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000xz001978\Desktop\"/>
    </mc:Choice>
  </mc:AlternateContent>
  <workbookProtection workbookPassword="EB83" lockStructure="1"/>
  <bookViews>
    <workbookView xWindow="-105" yWindow="-105" windowWidth="19425" windowHeight="10425" tabRatio="829" activeTab="1"/>
  </bookViews>
  <sheets>
    <sheet name="Krajské normativy" sheetId="13" r:id="rId1"/>
    <sheet name="Příloha č.1" sheetId="17" r:id="rId2"/>
    <sheet name="Příloha č.2" sheetId="12" r:id="rId3"/>
    <sheet name="Příloha č.3" sheetId="11" r:id="rId4"/>
    <sheet name="Příloha č.4" sheetId="3" r:id="rId5"/>
    <sheet name="Příloha č.5" sheetId="4" r:id="rId6"/>
    <sheet name="Příloha č.6" sheetId="6" r:id="rId7"/>
    <sheet name="Příloha č.7" sheetId="9" r:id="rId8"/>
    <sheet name="Příloha č.8" sheetId="10" r:id="rId9"/>
    <sheet name="Příloha č.9" sheetId="15" r:id="rId10"/>
  </sheets>
  <definedNames>
    <definedName name="_xlnm._FilterDatabase" localSheetId="1" hidden="1">'Příloha č.1'!$A$20:$K$21</definedName>
    <definedName name="_xlnm._FilterDatabase" localSheetId="9" hidden="1">'Příloha č.9'!$A$15:$K$16</definedName>
    <definedName name="_xlnm.Print_Titles" localSheetId="1">'Příloha č.1'!$19:$21</definedName>
    <definedName name="_xlnm.Print_Titles" localSheetId="9">'Příloha č.9'!$14:$16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2929" i="17" l="1"/>
  <c r="K2930" i="17"/>
  <c r="K2931" i="17"/>
  <c r="K2932" i="17"/>
  <c r="K2933" i="17"/>
  <c r="K2934" i="17"/>
  <c r="K2935" i="17"/>
  <c r="K2936" i="17"/>
  <c r="K2937" i="17"/>
  <c r="K2938" i="17"/>
  <c r="K2939" i="17"/>
  <c r="K2940" i="17"/>
  <c r="K2941" i="17"/>
  <c r="K2942" i="17"/>
  <c r="K2943" i="17"/>
  <c r="K2944" i="17"/>
  <c r="K2945" i="17"/>
  <c r="K2946" i="17"/>
  <c r="K2947" i="17"/>
  <c r="K2948" i="17"/>
  <c r="K2949" i="17"/>
  <c r="K2950" i="17"/>
  <c r="K2951" i="17"/>
  <c r="K2952" i="17"/>
  <c r="K2953" i="17"/>
  <c r="K2954" i="17"/>
  <c r="K2955" i="17"/>
  <c r="K2956" i="17"/>
  <c r="K2957" i="17"/>
  <c r="K2958" i="17"/>
  <c r="K2959" i="17"/>
  <c r="K2960" i="17"/>
  <c r="K2961" i="17"/>
  <c r="K2962" i="17"/>
  <c r="K2963" i="17"/>
  <c r="K2964" i="17"/>
  <c r="K2965" i="17"/>
  <c r="K2966" i="17"/>
  <c r="K2967" i="17"/>
  <c r="K2968" i="17"/>
  <c r="K2969" i="17"/>
  <c r="K2970" i="17"/>
  <c r="K2971" i="17"/>
  <c r="K2972" i="17"/>
  <c r="K2973" i="17"/>
  <c r="K2974" i="17"/>
  <c r="K2975" i="17"/>
  <c r="K2976" i="17"/>
  <c r="K2977" i="17"/>
  <c r="K2978" i="17"/>
  <c r="K2979" i="17"/>
  <c r="K2980" i="17"/>
  <c r="K2981" i="17"/>
  <c r="K2982" i="17"/>
  <c r="K2983" i="17"/>
  <c r="K2984" i="17"/>
  <c r="K2985" i="17"/>
  <c r="K2986" i="17"/>
  <c r="K2987" i="17"/>
  <c r="K2988" i="17"/>
  <c r="K2989" i="17"/>
  <c r="K2990" i="17"/>
  <c r="K2991" i="17"/>
  <c r="K2992" i="17"/>
  <c r="K2993" i="17"/>
  <c r="K2994" i="17"/>
  <c r="K2995" i="17"/>
  <c r="K2996" i="17"/>
  <c r="K2997" i="17"/>
  <c r="K2998" i="17"/>
  <c r="K2999" i="17"/>
  <c r="K3000" i="17"/>
  <c r="K3001" i="17"/>
  <c r="K3002" i="17"/>
  <c r="K3003" i="17"/>
  <c r="K3004" i="17"/>
  <c r="K3005" i="17"/>
  <c r="K3006" i="17"/>
  <c r="K3007" i="17"/>
  <c r="K3008" i="17"/>
  <c r="K3009" i="17"/>
  <c r="K3010" i="17"/>
  <c r="K3011" i="17"/>
  <c r="K3012" i="17"/>
  <c r="K3013" i="17"/>
  <c r="K3014" i="17"/>
  <c r="K3015" i="17"/>
  <c r="K3016" i="17"/>
  <c r="K3017" i="17"/>
  <c r="K3018" i="17"/>
  <c r="K3019" i="17"/>
  <c r="K3020" i="17"/>
  <c r="K3021" i="17"/>
  <c r="K3022" i="17"/>
  <c r="K3023" i="17"/>
  <c r="K3024" i="17"/>
  <c r="K3025" i="17"/>
  <c r="K3026" i="17"/>
  <c r="K3027" i="17"/>
  <c r="K3028" i="17"/>
  <c r="K3029" i="17"/>
  <c r="K3030" i="17"/>
  <c r="K3031" i="17"/>
  <c r="K3032" i="17"/>
  <c r="K3033" i="17"/>
  <c r="K3034" i="17"/>
  <c r="K3035" i="17"/>
  <c r="K3036" i="17"/>
  <c r="K3037" i="17"/>
  <c r="K3038" i="17"/>
  <c r="K3039" i="17"/>
  <c r="K3040" i="17"/>
  <c r="K3041" i="17"/>
  <c r="K3042" i="17"/>
  <c r="K3043" i="17"/>
  <c r="K3044" i="17"/>
  <c r="K3045" i="17"/>
  <c r="K3046" i="17"/>
  <c r="K3047" i="17"/>
  <c r="K3048" i="17"/>
  <c r="K3049" i="17"/>
  <c r="K3050" i="17"/>
  <c r="K3051" i="17"/>
  <c r="K3052" i="17"/>
  <c r="K3053" i="17"/>
  <c r="K3054" i="17"/>
  <c r="K3055" i="17"/>
  <c r="K3056" i="17"/>
  <c r="K3057" i="17"/>
  <c r="K3058" i="17"/>
  <c r="K3059" i="17"/>
  <c r="K3060" i="17"/>
  <c r="K3061" i="17"/>
  <c r="K3062" i="17"/>
  <c r="K3063" i="17"/>
  <c r="K3064" i="17"/>
  <c r="K3065" i="17"/>
  <c r="K3066" i="17"/>
  <c r="K3067" i="17"/>
  <c r="K3068" i="17"/>
  <c r="K3069" i="17"/>
  <c r="K3070" i="17"/>
  <c r="K3071" i="17"/>
  <c r="K3072" i="17"/>
  <c r="K3073" i="17"/>
  <c r="K3074" i="17"/>
  <c r="K3075" i="17"/>
  <c r="K3076" i="17"/>
  <c r="K3077" i="17"/>
  <c r="K3078" i="17"/>
  <c r="K3079" i="17"/>
  <c r="K3080" i="17"/>
  <c r="K3081" i="17"/>
  <c r="K3082" i="17"/>
  <c r="K3083" i="17"/>
  <c r="K3084" i="17"/>
  <c r="K3085" i="17"/>
  <c r="K3086" i="17"/>
  <c r="K3087" i="17"/>
  <c r="K3088" i="17"/>
  <c r="K3089" i="17"/>
  <c r="K3090" i="17"/>
  <c r="K3091" i="17"/>
  <c r="K3092" i="17"/>
  <c r="K3093" i="17"/>
  <c r="K3094" i="17"/>
  <c r="K3095" i="17"/>
  <c r="K3096" i="17"/>
  <c r="K3097" i="17"/>
  <c r="K3098" i="17"/>
  <c r="K3099" i="17"/>
  <c r="K3100" i="17"/>
  <c r="K3101" i="17"/>
  <c r="K3102" i="17"/>
  <c r="K3103" i="17"/>
  <c r="K3104" i="17"/>
  <c r="K3105" i="17"/>
  <c r="K3106" i="17"/>
  <c r="K3107" i="17"/>
  <c r="K3108" i="17"/>
  <c r="K3109" i="17"/>
  <c r="K3110" i="17"/>
  <c r="K3111" i="17"/>
  <c r="K3112" i="17"/>
  <c r="K3113" i="17"/>
  <c r="K3114" i="17"/>
  <c r="K3115" i="17"/>
  <c r="K3116" i="17"/>
  <c r="K3117" i="17"/>
  <c r="K3118" i="17"/>
  <c r="K3119" i="17"/>
  <c r="K3120" i="17"/>
  <c r="K3121" i="17"/>
  <c r="K3122" i="17"/>
  <c r="K3123" i="17"/>
  <c r="K3124" i="17"/>
  <c r="K3125" i="17"/>
  <c r="K3126" i="17"/>
  <c r="K3127" i="17"/>
  <c r="K3128" i="17"/>
  <c r="K3129" i="17"/>
  <c r="K3130" i="17"/>
  <c r="K3131" i="17"/>
  <c r="K3132" i="17"/>
  <c r="K3133" i="17"/>
  <c r="K3134" i="17"/>
  <c r="K3135" i="17"/>
  <c r="K3136" i="17"/>
  <c r="K3137" i="17"/>
  <c r="K3138" i="17"/>
  <c r="K3139" i="17"/>
  <c r="K3140" i="17"/>
  <c r="K3141" i="17"/>
  <c r="K3142" i="17"/>
  <c r="K3143" i="17"/>
  <c r="K3144" i="17"/>
  <c r="K3145" i="17"/>
  <c r="K3146" i="17"/>
  <c r="K3147" i="17"/>
  <c r="K3148" i="17"/>
  <c r="K3149" i="17"/>
  <c r="K3150" i="17"/>
  <c r="K3151" i="17"/>
  <c r="K3152" i="17"/>
  <c r="K3153" i="17"/>
  <c r="K3154" i="17"/>
  <c r="K3155" i="17"/>
  <c r="K3156" i="17"/>
  <c r="K3157" i="17"/>
  <c r="K3158" i="17"/>
  <c r="K3159" i="17"/>
  <c r="K3160" i="17"/>
  <c r="K3161" i="17"/>
  <c r="K3162" i="17"/>
  <c r="K3163" i="17"/>
  <c r="K3164" i="17"/>
  <c r="K3165" i="17"/>
  <c r="K3166" i="17"/>
  <c r="K3167" i="17"/>
  <c r="K3168" i="17"/>
  <c r="K3169" i="17"/>
  <c r="K3170" i="17"/>
  <c r="K3171" i="17"/>
  <c r="K3172" i="17"/>
  <c r="K3173" i="17"/>
  <c r="K3174" i="17"/>
  <c r="K3175" i="17"/>
  <c r="K3176" i="17"/>
  <c r="K3177" i="17"/>
  <c r="K3178" i="17"/>
  <c r="K3179" i="17"/>
  <c r="K3180" i="17"/>
  <c r="K3181" i="17"/>
  <c r="K3182" i="17"/>
  <c r="K3183" i="17"/>
  <c r="K3184" i="17"/>
  <c r="K3185" i="17"/>
  <c r="K3186" i="17"/>
  <c r="K3187" i="17"/>
  <c r="K3188" i="17"/>
  <c r="K3189" i="17"/>
  <c r="K3190" i="17"/>
  <c r="K3191" i="17"/>
  <c r="K3192" i="17"/>
  <c r="K3193" i="17"/>
  <c r="K3194" i="17"/>
  <c r="K3195" i="17"/>
  <c r="K3196" i="17"/>
  <c r="K3197" i="17"/>
  <c r="K3198" i="17"/>
  <c r="K3199" i="17"/>
  <c r="K3200" i="17"/>
  <c r="K3201" i="17"/>
  <c r="K3202" i="17"/>
  <c r="K3203" i="17"/>
  <c r="K3204" i="17"/>
  <c r="K3205" i="17"/>
  <c r="K3206" i="17"/>
  <c r="K3207" i="17"/>
  <c r="K3208" i="17"/>
  <c r="K3209" i="17"/>
  <c r="K3210" i="17"/>
  <c r="K3211" i="17"/>
  <c r="K3212" i="17"/>
  <c r="K3213" i="17"/>
  <c r="K3214" i="17"/>
  <c r="K3215" i="17"/>
  <c r="K3216" i="17"/>
  <c r="K3217" i="17"/>
  <c r="K3218" i="17"/>
  <c r="K3219" i="17"/>
  <c r="K3220" i="17"/>
  <c r="K3221" i="17"/>
  <c r="K3222" i="17"/>
  <c r="K3223" i="17"/>
  <c r="K3224" i="17"/>
  <c r="K3225" i="17"/>
  <c r="K3226" i="17"/>
  <c r="K3227" i="17"/>
  <c r="K3228" i="17"/>
  <c r="K3229" i="17"/>
  <c r="K3230" i="17"/>
  <c r="K3231" i="17"/>
  <c r="K3232" i="17"/>
  <c r="K3233" i="17"/>
  <c r="K3234" i="17"/>
  <c r="K3235" i="17"/>
  <c r="K3236" i="17"/>
  <c r="K3237" i="17"/>
  <c r="K3238" i="17"/>
  <c r="K3239" i="17"/>
  <c r="K3240" i="17"/>
  <c r="K3241" i="17"/>
  <c r="K3242" i="17"/>
  <c r="K3243" i="17"/>
  <c r="K3244" i="17"/>
  <c r="K3245" i="17"/>
  <c r="K3246" i="17"/>
  <c r="K3247" i="17"/>
  <c r="K3248" i="17"/>
  <c r="K3249" i="17"/>
  <c r="K3250" i="17"/>
  <c r="K3251" i="17"/>
  <c r="K3252" i="17"/>
  <c r="K3253" i="17"/>
  <c r="K3254" i="17"/>
  <c r="K3255" i="17"/>
  <c r="K3256" i="17"/>
  <c r="K3257" i="17"/>
  <c r="K3258" i="17"/>
  <c r="K3259" i="17"/>
  <c r="K3260" i="17"/>
  <c r="K3261" i="17"/>
  <c r="K3262" i="17"/>
  <c r="K3263" i="17"/>
  <c r="K3264" i="17"/>
  <c r="K3265" i="17"/>
  <c r="K3266" i="17"/>
  <c r="K3267" i="17"/>
  <c r="K3268" i="17"/>
  <c r="K3269" i="17"/>
  <c r="K3270" i="17"/>
  <c r="K3271" i="17"/>
  <c r="K3272" i="17"/>
  <c r="K3273" i="17"/>
  <c r="K3274" i="17"/>
  <c r="K3275" i="17"/>
  <c r="K3276" i="17"/>
  <c r="K3277" i="17"/>
  <c r="K3278" i="17"/>
  <c r="K3279" i="17"/>
  <c r="K3280" i="17"/>
  <c r="K3281" i="17"/>
  <c r="K3282" i="17"/>
  <c r="K3283" i="17"/>
  <c r="K3284" i="17"/>
  <c r="K3285" i="17"/>
  <c r="K3286" i="17"/>
  <c r="K3287" i="17"/>
  <c r="K3288" i="17"/>
  <c r="K3289" i="17"/>
  <c r="K3290" i="17"/>
  <c r="K3291" i="17"/>
  <c r="K3292" i="17"/>
  <c r="K3293" i="17"/>
  <c r="K3294" i="17"/>
  <c r="K3295" i="17"/>
  <c r="K3296" i="17"/>
  <c r="K3297" i="17"/>
  <c r="K3298" i="17"/>
  <c r="K3299" i="17"/>
  <c r="K3300" i="17"/>
  <c r="K3301" i="17"/>
  <c r="K3302" i="17"/>
  <c r="K3303" i="17"/>
  <c r="K3304" i="17"/>
  <c r="K3305" i="17"/>
  <c r="K3306" i="17"/>
  <c r="K3307" i="17"/>
  <c r="K3308" i="17"/>
  <c r="K3309" i="17"/>
  <c r="K3310" i="17"/>
  <c r="K3311" i="17"/>
  <c r="K3312" i="17"/>
  <c r="K3313" i="17"/>
  <c r="K3314" i="17"/>
  <c r="K3315" i="17"/>
  <c r="K3316" i="17"/>
  <c r="K3317" i="17"/>
  <c r="K3318" i="17"/>
  <c r="K3319" i="17"/>
  <c r="K3320" i="17"/>
  <c r="K3321" i="17"/>
  <c r="K3322" i="17"/>
  <c r="K3323" i="17"/>
  <c r="K3324" i="17"/>
  <c r="K3325" i="17"/>
  <c r="K3326" i="17"/>
  <c r="K3327" i="17"/>
  <c r="K3328" i="17"/>
  <c r="K3329" i="17"/>
  <c r="K3330" i="17"/>
  <c r="K3331" i="17"/>
  <c r="K3332" i="17"/>
  <c r="K3333" i="17"/>
  <c r="K3334" i="17"/>
  <c r="K3335" i="17"/>
  <c r="K3336" i="17"/>
  <c r="K3337" i="17"/>
  <c r="K3338" i="17"/>
  <c r="K3339" i="17"/>
  <c r="K3340" i="17"/>
  <c r="K3341" i="17"/>
  <c r="K3342" i="17"/>
  <c r="K3343" i="17"/>
  <c r="K3344" i="17"/>
  <c r="K3345" i="17"/>
  <c r="K3346" i="17"/>
  <c r="K3347" i="17"/>
  <c r="K3348" i="17"/>
  <c r="K3349" i="17"/>
  <c r="K3350" i="17"/>
  <c r="K3351" i="17"/>
  <c r="K3352" i="17"/>
  <c r="K3353" i="17"/>
  <c r="K3354" i="17"/>
  <c r="K3355" i="17"/>
  <c r="K3356" i="17"/>
  <c r="K3357" i="17"/>
  <c r="K3358" i="17"/>
  <c r="K3359" i="17"/>
  <c r="K3360" i="17"/>
  <c r="K3361" i="17"/>
  <c r="K3362" i="17"/>
  <c r="K3363" i="17"/>
  <c r="K3364" i="17"/>
  <c r="K3365" i="17"/>
  <c r="K3366" i="17"/>
  <c r="K3367" i="17"/>
  <c r="K3368" i="17"/>
  <c r="K3369" i="17"/>
  <c r="K3370" i="17"/>
  <c r="K3371" i="17"/>
  <c r="K3372" i="17"/>
  <c r="K3373" i="17"/>
  <c r="K3374" i="17"/>
  <c r="K3375" i="17"/>
  <c r="K3376" i="17"/>
  <c r="K3377" i="17"/>
  <c r="K3378" i="17"/>
  <c r="K3379" i="17"/>
  <c r="K3380" i="17"/>
  <c r="K3381" i="17"/>
  <c r="K3382" i="17"/>
  <c r="K3383" i="17"/>
  <c r="K3384" i="17"/>
  <c r="K3385" i="17"/>
  <c r="K3386" i="17"/>
  <c r="K3387" i="17"/>
  <c r="K3388" i="17"/>
  <c r="K3389" i="17"/>
  <c r="K3390" i="17"/>
  <c r="K3391" i="17"/>
  <c r="K3392" i="17"/>
  <c r="K3393" i="17"/>
  <c r="K3394" i="17"/>
  <c r="K3395" i="17"/>
  <c r="K3396" i="17"/>
  <c r="K3397" i="17"/>
  <c r="K3398" i="17"/>
  <c r="K3399" i="17"/>
  <c r="K3400" i="17"/>
  <c r="K3401" i="17"/>
  <c r="K3402" i="17"/>
  <c r="K3403" i="17"/>
  <c r="K3404" i="17"/>
  <c r="K3405" i="17"/>
  <c r="K3406" i="17"/>
  <c r="K3407" i="17"/>
  <c r="K3408" i="17"/>
  <c r="K3409" i="17"/>
  <c r="K3410" i="17"/>
  <c r="K3411" i="17"/>
  <c r="K3412" i="17"/>
  <c r="K3413" i="17"/>
  <c r="K3414" i="17"/>
  <c r="K3415" i="17"/>
  <c r="K3416" i="17"/>
  <c r="K3417" i="17"/>
  <c r="K3418" i="17"/>
  <c r="K3419" i="17"/>
  <c r="K3420" i="17"/>
  <c r="K3421" i="17"/>
  <c r="K3422" i="17"/>
  <c r="K3423" i="17"/>
  <c r="K3424" i="17"/>
  <c r="K3425" i="17"/>
  <c r="K3426" i="17"/>
  <c r="K3427" i="17"/>
  <c r="K3428" i="17"/>
  <c r="K3429" i="17"/>
  <c r="K3430" i="17"/>
  <c r="K3431" i="17"/>
  <c r="K3432" i="17"/>
  <c r="K3433" i="17"/>
  <c r="K3434" i="17"/>
  <c r="K3435" i="17"/>
  <c r="K3436" i="17"/>
  <c r="K3437" i="17"/>
  <c r="K3438" i="17"/>
  <c r="K3439" i="17"/>
  <c r="K3440" i="17"/>
  <c r="K3441" i="17"/>
  <c r="K3442" i="17"/>
  <c r="K3443" i="17"/>
  <c r="K3444" i="17"/>
  <c r="K3445" i="17"/>
  <c r="K3446" i="17"/>
  <c r="K3447" i="17"/>
  <c r="K3448" i="17"/>
  <c r="K3449" i="17"/>
  <c r="K3450" i="17"/>
  <c r="K3451" i="17"/>
  <c r="K3452" i="17"/>
  <c r="K3453" i="17"/>
  <c r="K3454" i="17"/>
  <c r="K3455" i="17"/>
  <c r="K3456" i="17"/>
  <c r="K3457" i="17"/>
  <c r="K3458" i="17"/>
  <c r="K3459" i="17"/>
  <c r="K3460" i="17"/>
  <c r="K3461" i="17"/>
  <c r="K3462" i="17"/>
  <c r="K3463" i="17"/>
  <c r="K3464" i="17"/>
  <c r="K3465" i="17"/>
  <c r="K3466" i="17"/>
  <c r="K3467" i="17"/>
  <c r="K3468" i="17"/>
  <c r="K3469" i="17"/>
  <c r="K3470" i="17"/>
  <c r="K3471" i="17"/>
  <c r="K3472" i="17"/>
  <c r="K3473" i="17"/>
  <c r="K3474" i="17"/>
  <c r="K3475" i="17"/>
  <c r="K3476" i="17"/>
  <c r="K3477" i="17"/>
  <c r="K3478" i="17"/>
  <c r="K3479" i="17"/>
  <c r="K3480" i="17"/>
  <c r="K3481" i="17"/>
  <c r="K3482" i="17"/>
  <c r="K3483" i="17"/>
  <c r="K3484" i="17"/>
  <c r="K3485" i="17"/>
  <c r="K3486" i="17"/>
  <c r="K3487" i="17"/>
  <c r="K3488" i="17"/>
  <c r="K3489" i="17"/>
  <c r="K3490" i="17"/>
  <c r="K3491" i="17"/>
  <c r="K3492" i="17"/>
  <c r="K3493" i="17"/>
  <c r="K3494" i="17"/>
  <c r="K3495" i="17"/>
  <c r="K3496" i="17"/>
  <c r="K3497" i="17"/>
  <c r="K3498" i="17"/>
  <c r="K3499" i="17"/>
  <c r="K3500" i="17"/>
  <c r="K3501" i="17"/>
  <c r="K3502" i="17"/>
  <c r="K3503" i="17"/>
  <c r="K3504" i="17"/>
  <c r="K3505" i="17"/>
  <c r="K3506" i="17"/>
  <c r="K3507" i="17"/>
  <c r="K3508" i="17"/>
  <c r="K3509" i="17"/>
  <c r="K3510" i="17"/>
  <c r="K3511" i="17"/>
  <c r="K3512" i="17"/>
  <c r="K3513" i="17"/>
  <c r="K3514" i="17"/>
  <c r="K3515" i="17"/>
  <c r="K3516" i="17"/>
  <c r="K3517" i="17"/>
  <c r="K3518" i="17"/>
  <c r="K3519" i="17"/>
  <c r="K3520" i="17"/>
  <c r="K3521" i="17"/>
  <c r="K3522" i="17"/>
  <c r="K3523" i="17"/>
  <c r="K3524" i="17"/>
  <c r="K3525" i="17"/>
  <c r="K3526" i="17"/>
  <c r="K3527" i="17"/>
  <c r="K3528" i="17"/>
  <c r="K3529" i="17"/>
  <c r="K3530" i="17"/>
  <c r="K3531" i="17"/>
  <c r="K3532" i="17"/>
  <c r="K3533" i="17"/>
  <c r="K3534" i="17"/>
  <c r="K3535" i="17"/>
  <c r="K3536" i="17"/>
  <c r="K3537" i="17"/>
  <c r="K3538" i="17"/>
  <c r="K3539" i="17"/>
  <c r="K3540" i="17"/>
  <c r="K3541" i="17"/>
  <c r="K3542" i="17"/>
  <c r="K3543" i="17"/>
  <c r="K3544" i="17"/>
  <c r="K3545" i="17"/>
  <c r="K3546" i="17"/>
  <c r="K3547" i="17"/>
  <c r="K3548" i="17"/>
  <c r="K3549" i="17"/>
  <c r="K3550" i="17"/>
  <c r="K3551" i="17"/>
  <c r="K3552" i="17"/>
  <c r="K3553" i="17"/>
  <c r="K3554" i="17"/>
  <c r="K3555" i="17"/>
  <c r="K3556" i="17"/>
  <c r="K3557" i="17"/>
  <c r="K3558" i="17"/>
  <c r="K3559" i="17"/>
  <c r="K3560" i="17"/>
  <c r="K3561" i="17"/>
  <c r="K3562" i="17"/>
  <c r="K3563" i="17"/>
  <c r="K3564" i="17"/>
  <c r="K3565" i="17"/>
  <c r="K3566" i="17"/>
  <c r="K3567" i="17"/>
  <c r="K3568" i="17"/>
  <c r="K3569" i="17"/>
  <c r="K3570" i="17"/>
  <c r="K3571" i="17"/>
  <c r="K3572" i="17"/>
  <c r="K3573" i="17"/>
  <c r="K3574" i="17"/>
  <c r="K3575" i="17"/>
  <c r="K3576" i="17"/>
  <c r="K3577" i="17"/>
  <c r="K3578" i="17"/>
  <c r="K3579" i="17"/>
  <c r="K3580" i="17"/>
  <c r="K3581" i="17"/>
  <c r="K3582" i="17"/>
  <c r="K3583" i="17"/>
  <c r="K3584" i="17"/>
  <c r="K3585" i="17"/>
  <c r="K3586" i="17"/>
  <c r="K3587" i="17"/>
  <c r="K3588" i="17"/>
  <c r="K3589" i="17"/>
  <c r="K3590" i="17"/>
  <c r="K3591" i="17"/>
  <c r="K3592" i="17"/>
  <c r="K3593" i="17"/>
  <c r="K3594" i="17"/>
  <c r="K3595" i="17"/>
  <c r="K3596" i="17"/>
  <c r="K3597" i="17"/>
  <c r="K3598" i="17"/>
  <c r="K3599" i="17"/>
  <c r="K3600" i="17"/>
  <c r="K3601" i="17"/>
  <c r="K3602" i="17"/>
  <c r="K3603" i="17"/>
  <c r="K3604" i="17"/>
  <c r="K3605" i="17"/>
  <c r="K3606" i="17"/>
  <c r="K3607" i="17"/>
  <c r="K3608" i="17"/>
  <c r="K3609" i="17"/>
  <c r="K3610" i="17"/>
  <c r="K3611" i="17"/>
  <c r="K3612" i="17"/>
  <c r="K3613" i="17"/>
  <c r="K3614" i="17"/>
  <c r="K3615" i="17"/>
  <c r="K3616" i="17"/>
  <c r="K3617" i="17"/>
  <c r="K3618" i="17"/>
  <c r="K3619" i="17"/>
  <c r="K3620" i="17"/>
  <c r="K3621" i="17"/>
  <c r="K3622" i="17"/>
  <c r="K3623" i="17"/>
  <c r="K3624" i="17"/>
  <c r="K3625" i="17"/>
  <c r="K3626" i="17"/>
  <c r="K3627" i="17"/>
  <c r="K3628" i="17"/>
  <c r="K3629" i="17"/>
  <c r="K3630" i="17"/>
  <c r="K3631" i="17"/>
  <c r="K3632" i="17"/>
  <c r="K3633" i="17"/>
  <c r="K3634" i="17"/>
  <c r="K3635" i="17"/>
  <c r="K3636" i="17"/>
  <c r="K3637" i="17"/>
  <c r="K3638" i="17"/>
  <c r="K3639" i="17"/>
  <c r="K3640" i="17"/>
  <c r="K3641" i="17"/>
  <c r="K3642" i="17"/>
  <c r="K3643" i="17"/>
  <c r="K3644" i="17"/>
  <c r="K3645" i="17"/>
  <c r="K3646" i="17"/>
  <c r="K3647" i="17"/>
  <c r="K3648" i="17"/>
  <c r="K3649" i="17"/>
  <c r="K3650" i="17"/>
  <c r="K3651" i="17"/>
  <c r="K3652" i="17"/>
  <c r="K3653" i="17"/>
  <c r="K3654" i="17"/>
  <c r="K3655" i="17"/>
  <c r="K3656" i="17"/>
  <c r="K3657" i="17"/>
  <c r="K3658" i="17"/>
  <c r="K3659" i="17"/>
  <c r="K3660" i="17"/>
  <c r="K3661" i="17"/>
  <c r="K3662" i="17"/>
  <c r="K3663" i="17"/>
  <c r="K3664" i="17"/>
  <c r="K3665" i="17"/>
  <c r="K3666" i="17"/>
  <c r="K3667" i="17"/>
  <c r="K3668" i="17"/>
  <c r="K3669" i="17"/>
  <c r="K3670" i="17"/>
  <c r="K3671" i="17"/>
  <c r="K3672" i="17"/>
  <c r="K3673" i="17"/>
  <c r="K3674" i="17"/>
  <c r="K3675" i="17"/>
  <c r="K3676" i="17"/>
  <c r="K3677" i="17"/>
  <c r="K3678" i="17"/>
  <c r="K3679" i="17"/>
  <c r="K3680" i="17"/>
  <c r="K3681" i="17"/>
  <c r="K3682" i="17"/>
  <c r="K3683" i="17"/>
  <c r="K3684" i="17"/>
  <c r="K3685" i="17"/>
  <c r="K3686" i="17"/>
  <c r="K3687" i="17"/>
  <c r="K3688" i="17"/>
  <c r="K3689" i="17"/>
  <c r="K3690" i="17"/>
  <c r="K3691" i="17"/>
  <c r="K3692" i="17"/>
  <c r="K3693" i="17"/>
  <c r="K3694" i="17"/>
  <c r="K3695" i="17"/>
  <c r="K3696" i="17"/>
  <c r="K3697" i="17"/>
  <c r="K3698" i="17"/>
  <c r="K3699" i="17"/>
  <c r="K3700" i="17"/>
  <c r="K3701" i="17"/>
  <c r="K3702" i="17"/>
  <c r="K3703" i="17"/>
  <c r="K3704" i="17"/>
  <c r="K3705" i="17"/>
  <c r="K3706" i="17"/>
  <c r="K3707" i="17"/>
  <c r="K3708" i="17"/>
  <c r="K3709" i="17"/>
  <c r="K3710" i="17"/>
  <c r="K3711" i="17"/>
  <c r="K3712" i="17"/>
  <c r="K3713" i="17"/>
  <c r="K3714" i="17"/>
  <c r="K3715" i="17"/>
  <c r="K3716" i="17"/>
  <c r="K3717" i="17"/>
  <c r="K3718" i="17"/>
  <c r="K3719" i="17"/>
  <c r="K3720" i="17"/>
  <c r="K3721" i="17"/>
  <c r="K3722" i="17"/>
  <c r="K3723" i="17"/>
  <c r="K3724" i="17"/>
  <c r="K3725" i="17"/>
  <c r="K3726" i="17"/>
  <c r="K3727" i="17"/>
  <c r="K3728" i="17"/>
  <c r="K3729" i="17"/>
  <c r="K3730" i="17"/>
  <c r="K3731" i="17"/>
  <c r="K3732" i="17"/>
  <c r="K3733" i="17"/>
  <c r="K3734" i="17"/>
  <c r="K3735" i="17"/>
  <c r="K3736" i="17"/>
  <c r="K3737" i="17"/>
  <c r="K3738" i="17"/>
  <c r="K3739" i="17"/>
  <c r="K3740" i="17"/>
  <c r="K3741" i="17"/>
  <c r="K3742" i="17"/>
  <c r="K3743" i="17"/>
  <c r="K3744" i="17"/>
  <c r="K3745" i="17"/>
  <c r="K3746" i="17"/>
  <c r="K3747" i="17"/>
  <c r="K3748" i="17"/>
  <c r="K3749" i="17"/>
  <c r="K3750" i="17"/>
  <c r="K3751" i="17"/>
  <c r="K3752" i="17"/>
  <c r="K3753" i="17"/>
  <c r="K3754" i="17"/>
  <c r="K3755" i="17"/>
  <c r="K3756" i="17"/>
  <c r="K3757" i="17"/>
  <c r="K3758" i="17"/>
  <c r="K3759" i="17"/>
  <c r="K3760" i="17"/>
  <c r="K3761" i="17"/>
  <c r="K3762" i="17"/>
  <c r="K3763" i="17"/>
  <c r="K3764" i="17"/>
  <c r="K3765" i="17"/>
  <c r="K3766" i="17"/>
  <c r="K3767" i="17"/>
  <c r="K3768" i="17"/>
  <c r="K3769" i="17"/>
  <c r="K3770" i="17"/>
  <c r="K3771" i="17"/>
  <c r="K3772" i="17"/>
  <c r="K3773" i="17"/>
  <c r="K3774" i="17"/>
  <c r="K3775" i="17"/>
  <c r="K3776" i="17"/>
  <c r="K3777" i="17"/>
  <c r="K3778" i="17"/>
  <c r="K3779" i="17"/>
  <c r="K3780" i="17"/>
  <c r="K3781" i="17"/>
  <c r="K3782" i="17"/>
  <c r="K3783" i="17"/>
  <c r="K3784" i="17"/>
  <c r="K3785" i="17"/>
  <c r="K3786" i="17"/>
  <c r="K3787" i="17"/>
  <c r="K3788" i="17"/>
  <c r="K3789" i="17"/>
  <c r="K3790" i="17"/>
  <c r="K3791" i="17"/>
  <c r="K3792" i="17"/>
  <c r="K3793" i="17"/>
  <c r="K3794" i="17"/>
  <c r="K3795" i="17"/>
  <c r="K3796" i="17"/>
  <c r="K3797" i="17"/>
  <c r="K3798" i="17"/>
  <c r="K3799" i="17"/>
  <c r="K3800" i="17"/>
  <c r="K3801" i="17"/>
  <c r="K3802" i="17"/>
  <c r="K3803" i="17"/>
  <c r="K3804" i="17"/>
  <c r="K3805" i="17"/>
  <c r="K3806" i="17"/>
  <c r="K3807" i="17"/>
  <c r="K3808" i="17"/>
  <c r="K3809" i="17"/>
  <c r="K3810" i="17"/>
  <c r="K3811" i="17"/>
  <c r="K3812" i="17"/>
  <c r="K3813" i="17"/>
  <c r="K3814" i="17"/>
  <c r="K3815" i="17"/>
  <c r="K3816" i="17"/>
  <c r="K3817" i="17"/>
  <c r="K3818" i="17"/>
  <c r="K3819" i="17"/>
  <c r="K3820" i="17"/>
  <c r="K3821" i="17"/>
  <c r="K3822" i="17"/>
  <c r="K3823" i="17"/>
  <c r="K3824" i="17"/>
  <c r="K3825" i="17"/>
  <c r="K3826" i="17"/>
  <c r="K3827" i="17"/>
  <c r="K3828" i="17"/>
  <c r="K3829" i="17"/>
  <c r="K3830" i="17"/>
  <c r="K3831" i="17"/>
  <c r="K3832" i="17"/>
  <c r="K3833" i="17"/>
  <c r="K3834" i="17"/>
  <c r="K3835" i="17"/>
  <c r="K3836" i="17"/>
  <c r="K3837" i="17"/>
  <c r="K3838" i="17"/>
  <c r="K3839" i="17"/>
  <c r="K3840" i="17"/>
  <c r="K3841" i="17"/>
  <c r="K3842" i="17"/>
  <c r="K3843" i="17"/>
  <c r="K3844" i="17"/>
  <c r="K3845" i="17"/>
  <c r="K3846" i="17"/>
  <c r="K3847" i="17"/>
  <c r="K3848" i="17"/>
  <c r="K3849" i="17"/>
  <c r="K3850" i="17"/>
  <c r="K3851" i="17"/>
  <c r="K3852" i="17"/>
  <c r="K3853" i="17"/>
  <c r="K3854" i="17"/>
  <c r="K3855" i="17"/>
  <c r="K3856" i="17"/>
  <c r="K3857" i="17"/>
  <c r="K3858" i="17"/>
  <c r="K3859" i="17"/>
  <c r="K3860" i="17"/>
  <c r="K3861" i="17"/>
  <c r="K3862" i="17"/>
  <c r="K3863" i="17"/>
  <c r="K3864" i="17"/>
  <c r="K3865" i="17"/>
  <c r="K3866" i="17"/>
  <c r="K3867" i="17"/>
  <c r="K3868" i="17"/>
  <c r="K3869" i="17"/>
  <c r="K3870" i="17"/>
  <c r="K3871" i="17"/>
  <c r="K3872" i="17"/>
  <c r="K3873" i="17"/>
  <c r="K3874" i="17"/>
  <c r="K3875" i="17"/>
  <c r="K3876" i="17"/>
  <c r="K3877" i="17"/>
  <c r="K3878" i="17"/>
  <c r="K3879" i="17"/>
  <c r="K3880" i="17"/>
  <c r="K3881" i="17"/>
  <c r="K3882" i="17"/>
  <c r="K3883" i="17"/>
  <c r="K3884" i="17"/>
  <c r="K3885" i="17"/>
  <c r="K3886" i="17"/>
  <c r="K3887" i="17"/>
  <c r="K3888" i="17"/>
  <c r="K3889" i="17"/>
  <c r="K3890" i="17"/>
  <c r="K3891" i="17"/>
  <c r="K3892" i="17"/>
  <c r="K3893" i="17"/>
  <c r="K3894" i="17"/>
  <c r="K3895" i="17"/>
  <c r="K3896" i="17"/>
  <c r="K3897" i="17"/>
  <c r="K3898" i="17"/>
  <c r="K3899" i="17"/>
  <c r="K3900" i="17"/>
  <c r="K3901" i="17"/>
  <c r="K3902" i="17"/>
  <c r="K3903" i="17"/>
  <c r="K3904" i="17"/>
  <c r="K3905" i="17"/>
  <c r="K3906" i="17"/>
  <c r="K3907" i="17"/>
  <c r="K3908" i="17"/>
  <c r="K3909" i="17"/>
  <c r="K3910" i="17"/>
  <c r="K3911" i="17"/>
  <c r="K3912" i="17"/>
  <c r="K3913" i="17"/>
  <c r="K3914" i="17"/>
  <c r="K3915" i="17"/>
  <c r="K3916" i="17"/>
  <c r="K3917" i="17"/>
  <c r="K3918" i="17"/>
  <c r="K3919" i="17"/>
  <c r="K3920" i="17"/>
  <c r="K3921" i="17"/>
  <c r="K3922" i="17"/>
  <c r="K3923" i="17"/>
  <c r="K3924" i="17"/>
  <c r="K3925" i="17"/>
  <c r="K3926" i="17"/>
  <c r="K3927" i="17"/>
  <c r="K3928" i="17"/>
  <c r="K3929" i="17"/>
  <c r="K3930" i="17"/>
  <c r="K3931" i="17"/>
  <c r="K3932" i="17"/>
  <c r="K3933" i="17"/>
  <c r="K3934" i="17"/>
  <c r="K3935" i="17"/>
  <c r="K3936" i="17"/>
  <c r="K3937" i="17"/>
  <c r="K3938" i="17"/>
  <c r="K3939" i="17"/>
  <c r="K3940" i="17"/>
  <c r="K3941" i="17"/>
  <c r="K3942" i="17"/>
  <c r="K3943" i="17"/>
  <c r="K3944" i="17"/>
  <c r="K3945" i="17"/>
  <c r="K3946" i="17"/>
  <c r="K3947" i="17"/>
  <c r="K3948" i="17"/>
  <c r="K3949" i="17"/>
  <c r="K3950" i="17"/>
  <c r="K3951" i="17"/>
  <c r="K3952" i="17"/>
  <c r="K3953" i="17"/>
  <c r="K3954" i="17"/>
  <c r="K3955" i="17"/>
  <c r="K3956" i="17"/>
  <c r="K3957" i="17"/>
  <c r="K3958" i="17"/>
  <c r="K3959" i="17"/>
  <c r="K3960" i="17"/>
  <c r="K3961" i="17"/>
  <c r="K3962" i="17"/>
  <c r="K3963" i="17"/>
  <c r="K3964" i="17"/>
  <c r="K3965" i="17"/>
  <c r="K3966" i="17"/>
  <c r="K3967" i="17"/>
  <c r="K3968" i="17"/>
  <c r="K3969" i="17"/>
  <c r="K3970" i="17"/>
  <c r="K3971" i="17"/>
  <c r="K3972" i="17"/>
  <c r="K3973" i="17"/>
  <c r="K3974" i="17"/>
  <c r="K3975" i="17"/>
  <c r="K3976" i="17"/>
  <c r="K3977" i="17"/>
  <c r="K3978" i="17"/>
  <c r="K3979" i="17"/>
  <c r="K3980" i="17"/>
  <c r="K3981" i="17"/>
  <c r="K3982" i="17"/>
  <c r="K3983" i="17"/>
  <c r="K3984" i="17"/>
  <c r="K3985" i="17"/>
  <c r="K3986" i="17"/>
  <c r="K3987" i="17"/>
  <c r="K3988" i="17"/>
  <c r="K3989" i="17"/>
  <c r="K3990" i="17"/>
  <c r="K3991" i="17"/>
  <c r="K3992" i="17"/>
  <c r="K3993" i="17"/>
  <c r="K3994" i="17"/>
  <c r="K3995" i="17"/>
  <c r="K3996" i="17"/>
  <c r="K3997" i="17"/>
  <c r="K3998" i="17"/>
  <c r="K3999" i="17"/>
  <c r="K4000" i="17"/>
  <c r="K4001" i="17"/>
  <c r="K4002" i="17"/>
  <c r="K4003" i="17"/>
  <c r="K4004" i="17"/>
  <c r="K4005" i="17"/>
  <c r="K4006" i="17"/>
  <c r="K4007" i="17"/>
  <c r="K4008" i="17"/>
  <c r="K4009" i="17"/>
  <c r="K4010" i="17"/>
  <c r="K4011" i="17"/>
  <c r="K4012" i="17"/>
  <c r="K4013" i="17"/>
  <c r="K4014" i="17"/>
  <c r="K4015" i="17"/>
  <c r="K4016" i="17"/>
  <c r="K4017" i="17"/>
  <c r="K4018" i="17"/>
  <c r="K4019" i="17"/>
  <c r="K4020" i="17"/>
  <c r="K4021" i="17"/>
  <c r="K4022" i="17"/>
  <c r="K4023" i="17"/>
  <c r="K4024" i="17"/>
  <c r="K4025" i="17"/>
  <c r="K4026" i="17"/>
  <c r="K4027" i="17"/>
  <c r="K4028" i="17"/>
  <c r="K4029" i="17"/>
  <c r="K4030" i="17"/>
  <c r="K4031" i="17"/>
  <c r="K4032" i="17"/>
  <c r="K4033" i="17"/>
  <c r="K4034" i="17"/>
  <c r="K4035" i="17"/>
  <c r="K4036" i="17"/>
  <c r="K4037" i="17"/>
  <c r="K4038" i="17"/>
  <c r="K4039" i="17"/>
  <c r="K4040" i="17"/>
  <c r="K4041" i="17"/>
  <c r="K4042" i="17"/>
  <c r="K4043" i="17"/>
  <c r="K4044" i="17"/>
  <c r="K4045" i="17"/>
  <c r="K4046" i="17"/>
  <c r="K4047" i="17"/>
  <c r="K4048" i="17"/>
  <c r="K4049" i="17"/>
  <c r="K4050" i="17"/>
  <c r="K4051" i="17"/>
  <c r="K4052" i="17"/>
  <c r="K4053" i="17"/>
  <c r="K4054" i="17"/>
  <c r="K4055" i="17"/>
  <c r="K4056" i="17"/>
  <c r="K4057" i="17"/>
  <c r="K4058" i="17"/>
  <c r="K4059" i="17"/>
  <c r="K4060" i="17"/>
  <c r="K4061" i="17"/>
  <c r="K4062" i="17"/>
  <c r="K4063" i="17"/>
  <c r="K4064" i="17"/>
  <c r="K4065" i="17"/>
  <c r="K4066" i="17"/>
  <c r="K4067" i="17"/>
  <c r="K4068" i="17"/>
  <c r="K4069" i="17"/>
  <c r="K4070" i="17"/>
  <c r="K4071" i="17"/>
  <c r="K4072" i="17"/>
  <c r="K4073" i="17"/>
  <c r="K4074" i="17"/>
  <c r="K4075" i="17"/>
  <c r="K4076" i="17"/>
  <c r="K4077" i="17"/>
  <c r="K4078" i="17"/>
  <c r="K4079" i="17"/>
  <c r="K4080" i="17"/>
  <c r="K4081" i="17"/>
  <c r="K4082" i="17"/>
  <c r="K4083" i="17"/>
  <c r="K4084" i="17"/>
  <c r="K4085" i="17"/>
  <c r="K4086" i="17"/>
  <c r="K4087" i="17"/>
  <c r="K4088" i="17"/>
  <c r="K4089" i="17"/>
  <c r="K4090" i="17"/>
  <c r="K4091" i="17"/>
  <c r="K4092" i="17"/>
  <c r="K4093" i="17"/>
  <c r="K4094" i="17"/>
  <c r="K4095" i="17"/>
  <c r="K4096" i="17"/>
  <c r="K4097" i="17"/>
  <c r="K4098" i="17"/>
  <c r="K4099" i="17"/>
  <c r="K4100" i="17"/>
  <c r="K4101" i="17"/>
  <c r="K4102" i="17"/>
  <c r="K4103" i="17"/>
  <c r="K4104" i="17"/>
  <c r="K4105" i="17"/>
  <c r="K4106" i="17"/>
  <c r="K4107" i="17"/>
  <c r="K4108" i="17"/>
  <c r="K4109" i="17"/>
  <c r="K4110" i="17"/>
  <c r="K4111" i="17"/>
  <c r="K4112" i="17"/>
  <c r="K4113" i="17"/>
  <c r="K4114" i="17"/>
  <c r="K4115" i="17"/>
  <c r="K4116" i="17"/>
  <c r="K4117" i="17"/>
  <c r="K4118" i="17"/>
  <c r="K4119" i="17"/>
  <c r="K4120" i="17"/>
  <c r="K4121" i="17"/>
  <c r="K4122" i="17"/>
  <c r="K4123" i="17"/>
  <c r="K4124" i="17"/>
  <c r="K4125" i="17"/>
  <c r="K4126" i="17"/>
  <c r="K4127" i="17"/>
  <c r="K4128" i="17"/>
  <c r="K4129" i="17"/>
  <c r="K4130" i="17"/>
  <c r="K4131" i="17"/>
  <c r="K4132" i="17"/>
  <c r="K4133" i="17"/>
  <c r="K4134" i="17"/>
  <c r="K4135" i="17"/>
  <c r="K4136" i="17"/>
  <c r="K4137" i="17"/>
  <c r="K4138" i="17"/>
  <c r="K4139" i="17"/>
  <c r="K4140" i="17"/>
  <c r="K4141" i="17"/>
  <c r="K4142" i="17"/>
  <c r="K4143" i="17"/>
  <c r="K4144" i="17"/>
  <c r="K4145" i="17"/>
  <c r="K4146" i="17"/>
  <c r="K4147" i="17"/>
  <c r="K4148" i="17"/>
  <c r="K4149" i="17"/>
  <c r="K4150" i="17"/>
  <c r="K4151" i="17"/>
  <c r="K4152" i="17"/>
  <c r="K4153" i="17"/>
  <c r="K4154" i="17"/>
  <c r="K4155" i="17"/>
  <c r="K4156" i="17"/>
  <c r="K4157" i="17"/>
  <c r="K4158" i="17"/>
  <c r="K4159" i="17"/>
  <c r="K4160" i="17"/>
  <c r="K4161" i="17"/>
  <c r="K4162" i="17"/>
  <c r="K4163" i="17"/>
  <c r="K4164" i="17"/>
  <c r="K4165" i="17"/>
  <c r="K4166" i="17"/>
  <c r="K4167" i="17"/>
  <c r="K4168" i="17"/>
  <c r="K4169" i="17"/>
  <c r="K4170" i="17"/>
  <c r="K4171" i="17"/>
  <c r="K4172" i="17"/>
  <c r="K4173" i="17"/>
  <c r="K4174" i="17"/>
  <c r="K4175" i="17"/>
  <c r="K4176" i="17"/>
  <c r="K4177" i="17"/>
  <c r="K4178" i="17"/>
  <c r="K4179" i="17"/>
  <c r="K4180" i="17"/>
  <c r="K4181" i="17"/>
  <c r="K4182" i="17"/>
  <c r="K4183" i="17"/>
  <c r="K4184" i="17"/>
  <c r="K4185" i="17"/>
  <c r="K4186" i="17"/>
  <c r="K4187" i="17"/>
  <c r="K4188" i="17"/>
  <c r="K4189" i="17"/>
  <c r="K4190" i="17"/>
  <c r="K4191" i="17"/>
  <c r="K4192" i="17"/>
  <c r="K4193" i="17"/>
  <c r="K4194" i="17"/>
  <c r="K4195" i="17"/>
  <c r="K4196" i="17"/>
  <c r="K4197" i="17"/>
  <c r="K4198" i="17"/>
  <c r="K4199" i="17"/>
  <c r="K4200" i="17"/>
  <c r="K4201" i="17"/>
  <c r="K4202" i="17"/>
  <c r="K4203" i="17"/>
  <c r="K4204" i="17"/>
  <c r="K4205" i="17"/>
  <c r="K4206" i="17"/>
  <c r="K4207" i="17"/>
  <c r="K4208" i="17"/>
  <c r="K4209" i="17"/>
  <c r="K4210" i="17"/>
  <c r="K4211" i="17"/>
  <c r="K4212" i="17"/>
  <c r="K4213" i="17"/>
  <c r="K4214" i="17"/>
  <c r="K4215" i="17"/>
  <c r="K4216" i="17"/>
  <c r="K4217" i="17"/>
  <c r="K4218" i="17"/>
  <c r="K4219" i="17"/>
  <c r="K4220" i="17"/>
  <c r="K4221" i="17"/>
  <c r="K4222" i="17"/>
  <c r="K4223" i="17"/>
  <c r="K4224" i="17"/>
  <c r="K4225" i="17"/>
  <c r="K4226" i="17"/>
  <c r="K4227" i="17"/>
  <c r="K4228" i="17"/>
  <c r="K4229" i="17"/>
  <c r="K4230" i="17"/>
  <c r="K4231" i="17"/>
  <c r="K4232" i="17"/>
  <c r="K4233" i="17"/>
  <c r="K4234" i="17"/>
  <c r="K4235" i="17"/>
  <c r="K4236" i="17"/>
  <c r="K4237" i="17"/>
  <c r="K4238" i="17"/>
  <c r="K4239" i="17"/>
  <c r="K4240" i="17"/>
  <c r="K4241" i="17"/>
  <c r="K4242" i="17"/>
  <c r="K4243" i="17"/>
  <c r="K4244" i="17"/>
  <c r="K4245" i="17"/>
  <c r="K4246" i="17"/>
  <c r="K4247" i="17"/>
  <c r="K4248" i="17"/>
  <c r="K4249" i="17"/>
  <c r="K4250" i="17"/>
  <c r="K4251" i="17"/>
  <c r="K4252" i="17"/>
  <c r="K4253" i="17"/>
  <c r="K4254" i="17"/>
  <c r="K4255" i="17"/>
  <c r="K4256" i="17"/>
  <c r="K4257" i="17"/>
  <c r="K4258" i="17"/>
  <c r="K4259" i="17"/>
  <c r="K4260" i="17"/>
  <c r="K4261" i="17"/>
  <c r="K4262" i="17"/>
  <c r="K4263" i="17"/>
  <c r="K4264" i="17"/>
  <c r="K4265" i="17"/>
  <c r="K4266" i="17"/>
  <c r="K4267" i="17"/>
  <c r="K4268" i="17"/>
  <c r="K4269" i="17"/>
  <c r="K4270" i="17"/>
  <c r="K4271" i="17"/>
  <c r="K4272" i="17"/>
  <c r="K4273" i="17"/>
  <c r="K4274" i="17"/>
  <c r="K4275" i="17"/>
  <c r="K4276" i="17"/>
  <c r="K4277" i="17"/>
  <c r="K4278" i="17"/>
  <c r="K4279" i="17"/>
  <c r="K4280" i="17"/>
  <c r="K4281" i="17"/>
  <c r="K4282" i="17"/>
  <c r="K4283" i="17"/>
  <c r="K4284" i="17"/>
  <c r="K4285" i="17"/>
  <c r="K4286" i="17"/>
  <c r="K4287" i="17"/>
  <c r="K4288" i="17"/>
  <c r="K4289" i="17"/>
  <c r="K4290" i="17"/>
  <c r="K4291" i="17"/>
  <c r="K4292" i="17"/>
  <c r="K4293" i="17"/>
  <c r="K4294" i="17"/>
  <c r="K4295" i="17"/>
  <c r="K4296" i="17"/>
  <c r="K4297" i="17"/>
  <c r="K4298" i="17"/>
  <c r="K4299" i="17"/>
  <c r="K4300" i="17"/>
  <c r="K4301" i="17"/>
  <c r="K4302" i="17"/>
  <c r="K4303" i="17"/>
  <c r="K4304" i="17"/>
  <c r="K4305" i="17"/>
  <c r="K4306" i="17"/>
  <c r="K4307" i="17"/>
  <c r="K4308" i="17"/>
  <c r="K4309" i="17"/>
  <c r="K4310" i="17"/>
  <c r="K4311" i="17"/>
  <c r="K4312" i="17"/>
  <c r="K4313" i="17"/>
  <c r="K4314" i="17"/>
  <c r="K4315" i="17"/>
  <c r="K4316" i="17"/>
  <c r="K4317" i="17"/>
  <c r="K4318" i="17"/>
  <c r="K4319" i="17"/>
  <c r="K4320" i="17"/>
  <c r="K4321" i="17"/>
  <c r="K4322" i="17"/>
  <c r="K4323" i="17"/>
  <c r="K4324" i="17"/>
  <c r="K4325" i="17"/>
  <c r="K4326" i="17"/>
  <c r="K4327" i="17"/>
  <c r="K4328" i="17"/>
  <c r="K4329" i="17"/>
  <c r="K4330" i="17"/>
  <c r="K4331" i="17"/>
  <c r="K4332" i="17"/>
  <c r="K4333" i="17"/>
  <c r="K4334" i="17"/>
  <c r="K4335" i="17"/>
  <c r="K4336" i="17"/>
  <c r="K4337" i="17"/>
  <c r="K4338" i="17"/>
  <c r="K4339" i="17"/>
  <c r="K4340" i="17"/>
  <c r="K4341" i="17"/>
  <c r="K4342" i="17"/>
  <c r="K4343" i="17"/>
  <c r="K4344" i="17"/>
  <c r="K4345" i="17"/>
  <c r="K4346" i="17"/>
  <c r="K4347" i="17"/>
  <c r="K4348" i="17"/>
  <c r="K4349" i="17"/>
  <c r="K4350" i="17"/>
  <c r="K4351" i="17"/>
  <c r="K4352" i="17"/>
  <c r="K4353" i="17"/>
  <c r="K4354" i="17"/>
  <c r="K4355" i="17"/>
  <c r="K4356" i="17"/>
  <c r="K4357" i="17"/>
  <c r="K4358" i="17"/>
  <c r="K4359" i="17"/>
  <c r="K4360" i="17"/>
  <c r="K4361" i="17"/>
  <c r="K4362" i="17"/>
  <c r="K4363" i="17"/>
  <c r="K4364" i="17"/>
  <c r="K4365" i="17"/>
  <c r="K4366" i="17"/>
  <c r="K4367" i="17"/>
  <c r="K4368" i="17"/>
  <c r="K4369" i="17"/>
  <c r="K4370" i="17"/>
  <c r="K4371" i="17"/>
  <c r="K4372" i="17"/>
  <c r="K4373" i="17"/>
  <c r="K4374" i="17"/>
  <c r="K4375" i="17"/>
  <c r="K4376" i="17"/>
  <c r="K4377" i="17"/>
  <c r="K4378" i="17"/>
  <c r="K4379" i="17"/>
  <c r="K4380" i="17"/>
  <c r="K4381" i="17"/>
  <c r="K4382" i="17"/>
  <c r="K4383" i="17"/>
  <c r="K4384" i="17"/>
  <c r="K4385" i="17"/>
  <c r="K4386" i="17"/>
  <c r="K4387" i="17"/>
  <c r="K4388" i="17"/>
  <c r="K4389" i="17"/>
  <c r="K4390" i="17"/>
  <c r="K4391" i="17"/>
  <c r="K4392" i="17"/>
  <c r="K4393" i="17"/>
  <c r="K4394" i="17"/>
  <c r="K4395" i="17"/>
  <c r="K4396" i="17"/>
  <c r="K4397" i="17"/>
  <c r="K4398" i="17"/>
  <c r="K4399" i="17"/>
  <c r="K4400" i="17"/>
  <c r="K4401" i="17"/>
  <c r="K4402" i="17"/>
  <c r="K4403" i="17"/>
  <c r="K4404" i="17"/>
  <c r="K4405" i="17"/>
  <c r="K4406" i="17"/>
  <c r="K4407" i="17"/>
  <c r="K4408" i="17"/>
  <c r="K4409" i="17"/>
  <c r="K4410" i="17"/>
  <c r="K4411" i="17"/>
  <c r="K4412" i="17"/>
  <c r="K4413" i="17"/>
  <c r="K4414" i="17"/>
  <c r="K4415" i="17"/>
  <c r="K4416" i="17"/>
  <c r="K4417" i="17"/>
  <c r="K4418" i="17"/>
  <c r="K4419" i="17"/>
  <c r="K4420" i="17"/>
  <c r="K4421" i="17"/>
  <c r="K4422" i="17"/>
  <c r="K4423" i="17"/>
  <c r="K4424" i="17"/>
  <c r="K4425" i="17"/>
  <c r="K4426" i="17"/>
  <c r="K4427" i="17"/>
  <c r="K4428" i="17"/>
  <c r="K4429" i="17"/>
  <c r="K4430" i="17"/>
  <c r="K4431" i="17"/>
  <c r="K4432" i="17"/>
  <c r="K4433" i="17"/>
  <c r="K4434" i="17"/>
  <c r="K4435" i="17"/>
  <c r="K4436" i="17"/>
  <c r="K4437" i="17"/>
  <c r="K4438" i="17"/>
  <c r="K4439" i="17"/>
  <c r="K4440" i="17"/>
  <c r="K4441" i="17"/>
  <c r="K4442" i="17"/>
  <c r="K4443" i="17"/>
  <c r="K4444" i="17"/>
  <c r="K4445" i="17"/>
  <c r="K4446" i="17"/>
  <c r="K4447" i="17"/>
  <c r="K4448" i="17"/>
  <c r="K4449" i="17"/>
  <c r="K4450" i="17"/>
  <c r="K4451" i="17"/>
  <c r="K4452" i="17"/>
  <c r="K4453" i="17"/>
  <c r="K4454" i="17"/>
  <c r="K4455" i="17"/>
  <c r="K4456" i="17"/>
  <c r="K4457" i="17"/>
  <c r="K4458" i="17"/>
  <c r="K4459" i="17"/>
  <c r="K4460" i="17"/>
  <c r="K4461" i="17"/>
  <c r="K4462" i="17"/>
  <c r="K4463" i="17"/>
  <c r="K4464" i="17"/>
  <c r="K4465" i="17"/>
  <c r="K4466" i="17"/>
  <c r="K4467" i="17"/>
  <c r="K4468" i="17"/>
  <c r="K4469" i="17"/>
  <c r="K4470" i="17"/>
  <c r="K4471" i="17"/>
  <c r="K4472" i="17"/>
  <c r="K4473" i="17"/>
  <c r="K4474" i="17"/>
  <c r="K4475" i="17"/>
  <c r="K4476" i="17"/>
  <c r="K4477" i="17"/>
  <c r="K4478" i="17"/>
  <c r="K4479" i="17"/>
  <c r="K4480" i="17"/>
  <c r="K4481" i="17"/>
  <c r="K4482" i="17"/>
  <c r="K4483" i="17"/>
  <c r="K4484" i="17"/>
  <c r="K4485" i="17"/>
  <c r="K4486" i="17"/>
  <c r="K4487" i="17"/>
  <c r="K4488" i="17"/>
  <c r="K4489" i="17"/>
  <c r="K4490" i="17"/>
  <c r="K4491" i="17"/>
  <c r="K4492" i="17"/>
  <c r="K4493" i="17"/>
  <c r="K4494" i="17"/>
  <c r="K4495" i="17"/>
  <c r="K4496" i="17"/>
  <c r="K4497" i="17"/>
  <c r="K4498" i="17"/>
  <c r="K4499" i="17"/>
  <c r="K4500" i="17"/>
  <c r="K4501" i="17"/>
  <c r="K4502" i="17"/>
  <c r="K4503" i="17"/>
  <c r="K4504" i="17"/>
  <c r="K4505" i="17"/>
  <c r="K4506" i="17"/>
  <c r="K4507" i="17"/>
  <c r="K4508" i="17"/>
  <c r="K4509" i="17"/>
  <c r="K4510" i="17"/>
  <c r="K4511" i="17"/>
  <c r="K4512" i="17"/>
  <c r="K4513" i="17"/>
  <c r="K4514" i="17"/>
  <c r="K4515" i="17"/>
  <c r="K4516" i="17"/>
  <c r="K4517" i="17"/>
  <c r="K4518" i="17"/>
  <c r="K4519" i="17"/>
  <c r="K4520" i="17"/>
  <c r="K4521" i="17"/>
  <c r="K4522" i="17"/>
  <c r="K4523" i="17"/>
  <c r="K4524" i="17"/>
  <c r="K4525" i="17"/>
  <c r="K4526" i="17"/>
  <c r="K4527" i="17"/>
  <c r="K4528" i="17"/>
  <c r="K4529" i="17"/>
  <c r="K4530" i="17"/>
  <c r="K4531" i="17"/>
  <c r="K4532" i="17"/>
  <c r="K4533" i="17"/>
  <c r="K4534" i="17"/>
  <c r="K4535" i="17"/>
  <c r="K4536" i="17"/>
  <c r="K4537" i="17"/>
  <c r="K4538" i="17"/>
  <c r="K4539" i="17"/>
  <c r="K4540" i="17"/>
  <c r="K4541" i="17"/>
  <c r="K4542" i="17"/>
  <c r="K4543" i="17"/>
  <c r="K4544" i="17"/>
  <c r="K4545" i="17"/>
  <c r="K4546" i="17"/>
  <c r="K4547" i="17"/>
  <c r="K4548" i="17"/>
  <c r="K4549" i="17"/>
  <c r="K4550" i="17"/>
  <c r="K4551" i="17"/>
  <c r="K4552" i="17"/>
  <c r="K4553" i="17"/>
  <c r="K4554" i="17"/>
  <c r="K4555" i="17"/>
  <c r="K4556" i="17"/>
  <c r="K4557" i="17"/>
  <c r="K4558" i="17"/>
  <c r="K4559" i="17"/>
  <c r="K4560" i="17"/>
  <c r="K4561" i="17"/>
  <c r="K4562" i="17"/>
  <c r="K4563" i="17"/>
  <c r="K4564" i="17"/>
  <c r="K4565" i="17"/>
  <c r="K4566" i="17"/>
  <c r="K4567" i="17"/>
  <c r="K4568" i="17"/>
  <c r="K4569" i="17"/>
  <c r="K4570" i="17"/>
  <c r="K4571" i="17"/>
  <c r="K4572" i="17"/>
  <c r="K4573" i="17"/>
  <c r="K4574" i="17"/>
  <c r="K4575" i="17"/>
  <c r="K4576" i="17"/>
  <c r="K4577" i="17"/>
  <c r="K4578" i="17"/>
  <c r="K4579" i="17"/>
  <c r="K4580" i="17"/>
  <c r="K4581" i="17"/>
  <c r="K4582" i="17"/>
  <c r="K4583" i="17"/>
  <c r="K4584" i="17"/>
  <c r="K4585" i="17"/>
  <c r="K4586" i="17"/>
  <c r="K4587" i="17"/>
  <c r="K4588" i="17"/>
  <c r="K4589" i="17"/>
  <c r="K4590" i="17"/>
  <c r="K4591" i="17"/>
  <c r="K4592" i="17"/>
  <c r="K4593" i="17"/>
  <c r="K4594" i="17"/>
  <c r="K4595" i="17"/>
  <c r="K4596" i="17"/>
  <c r="K4597" i="17"/>
  <c r="K4598" i="17"/>
  <c r="K4599" i="17"/>
  <c r="K4600" i="17"/>
  <c r="K4601" i="17"/>
  <c r="K4602" i="17"/>
  <c r="K4603" i="17"/>
  <c r="K4604" i="17"/>
  <c r="K4605" i="17"/>
  <c r="K4606" i="17"/>
  <c r="K4607" i="17"/>
  <c r="K4608" i="17"/>
  <c r="K4609" i="17"/>
  <c r="K4610" i="17"/>
  <c r="K4611" i="17"/>
  <c r="K4612" i="17"/>
  <c r="K4613" i="17"/>
  <c r="K4614" i="17"/>
  <c r="K4615" i="17"/>
  <c r="K4616" i="17"/>
  <c r="K4617" i="17"/>
  <c r="K4618" i="17"/>
  <c r="K4619" i="17"/>
  <c r="K4620" i="17"/>
  <c r="K4621" i="17"/>
  <c r="K4622" i="17"/>
  <c r="K4623" i="17"/>
  <c r="K4624" i="17"/>
  <c r="K4625" i="17"/>
  <c r="K4626" i="17"/>
  <c r="K4627" i="17"/>
  <c r="K4628" i="17"/>
  <c r="K4629" i="17"/>
  <c r="K4630" i="17"/>
  <c r="K4631" i="17"/>
  <c r="K4632" i="17"/>
  <c r="K4633" i="17"/>
  <c r="K4634" i="17"/>
  <c r="K4635" i="17"/>
  <c r="K4636" i="17"/>
  <c r="K4637" i="17"/>
  <c r="K4638" i="17"/>
  <c r="K4639" i="17"/>
  <c r="K4640" i="17"/>
  <c r="K4641" i="17"/>
  <c r="K4642" i="17"/>
  <c r="K4643" i="17"/>
  <c r="K4644" i="17"/>
  <c r="K4645" i="17"/>
  <c r="K4646" i="17"/>
  <c r="K4647" i="17"/>
  <c r="K4648" i="17"/>
  <c r="K4649" i="17"/>
  <c r="K4650" i="17"/>
  <c r="K4651" i="17"/>
  <c r="K4652" i="17"/>
  <c r="K4653" i="17"/>
  <c r="K4654" i="17"/>
  <c r="K4655" i="17"/>
  <c r="K4656" i="17"/>
  <c r="K4657" i="17"/>
  <c r="K4658" i="17"/>
  <c r="K4659" i="17"/>
  <c r="K4660" i="17"/>
  <c r="K4661" i="17"/>
  <c r="K4662" i="17"/>
  <c r="K4663" i="17"/>
  <c r="K4664" i="17"/>
  <c r="K4665" i="17"/>
  <c r="K4666" i="17"/>
  <c r="K4667" i="17"/>
  <c r="K4668" i="17"/>
  <c r="K4669" i="17"/>
  <c r="K4670" i="17"/>
  <c r="K4671" i="17"/>
  <c r="K4672" i="17"/>
  <c r="K4673" i="17"/>
  <c r="K4674" i="17"/>
  <c r="K4675" i="17"/>
  <c r="K4676" i="17"/>
  <c r="K4677" i="17"/>
  <c r="K4678" i="17"/>
  <c r="K4679" i="17"/>
  <c r="K4680" i="17"/>
  <c r="K4681" i="17"/>
  <c r="K4682" i="17"/>
  <c r="K4683" i="17"/>
  <c r="K4684" i="17"/>
  <c r="K4685" i="17"/>
  <c r="K4686" i="17"/>
  <c r="K4687" i="17"/>
  <c r="K4688" i="17"/>
  <c r="K4689" i="17"/>
  <c r="K4690" i="17"/>
  <c r="K4691" i="17"/>
  <c r="K4692" i="17"/>
  <c r="K4693" i="17"/>
  <c r="K4694" i="17"/>
  <c r="K4695" i="17"/>
  <c r="K4696" i="17"/>
  <c r="K4697" i="17"/>
  <c r="K4698" i="17"/>
  <c r="K4699" i="17"/>
  <c r="K4700" i="17"/>
  <c r="K4701" i="17"/>
  <c r="K4702" i="17"/>
  <c r="K4703" i="17"/>
  <c r="K4704" i="17"/>
  <c r="K4705" i="17"/>
  <c r="K4706" i="17"/>
  <c r="K4707" i="17"/>
  <c r="K4708" i="17"/>
  <c r="K4709" i="17"/>
  <c r="K4710" i="17"/>
  <c r="K4711" i="17"/>
  <c r="K4712" i="17"/>
  <c r="K4713" i="17"/>
  <c r="K4714" i="17"/>
  <c r="K4715" i="17"/>
  <c r="K4716" i="17"/>
  <c r="K4717" i="17"/>
  <c r="K4718" i="17"/>
  <c r="K4719" i="17"/>
  <c r="K4720" i="17"/>
  <c r="K4721" i="17"/>
  <c r="K4722" i="17"/>
  <c r="K4723" i="17"/>
  <c r="K4724" i="17"/>
  <c r="K4725" i="17"/>
  <c r="K4726" i="17"/>
  <c r="K4727" i="17"/>
  <c r="K4728" i="17"/>
  <c r="K4729" i="17"/>
  <c r="K4730" i="17"/>
  <c r="K4731" i="17"/>
  <c r="K4732" i="17"/>
  <c r="K4733" i="17"/>
  <c r="K4734" i="17"/>
  <c r="K4735" i="17"/>
  <c r="K4736" i="17"/>
  <c r="K4737" i="17"/>
  <c r="K4738" i="17"/>
  <c r="K4739" i="17"/>
  <c r="K4740" i="17"/>
  <c r="K4741" i="17"/>
  <c r="K4742" i="17"/>
  <c r="K4743" i="17"/>
  <c r="K4744" i="17"/>
  <c r="K4745" i="17"/>
  <c r="K4746" i="17"/>
  <c r="K4747" i="17"/>
  <c r="K4748" i="17"/>
  <c r="K4749" i="17"/>
  <c r="K4750" i="17"/>
  <c r="K4751" i="17"/>
  <c r="K4752" i="17"/>
  <c r="K4753" i="17"/>
  <c r="K4754" i="17"/>
  <c r="K4755" i="17"/>
  <c r="K4756" i="17"/>
  <c r="K4757" i="17"/>
  <c r="K4758" i="17"/>
  <c r="K4759" i="17"/>
  <c r="K4760" i="17"/>
  <c r="K4761" i="17"/>
  <c r="K4762" i="17"/>
  <c r="K4763" i="17"/>
  <c r="K4764" i="17"/>
  <c r="K4765" i="17"/>
  <c r="K4766" i="17"/>
  <c r="K4767" i="17"/>
  <c r="K4768" i="17"/>
  <c r="K4769" i="17"/>
  <c r="K4770" i="17"/>
  <c r="K4771" i="17"/>
  <c r="K4772" i="17"/>
  <c r="K4773" i="17"/>
  <c r="K4774" i="17"/>
  <c r="K4775" i="17"/>
  <c r="K4776" i="17"/>
  <c r="K4777" i="17"/>
  <c r="K4778" i="17"/>
  <c r="K4779" i="17"/>
  <c r="K4780" i="17"/>
  <c r="K4781" i="17"/>
  <c r="K4782" i="17"/>
  <c r="K4783" i="17"/>
  <c r="K4784" i="17"/>
  <c r="K4785" i="17"/>
  <c r="K4786" i="17"/>
  <c r="K4787" i="17"/>
  <c r="K4788" i="17"/>
  <c r="K4789" i="17"/>
  <c r="K4790" i="17"/>
  <c r="K4791" i="17"/>
  <c r="K4792" i="17"/>
  <c r="K4793" i="17"/>
  <c r="K4794" i="17"/>
  <c r="K4795" i="17"/>
  <c r="K4796" i="17"/>
  <c r="K4797" i="17"/>
  <c r="K4798" i="17"/>
  <c r="K4799" i="17"/>
  <c r="K4800" i="17"/>
  <c r="K4801" i="17"/>
  <c r="K4802" i="17"/>
  <c r="K4803" i="17"/>
  <c r="K4804" i="17"/>
  <c r="K4805" i="17"/>
  <c r="K4806" i="17"/>
  <c r="K4807" i="17"/>
  <c r="K4808" i="17"/>
  <c r="K4809" i="17"/>
  <c r="K4810" i="17"/>
  <c r="K4811" i="17"/>
  <c r="K4812" i="17"/>
  <c r="K4813" i="17"/>
  <c r="K4814" i="17"/>
  <c r="K4815" i="17"/>
  <c r="K4816" i="17"/>
  <c r="K4817" i="17"/>
  <c r="K4818" i="17"/>
  <c r="K4819" i="17"/>
  <c r="K4820" i="17"/>
  <c r="K4821" i="17"/>
  <c r="K4822" i="17"/>
  <c r="K4823" i="17"/>
  <c r="K4824" i="17"/>
  <c r="K4825" i="17"/>
  <c r="K4826" i="17"/>
  <c r="K4827" i="17"/>
  <c r="K4828" i="17"/>
  <c r="K4829" i="17"/>
  <c r="K4830" i="17"/>
  <c r="K4831" i="17"/>
  <c r="K4832" i="17"/>
  <c r="K4833" i="17"/>
  <c r="K4834" i="17"/>
  <c r="K4835" i="17"/>
  <c r="K4836" i="17"/>
  <c r="K4837" i="17"/>
  <c r="K4838" i="17"/>
  <c r="K4839" i="17"/>
  <c r="K4840" i="17"/>
  <c r="K4841" i="17"/>
  <c r="K4842" i="17"/>
  <c r="K4843" i="17"/>
  <c r="K4844" i="17"/>
  <c r="K4845" i="17"/>
  <c r="K4846" i="17"/>
  <c r="K4847" i="17"/>
  <c r="K4848" i="17"/>
  <c r="K4849" i="17"/>
  <c r="K4850" i="17"/>
  <c r="K4851" i="17"/>
  <c r="K4852" i="17"/>
  <c r="K4853" i="17"/>
  <c r="K4854" i="17"/>
  <c r="K4855" i="17"/>
  <c r="K4856" i="17"/>
  <c r="K4857" i="17"/>
  <c r="K4858" i="17"/>
  <c r="K4859" i="17"/>
  <c r="K4860" i="17"/>
  <c r="K4861" i="17"/>
  <c r="K4862" i="17"/>
  <c r="K4863" i="17"/>
  <c r="K4864" i="17"/>
  <c r="K4865" i="17"/>
  <c r="K4866" i="17"/>
  <c r="K4867" i="17"/>
  <c r="K4868" i="17"/>
  <c r="K4869" i="17"/>
  <c r="K4870" i="17"/>
  <c r="K4871" i="17"/>
  <c r="K4872" i="17"/>
  <c r="K4873" i="17"/>
  <c r="K4874" i="17"/>
  <c r="K4875" i="17"/>
  <c r="K4876" i="17"/>
  <c r="K4877" i="17"/>
  <c r="K4878" i="17"/>
  <c r="K4879" i="17"/>
  <c r="K4880" i="17"/>
  <c r="K4881" i="17"/>
  <c r="K4882" i="17"/>
  <c r="K4883" i="17"/>
  <c r="K4884" i="17"/>
  <c r="K4885" i="17"/>
  <c r="K4886" i="17"/>
  <c r="K4887" i="17"/>
  <c r="K4888" i="17"/>
  <c r="K4889" i="17"/>
  <c r="K4890" i="17"/>
  <c r="K4891" i="17"/>
  <c r="K4892" i="17"/>
  <c r="K4893" i="17"/>
  <c r="K4894" i="17"/>
  <c r="K4895" i="17"/>
  <c r="K4896" i="17"/>
  <c r="K4897" i="17"/>
  <c r="K4898" i="17"/>
  <c r="K4899" i="17"/>
  <c r="K4900" i="17"/>
  <c r="K4901" i="17"/>
  <c r="K4902" i="17"/>
  <c r="K4903" i="17"/>
  <c r="K4904" i="17"/>
  <c r="K4905" i="17"/>
  <c r="K4906" i="17"/>
  <c r="K4907" i="17"/>
  <c r="K4908" i="17"/>
  <c r="K4909" i="17"/>
  <c r="K4910" i="17"/>
  <c r="K4911" i="17"/>
  <c r="K4912" i="17"/>
  <c r="K4913" i="17"/>
  <c r="K4914" i="17"/>
  <c r="K4915" i="17"/>
  <c r="K4916" i="17"/>
  <c r="K4917" i="17"/>
  <c r="K4918" i="17"/>
  <c r="K4919" i="17"/>
  <c r="K4920" i="17"/>
  <c r="K4921" i="17"/>
  <c r="K4922" i="17"/>
  <c r="K4923" i="17"/>
  <c r="K4924" i="17"/>
  <c r="K4925" i="17"/>
  <c r="K4926" i="17"/>
  <c r="K4927" i="17"/>
  <c r="K4928" i="17"/>
  <c r="K4929" i="17"/>
  <c r="K4930" i="17"/>
  <c r="K4931" i="17"/>
  <c r="K4932" i="17"/>
  <c r="K4933" i="17"/>
  <c r="K4934" i="17"/>
  <c r="K4935" i="17"/>
  <c r="K4936" i="17"/>
  <c r="K4937" i="17"/>
  <c r="K4938" i="17"/>
  <c r="K4939" i="17"/>
  <c r="K4940" i="17"/>
  <c r="K4941" i="17"/>
  <c r="K4942" i="17"/>
  <c r="K4943" i="17"/>
  <c r="K4944" i="17"/>
  <c r="K4945" i="17"/>
  <c r="K4946" i="17"/>
  <c r="K4947" i="17"/>
  <c r="K4948" i="17"/>
  <c r="K4949" i="17"/>
  <c r="K4950" i="17"/>
  <c r="K4951" i="17"/>
  <c r="K4952" i="17"/>
  <c r="K4953" i="17"/>
  <c r="K4954" i="17"/>
  <c r="K4955" i="17"/>
  <c r="K4956" i="17"/>
  <c r="K4957" i="17"/>
  <c r="K4958" i="17"/>
  <c r="K4959" i="17"/>
  <c r="K4960" i="17"/>
  <c r="K4961" i="17"/>
  <c r="K4962" i="17"/>
  <c r="K4963" i="17"/>
  <c r="K4964" i="17"/>
  <c r="K4965" i="17"/>
  <c r="K4966" i="17"/>
  <c r="K4967" i="17"/>
  <c r="K4968" i="17"/>
  <c r="K4969" i="17"/>
  <c r="K4970" i="17"/>
  <c r="K4971" i="17"/>
  <c r="K4972" i="17"/>
  <c r="K4973" i="17"/>
  <c r="K4974" i="17"/>
  <c r="K4975" i="17"/>
  <c r="K4976" i="17"/>
  <c r="K4977" i="17"/>
  <c r="K4978" i="17"/>
  <c r="K4979" i="17"/>
  <c r="K4980" i="17"/>
  <c r="K4981" i="17"/>
  <c r="K4982" i="17"/>
  <c r="K4983" i="17"/>
  <c r="K4984" i="17"/>
  <c r="K4985" i="17"/>
  <c r="K4986" i="17"/>
  <c r="K4987" i="17"/>
  <c r="K4988" i="17"/>
  <c r="K4989" i="17"/>
  <c r="K4990" i="17"/>
  <c r="K4991" i="17"/>
  <c r="K4992" i="17"/>
  <c r="K4993" i="17"/>
  <c r="K4994" i="17"/>
  <c r="K4995" i="17"/>
  <c r="K4996" i="17"/>
  <c r="K4997" i="17"/>
  <c r="K4998" i="17"/>
  <c r="K4999" i="17"/>
  <c r="K5000" i="17"/>
  <c r="K5001" i="17"/>
  <c r="K5002" i="17"/>
  <c r="K5003" i="17"/>
  <c r="K5004" i="17"/>
  <c r="K5005" i="17"/>
  <c r="K5006" i="17"/>
  <c r="K5007" i="17"/>
  <c r="K5008" i="17"/>
  <c r="K5009" i="17"/>
  <c r="K5010" i="17"/>
  <c r="K5011" i="17"/>
  <c r="K5012" i="17"/>
  <c r="K5013" i="17"/>
  <c r="K5014" i="17"/>
  <c r="K5015" i="17"/>
  <c r="K5016" i="17"/>
  <c r="K5017" i="17"/>
  <c r="K5018" i="17"/>
  <c r="K5019" i="17"/>
  <c r="K5020" i="17"/>
  <c r="K5021" i="17"/>
  <c r="K5022" i="17"/>
  <c r="K5023" i="17"/>
  <c r="K5024" i="17"/>
  <c r="K5025" i="17"/>
  <c r="K5026" i="17"/>
  <c r="K5027" i="17"/>
  <c r="K5028" i="17"/>
  <c r="K5029" i="17"/>
  <c r="K5030" i="17"/>
  <c r="K5031" i="17"/>
  <c r="K5032" i="17"/>
  <c r="K5033" i="17"/>
  <c r="K5034" i="17"/>
  <c r="K5035" i="17"/>
  <c r="K5036" i="17"/>
  <c r="K5037" i="17"/>
  <c r="K5038" i="17"/>
  <c r="K5039" i="17"/>
  <c r="K5040" i="17"/>
  <c r="K5041" i="17"/>
  <c r="K5042" i="17"/>
  <c r="K5043" i="17"/>
  <c r="K5044" i="17"/>
  <c r="K5045" i="17"/>
  <c r="K5046" i="17"/>
  <c r="K5047" i="17"/>
  <c r="K5048" i="17"/>
  <c r="K5049" i="17"/>
  <c r="K5050" i="17"/>
  <c r="K5051" i="17"/>
  <c r="K5052" i="17"/>
  <c r="K5053" i="17"/>
  <c r="K5054" i="17"/>
  <c r="K5055" i="17"/>
  <c r="K5056" i="17"/>
  <c r="K5057" i="17"/>
  <c r="K5058" i="17"/>
  <c r="K5059" i="17"/>
  <c r="K5060" i="17"/>
  <c r="K5061" i="17"/>
  <c r="K5062" i="17"/>
  <c r="K5063" i="17"/>
  <c r="K5064" i="17"/>
  <c r="K5065" i="17"/>
  <c r="K5066" i="17"/>
  <c r="K5067" i="17"/>
  <c r="K5068" i="17"/>
  <c r="K5069" i="17"/>
  <c r="K5070" i="17"/>
  <c r="K5071" i="17"/>
  <c r="K5072" i="17"/>
  <c r="K5073" i="17"/>
  <c r="K5074" i="17"/>
  <c r="K5075" i="17"/>
  <c r="K5076" i="17"/>
  <c r="K5077" i="17"/>
  <c r="K5078" i="17"/>
  <c r="K5079" i="17"/>
  <c r="K5080" i="17"/>
  <c r="K5081" i="17"/>
  <c r="K5082" i="17"/>
  <c r="K5083" i="17"/>
  <c r="K5084" i="17"/>
  <c r="K5085" i="17"/>
  <c r="K5086" i="17"/>
  <c r="K5087" i="17"/>
  <c r="K5088" i="17"/>
  <c r="K5089" i="17"/>
  <c r="K5090" i="17"/>
  <c r="K5091" i="17"/>
  <c r="K5092" i="17"/>
  <c r="K5093" i="17"/>
  <c r="K5094" i="17"/>
  <c r="K5095" i="17"/>
  <c r="K5096" i="17"/>
  <c r="K5097" i="17"/>
  <c r="K5098" i="17"/>
  <c r="K5099" i="17"/>
  <c r="K5100" i="17"/>
  <c r="K5101" i="17"/>
  <c r="K5102" i="17"/>
  <c r="K5103" i="17"/>
  <c r="K5104" i="17"/>
  <c r="K5105" i="17"/>
  <c r="K5106" i="17"/>
  <c r="K5107" i="17"/>
  <c r="K5108" i="17"/>
  <c r="K5109" i="17"/>
  <c r="K5110" i="17"/>
  <c r="K5111" i="17"/>
  <c r="K5112" i="17"/>
  <c r="K5113" i="17"/>
  <c r="K5114" i="17"/>
  <c r="K5115" i="17"/>
  <c r="K5116" i="17"/>
  <c r="K5117" i="17"/>
  <c r="K5118" i="17"/>
  <c r="K5119" i="17"/>
  <c r="K5120" i="17"/>
  <c r="K5121" i="17"/>
  <c r="K5122" i="17"/>
  <c r="K5123" i="17"/>
  <c r="K5124" i="17"/>
  <c r="K5125" i="17"/>
  <c r="K5126" i="17"/>
  <c r="K5127" i="17"/>
  <c r="K5128" i="17"/>
  <c r="K5129" i="17"/>
  <c r="K5130" i="17"/>
  <c r="K5131" i="17"/>
  <c r="K5132" i="17"/>
  <c r="K5133" i="17"/>
  <c r="K5134" i="17"/>
  <c r="K5135" i="17"/>
  <c r="K5136" i="17"/>
  <c r="K5137" i="17"/>
  <c r="K5138" i="17"/>
  <c r="K5139" i="17"/>
  <c r="K5140" i="17"/>
  <c r="K5141" i="17"/>
  <c r="K5142" i="17"/>
  <c r="K5143" i="17"/>
  <c r="K5144" i="17"/>
  <c r="K5145" i="17"/>
  <c r="K5146" i="17"/>
  <c r="K5147" i="17"/>
  <c r="K5148" i="17"/>
  <c r="K5149" i="17"/>
  <c r="K5150" i="17"/>
  <c r="K5151" i="17"/>
  <c r="K5152" i="17"/>
  <c r="K5153" i="17"/>
  <c r="K5154" i="17"/>
  <c r="K5155" i="17"/>
  <c r="K5156" i="17"/>
  <c r="K5157" i="17"/>
  <c r="K5158" i="17"/>
  <c r="K5159" i="17"/>
  <c r="K5160" i="17"/>
  <c r="K5161" i="17"/>
  <c r="K5162" i="17"/>
  <c r="K5163" i="17"/>
  <c r="K5164" i="17"/>
  <c r="K5165" i="17"/>
  <c r="K5166" i="17"/>
  <c r="K5167" i="17"/>
  <c r="K5168" i="17"/>
  <c r="K5169" i="17"/>
  <c r="K5170" i="17"/>
  <c r="K5171" i="17"/>
  <c r="K5172" i="17"/>
  <c r="K5173" i="17"/>
  <c r="K5174" i="17"/>
  <c r="K5175" i="17"/>
  <c r="K5176" i="17"/>
  <c r="K5177" i="17"/>
  <c r="K5178" i="17"/>
  <c r="K5179" i="17"/>
  <c r="K5180" i="17"/>
  <c r="K5181" i="17"/>
  <c r="K5182" i="17"/>
  <c r="K5183" i="17"/>
  <c r="K5184" i="17"/>
  <c r="K5185" i="17"/>
  <c r="K5186" i="17"/>
  <c r="K5187" i="17"/>
  <c r="K5188" i="17"/>
  <c r="K5189" i="17"/>
  <c r="K5190" i="17"/>
  <c r="K5191" i="17"/>
  <c r="K5192" i="17"/>
  <c r="K5193" i="17"/>
  <c r="K5194" i="17"/>
  <c r="K5195" i="17"/>
  <c r="K5196" i="17"/>
  <c r="K5197" i="17"/>
  <c r="K5198" i="17"/>
  <c r="K5199" i="17"/>
  <c r="K5200" i="17"/>
  <c r="K5201" i="17"/>
  <c r="K5202" i="17"/>
  <c r="K5203" i="17"/>
  <c r="K5204" i="17"/>
  <c r="K5205" i="17"/>
  <c r="K5206" i="17"/>
  <c r="K5207" i="17"/>
  <c r="K5208" i="17"/>
  <c r="K5209" i="17"/>
  <c r="K5210" i="17"/>
  <c r="K5211" i="17"/>
  <c r="K5212" i="17"/>
  <c r="K5213" i="17"/>
  <c r="K5214" i="17"/>
  <c r="K5215" i="17"/>
  <c r="K5216" i="17"/>
  <c r="K5217" i="17"/>
  <c r="K5218" i="17"/>
  <c r="K5219" i="17"/>
  <c r="K5220" i="17"/>
  <c r="K5221" i="17"/>
  <c r="K5222" i="17"/>
  <c r="K5223" i="17"/>
  <c r="K5224" i="17"/>
  <c r="K5225" i="17"/>
  <c r="K5226" i="17"/>
  <c r="K5227" i="17"/>
  <c r="K5228" i="17"/>
  <c r="K5229" i="17"/>
  <c r="K5230" i="17"/>
  <c r="K5231" i="17"/>
  <c r="K5232" i="17"/>
  <c r="K5233" i="17"/>
  <c r="K5234" i="17"/>
  <c r="K5235" i="17"/>
  <c r="K5236" i="17"/>
  <c r="K5237" i="17"/>
  <c r="K5238" i="17"/>
  <c r="K5239" i="17"/>
  <c r="K5240" i="17"/>
  <c r="K5241" i="17"/>
  <c r="K5242" i="17"/>
  <c r="K5243" i="17"/>
  <c r="K5244" i="17"/>
  <c r="K5245" i="17"/>
  <c r="K5246" i="17"/>
  <c r="K5247" i="17"/>
  <c r="K5248" i="17"/>
  <c r="K5249" i="17"/>
  <c r="K5250" i="17"/>
  <c r="K5251" i="17"/>
  <c r="K5252" i="17"/>
  <c r="K5253" i="17"/>
  <c r="K5254" i="17"/>
  <c r="K5255" i="17"/>
  <c r="K5256" i="17"/>
  <c r="K5257" i="17"/>
  <c r="K5258" i="17"/>
  <c r="K5259" i="17"/>
  <c r="K5260" i="17"/>
  <c r="K5261" i="17"/>
  <c r="K5262" i="17"/>
  <c r="K5263" i="17"/>
  <c r="K5264" i="17"/>
  <c r="K5265" i="17"/>
  <c r="K5266" i="17"/>
  <c r="K5267" i="17"/>
  <c r="K5268" i="17"/>
  <c r="K5269" i="17"/>
  <c r="K5270" i="17"/>
  <c r="K5271" i="17"/>
  <c r="K5272" i="17"/>
  <c r="K5273" i="17"/>
  <c r="K5274" i="17"/>
  <c r="K5275" i="17"/>
  <c r="K5276" i="17"/>
  <c r="K5277" i="17"/>
  <c r="K5278" i="17"/>
  <c r="K5279" i="17"/>
  <c r="K5280" i="17"/>
  <c r="K5281" i="17"/>
  <c r="K5282" i="17"/>
  <c r="K5283" i="17"/>
  <c r="K5284" i="17"/>
  <c r="K5285" i="17"/>
  <c r="K5286" i="17"/>
  <c r="K5287" i="17"/>
  <c r="K5288" i="17"/>
  <c r="K5289" i="17"/>
  <c r="K5290" i="17"/>
  <c r="K5291" i="17"/>
  <c r="K5292" i="17"/>
  <c r="K5293" i="17"/>
  <c r="K5294" i="17"/>
  <c r="K5295" i="17"/>
  <c r="K5296" i="17"/>
  <c r="K5297" i="17"/>
  <c r="K5298" i="17"/>
  <c r="K5299" i="17"/>
  <c r="K5300" i="17"/>
  <c r="K5301" i="17"/>
  <c r="K5302" i="17"/>
  <c r="K5303" i="17"/>
  <c r="K5304" i="17"/>
  <c r="K5305" i="17"/>
  <c r="K5306" i="17"/>
  <c r="K5307" i="17"/>
  <c r="K5308" i="17"/>
  <c r="K5309" i="17"/>
  <c r="K5310" i="17"/>
  <c r="K5311" i="17"/>
  <c r="K5312" i="17"/>
  <c r="K5313" i="17"/>
  <c r="K5314" i="17"/>
  <c r="K5315" i="17"/>
  <c r="K5316" i="17"/>
  <c r="K5317" i="17"/>
  <c r="K5318" i="17"/>
  <c r="K5319" i="17"/>
  <c r="K5320" i="17"/>
  <c r="K5321" i="17"/>
  <c r="K5322" i="17"/>
  <c r="K5323" i="17"/>
  <c r="K5324" i="17"/>
  <c r="K5325" i="17"/>
  <c r="K5326" i="17"/>
  <c r="K5327" i="17"/>
  <c r="K5328" i="17"/>
  <c r="K5329" i="17"/>
  <c r="K5330" i="17"/>
  <c r="K5331" i="17"/>
  <c r="K5332" i="17"/>
  <c r="K5333" i="17"/>
  <c r="K5334" i="17"/>
  <c r="K5335" i="17"/>
  <c r="K5336" i="17"/>
  <c r="K5337" i="17"/>
  <c r="K5338" i="17"/>
  <c r="K5339" i="17"/>
  <c r="K5340" i="17"/>
  <c r="K5341" i="17"/>
  <c r="K5342" i="17"/>
  <c r="K5343" i="17"/>
  <c r="K5344" i="17"/>
  <c r="K5345" i="17"/>
  <c r="K5346" i="17"/>
  <c r="K5347" i="17"/>
  <c r="K5348" i="17"/>
  <c r="K5349" i="17"/>
  <c r="K5350" i="17"/>
  <c r="K5351" i="17"/>
  <c r="K5352" i="17"/>
  <c r="K5353" i="17"/>
  <c r="K5354" i="17"/>
  <c r="K5355" i="17"/>
  <c r="K5356" i="17"/>
  <c r="K5357" i="17"/>
  <c r="K5358" i="17"/>
  <c r="K5359" i="17"/>
  <c r="K5360" i="17"/>
  <c r="K5361" i="17"/>
  <c r="K5362" i="17"/>
  <c r="K5363" i="17"/>
  <c r="K5364" i="17"/>
  <c r="K5365" i="17"/>
  <c r="K5366" i="17"/>
  <c r="K5367" i="17"/>
  <c r="K5368" i="17"/>
  <c r="K5369" i="17"/>
  <c r="K5370" i="17"/>
  <c r="K5371" i="17"/>
  <c r="K5372" i="17"/>
  <c r="K5373" i="17"/>
  <c r="K5374" i="17"/>
  <c r="K5375" i="17"/>
  <c r="K5376" i="17"/>
  <c r="K5377" i="17"/>
  <c r="K5378" i="17"/>
  <c r="K5379" i="17"/>
  <c r="K5380" i="17"/>
  <c r="K5381" i="17"/>
  <c r="K5382" i="17"/>
  <c r="K5383" i="17"/>
  <c r="K5384" i="17"/>
  <c r="K5385" i="17"/>
  <c r="K5386" i="17"/>
  <c r="K5387" i="17"/>
  <c r="K5388" i="17"/>
  <c r="K5389" i="17"/>
  <c r="K5390" i="17"/>
  <c r="K5391" i="17"/>
  <c r="K5392" i="17"/>
  <c r="K5393" i="17"/>
  <c r="K5394" i="17"/>
  <c r="K5395" i="17"/>
  <c r="K5396" i="17"/>
  <c r="K5397" i="17"/>
  <c r="K5398" i="17"/>
  <c r="K5399" i="17"/>
  <c r="K5400" i="17"/>
  <c r="K5401" i="17"/>
  <c r="K5402" i="17"/>
  <c r="K5403" i="17"/>
  <c r="K5404" i="17"/>
  <c r="K5405" i="17"/>
  <c r="K5406" i="17"/>
  <c r="K5407" i="17"/>
  <c r="K5408" i="17"/>
  <c r="K5409" i="17"/>
  <c r="K5410" i="17"/>
  <c r="K5411" i="17"/>
  <c r="K5412" i="17"/>
  <c r="K5413" i="17"/>
  <c r="K5414" i="17"/>
  <c r="K5415" i="17"/>
  <c r="K5416" i="17"/>
  <c r="K5417" i="17"/>
  <c r="K5418" i="17"/>
  <c r="K5419" i="17"/>
  <c r="K5420" i="17"/>
  <c r="K5421" i="17"/>
  <c r="K5422" i="17"/>
  <c r="K5423" i="17"/>
  <c r="K5424" i="17"/>
  <c r="K5425" i="17"/>
  <c r="K5426" i="17"/>
  <c r="K5427" i="17"/>
  <c r="K5428" i="17"/>
  <c r="K5429" i="17"/>
  <c r="K5430" i="17"/>
  <c r="K5431" i="17"/>
  <c r="K5432" i="17"/>
  <c r="K5433" i="17"/>
  <c r="K5434" i="17"/>
  <c r="K5435" i="17"/>
  <c r="K5436" i="17"/>
  <c r="K5437" i="17"/>
  <c r="K5438" i="17"/>
  <c r="K5439" i="17"/>
  <c r="K5440" i="17"/>
  <c r="K5441" i="17"/>
  <c r="K5442" i="17"/>
  <c r="K5443" i="17"/>
  <c r="K5444" i="17"/>
  <c r="K5445" i="17"/>
  <c r="K5446" i="17"/>
  <c r="K5447" i="17"/>
  <c r="K5448" i="17"/>
  <c r="K5449" i="17"/>
  <c r="K5450" i="17"/>
  <c r="K5451" i="17"/>
  <c r="K5452" i="17"/>
  <c r="K5453" i="17"/>
  <c r="K5454" i="17"/>
  <c r="K5455" i="17"/>
  <c r="K5456" i="17"/>
  <c r="K5457" i="17"/>
  <c r="K5458" i="17"/>
  <c r="K5459" i="17"/>
  <c r="K5460" i="17"/>
  <c r="K5461" i="17"/>
  <c r="K5462" i="17"/>
  <c r="K5463" i="17"/>
  <c r="K5464" i="17"/>
  <c r="K5465" i="17"/>
  <c r="K5466" i="17"/>
  <c r="K5467" i="17"/>
  <c r="K5468" i="17"/>
  <c r="K5469" i="17"/>
  <c r="K5470" i="17"/>
  <c r="K5471" i="17"/>
  <c r="K5472" i="17"/>
  <c r="K5473" i="17"/>
  <c r="K5474" i="17"/>
  <c r="K5475" i="17"/>
  <c r="K5476" i="17"/>
  <c r="K5477" i="17"/>
  <c r="K5478" i="17"/>
  <c r="K5479" i="17"/>
  <c r="K5480" i="17"/>
  <c r="K5481" i="17"/>
  <c r="K5482" i="17"/>
  <c r="K5483" i="17"/>
  <c r="K5484" i="17"/>
  <c r="K5485" i="17"/>
  <c r="K5486" i="17"/>
  <c r="K5487" i="17"/>
  <c r="K5488" i="17"/>
  <c r="K5489" i="17"/>
  <c r="K5490" i="17"/>
  <c r="K5491" i="17"/>
  <c r="K5492" i="17"/>
  <c r="K5493" i="17"/>
  <c r="K5494" i="17"/>
  <c r="K5495" i="17"/>
  <c r="K5496" i="17"/>
  <c r="K5497" i="17"/>
  <c r="K5498" i="17"/>
  <c r="K5499" i="17"/>
  <c r="K5500" i="17"/>
  <c r="K5501" i="17"/>
  <c r="K5502" i="17"/>
  <c r="K5503" i="17"/>
  <c r="K5504" i="17"/>
  <c r="K5505" i="17"/>
  <c r="K5506" i="17"/>
  <c r="K5507" i="17"/>
  <c r="K5508" i="17"/>
  <c r="K5509" i="17"/>
  <c r="K5510" i="17"/>
  <c r="K5511" i="17"/>
  <c r="K5512" i="17"/>
  <c r="K5513" i="17"/>
  <c r="K5514" i="17"/>
  <c r="K5515" i="17"/>
  <c r="K5516" i="17"/>
  <c r="K5517" i="17"/>
  <c r="K5518" i="17"/>
  <c r="K5519" i="17"/>
  <c r="K5520" i="17"/>
  <c r="K5521" i="17"/>
  <c r="K5522" i="17"/>
  <c r="K5523" i="17"/>
  <c r="K5524" i="17"/>
  <c r="K5525" i="17"/>
  <c r="K5526" i="17"/>
  <c r="K5527" i="17"/>
  <c r="K5528" i="17"/>
  <c r="K5529" i="17"/>
  <c r="K5530" i="17"/>
  <c r="K5531" i="17"/>
  <c r="K5532" i="17"/>
  <c r="K5533" i="17"/>
  <c r="K5534" i="17"/>
  <c r="K5535" i="17"/>
  <c r="K5536" i="17"/>
  <c r="K5537" i="17"/>
  <c r="K5538" i="17"/>
  <c r="K5539" i="17"/>
  <c r="K5540" i="17"/>
  <c r="K5541" i="17"/>
  <c r="K5542" i="17"/>
  <c r="K5543" i="17"/>
  <c r="K5544" i="17"/>
  <c r="K5545" i="17"/>
  <c r="K5546" i="17"/>
  <c r="K5547" i="17"/>
  <c r="K5548" i="17"/>
  <c r="K5549" i="17"/>
  <c r="K5550" i="17"/>
  <c r="K5551" i="17"/>
  <c r="K5552" i="17"/>
  <c r="K5553" i="17"/>
  <c r="K5554" i="17"/>
  <c r="K5555" i="17"/>
  <c r="K5556" i="17"/>
  <c r="K5557" i="17"/>
  <c r="K5558" i="17"/>
  <c r="K5559" i="17"/>
  <c r="K5560" i="17"/>
  <c r="K5561" i="17"/>
  <c r="K5562" i="17"/>
  <c r="K5563" i="17"/>
  <c r="K5564" i="17"/>
  <c r="K5565" i="17"/>
  <c r="K5566" i="17"/>
  <c r="K5567" i="17"/>
  <c r="K5568" i="17"/>
  <c r="K5569" i="17"/>
  <c r="K5570" i="17"/>
  <c r="K5571" i="17"/>
  <c r="K5572" i="17"/>
  <c r="K5573" i="17"/>
  <c r="K5574" i="17"/>
  <c r="K5575" i="17"/>
  <c r="K5576" i="17"/>
  <c r="K5577" i="17"/>
  <c r="K5578" i="17"/>
  <c r="K5579" i="17"/>
  <c r="K5580" i="17"/>
  <c r="K5581" i="17"/>
  <c r="K5582" i="17"/>
  <c r="K5583" i="17"/>
  <c r="K5584" i="17"/>
  <c r="K5585" i="17"/>
  <c r="K5586" i="17"/>
  <c r="K5587" i="17"/>
  <c r="K5588" i="17"/>
  <c r="K5589" i="17"/>
  <c r="K5590" i="17"/>
  <c r="K5591" i="17"/>
  <c r="K5592" i="17"/>
  <c r="K5593" i="17"/>
  <c r="K5594" i="17"/>
  <c r="K5595" i="17"/>
  <c r="K5596" i="17"/>
  <c r="K5597" i="17"/>
  <c r="K5598" i="17"/>
  <c r="K5599" i="17"/>
  <c r="K5600" i="17"/>
  <c r="K5601" i="17"/>
  <c r="K5602" i="17"/>
  <c r="K5603" i="17"/>
  <c r="K5604" i="17"/>
  <c r="K5605" i="17"/>
  <c r="K5606" i="17"/>
  <c r="K5607" i="17"/>
  <c r="K5608" i="17"/>
  <c r="K5609" i="17"/>
  <c r="K5610" i="17"/>
  <c r="K5611" i="17"/>
  <c r="K5612" i="17"/>
  <c r="K5613" i="17"/>
  <c r="K5614" i="17"/>
  <c r="K5615" i="17"/>
  <c r="K5616" i="17"/>
  <c r="K5617" i="17"/>
  <c r="K5618" i="17"/>
  <c r="K5619" i="17"/>
  <c r="K5620" i="17"/>
  <c r="K5621" i="17"/>
  <c r="K5622" i="17"/>
  <c r="K5623" i="17"/>
  <c r="K5624" i="17"/>
  <c r="K5625" i="17"/>
  <c r="K5626" i="17"/>
  <c r="K5627" i="17"/>
  <c r="K5628" i="17"/>
  <c r="K5629" i="17"/>
  <c r="K5630" i="17"/>
  <c r="K5631" i="17"/>
  <c r="K5632" i="17"/>
  <c r="K5633" i="17"/>
  <c r="K5634" i="17"/>
  <c r="K5635" i="17"/>
  <c r="K5636" i="17"/>
  <c r="K5637" i="17"/>
  <c r="K5638" i="17"/>
  <c r="K5639" i="17"/>
  <c r="K5640" i="17"/>
  <c r="K5641" i="17"/>
  <c r="K5642" i="17"/>
  <c r="K5643" i="17"/>
  <c r="K5644" i="17"/>
  <c r="K5645" i="17"/>
  <c r="K5646" i="17"/>
  <c r="K5647" i="17"/>
  <c r="K5648" i="17"/>
  <c r="K5649" i="17"/>
  <c r="K5650" i="17"/>
  <c r="K5651" i="17"/>
  <c r="K5652" i="17"/>
  <c r="K5653" i="17"/>
  <c r="K5654" i="17"/>
  <c r="K5655" i="17"/>
  <c r="K5656" i="17"/>
  <c r="K5657" i="17"/>
  <c r="K5658" i="17"/>
  <c r="K5659" i="17"/>
  <c r="K5660" i="17"/>
  <c r="K5661" i="17"/>
  <c r="K5662" i="17"/>
  <c r="K5663" i="17"/>
  <c r="K5664" i="17"/>
  <c r="K5665" i="17"/>
  <c r="K5666" i="17"/>
  <c r="K5667" i="17"/>
  <c r="K5668" i="17"/>
  <c r="K5669" i="17"/>
  <c r="K5670" i="17"/>
  <c r="K5671" i="17"/>
  <c r="K5672" i="17"/>
  <c r="K5673" i="17"/>
  <c r="K5674" i="17"/>
  <c r="K5675" i="17"/>
  <c r="K5676" i="17"/>
  <c r="K5677" i="17"/>
  <c r="K5678" i="17"/>
  <c r="K5679" i="17"/>
  <c r="K5680" i="17"/>
  <c r="K5681" i="17"/>
  <c r="K5682" i="17"/>
  <c r="K5683" i="17"/>
  <c r="K5684" i="17"/>
  <c r="K5685" i="17"/>
  <c r="K5686" i="17"/>
  <c r="K5687" i="17"/>
  <c r="K5688" i="17"/>
  <c r="K5689" i="17"/>
  <c r="K5690" i="17"/>
  <c r="K5691" i="17"/>
  <c r="K5692" i="17"/>
  <c r="K5693" i="17"/>
  <c r="K5694" i="17"/>
  <c r="K5695" i="17"/>
  <c r="K5696" i="17"/>
  <c r="K5697" i="17"/>
  <c r="K5698" i="17"/>
  <c r="K5699" i="17"/>
  <c r="K5700" i="17"/>
  <c r="K5701" i="17"/>
  <c r="K5702" i="17"/>
  <c r="K5703" i="17"/>
  <c r="K5704" i="17"/>
  <c r="K5705" i="17"/>
  <c r="K5706" i="17"/>
  <c r="K5707" i="17"/>
  <c r="K5708" i="17"/>
  <c r="K5709" i="17"/>
  <c r="K5710" i="17"/>
  <c r="K5711" i="17"/>
  <c r="K5712" i="17"/>
  <c r="K5713" i="17"/>
  <c r="K5714" i="17"/>
  <c r="K5715" i="17"/>
  <c r="K5716" i="17"/>
  <c r="K5717" i="17"/>
  <c r="K5718" i="17"/>
  <c r="K5719" i="17"/>
  <c r="K5720" i="17"/>
  <c r="K5721" i="17"/>
  <c r="K5722" i="17"/>
  <c r="K5723" i="17"/>
  <c r="K5724" i="17"/>
  <c r="K5725" i="17"/>
  <c r="K5726" i="17"/>
  <c r="K5727" i="17"/>
  <c r="K5728" i="17"/>
  <c r="K5729" i="17"/>
  <c r="K5730" i="17"/>
  <c r="K5731" i="17"/>
  <c r="K5732" i="17"/>
  <c r="K5733" i="17"/>
  <c r="K5734" i="17"/>
  <c r="K5735" i="17"/>
  <c r="K5736" i="17"/>
  <c r="K5737" i="17"/>
  <c r="K5738" i="17"/>
  <c r="K5739" i="17"/>
  <c r="K5740" i="17"/>
  <c r="K5741" i="17"/>
  <c r="K5742" i="17"/>
  <c r="K5743" i="17"/>
  <c r="K5744" i="17"/>
  <c r="K5745" i="17"/>
  <c r="K5746" i="17"/>
  <c r="K5747" i="17"/>
  <c r="K5748" i="17"/>
  <c r="K5749" i="17"/>
  <c r="K5750" i="17"/>
  <c r="K5751" i="17"/>
  <c r="K5752" i="17"/>
  <c r="K5753" i="17"/>
  <c r="K5754" i="17"/>
  <c r="K5755" i="17"/>
  <c r="K5756" i="17"/>
  <c r="K5757" i="17"/>
  <c r="K5758" i="17"/>
  <c r="K5759" i="17"/>
  <c r="K5760" i="17"/>
  <c r="K5761" i="17"/>
  <c r="K5762" i="17"/>
  <c r="K5763" i="17"/>
  <c r="K5764" i="17"/>
  <c r="K5765" i="17"/>
  <c r="K5766" i="17"/>
  <c r="K5767" i="17"/>
  <c r="K5768" i="17"/>
  <c r="K5769" i="17"/>
  <c r="K5770" i="17"/>
  <c r="K5771" i="17"/>
  <c r="K5772" i="17"/>
  <c r="K5773" i="17"/>
  <c r="K5774" i="17"/>
  <c r="K5775" i="17"/>
  <c r="K5776" i="17"/>
  <c r="K5777" i="17"/>
  <c r="K5778" i="17"/>
  <c r="K5779" i="17"/>
  <c r="K5780" i="17"/>
  <c r="K5781" i="17"/>
  <c r="K5782" i="17"/>
  <c r="K5783" i="17"/>
  <c r="K5784" i="17"/>
  <c r="K5785" i="17"/>
  <c r="K5786" i="17"/>
  <c r="K5787" i="17"/>
  <c r="K5788" i="17"/>
  <c r="K5789" i="17"/>
  <c r="K5790" i="17"/>
  <c r="K5791" i="17"/>
  <c r="K5792" i="17"/>
  <c r="K5793" i="17"/>
  <c r="K5794" i="17"/>
  <c r="K5795" i="17"/>
  <c r="K5796" i="17"/>
  <c r="K5797" i="17"/>
  <c r="K5798" i="17"/>
  <c r="K5799" i="17"/>
  <c r="K5800" i="17"/>
  <c r="K5801" i="17"/>
  <c r="K5802" i="17"/>
  <c r="K5803" i="17"/>
  <c r="K5804" i="17"/>
  <c r="K5805" i="17"/>
  <c r="K5806" i="17"/>
  <c r="K5807" i="17"/>
  <c r="K5808" i="17"/>
  <c r="K5809" i="17"/>
  <c r="K5810" i="17"/>
  <c r="K5811" i="17"/>
  <c r="K5812" i="17"/>
  <c r="K5813" i="17"/>
  <c r="K5814" i="17"/>
  <c r="K5815" i="17"/>
  <c r="K5816" i="17"/>
  <c r="K5817" i="17"/>
  <c r="K5818" i="17"/>
  <c r="K5819" i="17"/>
  <c r="K5820" i="17"/>
  <c r="K5821" i="17"/>
  <c r="K5822" i="17"/>
  <c r="K5823" i="17"/>
  <c r="K5824" i="17"/>
  <c r="K5825" i="17"/>
  <c r="K5826" i="17"/>
  <c r="K5827" i="17"/>
  <c r="K5828" i="17"/>
  <c r="K5829" i="17"/>
  <c r="K5830" i="17"/>
  <c r="K5831" i="17"/>
  <c r="K5832" i="17"/>
  <c r="K5833" i="17"/>
  <c r="K5834" i="17"/>
  <c r="K5835" i="17"/>
  <c r="K5836" i="17"/>
  <c r="K5837" i="17"/>
  <c r="K5838" i="17"/>
  <c r="K5839" i="17"/>
  <c r="K5840" i="17"/>
  <c r="K5841" i="17"/>
  <c r="K5842" i="17"/>
  <c r="K5843" i="17"/>
  <c r="K5844" i="17"/>
  <c r="K5845" i="17"/>
  <c r="K5846" i="17"/>
  <c r="K5847" i="17"/>
  <c r="K5848" i="17"/>
  <c r="K5849" i="17"/>
  <c r="K5850" i="17"/>
  <c r="K5851" i="17"/>
  <c r="K5852" i="17"/>
  <c r="K5853" i="17"/>
  <c r="K5854" i="17"/>
  <c r="K5855" i="17"/>
  <c r="K5856" i="17"/>
  <c r="K5857" i="17"/>
  <c r="K5858" i="17"/>
  <c r="K5859" i="17"/>
  <c r="K5860" i="17"/>
  <c r="K5861" i="17"/>
  <c r="K5862" i="17"/>
  <c r="K5863" i="17"/>
  <c r="K5864" i="17"/>
  <c r="K5865" i="17"/>
  <c r="K5866" i="17"/>
  <c r="K5867" i="17"/>
  <c r="K5868" i="17"/>
  <c r="K5869" i="17"/>
  <c r="K5870" i="17"/>
  <c r="K5871" i="17"/>
  <c r="K5872" i="17"/>
  <c r="K5873" i="17"/>
  <c r="K5874" i="17"/>
  <c r="K5875" i="17"/>
  <c r="K5876" i="17"/>
  <c r="K5877" i="17"/>
  <c r="K5878" i="17"/>
  <c r="K5879" i="17"/>
  <c r="K5880" i="17"/>
  <c r="K5881" i="17"/>
  <c r="K5882" i="17"/>
  <c r="K5883" i="17"/>
  <c r="K5884" i="17"/>
  <c r="K5885" i="17"/>
  <c r="K5886" i="17"/>
  <c r="K5887" i="17"/>
  <c r="K5888" i="17"/>
  <c r="K5889" i="17"/>
  <c r="K5890" i="17"/>
  <c r="K5891" i="17"/>
  <c r="K5892" i="17"/>
  <c r="K5893" i="17"/>
  <c r="K5894" i="17"/>
  <c r="K5895" i="17"/>
  <c r="K5896" i="17"/>
  <c r="K5897" i="17"/>
  <c r="K5898" i="17"/>
  <c r="K5899" i="17"/>
  <c r="K5900" i="17"/>
  <c r="K5901" i="17"/>
  <c r="K5902" i="17"/>
  <c r="K5903" i="17"/>
  <c r="K5904" i="17"/>
  <c r="K5905" i="17"/>
  <c r="K5906" i="17"/>
  <c r="K5907" i="17"/>
  <c r="K5908" i="17"/>
  <c r="K5909" i="17"/>
  <c r="K5910" i="17"/>
  <c r="K5911" i="17"/>
  <c r="K5912" i="17"/>
  <c r="K5913" i="17"/>
  <c r="K5914" i="17"/>
  <c r="K5915" i="17"/>
  <c r="K5916" i="17"/>
  <c r="K5917" i="17"/>
  <c r="K5918" i="17"/>
  <c r="K5919" i="17"/>
  <c r="K5920" i="17"/>
  <c r="K5921" i="17"/>
  <c r="K5922" i="17"/>
  <c r="K5923" i="17"/>
  <c r="K5924" i="17"/>
  <c r="K5925" i="17"/>
  <c r="K5926" i="17"/>
  <c r="K5927" i="17"/>
  <c r="K5928" i="17"/>
  <c r="K5929" i="17"/>
  <c r="K5930" i="17"/>
  <c r="K5931" i="17"/>
  <c r="K5932" i="17"/>
  <c r="K5933" i="17"/>
  <c r="K5934" i="17"/>
  <c r="K5935" i="17"/>
  <c r="K5936" i="17"/>
  <c r="K5937" i="17"/>
  <c r="K5938" i="17"/>
  <c r="K5939" i="17"/>
  <c r="K5940" i="17"/>
  <c r="K5941" i="17"/>
  <c r="K5942" i="17"/>
  <c r="K5943" i="17"/>
  <c r="K5944" i="17"/>
  <c r="K5945" i="17"/>
  <c r="K5946" i="17"/>
  <c r="K5947" i="17"/>
  <c r="K5948" i="17"/>
  <c r="K5949" i="17"/>
  <c r="K5950" i="17"/>
  <c r="K5951" i="17"/>
  <c r="K5952" i="17"/>
  <c r="K5953" i="17"/>
  <c r="K5954" i="17"/>
  <c r="K5955" i="17"/>
  <c r="K5956" i="17"/>
  <c r="K5957" i="17"/>
  <c r="K5958" i="17"/>
  <c r="K5959" i="17"/>
  <c r="K5960" i="17"/>
  <c r="K5961" i="17"/>
  <c r="K5962" i="17"/>
  <c r="K5963" i="17"/>
  <c r="K5964" i="17"/>
  <c r="K5965" i="17"/>
  <c r="K5966" i="17"/>
  <c r="K5967" i="17"/>
  <c r="K5968" i="17"/>
  <c r="K5969" i="17"/>
  <c r="K5970" i="17"/>
  <c r="K5971" i="17"/>
  <c r="K5972" i="17"/>
  <c r="K5973" i="17"/>
  <c r="K5974" i="17"/>
  <c r="K5975" i="17"/>
  <c r="K5976" i="17"/>
  <c r="K5977" i="17"/>
  <c r="K5978" i="17"/>
  <c r="K5979" i="17"/>
  <c r="K5980" i="17"/>
  <c r="K5981" i="17"/>
  <c r="K5982" i="17"/>
  <c r="K5983" i="17"/>
  <c r="K5984" i="17"/>
  <c r="K5985" i="17"/>
  <c r="K5986" i="17"/>
  <c r="K5987" i="17"/>
  <c r="K5988" i="17"/>
  <c r="K5989" i="17"/>
  <c r="K5990" i="17"/>
  <c r="K5991" i="17"/>
  <c r="K5992" i="17"/>
  <c r="K5993" i="17"/>
  <c r="K5994" i="17"/>
  <c r="K5995" i="17"/>
  <c r="K5996" i="17"/>
  <c r="K5997" i="17"/>
  <c r="K5998" i="17"/>
  <c r="K5999" i="17"/>
  <c r="K6000" i="17"/>
  <c r="K6001" i="17"/>
  <c r="K6002" i="17"/>
  <c r="K6003" i="17"/>
  <c r="K6004" i="17"/>
  <c r="K6005" i="17"/>
  <c r="K6006" i="17"/>
  <c r="K6007" i="17"/>
  <c r="K6008" i="17"/>
  <c r="K6009" i="17"/>
  <c r="K6010" i="17"/>
  <c r="K6011" i="17"/>
  <c r="K6012" i="17"/>
  <c r="K6013" i="17"/>
  <c r="K6014" i="17"/>
  <c r="K6015" i="17"/>
  <c r="K6016" i="17"/>
  <c r="K6017" i="17"/>
  <c r="K6018" i="17"/>
  <c r="K6019" i="17"/>
  <c r="K6020" i="17"/>
  <c r="K6021" i="17"/>
  <c r="K23" i="17"/>
  <c r="K24" i="17"/>
  <c r="K25" i="17"/>
  <c r="K26" i="17"/>
  <c r="K27" i="17"/>
  <c r="K28" i="17"/>
  <c r="K29" i="17"/>
  <c r="K30" i="17"/>
  <c r="K31" i="17"/>
  <c r="K32" i="17"/>
  <c r="K33" i="17"/>
  <c r="K34" i="17"/>
  <c r="K35" i="17"/>
  <c r="K36" i="17"/>
  <c r="K37" i="17"/>
  <c r="K38" i="17"/>
  <c r="K39" i="17"/>
  <c r="K40" i="17"/>
  <c r="K41" i="17"/>
  <c r="K42" i="17"/>
  <c r="K43" i="17"/>
  <c r="K44" i="17"/>
  <c r="K45" i="17"/>
  <c r="K46" i="17"/>
  <c r="K47" i="17"/>
  <c r="K48" i="17"/>
  <c r="K49" i="17"/>
  <c r="K50" i="17"/>
  <c r="K51" i="17"/>
  <c r="K52" i="17"/>
  <c r="K53" i="17"/>
  <c r="K54" i="17"/>
  <c r="K55" i="17"/>
  <c r="K56" i="17"/>
  <c r="K57" i="17"/>
  <c r="K58" i="17"/>
  <c r="K59" i="17"/>
  <c r="K60" i="17"/>
  <c r="K61" i="17"/>
  <c r="K62" i="17"/>
  <c r="K63" i="17"/>
  <c r="K64" i="17"/>
  <c r="K65" i="17"/>
  <c r="K66" i="17"/>
  <c r="K67" i="17"/>
  <c r="K68" i="17"/>
  <c r="K69" i="17"/>
  <c r="K70" i="17"/>
  <c r="K71" i="17"/>
  <c r="K72" i="17"/>
  <c r="K73" i="17"/>
  <c r="K74" i="17"/>
  <c r="K75" i="17"/>
  <c r="K76" i="17"/>
  <c r="K77" i="17"/>
  <c r="K78" i="17"/>
  <c r="K79" i="17"/>
  <c r="K80" i="17"/>
  <c r="K81" i="17"/>
  <c r="K82" i="17"/>
  <c r="K83" i="17"/>
  <c r="K84" i="17"/>
  <c r="K85" i="17"/>
  <c r="K86" i="17"/>
  <c r="K87" i="17"/>
  <c r="K88" i="17"/>
  <c r="K89" i="17"/>
  <c r="K90" i="17"/>
  <c r="K91" i="17"/>
  <c r="K92" i="17"/>
  <c r="K93" i="17"/>
  <c r="K94" i="17"/>
  <c r="K95" i="17"/>
  <c r="K96" i="17"/>
  <c r="K97" i="17"/>
  <c r="K98" i="17"/>
  <c r="K99" i="17"/>
  <c r="K100" i="17"/>
  <c r="K101" i="17"/>
  <c r="K102" i="17"/>
  <c r="K103" i="17"/>
  <c r="K104" i="17"/>
  <c r="K105" i="17"/>
  <c r="K106" i="17"/>
  <c r="K107" i="17"/>
  <c r="K108" i="17"/>
  <c r="K109" i="17"/>
  <c r="K110" i="17"/>
  <c r="K111" i="17"/>
  <c r="K112" i="17"/>
  <c r="K113" i="17"/>
  <c r="K114" i="17"/>
  <c r="K115" i="17"/>
  <c r="K116" i="17"/>
  <c r="K117" i="17"/>
  <c r="K118" i="17"/>
  <c r="K119" i="17"/>
  <c r="K120" i="17"/>
  <c r="K121" i="17"/>
  <c r="K122" i="17"/>
  <c r="K123" i="17"/>
  <c r="K124" i="17"/>
  <c r="K125" i="17"/>
  <c r="K126" i="17"/>
  <c r="K127" i="17"/>
  <c r="K128" i="17"/>
  <c r="K129" i="17"/>
  <c r="K130" i="17"/>
  <c r="K131" i="17"/>
  <c r="K132" i="17"/>
  <c r="K133" i="17"/>
  <c r="K134" i="17"/>
  <c r="K135" i="17"/>
  <c r="K136" i="17"/>
  <c r="K137" i="17"/>
  <c r="K138" i="17"/>
  <c r="K139" i="17"/>
  <c r="K140" i="17"/>
  <c r="K141" i="17"/>
  <c r="K142" i="17"/>
  <c r="K143" i="17"/>
  <c r="K144" i="17"/>
  <c r="K145" i="17"/>
  <c r="K146" i="17"/>
  <c r="K147" i="17"/>
  <c r="K148" i="17"/>
  <c r="K149" i="17"/>
  <c r="K150" i="17"/>
  <c r="K151" i="17"/>
  <c r="K152" i="17"/>
  <c r="K153" i="17"/>
  <c r="K154" i="17"/>
  <c r="K155" i="17"/>
  <c r="K156" i="17"/>
  <c r="K157" i="17"/>
  <c r="K158" i="17"/>
  <c r="K159" i="17"/>
  <c r="K160" i="17"/>
  <c r="K161" i="17"/>
  <c r="K162" i="17"/>
  <c r="K163" i="17"/>
  <c r="K164" i="17"/>
  <c r="K165" i="17"/>
  <c r="K166" i="17"/>
  <c r="K167" i="17"/>
  <c r="K168" i="17"/>
  <c r="K169" i="17"/>
  <c r="K170" i="17"/>
  <c r="K171" i="17"/>
  <c r="K172" i="17"/>
  <c r="K173" i="17"/>
  <c r="K174" i="17"/>
  <c r="K175" i="17"/>
  <c r="K176" i="17"/>
  <c r="K177" i="17"/>
  <c r="K178" i="17"/>
  <c r="K179" i="17"/>
  <c r="K180" i="17"/>
  <c r="K181" i="17"/>
  <c r="K182" i="17"/>
  <c r="K183" i="17"/>
  <c r="K184" i="17"/>
  <c r="K185" i="17"/>
  <c r="K186" i="17"/>
  <c r="K187" i="17"/>
  <c r="K188" i="17"/>
  <c r="K189" i="17"/>
  <c r="K190" i="17"/>
  <c r="K191" i="17"/>
  <c r="K192" i="17"/>
  <c r="K193" i="17"/>
  <c r="K194" i="17"/>
  <c r="K195" i="17"/>
  <c r="K196" i="17"/>
  <c r="K197" i="17"/>
  <c r="K198" i="17"/>
  <c r="K199" i="17"/>
  <c r="K200" i="17"/>
  <c r="K201" i="17"/>
  <c r="K202" i="17"/>
  <c r="K203" i="17"/>
  <c r="K204" i="17"/>
  <c r="K205" i="17"/>
  <c r="K206" i="17"/>
  <c r="K207" i="17"/>
  <c r="K208" i="17"/>
  <c r="K209" i="17"/>
  <c r="K210" i="17"/>
  <c r="K211" i="17"/>
  <c r="K212" i="17"/>
  <c r="K213" i="17"/>
  <c r="K214" i="17"/>
  <c r="K215" i="17"/>
  <c r="K216" i="17"/>
  <c r="K217" i="17"/>
  <c r="K218" i="17"/>
  <c r="K219" i="17"/>
  <c r="K220" i="17"/>
  <c r="K221" i="17"/>
  <c r="K222" i="17"/>
  <c r="K223" i="17"/>
  <c r="K224" i="17"/>
  <c r="K225" i="17"/>
  <c r="K226" i="17"/>
  <c r="K227" i="17"/>
  <c r="K228" i="17"/>
  <c r="K229" i="17"/>
  <c r="K230" i="17"/>
  <c r="K231" i="17"/>
  <c r="K232" i="17"/>
  <c r="K233" i="17"/>
  <c r="K234" i="17"/>
  <c r="K235" i="17"/>
  <c r="K236" i="17"/>
  <c r="K237" i="17"/>
  <c r="K238" i="17"/>
  <c r="K239" i="17"/>
  <c r="K240" i="17"/>
  <c r="K241" i="17"/>
  <c r="K242" i="17"/>
  <c r="K243" i="17"/>
  <c r="K244" i="17"/>
  <c r="K245" i="17"/>
  <c r="K246" i="17"/>
  <c r="K247" i="17"/>
  <c r="K248" i="17"/>
  <c r="K249" i="17"/>
  <c r="K250" i="17"/>
  <c r="K251" i="17"/>
  <c r="K252" i="17"/>
  <c r="K253" i="17"/>
  <c r="K254" i="17"/>
  <c r="K255" i="17"/>
  <c r="K256" i="17"/>
  <c r="K257" i="17"/>
  <c r="K258" i="17"/>
  <c r="K259" i="17"/>
  <c r="K260" i="17"/>
  <c r="K261" i="17"/>
  <c r="K262" i="17"/>
  <c r="K263" i="17"/>
  <c r="K264" i="17"/>
  <c r="K265" i="17"/>
  <c r="K266" i="17"/>
  <c r="K267" i="17"/>
  <c r="K268" i="17"/>
  <c r="K269" i="17"/>
  <c r="K270" i="17"/>
  <c r="K271" i="17"/>
  <c r="K272" i="17"/>
  <c r="K273" i="17"/>
  <c r="K274" i="17"/>
  <c r="K275" i="17"/>
  <c r="K276" i="17"/>
  <c r="K277" i="17"/>
  <c r="K278" i="17"/>
  <c r="K279" i="17"/>
  <c r="K280" i="17"/>
  <c r="K281" i="17"/>
  <c r="K282" i="17"/>
  <c r="K283" i="17"/>
  <c r="K284" i="17"/>
  <c r="K285" i="17"/>
  <c r="K286" i="17"/>
  <c r="K287" i="17"/>
  <c r="K288" i="17"/>
  <c r="K289" i="17"/>
  <c r="K290" i="17"/>
  <c r="K291" i="17"/>
  <c r="K292" i="17"/>
  <c r="K293" i="17"/>
  <c r="K294" i="17"/>
  <c r="K295" i="17"/>
  <c r="K296" i="17"/>
  <c r="K297" i="17"/>
  <c r="K298" i="17"/>
  <c r="K299" i="17"/>
  <c r="K300" i="17"/>
  <c r="K301" i="17"/>
  <c r="K302" i="17"/>
  <c r="K303" i="17"/>
  <c r="K304" i="17"/>
  <c r="K305" i="17"/>
  <c r="K306" i="17"/>
  <c r="K307" i="17"/>
  <c r="K308" i="17"/>
  <c r="K309" i="17"/>
  <c r="K310" i="17"/>
  <c r="K311" i="17"/>
  <c r="K312" i="17"/>
  <c r="K313" i="17"/>
  <c r="K314" i="17"/>
  <c r="K315" i="17"/>
  <c r="K316" i="17"/>
  <c r="K317" i="17"/>
  <c r="K318" i="17"/>
  <c r="K319" i="17"/>
  <c r="K320" i="17"/>
  <c r="K321" i="17"/>
  <c r="K322" i="17"/>
  <c r="K323" i="17"/>
  <c r="K324" i="17"/>
  <c r="K325" i="17"/>
  <c r="K326" i="17"/>
  <c r="K327" i="17"/>
  <c r="K328" i="17"/>
  <c r="K329" i="17"/>
  <c r="K330" i="17"/>
  <c r="K331" i="17"/>
  <c r="K332" i="17"/>
  <c r="K333" i="17"/>
  <c r="K334" i="17"/>
  <c r="K335" i="17"/>
  <c r="K336" i="17"/>
  <c r="K337" i="17"/>
  <c r="K338" i="17"/>
  <c r="K339" i="17"/>
  <c r="K340" i="17"/>
  <c r="K341" i="17"/>
  <c r="K342" i="17"/>
  <c r="K343" i="17"/>
  <c r="K344" i="17"/>
  <c r="K345" i="17"/>
  <c r="K346" i="17"/>
  <c r="K347" i="17"/>
  <c r="K348" i="17"/>
  <c r="K349" i="17"/>
  <c r="K350" i="17"/>
  <c r="K351" i="17"/>
  <c r="K352" i="17"/>
  <c r="K353" i="17"/>
  <c r="K354" i="17"/>
  <c r="K355" i="17"/>
  <c r="K356" i="17"/>
  <c r="K357" i="17"/>
  <c r="K358" i="17"/>
  <c r="K359" i="17"/>
  <c r="K360" i="17"/>
  <c r="K361" i="17"/>
  <c r="K362" i="17"/>
  <c r="K363" i="17"/>
  <c r="K364" i="17"/>
  <c r="K365" i="17"/>
  <c r="K366" i="17"/>
  <c r="K367" i="17"/>
  <c r="K368" i="17"/>
  <c r="K369" i="17"/>
  <c r="K370" i="17"/>
  <c r="K371" i="17"/>
  <c r="K372" i="17"/>
  <c r="K373" i="17"/>
  <c r="K374" i="17"/>
  <c r="K375" i="17"/>
  <c r="K376" i="17"/>
  <c r="K377" i="17"/>
  <c r="K378" i="17"/>
  <c r="K379" i="17"/>
  <c r="K380" i="17"/>
  <c r="K381" i="17"/>
  <c r="K382" i="17"/>
  <c r="K383" i="17"/>
  <c r="K384" i="17"/>
  <c r="K385" i="17"/>
  <c r="K386" i="17"/>
  <c r="K387" i="17"/>
  <c r="K388" i="17"/>
  <c r="K389" i="17"/>
  <c r="K390" i="17"/>
  <c r="K391" i="17"/>
  <c r="K392" i="17"/>
  <c r="K393" i="17"/>
  <c r="K394" i="17"/>
  <c r="K395" i="17"/>
  <c r="K396" i="17"/>
  <c r="K397" i="17"/>
  <c r="K398" i="17"/>
  <c r="K399" i="17"/>
  <c r="K400" i="17"/>
  <c r="K401" i="17"/>
  <c r="K402" i="17"/>
  <c r="K403" i="17"/>
  <c r="K404" i="17"/>
  <c r="K405" i="17"/>
  <c r="K406" i="17"/>
  <c r="K407" i="17"/>
  <c r="K408" i="17"/>
  <c r="K409" i="17"/>
  <c r="K410" i="17"/>
  <c r="K411" i="17"/>
  <c r="K412" i="17"/>
  <c r="K413" i="17"/>
  <c r="K414" i="17"/>
  <c r="K415" i="17"/>
  <c r="K416" i="17"/>
  <c r="K417" i="17"/>
  <c r="K418" i="17"/>
  <c r="K419" i="17"/>
  <c r="K420" i="17"/>
  <c r="K421" i="17"/>
  <c r="K422" i="17"/>
  <c r="K423" i="17"/>
  <c r="K424" i="17"/>
  <c r="K425" i="17"/>
  <c r="K426" i="17"/>
  <c r="K427" i="17"/>
  <c r="K428" i="17"/>
  <c r="K429" i="17"/>
  <c r="K430" i="17"/>
  <c r="K431" i="17"/>
  <c r="K432" i="17"/>
  <c r="K433" i="17"/>
  <c r="K434" i="17"/>
  <c r="K435" i="17"/>
  <c r="K436" i="17"/>
  <c r="K437" i="17"/>
  <c r="K438" i="17"/>
  <c r="K439" i="17"/>
  <c r="K440" i="17"/>
  <c r="K441" i="17"/>
  <c r="K442" i="17"/>
  <c r="K443" i="17"/>
  <c r="K444" i="17"/>
  <c r="K445" i="17"/>
  <c r="K446" i="17"/>
  <c r="K447" i="17"/>
  <c r="K448" i="17"/>
  <c r="K449" i="17"/>
  <c r="K450" i="17"/>
  <c r="K451" i="17"/>
  <c r="K452" i="17"/>
  <c r="K453" i="17"/>
  <c r="K454" i="17"/>
  <c r="K455" i="17"/>
  <c r="K456" i="17"/>
  <c r="K457" i="17"/>
  <c r="K458" i="17"/>
  <c r="K459" i="17"/>
  <c r="K460" i="17"/>
  <c r="K461" i="17"/>
  <c r="K462" i="17"/>
  <c r="K463" i="17"/>
  <c r="K464" i="17"/>
  <c r="K465" i="17"/>
  <c r="K466" i="17"/>
  <c r="K467" i="17"/>
  <c r="K468" i="17"/>
  <c r="K469" i="17"/>
  <c r="K470" i="17"/>
  <c r="K471" i="17"/>
  <c r="K472" i="17"/>
  <c r="K473" i="17"/>
  <c r="K474" i="17"/>
  <c r="K475" i="17"/>
  <c r="K476" i="17"/>
  <c r="K477" i="17"/>
  <c r="K478" i="17"/>
  <c r="K479" i="17"/>
  <c r="K480" i="17"/>
  <c r="K481" i="17"/>
  <c r="K482" i="17"/>
  <c r="K483" i="17"/>
  <c r="K484" i="17"/>
  <c r="K485" i="17"/>
  <c r="K486" i="17"/>
  <c r="K487" i="17"/>
  <c r="K488" i="17"/>
  <c r="K489" i="17"/>
  <c r="K490" i="17"/>
  <c r="K491" i="17"/>
  <c r="K492" i="17"/>
  <c r="K493" i="17"/>
  <c r="K494" i="17"/>
  <c r="K495" i="17"/>
  <c r="K496" i="17"/>
  <c r="K497" i="17"/>
  <c r="K498" i="17"/>
  <c r="K499" i="17"/>
  <c r="K500" i="17"/>
  <c r="K501" i="17"/>
  <c r="K502" i="17"/>
  <c r="K503" i="17"/>
  <c r="K504" i="17"/>
  <c r="K505" i="17"/>
  <c r="K506" i="17"/>
  <c r="K507" i="17"/>
  <c r="K508" i="17"/>
  <c r="K509" i="17"/>
  <c r="K510" i="17"/>
  <c r="K511" i="17"/>
  <c r="K512" i="17"/>
  <c r="K513" i="17"/>
  <c r="K514" i="17"/>
  <c r="K515" i="17"/>
  <c r="K516" i="17"/>
  <c r="K517" i="17"/>
  <c r="K518" i="17"/>
  <c r="K519" i="17"/>
  <c r="K520" i="17"/>
  <c r="K521" i="17"/>
  <c r="K522" i="17"/>
  <c r="K523" i="17"/>
  <c r="K524" i="17"/>
  <c r="K525" i="17"/>
  <c r="K526" i="17"/>
  <c r="K527" i="17"/>
  <c r="K528" i="17"/>
  <c r="K529" i="17"/>
  <c r="K530" i="17"/>
  <c r="K531" i="17"/>
  <c r="K532" i="17"/>
  <c r="K533" i="17"/>
  <c r="K534" i="17"/>
  <c r="K535" i="17"/>
  <c r="K536" i="17"/>
  <c r="K537" i="17"/>
  <c r="K538" i="17"/>
  <c r="K539" i="17"/>
  <c r="K540" i="17"/>
  <c r="K541" i="17"/>
  <c r="K542" i="17"/>
  <c r="K543" i="17"/>
  <c r="K544" i="17"/>
  <c r="K545" i="17"/>
  <c r="K546" i="17"/>
  <c r="K547" i="17"/>
  <c r="K548" i="17"/>
  <c r="K549" i="17"/>
  <c r="K550" i="17"/>
  <c r="K551" i="17"/>
  <c r="K552" i="17"/>
  <c r="K553" i="17"/>
  <c r="K554" i="17"/>
  <c r="K555" i="17"/>
  <c r="K556" i="17"/>
  <c r="K557" i="17"/>
  <c r="K558" i="17"/>
  <c r="K559" i="17"/>
  <c r="K560" i="17"/>
  <c r="K561" i="17"/>
  <c r="K562" i="17"/>
  <c r="K563" i="17"/>
  <c r="K564" i="17"/>
  <c r="K565" i="17"/>
  <c r="K566" i="17"/>
  <c r="K567" i="17"/>
  <c r="K568" i="17"/>
  <c r="K569" i="17"/>
  <c r="K570" i="17"/>
  <c r="K571" i="17"/>
  <c r="K572" i="17"/>
  <c r="K573" i="17"/>
  <c r="K574" i="17"/>
  <c r="K575" i="17"/>
  <c r="K576" i="17"/>
  <c r="K577" i="17"/>
  <c r="K578" i="17"/>
  <c r="K579" i="17"/>
  <c r="K580" i="17"/>
  <c r="K581" i="17"/>
  <c r="K582" i="17"/>
  <c r="K583" i="17"/>
  <c r="K584" i="17"/>
  <c r="K585" i="17"/>
  <c r="K586" i="17"/>
  <c r="K587" i="17"/>
  <c r="K588" i="17"/>
  <c r="K589" i="17"/>
  <c r="K590" i="17"/>
  <c r="K591" i="17"/>
  <c r="K592" i="17"/>
  <c r="K593" i="17"/>
  <c r="K594" i="17"/>
  <c r="K595" i="17"/>
  <c r="K596" i="17"/>
  <c r="K597" i="17"/>
  <c r="K598" i="17"/>
  <c r="K599" i="17"/>
  <c r="K600" i="17"/>
  <c r="K601" i="17"/>
  <c r="K602" i="17"/>
  <c r="K603" i="17"/>
  <c r="K604" i="17"/>
  <c r="K605" i="17"/>
  <c r="K606" i="17"/>
  <c r="K607" i="17"/>
  <c r="K608" i="17"/>
  <c r="K609" i="17"/>
  <c r="K610" i="17"/>
  <c r="K611" i="17"/>
  <c r="K612" i="17"/>
  <c r="K613" i="17"/>
  <c r="K614" i="17"/>
  <c r="K615" i="17"/>
  <c r="K616" i="17"/>
  <c r="K617" i="17"/>
  <c r="K618" i="17"/>
  <c r="K619" i="17"/>
  <c r="K620" i="17"/>
  <c r="K621" i="17"/>
  <c r="K622" i="17"/>
  <c r="K623" i="17"/>
  <c r="K624" i="17"/>
  <c r="K625" i="17"/>
  <c r="K626" i="17"/>
  <c r="K627" i="17"/>
  <c r="K628" i="17"/>
  <c r="K629" i="17"/>
  <c r="K630" i="17"/>
  <c r="K631" i="17"/>
  <c r="K632" i="17"/>
  <c r="K633" i="17"/>
  <c r="K634" i="17"/>
  <c r="K635" i="17"/>
  <c r="K636" i="17"/>
  <c r="K637" i="17"/>
  <c r="K638" i="17"/>
  <c r="K639" i="17"/>
  <c r="K640" i="17"/>
  <c r="K641" i="17"/>
  <c r="K642" i="17"/>
  <c r="K643" i="17"/>
  <c r="K644" i="17"/>
  <c r="K645" i="17"/>
  <c r="K646" i="17"/>
  <c r="K647" i="17"/>
  <c r="K648" i="17"/>
  <c r="K649" i="17"/>
  <c r="K650" i="17"/>
  <c r="K651" i="17"/>
  <c r="K652" i="17"/>
  <c r="K653" i="17"/>
  <c r="K654" i="17"/>
  <c r="K655" i="17"/>
  <c r="K656" i="17"/>
  <c r="K657" i="17"/>
  <c r="K658" i="17"/>
  <c r="K659" i="17"/>
  <c r="K660" i="17"/>
  <c r="K661" i="17"/>
  <c r="K662" i="17"/>
  <c r="K663" i="17"/>
  <c r="K664" i="17"/>
  <c r="K665" i="17"/>
  <c r="K666" i="17"/>
  <c r="K667" i="17"/>
  <c r="K668" i="17"/>
  <c r="K669" i="17"/>
  <c r="K670" i="17"/>
  <c r="K671" i="17"/>
  <c r="K672" i="17"/>
  <c r="K673" i="17"/>
  <c r="K674" i="17"/>
  <c r="K675" i="17"/>
  <c r="K676" i="17"/>
  <c r="K677" i="17"/>
  <c r="K678" i="17"/>
  <c r="K679" i="17"/>
  <c r="K680" i="17"/>
  <c r="K681" i="17"/>
  <c r="K682" i="17"/>
  <c r="K683" i="17"/>
  <c r="K684" i="17"/>
  <c r="K685" i="17"/>
  <c r="K686" i="17"/>
  <c r="K687" i="17"/>
  <c r="K688" i="17"/>
  <c r="K689" i="17"/>
  <c r="K690" i="17"/>
  <c r="K691" i="17"/>
  <c r="K692" i="17"/>
  <c r="K693" i="17"/>
  <c r="K694" i="17"/>
  <c r="K695" i="17"/>
  <c r="K696" i="17"/>
  <c r="K697" i="17"/>
  <c r="K698" i="17"/>
  <c r="K699" i="17"/>
  <c r="K700" i="17"/>
  <c r="K701" i="17"/>
  <c r="K702" i="17"/>
  <c r="K703" i="17"/>
  <c r="K704" i="17"/>
  <c r="K705" i="17"/>
  <c r="K706" i="17"/>
  <c r="K707" i="17"/>
  <c r="K708" i="17"/>
  <c r="K709" i="17"/>
  <c r="K710" i="17"/>
  <c r="K711" i="17"/>
  <c r="K712" i="17"/>
  <c r="K713" i="17"/>
  <c r="K714" i="17"/>
  <c r="K715" i="17"/>
  <c r="K716" i="17"/>
  <c r="K717" i="17"/>
  <c r="K718" i="17"/>
  <c r="K719" i="17"/>
  <c r="K720" i="17"/>
  <c r="K721" i="17"/>
  <c r="K722" i="17"/>
  <c r="K723" i="17"/>
  <c r="K724" i="17"/>
  <c r="K725" i="17"/>
  <c r="K726" i="17"/>
  <c r="K727" i="17"/>
  <c r="K728" i="17"/>
  <c r="K729" i="17"/>
  <c r="K730" i="17"/>
  <c r="K731" i="17"/>
  <c r="K732" i="17"/>
  <c r="K733" i="17"/>
  <c r="K734" i="17"/>
  <c r="K735" i="17"/>
  <c r="K736" i="17"/>
  <c r="K737" i="17"/>
  <c r="K738" i="17"/>
  <c r="K739" i="17"/>
  <c r="K740" i="17"/>
  <c r="K741" i="17"/>
  <c r="K742" i="17"/>
  <c r="K743" i="17"/>
  <c r="K744" i="17"/>
  <c r="K745" i="17"/>
  <c r="K746" i="17"/>
  <c r="K747" i="17"/>
  <c r="K748" i="17"/>
  <c r="K749" i="17"/>
  <c r="K750" i="17"/>
  <c r="K751" i="17"/>
  <c r="K752" i="17"/>
  <c r="K753" i="17"/>
  <c r="K754" i="17"/>
  <c r="K755" i="17"/>
  <c r="K756" i="17"/>
  <c r="K757" i="17"/>
  <c r="K758" i="17"/>
  <c r="K759" i="17"/>
  <c r="K760" i="17"/>
  <c r="K761" i="17"/>
  <c r="K762" i="17"/>
  <c r="K763" i="17"/>
  <c r="K764" i="17"/>
  <c r="K765" i="17"/>
  <c r="K766" i="17"/>
  <c r="K767" i="17"/>
  <c r="K768" i="17"/>
  <c r="K769" i="17"/>
  <c r="K770" i="17"/>
  <c r="K771" i="17"/>
  <c r="K772" i="17"/>
  <c r="K773" i="17"/>
  <c r="K774" i="17"/>
  <c r="K775" i="17"/>
  <c r="K776" i="17"/>
  <c r="K777" i="17"/>
  <c r="K778" i="17"/>
  <c r="K779" i="17"/>
  <c r="K780" i="17"/>
  <c r="K781" i="17"/>
  <c r="K782" i="17"/>
  <c r="K783" i="17"/>
  <c r="K784" i="17"/>
  <c r="K785" i="17"/>
  <c r="K786" i="17"/>
  <c r="K787" i="17"/>
  <c r="K788" i="17"/>
  <c r="K789" i="17"/>
  <c r="K790" i="17"/>
  <c r="K791" i="17"/>
  <c r="K792" i="17"/>
  <c r="K793" i="17"/>
  <c r="K794" i="17"/>
  <c r="K795" i="17"/>
  <c r="K796" i="17"/>
  <c r="K797" i="17"/>
  <c r="K798" i="17"/>
  <c r="K799" i="17"/>
  <c r="K800" i="17"/>
  <c r="K801" i="17"/>
  <c r="K802" i="17"/>
  <c r="K803" i="17"/>
  <c r="K804" i="17"/>
  <c r="K805" i="17"/>
  <c r="K806" i="17"/>
  <c r="K807" i="17"/>
  <c r="K808" i="17"/>
  <c r="K809" i="17"/>
  <c r="K810" i="17"/>
  <c r="K811" i="17"/>
  <c r="K812" i="17"/>
  <c r="K813" i="17"/>
  <c r="K814" i="17"/>
  <c r="K815" i="17"/>
  <c r="K816" i="17"/>
  <c r="K817" i="17"/>
  <c r="K818" i="17"/>
  <c r="K819" i="17"/>
  <c r="K820" i="17"/>
  <c r="K821" i="17"/>
  <c r="K822" i="17"/>
  <c r="K823" i="17"/>
  <c r="K824" i="17"/>
  <c r="K825" i="17"/>
  <c r="K826" i="17"/>
  <c r="K827" i="17"/>
  <c r="K828" i="17"/>
  <c r="K829" i="17"/>
  <c r="K830" i="17"/>
  <c r="K831" i="17"/>
  <c r="K832" i="17"/>
  <c r="K833" i="17"/>
  <c r="K834" i="17"/>
  <c r="K835" i="17"/>
  <c r="K836" i="17"/>
  <c r="K837" i="17"/>
  <c r="K838" i="17"/>
  <c r="K839" i="17"/>
  <c r="K840" i="17"/>
  <c r="K841" i="17"/>
  <c r="K842" i="17"/>
  <c r="K843" i="17"/>
  <c r="K844" i="17"/>
  <c r="K845" i="17"/>
  <c r="K846" i="17"/>
  <c r="K847" i="17"/>
  <c r="K848" i="17"/>
  <c r="K849" i="17"/>
  <c r="K850" i="17"/>
  <c r="K851" i="17"/>
  <c r="K852" i="17"/>
  <c r="K853" i="17"/>
  <c r="K854" i="17"/>
  <c r="K855" i="17"/>
  <c r="K856" i="17"/>
  <c r="K857" i="17"/>
  <c r="K858" i="17"/>
  <c r="K859" i="17"/>
  <c r="K860" i="17"/>
  <c r="K861" i="17"/>
  <c r="K862" i="17"/>
  <c r="K863" i="17"/>
  <c r="K864" i="17"/>
  <c r="K865" i="17"/>
  <c r="K866" i="17"/>
  <c r="K867" i="17"/>
  <c r="K868" i="17"/>
  <c r="K869" i="17"/>
  <c r="K870" i="17"/>
  <c r="K871" i="17"/>
  <c r="K872" i="17"/>
  <c r="K873" i="17"/>
  <c r="K874" i="17"/>
  <c r="K875" i="17"/>
  <c r="K876" i="17"/>
  <c r="K877" i="17"/>
  <c r="K878" i="17"/>
  <c r="K879" i="17"/>
  <c r="K880" i="17"/>
  <c r="K881" i="17"/>
  <c r="K882" i="17"/>
  <c r="K883" i="17"/>
  <c r="K884" i="17"/>
  <c r="K885" i="17"/>
  <c r="K886" i="17"/>
  <c r="K887" i="17"/>
  <c r="K888" i="17"/>
  <c r="K889" i="17"/>
  <c r="K890" i="17"/>
  <c r="K891" i="17"/>
  <c r="K892" i="17"/>
  <c r="K893" i="17"/>
  <c r="K894" i="17"/>
  <c r="K895" i="17"/>
  <c r="K896" i="17"/>
  <c r="K897" i="17"/>
  <c r="K898" i="17"/>
  <c r="K899" i="17"/>
  <c r="K900" i="17"/>
  <c r="K901" i="17"/>
  <c r="K902" i="17"/>
  <c r="K903" i="17"/>
  <c r="K904" i="17"/>
  <c r="K905" i="17"/>
  <c r="K906" i="17"/>
  <c r="K907" i="17"/>
  <c r="K908" i="17"/>
  <c r="K909" i="17"/>
  <c r="K910" i="17"/>
  <c r="K911" i="17"/>
  <c r="K912" i="17"/>
  <c r="K913" i="17"/>
  <c r="K914" i="17"/>
  <c r="K915" i="17"/>
  <c r="K916" i="17"/>
  <c r="K917" i="17"/>
  <c r="K918" i="17"/>
  <c r="K919" i="17"/>
  <c r="K920" i="17"/>
  <c r="K921" i="17"/>
  <c r="K922" i="17"/>
  <c r="K923" i="17"/>
  <c r="K924" i="17"/>
  <c r="K925" i="17"/>
  <c r="K926" i="17"/>
  <c r="K927" i="17"/>
  <c r="K928" i="17"/>
  <c r="K929" i="17"/>
  <c r="K930" i="17"/>
  <c r="K931" i="17"/>
  <c r="K932" i="17"/>
  <c r="K933" i="17"/>
  <c r="K934" i="17"/>
  <c r="K935" i="17"/>
  <c r="K936" i="17"/>
  <c r="K937" i="17"/>
  <c r="K938" i="17"/>
  <c r="K939" i="17"/>
  <c r="K940" i="17"/>
  <c r="K941" i="17"/>
  <c r="K942" i="17"/>
  <c r="K943" i="17"/>
  <c r="K944" i="17"/>
  <c r="K945" i="17"/>
  <c r="K946" i="17"/>
  <c r="K947" i="17"/>
  <c r="K948" i="17"/>
  <c r="K949" i="17"/>
  <c r="K950" i="17"/>
  <c r="K951" i="17"/>
  <c r="K952" i="17"/>
  <c r="K953" i="17"/>
  <c r="K954" i="17"/>
  <c r="K955" i="17"/>
  <c r="K956" i="17"/>
  <c r="K957" i="17"/>
  <c r="K958" i="17"/>
  <c r="K959" i="17"/>
  <c r="K960" i="17"/>
  <c r="K961" i="17"/>
  <c r="K962" i="17"/>
  <c r="K963" i="17"/>
  <c r="K964" i="17"/>
  <c r="K965" i="17"/>
  <c r="K966" i="17"/>
  <c r="K967" i="17"/>
  <c r="K968" i="17"/>
  <c r="K969" i="17"/>
  <c r="K970" i="17"/>
  <c r="K971" i="17"/>
  <c r="K972" i="17"/>
  <c r="K973" i="17"/>
  <c r="K974" i="17"/>
  <c r="K975" i="17"/>
  <c r="K976" i="17"/>
  <c r="K977" i="17"/>
  <c r="K978" i="17"/>
  <c r="K979" i="17"/>
  <c r="K980" i="17"/>
  <c r="K981" i="17"/>
  <c r="K982" i="17"/>
  <c r="K983" i="17"/>
  <c r="K984" i="17"/>
  <c r="K985" i="17"/>
  <c r="K986" i="17"/>
  <c r="K987" i="17"/>
  <c r="K988" i="17"/>
  <c r="K989" i="17"/>
  <c r="K990" i="17"/>
  <c r="K991" i="17"/>
  <c r="K992" i="17"/>
  <c r="K993" i="17"/>
  <c r="K994" i="17"/>
  <c r="K995" i="17"/>
  <c r="K996" i="17"/>
  <c r="K997" i="17"/>
  <c r="K998" i="17"/>
  <c r="K999" i="17"/>
  <c r="K1000" i="17"/>
  <c r="K1001" i="17"/>
  <c r="K1002" i="17"/>
  <c r="K1003" i="17"/>
  <c r="K1004" i="17"/>
  <c r="K1005" i="17"/>
  <c r="K1006" i="17"/>
  <c r="K1007" i="17"/>
  <c r="K1008" i="17"/>
  <c r="K1009" i="17"/>
  <c r="K1010" i="17"/>
  <c r="K1011" i="17"/>
  <c r="K1012" i="17"/>
  <c r="K1013" i="17"/>
  <c r="K1014" i="17"/>
  <c r="K1015" i="17"/>
  <c r="K1016" i="17"/>
  <c r="K1017" i="17"/>
  <c r="K1018" i="17"/>
  <c r="K1019" i="17"/>
  <c r="K1020" i="17"/>
  <c r="K1021" i="17"/>
  <c r="K1022" i="17"/>
  <c r="K1023" i="17"/>
  <c r="K1024" i="17"/>
  <c r="K1025" i="17"/>
  <c r="K1026" i="17"/>
  <c r="K1027" i="17"/>
  <c r="K1028" i="17"/>
  <c r="K1029" i="17"/>
  <c r="K1030" i="17"/>
  <c r="K1031" i="17"/>
  <c r="K1032" i="17"/>
  <c r="K1033" i="17"/>
  <c r="K1034" i="17"/>
  <c r="K1035" i="17"/>
  <c r="K1036" i="17"/>
  <c r="K1037" i="17"/>
  <c r="K1038" i="17"/>
  <c r="K1039" i="17"/>
  <c r="K1040" i="17"/>
  <c r="K1041" i="17"/>
  <c r="K1042" i="17"/>
  <c r="K1043" i="17"/>
  <c r="K1044" i="17"/>
  <c r="K1045" i="17"/>
  <c r="K1046" i="17"/>
  <c r="K1047" i="17"/>
  <c r="K1048" i="17"/>
  <c r="K1049" i="17"/>
  <c r="K1050" i="17"/>
  <c r="K1051" i="17"/>
  <c r="K1052" i="17"/>
  <c r="K1053" i="17"/>
  <c r="K1054" i="17"/>
  <c r="K1055" i="17"/>
  <c r="K1056" i="17"/>
  <c r="K1057" i="17"/>
  <c r="K1058" i="17"/>
  <c r="K1059" i="17"/>
  <c r="K1060" i="17"/>
  <c r="K1061" i="17"/>
  <c r="K1062" i="17"/>
  <c r="K1063" i="17"/>
  <c r="K1064" i="17"/>
  <c r="K1065" i="17"/>
  <c r="K1066" i="17"/>
  <c r="K1067" i="17"/>
  <c r="K1068" i="17"/>
  <c r="K1069" i="17"/>
  <c r="K1070" i="17"/>
  <c r="K1071" i="17"/>
  <c r="K1072" i="17"/>
  <c r="K1073" i="17"/>
  <c r="K1074" i="17"/>
  <c r="K1075" i="17"/>
  <c r="K1076" i="17"/>
  <c r="K1077" i="17"/>
  <c r="K1078" i="17"/>
  <c r="K1079" i="17"/>
  <c r="K1080" i="17"/>
  <c r="K1081" i="17"/>
  <c r="K1082" i="17"/>
  <c r="K1083" i="17"/>
  <c r="K1084" i="17"/>
  <c r="K1085" i="17"/>
  <c r="K1086" i="17"/>
  <c r="K1087" i="17"/>
  <c r="K1088" i="17"/>
  <c r="K1089" i="17"/>
  <c r="K1090" i="17"/>
  <c r="K1091" i="17"/>
  <c r="K1092" i="17"/>
  <c r="K1093" i="17"/>
  <c r="K1094" i="17"/>
  <c r="K1095" i="17"/>
  <c r="K1096" i="17"/>
  <c r="K1097" i="17"/>
  <c r="K1098" i="17"/>
  <c r="K1099" i="17"/>
  <c r="K1100" i="17"/>
  <c r="K1101" i="17"/>
  <c r="K1102" i="17"/>
  <c r="K1103" i="17"/>
  <c r="K1104" i="17"/>
  <c r="K1105" i="17"/>
  <c r="K1106" i="17"/>
  <c r="K1107" i="17"/>
  <c r="K1108" i="17"/>
  <c r="K1109" i="17"/>
  <c r="K1110" i="17"/>
  <c r="K1111" i="17"/>
  <c r="K1112" i="17"/>
  <c r="K1113" i="17"/>
  <c r="K1114" i="17"/>
  <c r="K1115" i="17"/>
  <c r="K1116" i="17"/>
  <c r="K1117" i="17"/>
  <c r="K1118" i="17"/>
  <c r="K1119" i="17"/>
  <c r="K1120" i="17"/>
  <c r="K1121" i="17"/>
  <c r="K1122" i="17"/>
  <c r="K1123" i="17"/>
  <c r="K1124" i="17"/>
  <c r="K1125" i="17"/>
  <c r="K1126" i="17"/>
  <c r="K1127" i="17"/>
  <c r="K1128" i="17"/>
  <c r="K1129" i="17"/>
  <c r="K1130" i="17"/>
  <c r="K1131" i="17"/>
  <c r="K1132" i="17"/>
  <c r="K1133" i="17"/>
  <c r="K1134" i="17"/>
  <c r="K1135" i="17"/>
  <c r="K1136" i="17"/>
  <c r="K1137" i="17"/>
  <c r="K1138" i="17"/>
  <c r="K1139" i="17"/>
  <c r="K1140" i="17"/>
  <c r="K1141" i="17"/>
  <c r="K1142" i="17"/>
  <c r="K1143" i="17"/>
  <c r="K1144" i="17"/>
  <c r="K1145" i="17"/>
  <c r="K1146" i="17"/>
  <c r="K1147" i="17"/>
  <c r="K1148" i="17"/>
  <c r="K1149" i="17"/>
  <c r="K1150" i="17"/>
  <c r="K1151" i="17"/>
  <c r="K1152" i="17"/>
  <c r="K1153" i="17"/>
  <c r="K1154" i="17"/>
  <c r="K1155" i="17"/>
  <c r="K1156" i="17"/>
  <c r="K1157" i="17"/>
  <c r="K1158" i="17"/>
  <c r="K1159" i="17"/>
  <c r="K1160" i="17"/>
  <c r="K1161" i="17"/>
  <c r="K1162" i="17"/>
  <c r="K1163" i="17"/>
  <c r="K1164" i="17"/>
  <c r="K1165" i="17"/>
  <c r="K1166" i="17"/>
  <c r="K1167" i="17"/>
  <c r="K1168" i="17"/>
  <c r="K1169" i="17"/>
  <c r="K1170" i="17"/>
  <c r="K1171" i="17"/>
  <c r="K1172" i="17"/>
  <c r="K1173" i="17"/>
  <c r="K1174" i="17"/>
  <c r="K1175" i="17"/>
  <c r="K1176" i="17"/>
  <c r="K1177" i="17"/>
  <c r="K1178" i="17"/>
  <c r="K1179" i="17"/>
  <c r="K1180" i="17"/>
  <c r="K1181" i="17"/>
  <c r="K1182" i="17"/>
  <c r="K1183" i="17"/>
  <c r="K1184" i="17"/>
  <c r="K1185" i="17"/>
  <c r="K1186" i="17"/>
  <c r="K1187" i="17"/>
  <c r="K1188" i="17"/>
  <c r="K1189" i="17"/>
  <c r="K1190" i="17"/>
  <c r="K1191" i="17"/>
  <c r="K1192" i="17"/>
  <c r="K1193" i="17"/>
  <c r="K1194" i="17"/>
  <c r="K1195" i="17"/>
  <c r="K1196" i="17"/>
  <c r="K1197" i="17"/>
  <c r="K1198" i="17"/>
  <c r="K1199" i="17"/>
  <c r="K1200" i="17"/>
  <c r="K1201" i="17"/>
  <c r="K1202" i="17"/>
  <c r="K1203" i="17"/>
  <c r="K1204" i="17"/>
  <c r="K1205" i="17"/>
  <c r="K1206" i="17"/>
  <c r="K1207" i="17"/>
  <c r="K1208" i="17"/>
  <c r="K1209" i="17"/>
  <c r="K1210" i="17"/>
  <c r="K1211" i="17"/>
  <c r="K1212" i="17"/>
  <c r="K1213" i="17"/>
  <c r="K1214" i="17"/>
  <c r="K1215" i="17"/>
  <c r="K1216" i="17"/>
  <c r="K1217" i="17"/>
  <c r="K1218" i="17"/>
  <c r="K1219" i="17"/>
  <c r="K1220" i="17"/>
  <c r="K1221" i="17"/>
  <c r="K1222" i="17"/>
  <c r="K1223" i="17"/>
  <c r="K1224" i="17"/>
  <c r="K1225" i="17"/>
  <c r="K1226" i="17"/>
  <c r="K1227" i="17"/>
  <c r="K1228" i="17"/>
  <c r="K1229" i="17"/>
  <c r="K1230" i="17"/>
  <c r="K1231" i="17"/>
  <c r="K1232" i="17"/>
  <c r="K1233" i="17"/>
  <c r="K1234" i="17"/>
  <c r="K1235" i="17"/>
  <c r="K1236" i="17"/>
  <c r="K1237" i="17"/>
  <c r="K1238" i="17"/>
  <c r="K1239" i="17"/>
  <c r="K1240" i="17"/>
  <c r="K1241" i="17"/>
  <c r="K1242" i="17"/>
  <c r="K1243" i="17"/>
  <c r="K1244" i="17"/>
  <c r="K1245" i="17"/>
  <c r="K1246" i="17"/>
  <c r="K1247" i="17"/>
  <c r="K1248" i="17"/>
  <c r="K1249" i="17"/>
  <c r="K1250" i="17"/>
  <c r="K1251" i="17"/>
  <c r="K1252" i="17"/>
  <c r="K1253" i="17"/>
  <c r="K1254" i="17"/>
  <c r="K1255" i="17"/>
  <c r="K1256" i="17"/>
  <c r="K1257" i="17"/>
  <c r="K1258" i="17"/>
  <c r="K1259" i="17"/>
  <c r="K1260" i="17"/>
  <c r="K1261" i="17"/>
  <c r="K1262" i="17"/>
  <c r="K1263" i="17"/>
  <c r="K1264" i="17"/>
  <c r="K1265" i="17"/>
  <c r="K1266" i="17"/>
  <c r="K1267" i="17"/>
  <c r="K1268" i="17"/>
  <c r="K1269" i="17"/>
  <c r="K1270" i="17"/>
  <c r="K1271" i="17"/>
  <c r="K1272" i="17"/>
  <c r="K1273" i="17"/>
  <c r="K1274" i="17"/>
  <c r="K1275" i="17"/>
  <c r="K1276" i="17"/>
  <c r="K1277" i="17"/>
  <c r="K1278" i="17"/>
  <c r="K1279" i="17"/>
  <c r="K1280" i="17"/>
  <c r="K1281" i="17"/>
  <c r="K1282" i="17"/>
  <c r="K1283" i="17"/>
  <c r="K1284" i="17"/>
  <c r="K1285" i="17"/>
  <c r="K1286" i="17"/>
  <c r="K1287" i="17"/>
  <c r="K1288" i="17"/>
  <c r="K1289" i="17"/>
  <c r="K1290" i="17"/>
  <c r="K1291" i="17"/>
  <c r="K1292" i="17"/>
  <c r="K1293" i="17"/>
  <c r="K1294" i="17"/>
  <c r="K1295" i="17"/>
  <c r="K1296" i="17"/>
  <c r="K1297" i="17"/>
  <c r="K1298" i="17"/>
  <c r="K1299" i="17"/>
  <c r="K1300" i="17"/>
  <c r="K1301" i="17"/>
  <c r="K1302" i="17"/>
  <c r="K1303" i="17"/>
  <c r="K1304" i="17"/>
  <c r="K1305" i="17"/>
  <c r="K1306" i="17"/>
  <c r="K1307" i="17"/>
  <c r="K1308" i="17"/>
  <c r="K1309" i="17"/>
  <c r="K1310" i="17"/>
  <c r="K1311" i="17"/>
  <c r="K1312" i="17"/>
  <c r="K1313" i="17"/>
  <c r="K1314" i="17"/>
  <c r="K1315" i="17"/>
  <c r="K1316" i="17"/>
  <c r="K1317" i="17"/>
  <c r="K1318" i="17"/>
  <c r="K1319" i="17"/>
  <c r="K1320" i="17"/>
  <c r="K1321" i="17"/>
  <c r="K1322" i="17"/>
  <c r="K1323" i="17"/>
  <c r="K1324" i="17"/>
  <c r="K1325" i="17"/>
  <c r="K1326" i="17"/>
  <c r="K1327" i="17"/>
  <c r="K1328" i="17"/>
  <c r="K1329" i="17"/>
  <c r="K1330" i="17"/>
  <c r="K1331" i="17"/>
  <c r="K1332" i="17"/>
  <c r="K1333" i="17"/>
  <c r="K1334" i="17"/>
  <c r="K1335" i="17"/>
  <c r="K1336" i="17"/>
  <c r="K1337" i="17"/>
  <c r="K1338" i="17"/>
  <c r="K1339" i="17"/>
  <c r="K1340" i="17"/>
  <c r="K1341" i="17"/>
  <c r="K1342" i="17"/>
  <c r="K1343" i="17"/>
  <c r="K1344" i="17"/>
  <c r="K1345" i="17"/>
  <c r="K1346" i="17"/>
  <c r="K1347" i="17"/>
  <c r="K1348" i="17"/>
  <c r="K1349" i="17"/>
  <c r="K1350" i="17"/>
  <c r="K1351" i="17"/>
  <c r="K1352" i="17"/>
  <c r="K1353" i="17"/>
  <c r="K1354" i="17"/>
  <c r="K1355" i="17"/>
  <c r="K1356" i="17"/>
  <c r="K1357" i="17"/>
  <c r="K1358" i="17"/>
  <c r="K1359" i="17"/>
  <c r="K1360" i="17"/>
  <c r="K1361" i="17"/>
  <c r="K1362" i="17"/>
  <c r="K1363" i="17"/>
  <c r="K1364" i="17"/>
  <c r="K1365" i="17"/>
  <c r="K1366" i="17"/>
  <c r="K1367" i="17"/>
  <c r="K1368" i="17"/>
  <c r="K1369" i="17"/>
  <c r="K1370" i="17"/>
  <c r="K1371" i="17"/>
  <c r="K1372" i="17"/>
  <c r="K1373" i="17"/>
  <c r="K1374" i="17"/>
  <c r="K1375" i="17"/>
  <c r="K1376" i="17"/>
  <c r="K1377" i="17"/>
  <c r="K1378" i="17"/>
  <c r="K1379" i="17"/>
  <c r="K1380" i="17"/>
  <c r="K1381" i="17"/>
  <c r="K1382" i="17"/>
  <c r="K1383" i="17"/>
  <c r="K1384" i="17"/>
  <c r="K1385" i="17"/>
  <c r="K1386" i="17"/>
  <c r="K1387" i="17"/>
  <c r="K1388" i="17"/>
  <c r="K1389" i="17"/>
  <c r="K1390" i="17"/>
  <c r="K1391" i="17"/>
  <c r="K1392" i="17"/>
  <c r="K1393" i="17"/>
  <c r="K1394" i="17"/>
  <c r="K1395" i="17"/>
  <c r="K1396" i="17"/>
  <c r="K1397" i="17"/>
  <c r="K1398" i="17"/>
  <c r="K1399" i="17"/>
  <c r="K1400" i="17"/>
  <c r="K1401" i="17"/>
  <c r="K1402" i="17"/>
  <c r="K1403" i="17"/>
  <c r="K1404" i="17"/>
  <c r="K1405" i="17"/>
  <c r="K1406" i="17"/>
  <c r="K1407" i="17"/>
  <c r="K1408" i="17"/>
  <c r="K1409" i="17"/>
  <c r="K1410" i="17"/>
  <c r="K1411" i="17"/>
  <c r="K1412" i="17"/>
  <c r="K1413" i="17"/>
  <c r="K1414" i="17"/>
  <c r="K1415" i="17"/>
  <c r="K1416" i="17"/>
  <c r="K1417" i="17"/>
  <c r="K1418" i="17"/>
  <c r="K1419" i="17"/>
  <c r="K1420" i="17"/>
  <c r="K1421" i="17"/>
  <c r="K1422" i="17"/>
  <c r="K1423" i="17"/>
  <c r="K1424" i="17"/>
  <c r="K1425" i="17"/>
  <c r="K1426" i="17"/>
  <c r="K1427" i="17"/>
  <c r="K1428" i="17"/>
  <c r="K1429" i="17"/>
  <c r="K1430" i="17"/>
  <c r="K1431" i="17"/>
  <c r="K1432" i="17"/>
  <c r="K1433" i="17"/>
  <c r="K1434" i="17"/>
  <c r="K1435" i="17"/>
  <c r="K1436" i="17"/>
  <c r="K1437" i="17"/>
  <c r="K1438" i="17"/>
  <c r="K1439" i="17"/>
  <c r="K1440" i="17"/>
  <c r="K1441" i="17"/>
  <c r="K1442" i="17"/>
  <c r="K1443" i="17"/>
  <c r="K1444" i="17"/>
  <c r="K1445" i="17"/>
  <c r="K1446" i="17"/>
  <c r="K1447" i="17"/>
  <c r="K1448" i="17"/>
  <c r="K1449" i="17"/>
  <c r="K1450" i="17"/>
  <c r="K1451" i="17"/>
  <c r="K1452" i="17"/>
  <c r="K1453" i="17"/>
  <c r="K1454" i="17"/>
  <c r="K1455" i="17"/>
  <c r="K1456" i="17"/>
  <c r="K1457" i="17"/>
  <c r="K1458" i="17"/>
  <c r="K1459" i="17"/>
  <c r="K1460" i="17"/>
  <c r="K1461" i="17"/>
  <c r="K1462" i="17"/>
  <c r="K1463" i="17"/>
  <c r="K1464" i="17"/>
  <c r="K1465" i="17"/>
  <c r="K1466" i="17"/>
  <c r="K1467" i="17"/>
  <c r="K1468" i="17"/>
  <c r="K1469" i="17"/>
  <c r="K1470" i="17"/>
  <c r="K1471" i="17"/>
  <c r="K1472" i="17"/>
  <c r="K1473" i="17"/>
  <c r="K1474" i="17"/>
  <c r="K1475" i="17"/>
  <c r="K1476" i="17"/>
  <c r="K1477" i="17"/>
  <c r="K1478" i="17"/>
  <c r="K1479" i="17"/>
  <c r="K1480" i="17"/>
  <c r="K1481" i="17"/>
  <c r="K1482" i="17"/>
  <c r="K1483" i="17"/>
  <c r="K1484" i="17"/>
  <c r="K1485" i="17"/>
  <c r="K1486" i="17"/>
  <c r="K1487" i="17"/>
  <c r="K1488" i="17"/>
  <c r="K1489" i="17"/>
  <c r="K1490" i="17"/>
  <c r="K1491" i="17"/>
  <c r="K1492" i="17"/>
  <c r="K1493" i="17"/>
  <c r="K1494" i="17"/>
  <c r="K1495" i="17"/>
  <c r="K1496" i="17"/>
  <c r="K1497" i="17"/>
  <c r="K1498" i="17"/>
  <c r="K1499" i="17"/>
  <c r="K1500" i="17"/>
  <c r="K1501" i="17"/>
  <c r="K1502" i="17"/>
  <c r="K1503" i="17"/>
  <c r="K1504" i="17"/>
  <c r="K1505" i="17"/>
  <c r="K1506" i="17"/>
  <c r="K1507" i="17"/>
  <c r="K1508" i="17"/>
  <c r="K1509" i="17"/>
  <c r="K1510" i="17"/>
  <c r="K1511" i="17"/>
  <c r="K1512" i="17"/>
  <c r="K1513" i="17"/>
  <c r="K1514" i="17"/>
  <c r="K1515" i="17"/>
  <c r="K1516" i="17"/>
  <c r="K1517" i="17"/>
  <c r="K1518" i="17"/>
  <c r="K1519" i="17"/>
  <c r="K1520" i="17"/>
  <c r="K1521" i="17"/>
  <c r="K1522" i="17"/>
  <c r="K1523" i="17"/>
  <c r="K1524" i="17"/>
  <c r="K1525" i="17"/>
  <c r="K1526" i="17"/>
  <c r="K1527" i="17"/>
  <c r="K1528" i="17"/>
  <c r="K1529" i="17"/>
  <c r="K1530" i="17"/>
  <c r="K1531" i="17"/>
  <c r="K1532" i="17"/>
  <c r="K1533" i="17"/>
  <c r="K1534" i="17"/>
  <c r="K1535" i="17"/>
  <c r="K1536" i="17"/>
  <c r="K1537" i="17"/>
  <c r="K1538" i="17"/>
  <c r="K1539" i="17"/>
  <c r="K1540" i="17"/>
  <c r="K1541" i="17"/>
  <c r="K1542" i="17"/>
  <c r="K1543" i="17"/>
  <c r="K1544" i="17"/>
  <c r="K1545" i="17"/>
  <c r="K1546" i="17"/>
  <c r="K1547" i="17"/>
  <c r="K1548" i="17"/>
  <c r="K1549" i="17"/>
  <c r="K1550" i="17"/>
  <c r="K1551" i="17"/>
  <c r="K1552" i="17"/>
  <c r="K1553" i="17"/>
  <c r="K1554" i="17"/>
  <c r="K1555" i="17"/>
  <c r="K1556" i="17"/>
  <c r="K1557" i="17"/>
  <c r="K1558" i="17"/>
  <c r="K1559" i="17"/>
  <c r="K1560" i="17"/>
  <c r="K1561" i="17"/>
  <c r="K1562" i="17"/>
  <c r="K1563" i="17"/>
  <c r="K1564" i="17"/>
  <c r="K1565" i="17"/>
  <c r="K1566" i="17"/>
  <c r="K1567" i="17"/>
  <c r="K1568" i="17"/>
  <c r="K1569" i="17"/>
  <c r="K1570" i="17"/>
  <c r="K1571" i="17"/>
  <c r="K1572" i="17"/>
  <c r="K1573" i="17"/>
  <c r="K1574" i="17"/>
  <c r="K1575" i="17"/>
  <c r="K1576" i="17"/>
  <c r="K1577" i="17"/>
  <c r="K1578" i="17"/>
  <c r="K1579" i="17"/>
  <c r="K1580" i="17"/>
  <c r="K1581" i="17"/>
  <c r="K1582" i="17"/>
  <c r="K1583" i="17"/>
  <c r="K1584" i="17"/>
  <c r="K1585" i="17"/>
  <c r="K1586" i="17"/>
  <c r="K1587" i="17"/>
  <c r="K1588" i="17"/>
  <c r="K1589" i="17"/>
  <c r="K1590" i="17"/>
  <c r="K1591" i="17"/>
  <c r="K1592" i="17"/>
  <c r="K1593" i="17"/>
  <c r="K1594" i="17"/>
  <c r="K1595" i="17"/>
  <c r="K1596" i="17"/>
  <c r="K1597" i="17"/>
  <c r="K1598" i="17"/>
  <c r="K1599" i="17"/>
  <c r="K1600" i="17"/>
  <c r="K1601" i="17"/>
  <c r="K1602" i="17"/>
  <c r="K1603" i="17"/>
  <c r="K1604" i="17"/>
  <c r="K1605" i="17"/>
  <c r="K1606" i="17"/>
  <c r="K1607" i="17"/>
  <c r="K1608" i="17"/>
  <c r="K1609" i="17"/>
  <c r="K1610" i="17"/>
  <c r="K1611" i="17"/>
  <c r="K1612" i="17"/>
  <c r="K1613" i="17"/>
  <c r="K1614" i="17"/>
  <c r="K1615" i="17"/>
  <c r="K1616" i="17"/>
  <c r="K1617" i="17"/>
  <c r="K1618" i="17"/>
  <c r="K1619" i="17"/>
  <c r="K1620" i="17"/>
  <c r="K1621" i="17"/>
  <c r="K1622" i="17"/>
  <c r="K1623" i="17"/>
  <c r="K1624" i="17"/>
  <c r="K1625" i="17"/>
  <c r="K1626" i="17"/>
  <c r="K1627" i="17"/>
  <c r="K1628" i="17"/>
  <c r="K1629" i="17"/>
  <c r="K1630" i="17"/>
  <c r="K1631" i="17"/>
  <c r="K1632" i="17"/>
  <c r="K1633" i="17"/>
  <c r="K1634" i="17"/>
  <c r="K1635" i="17"/>
  <c r="K1636" i="17"/>
  <c r="K1637" i="17"/>
  <c r="K1638" i="17"/>
  <c r="K1639" i="17"/>
  <c r="K1640" i="17"/>
  <c r="K1641" i="17"/>
  <c r="K1642" i="17"/>
  <c r="K1643" i="17"/>
  <c r="K1644" i="17"/>
  <c r="K1645" i="17"/>
  <c r="K1646" i="17"/>
  <c r="K1647" i="17"/>
  <c r="K1648" i="17"/>
  <c r="K1649" i="17"/>
  <c r="K1650" i="17"/>
  <c r="K1651" i="17"/>
  <c r="K1652" i="17"/>
  <c r="K1653" i="17"/>
  <c r="K1654" i="17"/>
  <c r="K1655" i="17"/>
  <c r="K1656" i="17"/>
  <c r="K1657" i="17"/>
  <c r="K1658" i="17"/>
  <c r="K1659" i="17"/>
  <c r="K1660" i="17"/>
  <c r="K1661" i="17"/>
  <c r="K1662" i="17"/>
  <c r="K1663" i="17"/>
  <c r="K1664" i="17"/>
  <c r="K1665" i="17"/>
  <c r="K1666" i="17"/>
  <c r="K1667" i="17"/>
  <c r="K1668" i="17"/>
  <c r="K1669" i="17"/>
  <c r="K1670" i="17"/>
  <c r="K1671" i="17"/>
  <c r="K1672" i="17"/>
  <c r="K1673" i="17"/>
  <c r="K1674" i="17"/>
  <c r="K1675" i="17"/>
  <c r="K1676" i="17"/>
  <c r="K1677" i="17"/>
  <c r="K1678" i="17"/>
  <c r="K1679" i="17"/>
  <c r="K1680" i="17"/>
  <c r="K1681" i="17"/>
  <c r="K1682" i="17"/>
  <c r="K1683" i="17"/>
  <c r="K1684" i="17"/>
  <c r="K1685" i="17"/>
  <c r="K1686" i="17"/>
  <c r="K1687" i="17"/>
  <c r="K1688" i="17"/>
  <c r="K1689" i="17"/>
  <c r="K1690" i="17"/>
  <c r="K1691" i="17"/>
  <c r="K1692" i="17"/>
  <c r="K1693" i="17"/>
  <c r="K1694" i="17"/>
  <c r="K1695" i="17"/>
  <c r="K1696" i="17"/>
  <c r="K1697" i="17"/>
  <c r="K1698" i="17"/>
  <c r="K1699" i="17"/>
  <c r="K1700" i="17"/>
  <c r="K1701" i="17"/>
  <c r="K1702" i="17"/>
  <c r="K1703" i="17"/>
  <c r="K1704" i="17"/>
  <c r="K1705" i="17"/>
  <c r="K1706" i="17"/>
  <c r="K1707" i="17"/>
  <c r="K1708" i="17"/>
  <c r="K1709" i="17"/>
  <c r="K1710" i="17"/>
  <c r="K1711" i="17"/>
  <c r="K1712" i="17"/>
  <c r="K1713" i="17"/>
  <c r="K1714" i="17"/>
  <c r="K1715" i="17"/>
  <c r="K1716" i="17"/>
  <c r="K1717" i="17"/>
  <c r="K1718" i="17"/>
  <c r="K1719" i="17"/>
  <c r="K1720" i="17"/>
  <c r="K1721" i="17"/>
  <c r="K1722" i="17"/>
  <c r="K1723" i="17"/>
  <c r="K1724" i="17"/>
  <c r="K1725" i="17"/>
  <c r="K1726" i="17"/>
  <c r="K1727" i="17"/>
  <c r="K1728" i="17"/>
  <c r="K1729" i="17"/>
  <c r="K1730" i="17"/>
  <c r="K1731" i="17"/>
  <c r="K1732" i="17"/>
  <c r="K1733" i="17"/>
  <c r="K1734" i="17"/>
  <c r="K1735" i="17"/>
  <c r="K1736" i="17"/>
  <c r="K1737" i="17"/>
  <c r="K1738" i="17"/>
  <c r="K1739" i="17"/>
  <c r="K1740" i="17"/>
  <c r="K1741" i="17"/>
  <c r="K1742" i="17"/>
  <c r="K1743" i="17"/>
  <c r="K1744" i="17"/>
  <c r="K1745" i="17"/>
  <c r="K1746" i="17"/>
  <c r="K1747" i="17"/>
  <c r="K1748" i="17"/>
  <c r="K1749" i="17"/>
  <c r="K1750" i="17"/>
  <c r="K1751" i="17"/>
  <c r="K1752" i="17"/>
  <c r="K1753" i="17"/>
  <c r="K1754" i="17"/>
  <c r="K1755" i="17"/>
  <c r="K1756" i="17"/>
  <c r="K1757" i="17"/>
  <c r="K1758" i="17"/>
  <c r="K1759" i="17"/>
  <c r="K1760" i="17"/>
  <c r="K1761" i="17"/>
  <c r="K1762" i="17"/>
  <c r="K1763" i="17"/>
  <c r="K1764" i="17"/>
  <c r="K1765" i="17"/>
  <c r="K1766" i="17"/>
  <c r="K1767" i="17"/>
  <c r="K1768" i="17"/>
  <c r="K1769" i="17"/>
  <c r="K1770" i="17"/>
  <c r="K1771" i="17"/>
  <c r="K1772" i="17"/>
  <c r="K1773" i="17"/>
  <c r="K1774" i="17"/>
  <c r="K1775" i="17"/>
  <c r="K1776" i="17"/>
  <c r="K1777" i="17"/>
  <c r="K1778" i="17"/>
  <c r="K1779" i="17"/>
  <c r="K1780" i="17"/>
  <c r="K1781" i="17"/>
  <c r="K1782" i="17"/>
  <c r="K1783" i="17"/>
  <c r="K1784" i="17"/>
  <c r="K1785" i="17"/>
  <c r="K1786" i="17"/>
  <c r="K1787" i="17"/>
  <c r="K1788" i="17"/>
  <c r="K1789" i="17"/>
  <c r="K1790" i="17"/>
  <c r="K1791" i="17"/>
  <c r="K1792" i="17"/>
  <c r="K1793" i="17"/>
  <c r="K1794" i="17"/>
  <c r="K1795" i="17"/>
  <c r="K1796" i="17"/>
  <c r="K1797" i="17"/>
  <c r="K1798" i="17"/>
  <c r="K1799" i="17"/>
  <c r="K1800" i="17"/>
  <c r="K1801" i="17"/>
  <c r="K1802" i="17"/>
  <c r="K1803" i="17"/>
  <c r="K1804" i="17"/>
  <c r="K1805" i="17"/>
  <c r="K1806" i="17"/>
  <c r="K1807" i="17"/>
  <c r="K1808" i="17"/>
  <c r="K1809" i="17"/>
  <c r="K1810" i="17"/>
  <c r="K1811" i="17"/>
  <c r="K1812" i="17"/>
  <c r="K1813" i="17"/>
  <c r="K1814" i="17"/>
  <c r="K1815" i="17"/>
  <c r="K1816" i="17"/>
  <c r="K1817" i="17"/>
  <c r="K1818" i="17"/>
  <c r="K1819" i="17"/>
  <c r="K1820" i="17"/>
  <c r="K1821" i="17"/>
  <c r="K1822" i="17"/>
  <c r="K1823" i="17"/>
  <c r="K1824" i="17"/>
  <c r="K1825" i="17"/>
  <c r="K1826" i="17"/>
  <c r="K1827" i="17"/>
  <c r="K1828" i="17"/>
  <c r="K1829" i="17"/>
  <c r="K1830" i="17"/>
  <c r="K1831" i="17"/>
  <c r="K1832" i="17"/>
  <c r="K1833" i="17"/>
  <c r="K1834" i="17"/>
  <c r="K1835" i="17"/>
  <c r="K1836" i="17"/>
  <c r="K1837" i="17"/>
  <c r="K1838" i="17"/>
  <c r="K1839" i="17"/>
  <c r="K1840" i="17"/>
  <c r="K1841" i="17"/>
  <c r="K1842" i="17"/>
  <c r="K1843" i="17"/>
  <c r="K1844" i="17"/>
  <c r="K1845" i="17"/>
  <c r="K1846" i="17"/>
  <c r="K1847" i="17"/>
  <c r="K1848" i="17"/>
  <c r="K1849" i="17"/>
  <c r="K1850" i="17"/>
  <c r="K1851" i="17"/>
  <c r="K1852" i="17"/>
  <c r="K1853" i="17"/>
  <c r="K1854" i="17"/>
  <c r="K1855" i="17"/>
  <c r="K1856" i="17"/>
  <c r="K1857" i="17"/>
  <c r="K1858" i="17"/>
  <c r="K1859" i="17"/>
  <c r="K1860" i="17"/>
  <c r="K1861" i="17"/>
  <c r="K1862" i="17"/>
  <c r="K1863" i="17"/>
  <c r="K1864" i="17"/>
  <c r="K1865" i="17"/>
  <c r="K1866" i="17"/>
  <c r="K1867" i="17"/>
  <c r="K1868" i="17"/>
  <c r="K1869" i="17"/>
  <c r="K1870" i="17"/>
  <c r="K1871" i="17"/>
  <c r="K1872" i="17"/>
  <c r="K1873" i="17"/>
  <c r="K1874" i="17"/>
  <c r="K1875" i="17"/>
  <c r="K1876" i="17"/>
  <c r="K1877" i="17"/>
  <c r="K1878" i="17"/>
  <c r="K1879" i="17"/>
  <c r="K1880" i="17"/>
  <c r="K1881" i="17"/>
  <c r="K1882" i="17"/>
  <c r="K1883" i="17"/>
  <c r="K1884" i="17"/>
  <c r="K1885" i="17"/>
  <c r="K1886" i="17"/>
  <c r="K1887" i="17"/>
  <c r="K1888" i="17"/>
  <c r="K1889" i="17"/>
  <c r="K1890" i="17"/>
  <c r="K1891" i="17"/>
  <c r="K1892" i="17"/>
  <c r="K1893" i="17"/>
  <c r="K1894" i="17"/>
  <c r="K1895" i="17"/>
  <c r="K1896" i="17"/>
  <c r="K1897" i="17"/>
  <c r="K1898" i="17"/>
  <c r="K1899" i="17"/>
  <c r="K1900" i="17"/>
  <c r="K1901" i="17"/>
  <c r="K1902" i="17"/>
  <c r="K1903" i="17"/>
  <c r="K1904" i="17"/>
  <c r="K1905" i="17"/>
  <c r="K1906" i="17"/>
  <c r="K1907" i="17"/>
  <c r="K1908" i="17"/>
  <c r="K1909" i="17"/>
  <c r="K1910" i="17"/>
  <c r="K1911" i="17"/>
  <c r="K1912" i="17"/>
  <c r="K1913" i="17"/>
  <c r="K1914" i="17"/>
  <c r="K1915" i="17"/>
  <c r="K1916" i="17"/>
  <c r="K1917" i="17"/>
  <c r="K1918" i="17"/>
  <c r="K1919" i="17"/>
  <c r="K1920" i="17"/>
  <c r="K1921" i="17"/>
  <c r="K1922" i="17"/>
  <c r="K1923" i="17"/>
  <c r="K1924" i="17"/>
  <c r="K1925" i="17"/>
  <c r="K1926" i="17"/>
  <c r="K1927" i="17"/>
  <c r="K1928" i="17"/>
  <c r="K1929" i="17"/>
  <c r="K1930" i="17"/>
  <c r="K1931" i="17"/>
  <c r="K1932" i="17"/>
  <c r="K1933" i="17"/>
  <c r="K1934" i="17"/>
  <c r="K1935" i="17"/>
  <c r="K1936" i="17"/>
  <c r="K1937" i="17"/>
  <c r="K1938" i="17"/>
  <c r="K1939" i="17"/>
  <c r="K1940" i="17"/>
  <c r="K1941" i="17"/>
  <c r="K1942" i="17"/>
  <c r="K1943" i="17"/>
  <c r="K1944" i="17"/>
  <c r="K1945" i="17"/>
  <c r="K1946" i="17"/>
  <c r="K1947" i="17"/>
  <c r="K1948" i="17"/>
  <c r="K1949" i="17"/>
  <c r="K1950" i="17"/>
  <c r="K1951" i="17"/>
  <c r="K1952" i="17"/>
  <c r="K1953" i="17"/>
  <c r="K1954" i="17"/>
  <c r="K1955" i="17"/>
  <c r="K1956" i="17"/>
  <c r="K1957" i="17"/>
  <c r="K1958" i="17"/>
  <c r="K1959" i="17"/>
  <c r="K1960" i="17"/>
  <c r="K1961" i="17"/>
  <c r="K1962" i="17"/>
  <c r="K1963" i="17"/>
  <c r="K1964" i="17"/>
  <c r="K1965" i="17"/>
  <c r="K1966" i="17"/>
  <c r="K1967" i="17"/>
  <c r="K1968" i="17"/>
  <c r="K1969" i="17"/>
  <c r="K1970" i="17"/>
  <c r="K1971" i="17"/>
  <c r="K1972" i="17"/>
  <c r="K1973" i="17"/>
  <c r="K1974" i="17"/>
  <c r="K1975" i="17"/>
  <c r="K1976" i="17"/>
  <c r="K1977" i="17"/>
  <c r="K1978" i="17"/>
  <c r="K1979" i="17"/>
  <c r="K1980" i="17"/>
  <c r="K1981" i="17"/>
  <c r="K1982" i="17"/>
  <c r="K1983" i="17"/>
  <c r="K1984" i="17"/>
  <c r="K1985" i="17"/>
  <c r="K1986" i="17"/>
  <c r="K1987" i="17"/>
  <c r="K1988" i="17"/>
  <c r="K1989" i="17"/>
  <c r="K1990" i="17"/>
  <c r="K1991" i="17"/>
  <c r="K1992" i="17"/>
  <c r="K1993" i="17"/>
  <c r="K1994" i="17"/>
  <c r="K1995" i="17"/>
  <c r="K1996" i="17"/>
  <c r="K1997" i="17"/>
  <c r="K1998" i="17"/>
  <c r="K1999" i="17"/>
  <c r="K2000" i="17"/>
  <c r="K2001" i="17"/>
  <c r="K2002" i="17"/>
  <c r="K2003" i="17"/>
  <c r="K2004" i="17"/>
  <c r="K2005" i="17"/>
  <c r="K2006" i="17"/>
  <c r="K2007" i="17"/>
  <c r="K2008" i="17"/>
  <c r="K2009" i="17"/>
  <c r="K2010" i="17"/>
  <c r="K2011" i="17"/>
  <c r="K2012" i="17"/>
  <c r="K2013" i="17"/>
  <c r="K2014" i="17"/>
  <c r="K2015" i="17"/>
  <c r="K2016" i="17"/>
  <c r="K2017" i="17"/>
  <c r="K2018" i="17"/>
  <c r="K2019" i="17"/>
  <c r="K2020" i="17"/>
  <c r="K2021" i="17"/>
  <c r="K2022" i="17"/>
  <c r="K2023" i="17"/>
  <c r="K2024" i="17"/>
  <c r="K2025" i="17"/>
  <c r="K2026" i="17"/>
  <c r="K2027" i="17"/>
  <c r="K2028" i="17"/>
  <c r="K2029" i="17"/>
  <c r="K2030" i="17"/>
  <c r="K2031" i="17"/>
  <c r="K2032" i="17"/>
  <c r="K2033" i="17"/>
  <c r="K2034" i="17"/>
  <c r="K2035" i="17"/>
  <c r="K2036" i="17"/>
  <c r="K2037" i="17"/>
  <c r="K2038" i="17"/>
  <c r="K2039" i="17"/>
  <c r="K2040" i="17"/>
  <c r="K2041" i="17"/>
  <c r="K2042" i="17"/>
  <c r="K2043" i="17"/>
  <c r="K2044" i="17"/>
  <c r="K2045" i="17"/>
  <c r="K2046" i="17"/>
  <c r="K2047" i="17"/>
  <c r="K2048" i="17"/>
  <c r="K2049" i="17"/>
  <c r="K2050" i="17"/>
  <c r="K2051" i="17"/>
  <c r="K2052" i="17"/>
  <c r="K2053" i="17"/>
  <c r="K2054" i="17"/>
  <c r="K2055" i="17"/>
  <c r="K2056" i="17"/>
  <c r="K2057" i="17"/>
  <c r="K2058" i="17"/>
  <c r="K2059" i="17"/>
  <c r="K2060" i="17"/>
  <c r="K2061" i="17"/>
  <c r="K2062" i="17"/>
  <c r="K2063" i="17"/>
  <c r="K2064" i="17"/>
  <c r="K2065" i="17"/>
  <c r="K2066" i="17"/>
  <c r="K2067" i="17"/>
  <c r="K2068" i="17"/>
  <c r="K2069" i="17"/>
  <c r="K2070" i="17"/>
  <c r="K2071" i="17"/>
  <c r="K2072" i="17"/>
  <c r="K2073" i="17"/>
  <c r="K2074" i="17"/>
  <c r="K2075" i="17"/>
  <c r="K2076" i="17"/>
  <c r="K2077" i="17"/>
  <c r="K2078" i="17"/>
  <c r="K2079" i="17"/>
  <c r="K2080" i="17"/>
  <c r="K2081" i="17"/>
  <c r="K2082" i="17"/>
  <c r="K2083" i="17"/>
  <c r="K2084" i="17"/>
  <c r="K2085" i="17"/>
  <c r="K2086" i="17"/>
  <c r="K2087" i="17"/>
  <c r="K2088" i="17"/>
  <c r="K2089" i="17"/>
  <c r="K2090" i="17"/>
  <c r="K2091" i="17"/>
  <c r="K2092" i="17"/>
  <c r="K2093" i="17"/>
  <c r="K2094" i="17"/>
  <c r="K2095" i="17"/>
  <c r="K2096" i="17"/>
  <c r="K2097" i="17"/>
  <c r="K2098" i="17"/>
  <c r="K2099" i="17"/>
  <c r="K2100" i="17"/>
  <c r="K2101" i="17"/>
  <c r="K2102" i="17"/>
  <c r="K2103" i="17"/>
  <c r="K2104" i="17"/>
  <c r="K2105" i="17"/>
  <c r="K2106" i="17"/>
  <c r="K2107" i="17"/>
  <c r="K2108" i="17"/>
  <c r="K2109" i="17"/>
  <c r="K2110" i="17"/>
  <c r="K2111" i="17"/>
  <c r="K2112" i="17"/>
  <c r="K2113" i="17"/>
  <c r="K2114" i="17"/>
  <c r="K2115" i="17"/>
  <c r="K2116" i="17"/>
  <c r="K2117" i="17"/>
  <c r="K2118" i="17"/>
  <c r="K2119" i="17"/>
  <c r="K2120" i="17"/>
  <c r="K2121" i="17"/>
  <c r="K2122" i="17"/>
  <c r="K2123" i="17"/>
  <c r="K2124" i="17"/>
  <c r="K2125" i="17"/>
  <c r="K2126" i="17"/>
  <c r="K2127" i="17"/>
  <c r="K2128" i="17"/>
  <c r="K2129" i="17"/>
  <c r="K2130" i="17"/>
  <c r="K2131" i="17"/>
  <c r="K2132" i="17"/>
  <c r="K2133" i="17"/>
  <c r="K2134" i="17"/>
  <c r="K2135" i="17"/>
  <c r="K2136" i="17"/>
  <c r="K2137" i="17"/>
  <c r="K2138" i="17"/>
  <c r="K2139" i="17"/>
  <c r="K2140" i="17"/>
  <c r="K2141" i="17"/>
  <c r="K2142" i="17"/>
  <c r="K2143" i="17"/>
  <c r="K2144" i="17"/>
  <c r="K2145" i="17"/>
  <c r="K2146" i="17"/>
  <c r="K2147" i="17"/>
  <c r="K2148" i="17"/>
  <c r="K2149" i="17"/>
  <c r="K2150" i="17"/>
  <c r="K2151" i="17"/>
  <c r="K2152" i="17"/>
  <c r="K2153" i="17"/>
  <c r="K2154" i="17"/>
  <c r="K2155" i="17"/>
  <c r="K2156" i="17"/>
  <c r="K2157" i="17"/>
  <c r="K2158" i="17"/>
  <c r="K2159" i="17"/>
  <c r="K2160" i="17"/>
  <c r="K2161" i="17"/>
  <c r="K2162" i="17"/>
  <c r="K2163" i="17"/>
  <c r="K2164" i="17"/>
  <c r="K2165" i="17"/>
  <c r="K2166" i="17"/>
  <c r="K2167" i="17"/>
  <c r="K2168" i="17"/>
  <c r="K2169" i="17"/>
  <c r="K2170" i="17"/>
  <c r="K2171" i="17"/>
  <c r="K2172" i="17"/>
  <c r="K2173" i="17"/>
  <c r="K2174" i="17"/>
  <c r="K2175" i="17"/>
  <c r="K2176" i="17"/>
  <c r="K2177" i="17"/>
  <c r="K2178" i="17"/>
  <c r="K2179" i="17"/>
  <c r="K2180" i="17"/>
  <c r="K2181" i="17"/>
  <c r="K2182" i="17"/>
  <c r="K2183" i="17"/>
  <c r="K2184" i="17"/>
  <c r="K2185" i="17"/>
  <c r="K2186" i="17"/>
  <c r="K2187" i="17"/>
  <c r="K2188" i="17"/>
  <c r="K2189" i="17"/>
  <c r="K2190" i="17"/>
  <c r="K2191" i="17"/>
  <c r="K2192" i="17"/>
  <c r="K2193" i="17"/>
  <c r="K2194" i="17"/>
  <c r="K2195" i="17"/>
  <c r="K2196" i="17"/>
  <c r="K2197" i="17"/>
  <c r="K2198" i="17"/>
  <c r="K2199" i="17"/>
  <c r="K2200" i="17"/>
  <c r="K2201" i="17"/>
  <c r="K2202" i="17"/>
  <c r="K2203" i="17"/>
  <c r="K2204" i="17"/>
  <c r="K2205" i="17"/>
  <c r="K2206" i="17"/>
  <c r="K2207" i="17"/>
  <c r="K2208" i="17"/>
  <c r="K2209" i="17"/>
  <c r="K2210" i="17"/>
  <c r="K2211" i="17"/>
  <c r="K2212" i="17"/>
  <c r="K2213" i="17"/>
  <c r="K2214" i="17"/>
  <c r="K2215" i="17"/>
  <c r="K2216" i="17"/>
  <c r="K2217" i="17"/>
  <c r="K2218" i="17"/>
  <c r="K2219" i="17"/>
  <c r="K2220" i="17"/>
  <c r="K2221" i="17"/>
  <c r="K2222" i="17"/>
  <c r="K2223" i="17"/>
  <c r="K2224" i="17"/>
  <c r="K2225" i="17"/>
  <c r="K2226" i="17"/>
  <c r="K2227" i="17"/>
  <c r="K2228" i="17"/>
  <c r="K2229" i="17"/>
  <c r="K2230" i="17"/>
  <c r="K2231" i="17"/>
  <c r="K2232" i="17"/>
  <c r="K2233" i="17"/>
  <c r="K2234" i="17"/>
  <c r="K2235" i="17"/>
  <c r="K2236" i="17"/>
  <c r="K2237" i="17"/>
  <c r="K2238" i="17"/>
  <c r="K2239" i="17"/>
  <c r="K2240" i="17"/>
  <c r="K2241" i="17"/>
  <c r="K2242" i="17"/>
  <c r="K2243" i="17"/>
  <c r="K2244" i="17"/>
  <c r="K2245" i="17"/>
  <c r="K2246" i="17"/>
  <c r="K2247" i="17"/>
  <c r="K2248" i="17"/>
  <c r="K2249" i="17"/>
  <c r="K2250" i="17"/>
  <c r="K2251" i="17"/>
  <c r="K2252" i="17"/>
  <c r="K2253" i="17"/>
  <c r="K2254" i="17"/>
  <c r="K2255" i="17"/>
  <c r="K2256" i="17"/>
  <c r="K2257" i="17"/>
  <c r="K2258" i="17"/>
  <c r="K2259" i="17"/>
  <c r="K2260" i="17"/>
  <c r="K2261" i="17"/>
  <c r="K2262" i="17"/>
  <c r="K2263" i="17"/>
  <c r="K2264" i="17"/>
  <c r="K2265" i="17"/>
  <c r="K2266" i="17"/>
  <c r="K2267" i="17"/>
  <c r="K2268" i="17"/>
  <c r="K2269" i="17"/>
  <c r="K2270" i="17"/>
  <c r="K2271" i="17"/>
  <c r="K2272" i="17"/>
  <c r="K2273" i="17"/>
  <c r="K2274" i="17"/>
  <c r="K2275" i="17"/>
  <c r="K2276" i="17"/>
  <c r="K2277" i="17"/>
  <c r="K2278" i="17"/>
  <c r="K2279" i="17"/>
  <c r="K2280" i="17"/>
  <c r="K2281" i="17"/>
  <c r="K2282" i="17"/>
  <c r="K2283" i="17"/>
  <c r="K2284" i="17"/>
  <c r="K2285" i="17"/>
  <c r="K2286" i="17"/>
  <c r="K2287" i="17"/>
  <c r="K2288" i="17"/>
  <c r="K2289" i="17"/>
  <c r="K2290" i="17"/>
  <c r="K2291" i="17"/>
  <c r="K2292" i="17"/>
  <c r="K2293" i="17"/>
  <c r="K2294" i="17"/>
  <c r="K2295" i="17"/>
  <c r="K2296" i="17"/>
  <c r="K2297" i="17"/>
  <c r="K2298" i="17"/>
  <c r="K2299" i="17"/>
  <c r="K2300" i="17"/>
  <c r="K2301" i="17"/>
  <c r="K2302" i="17"/>
  <c r="K2303" i="17"/>
  <c r="K2304" i="17"/>
  <c r="K2305" i="17"/>
  <c r="K2306" i="17"/>
  <c r="K2307" i="17"/>
  <c r="K2308" i="17"/>
  <c r="K2309" i="17"/>
  <c r="K2310" i="17"/>
  <c r="K2311" i="17"/>
  <c r="K2312" i="17"/>
  <c r="K2313" i="17"/>
  <c r="K2314" i="17"/>
  <c r="K2315" i="17"/>
  <c r="K2316" i="17"/>
  <c r="K2317" i="17"/>
  <c r="K2318" i="17"/>
  <c r="K2319" i="17"/>
  <c r="K2320" i="17"/>
  <c r="K2321" i="17"/>
  <c r="K2322" i="17"/>
  <c r="K2323" i="17"/>
  <c r="K2324" i="17"/>
  <c r="K2325" i="17"/>
  <c r="K2326" i="17"/>
  <c r="K2327" i="17"/>
  <c r="K2328" i="17"/>
  <c r="K2329" i="17"/>
  <c r="K2330" i="17"/>
  <c r="K2331" i="17"/>
  <c r="K2332" i="17"/>
  <c r="K2333" i="17"/>
  <c r="K2334" i="17"/>
  <c r="K2335" i="17"/>
  <c r="K2336" i="17"/>
  <c r="K2337" i="17"/>
  <c r="K2338" i="17"/>
  <c r="K2339" i="17"/>
  <c r="K2340" i="17"/>
  <c r="K2341" i="17"/>
  <c r="K2342" i="17"/>
  <c r="K2343" i="17"/>
  <c r="K2344" i="17"/>
  <c r="K2345" i="17"/>
  <c r="K2346" i="17"/>
  <c r="K2347" i="17"/>
  <c r="K2348" i="17"/>
  <c r="K2349" i="17"/>
  <c r="K2350" i="17"/>
  <c r="K2351" i="17"/>
  <c r="K2352" i="17"/>
  <c r="K2353" i="17"/>
  <c r="K2354" i="17"/>
  <c r="K2355" i="17"/>
  <c r="K2356" i="17"/>
  <c r="K2357" i="17"/>
  <c r="K2358" i="17"/>
  <c r="K2359" i="17"/>
  <c r="K2360" i="17"/>
  <c r="K2361" i="17"/>
  <c r="K2362" i="17"/>
  <c r="K2363" i="17"/>
  <c r="K2364" i="17"/>
  <c r="K2365" i="17"/>
  <c r="K2366" i="17"/>
  <c r="K2367" i="17"/>
  <c r="K2368" i="17"/>
  <c r="K2369" i="17"/>
  <c r="K2370" i="17"/>
  <c r="K2371" i="17"/>
  <c r="K2372" i="17"/>
  <c r="K2373" i="17"/>
  <c r="K2374" i="17"/>
  <c r="K2375" i="17"/>
  <c r="K2376" i="17"/>
  <c r="K2377" i="17"/>
  <c r="K2378" i="17"/>
  <c r="K2379" i="17"/>
  <c r="K2380" i="17"/>
  <c r="K2381" i="17"/>
  <c r="K2382" i="17"/>
  <c r="K2383" i="17"/>
  <c r="K2384" i="17"/>
  <c r="K2385" i="17"/>
  <c r="K2386" i="17"/>
  <c r="K2387" i="17"/>
  <c r="K2388" i="17"/>
  <c r="K2389" i="17"/>
  <c r="K2390" i="17"/>
  <c r="K2391" i="17"/>
  <c r="K2392" i="17"/>
  <c r="K2393" i="17"/>
  <c r="K2394" i="17"/>
  <c r="K2395" i="17"/>
  <c r="K2396" i="17"/>
  <c r="K2397" i="17"/>
  <c r="K2398" i="17"/>
  <c r="K2399" i="17"/>
  <c r="K2400" i="17"/>
  <c r="K2401" i="17"/>
  <c r="K2402" i="17"/>
  <c r="K2403" i="17"/>
  <c r="K2404" i="17"/>
  <c r="K2405" i="17"/>
  <c r="K2406" i="17"/>
  <c r="K2407" i="17"/>
  <c r="K2408" i="17"/>
  <c r="K2409" i="17"/>
  <c r="K2410" i="17"/>
  <c r="K2411" i="17"/>
  <c r="K2412" i="17"/>
  <c r="K2413" i="17"/>
  <c r="K2414" i="17"/>
  <c r="K2415" i="17"/>
  <c r="K2416" i="17"/>
  <c r="K2417" i="17"/>
  <c r="K2418" i="17"/>
  <c r="K2419" i="17"/>
  <c r="K2420" i="17"/>
  <c r="K2421" i="17"/>
  <c r="K2422" i="17"/>
  <c r="K2423" i="17"/>
  <c r="K2424" i="17"/>
  <c r="K2425" i="17"/>
  <c r="K2426" i="17"/>
  <c r="K2427" i="17"/>
  <c r="K2428" i="17"/>
  <c r="K2429" i="17"/>
  <c r="K2430" i="17"/>
  <c r="K2431" i="17"/>
  <c r="K2432" i="17"/>
  <c r="K2433" i="17"/>
  <c r="K2434" i="17"/>
  <c r="K2435" i="17"/>
  <c r="K2436" i="17"/>
  <c r="K2437" i="17"/>
  <c r="K2438" i="17"/>
  <c r="K2439" i="17"/>
  <c r="K2440" i="17"/>
  <c r="K2441" i="17"/>
  <c r="K2442" i="17"/>
  <c r="K2443" i="17"/>
  <c r="K2444" i="17"/>
  <c r="K2445" i="17"/>
  <c r="K2446" i="17"/>
  <c r="K2447" i="17"/>
  <c r="K2448" i="17"/>
  <c r="K2449" i="17"/>
  <c r="K2450" i="17"/>
  <c r="K2451" i="17"/>
  <c r="K2452" i="17"/>
  <c r="K2453" i="17"/>
  <c r="K2454" i="17"/>
  <c r="K2455" i="17"/>
  <c r="K2456" i="17"/>
  <c r="K2457" i="17"/>
  <c r="K2458" i="17"/>
  <c r="K2459" i="17"/>
  <c r="K2460" i="17"/>
  <c r="K2461" i="17"/>
  <c r="K2462" i="17"/>
  <c r="K2463" i="17"/>
  <c r="K2464" i="17"/>
  <c r="K2465" i="17"/>
  <c r="K2466" i="17"/>
  <c r="K2467" i="17"/>
  <c r="K2468" i="17"/>
  <c r="K2469" i="17"/>
  <c r="K2470" i="17"/>
  <c r="K2471" i="17"/>
  <c r="K2472" i="17"/>
  <c r="K2473" i="17"/>
  <c r="K2474" i="17"/>
  <c r="K2475" i="17"/>
  <c r="K2476" i="17"/>
  <c r="K2477" i="17"/>
  <c r="K2478" i="17"/>
  <c r="K2479" i="17"/>
  <c r="K2480" i="17"/>
  <c r="K2481" i="17"/>
  <c r="K2482" i="17"/>
  <c r="K2483" i="17"/>
  <c r="K2484" i="17"/>
  <c r="K2485" i="17"/>
  <c r="K2486" i="17"/>
  <c r="K2487" i="17"/>
  <c r="K2488" i="17"/>
  <c r="K2489" i="17"/>
  <c r="K2490" i="17"/>
  <c r="K2491" i="17"/>
  <c r="K2492" i="17"/>
  <c r="K2493" i="17"/>
  <c r="K2494" i="17"/>
  <c r="K2495" i="17"/>
  <c r="K2496" i="17"/>
  <c r="K2497" i="17"/>
  <c r="K2498" i="17"/>
  <c r="K2499" i="17"/>
  <c r="K2500" i="17"/>
  <c r="K2501" i="17"/>
  <c r="K2502" i="17"/>
  <c r="K2503" i="17"/>
  <c r="K2504" i="17"/>
  <c r="K2505" i="17"/>
  <c r="K2506" i="17"/>
  <c r="K2507" i="17"/>
  <c r="K2508" i="17"/>
  <c r="K2509" i="17"/>
  <c r="K2510" i="17"/>
  <c r="K2511" i="17"/>
  <c r="K2512" i="17"/>
  <c r="K2513" i="17"/>
  <c r="K2514" i="17"/>
  <c r="K2515" i="17"/>
  <c r="K2516" i="17"/>
  <c r="K2517" i="17"/>
  <c r="K2518" i="17"/>
  <c r="K2519" i="17"/>
  <c r="K2520" i="17"/>
  <c r="K2521" i="17"/>
  <c r="K2522" i="17"/>
  <c r="K2523" i="17"/>
  <c r="K2524" i="17"/>
  <c r="K2525" i="17"/>
  <c r="K2526" i="17"/>
  <c r="K2527" i="17"/>
  <c r="K2528" i="17"/>
  <c r="K2529" i="17"/>
  <c r="K2530" i="17"/>
  <c r="K2531" i="17"/>
  <c r="K2532" i="17"/>
  <c r="K2533" i="17"/>
  <c r="K2534" i="17"/>
  <c r="K2535" i="17"/>
  <c r="K2536" i="17"/>
  <c r="K2537" i="17"/>
  <c r="K2538" i="17"/>
  <c r="K2539" i="17"/>
  <c r="K2540" i="17"/>
  <c r="K2541" i="17"/>
  <c r="K2542" i="17"/>
  <c r="K2543" i="17"/>
  <c r="K2544" i="17"/>
  <c r="K2545" i="17"/>
  <c r="K2546" i="17"/>
  <c r="K2547" i="17"/>
  <c r="K2548" i="17"/>
  <c r="K2549" i="17"/>
  <c r="K2550" i="17"/>
  <c r="K2551" i="17"/>
  <c r="K2552" i="17"/>
  <c r="K2553" i="17"/>
  <c r="K2554" i="17"/>
  <c r="K2555" i="17"/>
  <c r="K2556" i="17"/>
  <c r="K2557" i="17"/>
  <c r="K2558" i="17"/>
  <c r="K2559" i="17"/>
  <c r="K2560" i="17"/>
  <c r="K2561" i="17"/>
  <c r="K2562" i="17"/>
  <c r="K2563" i="17"/>
  <c r="K2564" i="17"/>
  <c r="K2565" i="17"/>
  <c r="K2566" i="17"/>
  <c r="K2567" i="17"/>
  <c r="K2568" i="17"/>
  <c r="K2569" i="17"/>
  <c r="K2570" i="17"/>
  <c r="K2571" i="17"/>
  <c r="K2572" i="17"/>
  <c r="K2573" i="17"/>
  <c r="K2574" i="17"/>
  <c r="K2575" i="17"/>
  <c r="K2576" i="17"/>
  <c r="K2577" i="17"/>
  <c r="K2578" i="17"/>
  <c r="K2579" i="17"/>
  <c r="K2580" i="17"/>
  <c r="K2581" i="17"/>
  <c r="K2582" i="17"/>
  <c r="K2583" i="17"/>
  <c r="K2584" i="17"/>
  <c r="K2585" i="17"/>
  <c r="K2586" i="17"/>
  <c r="K2587" i="17"/>
  <c r="K2588" i="17"/>
  <c r="K2589" i="17"/>
  <c r="K2590" i="17"/>
  <c r="K2591" i="17"/>
  <c r="K2592" i="17"/>
  <c r="K2593" i="17"/>
  <c r="K2594" i="17"/>
  <c r="K2595" i="17"/>
  <c r="K2596" i="17"/>
  <c r="K2597" i="17"/>
  <c r="K2598" i="17"/>
  <c r="K2599" i="17"/>
  <c r="K2600" i="17"/>
  <c r="K2601" i="17"/>
  <c r="K2602" i="17"/>
  <c r="K2603" i="17"/>
  <c r="K2604" i="17"/>
  <c r="K2605" i="17"/>
  <c r="K2606" i="17"/>
  <c r="K2607" i="17"/>
  <c r="K2608" i="17"/>
  <c r="K2609" i="17"/>
  <c r="K2610" i="17"/>
  <c r="K2611" i="17"/>
  <c r="K2612" i="17"/>
  <c r="K2613" i="17"/>
  <c r="K2614" i="17"/>
  <c r="K2615" i="17"/>
  <c r="K2616" i="17"/>
  <c r="K2617" i="17"/>
  <c r="K2618" i="17"/>
  <c r="K2619" i="17"/>
  <c r="K2620" i="17"/>
  <c r="K2621" i="17"/>
  <c r="K2622" i="17"/>
  <c r="K2623" i="17"/>
  <c r="K2624" i="17"/>
  <c r="K2625" i="17"/>
  <c r="K2626" i="17"/>
  <c r="K2627" i="17"/>
  <c r="K2628" i="17"/>
  <c r="K2629" i="17"/>
  <c r="K2630" i="17"/>
  <c r="K2631" i="17"/>
  <c r="K2632" i="17"/>
  <c r="K2633" i="17"/>
  <c r="K2634" i="17"/>
  <c r="K2635" i="17"/>
  <c r="K2636" i="17"/>
  <c r="K2637" i="17"/>
  <c r="K2638" i="17"/>
  <c r="K2639" i="17"/>
  <c r="K2640" i="17"/>
  <c r="K2641" i="17"/>
  <c r="K2642" i="17"/>
  <c r="K2643" i="17"/>
  <c r="K2644" i="17"/>
  <c r="K2645" i="17"/>
  <c r="K2646" i="17"/>
  <c r="K2647" i="17"/>
  <c r="K2648" i="17"/>
  <c r="K2649" i="17"/>
  <c r="K2650" i="17"/>
  <c r="K2651" i="17"/>
  <c r="K2652" i="17"/>
  <c r="K2653" i="17"/>
  <c r="K2654" i="17"/>
  <c r="K2655" i="17"/>
  <c r="K2656" i="17"/>
  <c r="K2657" i="17"/>
  <c r="K2658" i="17"/>
  <c r="K2659" i="17"/>
  <c r="K2660" i="17"/>
  <c r="K2661" i="17"/>
  <c r="K2662" i="17"/>
  <c r="K2663" i="17"/>
  <c r="K2664" i="17"/>
  <c r="K2665" i="17"/>
  <c r="K2666" i="17"/>
  <c r="K2667" i="17"/>
  <c r="K2668" i="17"/>
  <c r="K2669" i="17"/>
  <c r="K2670" i="17"/>
  <c r="K2671" i="17"/>
  <c r="K2672" i="17"/>
  <c r="K2673" i="17"/>
  <c r="K2674" i="17"/>
  <c r="K2675" i="17"/>
  <c r="K2676" i="17"/>
  <c r="K2677" i="17"/>
  <c r="K2678" i="17"/>
  <c r="K2679" i="17"/>
  <c r="K2680" i="17"/>
  <c r="K2681" i="17"/>
  <c r="K2682" i="17"/>
  <c r="K2683" i="17"/>
  <c r="K2684" i="17"/>
  <c r="K2685" i="17"/>
  <c r="K2686" i="17"/>
  <c r="K2687" i="17"/>
  <c r="K2688" i="17"/>
  <c r="K2689" i="17"/>
  <c r="K2690" i="17"/>
  <c r="K2691" i="17"/>
  <c r="K2692" i="17"/>
  <c r="K2693" i="17"/>
  <c r="K2694" i="17"/>
  <c r="K2695" i="17"/>
  <c r="K2696" i="17"/>
  <c r="K2697" i="17"/>
  <c r="K2698" i="17"/>
  <c r="K2699" i="17"/>
  <c r="K2700" i="17"/>
  <c r="K2701" i="17"/>
  <c r="K2702" i="17"/>
  <c r="K2703" i="17"/>
  <c r="K2704" i="17"/>
  <c r="K2705" i="17"/>
  <c r="K2706" i="17"/>
  <c r="K2707" i="17"/>
  <c r="K2708" i="17"/>
  <c r="K2709" i="17"/>
  <c r="K2710" i="17"/>
  <c r="K2711" i="17"/>
  <c r="K2712" i="17"/>
  <c r="K2713" i="17"/>
  <c r="K2714" i="17"/>
  <c r="K2715" i="17"/>
  <c r="K2716" i="17"/>
  <c r="K2717" i="17"/>
  <c r="K2718" i="17"/>
  <c r="K2719" i="17"/>
  <c r="K2720" i="17"/>
  <c r="K2721" i="17"/>
  <c r="K2722" i="17"/>
  <c r="K2723" i="17"/>
  <c r="K2724" i="17"/>
  <c r="K2725" i="17"/>
  <c r="K2726" i="17"/>
  <c r="K2727" i="17"/>
  <c r="K2728" i="17"/>
  <c r="K2729" i="17"/>
  <c r="K2730" i="17"/>
  <c r="K2731" i="17"/>
  <c r="K2732" i="17"/>
  <c r="K2733" i="17"/>
  <c r="K2734" i="17"/>
  <c r="K2735" i="17"/>
  <c r="K2736" i="17"/>
  <c r="K2737" i="17"/>
  <c r="K2738" i="17"/>
  <c r="K2739" i="17"/>
  <c r="K2740" i="17"/>
  <c r="K2741" i="17"/>
  <c r="K2742" i="17"/>
  <c r="K2743" i="17"/>
  <c r="K2744" i="17"/>
  <c r="K2745" i="17"/>
  <c r="K2746" i="17"/>
  <c r="K2747" i="17"/>
  <c r="K2748" i="17"/>
  <c r="K2749" i="17"/>
  <c r="K2750" i="17"/>
  <c r="K2751" i="17"/>
  <c r="K2752" i="17"/>
  <c r="K2753" i="17"/>
  <c r="K2754" i="17"/>
  <c r="K2755" i="17"/>
  <c r="K2756" i="17"/>
  <c r="K2757" i="17"/>
  <c r="K2758" i="17"/>
  <c r="K2759" i="17"/>
  <c r="K2760" i="17"/>
  <c r="K2761" i="17"/>
  <c r="K2762" i="17"/>
  <c r="K2763" i="17"/>
  <c r="K2764" i="17"/>
  <c r="K2765" i="17"/>
  <c r="K2766" i="17"/>
  <c r="K2767" i="17"/>
  <c r="K2768" i="17"/>
  <c r="K2769" i="17"/>
  <c r="K2770" i="17"/>
  <c r="K2771" i="17"/>
  <c r="K2772" i="17"/>
  <c r="K2773" i="17"/>
  <c r="K2774" i="17"/>
  <c r="K2775" i="17"/>
  <c r="K2776" i="17"/>
  <c r="K2777" i="17"/>
  <c r="K2778" i="17"/>
  <c r="K2779" i="17"/>
  <c r="K2780" i="17"/>
  <c r="K2781" i="17"/>
  <c r="K2782" i="17"/>
  <c r="K2783" i="17"/>
  <c r="K2784" i="17"/>
  <c r="K2785" i="17"/>
  <c r="K2786" i="17"/>
  <c r="K2787" i="17"/>
  <c r="K2788" i="17"/>
  <c r="K2789" i="17"/>
  <c r="K2790" i="17"/>
  <c r="K2791" i="17"/>
  <c r="K2792" i="17"/>
  <c r="K2793" i="17"/>
  <c r="K2794" i="17"/>
  <c r="K2795" i="17"/>
  <c r="K2796" i="17"/>
  <c r="K2797" i="17"/>
  <c r="K2798" i="17"/>
  <c r="K2799" i="17"/>
  <c r="K2800" i="17"/>
  <c r="K2801" i="17"/>
  <c r="K2802" i="17"/>
  <c r="K2803" i="17"/>
  <c r="K2804" i="17"/>
  <c r="K2805" i="17"/>
  <c r="K2806" i="17"/>
  <c r="K2807" i="17"/>
  <c r="K2808" i="17"/>
  <c r="K2809" i="17"/>
  <c r="K2810" i="17"/>
  <c r="K2811" i="17"/>
  <c r="K2812" i="17"/>
  <c r="K2813" i="17"/>
  <c r="K2814" i="17"/>
  <c r="K2815" i="17"/>
  <c r="K2816" i="17"/>
  <c r="K2817" i="17"/>
  <c r="K2818" i="17"/>
  <c r="K2819" i="17"/>
  <c r="K2820" i="17"/>
  <c r="K2821" i="17"/>
  <c r="K2822" i="17"/>
  <c r="K2823" i="17"/>
  <c r="K2824" i="17"/>
  <c r="K2825" i="17"/>
  <c r="K2826" i="17"/>
  <c r="K2827" i="17"/>
  <c r="K2828" i="17"/>
  <c r="K2829" i="17"/>
  <c r="K2830" i="17"/>
  <c r="K2831" i="17"/>
  <c r="K2832" i="17"/>
  <c r="K2833" i="17"/>
  <c r="K2834" i="17"/>
  <c r="K2835" i="17"/>
  <c r="K2836" i="17"/>
  <c r="K2837" i="17"/>
  <c r="K2838" i="17"/>
  <c r="K2839" i="17"/>
  <c r="K2840" i="17"/>
  <c r="K2841" i="17"/>
  <c r="K2842" i="17"/>
  <c r="K2843" i="17"/>
  <c r="K2844" i="17"/>
  <c r="K2845" i="17"/>
  <c r="K2846" i="17"/>
  <c r="K2847" i="17"/>
  <c r="K2848" i="17"/>
  <c r="K2849" i="17"/>
  <c r="K2850" i="17"/>
  <c r="K2851" i="17"/>
  <c r="K2852" i="17"/>
  <c r="K2853" i="17"/>
  <c r="K2854" i="17"/>
  <c r="K2855" i="17"/>
  <c r="K2856" i="17"/>
  <c r="K2857" i="17"/>
  <c r="K2858" i="17"/>
  <c r="K2859" i="17"/>
  <c r="K2860" i="17"/>
  <c r="K2861" i="17"/>
  <c r="K2862" i="17"/>
  <c r="K2863" i="17"/>
  <c r="K2864" i="17"/>
  <c r="K2865" i="17"/>
  <c r="K2866" i="17"/>
  <c r="K2867" i="17"/>
  <c r="K2868" i="17"/>
  <c r="K2869" i="17"/>
  <c r="K2870" i="17"/>
  <c r="K2871" i="17"/>
  <c r="K2872" i="17"/>
  <c r="K2873" i="17"/>
  <c r="K2874" i="17"/>
  <c r="K2875" i="17"/>
  <c r="K2876" i="17"/>
  <c r="K2877" i="17"/>
  <c r="K2878" i="17"/>
  <c r="K2879" i="17"/>
  <c r="K2880" i="17"/>
  <c r="K2881" i="17"/>
  <c r="K2882" i="17"/>
  <c r="K2883" i="17"/>
  <c r="K2884" i="17"/>
  <c r="K2885" i="17"/>
  <c r="K2886" i="17"/>
  <c r="K2887" i="17"/>
  <c r="K2888" i="17"/>
  <c r="K2889" i="17"/>
  <c r="K2890" i="17"/>
  <c r="K2891" i="17"/>
  <c r="K2892" i="17"/>
  <c r="K2893" i="17"/>
  <c r="K2894" i="17"/>
  <c r="K2895" i="17"/>
  <c r="K2896" i="17"/>
  <c r="K2897" i="17"/>
  <c r="K2898" i="17"/>
  <c r="K2899" i="17"/>
  <c r="K2900" i="17"/>
  <c r="K2901" i="17"/>
  <c r="K2902" i="17"/>
  <c r="K2903" i="17"/>
  <c r="K2904" i="17"/>
  <c r="K2905" i="17"/>
  <c r="K2906" i="17"/>
  <c r="K2907" i="17"/>
  <c r="K2908" i="17"/>
  <c r="K2909" i="17"/>
  <c r="K2910" i="17"/>
  <c r="K2911" i="17"/>
  <c r="K2912" i="17"/>
  <c r="K2913" i="17"/>
  <c r="K2914" i="17"/>
  <c r="K2915" i="17"/>
  <c r="K2916" i="17"/>
  <c r="K2917" i="17"/>
  <c r="K2918" i="17"/>
  <c r="K2919" i="17"/>
  <c r="K2920" i="17"/>
  <c r="K2921" i="17"/>
  <c r="K2922" i="17"/>
  <c r="K2923" i="17"/>
  <c r="K2924" i="17"/>
  <c r="K2925" i="17"/>
  <c r="K2926" i="17"/>
  <c r="K2927" i="17"/>
  <c r="K2928" i="17"/>
  <c r="K22" i="17"/>
  <c r="I6021" i="17" l="1"/>
  <c r="H6021" i="17"/>
  <c r="I6020" i="17"/>
  <c r="H6020" i="17"/>
  <c r="I6019" i="17"/>
  <c r="H6019" i="17"/>
  <c r="I6018" i="17"/>
  <c r="H6018" i="17"/>
  <c r="I6017" i="17"/>
  <c r="H6017" i="17"/>
  <c r="I6016" i="17"/>
  <c r="H6016" i="17"/>
  <c r="I6015" i="17"/>
  <c r="H6015" i="17"/>
  <c r="I6014" i="17"/>
  <c r="H6014" i="17"/>
  <c r="I6013" i="17"/>
  <c r="H6013" i="17"/>
  <c r="I6012" i="17"/>
  <c r="H6012" i="17"/>
  <c r="I6011" i="17"/>
  <c r="H6011" i="17"/>
  <c r="I6010" i="17"/>
  <c r="H6010" i="17"/>
  <c r="I6009" i="17"/>
  <c r="H6009" i="17"/>
  <c r="I6008" i="17"/>
  <c r="H6008" i="17"/>
  <c r="I6007" i="17"/>
  <c r="H6007" i="17"/>
  <c r="I6006" i="17"/>
  <c r="H6006" i="17"/>
  <c r="I6005" i="17"/>
  <c r="H6005" i="17"/>
  <c r="I6004" i="17"/>
  <c r="H6004" i="17"/>
  <c r="I6003" i="17"/>
  <c r="H6003" i="17"/>
  <c r="I6002" i="17"/>
  <c r="H6002" i="17"/>
  <c r="I6001" i="17"/>
  <c r="H6001" i="17"/>
  <c r="I6000" i="17"/>
  <c r="H6000" i="17"/>
  <c r="I5999" i="17"/>
  <c r="H5999" i="17"/>
  <c r="I5998" i="17"/>
  <c r="H5998" i="17"/>
  <c r="I5997" i="17"/>
  <c r="H5997" i="17"/>
  <c r="I5996" i="17"/>
  <c r="H5996" i="17"/>
  <c r="I5995" i="17"/>
  <c r="H5995" i="17"/>
  <c r="I5994" i="17"/>
  <c r="H5994" i="17"/>
  <c r="I5993" i="17"/>
  <c r="H5993" i="17"/>
  <c r="I5992" i="17"/>
  <c r="H5992" i="17"/>
  <c r="I5991" i="17"/>
  <c r="H5991" i="17"/>
  <c r="I5990" i="17"/>
  <c r="H5990" i="17"/>
  <c r="I5989" i="17"/>
  <c r="H5989" i="17"/>
  <c r="I5988" i="17"/>
  <c r="H5988" i="17"/>
  <c r="I5987" i="17"/>
  <c r="H5987" i="17"/>
  <c r="I5986" i="17"/>
  <c r="H5986" i="17"/>
  <c r="I5985" i="17"/>
  <c r="H5985" i="17"/>
  <c r="I5984" i="17"/>
  <c r="H5984" i="17"/>
  <c r="I5983" i="17"/>
  <c r="H5983" i="17"/>
  <c r="I5982" i="17"/>
  <c r="H5982" i="17"/>
  <c r="I5981" i="17"/>
  <c r="H5981" i="17"/>
  <c r="I5980" i="17"/>
  <c r="H5980" i="17"/>
  <c r="I5979" i="17"/>
  <c r="H5979" i="17"/>
  <c r="I5978" i="17"/>
  <c r="H5978" i="17"/>
  <c r="I5977" i="17"/>
  <c r="H5977" i="17"/>
  <c r="I5976" i="17"/>
  <c r="H5976" i="17"/>
  <c r="I5975" i="17"/>
  <c r="H5975" i="17"/>
  <c r="I5974" i="17"/>
  <c r="H5974" i="17"/>
  <c r="I5973" i="17"/>
  <c r="H5973" i="17"/>
  <c r="I5972" i="17"/>
  <c r="H5972" i="17"/>
  <c r="I5971" i="17"/>
  <c r="H5971" i="17"/>
  <c r="I5970" i="17"/>
  <c r="H5970" i="17"/>
  <c r="I5969" i="17"/>
  <c r="H5969" i="17"/>
  <c r="I5968" i="17"/>
  <c r="H5968" i="17"/>
  <c r="I5967" i="17"/>
  <c r="H5967" i="17"/>
  <c r="I5966" i="17"/>
  <c r="H5966" i="17"/>
  <c r="I5965" i="17"/>
  <c r="H5965" i="17"/>
  <c r="I5964" i="17"/>
  <c r="H5964" i="17"/>
  <c r="I5963" i="17"/>
  <c r="H5963" i="17"/>
  <c r="I5962" i="17"/>
  <c r="H5962" i="17"/>
  <c r="I5961" i="17"/>
  <c r="H5961" i="17"/>
  <c r="I5960" i="17"/>
  <c r="H5960" i="17"/>
  <c r="I5959" i="17"/>
  <c r="H5959" i="17"/>
  <c r="I5958" i="17"/>
  <c r="H5958" i="17"/>
  <c r="I5957" i="17"/>
  <c r="H5957" i="17"/>
  <c r="I5956" i="17"/>
  <c r="H5956" i="17"/>
  <c r="I5955" i="17"/>
  <c r="H5955" i="17"/>
  <c r="I5954" i="17"/>
  <c r="H5954" i="17"/>
  <c r="I5953" i="17"/>
  <c r="H5953" i="17"/>
  <c r="I5952" i="17"/>
  <c r="H5952" i="17"/>
  <c r="I5951" i="17"/>
  <c r="H5951" i="17"/>
  <c r="I5950" i="17"/>
  <c r="H5950" i="17"/>
  <c r="I5949" i="17"/>
  <c r="H5949" i="17"/>
  <c r="I5948" i="17"/>
  <c r="H5948" i="17"/>
  <c r="I5947" i="17"/>
  <c r="H5947" i="17"/>
  <c r="I5946" i="17"/>
  <c r="H5946" i="17"/>
  <c r="I5945" i="17"/>
  <c r="H5945" i="17"/>
  <c r="I5944" i="17"/>
  <c r="H5944" i="17"/>
  <c r="I5943" i="17"/>
  <c r="H5943" i="17"/>
  <c r="I5942" i="17"/>
  <c r="H5942" i="17"/>
  <c r="I5941" i="17"/>
  <c r="H5941" i="17"/>
  <c r="I5940" i="17"/>
  <c r="H5940" i="17"/>
  <c r="I5939" i="17"/>
  <c r="H5939" i="17"/>
  <c r="I5938" i="17"/>
  <c r="H5938" i="17"/>
  <c r="I5937" i="17"/>
  <c r="H5937" i="17"/>
  <c r="I5936" i="17"/>
  <c r="H5936" i="17"/>
  <c r="I5935" i="17"/>
  <c r="H5935" i="17"/>
  <c r="I5934" i="17"/>
  <c r="H5934" i="17"/>
  <c r="I5933" i="17"/>
  <c r="H5933" i="17"/>
  <c r="I5932" i="17"/>
  <c r="H5932" i="17"/>
  <c r="I5931" i="17"/>
  <c r="H5931" i="17"/>
  <c r="I5930" i="17"/>
  <c r="H5930" i="17"/>
  <c r="I5929" i="17"/>
  <c r="H5929" i="17"/>
  <c r="I5928" i="17"/>
  <c r="H5928" i="17"/>
  <c r="I5927" i="17"/>
  <c r="H5927" i="17"/>
  <c r="I5926" i="17"/>
  <c r="H5926" i="17"/>
  <c r="I5925" i="17"/>
  <c r="H5925" i="17"/>
  <c r="I5924" i="17"/>
  <c r="H5924" i="17"/>
  <c r="I5923" i="17"/>
  <c r="H5923" i="17"/>
  <c r="I5922" i="17"/>
  <c r="H5922" i="17"/>
  <c r="I5921" i="17"/>
  <c r="H5921" i="17"/>
  <c r="I5920" i="17"/>
  <c r="H5920" i="17"/>
  <c r="I5919" i="17"/>
  <c r="H5919" i="17"/>
  <c r="I5918" i="17"/>
  <c r="H5918" i="17"/>
  <c r="I5917" i="17"/>
  <c r="H5917" i="17"/>
  <c r="I5916" i="17"/>
  <c r="H5916" i="17"/>
  <c r="I5915" i="17"/>
  <c r="H5915" i="17"/>
  <c r="I5914" i="17"/>
  <c r="H5914" i="17"/>
  <c r="I5913" i="17"/>
  <c r="H5913" i="17"/>
  <c r="I5912" i="17"/>
  <c r="H5912" i="17"/>
  <c r="I5911" i="17"/>
  <c r="H5911" i="17"/>
  <c r="I5910" i="17"/>
  <c r="H5910" i="17"/>
  <c r="I5909" i="17"/>
  <c r="H5909" i="17"/>
  <c r="I5908" i="17"/>
  <c r="H5908" i="17"/>
  <c r="I5907" i="17"/>
  <c r="H5907" i="17"/>
  <c r="I5906" i="17"/>
  <c r="H5906" i="17"/>
  <c r="I5905" i="17"/>
  <c r="H5905" i="17"/>
  <c r="I5904" i="17"/>
  <c r="H5904" i="17"/>
  <c r="I5903" i="17"/>
  <c r="H5903" i="17"/>
  <c r="I5902" i="17"/>
  <c r="H5902" i="17"/>
  <c r="I5901" i="17"/>
  <c r="H5901" i="17"/>
  <c r="I5900" i="17"/>
  <c r="H5900" i="17"/>
  <c r="I5899" i="17"/>
  <c r="H5899" i="17"/>
  <c r="I5898" i="17"/>
  <c r="H5898" i="17"/>
  <c r="I5897" i="17"/>
  <c r="H5897" i="17"/>
  <c r="I5896" i="17"/>
  <c r="H5896" i="17"/>
  <c r="I5895" i="17"/>
  <c r="H5895" i="17"/>
  <c r="I5894" i="17"/>
  <c r="H5894" i="17"/>
  <c r="I5893" i="17"/>
  <c r="H5893" i="17"/>
  <c r="I5892" i="17"/>
  <c r="H5892" i="17"/>
  <c r="I5891" i="17"/>
  <c r="H5891" i="17"/>
  <c r="I5890" i="17"/>
  <c r="H5890" i="17"/>
  <c r="I5889" i="17"/>
  <c r="H5889" i="17"/>
  <c r="I5888" i="17"/>
  <c r="H5888" i="17"/>
  <c r="I5887" i="17"/>
  <c r="H5887" i="17"/>
  <c r="I5886" i="17"/>
  <c r="H5886" i="17"/>
  <c r="I5885" i="17"/>
  <c r="H5885" i="17"/>
  <c r="I5884" i="17"/>
  <c r="H5884" i="17"/>
  <c r="I5883" i="17"/>
  <c r="H5883" i="17"/>
  <c r="I5882" i="17"/>
  <c r="H5882" i="17"/>
  <c r="I5881" i="17"/>
  <c r="H5881" i="17"/>
  <c r="I5880" i="17"/>
  <c r="H5880" i="17"/>
  <c r="I5879" i="17"/>
  <c r="H5879" i="17"/>
  <c r="I5878" i="17"/>
  <c r="H5878" i="17"/>
  <c r="I5877" i="17"/>
  <c r="H5877" i="17"/>
  <c r="I5876" i="17"/>
  <c r="H5876" i="17"/>
  <c r="I5875" i="17"/>
  <c r="H5875" i="17"/>
  <c r="I5874" i="17"/>
  <c r="H5874" i="17"/>
  <c r="I5873" i="17"/>
  <c r="H5873" i="17"/>
  <c r="I5872" i="17"/>
  <c r="H5872" i="17"/>
  <c r="I5871" i="17"/>
  <c r="H5871" i="17"/>
  <c r="I5870" i="17"/>
  <c r="H5870" i="17"/>
  <c r="I5869" i="17"/>
  <c r="H5869" i="17"/>
  <c r="I5868" i="17"/>
  <c r="H5868" i="17"/>
  <c r="I5867" i="17"/>
  <c r="H5867" i="17"/>
  <c r="I5866" i="17"/>
  <c r="H5866" i="17"/>
  <c r="I5865" i="17"/>
  <c r="H5865" i="17"/>
  <c r="I5864" i="17"/>
  <c r="H5864" i="17"/>
  <c r="I5863" i="17"/>
  <c r="H5863" i="17"/>
  <c r="I5862" i="17"/>
  <c r="H5862" i="17"/>
  <c r="I5861" i="17"/>
  <c r="H5861" i="17"/>
  <c r="I5860" i="17"/>
  <c r="H5860" i="17"/>
  <c r="I5859" i="17"/>
  <c r="H5859" i="17"/>
  <c r="I5858" i="17"/>
  <c r="H5858" i="17"/>
  <c r="I5857" i="17"/>
  <c r="H5857" i="17"/>
  <c r="I5856" i="17"/>
  <c r="H5856" i="17"/>
  <c r="I5855" i="17"/>
  <c r="H5855" i="17"/>
  <c r="I5854" i="17"/>
  <c r="H5854" i="17"/>
  <c r="I5853" i="17"/>
  <c r="H5853" i="17"/>
  <c r="I5852" i="17"/>
  <c r="H5852" i="17"/>
  <c r="I5851" i="17"/>
  <c r="H5851" i="17"/>
  <c r="I5850" i="17"/>
  <c r="H5850" i="17"/>
  <c r="I5849" i="17"/>
  <c r="H5849" i="17"/>
  <c r="I5848" i="17"/>
  <c r="H5848" i="17"/>
  <c r="I5847" i="17"/>
  <c r="H5847" i="17"/>
  <c r="I5846" i="17"/>
  <c r="H5846" i="17"/>
  <c r="I5845" i="17"/>
  <c r="H5845" i="17"/>
  <c r="I5844" i="17"/>
  <c r="H5844" i="17"/>
  <c r="I5843" i="17"/>
  <c r="H5843" i="17"/>
  <c r="I5842" i="17"/>
  <c r="H5842" i="17"/>
  <c r="I5841" i="17"/>
  <c r="H5841" i="17"/>
  <c r="I5840" i="17"/>
  <c r="H5840" i="17"/>
  <c r="I5839" i="17"/>
  <c r="H5839" i="17"/>
  <c r="I5838" i="17"/>
  <c r="H5838" i="17"/>
  <c r="I5837" i="17"/>
  <c r="H5837" i="17"/>
  <c r="I5836" i="17"/>
  <c r="H5836" i="17"/>
  <c r="I5835" i="17"/>
  <c r="H5835" i="17"/>
  <c r="I5834" i="17"/>
  <c r="H5834" i="17"/>
  <c r="I5833" i="17"/>
  <c r="H5833" i="17"/>
  <c r="I5832" i="17"/>
  <c r="H5832" i="17"/>
  <c r="I5831" i="17"/>
  <c r="H5831" i="17"/>
  <c r="I5830" i="17"/>
  <c r="H5830" i="17"/>
  <c r="I5829" i="17"/>
  <c r="H5829" i="17"/>
  <c r="I5828" i="17"/>
  <c r="H5828" i="17"/>
  <c r="I5827" i="17"/>
  <c r="H5827" i="17"/>
  <c r="I5826" i="17"/>
  <c r="H5826" i="17"/>
  <c r="I5825" i="17"/>
  <c r="H5825" i="17"/>
  <c r="I5824" i="17"/>
  <c r="H5824" i="17"/>
  <c r="I5823" i="17"/>
  <c r="H5823" i="17"/>
  <c r="I5822" i="17"/>
  <c r="H5822" i="17"/>
  <c r="I5821" i="17"/>
  <c r="H5821" i="17"/>
  <c r="I5820" i="17"/>
  <c r="H5820" i="17"/>
  <c r="I5819" i="17"/>
  <c r="H5819" i="17"/>
  <c r="I5818" i="17"/>
  <c r="H5818" i="17"/>
  <c r="I5817" i="17"/>
  <c r="H5817" i="17"/>
  <c r="I5816" i="17"/>
  <c r="H5816" i="17"/>
  <c r="I5815" i="17"/>
  <c r="H5815" i="17"/>
  <c r="I5814" i="17"/>
  <c r="H5814" i="17"/>
  <c r="I5813" i="17"/>
  <c r="H5813" i="17"/>
  <c r="I5812" i="17"/>
  <c r="H5812" i="17"/>
  <c r="I5811" i="17"/>
  <c r="H5811" i="17"/>
  <c r="I5810" i="17"/>
  <c r="H5810" i="17"/>
  <c r="I5809" i="17"/>
  <c r="H5809" i="17"/>
  <c r="I5808" i="17"/>
  <c r="H5808" i="17"/>
  <c r="I5807" i="17"/>
  <c r="H5807" i="17"/>
  <c r="I5806" i="17"/>
  <c r="H5806" i="17"/>
  <c r="I5805" i="17"/>
  <c r="H5805" i="17"/>
  <c r="I5804" i="17"/>
  <c r="H5804" i="17"/>
  <c r="I5803" i="17"/>
  <c r="H5803" i="17"/>
  <c r="I5802" i="17"/>
  <c r="H5802" i="17"/>
  <c r="I5801" i="17"/>
  <c r="H5801" i="17"/>
  <c r="I5800" i="17"/>
  <c r="H5800" i="17"/>
  <c r="I5799" i="17"/>
  <c r="H5799" i="17"/>
  <c r="I5798" i="17"/>
  <c r="H5798" i="17"/>
  <c r="I5797" i="17"/>
  <c r="H5797" i="17"/>
  <c r="I5796" i="17"/>
  <c r="H5796" i="17"/>
  <c r="I5795" i="17"/>
  <c r="H5795" i="17"/>
  <c r="I5794" i="17"/>
  <c r="H5794" i="17"/>
  <c r="I5793" i="17"/>
  <c r="H5793" i="17"/>
  <c r="I5792" i="17"/>
  <c r="H5792" i="17"/>
  <c r="I5791" i="17"/>
  <c r="H5791" i="17"/>
  <c r="I5790" i="17"/>
  <c r="H5790" i="17"/>
  <c r="I5789" i="17"/>
  <c r="H5789" i="17"/>
  <c r="I5788" i="17"/>
  <c r="H5788" i="17"/>
  <c r="I5787" i="17"/>
  <c r="H5787" i="17"/>
  <c r="I5786" i="17"/>
  <c r="H5786" i="17"/>
  <c r="I5785" i="17"/>
  <c r="H5785" i="17"/>
  <c r="I5784" i="17"/>
  <c r="H5784" i="17"/>
  <c r="I5783" i="17"/>
  <c r="H5783" i="17"/>
  <c r="I5782" i="17"/>
  <c r="H5782" i="17"/>
  <c r="I5781" i="17"/>
  <c r="H5781" i="17"/>
  <c r="I5780" i="17"/>
  <c r="H5780" i="17"/>
  <c r="I5779" i="17"/>
  <c r="H5779" i="17"/>
  <c r="I5778" i="17"/>
  <c r="H5778" i="17"/>
  <c r="I5777" i="17"/>
  <c r="H5777" i="17"/>
  <c r="I5776" i="17"/>
  <c r="H5776" i="17"/>
  <c r="I5775" i="17"/>
  <c r="H5775" i="17"/>
  <c r="I5774" i="17"/>
  <c r="H5774" i="17"/>
  <c r="I5773" i="17"/>
  <c r="H5773" i="17"/>
  <c r="I5772" i="17"/>
  <c r="H5772" i="17"/>
  <c r="I5771" i="17"/>
  <c r="H5771" i="17"/>
  <c r="I5770" i="17"/>
  <c r="H5770" i="17"/>
  <c r="I5769" i="17"/>
  <c r="H5769" i="17"/>
  <c r="I5768" i="17"/>
  <c r="H5768" i="17"/>
  <c r="I5767" i="17"/>
  <c r="H5767" i="17"/>
  <c r="I5766" i="17"/>
  <c r="H5766" i="17"/>
  <c r="I5765" i="17"/>
  <c r="H5765" i="17"/>
  <c r="I5764" i="17"/>
  <c r="H5764" i="17"/>
  <c r="I5763" i="17"/>
  <c r="H5763" i="17"/>
  <c r="I5762" i="17"/>
  <c r="H5762" i="17"/>
  <c r="I5761" i="17"/>
  <c r="H5761" i="17"/>
  <c r="I5760" i="17"/>
  <c r="H5760" i="17"/>
  <c r="I5759" i="17"/>
  <c r="H5759" i="17"/>
  <c r="I5758" i="17"/>
  <c r="H5758" i="17"/>
  <c r="I5757" i="17"/>
  <c r="H5757" i="17"/>
  <c r="I5756" i="17"/>
  <c r="H5756" i="17"/>
  <c r="I5755" i="17"/>
  <c r="H5755" i="17"/>
  <c r="I5754" i="17"/>
  <c r="H5754" i="17"/>
  <c r="I5753" i="17"/>
  <c r="H5753" i="17"/>
  <c r="I5752" i="17"/>
  <c r="H5752" i="17"/>
  <c r="I5751" i="17"/>
  <c r="H5751" i="17"/>
  <c r="I5750" i="17"/>
  <c r="H5750" i="17"/>
  <c r="I5749" i="17"/>
  <c r="H5749" i="17"/>
  <c r="I5748" i="17"/>
  <c r="H5748" i="17"/>
  <c r="I5747" i="17"/>
  <c r="H5747" i="17"/>
  <c r="I5746" i="17"/>
  <c r="H5746" i="17"/>
  <c r="I5745" i="17"/>
  <c r="H5745" i="17"/>
  <c r="I5744" i="17"/>
  <c r="H5744" i="17"/>
  <c r="I5743" i="17"/>
  <c r="H5743" i="17"/>
  <c r="I5742" i="17"/>
  <c r="H5742" i="17"/>
  <c r="I5741" i="17"/>
  <c r="H5741" i="17"/>
  <c r="I5740" i="17"/>
  <c r="H5740" i="17"/>
  <c r="I5739" i="17"/>
  <c r="H5739" i="17"/>
  <c r="I5738" i="17"/>
  <c r="H5738" i="17"/>
  <c r="I5737" i="17"/>
  <c r="H5737" i="17"/>
  <c r="I5736" i="17"/>
  <c r="H5736" i="17"/>
  <c r="I5735" i="17"/>
  <c r="H5735" i="17"/>
  <c r="I5734" i="17"/>
  <c r="H5734" i="17"/>
  <c r="I5733" i="17"/>
  <c r="H5733" i="17"/>
  <c r="I5732" i="17"/>
  <c r="H5732" i="17"/>
  <c r="I5731" i="17"/>
  <c r="H5731" i="17"/>
  <c r="I5730" i="17"/>
  <c r="H5730" i="17"/>
  <c r="I5729" i="17"/>
  <c r="H5729" i="17"/>
  <c r="I5728" i="17"/>
  <c r="H5728" i="17"/>
  <c r="I5727" i="17"/>
  <c r="H5727" i="17"/>
  <c r="I5726" i="17"/>
  <c r="H5726" i="17"/>
  <c r="I5725" i="17"/>
  <c r="H5725" i="17"/>
  <c r="I5724" i="17"/>
  <c r="H5724" i="17"/>
  <c r="I5723" i="17"/>
  <c r="H5723" i="17"/>
  <c r="I5722" i="17"/>
  <c r="H5722" i="17"/>
  <c r="I5721" i="17"/>
  <c r="H5721" i="17"/>
  <c r="I5720" i="17"/>
  <c r="H5720" i="17"/>
  <c r="I5719" i="17"/>
  <c r="H5719" i="17"/>
  <c r="I5718" i="17"/>
  <c r="H5718" i="17"/>
  <c r="I5717" i="17"/>
  <c r="H5717" i="17"/>
  <c r="I5716" i="17"/>
  <c r="H5716" i="17"/>
  <c r="I5715" i="17"/>
  <c r="H5715" i="17"/>
  <c r="I5714" i="17"/>
  <c r="H5714" i="17"/>
  <c r="I5713" i="17"/>
  <c r="H5713" i="17"/>
  <c r="I5712" i="17"/>
  <c r="H5712" i="17"/>
  <c r="I5711" i="17"/>
  <c r="H5711" i="17"/>
  <c r="I5710" i="17"/>
  <c r="H5710" i="17"/>
  <c r="I5709" i="17"/>
  <c r="H5709" i="17"/>
  <c r="I5708" i="17"/>
  <c r="H5708" i="17"/>
  <c r="I5707" i="17"/>
  <c r="H5707" i="17"/>
  <c r="I5706" i="17"/>
  <c r="H5706" i="17"/>
  <c r="I5705" i="17"/>
  <c r="H5705" i="17"/>
  <c r="I5704" i="17"/>
  <c r="H5704" i="17"/>
  <c r="I5703" i="17"/>
  <c r="H5703" i="17"/>
  <c r="I5702" i="17"/>
  <c r="H5702" i="17"/>
  <c r="I5701" i="17"/>
  <c r="H5701" i="17"/>
  <c r="I5700" i="17"/>
  <c r="H5700" i="17"/>
  <c r="I5699" i="17"/>
  <c r="H5699" i="17"/>
  <c r="I5698" i="17"/>
  <c r="H5698" i="17"/>
  <c r="I5697" i="17"/>
  <c r="H5697" i="17"/>
  <c r="I5696" i="17"/>
  <c r="H5696" i="17"/>
  <c r="I5695" i="17"/>
  <c r="H5695" i="17"/>
  <c r="I5694" i="17"/>
  <c r="H5694" i="17"/>
  <c r="I5693" i="17"/>
  <c r="H5693" i="17"/>
  <c r="I5692" i="17"/>
  <c r="H5692" i="17"/>
  <c r="I5691" i="17"/>
  <c r="H5691" i="17"/>
  <c r="I5690" i="17"/>
  <c r="H5690" i="17"/>
  <c r="I5689" i="17"/>
  <c r="H5689" i="17"/>
  <c r="I5688" i="17"/>
  <c r="H5688" i="17"/>
  <c r="I5687" i="17"/>
  <c r="H5687" i="17"/>
  <c r="I5686" i="17"/>
  <c r="H5686" i="17"/>
  <c r="I5685" i="17"/>
  <c r="H5685" i="17"/>
  <c r="I5684" i="17"/>
  <c r="H5684" i="17"/>
  <c r="I5683" i="17"/>
  <c r="H5683" i="17"/>
  <c r="I5682" i="17"/>
  <c r="H5682" i="17"/>
  <c r="I5681" i="17"/>
  <c r="H5681" i="17"/>
  <c r="I5680" i="17"/>
  <c r="H5680" i="17"/>
  <c r="I5679" i="17"/>
  <c r="H5679" i="17"/>
  <c r="I5678" i="17"/>
  <c r="H5678" i="17"/>
  <c r="I5677" i="17"/>
  <c r="H5677" i="17"/>
  <c r="I5676" i="17"/>
  <c r="H5676" i="17"/>
  <c r="I5675" i="17"/>
  <c r="H5675" i="17"/>
  <c r="I5674" i="17"/>
  <c r="H5674" i="17"/>
  <c r="I5673" i="17"/>
  <c r="H5673" i="17"/>
  <c r="I5672" i="17"/>
  <c r="H5672" i="17"/>
  <c r="I5671" i="17"/>
  <c r="H5671" i="17"/>
  <c r="I5670" i="17"/>
  <c r="H5670" i="17"/>
  <c r="I5669" i="17"/>
  <c r="H5669" i="17"/>
  <c r="I5668" i="17"/>
  <c r="H5668" i="17"/>
  <c r="I5667" i="17"/>
  <c r="H5667" i="17"/>
  <c r="I5666" i="17"/>
  <c r="H5666" i="17"/>
  <c r="I5665" i="17"/>
  <c r="H5665" i="17"/>
  <c r="I5664" i="17"/>
  <c r="H5664" i="17"/>
  <c r="I5663" i="17"/>
  <c r="H5663" i="17"/>
  <c r="I5662" i="17"/>
  <c r="H5662" i="17"/>
  <c r="I5661" i="17"/>
  <c r="H5661" i="17"/>
  <c r="I5660" i="17"/>
  <c r="H5660" i="17"/>
  <c r="I5659" i="17"/>
  <c r="H5659" i="17"/>
  <c r="I5658" i="17"/>
  <c r="H5658" i="17"/>
  <c r="I5657" i="17"/>
  <c r="H5657" i="17"/>
  <c r="I5656" i="17"/>
  <c r="H5656" i="17"/>
  <c r="I5655" i="17"/>
  <c r="H5655" i="17"/>
  <c r="I5654" i="17"/>
  <c r="H5654" i="17"/>
  <c r="I5653" i="17"/>
  <c r="H5653" i="17"/>
  <c r="I5652" i="17"/>
  <c r="H5652" i="17"/>
  <c r="I5651" i="17"/>
  <c r="H5651" i="17"/>
  <c r="I5650" i="17"/>
  <c r="H5650" i="17"/>
  <c r="I5649" i="17"/>
  <c r="H5649" i="17"/>
  <c r="I5648" i="17"/>
  <c r="H5648" i="17"/>
  <c r="I5647" i="17"/>
  <c r="H5647" i="17"/>
  <c r="I5646" i="17"/>
  <c r="H5646" i="17"/>
  <c r="I5645" i="17"/>
  <c r="H5645" i="17"/>
  <c r="I5644" i="17"/>
  <c r="H5644" i="17"/>
  <c r="I5643" i="17"/>
  <c r="H5643" i="17"/>
  <c r="I5642" i="17"/>
  <c r="H5642" i="17"/>
  <c r="I5641" i="17"/>
  <c r="H5641" i="17"/>
  <c r="I5640" i="17"/>
  <c r="H5640" i="17"/>
  <c r="I5639" i="17"/>
  <c r="H5639" i="17"/>
  <c r="I5638" i="17"/>
  <c r="H5638" i="17"/>
  <c r="I5637" i="17"/>
  <c r="H5637" i="17"/>
  <c r="I5636" i="17"/>
  <c r="H5636" i="17"/>
  <c r="I5635" i="17"/>
  <c r="H5635" i="17"/>
  <c r="I5634" i="17"/>
  <c r="H5634" i="17"/>
  <c r="I5633" i="17"/>
  <c r="H5633" i="17"/>
  <c r="I5632" i="17"/>
  <c r="H5632" i="17"/>
  <c r="I5631" i="17"/>
  <c r="H5631" i="17"/>
  <c r="I5630" i="17"/>
  <c r="H5630" i="17"/>
  <c r="I5629" i="17"/>
  <c r="H5629" i="17"/>
  <c r="I5628" i="17"/>
  <c r="H5628" i="17"/>
  <c r="I5627" i="17"/>
  <c r="H5627" i="17"/>
  <c r="I5626" i="17"/>
  <c r="H5626" i="17"/>
  <c r="I5625" i="17"/>
  <c r="H5625" i="17"/>
  <c r="I5624" i="17"/>
  <c r="H5624" i="17"/>
  <c r="I5623" i="17"/>
  <c r="H5623" i="17"/>
  <c r="I5622" i="17"/>
  <c r="H5622" i="17"/>
  <c r="I5621" i="17"/>
  <c r="H5621" i="17"/>
  <c r="I5620" i="17"/>
  <c r="H5620" i="17"/>
  <c r="I5619" i="17"/>
  <c r="H5619" i="17"/>
  <c r="I5618" i="17"/>
  <c r="H5618" i="17"/>
  <c r="I5617" i="17"/>
  <c r="H5617" i="17"/>
  <c r="I5616" i="17"/>
  <c r="H5616" i="17"/>
  <c r="I5615" i="17"/>
  <c r="H5615" i="17"/>
  <c r="I5614" i="17"/>
  <c r="H5614" i="17"/>
  <c r="I5613" i="17"/>
  <c r="H5613" i="17"/>
  <c r="I5612" i="17"/>
  <c r="H5612" i="17"/>
  <c r="I5611" i="17"/>
  <c r="H5611" i="17"/>
  <c r="I5610" i="17"/>
  <c r="H5610" i="17"/>
  <c r="I5609" i="17"/>
  <c r="H5609" i="17"/>
  <c r="I5608" i="17"/>
  <c r="H5608" i="17"/>
  <c r="I5607" i="17"/>
  <c r="H5607" i="17"/>
  <c r="I5606" i="17"/>
  <c r="H5606" i="17"/>
  <c r="I5605" i="17"/>
  <c r="H5605" i="17"/>
  <c r="I5604" i="17"/>
  <c r="H5604" i="17"/>
  <c r="I5603" i="17"/>
  <c r="H5603" i="17"/>
  <c r="I5602" i="17"/>
  <c r="H5602" i="17"/>
  <c r="I5601" i="17"/>
  <c r="H5601" i="17"/>
  <c r="I5600" i="17"/>
  <c r="H5600" i="17"/>
  <c r="I5599" i="17"/>
  <c r="H5599" i="17"/>
  <c r="I5598" i="17"/>
  <c r="H5598" i="17"/>
  <c r="I5597" i="17"/>
  <c r="H5597" i="17"/>
  <c r="I5596" i="17"/>
  <c r="H5596" i="17"/>
  <c r="I5595" i="17"/>
  <c r="H5595" i="17"/>
  <c r="I5594" i="17"/>
  <c r="H5594" i="17"/>
  <c r="I5593" i="17"/>
  <c r="H5593" i="17"/>
  <c r="I5592" i="17"/>
  <c r="H5592" i="17"/>
  <c r="I5591" i="17"/>
  <c r="H5591" i="17"/>
  <c r="I5590" i="17"/>
  <c r="H5590" i="17"/>
  <c r="I5589" i="17"/>
  <c r="H5589" i="17"/>
  <c r="I5588" i="17"/>
  <c r="H5588" i="17"/>
  <c r="I5587" i="17"/>
  <c r="H5587" i="17"/>
  <c r="I5586" i="17"/>
  <c r="H5586" i="17"/>
  <c r="I5585" i="17"/>
  <c r="H5585" i="17"/>
  <c r="I5584" i="17"/>
  <c r="H5584" i="17"/>
  <c r="I5583" i="17"/>
  <c r="H5583" i="17"/>
  <c r="I5582" i="17"/>
  <c r="H5582" i="17"/>
  <c r="I5581" i="17"/>
  <c r="H5581" i="17"/>
  <c r="I5580" i="17"/>
  <c r="H5580" i="17"/>
  <c r="I5579" i="17"/>
  <c r="H5579" i="17"/>
  <c r="I5578" i="17"/>
  <c r="H5578" i="17"/>
  <c r="I5577" i="17"/>
  <c r="H5577" i="17"/>
  <c r="I5576" i="17"/>
  <c r="H5576" i="17"/>
  <c r="I5575" i="17"/>
  <c r="H5575" i="17"/>
  <c r="I5574" i="17"/>
  <c r="H5574" i="17"/>
  <c r="I5573" i="17"/>
  <c r="H5573" i="17"/>
  <c r="I5572" i="17"/>
  <c r="H5572" i="17"/>
  <c r="I5571" i="17"/>
  <c r="H5571" i="17"/>
  <c r="I5570" i="17"/>
  <c r="H5570" i="17"/>
  <c r="I5569" i="17"/>
  <c r="H5569" i="17"/>
  <c r="I5568" i="17"/>
  <c r="H5568" i="17"/>
  <c r="I5567" i="17"/>
  <c r="H5567" i="17"/>
  <c r="I5566" i="17"/>
  <c r="H5566" i="17"/>
  <c r="I5565" i="17"/>
  <c r="H5565" i="17"/>
  <c r="I5564" i="17"/>
  <c r="H5564" i="17"/>
  <c r="I5563" i="17"/>
  <c r="H5563" i="17"/>
  <c r="I5562" i="17"/>
  <c r="H5562" i="17"/>
  <c r="I5561" i="17"/>
  <c r="H5561" i="17"/>
  <c r="I5560" i="17"/>
  <c r="H5560" i="17"/>
  <c r="I5559" i="17"/>
  <c r="H5559" i="17"/>
  <c r="I5558" i="17"/>
  <c r="H5558" i="17"/>
  <c r="I5557" i="17"/>
  <c r="H5557" i="17"/>
  <c r="I5556" i="17"/>
  <c r="H5556" i="17"/>
  <c r="I5555" i="17"/>
  <c r="H5555" i="17"/>
  <c r="I5554" i="17"/>
  <c r="H5554" i="17"/>
  <c r="I5553" i="17"/>
  <c r="H5553" i="17"/>
  <c r="I5552" i="17"/>
  <c r="H5552" i="17"/>
  <c r="I5551" i="17"/>
  <c r="H5551" i="17"/>
  <c r="I5550" i="17"/>
  <c r="H5550" i="17"/>
  <c r="I5549" i="17"/>
  <c r="H5549" i="17"/>
  <c r="I5548" i="17"/>
  <c r="H5548" i="17"/>
  <c r="I5547" i="17"/>
  <c r="H5547" i="17"/>
  <c r="I5546" i="17"/>
  <c r="H5546" i="17"/>
  <c r="I5545" i="17"/>
  <c r="H5545" i="17"/>
  <c r="I5544" i="17"/>
  <c r="H5544" i="17"/>
  <c r="I5543" i="17"/>
  <c r="H5543" i="17"/>
  <c r="I5542" i="17"/>
  <c r="H5542" i="17"/>
  <c r="I5541" i="17"/>
  <c r="H5541" i="17"/>
  <c r="I5540" i="17"/>
  <c r="H5540" i="17"/>
  <c r="I5539" i="17"/>
  <c r="H5539" i="17"/>
  <c r="I5538" i="17"/>
  <c r="H5538" i="17"/>
  <c r="I5537" i="17"/>
  <c r="H5537" i="17"/>
  <c r="I5536" i="17"/>
  <c r="H5536" i="17"/>
  <c r="I5535" i="17"/>
  <c r="H5535" i="17"/>
  <c r="I5534" i="17"/>
  <c r="H5534" i="17"/>
  <c r="I5533" i="17"/>
  <c r="H5533" i="17"/>
  <c r="I5532" i="17"/>
  <c r="H5532" i="17"/>
  <c r="I5531" i="17"/>
  <c r="H5531" i="17"/>
  <c r="I5530" i="17"/>
  <c r="H5530" i="17"/>
  <c r="I5529" i="17"/>
  <c r="H5529" i="17"/>
  <c r="I5528" i="17"/>
  <c r="H5528" i="17"/>
  <c r="I5527" i="17"/>
  <c r="H5527" i="17"/>
  <c r="I5526" i="17"/>
  <c r="H5526" i="17"/>
  <c r="I5525" i="17"/>
  <c r="H5525" i="17"/>
  <c r="I5524" i="17"/>
  <c r="H5524" i="17"/>
  <c r="I5523" i="17"/>
  <c r="H5523" i="17"/>
  <c r="I5522" i="17"/>
  <c r="H5522" i="17"/>
  <c r="I5521" i="17"/>
  <c r="H5521" i="17"/>
  <c r="I5520" i="17"/>
  <c r="H5520" i="17"/>
  <c r="I5519" i="17"/>
  <c r="H5519" i="17"/>
  <c r="I5518" i="17"/>
  <c r="H5518" i="17"/>
  <c r="I5517" i="17"/>
  <c r="H5517" i="17"/>
  <c r="I5516" i="17"/>
  <c r="H5516" i="17"/>
  <c r="I5515" i="17"/>
  <c r="H5515" i="17"/>
  <c r="I5514" i="17"/>
  <c r="H5514" i="17"/>
  <c r="I5513" i="17"/>
  <c r="H5513" i="17"/>
  <c r="I5512" i="17"/>
  <c r="H5512" i="17"/>
  <c r="I5511" i="17"/>
  <c r="H5511" i="17"/>
  <c r="I5510" i="17"/>
  <c r="H5510" i="17"/>
  <c r="I5509" i="17"/>
  <c r="H5509" i="17"/>
  <c r="I5508" i="17"/>
  <c r="H5508" i="17"/>
  <c r="I5507" i="17"/>
  <c r="H5507" i="17"/>
  <c r="I5506" i="17"/>
  <c r="H5506" i="17"/>
  <c r="I5505" i="17"/>
  <c r="H5505" i="17"/>
  <c r="I5504" i="17"/>
  <c r="H5504" i="17"/>
  <c r="I5503" i="17"/>
  <c r="H5503" i="17"/>
  <c r="I5502" i="17"/>
  <c r="H5502" i="17"/>
  <c r="I5501" i="17"/>
  <c r="H5501" i="17"/>
  <c r="I5500" i="17"/>
  <c r="H5500" i="17"/>
  <c r="I5499" i="17"/>
  <c r="H5499" i="17"/>
  <c r="I5498" i="17"/>
  <c r="H5498" i="17"/>
  <c r="I5497" i="17"/>
  <c r="H5497" i="17"/>
  <c r="I5496" i="17"/>
  <c r="H5496" i="17"/>
  <c r="I5495" i="17"/>
  <c r="H5495" i="17"/>
  <c r="I5494" i="17"/>
  <c r="H5494" i="17"/>
  <c r="I5493" i="17"/>
  <c r="H5493" i="17"/>
  <c r="I5492" i="17"/>
  <c r="H5492" i="17"/>
  <c r="I5491" i="17"/>
  <c r="H5491" i="17"/>
  <c r="I5490" i="17"/>
  <c r="H5490" i="17"/>
  <c r="I5489" i="17"/>
  <c r="H5489" i="17"/>
  <c r="I5488" i="17"/>
  <c r="H5488" i="17"/>
  <c r="I5487" i="17"/>
  <c r="H5487" i="17"/>
  <c r="I5486" i="17"/>
  <c r="H5486" i="17"/>
  <c r="I5485" i="17"/>
  <c r="H5485" i="17"/>
  <c r="I5484" i="17"/>
  <c r="H5484" i="17"/>
  <c r="I5483" i="17"/>
  <c r="H5483" i="17"/>
  <c r="I5482" i="17"/>
  <c r="H5482" i="17"/>
  <c r="I5481" i="17"/>
  <c r="H5481" i="17"/>
  <c r="I5480" i="17"/>
  <c r="H5480" i="17"/>
  <c r="I5479" i="17"/>
  <c r="H5479" i="17"/>
  <c r="I5478" i="17"/>
  <c r="H5478" i="17"/>
  <c r="I5477" i="17"/>
  <c r="H5477" i="17"/>
  <c r="I5476" i="17"/>
  <c r="H5476" i="17"/>
  <c r="I5475" i="17"/>
  <c r="H5475" i="17"/>
  <c r="I5474" i="17"/>
  <c r="H5474" i="17"/>
  <c r="I5473" i="17"/>
  <c r="H5473" i="17"/>
  <c r="I5472" i="17"/>
  <c r="H5472" i="17"/>
  <c r="I5471" i="17"/>
  <c r="H5471" i="17"/>
  <c r="I5470" i="17"/>
  <c r="H5470" i="17"/>
  <c r="I5469" i="17"/>
  <c r="H5469" i="17"/>
  <c r="I5468" i="17"/>
  <c r="H5468" i="17"/>
  <c r="I5467" i="17"/>
  <c r="H5467" i="17"/>
  <c r="I5466" i="17"/>
  <c r="H5466" i="17"/>
  <c r="I5465" i="17"/>
  <c r="H5465" i="17"/>
  <c r="I5464" i="17"/>
  <c r="H5464" i="17"/>
  <c r="I5463" i="17"/>
  <c r="H5463" i="17"/>
  <c r="I5462" i="17"/>
  <c r="H5462" i="17"/>
  <c r="I5461" i="17"/>
  <c r="H5461" i="17"/>
  <c r="I5460" i="17"/>
  <c r="H5460" i="17"/>
  <c r="I5459" i="17"/>
  <c r="H5459" i="17"/>
  <c r="I5458" i="17"/>
  <c r="H5458" i="17"/>
  <c r="I5457" i="17"/>
  <c r="H5457" i="17"/>
  <c r="I5456" i="17"/>
  <c r="H5456" i="17"/>
  <c r="I5455" i="17"/>
  <c r="H5455" i="17"/>
  <c r="I5454" i="17"/>
  <c r="H5454" i="17"/>
  <c r="I5453" i="17"/>
  <c r="H5453" i="17"/>
  <c r="I5452" i="17"/>
  <c r="H5452" i="17"/>
  <c r="I5451" i="17"/>
  <c r="H5451" i="17"/>
  <c r="I5450" i="17"/>
  <c r="H5450" i="17"/>
  <c r="I5449" i="17"/>
  <c r="H5449" i="17"/>
  <c r="I5448" i="17"/>
  <c r="H5448" i="17"/>
  <c r="I5447" i="17"/>
  <c r="H5447" i="17"/>
  <c r="I5446" i="17"/>
  <c r="H5446" i="17"/>
  <c r="I5445" i="17"/>
  <c r="H5445" i="17"/>
  <c r="I5444" i="17"/>
  <c r="H5444" i="17"/>
  <c r="I5443" i="17"/>
  <c r="H5443" i="17"/>
  <c r="I5442" i="17"/>
  <c r="H5442" i="17"/>
  <c r="I5441" i="17"/>
  <c r="H5441" i="17"/>
  <c r="I5440" i="17"/>
  <c r="H5440" i="17"/>
  <c r="I5439" i="17"/>
  <c r="H5439" i="17"/>
  <c r="I5438" i="17"/>
  <c r="H5438" i="17"/>
  <c r="I5437" i="17"/>
  <c r="H5437" i="17"/>
  <c r="I5436" i="17"/>
  <c r="H5436" i="17"/>
  <c r="I5435" i="17"/>
  <c r="H5435" i="17"/>
  <c r="I5434" i="17"/>
  <c r="H5434" i="17"/>
  <c r="I5433" i="17"/>
  <c r="H5433" i="17"/>
  <c r="I5432" i="17"/>
  <c r="H5432" i="17"/>
  <c r="I5431" i="17"/>
  <c r="H5431" i="17"/>
  <c r="I5430" i="17"/>
  <c r="H5430" i="17"/>
  <c r="I5429" i="17"/>
  <c r="H5429" i="17"/>
  <c r="I5428" i="17"/>
  <c r="H5428" i="17"/>
  <c r="I5427" i="17"/>
  <c r="H5427" i="17"/>
  <c r="I5426" i="17"/>
  <c r="H5426" i="17"/>
  <c r="I5425" i="17"/>
  <c r="H5425" i="17"/>
  <c r="I5424" i="17"/>
  <c r="H5424" i="17"/>
  <c r="I5423" i="17"/>
  <c r="H5423" i="17"/>
  <c r="I5422" i="17"/>
  <c r="H5422" i="17"/>
  <c r="I5421" i="17"/>
  <c r="H5421" i="17"/>
  <c r="I5420" i="17"/>
  <c r="H5420" i="17"/>
  <c r="I5419" i="17"/>
  <c r="H5419" i="17"/>
  <c r="I5418" i="17"/>
  <c r="H5418" i="17"/>
  <c r="I5417" i="17"/>
  <c r="H5417" i="17"/>
  <c r="I5416" i="17"/>
  <c r="H5416" i="17"/>
  <c r="I5415" i="17"/>
  <c r="H5415" i="17"/>
  <c r="I5414" i="17"/>
  <c r="H5414" i="17"/>
  <c r="I5413" i="17"/>
  <c r="H5413" i="17"/>
  <c r="I5412" i="17"/>
  <c r="H5412" i="17"/>
  <c r="I5411" i="17"/>
  <c r="H5411" i="17"/>
  <c r="I5410" i="17"/>
  <c r="H5410" i="17"/>
  <c r="I5409" i="17"/>
  <c r="H5409" i="17"/>
  <c r="I5408" i="17"/>
  <c r="H5408" i="17"/>
  <c r="I5407" i="17"/>
  <c r="H5407" i="17"/>
  <c r="I5406" i="17"/>
  <c r="H5406" i="17"/>
  <c r="I5405" i="17"/>
  <c r="H5405" i="17"/>
  <c r="I5404" i="17"/>
  <c r="H5404" i="17"/>
  <c r="I5403" i="17"/>
  <c r="H5403" i="17"/>
  <c r="I5402" i="17"/>
  <c r="H5402" i="17"/>
  <c r="I5401" i="17"/>
  <c r="H5401" i="17"/>
  <c r="I5400" i="17"/>
  <c r="H5400" i="17"/>
  <c r="I5399" i="17"/>
  <c r="H5399" i="17"/>
  <c r="I5398" i="17"/>
  <c r="H5398" i="17"/>
  <c r="I5397" i="17"/>
  <c r="H5397" i="17"/>
  <c r="I5396" i="17"/>
  <c r="H5396" i="17"/>
  <c r="I5395" i="17"/>
  <c r="H5395" i="17"/>
  <c r="I5394" i="17"/>
  <c r="H5394" i="17"/>
  <c r="I5393" i="17"/>
  <c r="H5393" i="17"/>
  <c r="I5392" i="17"/>
  <c r="H5392" i="17"/>
  <c r="I5391" i="17"/>
  <c r="H5391" i="17"/>
  <c r="I5390" i="17"/>
  <c r="H5390" i="17"/>
  <c r="I5389" i="17"/>
  <c r="H5389" i="17"/>
  <c r="I5388" i="17"/>
  <c r="H5388" i="17"/>
  <c r="I5387" i="17"/>
  <c r="H5387" i="17"/>
  <c r="I5386" i="17"/>
  <c r="H5386" i="17"/>
  <c r="I5385" i="17"/>
  <c r="H5385" i="17"/>
  <c r="I5384" i="17"/>
  <c r="H5384" i="17"/>
  <c r="I5383" i="17"/>
  <c r="H5383" i="17"/>
  <c r="I5382" i="17"/>
  <c r="H5382" i="17"/>
  <c r="I5381" i="17"/>
  <c r="H5381" i="17"/>
  <c r="I5380" i="17"/>
  <c r="H5380" i="17"/>
  <c r="I5379" i="17"/>
  <c r="H5379" i="17"/>
  <c r="I5378" i="17"/>
  <c r="H5378" i="17"/>
  <c r="I5377" i="17"/>
  <c r="H5377" i="17"/>
  <c r="I5376" i="17"/>
  <c r="H5376" i="17"/>
  <c r="I5375" i="17"/>
  <c r="H5375" i="17"/>
  <c r="I5374" i="17"/>
  <c r="H5374" i="17"/>
  <c r="I5373" i="17"/>
  <c r="H5373" i="17"/>
  <c r="I5372" i="17"/>
  <c r="H5372" i="17"/>
  <c r="I5371" i="17"/>
  <c r="H5371" i="17"/>
  <c r="I5370" i="17"/>
  <c r="H5370" i="17"/>
  <c r="I5369" i="17"/>
  <c r="H5369" i="17"/>
  <c r="I5368" i="17"/>
  <c r="H5368" i="17"/>
  <c r="I5367" i="17"/>
  <c r="H5367" i="17"/>
  <c r="I5366" i="17"/>
  <c r="H5366" i="17"/>
  <c r="I5365" i="17"/>
  <c r="H5365" i="17"/>
  <c r="I5364" i="17"/>
  <c r="H5364" i="17"/>
  <c r="I5363" i="17"/>
  <c r="H5363" i="17"/>
  <c r="I5362" i="17"/>
  <c r="H5362" i="17"/>
  <c r="I5361" i="17"/>
  <c r="H5361" i="17"/>
  <c r="I5360" i="17"/>
  <c r="H5360" i="17"/>
  <c r="I5359" i="17"/>
  <c r="H5359" i="17"/>
  <c r="I5358" i="17"/>
  <c r="H5358" i="17"/>
  <c r="I5357" i="17"/>
  <c r="H5357" i="17"/>
  <c r="I5356" i="17"/>
  <c r="H5356" i="17"/>
  <c r="I5355" i="17"/>
  <c r="H5355" i="17"/>
  <c r="I5354" i="17"/>
  <c r="H5354" i="17"/>
  <c r="I5353" i="17"/>
  <c r="H5353" i="17"/>
  <c r="I5352" i="17"/>
  <c r="H5352" i="17"/>
  <c r="I5351" i="17"/>
  <c r="H5351" i="17"/>
  <c r="I5350" i="17"/>
  <c r="H5350" i="17"/>
  <c r="I5349" i="17"/>
  <c r="H5349" i="17"/>
  <c r="I5348" i="17"/>
  <c r="H5348" i="17"/>
  <c r="I5347" i="17"/>
  <c r="H5347" i="17"/>
  <c r="I5346" i="17"/>
  <c r="H5346" i="17"/>
  <c r="I5345" i="17"/>
  <c r="H5345" i="17"/>
  <c r="I5344" i="17"/>
  <c r="H5344" i="17"/>
  <c r="I5343" i="17"/>
  <c r="H5343" i="17"/>
  <c r="I5342" i="17"/>
  <c r="H5342" i="17"/>
  <c r="I5341" i="17"/>
  <c r="H5341" i="17"/>
  <c r="I5340" i="17"/>
  <c r="H5340" i="17"/>
  <c r="I5339" i="17"/>
  <c r="H5339" i="17"/>
  <c r="I5338" i="17"/>
  <c r="H5338" i="17"/>
  <c r="I5337" i="17"/>
  <c r="H5337" i="17"/>
  <c r="I5336" i="17"/>
  <c r="H5336" i="17"/>
  <c r="I5335" i="17"/>
  <c r="H5335" i="17"/>
  <c r="I5334" i="17"/>
  <c r="H5334" i="17"/>
  <c r="I5333" i="17"/>
  <c r="H5333" i="17"/>
  <c r="I5332" i="17"/>
  <c r="H5332" i="17"/>
  <c r="I5331" i="17"/>
  <c r="H5331" i="17"/>
  <c r="I5330" i="17"/>
  <c r="H5330" i="17"/>
  <c r="I5329" i="17"/>
  <c r="H5329" i="17"/>
  <c r="I5328" i="17"/>
  <c r="H5328" i="17"/>
  <c r="I5327" i="17"/>
  <c r="H5327" i="17"/>
  <c r="I5326" i="17"/>
  <c r="H5326" i="17"/>
  <c r="I5325" i="17"/>
  <c r="H5325" i="17"/>
  <c r="I5324" i="17"/>
  <c r="H5324" i="17"/>
  <c r="I5323" i="17"/>
  <c r="H5323" i="17"/>
  <c r="I5322" i="17"/>
  <c r="H5322" i="17"/>
  <c r="I5321" i="17"/>
  <c r="H5321" i="17"/>
  <c r="I5320" i="17"/>
  <c r="H5320" i="17"/>
  <c r="I5319" i="17"/>
  <c r="H5319" i="17"/>
  <c r="I5318" i="17"/>
  <c r="H5318" i="17"/>
  <c r="I5317" i="17"/>
  <c r="H5317" i="17"/>
  <c r="I5316" i="17"/>
  <c r="H5316" i="17"/>
  <c r="I5315" i="17"/>
  <c r="H5315" i="17"/>
  <c r="I5314" i="17"/>
  <c r="H5314" i="17"/>
  <c r="I5313" i="17"/>
  <c r="H5313" i="17"/>
  <c r="I5312" i="17"/>
  <c r="H5312" i="17"/>
  <c r="I5311" i="17"/>
  <c r="H5311" i="17"/>
  <c r="I5310" i="17"/>
  <c r="H5310" i="17"/>
  <c r="I5309" i="17"/>
  <c r="H5309" i="17"/>
  <c r="I5308" i="17"/>
  <c r="H5308" i="17"/>
  <c r="I5307" i="17"/>
  <c r="H5307" i="17"/>
  <c r="I5306" i="17"/>
  <c r="H5306" i="17"/>
  <c r="I5305" i="17"/>
  <c r="H5305" i="17"/>
  <c r="I5304" i="17"/>
  <c r="H5304" i="17"/>
  <c r="I5303" i="17"/>
  <c r="H5303" i="17"/>
  <c r="I5302" i="17"/>
  <c r="H5302" i="17"/>
  <c r="I5301" i="17"/>
  <c r="H5301" i="17"/>
  <c r="I5300" i="17"/>
  <c r="H5300" i="17"/>
  <c r="I5299" i="17"/>
  <c r="H5299" i="17"/>
  <c r="I5298" i="17"/>
  <c r="H5298" i="17"/>
  <c r="I5297" i="17"/>
  <c r="H5297" i="17"/>
  <c r="I5296" i="17"/>
  <c r="H5296" i="17"/>
  <c r="I5295" i="17"/>
  <c r="H5295" i="17"/>
  <c r="I5294" i="17"/>
  <c r="H5294" i="17"/>
  <c r="I5293" i="17"/>
  <c r="H5293" i="17"/>
  <c r="I5292" i="17"/>
  <c r="H5292" i="17"/>
  <c r="I5291" i="17"/>
  <c r="H5291" i="17"/>
  <c r="I5290" i="17"/>
  <c r="H5290" i="17"/>
  <c r="I5289" i="17"/>
  <c r="H5289" i="17"/>
  <c r="I5288" i="17"/>
  <c r="H5288" i="17"/>
  <c r="I5287" i="17"/>
  <c r="H5287" i="17"/>
  <c r="I5286" i="17"/>
  <c r="H5286" i="17"/>
  <c r="I5285" i="17"/>
  <c r="H5285" i="17"/>
  <c r="I5284" i="17"/>
  <c r="H5284" i="17"/>
  <c r="I5283" i="17"/>
  <c r="H5283" i="17"/>
  <c r="I5282" i="17"/>
  <c r="H5282" i="17"/>
  <c r="I5281" i="17"/>
  <c r="H5281" i="17"/>
  <c r="I5280" i="17"/>
  <c r="H5280" i="17"/>
  <c r="I5279" i="17"/>
  <c r="H5279" i="17"/>
  <c r="I5278" i="17"/>
  <c r="H5278" i="17"/>
  <c r="I5277" i="17"/>
  <c r="H5277" i="17"/>
  <c r="I5276" i="17"/>
  <c r="H5276" i="17"/>
  <c r="I5275" i="17"/>
  <c r="H5275" i="17"/>
  <c r="I5274" i="17"/>
  <c r="H5274" i="17"/>
  <c r="I5273" i="17"/>
  <c r="H5273" i="17"/>
  <c r="I5272" i="17"/>
  <c r="H5272" i="17"/>
  <c r="I5271" i="17"/>
  <c r="H5271" i="17"/>
  <c r="I5270" i="17"/>
  <c r="H5270" i="17"/>
  <c r="I5269" i="17"/>
  <c r="H5269" i="17"/>
  <c r="I5268" i="17"/>
  <c r="H5268" i="17"/>
  <c r="I5267" i="17"/>
  <c r="H5267" i="17"/>
  <c r="I5266" i="17"/>
  <c r="H5266" i="17"/>
  <c r="I5265" i="17"/>
  <c r="H5265" i="17"/>
  <c r="I5264" i="17"/>
  <c r="H5264" i="17"/>
  <c r="I5263" i="17"/>
  <c r="H5263" i="17"/>
  <c r="I5262" i="17"/>
  <c r="H5262" i="17"/>
  <c r="I5261" i="17"/>
  <c r="H5261" i="17"/>
  <c r="I5260" i="17"/>
  <c r="H5260" i="17"/>
  <c r="I5259" i="17"/>
  <c r="H5259" i="17"/>
  <c r="I5258" i="17"/>
  <c r="H5258" i="17"/>
  <c r="I5257" i="17"/>
  <c r="H5257" i="17"/>
  <c r="I5256" i="17"/>
  <c r="H5256" i="17"/>
  <c r="I5255" i="17"/>
  <c r="H5255" i="17"/>
  <c r="I5254" i="17"/>
  <c r="H5254" i="17"/>
  <c r="I5253" i="17"/>
  <c r="H5253" i="17"/>
  <c r="I5252" i="17"/>
  <c r="H5252" i="17"/>
  <c r="I5251" i="17"/>
  <c r="H5251" i="17"/>
  <c r="I5250" i="17"/>
  <c r="H5250" i="17"/>
  <c r="I5249" i="17"/>
  <c r="H5249" i="17"/>
  <c r="I5248" i="17"/>
  <c r="H5248" i="17"/>
  <c r="I5247" i="17"/>
  <c r="H5247" i="17"/>
  <c r="I5246" i="17"/>
  <c r="H5246" i="17"/>
  <c r="I5245" i="17"/>
  <c r="H5245" i="17"/>
  <c r="I5244" i="17"/>
  <c r="H5244" i="17"/>
  <c r="I5243" i="17"/>
  <c r="H5243" i="17"/>
  <c r="I5242" i="17"/>
  <c r="H5242" i="17"/>
  <c r="I5241" i="17"/>
  <c r="H5241" i="17"/>
  <c r="I5240" i="17"/>
  <c r="H5240" i="17"/>
  <c r="I5239" i="17"/>
  <c r="H5239" i="17"/>
  <c r="I5238" i="17"/>
  <c r="H5238" i="17"/>
  <c r="I5237" i="17"/>
  <c r="H5237" i="17"/>
  <c r="I5236" i="17"/>
  <c r="H5236" i="17"/>
  <c r="I5235" i="17"/>
  <c r="H5235" i="17"/>
  <c r="I5234" i="17"/>
  <c r="H5234" i="17"/>
  <c r="I5233" i="17"/>
  <c r="H5233" i="17"/>
  <c r="I5232" i="17"/>
  <c r="H5232" i="17"/>
  <c r="I5231" i="17"/>
  <c r="H5231" i="17"/>
  <c r="I5230" i="17"/>
  <c r="H5230" i="17"/>
  <c r="I5229" i="17"/>
  <c r="H5229" i="17"/>
  <c r="I5228" i="17"/>
  <c r="H5228" i="17"/>
  <c r="I5227" i="17"/>
  <c r="H5227" i="17"/>
  <c r="I5226" i="17"/>
  <c r="H5226" i="17"/>
  <c r="I5225" i="17"/>
  <c r="H5225" i="17"/>
  <c r="I5224" i="17"/>
  <c r="H5224" i="17"/>
  <c r="I5223" i="17"/>
  <c r="H5223" i="17"/>
  <c r="I5222" i="17"/>
  <c r="H5222" i="17"/>
  <c r="I5221" i="17"/>
  <c r="H5221" i="17"/>
  <c r="I5220" i="17"/>
  <c r="H5220" i="17"/>
  <c r="I5219" i="17"/>
  <c r="H5219" i="17"/>
  <c r="I5218" i="17"/>
  <c r="H5218" i="17"/>
  <c r="I5217" i="17"/>
  <c r="H5217" i="17"/>
  <c r="I5216" i="17"/>
  <c r="H5216" i="17"/>
  <c r="I5215" i="17"/>
  <c r="H5215" i="17"/>
  <c r="I5214" i="17"/>
  <c r="H5214" i="17"/>
  <c r="I5213" i="17"/>
  <c r="H5213" i="17"/>
  <c r="I5212" i="17"/>
  <c r="H5212" i="17"/>
  <c r="I5211" i="17"/>
  <c r="H5211" i="17"/>
  <c r="I5210" i="17"/>
  <c r="H5210" i="17"/>
  <c r="I5209" i="17"/>
  <c r="H5209" i="17"/>
  <c r="I5208" i="17"/>
  <c r="H5208" i="17"/>
  <c r="I5207" i="17"/>
  <c r="H5207" i="17"/>
  <c r="I5206" i="17"/>
  <c r="H5206" i="17"/>
  <c r="I5205" i="17"/>
  <c r="H5205" i="17"/>
  <c r="I5204" i="17"/>
  <c r="H5204" i="17"/>
  <c r="I5203" i="17"/>
  <c r="H5203" i="17"/>
  <c r="I5202" i="17"/>
  <c r="H5202" i="17"/>
  <c r="I5201" i="17"/>
  <c r="H5201" i="17"/>
  <c r="I5200" i="17"/>
  <c r="H5200" i="17"/>
  <c r="I5199" i="17"/>
  <c r="H5199" i="17"/>
  <c r="I5198" i="17"/>
  <c r="H5198" i="17"/>
  <c r="I5197" i="17"/>
  <c r="H5197" i="17"/>
  <c r="I5196" i="17"/>
  <c r="H5196" i="17"/>
  <c r="I5195" i="17"/>
  <c r="H5195" i="17"/>
  <c r="I5194" i="17"/>
  <c r="H5194" i="17"/>
  <c r="I5193" i="17"/>
  <c r="H5193" i="17"/>
  <c r="I5192" i="17"/>
  <c r="H5192" i="17"/>
  <c r="I5191" i="17"/>
  <c r="H5191" i="17"/>
  <c r="I5190" i="17"/>
  <c r="H5190" i="17"/>
  <c r="I5189" i="17"/>
  <c r="H5189" i="17"/>
  <c r="I5188" i="17"/>
  <c r="H5188" i="17"/>
  <c r="I5187" i="17"/>
  <c r="H5187" i="17"/>
  <c r="I5186" i="17"/>
  <c r="H5186" i="17"/>
  <c r="I5185" i="17"/>
  <c r="H5185" i="17"/>
  <c r="I5184" i="17"/>
  <c r="H5184" i="17"/>
  <c r="I5183" i="17"/>
  <c r="H5183" i="17"/>
  <c r="I5182" i="17"/>
  <c r="H5182" i="17"/>
  <c r="I5181" i="17"/>
  <c r="H5181" i="17"/>
  <c r="I5180" i="17"/>
  <c r="H5180" i="17"/>
  <c r="I5179" i="17"/>
  <c r="H5179" i="17"/>
  <c r="I5178" i="17"/>
  <c r="H5178" i="17"/>
  <c r="I5177" i="17"/>
  <c r="H5177" i="17"/>
  <c r="I5176" i="17"/>
  <c r="H5176" i="17"/>
  <c r="I5175" i="17"/>
  <c r="H5175" i="17"/>
  <c r="I5174" i="17"/>
  <c r="H5174" i="17"/>
  <c r="I5173" i="17"/>
  <c r="H5173" i="17"/>
  <c r="I5172" i="17"/>
  <c r="H5172" i="17"/>
  <c r="I5171" i="17"/>
  <c r="H5171" i="17"/>
  <c r="I5170" i="17"/>
  <c r="H5170" i="17"/>
  <c r="I5169" i="17"/>
  <c r="H5169" i="17"/>
  <c r="I5168" i="17"/>
  <c r="H5168" i="17"/>
  <c r="I5167" i="17"/>
  <c r="H5167" i="17"/>
  <c r="I5166" i="17"/>
  <c r="H5166" i="17"/>
  <c r="I5165" i="17"/>
  <c r="H5165" i="17"/>
  <c r="I5164" i="17"/>
  <c r="H5164" i="17"/>
  <c r="I5163" i="17"/>
  <c r="H5163" i="17"/>
  <c r="I5162" i="17"/>
  <c r="H5162" i="17"/>
  <c r="I5161" i="17"/>
  <c r="H5161" i="17"/>
  <c r="I5160" i="17"/>
  <c r="H5160" i="17"/>
  <c r="I5159" i="17"/>
  <c r="H5159" i="17"/>
  <c r="I5158" i="17"/>
  <c r="H5158" i="17"/>
  <c r="I5157" i="17"/>
  <c r="H5157" i="17"/>
  <c r="I5156" i="17"/>
  <c r="H5156" i="17"/>
  <c r="I5155" i="17"/>
  <c r="H5155" i="17"/>
  <c r="I5154" i="17"/>
  <c r="H5154" i="17"/>
  <c r="I5153" i="17"/>
  <c r="H5153" i="17"/>
  <c r="I5152" i="17"/>
  <c r="H5152" i="17"/>
  <c r="I5151" i="17"/>
  <c r="H5151" i="17"/>
  <c r="I5150" i="17"/>
  <c r="H5150" i="17"/>
  <c r="I5149" i="17"/>
  <c r="H5149" i="17"/>
  <c r="I5148" i="17"/>
  <c r="H5148" i="17"/>
  <c r="I5147" i="17"/>
  <c r="H5147" i="17"/>
  <c r="I5146" i="17"/>
  <c r="H5146" i="17"/>
  <c r="I5145" i="17"/>
  <c r="H5145" i="17"/>
  <c r="I5144" i="17"/>
  <c r="H5144" i="17"/>
  <c r="I5143" i="17"/>
  <c r="H5143" i="17"/>
  <c r="I5142" i="17"/>
  <c r="H5142" i="17"/>
  <c r="I5141" i="17"/>
  <c r="H5141" i="17"/>
  <c r="I5140" i="17"/>
  <c r="H5140" i="17"/>
  <c r="I5139" i="17"/>
  <c r="H5139" i="17"/>
  <c r="I5138" i="17"/>
  <c r="H5138" i="17"/>
  <c r="I5137" i="17"/>
  <c r="H5137" i="17"/>
  <c r="I5136" i="17"/>
  <c r="H5136" i="17"/>
  <c r="I5135" i="17"/>
  <c r="H5135" i="17"/>
  <c r="I5134" i="17"/>
  <c r="H5134" i="17"/>
  <c r="I5133" i="17"/>
  <c r="H5133" i="17"/>
  <c r="I5132" i="17"/>
  <c r="H5132" i="17"/>
  <c r="I5131" i="17"/>
  <c r="H5131" i="17"/>
  <c r="I5130" i="17"/>
  <c r="H5130" i="17"/>
  <c r="I5129" i="17"/>
  <c r="H5129" i="17"/>
  <c r="I5128" i="17"/>
  <c r="H5128" i="17"/>
  <c r="I5127" i="17"/>
  <c r="H5127" i="17"/>
  <c r="I5126" i="17"/>
  <c r="H5126" i="17"/>
  <c r="I5125" i="17"/>
  <c r="H5125" i="17"/>
  <c r="I5124" i="17"/>
  <c r="H5124" i="17"/>
  <c r="I5123" i="17"/>
  <c r="H5123" i="17"/>
  <c r="I5122" i="17"/>
  <c r="H5122" i="17"/>
  <c r="I5121" i="17"/>
  <c r="H5121" i="17"/>
  <c r="I5120" i="17"/>
  <c r="H5120" i="17"/>
  <c r="I5119" i="17"/>
  <c r="H5119" i="17"/>
  <c r="I5118" i="17"/>
  <c r="H5118" i="17"/>
  <c r="I5117" i="17"/>
  <c r="H5117" i="17"/>
  <c r="I5116" i="17"/>
  <c r="H5116" i="17"/>
  <c r="I5115" i="17"/>
  <c r="H5115" i="17"/>
  <c r="I5114" i="17"/>
  <c r="H5114" i="17"/>
  <c r="I5113" i="17"/>
  <c r="H5113" i="17"/>
  <c r="I5112" i="17"/>
  <c r="H5112" i="17"/>
  <c r="I5111" i="17"/>
  <c r="H5111" i="17"/>
  <c r="I5110" i="17"/>
  <c r="H5110" i="17"/>
  <c r="I5109" i="17"/>
  <c r="H5109" i="17"/>
  <c r="I5108" i="17"/>
  <c r="H5108" i="17"/>
  <c r="I5107" i="17"/>
  <c r="H5107" i="17"/>
  <c r="I5106" i="17"/>
  <c r="H5106" i="17"/>
  <c r="I5105" i="17"/>
  <c r="H5105" i="17"/>
  <c r="I5104" i="17"/>
  <c r="H5104" i="17"/>
  <c r="I5103" i="17"/>
  <c r="H5103" i="17"/>
  <c r="I5102" i="17"/>
  <c r="H5102" i="17"/>
  <c r="I5101" i="17"/>
  <c r="H5101" i="17"/>
  <c r="I5100" i="17"/>
  <c r="H5100" i="17"/>
  <c r="I5099" i="17"/>
  <c r="H5099" i="17"/>
  <c r="I5098" i="17"/>
  <c r="H5098" i="17"/>
  <c r="I5097" i="17"/>
  <c r="H5097" i="17"/>
  <c r="I5096" i="17"/>
  <c r="H5096" i="17"/>
  <c r="I5095" i="17"/>
  <c r="H5095" i="17"/>
  <c r="I5094" i="17"/>
  <c r="H5094" i="17"/>
  <c r="I5093" i="17"/>
  <c r="H5093" i="17"/>
  <c r="I5092" i="17"/>
  <c r="H5092" i="17"/>
  <c r="I5091" i="17"/>
  <c r="H5091" i="17"/>
  <c r="I5090" i="17"/>
  <c r="H5090" i="17"/>
  <c r="I5089" i="17"/>
  <c r="H5089" i="17"/>
  <c r="I5088" i="17"/>
  <c r="H5088" i="17"/>
  <c r="I5087" i="17"/>
  <c r="H5087" i="17"/>
  <c r="I5086" i="17"/>
  <c r="H5086" i="17"/>
  <c r="I5085" i="17"/>
  <c r="H5085" i="17"/>
  <c r="I5084" i="17"/>
  <c r="H5084" i="17"/>
  <c r="I5083" i="17"/>
  <c r="H5083" i="17"/>
  <c r="I5082" i="17"/>
  <c r="H5082" i="17"/>
  <c r="I5081" i="17"/>
  <c r="H5081" i="17"/>
  <c r="I5080" i="17"/>
  <c r="H5080" i="17"/>
  <c r="I5079" i="17"/>
  <c r="H5079" i="17"/>
  <c r="I5078" i="17"/>
  <c r="H5078" i="17"/>
  <c r="I5077" i="17"/>
  <c r="H5077" i="17"/>
  <c r="I5076" i="17"/>
  <c r="H5076" i="17"/>
  <c r="I5075" i="17"/>
  <c r="H5075" i="17"/>
  <c r="I5074" i="17"/>
  <c r="H5074" i="17"/>
  <c r="I5073" i="17"/>
  <c r="H5073" i="17"/>
  <c r="I5072" i="17"/>
  <c r="H5072" i="17"/>
  <c r="I5071" i="17"/>
  <c r="H5071" i="17"/>
  <c r="I5070" i="17"/>
  <c r="H5070" i="17"/>
  <c r="I5069" i="17"/>
  <c r="H5069" i="17"/>
  <c r="I5068" i="17"/>
  <c r="H5068" i="17"/>
  <c r="I5067" i="17"/>
  <c r="H5067" i="17"/>
  <c r="I5066" i="17"/>
  <c r="H5066" i="17"/>
  <c r="I5065" i="17"/>
  <c r="H5065" i="17"/>
  <c r="I5064" i="17"/>
  <c r="H5064" i="17"/>
  <c r="I5063" i="17"/>
  <c r="H5063" i="17"/>
  <c r="I5062" i="17"/>
  <c r="H5062" i="17"/>
  <c r="I5061" i="17"/>
  <c r="H5061" i="17"/>
  <c r="I5060" i="17"/>
  <c r="H5060" i="17"/>
  <c r="I5059" i="17"/>
  <c r="H5059" i="17"/>
  <c r="I5058" i="17"/>
  <c r="H5058" i="17"/>
  <c r="I5057" i="17"/>
  <c r="H5057" i="17"/>
  <c r="I5056" i="17"/>
  <c r="H5056" i="17"/>
  <c r="I5055" i="17"/>
  <c r="H5055" i="17"/>
  <c r="I5054" i="17"/>
  <c r="H5054" i="17"/>
  <c r="I5053" i="17"/>
  <c r="H5053" i="17"/>
  <c r="I5052" i="17"/>
  <c r="H5052" i="17"/>
  <c r="I5051" i="17"/>
  <c r="H5051" i="17"/>
  <c r="I5050" i="17"/>
  <c r="H5050" i="17"/>
  <c r="I5049" i="17"/>
  <c r="H5049" i="17"/>
  <c r="I5048" i="17"/>
  <c r="H5048" i="17"/>
  <c r="I5047" i="17"/>
  <c r="H5047" i="17"/>
  <c r="I5046" i="17"/>
  <c r="H5046" i="17"/>
  <c r="I5045" i="17"/>
  <c r="H5045" i="17"/>
  <c r="I5044" i="17"/>
  <c r="H5044" i="17"/>
  <c r="I5043" i="17"/>
  <c r="H5043" i="17"/>
  <c r="I5042" i="17"/>
  <c r="H5042" i="17"/>
  <c r="I5041" i="17"/>
  <c r="H5041" i="17"/>
  <c r="I5040" i="17"/>
  <c r="H5040" i="17"/>
  <c r="I5039" i="17"/>
  <c r="H5039" i="17"/>
  <c r="I5038" i="17"/>
  <c r="H5038" i="17"/>
  <c r="I5037" i="17"/>
  <c r="H5037" i="17"/>
  <c r="I5036" i="17"/>
  <c r="H5036" i="17"/>
  <c r="I5035" i="17"/>
  <c r="H5035" i="17"/>
  <c r="I5034" i="17"/>
  <c r="H5034" i="17"/>
  <c r="I5033" i="17"/>
  <c r="H5033" i="17"/>
  <c r="I5032" i="17"/>
  <c r="H5032" i="17"/>
  <c r="I5031" i="17"/>
  <c r="H5031" i="17"/>
  <c r="I5030" i="17"/>
  <c r="H5030" i="17"/>
  <c r="I5029" i="17"/>
  <c r="H5029" i="17"/>
  <c r="I5028" i="17"/>
  <c r="H5028" i="17"/>
  <c r="I5027" i="17"/>
  <c r="H5027" i="17"/>
  <c r="I5026" i="17"/>
  <c r="H5026" i="17"/>
  <c r="I5025" i="17"/>
  <c r="H5025" i="17"/>
  <c r="I5024" i="17"/>
  <c r="H5024" i="17"/>
  <c r="I5023" i="17"/>
  <c r="H5023" i="17"/>
  <c r="I5022" i="17"/>
  <c r="H5022" i="17"/>
  <c r="I5021" i="17"/>
  <c r="H5021" i="17"/>
  <c r="I5020" i="17"/>
  <c r="H5020" i="17"/>
  <c r="I5019" i="17"/>
  <c r="H5019" i="17"/>
  <c r="I5018" i="17"/>
  <c r="H5018" i="17"/>
  <c r="I5017" i="17"/>
  <c r="H5017" i="17"/>
  <c r="I5016" i="17"/>
  <c r="H5016" i="17"/>
  <c r="I5015" i="17"/>
  <c r="H5015" i="17"/>
  <c r="I5014" i="17"/>
  <c r="H5014" i="17"/>
  <c r="I5013" i="17"/>
  <c r="H5013" i="17"/>
  <c r="I5012" i="17"/>
  <c r="H5012" i="17"/>
  <c r="I5011" i="17"/>
  <c r="H5011" i="17"/>
  <c r="I5010" i="17"/>
  <c r="H5010" i="17"/>
  <c r="I5009" i="17"/>
  <c r="H5009" i="17"/>
  <c r="I5008" i="17"/>
  <c r="H5008" i="17"/>
  <c r="I5007" i="17"/>
  <c r="H5007" i="17"/>
  <c r="I5006" i="17"/>
  <c r="H5006" i="17"/>
  <c r="I5005" i="17"/>
  <c r="H5005" i="17"/>
  <c r="I5004" i="17"/>
  <c r="H5004" i="17"/>
  <c r="I5003" i="17"/>
  <c r="H5003" i="17"/>
  <c r="I5002" i="17"/>
  <c r="H5002" i="17"/>
  <c r="I5001" i="17"/>
  <c r="H5001" i="17"/>
  <c r="I5000" i="17"/>
  <c r="H5000" i="17"/>
  <c r="I4999" i="17"/>
  <c r="H4999" i="17"/>
  <c r="I4998" i="17"/>
  <c r="H4998" i="17"/>
  <c r="I4997" i="17"/>
  <c r="H4997" i="17"/>
  <c r="I4996" i="17"/>
  <c r="H4996" i="17"/>
  <c r="I4995" i="17"/>
  <c r="H4995" i="17"/>
  <c r="I4994" i="17"/>
  <c r="H4994" i="17"/>
  <c r="I4993" i="17"/>
  <c r="H4993" i="17"/>
  <c r="I4992" i="17"/>
  <c r="H4992" i="17"/>
  <c r="I4991" i="17"/>
  <c r="H4991" i="17"/>
  <c r="I4990" i="17"/>
  <c r="H4990" i="17"/>
  <c r="I4989" i="17"/>
  <c r="H4989" i="17"/>
  <c r="I4988" i="17"/>
  <c r="H4988" i="17"/>
  <c r="I4987" i="17"/>
  <c r="H4987" i="17"/>
  <c r="I4986" i="17"/>
  <c r="H4986" i="17"/>
  <c r="I4985" i="17"/>
  <c r="H4985" i="17"/>
  <c r="I4984" i="17"/>
  <c r="H4984" i="17"/>
  <c r="I4983" i="17"/>
  <c r="H4983" i="17"/>
  <c r="I4982" i="17"/>
  <c r="H4982" i="17"/>
  <c r="I4981" i="17"/>
  <c r="H4981" i="17"/>
  <c r="I4980" i="17"/>
  <c r="H4980" i="17"/>
  <c r="I4979" i="17"/>
  <c r="H4979" i="17"/>
  <c r="I4978" i="17"/>
  <c r="H4978" i="17"/>
  <c r="I4977" i="17"/>
  <c r="H4977" i="17"/>
  <c r="I4976" i="17"/>
  <c r="H4976" i="17"/>
  <c r="I4975" i="17"/>
  <c r="H4975" i="17"/>
  <c r="I4974" i="17"/>
  <c r="H4974" i="17"/>
  <c r="I4973" i="17"/>
  <c r="H4973" i="17"/>
  <c r="I4972" i="17"/>
  <c r="H4972" i="17"/>
  <c r="I4971" i="17"/>
  <c r="H4971" i="17"/>
  <c r="I4970" i="17"/>
  <c r="H4970" i="17"/>
  <c r="I4969" i="17"/>
  <c r="H4969" i="17"/>
  <c r="I4968" i="17"/>
  <c r="H4968" i="17"/>
  <c r="I4967" i="17"/>
  <c r="H4967" i="17"/>
  <c r="I4966" i="17"/>
  <c r="H4966" i="17"/>
  <c r="I4965" i="17"/>
  <c r="H4965" i="17"/>
  <c r="I4964" i="17"/>
  <c r="H4964" i="17"/>
  <c r="I4963" i="17"/>
  <c r="H4963" i="17"/>
  <c r="I4962" i="17"/>
  <c r="H4962" i="17"/>
  <c r="I4961" i="17"/>
  <c r="H4961" i="17"/>
  <c r="I4960" i="17"/>
  <c r="H4960" i="17"/>
  <c r="I4959" i="17"/>
  <c r="H4959" i="17"/>
  <c r="I4958" i="17"/>
  <c r="H4958" i="17"/>
  <c r="I4957" i="17"/>
  <c r="H4957" i="17"/>
  <c r="I4956" i="17"/>
  <c r="H4956" i="17"/>
  <c r="I4955" i="17"/>
  <c r="H4955" i="17"/>
  <c r="I4954" i="17"/>
  <c r="H4954" i="17"/>
  <c r="I4953" i="17"/>
  <c r="H4953" i="17"/>
  <c r="I4952" i="17"/>
  <c r="H4952" i="17"/>
  <c r="I4951" i="17"/>
  <c r="H4951" i="17"/>
  <c r="I4950" i="17"/>
  <c r="H4950" i="17"/>
  <c r="I4949" i="17"/>
  <c r="H4949" i="17"/>
  <c r="I4948" i="17"/>
  <c r="H4948" i="17"/>
  <c r="I4947" i="17"/>
  <c r="H4947" i="17"/>
  <c r="I4946" i="17"/>
  <c r="H4946" i="17"/>
  <c r="I4945" i="17"/>
  <c r="H4945" i="17"/>
  <c r="I4944" i="17"/>
  <c r="H4944" i="17"/>
  <c r="I4943" i="17"/>
  <c r="H4943" i="17"/>
  <c r="I4942" i="17"/>
  <c r="H4942" i="17"/>
  <c r="I4941" i="17"/>
  <c r="H4941" i="17"/>
  <c r="I4940" i="17"/>
  <c r="H4940" i="17"/>
  <c r="I4939" i="17"/>
  <c r="H4939" i="17"/>
  <c r="I4938" i="17"/>
  <c r="H4938" i="17"/>
  <c r="I4937" i="17"/>
  <c r="H4937" i="17"/>
  <c r="I4936" i="17"/>
  <c r="H4936" i="17"/>
  <c r="I4935" i="17"/>
  <c r="H4935" i="17"/>
  <c r="I4934" i="17"/>
  <c r="H4934" i="17"/>
  <c r="I4933" i="17"/>
  <c r="H4933" i="17"/>
  <c r="I4932" i="17"/>
  <c r="H4932" i="17"/>
  <c r="I4931" i="17"/>
  <c r="H4931" i="17"/>
  <c r="I4930" i="17"/>
  <c r="H4930" i="17"/>
  <c r="I4929" i="17"/>
  <c r="H4929" i="17"/>
  <c r="I4928" i="17"/>
  <c r="H4928" i="17"/>
  <c r="I4927" i="17"/>
  <c r="H4927" i="17"/>
  <c r="I4926" i="17"/>
  <c r="H4926" i="17"/>
  <c r="I4925" i="17"/>
  <c r="H4925" i="17"/>
  <c r="I4924" i="17"/>
  <c r="H4924" i="17"/>
  <c r="I4923" i="17"/>
  <c r="H4923" i="17"/>
  <c r="I4922" i="17"/>
  <c r="H4922" i="17"/>
  <c r="I4921" i="17"/>
  <c r="H4921" i="17"/>
  <c r="I4920" i="17"/>
  <c r="H4920" i="17"/>
  <c r="I4919" i="17"/>
  <c r="H4919" i="17"/>
  <c r="I4918" i="17"/>
  <c r="H4918" i="17"/>
  <c r="I4917" i="17"/>
  <c r="H4917" i="17"/>
  <c r="I4916" i="17"/>
  <c r="H4916" i="17"/>
  <c r="I4915" i="17"/>
  <c r="H4915" i="17"/>
  <c r="I4914" i="17"/>
  <c r="H4914" i="17"/>
  <c r="I4913" i="17"/>
  <c r="H4913" i="17"/>
  <c r="I4912" i="17"/>
  <c r="H4912" i="17"/>
  <c r="I4911" i="17"/>
  <c r="H4911" i="17"/>
  <c r="I4910" i="17"/>
  <c r="H4910" i="17"/>
  <c r="I4909" i="17"/>
  <c r="H4909" i="17"/>
  <c r="I4908" i="17"/>
  <c r="H4908" i="17"/>
  <c r="I4907" i="17"/>
  <c r="H4907" i="17"/>
  <c r="I4906" i="17"/>
  <c r="H4906" i="17"/>
  <c r="I4905" i="17"/>
  <c r="H4905" i="17"/>
  <c r="I4904" i="17"/>
  <c r="H4904" i="17"/>
  <c r="I4903" i="17"/>
  <c r="H4903" i="17"/>
  <c r="I4902" i="17"/>
  <c r="H4902" i="17"/>
  <c r="I4901" i="17"/>
  <c r="H4901" i="17"/>
  <c r="I4900" i="17"/>
  <c r="H4900" i="17"/>
  <c r="I4899" i="17"/>
  <c r="H4899" i="17"/>
  <c r="I4898" i="17"/>
  <c r="H4898" i="17"/>
  <c r="I4897" i="17"/>
  <c r="H4897" i="17"/>
  <c r="I4896" i="17"/>
  <c r="H4896" i="17"/>
  <c r="I4895" i="17"/>
  <c r="H4895" i="17"/>
  <c r="I4894" i="17"/>
  <c r="H4894" i="17"/>
  <c r="I4893" i="17"/>
  <c r="H4893" i="17"/>
  <c r="I4892" i="17"/>
  <c r="H4892" i="17"/>
  <c r="I4891" i="17"/>
  <c r="H4891" i="17"/>
  <c r="I4890" i="17"/>
  <c r="H4890" i="17"/>
  <c r="I4889" i="17"/>
  <c r="H4889" i="17"/>
  <c r="I4888" i="17"/>
  <c r="H4888" i="17"/>
  <c r="I4887" i="17"/>
  <c r="H4887" i="17"/>
  <c r="I4886" i="17"/>
  <c r="H4886" i="17"/>
  <c r="I4885" i="17"/>
  <c r="H4885" i="17"/>
  <c r="I4884" i="17"/>
  <c r="H4884" i="17"/>
  <c r="I4883" i="17"/>
  <c r="H4883" i="17"/>
  <c r="I4882" i="17"/>
  <c r="H4882" i="17"/>
  <c r="I4881" i="17"/>
  <c r="H4881" i="17"/>
  <c r="I4880" i="17"/>
  <c r="H4880" i="17"/>
  <c r="I4879" i="17"/>
  <c r="H4879" i="17"/>
  <c r="I4878" i="17"/>
  <c r="H4878" i="17"/>
  <c r="I4877" i="17"/>
  <c r="H4877" i="17"/>
  <c r="I4876" i="17"/>
  <c r="H4876" i="17"/>
  <c r="I4875" i="17"/>
  <c r="H4875" i="17"/>
  <c r="I4874" i="17"/>
  <c r="H4874" i="17"/>
  <c r="I4873" i="17"/>
  <c r="H4873" i="17"/>
  <c r="I4872" i="17"/>
  <c r="H4872" i="17"/>
  <c r="I4871" i="17"/>
  <c r="H4871" i="17"/>
  <c r="I4870" i="17"/>
  <c r="H4870" i="17"/>
  <c r="I4869" i="17"/>
  <c r="H4869" i="17"/>
  <c r="I4868" i="17"/>
  <c r="H4868" i="17"/>
  <c r="I4867" i="17"/>
  <c r="H4867" i="17"/>
  <c r="I4866" i="17"/>
  <c r="H4866" i="17"/>
  <c r="I4865" i="17"/>
  <c r="H4865" i="17"/>
  <c r="I4864" i="17"/>
  <c r="H4864" i="17"/>
  <c r="I4863" i="17"/>
  <c r="H4863" i="17"/>
  <c r="I4862" i="17"/>
  <c r="H4862" i="17"/>
  <c r="I4861" i="17"/>
  <c r="H4861" i="17"/>
  <c r="I4860" i="17"/>
  <c r="H4860" i="17"/>
  <c r="I4859" i="17"/>
  <c r="H4859" i="17"/>
  <c r="I4858" i="17"/>
  <c r="H4858" i="17"/>
  <c r="I4857" i="17"/>
  <c r="H4857" i="17"/>
  <c r="I4856" i="17"/>
  <c r="H4856" i="17"/>
  <c r="I4855" i="17"/>
  <c r="H4855" i="17"/>
  <c r="I4854" i="17"/>
  <c r="H4854" i="17"/>
  <c r="I4853" i="17"/>
  <c r="H4853" i="17"/>
  <c r="I4852" i="17"/>
  <c r="H4852" i="17"/>
  <c r="I4851" i="17"/>
  <c r="H4851" i="17"/>
  <c r="I4850" i="17"/>
  <c r="H4850" i="17"/>
  <c r="I4849" i="17"/>
  <c r="H4849" i="17"/>
  <c r="I4848" i="17"/>
  <c r="H4848" i="17"/>
  <c r="I4847" i="17"/>
  <c r="H4847" i="17"/>
  <c r="I4846" i="17"/>
  <c r="H4846" i="17"/>
  <c r="I4845" i="17"/>
  <c r="H4845" i="17"/>
  <c r="I4844" i="17"/>
  <c r="H4844" i="17"/>
  <c r="I4843" i="17"/>
  <c r="H4843" i="17"/>
  <c r="I4842" i="17"/>
  <c r="H4842" i="17"/>
  <c r="I4841" i="17"/>
  <c r="H4841" i="17"/>
  <c r="I4840" i="17"/>
  <c r="H4840" i="17"/>
  <c r="I4839" i="17"/>
  <c r="H4839" i="17"/>
  <c r="I4838" i="17"/>
  <c r="H4838" i="17"/>
  <c r="I4837" i="17"/>
  <c r="H4837" i="17"/>
  <c r="I4836" i="17"/>
  <c r="H4836" i="17"/>
  <c r="I4835" i="17"/>
  <c r="H4835" i="17"/>
  <c r="I4834" i="17"/>
  <c r="H4834" i="17"/>
  <c r="I4833" i="17"/>
  <c r="H4833" i="17"/>
  <c r="I4832" i="17"/>
  <c r="H4832" i="17"/>
  <c r="I4831" i="17"/>
  <c r="H4831" i="17"/>
  <c r="I4830" i="17"/>
  <c r="H4830" i="17"/>
  <c r="I4829" i="17"/>
  <c r="H4829" i="17"/>
  <c r="I4828" i="17"/>
  <c r="H4828" i="17"/>
  <c r="I4827" i="17"/>
  <c r="H4827" i="17"/>
  <c r="I4826" i="17"/>
  <c r="H4826" i="17"/>
  <c r="I4825" i="17"/>
  <c r="H4825" i="17"/>
  <c r="I4824" i="17"/>
  <c r="H4824" i="17"/>
  <c r="I4823" i="17"/>
  <c r="H4823" i="17"/>
  <c r="I4822" i="17"/>
  <c r="H4822" i="17"/>
  <c r="I4821" i="17"/>
  <c r="H4821" i="17"/>
  <c r="I4820" i="17"/>
  <c r="H4820" i="17"/>
  <c r="I4819" i="17"/>
  <c r="H4819" i="17"/>
  <c r="I4818" i="17"/>
  <c r="H4818" i="17"/>
  <c r="I4817" i="17"/>
  <c r="H4817" i="17"/>
  <c r="I4816" i="17"/>
  <c r="H4816" i="17"/>
  <c r="I4815" i="17"/>
  <c r="H4815" i="17"/>
  <c r="I4814" i="17"/>
  <c r="H4814" i="17"/>
  <c r="I4813" i="17"/>
  <c r="H4813" i="17"/>
  <c r="I4812" i="17"/>
  <c r="H4812" i="17"/>
  <c r="I4811" i="17"/>
  <c r="H4811" i="17"/>
  <c r="I4810" i="17"/>
  <c r="H4810" i="17"/>
  <c r="I4809" i="17"/>
  <c r="H4809" i="17"/>
  <c r="I4808" i="17"/>
  <c r="H4808" i="17"/>
  <c r="I4807" i="17"/>
  <c r="H4807" i="17"/>
  <c r="I4806" i="17"/>
  <c r="H4806" i="17"/>
  <c r="I4805" i="17"/>
  <c r="H4805" i="17"/>
  <c r="I4804" i="17"/>
  <c r="H4804" i="17"/>
  <c r="I4803" i="17"/>
  <c r="H4803" i="17"/>
  <c r="I4802" i="17"/>
  <c r="H4802" i="17"/>
  <c r="I4801" i="17"/>
  <c r="H4801" i="17"/>
  <c r="I4800" i="17"/>
  <c r="H4800" i="17"/>
  <c r="I4799" i="17"/>
  <c r="H4799" i="17"/>
  <c r="I4798" i="17"/>
  <c r="H4798" i="17"/>
  <c r="I4797" i="17"/>
  <c r="H4797" i="17"/>
  <c r="I4796" i="17"/>
  <c r="H4796" i="17"/>
  <c r="I4795" i="17"/>
  <c r="H4795" i="17"/>
  <c r="I4794" i="17"/>
  <c r="H4794" i="17"/>
  <c r="I4793" i="17"/>
  <c r="H4793" i="17"/>
  <c r="I4792" i="17"/>
  <c r="H4792" i="17"/>
  <c r="I4791" i="17"/>
  <c r="H4791" i="17"/>
  <c r="I4790" i="17"/>
  <c r="H4790" i="17"/>
  <c r="I4789" i="17"/>
  <c r="H4789" i="17"/>
  <c r="I4788" i="17"/>
  <c r="H4788" i="17"/>
  <c r="I4787" i="17"/>
  <c r="H4787" i="17"/>
  <c r="I4786" i="17"/>
  <c r="H4786" i="17"/>
  <c r="I4785" i="17"/>
  <c r="H4785" i="17"/>
  <c r="I4784" i="17"/>
  <c r="H4784" i="17"/>
  <c r="I4783" i="17"/>
  <c r="H4783" i="17"/>
  <c r="I4782" i="17"/>
  <c r="H4782" i="17"/>
  <c r="I4781" i="17"/>
  <c r="H4781" i="17"/>
  <c r="I4780" i="17"/>
  <c r="H4780" i="17"/>
  <c r="I4779" i="17"/>
  <c r="H4779" i="17"/>
  <c r="I4778" i="17"/>
  <c r="H4778" i="17"/>
  <c r="I4777" i="17"/>
  <c r="H4777" i="17"/>
  <c r="I4776" i="17"/>
  <c r="H4776" i="17"/>
  <c r="I4775" i="17"/>
  <c r="H4775" i="17"/>
  <c r="I4774" i="17"/>
  <c r="H4774" i="17"/>
  <c r="I4773" i="17"/>
  <c r="H4773" i="17"/>
  <c r="I4772" i="17"/>
  <c r="H4772" i="17"/>
  <c r="I4771" i="17"/>
  <c r="H4771" i="17"/>
  <c r="I4770" i="17"/>
  <c r="H4770" i="17"/>
  <c r="I4769" i="17"/>
  <c r="H4769" i="17"/>
  <c r="I4768" i="17"/>
  <c r="H4768" i="17"/>
  <c r="I4767" i="17"/>
  <c r="H4767" i="17"/>
  <c r="I4766" i="17"/>
  <c r="H4766" i="17"/>
  <c r="I4765" i="17"/>
  <c r="H4765" i="17"/>
  <c r="I4764" i="17"/>
  <c r="H4764" i="17"/>
  <c r="I4763" i="17"/>
  <c r="H4763" i="17"/>
  <c r="I4762" i="17"/>
  <c r="H4762" i="17"/>
  <c r="I4761" i="17"/>
  <c r="H4761" i="17"/>
  <c r="I4760" i="17"/>
  <c r="H4760" i="17"/>
  <c r="I4759" i="17"/>
  <c r="H4759" i="17"/>
  <c r="I4758" i="17"/>
  <c r="H4758" i="17"/>
  <c r="I4757" i="17"/>
  <c r="H4757" i="17"/>
  <c r="I4756" i="17"/>
  <c r="H4756" i="17"/>
  <c r="I4755" i="17"/>
  <c r="H4755" i="17"/>
  <c r="I4754" i="17"/>
  <c r="H4754" i="17"/>
  <c r="I4753" i="17"/>
  <c r="H4753" i="17"/>
  <c r="I4752" i="17"/>
  <c r="H4752" i="17"/>
  <c r="I4751" i="17"/>
  <c r="H4751" i="17"/>
  <c r="I4750" i="17"/>
  <c r="H4750" i="17"/>
  <c r="I4749" i="17"/>
  <c r="H4749" i="17"/>
  <c r="I4748" i="17"/>
  <c r="H4748" i="17"/>
  <c r="I4747" i="17"/>
  <c r="H4747" i="17"/>
  <c r="I4746" i="17"/>
  <c r="H4746" i="17"/>
  <c r="I4745" i="17"/>
  <c r="H4745" i="17"/>
  <c r="I4744" i="17"/>
  <c r="H4744" i="17"/>
  <c r="I4743" i="17"/>
  <c r="H4743" i="17"/>
  <c r="I4742" i="17"/>
  <c r="H4742" i="17"/>
  <c r="I4741" i="17"/>
  <c r="H4741" i="17"/>
  <c r="I4740" i="17"/>
  <c r="H4740" i="17"/>
  <c r="I4739" i="17"/>
  <c r="H4739" i="17"/>
  <c r="I4738" i="17"/>
  <c r="H4738" i="17"/>
  <c r="I4737" i="17"/>
  <c r="H4737" i="17"/>
  <c r="I4736" i="17"/>
  <c r="H4736" i="17"/>
  <c r="I4735" i="17"/>
  <c r="H4735" i="17"/>
  <c r="I4734" i="17"/>
  <c r="H4734" i="17"/>
  <c r="I4733" i="17"/>
  <c r="H4733" i="17"/>
  <c r="I4732" i="17"/>
  <c r="H4732" i="17"/>
  <c r="I4731" i="17"/>
  <c r="H4731" i="17"/>
  <c r="I4730" i="17"/>
  <c r="H4730" i="17"/>
  <c r="I4729" i="17"/>
  <c r="H4729" i="17"/>
  <c r="I4728" i="17"/>
  <c r="H4728" i="17"/>
  <c r="I4727" i="17"/>
  <c r="H4727" i="17"/>
  <c r="I4726" i="17"/>
  <c r="H4726" i="17"/>
  <c r="I4725" i="17"/>
  <c r="H4725" i="17"/>
  <c r="I4724" i="17"/>
  <c r="H4724" i="17"/>
  <c r="I4723" i="17"/>
  <c r="H4723" i="17"/>
  <c r="I4722" i="17"/>
  <c r="H4722" i="17"/>
  <c r="I4721" i="17"/>
  <c r="H4721" i="17"/>
  <c r="I4720" i="17"/>
  <c r="H4720" i="17"/>
  <c r="I4719" i="17"/>
  <c r="H4719" i="17"/>
  <c r="I4718" i="17"/>
  <c r="H4718" i="17"/>
  <c r="I4717" i="17"/>
  <c r="H4717" i="17"/>
  <c r="I4716" i="17"/>
  <c r="H4716" i="17"/>
  <c r="I4715" i="17"/>
  <c r="H4715" i="17"/>
  <c r="I4714" i="17"/>
  <c r="H4714" i="17"/>
  <c r="I4713" i="17"/>
  <c r="H4713" i="17"/>
  <c r="I4712" i="17"/>
  <c r="H4712" i="17"/>
  <c r="I4711" i="17"/>
  <c r="H4711" i="17"/>
  <c r="I4710" i="17"/>
  <c r="H4710" i="17"/>
  <c r="I4709" i="17"/>
  <c r="H4709" i="17"/>
  <c r="I4708" i="17"/>
  <c r="H4708" i="17"/>
  <c r="I4707" i="17"/>
  <c r="H4707" i="17"/>
  <c r="I4706" i="17"/>
  <c r="H4706" i="17"/>
  <c r="I4705" i="17"/>
  <c r="H4705" i="17"/>
  <c r="I4704" i="17"/>
  <c r="H4704" i="17"/>
  <c r="I4703" i="17"/>
  <c r="H4703" i="17"/>
  <c r="I4702" i="17"/>
  <c r="H4702" i="17"/>
  <c r="I4701" i="17"/>
  <c r="H4701" i="17"/>
  <c r="I4700" i="17"/>
  <c r="H4700" i="17"/>
  <c r="I4699" i="17"/>
  <c r="H4699" i="17"/>
  <c r="I4698" i="17"/>
  <c r="H4698" i="17"/>
  <c r="I4697" i="17"/>
  <c r="H4697" i="17"/>
  <c r="I4696" i="17"/>
  <c r="H4696" i="17"/>
  <c r="I4695" i="17"/>
  <c r="H4695" i="17"/>
  <c r="I4694" i="17"/>
  <c r="H4694" i="17"/>
  <c r="I4693" i="17"/>
  <c r="H4693" i="17"/>
  <c r="I4692" i="17"/>
  <c r="H4692" i="17"/>
  <c r="I4691" i="17"/>
  <c r="H4691" i="17"/>
  <c r="I4690" i="17"/>
  <c r="H4690" i="17"/>
  <c r="I4689" i="17"/>
  <c r="H4689" i="17"/>
  <c r="I4688" i="17"/>
  <c r="H4688" i="17"/>
  <c r="I4687" i="17"/>
  <c r="H4687" i="17"/>
  <c r="I4686" i="17"/>
  <c r="H4686" i="17"/>
  <c r="I4685" i="17"/>
  <c r="H4685" i="17"/>
  <c r="I4684" i="17"/>
  <c r="H4684" i="17"/>
  <c r="I4683" i="17"/>
  <c r="H4683" i="17"/>
  <c r="I4682" i="17"/>
  <c r="H4682" i="17"/>
  <c r="I4681" i="17"/>
  <c r="H4681" i="17"/>
  <c r="I4680" i="17"/>
  <c r="H4680" i="17"/>
  <c r="I4679" i="17"/>
  <c r="H4679" i="17"/>
  <c r="I4678" i="17"/>
  <c r="H4678" i="17"/>
  <c r="I4677" i="17"/>
  <c r="H4677" i="17"/>
  <c r="I4676" i="17"/>
  <c r="H4676" i="17"/>
  <c r="I4675" i="17"/>
  <c r="H4675" i="17"/>
  <c r="I4674" i="17"/>
  <c r="H4674" i="17"/>
  <c r="I4673" i="17"/>
  <c r="H4673" i="17"/>
  <c r="I4672" i="17"/>
  <c r="H4672" i="17"/>
  <c r="I4671" i="17"/>
  <c r="H4671" i="17"/>
  <c r="I4670" i="17"/>
  <c r="H4670" i="17"/>
  <c r="I4669" i="17"/>
  <c r="H4669" i="17"/>
  <c r="I4668" i="17"/>
  <c r="H4668" i="17"/>
  <c r="I4667" i="17"/>
  <c r="H4667" i="17"/>
  <c r="I4666" i="17"/>
  <c r="H4666" i="17"/>
  <c r="I4665" i="17"/>
  <c r="H4665" i="17"/>
  <c r="I4664" i="17"/>
  <c r="H4664" i="17"/>
  <c r="I4663" i="17"/>
  <c r="H4663" i="17"/>
  <c r="I4662" i="17"/>
  <c r="H4662" i="17"/>
  <c r="I4661" i="17"/>
  <c r="H4661" i="17"/>
  <c r="I4660" i="17"/>
  <c r="H4660" i="17"/>
  <c r="I4659" i="17"/>
  <c r="H4659" i="17"/>
  <c r="I4658" i="17"/>
  <c r="H4658" i="17"/>
  <c r="I4657" i="17"/>
  <c r="H4657" i="17"/>
  <c r="I4656" i="17"/>
  <c r="H4656" i="17"/>
  <c r="I4655" i="17"/>
  <c r="H4655" i="17"/>
  <c r="I4654" i="17"/>
  <c r="H4654" i="17"/>
  <c r="I4653" i="17"/>
  <c r="H4653" i="17"/>
  <c r="I4652" i="17"/>
  <c r="H4652" i="17"/>
  <c r="I4651" i="17"/>
  <c r="H4651" i="17"/>
  <c r="I4650" i="17"/>
  <c r="H4650" i="17"/>
  <c r="I4649" i="17"/>
  <c r="H4649" i="17"/>
  <c r="I4648" i="17"/>
  <c r="H4648" i="17"/>
  <c r="I4647" i="17"/>
  <c r="H4647" i="17"/>
  <c r="I4646" i="17"/>
  <c r="H4646" i="17"/>
  <c r="I4645" i="17"/>
  <c r="H4645" i="17"/>
  <c r="I4644" i="17"/>
  <c r="H4644" i="17"/>
  <c r="I4643" i="17"/>
  <c r="H4643" i="17"/>
  <c r="I4642" i="17"/>
  <c r="H4642" i="17"/>
  <c r="I4641" i="17"/>
  <c r="H4641" i="17"/>
  <c r="I4640" i="17"/>
  <c r="H4640" i="17"/>
  <c r="I4639" i="17"/>
  <c r="H4639" i="17"/>
  <c r="I4638" i="17"/>
  <c r="H4638" i="17"/>
  <c r="I4637" i="17"/>
  <c r="H4637" i="17"/>
  <c r="I4636" i="17"/>
  <c r="H4636" i="17"/>
  <c r="I4635" i="17"/>
  <c r="H4635" i="17"/>
  <c r="I4634" i="17"/>
  <c r="H4634" i="17"/>
  <c r="I4633" i="17"/>
  <c r="H4633" i="17"/>
  <c r="I4632" i="17"/>
  <c r="H4632" i="17"/>
  <c r="I4631" i="17"/>
  <c r="H4631" i="17"/>
  <c r="I4630" i="17"/>
  <c r="H4630" i="17"/>
  <c r="I4629" i="17"/>
  <c r="H4629" i="17"/>
  <c r="I4628" i="17"/>
  <c r="H4628" i="17"/>
  <c r="I4627" i="17"/>
  <c r="H4627" i="17"/>
  <c r="I4626" i="17"/>
  <c r="H4626" i="17"/>
  <c r="I4625" i="17"/>
  <c r="H4625" i="17"/>
  <c r="I4624" i="17"/>
  <c r="H4624" i="17"/>
  <c r="I4623" i="17"/>
  <c r="H4623" i="17"/>
  <c r="I4622" i="17"/>
  <c r="H4622" i="17"/>
  <c r="I4621" i="17"/>
  <c r="H4621" i="17"/>
  <c r="I4620" i="17"/>
  <c r="H4620" i="17"/>
  <c r="I4619" i="17"/>
  <c r="H4619" i="17"/>
  <c r="I4618" i="17"/>
  <c r="H4618" i="17"/>
  <c r="I4617" i="17"/>
  <c r="H4617" i="17"/>
  <c r="I4616" i="17"/>
  <c r="H4616" i="17"/>
  <c r="I4615" i="17"/>
  <c r="H4615" i="17"/>
  <c r="I4614" i="17"/>
  <c r="H4614" i="17"/>
  <c r="I4613" i="17"/>
  <c r="H4613" i="17"/>
  <c r="I4612" i="17"/>
  <c r="H4612" i="17"/>
  <c r="I4611" i="17"/>
  <c r="H4611" i="17"/>
  <c r="I4610" i="17"/>
  <c r="H4610" i="17"/>
  <c r="I4609" i="17"/>
  <c r="H4609" i="17"/>
  <c r="I4608" i="17"/>
  <c r="H4608" i="17"/>
  <c r="I4607" i="17"/>
  <c r="H4607" i="17"/>
  <c r="I4606" i="17"/>
  <c r="H4606" i="17"/>
  <c r="I4605" i="17"/>
  <c r="H4605" i="17"/>
  <c r="I4604" i="17"/>
  <c r="H4604" i="17"/>
  <c r="I4603" i="17"/>
  <c r="H4603" i="17"/>
  <c r="I4602" i="17"/>
  <c r="H4602" i="17"/>
  <c r="I4601" i="17"/>
  <c r="H4601" i="17"/>
  <c r="I4600" i="17"/>
  <c r="H4600" i="17"/>
  <c r="I4599" i="17"/>
  <c r="H4599" i="17"/>
  <c r="I4598" i="17"/>
  <c r="H4598" i="17"/>
  <c r="I4597" i="17"/>
  <c r="H4597" i="17"/>
  <c r="I4596" i="17"/>
  <c r="H4596" i="17"/>
  <c r="I4595" i="17"/>
  <c r="H4595" i="17"/>
  <c r="I4594" i="17"/>
  <c r="H4594" i="17"/>
  <c r="I4593" i="17"/>
  <c r="H4593" i="17"/>
  <c r="I4592" i="17"/>
  <c r="H4592" i="17"/>
  <c r="I4591" i="17"/>
  <c r="H4591" i="17"/>
  <c r="I4590" i="17"/>
  <c r="H4590" i="17"/>
  <c r="I4589" i="17"/>
  <c r="H4589" i="17"/>
  <c r="I4588" i="17"/>
  <c r="H4588" i="17"/>
  <c r="I4587" i="17"/>
  <c r="H4587" i="17"/>
  <c r="I4586" i="17"/>
  <c r="H4586" i="17"/>
  <c r="I4585" i="17"/>
  <c r="H4585" i="17"/>
  <c r="I4584" i="17"/>
  <c r="H4584" i="17"/>
  <c r="I4583" i="17"/>
  <c r="H4583" i="17"/>
  <c r="I4582" i="17"/>
  <c r="H4582" i="17"/>
  <c r="I4581" i="17"/>
  <c r="H4581" i="17"/>
  <c r="I4580" i="17"/>
  <c r="H4580" i="17"/>
  <c r="I4579" i="17"/>
  <c r="H4579" i="17"/>
  <c r="I4578" i="17"/>
  <c r="H4578" i="17"/>
  <c r="I4577" i="17"/>
  <c r="H4577" i="17"/>
  <c r="I4576" i="17"/>
  <c r="H4576" i="17"/>
  <c r="I4575" i="17"/>
  <c r="H4575" i="17"/>
  <c r="I4574" i="17"/>
  <c r="H4574" i="17"/>
  <c r="I4573" i="17"/>
  <c r="H4573" i="17"/>
  <c r="I4572" i="17"/>
  <c r="H4572" i="17"/>
  <c r="I4571" i="17"/>
  <c r="H4571" i="17"/>
  <c r="I4570" i="17"/>
  <c r="H4570" i="17"/>
  <c r="I4569" i="17"/>
  <c r="H4569" i="17"/>
  <c r="I4568" i="17"/>
  <c r="H4568" i="17"/>
  <c r="I4567" i="17"/>
  <c r="H4567" i="17"/>
  <c r="I4566" i="17"/>
  <c r="H4566" i="17"/>
  <c r="I4565" i="17"/>
  <c r="H4565" i="17"/>
  <c r="I4564" i="17"/>
  <c r="H4564" i="17"/>
  <c r="I4563" i="17"/>
  <c r="H4563" i="17"/>
  <c r="I4562" i="17"/>
  <c r="H4562" i="17"/>
  <c r="I4561" i="17"/>
  <c r="H4561" i="17"/>
  <c r="I4560" i="17"/>
  <c r="H4560" i="17"/>
  <c r="I4559" i="17"/>
  <c r="H4559" i="17"/>
  <c r="I4558" i="17"/>
  <c r="H4558" i="17"/>
  <c r="I4557" i="17"/>
  <c r="H4557" i="17"/>
  <c r="I4556" i="17"/>
  <c r="H4556" i="17"/>
  <c r="I4555" i="17"/>
  <c r="H4555" i="17"/>
  <c r="I4554" i="17"/>
  <c r="H4554" i="17"/>
  <c r="I4553" i="17"/>
  <c r="H4553" i="17"/>
  <c r="I4552" i="17"/>
  <c r="H4552" i="17"/>
  <c r="I4551" i="17"/>
  <c r="H4551" i="17"/>
  <c r="I4550" i="17"/>
  <c r="H4550" i="17"/>
  <c r="I4549" i="17"/>
  <c r="H4549" i="17"/>
  <c r="I4548" i="17"/>
  <c r="H4548" i="17"/>
  <c r="I4547" i="17"/>
  <c r="H4547" i="17"/>
  <c r="I4546" i="17"/>
  <c r="H4546" i="17"/>
  <c r="I4545" i="17"/>
  <c r="H4545" i="17"/>
  <c r="I4544" i="17"/>
  <c r="H4544" i="17"/>
  <c r="I4543" i="17"/>
  <c r="H4543" i="17"/>
  <c r="I4542" i="17"/>
  <c r="H4542" i="17"/>
  <c r="I4541" i="17"/>
  <c r="H4541" i="17"/>
  <c r="I4540" i="17"/>
  <c r="H4540" i="17"/>
  <c r="I4539" i="17"/>
  <c r="H4539" i="17"/>
  <c r="I4538" i="17"/>
  <c r="H4538" i="17"/>
  <c r="I4537" i="17"/>
  <c r="H4537" i="17"/>
  <c r="I4536" i="17"/>
  <c r="H4536" i="17"/>
  <c r="I4535" i="17"/>
  <c r="H4535" i="17"/>
  <c r="I4534" i="17"/>
  <c r="H4534" i="17"/>
  <c r="I4533" i="17"/>
  <c r="H4533" i="17"/>
  <c r="I4532" i="17"/>
  <c r="H4532" i="17"/>
  <c r="I4531" i="17"/>
  <c r="H4531" i="17"/>
  <c r="I4530" i="17"/>
  <c r="H4530" i="17"/>
  <c r="I4529" i="17"/>
  <c r="H4529" i="17"/>
  <c r="I4528" i="17"/>
  <c r="H4528" i="17"/>
  <c r="I4527" i="17"/>
  <c r="H4527" i="17"/>
  <c r="I4526" i="17"/>
  <c r="H4526" i="17"/>
  <c r="I4525" i="17"/>
  <c r="H4525" i="17"/>
  <c r="I4524" i="17"/>
  <c r="H4524" i="17"/>
  <c r="I4523" i="17"/>
  <c r="H4523" i="17"/>
  <c r="I4522" i="17"/>
  <c r="H4522" i="17"/>
  <c r="I4521" i="17"/>
  <c r="H4521" i="17"/>
  <c r="I4520" i="17"/>
  <c r="H4520" i="17"/>
  <c r="I4519" i="17"/>
  <c r="H4519" i="17"/>
  <c r="I4518" i="17"/>
  <c r="H4518" i="17"/>
  <c r="I4517" i="17"/>
  <c r="H4517" i="17"/>
  <c r="I4516" i="17"/>
  <c r="H4516" i="17"/>
  <c r="I4515" i="17"/>
  <c r="H4515" i="17"/>
  <c r="I4514" i="17"/>
  <c r="H4514" i="17"/>
  <c r="I4513" i="17"/>
  <c r="H4513" i="17"/>
  <c r="I4512" i="17"/>
  <c r="H4512" i="17"/>
  <c r="I4511" i="17"/>
  <c r="H4511" i="17"/>
  <c r="I4510" i="17"/>
  <c r="H4510" i="17"/>
  <c r="I4509" i="17"/>
  <c r="H4509" i="17"/>
  <c r="I4508" i="17"/>
  <c r="H4508" i="17"/>
  <c r="I4507" i="17"/>
  <c r="H4507" i="17"/>
  <c r="I4506" i="17"/>
  <c r="H4506" i="17"/>
  <c r="I4505" i="17"/>
  <c r="H4505" i="17"/>
  <c r="I4504" i="17"/>
  <c r="H4504" i="17"/>
  <c r="I4503" i="17"/>
  <c r="H4503" i="17"/>
  <c r="I4502" i="17"/>
  <c r="H4502" i="17"/>
  <c r="I4501" i="17"/>
  <c r="H4501" i="17"/>
  <c r="I4500" i="17"/>
  <c r="H4500" i="17"/>
  <c r="I4499" i="17"/>
  <c r="H4499" i="17"/>
  <c r="I4498" i="17"/>
  <c r="H4498" i="17"/>
  <c r="I4497" i="17"/>
  <c r="H4497" i="17"/>
  <c r="I4496" i="17"/>
  <c r="H4496" i="17"/>
  <c r="I4495" i="17"/>
  <c r="H4495" i="17"/>
  <c r="I4494" i="17"/>
  <c r="H4494" i="17"/>
  <c r="I4493" i="17"/>
  <c r="H4493" i="17"/>
  <c r="I4492" i="17"/>
  <c r="H4492" i="17"/>
  <c r="I4491" i="17"/>
  <c r="H4491" i="17"/>
  <c r="I4490" i="17"/>
  <c r="H4490" i="17"/>
  <c r="I4489" i="17"/>
  <c r="H4489" i="17"/>
  <c r="I4488" i="17"/>
  <c r="H4488" i="17"/>
  <c r="I4487" i="17"/>
  <c r="H4487" i="17"/>
  <c r="I4486" i="17"/>
  <c r="H4486" i="17"/>
  <c r="I4485" i="17"/>
  <c r="H4485" i="17"/>
  <c r="I4484" i="17"/>
  <c r="H4484" i="17"/>
  <c r="I4483" i="17"/>
  <c r="H4483" i="17"/>
  <c r="I4482" i="17"/>
  <c r="H4482" i="17"/>
  <c r="I4481" i="17"/>
  <c r="H4481" i="17"/>
  <c r="I4480" i="17"/>
  <c r="H4480" i="17"/>
  <c r="I4479" i="17"/>
  <c r="H4479" i="17"/>
  <c r="I4478" i="17"/>
  <c r="H4478" i="17"/>
  <c r="I4477" i="17"/>
  <c r="H4477" i="17"/>
  <c r="I4476" i="17"/>
  <c r="H4476" i="17"/>
  <c r="I4475" i="17"/>
  <c r="H4475" i="17"/>
  <c r="I4474" i="17"/>
  <c r="H4474" i="17"/>
  <c r="I4473" i="17"/>
  <c r="H4473" i="17"/>
  <c r="I4472" i="17"/>
  <c r="H4472" i="17"/>
  <c r="I4471" i="17"/>
  <c r="H4471" i="17"/>
  <c r="I4470" i="17"/>
  <c r="H4470" i="17"/>
  <c r="I4469" i="17"/>
  <c r="H4469" i="17"/>
  <c r="I4468" i="17"/>
  <c r="H4468" i="17"/>
  <c r="I4467" i="17"/>
  <c r="H4467" i="17"/>
  <c r="I4466" i="17"/>
  <c r="H4466" i="17"/>
  <c r="I4465" i="17"/>
  <c r="H4465" i="17"/>
  <c r="I4464" i="17"/>
  <c r="H4464" i="17"/>
  <c r="I4463" i="17"/>
  <c r="H4463" i="17"/>
  <c r="I4462" i="17"/>
  <c r="H4462" i="17"/>
  <c r="I4461" i="17"/>
  <c r="H4461" i="17"/>
  <c r="I4460" i="17"/>
  <c r="H4460" i="17"/>
  <c r="I4459" i="17"/>
  <c r="H4459" i="17"/>
  <c r="I4458" i="17"/>
  <c r="H4458" i="17"/>
  <c r="I4457" i="17"/>
  <c r="H4457" i="17"/>
  <c r="I4456" i="17"/>
  <c r="H4456" i="17"/>
  <c r="I4455" i="17"/>
  <c r="H4455" i="17"/>
  <c r="I4454" i="17"/>
  <c r="H4454" i="17"/>
  <c r="I4453" i="17"/>
  <c r="H4453" i="17"/>
  <c r="I4452" i="17"/>
  <c r="H4452" i="17"/>
  <c r="I4451" i="17"/>
  <c r="H4451" i="17"/>
  <c r="I4450" i="17"/>
  <c r="H4450" i="17"/>
  <c r="I4449" i="17"/>
  <c r="H4449" i="17"/>
  <c r="I4448" i="17"/>
  <c r="H4448" i="17"/>
  <c r="I4447" i="17"/>
  <c r="H4447" i="17"/>
  <c r="I4446" i="17"/>
  <c r="H4446" i="17"/>
  <c r="I4445" i="17"/>
  <c r="H4445" i="17"/>
  <c r="I4444" i="17"/>
  <c r="H4444" i="17"/>
  <c r="I4443" i="17"/>
  <c r="H4443" i="17"/>
  <c r="I4442" i="17"/>
  <c r="H4442" i="17"/>
  <c r="I4441" i="17"/>
  <c r="H4441" i="17"/>
  <c r="I4440" i="17"/>
  <c r="H4440" i="17"/>
  <c r="I4439" i="17"/>
  <c r="H4439" i="17"/>
  <c r="I4438" i="17"/>
  <c r="H4438" i="17"/>
  <c r="I4437" i="17"/>
  <c r="H4437" i="17"/>
  <c r="I4436" i="17"/>
  <c r="H4436" i="17"/>
  <c r="I4435" i="17"/>
  <c r="H4435" i="17"/>
  <c r="I4434" i="17"/>
  <c r="H4434" i="17"/>
  <c r="I4433" i="17"/>
  <c r="H4433" i="17"/>
  <c r="I4432" i="17"/>
  <c r="H4432" i="17"/>
  <c r="I4431" i="17"/>
  <c r="H4431" i="17"/>
  <c r="I4430" i="17"/>
  <c r="H4430" i="17"/>
  <c r="I4429" i="17"/>
  <c r="H4429" i="17"/>
  <c r="I4428" i="17"/>
  <c r="H4428" i="17"/>
  <c r="I4427" i="17"/>
  <c r="H4427" i="17"/>
  <c r="I4426" i="17"/>
  <c r="H4426" i="17"/>
  <c r="I4425" i="17"/>
  <c r="H4425" i="17"/>
  <c r="I4424" i="17"/>
  <c r="H4424" i="17"/>
  <c r="I4423" i="17"/>
  <c r="H4423" i="17"/>
  <c r="I4422" i="17"/>
  <c r="H4422" i="17"/>
  <c r="I4421" i="17"/>
  <c r="H4421" i="17"/>
  <c r="I4420" i="17"/>
  <c r="H4420" i="17"/>
  <c r="I4419" i="17"/>
  <c r="H4419" i="17"/>
  <c r="I4418" i="17"/>
  <c r="H4418" i="17"/>
  <c r="I4417" i="17"/>
  <c r="H4417" i="17"/>
  <c r="I4416" i="17"/>
  <c r="H4416" i="17"/>
  <c r="I4415" i="17"/>
  <c r="H4415" i="17"/>
  <c r="I4414" i="17"/>
  <c r="H4414" i="17"/>
  <c r="I4413" i="17"/>
  <c r="H4413" i="17"/>
  <c r="I4412" i="17"/>
  <c r="H4412" i="17"/>
  <c r="I4411" i="17"/>
  <c r="H4411" i="17"/>
  <c r="I4410" i="17"/>
  <c r="H4410" i="17"/>
  <c r="I4409" i="17"/>
  <c r="H4409" i="17"/>
  <c r="I4408" i="17"/>
  <c r="H4408" i="17"/>
  <c r="I4407" i="17"/>
  <c r="H4407" i="17"/>
  <c r="I4406" i="17"/>
  <c r="H4406" i="17"/>
  <c r="I4405" i="17"/>
  <c r="H4405" i="17"/>
  <c r="I4404" i="17"/>
  <c r="H4404" i="17"/>
  <c r="I4403" i="17"/>
  <c r="H4403" i="17"/>
  <c r="I4402" i="17"/>
  <c r="H4402" i="17"/>
  <c r="I4401" i="17"/>
  <c r="H4401" i="17"/>
  <c r="I4400" i="17"/>
  <c r="H4400" i="17"/>
  <c r="I4399" i="17"/>
  <c r="H4399" i="17"/>
  <c r="I4398" i="17"/>
  <c r="H4398" i="17"/>
  <c r="I4397" i="17"/>
  <c r="H4397" i="17"/>
  <c r="I4396" i="17"/>
  <c r="H4396" i="17"/>
  <c r="I4395" i="17"/>
  <c r="H4395" i="17"/>
  <c r="I4394" i="17"/>
  <c r="H4394" i="17"/>
  <c r="I4393" i="17"/>
  <c r="H4393" i="17"/>
  <c r="I4392" i="17"/>
  <c r="H4392" i="17"/>
  <c r="I4391" i="17"/>
  <c r="H4391" i="17"/>
  <c r="I4390" i="17"/>
  <c r="H4390" i="17"/>
  <c r="I4389" i="17"/>
  <c r="H4389" i="17"/>
  <c r="I4388" i="17"/>
  <c r="H4388" i="17"/>
  <c r="I4387" i="17"/>
  <c r="H4387" i="17"/>
  <c r="I4386" i="17"/>
  <c r="H4386" i="17"/>
  <c r="I4385" i="17"/>
  <c r="H4385" i="17"/>
  <c r="I4384" i="17"/>
  <c r="H4384" i="17"/>
  <c r="I4383" i="17"/>
  <c r="H4383" i="17"/>
  <c r="I4382" i="17"/>
  <c r="H4382" i="17"/>
  <c r="I4381" i="17"/>
  <c r="H4381" i="17"/>
  <c r="I4380" i="17"/>
  <c r="H4380" i="17"/>
  <c r="I4379" i="17"/>
  <c r="H4379" i="17"/>
  <c r="I4378" i="17"/>
  <c r="H4378" i="17"/>
  <c r="I4377" i="17"/>
  <c r="H4377" i="17"/>
  <c r="I4376" i="17"/>
  <c r="H4376" i="17"/>
  <c r="I4375" i="17"/>
  <c r="H4375" i="17"/>
  <c r="I4374" i="17"/>
  <c r="H4374" i="17"/>
  <c r="I4373" i="17"/>
  <c r="H4373" i="17"/>
  <c r="I4372" i="17"/>
  <c r="H4372" i="17"/>
  <c r="I4371" i="17"/>
  <c r="H4371" i="17"/>
  <c r="I4370" i="17"/>
  <c r="H4370" i="17"/>
  <c r="I4369" i="17"/>
  <c r="H4369" i="17"/>
  <c r="I4368" i="17"/>
  <c r="H4368" i="17"/>
  <c r="I4367" i="17"/>
  <c r="H4367" i="17"/>
  <c r="I4366" i="17"/>
  <c r="H4366" i="17"/>
  <c r="I4365" i="17"/>
  <c r="H4365" i="17"/>
  <c r="I4364" i="17"/>
  <c r="H4364" i="17"/>
  <c r="I4363" i="17"/>
  <c r="H4363" i="17"/>
  <c r="I4362" i="17"/>
  <c r="H4362" i="17"/>
  <c r="I4361" i="17"/>
  <c r="H4361" i="17"/>
  <c r="I4360" i="17"/>
  <c r="H4360" i="17"/>
  <c r="I4359" i="17"/>
  <c r="H4359" i="17"/>
  <c r="I4358" i="17"/>
  <c r="H4358" i="17"/>
  <c r="I4357" i="17"/>
  <c r="H4357" i="17"/>
  <c r="I4356" i="17"/>
  <c r="H4356" i="17"/>
  <c r="I4355" i="17"/>
  <c r="H4355" i="17"/>
  <c r="I4354" i="17"/>
  <c r="H4354" i="17"/>
  <c r="I4353" i="17"/>
  <c r="H4353" i="17"/>
  <c r="I4352" i="17"/>
  <c r="H4352" i="17"/>
  <c r="I4351" i="17"/>
  <c r="H4351" i="17"/>
  <c r="I4350" i="17"/>
  <c r="H4350" i="17"/>
  <c r="I4349" i="17"/>
  <c r="H4349" i="17"/>
  <c r="I4348" i="17"/>
  <c r="H4348" i="17"/>
  <c r="I4347" i="17"/>
  <c r="H4347" i="17"/>
  <c r="I4346" i="17"/>
  <c r="H4346" i="17"/>
  <c r="I4345" i="17"/>
  <c r="H4345" i="17"/>
  <c r="I4344" i="17"/>
  <c r="H4344" i="17"/>
  <c r="I4343" i="17"/>
  <c r="H4343" i="17"/>
  <c r="I4342" i="17"/>
  <c r="H4342" i="17"/>
  <c r="I4341" i="17"/>
  <c r="H4341" i="17"/>
  <c r="I4340" i="17"/>
  <c r="H4340" i="17"/>
  <c r="I4339" i="17"/>
  <c r="H4339" i="17"/>
  <c r="I4338" i="17"/>
  <c r="H4338" i="17"/>
  <c r="I4337" i="17"/>
  <c r="H4337" i="17"/>
  <c r="I4336" i="17"/>
  <c r="H4336" i="17"/>
  <c r="I4335" i="17"/>
  <c r="H4335" i="17"/>
  <c r="I4334" i="17"/>
  <c r="H4334" i="17"/>
  <c r="I4333" i="17"/>
  <c r="H4333" i="17"/>
  <c r="I4332" i="17"/>
  <c r="H4332" i="17"/>
  <c r="I4331" i="17"/>
  <c r="H4331" i="17"/>
  <c r="I4330" i="17"/>
  <c r="H4330" i="17"/>
  <c r="I4329" i="17"/>
  <c r="H4329" i="17"/>
  <c r="I4328" i="17"/>
  <c r="H4328" i="17"/>
  <c r="I4327" i="17"/>
  <c r="H4327" i="17"/>
  <c r="I4326" i="17"/>
  <c r="H4326" i="17"/>
  <c r="I4325" i="17"/>
  <c r="H4325" i="17"/>
  <c r="I4324" i="17"/>
  <c r="H4324" i="17"/>
  <c r="I4323" i="17"/>
  <c r="H4323" i="17"/>
  <c r="I4322" i="17"/>
  <c r="H4322" i="17"/>
  <c r="I4321" i="17"/>
  <c r="H4321" i="17"/>
  <c r="I4320" i="17"/>
  <c r="H4320" i="17"/>
  <c r="I4319" i="17"/>
  <c r="H4319" i="17"/>
  <c r="I4318" i="17"/>
  <c r="H4318" i="17"/>
  <c r="I4317" i="17"/>
  <c r="H4317" i="17"/>
  <c r="I4316" i="17"/>
  <c r="H4316" i="17"/>
  <c r="I4315" i="17"/>
  <c r="H4315" i="17"/>
  <c r="I4314" i="17"/>
  <c r="H4314" i="17"/>
  <c r="I4313" i="17"/>
  <c r="H4313" i="17"/>
  <c r="I4312" i="17"/>
  <c r="H4312" i="17"/>
  <c r="I4311" i="17"/>
  <c r="H4311" i="17"/>
  <c r="I4310" i="17"/>
  <c r="H4310" i="17"/>
  <c r="I4309" i="17"/>
  <c r="H4309" i="17"/>
  <c r="I4308" i="17"/>
  <c r="H4308" i="17"/>
  <c r="I4307" i="17"/>
  <c r="H4307" i="17"/>
  <c r="I4306" i="17"/>
  <c r="H4306" i="17"/>
  <c r="I4305" i="17"/>
  <c r="H4305" i="17"/>
  <c r="I4304" i="17"/>
  <c r="H4304" i="17"/>
  <c r="I4303" i="17"/>
  <c r="H4303" i="17"/>
  <c r="I4302" i="17"/>
  <c r="H4302" i="17"/>
  <c r="I4301" i="17"/>
  <c r="H4301" i="17"/>
  <c r="I4300" i="17"/>
  <c r="H4300" i="17"/>
  <c r="I4299" i="17"/>
  <c r="H4299" i="17"/>
  <c r="I4298" i="17"/>
  <c r="H4298" i="17"/>
  <c r="I4297" i="17"/>
  <c r="H4297" i="17"/>
  <c r="I4296" i="17"/>
  <c r="H4296" i="17"/>
  <c r="I4295" i="17"/>
  <c r="H4295" i="17"/>
  <c r="I4294" i="17"/>
  <c r="H4294" i="17"/>
  <c r="I4293" i="17"/>
  <c r="H4293" i="17"/>
  <c r="I4292" i="17"/>
  <c r="H4292" i="17"/>
  <c r="I4291" i="17"/>
  <c r="H4291" i="17"/>
  <c r="I4290" i="17"/>
  <c r="H4290" i="17"/>
  <c r="I4289" i="17"/>
  <c r="H4289" i="17"/>
  <c r="I4288" i="17"/>
  <c r="H4288" i="17"/>
  <c r="I4287" i="17"/>
  <c r="H4287" i="17"/>
  <c r="I4286" i="17"/>
  <c r="H4286" i="17"/>
  <c r="I4285" i="17"/>
  <c r="H4285" i="17"/>
  <c r="I4284" i="17"/>
  <c r="H4284" i="17"/>
  <c r="I4283" i="17"/>
  <c r="H4283" i="17"/>
  <c r="I4282" i="17"/>
  <c r="H4282" i="17"/>
  <c r="I4281" i="17"/>
  <c r="H4281" i="17"/>
  <c r="I4280" i="17"/>
  <c r="H4280" i="17"/>
  <c r="I4279" i="17"/>
  <c r="H4279" i="17"/>
  <c r="I4278" i="17"/>
  <c r="H4278" i="17"/>
  <c r="I4277" i="17"/>
  <c r="H4277" i="17"/>
  <c r="I4276" i="17"/>
  <c r="H4276" i="17"/>
  <c r="I4275" i="17"/>
  <c r="H4275" i="17"/>
  <c r="I4274" i="17"/>
  <c r="H4274" i="17"/>
  <c r="I4273" i="17"/>
  <c r="H4273" i="17"/>
  <c r="I4272" i="17"/>
  <c r="H4272" i="17"/>
  <c r="I4271" i="17"/>
  <c r="H4271" i="17"/>
  <c r="I4270" i="17"/>
  <c r="H4270" i="17"/>
  <c r="I4269" i="17"/>
  <c r="H4269" i="17"/>
  <c r="I4268" i="17"/>
  <c r="H4268" i="17"/>
  <c r="I4267" i="17"/>
  <c r="H4267" i="17"/>
  <c r="I4266" i="17"/>
  <c r="H4266" i="17"/>
  <c r="I4265" i="17"/>
  <c r="H4265" i="17"/>
  <c r="I4264" i="17"/>
  <c r="H4264" i="17"/>
  <c r="I4263" i="17"/>
  <c r="H4263" i="17"/>
  <c r="I4262" i="17"/>
  <c r="H4262" i="17"/>
  <c r="I4261" i="17"/>
  <c r="H4261" i="17"/>
  <c r="I4260" i="17"/>
  <c r="H4260" i="17"/>
  <c r="I4259" i="17"/>
  <c r="H4259" i="17"/>
  <c r="I4258" i="17"/>
  <c r="H4258" i="17"/>
  <c r="I4257" i="17"/>
  <c r="H4257" i="17"/>
  <c r="I4256" i="17"/>
  <c r="H4256" i="17"/>
  <c r="I4255" i="17"/>
  <c r="H4255" i="17"/>
  <c r="I4254" i="17"/>
  <c r="H4254" i="17"/>
  <c r="I4253" i="17"/>
  <c r="H4253" i="17"/>
  <c r="I4252" i="17"/>
  <c r="H4252" i="17"/>
  <c r="I4251" i="17"/>
  <c r="H4251" i="17"/>
  <c r="I4250" i="17"/>
  <c r="H4250" i="17"/>
  <c r="I4249" i="17"/>
  <c r="H4249" i="17"/>
  <c r="I4248" i="17"/>
  <c r="H4248" i="17"/>
  <c r="I4247" i="17"/>
  <c r="H4247" i="17"/>
  <c r="I4246" i="17"/>
  <c r="H4246" i="17"/>
  <c r="I4245" i="17"/>
  <c r="H4245" i="17"/>
  <c r="I4244" i="17"/>
  <c r="H4244" i="17"/>
  <c r="I4243" i="17"/>
  <c r="H4243" i="17"/>
  <c r="I4242" i="17"/>
  <c r="H4242" i="17"/>
  <c r="I4241" i="17"/>
  <c r="H4241" i="17"/>
  <c r="I4240" i="17"/>
  <c r="H4240" i="17"/>
  <c r="I4239" i="17"/>
  <c r="H4239" i="17"/>
  <c r="I4238" i="17"/>
  <c r="H4238" i="17"/>
  <c r="I4237" i="17"/>
  <c r="H4237" i="17"/>
  <c r="I4236" i="17"/>
  <c r="H4236" i="17"/>
  <c r="I4235" i="17"/>
  <c r="H4235" i="17"/>
  <c r="I4234" i="17"/>
  <c r="H4234" i="17"/>
  <c r="I4233" i="17"/>
  <c r="H4233" i="17"/>
  <c r="I4232" i="17"/>
  <c r="H4232" i="17"/>
  <c r="I4231" i="17"/>
  <c r="H4231" i="17"/>
  <c r="I4230" i="17"/>
  <c r="H4230" i="17"/>
  <c r="I4229" i="17"/>
  <c r="H4229" i="17"/>
  <c r="I4228" i="17"/>
  <c r="H4228" i="17"/>
  <c r="I4227" i="17"/>
  <c r="H4227" i="17"/>
  <c r="I4226" i="17"/>
  <c r="H4226" i="17"/>
  <c r="I4225" i="17"/>
  <c r="H4225" i="17"/>
  <c r="I4224" i="17"/>
  <c r="H4224" i="17"/>
  <c r="I4223" i="17"/>
  <c r="H4223" i="17"/>
  <c r="I4222" i="17"/>
  <c r="H4222" i="17"/>
  <c r="I4221" i="17"/>
  <c r="H4221" i="17"/>
  <c r="I4220" i="17"/>
  <c r="H4220" i="17"/>
  <c r="I4219" i="17"/>
  <c r="H4219" i="17"/>
  <c r="I4218" i="17"/>
  <c r="H4218" i="17"/>
  <c r="I4217" i="17"/>
  <c r="H4217" i="17"/>
  <c r="I4216" i="17"/>
  <c r="H4216" i="17"/>
  <c r="I4215" i="17"/>
  <c r="H4215" i="17"/>
  <c r="I4214" i="17"/>
  <c r="H4214" i="17"/>
  <c r="I4213" i="17"/>
  <c r="H4213" i="17"/>
  <c r="I4212" i="17"/>
  <c r="H4212" i="17"/>
  <c r="I4211" i="17"/>
  <c r="H4211" i="17"/>
  <c r="I4210" i="17"/>
  <c r="H4210" i="17"/>
  <c r="I4209" i="17"/>
  <c r="H4209" i="17"/>
  <c r="I4208" i="17"/>
  <c r="H4208" i="17"/>
  <c r="I4207" i="17"/>
  <c r="H4207" i="17"/>
  <c r="I4206" i="17"/>
  <c r="H4206" i="17"/>
  <c r="I4205" i="17"/>
  <c r="H4205" i="17"/>
  <c r="I4204" i="17"/>
  <c r="H4204" i="17"/>
  <c r="I4203" i="17"/>
  <c r="H4203" i="17"/>
  <c r="I4202" i="17"/>
  <c r="H4202" i="17"/>
  <c r="I4201" i="17"/>
  <c r="H4201" i="17"/>
  <c r="I4200" i="17"/>
  <c r="H4200" i="17"/>
  <c r="I4199" i="17"/>
  <c r="H4199" i="17"/>
  <c r="I4198" i="17"/>
  <c r="H4198" i="17"/>
  <c r="I4197" i="17"/>
  <c r="H4197" i="17"/>
  <c r="I4196" i="17"/>
  <c r="H4196" i="17"/>
  <c r="I4195" i="17"/>
  <c r="H4195" i="17"/>
  <c r="I4194" i="17"/>
  <c r="H4194" i="17"/>
  <c r="I4193" i="17"/>
  <c r="H4193" i="17"/>
  <c r="I4192" i="17"/>
  <c r="H4192" i="17"/>
  <c r="I4191" i="17"/>
  <c r="H4191" i="17"/>
  <c r="I4190" i="17"/>
  <c r="H4190" i="17"/>
  <c r="I4189" i="17"/>
  <c r="H4189" i="17"/>
  <c r="I4188" i="17"/>
  <c r="H4188" i="17"/>
  <c r="I4187" i="17"/>
  <c r="H4187" i="17"/>
  <c r="I4186" i="17"/>
  <c r="H4186" i="17"/>
  <c r="I4185" i="17"/>
  <c r="H4185" i="17"/>
  <c r="I4184" i="17"/>
  <c r="H4184" i="17"/>
  <c r="I4183" i="17"/>
  <c r="H4183" i="17"/>
  <c r="I4182" i="17"/>
  <c r="H4182" i="17"/>
  <c r="I4181" i="17"/>
  <c r="H4181" i="17"/>
  <c r="I4180" i="17"/>
  <c r="H4180" i="17"/>
  <c r="I4179" i="17"/>
  <c r="H4179" i="17"/>
  <c r="I4178" i="17"/>
  <c r="H4178" i="17"/>
  <c r="I4177" i="17"/>
  <c r="H4177" i="17"/>
  <c r="I4176" i="17"/>
  <c r="H4176" i="17"/>
  <c r="I4175" i="17"/>
  <c r="H4175" i="17"/>
  <c r="I4174" i="17"/>
  <c r="H4174" i="17"/>
  <c r="I4173" i="17"/>
  <c r="H4173" i="17"/>
  <c r="I4172" i="17"/>
  <c r="H4172" i="17"/>
  <c r="I4171" i="17"/>
  <c r="H4171" i="17"/>
  <c r="I4170" i="17"/>
  <c r="H4170" i="17"/>
  <c r="I4169" i="17"/>
  <c r="H4169" i="17"/>
  <c r="I4168" i="17"/>
  <c r="H4168" i="17"/>
  <c r="I4167" i="17"/>
  <c r="H4167" i="17"/>
  <c r="I4166" i="17"/>
  <c r="H4166" i="17"/>
  <c r="I4165" i="17"/>
  <c r="H4165" i="17"/>
  <c r="I4164" i="17"/>
  <c r="H4164" i="17"/>
  <c r="I4163" i="17"/>
  <c r="H4163" i="17"/>
  <c r="I4162" i="17"/>
  <c r="H4162" i="17"/>
  <c r="I4161" i="17"/>
  <c r="H4161" i="17"/>
  <c r="I4160" i="17"/>
  <c r="H4160" i="17"/>
  <c r="I4159" i="17"/>
  <c r="H4159" i="17"/>
  <c r="I4158" i="17"/>
  <c r="H4158" i="17"/>
  <c r="I4157" i="17"/>
  <c r="H4157" i="17"/>
  <c r="I4156" i="17"/>
  <c r="H4156" i="17"/>
  <c r="I4155" i="17"/>
  <c r="H4155" i="17"/>
  <c r="I4154" i="17"/>
  <c r="H4154" i="17"/>
  <c r="I4153" i="17"/>
  <c r="H4153" i="17"/>
  <c r="I4152" i="17"/>
  <c r="H4152" i="17"/>
  <c r="I4151" i="17"/>
  <c r="H4151" i="17"/>
  <c r="I4150" i="17"/>
  <c r="H4150" i="17"/>
  <c r="I4149" i="17"/>
  <c r="H4149" i="17"/>
  <c r="I4148" i="17"/>
  <c r="H4148" i="17"/>
  <c r="I4147" i="17"/>
  <c r="H4147" i="17"/>
  <c r="I4146" i="17"/>
  <c r="H4146" i="17"/>
  <c r="I4145" i="17"/>
  <c r="H4145" i="17"/>
  <c r="I4144" i="17"/>
  <c r="H4144" i="17"/>
  <c r="I4143" i="17"/>
  <c r="H4143" i="17"/>
  <c r="I4142" i="17"/>
  <c r="H4142" i="17"/>
  <c r="I4141" i="17"/>
  <c r="H4141" i="17"/>
  <c r="I4140" i="17"/>
  <c r="H4140" i="17"/>
  <c r="I4139" i="17"/>
  <c r="H4139" i="17"/>
  <c r="I4138" i="17"/>
  <c r="H4138" i="17"/>
  <c r="I4137" i="17"/>
  <c r="H4137" i="17"/>
  <c r="I4136" i="17"/>
  <c r="H4136" i="17"/>
  <c r="I4135" i="17"/>
  <c r="H4135" i="17"/>
  <c r="I4134" i="17"/>
  <c r="H4134" i="17"/>
  <c r="I4133" i="17"/>
  <c r="H4133" i="17"/>
  <c r="I4132" i="17"/>
  <c r="H4132" i="17"/>
  <c r="I4131" i="17"/>
  <c r="H4131" i="17"/>
  <c r="I4130" i="17"/>
  <c r="H4130" i="17"/>
  <c r="I4129" i="17"/>
  <c r="H4129" i="17"/>
  <c r="I4128" i="17"/>
  <c r="H4128" i="17"/>
  <c r="I4127" i="17"/>
  <c r="H4127" i="17"/>
  <c r="I4126" i="17"/>
  <c r="H4126" i="17"/>
  <c r="I4125" i="17"/>
  <c r="H4125" i="17"/>
  <c r="I4124" i="17"/>
  <c r="H4124" i="17"/>
  <c r="I4123" i="17"/>
  <c r="H4123" i="17"/>
  <c r="I4122" i="17"/>
  <c r="H4122" i="17"/>
  <c r="I4121" i="17"/>
  <c r="H4121" i="17"/>
  <c r="I4120" i="17"/>
  <c r="H4120" i="17"/>
  <c r="I4119" i="17"/>
  <c r="H4119" i="17"/>
  <c r="I4118" i="17"/>
  <c r="H4118" i="17"/>
  <c r="I4117" i="17"/>
  <c r="H4117" i="17"/>
  <c r="I4116" i="17"/>
  <c r="H4116" i="17"/>
  <c r="I4115" i="17"/>
  <c r="H4115" i="17"/>
  <c r="I4114" i="17"/>
  <c r="H4114" i="17"/>
  <c r="I4113" i="17"/>
  <c r="H4113" i="17"/>
  <c r="I4112" i="17"/>
  <c r="H4112" i="17"/>
  <c r="I4111" i="17"/>
  <c r="H4111" i="17"/>
  <c r="I4110" i="17"/>
  <c r="H4110" i="17"/>
  <c r="I4109" i="17"/>
  <c r="H4109" i="17"/>
  <c r="I4108" i="17"/>
  <c r="H4108" i="17"/>
  <c r="I4107" i="17"/>
  <c r="H4107" i="17"/>
  <c r="I4106" i="17"/>
  <c r="H4106" i="17"/>
  <c r="I4105" i="17"/>
  <c r="H4105" i="17"/>
  <c r="I4104" i="17"/>
  <c r="H4104" i="17"/>
  <c r="I4103" i="17"/>
  <c r="H4103" i="17"/>
  <c r="I4102" i="17"/>
  <c r="H4102" i="17"/>
  <c r="I4101" i="17"/>
  <c r="H4101" i="17"/>
  <c r="I4100" i="17"/>
  <c r="H4100" i="17"/>
  <c r="I4099" i="17"/>
  <c r="H4099" i="17"/>
  <c r="I4098" i="17"/>
  <c r="H4098" i="17"/>
  <c r="I4097" i="17"/>
  <c r="H4097" i="17"/>
  <c r="I4096" i="17"/>
  <c r="H4096" i="17"/>
  <c r="I4095" i="17"/>
  <c r="H4095" i="17"/>
  <c r="I4094" i="17"/>
  <c r="H4094" i="17"/>
  <c r="I4093" i="17"/>
  <c r="H4093" i="17"/>
  <c r="I4092" i="17"/>
  <c r="H4092" i="17"/>
  <c r="I4091" i="17"/>
  <c r="H4091" i="17"/>
  <c r="I4090" i="17"/>
  <c r="H4090" i="17"/>
  <c r="I4089" i="17"/>
  <c r="H4089" i="17"/>
  <c r="I4088" i="17"/>
  <c r="H4088" i="17"/>
  <c r="I4087" i="17"/>
  <c r="H4087" i="17"/>
  <c r="I4086" i="17"/>
  <c r="H4086" i="17"/>
  <c r="I4085" i="17"/>
  <c r="H4085" i="17"/>
  <c r="I4084" i="17"/>
  <c r="H4084" i="17"/>
  <c r="I4083" i="17"/>
  <c r="H4083" i="17"/>
  <c r="I4082" i="17"/>
  <c r="H4082" i="17"/>
  <c r="I4081" i="17"/>
  <c r="H4081" i="17"/>
  <c r="I4080" i="17"/>
  <c r="H4080" i="17"/>
  <c r="I4079" i="17"/>
  <c r="H4079" i="17"/>
  <c r="I4078" i="17"/>
  <c r="H4078" i="17"/>
  <c r="I4077" i="17"/>
  <c r="H4077" i="17"/>
  <c r="I4076" i="17"/>
  <c r="H4076" i="17"/>
  <c r="I4075" i="17"/>
  <c r="H4075" i="17"/>
  <c r="I4074" i="17"/>
  <c r="H4074" i="17"/>
  <c r="I4073" i="17"/>
  <c r="H4073" i="17"/>
  <c r="I4072" i="17"/>
  <c r="H4072" i="17"/>
  <c r="I4071" i="17"/>
  <c r="H4071" i="17"/>
  <c r="I4070" i="17"/>
  <c r="H4070" i="17"/>
  <c r="I4069" i="17"/>
  <c r="H4069" i="17"/>
  <c r="I4068" i="17"/>
  <c r="H4068" i="17"/>
  <c r="I4067" i="17"/>
  <c r="H4067" i="17"/>
  <c r="I4066" i="17"/>
  <c r="H4066" i="17"/>
  <c r="I4065" i="17"/>
  <c r="H4065" i="17"/>
  <c r="I4064" i="17"/>
  <c r="H4064" i="17"/>
  <c r="I4063" i="17"/>
  <c r="H4063" i="17"/>
  <c r="I4062" i="17"/>
  <c r="H4062" i="17"/>
  <c r="I4061" i="17"/>
  <c r="H4061" i="17"/>
  <c r="I4060" i="17"/>
  <c r="H4060" i="17"/>
  <c r="I4059" i="17"/>
  <c r="H4059" i="17"/>
  <c r="I4058" i="17"/>
  <c r="H4058" i="17"/>
  <c r="I4057" i="17"/>
  <c r="H4057" i="17"/>
  <c r="I4056" i="17"/>
  <c r="H4056" i="17"/>
  <c r="I4055" i="17"/>
  <c r="H4055" i="17"/>
  <c r="I4054" i="17"/>
  <c r="H4054" i="17"/>
  <c r="I4053" i="17"/>
  <c r="H4053" i="17"/>
  <c r="I4052" i="17"/>
  <c r="H4052" i="17"/>
  <c r="I4051" i="17"/>
  <c r="H4051" i="17"/>
  <c r="I4050" i="17"/>
  <c r="H4050" i="17"/>
  <c r="I4049" i="17"/>
  <c r="H4049" i="17"/>
  <c r="I4048" i="17"/>
  <c r="H4048" i="17"/>
  <c r="I4047" i="17"/>
  <c r="H4047" i="17"/>
  <c r="I4046" i="17"/>
  <c r="H4046" i="17"/>
  <c r="I4045" i="17"/>
  <c r="H4045" i="17"/>
  <c r="I4044" i="17"/>
  <c r="H4044" i="17"/>
  <c r="I4043" i="17"/>
  <c r="H4043" i="17"/>
  <c r="I4042" i="17"/>
  <c r="H4042" i="17"/>
  <c r="I4041" i="17"/>
  <c r="H4041" i="17"/>
  <c r="I4040" i="17"/>
  <c r="H4040" i="17"/>
  <c r="I4039" i="17"/>
  <c r="H4039" i="17"/>
  <c r="I4038" i="17"/>
  <c r="H4038" i="17"/>
  <c r="I4037" i="17"/>
  <c r="H4037" i="17"/>
  <c r="I4036" i="17"/>
  <c r="H4036" i="17"/>
  <c r="I4035" i="17"/>
  <c r="H4035" i="17"/>
  <c r="I4034" i="17"/>
  <c r="H4034" i="17"/>
  <c r="I4033" i="17"/>
  <c r="H4033" i="17"/>
  <c r="I4032" i="17"/>
  <c r="H4032" i="17"/>
  <c r="I4031" i="17"/>
  <c r="H4031" i="17"/>
  <c r="I4030" i="17"/>
  <c r="H4030" i="17"/>
  <c r="I4029" i="17"/>
  <c r="H4029" i="17"/>
  <c r="I4028" i="17"/>
  <c r="H4028" i="17"/>
  <c r="I4027" i="17"/>
  <c r="H4027" i="17"/>
  <c r="I4026" i="17"/>
  <c r="H4026" i="17"/>
  <c r="I4025" i="17"/>
  <c r="H4025" i="17"/>
  <c r="I4024" i="17"/>
  <c r="H4024" i="17"/>
  <c r="I4023" i="17"/>
  <c r="H4023" i="17"/>
  <c r="I4022" i="17"/>
  <c r="H4022" i="17"/>
  <c r="I4021" i="17"/>
  <c r="H4021" i="17"/>
  <c r="I4020" i="17"/>
  <c r="H4020" i="17"/>
  <c r="I4019" i="17"/>
  <c r="H4019" i="17"/>
  <c r="I4018" i="17"/>
  <c r="H4018" i="17"/>
  <c r="I4017" i="17"/>
  <c r="H4017" i="17"/>
  <c r="I4016" i="17"/>
  <c r="H4016" i="17"/>
  <c r="I4015" i="17"/>
  <c r="H4015" i="17"/>
  <c r="I4014" i="17"/>
  <c r="H4014" i="17"/>
  <c r="I4013" i="17"/>
  <c r="H4013" i="17"/>
  <c r="I4012" i="17"/>
  <c r="H4012" i="17"/>
  <c r="I4011" i="17"/>
  <c r="H4011" i="17"/>
  <c r="I4010" i="17"/>
  <c r="H4010" i="17"/>
  <c r="I4009" i="17"/>
  <c r="H4009" i="17"/>
  <c r="I4008" i="17"/>
  <c r="H4008" i="17"/>
  <c r="I4007" i="17"/>
  <c r="H4007" i="17"/>
  <c r="I4006" i="17"/>
  <c r="H4006" i="17"/>
  <c r="I4005" i="17"/>
  <c r="H4005" i="17"/>
  <c r="I4004" i="17"/>
  <c r="H4004" i="17"/>
  <c r="I4003" i="17"/>
  <c r="H4003" i="17"/>
  <c r="I4002" i="17"/>
  <c r="H4002" i="17"/>
  <c r="I4001" i="17"/>
  <c r="H4001" i="17"/>
  <c r="I4000" i="17"/>
  <c r="H4000" i="17"/>
  <c r="I3999" i="17"/>
  <c r="H3999" i="17"/>
  <c r="I3998" i="17"/>
  <c r="H3998" i="17"/>
  <c r="I3997" i="17"/>
  <c r="H3997" i="17"/>
  <c r="I3996" i="17"/>
  <c r="H3996" i="17"/>
  <c r="I3995" i="17"/>
  <c r="H3995" i="17"/>
  <c r="I3994" i="17"/>
  <c r="H3994" i="17"/>
  <c r="I3993" i="17"/>
  <c r="H3993" i="17"/>
  <c r="I3992" i="17"/>
  <c r="H3992" i="17"/>
  <c r="I3991" i="17"/>
  <c r="H3991" i="17"/>
  <c r="I3990" i="17"/>
  <c r="H3990" i="17"/>
  <c r="I3989" i="17"/>
  <c r="H3989" i="17"/>
  <c r="I3988" i="17"/>
  <c r="H3988" i="17"/>
  <c r="I3987" i="17"/>
  <c r="H3987" i="17"/>
  <c r="I3986" i="17"/>
  <c r="H3986" i="17"/>
  <c r="I3985" i="17"/>
  <c r="H3985" i="17"/>
  <c r="I3984" i="17"/>
  <c r="H3984" i="17"/>
  <c r="I3983" i="17"/>
  <c r="H3983" i="17"/>
  <c r="I3982" i="17"/>
  <c r="H3982" i="17"/>
  <c r="I3981" i="17"/>
  <c r="H3981" i="17"/>
  <c r="I3980" i="17"/>
  <c r="H3980" i="17"/>
  <c r="I3979" i="17"/>
  <c r="H3979" i="17"/>
  <c r="I3978" i="17"/>
  <c r="H3978" i="17"/>
  <c r="I3977" i="17"/>
  <c r="H3977" i="17"/>
  <c r="I3976" i="17"/>
  <c r="H3976" i="17"/>
  <c r="I3975" i="17"/>
  <c r="H3975" i="17"/>
  <c r="I3974" i="17"/>
  <c r="H3974" i="17"/>
  <c r="I3973" i="17"/>
  <c r="H3973" i="17"/>
  <c r="I3972" i="17"/>
  <c r="H3972" i="17"/>
  <c r="I3971" i="17"/>
  <c r="H3971" i="17"/>
  <c r="I3970" i="17"/>
  <c r="H3970" i="17"/>
  <c r="I3969" i="17"/>
  <c r="H3969" i="17"/>
  <c r="I3968" i="17"/>
  <c r="H3968" i="17"/>
  <c r="I3967" i="17"/>
  <c r="H3967" i="17"/>
  <c r="I3966" i="17"/>
  <c r="H3966" i="17"/>
  <c r="I3965" i="17"/>
  <c r="H3965" i="17"/>
  <c r="I3964" i="17"/>
  <c r="H3964" i="17"/>
  <c r="I3963" i="17"/>
  <c r="H3963" i="17"/>
  <c r="I3962" i="17"/>
  <c r="H3962" i="17"/>
  <c r="I3961" i="17"/>
  <c r="H3961" i="17"/>
  <c r="I3960" i="17"/>
  <c r="H3960" i="17"/>
  <c r="I3959" i="17"/>
  <c r="H3959" i="17"/>
  <c r="I3958" i="17"/>
  <c r="H3958" i="17"/>
  <c r="I3957" i="17"/>
  <c r="H3957" i="17"/>
  <c r="I3956" i="17"/>
  <c r="H3956" i="17"/>
  <c r="I3955" i="17"/>
  <c r="H3955" i="17"/>
  <c r="I3954" i="17"/>
  <c r="H3954" i="17"/>
  <c r="I3953" i="17"/>
  <c r="H3953" i="17"/>
  <c r="I3952" i="17"/>
  <c r="H3952" i="17"/>
  <c r="I3951" i="17"/>
  <c r="H3951" i="17"/>
  <c r="I3950" i="17"/>
  <c r="H3950" i="17"/>
  <c r="I3949" i="17"/>
  <c r="H3949" i="17"/>
  <c r="I3948" i="17"/>
  <c r="H3948" i="17"/>
  <c r="I3947" i="17"/>
  <c r="H3947" i="17"/>
  <c r="I3946" i="17"/>
  <c r="H3946" i="17"/>
  <c r="I3945" i="17"/>
  <c r="H3945" i="17"/>
  <c r="I3944" i="17"/>
  <c r="H3944" i="17"/>
  <c r="I3943" i="17"/>
  <c r="H3943" i="17"/>
  <c r="I3942" i="17"/>
  <c r="H3942" i="17"/>
  <c r="I3941" i="17"/>
  <c r="H3941" i="17"/>
  <c r="I3940" i="17"/>
  <c r="H3940" i="17"/>
  <c r="I3939" i="17"/>
  <c r="H3939" i="17"/>
  <c r="I3938" i="17"/>
  <c r="H3938" i="17"/>
  <c r="I3937" i="17"/>
  <c r="H3937" i="17"/>
  <c r="I3936" i="17"/>
  <c r="H3936" i="17"/>
  <c r="I3935" i="17"/>
  <c r="H3935" i="17"/>
  <c r="I3934" i="17"/>
  <c r="H3934" i="17"/>
  <c r="I3933" i="17"/>
  <c r="H3933" i="17"/>
  <c r="I3932" i="17"/>
  <c r="H3932" i="17"/>
  <c r="I3931" i="17"/>
  <c r="H3931" i="17"/>
  <c r="I3930" i="17"/>
  <c r="H3930" i="17"/>
  <c r="I3929" i="17"/>
  <c r="H3929" i="17"/>
  <c r="I3928" i="17"/>
  <c r="H3928" i="17"/>
  <c r="I3927" i="17"/>
  <c r="H3927" i="17"/>
  <c r="I3926" i="17"/>
  <c r="H3926" i="17"/>
  <c r="I3925" i="17"/>
  <c r="H3925" i="17"/>
  <c r="I3924" i="17"/>
  <c r="H3924" i="17"/>
  <c r="I3923" i="17"/>
  <c r="H3923" i="17"/>
  <c r="I3922" i="17"/>
  <c r="H3922" i="17"/>
  <c r="I3921" i="17"/>
  <c r="H3921" i="17"/>
  <c r="I3920" i="17"/>
  <c r="H3920" i="17"/>
  <c r="I3919" i="17"/>
  <c r="H3919" i="17"/>
  <c r="I3918" i="17"/>
  <c r="H3918" i="17"/>
  <c r="I3917" i="17"/>
  <c r="H3917" i="17"/>
  <c r="I3916" i="17"/>
  <c r="H3916" i="17"/>
  <c r="I3915" i="17"/>
  <c r="H3915" i="17"/>
  <c r="I3914" i="17"/>
  <c r="H3914" i="17"/>
  <c r="I3913" i="17"/>
  <c r="H3913" i="17"/>
  <c r="I3912" i="17"/>
  <c r="H3912" i="17"/>
  <c r="I3911" i="17"/>
  <c r="H3911" i="17"/>
  <c r="I3910" i="17"/>
  <c r="H3910" i="17"/>
  <c r="I3909" i="17"/>
  <c r="H3909" i="17"/>
  <c r="I3908" i="17"/>
  <c r="H3908" i="17"/>
  <c r="I3907" i="17"/>
  <c r="H3907" i="17"/>
  <c r="I3906" i="17"/>
  <c r="H3906" i="17"/>
  <c r="I3905" i="17"/>
  <c r="H3905" i="17"/>
  <c r="I3904" i="17"/>
  <c r="H3904" i="17"/>
  <c r="I3903" i="17"/>
  <c r="H3903" i="17"/>
  <c r="I3902" i="17"/>
  <c r="H3902" i="17"/>
  <c r="I3901" i="17"/>
  <c r="H3901" i="17"/>
  <c r="I3900" i="17"/>
  <c r="H3900" i="17"/>
  <c r="I3899" i="17"/>
  <c r="H3899" i="17"/>
  <c r="I3898" i="17"/>
  <c r="H3898" i="17"/>
  <c r="I3897" i="17"/>
  <c r="H3897" i="17"/>
  <c r="I3896" i="17"/>
  <c r="H3896" i="17"/>
  <c r="I3895" i="17"/>
  <c r="H3895" i="17"/>
  <c r="I3894" i="17"/>
  <c r="H3894" i="17"/>
  <c r="I3893" i="17"/>
  <c r="H3893" i="17"/>
  <c r="I3892" i="17"/>
  <c r="H3892" i="17"/>
  <c r="I3891" i="17"/>
  <c r="H3891" i="17"/>
  <c r="I3890" i="17"/>
  <c r="H3890" i="17"/>
  <c r="I3889" i="17"/>
  <c r="H3889" i="17"/>
  <c r="I3888" i="17"/>
  <c r="H3888" i="17"/>
  <c r="I3887" i="17"/>
  <c r="H3887" i="17"/>
  <c r="I3886" i="17"/>
  <c r="H3886" i="17"/>
  <c r="I3885" i="17"/>
  <c r="H3885" i="17"/>
  <c r="I3884" i="17"/>
  <c r="H3884" i="17"/>
  <c r="I3883" i="17"/>
  <c r="H3883" i="17"/>
  <c r="I3882" i="17"/>
  <c r="H3882" i="17"/>
  <c r="I3881" i="17"/>
  <c r="H3881" i="17"/>
  <c r="I3880" i="17"/>
  <c r="H3880" i="17"/>
  <c r="I3879" i="17"/>
  <c r="H3879" i="17"/>
  <c r="I3878" i="17"/>
  <c r="H3878" i="17"/>
  <c r="I3877" i="17"/>
  <c r="H3877" i="17"/>
  <c r="I3876" i="17"/>
  <c r="H3876" i="17"/>
  <c r="I3875" i="17"/>
  <c r="H3875" i="17"/>
  <c r="I3874" i="17"/>
  <c r="H3874" i="17"/>
  <c r="I3873" i="17"/>
  <c r="H3873" i="17"/>
  <c r="I3872" i="17"/>
  <c r="H3872" i="17"/>
  <c r="I3871" i="17"/>
  <c r="H3871" i="17"/>
  <c r="I3870" i="17"/>
  <c r="H3870" i="17"/>
  <c r="I3869" i="17"/>
  <c r="H3869" i="17"/>
  <c r="I3868" i="17"/>
  <c r="H3868" i="17"/>
  <c r="I3867" i="17"/>
  <c r="H3867" i="17"/>
  <c r="I3866" i="17"/>
  <c r="H3866" i="17"/>
  <c r="I3865" i="17"/>
  <c r="H3865" i="17"/>
  <c r="I3864" i="17"/>
  <c r="H3864" i="17"/>
  <c r="I3863" i="17"/>
  <c r="H3863" i="17"/>
  <c r="I3862" i="17"/>
  <c r="H3862" i="17"/>
  <c r="I3861" i="17"/>
  <c r="H3861" i="17"/>
  <c r="I3860" i="17"/>
  <c r="H3860" i="17"/>
  <c r="I3859" i="17"/>
  <c r="H3859" i="17"/>
  <c r="I3858" i="17"/>
  <c r="H3858" i="17"/>
  <c r="I3857" i="17"/>
  <c r="H3857" i="17"/>
  <c r="I3856" i="17"/>
  <c r="H3856" i="17"/>
  <c r="I3855" i="17"/>
  <c r="H3855" i="17"/>
  <c r="I3854" i="17"/>
  <c r="H3854" i="17"/>
  <c r="I3853" i="17"/>
  <c r="H3853" i="17"/>
  <c r="I3852" i="17"/>
  <c r="H3852" i="17"/>
  <c r="I3851" i="17"/>
  <c r="H3851" i="17"/>
  <c r="I3850" i="17"/>
  <c r="H3850" i="17"/>
  <c r="I3849" i="17"/>
  <c r="H3849" i="17"/>
  <c r="I3848" i="17"/>
  <c r="H3848" i="17"/>
  <c r="I3847" i="17"/>
  <c r="H3847" i="17"/>
  <c r="I3846" i="17"/>
  <c r="H3846" i="17"/>
  <c r="I3845" i="17"/>
  <c r="H3845" i="17"/>
  <c r="I3844" i="17"/>
  <c r="H3844" i="17"/>
  <c r="I3843" i="17"/>
  <c r="H3843" i="17"/>
  <c r="I3842" i="17"/>
  <c r="H3842" i="17"/>
  <c r="I3841" i="17"/>
  <c r="H3841" i="17"/>
  <c r="I3840" i="17"/>
  <c r="H3840" i="17"/>
  <c r="I3839" i="17"/>
  <c r="H3839" i="17"/>
  <c r="I3838" i="17"/>
  <c r="H3838" i="17"/>
  <c r="I3837" i="17"/>
  <c r="H3837" i="17"/>
  <c r="I3836" i="17"/>
  <c r="H3836" i="17"/>
  <c r="I3835" i="17"/>
  <c r="H3835" i="17"/>
  <c r="I3834" i="17"/>
  <c r="H3834" i="17"/>
  <c r="I3833" i="17"/>
  <c r="H3833" i="17"/>
  <c r="I3832" i="17"/>
  <c r="H3832" i="17"/>
  <c r="I3831" i="17"/>
  <c r="H3831" i="17"/>
  <c r="I3830" i="17"/>
  <c r="H3830" i="17"/>
  <c r="I3829" i="17"/>
  <c r="H3829" i="17"/>
  <c r="I3828" i="17"/>
  <c r="H3828" i="17"/>
  <c r="I3827" i="17"/>
  <c r="H3827" i="17"/>
  <c r="I3826" i="17"/>
  <c r="H3826" i="17"/>
  <c r="I3825" i="17"/>
  <c r="H3825" i="17"/>
  <c r="I3824" i="17"/>
  <c r="H3824" i="17"/>
  <c r="I3823" i="17"/>
  <c r="H3823" i="17"/>
  <c r="I3822" i="17"/>
  <c r="H3822" i="17"/>
  <c r="I3821" i="17"/>
  <c r="H3821" i="17"/>
  <c r="I3820" i="17"/>
  <c r="H3820" i="17"/>
  <c r="I3819" i="17"/>
  <c r="H3819" i="17"/>
  <c r="I3818" i="17"/>
  <c r="H3818" i="17"/>
  <c r="I3817" i="17"/>
  <c r="H3817" i="17"/>
  <c r="I3816" i="17"/>
  <c r="H3816" i="17"/>
  <c r="I3815" i="17"/>
  <c r="H3815" i="17"/>
  <c r="I3814" i="17"/>
  <c r="H3814" i="17"/>
  <c r="I3813" i="17"/>
  <c r="H3813" i="17"/>
  <c r="I3812" i="17"/>
  <c r="H3812" i="17"/>
  <c r="I3811" i="17"/>
  <c r="H3811" i="17"/>
  <c r="I3810" i="17"/>
  <c r="H3810" i="17"/>
  <c r="I3809" i="17"/>
  <c r="H3809" i="17"/>
  <c r="I3808" i="17"/>
  <c r="H3808" i="17"/>
  <c r="I3807" i="17"/>
  <c r="H3807" i="17"/>
  <c r="I3806" i="17"/>
  <c r="H3806" i="17"/>
  <c r="I3805" i="17"/>
  <c r="H3805" i="17"/>
  <c r="I3804" i="17"/>
  <c r="H3804" i="17"/>
  <c r="I3803" i="17"/>
  <c r="H3803" i="17"/>
  <c r="I3802" i="17"/>
  <c r="H3802" i="17"/>
  <c r="I3801" i="17"/>
  <c r="H3801" i="17"/>
  <c r="I3800" i="17"/>
  <c r="H3800" i="17"/>
  <c r="I3799" i="17"/>
  <c r="H3799" i="17"/>
  <c r="I3798" i="17"/>
  <c r="H3798" i="17"/>
  <c r="I3797" i="17"/>
  <c r="H3797" i="17"/>
  <c r="I3796" i="17"/>
  <c r="H3796" i="17"/>
  <c r="I3795" i="17"/>
  <c r="H3795" i="17"/>
  <c r="I3794" i="17"/>
  <c r="H3794" i="17"/>
  <c r="I3793" i="17"/>
  <c r="H3793" i="17"/>
  <c r="I3792" i="17"/>
  <c r="H3792" i="17"/>
  <c r="I3791" i="17"/>
  <c r="H3791" i="17"/>
  <c r="I3790" i="17"/>
  <c r="H3790" i="17"/>
  <c r="I3789" i="17"/>
  <c r="H3789" i="17"/>
  <c r="I3788" i="17"/>
  <c r="H3788" i="17"/>
  <c r="I3787" i="17"/>
  <c r="H3787" i="17"/>
  <c r="I3786" i="17"/>
  <c r="H3786" i="17"/>
  <c r="I3785" i="17"/>
  <c r="H3785" i="17"/>
  <c r="I3784" i="17"/>
  <c r="H3784" i="17"/>
  <c r="I3783" i="17"/>
  <c r="H3783" i="17"/>
  <c r="I3782" i="17"/>
  <c r="H3782" i="17"/>
  <c r="I3781" i="17"/>
  <c r="H3781" i="17"/>
  <c r="I3780" i="17"/>
  <c r="H3780" i="17"/>
  <c r="I3779" i="17"/>
  <c r="H3779" i="17"/>
  <c r="I3778" i="17"/>
  <c r="H3778" i="17"/>
  <c r="I3777" i="17"/>
  <c r="H3777" i="17"/>
  <c r="I3776" i="17"/>
  <c r="H3776" i="17"/>
  <c r="I3775" i="17"/>
  <c r="H3775" i="17"/>
  <c r="I3774" i="17"/>
  <c r="H3774" i="17"/>
  <c r="I3773" i="17"/>
  <c r="H3773" i="17"/>
  <c r="I3772" i="17"/>
  <c r="H3772" i="17"/>
  <c r="I3771" i="17"/>
  <c r="H3771" i="17"/>
  <c r="I3770" i="17"/>
  <c r="H3770" i="17"/>
  <c r="I3769" i="17"/>
  <c r="H3769" i="17"/>
  <c r="I3768" i="17"/>
  <c r="H3768" i="17"/>
  <c r="I3767" i="17"/>
  <c r="H3767" i="17"/>
  <c r="I3766" i="17"/>
  <c r="H3766" i="17"/>
  <c r="I3765" i="17"/>
  <c r="H3765" i="17"/>
  <c r="I3764" i="17"/>
  <c r="H3764" i="17"/>
  <c r="I3763" i="17"/>
  <c r="H3763" i="17"/>
  <c r="I3762" i="17"/>
  <c r="H3762" i="17"/>
  <c r="I3761" i="17"/>
  <c r="H3761" i="17"/>
  <c r="I3760" i="17"/>
  <c r="H3760" i="17"/>
  <c r="I3759" i="17"/>
  <c r="H3759" i="17"/>
  <c r="I3758" i="17"/>
  <c r="H3758" i="17"/>
  <c r="I3757" i="17"/>
  <c r="H3757" i="17"/>
  <c r="I3756" i="17"/>
  <c r="H3756" i="17"/>
  <c r="I3755" i="17"/>
  <c r="H3755" i="17"/>
  <c r="I3754" i="17"/>
  <c r="H3754" i="17"/>
  <c r="I3753" i="17"/>
  <c r="H3753" i="17"/>
  <c r="I3752" i="17"/>
  <c r="H3752" i="17"/>
  <c r="I3751" i="17"/>
  <c r="H3751" i="17"/>
  <c r="I3750" i="17"/>
  <c r="H3750" i="17"/>
  <c r="I3749" i="17"/>
  <c r="H3749" i="17"/>
  <c r="I3748" i="17"/>
  <c r="H3748" i="17"/>
  <c r="I3747" i="17"/>
  <c r="H3747" i="17"/>
  <c r="I3746" i="17"/>
  <c r="H3746" i="17"/>
  <c r="I3745" i="17"/>
  <c r="H3745" i="17"/>
  <c r="I3744" i="17"/>
  <c r="H3744" i="17"/>
  <c r="I3743" i="17"/>
  <c r="H3743" i="17"/>
  <c r="I3742" i="17"/>
  <c r="H3742" i="17"/>
  <c r="I3741" i="17"/>
  <c r="H3741" i="17"/>
  <c r="I3740" i="17"/>
  <c r="H3740" i="17"/>
  <c r="I3739" i="17"/>
  <c r="H3739" i="17"/>
  <c r="I3738" i="17"/>
  <c r="H3738" i="17"/>
  <c r="I3737" i="17"/>
  <c r="H3737" i="17"/>
  <c r="I3736" i="17"/>
  <c r="H3736" i="17"/>
  <c r="I3735" i="17"/>
  <c r="H3735" i="17"/>
  <c r="I3734" i="17"/>
  <c r="H3734" i="17"/>
  <c r="I3733" i="17"/>
  <c r="H3733" i="17"/>
  <c r="I3732" i="17"/>
  <c r="H3732" i="17"/>
  <c r="I3731" i="17"/>
  <c r="H3731" i="17"/>
  <c r="I3730" i="17"/>
  <c r="H3730" i="17"/>
  <c r="I3729" i="17"/>
  <c r="H3729" i="17"/>
  <c r="I3728" i="17"/>
  <c r="H3728" i="17"/>
  <c r="I3727" i="17"/>
  <c r="H3727" i="17"/>
  <c r="I3726" i="17"/>
  <c r="H3726" i="17"/>
  <c r="I3725" i="17"/>
  <c r="H3725" i="17"/>
  <c r="I3724" i="17"/>
  <c r="H3724" i="17"/>
  <c r="I3723" i="17"/>
  <c r="H3723" i="17"/>
  <c r="I3722" i="17"/>
  <c r="H3722" i="17"/>
  <c r="I3721" i="17"/>
  <c r="H3721" i="17"/>
  <c r="I3720" i="17"/>
  <c r="H3720" i="17"/>
  <c r="I3719" i="17"/>
  <c r="H3719" i="17"/>
  <c r="I3718" i="17"/>
  <c r="H3718" i="17"/>
  <c r="I3717" i="17"/>
  <c r="H3717" i="17"/>
  <c r="I3716" i="17"/>
  <c r="H3716" i="17"/>
  <c r="I3715" i="17"/>
  <c r="H3715" i="17"/>
  <c r="I3714" i="17"/>
  <c r="H3714" i="17"/>
  <c r="I3713" i="17"/>
  <c r="H3713" i="17"/>
  <c r="I3712" i="17"/>
  <c r="H3712" i="17"/>
  <c r="I3711" i="17"/>
  <c r="H3711" i="17"/>
  <c r="I3710" i="17"/>
  <c r="H3710" i="17"/>
  <c r="I3709" i="17"/>
  <c r="H3709" i="17"/>
  <c r="I3708" i="17"/>
  <c r="H3708" i="17"/>
  <c r="I3707" i="17"/>
  <c r="H3707" i="17"/>
  <c r="I3706" i="17"/>
  <c r="H3706" i="17"/>
  <c r="I3705" i="17"/>
  <c r="H3705" i="17"/>
  <c r="I3704" i="17"/>
  <c r="H3704" i="17"/>
  <c r="I3703" i="17"/>
  <c r="H3703" i="17"/>
  <c r="I3702" i="17"/>
  <c r="H3702" i="17"/>
  <c r="I3701" i="17"/>
  <c r="H3701" i="17"/>
  <c r="I3700" i="17"/>
  <c r="H3700" i="17"/>
  <c r="I3699" i="17"/>
  <c r="H3699" i="17"/>
  <c r="I3698" i="17"/>
  <c r="H3698" i="17"/>
  <c r="I3697" i="17"/>
  <c r="H3697" i="17"/>
  <c r="I3696" i="17"/>
  <c r="H3696" i="17"/>
  <c r="I3695" i="17"/>
  <c r="H3695" i="17"/>
  <c r="I3694" i="17"/>
  <c r="H3694" i="17"/>
  <c r="I3693" i="17"/>
  <c r="H3693" i="17"/>
  <c r="I3692" i="17"/>
  <c r="H3692" i="17"/>
  <c r="I3691" i="17"/>
  <c r="H3691" i="17"/>
  <c r="I3690" i="17"/>
  <c r="H3690" i="17"/>
  <c r="I3689" i="17"/>
  <c r="H3689" i="17"/>
  <c r="I3688" i="17"/>
  <c r="H3688" i="17"/>
  <c r="I3687" i="17"/>
  <c r="H3687" i="17"/>
  <c r="I3686" i="17"/>
  <c r="H3686" i="17"/>
  <c r="I3685" i="17"/>
  <c r="H3685" i="17"/>
  <c r="I3684" i="17"/>
  <c r="H3684" i="17"/>
  <c r="I3683" i="17"/>
  <c r="H3683" i="17"/>
  <c r="I3682" i="17"/>
  <c r="H3682" i="17"/>
  <c r="I3681" i="17"/>
  <c r="H3681" i="17"/>
  <c r="I3680" i="17"/>
  <c r="H3680" i="17"/>
  <c r="I3679" i="17"/>
  <c r="H3679" i="17"/>
  <c r="I3678" i="17"/>
  <c r="H3678" i="17"/>
  <c r="I3677" i="17"/>
  <c r="H3677" i="17"/>
  <c r="I3676" i="17"/>
  <c r="H3676" i="17"/>
  <c r="I3675" i="17"/>
  <c r="H3675" i="17"/>
  <c r="I3674" i="17"/>
  <c r="H3674" i="17"/>
  <c r="I3673" i="17"/>
  <c r="H3673" i="17"/>
  <c r="I3672" i="17"/>
  <c r="H3672" i="17"/>
  <c r="I3671" i="17"/>
  <c r="H3671" i="17"/>
  <c r="I3670" i="17"/>
  <c r="H3670" i="17"/>
  <c r="I3669" i="17"/>
  <c r="H3669" i="17"/>
  <c r="I3668" i="17"/>
  <c r="H3668" i="17"/>
  <c r="I3667" i="17"/>
  <c r="H3667" i="17"/>
  <c r="I3666" i="17"/>
  <c r="H3666" i="17"/>
  <c r="I3665" i="17"/>
  <c r="H3665" i="17"/>
  <c r="I3664" i="17"/>
  <c r="H3664" i="17"/>
  <c r="I3663" i="17"/>
  <c r="H3663" i="17"/>
  <c r="I3662" i="17"/>
  <c r="H3662" i="17"/>
  <c r="I3661" i="17"/>
  <c r="H3661" i="17"/>
  <c r="I3660" i="17"/>
  <c r="H3660" i="17"/>
  <c r="I3659" i="17"/>
  <c r="H3659" i="17"/>
  <c r="I3658" i="17"/>
  <c r="H3658" i="17"/>
  <c r="I3657" i="17"/>
  <c r="H3657" i="17"/>
  <c r="I3656" i="17"/>
  <c r="H3656" i="17"/>
  <c r="I3655" i="17"/>
  <c r="H3655" i="17"/>
  <c r="I3654" i="17"/>
  <c r="H3654" i="17"/>
  <c r="I3653" i="17"/>
  <c r="H3653" i="17"/>
  <c r="I3652" i="17"/>
  <c r="H3652" i="17"/>
  <c r="I3651" i="17"/>
  <c r="H3651" i="17"/>
  <c r="I3650" i="17"/>
  <c r="H3650" i="17"/>
  <c r="I3649" i="17"/>
  <c r="H3649" i="17"/>
  <c r="I3648" i="17"/>
  <c r="H3648" i="17"/>
  <c r="I3647" i="17"/>
  <c r="H3647" i="17"/>
  <c r="I3646" i="17"/>
  <c r="H3646" i="17"/>
  <c r="I3645" i="17"/>
  <c r="H3645" i="17"/>
  <c r="I3644" i="17"/>
  <c r="H3644" i="17"/>
  <c r="I3643" i="17"/>
  <c r="H3643" i="17"/>
  <c r="I3642" i="17"/>
  <c r="H3642" i="17"/>
  <c r="I3641" i="17"/>
  <c r="H3641" i="17"/>
  <c r="I3640" i="17"/>
  <c r="H3640" i="17"/>
  <c r="I3639" i="17"/>
  <c r="H3639" i="17"/>
  <c r="I3638" i="17"/>
  <c r="H3638" i="17"/>
  <c r="I3637" i="17"/>
  <c r="H3637" i="17"/>
  <c r="I3636" i="17"/>
  <c r="H3636" i="17"/>
  <c r="I3635" i="17"/>
  <c r="H3635" i="17"/>
  <c r="I3634" i="17"/>
  <c r="H3634" i="17"/>
  <c r="I3633" i="17"/>
  <c r="H3633" i="17"/>
  <c r="I3632" i="17"/>
  <c r="H3632" i="17"/>
  <c r="I3631" i="17"/>
  <c r="H3631" i="17"/>
  <c r="I3630" i="17"/>
  <c r="H3630" i="17"/>
  <c r="I3629" i="17"/>
  <c r="H3629" i="17"/>
  <c r="I3628" i="17"/>
  <c r="H3628" i="17"/>
  <c r="I3627" i="17"/>
  <c r="H3627" i="17"/>
  <c r="I3626" i="17"/>
  <c r="H3626" i="17"/>
  <c r="I3625" i="17"/>
  <c r="H3625" i="17"/>
  <c r="I3624" i="17"/>
  <c r="H3624" i="17"/>
  <c r="I3623" i="17"/>
  <c r="H3623" i="17"/>
  <c r="I3622" i="17"/>
  <c r="H3622" i="17"/>
  <c r="I3621" i="17"/>
  <c r="H3621" i="17"/>
  <c r="I3620" i="17"/>
  <c r="H3620" i="17"/>
  <c r="I3619" i="17"/>
  <c r="H3619" i="17"/>
  <c r="I3618" i="17"/>
  <c r="H3618" i="17"/>
  <c r="I3617" i="17"/>
  <c r="H3617" i="17"/>
  <c r="I3616" i="17"/>
  <c r="H3616" i="17"/>
  <c r="I3615" i="17"/>
  <c r="H3615" i="17"/>
  <c r="I3614" i="17"/>
  <c r="H3614" i="17"/>
  <c r="I3613" i="17"/>
  <c r="H3613" i="17"/>
  <c r="I3612" i="17"/>
  <c r="H3612" i="17"/>
  <c r="I3611" i="17"/>
  <c r="H3611" i="17"/>
  <c r="I3610" i="17"/>
  <c r="H3610" i="17"/>
  <c r="I3609" i="17"/>
  <c r="H3609" i="17"/>
  <c r="I3608" i="17"/>
  <c r="H3608" i="17"/>
  <c r="I3607" i="17"/>
  <c r="H3607" i="17"/>
  <c r="I3606" i="17"/>
  <c r="H3606" i="17"/>
  <c r="I3605" i="17"/>
  <c r="H3605" i="17"/>
  <c r="I3604" i="17"/>
  <c r="H3604" i="17"/>
  <c r="I3603" i="17"/>
  <c r="H3603" i="17"/>
  <c r="I3602" i="17"/>
  <c r="H3602" i="17"/>
  <c r="I3601" i="17"/>
  <c r="H3601" i="17"/>
  <c r="I3600" i="17"/>
  <c r="H3600" i="17"/>
  <c r="I3599" i="17"/>
  <c r="H3599" i="17"/>
  <c r="I3598" i="17"/>
  <c r="H3598" i="17"/>
  <c r="I3597" i="17"/>
  <c r="H3597" i="17"/>
  <c r="I3596" i="17"/>
  <c r="H3596" i="17"/>
  <c r="I3595" i="17"/>
  <c r="H3595" i="17"/>
  <c r="I3594" i="17"/>
  <c r="H3594" i="17"/>
  <c r="I3593" i="17"/>
  <c r="H3593" i="17"/>
  <c r="I3592" i="17"/>
  <c r="H3592" i="17"/>
  <c r="I3591" i="17"/>
  <c r="H3591" i="17"/>
  <c r="I3590" i="17"/>
  <c r="H3590" i="17"/>
  <c r="I3589" i="17"/>
  <c r="H3589" i="17"/>
  <c r="I3588" i="17"/>
  <c r="H3588" i="17"/>
  <c r="I3587" i="17"/>
  <c r="H3587" i="17"/>
  <c r="I3586" i="17"/>
  <c r="H3586" i="17"/>
  <c r="I3585" i="17"/>
  <c r="H3585" i="17"/>
  <c r="I3584" i="17"/>
  <c r="H3584" i="17"/>
  <c r="I3583" i="17"/>
  <c r="H3583" i="17"/>
  <c r="I3582" i="17"/>
  <c r="H3582" i="17"/>
  <c r="I3581" i="17"/>
  <c r="H3581" i="17"/>
  <c r="I3580" i="17"/>
  <c r="H3580" i="17"/>
  <c r="I3579" i="17"/>
  <c r="H3579" i="17"/>
  <c r="I3578" i="17"/>
  <c r="H3578" i="17"/>
  <c r="I3577" i="17"/>
  <c r="H3577" i="17"/>
  <c r="I3576" i="17"/>
  <c r="H3576" i="17"/>
  <c r="I3575" i="17"/>
  <c r="H3575" i="17"/>
  <c r="I3574" i="17"/>
  <c r="H3574" i="17"/>
  <c r="I3573" i="17"/>
  <c r="H3573" i="17"/>
  <c r="I3572" i="17"/>
  <c r="H3572" i="17"/>
  <c r="I3571" i="17"/>
  <c r="H3571" i="17"/>
  <c r="I3570" i="17"/>
  <c r="H3570" i="17"/>
  <c r="I3569" i="17"/>
  <c r="H3569" i="17"/>
  <c r="I3568" i="17"/>
  <c r="H3568" i="17"/>
  <c r="I3567" i="17"/>
  <c r="H3567" i="17"/>
  <c r="I3566" i="17"/>
  <c r="H3566" i="17"/>
  <c r="I3565" i="17"/>
  <c r="H3565" i="17"/>
  <c r="I3564" i="17"/>
  <c r="H3564" i="17"/>
  <c r="I3563" i="17"/>
  <c r="H3563" i="17"/>
  <c r="I3562" i="17"/>
  <c r="H3562" i="17"/>
  <c r="I3561" i="17"/>
  <c r="H3561" i="17"/>
  <c r="I3560" i="17"/>
  <c r="H3560" i="17"/>
  <c r="I3559" i="17"/>
  <c r="H3559" i="17"/>
  <c r="I3558" i="17"/>
  <c r="H3558" i="17"/>
  <c r="I3557" i="17"/>
  <c r="H3557" i="17"/>
  <c r="I3556" i="17"/>
  <c r="H3556" i="17"/>
  <c r="I3555" i="17"/>
  <c r="H3555" i="17"/>
  <c r="I3554" i="17"/>
  <c r="H3554" i="17"/>
  <c r="I3553" i="17"/>
  <c r="H3553" i="17"/>
  <c r="I3552" i="17"/>
  <c r="H3552" i="17"/>
  <c r="I3551" i="17"/>
  <c r="H3551" i="17"/>
  <c r="I3550" i="17"/>
  <c r="H3550" i="17"/>
  <c r="I3549" i="17"/>
  <c r="H3549" i="17"/>
  <c r="I3548" i="17"/>
  <c r="H3548" i="17"/>
  <c r="I3547" i="17"/>
  <c r="H3547" i="17"/>
  <c r="I3546" i="17"/>
  <c r="H3546" i="17"/>
  <c r="I3545" i="17"/>
  <c r="H3545" i="17"/>
  <c r="I3544" i="17"/>
  <c r="H3544" i="17"/>
  <c r="I3543" i="17"/>
  <c r="H3543" i="17"/>
  <c r="I3542" i="17"/>
  <c r="H3542" i="17"/>
  <c r="I3541" i="17"/>
  <c r="H3541" i="17"/>
  <c r="I3540" i="17"/>
  <c r="H3540" i="17"/>
  <c r="I3539" i="17"/>
  <c r="H3539" i="17"/>
  <c r="I3538" i="17"/>
  <c r="H3538" i="17"/>
  <c r="I3537" i="17"/>
  <c r="H3537" i="17"/>
  <c r="I3536" i="17"/>
  <c r="H3536" i="17"/>
  <c r="I3535" i="17"/>
  <c r="H3535" i="17"/>
  <c r="I3534" i="17"/>
  <c r="H3534" i="17"/>
  <c r="I3533" i="17"/>
  <c r="H3533" i="17"/>
  <c r="I3532" i="17"/>
  <c r="H3532" i="17"/>
  <c r="I3531" i="17"/>
  <c r="H3531" i="17"/>
  <c r="I3530" i="17"/>
  <c r="H3530" i="17"/>
  <c r="I3529" i="17"/>
  <c r="H3529" i="17"/>
  <c r="I3528" i="17"/>
  <c r="H3528" i="17"/>
  <c r="I3527" i="17"/>
  <c r="H3527" i="17"/>
  <c r="I3526" i="17"/>
  <c r="H3526" i="17"/>
  <c r="I3525" i="17"/>
  <c r="H3525" i="17"/>
  <c r="I3524" i="17"/>
  <c r="H3524" i="17"/>
  <c r="I3523" i="17"/>
  <c r="H3523" i="17"/>
  <c r="I3522" i="17"/>
  <c r="H3522" i="17"/>
  <c r="I3521" i="17"/>
  <c r="H3521" i="17"/>
  <c r="I3520" i="17"/>
  <c r="H3520" i="17"/>
  <c r="I3519" i="17"/>
  <c r="H3519" i="17"/>
  <c r="I3518" i="17"/>
  <c r="H3518" i="17"/>
  <c r="I3517" i="17"/>
  <c r="H3517" i="17"/>
  <c r="I3516" i="17"/>
  <c r="H3516" i="17"/>
  <c r="I3515" i="17"/>
  <c r="H3515" i="17"/>
  <c r="I3514" i="17"/>
  <c r="H3514" i="17"/>
  <c r="I3513" i="17"/>
  <c r="H3513" i="17"/>
  <c r="I3512" i="17"/>
  <c r="H3512" i="17"/>
  <c r="I3511" i="17"/>
  <c r="H3511" i="17"/>
  <c r="I3510" i="17"/>
  <c r="H3510" i="17"/>
  <c r="I3509" i="17"/>
  <c r="H3509" i="17"/>
  <c r="I3508" i="17"/>
  <c r="H3508" i="17"/>
  <c r="I3507" i="17"/>
  <c r="H3507" i="17"/>
  <c r="I3506" i="17"/>
  <c r="H3506" i="17"/>
  <c r="I3505" i="17"/>
  <c r="H3505" i="17"/>
  <c r="I3504" i="17"/>
  <c r="H3504" i="17"/>
  <c r="I3503" i="17"/>
  <c r="H3503" i="17"/>
  <c r="I3502" i="17"/>
  <c r="H3502" i="17"/>
  <c r="I3501" i="17"/>
  <c r="H3501" i="17"/>
  <c r="I3500" i="17"/>
  <c r="H3500" i="17"/>
  <c r="I3499" i="17"/>
  <c r="H3499" i="17"/>
  <c r="I3498" i="17"/>
  <c r="H3498" i="17"/>
  <c r="I3497" i="17"/>
  <c r="H3497" i="17"/>
  <c r="I3496" i="17"/>
  <c r="H3496" i="17"/>
  <c r="I3495" i="17"/>
  <c r="H3495" i="17"/>
  <c r="I3494" i="17"/>
  <c r="H3494" i="17"/>
  <c r="I3493" i="17"/>
  <c r="H3493" i="17"/>
  <c r="I3492" i="17"/>
  <c r="H3492" i="17"/>
  <c r="I3491" i="17"/>
  <c r="H3491" i="17"/>
  <c r="I3490" i="17"/>
  <c r="H3490" i="17"/>
  <c r="I3489" i="17"/>
  <c r="H3489" i="17"/>
  <c r="I3488" i="17"/>
  <c r="H3488" i="17"/>
  <c r="I3487" i="17"/>
  <c r="H3487" i="17"/>
  <c r="I3486" i="17"/>
  <c r="H3486" i="17"/>
  <c r="I3485" i="17"/>
  <c r="H3485" i="17"/>
  <c r="I3484" i="17"/>
  <c r="H3484" i="17"/>
  <c r="I3483" i="17"/>
  <c r="H3483" i="17"/>
  <c r="I3482" i="17"/>
  <c r="H3482" i="17"/>
  <c r="I3481" i="17"/>
  <c r="H3481" i="17"/>
  <c r="I3480" i="17"/>
  <c r="H3480" i="17"/>
  <c r="I3479" i="17"/>
  <c r="H3479" i="17"/>
  <c r="I3478" i="17"/>
  <c r="H3478" i="17"/>
  <c r="I3477" i="17"/>
  <c r="H3477" i="17"/>
  <c r="I3476" i="17"/>
  <c r="H3476" i="17"/>
  <c r="I3475" i="17"/>
  <c r="H3475" i="17"/>
  <c r="I3474" i="17"/>
  <c r="H3474" i="17"/>
  <c r="I3473" i="17"/>
  <c r="H3473" i="17"/>
  <c r="I3472" i="17"/>
  <c r="H3472" i="17"/>
  <c r="I3471" i="17"/>
  <c r="H3471" i="17"/>
  <c r="I3470" i="17"/>
  <c r="H3470" i="17"/>
  <c r="I3469" i="17"/>
  <c r="H3469" i="17"/>
  <c r="I3468" i="17"/>
  <c r="H3468" i="17"/>
  <c r="I3467" i="17"/>
  <c r="H3467" i="17"/>
  <c r="I3466" i="17"/>
  <c r="H3466" i="17"/>
  <c r="I3465" i="17"/>
  <c r="H3465" i="17"/>
  <c r="I3464" i="17"/>
  <c r="H3464" i="17"/>
  <c r="I3463" i="17"/>
  <c r="H3463" i="17"/>
  <c r="I3462" i="17"/>
  <c r="H3462" i="17"/>
  <c r="I3461" i="17"/>
  <c r="H3461" i="17"/>
  <c r="I3460" i="17"/>
  <c r="H3460" i="17"/>
  <c r="I3459" i="17"/>
  <c r="H3459" i="17"/>
  <c r="I3458" i="17"/>
  <c r="H3458" i="17"/>
  <c r="I3457" i="17"/>
  <c r="H3457" i="17"/>
  <c r="I3456" i="17"/>
  <c r="H3456" i="17"/>
  <c r="I3455" i="17"/>
  <c r="H3455" i="17"/>
  <c r="I3454" i="17"/>
  <c r="H3454" i="17"/>
  <c r="I3453" i="17"/>
  <c r="H3453" i="17"/>
  <c r="I3452" i="17"/>
  <c r="H3452" i="17"/>
  <c r="I3451" i="17"/>
  <c r="H3451" i="17"/>
  <c r="I3450" i="17"/>
  <c r="H3450" i="17"/>
  <c r="I3449" i="17"/>
  <c r="H3449" i="17"/>
  <c r="I3448" i="17"/>
  <c r="H3448" i="17"/>
  <c r="I3447" i="17"/>
  <c r="H3447" i="17"/>
  <c r="I3446" i="17"/>
  <c r="H3446" i="17"/>
  <c r="I3445" i="17"/>
  <c r="H3445" i="17"/>
  <c r="I3444" i="17"/>
  <c r="H3444" i="17"/>
  <c r="I3443" i="17"/>
  <c r="H3443" i="17"/>
  <c r="I3442" i="17"/>
  <c r="H3442" i="17"/>
  <c r="I3441" i="17"/>
  <c r="H3441" i="17"/>
  <c r="I3440" i="17"/>
  <c r="H3440" i="17"/>
  <c r="I3439" i="17"/>
  <c r="H3439" i="17"/>
  <c r="I3438" i="17"/>
  <c r="H3438" i="17"/>
  <c r="I3437" i="17"/>
  <c r="H3437" i="17"/>
  <c r="I3436" i="17"/>
  <c r="H3436" i="17"/>
  <c r="I3435" i="17"/>
  <c r="H3435" i="17"/>
  <c r="I3434" i="17"/>
  <c r="H3434" i="17"/>
  <c r="I3433" i="17"/>
  <c r="H3433" i="17"/>
  <c r="I3432" i="17"/>
  <c r="H3432" i="17"/>
  <c r="I3431" i="17"/>
  <c r="H3431" i="17"/>
  <c r="I3430" i="17"/>
  <c r="H3430" i="17"/>
  <c r="I3429" i="17"/>
  <c r="H3429" i="17"/>
  <c r="I3428" i="17"/>
  <c r="H3428" i="17"/>
  <c r="I3427" i="17"/>
  <c r="H3427" i="17"/>
  <c r="I3426" i="17"/>
  <c r="H3426" i="17"/>
  <c r="I3425" i="17"/>
  <c r="H3425" i="17"/>
  <c r="I3424" i="17"/>
  <c r="H3424" i="17"/>
  <c r="I3423" i="17"/>
  <c r="H3423" i="17"/>
  <c r="I3422" i="17"/>
  <c r="H3422" i="17"/>
  <c r="I3421" i="17"/>
  <c r="H3421" i="17"/>
  <c r="I3420" i="17"/>
  <c r="H3420" i="17"/>
  <c r="I3419" i="17"/>
  <c r="H3419" i="17"/>
  <c r="I3418" i="17"/>
  <c r="H3418" i="17"/>
  <c r="I3417" i="17"/>
  <c r="H3417" i="17"/>
  <c r="I3416" i="17"/>
  <c r="H3416" i="17"/>
  <c r="I3415" i="17"/>
  <c r="H3415" i="17"/>
  <c r="I3414" i="17"/>
  <c r="H3414" i="17"/>
  <c r="I3413" i="17"/>
  <c r="H3413" i="17"/>
  <c r="I3412" i="17"/>
  <c r="H3412" i="17"/>
  <c r="I3411" i="17"/>
  <c r="H3411" i="17"/>
  <c r="I3410" i="17"/>
  <c r="H3410" i="17"/>
  <c r="I3409" i="17"/>
  <c r="H3409" i="17"/>
  <c r="I3408" i="17"/>
  <c r="H3408" i="17"/>
  <c r="I3407" i="17"/>
  <c r="H3407" i="17"/>
  <c r="I3406" i="17"/>
  <c r="H3406" i="17"/>
  <c r="I3405" i="17"/>
  <c r="H3405" i="17"/>
  <c r="I3404" i="17"/>
  <c r="H3404" i="17"/>
  <c r="I3403" i="17"/>
  <c r="H3403" i="17"/>
  <c r="I3402" i="17"/>
  <c r="H3402" i="17"/>
  <c r="I3401" i="17"/>
  <c r="H3401" i="17"/>
  <c r="I3400" i="17"/>
  <c r="H3400" i="17"/>
  <c r="I3399" i="17"/>
  <c r="H3399" i="17"/>
  <c r="I3398" i="17"/>
  <c r="H3398" i="17"/>
  <c r="I3397" i="17"/>
  <c r="H3397" i="17"/>
  <c r="I3396" i="17"/>
  <c r="H3396" i="17"/>
  <c r="I3395" i="17"/>
  <c r="H3395" i="17"/>
  <c r="I3394" i="17"/>
  <c r="H3394" i="17"/>
  <c r="I3393" i="17"/>
  <c r="H3393" i="17"/>
  <c r="I3392" i="17"/>
  <c r="H3392" i="17"/>
  <c r="I3391" i="17"/>
  <c r="H3391" i="17"/>
  <c r="I3390" i="17"/>
  <c r="H3390" i="17"/>
  <c r="I3389" i="17"/>
  <c r="H3389" i="17"/>
  <c r="I3388" i="17"/>
  <c r="H3388" i="17"/>
  <c r="I3387" i="17"/>
  <c r="H3387" i="17"/>
  <c r="I3386" i="17"/>
  <c r="H3386" i="17"/>
  <c r="I3385" i="17"/>
  <c r="H3385" i="17"/>
  <c r="I3384" i="17"/>
  <c r="H3384" i="17"/>
  <c r="I3383" i="17"/>
  <c r="H3383" i="17"/>
  <c r="I3382" i="17"/>
  <c r="H3382" i="17"/>
  <c r="I3381" i="17"/>
  <c r="H3381" i="17"/>
  <c r="I3380" i="17"/>
  <c r="H3380" i="17"/>
  <c r="I3379" i="17"/>
  <c r="H3379" i="17"/>
  <c r="I3378" i="17"/>
  <c r="H3378" i="17"/>
  <c r="I3377" i="17"/>
  <c r="H3377" i="17"/>
  <c r="I3376" i="17"/>
  <c r="H3376" i="17"/>
  <c r="I3375" i="17"/>
  <c r="H3375" i="17"/>
  <c r="I3374" i="17"/>
  <c r="H3374" i="17"/>
  <c r="I3373" i="17"/>
  <c r="H3373" i="17"/>
  <c r="I3372" i="17"/>
  <c r="H3372" i="17"/>
  <c r="I3371" i="17"/>
  <c r="H3371" i="17"/>
  <c r="I3370" i="17"/>
  <c r="H3370" i="17"/>
  <c r="I3369" i="17"/>
  <c r="H3369" i="17"/>
  <c r="I3368" i="17"/>
  <c r="H3368" i="17"/>
  <c r="I3367" i="17"/>
  <c r="H3367" i="17"/>
  <c r="I3366" i="17"/>
  <c r="H3366" i="17"/>
  <c r="I3365" i="17"/>
  <c r="H3365" i="17"/>
  <c r="I3364" i="17"/>
  <c r="H3364" i="17"/>
  <c r="I3363" i="17"/>
  <c r="H3363" i="17"/>
  <c r="I3362" i="17"/>
  <c r="H3362" i="17"/>
  <c r="I3361" i="17"/>
  <c r="H3361" i="17"/>
  <c r="I3360" i="17"/>
  <c r="H3360" i="17"/>
  <c r="I3359" i="17"/>
  <c r="H3359" i="17"/>
  <c r="I3358" i="17"/>
  <c r="H3358" i="17"/>
  <c r="I3357" i="17"/>
  <c r="H3357" i="17"/>
  <c r="I3356" i="17"/>
  <c r="H3356" i="17"/>
  <c r="I3355" i="17"/>
  <c r="H3355" i="17"/>
  <c r="I3354" i="17"/>
  <c r="H3354" i="17"/>
  <c r="I3353" i="17"/>
  <c r="H3353" i="17"/>
  <c r="I3352" i="17"/>
  <c r="H3352" i="17"/>
  <c r="I3351" i="17"/>
  <c r="H3351" i="17"/>
  <c r="I3350" i="17"/>
  <c r="H3350" i="17"/>
  <c r="I3349" i="17"/>
  <c r="H3349" i="17"/>
  <c r="I3348" i="17"/>
  <c r="H3348" i="17"/>
  <c r="I3347" i="17"/>
  <c r="H3347" i="17"/>
  <c r="I3346" i="17"/>
  <c r="H3346" i="17"/>
  <c r="I3345" i="17"/>
  <c r="H3345" i="17"/>
  <c r="I3344" i="17"/>
  <c r="H3344" i="17"/>
  <c r="I3343" i="17"/>
  <c r="H3343" i="17"/>
  <c r="I3342" i="17"/>
  <c r="H3342" i="17"/>
  <c r="I3341" i="17"/>
  <c r="H3341" i="17"/>
  <c r="I3340" i="17"/>
  <c r="H3340" i="17"/>
  <c r="I3339" i="17"/>
  <c r="H3339" i="17"/>
  <c r="I3338" i="17"/>
  <c r="H3338" i="17"/>
  <c r="I3337" i="17"/>
  <c r="H3337" i="17"/>
  <c r="I3336" i="17"/>
  <c r="H3336" i="17"/>
  <c r="I3335" i="17"/>
  <c r="H3335" i="17"/>
  <c r="I3334" i="17"/>
  <c r="H3334" i="17"/>
  <c r="I3333" i="17"/>
  <c r="H3333" i="17"/>
  <c r="I3332" i="17"/>
  <c r="H3332" i="17"/>
  <c r="I3331" i="17"/>
  <c r="H3331" i="17"/>
  <c r="I3330" i="17"/>
  <c r="H3330" i="17"/>
  <c r="I3329" i="17"/>
  <c r="H3329" i="17"/>
  <c r="I3328" i="17"/>
  <c r="H3328" i="17"/>
  <c r="I3327" i="17"/>
  <c r="H3327" i="17"/>
  <c r="I3326" i="17"/>
  <c r="H3326" i="17"/>
  <c r="I3325" i="17"/>
  <c r="H3325" i="17"/>
  <c r="I3324" i="17"/>
  <c r="H3324" i="17"/>
  <c r="I3323" i="17"/>
  <c r="H3323" i="17"/>
  <c r="I3322" i="17"/>
  <c r="H3322" i="17"/>
  <c r="I3321" i="17"/>
  <c r="H3321" i="17"/>
  <c r="I3320" i="17"/>
  <c r="H3320" i="17"/>
  <c r="I3319" i="17"/>
  <c r="H3319" i="17"/>
  <c r="I3318" i="17"/>
  <c r="H3318" i="17"/>
  <c r="I3317" i="17"/>
  <c r="H3317" i="17"/>
  <c r="I3316" i="17"/>
  <c r="H3316" i="17"/>
  <c r="I3315" i="17"/>
  <c r="H3315" i="17"/>
  <c r="I3314" i="17"/>
  <c r="H3314" i="17"/>
  <c r="I3313" i="17"/>
  <c r="H3313" i="17"/>
  <c r="I3312" i="17"/>
  <c r="H3312" i="17"/>
  <c r="I3311" i="17"/>
  <c r="H3311" i="17"/>
  <c r="I3310" i="17"/>
  <c r="H3310" i="17"/>
  <c r="I3309" i="17"/>
  <c r="H3309" i="17"/>
  <c r="I3308" i="17"/>
  <c r="H3308" i="17"/>
  <c r="I3307" i="17"/>
  <c r="H3307" i="17"/>
  <c r="I3306" i="17"/>
  <c r="H3306" i="17"/>
  <c r="I3305" i="17"/>
  <c r="H3305" i="17"/>
  <c r="I3304" i="17"/>
  <c r="H3304" i="17"/>
  <c r="I3303" i="17"/>
  <c r="H3303" i="17"/>
  <c r="I3302" i="17"/>
  <c r="H3302" i="17"/>
  <c r="I3301" i="17"/>
  <c r="H3301" i="17"/>
  <c r="I3300" i="17"/>
  <c r="H3300" i="17"/>
  <c r="I3299" i="17"/>
  <c r="H3299" i="17"/>
  <c r="I3298" i="17"/>
  <c r="H3298" i="17"/>
  <c r="I3297" i="17"/>
  <c r="H3297" i="17"/>
  <c r="I3296" i="17"/>
  <c r="H3296" i="17"/>
  <c r="I3295" i="17"/>
  <c r="H3295" i="17"/>
  <c r="I3294" i="17"/>
  <c r="H3294" i="17"/>
  <c r="I3293" i="17"/>
  <c r="H3293" i="17"/>
  <c r="I3292" i="17"/>
  <c r="H3292" i="17"/>
  <c r="I3291" i="17"/>
  <c r="H3291" i="17"/>
  <c r="I3290" i="17"/>
  <c r="H3290" i="17"/>
  <c r="I3289" i="17"/>
  <c r="H3289" i="17"/>
  <c r="I3288" i="17"/>
  <c r="H3288" i="17"/>
  <c r="I3287" i="17"/>
  <c r="H3287" i="17"/>
  <c r="I3286" i="17"/>
  <c r="H3286" i="17"/>
  <c r="I3285" i="17"/>
  <c r="H3285" i="17"/>
  <c r="I3284" i="17"/>
  <c r="H3284" i="17"/>
  <c r="I3283" i="17"/>
  <c r="H3283" i="17"/>
  <c r="I3282" i="17"/>
  <c r="H3282" i="17"/>
  <c r="I3281" i="17"/>
  <c r="H3281" i="17"/>
  <c r="I3280" i="17"/>
  <c r="H3280" i="17"/>
  <c r="I3279" i="17"/>
  <c r="H3279" i="17"/>
  <c r="I3278" i="17"/>
  <c r="H3278" i="17"/>
  <c r="I3277" i="17"/>
  <c r="H3277" i="17"/>
  <c r="I3276" i="17"/>
  <c r="H3276" i="17"/>
  <c r="I3275" i="17"/>
  <c r="H3275" i="17"/>
  <c r="I3274" i="17"/>
  <c r="H3274" i="17"/>
  <c r="I3273" i="17"/>
  <c r="H3273" i="17"/>
  <c r="I3272" i="17"/>
  <c r="H3272" i="17"/>
  <c r="I3271" i="17"/>
  <c r="H3271" i="17"/>
  <c r="I3270" i="17"/>
  <c r="H3270" i="17"/>
  <c r="I3269" i="17"/>
  <c r="H3269" i="17"/>
  <c r="I3268" i="17"/>
  <c r="H3268" i="17"/>
  <c r="I3267" i="17"/>
  <c r="H3267" i="17"/>
  <c r="I3266" i="17"/>
  <c r="H3266" i="17"/>
  <c r="I3265" i="17"/>
  <c r="H3265" i="17"/>
  <c r="I3264" i="17"/>
  <c r="H3264" i="17"/>
  <c r="I3263" i="17"/>
  <c r="H3263" i="17"/>
  <c r="I3262" i="17"/>
  <c r="H3262" i="17"/>
  <c r="I3261" i="17"/>
  <c r="H3261" i="17"/>
  <c r="I3260" i="17"/>
  <c r="H3260" i="17"/>
  <c r="I3259" i="17"/>
  <c r="H3259" i="17"/>
  <c r="I3258" i="17"/>
  <c r="H3258" i="17"/>
  <c r="I3257" i="17"/>
  <c r="H3257" i="17"/>
  <c r="I3256" i="17"/>
  <c r="H3256" i="17"/>
  <c r="I3255" i="17"/>
  <c r="H3255" i="17"/>
  <c r="I3254" i="17"/>
  <c r="H3254" i="17"/>
  <c r="I3253" i="17"/>
  <c r="H3253" i="17"/>
  <c r="I3252" i="17"/>
  <c r="H3252" i="17"/>
  <c r="I3251" i="17"/>
  <c r="H3251" i="17"/>
  <c r="I3250" i="17"/>
  <c r="H3250" i="17"/>
  <c r="I3249" i="17"/>
  <c r="H3249" i="17"/>
  <c r="I3248" i="17"/>
  <c r="H3248" i="17"/>
  <c r="I3247" i="17"/>
  <c r="H3247" i="17"/>
  <c r="I3246" i="17"/>
  <c r="H3246" i="17"/>
  <c r="I3245" i="17"/>
  <c r="H3245" i="17"/>
  <c r="I3244" i="17"/>
  <c r="H3244" i="17"/>
  <c r="I3243" i="17"/>
  <c r="H3243" i="17"/>
  <c r="I3242" i="17"/>
  <c r="H3242" i="17"/>
  <c r="I3241" i="17"/>
  <c r="H3241" i="17"/>
  <c r="I3240" i="17"/>
  <c r="H3240" i="17"/>
  <c r="I3239" i="17"/>
  <c r="H3239" i="17"/>
  <c r="I3238" i="17"/>
  <c r="H3238" i="17"/>
  <c r="I3237" i="17"/>
  <c r="H3237" i="17"/>
  <c r="I3236" i="17"/>
  <c r="H3236" i="17"/>
  <c r="I3235" i="17"/>
  <c r="H3235" i="17"/>
  <c r="I3234" i="17"/>
  <c r="H3234" i="17"/>
  <c r="I3233" i="17"/>
  <c r="H3233" i="17"/>
  <c r="I3232" i="17"/>
  <c r="H3232" i="17"/>
  <c r="I3231" i="17"/>
  <c r="H3231" i="17"/>
  <c r="I3230" i="17"/>
  <c r="H3230" i="17"/>
  <c r="I3229" i="17"/>
  <c r="H3229" i="17"/>
  <c r="I3228" i="17"/>
  <c r="H3228" i="17"/>
  <c r="I3227" i="17"/>
  <c r="H3227" i="17"/>
  <c r="I3226" i="17"/>
  <c r="H3226" i="17"/>
  <c r="I3225" i="17"/>
  <c r="H3225" i="17"/>
  <c r="I3224" i="17"/>
  <c r="H3224" i="17"/>
  <c r="I3223" i="17"/>
  <c r="H3223" i="17"/>
  <c r="I3222" i="17"/>
  <c r="H3222" i="17"/>
  <c r="I3221" i="17"/>
  <c r="H3221" i="17"/>
  <c r="I3220" i="17"/>
  <c r="H3220" i="17"/>
  <c r="I3219" i="17"/>
  <c r="H3219" i="17"/>
  <c r="I3218" i="17"/>
  <c r="H3218" i="17"/>
  <c r="I3217" i="17"/>
  <c r="H3217" i="17"/>
  <c r="I3216" i="17"/>
  <c r="H3216" i="17"/>
  <c r="I3215" i="17"/>
  <c r="H3215" i="17"/>
  <c r="I3214" i="17"/>
  <c r="H3214" i="17"/>
  <c r="I3213" i="17"/>
  <c r="H3213" i="17"/>
  <c r="I3212" i="17"/>
  <c r="H3212" i="17"/>
  <c r="I3211" i="17"/>
  <c r="H3211" i="17"/>
  <c r="I3210" i="17"/>
  <c r="H3210" i="17"/>
  <c r="I3209" i="17"/>
  <c r="H3209" i="17"/>
  <c r="I3208" i="17"/>
  <c r="H3208" i="17"/>
  <c r="I3207" i="17"/>
  <c r="H3207" i="17"/>
  <c r="I3206" i="17"/>
  <c r="H3206" i="17"/>
  <c r="I3205" i="17"/>
  <c r="H3205" i="17"/>
  <c r="I3204" i="17"/>
  <c r="H3204" i="17"/>
  <c r="I3203" i="17"/>
  <c r="H3203" i="17"/>
  <c r="I3202" i="17"/>
  <c r="H3202" i="17"/>
  <c r="I3201" i="17"/>
  <c r="H3201" i="17"/>
  <c r="I3200" i="17"/>
  <c r="H3200" i="17"/>
  <c r="I3199" i="17"/>
  <c r="H3199" i="17"/>
  <c r="I3198" i="17"/>
  <c r="H3198" i="17"/>
  <c r="I3197" i="17"/>
  <c r="H3197" i="17"/>
  <c r="I3196" i="17"/>
  <c r="H3196" i="17"/>
  <c r="I3195" i="17"/>
  <c r="H3195" i="17"/>
  <c r="I3194" i="17"/>
  <c r="H3194" i="17"/>
  <c r="I3193" i="17"/>
  <c r="H3193" i="17"/>
  <c r="I3192" i="17"/>
  <c r="H3192" i="17"/>
  <c r="I3191" i="17"/>
  <c r="H3191" i="17"/>
  <c r="I3190" i="17"/>
  <c r="H3190" i="17"/>
  <c r="I3189" i="17"/>
  <c r="H3189" i="17"/>
  <c r="I3188" i="17"/>
  <c r="H3188" i="17"/>
  <c r="I3187" i="17"/>
  <c r="H3187" i="17"/>
  <c r="I3186" i="17"/>
  <c r="H3186" i="17"/>
  <c r="I3185" i="17"/>
  <c r="H3185" i="17"/>
  <c r="I3184" i="17"/>
  <c r="H3184" i="17"/>
  <c r="I3183" i="17"/>
  <c r="H3183" i="17"/>
  <c r="I3182" i="17"/>
  <c r="H3182" i="17"/>
  <c r="I3181" i="17"/>
  <c r="H3181" i="17"/>
  <c r="I3180" i="17"/>
  <c r="H3180" i="17"/>
  <c r="I3179" i="17"/>
  <c r="H3179" i="17"/>
  <c r="I3178" i="17"/>
  <c r="H3178" i="17"/>
  <c r="I3177" i="17"/>
  <c r="H3177" i="17"/>
  <c r="I3176" i="17"/>
  <c r="H3176" i="17"/>
  <c r="I3175" i="17"/>
  <c r="H3175" i="17"/>
  <c r="I3174" i="17"/>
  <c r="H3174" i="17"/>
  <c r="I3173" i="17"/>
  <c r="H3173" i="17"/>
  <c r="I3172" i="17"/>
  <c r="H3172" i="17"/>
  <c r="I3171" i="17"/>
  <c r="H3171" i="17"/>
  <c r="I3170" i="17"/>
  <c r="H3170" i="17"/>
  <c r="I3169" i="17"/>
  <c r="H3169" i="17"/>
  <c r="I3168" i="17"/>
  <c r="H3168" i="17"/>
  <c r="I3167" i="17"/>
  <c r="H3167" i="17"/>
  <c r="I3166" i="17"/>
  <c r="H3166" i="17"/>
  <c r="I3165" i="17"/>
  <c r="H3165" i="17"/>
  <c r="I3164" i="17"/>
  <c r="H3164" i="17"/>
  <c r="I3163" i="17"/>
  <c r="H3163" i="17"/>
  <c r="I3162" i="17"/>
  <c r="H3162" i="17"/>
  <c r="I3161" i="17"/>
  <c r="H3161" i="17"/>
  <c r="I3160" i="17"/>
  <c r="H3160" i="17"/>
  <c r="I3159" i="17"/>
  <c r="H3159" i="17"/>
  <c r="I3158" i="17"/>
  <c r="H3158" i="17"/>
  <c r="I3157" i="17"/>
  <c r="H3157" i="17"/>
  <c r="I3156" i="17"/>
  <c r="H3156" i="17"/>
  <c r="I3155" i="17"/>
  <c r="H3155" i="17"/>
  <c r="I3154" i="17"/>
  <c r="H3154" i="17"/>
  <c r="I3153" i="17"/>
  <c r="H3153" i="17"/>
  <c r="I3152" i="17"/>
  <c r="H3152" i="17"/>
  <c r="I3151" i="17"/>
  <c r="H3151" i="17"/>
  <c r="I3150" i="17"/>
  <c r="H3150" i="17"/>
  <c r="I3149" i="17"/>
  <c r="H3149" i="17"/>
  <c r="I3148" i="17"/>
  <c r="H3148" i="17"/>
  <c r="I3147" i="17"/>
  <c r="H3147" i="17"/>
  <c r="I3146" i="17"/>
  <c r="H3146" i="17"/>
  <c r="I3145" i="17"/>
  <c r="H3145" i="17"/>
  <c r="I3144" i="17"/>
  <c r="H3144" i="17"/>
  <c r="I3143" i="17"/>
  <c r="H3143" i="17"/>
  <c r="I3142" i="17"/>
  <c r="H3142" i="17"/>
  <c r="I3141" i="17"/>
  <c r="H3141" i="17"/>
  <c r="I3140" i="17"/>
  <c r="H3140" i="17"/>
  <c r="I3139" i="17"/>
  <c r="H3139" i="17"/>
  <c r="I3138" i="17"/>
  <c r="H3138" i="17"/>
  <c r="I3137" i="17"/>
  <c r="H3137" i="17"/>
  <c r="I3136" i="17"/>
  <c r="H3136" i="17"/>
  <c r="I3135" i="17"/>
  <c r="H3135" i="17"/>
  <c r="I3134" i="17"/>
  <c r="H3134" i="17"/>
  <c r="I3133" i="17"/>
  <c r="H3133" i="17"/>
  <c r="I3132" i="17"/>
  <c r="H3132" i="17"/>
  <c r="I3131" i="17"/>
  <c r="H3131" i="17"/>
  <c r="I3130" i="17"/>
  <c r="H3130" i="17"/>
  <c r="I3129" i="17"/>
  <c r="H3129" i="17"/>
  <c r="I3128" i="17"/>
  <c r="H3128" i="17"/>
  <c r="I3127" i="17"/>
  <c r="H3127" i="17"/>
  <c r="I3126" i="17"/>
  <c r="H3126" i="17"/>
  <c r="I3125" i="17"/>
  <c r="H3125" i="17"/>
  <c r="I3124" i="17"/>
  <c r="H3124" i="17"/>
  <c r="I3123" i="17"/>
  <c r="H3123" i="17"/>
  <c r="I3122" i="17"/>
  <c r="H3122" i="17"/>
  <c r="I3121" i="17"/>
  <c r="H3121" i="17"/>
  <c r="I3120" i="17"/>
  <c r="H3120" i="17"/>
  <c r="I3119" i="17"/>
  <c r="H3119" i="17"/>
  <c r="I3118" i="17"/>
  <c r="H3118" i="17"/>
  <c r="I3117" i="17"/>
  <c r="H3117" i="17"/>
  <c r="I3116" i="17"/>
  <c r="H3116" i="17"/>
  <c r="I3115" i="17"/>
  <c r="H3115" i="17"/>
  <c r="I3114" i="17"/>
  <c r="H3114" i="17"/>
  <c r="I3113" i="17"/>
  <c r="H3113" i="17"/>
  <c r="I3112" i="17"/>
  <c r="H3112" i="17"/>
  <c r="I3111" i="17"/>
  <c r="H3111" i="17"/>
  <c r="I3110" i="17"/>
  <c r="H3110" i="17"/>
  <c r="I3109" i="17"/>
  <c r="H3109" i="17"/>
  <c r="I3108" i="17"/>
  <c r="H3108" i="17"/>
  <c r="I3107" i="17"/>
  <c r="H3107" i="17"/>
  <c r="I3106" i="17"/>
  <c r="H3106" i="17"/>
  <c r="I3105" i="17"/>
  <c r="H3105" i="17"/>
  <c r="I3104" i="17"/>
  <c r="H3104" i="17"/>
  <c r="I3103" i="17"/>
  <c r="H3103" i="17"/>
  <c r="I3102" i="17"/>
  <c r="H3102" i="17"/>
  <c r="I3101" i="17"/>
  <c r="H3101" i="17"/>
  <c r="I3100" i="17"/>
  <c r="H3100" i="17"/>
  <c r="I3099" i="17"/>
  <c r="H3099" i="17"/>
  <c r="I3098" i="17"/>
  <c r="H3098" i="17"/>
  <c r="I3097" i="17"/>
  <c r="H3097" i="17"/>
  <c r="I3096" i="17"/>
  <c r="H3096" i="17"/>
  <c r="I3095" i="17"/>
  <c r="H3095" i="17"/>
  <c r="I3094" i="17"/>
  <c r="H3094" i="17"/>
  <c r="I3093" i="17"/>
  <c r="H3093" i="17"/>
  <c r="I3092" i="17"/>
  <c r="H3092" i="17"/>
  <c r="I3091" i="17"/>
  <c r="H3091" i="17"/>
  <c r="I3090" i="17"/>
  <c r="H3090" i="17"/>
  <c r="I3089" i="17"/>
  <c r="H3089" i="17"/>
  <c r="I3088" i="17"/>
  <c r="H3088" i="17"/>
  <c r="I3087" i="17"/>
  <c r="H3087" i="17"/>
  <c r="I3086" i="17"/>
  <c r="H3086" i="17"/>
  <c r="I3085" i="17"/>
  <c r="H3085" i="17"/>
  <c r="I3084" i="17"/>
  <c r="H3084" i="17"/>
  <c r="I3083" i="17"/>
  <c r="H3083" i="17"/>
  <c r="I3082" i="17"/>
  <c r="H3082" i="17"/>
  <c r="I3081" i="17"/>
  <c r="H3081" i="17"/>
  <c r="I3080" i="17"/>
  <c r="H3080" i="17"/>
  <c r="I3079" i="17"/>
  <c r="H3079" i="17"/>
  <c r="I3078" i="17"/>
  <c r="H3078" i="17"/>
  <c r="I3077" i="17"/>
  <c r="H3077" i="17"/>
  <c r="I3076" i="17"/>
  <c r="H3076" i="17"/>
  <c r="I3075" i="17"/>
  <c r="H3075" i="17"/>
  <c r="I3074" i="17"/>
  <c r="H3074" i="17"/>
  <c r="I3073" i="17"/>
  <c r="H3073" i="17"/>
  <c r="I3072" i="17"/>
  <c r="H3072" i="17"/>
  <c r="I3071" i="17"/>
  <c r="H3071" i="17"/>
  <c r="I3070" i="17"/>
  <c r="H3070" i="17"/>
  <c r="I3069" i="17"/>
  <c r="H3069" i="17"/>
  <c r="I3068" i="17"/>
  <c r="H3068" i="17"/>
  <c r="I3067" i="17"/>
  <c r="H3067" i="17"/>
  <c r="I3066" i="17"/>
  <c r="H3066" i="17"/>
  <c r="I3065" i="17"/>
  <c r="H3065" i="17"/>
  <c r="I3064" i="17"/>
  <c r="H3064" i="17"/>
  <c r="I3063" i="17"/>
  <c r="H3063" i="17"/>
  <c r="I3062" i="17"/>
  <c r="H3062" i="17"/>
  <c r="I3061" i="17"/>
  <c r="H3061" i="17"/>
  <c r="I3060" i="17"/>
  <c r="H3060" i="17"/>
  <c r="I3059" i="17"/>
  <c r="H3059" i="17"/>
  <c r="I3058" i="17"/>
  <c r="H3058" i="17"/>
  <c r="I3057" i="17"/>
  <c r="H3057" i="17"/>
  <c r="I3056" i="17"/>
  <c r="H3056" i="17"/>
  <c r="I3055" i="17"/>
  <c r="H3055" i="17"/>
  <c r="I3054" i="17"/>
  <c r="H3054" i="17"/>
  <c r="I3053" i="17"/>
  <c r="H3053" i="17"/>
  <c r="I3052" i="17"/>
  <c r="H3052" i="17"/>
  <c r="I3051" i="17"/>
  <c r="H3051" i="17"/>
  <c r="I3050" i="17"/>
  <c r="H3050" i="17"/>
  <c r="I3049" i="17"/>
  <c r="H3049" i="17"/>
  <c r="I3048" i="17"/>
  <c r="H3048" i="17"/>
  <c r="I3047" i="17"/>
  <c r="H3047" i="17"/>
  <c r="I3046" i="17"/>
  <c r="H3046" i="17"/>
  <c r="I3045" i="17"/>
  <c r="H3045" i="17"/>
  <c r="I3044" i="17"/>
  <c r="H3044" i="17"/>
  <c r="I3043" i="17"/>
  <c r="H3043" i="17"/>
  <c r="I3042" i="17"/>
  <c r="H3042" i="17"/>
  <c r="I3041" i="17"/>
  <c r="H3041" i="17"/>
  <c r="I3040" i="17"/>
  <c r="H3040" i="17"/>
  <c r="I3039" i="17"/>
  <c r="H3039" i="17"/>
  <c r="I3038" i="17"/>
  <c r="H3038" i="17"/>
  <c r="I3037" i="17"/>
  <c r="H3037" i="17"/>
  <c r="I3036" i="17"/>
  <c r="H3036" i="17"/>
  <c r="I3035" i="17"/>
  <c r="H3035" i="17"/>
  <c r="I3034" i="17"/>
  <c r="H3034" i="17"/>
  <c r="I3033" i="17"/>
  <c r="H3033" i="17"/>
  <c r="I3032" i="17"/>
  <c r="H3032" i="17"/>
  <c r="I3031" i="17"/>
  <c r="H3031" i="17"/>
  <c r="I3030" i="17"/>
  <c r="H3030" i="17"/>
  <c r="I3029" i="17"/>
  <c r="H3029" i="17"/>
  <c r="I3028" i="17"/>
  <c r="H3028" i="17"/>
  <c r="I3027" i="17"/>
  <c r="H3027" i="17"/>
  <c r="I3026" i="17"/>
  <c r="H3026" i="17"/>
  <c r="I3025" i="17"/>
  <c r="H3025" i="17"/>
  <c r="I3024" i="17"/>
  <c r="H3024" i="17"/>
  <c r="I3023" i="17"/>
  <c r="H3023" i="17"/>
  <c r="I3022" i="17"/>
  <c r="H3022" i="17"/>
  <c r="I3021" i="17"/>
  <c r="H3021" i="17"/>
  <c r="I3020" i="17"/>
  <c r="H3020" i="17"/>
  <c r="I3019" i="17"/>
  <c r="H3019" i="17"/>
  <c r="I3018" i="17"/>
  <c r="H3018" i="17"/>
  <c r="I3017" i="17"/>
  <c r="H3017" i="17"/>
  <c r="I3016" i="17"/>
  <c r="H3016" i="17"/>
  <c r="I3015" i="17"/>
  <c r="H3015" i="17"/>
  <c r="I3014" i="17"/>
  <c r="H3014" i="17"/>
  <c r="I3013" i="17"/>
  <c r="H3013" i="17"/>
  <c r="I3012" i="17"/>
  <c r="H3012" i="17"/>
  <c r="I3011" i="17"/>
  <c r="H3011" i="17"/>
  <c r="I3010" i="17"/>
  <c r="H3010" i="17"/>
  <c r="I3009" i="17"/>
  <c r="H3009" i="17"/>
  <c r="I3008" i="17"/>
  <c r="H3008" i="17"/>
  <c r="I3007" i="17"/>
  <c r="H3007" i="17"/>
  <c r="I3006" i="17"/>
  <c r="H3006" i="17"/>
  <c r="I3005" i="17"/>
  <c r="H3005" i="17"/>
  <c r="I3004" i="17"/>
  <c r="H3004" i="17"/>
  <c r="I3003" i="17"/>
  <c r="H3003" i="17"/>
  <c r="I3002" i="17"/>
  <c r="H3002" i="17"/>
  <c r="I3001" i="17"/>
  <c r="H3001" i="17"/>
  <c r="I3000" i="17"/>
  <c r="H3000" i="17"/>
  <c r="I2999" i="17"/>
  <c r="H2999" i="17"/>
  <c r="I2998" i="17"/>
  <c r="H2998" i="17"/>
  <c r="I2997" i="17"/>
  <c r="H2997" i="17"/>
  <c r="I2996" i="17"/>
  <c r="H2996" i="17"/>
  <c r="I2995" i="17"/>
  <c r="H2995" i="17"/>
  <c r="I2994" i="17"/>
  <c r="H2994" i="17"/>
  <c r="I2993" i="17"/>
  <c r="H2993" i="17"/>
  <c r="I2992" i="17"/>
  <c r="H2992" i="17"/>
  <c r="I2991" i="17"/>
  <c r="H2991" i="17"/>
  <c r="I2990" i="17"/>
  <c r="H2990" i="17"/>
  <c r="I2989" i="17"/>
  <c r="H2989" i="17"/>
  <c r="I2988" i="17"/>
  <c r="H2988" i="17"/>
  <c r="I2987" i="17"/>
  <c r="H2987" i="17"/>
  <c r="I2986" i="17"/>
  <c r="H2986" i="17"/>
  <c r="I2985" i="17"/>
  <c r="H2985" i="17"/>
  <c r="I2984" i="17"/>
  <c r="H2984" i="17"/>
  <c r="I2983" i="17"/>
  <c r="H2983" i="17"/>
  <c r="I2982" i="17"/>
  <c r="H2982" i="17"/>
  <c r="I2981" i="17"/>
  <c r="H2981" i="17"/>
  <c r="I2980" i="17"/>
  <c r="H2980" i="17"/>
  <c r="I2979" i="17"/>
  <c r="H2979" i="17"/>
  <c r="I2978" i="17"/>
  <c r="H2978" i="17"/>
  <c r="I2977" i="17"/>
  <c r="H2977" i="17"/>
  <c r="I2976" i="17"/>
  <c r="H2976" i="17"/>
  <c r="I2975" i="17"/>
  <c r="H2975" i="17"/>
  <c r="I2974" i="17"/>
  <c r="H2974" i="17"/>
  <c r="I2973" i="17"/>
  <c r="H2973" i="17"/>
  <c r="I2972" i="17"/>
  <c r="H2972" i="17"/>
  <c r="I2971" i="17"/>
  <c r="H2971" i="17"/>
  <c r="I2970" i="17"/>
  <c r="H2970" i="17"/>
  <c r="I2969" i="17"/>
  <c r="H2969" i="17"/>
  <c r="I2968" i="17"/>
  <c r="H2968" i="17"/>
  <c r="I2967" i="17"/>
  <c r="H2967" i="17"/>
  <c r="I2966" i="17"/>
  <c r="H2966" i="17"/>
  <c r="I2965" i="17"/>
  <c r="H2965" i="17"/>
  <c r="I2964" i="17"/>
  <c r="H2964" i="17"/>
  <c r="I2963" i="17"/>
  <c r="H2963" i="17"/>
  <c r="I2962" i="17"/>
  <c r="H2962" i="17"/>
  <c r="I2961" i="17"/>
  <c r="H2961" i="17"/>
  <c r="I2960" i="17"/>
  <c r="H2960" i="17"/>
  <c r="I2959" i="17"/>
  <c r="H2959" i="17"/>
  <c r="I2958" i="17"/>
  <c r="H2958" i="17"/>
  <c r="I2957" i="17"/>
  <c r="H2957" i="17"/>
  <c r="I2956" i="17"/>
  <c r="H2956" i="17"/>
  <c r="I2955" i="17"/>
  <c r="H2955" i="17"/>
  <c r="I2954" i="17"/>
  <c r="H2954" i="17"/>
  <c r="I2953" i="17"/>
  <c r="H2953" i="17"/>
  <c r="I2952" i="17"/>
  <c r="H2952" i="17"/>
  <c r="I2951" i="17"/>
  <c r="H2951" i="17"/>
  <c r="I2950" i="17"/>
  <c r="H2950" i="17"/>
  <c r="I2949" i="17"/>
  <c r="H2949" i="17"/>
  <c r="I2948" i="17"/>
  <c r="H2948" i="17"/>
  <c r="I2947" i="17"/>
  <c r="H2947" i="17"/>
  <c r="I2946" i="17"/>
  <c r="H2946" i="17"/>
  <c r="I2945" i="17"/>
  <c r="H2945" i="17"/>
  <c r="I2944" i="17"/>
  <c r="H2944" i="17"/>
  <c r="I2943" i="17"/>
  <c r="H2943" i="17"/>
  <c r="I2942" i="17"/>
  <c r="H2942" i="17"/>
  <c r="I2941" i="17"/>
  <c r="H2941" i="17"/>
  <c r="I2940" i="17"/>
  <c r="H2940" i="17"/>
  <c r="I2939" i="17"/>
  <c r="H2939" i="17"/>
  <c r="I2938" i="17"/>
  <c r="H2938" i="17"/>
  <c r="I2937" i="17"/>
  <c r="H2937" i="17"/>
  <c r="I2936" i="17"/>
  <c r="H2936" i="17"/>
  <c r="I2935" i="17"/>
  <c r="H2935" i="17"/>
  <c r="I2934" i="17"/>
  <c r="H2934" i="17"/>
  <c r="I2933" i="17"/>
  <c r="H2933" i="17"/>
  <c r="I2932" i="17"/>
  <c r="H2932" i="17"/>
  <c r="I2931" i="17"/>
  <c r="H2931" i="17"/>
  <c r="I2930" i="17"/>
  <c r="H2930" i="17"/>
  <c r="I2929" i="17"/>
  <c r="H2929" i="17"/>
  <c r="I2928" i="17"/>
  <c r="H2928" i="17"/>
  <c r="I2927" i="17"/>
  <c r="H2927" i="17"/>
  <c r="I2926" i="17"/>
  <c r="H2926" i="17"/>
  <c r="I2925" i="17"/>
  <c r="H2925" i="17"/>
  <c r="I2924" i="17"/>
  <c r="H2924" i="17"/>
  <c r="I2923" i="17"/>
  <c r="H2923" i="17"/>
  <c r="I2922" i="17"/>
  <c r="H2922" i="17"/>
  <c r="I2921" i="17"/>
  <c r="H2921" i="17"/>
  <c r="I2920" i="17"/>
  <c r="H2920" i="17"/>
  <c r="I2919" i="17"/>
  <c r="H2919" i="17"/>
  <c r="I2918" i="17"/>
  <c r="H2918" i="17"/>
  <c r="I2917" i="17"/>
  <c r="H2917" i="17"/>
  <c r="I2916" i="17"/>
  <c r="H2916" i="17"/>
  <c r="I2915" i="17"/>
  <c r="H2915" i="17"/>
  <c r="I2914" i="17"/>
  <c r="H2914" i="17"/>
  <c r="I2913" i="17"/>
  <c r="H2913" i="17"/>
  <c r="I2912" i="17"/>
  <c r="H2912" i="17"/>
  <c r="I2911" i="17"/>
  <c r="H2911" i="17"/>
  <c r="I2910" i="17"/>
  <c r="H2910" i="17"/>
  <c r="I2909" i="17"/>
  <c r="H2909" i="17"/>
  <c r="I2908" i="17"/>
  <c r="H2908" i="17"/>
  <c r="I2907" i="17"/>
  <c r="H2907" i="17"/>
  <c r="I2906" i="17"/>
  <c r="H2906" i="17"/>
  <c r="I2905" i="17"/>
  <c r="H2905" i="17"/>
  <c r="I2904" i="17"/>
  <c r="H2904" i="17"/>
  <c r="I2903" i="17"/>
  <c r="H2903" i="17"/>
  <c r="I2902" i="17"/>
  <c r="H2902" i="17"/>
  <c r="I2901" i="17"/>
  <c r="H2901" i="17"/>
  <c r="I2900" i="17"/>
  <c r="H2900" i="17"/>
  <c r="I2899" i="17"/>
  <c r="H2899" i="17"/>
  <c r="I2898" i="17"/>
  <c r="H2898" i="17"/>
  <c r="I2897" i="17"/>
  <c r="H2897" i="17"/>
  <c r="I2896" i="17"/>
  <c r="H2896" i="17"/>
  <c r="I2895" i="17"/>
  <c r="H2895" i="17"/>
  <c r="I2894" i="17"/>
  <c r="H2894" i="17"/>
  <c r="I2893" i="17"/>
  <c r="H2893" i="17"/>
  <c r="I2892" i="17"/>
  <c r="H2892" i="17"/>
  <c r="I2891" i="17"/>
  <c r="H2891" i="17"/>
  <c r="I2890" i="17"/>
  <c r="H2890" i="17"/>
  <c r="I2889" i="17"/>
  <c r="H2889" i="17"/>
  <c r="I2888" i="17"/>
  <c r="H2888" i="17"/>
  <c r="I2887" i="17"/>
  <c r="H2887" i="17"/>
  <c r="I2886" i="17"/>
  <c r="H2886" i="17"/>
  <c r="I2885" i="17"/>
  <c r="H2885" i="17"/>
  <c r="I2884" i="17"/>
  <c r="H2884" i="17"/>
  <c r="I2883" i="17"/>
  <c r="H2883" i="17"/>
  <c r="I2882" i="17"/>
  <c r="H2882" i="17"/>
  <c r="I2881" i="17"/>
  <c r="H2881" i="17"/>
  <c r="I2880" i="17"/>
  <c r="H2880" i="17"/>
  <c r="I2879" i="17"/>
  <c r="H2879" i="17"/>
  <c r="I2878" i="17"/>
  <c r="H2878" i="17"/>
  <c r="I2877" i="17"/>
  <c r="H2877" i="17"/>
  <c r="I2876" i="17"/>
  <c r="H2876" i="17"/>
  <c r="I2875" i="17"/>
  <c r="H2875" i="17"/>
  <c r="I2874" i="17"/>
  <c r="H2874" i="17"/>
  <c r="I2873" i="17"/>
  <c r="H2873" i="17"/>
  <c r="I2872" i="17"/>
  <c r="H2872" i="17"/>
  <c r="I2871" i="17"/>
  <c r="H2871" i="17"/>
  <c r="I2870" i="17"/>
  <c r="H2870" i="17"/>
  <c r="I2869" i="17"/>
  <c r="H2869" i="17"/>
  <c r="I2868" i="17"/>
  <c r="H2868" i="17"/>
  <c r="I2867" i="17"/>
  <c r="H2867" i="17"/>
  <c r="I2866" i="17"/>
  <c r="H2866" i="17"/>
  <c r="I2865" i="17"/>
  <c r="H2865" i="17"/>
  <c r="I2864" i="17"/>
  <c r="H2864" i="17"/>
  <c r="I2863" i="17"/>
  <c r="H2863" i="17"/>
  <c r="I2862" i="17"/>
  <c r="H2862" i="17"/>
  <c r="I2861" i="17"/>
  <c r="H2861" i="17"/>
  <c r="I2860" i="17"/>
  <c r="H2860" i="17"/>
  <c r="I2859" i="17"/>
  <c r="H2859" i="17"/>
  <c r="I2858" i="17"/>
  <c r="H2858" i="17"/>
  <c r="I2857" i="17"/>
  <c r="H2857" i="17"/>
  <c r="I2856" i="17"/>
  <c r="H2856" i="17"/>
  <c r="I2855" i="17"/>
  <c r="H2855" i="17"/>
  <c r="I2854" i="17"/>
  <c r="H2854" i="17"/>
  <c r="I2853" i="17"/>
  <c r="H2853" i="17"/>
  <c r="I2852" i="17"/>
  <c r="H2852" i="17"/>
  <c r="I2851" i="17"/>
  <c r="H2851" i="17"/>
  <c r="I2850" i="17"/>
  <c r="H2850" i="17"/>
  <c r="I2849" i="17"/>
  <c r="H2849" i="17"/>
  <c r="I2848" i="17"/>
  <c r="H2848" i="17"/>
  <c r="I2847" i="17"/>
  <c r="H2847" i="17"/>
  <c r="I2846" i="17"/>
  <c r="H2846" i="17"/>
  <c r="I2845" i="17"/>
  <c r="H2845" i="17"/>
  <c r="I2844" i="17"/>
  <c r="H2844" i="17"/>
  <c r="I2843" i="17"/>
  <c r="H2843" i="17"/>
  <c r="I2842" i="17"/>
  <c r="H2842" i="17"/>
  <c r="I2841" i="17"/>
  <c r="H2841" i="17"/>
  <c r="I2840" i="17"/>
  <c r="H2840" i="17"/>
  <c r="I2839" i="17"/>
  <c r="H2839" i="17"/>
  <c r="I2838" i="17"/>
  <c r="H2838" i="17"/>
  <c r="I2837" i="17"/>
  <c r="H2837" i="17"/>
  <c r="I2836" i="17"/>
  <c r="H2836" i="17"/>
  <c r="I2835" i="17"/>
  <c r="H2835" i="17"/>
  <c r="I2834" i="17"/>
  <c r="H2834" i="17"/>
  <c r="I2833" i="17"/>
  <c r="H2833" i="17"/>
  <c r="I2832" i="17"/>
  <c r="H2832" i="17"/>
  <c r="I2831" i="17"/>
  <c r="H2831" i="17"/>
  <c r="I2830" i="17"/>
  <c r="H2830" i="17"/>
  <c r="I2829" i="17"/>
  <c r="H2829" i="17"/>
  <c r="I2828" i="17"/>
  <c r="H2828" i="17"/>
  <c r="I2827" i="17"/>
  <c r="H2827" i="17"/>
  <c r="I2826" i="17"/>
  <c r="H2826" i="17"/>
  <c r="I2825" i="17"/>
  <c r="H2825" i="17"/>
  <c r="I2824" i="17"/>
  <c r="H2824" i="17"/>
  <c r="I2823" i="17"/>
  <c r="H2823" i="17"/>
  <c r="I2822" i="17"/>
  <c r="H2822" i="17"/>
  <c r="I2821" i="17"/>
  <c r="H2821" i="17"/>
  <c r="I2820" i="17"/>
  <c r="H2820" i="17"/>
  <c r="I2819" i="17"/>
  <c r="H2819" i="17"/>
  <c r="I2818" i="17"/>
  <c r="H2818" i="17"/>
  <c r="I2817" i="17"/>
  <c r="H2817" i="17"/>
  <c r="I2816" i="17"/>
  <c r="H2816" i="17"/>
  <c r="I2815" i="17"/>
  <c r="H2815" i="17"/>
  <c r="I2814" i="17"/>
  <c r="H2814" i="17"/>
  <c r="I2813" i="17"/>
  <c r="H2813" i="17"/>
  <c r="I2812" i="17"/>
  <c r="H2812" i="17"/>
  <c r="I2811" i="17"/>
  <c r="H2811" i="17"/>
  <c r="I2810" i="17"/>
  <c r="H2810" i="17"/>
  <c r="I2809" i="17"/>
  <c r="H2809" i="17"/>
  <c r="I2808" i="17"/>
  <c r="H2808" i="17"/>
  <c r="I2807" i="17"/>
  <c r="H2807" i="17"/>
  <c r="I2806" i="17"/>
  <c r="H2806" i="17"/>
  <c r="I2805" i="17"/>
  <c r="H2805" i="17"/>
  <c r="I2804" i="17"/>
  <c r="H2804" i="17"/>
  <c r="I2803" i="17"/>
  <c r="H2803" i="17"/>
  <c r="I2802" i="17"/>
  <c r="H2802" i="17"/>
  <c r="I2801" i="17"/>
  <c r="H2801" i="17"/>
  <c r="I2800" i="17"/>
  <c r="H2800" i="17"/>
  <c r="I2799" i="17"/>
  <c r="H2799" i="17"/>
  <c r="I2798" i="17"/>
  <c r="H2798" i="17"/>
  <c r="I2797" i="17"/>
  <c r="H2797" i="17"/>
  <c r="I2796" i="17"/>
  <c r="H2796" i="17"/>
  <c r="I2795" i="17"/>
  <c r="H2795" i="17"/>
  <c r="I2794" i="17"/>
  <c r="H2794" i="17"/>
  <c r="I2793" i="17"/>
  <c r="H2793" i="17"/>
  <c r="I2792" i="17"/>
  <c r="H2792" i="17"/>
  <c r="I2791" i="17"/>
  <c r="H2791" i="17"/>
  <c r="I2790" i="17"/>
  <c r="H2790" i="17"/>
  <c r="I2789" i="17"/>
  <c r="H2789" i="17"/>
  <c r="I2788" i="17"/>
  <c r="H2788" i="17"/>
  <c r="I2787" i="17"/>
  <c r="H2787" i="17"/>
  <c r="I2786" i="17"/>
  <c r="H2786" i="17"/>
  <c r="I2785" i="17"/>
  <c r="H2785" i="17"/>
  <c r="I2784" i="17"/>
  <c r="H2784" i="17"/>
  <c r="I2783" i="17"/>
  <c r="H2783" i="17"/>
  <c r="I2782" i="17"/>
  <c r="H2782" i="17"/>
  <c r="I2781" i="17"/>
  <c r="H2781" i="17"/>
  <c r="I2780" i="17"/>
  <c r="H2780" i="17"/>
  <c r="I2779" i="17"/>
  <c r="H2779" i="17"/>
  <c r="I2778" i="17"/>
  <c r="H2778" i="17"/>
  <c r="I2777" i="17"/>
  <c r="H2777" i="17"/>
  <c r="I2776" i="17"/>
  <c r="H2776" i="17"/>
  <c r="I2775" i="17"/>
  <c r="H2775" i="17"/>
  <c r="I2774" i="17"/>
  <c r="H2774" i="17"/>
  <c r="I2773" i="17"/>
  <c r="H2773" i="17"/>
  <c r="I2772" i="17"/>
  <c r="H2772" i="17"/>
  <c r="I2771" i="17"/>
  <c r="H2771" i="17"/>
  <c r="I2770" i="17"/>
  <c r="H2770" i="17"/>
  <c r="I2769" i="17"/>
  <c r="H2769" i="17"/>
  <c r="I2768" i="17"/>
  <c r="H2768" i="17"/>
  <c r="I2767" i="17"/>
  <c r="H2767" i="17"/>
  <c r="I2766" i="17"/>
  <c r="H2766" i="17"/>
  <c r="I2765" i="17"/>
  <c r="H2765" i="17"/>
  <c r="I2764" i="17"/>
  <c r="H2764" i="17"/>
  <c r="I2763" i="17"/>
  <c r="H2763" i="17"/>
  <c r="I2762" i="17"/>
  <c r="H2762" i="17"/>
  <c r="I2761" i="17"/>
  <c r="H2761" i="17"/>
  <c r="I2760" i="17"/>
  <c r="H2760" i="17"/>
  <c r="I2759" i="17"/>
  <c r="H2759" i="17"/>
  <c r="I2758" i="17"/>
  <c r="H2758" i="17"/>
  <c r="I2757" i="17"/>
  <c r="H2757" i="17"/>
  <c r="I2756" i="17"/>
  <c r="H2756" i="17"/>
  <c r="I2755" i="17"/>
  <c r="H2755" i="17"/>
  <c r="I2754" i="17"/>
  <c r="H2754" i="17"/>
  <c r="I2753" i="17"/>
  <c r="H2753" i="17"/>
  <c r="I2752" i="17"/>
  <c r="H2752" i="17"/>
  <c r="I2751" i="17"/>
  <c r="H2751" i="17"/>
  <c r="I2750" i="17"/>
  <c r="H2750" i="17"/>
  <c r="I2749" i="17"/>
  <c r="H2749" i="17"/>
  <c r="I2748" i="17"/>
  <c r="H2748" i="17"/>
  <c r="I2747" i="17"/>
  <c r="H2747" i="17"/>
  <c r="I2746" i="17"/>
  <c r="H2746" i="17"/>
  <c r="I2745" i="17"/>
  <c r="H2745" i="17"/>
  <c r="I2744" i="17"/>
  <c r="H2744" i="17"/>
  <c r="I2743" i="17"/>
  <c r="H2743" i="17"/>
  <c r="I2742" i="17"/>
  <c r="H2742" i="17"/>
  <c r="I2741" i="17"/>
  <c r="H2741" i="17"/>
  <c r="I2740" i="17"/>
  <c r="H2740" i="17"/>
  <c r="I2739" i="17"/>
  <c r="H2739" i="17"/>
  <c r="I2738" i="17"/>
  <c r="H2738" i="17"/>
  <c r="I2737" i="17"/>
  <c r="H2737" i="17"/>
  <c r="I2736" i="17"/>
  <c r="H2736" i="17"/>
  <c r="I2735" i="17"/>
  <c r="H2735" i="17"/>
  <c r="I2734" i="17"/>
  <c r="H2734" i="17"/>
  <c r="I2733" i="17"/>
  <c r="H2733" i="17"/>
  <c r="I2732" i="17"/>
  <c r="H2732" i="17"/>
  <c r="I2731" i="17"/>
  <c r="H2731" i="17"/>
  <c r="I2730" i="17"/>
  <c r="H2730" i="17"/>
  <c r="I2729" i="17"/>
  <c r="H2729" i="17"/>
  <c r="I2728" i="17"/>
  <c r="H2728" i="17"/>
  <c r="I2727" i="17"/>
  <c r="H2727" i="17"/>
  <c r="I2726" i="17"/>
  <c r="H2726" i="17"/>
  <c r="I2725" i="17"/>
  <c r="H2725" i="17"/>
  <c r="I2724" i="17"/>
  <c r="H2724" i="17"/>
  <c r="I2723" i="17"/>
  <c r="H2723" i="17"/>
  <c r="I2722" i="17"/>
  <c r="H2722" i="17"/>
  <c r="I2721" i="17"/>
  <c r="H2721" i="17"/>
  <c r="I2720" i="17"/>
  <c r="H2720" i="17"/>
  <c r="I2719" i="17"/>
  <c r="H2719" i="17"/>
  <c r="I2718" i="17"/>
  <c r="H2718" i="17"/>
  <c r="I2717" i="17"/>
  <c r="H2717" i="17"/>
  <c r="I2716" i="17"/>
  <c r="H2716" i="17"/>
  <c r="I2715" i="17"/>
  <c r="H2715" i="17"/>
  <c r="I2714" i="17"/>
  <c r="H2714" i="17"/>
  <c r="I2713" i="17"/>
  <c r="H2713" i="17"/>
  <c r="I2712" i="17"/>
  <c r="H2712" i="17"/>
  <c r="I2711" i="17"/>
  <c r="H2711" i="17"/>
  <c r="I2710" i="17"/>
  <c r="H2710" i="17"/>
  <c r="I2709" i="17"/>
  <c r="H2709" i="17"/>
  <c r="I2708" i="17"/>
  <c r="H2708" i="17"/>
  <c r="I2707" i="17"/>
  <c r="H2707" i="17"/>
  <c r="I2706" i="17"/>
  <c r="H2706" i="17"/>
  <c r="I2705" i="17"/>
  <c r="H2705" i="17"/>
  <c r="I2704" i="17"/>
  <c r="H2704" i="17"/>
  <c r="I2703" i="17"/>
  <c r="H2703" i="17"/>
  <c r="I2702" i="17"/>
  <c r="H2702" i="17"/>
  <c r="I2701" i="17"/>
  <c r="H2701" i="17"/>
  <c r="I2700" i="17"/>
  <c r="H2700" i="17"/>
  <c r="I2699" i="17"/>
  <c r="H2699" i="17"/>
  <c r="I2698" i="17"/>
  <c r="H2698" i="17"/>
  <c r="I2697" i="17"/>
  <c r="H2697" i="17"/>
  <c r="I2696" i="17"/>
  <c r="H2696" i="17"/>
  <c r="I2695" i="17"/>
  <c r="H2695" i="17"/>
  <c r="I2694" i="17"/>
  <c r="H2694" i="17"/>
  <c r="I2693" i="17"/>
  <c r="H2693" i="17"/>
  <c r="I2692" i="17"/>
  <c r="H2692" i="17"/>
  <c r="I2691" i="17"/>
  <c r="H2691" i="17"/>
  <c r="I2690" i="17"/>
  <c r="H2690" i="17"/>
  <c r="I2689" i="17"/>
  <c r="H2689" i="17"/>
  <c r="I2688" i="17"/>
  <c r="H2688" i="17"/>
  <c r="I2687" i="17"/>
  <c r="H2687" i="17"/>
  <c r="I2686" i="17"/>
  <c r="H2686" i="17"/>
  <c r="I2685" i="17"/>
  <c r="H2685" i="17"/>
  <c r="I2684" i="17"/>
  <c r="H2684" i="17"/>
  <c r="I2683" i="17"/>
  <c r="H2683" i="17"/>
  <c r="I2682" i="17"/>
  <c r="H2682" i="17"/>
  <c r="I2681" i="17"/>
  <c r="H2681" i="17"/>
  <c r="I2680" i="17"/>
  <c r="H2680" i="17"/>
  <c r="I2679" i="17"/>
  <c r="H2679" i="17"/>
  <c r="I2678" i="17"/>
  <c r="H2678" i="17"/>
  <c r="I2677" i="17"/>
  <c r="H2677" i="17"/>
  <c r="I2676" i="17"/>
  <c r="H2676" i="17"/>
  <c r="I2675" i="17"/>
  <c r="H2675" i="17"/>
  <c r="I2674" i="17"/>
  <c r="H2674" i="17"/>
  <c r="I2673" i="17"/>
  <c r="H2673" i="17"/>
  <c r="I2672" i="17"/>
  <c r="H2672" i="17"/>
  <c r="I2671" i="17"/>
  <c r="H2671" i="17"/>
  <c r="I2670" i="17"/>
  <c r="H2670" i="17"/>
  <c r="I2669" i="17"/>
  <c r="H2669" i="17"/>
  <c r="I2668" i="17"/>
  <c r="H2668" i="17"/>
  <c r="I2667" i="17"/>
  <c r="H2667" i="17"/>
  <c r="I2666" i="17"/>
  <c r="H2666" i="17"/>
  <c r="I2665" i="17"/>
  <c r="H2665" i="17"/>
  <c r="I2664" i="17"/>
  <c r="H2664" i="17"/>
  <c r="I2663" i="17"/>
  <c r="H2663" i="17"/>
  <c r="I2662" i="17"/>
  <c r="H2662" i="17"/>
  <c r="I2661" i="17"/>
  <c r="H2661" i="17"/>
  <c r="I2660" i="17"/>
  <c r="H2660" i="17"/>
  <c r="I2659" i="17"/>
  <c r="H2659" i="17"/>
  <c r="I2658" i="17"/>
  <c r="H2658" i="17"/>
  <c r="I2657" i="17"/>
  <c r="H2657" i="17"/>
  <c r="I2656" i="17"/>
  <c r="H2656" i="17"/>
  <c r="I2655" i="17"/>
  <c r="H2655" i="17"/>
  <c r="I2654" i="17"/>
  <c r="H2654" i="17"/>
  <c r="I2653" i="17"/>
  <c r="H2653" i="17"/>
  <c r="I2652" i="17"/>
  <c r="H2652" i="17"/>
  <c r="I2651" i="17"/>
  <c r="H2651" i="17"/>
  <c r="I2650" i="17"/>
  <c r="H2650" i="17"/>
  <c r="I2649" i="17"/>
  <c r="H2649" i="17"/>
  <c r="I2648" i="17"/>
  <c r="H2648" i="17"/>
  <c r="I2647" i="17"/>
  <c r="H2647" i="17"/>
  <c r="I2646" i="17"/>
  <c r="H2646" i="17"/>
  <c r="I2645" i="17"/>
  <c r="H2645" i="17"/>
  <c r="I2644" i="17"/>
  <c r="H2644" i="17"/>
  <c r="I2643" i="17"/>
  <c r="H2643" i="17"/>
  <c r="I2642" i="17"/>
  <c r="H2642" i="17"/>
  <c r="I2641" i="17"/>
  <c r="H2641" i="17"/>
  <c r="I2640" i="17"/>
  <c r="H2640" i="17"/>
  <c r="I2639" i="17"/>
  <c r="H2639" i="17"/>
  <c r="I2638" i="17"/>
  <c r="H2638" i="17"/>
  <c r="I2637" i="17"/>
  <c r="H2637" i="17"/>
  <c r="I2636" i="17"/>
  <c r="H2636" i="17"/>
  <c r="I2635" i="17"/>
  <c r="H2635" i="17"/>
  <c r="I2634" i="17"/>
  <c r="H2634" i="17"/>
  <c r="I2633" i="17"/>
  <c r="H2633" i="17"/>
  <c r="I2632" i="17"/>
  <c r="H2632" i="17"/>
  <c r="I2631" i="17"/>
  <c r="H2631" i="17"/>
  <c r="I2630" i="17"/>
  <c r="H2630" i="17"/>
  <c r="I2629" i="17"/>
  <c r="H2629" i="17"/>
  <c r="I2628" i="17"/>
  <c r="H2628" i="17"/>
  <c r="I2627" i="17"/>
  <c r="H2627" i="17"/>
  <c r="I2626" i="17"/>
  <c r="H2626" i="17"/>
  <c r="I2625" i="17"/>
  <c r="H2625" i="17"/>
  <c r="I2624" i="17"/>
  <c r="H2624" i="17"/>
  <c r="I2623" i="17"/>
  <c r="H2623" i="17"/>
  <c r="I2622" i="17"/>
  <c r="H2622" i="17"/>
  <c r="I2621" i="17"/>
  <c r="H2621" i="17"/>
  <c r="I2620" i="17"/>
  <c r="H2620" i="17"/>
  <c r="I2619" i="17"/>
  <c r="H2619" i="17"/>
  <c r="I2618" i="17"/>
  <c r="H2618" i="17"/>
  <c r="I2617" i="17"/>
  <c r="H2617" i="17"/>
  <c r="I2616" i="17"/>
  <c r="H2616" i="17"/>
  <c r="I2615" i="17"/>
  <c r="H2615" i="17"/>
  <c r="I2614" i="17"/>
  <c r="H2614" i="17"/>
  <c r="I2613" i="17"/>
  <c r="H2613" i="17"/>
  <c r="I2612" i="17"/>
  <c r="H2612" i="17"/>
  <c r="I2611" i="17"/>
  <c r="H2611" i="17"/>
  <c r="I2610" i="17"/>
  <c r="H2610" i="17"/>
  <c r="I2609" i="17"/>
  <c r="H2609" i="17"/>
  <c r="I2608" i="17"/>
  <c r="H2608" i="17"/>
  <c r="I2607" i="17"/>
  <c r="H2607" i="17"/>
  <c r="I2606" i="17"/>
  <c r="H2606" i="17"/>
  <c r="I2605" i="17"/>
  <c r="H2605" i="17"/>
  <c r="I2604" i="17"/>
  <c r="H2604" i="17"/>
  <c r="I2603" i="17"/>
  <c r="H2603" i="17"/>
  <c r="I2602" i="17"/>
  <c r="H2602" i="17"/>
  <c r="I2601" i="17"/>
  <c r="H2601" i="17"/>
  <c r="I2600" i="17"/>
  <c r="H2600" i="17"/>
  <c r="I2599" i="17"/>
  <c r="H2599" i="17"/>
  <c r="I2598" i="17"/>
  <c r="H2598" i="17"/>
  <c r="I2597" i="17"/>
  <c r="H2597" i="17"/>
  <c r="I2596" i="17"/>
  <c r="H2596" i="17"/>
  <c r="I2595" i="17"/>
  <c r="H2595" i="17"/>
  <c r="I2594" i="17"/>
  <c r="H2594" i="17"/>
  <c r="I2593" i="17"/>
  <c r="H2593" i="17"/>
  <c r="I2592" i="17"/>
  <c r="H2592" i="17"/>
  <c r="I2591" i="17"/>
  <c r="H2591" i="17"/>
  <c r="I2590" i="17"/>
  <c r="H2590" i="17"/>
  <c r="I2589" i="17"/>
  <c r="H2589" i="17"/>
  <c r="I2588" i="17"/>
  <c r="H2588" i="17"/>
  <c r="I2587" i="17"/>
  <c r="H2587" i="17"/>
  <c r="I2586" i="17"/>
  <c r="H2586" i="17"/>
  <c r="I2585" i="17"/>
  <c r="H2585" i="17"/>
  <c r="I2584" i="17"/>
  <c r="H2584" i="17"/>
  <c r="I2583" i="17"/>
  <c r="H2583" i="17"/>
  <c r="I2582" i="17"/>
  <c r="H2582" i="17"/>
  <c r="I2581" i="17"/>
  <c r="H2581" i="17"/>
  <c r="I2580" i="17"/>
  <c r="H2580" i="17"/>
  <c r="I2579" i="17"/>
  <c r="H2579" i="17"/>
  <c r="I2578" i="17"/>
  <c r="H2578" i="17"/>
  <c r="I2577" i="17"/>
  <c r="H2577" i="17"/>
  <c r="I2576" i="17"/>
  <c r="H2576" i="17"/>
  <c r="I2575" i="17"/>
  <c r="H2575" i="17"/>
  <c r="I2574" i="17"/>
  <c r="H2574" i="17"/>
  <c r="I2573" i="17"/>
  <c r="H2573" i="17"/>
  <c r="I2572" i="17"/>
  <c r="H2572" i="17"/>
  <c r="I2571" i="17"/>
  <c r="H2571" i="17"/>
  <c r="I2570" i="17"/>
  <c r="H2570" i="17"/>
  <c r="I2569" i="17"/>
  <c r="H2569" i="17"/>
  <c r="I2568" i="17"/>
  <c r="H2568" i="17"/>
  <c r="I2567" i="17"/>
  <c r="H2567" i="17"/>
  <c r="I2566" i="17"/>
  <c r="H2566" i="17"/>
  <c r="I2565" i="17"/>
  <c r="H2565" i="17"/>
  <c r="I2564" i="17"/>
  <c r="H2564" i="17"/>
  <c r="I2563" i="17"/>
  <c r="H2563" i="17"/>
  <c r="I2562" i="17"/>
  <c r="H2562" i="17"/>
  <c r="I2561" i="17"/>
  <c r="H2561" i="17"/>
  <c r="I2560" i="17"/>
  <c r="H2560" i="17"/>
  <c r="I2559" i="17"/>
  <c r="H2559" i="17"/>
  <c r="I2558" i="17"/>
  <c r="H2558" i="17"/>
  <c r="I2557" i="17"/>
  <c r="H2557" i="17"/>
  <c r="I2556" i="17"/>
  <c r="H2556" i="17"/>
  <c r="I2555" i="17"/>
  <c r="H2555" i="17"/>
  <c r="I2554" i="17"/>
  <c r="H2554" i="17"/>
  <c r="I2553" i="17"/>
  <c r="H2553" i="17"/>
  <c r="I2552" i="17"/>
  <c r="H2552" i="17"/>
  <c r="I2551" i="17"/>
  <c r="H2551" i="17"/>
  <c r="I2550" i="17"/>
  <c r="H2550" i="17"/>
  <c r="I2549" i="17"/>
  <c r="H2549" i="17"/>
  <c r="I2548" i="17"/>
  <c r="H2548" i="17"/>
  <c r="I2547" i="17"/>
  <c r="H2547" i="17"/>
  <c r="I2546" i="17"/>
  <c r="H2546" i="17"/>
  <c r="I2545" i="17"/>
  <c r="H2545" i="17"/>
  <c r="I2544" i="17"/>
  <c r="H2544" i="17"/>
  <c r="I2543" i="17"/>
  <c r="H2543" i="17"/>
  <c r="I2542" i="17"/>
  <c r="H2542" i="17"/>
  <c r="I2541" i="17"/>
  <c r="H2541" i="17"/>
  <c r="I2540" i="17"/>
  <c r="H2540" i="17"/>
  <c r="I2539" i="17"/>
  <c r="H2539" i="17"/>
  <c r="I2538" i="17"/>
  <c r="H2538" i="17"/>
  <c r="I2537" i="17"/>
  <c r="H2537" i="17"/>
  <c r="I2536" i="17"/>
  <c r="H2536" i="17"/>
  <c r="I2535" i="17"/>
  <c r="H2535" i="17"/>
  <c r="I2534" i="17"/>
  <c r="H2534" i="17"/>
  <c r="I2533" i="17"/>
  <c r="H2533" i="17"/>
  <c r="I2532" i="17"/>
  <c r="H2532" i="17"/>
  <c r="I2531" i="17"/>
  <c r="H2531" i="17"/>
  <c r="I2530" i="17"/>
  <c r="H2530" i="17"/>
  <c r="I2529" i="17"/>
  <c r="H2529" i="17"/>
  <c r="I2528" i="17"/>
  <c r="H2528" i="17"/>
  <c r="I2527" i="17"/>
  <c r="H2527" i="17"/>
  <c r="I2526" i="17"/>
  <c r="H2526" i="17"/>
  <c r="I2525" i="17"/>
  <c r="H2525" i="17"/>
  <c r="I2524" i="17"/>
  <c r="H2524" i="17"/>
  <c r="I2523" i="17"/>
  <c r="H2523" i="17"/>
  <c r="I2522" i="17"/>
  <c r="H2522" i="17"/>
  <c r="I2521" i="17"/>
  <c r="H2521" i="17"/>
  <c r="I2520" i="17"/>
  <c r="H2520" i="17"/>
  <c r="I2519" i="17"/>
  <c r="H2519" i="17"/>
  <c r="I2518" i="17"/>
  <c r="H2518" i="17"/>
  <c r="I2517" i="17"/>
  <c r="H2517" i="17"/>
  <c r="I2516" i="17"/>
  <c r="H2516" i="17"/>
  <c r="I2515" i="17"/>
  <c r="H2515" i="17"/>
  <c r="I2514" i="17"/>
  <c r="H2514" i="17"/>
  <c r="I2513" i="17"/>
  <c r="H2513" i="17"/>
  <c r="I2512" i="17"/>
  <c r="H2512" i="17"/>
  <c r="I2511" i="17"/>
  <c r="H2511" i="17"/>
  <c r="I2510" i="17"/>
  <c r="H2510" i="17"/>
  <c r="I2509" i="17"/>
  <c r="H2509" i="17"/>
  <c r="I2508" i="17"/>
  <c r="H2508" i="17"/>
  <c r="I2507" i="17"/>
  <c r="H2507" i="17"/>
  <c r="I2506" i="17"/>
  <c r="H2506" i="17"/>
  <c r="I2505" i="17"/>
  <c r="H2505" i="17"/>
  <c r="I2504" i="17"/>
  <c r="H2504" i="17"/>
  <c r="I2503" i="17"/>
  <c r="H2503" i="17"/>
  <c r="I2502" i="17"/>
  <c r="H2502" i="17"/>
  <c r="I2501" i="17"/>
  <c r="H2501" i="17"/>
  <c r="I2500" i="17"/>
  <c r="H2500" i="17"/>
  <c r="I2499" i="17"/>
  <c r="H2499" i="17"/>
  <c r="I2498" i="17"/>
  <c r="H2498" i="17"/>
  <c r="I2497" i="17"/>
  <c r="H2497" i="17"/>
  <c r="I2496" i="17"/>
  <c r="H2496" i="17"/>
  <c r="I2495" i="17"/>
  <c r="H2495" i="17"/>
  <c r="I2494" i="17"/>
  <c r="H2494" i="17"/>
  <c r="I2493" i="17"/>
  <c r="H2493" i="17"/>
  <c r="I2492" i="17"/>
  <c r="H2492" i="17"/>
  <c r="I2491" i="17"/>
  <c r="H2491" i="17"/>
  <c r="I2490" i="17"/>
  <c r="H2490" i="17"/>
  <c r="I2489" i="17"/>
  <c r="H2489" i="17"/>
  <c r="I2488" i="17"/>
  <c r="H2488" i="17"/>
  <c r="I2487" i="17"/>
  <c r="H2487" i="17"/>
  <c r="I2486" i="17"/>
  <c r="H2486" i="17"/>
  <c r="I2485" i="17"/>
  <c r="H2485" i="17"/>
  <c r="I2484" i="17"/>
  <c r="H2484" i="17"/>
  <c r="I2483" i="17"/>
  <c r="H2483" i="17"/>
  <c r="I2482" i="17"/>
  <c r="H2482" i="17"/>
  <c r="I2481" i="17"/>
  <c r="H2481" i="17"/>
  <c r="I2480" i="17"/>
  <c r="H2480" i="17"/>
  <c r="I2479" i="17"/>
  <c r="H2479" i="17"/>
  <c r="I2478" i="17"/>
  <c r="H2478" i="17"/>
  <c r="I2477" i="17"/>
  <c r="H2477" i="17"/>
  <c r="I2476" i="17"/>
  <c r="H2476" i="17"/>
  <c r="I2475" i="17"/>
  <c r="H2475" i="17"/>
  <c r="I2474" i="17"/>
  <c r="H2474" i="17"/>
  <c r="I2473" i="17"/>
  <c r="H2473" i="17"/>
  <c r="I2472" i="17"/>
  <c r="H2472" i="17"/>
  <c r="I2471" i="17"/>
  <c r="H2471" i="17"/>
  <c r="I2470" i="17"/>
  <c r="H2470" i="17"/>
  <c r="I2469" i="17"/>
  <c r="H2469" i="17"/>
  <c r="I2468" i="17"/>
  <c r="H2468" i="17"/>
  <c r="I2467" i="17"/>
  <c r="H2467" i="17"/>
  <c r="I2466" i="17"/>
  <c r="H2466" i="17"/>
  <c r="I2465" i="17"/>
  <c r="H2465" i="17"/>
  <c r="I2464" i="17"/>
  <c r="H2464" i="17"/>
  <c r="I2463" i="17"/>
  <c r="H2463" i="17"/>
  <c r="I2462" i="17"/>
  <c r="H2462" i="17"/>
  <c r="I2461" i="17"/>
  <c r="H2461" i="17"/>
  <c r="I2460" i="17"/>
  <c r="H2460" i="17"/>
  <c r="I2459" i="17"/>
  <c r="H2459" i="17"/>
  <c r="I2458" i="17"/>
  <c r="H2458" i="17"/>
  <c r="I2457" i="17"/>
  <c r="H2457" i="17"/>
  <c r="I2456" i="17"/>
  <c r="H2456" i="17"/>
  <c r="I2455" i="17"/>
  <c r="H2455" i="17"/>
  <c r="I2454" i="17"/>
  <c r="H2454" i="17"/>
  <c r="I2453" i="17"/>
  <c r="H2453" i="17"/>
  <c r="I2452" i="17"/>
  <c r="H2452" i="17"/>
  <c r="I2451" i="17"/>
  <c r="H2451" i="17"/>
  <c r="I2450" i="17"/>
  <c r="H2450" i="17"/>
  <c r="I2449" i="17"/>
  <c r="H2449" i="17"/>
  <c r="I2448" i="17"/>
  <c r="H2448" i="17"/>
  <c r="I2447" i="17"/>
  <c r="H2447" i="17"/>
  <c r="I2446" i="17"/>
  <c r="H2446" i="17"/>
  <c r="I2445" i="17"/>
  <c r="H2445" i="17"/>
  <c r="I2444" i="17"/>
  <c r="H2444" i="17"/>
  <c r="I2443" i="17"/>
  <c r="H2443" i="17"/>
  <c r="I2442" i="17"/>
  <c r="H2442" i="17"/>
  <c r="I2441" i="17"/>
  <c r="H2441" i="17"/>
  <c r="I2440" i="17"/>
  <c r="H2440" i="17"/>
  <c r="I2439" i="17"/>
  <c r="H2439" i="17"/>
  <c r="I2438" i="17"/>
  <c r="H2438" i="17"/>
  <c r="I2437" i="17"/>
  <c r="H2437" i="17"/>
  <c r="I2436" i="17"/>
  <c r="H2436" i="17"/>
  <c r="I2435" i="17"/>
  <c r="H2435" i="17"/>
  <c r="I2434" i="17"/>
  <c r="H2434" i="17"/>
  <c r="I2433" i="17"/>
  <c r="H2433" i="17"/>
  <c r="I2432" i="17"/>
  <c r="H2432" i="17"/>
  <c r="I2431" i="17"/>
  <c r="H2431" i="17"/>
  <c r="I2430" i="17"/>
  <c r="H2430" i="17"/>
  <c r="I2429" i="17"/>
  <c r="H2429" i="17"/>
  <c r="I2428" i="17"/>
  <c r="H2428" i="17"/>
  <c r="I2427" i="17"/>
  <c r="H2427" i="17"/>
  <c r="I2426" i="17"/>
  <c r="H2426" i="17"/>
  <c r="I2425" i="17"/>
  <c r="H2425" i="17"/>
  <c r="I2424" i="17"/>
  <c r="H2424" i="17"/>
  <c r="I2423" i="17"/>
  <c r="H2423" i="17"/>
  <c r="I2422" i="17"/>
  <c r="H2422" i="17"/>
  <c r="I2421" i="17"/>
  <c r="H2421" i="17"/>
  <c r="I2420" i="17"/>
  <c r="H2420" i="17"/>
  <c r="I2419" i="17"/>
  <c r="H2419" i="17"/>
  <c r="I2418" i="17"/>
  <c r="H2418" i="17"/>
  <c r="I2417" i="17"/>
  <c r="H2417" i="17"/>
  <c r="I2416" i="17"/>
  <c r="H2416" i="17"/>
  <c r="I2415" i="17"/>
  <c r="H2415" i="17"/>
  <c r="I2414" i="17"/>
  <c r="H2414" i="17"/>
  <c r="I2413" i="17"/>
  <c r="H2413" i="17"/>
  <c r="I2412" i="17"/>
  <c r="H2412" i="17"/>
  <c r="I2411" i="17"/>
  <c r="H2411" i="17"/>
  <c r="I2410" i="17"/>
  <c r="H2410" i="17"/>
  <c r="I2409" i="17"/>
  <c r="H2409" i="17"/>
  <c r="I2408" i="17"/>
  <c r="H2408" i="17"/>
  <c r="I2407" i="17"/>
  <c r="H2407" i="17"/>
  <c r="I2406" i="17"/>
  <c r="H2406" i="17"/>
  <c r="I2405" i="17"/>
  <c r="H2405" i="17"/>
  <c r="I2404" i="17"/>
  <c r="H2404" i="17"/>
  <c r="I2403" i="17"/>
  <c r="H2403" i="17"/>
  <c r="I2402" i="17"/>
  <c r="H2402" i="17"/>
  <c r="I2401" i="17"/>
  <c r="H2401" i="17"/>
  <c r="I2400" i="17"/>
  <c r="H2400" i="17"/>
  <c r="I2399" i="17"/>
  <c r="H2399" i="17"/>
  <c r="I2398" i="17"/>
  <c r="H2398" i="17"/>
  <c r="I2397" i="17"/>
  <c r="H2397" i="17"/>
  <c r="I2396" i="17"/>
  <c r="H2396" i="17"/>
  <c r="I2395" i="17"/>
  <c r="H2395" i="17"/>
  <c r="I2394" i="17"/>
  <c r="H2394" i="17"/>
  <c r="I2393" i="17"/>
  <c r="H2393" i="17"/>
  <c r="I2392" i="17"/>
  <c r="H2392" i="17"/>
  <c r="I2391" i="17"/>
  <c r="H2391" i="17"/>
  <c r="I2390" i="17"/>
  <c r="H2390" i="17"/>
  <c r="I2389" i="17"/>
  <c r="H2389" i="17"/>
  <c r="I2388" i="17"/>
  <c r="H2388" i="17"/>
  <c r="I2387" i="17"/>
  <c r="H2387" i="17"/>
  <c r="I2386" i="17"/>
  <c r="H2386" i="17"/>
  <c r="I2385" i="17"/>
  <c r="H2385" i="17"/>
  <c r="I2384" i="17"/>
  <c r="H2384" i="17"/>
  <c r="I2383" i="17"/>
  <c r="H2383" i="17"/>
  <c r="I2382" i="17"/>
  <c r="H2382" i="17"/>
  <c r="I2381" i="17"/>
  <c r="H2381" i="17"/>
  <c r="I2380" i="17"/>
  <c r="H2380" i="17"/>
  <c r="I2379" i="17"/>
  <c r="H2379" i="17"/>
  <c r="I2378" i="17"/>
  <c r="H2378" i="17"/>
  <c r="I2377" i="17"/>
  <c r="H2377" i="17"/>
  <c r="I2376" i="17"/>
  <c r="H2376" i="17"/>
  <c r="I2375" i="17"/>
  <c r="H2375" i="17"/>
  <c r="I2374" i="17"/>
  <c r="H2374" i="17"/>
  <c r="I2373" i="17"/>
  <c r="H2373" i="17"/>
  <c r="I2372" i="17"/>
  <c r="H2372" i="17"/>
  <c r="I2371" i="17"/>
  <c r="H2371" i="17"/>
  <c r="I2370" i="17"/>
  <c r="H2370" i="17"/>
  <c r="I2369" i="17"/>
  <c r="H2369" i="17"/>
  <c r="I2368" i="17"/>
  <c r="H2368" i="17"/>
  <c r="I2367" i="17"/>
  <c r="H2367" i="17"/>
  <c r="I2366" i="17"/>
  <c r="H2366" i="17"/>
  <c r="I2365" i="17"/>
  <c r="H2365" i="17"/>
  <c r="I2364" i="17"/>
  <c r="H2364" i="17"/>
  <c r="I2363" i="17"/>
  <c r="H2363" i="17"/>
  <c r="I2362" i="17"/>
  <c r="H2362" i="17"/>
  <c r="I2361" i="17"/>
  <c r="H2361" i="17"/>
  <c r="I2360" i="17"/>
  <c r="H2360" i="17"/>
  <c r="I2359" i="17"/>
  <c r="H2359" i="17"/>
  <c r="I2358" i="17"/>
  <c r="H2358" i="17"/>
  <c r="I2357" i="17"/>
  <c r="H2357" i="17"/>
  <c r="I2356" i="17"/>
  <c r="H2356" i="17"/>
  <c r="I2355" i="17"/>
  <c r="H2355" i="17"/>
  <c r="I2354" i="17"/>
  <c r="H2354" i="17"/>
  <c r="I2353" i="17"/>
  <c r="H2353" i="17"/>
  <c r="I2352" i="17"/>
  <c r="H2352" i="17"/>
  <c r="I2351" i="17"/>
  <c r="H2351" i="17"/>
  <c r="I2350" i="17"/>
  <c r="H2350" i="17"/>
  <c r="I2349" i="17"/>
  <c r="H2349" i="17"/>
  <c r="I2348" i="17"/>
  <c r="H2348" i="17"/>
  <c r="I2347" i="17"/>
  <c r="H2347" i="17"/>
  <c r="I2346" i="17"/>
  <c r="H2346" i="17"/>
  <c r="I2345" i="17"/>
  <c r="H2345" i="17"/>
  <c r="I2344" i="17"/>
  <c r="H2344" i="17"/>
  <c r="I2343" i="17"/>
  <c r="H2343" i="17"/>
  <c r="I2342" i="17"/>
  <c r="H2342" i="17"/>
  <c r="I2341" i="17"/>
  <c r="H2341" i="17"/>
  <c r="I2340" i="17"/>
  <c r="H2340" i="17"/>
  <c r="I2339" i="17"/>
  <c r="H2339" i="17"/>
  <c r="I2338" i="17"/>
  <c r="H2338" i="17"/>
  <c r="I2337" i="17"/>
  <c r="H2337" i="17"/>
  <c r="I2336" i="17"/>
  <c r="H2336" i="17"/>
  <c r="I2335" i="17"/>
  <c r="H2335" i="17"/>
  <c r="I2334" i="17"/>
  <c r="H2334" i="17"/>
  <c r="I2333" i="17"/>
  <c r="H2333" i="17"/>
  <c r="I2332" i="17"/>
  <c r="H2332" i="17"/>
  <c r="I2331" i="17"/>
  <c r="H2331" i="17"/>
  <c r="I2330" i="17"/>
  <c r="H2330" i="17"/>
  <c r="I2329" i="17"/>
  <c r="H2329" i="17"/>
  <c r="I2328" i="17"/>
  <c r="H2328" i="17"/>
  <c r="I2327" i="17"/>
  <c r="H2327" i="17"/>
  <c r="I2326" i="17"/>
  <c r="H2326" i="17"/>
  <c r="I2325" i="17"/>
  <c r="H2325" i="17"/>
  <c r="I2324" i="17"/>
  <c r="H2324" i="17"/>
  <c r="I2323" i="17"/>
  <c r="H2323" i="17"/>
  <c r="I2322" i="17"/>
  <c r="H2322" i="17"/>
  <c r="I2321" i="17"/>
  <c r="H2321" i="17"/>
  <c r="I2320" i="17"/>
  <c r="H2320" i="17"/>
  <c r="I2319" i="17"/>
  <c r="H2319" i="17"/>
  <c r="I2318" i="17"/>
  <c r="H2318" i="17"/>
  <c r="I2317" i="17"/>
  <c r="H2317" i="17"/>
  <c r="I2316" i="17"/>
  <c r="H2316" i="17"/>
  <c r="I2315" i="17"/>
  <c r="H2315" i="17"/>
  <c r="I2314" i="17"/>
  <c r="H2314" i="17"/>
  <c r="I2313" i="17"/>
  <c r="H2313" i="17"/>
  <c r="I2312" i="17"/>
  <c r="H2312" i="17"/>
  <c r="I2311" i="17"/>
  <c r="H2311" i="17"/>
  <c r="I2310" i="17"/>
  <c r="H2310" i="17"/>
  <c r="I2309" i="17"/>
  <c r="H2309" i="17"/>
  <c r="I2308" i="17"/>
  <c r="H2308" i="17"/>
  <c r="I2307" i="17"/>
  <c r="H2307" i="17"/>
  <c r="I2306" i="17"/>
  <c r="H2306" i="17"/>
  <c r="I2305" i="17"/>
  <c r="H2305" i="17"/>
  <c r="I2304" i="17"/>
  <c r="H2304" i="17"/>
  <c r="I2303" i="17"/>
  <c r="H2303" i="17"/>
  <c r="I2302" i="17"/>
  <c r="H2302" i="17"/>
  <c r="I2301" i="17"/>
  <c r="H2301" i="17"/>
  <c r="I2300" i="17"/>
  <c r="H2300" i="17"/>
  <c r="I2299" i="17"/>
  <c r="H2299" i="17"/>
  <c r="I2298" i="17"/>
  <c r="H2298" i="17"/>
  <c r="I2297" i="17"/>
  <c r="H2297" i="17"/>
  <c r="I2296" i="17"/>
  <c r="H2296" i="17"/>
  <c r="I2295" i="17"/>
  <c r="H2295" i="17"/>
  <c r="I2294" i="17"/>
  <c r="H2294" i="17"/>
  <c r="I2293" i="17"/>
  <c r="H2293" i="17"/>
  <c r="I2292" i="17"/>
  <c r="H2292" i="17"/>
  <c r="I2291" i="17"/>
  <c r="H2291" i="17"/>
  <c r="I2290" i="17"/>
  <c r="H2290" i="17"/>
  <c r="I2289" i="17"/>
  <c r="H2289" i="17"/>
  <c r="I2288" i="17"/>
  <c r="H2288" i="17"/>
  <c r="I2287" i="17"/>
  <c r="H2287" i="17"/>
  <c r="I2286" i="17"/>
  <c r="H2286" i="17"/>
  <c r="I2285" i="17"/>
  <c r="H2285" i="17"/>
  <c r="I2284" i="17"/>
  <c r="H2284" i="17"/>
  <c r="I2283" i="17"/>
  <c r="H2283" i="17"/>
  <c r="I2282" i="17"/>
  <c r="H2282" i="17"/>
  <c r="I2281" i="17"/>
  <c r="H2281" i="17"/>
  <c r="I2280" i="17"/>
  <c r="H2280" i="17"/>
  <c r="I2279" i="17"/>
  <c r="H2279" i="17"/>
  <c r="I2278" i="17"/>
  <c r="H2278" i="17"/>
  <c r="I2277" i="17"/>
  <c r="H2277" i="17"/>
  <c r="I2276" i="17"/>
  <c r="H2276" i="17"/>
  <c r="I2275" i="17"/>
  <c r="H2275" i="17"/>
  <c r="I2274" i="17"/>
  <c r="H2274" i="17"/>
  <c r="I2273" i="17"/>
  <c r="H2273" i="17"/>
  <c r="I2272" i="17"/>
  <c r="H2272" i="17"/>
  <c r="I2271" i="17"/>
  <c r="H2271" i="17"/>
  <c r="I2270" i="17"/>
  <c r="H2270" i="17"/>
  <c r="I2269" i="17"/>
  <c r="H2269" i="17"/>
  <c r="I2268" i="17"/>
  <c r="H2268" i="17"/>
  <c r="I2267" i="17"/>
  <c r="H2267" i="17"/>
  <c r="I2266" i="17"/>
  <c r="H2266" i="17"/>
  <c r="I2265" i="17"/>
  <c r="H2265" i="17"/>
  <c r="I2264" i="17"/>
  <c r="H2264" i="17"/>
  <c r="I2263" i="17"/>
  <c r="H2263" i="17"/>
  <c r="I2262" i="17"/>
  <c r="H2262" i="17"/>
  <c r="I2261" i="17"/>
  <c r="H2261" i="17"/>
  <c r="I2260" i="17"/>
  <c r="H2260" i="17"/>
  <c r="I2259" i="17"/>
  <c r="H2259" i="17"/>
  <c r="I2258" i="17"/>
  <c r="H2258" i="17"/>
  <c r="I2257" i="17"/>
  <c r="H2257" i="17"/>
  <c r="I2256" i="17"/>
  <c r="H2256" i="17"/>
  <c r="I2255" i="17"/>
  <c r="H2255" i="17"/>
  <c r="I2254" i="17"/>
  <c r="H2254" i="17"/>
  <c r="I2253" i="17"/>
  <c r="H2253" i="17"/>
  <c r="I2252" i="17"/>
  <c r="H2252" i="17"/>
  <c r="I2251" i="17"/>
  <c r="H2251" i="17"/>
  <c r="I2250" i="17"/>
  <c r="H2250" i="17"/>
  <c r="I2249" i="17"/>
  <c r="H2249" i="17"/>
  <c r="I2248" i="17"/>
  <c r="H2248" i="17"/>
  <c r="I2247" i="17"/>
  <c r="H2247" i="17"/>
  <c r="I2246" i="17"/>
  <c r="H2246" i="17"/>
  <c r="I2245" i="17"/>
  <c r="H2245" i="17"/>
  <c r="I2244" i="17"/>
  <c r="H2244" i="17"/>
  <c r="I2243" i="17"/>
  <c r="H2243" i="17"/>
  <c r="I2242" i="17"/>
  <c r="H2242" i="17"/>
  <c r="I2241" i="17"/>
  <c r="H2241" i="17"/>
  <c r="I2240" i="17"/>
  <c r="H2240" i="17"/>
  <c r="I2239" i="17"/>
  <c r="H2239" i="17"/>
  <c r="I2238" i="17"/>
  <c r="H2238" i="17"/>
  <c r="I2237" i="17"/>
  <c r="H2237" i="17"/>
  <c r="I2236" i="17"/>
  <c r="H2236" i="17"/>
  <c r="I2235" i="17"/>
  <c r="H2235" i="17"/>
  <c r="I2234" i="17"/>
  <c r="H2234" i="17"/>
  <c r="I2233" i="17"/>
  <c r="H2233" i="17"/>
  <c r="I2232" i="17"/>
  <c r="H2232" i="17"/>
  <c r="I2231" i="17"/>
  <c r="H2231" i="17"/>
  <c r="I2230" i="17"/>
  <c r="H2230" i="17"/>
  <c r="I2229" i="17"/>
  <c r="H2229" i="17"/>
  <c r="I2228" i="17"/>
  <c r="H2228" i="17"/>
  <c r="I2227" i="17"/>
  <c r="H2227" i="17"/>
  <c r="I2226" i="17"/>
  <c r="H2226" i="17"/>
  <c r="I2225" i="17"/>
  <c r="H2225" i="17"/>
  <c r="I2224" i="17"/>
  <c r="H2224" i="17"/>
  <c r="I2223" i="17"/>
  <c r="H2223" i="17"/>
  <c r="I2222" i="17"/>
  <c r="H2222" i="17"/>
  <c r="I2221" i="17"/>
  <c r="H2221" i="17"/>
  <c r="I2220" i="17"/>
  <c r="H2220" i="17"/>
  <c r="I2219" i="17"/>
  <c r="H2219" i="17"/>
  <c r="I2218" i="17"/>
  <c r="H2218" i="17"/>
  <c r="I2217" i="17"/>
  <c r="H2217" i="17"/>
  <c r="I2216" i="17"/>
  <c r="H2216" i="17"/>
  <c r="I2215" i="17"/>
  <c r="H2215" i="17"/>
  <c r="I2214" i="17"/>
  <c r="H2214" i="17"/>
  <c r="I2213" i="17"/>
  <c r="H2213" i="17"/>
  <c r="I2212" i="17"/>
  <c r="H2212" i="17"/>
  <c r="I2211" i="17"/>
  <c r="H2211" i="17"/>
  <c r="I2210" i="17"/>
  <c r="H2210" i="17"/>
  <c r="I2209" i="17"/>
  <c r="H2209" i="17"/>
  <c r="I2208" i="17"/>
  <c r="H2208" i="17"/>
  <c r="I2207" i="17"/>
  <c r="H2207" i="17"/>
  <c r="I2206" i="17"/>
  <c r="H2206" i="17"/>
  <c r="I2205" i="17"/>
  <c r="H2205" i="17"/>
  <c r="I2204" i="17"/>
  <c r="H2204" i="17"/>
  <c r="I2203" i="17"/>
  <c r="H2203" i="17"/>
  <c r="I2202" i="17"/>
  <c r="H2202" i="17"/>
  <c r="I2201" i="17"/>
  <c r="H2201" i="17"/>
  <c r="I2200" i="17"/>
  <c r="H2200" i="17"/>
  <c r="I2199" i="17"/>
  <c r="H2199" i="17"/>
  <c r="I2198" i="17"/>
  <c r="H2198" i="17"/>
  <c r="I2197" i="17"/>
  <c r="H2197" i="17"/>
  <c r="I2196" i="17"/>
  <c r="H2196" i="17"/>
  <c r="I2195" i="17"/>
  <c r="H2195" i="17"/>
  <c r="I2194" i="17"/>
  <c r="H2194" i="17"/>
  <c r="I2193" i="17"/>
  <c r="H2193" i="17"/>
  <c r="I2192" i="17"/>
  <c r="H2192" i="17"/>
  <c r="I2191" i="17"/>
  <c r="H2191" i="17"/>
  <c r="I2190" i="17"/>
  <c r="H2190" i="17"/>
  <c r="I2189" i="17"/>
  <c r="H2189" i="17"/>
  <c r="I2188" i="17"/>
  <c r="H2188" i="17"/>
  <c r="I2187" i="17"/>
  <c r="H2187" i="17"/>
  <c r="I2186" i="17"/>
  <c r="H2186" i="17"/>
  <c r="I2185" i="17"/>
  <c r="H2185" i="17"/>
  <c r="I2184" i="17"/>
  <c r="H2184" i="17"/>
  <c r="I2183" i="17"/>
  <c r="H2183" i="17"/>
  <c r="I2182" i="17"/>
  <c r="H2182" i="17"/>
  <c r="I2181" i="17"/>
  <c r="H2181" i="17"/>
  <c r="I2180" i="17"/>
  <c r="H2180" i="17"/>
  <c r="I2179" i="17"/>
  <c r="H2179" i="17"/>
  <c r="I2178" i="17"/>
  <c r="H2178" i="17"/>
  <c r="I2177" i="17"/>
  <c r="H2177" i="17"/>
  <c r="I2176" i="17"/>
  <c r="H2176" i="17"/>
  <c r="I2175" i="17"/>
  <c r="H2175" i="17"/>
  <c r="I2174" i="17"/>
  <c r="H2174" i="17"/>
  <c r="I2173" i="17"/>
  <c r="H2173" i="17"/>
  <c r="I2172" i="17"/>
  <c r="H2172" i="17"/>
  <c r="I2171" i="17"/>
  <c r="H2171" i="17"/>
  <c r="I2170" i="17"/>
  <c r="H2170" i="17"/>
  <c r="I2169" i="17"/>
  <c r="H2169" i="17"/>
  <c r="I2168" i="17"/>
  <c r="H2168" i="17"/>
  <c r="I2167" i="17"/>
  <c r="H2167" i="17"/>
  <c r="I2166" i="17"/>
  <c r="H2166" i="17"/>
  <c r="I2165" i="17"/>
  <c r="H2165" i="17"/>
  <c r="I2164" i="17"/>
  <c r="H2164" i="17"/>
  <c r="I2163" i="17"/>
  <c r="H2163" i="17"/>
  <c r="I2162" i="17"/>
  <c r="H2162" i="17"/>
  <c r="I2161" i="17"/>
  <c r="H2161" i="17"/>
  <c r="I2160" i="17"/>
  <c r="H2160" i="17"/>
  <c r="I2159" i="17"/>
  <c r="H2159" i="17"/>
  <c r="I2158" i="17"/>
  <c r="H2158" i="17"/>
  <c r="I2157" i="17"/>
  <c r="H2157" i="17"/>
  <c r="I2156" i="17"/>
  <c r="H2156" i="17"/>
  <c r="I2155" i="17"/>
  <c r="H2155" i="17"/>
  <c r="I2154" i="17"/>
  <c r="H2154" i="17"/>
  <c r="I2153" i="17"/>
  <c r="H2153" i="17"/>
  <c r="I2152" i="17"/>
  <c r="H2152" i="17"/>
  <c r="I2151" i="17"/>
  <c r="H2151" i="17"/>
  <c r="I2150" i="17"/>
  <c r="H2150" i="17"/>
  <c r="I2149" i="17"/>
  <c r="H2149" i="17"/>
  <c r="I2148" i="17"/>
  <c r="H2148" i="17"/>
  <c r="I2147" i="17"/>
  <c r="H2147" i="17"/>
  <c r="I2146" i="17"/>
  <c r="H2146" i="17"/>
  <c r="I2145" i="17"/>
  <c r="H2145" i="17"/>
  <c r="I2144" i="17"/>
  <c r="H2144" i="17"/>
  <c r="I2143" i="17"/>
  <c r="H2143" i="17"/>
  <c r="I2142" i="17"/>
  <c r="H2142" i="17"/>
  <c r="I2141" i="17"/>
  <c r="H2141" i="17"/>
  <c r="I2140" i="17"/>
  <c r="H2140" i="17"/>
  <c r="I2139" i="17"/>
  <c r="H2139" i="17"/>
  <c r="I2138" i="17"/>
  <c r="H2138" i="17"/>
  <c r="I2137" i="17"/>
  <c r="H2137" i="17"/>
  <c r="I2136" i="17"/>
  <c r="H2136" i="17"/>
  <c r="I2135" i="17"/>
  <c r="H2135" i="17"/>
  <c r="I2134" i="17"/>
  <c r="H2134" i="17"/>
  <c r="I2133" i="17"/>
  <c r="H2133" i="17"/>
  <c r="I2132" i="17"/>
  <c r="H2132" i="17"/>
  <c r="I2131" i="17"/>
  <c r="H2131" i="17"/>
  <c r="I2130" i="17"/>
  <c r="H2130" i="17"/>
  <c r="I2129" i="17"/>
  <c r="H2129" i="17"/>
  <c r="I2128" i="17"/>
  <c r="H2128" i="17"/>
  <c r="I2127" i="17"/>
  <c r="H2127" i="17"/>
  <c r="I2126" i="17"/>
  <c r="H2126" i="17"/>
  <c r="I2125" i="17"/>
  <c r="H2125" i="17"/>
  <c r="I2124" i="17"/>
  <c r="H2124" i="17"/>
  <c r="I2123" i="17"/>
  <c r="H2123" i="17"/>
  <c r="I2122" i="17"/>
  <c r="H2122" i="17"/>
  <c r="I2121" i="17"/>
  <c r="H2121" i="17"/>
  <c r="I2120" i="17"/>
  <c r="H2120" i="17"/>
  <c r="I2119" i="17"/>
  <c r="H2119" i="17"/>
  <c r="I2118" i="17"/>
  <c r="H2118" i="17"/>
  <c r="I2117" i="17"/>
  <c r="H2117" i="17"/>
  <c r="I2116" i="17"/>
  <c r="H2116" i="17"/>
  <c r="I2115" i="17"/>
  <c r="H2115" i="17"/>
  <c r="I2114" i="17"/>
  <c r="H2114" i="17"/>
  <c r="I2113" i="17"/>
  <c r="H2113" i="17"/>
  <c r="I2112" i="17"/>
  <c r="H2112" i="17"/>
  <c r="I2111" i="17"/>
  <c r="H2111" i="17"/>
  <c r="I2110" i="17"/>
  <c r="H2110" i="17"/>
  <c r="I2109" i="17"/>
  <c r="H2109" i="17"/>
  <c r="I2108" i="17"/>
  <c r="H2108" i="17"/>
  <c r="I2107" i="17"/>
  <c r="H2107" i="17"/>
  <c r="I2106" i="17"/>
  <c r="H2106" i="17"/>
  <c r="I2105" i="17"/>
  <c r="H2105" i="17"/>
  <c r="I2104" i="17"/>
  <c r="H2104" i="17"/>
  <c r="I2103" i="17"/>
  <c r="H2103" i="17"/>
  <c r="I2102" i="17"/>
  <c r="H2102" i="17"/>
  <c r="I2101" i="17"/>
  <c r="H2101" i="17"/>
  <c r="I2100" i="17"/>
  <c r="H2100" i="17"/>
  <c r="I2099" i="17"/>
  <c r="H2099" i="17"/>
  <c r="I2098" i="17"/>
  <c r="H2098" i="17"/>
  <c r="I2097" i="17"/>
  <c r="H2097" i="17"/>
  <c r="I2096" i="17"/>
  <c r="H2096" i="17"/>
  <c r="I2095" i="17"/>
  <c r="H2095" i="17"/>
  <c r="I2094" i="17"/>
  <c r="H2094" i="17"/>
  <c r="I2093" i="17"/>
  <c r="H2093" i="17"/>
  <c r="I2092" i="17"/>
  <c r="H2092" i="17"/>
  <c r="I2091" i="17"/>
  <c r="H2091" i="17"/>
  <c r="I2090" i="17"/>
  <c r="H2090" i="17"/>
  <c r="I2089" i="17"/>
  <c r="H2089" i="17"/>
  <c r="I2088" i="17"/>
  <c r="H2088" i="17"/>
  <c r="I2087" i="17"/>
  <c r="H2087" i="17"/>
  <c r="I2086" i="17"/>
  <c r="H2086" i="17"/>
  <c r="I2085" i="17"/>
  <c r="H2085" i="17"/>
  <c r="I2084" i="17"/>
  <c r="H2084" i="17"/>
  <c r="I2083" i="17"/>
  <c r="H2083" i="17"/>
  <c r="I2082" i="17"/>
  <c r="H2082" i="17"/>
  <c r="I2081" i="17"/>
  <c r="H2081" i="17"/>
  <c r="I2080" i="17"/>
  <c r="H2080" i="17"/>
  <c r="I2079" i="17"/>
  <c r="H2079" i="17"/>
  <c r="I2078" i="17"/>
  <c r="H2078" i="17"/>
  <c r="I2077" i="17"/>
  <c r="H2077" i="17"/>
  <c r="I2076" i="17"/>
  <c r="H2076" i="17"/>
  <c r="I2075" i="17"/>
  <c r="H2075" i="17"/>
  <c r="I2074" i="17"/>
  <c r="H2074" i="17"/>
  <c r="I2073" i="17"/>
  <c r="H2073" i="17"/>
  <c r="I2072" i="17"/>
  <c r="H2072" i="17"/>
  <c r="I2071" i="17"/>
  <c r="H2071" i="17"/>
  <c r="I2070" i="17"/>
  <c r="H2070" i="17"/>
  <c r="I2069" i="17"/>
  <c r="H2069" i="17"/>
  <c r="I2068" i="17"/>
  <c r="H2068" i="17"/>
  <c r="I2067" i="17"/>
  <c r="H2067" i="17"/>
  <c r="I2066" i="17"/>
  <c r="H2066" i="17"/>
  <c r="I2065" i="17"/>
  <c r="H2065" i="17"/>
  <c r="I2064" i="17"/>
  <c r="H2064" i="17"/>
  <c r="I2063" i="17"/>
  <c r="H2063" i="17"/>
  <c r="I2062" i="17"/>
  <c r="H2062" i="17"/>
  <c r="I2061" i="17"/>
  <c r="H2061" i="17"/>
  <c r="I2060" i="17"/>
  <c r="H2060" i="17"/>
  <c r="I2059" i="17"/>
  <c r="H2059" i="17"/>
  <c r="I2058" i="17"/>
  <c r="H2058" i="17"/>
  <c r="I2057" i="17"/>
  <c r="H2057" i="17"/>
  <c r="I2056" i="17"/>
  <c r="H2056" i="17"/>
  <c r="I2055" i="17"/>
  <c r="H2055" i="17"/>
  <c r="I2054" i="17"/>
  <c r="H2054" i="17"/>
  <c r="I2053" i="17"/>
  <c r="H2053" i="17"/>
  <c r="I2052" i="17"/>
  <c r="H2052" i="17"/>
  <c r="I2051" i="17"/>
  <c r="H2051" i="17"/>
  <c r="I2050" i="17"/>
  <c r="H2050" i="17"/>
  <c r="I2049" i="17"/>
  <c r="H2049" i="17"/>
  <c r="I2048" i="17"/>
  <c r="H2048" i="17"/>
  <c r="I2047" i="17"/>
  <c r="H2047" i="17"/>
  <c r="I2046" i="17"/>
  <c r="H2046" i="17"/>
  <c r="I2045" i="17"/>
  <c r="H2045" i="17"/>
  <c r="I2044" i="17"/>
  <c r="H2044" i="17"/>
  <c r="I2043" i="17"/>
  <c r="H2043" i="17"/>
  <c r="I2042" i="17"/>
  <c r="H2042" i="17"/>
  <c r="I2041" i="17"/>
  <c r="H2041" i="17"/>
  <c r="I2040" i="17"/>
  <c r="H2040" i="17"/>
  <c r="I2039" i="17"/>
  <c r="H2039" i="17"/>
  <c r="I2038" i="17"/>
  <c r="H2038" i="17"/>
  <c r="I2037" i="17"/>
  <c r="H2037" i="17"/>
  <c r="I2036" i="17"/>
  <c r="H2036" i="17"/>
  <c r="I2035" i="17"/>
  <c r="H2035" i="17"/>
  <c r="I2034" i="17"/>
  <c r="H2034" i="17"/>
  <c r="I2033" i="17"/>
  <c r="H2033" i="17"/>
  <c r="I2032" i="17"/>
  <c r="H2032" i="17"/>
  <c r="I2031" i="17"/>
  <c r="H2031" i="17"/>
  <c r="I2030" i="17"/>
  <c r="H2030" i="17"/>
  <c r="I2029" i="17"/>
  <c r="H2029" i="17"/>
  <c r="I2028" i="17"/>
  <c r="H2028" i="17"/>
  <c r="I2027" i="17"/>
  <c r="H2027" i="17"/>
  <c r="I2026" i="17"/>
  <c r="H2026" i="17"/>
  <c r="I2025" i="17"/>
  <c r="H2025" i="17"/>
  <c r="I2024" i="17"/>
  <c r="H2024" i="17"/>
  <c r="I2023" i="17"/>
  <c r="H2023" i="17"/>
  <c r="I2022" i="17"/>
  <c r="H2022" i="17"/>
  <c r="I2021" i="17"/>
  <c r="H2021" i="17"/>
  <c r="I2020" i="17"/>
  <c r="H2020" i="17"/>
  <c r="I2019" i="17"/>
  <c r="H2019" i="17"/>
  <c r="I2018" i="17"/>
  <c r="H2018" i="17"/>
  <c r="I2017" i="17"/>
  <c r="H2017" i="17"/>
  <c r="I2016" i="17"/>
  <c r="H2016" i="17"/>
  <c r="I2015" i="17"/>
  <c r="H2015" i="17"/>
  <c r="I2014" i="17"/>
  <c r="H2014" i="17"/>
  <c r="I2013" i="17"/>
  <c r="H2013" i="17"/>
  <c r="I2012" i="17"/>
  <c r="H2012" i="17"/>
  <c r="I2011" i="17"/>
  <c r="H2011" i="17"/>
  <c r="I2010" i="17"/>
  <c r="H2010" i="17"/>
  <c r="I2009" i="17"/>
  <c r="H2009" i="17"/>
  <c r="I2008" i="17"/>
  <c r="H2008" i="17"/>
  <c r="I2007" i="17"/>
  <c r="H2007" i="17"/>
  <c r="I2006" i="17"/>
  <c r="H2006" i="17"/>
  <c r="I2005" i="17"/>
  <c r="H2005" i="17"/>
  <c r="I2004" i="17"/>
  <c r="H2004" i="17"/>
  <c r="I2003" i="17"/>
  <c r="H2003" i="17"/>
  <c r="I2002" i="17"/>
  <c r="H2002" i="17"/>
  <c r="I2001" i="17"/>
  <c r="H2001" i="17"/>
  <c r="I2000" i="17"/>
  <c r="H2000" i="17"/>
  <c r="I1999" i="17"/>
  <c r="H1999" i="17"/>
  <c r="I1998" i="17"/>
  <c r="H1998" i="17"/>
  <c r="I1997" i="17"/>
  <c r="H1997" i="17"/>
  <c r="I1996" i="17"/>
  <c r="H1996" i="17"/>
  <c r="I1995" i="17"/>
  <c r="H1995" i="17"/>
  <c r="I1994" i="17"/>
  <c r="H1994" i="17"/>
  <c r="I1993" i="17"/>
  <c r="H1993" i="17"/>
  <c r="I1992" i="17"/>
  <c r="H1992" i="17"/>
  <c r="I1991" i="17"/>
  <c r="H1991" i="17"/>
  <c r="I1990" i="17"/>
  <c r="H1990" i="17"/>
  <c r="I1989" i="17"/>
  <c r="H1989" i="17"/>
  <c r="I1988" i="17"/>
  <c r="H1988" i="17"/>
  <c r="I1987" i="17"/>
  <c r="H1987" i="17"/>
  <c r="I1986" i="17"/>
  <c r="H1986" i="17"/>
  <c r="I1985" i="17"/>
  <c r="H1985" i="17"/>
  <c r="I1984" i="17"/>
  <c r="H1984" i="17"/>
  <c r="I1983" i="17"/>
  <c r="H1983" i="17"/>
  <c r="I1982" i="17"/>
  <c r="H1982" i="17"/>
  <c r="I1981" i="17"/>
  <c r="H1981" i="17"/>
  <c r="I1980" i="17"/>
  <c r="H1980" i="17"/>
  <c r="I1979" i="17"/>
  <c r="H1979" i="17"/>
  <c r="I1978" i="17"/>
  <c r="H1978" i="17"/>
  <c r="I1977" i="17"/>
  <c r="H1977" i="17"/>
  <c r="I1976" i="17"/>
  <c r="H1976" i="17"/>
  <c r="I1975" i="17"/>
  <c r="H1975" i="17"/>
  <c r="I1974" i="17"/>
  <c r="H1974" i="17"/>
  <c r="I1973" i="17"/>
  <c r="H1973" i="17"/>
  <c r="I1972" i="17"/>
  <c r="H1972" i="17"/>
  <c r="I1971" i="17"/>
  <c r="H1971" i="17"/>
  <c r="I1970" i="17"/>
  <c r="H1970" i="17"/>
  <c r="I1969" i="17"/>
  <c r="H1969" i="17"/>
  <c r="I1968" i="17"/>
  <c r="H1968" i="17"/>
  <c r="I1967" i="17"/>
  <c r="H1967" i="17"/>
  <c r="I1966" i="17"/>
  <c r="H1966" i="17"/>
  <c r="I1965" i="17"/>
  <c r="H1965" i="17"/>
  <c r="I1964" i="17"/>
  <c r="H1964" i="17"/>
  <c r="I1963" i="17"/>
  <c r="H1963" i="17"/>
  <c r="I1962" i="17"/>
  <c r="H1962" i="17"/>
  <c r="I1961" i="17"/>
  <c r="H1961" i="17"/>
  <c r="I1960" i="17"/>
  <c r="H1960" i="17"/>
  <c r="I1959" i="17"/>
  <c r="H1959" i="17"/>
  <c r="I1958" i="17"/>
  <c r="H1958" i="17"/>
  <c r="I1957" i="17"/>
  <c r="H1957" i="17"/>
  <c r="I1956" i="17"/>
  <c r="H1956" i="17"/>
  <c r="I1955" i="17"/>
  <c r="H1955" i="17"/>
  <c r="I1954" i="17"/>
  <c r="H1954" i="17"/>
  <c r="I1953" i="17"/>
  <c r="H1953" i="17"/>
  <c r="I1952" i="17"/>
  <c r="H1952" i="17"/>
  <c r="I1951" i="17"/>
  <c r="H1951" i="17"/>
  <c r="I1950" i="17"/>
  <c r="H1950" i="17"/>
  <c r="I1949" i="17"/>
  <c r="H1949" i="17"/>
  <c r="I1948" i="17"/>
  <c r="H1948" i="17"/>
  <c r="I1947" i="17"/>
  <c r="H1947" i="17"/>
  <c r="I1946" i="17"/>
  <c r="H1946" i="17"/>
  <c r="I1945" i="17"/>
  <c r="H1945" i="17"/>
  <c r="I1944" i="17"/>
  <c r="H1944" i="17"/>
  <c r="I1943" i="17"/>
  <c r="H1943" i="17"/>
  <c r="I1942" i="17"/>
  <c r="H1942" i="17"/>
  <c r="I1941" i="17"/>
  <c r="H1941" i="17"/>
  <c r="I1940" i="17"/>
  <c r="H1940" i="17"/>
  <c r="I1939" i="17"/>
  <c r="H1939" i="17"/>
  <c r="I1938" i="17"/>
  <c r="H1938" i="17"/>
  <c r="I1937" i="17"/>
  <c r="H1937" i="17"/>
  <c r="I1936" i="17"/>
  <c r="H1936" i="17"/>
  <c r="I1935" i="17"/>
  <c r="H1935" i="17"/>
  <c r="I1934" i="17"/>
  <c r="H1934" i="17"/>
  <c r="I1933" i="17"/>
  <c r="H1933" i="17"/>
  <c r="I1932" i="17"/>
  <c r="H1932" i="17"/>
  <c r="I1931" i="17"/>
  <c r="H1931" i="17"/>
  <c r="I1930" i="17"/>
  <c r="H1930" i="17"/>
  <c r="I1929" i="17"/>
  <c r="H1929" i="17"/>
  <c r="I1928" i="17"/>
  <c r="H1928" i="17"/>
  <c r="I1927" i="17"/>
  <c r="H1927" i="17"/>
  <c r="I1926" i="17"/>
  <c r="H1926" i="17"/>
  <c r="I1925" i="17"/>
  <c r="H1925" i="17"/>
  <c r="I1924" i="17"/>
  <c r="H1924" i="17"/>
  <c r="I1923" i="17"/>
  <c r="H1923" i="17"/>
  <c r="I1922" i="17"/>
  <c r="H1922" i="17"/>
  <c r="I1921" i="17"/>
  <c r="H1921" i="17"/>
  <c r="I1920" i="17"/>
  <c r="H1920" i="17"/>
  <c r="I1919" i="17"/>
  <c r="H1919" i="17"/>
  <c r="I1918" i="17"/>
  <c r="H1918" i="17"/>
  <c r="I1917" i="17"/>
  <c r="H1917" i="17"/>
  <c r="I1916" i="17"/>
  <c r="H1916" i="17"/>
  <c r="I1915" i="17"/>
  <c r="H1915" i="17"/>
  <c r="I1914" i="17"/>
  <c r="H1914" i="17"/>
  <c r="I1913" i="17"/>
  <c r="H1913" i="17"/>
  <c r="I1912" i="17"/>
  <c r="H1912" i="17"/>
  <c r="I1911" i="17"/>
  <c r="H1911" i="17"/>
  <c r="I1910" i="17"/>
  <c r="H1910" i="17"/>
  <c r="I1909" i="17"/>
  <c r="H1909" i="17"/>
  <c r="I1908" i="17"/>
  <c r="H1908" i="17"/>
  <c r="I1907" i="17"/>
  <c r="H1907" i="17"/>
  <c r="I1906" i="17"/>
  <c r="H1906" i="17"/>
  <c r="I1905" i="17"/>
  <c r="H1905" i="17"/>
  <c r="I1904" i="17"/>
  <c r="H1904" i="17"/>
  <c r="I1903" i="17"/>
  <c r="H1903" i="17"/>
  <c r="I1902" i="17"/>
  <c r="H1902" i="17"/>
  <c r="I1901" i="17"/>
  <c r="H1901" i="17"/>
  <c r="I1900" i="17"/>
  <c r="H1900" i="17"/>
  <c r="I1899" i="17"/>
  <c r="H1899" i="17"/>
  <c r="I1898" i="17"/>
  <c r="H1898" i="17"/>
  <c r="I1897" i="17"/>
  <c r="H1897" i="17"/>
  <c r="I1896" i="17"/>
  <c r="H1896" i="17"/>
  <c r="I1895" i="17"/>
  <c r="H1895" i="17"/>
  <c r="I1894" i="17"/>
  <c r="H1894" i="17"/>
  <c r="I1893" i="17"/>
  <c r="H1893" i="17"/>
  <c r="I1892" i="17"/>
  <c r="H1892" i="17"/>
  <c r="I1891" i="17"/>
  <c r="H1891" i="17"/>
  <c r="I1890" i="17"/>
  <c r="H1890" i="17"/>
  <c r="I1889" i="17"/>
  <c r="H1889" i="17"/>
  <c r="I1888" i="17"/>
  <c r="H1888" i="17"/>
  <c r="I1887" i="17"/>
  <c r="H1887" i="17"/>
  <c r="I1886" i="17"/>
  <c r="H1886" i="17"/>
  <c r="I1885" i="17"/>
  <c r="H1885" i="17"/>
  <c r="I1884" i="17"/>
  <c r="H1884" i="17"/>
  <c r="I1883" i="17"/>
  <c r="H1883" i="17"/>
  <c r="I1882" i="17"/>
  <c r="H1882" i="17"/>
  <c r="I1881" i="17"/>
  <c r="H1881" i="17"/>
  <c r="I1880" i="17"/>
  <c r="H1880" i="17"/>
  <c r="I1879" i="17"/>
  <c r="H1879" i="17"/>
  <c r="I1878" i="17"/>
  <c r="H1878" i="17"/>
  <c r="I1877" i="17"/>
  <c r="H1877" i="17"/>
  <c r="I1876" i="17"/>
  <c r="H1876" i="17"/>
  <c r="I1875" i="17"/>
  <c r="H1875" i="17"/>
  <c r="I1874" i="17"/>
  <c r="H1874" i="17"/>
  <c r="I1873" i="17"/>
  <c r="H1873" i="17"/>
  <c r="I1872" i="17"/>
  <c r="H1872" i="17"/>
  <c r="I1871" i="17"/>
  <c r="H1871" i="17"/>
  <c r="I1870" i="17"/>
  <c r="H1870" i="17"/>
  <c r="I1869" i="17"/>
  <c r="H1869" i="17"/>
  <c r="I1868" i="17"/>
  <c r="H1868" i="17"/>
  <c r="I1867" i="17"/>
  <c r="H1867" i="17"/>
  <c r="I1866" i="17"/>
  <c r="H1866" i="17"/>
  <c r="I1865" i="17"/>
  <c r="H1865" i="17"/>
  <c r="I1864" i="17"/>
  <c r="H1864" i="17"/>
  <c r="I1863" i="17"/>
  <c r="H1863" i="17"/>
  <c r="I1862" i="17"/>
  <c r="H1862" i="17"/>
  <c r="I1861" i="17"/>
  <c r="H1861" i="17"/>
  <c r="I1860" i="17"/>
  <c r="H1860" i="17"/>
  <c r="I1859" i="17"/>
  <c r="H1859" i="17"/>
  <c r="I1858" i="17"/>
  <c r="H1858" i="17"/>
  <c r="I1857" i="17"/>
  <c r="H1857" i="17"/>
  <c r="I1856" i="17"/>
  <c r="H1856" i="17"/>
  <c r="I1855" i="17"/>
  <c r="H1855" i="17"/>
  <c r="I1854" i="17"/>
  <c r="H1854" i="17"/>
  <c r="I1853" i="17"/>
  <c r="H1853" i="17"/>
  <c r="I1852" i="17"/>
  <c r="H1852" i="17"/>
  <c r="I1851" i="17"/>
  <c r="H1851" i="17"/>
  <c r="I1850" i="17"/>
  <c r="H1850" i="17"/>
  <c r="I1849" i="17"/>
  <c r="H1849" i="17"/>
  <c r="I1848" i="17"/>
  <c r="H1848" i="17"/>
  <c r="I1847" i="17"/>
  <c r="H1847" i="17"/>
  <c r="I1846" i="17"/>
  <c r="H1846" i="17"/>
  <c r="I1845" i="17"/>
  <c r="H1845" i="17"/>
  <c r="I1844" i="17"/>
  <c r="H1844" i="17"/>
  <c r="I1843" i="17"/>
  <c r="H1843" i="17"/>
  <c r="I1842" i="17"/>
  <c r="H1842" i="17"/>
  <c r="I1841" i="17"/>
  <c r="H1841" i="17"/>
  <c r="I1840" i="17"/>
  <c r="H1840" i="17"/>
  <c r="I1839" i="17"/>
  <c r="H1839" i="17"/>
  <c r="I1838" i="17"/>
  <c r="H1838" i="17"/>
  <c r="I1837" i="17"/>
  <c r="H1837" i="17"/>
  <c r="I1836" i="17"/>
  <c r="H1836" i="17"/>
  <c r="I1835" i="17"/>
  <c r="H1835" i="17"/>
  <c r="I1834" i="17"/>
  <c r="H1834" i="17"/>
  <c r="I1833" i="17"/>
  <c r="H1833" i="17"/>
  <c r="I1832" i="17"/>
  <c r="H1832" i="17"/>
  <c r="I1831" i="17"/>
  <c r="H1831" i="17"/>
  <c r="I1830" i="17"/>
  <c r="H1830" i="17"/>
  <c r="I1829" i="17"/>
  <c r="H1829" i="17"/>
  <c r="I1828" i="17"/>
  <c r="H1828" i="17"/>
  <c r="I1827" i="17"/>
  <c r="H1827" i="17"/>
  <c r="I1826" i="17"/>
  <c r="H1826" i="17"/>
  <c r="I1825" i="17"/>
  <c r="H1825" i="17"/>
  <c r="I1824" i="17"/>
  <c r="H1824" i="17"/>
  <c r="I1823" i="17"/>
  <c r="H1823" i="17"/>
  <c r="I1822" i="17"/>
  <c r="H1822" i="17"/>
  <c r="I1821" i="17"/>
  <c r="H1821" i="17"/>
  <c r="I1820" i="17"/>
  <c r="H1820" i="17"/>
  <c r="I1819" i="17"/>
  <c r="H1819" i="17"/>
  <c r="I1818" i="17"/>
  <c r="H1818" i="17"/>
  <c r="I1817" i="17"/>
  <c r="H1817" i="17"/>
  <c r="I1816" i="17"/>
  <c r="H1816" i="17"/>
  <c r="I1815" i="17"/>
  <c r="H1815" i="17"/>
  <c r="I1814" i="17"/>
  <c r="H1814" i="17"/>
  <c r="I1813" i="17"/>
  <c r="H1813" i="17"/>
  <c r="I1812" i="17"/>
  <c r="H1812" i="17"/>
  <c r="I1811" i="17"/>
  <c r="H1811" i="17"/>
  <c r="I1810" i="17"/>
  <c r="H1810" i="17"/>
  <c r="I1809" i="17"/>
  <c r="H1809" i="17"/>
  <c r="I1808" i="17"/>
  <c r="H1808" i="17"/>
  <c r="I1807" i="17"/>
  <c r="H1807" i="17"/>
  <c r="I1806" i="17"/>
  <c r="H1806" i="17"/>
  <c r="I1805" i="17"/>
  <c r="H1805" i="17"/>
  <c r="I1804" i="17"/>
  <c r="H1804" i="17"/>
  <c r="I1803" i="17"/>
  <c r="H1803" i="17"/>
  <c r="I1802" i="17"/>
  <c r="H1802" i="17"/>
  <c r="I1801" i="17"/>
  <c r="H1801" i="17"/>
  <c r="I1800" i="17"/>
  <c r="H1800" i="17"/>
  <c r="I1799" i="17"/>
  <c r="H1799" i="17"/>
  <c r="I1798" i="17"/>
  <c r="H1798" i="17"/>
  <c r="I1797" i="17"/>
  <c r="H1797" i="17"/>
  <c r="I1796" i="17"/>
  <c r="H1796" i="17"/>
  <c r="I1795" i="17"/>
  <c r="H1795" i="17"/>
  <c r="I1794" i="17"/>
  <c r="H1794" i="17"/>
  <c r="I1793" i="17"/>
  <c r="H1793" i="17"/>
  <c r="I1792" i="17"/>
  <c r="H1792" i="17"/>
  <c r="I1791" i="17"/>
  <c r="H1791" i="17"/>
  <c r="I1790" i="17"/>
  <c r="H1790" i="17"/>
  <c r="I1789" i="17"/>
  <c r="H1789" i="17"/>
  <c r="I1788" i="17"/>
  <c r="H1788" i="17"/>
  <c r="I1787" i="17"/>
  <c r="H1787" i="17"/>
  <c r="I1786" i="17"/>
  <c r="H1786" i="17"/>
  <c r="I1785" i="17"/>
  <c r="H1785" i="17"/>
  <c r="I1784" i="17"/>
  <c r="H1784" i="17"/>
  <c r="I1783" i="17"/>
  <c r="H1783" i="17"/>
  <c r="I1782" i="17"/>
  <c r="H1782" i="17"/>
  <c r="I1781" i="17"/>
  <c r="H1781" i="17"/>
  <c r="I1780" i="17"/>
  <c r="H1780" i="17"/>
  <c r="I1779" i="17"/>
  <c r="H1779" i="17"/>
  <c r="I1778" i="17"/>
  <c r="H1778" i="17"/>
  <c r="I1777" i="17"/>
  <c r="H1777" i="17"/>
  <c r="I1776" i="17"/>
  <c r="H1776" i="17"/>
  <c r="I1775" i="17"/>
  <c r="H1775" i="17"/>
  <c r="I1774" i="17"/>
  <c r="H1774" i="17"/>
  <c r="I1773" i="17"/>
  <c r="H1773" i="17"/>
  <c r="I1772" i="17"/>
  <c r="H1772" i="17"/>
  <c r="I1771" i="17"/>
  <c r="H1771" i="17"/>
  <c r="I1770" i="17"/>
  <c r="H1770" i="17"/>
  <c r="I1769" i="17"/>
  <c r="H1769" i="17"/>
  <c r="I1768" i="17"/>
  <c r="H1768" i="17"/>
  <c r="I1767" i="17"/>
  <c r="H1767" i="17"/>
  <c r="I1766" i="17"/>
  <c r="H1766" i="17"/>
  <c r="I1765" i="17"/>
  <c r="H1765" i="17"/>
  <c r="I1764" i="17"/>
  <c r="H1764" i="17"/>
  <c r="I1763" i="17"/>
  <c r="H1763" i="17"/>
  <c r="I1762" i="17"/>
  <c r="H1762" i="17"/>
  <c r="I1761" i="17"/>
  <c r="H1761" i="17"/>
  <c r="I1760" i="17"/>
  <c r="H1760" i="17"/>
  <c r="I1759" i="17"/>
  <c r="H1759" i="17"/>
  <c r="I1758" i="17"/>
  <c r="H1758" i="17"/>
  <c r="I1757" i="17"/>
  <c r="H1757" i="17"/>
  <c r="I1756" i="17"/>
  <c r="H1756" i="17"/>
  <c r="I1755" i="17"/>
  <c r="H1755" i="17"/>
  <c r="I1754" i="17"/>
  <c r="H1754" i="17"/>
  <c r="I1753" i="17"/>
  <c r="H1753" i="17"/>
  <c r="I1752" i="17"/>
  <c r="H1752" i="17"/>
  <c r="I1751" i="17"/>
  <c r="H1751" i="17"/>
  <c r="I1750" i="17"/>
  <c r="H1750" i="17"/>
  <c r="I1749" i="17"/>
  <c r="H1749" i="17"/>
  <c r="I1748" i="17"/>
  <c r="H1748" i="17"/>
  <c r="I1747" i="17"/>
  <c r="H1747" i="17"/>
  <c r="I1746" i="17"/>
  <c r="H1746" i="17"/>
  <c r="I1745" i="17"/>
  <c r="H1745" i="17"/>
  <c r="I1744" i="17"/>
  <c r="H1744" i="17"/>
  <c r="I1743" i="17"/>
  <c r="H1743" i="17"/>
  <c r="I1742" i="17"/>
  <c r="H1742" i="17"/>
  <c r="I1741" i="17"/>
  <c r="H1741" i="17"/>
  <c r="I1740" i="17"/>
  <c r="H1740" i="17"/>
  <c r="I1739" i="17"/>
  <c r="H1739" i="17"/>
  <c r="I1738" i="17"/>
  <c r="H1738" i="17"/>
  <c r="I1737" i="17"/>
  <c r="H1737" i="17"/>
  <c r="I1736" i="17"/>
  <c r="H1736" i="17"/>
  <c r="I1735" i="17"/>
  <c r="H1735" i="17"/>
  <c r="I1734" i="17"/>
  <c r="H1734" i="17"/>
  <c r="I1733" i="17"/>
  <c r="H1733" i="17"/>
  <c r="I1732" i="17"/>
  <c r="H1732" i="17"/>
  <c r="I1731" i="17"/>
  <c r="H1731" i="17"/>
  <c r="I1730" i="17"/>
  <c r="H1730" i="17"/>
  <c r="I1729" i="17"/>
  <c r="H1729" i="17"/>
  <c r="I1728" i="17"/>
  <c r="H1728" i="17"/>
  <c r="I1727" i="17"/>
  <c r="H1727" i="17"/>
  <c r="I1726" i="17"/>
  <c r="H1726" i="17"/>
  <c r="I1725" i="17"/>
  <c r="H1725" i="17"/>
  <c r="I1724" i="17"/>
  <c r="H1724" i="17"/>
  <c r="I1723" i="17"/>
  <c r="H1723" i="17"/>
  <c r="I1722" i="17"/>
  <c r="H1722" i="17"/>
  <c r="I1721" i="17"/>
  <c r="H1721" i="17"/>
  <c r="I1720" i="17"/>
  <c r="H1720" i="17"/>
  <c r="I1719" i="17"/>
  <c r="H1719" i="17"/>
  <c r="I1718" i="17"/>
  <c r="H1718" i="17"/>
  <c r="I1717" i="17"/>
  <c r="H1717" i="17"/>
  <c r="I1716" i="17"/>
  <c r="H1716" i="17"/>
  <c r="I1715" i="17"/>
  <c r="H1715" i="17"/>
  <c r="I1714" i="17"/>
  <c r="H1714" i="17"/>
  <c r="I1713" i="17"/>
  <c r="H1713" i="17"/>
  <c r="I1712" i="17"/>
  <c r="H1712" i="17"/>
  <c r="I1711" i="17"/>
  <c r="H1711" i="17"/>
  <c r="I1710" i="17"/>
  <c r="H1710" i="17"/>
  <c r="I1709" i="17"/>
  <c r="H1709" i="17"/>
  <c r="I1708" i="17"/>
  <c r="H1708" i="17"/>
  <c r="I1707" i="17"/>
  <c r="H1707" i="17"/>
  <c r="I1706" i="17"/>
  <c r="H1706" i="17"/>
  <c r="I1705" i="17"/>
  <c r="H1705" i="17"/>
  <c r="I1704" i="17"/>
  <c r="H1704" i="17"/>
  <c r="I1703" i="17"/>
  <c r="H1703" i="17"/>
  <c r="I1702" i="17"/>
  <c r="H1702" i="17"/>
  <c r="I1701" i="17"/>
  <c r="H1701" i="17"/>
  <c r="I1700" i="17"/>
  <c r="H1700" i="17"/>
  <c r="I1699" i="17"/>
  <c r="H1699" i="17"/>
  <c r="I1698" i="17"/>
  <c r="H1698" i="17"/>
  <c r="I1697" i="17"/>
  <c r="H1697" i="17"/>
  <c r="I1696" i="17"/>
  <c r="H1696" i="17"/>
  <c r="I1695" i="17"/>
  <c r="H1695" i="17"/>
  <c r="I1694" i="17"/>
  <c r="H1694" i="17"/>
  <c r="I1693" i="17"/>
  <c r="H1693" i="17"/>
  <c r="I1692" i="17"/>
  <c r="H1692" i="17"/>
  <c r="I1691" i="17"/>
  <c r="H1691" i="17"/>
  <c r="I1690" i="17"/>
  <c r="H1690" i="17"/>
  <c r="I1689" i="17"/>
  <c r="H1689" i="17"/>
  <c r="I1688" i="17"/>
  <c r="H1688" i="17"/>
  <c r="I1687" i="17"/>
  <c r="H1687" i="17"/>
  <c r="I1686" i="17"/>
  <c r="H1686" i="17"/>
  <c r="I1685" i="17"/>
  <c r="H1685" i="17"/>
  <c r="I1684" i="17"/>
  <c r="H1684" i="17"/>
  <c r="I1683" i="17"/>
  <c r="H1683" i="17"/>
  <c r="I1682" i="17"/>
  <c r="H1682" i="17"/>
  <c r="I1681" i="17"/>
  <c r="H1681" i="17"/>
  <c r="I1680" i="17"/>
  <c r="H1680" i="17"/>
  <c r="I1679" i="17"/>
  <c r="H1679" i="17"/>
  <c r="I1678" i="17"/>
  <c r="H1678" i="17"/>
  <c r="I1677" i="17"/>
  <c r="H1677" i="17"/>
  <c r="I1676" i="17"/>
  <c r="H1676" i="17"/>
  <c r="I1675" i="17"/>
  <c r="H1675" i="17"/>
  <c r="I1674" i="17"/>
  <c r="H1674" i="17"/>
  <c r="I1673" i="17"/>
  <c r="H1673" i="17"/>
  <c r="I1672" i="17"/>
  <c r="H1672" i="17"/>
  <c r="I1671" i="17"/>
  <c r="H1671" i="17"/>
  <c r="I1670" i="17"/>
  <c r="H1670" i="17"/>
  <c r="I1669" i="17"/>
  <c r="H1669" i="17"/>
  <c r="I1668" i="17"/>
  <c r="H1668" i="17"/>
  <c r="I1667" i="17"/>
  <c r="H1667" i="17"/>
  <c r="I1666" i="17"/>
  <c r="H1666" i="17"/>
  <c r="I1665" i="17"/>
  <c r="H1665" i="17"/>
  <c r="I1664" i="17"/>
  <c r="H1664" i="17"/>
  <c r="I1663" i="17"/>
  <c r="H1663" i="17"/>
  <c r="I1662" i="17"/>
  <c r="H1662" i="17"/>
  <c r="I1661" i="17"/>
  <c r="H1661" i="17"/>
  <c r="I1660" i="17"/>
  <c r="H1660" i="17"/>
  <c r="I1659" i="17"/>
  <c r="H1659" i="17"/>
  <c r="I1658" i="17"/>
  <c r="H1658" i="17"/>
  <c r="I1657" i="17"/>
  <c r="H1657" i="17"/>
  <c r="I1656" i="17"/>
  <c r="H1656" i="17"/>
  <c r="I1655" i="17"/>
  <c r="H1655" i="17"/>
  <c r="I1654" i="17"/>
  <c r="H1654" i="17"/>
  <c r="I1653" i="17"/>
  <c r="H1653" i="17"/>
  <c r="I1652" i="17"/>
  <c r="H1652" i="17"/>
  <c r="I1651" i="17"/>
  <c r="H1651" i="17"/>
  <c r="I1650" i="17"/>
  <c r="H1650" i="17"/>
  <c r="I1649" i="17"/>
  <c r="H1649" i="17"/>
  <c r="I1648" i="17"/>
  <c r="H1648" i="17"/>
  <c r="I1647" i="17"/>
  <c r="H1647" i="17"/>
  <c r="I1646" i="17"/>
  <c r="H1646" i="17"/>
  <c r="I1645" i="17"/>
  <c r="H1645" i="17"/>
  <c r="I1644" i="17"/>
  <c r="H1644" i="17"/>
  <c r="I1643" i="17"/>
  <c r="H1643" i="17"/>
  <c r="I1642" i="17"/>
  <c r="H1642" i="17"/>
  <c r="I1641" i="17"/>
  <c r="H1641" i="17"/>
  <c r="I1640" i="17"/>
  <c r="H1640" i="17"/>
  <c r="I1639" i="17"/>
  <c r="H1639" i="17"/>
  <c r="I1638" i="17"/>
  <c r="H1638" i="17"/>
  <c r="I1637" i="17"/>
  <c r="H1637" i="17"/>
  <c r="I1636" i="17"/>
  <c r="H1636" i="17"/>
  <c r="I1635" i="17"/>
  <c r="H1635" i="17"/>
  <c r="I1634" i="17"/>
  <c r="H1634" i="17"/>
  <c r="I1633" i="17"/>
  <c r="H1633" i="17"/>
  <c r="I1632" i="17"/>
  <c r="H1632" i="17"/>
  <c r="I1631" i="17"/>
  <c r="H1631" i="17"/>
  <c r="I1630" i="17"/>
  <c r="H1630" i="17"/>
  <c r="I1629" i="17"/>
  <c r="H1629" i="17"/>
  <c r="I1628" i="17"/>
  <c r="H1628" i="17"/>
  <c r="I1627" i="17"/>
  <c r="H1627" i="17"/>
  <c r="I1626" i="17"/>
  <c r="H1626" i="17"/>
  <c r="I1625" i="17"/>
  <c r="H1625" i="17"/>
  <c r="I1624" i="17"/>
  <c r="H1624" i="17"/>
  <c r="I1623" i="17"/>
  <c r="H1623" i="17"/>
  <c r="I1622" i="17"/>
  <c r="H1622" i="17"/>
  <c r="I1621" i="17"/>
  <c r="H1621" i="17"/>
  <c r="I1620" i="17"/>
  <c r="H1620" i="17"/>
  <c r="I1619" i="17"/>
  <c r="H1619" i="17"/>
  <c r="I1618" i="17"/>
  <c r="H1618" i="17"/>
  <c r="I1617" i="17"/>
  <c r="H1617" i="17"/>
  <c r="I1616" i="17"/>
  <c r="H1616" i="17"/>
  <c r="I1615" i="17"/>
  <c r="H1615" i="17"/>
  <c r="I1614" i="17"/>
  <c r="H1614" i="17"/>
  <c r="I1613" i="17"/>
  <c r="H1613" i="17"/>
  <c r="I1612" i="17"/>
  <c r="H1612" i="17"/>
  <c r="I1611" i="17"/>
  <c r="H1611" i="17"/>
  <c r="I1610" i="17"/>
  <c r="H1610" i="17"/>
  <c r="I1609" i="17"/>
  <c r="H1609" i="17"/>
  <c r="I1608" i="17"/>
  <c r="H1608" i="17"/>
  <c r="I1607" i="17"/>
  <c r="H1607" i="17"/>
  <c r="I1606" i="17"/>
  <c r="H1606" i="17"/>
  <c r="I1605" i="17"/>
  <c r="H1605" i="17"/>
  <c r="I1604" i="17"/>
  <c r="H1604" i="17"/>
  <c r="I1603" i="17"/>
  <c r="H1603" i="17"/>
  <c r="I1602" i="17"/>
  <c r="H1602" i="17"/>
  <c r="I1601" i="17"/>
  <c r="H1601" i="17"/>
  <c r="I1600" i="17"/>
  <c r="H1600" i="17"/>
  <c r="I1599" i="17"/>
  <c r="H1599" i="17"/>
  <c r="I1598" i="17"/>
  <c r="H1598" i="17"/>
  <c r="I1597" i="17"/>
  <c r="H1597" i="17"/>
  <c r="I1596" i="17"/>
  <c r="H1596" i="17"/>
  <c r="I1595" i="17"/>
  <c r="H1595" i="17"/>
  <c r="I1594" i="17"/>
  <c r="H1594" i="17"/>
  <c r="I1593" i="17"/>
  <c r="H1593" i="17"/>
  <c r="I1592" i="17"/>
  <c r="H1592" i="17"/>
  <c r="I1591" i="17"/>
  <c r="H1591" i="17"/>
  <c r="I1590" i="17"/>
  <c r="H1590" i="17"/>
  <c r="I1589" i="17"/>
  <c r="H1589" i="17"/>
  <c r="I1588" i="17"/>
  <c r="H1588" i="17"/>
  <c r="I1587" i="17"/>
  <c r="H1587" i="17"/>
  <c r="I1586" i="17"/>
  <c r="H1586" i="17"/>
  <c r="I1585" i="17"/>
  <c r="H1585" i="17"/>
  <c r="I1584" i="17"/>
  <c r="H1584" i="17"/>
  <c r="I1583" i="17"/>
  <c r="H1583" i="17"/>
  <c r="I1582" i="17"/>
  <c r="H1582" i="17"/>
  <c r="I1581" i="17"/>
  <c r="H1581" i="17"/>
  <c r="I1580" i="17"/>
  <c r="H1580" i="17"/>
  <c r="I1579" i="17"/>
  <c r="H1579" i="17"/>
  <c r="I1578" i="17"/>
  <c r="H1578" i="17"/>
  <c r="I1577" i="17"/>
  <c r="H1577" i="17"/>
  <c r="I1576" i="17"/>
  <c r="H1576" i="17"/>
  <c r="I1575" i="17"/>
  <c r="H1575" i="17"/>
  <c r="I1574" i="17"/>
  <c r="H1574" i="17"/>
  <c r="I1573" i="17"/>
  <c r="H1573" i="17"/>
  <c r="I1572" i="17"/>
  <c r="H1572" i="17"/>
  <c r="I1571" i="17"/>
  <c r="H1571" i="17"/>
  <c r="I1570" i="17"/>
  <c r="H1570" i="17"/>
  <c r="I1569" i="17"/>
  <c r="H1569" i="17"/>
  <c r="I1568" i="17"/>
  <c r="H1568" i="17"/>
  <c r="I1567" i="17"/>
  <c r="H1567" i="17"/>
  <c r="I1566" i="17"/>
  <c r="H1566" i="17"/>
  <c r="I1565" i="17"/>
  <c r="H1565" i="17"/>
  <c r="I1564" i="17"/>
  <c r="H1564" i="17"/>
  <c r="I1563" i="17"/>
  <c r="H1563" i="17"/>
  <c r="I1562" i="17"/>
  <c r="H1562" i="17"/>
  <c r="I1561" i="17"/>
  <c r="H1561" i="17"/>
  <c r="I1560" i="17"/>
  <c r="H1560" i="17"/>
  <c r="I1559" i="17"/>
  <c r="H1559" i="17"/>
  <c r="I1558" i="17"/>
  <c r="H1558" i="17"/>
  <c r="I1557" i="17"/>
  <c r="H1557" i="17"/>
  <c r="I1556" i="17"/>
  <c r="H1556" i="17"/>
  <c r="I1555" i="17"/>
  <c r="H1555" i="17"/>
  <c r="I1554" i="17"/>
  <c r="H1554" i="17"/>
  <c r="I1553" i="17"/>
  <c r="H1553" i="17"/>
  <c r="I1552" i="17"/>
  <c r="H1552" i="17"/>
  <c r="I1551" i="17"/>
  <c r="H1551" i="17"/>
  <c r="I1550" i="17"/>
  <c r="H1550" i="17"/>
  <c r="I1549" i="17"/>
  <c r="H1549" i="17"/>
  <c r="I1548" i="17"/>
  <c r="H1548" i="17"/>
  <c r="I1547" i="17"/>
  <c r="H1547" i="17"/>
  <c r="I1546" i="17"/>
  <c r="H1546" i="17"/>
  <c r="I1545" i="17"/>
  <c r="H1545" i="17"/>
  <c r="I1544" i="17"/>
  <c r="H1544" i="17"/>
  <c r="I1543" i="17"/>
  <c r="H1543" i="17"/>
  <c r="I1542" i="17"/>
  <c r="H1542" i="17"/>
  <c r="I1541" i="17"/>
  <c r="H1541" i="17"/>
  <c r="I1540" i="17"/>
  <c r="H1540" i="17"/>
  <c r="I1539" i="17"/>
  <c r="H1539" i="17"/>
  <c r="I1538" i="17"/>
  <c r="H1538" i="17"/>
  <c r="I1537" i="17"/>
  <c r="H1537" i="17"/>
  <c r="I1536" i="17"/>
  <c r="H1536" i="17"/>
  <c r="I1535" i="17"/>
  <c r="H1535" i="17"/>
  <c r="I1534" i="17"/>
  <c r="H1534" i="17"/>
  <c r="I1533" i="17"/>
  <c r="H1533" i="17"/>
  <c r="I1532" i="17"/>
  <c r="H1532" i="17"/>
  <c r="I1531" i="17"/>
  <c r="H1531" i="17"/>
  <c r="I1530" i="17"/>
  <c r="H1530" i="17"/>
  <c r="I1529" i="17"/>
  <c r="H1529" i="17"/>
  <c r="I1528" i="17"/>
  <c r="H1528" i="17"/>
  <c r="I1527" i="17"/>
  <c r="H1527" i="17"/>
  <c r="I1526" i="17"/>
  <c r="H1526" i="17"/>
  <c r="I1525" i="17"/>
  <c r="H1525" i="17"/>
  <c r="I1524" i="17"/>
  <c r="H1524" i="17"/>
  <c r="I1523" i="17"/>
  <c r="H1523" i="17"/>
  <c r="I1522" i="17"/>
  <c r="H1522" i="17"/>
  <c r="I1521" i="17"/>
  <c r="H1521" i="17"/>
  <c r="I1520" i="17"/>
  <c r="H1520" i="17"/>
  <c r="I1519" i="17"/>
  <c r="H1519" i="17"/>
  <c r="I1518" i="17"/>
  <c r="H1518" i="17"/>
  <c r="I1517" i="17"/>
  <c r="H1517" i="17"/>
  <c r="I1516" i="17"/>
  <c r="H1516" i="17"/>
  <c r="I1515" i="17"/>
  <c r="H1515" i="17"/>
  <c r="I1514" i="17"/>
  <c r="H1514" i="17"/>
  <c r="I1513" i="17"/>
  <c r="H1513" i="17"/>
  <c r="I1512" i="17"/>
  <c r="H1512" i="17"/>
  <c r="I1511" i="17"/>
  <c r="H1511" i="17"/>
  <c r="I1510" i="17"/>
  <c r="H1510" i="17"/>
  <c r="I1509" i="17"/>
  <c r="H1509" i="17"/>
  <c r="I1508" i="17"/>
  <c r="H1508" i="17"/>
  <c r="I1507" i="17"/>
  <c r="H1507" i="17"/>
  <c r="I1506" i="17"/>
  <c r="H1506" i="17"/>
  <c r="I1505" i="17"/>
  <c r="H1505" i="17"/>
  <c r="I1504" i="17"/>
  <c r="H1504" i="17"/>
  <c r="I1503" i="17"/>
  <c r="H1503" i="17"/>
  <c r="I1502" i="17"/>
  <c r="H1502" i="17"/>
  <c r="I1501" i="17"/>
  <c r="H1501" i="17"/>
  <c r="I1500" i="17"/>
  <c r="H1500" i="17"/>
  <c r="I1499" i="17"/>
  <c r="H1499" i="17"/>
  <c r="I1498" i="17"/>
  <c r="H1498" i="17"/>
  <c r="I1497" i="17"/>
  <c r="H1497" i="17"/>
  <c r="I1496" i="17"/>
  <c r="H1496" i="17"/>
  <c r="I1495" i="17"/>
  <c r="H1495" i="17"/>
  <c r="I1494" i="17"/>
  <c r="H1494" i="17"/>
  <c r="I1493" i="17"/>
  <c r="H1493" i="17"/>
  <c r="I1492" i="17"/>
  <c r="H1492" i="17"/>
  <c r="I1491" i="17"/>
  <c r="H1491" i="17"/>
  <c r="I1490" i="17"/>
  <c r="H1490" i="17"/>
  <c r="I1489" i="17"/>
  <c r="H1489" i="17"/>
  <c r="I1488" i="17"/>
  <c r="H1488" i="17"/>
  <c r="I1487" i="17"/>
  <c r="H1487" i="17"/>
  <c r="I1486" i="17"/>
  <c r="H1486" i="17"/>
  <c r="I1485" i="17"/>
  <c r="H1485" i="17"/>
  <c r="I1484" i="17"/>
  <c r="H1484" i="17"/>
  <c r="I1483" i="17"/>
  <c r="H1483" i="17"/>
  <c r="I1482" i="17"/>
  <c r="H1482" i="17"/>
  <c r="I1481" i="17"/>
  <c r="H1481" i="17"/>
  <c r="I1480" i="17"/>
  <c r="H1480" i="17"/>
  <c r="I1479" i="17"/>
  <c r="H1479" i="17"/>
  <c r="I1478" i="17"/>
  <c r="H1478" i="17"/>
  <c r="I1477" i="17"/>
  <c r="H1477" i="17"/>
  <c r="I1476" i="17"/>
  <c r="H1476" i="17"/>
  <c r="I1475" i="17"/>
  <c r="H1475" i="17"/>
  <c r="I1474" i="17"/>
  <c r="H1474" i="17"/>
  <c r="I1473" i="17"/>
  <c r="H1473" i="17"/>
  <c r="I1472" i="17"/>
  <c r="H1472" i="17"/>
  <c r="I1471" i="17"/>
  <c r="H1471" i="17"/>
  <c r="I1470" i="17"/>
  <c r="H1470" i="17"/>
  <c r="I1469" i="17"/>
  <c r="H1469" i="17"/>
  <c r="I1468" i="17"/>
  <c r="H1468" i="17"/>
  <c r="I1467" i="17"/>
  <c r="H1467" i="17"/>
  <c r="I1466" i="17"/>
  <c r="H1466" i="17"/>
  <c r="I1465" i="17"/>
  <c r="H1465" i="17"/>
  <c r="I1464" i="17"/>
  <c r="H1464" i="17"/>
  <c r="I1463" i="17"/>
  <c r="H1463" i="17"/>
  <c r="I1462" i="17"/>
  <c r="H1462" i="17"/>
  <c r="I1461" i="17"/>
  <c r="H1461" i="17"/>
  <c r="I1460" i="17"/>
  <c r="H1460" i="17"/>
  <c r="I1459" i="17"/>
  <c r="H1459" i="17"/>
  <c r="I1458" i="17"/>
  <c r="H1458" i="17"/>
  <c r="I1457" i="17"/>
  <c r="H1457" i="17"/>
  <c r="I1456" i="17"/>
  <c r="H1456" i="17"/>
  <c r="I1455" i="17"/>
  <c r="H1455" i="17"/>
  <c r="I1454" i="17"/>
  <c r="H1454" i="17"/>
  <c r="I1453" i="17"/>
  <c r="H1453" i="17"/>
  <c r="I1452" i="17"/>
  <c r="H1452" i="17"/>
  <c r="I1451" i="17"/>
  <c r="H1451" i="17"/>
  <c r="I1450" i="17"/>
  <c r="H1450" i="17"/>
  <c r="I1449" i="17"/>
  <c r="H1449" i="17"/>
  <c r="I1448" i="17"/>
  <c r="H1448" i="17"/>
  <c r="I1447" i="17"/>
  <c r="H1447" i="17"/>
  <c r="I1446" i="17"/>
  <c r="H1446" i="17"/>
  <c r="I1445" i="17"/>
  <c r="H1445" i="17"/>
  <c r="I1444" i="17"/>
  <c r="H1444" i="17"/>
  <c r="I1443" i="17"/>
  <c r="H1443" i="17"/>
  <c r="I1442" i="17"/>
  <c r="H1442" i="17"/>
  <c r="I1441" i="17"/>
  <c r="H1441" i="17"/>
  <c r="I1440" i="17"/>
  <c r="H1440" i="17"/>
  <c r="I1439" i="17"/>
  <c r="H1439" i="17"/>
  <c r="I1438" i="17"/>
  <c r="H1438" i="17"/>
  <c r="I1437" i="17"/>
  <c r="H1437" i="17"/>
  <c r="I1436" i="17"/>
  <c r="H1436" i="17"/>
  <c r="I1435" i="17"/>
  <c r="H1435" i="17"/>
  <c r="I1434" i="17"/>
  <c r="H1434" i="17"/>
  <c r="I1433" i="17"/>
  <c r="H1433" i="17"/>
  <c r="I1432" i="17"/>
  <c r="H1432" i="17"/>
  <c r="I1431" i="17"/>
  <c r="H1431" i="17"/>
  <c r="I1430" i="17"/>
  <c r="H1430" i="17"/>
  <c r="I1429" i="17"/>
  <c r="H1429" i="17"/>
  <c r="I1428" i="17"/>
  <c r="H1428" i="17"/>
  <c r="I1427" i="17"/>
  <c r="H1427" i="17"/>
  <c r="I1426" i="17"/>
  <c r="H1426" i="17"/>
  <c r="I1425" i="17"/>
  <c r="H1425" i="17"/>
  <c r="I1424" i="17"/>
  <c r="H1424" i="17"/>
  <c r="I1423" i="17"/>
  <c r="H1423" i="17"/>
  <c r="I1422" i="17"/>
  <c r="H1422" i="17"/>
  <c r="I1421" i="17"/>
  <c r="H1421" i="17"/>
  <c r="I1420" i="17"/>
  <c r="H1420" i="17"/>
  <c r="I1419" i="17"/>
  <c r="H1419" i="17"/>
  <c r="I1418" i="17"/>
  <c r="H1418" i="17"/>
  <c r="I1417" i="17"/>
  <c r="H1417" i="17"/>
  <c r="I1416" i="17"/>
  <c r="H1416" i="17"/>
  <c r="I1415" i="17"/>
  <c r="H1415" i="17"/>
  <c r="I1414" i="17"/>
  <c r="H1414" i="17"/>
  <c r="I1413" i="17"/>
  <c r="H1413" i="17"/>
  <c r="I1412" i="17"/>
  <c r="H1412" i="17"/>
  <c r="I1411" i="17"/>
  <c r="H1411" i="17"/>
  <c r="I1410" i="17"/>
  <c r="H1410" i="17"/>
  <c r="I1409" i="17"/>
  <c r="H1409" i="17"/>
  <c r="I1408" i="17"/>
  <c r="H1408" i="17"/>
  <c r="I1407" i="17"/>
  <c r="H1407" i="17"/>
  <c r="I1406" i="17"/>
  <c r="H1406" i="17"/>
  <c r="I1405" i="17"/>
  <c r="H1405" i="17"/>
  <c r="I1404" i="17"/>
  <c r="H1404" i="17"/>
  <c r="I1403" i="17"/>
  <c r="H1403" i="17"/>
  <c r="I1402" i="17"/>
  <c r="H1402" i="17"/>
  <c r="I1401" i="17"/>
  <c r="H1401" i="17"/>
  <c r="I1400" i="17"/>
  <c r="H1400" i="17"/>
  <c r="I1399" i="17"/>
  <c r="H1399" i="17"/>
  <c r="I1398" i="17"/>
  <c r="H1398" i="17"/>
  <c r="I1397" i="17"/>
  <c r="H1397" i="17"/>
  <c r="I1396" i="17"/>
  <c r="H1396" i="17"/>
  <c r="I1395" i="17"/>
  <c r="H1395" i="17"/>
  <c r="I1394" i="17"/>
  <c r="H1394" i="17"/>
  <c r="I1393" i="17"/>
  <c r="H1393" i="17"/>
  <c r="I1392" i="17"/>
  <c r="H1392" i="17"/>
  <c r="I1391" i="17"/>
  <c r="H1391" i="17"/>
  <c r="I1390" i="17"/>
  <c r="H1390" i="17"/>
  <c r="I1389" i="17"/>
  <c r="H1389" i="17"/>
  <c r="I1388" i="17"/>
  <c r="H1388" i="17"/>
  <c r="I1387" i="17"/>
  <c r="H1387" i="17"/>
  <c r="I1386" i="17"/>
  <c r="H1386" i="17"/>
  <c r="I1385" i="17"/>
  <c r="H1385" i="17"/>
  <c r="I1384" i="17"/>
  <c r="H1384" i="17"/>
  <c r="I1383" i="17"/>
  <c r="H1383" i="17"/>
  <c r="I1382" i="17"/>
  <c r="H1382" i="17"/>
  <c r="I1381" i="17"/>
  <c r="H1381" i="17"/>
  <c r="I1380" i="17"/>
  <c r="H1380" i="17"/>
  <c r="I1379" i="17"/>
  <c r="H1379" i="17"/>
  <c r="I1378" i="17"/>
  <c r="H1378" i="17"/>
  <c r="I1377" i="17"/>
  <c r="H1377" i="17"/>
  <c r="I1376" i="17"/>
  <c r="H1376" i="17"/>
  <c r="I1375" i="17"/>
  <c r="H1375" i="17"/>
  <c r="I1374" i="17"/>
  <c r="H1374" i="17"/>
  <c r="I1373" i="17"/>
  <c r="H1373" i="17"/>
  <c r="I1372" i="17"/>
  <c r="H1372" i="17"/>
  <c r="I1371" i="17"/>
  <c r="H1371" i="17"/>
  <c r="I1370" i="17"/>
  <c r="H1370" i="17"/>
  <c r="I1369" i="17"/>
  <c r="H1369" i="17"/>
  <c r="I1368" i="17"/>
  <c r="H1368" i="17"/>
  <c r="I1367" i="17"/>
  <c r="H1367" i="17"/>
  <c r="I1366" i="17"/>
  <c r="H1366" i="17"/>
  <c r="I1365" i="17"/>
  <c r="H1365" i="17"/>
  <c r="I1364" i="17"/>
  <c r="H1364" i="17"/>
  <c r="I1363" i="17"/>
  <c r="H1363" i="17"/>
  <c r="I1362" i="17"/>
  <c r="H1362" i="17"/>
  <c r="I1361" i="17"/>
  <c r="H1361" i="17"/>
  <c r="I1360" i="17"/>
  <c r="H1360" i="17"/>
  <c r="I1359" i="17"/>
  <c r="H1359" i="17"/>
  <c r="I1358" i="17"/>
  <c r="H1358" i="17"/>
  <c r="I1357" i="17"/>
  <c r="H1357" i="17"/>
  <c r="I1356" i="17"/>
  <c r="H1356" i="17"/>
  <c r="I1355" i="17"/>
  <c r="H1355" i="17"/>
  <c r="I1354" i="17"/>
  <c r="H1354" i="17"/>
  <c r="I1353" i="17"/>
  <c r="H1353" i="17"/>
  <c r="I1352" i="17"/>
  <c r="H1352" i="17"/>
  <c r="I1351" i="17"/>
  <c r="H1351" i="17"/>
  <c r="I1350" i="17"/>
  <c r="H1350" i="17"/>
  <c r="I1349" i="17"/>
  <c r="H1349" i="17"/>
  <c r="I1348" i="17"/>
  <c r="H1348" i="17"/>
  <c r="I1347" i="17"/>
  <c r="H1347" i="17"/>
  <c r="I1346" i="17"/>
  <c r="H1346" i="17"/>
  <c r="I1345" i="17"/>
  <c r="H1345" i="17"/>
  <c r="I1344" i="17"/>
  <c r="H1344" i="17"/>
  <c r="I1343" i="17"/>
  <c r="H1343" i="17"/>
  <c r="I1342" i="17"/>
  <c r="H1342" i="17"/>
  <c r="I1341" i="17"/>
  <c r="H1341" i="17"/>
  <c r="I1340" i="17"/>
  <c r="H1340" i="17"/>
  <c r="I1339" i="17"/>
  <c r="H1339" i="17"/>
  <c r="I1338" i="17"/>
  <c r="H1338" i="17"/>
  <c r="I1337" i="17"/>
  <c r="H1337" i="17"/>
  <c r="I1336" i="17"/>
  <c r="H1336" i="17"/>
  <c r="I1335" i="17"/>
  <c r="H1335" i="17"/>
  <c r="I1334" i="17"/>
  <c r="H1334" i="17"/>
  <c r="I1333" i="17"/>
  <c r="H1333" i="17"/>
  <c r="I1332" i="17"/>
  <c r="H1332" i="17"/>
  <c r="I1331" i="17"/>
  <c r="H1331" i="17"/>
  <c r="I1330" i="17"/>
  <c r="H1330" i="17"/>
  <c r="I1329" i="17"/>
  <c r="H1329" i="17"/>
  <c r="I1328" i="17"/>
  <c r="H1328" i="17"/>
  <c r="I1327" i="17"/>
  <c r="H1327" i="17"/>
  <c r="I1326" i="17"/>
  <c r="H1326" i="17"/>
  <c r="I1325" i="17"/>
  <c r="H1325" i="17"/>
  <c r="I1324" i="17"/>
  <c r="H1324" i="17"/>
  <c r="I1323" i="17"/>
  <c r="H1323" i="17"/>
  <c r="I1322" i="17"/>
  <c r="H1322" i="17"/>
  <c r="I1321" i="17"/>
  <c r="H1321" i="17"/>
  <c r="I1320" i="17"/>
  <c r="H1320" i="17"/>
  <c r="I1319" i="17"/>
  <c r="H1319" i="17"/>
  <c r="I1318" i="17"/>
  <c r="H1318" i="17"/>
  <c r="I1317" i="17"/>
  <c r="H1317" i="17"/>
  <c r="I1316" i="17"/>
  <c r="H1316" i="17"/>
  <c r="I1315" i="17"/>
  <c r="H1315" i="17"/>
  <c r="I1314" i="17"/>
  <c r="H1314" i="17"/>
  <c r="I1313" i="17"/>
  <c r="H1313" i="17"/>
  <c r="I1312" i="17"/>
  <c r="H1312" i="17"/>
  <c r="I1311" i="17"/>
  <c r="H1311" i="17"/>
  <c r="I1310" i="17"/>
  <c r="H1310" i="17"/>
  <c r="I1309" i="17"/>
  <c r="H1309" i="17"/>
  <c r="I1308" i="17"/>
  <c r="H1308" i="17"/>
  <c r="I1307" i="17"/>
  <c r="H1307" i="17"/>
  <c r="I1306" i="17"/>
  <c r="H1306" i="17"/>
  <c r="I1305" i="17"/>
  <c r="H1305" i="17"/>
  <c r="I1304" i="17"/>
  <c r="H1304" i="17"/>
  <c r="I1303" i="17"/>
  <c r="H1303" i="17"/>
  <c r="I1302" i="17"/>
  <c r="H1302" i="17"/>
  <c r="I1301" i="17"/>
  <c r="H1301" i="17"/>
  <c r="I1300" i="17"/>
  <c r="H1300" i="17"/>
  <c r="I1299" i="17"/>
  <c r="H1299" i="17"/>
  <c r="I1298" i="17"/>
  <c r="H1298" i="17"/>
  <c r="I1297" i="17"/>
  <c r="H1297" i="17"/>
  <c r="I1296" i="17"/>
  <c r="H1296" i="17"/>
  <c r="I1295" i="17"/>
  <c r="H1295" i="17"/>
  <c r="I1294" i="17"/>
  <c r="H1294" i="17"/>
  <c r="I1293" i="17"/>
  <c r="H1293" i="17"/>
  <c r="I1292" i="17"/>
  <c r="H1292" i="17"/>
  <c r="I1291" i="17"/>
  <c r="H1291" i="17"/>
  <c r="I1290" i="17"/>
  <c r="H1290" i="17"/>
  <c r="I1289" i="17"/>
  <c r="H1289" i="17"/>
  <c r="I1288" i="17"/>
  <c r="H1288" i="17"/>
  <c r="I1287" i="17"/>
  <c r="H1287" i="17"/>
  <c r="I1286" i="17"/>
  <c r="H1286" i="17"/>
  <c r="I1285" i="17"/>
  <c r="H1285" i="17"/>
  <c r="I1284" i="17"/>
  <c r="H1284" i="17"/>
  <c r="I1283" i="17"/>
  <c r="H1283" i="17"/>
  <c r="I1282" i="17"/>
  <c r="H1282" i="17"/>
  <c r="I1281" i="17"/>
  <c r="H1281" i="17"/>
  <c r="I1280" i="17"/>
  <c r="H1280" i="17"/>
  <c r="I1279" i="17"/>
  <c r="H1279" i="17"/>
  <c r="I1278" i="17"/>
  <c r="H1278" i="17"/>
  <c r="I1277" i="17"/>
  <c r="H1277" i="17"/>
  <c r="I1276" i="17"/>
  <c r="H1276" i="17"/>
  <c r="I1275" i="17"/>
  <c r="H1275" i="17"/>
  <c r="I1274" i="17"/>
  <c r="H1274" i="17"/>
  <c r="I1273" i="17"/>
  <c r="H1273" i="17"/>
  <c r="I1272" i="17"/>
  <c r="H1272" i="17"/>
  <c r="I1271" i="17"/>
  <c r="H1271" i="17"/>
  <c r="I1270" i="17"/>
  <c r="H1270" i="17"/>
  <c r="I1269" i="17"/>
  <c r="H1269" i="17"/>
  <c r="I1268" i="17"/>
  <c r="H1268" i="17"/>
  <c r="I1267" i="17"/>
  <c r="H1267" i="17"/>
  <c r="I1266" i="17"/>
  <c r="H1266" i="17"/>
  <c r="I1265" i="17"/>
  <c r="H1265" i="17"/>
  <c r="I1264" i="17"/>
  <c r="H1264" i="17"/>
  <c r="I1263" i="17"/>
  <c r="H1263" i="17"/>
  <c r="I1262" i="17"/>
  <c r="H1262" i="17"/>
  <c r="I1261" i="17"/>
  <c r="H1261" i="17"/>
  <c r="I1260" i="17"/>
  <c r="H1260" i="17"/>
  <c r="I1259" i="17"/>
  <c r="H1259" i="17"/>
  <c r="I1258" i="17"/>
  <c r="H1258" i="17"/>
  <c r="I1257" i="17"/>
  <c r="H1257" i="17"/>
  <c r="I1256" i="17"/>
  <c r="H1256" i="17"/>
  <c r="I1255" i="17"/>
  <c r="H1255" i="17"/>
  <c r="I1254" i="17"/>
  <c r="H1254" i="17"/>
  <c r="I1253" i="17"/>
  <c r="H1253" i="17"/>
  <c r="I1252" i="17"/>
  <c r="H1252" i="17"/>
  <c r="I1251" i="17"/>
  <c r="H1251" i="17"/>
  <c r="I1250" i="17"/>
  <c r="H1250" i="17"/>
  <c r="I1249" i="17"/>
  <c r="H1249" i="17"/>
  <c r="I1248" i="17"/>
  <c r="H1248" i="17"/>
  <c r="I1247" i="17"/>
  <c r="H1247" i="17"/>
  <c r="I1246" i="17"/>
  <c r="H1246" i="17"/>
  <c r="I1245" i="17"/>
  <c r="H1245" i="17"/>
  <c r="I1244" i="17"/>
  <c r="H1244" i="17"/>
  <c r="I1243" i="17"/>
  <c r="H1243" i="17"/>
  <c r="I1242" i="17"/>
  <c r="H1242" i="17"/>
  <c r="I1241" i="17"/>
  <c r="H1241" i="17"/>
  <c r="I1240" i="17"/>
  <c r="H1240" i="17"/>
  <c r="I1239" i="17"/>
  <c r="H1239" i="17"/>
  <c r="I1238" i="17"/>
  <c r="H1238" i="17"/>
  <c r="I1237" i="17"/>
  <c r="H1237" i="17"/>
  <c r="I1236" i="17"/>
  <c r="H1236" i="17"/>
  <c r="I1235" i="17"/>
  <c r="H1235" i="17"/>
  <c r="I1234" i="17"/>
  <c r="H1234" i="17"/>
  <c r="I1233" i="17"/>
  <c r="H1233" i="17"/>
  <c r="I1232" i="17"/>
  <c r="H1232" i="17"/>
  <c r="I1231" i="17"/>
  <c r="H1231" i="17"/>
  <c r="I1230" i="17"/>
  <c r="H1230" i="17"/>
  <c r="I1229" i="17"/>
  <c r="H1229" i="17"/>
  <c r="I1228" i="17"/>
  <c r="H1228" i="17"/>
  <c r="I1227" i="17"/>
  <c r="H1227" i="17"/>
  <c r="I1226" i="17"/>
  <c r="H1226" i="17"/>
  <c r="I1225" i="17"/>
  <c r="H1225" i="17"/>
  <c r="I1224" i="17"/>
  <c r="H1224" i="17"/>
  <c r="I1223" i="17"/>
  <c r="H1223" i="17"/>
  <c r="I1222" i="17"/>
  <c r="H1222" i="17"/>
  <c r="I1221" i="17"/>
  <c r="H1221" i="17"/>
  <c r="I1220" i="17"/>
  <c r="H1220" i="17"/>
  <c r="I1219" i="17"/>
  <c r="H1219" i="17"/>
  <c r="I1218" i="17"/>
  <c r="H1218" i="17"/>
  <c r="I1217" i="17"/>
  <c r="H1217" i="17"/>
  <c r="I1216" i="17"/>
  <c r="H1216" i="17"/>
  <c r="I1215" i="17"/>
  <c r="H1215" i="17"/>
  <c r="I1214" i="17"/>
  <c r="H1214" i="17"/>
  <c r="I1213" i="17"/>
  <c r="H1213" i="17"/>
  <c r="I1212" i="17"/>
  <c r="H1212" i="17"/>
  <c r="I1211" i="17"/>
  <c r="H1211" i="17"/>
  <c r="I1210" i="17"/>
  <c r="H1210" i="17"/>
  <c r="I1209" i="17"/>
  <c r="H1209" i="17"/>
  <c r="I1208" i="17"/>
  <c r="H1208" i="17"/>
  <c r="I1207" i="17"/>
  <c r="H1207" i="17"/>
  <c r="I1206" i="17"/>
  <c r="H1206" i="17"/>
  <c r="I1205" i="17"/>
  <c r="H1205" i="17"/>
  <c r="I1204" i="17"/>
  <c r="H1204" i="17"/>
  <c r="I1203" i="17"/>
  <c r="H1203" i="17"/>
  <c r="I1202" i="17"/>
  <c r="H1202" i="17"/>
  <c r="I1201" i="17"/>
  <c r="H1201" i="17"/>
  <c r="I1200" i="17"/>
  <c r="H1200" i="17"/>
  <c r="I1199" i="17"/>
  <c r="H1199" i="17"/>
  <c r="I1198" i="17"/>
  <c r="H1198" i="17"/>
  <c r="I1197" i="17"/>
  <c r="H1197" i="17"/>
  <c r="I1196" i="17"/>
  <c r="H1196" i="17"/>
  <c r="I1195" i="17"/>
  <c r="H1195" i="17"/>
  <c r="I1194" i="17"/>
  <c r="H1194" i="17"/>
  <c r="I1193" i="17"/>
  <c r="H1193" i="17"/>
  <c r="I1192" i="17"/>
  <c r="H1192" i="17"/>
  <c r="I1191" i="17"/>
  <c r="H1191" i="17"/>
  <c r="I1190" i="17"/>
  <c r="H1190" i="17"/>
  <c r="I1189" i="17"/>
  <c r="H1189" i="17"/>
  <c r="I1188" i="17"/>
  <c r="H1188" i="17"/>
  <c r="I1187" i="17"/>
  <c r="H1187" i="17"/>
  <c r="I1186" i="17"/>
  <c r="H1186" i="17"/>
  <c r="I1185" i="17"/>
  <c r="H1185" i="17"/>
  <c r="I1184" i="17"/>
  <c r="H1184" i="17"/>
  <c r="I1183" i="17"/>
  <c r="H1183" i="17"/>
  <c r="I1182" i="17"/>
  <c r="H1182" i="17"/>
  <c r="I1181" i="17"/>
  <c r="H1181" i="17"/>
  <c r="I1180" i="17"/>
  <c r="H1180" i="17"/>
  <c r="I1179" i="17"/>
  <c r="H1179" i="17"/>
  <c r="I1178" i="17"/>
  <c r="H1178" i="17"/>
  <c r="I1177" i="17"/>
  <c r="H1177" i="17"/>
  <c r="I1176" i="17"/>
  <c r="H1176" i="17"/>
  <c r="I1175" i="17"/>
  <c r="H1175" i="17"/>
  <c r="I1174" i="17"/>
  <c r="H1174" i="17"/>
  <c r="I1173" i="17"/>
  <c r="H1173" i="17"/>
  <c r="I1172" i="17"/>
  <c r="H1172" i="17"/>
  <c r="I1171" i="17"/>
  <c r="H1171" i="17"/>
  <c r="I1170" i="17"/>
  <c r="H1170" i="17"/>
  <c r="I1169" i="17"/>
  <c r="H1169" i="17"/>
  <c r="I1168" i="17"/>
  <c r="H1168" i="17"/>
  <c r="I1167" i="17"/>
  <c r="H1167" i="17"/>
  <c r="I1166" i="17"/>
  <c r="H1166" i="17"/>
  <c r="I1165" i="17"/>
  <c r="H1165" i="17"/>
  <c r="I1164" i="17"/>
  <c r="H1164" i="17"/>
  <c r="I1163" i="17"/>
  <c r="H1163" i="17"/>
  <c r="I1162" i="17"/>
  <c r="H1162" i="17"/>
  <c r="I1161" i="17"/>
  <c r="H1161" i="17"/>
  <c r="I1160" i="17"/>
  <c r="H1160" i="17"/>
  <c r="I1159" i="17"/>
  <c r="H1159" i="17"/>
  <c r="I1158" i="17"/>
  <c r="H1158" i="17"/>
  <c r="I1157" i="17"/>
  <c r="H1157" i="17"/>
  <c r="I1156" i="17"/>
  <c r="H1156" i="17"/>
  <c r="I1155" i="17"/>
  <c r="H1155" i="17"/>
  <c r="I1154" i="17"/>
  <c r="H1154" i="17"/>
  <c r="I1153" i="17"/>
  <c r="H1153" i="17"/>
  <c r="I1152" i="17"/>
  <c r="H1152" i="17"/>
  <c r="I1151" i="17"/>
  <c r="H1151" i="17"/>
  <c r="I1150" i="17"/>
  <c r="H1150" i="17"/>
  <c r="I1149" i="17"/>
  <c r="H1149" i="17"/>
  <c r="I1148" i="17"/>
  <c r="H1148" i="17"/>
  <c r="I1147" i="17"/>
  <c r="H1147" i="17"/>
  <c r="I1146" i="17"/>
  <c r="H1146" i="17"/>
  <c r="I1145" i="17"/>
  <c r="H1145" i="17"/>
  <c r="I1144" i="17"/>
  <c r="H1144" i="17"/>
  <c r="I1143" i="17"/>
  <c r="H1143" i="17"/>
  <c r="I1142" i="17"/>
  <c r="H1142" i="17"/>
  <c r="I1141" i="17"/>
  <c r="H1141" i="17"/>
  <c r="I1140" i="17"/>
  <c r="H1140" i="17"/>
  <c r="I1139" i="17"/>
  <c r="H1139" i="17"/>
  <c r="I1138" i="17"/>
  <c r="H1138" i="17"/>
  <c r="I1137" i="17"/>
  <c r="H1137" i="17"/>
  <c r="I1136" i="17"/>
  <c r="H1136" i="17"/>
  <c r="I1135" i="17"/>
  <c r="H1135" i="17"/>
  <c r="I1134" i="17"/>
  <c r="H1134" i="17"/>
  <c r="I1133" i="17"/>
  <c r="H1133" i="17"/>
  <c r="I1132" i="17"/>
  <c r="H1132" i="17"/>
  <c r="I1131" i="17"/>
  <c r="H1131" i="17"/>
  <c r="I1130" i="17"/>
  <c r="H1130" i="17"/>
  <c r="I1129" i="17"/>
  <c r="H1129" i="17"/>
  <c r="I1128" i="17"/>
  <c r="H1128" i="17"/>
  <c r="I1127" i="17"/>
  <c r="H1127" i="17"/>
  <c r="I1126" i="17"/>
  <c r="H1126" i="17"/>
  <c r="I1125" i="17"/>
  <c r="H1125" i="17"/>
  <c r="I1124" i="17"/>
  <c r="H1124" i="17"/>
  <c r="I1123" i="17"/>
  <c r="H1123" i="17"/>
  <c r="I1122" i="17"/>
  <c r="H1122" i="17"/>
  <c r="I1121" i="17"/>
  <c r="H1121" i="17"/>
  <c r="I1120" i="17"/>
  <c r="H1120" i="17"/>
  <c r="I1119" i="17"/>
  <c r="H1119" i="17"/>
  <c r="I1118" i="17"/>
  <c r="H1118" i="17"/>
  <c r="I1117" i="17"/>
  <c r="H1117" i="17"/>
  <c r="I1116" i="17"/>
  <c r="H1116" i="17"/>
  <c r="I1115" i="17"/>
  <c r="H1115" i="17"/>
  <c r="I1114" i="17"/>
  <c r="H1114" i="17"/>
  <c r="I1113" i="17"/>
  <c r="H1113" i="17"/>
  <c r="I1112" i="17"/>
  <c r="H1112" i="17"/>
  <c r="I1111" i="17"/>
  <c r="H1111" i="17"/>
  <c r="I1110" i="17"/>
  <c r="H1110" i="17"/>
  <c r="I1109" i="17"/>
  <c r="H1109" i="17"/>
  <c r="I1108" i="17"/>
  <c r="H1108" i="17"/>
  <c r="I1107" i="17"/>
  <c r="H1107" i="17"/>
  <c r="I1106" i="17"/>
  <c r="H1106" i="17"/>
  <c r="I1105" i="17"/>
  <c r="H1105" i="17"/>
  <c r="I1104" i="17"/>
  <c r="H1104" i="17"/>
  <c r="I1103" i="17"/>
  <c r="H1103" i="17"/>
  <c r="I1102" i="17"/>
  <c r="H1102" i="17"/>
  <c r="I1101" i="17"/>
  <c r="H1101" i="17"/>
  <c r="I1100" i="17"/>
  <c r="H1100" i="17"/>
  <c r="I1099" i="17"/>
  <c r="H1099" i="17"/>
  <c r="I1098" i="17"/>
  <c r="H1098" i="17"/>
  <c r="I1097" i="17"/>
  <c r="H1097" i="17"/>
  <c r="I1096" i="17"/>
  <c r="H1096" i="17"/>
  <c r="I1095" i="17"/>
  <c r="H1095" i="17"/>
  <c r="I1094" i="17"/>
  <c r="H1094" i="17"/>
  <c r="I1093" i="17"/>
  <c r="H1093" i="17"/>
  <c r="I1092" i="17"/>
  <c r="H1092" i="17"/>
  <c r="I1091" i="17"/>
  <c r="H1091" i="17"/>
  <c r="I1090" i="17"/>
  <c r="H1090" i="17"/>
  <c r="I1089" i="17"/>
  <c r="H1089" i="17"/>
  <c r="I1088" i="17"/>
  <c r="H1088" i="17"/>
  <c r="I1087" i="17"/>
  <c r="H1087" i="17"/>
  <c r="I1086" i="17"/>
  <c r="H1086" i="17"/>
  <c r="I1085" i="17"/>
  <c r="H1085" i="17"/>
  <c r="I1084" i="17"/>
  <c r="H1084" i="17"/>
  <c r="I1083" i="17"/>
  <c r="H1083" i="17"/>
  <c r="I1082" i="17"/>
  <c r="H1082" i="17"/>
  <c r="I1081" i="17"/>
  <c r="H1081" i="17"/>
  <c r="I1080" i="17"/>
  <c r="H1080" i="17"/>
  <c r="I1079" i="17"/>
  <c r="H1079" i="17"/>
  <c r="I1078" i="17"/>
  <c r="H1078" i="17"/>
  <c r="I1077" i="17"/>
  <c r="H1077" i="17"/>
  <c r="I1076" i="17"/>
  <c r="H1076" i="17"/>
  <c r="I1075" i="17"/>
  <c r="H1075" i="17"/>
  <c r="I1074" i="17"/>
  <c r="H1074" i="17"/>
  <c r="I1073" i="17"/>
  <c r="H1073" i="17"/>
  <c r="I1072" i="17"/>
  <c r="H1072" i="17"/>
  <c r="I1071" i="17"/>
  <c r="H1071" i="17"/>
  <c r="I1070" i="17"/>
  <c r="H1070" i="17"/>
  <c r="I1069" i="17"/>
  <c r="H1069" i="17"/>
  <c r="I1068" i="17"/>
  <c r="H1068" i="17"/>
  <c r="I1067" i="17"/>
  <c r="H1067" i="17"/>
  <c r="I1066" i="17"/>
  <c r="H1066" i="17"/>
  <c r="I1065" i="17"/>
  <c r="H1065" i="17"/>
  <c r="I1064" i="17"/>
  <c r="H1064" i="17"/>
  <c r="I1063" i="17"/>
  <c r="H1063" i="17"/>
  <c r="I1062" i="17"/>
  <c r="H1062" i="17"/>
  <c r="I1061" i="17"/>
  <c r="H1061" i="17"/>
  <c r="I1060" i="17"/>
  <c r="H1060" i="17"/>
  <c r="I1059" i="17"/>
  <c r="H1059" i="17"/>
  <c r="I1058" i="17"/>
  <c r="H1058" i="17"/>
  <c r="I1057" i="17"/>
  <c r="H1057" i="17"/>
  <c r="I1056" i="17"/>
  <c r="H1056" i="17"/>
  <c r="I1055" i="17"/>
  <c r="H1055" i="17"/>
  <c r="I1054" i="17"/>
  <c r="H1054" i="17"/>
  <c r="I1053" i="17"/>
  <c r="H1053" i="17"/>
  <c r="I1052" i="17"/>
  <c r="H1052" i="17"/>
  <c r="I1051" i="17"/>
  <c r="H1051" i="17"/>
  <c r="I1050" i="17"/>
  <c r="H1050" i="17"/>
  <c r="I1049" i="17"/>
  <c r="H1049" i="17"/>
  <c r="I1048" i="17"/>
  <c r="H1048" i="17"/>
  <c r="I1047" i="17"/>
  <c r="H1047" i="17"/>
  <c r="I1046" i="17"/>
  <c r="H1046" i="17"/>
  <c r="I1045" i="17"/>
  <c r="H1045" i="17"/>
  <c r="I1044" i="17"/>
  <c r="H1044" i="17"/>
  <c r="I1043" i="17"/>
  <c r="H1043" i="17"/>
  <c r="I1042" i="17"/>
  <c r="H1042" i="17"/>
  <c r="I1041" i="17"/>
  <c r="H1041" i="17"/>
  <c r="I1040" i="17"/>
  <c r="H1040" i="17"/>
  <c r="I1039" i="17"/>
  <c r="H1039" i="17"/>
  <c r="I1038" i="17"/>
  <c r="H1038" i="17"/>
  <c r="I1037" i="17"/>
  <c r="H1037" i="17"/>
  <c r="I1036" i="17"/>
  <c r="H1036" i="17"/>
  <c r="I1035" i="17"/>
  <c r="H1035" i="17"/>
  <c r="I1034" i="17"/>
  <c r="H1034" i="17"/>
  <c r="I1033" i="17"/>
  <c r="H1033" i="17"/>
  <c r="I1032" i="17"/>
  <c r="H1032" i="17"/>
  <c r="I1031" i="17"/>
  <c r="H1031" i="17"/>
  <c r="I1030" i="17"/>
  <c r="H1030" i="17"/>
  <c r="I1029" i="17"/>
  <c r="H1029" i="17"/>
  <c r="I1028" i="17"/>
  <c r="H1028" i="17"/>
  <c r="I1027" i="17"/>
  <c r="H1027" i="17"/>
  <c r="I1026" i="17"/>
  <c r="H1026" i="17"/>
  <c r="I1025" i="17"/>
  <c r="H1025" i="17"/>
  <c r="I1024" i="17"/>
  <c r="H1024" i="17"/>
  <c r="I1023" i="17"/>
  <c r="H1023" i="17"/>
  <c r="I1022" i="17"/>
  <c r="H1022" i="17"/>
  <c r="I1021" i="17"/>
  <c r="H1021" i="17"/>
  <c r="I1020" i="17"/>
  <c r="H1020" i="17"/>
  <c r="I1019" i="17"/>
  <c r="H1019" i="17"/>
  <c r="I1018" i="17"/>
  <c r="H1018" i="17"/>
  <c r="I1017" i="17"/>
  <c r="H1017" i="17"/>
  <c r="I1016" i="17"/>
  <c r="H1016" i="17"/>
  <c r="I1015" i="17"/>
  <c r="H1015" i="17"/>
  <c r="I1014" i="17"/>
  <c r="H1014" i="17"/>
  <c r="I1013" i="17"/>
  <c r="H1013" i="17"/>
  <c r="I1012" i="17"/>
  <c r="H1012" i="17"/>
  <c r="I1011" i="17"/>
  <c r="H1011" i="17"/>
  <c r="I1010" i="17"/>
  <c r="H1010" i="17"/>
  <c r="I1009" i="17"/>
  <c r="H1009" i="17"/>
  <c r="I1008" i="17"/>
  <c r="H1008" i="17"/>
  <c r="I1007" i="17"/>
  <c r="H1007" i="17"/>
  <c r="I1006" i="17"/>
  <c r="H1006" i="17"/>
  <c r="I1005" i="17"/>
  <c r="H1005" i="17"/>
  <c r="I1004" i="17"/>
  <c r="H1004" i="17"/>
  <c r="I1003" i="17"/>
  <c r="H1003" i="17"/>
  <c r="I1002" i="17"/>
  <c r="H1002" i="17"/>
  <c r="I1001" i="17"/>
  <c r="H1001" i="17"/>
  <c r="I1000" i="17"/>
  <c r="H1000" i="17"/>
  <c r="I999" i="17"/>
  <c r="H999" i="17"/>
  <c r="I998" i="17"/>
  <c r="H998" i="17"/>
  <c r="I997" i="17"/>
  <c r="H997" i="17"/>
  <c r="I996" i="17"/>
  <c r="H996" i="17"/>
  <c r="I995" i="17"/>
  <c r="H995" i="17"/>
  <c r="I994" i="17"/>
  <c r="H994" i="17"/>
  <c r="I993" i="17"/>
  <c r="H993" i="17"/>
  <c r="I992" i="17"/>
  <c r="H992" i="17"/>
  <c r="I991" i="17"/>
  <c r="H991" i="17"/>
  <c r="I990" i="17"/>
  <c r="H990" i="17"/>
  <c r="I989" i="17"/>
  <c r="H989" i="17"/>
  <c r="I988" i="17"/>
  <c r="H988" i="17"/>
  <c r="I987" i="17"/>
  <c r="H987" i="17"/>
  <c r="I986" i="17"/>
  <c r="H986" i="17"/>
  <c r="I985" i="17"/>
  <c r="H985" i="17"/>
  <c r="I984" i="17"/>
  <c r="H984" i="17"/>
  <c r="I983" i="17"/>
  <c r="H983" i="17"/>
  <c r="I982" i="17"/>
  <c r="H982" i="17"/>
  <c r="I981" i="17"/>
  <c r="H981" i="17"/>
  <c r="I980" i="17"/>
  <c r="H980" i="17"/>
  <c r="I979" i="17"/>
  <c r="H979" i="17"/>
  <c r="I978" i="17"/>
  <c r="H978" i="17"/>
  <c r="I977" i="17"/>
  <c r="H977" i="17"/>
  <c r="I976" i="17"/>
  <c r="H976" i="17"/>
  <c r="I975" i="17"/>
  <c r="H975" i="17"/>
  <c r="I974" i="17"/>
  <c r="H974" i="17"/>
  <c r="I973" i="17"/>
  <c r="H973" i="17"/>
  <c r="I972" i="17"/>
  <c r="H972" i="17"/>
  <c r="I971" i="17"/>
  <c r="H971" i="17"/>
  <c r="I970" i="17"/>
  <c r="H970" i="17"/>
  <c r="I969" i="17"/>
  <c r="H969" i="17"/>
  <c r="I968" i="17"/>
  <c r="H968" i="17"/>
  <c r="I967" i="17"/>
  <c r="H967" i="17"/>
  <c r="I966" i="17"/>
  <c r="H966" i="17"/>
  <c r="I965" i="17"/>
  <c r="H965" i="17"/>
  <c r="I964" i="17"/>
  <c r="H964" i="17"/>
  <c r="I963" i="17"/>
  <c r="H963" i="17"/>
  <c r="I962" i="17"/>
  <c r="H962" i="17"/>
  <c r="I961" i="17"/>
  <c r="H961" i="17"/>
  <c r="I960" i="17"/>
  <c r="H960" i="17"/>
  <c r="I959" i="17"/>
  <c r="H959" i="17"/>
  <c r="I958" i="17"/>
  <c r="H958" i="17"/>
  <c r="I957" i="17"/>
  <c r="H957" i="17"/>
  <c r="I956" i="17"/>
  <c r="H956" i="17"/>
  <c r="I955" i="17"/>
  <c r="H955" i="17"/>
  <c r="I954" i="17"/>
  <c r="H954" i="17"/>
  <c r="I953" i="17"/>
  <c r="H953" i="17"/>
  <c r="I952" i="17"/>
  <c r="H952" i="17"/>
  <c r="I951" i="17"/>
  <c r="H951" i="17"/>
  <c r="I950" i="17"/>
  <c r="H950" i="17"/>
  <c r="I949" i="17"/>
  <c r="H949" i="17"/>
  <c r="I948" i="17"/>
  <c r="H948" i="17"/>
  <c r="I947" i="17"/>
  <c r="H947" i="17"/>
  <c r="I946" i="17"/>
  <c r="H946" i="17"/>
  <c r="I945" i="17"/>
  <c r="H945" i="17"/>
  <c r="I944" i="17"/>
  <c r="H944" i="17"/>
  <c r="I943" i="17"/>
  <c r="H943" i="17"/>
  <c r="I942" i="17"/>
  <c r="H942" i="17"/>
  <c r="I941" i="17"/>
  <c r="H941" i="17"/>
  <c r="I940" i="17"/>
  <c r="H940" i="17"/>
  <c r="I939" i="17"/>
  <c r="H939" i="17"/>
  <c r="I938" i="17"/>
  <c r="H938" i="17"/>
  <c r="I937" i="17"/>
  <c r="H937" i="17"/>
  <c r="I936" i="17"/>
  <c r="H936" i="17"/>
  <c r="I935" i="17"/>
  <c r="H935" i="17"/>
  <c r="I934" i="17"/>
  <c r="H934" i="17"/>
  <c r="I933" i="17"/>
  <c r="H933" i="17"/>
  <c r="I932" i="17"/>
  <c r="H932" i="17"/>
  <c r="I931" i="17"/>
  <c r="H931" i="17"/>
  <c r="I930" i="17"/>
  <c r="H930" i="17"/>
  <c r="I929" i="17"/>
  <c r="H929" i="17"/>
  <c r="I928" i="17"/>
  <c r="H928" i="17"/>
  <c r="I927" i="17"/>
  <c r="H927" i="17"/>
  <c r="I926" i="17"/>
  <c r="H926" i="17"/>
  <c r="I925" i="17"/>
  <c r="H925" i="17"/>
  <c r="I924" i="17"/>
  <c r="H924" i="17"/>
  <c r="I923" i="17"/>
  <c r="H923" i="17"/>
  <c r="I922" i="17"/>
  <c r="H922" i="17"/>
  <c r="I921" i="17"/>
  <c r="H921" i="17"/>
  <c r="I920" i="17"/>
  <c r="H920" i="17"/>
  <c r="I919" i="17"/>
  <c r="H919" i="17"/>
  <c r="I918" i="17"/>
  <c r="H918" i="17"/>
  <c r="I917" i="17"/>
  <c r="H917" i="17"/>
  <c r="I916" i="17"/>
  <c r="H916" i="17"/>
  <c r="I915" i="17"/>
  <c r="H915" i="17"/>
  <c r="I914" i="17"/>
  <c r="H914" i="17"/>
  <c r="I913" i="17"/>
  <c r="H913" i="17"/>
  <c r="I912" i="17"/>
  <c r="H912" i="17"/>
  <c r="I911" i="17"/>
  <c r="H911" i="17"/>
  <c r="I910" i="17"/>
  <c r="H910" i="17"/>
  <c r="I909" i="17"/>
  <c r="H909" i="17"/>
  <c r="I908" i="17"/>
  <c r="H908" i="17"/>
  <c r="I907" i="17"/>
  <c r="H907" i="17"/>
  <c r="I906" i="17"/>
  <c r="H906" i="17"/>
  <c r="I905" i="17"/>
  <c r="H905" i="17"/>
  <c r="I904" i="17"/>
  <c r="H904" i="17"/>
  <c r="I903" i="17"/>
  <c r="H903" i="17"/>
  <c r="I902" i="17"/>
  <c r="H902" i="17"/>
  <c r="I901" i="17"/>
  <c r="H901" i="17"/>
  <c r="I900" i="17"/>
  <c r="H900" i="17"/>
  <c r="I899" i="17"/>
  <c r="H899" i="17"/>
  <c r="I898" i="17"/>
  <c r="H898" i="17"/>
  <c r="I897" i="17"/>
  <c r="H897" i="17"/>
  <c r="I896" i="17"/>
  <c r="H896" i="17"/>
  <c r="I895" i="17"/>
  <c r="H895" i="17"/>
  <c r="I894" i="17"/>
  <c r="H894" i="17"/>
  <c r="I893" i="17"/>
  <c r="H893" i="17"/>
  <c r="I892" i="17"/>
  <c r="H892" i="17"/>
  <c r="I891" i="17"/>
  <c r="H891" i="17"/>
  <c r="I890" i="17"/>
  <c r="H890" i="17"/>
  <c r="I889" i="17"/>
  <c r="H889" i="17"/>
  <c r="I888" i="17"/>
  <c r="H888" i="17"/>
  <c r="I887" i="17"/>
  <c r="H887" i="17"/>
  <c r="I886" i="17"/>
  <c r="H886" i="17"/>
  <c r="I885" i="17"/>
  <c r="H885" i="17"/>
  <c r="I884" i="17"/>
  <c r="H884" i="17"/>
  <c r="I883" i="17"/>
  <c r="H883" i="17"/>
  <c r="I882" i="17"/>
  <c r="H882" i="17"/>
  <c r="I881" i="17"/>
  <c r="H881" i="17"/>
  <c r="I880" i="17"/>
  <c r="H880" i="17"/>
  <c r="I879" i="17"/>
  <c r="H879" i="17"/>
  <c r="I878" i="17"/>
  <c r="H878" i="17"/>
  <c r="I877" i="17"/>
  <c r="H877" i="17"/>
  <c r="I876" i="17"/>
  <c r="H876" i="17"/>
  <c r="I875" i="17"/>
  <c r="H875" i="17"/>
  <c r="I874" i="17"/>
  <c r="H874" i="17"/>
  <c r="I873" i="17"/>
  <c r="H873" i="17"/>
  <c r="I872" i="17"/>
  <c r="H872" i="17"/>
  <c r="I871" i="17"/>
  <c r="H871" i="17"/>
  <c r="I870" i="17"/>
  <c r="H870" i="17"/>
  <c r="I869" i="17"/>
  <c r="H869" i="17"/>
  <c r="I868" i="17"/>
  <c r="H868" i="17"/>
  <c r="I867" i="17"/>
  <c r="H867" i="17"/>
  <c r="I866" i="17"/>
  <c r="H866" i="17"/>
  <c r="I865" i="17"/>
  <c r="H865" i="17"/>
  <c r="I864" i="17"/>
  <c r="H864" i="17"/>
  <c r="I863" i="17"/>
  <c r="H863" i="17"/>
  <c r="I862" i="17"/>
  <c r="H862" i="17"/>
  <c r="I861" i="17"/>
  <c r="H861" i="17"/>
  <c r="I860" i="17"/>
  <c r="H860" i="17"/>
  <c r="I859" i="17"/>
  <c r="H859" i="17"/>
  <c r="I858" i="17"/>
  <c r="H858" i="17"/>
  <c r="I857" i="17"/>
  <c r="H857" i="17"/>
  <c r="I856" i="17"/>
  <c r="H856" i="17"/>
  <c r="I855" i="17"/>
  <c r="H855" i="17"/>
  <c r="I854" i="17"/>
  <c r="H854" i="17"/>
  <c r="I853" i="17"/>
  <c r="H853" i="17"/>
  <c r="I852" i="17"/>
  <c r="H852" i="17"/>
  <c r="I851" i="17"/>
  <c r="H851" i="17"/>
  <c r="I850" i="17"/>
  <c r="H850" i="17"/>
  <c r="I849" i="17"/>
  <c r="H849" i="17"/>
  <c r="I848" i="17"/>
  <c r="H848" i="17"/>
  <c r="I847" i="17"/>
  <c r="H847" i="17"/>
  <c r="I846" i="17"/>
  <c r="H846" i="17"/>
  <c r="I845" i="17"/>
  <c r="H845" i="17"/>
  <c r="I844" i="17"/>
  <c r="H844" i="17"/>
  <c r="I843" i="17"/>
  <c r="H843" i="17"/>
  <c r="I842" i="17"/>
  <c r="H842" i="17"/>
  <c r="I841" i="17"/>
  <c r="H841" i="17"/>
  <c r="I840" i="17"/>
  <c r="H840" i="17"/>
  <c r="I839" i="17"/>
  <c r="H839" i="17"/>
  <c r="I838" i="17"/>
  <c r="H838" i="17"/>
  <c r="I837" i="17"/>
  <c r="H837" i="17"/>
  <c r="I836" i="17"/>
  <c r="H836" i="17"/>
  <c r="I835" i="17"/>
  <c r="H835" i="17"/>
  <c r="I834" i="17"/>
  <c r="H834" i="17"/>
  <c r="I833" i="17"/>
  <c r="H833" i="17"/>
  <c r="I832" i="17"/>
  <c r="H832" i="17"/>
  <c r="I831" i="17"/>
  <c r="H831" i="17"/>
  <c r="I830" i="17"/>
  <c r="H830" i="17"/>
  <c r="I829" i="17"/>
  <c r="H829" i="17"/>
  <c r="I828" i="17"/>
  <c r="H828" i="17"/>
  <c r="I827" i="17"/>
  <c r="H827" i="17"/>
  <c r="I826" i="17"/>
  <c r="H826" i="17"/>
  <c r="I825" i="17"/>
  <c r="H825" i="17"/>
  <c r="I824" i="17"/>
  <c r="H824" i="17"/>
  <c r="I823" i="17"/>
  <c r="H823" i="17"/>
  <c r="I822" i="17"/>
  <c r="H822" i="17"/>
  <c r="I821" i="17"/>
  <c r="H821" i="17"/>
  <c r="I820" i="17"/>
  <c r="H820" i="17"/>
  <c r="I819" i="17"/>
  <c r="H819" i="17"/>
  <c r="I818" i="17"/>
  <c r="H818" i="17"/>
  <c r="I817" i="17"/>
  <c r="H817" i="17"/>
  <c r="I816" i="17"/>
  <c r="H816" i="17"/>
  <c r="I815" i="17"/>
  <c r="H815" i="17"/>
  <c r="I814" i="17"/>
  <c r="H814" i="17"/>
  <c r="I813" i="17"/>
  <c r="H813" i="17"/>
  <c r="I812" i="17"/>
  <c r="H812" i="17"/>
  <c r="I811" i="17"/>
  <c r="H811" i="17"/>
  <c r="I810" i="17"/>
  <c r="H810" i="17"/>
  <c r="I809" i="17"/>
  <c r="H809" i="17"/>
  <c r="I808" i="17"/>
  <c r="H808" i="17"/>
  <c r="I807" i="17"/>
  <c r="H807" i="17"/>
  <c r="I806" i="17"/>
  <c r="H806" i="17"/>
  <c r="I805" i="17"/>
  <c r="H805" i="17"/>
  <c r="I804" i="17"/>
  <c r="H804" i="17"/>
  <c r="I803" i="17"/>
  <c r="H803" i="17"/>
  <c r="I802" i="17"/>
  <c r="H802" i="17"/>
  <c r="I801" i="17"/>
  <c r="H801" i="17"/>
  <c r="I800" i="17"/>
  <c r="H800" i="17"/>
  <c r="I799" i="17"/>
  <c r="H799" i="17"/>
  <c r="I798" i="17"/>
  <c r="H798" i="17"/>
  <c r="I797" i="17"/>
  <c r="H797" i="17"/>
  <c r="I796" i="17"/>
  <c r="H796" i="17"/>
  <c r="I795" i="17"/>
  <c r="H795" i="17"/>
  <c r="I794" i="17"/>
  <c r="H794" i="17"/>
  <c r="I793" i="17"/>
  <c r="H793" i="17"/>
  <c r="I792" i="17"/>
  <c r="H792" i="17"/>
  <c r="I791" i="17"/>
  <c r="H791" i="17"/>
  <c r="I790" i="17"/>
  <c r="H790" i="17"/>
  <c r="I789" i="17"/>
  <c r="H789" i="17"/>
  <c r="I788" i="17"/>
  <c r="H788" i="17"/>
  <c r="I787" i="17"/>
  <c r="H787" i="17"/>
  <c r="I786" i="17"/>
  <c r="H786" i="17"/>
  <c r="I785" i="17"/>
  <c r="H785" i="17"/>
  <c r="I784" i="17"/>
  <c r="H784" i="17"/>
  <c r="I783" i="17"/>
  <c r="H783" i="17"/>
  <c r="I782" i="17"/>
  <c r="H782" i="17"/>
  <c r="I781" i="17"/>
  <c r="H781" i="17"/>
  <c r="I780" i="17"/>
  <c r="H780" i="17"/>
  <c r="I779" i="17"/>
  <c r="H779" i="17"/>
  <c r="I778" i="17"/>
  <c r="H778" i="17"/>
  <c r="I777" i="17"/>
  <c r="H777" i="17"/>
  <c r="I776" i="17"/>
  <c r="H776" i="17"/>
  <c r="I775" i="17"/>
  <c r="H775" i="17"/>
  <c r="I774" i="17"/>
  <c r="H774" i="17"/>
  <c r="I773" i="17"/>
  <c r="H773" i="17"/>
  <c r="I772" i="17"/>
  <c r="H772" i="17"/>
  <c r="I771" i="17"/>
  <c r="H771" i="17"/>
  <c r="I770" i="17"/>
  <c r="H770" i="17"/>
  <c r="I769" i="17"/>
  <c r="H769" i="17"/>
  <c r="I768" i="17"/>
  <c r="H768" i="17"/>
  <c r="I767" i="17"/>
  <c r="H767" i="17"/>
  <c r="I766" i="17"/>
  <c r="H766" i="17"/>
  <c r="I765" i="17"/>
  <c r="H765" i="17"/>
  <c r="I764" i="17"/>
  <c r="H764" i="17"/>
  <c r="I763" i="17"/>
  <c r="H763" i="17"/>
  <c r="I762" i="17"/>
  <c r="H762" i="17"/>
  <c r="I761" i="17"/>
  <c r="H761" i="17"/>
  <c r="I760" i="17"/>
  <c r="H760" i="17"/>
  <c r="I759" i="17"/>
  <c r="H759" i="17"/>
  <c r="I758" i="17"/>
  <c r="H758" i="17"/>
  <c r="I757" i="17"/>
  <c r="H757" i="17"/>
  <c r="I756" i="17"/>
  <c r="H756" i="17"/>
  <c r="I755" i="17"/>
  <c r="H755" i="17"/>
  <c r="I754" i="17"/>
  <c r="H754" i="17"/>
  <c r="I753" i="17"/>
  <c r="H753" i="17"/>
  <c r="I752" i="17"/>
  <c r="H752" i="17"/>
  <c r="I751" i="17"/>
  <c r="H751" i="17"/>
  <c r="I750" i="17"/>
  <c r="H750" i="17"/>
  <c r="I749" i="17"/>
  <c r="H749" i="17"/>
  <c r="I748" i="17"/>
  <c r="H748" i="17"/>
  <c r="I747" i="17"/>
  <c r="H747" i="17"/>
  <c r="I746" i="17"/>
  <c r="H746" i="17"/>
  <c r="I745" i="17"/>
  <c r="H745" i="17"/>
  <c r="I744" i="17"/>
  <c r="H744" i="17"/>
  <c r="I743" i="17"/>
  <c r="H743" i="17"/>
  <c r="I742" i="17"/>
  <c r="H742" i="17"/>
  <c r="I741" i="17"/>
  <c r="H741" i="17"/>
  <c r="I740" i="17"/>
  <c r="H740" i="17"/>
  <c r="I739" i="17"/>
  <c r="H739" i="17"/>
  <c r="I738" i="17"/>
  <c r="H738" i="17"/>
  <c r="I737" i="17"/>
  <c r="H737" i="17"/>
  <c r="I736" i="17"/>
  <c r="H736" i="17"/>
  <c r="I735" i="17"/>
  <c r="H735" i="17"/>
  <c r="I734" i="17"/>
  <c r="H734" i="17"/>
  <c r="I733" i="17"/>
  <c r="H733" i="17"/>
  <c r="I732" i="17"/>
  <c r="H732" i="17"/>
  <c r="I731" i="17"/>
  <c r="H731" i="17"/>
  <c r="I730" i="17"/>
  <c r="H730" i="17"/>
  <c r="I729" i="17"/>
  <c r="H729" i="17"/>
  <c r="I728" i="17"/>
  <c r="H728" i="17"/>
  <c r="I727" i="17"/>
  <c r="H727" i="17"/>
  <c r="I726" i="17"/>
  <c r="H726" i="17"/>
  <c r="I725" i="17"/>
  <c r="H725" i="17"/>
  <c r="I724" i="17"/>
  <c r="H724" i="17"/>
  <c r="I723" i="17"/>
  <c r="H723" i="17"/>
  <c r="I722" i="17"/>
  <c r="H722" i="17"/>
  <c r="I721" i="17"/>
  <c r="H721" i="17"/>
  <c r="I720" i="17"/>
  <c r="H720" i="17"/>
  <c r="I719" i="17"/>
  <c r="H719" i="17"/>
  <c r="I718" i="17"/>
  <c r="H718" i="17"/>
  <c r="I717" i="17"/>
  <c r="H717" i="17"/>
  <c r="I716" i="17"/>
  <c r="H716" i="17"/>
  <c r="I715" i="17"/>
  <c r="H715" i="17"/>
  <c r="I714" i="17"/>
  <c r="H714" i="17"/>
  <c r="I713" i="17"/>
  <c r="H713" i="17"/>
  <c r="I712" i="17"/>
  <c r="H712" i="17"/>
  <c r="I711" i="17"/>
  <c r="H711" i="17"/>
  <c r="I710" i="17"/>
  <c r="H710" i="17"/>
  <c r="I709" i="17"/>
  <c r="H709" i="17"/>
  <c r="I708" i="17"/>
  <c r="H708" i="17"/>
  <c r="I707" i="17"/>
  <c r="H707" i="17"/>
  <c r="I706" i="17"/>
  <c r="H706" i="17"/>
  <c r="I705" i="17"/>
  <c r="H705" i="17"/>
  <c r="I704" i="17"/>
  <c r="H704" i="17"/>
  <c r="I703" i="17"/>
  <c r="H703" i="17"/>
  <c r="I702" i="17"/>
  <c r="H702" i="17"/>
  <c r="I701" i="17"/>
  <c r="H701" i="17"/>
  <c r="I700" i="17"/>
  <c r="H700" i="17"/>
  <c r="I699" i="17"/>
  <c r="H699" i="17"/>
  <c r="I698" i="17"/>
  <c r="H698" i="17"/>
  <c r="I697" i="17"/>
  <c r="H697" i="17"/>
  <c r="I696" i="17"/>
  <c r="H696" i="17"/>
  <c r="I695" i="17"/>
  <c r="H695" i="17"/>
  <c r="I694" i="17"/>
  <c r="H694" i="17"/>
  <c r="I693" i="17"/>
  <c r="H693" i="17"/>
  <c r="I692" i="17"/>
  <c r="H692" i="17"/>
  <c r="I691" i="17"/>
  <c r="H691" i="17"/>
  <c r="I690" i="17"/>
  <c r="H690" i="17"/>
  <c r="I689" i="17"/>
  <c r="H689" i="17"/>
  <c r="I688" i="17"/>
  <c r="H688" i="17"/>
  <c r="I687" i="17"/>
  <c r="H687" i="17"/>
  <c r="I686" i="17"/>
  <c r="H686" i="17"/>
  <c r="I685" i="17"/>
  <c r="H685" i="17"/>
  <c r="I684" i="17"/>
  <c r="H684" i="17"/>
  <c r="I683" i="17"/>
  <c r="H683" i="17"/>
  <c r="I682" i="17"/>
  <c r="H682" i="17"/>
  <c r="I681" i="17"/>
  <c r="H681" i="17"/>
  <c r="I680" i="17"/>
  <c r="H680" i="17"/>
  <c r="I679" i="17"/>
  <c r="H679" i="17"/>
  <c r="I678" i="17"/>
  <c r="H678" i="17"/>
  <c r="I677" i="17"/>
  <c r="H677" i="17"/>
  <c r="I676" i="17"/>
  <c r="H676" i="17"/>
  <c r="I675" i="17"/>
  <c r="H675" i="17"/>
  <c r="I674" i="17"/>
  <c r="H674" i="17"/>
  <c r="I673" i="17"/>
  <c r="H673" i="17"/>
  <c r="I672" i="17"/>
  <c r="H672" i="17"/>
  <c r="I671" i="17"/>
  <c r="H671" i="17"/>
  <c r="I670" i="17"/>
  <c r="H670" i="17"/>
  <c r="I669" i="17"/>
  <c r="H669" i="17"/>
  <c r="I668" i="17"/>
  <c r="H668" i="17"/>
  <c r="I667" i="17"/>
  <c r="H667" i="17"/>
  <c r="I666" i="17"/>
  <c r="H666" i="17"/>
  <c r="I665" i="17"/>
  <c r="H665" i="17"/>
  <c r="I664" i="17"/>
  <c r="H664" i="17"/>
  <c r="I663" i="17"/>
  <c r="H663" i="17"/>
  <c r="I662" i="17"/>
  <c r="H662" i="17"/>
  <c r="I661" i="17"/>
  <c r="H661" i="17"/>
  <c r="I660" i="17"/>
  <c r="H660" i="17"/>
  <c r="I659" i="17"/>
  <c r="H659" i="17"/>
  <c r="I658" i="17"/>
  <c r="H658" i="17"/>
  <c r="I657" i="17"/>
  <c r="H657" i="17"/>
  <c r="I656" i="17"/>
  <c r="H656" i="17"/>
  <c r="I655" i="17"/>
  <c r="H655" i="17"/>
  <c r="I654" i="17"/>
  <c r="H654" i="17"/>
  <c r="I653" i="17"/>
  <c r="H653" i="17"/>
  <c r="I652" i="17"/>
  <c r="H652" i="17"/>
  <c r="I651" i="17"/>
  <c r="H651" i="17"/>
  <c r="I650" i="17"/>
  <c r="H650" i="17"/>
  <c r="I649" i="17"/>
  <c r="H649" i="17"/>
  <c r="I648" i="17"/>
  <c r="H648" i="17"/>
  <c r="I647" i="17"/>
  <c r="H647" i="17"/>
  <c r="I646" i="17"/>
  <c r="H646" i="17"/>
  <c r="I645" i="17"/>
  <c r="H645" i="17"/>
  <c r="I644" i="17"/>
  <c r="H644" i="17"/>
  <c r="I643" i="17"/>
  <c r="H643" i="17"/>
  <c r="I642" i="17"/>
  <c r="H642" i="17"/>
  <c r="I641" i="17"/>
  <c r="H641" i="17"/>
  <c r="I640" i="17"/>
  <c r="H640" i="17"/>
  <c r="I639" i="17"/>
  <c r="H639" i="17"/>
  <c r="I638" i="17"/>
  <c r="H638" i="17"/>
  <c r="I637" i="17"/>
  <c r="H637" i="17"/>
  <c r="I636" i="17"/>
  <c r="H636" i="17"/>
  <c r="I635" i="17"/>
  <c r="H635" i="17"/>
  <c r="I634" i="17"/>
  <c r="H634" i="17"/>
  <c r="I633" i="17"/>
  <c r="H633" i="17"/>
  <c r="I632" i="17"/>
  <c r="H632" i="17"/>
  <c r="I631" i="17"/>
  <c r="H631" i="17"/>
  <c r="I630" i="17"/>
  <c r="H630" i="17"/>
  <c r="I629" i="17"/>
  <c r="H629" i="17"/>
  <c r="I628" i="17"/>
  <c r="H628" i="17"/>
  <c r="I627" i="17"/>
  <c r="H627" i="17"/>
  <c r="I626" i="17"/>
  <c r="H626" i="17"/>
  <c r="I625" i="17"/>
  <c r="H625" i="17"/>
  <c r="I624" i="17"/>
  <c r="H624" i="17"/>
  <c r="I623" i="17"/>
  <c r="H623" i="17"/>
  <c r="I622" i="17"/>
  <c r="H622" i="17"/>
  <c r="I621" i="17"/>
  <c r="H621" i="17"/>
  <c r="I620" i="17"/>
  <c r="H620" i="17"/>
  <c r="I619" i="17"/>
  <c r="H619" i="17"/>
  <c r="I618" i="17"/>
  <c r="H618" i="17"/>
  <c r="I617" i="17"/>
  <c r="H617" i="17"/>
  <c r="I616" i="17"/>
  <c r="H616" i="17"/>
  <c r="I615" i="17"/>
  <c r="H615" i="17"/>
  <c r="I614" i="17"/>
  <c r="H614" i="17"/>
  <c r="I613" i="17"/>
  <c r="H613" i="17"/>
  <c r="I612" i="17"/>
  <c r="H612" i="17"/>
  <c r="I611" i="17"/>
  <c r="H611" i="17"/>
  <c r="I610" i="17"/>
  <c r="H610" i="17"/>
  <c r="I609" i="17"/>
  <c r="H609" i="17"/>
  <c r="I608" i="17"/>
  <c r="H608" i="17"/>
  <c r="I607" i="17"/>
  <c r="H607" i="17"/>
  <c r="I606" i="17"/>
  <c r="H606" i="17"/>
  <c r="I605" i="17"/>
  <c r="H605" i="17"/>
  <c r="I604" i="17"/>
  <c r="H604" i="17"/>
  <c r="I603" i="17"/>
  <c r="H603" i="17"/>
  <c r="I602" i="17"/>
  <c r="H602" i="17"/>
  <c r="I601" i="17"/>
  <c r="H601" i="17"/>
  <c r="I600" i="17"/>
  <c r="H600" i="17"/>
  <c r="I599" i="17"/>
  <c r="H599" i="17"/>
  <c r="I598" i="17"/>
  <c r="H598" i="17"/>
  <c r="I597" i="17"/>
  <c r="H597" i="17"/>
  <c r="I596" i="17"/>
  <c r="H596" i="17"/>
  <c r="I595" i="17"/>
  <c r="H595" i="17"/>
  <c r="I594" i="17"/>
  <c r="H594" i="17"/>
  <c r="I593" i="17"/>
  <c r="H593" i="17"/>
  <c r="I592" i="17"/>
  <c r="H592" i="17"/>
  <c r="I591" i="17"/>
  <c r="H591" i="17"/>
  <c r="I590" i="17"/>
  <c r="H590" i="17"/>
  <c r="I589" i="17"/>
  <c r="H589" i="17"/>
  <c r="I588" i="17"/>
  <c r="H588" i="17"/>
  <c r="I587" i="17"/>
  <c r="H587" i="17"/>
  <c r="I586" i="17"/>
  <c r="H586" i="17"/>
  <c r="I585" i="17"/>
  <c r="H585" i="17"/>
  <c r="I584" i="17"/>
  <c r="H584" i="17"/>
  <c r="I583" i="17"/>
  <c r="H583" i="17"/>
  <c r="I582" i="17"/>
  <c r="H582" i="17"/>
  <c r="I581" i="17"/>
  <c r="H581" i="17"/>
  <c r="I580" i="17"/>
  <c r="H580" i="17"/>
  <c r="I579" i="17"/>
  <c r="H579" i="17"/>
  <c r="I578" i="17"/>
  <c r="H578" i="17"/>
  <c r="I577" i="17"/>
  <c r="H577" i="17"/>
  <c r="I576" i="17"/>
  <c r="H576" i="17"/>
  <c r="I575" i="17"/>
  <c r="H575" i="17"/>
  <c r="I574" i="17"/>
  <c r="H574" i="17"/>
  <c r="I573" i="17"/>
  <c r="H573" i="17"/>
  <c r="I572" i="17"/>
  <c r="H572" i="17"/>
  <c r="I571" i="17"/>
  <c r="H571" i="17"/>
  <c r="I570" i="17"/>
  <c r="H570" i="17"/>
  <c r="I569" i="17"/>
  <c r="H569" i="17"/>
  <c r="I568" i="17"/>
  <c r="H568" i="17"/>
  <c r="I567" i="17"/>
  <c r="H567" i="17"/>
  <c r="I566" i="17"/>
  <c r="H566" i="17"/>
  <c r="I565" i="17"/>
  <c r="H565" i="17"/>
  <c r="I564" i="17"/>
  <c r="H564" i="17"/>
  <c r="I563" i="17"/>
  <c r="H563" i="17"/>
  <c r="I562" i="17"/>
  <c r="H562" i="17"/>
  <c r="I561" i="17"/>
  <c r="H561" i="17"/>
  <c r="I560" i="17"/>
  <c r="H560" i="17"/>
  <c r="I559" i="17"/>
  <c r="H559" i="17"/>
  <c r="I558" i="17"/>
  <c r="H558" i="17"/>
  <c r="I557" i="17"/>
  <c r="H557" i="17"/>
  <c r="I556" i="17"/>
  <c r="H556" i="17"/>
  <c r="I555" i="17"/>
  <c r="H555" i="17"/>
  <c r="I554" i="17"/>
  <c r="H554" i="17"/>
  <c r="I553" i="17"/>
  <c r="H553" i="17"/>
  <c r="I552" i="17"/>
  <c r="H552" i="17"/>
  <c r="I551" i="17"/>
  <c r="H551" i="17"/>
  <c r="I550" i="17"/>
  <c r="H550" i="17"/>
  <c r="I549" i="17"/>
  <c r="H549" i="17"/>
  <c r="I548" i="17"/>
  <c r="H548" i="17"/>
  <c r="I547" i="17"/>
  <c r="H547" i="17"/>
  <c r="I546" i="17"/>
  <c r="H546" i="17"/>
  <c r="I545" i="17"/>
  <c r="H545" i="17"/>
  <c r="I544" i="17"/>
  <c r="H544" i="17"/>
  <c r="I543" i="17"/>
  <c r="H543" i="17"/>
  <c r="I542" i="17"/>
  <c r="H542" i="17"/>
  <c r="I541" i="17"/>
  <c r="H541" i="17"/>
  <c r="I540" i="17"/>
  <c r="H540" i="17"/>
  <c r="I539" i="17"/>
  <c r="H539" i="17"/>
  <c r="I538" i="17"/>
  <c r="H538" i="17"/>
  <c r="I537" i="17"/>
  <c r="H537" i="17"/>
  <c r="I536" i="17"/>
  <c r="H536" i="17"/>
  <c r="I535" i="17"/>
  <c r="H535" i="17"/>
  <c r="I534" i="17"/>
  <c r="H534" i="17"/>
  <c r="I533" i="17"/>
  <c r="H533" i="17"/>
  <c r="I532" i="17"/>
  <c r="H532" i="17"/>
  <c r="I531" i="17"/>
  <c r="H531" i="17"/>
  <c r="I530" i="17"/>
  <c r="H530" i="17"/>
  <c r="I529" i="17"/>
  <c r="H529" i="17"/>
  <c r="I528" i="17"/>
  <c r="H528" i="17"/>
  <c r="I527" i="17"/>
  <c r="H527" i="17"/>
  <c r="I526" i="17"/>
  <c r="H526" i="17"/>
  <c r="I525" i="17"/>
  <c r="H525" i="17"/>
  <c r="I524" i="17"/>
  <c r="H524" i="17"/>
  <c r="I523" i="17"/>
  <c r="H523" i="17"/>
  <c r="I522" i="17"/>
  <c r="H522" i="17"/>
  <c r="I521" i="17"/>
  <c r="H521" i="17"/>
  <c r="I520" i="17"/>
  <c r="H520" i="17"/>
  <c r="I519" i="17"/>
  <c r="H519" i="17"/>
  <c r="I518" i="17"/>
  <c r="H518" i="17"/>
  <c r="I517" i="17"/>
  <c r="H517" i="17"/>
  <c r="I516" i="17"/>
  <c r="H516" i="17"/>
  <c r="I515" i="17"/>
  <c r="H515" i="17"/>
  <c r="I514" i="17"/>
  <c r="H514" i="17"/>
  <c r="I513" i="17"/>
  <c r="H513" i="17"/>
  <c r="I512" i="17"/>
  <c r="H512" i="17"/>
  <c r="I511" i="17"/>
  <c r="H511" i="17"/>
  <c r="I510" i="17"/>
  <c r="H510" i="17"/>
  <c r="I509" i="17"/>
  <c r="H509" i="17"/>
  <c r="I508" i="17"/>
  <c r="H508" i="17"/>
  <c r="I507" i="17"/>
  <c r="H507" i="17"/>
  <c r="I506" i="17"/>
  <c r="H506" i="17"/>
  <c r="I505" i="17"/>
  <c r="H505" i="17"/>
  <c r="I504" i="17"/>
  <c r="H504" i="17"/>
  <c r="I503" i="17"/>
  <c r="H503" i="17"/>
  <c r="I502" i="17"/>
  <c r="H502" i="17"/>
  <c r="I501" i="17"/>
  <c r="H501" i="17"/>
  <c r="I500" i="17"/>
  <c r="H500" i="17"/>
  <c r="I499" i="17"/>
  <c r="H499" i="17"/>
  <c r="I498" i="17"/>
  <c r="H498" i="17"/>
  <c r="I497" i="17"/>
  <c r="H497" i="17"/>
  <c r="I496" i="17"/>
  <c r="H496" i="17"/>
  <c r="I495" i="17"/>
  <c r="H495" i="17"/>
  <c r="I494" i="17"/>
  <c r="H494" i="17"/>
  <c r="I493" i="17"/>
  <c r="H493" i="17"/>
  <c r="I492" i="17"/>
  <c r="H492" i="17"/>
  <c r="I491" i="17"/>
  <c r="H491" i="17"/>
  <c r="I490" i="17"/>
  <c r="H490" i="17"/>
  <c r="I489" i="17"/>
  <c r="H489" i="17"/>
  <c r="I488" i="17"/>
  <c r="H488" i="17"/>
  <c r="I487" i="17"/>
  <c r="H487" i="17"/>
  <c r="I486" i="17"/>
  <c r="H486" i="17"/>
  <c r="I485" i="17"/>
  <c r="H485" i="17"/>
  <c r="I484" i="17"/>
  <c r="H484" i="17"/>
  <c r="I483" i="17"/>
  <c r="H483" i="17"/>
  <c r="I482" i="17"/>
  <c r="H482" i="17"/>
  <c r="I481" i="17"/>
  <c r="H481" i="17"/>
  <c r="I480" i="17"/>
  <c r="H480" i="17"/>
  <c r="I479" i="17"/>
  <c r="H479" i="17"/>
  <c r="I478" i="17"/>
  <c r="H478" i="17"/>
  <c r="I477" i="17"/>
  <c r="H477" i="17"/>
  <c r="I476" i="17"/>
  <c r="H476" i="17"/>
  <c r="I475" i="17"/>
  <c r="H475" i="17"/>
  <c r="I474" i="17"/>
  <c r="H474" i="17"/>
  <c r="I473" i="17"/>
  <c r="H473" i="17"/>
  <c r="I472" i="17"/>
  <c r="H472" i="17"/>
  <c r="I471" i="17"/>
  <c r="H471" i="17"/>
  <c r="I470" i="17"/>
  <c r="H470" i="17"/>
  <c r="I469" i="17"/>
  <c r="H469" i="17"/>
  <c r="I468" i="17"/>
  <c r="H468" i="17"/>
  <c r="I467" i="17"/>
  <c r="H467" i="17"/>
  <c r="I466" i="17"/>
  <c r="H466" i="17"/>
  <c r="I465" i="17"/>
  <c r="H465" i="17"/>
  <c r="I464" i="17"/>
  <c r="H464" i="17"/>
  <c r="I463" i="17"/>
  <c r="H463" i="17"/>
  <c r="I462" i="17"/>
  <c r="H462" i="17"/>
  <c r="I461" i="17"/>
  <c r="H461" i="17"/>
  <c r="I460" i="17"/>
  <c r="H460" i="17"/>
  <c r="I459" i="17"/>
  <c r="H459" i="17"/>
  <c r="I458" i="17"/>
  <c r="H458" i="17"/>
  <c r="I457" i="17"/>
  <c r="H457" i="17"/>
  <c r="I456" i="17"/>
  <c r="H456" i="17"/>
  <c r="I455" i="17"/>
  <c r="H455" i="17"/>
  <c r="I454" i="17"/>
  <c r="H454" i="17"/>
  <c r="I453" i="17"/>
  <c r="H453" i="17"/>
  <c r="I452" i="17"/>
  <c r="H452" i="17"/>
  <c r="I451" i="17"/>
  <c r="H451" i="17"/>
  <c r="I450" i="17"/>
  <c r="H450" i="17"/>
  <c r="I449" i="17"/>
  <c r="H449" i="17"/>
  <c r="I448" i="17"/>
  <c r="H448" i="17"/>
  <c r="I447" i="17"/>
  <c r="H447" i="17"/>
  <c r="I446" i="17"/>
  <c r="H446" i="17"/>
  <c r="I445" i="17"/>
  <c r="H445" i="17"/>
  <c r="I444" i="17"/>
  <c r="H444" i="17"/>
  <c r="I443" i="17"/>
  <c r="H443" i="17"/>
  <c r="I442" i="17"/>
  <c r="H442" i="17"/>
  <c r="I441" i="17"/>
  <c r="H441" i="17"/>
  <c r="I440" i="17"/>
  <c r="H440" i="17"/>
  <c r="I439" i="17"/>
  <c r="H439" i="17"/>
  <c r="I438" i="17"/>
  <c r="H438" i="17"/>
  <c r="I437" i="17"/>
  <c r="H437" i="17"/>
  <c r="I436" i="17"/>
  <c r="H436" i="17"/>
  <c r="I435" i="17"/>
  <c r="H435" i="17"/>
  <c r="I434" i="17"/>
  <c r="H434" i="17"/>
  <c r="I433" i="17"/>
  <c r="H433" i="17"/>
  <c r="I432" i="17"/>
  <c r="H432" i="17"/>
  <c r="I431" i="17"/>
  <c r="H431" i="17"/>
  <c r="I430" i="17"/>
  <c r="H430" i="17"/>
  <c r="I429" i="17"/>
  <c r="H429" i="17"/>
  <c r="I428" i="17"/>
  <c r="H428" i="17"/>
  <c r="I427" i="17"/>
  <c r="H427" i="17"/>
  <c r="I426" i="17"/>
  <c r="H426" i="17"/>
  <c r="I425" i="17"/>
  <c r="H425" i="17"/>
  <c r="I424" i="17"/>
  <c r="H424" i="17"/>
  <c r="I423" i="17"/>
  <c r="H423" i="17"/>
  <c r="I422" i="17"/>
  <c r="H422" i="17"/>
  <c r="I421" i="17"/>
  <c r="H421" i="17"/>
  <c r="I420" i="17"/>
  <c r="H420" i="17"/>
  <c r="I419" i="17"/>
  <c r="H419" i="17"/>
  <c r="I418" i="17"/>
  <c r="H418" i="17"/>
  <c r="I417" i="17"/>
  <c r="H417" i="17"/>
  <c r="I416" i="17"/>
  <c r="H416" i="17"/>
  <c r="I415" i="17"/>
  <c r="H415" i="17"/>
  <c r="I414" i="17"/>
  <c r="H414" i="17"/>
  <c r="I413" i="17"/>
  <c r="H413" i="17"/>
  <c r="I412" i="17"/>
  <c r="H412" i="17"/>
  <c r="I411" i="17"/>
  <c r="H411" i="17"/>
  <c r="I410" i="17"/>
  <c r="H410" i="17"/>
  <c r="I409" i="17"/>
  <c r="H409" i="17"/>
  <c r="I408" i="17"/>
  <c r="H408" i="17"/>
  <c r="I407" i="17"/>
  <c r="H407" i="17"/>
  <c r="I406" i="17"/>
  <c r="H406" i="17"/>
  <c r="I405" i="17"/>
  <c r="H405" i="17"/>
  <c r="I404" i="17"/>
  <c r="H404" i="17"/>
  <c r="I403" i="17"/>
  <c r="H403" i="17"/>
  <c r="I402" i="17"/>
  <c r="H402" i="17"/>
  <c r="I401" i="17"/>
  <c r="H401" i="17"/>
  <c r="I400" i="17"/>
  <c r="H400" i="17"/>
  <c r="I399" i="17"/>
  <c r="H399" i="17"/>
  <c r="I398" i="17"/>
  <c r="H398" i="17"/>
  <c r="I397" i="17"/>
  <c r="H397" i="17"/>
  <c r="I396" i="17"/>
  <c r="H396" i="17"/>
  <c r="I395" i="17"/>
  <c r="H395" i="17"/>
  <c r="I394" i="17"/>
  <c r="H394" i="17"/>
  <c r="I393" i="17"/>
  <c r="H393" i="17"/>
  <c r="I392" i="17"/>
  <c r="H392" i="17"/>
  <c r="I391" i="17"/>
  <c r="H391" i="17"/>
  <c r="I390" i="17"/>
  <c r="H390" i="17"/>
  <c r="I389" i="17"/>
  <c r="H389" i="17"/>
  <c r="I388" i="17"/>
  <c r="H388" i="17"/>
  <c r="I387" i="17"/>
  <c r="H387" i="17"/>
  <c r="I386" i="17"/>
  <c r="H386" i="17"/>
  <c r="I385" i="17"/>
  <c r="H385" i="17"/>
  <c r="I384" i="17"/>
  <c r="H384" i="17"/>
  <c r="I383" i="17"/>
  <c r="H383" i="17"/>
  <c r="I382" i="17"/>
  <c r="H382" i="17"/>
  <c r="I381" i="17"/>
  <c r="H381" i="17"/>
  <c r="I380" i="17"/>
  <c r="H380" i="17"/>
  <c r="I379" i="17"/>
  <c r="H379" i="17"/>
  <c r="I378" i="17"/>
  <c r="H378" i="17"/>
  <c r="I377" i="17"/>
  <c r="H377" i="17"/>
  <c r="I376" i="17"/>
  <c r="H376" i="17"/>
  <c r="I375" i="17"/>
  <c r="H375" i="17"/>
  <c r="I374" i="17"/>
  <c r="H374" i="17"/>
  <c r="I373" i="17"/>
  <c r="H373" i="17"/>
  <c r="I372" i="17"/>
  <c r="H372" i="17"/>
  <c r="I371" i="17"/>
  <c r="H371" i="17"/>
  <c r="I370" i="17"/>
  <c r="H370" i="17"/>
  <c r="I369" i="17"/>
  <c r="H369" i="17"/>
  <c r="I368" i="17"/>
  <c r="H368" i="17"/>
  <c r="I367" i="17"/>
  <c r="H367" i="17"/>
  <c r="I366" i="17"/>
  <c r="H366" i="17"/>
  <c r="I365" i="17"/>
  <c r="H365" i="17"/>
  <c r="I364" i="17"/>
  <c r="H364" i="17"/>
  <c r="I363" i="17"/>
  <c r="H363" i="17"/>
  <c r="I362" i="17"/>
  <c r="H362" i="17"/>
  <c r="I361" i="17"/>
  <c r="H361" i="17"/>
  <c r="I360" i="17"/>
  <c r="H360" i="17"/>
  <c r="I359" i="17"/>
  <c r="H359" i="17"/>
  <c r="I358" i="17"/>
  <c r="H358" i="17"/>
  <c r="I357" i="17"/>
  <c r="H357" i="17"/>
  <c r="I356" i="17"/>
  <c r="H356" i="17"/>
  <c r="I355" i="17"/>
  <c r="H355" i="17"/>
  <c r="I354" i="17"/>
  <c r="H354" i="17"/>
  <c r="I353" i="17"/>
  <c r="H353" i="17"/>
  <c r="I352" i="17"/>
  <c r="H352" i="17"/>
  <c r="I351" i="17"/>
  <c r="H351" i="17"/>
  <c r="I350" i="17"/>
  <c r="H350" i="17"/>
  <c r="I349" i="17"/>
  <c r="H349" i="17"/>
  <c r="I348" i="17"/>
  <c r="H348" i="17"/>
  <c r="I347" i="17"/>
  <c r="H347" i="17"/>
  <c r="I346" i="17"/>
  <c r="H346" i="17"/>
  <c r="I345" i="17"/>
  <c r="H345" i="17"/>
  <c r="I344" i="17"/>
  <c r="H344" i="17"/>
  <c r="I343" i="17"/>
  <c r="H343" i="17"/>
  <c r="I342" i="17"/>
  <c r="H342" i="17"/>
  <c r="I341" i="17"/>
  <c r="H341" i="17"/>
  <c r="I340" i="17"/>
  <c r="H340" i="17"/>
  <c r="I339" i="17"/>
  <c r="H339" i="17"/>
  <c r="I338" i="17"/>
  <c r="H338" i="17"/>
  <c r="I337" i="17"/>
  <c r="H337" i="17"/>
  <c r="I336" i="17"/>
  <c r="H336" i="17"/>
  <c r="I335" i="17"/>
  <c r="H335" i="17"/>
  <c r="I334" i="17"/>
  <c r="H334" i="17"/>
  <c r="I333" i="17"/>
  <c r="H333" i="17"/>
  <c r="I332" i="17"/>
  <c r="H332" i="17"/>
  <c r="I331" i="17"/>
  <c r="H331" i="17"/>
  <c r="I330" i="17"/>
  <c r="H330" i="17"/>
  <c r="I329" i="17"/>
  <c r="H329" i="17"/>
  <c r="I328" i="17"/>
  <c r="H328" i="17"/>
  <c r="I327" i="17"/>
  <c r="H327" i="17"/>
  <c r="I326" i="17"/>
  <c r="H326" i="17"/>
  <c r="I325" i="17"/>
  <c r="H325" i="17"/>
  <c r="I324" i="17"/>
  <c r="H324" i="17"/>
  <c r="I323" i="17"/>
  <c r="H323" i="17"/>
  <c r="I322" i="17"/>
  <c r="H322" i="17"/>
  <c r="I321" i="17"/>
  <c r="H321" i="17"/>
  <c r="I320" i="17"/>
  <c r="H320" i="17"/>
  <c r="I319" i="17"/>
  <c r="H319" i="17"/>
  <c r="I318" i="17"/>
  <c r="H318" i="17"/>
  <c r="I317" i="17"/>
  <c r="H317" i="17"/>
  <c r="I316" i="17"/>
  <c r="H316" i="17"/>
  <c r="I315" i="17"/>
  <c r="H315" i="17"/>
  <c r="I314" i="17"/>
  <c r="H314" i="17"/>
  <c r="I313" i="17"/>
  <c r="H313" i="17"/>
  <c r="I312" i="17"/>
  <c r="H312" i="17"/>
  <c r="I311" i="17"/>
  <c r="H311" i="17"/>
  <c r="I310" i="17"/>
  <c r="H310" i="17"/>
  <c r="I309" i="17"/>
  <c r="H309" i="17"/>
  <c r="I308" i="17"/>
  <c r="H308" i="17"/>
  <c r="I307" i="17"/>
  <c r="H307" i="17"/>
  <c r="I306" i="17"/>
  <c r="H306" i="17"/>
  <c r="I305" i="17"/>
  <c r="H305" i="17"/>
  <c r="I304" i="17"/>
  <c r="H304" i="17"/>
  <c r="I303" i="17"/>
  <c r="H303" i="17"/>
  <c r="I302" i="17"/>
  <c r="H302" i="17"/>
  <c r="I301" i="17"/>
  <c r="H301" i="17"/>
  <c r="I300" i="17"/>
  <c r="H300" i="17"/>
  <c r="I299" i="17"/>
  <c r="H299" i="17"/>
  <c r="I298" i="17"/>
  <c r="H298" i="17"/>
  <c r="I297" i="17"/>
  <c r="H297" i="17"/>
  <c r="I296" i="17"/>
  <c r="H296" i="17"/>
  <c r="I295" i="17"/>
  <c r="H295" i="17"/>
  <c r="I294" i="17"/>
  <c r="H294" i="17"/>
  <c r="I293" i="17"/>
  <c r="H293" i="17"/>
  <c r="I292" i="17"/>
  <c r="H292" i="17"/>
  <c r="I291" i="17"/>
  <c r="H291" i="17"/>
  <c r="I290" i="17"/>
  <c r="H290" i="17"/>
  <c r="I289" i="17"/>
  <c r="H289" i="17"/>
  <c r="I288" i="17"/>
  <c r="H288" i="17"/>
  <c r="I287" i="17"/>
  <c r="H287" i="17"/>
  <c r="I286" i="17"/>
  <c r="H286" i="17"/>
  <c r="I285" i="17"/>
  <c r="H285" i="17"/>
  <c r="I284" i="17"/>
  <c r="H284" i="17"/>
  <c r="I283" i="17"/>
  <c r="H283" i="17"/>
  <c r="I282" i="17"/>
  <c r="H282" i="17"/>
  <c r="I281" i="17"/>
  <c r="H281" i="17"/>
  <c r="I280" i="17"/>
  <c r="H280" i="17"/>
  <c r="I279" i="17"/>
  <c r="H279" i="17"/>
  <c r="I278" i="17"/>
  <c r="H278" i="17"/>
  <c r="I277" i="17"/>
  <c r="H277" i="17"/>
  <c r="I276" i="17"/>
  <c r="H276" i="17"/>
  <c r="I275" i="17"/>
  <c r="H275" i="17"/>
  <c r="I274" i="17"/>
  <c r="H274" i="17"/>
  <c r="I273" i="17"/>
  <c r="H273" i="17"/>
  <c r="I272" i="17"/>
  <c r="H272" i="17"/>
  <c r="I271" i="17"/>
  <c r="H271" i="17"/>
  <c r="I270" i="17"/>
  <c r="H270" i="17"/>
  <c r="I269" i="17"/>
  <c r="H269" i="17"/>
  <c r="I268" i="17"/>
  <c r="H268" i="17"/>
  <c r="I267" i="17"/>
  <c r="H267" i="17"/>
  <c r="I266" i="17"/>
  <c r="H266" i="17"/>
  <c r="I265" i="17"/>
  <c r="H265" i="17"/>
  <c r="I264" i="17"/>
  <c r="H264" i="17"/>
  <c r="I263" i="17"/>
  <c r="H263" i="17"/>
  <c r="I262" i="17"/>
  <c r="H262" i="17"/>
  <c r="I261" i="17"/>
  <c r="H261" i="17"/>
  <c r="I260" i="17"/>
  <c r="H260" i="17"/>
  <c r="I259" i="17"/>
  <c r="H259" i="17"/>
  <c r="I258" i="17"/>
  <c r="H258" i="17"/>
  <c r="I257" i="17"/>
  <c r="H257" i="17"/>
  <c r="I256" i="17"/>
  <c r="H256" i="17"/>
  <c r="I255" i="17"/>
  <c r="H255" i="17"/>
  <c r="I254" i="17"/>
  <c r="H254" i="17"/>
  <c r="I253" i="17"/>
  <c r="H253" i="17"/>
  <c r="I252" i="17"/>
  <c r="H252" i="17"/>
  <c r="I251" i="17"/>
  <c r="H251" i="17"/>
  <c r="I250" i="17"/>
  <c r="H250" i="17"/>
  <c r="I249" i="17"/>
  <c r="H249" i="17"/>
  <c r="I248" i="17"/>
  <c r="H248" i="17"/>
  <c r="I247" i="17"/>
  <c r="H247" i="17"/>
  <c r="I246" i="17"/>
  <c r="H246" i="17"/>
  <c r="I245" i="17"/>
  <c r="H245" i="17"/>
  <c r="I244" i="17"/>
  <c r="H244" i="17"/>
  <c r="I243" i="17"/>
  <c r="H243" i="17"/>
  <c r="I242" i="17"/>
  <c r="H242" i="17"/>
  <c r="I241" i="17"/>
  <c r="H241" i="17"/>
  <c r="I240" i="17"/>
  <c r="H240" i="17"/>
  <c r="I239" i="17"/>
  <c r="H239" i="17"/>
  <c r="I238" i="17"/>
  <c r="H238" i="17"/>
  <c r="I237" i="17"/>
  <c r="H237" i="17"/>
  <c r="I236" i="17"/>
  <c r="H236" i="17"/>
  <c r="I235" i="17"/>
  <c r="H235" i="17"/>
  <c r="I234" i="17"/>
  <c r="H234" i="17"/>
  <c r="I233" i="17"/>
  <c r="H233" i="17"/>
  <c r="I232" i="17"/>
  <c r="H232" i="17"/>
  <c r="I231" i="17"/>
  <c r="H231" i="17"/>
  <c r="I230" i="17"/>
  <c r="H230" i="17"/>
  <c r="I229" i="17"/>
  <c r="H229" i="17"/>
  <c r="I228" i="17"/>
  <c r="H228" i="17"/>
  <c r="I227" i="17"/>
  <c r="H227" i="17"/>
  <c r="I226" i="17"/>
  <c r="H226" i="17"/>
  <c r="I225" i="17"/>
  <c r="H225" i="17"/>
  <c r="I224" i="17"/>
  <c r="H224" i="17"/>
  <c r="I223" i="17"/>
  <c r="H223" i="17"/>
  <c r="I222" i="17"/>
  <c r="H222" i="17"/>
  <c r="I221" i="17"/>
  <c r="H221" i="17"/>
  <c r="I220" i="17"/>
  <c r="H220" i="17"/>
  <c r="I219" i="17"/>
  <c r="H219" i="17"/>
  <c r="I218" i="17"/>
  <c r="H218" i="17"/>
  <c r="I217" i="17"/>
  <c r="H217" i="17"/>
  <c r="I216" i="17"/>
  <c r="H216" i="17"/>
  <c r="I215" i="17"/>
  <c r="H215" i="17"/>
  <c r="I214" i="17"/>
  <c r="H214" i="17"/>
  <c r="I213" i="17"/>
  <c r="H213" i="17"/>
  <c r="I212" i="17"/>
  <c r="H212" i="17"/>
  <c r="I211" i="17"/>
  <c r="H211" i="17"/>
  <c r="I210" i="17"/>
  <c r="H210" i="17"/>
  <c r="I209" i="17"/>
  <c r="H209" i="17"/>
  <c r="I208" i="17"/>
  <c r="H208" i="17"/>
  <c r="I207" i="17"/>
  <c r="H207" i="17"/>
  <c r="I206" i="17"/>
  <c r="H206" i="17"/>
  <c r="I205" i="17"/>
  <c r="H205" i="17"/>
  <c r="I204" i="17"/>
  <c r="H204" i="17"/>
  <c r="I203" i="17"/>
  <c r="H203" i="17"/>
  <c r="I202" i="17"/>
  <c r="H202" i="17"/>
  <c r="I201" i="17"/>
  <c r="H201" i="17"/>
  <c r="I200" i="17"/>
  <c r="H200" i="17"/>
  <c r="I199" i="17"/>
  <c r="H199" i="17"/>
  <c r="I198" i="17"/>
  <c r="H198" i="17"/>
  <c r="I197" i="17"/>
  <c r="H197" i="17"/>
  <c r="I196" i="17"/>
  <c r="H196" i="17"/>
  <c r="I195" i="17"/>
  <c r="H195" i="17"/>
  <c r="I194" i="17"/>
  <c r="H194" i="17"/>
  <c r="I193" i="17"/>
  <c r="H193" i="17"/>
  <c r="I192" i="17"/>
  <c r="H192" i="17"/>
  <c r="I191" i="17"/>
  <c r="H191" i="17"/>
  <c r="I190" i="17"/>
  <c r="H190" i="17"/>
  <c r="I189" i="17"/>
  <c r="H189" i="17"/>
  <c r="I188" i="17"/>
  <c r="H188" i="17"/>
  <c r="I187" i="17"/>
  <c r="H187" i="17"/>
  <c r="I186" i="17"/>
  <c r="H186" i="17"/>
  <c r="I185" i="17"/>
  <c r="H185" i="17"/>
  <c r="I184" i="17"/>
  <c r="H184" i="17"/>
  <c r="I183" i="17"/>
  <c r="H183" i="17"/>
  <c r="I182" i="17"/>
  <c r="H182" i="17"/>
  <c r="I181" i="17"/>
  <c r="H181" i="17"/>
  <c r="I180" i="17"/>
  <c r="H180" i="17"/>
  <c r="I179" i="17"/>
  <c r="H179" i="17"/>
  <c r="I178" i="17"/>
  <c r="H178" i="17"/>
  <c r="I177" i="17"/>
  <c r="H177" i="17"/>
  <c r="I176" i="17"/>
  <c r="H176" i="17"/>
  <c r="I175" i="17"/>
  <c r="H175" i="17"/>
  <c r="I174" i="17"/>
  <c r="H174" i="17"/>
  <c r="I173" i="17"/>
  <c r="H173" i="17"/>
  <c r="I172" i="17"/>
  <c r="H172" i="17"/>
  <c r="I171" i="17"/>
  <c r="H171" i="17"/>
  <c r="I170" i="17"/>
  <c r="H170" i="17"/>
  <c r="I169" i="17"/>
  <c r="H169" i="17"/>
  <c r="I168" i="17"/>
  <c r="H168" i="17"/>
  <c r="I167" i="17"/>
  <c r="H167" i="17"/>
  <c r="I166" i="17"/>
  <c r="H166" i="17"/>
  <c r="I165" i="17"/>
  <c r="H165" i="17"/>
  <c r="I164" i="17"/>
  <c r="H164" i="17"/>
  <c r="I163" i="17"/>
  <c r="H163" i="17"/>
  <c r="I162" i="17"/>
  <c r="H162" i="17"/>
  <c r="I161" i="17"/>
  <c r="H161" i="17"/>
  <c r="I160" i="17"/>
  <c r="H160" i="17"/>
  <c r="I159" i="17"/>
  <c r="H159" i="17"/>
  <c r="I158" i="17"/>
  <c r="H158" i="17"/>
  <c r="I157" i="17"/>
  <c r="H157" i="17"/>
  <c r="I156" i="17"/>
  <c r="H156" i="17"/>
  <c r="I155" i="17"/>
  <c r="H155" i="17"/>
  <c r="I154" i="17"/>
  <c r="H154" i="17"/>
  <c r="I153" i="17"/>
  <c r="H153" i="17"/>
  <c r="I152" i="17"/>
  <c r="H152" i="17"/>
  <c r="I151" i="17"/>
  <c r="H151" i="17"/>
  <c r="I150" i="17"/>
  <c r="H150" i="17"/>
  <c r="I149" i="17"/>
  <c r="H149" i="17"/>
  <c r="I148" i="17"/>
  <c r="H148" i="17"/>
  <c r="I147" i="17"/>
  <c r="H147" i="17"/>
  <c r="I146" i="17"/>
  <c r="H146" i="17"/>
  <c r="I145" i="17"/>
  <c r="H145" i="17"/>
  <c r="I144" i="17"/>
  <c r="H144" i="17"/>
  <c r="I143" i="17"/>
  <c r="H143" i="17"/>
  <c r="I142" i="17"/>
  <c r="H142" i="17"/>
  <c r="I141" i="17"/>
  <c r="H141" i="17"/>
  <c r="I140" i="17"/>
  <c r="H140" i="17"/>
  <c r="I139" i="17"/>
  <c r="H139" i="17"/>
  <c r="I138" i="17"/>
  <c r="H138" i="17"/>
  <c r="I137" i="17"/>
  <c r="H137" i="17"/>
  <c r="I136" i="17"/>
  <c r="H136" i="17"/>
  <c r="I135" i="17"/>
  <c r="H135" i="17"/>
  <c r="I134" i="17"/>
  <c r="H134" i="17"/>
  <c r="I133" i="17"/>
  <c r="H133" i="17"/>
  <c r="I132" i="17"/>
  <c r="H132" i="17"/>
  <c r="I131" i="17"/>
  <c r="H131" i="17"/>
  <c r="I130" i="17"/>
  <c r="H130" i="17"/>
  <c r="I129" i="17"/>
  <c r="H129" i="17"/>
  <c r="I128" i="17"/>
  <c r="H128" i="17"/>
  <c r="I127" i="17"/>
  <c r="H127" i="17"/>
  <c r="I126" i="17"/>
  <c r="H126" i="17"/>
  <c r="I125" i="17"/>
  <c r="H125" i="17"/>
  <c r="I124" i="17"/>
  <c r="H124" i="17"/>
  <c r="I123" i="17"/>
  <c r="H123" i="17"/>
  <c r="I122" i="17"/>
  <c r="H122" i="17"/>
  <c r="I121" i="17"/>
  <c r="H121" i="17"/>
  <c r="I120" i="17"/>
  <c r="H120" i="17"/>
  <c r="I119" i="17"/>
  <c r="H119" i="17"/>
  <c r="I118" i="17"/>
  <c r="H118" i="17"/>
  <c r="I117" i="17"/>
  <c r="H117" i="17"/>
  <c r="I116" i="17"/>
  <c r="H116" i="17"/>
  <c r="I115" i="17"/>
  <c r="H115" i="17"/>
  <c r="I114" i="17"/>
  <c r="H114" i="17"/>
  <c r="I113" i="17"/>
  <c r="H113" i="17"/>
  <c r="I112" i="17"/>
  <c r="H112" i="17"/>
  <c r="I111" i="17"/>
  <c r="H111" i="17"/>
  <c r="I110" i="17"/>
  <c r="H110" i="17"/>
  <c r="I109" i="17"/>
  <c r="H109" i="17"/>
  <c r="I108" i="17"/>
  <c r="H108" i="17"/>
  <c r="I107" i="17"/>
  <c r="H107" i="17"/>
  <c r="I106" i="17"/>
  <c r="H106" i="17"/>
  <c r="I105" i="17"/>
  <c r="H105" i="17"/>
  <c r="I104" i="17"/>
  <c r="H104" i="17"/>
  <c r="I103" i="17"/>
  <c r="H103" i="17"/>
  <c r="I102" i="17"/>
  <c r="H102" i="17"/>
  <c r="I101" i="17"/>
  <c r="H101" i="17"/>
  <c r="I100" i="17"/>
  <c r="H100" i="17"/>
  <c r="I99" i="17"/>
  <c r="H99" i="17"/>
  <c r="I98" i="17"/>
  <c r="H98" i="17"/>
  <c r="I97" i="17"/>
  <c r="H97" i="17"/>
  <c r="I96" i="17"/>
  <c r="H96" i="17"/>
  <c r="I95" i="17"/>
  <c r="H95" i="17"/>
  <c r="I94" i="17"/>
  <c r="H94" i="17"/>
  <c r="I93" i="17"/>
  <c r="H93" i="17"/>
  <c r="I92" i="17"/>
  <c r="H92" i="17"/>
  <c r="I91" i="17"/>
  <c r="H91" i="17"/>
  <c r="I90" i="17"/>
  <c r="H90" i="17"/>
  <c r="I89" i="17"/>
  <c r="H89" i="17"/>
  <c r="I88" i="17"/>
  <c r="H88" i="17"/>
  <c r="I87" i="17"/>
  <c r="H87" i="17"/>
  <c r="I86" i="17"/>
  <c r="H86" i="17"/>
  <c r="I85" i="17"/>
  <c r="H85" i="17"/>
  <c r="I84" i="17"/>
  <c r="H84" i="17"/>
  <c r="I83" i="17"/>
  <c r="H83" i="17"/>
  <c r="I82" i="17"/>
  <c r="H82" i="17"/>
  <c r="I81" i="17"/>
  <c r="H81" i="17"/>
  <c r="I80" i="17"/>
  <c r="H80" i="17"/>
  <c r="I79" i="17"/>
  <c r="H79" i="17"/>
  <c r="I78" i="17"/>
  <c r="H78" i="17"/>
  <c r="I77" i="17"/>
  <c r="H77" i="17"/>
  <c r="I76" i="17"/>
  <c r="H76" i="17"/>
  <c r="I75" i="17"/>
  <c r="H75" i="17"/>
  <c r="I74" i="17"/>
  <c r="H74" i="17"/>
  <c r="I73" i="17"/>
  <c r="H73" i="17"/>
  <c r="I72" i="17"/>
  <c r="H72" i="17"/>
  <c r="I71" i="17"/>
  <c r="H71" i="17"/>
  <c r="I70" i="17"/>
  <c r="H70" i="17"/>
  <c r="I69" i="17"/>
  <c r="H69" i="17"/>
  <c r="I68" i="17"/>
  <c r="H68" i="17"/>
  <c r="I67" i="17"/>
  <c r="H67" i="17"/>
  <c r="I66" i="17"/>
  <c r="H66" i="17"/>
  <c r="I65" i="17"/>
  <c r="H65" i="17"/>
  <c r="I64" i="17"/>
  <c r="H64" i="17"/>
  <c r="I63" i="17"/>
  <c r="H63" i="17"/>
  <c r="I62" i="17"/>
  <c r="H62" i="17"/>
  <c r="I61" i="17"/>
  <c r="H61" i="17"/>
  <c r="I60" i="17"/>
  <c r="H60" i="17"/>
  <c r="I59" i="17"/>
  <c r="H59" i="17"/>
  <c r="I58" i="17"/>
  <c r="H58" i="17"/>
  <c r="I57" i="17"/>
  <c r="H57" i="17"/>
  <c r="I56" i="17"/>
  <c r="H56" i="17"/>
  <c r="I55" i="17"/>
  <c r="H55" i="17"/>
  <c r="I54" i="17"/>
  <c r="H54" i="17"/>
  <c r="I53" i="17"/>
  <c r="H53" i="17"/>
  <c r="I52" i="17"/>
  <c r="H52" i="17"/>
  <c r="I51" i="17"/>
  <c r="H51" i="17"/>
  <c r="I50" i="17"/>
  <c r="H50" i="17"/>
  <c r="I49" i="17"/>
  <c r="H49" i="17"/>
  <c r="I48" i="17"/>
  <c r="H48" i="17"/>
  <c r="I47" i="17"/>
  <c r="H47" i="17"/>
  <c r="I46" i="17"/>
  <c r="H46" i="17"/>
  <c r="I45" i="17"/>
  <c r="H45" i="17"/>
  <c r="I44" i="17"/>
  <c r="H44" i="17"/>
  <c r="I43" i="17"/>
  <c r="H43" i="17"/>
  <c r="I42" i="17"/>
  <c r="H42" i="17"/>
  <c r="I41" i="17"/>
  <c r="H41" i="17"/>
  <c r="I40" i="17"/>
  <c r="H40" i="17"/>
  <c r="I39" i="17"/>
  <c r="H39" i="17"/>
  <c r="I38" i="17"/>
  <c r="H38" i="17"/>
  <c r="I37" i="17"/>
  <c r="H37" i="17"/>
  <c r="I36" i="17"/>
  <c r="H36" i="17"/>
  <c r="I35" i="17"/>
  <c r="H35" i="17"/>
  <c r="I34" i="17"/>
  <c r="H34" i="17"/>
  <c r="I33" i="17"/>
  <c r="H33" i="17"/>
  <c r="I32" i="17"/>
  <c r="H32" i="17"/>
  <c r="I31" i="17"/>
  <c r="H31" i="17"/>
  <c r="I30" i="17"/>
  <c r="H30" i="17"/>
  <c r="I29" i="17"/>
  <c r="H29" i="17"/>
  <c r="I28" i="17"/>
  <c r="H28" i="17"/>
  <c r="I27" i="17"/>
  <c r="H27" i="17"/>
  <c r="I26" i="17"/>
  <c r="H26" i="17"/>
  <c r="I25" i="17"/>
  <c r="H25" i="17"/>
  <c r="I24" i="17"/>
  <c r="H24" i="17"/>
  <c r="I23" i="17"/>
  <c r="H23" i="17"/>
  <c r="I22" i="17"/>
  <c r="H22" i="17"/>
  <c r="C970" i="17" l="1"/>
  <c r="C969" i="17"/>
  <c r="C968" i="17"/>
  <c r="C967" i="17"/>
  <c r="C966" i="17"/>
  <c r="C965" i="17"/>
  <c r="C964" i="17"/>
  <c r="C963" i="17"/>
  <c r="C962" i="17"/>
  <c r="C961" i="17"/>
  <c r="C960" i="17"/>
  <c r="C959" i="17"/>
  <c r="C958" i="17"/>
  <c r="C957" i="17"/>
  <c r="C956" i="17"/>
  <c r="C955" i="17"/>
  <c r="C954" i="17"/>
  <c r="C953" i="17"/>
  <c r="C952" i="17"/>
  <c r="C951" i="17"/>
  <c r="C950" i="17"/>
  <c r="C949" i="17"/>
  <c r="C948" i="17"/>
  <c r="C947" i="17"/>
  <c r="C946" i="17"/>
  <c r="C945" i="17"/>
  <c r="C944" i="17"/>
  <c r="C943" i="17"/>
  <c r="C942" i="17"/>
  <c r="C941" i="17"/>
  <c r="C940" i="17"/>
  <c r="C939" i="17"/>
  <c r="C938" i="17"/>
  <c r="C937" i="17"/>
  <c r="C936" i="17"/>
  <c r="C935" i="17"/>
  <c r="C934" i="17"/>
  <c r="C933" i="17"/>
  <c r="C932" i="17"/>
  <c r="C931" i="17"/>
  <c r="C930" i="17"/>
  <c r="C929" i="17"/>
  <c r="C928" i="17"/>
  <c r="C927" i="17"/>
  <c r="C926" i="17"/>
  <c r="C925" i="17"/>
  <c r="C924" i="17"/>
  <c r="C923" i="17"/>
  <c r="C922" i="17"/>
  <c r="C921" i="17"/>
  <c r="C920" i="17"/>
  <c r="C919" i="17"/>
  <c r="C918" i="17"/>
  <c r="C917" i="17"/>
  <c r="C916" i="17"/>
  <c r="C915" i="17"/>
  <c r="C914" i="17"/>
  <c r="C913" i="17"/>
  <c r="C912" i="17"/>
  <c r="C911" i="17"/>
  <c r="C910" i="17"/>
  <c r="C909" i="17"/>
  <c r="C908" i="17"/>
  <c r="C907" i="17"/>
  <c r="C906" i="17"/>
  <c r="C905" i="17"/>
  <c r="C904" i="17"/>
  <c r="C903" i="17"/>
  <c r="C902" i="17"/>
  <c r="C901" i="17"/>
  <c r="C900" i="17"/>
  <c r="C899" i="17"/>
  <c r="C898" i="17"/>
  <c r="C897" i="17"/>
  <c r="C896" i="17"/>
  <c r="C895" i="17"/>
  <c r="C894" i="17"/>
  <c r="C893" i="17"/>
  <c r="C892" i="17"/>
  <c r="C891" i="17"/>
  <c r="C890" i="17"/>
  <c r="C889" i="17"/>
  <c r="C888" i="17"/>
  <c r="C887" i="17"/>
  <c r="C886" i="17"/>
  <c r="C885" i="17"/>
  <c r="C884" i="17"/>
  <c r="C883" i="17"/>
  <c r="C882" i="17"/>
  <c r="C881" i="17"/>
  <c r="C880" i="17"/>
  <c r="C879" i="17"/>
  <c r="C878" i="17"/>
  <c r="C877" i="17"/>
  <c r="C876" i="17"/>
  <c r="C875" i="17"/>
  <c r="C874" i="17"/>
  <c r="C873" i="17"/>
  <c r="C872" i="17"/>
  <c r="C871" i="17"/>
  <c r="C870" i="17"/>
  <c r="C869" i="17"/>
  <c r="C868" i="17"/>
  <c r="C867" i="17"/>
  <c r="C866" i="17"/>
  <c r="C865" i="17"/>
  <c r="C864" i="17"/>
  <c r="C863" i="17"/>
  <c r="C862" i="17"/>
  <c r="C861" i="17"/>
  <c r="C860" i="17"/>
  <c r="C859" i="17"/>
  <c r="C858" i="17"/>
  <c r="C857" i="17"/>
  <c r="C856" i="17"/>
  <c r="C855" i="17"/>
  <c r="C854" i="17"/>
  <c r="C853" i="17"/>
  <c r="C852" i="17"/>
  <c r="C851" i="17"/>
  <c r="C850" i="17"/>
  <c r="C849" i="17"/>
  <c r="C848" i="17"/>
  <c r="C847" i="17"/>
  <c r="C846" i="17"/>
  <c r="C845" i="17"/>
  <c r="C844" i="17"/>
  <c r="C843" i="17"/>
  <c r="C842" i="17"/>
  <c r="C841" i="17"/>
  <c r="C840" i="17"/>
  <c r="C839" i="17"/>
  <c r="C838" i="17"/>
  <c r="C837" i="17"/>
  <c r="C836" i="17"/>
  <c r="C835" i="17"/>
  <c r="C834" i="17"/>
  <c r="C833" i="17"/>
  <c r="C832" i="17"/>
  <c r="C831" i="17"/>
  <c r="C830" i="17"/>
  <c r="C829" i="17"/>
  <c r="C828" i="17"/>
  <c r="C827" i="17"/>
  <c r="C826" i="17"/>
  <c r="C825" i="17"/>
  <c r="C824" i="17"/>
  <c r="C823" i="17"/>
  <c r="C822" i="17"/>
  <c r="C821" i="17"/>
  <c r="C820" i="17"/>
  <c r="C819" i="17"/>
  <c r="C818" i="17"/>
  <c r="C817" i="17"/>
  <c r="C816" i="17"/>
  <c r="C815" i="17"/>
  <c r="C814" i="17"/>
  <c r="C813" i="17"/>
  <c r="C812" i="17"/>
  <c r="C811" i="17"/>
  <c r="C810" i="17"/>
  <c r="C809" i="17"/>
  <c r="C808" i="17"/>
  <c r="C807" i="17"/>
  <c r="C806" i="17"/>
  <c r="C805" i="17"/>
  <c r="C804" i="17"/>
  <c r="C803" i="17"/>
  <c r="C802" i="17"/>
  <c r="C801" i="17"/>
  <c r="C800" i="17"/>
  <c r="C799" i="17"/>
  <c r="C798" i="17"/>
  <c r="C797" i="17"/>
  <c r="C796" i="17"/>
  <c r="C795" i="17"/>
  <c r="C794" i="17"/>
  <c r="C793" i="17"/>
  <c r="C792" i="17"/>
  <c r="C791" i="17"/>
  <c r="C790" i="17"/>
  <c r="C789" i="17"/>
  <c r="C788" i="17"/>
  <c r="C787" i="17"/>
  <c r="C786" i="17"/>
  <c r="C785" i="17"/>
  <c r="C784" i="17"/>
  <c r="C783" i="17"/>
  <c r="C782" i="17"/>
  <c r="C781" i="17"/>
  <c r="C780" i="17"/>
  <c r="C779" i="17"/>
  <c r="C778" i="17"/>
  <c r="C777" i="17"/>
  <c r="C776" i="17"/>
  <c r="C775" i="17"/>
  <c r="C774" i="17"/>
  <c r="C773" i="17"/>
  <c r="C772" i="17"/>
  <c r="C771" i="17"/>
  <c r="C770" i="17"/>
  <c r="C769" i="17"/>
  <c r="C768" i="17"/>
  <c r="C767" i="17"/>
  <c r="C766" i="17"/>
  <c r="C765" i="17"/>
  <c r="C764" i="17"/>
  <c r="C763" i="17"/>
  <c r="C762" i="17"/>
  <c r="C761" i="17"/>
  <c r="C760" i="17"/>
  <c r="C759" i="17"/>
  <c r="C758" i="17"/>
  <c r="C757" i="17"/>
  <c r="C756" i="17"/>
  <c r="C755" i="17"/>
  <c r="C754" i="17"/>
  <c r="C753" i="17"/>
  <c r="C752" i="17"/>
  <c r="C751" i="17"/>
  <c r="C750" i="17"/>
  <c r="C749" i="17"/>
  <c r="C748" i="17"/>
  <c r="C747" i="17"/>
  <c r="C746" i="17"/>
  <c r="C745" i="17"/>
  <c r="C744" i="17"/>
  <c r="C743" i="17"/>
  <c r="C742" i="17"/>
  <c r="C741" i="17"/>
  <c r="C740" i="17"/>
  <c r="C739" i="17"/>
  <c r="C738" i="17"/>
  <c r="C737" i="17"/>
  <c r="C736" i="17"/>
  <c r="C735" i="17"/>
  <c r="C734" i="17"/>
  <c r="C733" i="17"/>
  <c r="C732" i="17"/>
  <c r="C731" i="17"/>
  <c r="C730" i="17"/>
  <c r="C729" i="17"/>
  <c r="C728" i="17"/>
  <c r="C727" i="17"/>
  <c r="C726" i="17"/>
  <c r="C725" i="17"/>
  <c r="C724" i="17"/>
  <c r="C723" i="17"/>
  <c r="C722" i="17"/>
  <c r="C721" i="17"/>
  <c r="C720" i="17"/>
  <c r="C719" i="17"/>
  <c r="C718" i="17"/>
  <c r="C717" i="17"/>
  <c r="C716" i="17"/>
  <c r="C715" i="17"/>
  <c r="C714" i="17"/>
  <c r="C713" i="17"/>
  <c r="C712" i="17"/>
  <c r="C711" i="17"/>
  <c r="C710" i="17"/>
  <c r="C709" i="17"/>
  <c r="C708" i="17"/>
  <c r="C707" i="17"/>
  <c r="C706" i="17"/>
  <c r="C705" i="17"/>
  <c r="C704" i="17"/>
  <c r="C703" i="17"/>
  <c r="C702" i="17"/>
  <c r="C701" i="17"/>
  <c r="C700" i="17"/>
  <c r="C699" i="17"/>
  <c r="C698" i="17"/>
  <c r="C697" i="17"/>
  <c r="C696" i="17"/>
  <c r="C695" i="17"/>
  <c r="C694" i="17"/>
  <c r="C693" i="17"/>
  <c r="C692" i="17"/>
  <c r="C691" i="17"/>
  <c r="C690" i="17"/>
  <c r="C689" i="17"/>
  <c r="C688" i="17"/>
  <c r="C687" i="17"/>
  <c r="C686" i="17"/>
  <c r="C685" i="17"/>
  <c r="C684" i="17"/>
  <c r="C683" i="17"/>
  <c r="C682" i="17"/>
  <c r="C681" i="17"/>
  <c r="C680" i="17"/>
  <c r="C679" i="17"/>
  <c r="C678" i="17"/>
  <c r="C677" i="17"/>
  <c r="C676" i="17"/>
  <c r="C675" i="17"/>
  <c r="C674" i="17"/>
  <c r="C673" i="17"/>
  <c r="C672" i="17"/>
  <c r="C671" i="17"/>
  <c r="C670" i="17"/>
  <c r="C669" i="17"/>
  <c r="C668" i="17"/>
  <c r="C667" i="17"/>
  <c r="C666" i="17"/>
  <c r="C665" i="17"/>
  <c r="C664" i="17"/>
  <c r="C663" i="17"/>
  <c r="C662" i="17"/>
  <c r="C661" i="17"/>
  <c r="C660" i="17"/>
  <c r="C659" i="17"/>
  <c r="C658" i="17"/>
  <c r="C657" i="17"/>
  <c r="C656" i="17"/>
  <c r="C655" i="17"/>
  <c r="C654" i="17"/>
  <c r="C653" i="17"/>
  <c r="C652" i="17"/>
  <c r="C651" i="17"/>
  <c r="C650" i="17"/>
  <c r="C649" i="17"/>
  <c r="C648" i="17"/>
  <c r="C647" i="17"/>
  <c r="C646" i="17"/>
  <c r="C645" i="17"/>
  <c r="C644" i="17"/>
  <c r="C643" i="17"/>
  <c r="C642" i="17"/>
  <c r="C641" i="17"/>
  <c r="C640" i="17"/>
  <c r="C639" i="17"/>
  <c r="C638" i="17"/>
  <c r="C637" i="17"/>
  <c r="C636" i="17"/>
  <c r="C635" i="17"/>
  <c r="C634" i="17"/>
  <c r="C633" i="17"/>
  <c r="C632" i="17"/>
  <c r="C631" i="17"/>
  <c r="C630" i="17"/>
  <c r="C629" i="17"/>
  <c r="C628" i="17"/>
  <c r="C627" i="17"/>
  <c r="C626" i="17"/>
  <c r="C625" i="17"/>
  <c r="C624" i="17"/>
  <c r="C623" i="17"/>
  <c r="C622" i="17"/>
  <c r="C621" i="17"/>
  <c r="C620" i="17"/>
  <c r="C619" i="17"/>
  <c r="C618" i="17"/>
  <c r="C617" i="17"/>
  <c r="C616" i="17"/>
  <c r="C615" i="17"/>
  <c r="C614" i="17"/>
  <c r="C613" i="17"/>
  <c r="C612" i="17"/>
  <c r="C611" i="17"/>
  <c r="C610" i="17"/>
  <c r="C609" i="17"/>
  <c r="C608" i="17"/>
  <c r="C607" i="17"/>
  <c r="C606" i="17"/>
  <c r="C605" i="17"/>
  <c r="C604" i="17"/>
  <c r="C603" i="17"/>
  <c r="C602" i="17"/>
  <c r="C601" i="17"/>
  <c r="C600" i="17"/>
  <c r="C599" i="17"/>
  <c r="C598" i="17"/>
  <c r="C597" i="17"/>
  <c r="C596" i="17"/>
  <c r="C595" i="17"/>
  <c r="C594" i="17"/>
  <c r="C593" i="17"/>
  <c r="C592" i="17"/>
  <c r="C591" i="17"/>
  <c r="C590" i="17"/>
  <c r="C589" i="17"/>
  <c r="C588" i="17"/>
  <c r="C587" i="17"/>
  <c r="C586" i="17"/>
  <c r="C585" i="17"/>
  <c r="C584" i="17"/>
  <c r="C583" i="17"/>
  <c r="C582" i="17"/>
  <c r="C581" i="17"/>
  <c r="C580" i="17"/>
  <c r="C579" i="17"/>
  <c r="C578" i="17"/>
  <c r="C577" i="17"/>
  <c r="C576" i="17"/>
  <c r="C575" i="17"/>
  <c r="C574" i="17"/>
  <c r="C573" i="17"/>
  <c r="C572" i="17"/>
  <c r="C571" i="17"/>
  <c r="C570" i="17"/>
  <c r="C569" i="17"/>
  <c r="C568" i="17"/>
  <c r="C567" i="17"/>
  <c r="C566" i="17"/>
  <c r="C565" i="17"/>
  <c r="C564" i="17"/>
  <c r="C563" i="17"/>
  <c r="C562" i="17"/>
  <c r="C561" i="17"/>
  <c r="C560" i="17"/>
  <c r="C559" i="17"/>
  <c r="C558" i="17"/>
  <c r="C557" i="17"/>
  <c r="C556" i="17"/>
  <c r="C555" i="17"/>
  <c r="C554" i="17"/>
  <c r="C553" i="17"/>
  <c r="C552" i="17"/>
  <c r="C551" i="17"/>
  <c r="C550" i="17"/>
  <c r="C549" i="17"/>
  <c r="C548" i="17"/>
  <c r="C547" i="17"/>
  <c r="C546" i="17"/>
  <c r="C545" i="17"/>
  <c r="C544" i="17"/>
  <c r="C543" i="17"/>
  <c r="C542" i="17"/>
  <c r="C541" i="17"/>
  <c r="C540" i="17"/>
  <c r="C539" i="17"/>
  <c r="C538" i="17"/>
  <c r="C537" i="17"/>
  <c r="C536" i="17"/>
  <c r="C535" i="17"/>
  <c r="C534" i="17"/>
  <c r="C533" i="17"/>
  <c r="C532" i="17"/>
  <c r="C531" i="17"/>
  <c r="C530" i="17"/>
  <c r="C529" i="17"/>
  <c r="C528" i="17"/>
  <c r="C527" i="17"/>
  <c r="C526" i="17"/>
  <c r="C525" i="17"/>
  <c r="C524" i="17"/>
  <c r="C523" i="17"/>
  <c r="C522" i="17"/>
  <c r="C521" i="17"/>
  <c r="C520" i="17"/>
  <c r="C519" i="17"/>
  <c r="C518" i="17"/>
  <c r="C517" i="17"/>
  <c r="C516" i="17"/>
  <c r="C515" i="17"/>
  <c r="C514" i="17"/>
  <c r="C513" i="17"/>
  <c r="C512" i="17"/>
  <c r="C511" i="17"/>
  <c r="C510" i="17"/>
  <c r="C509" i="17"/>
  <c r="C508" i="17"/>
  <c r="C507" i="17"/>
  <c r="C506" i="17"/>
  <c r="C505" i="17"/>
  <c r="C504" i="17"/>
  <c r="C503" i="17"/>
  <c r="C502" i="17"/>
  <c r="C501" i="17"/>
  <c r="C500" i="17"/>
  <c r="C499" i="17"/>
  <c r="C498" i="17"/>
  <c r="C497" i="17"/>
  <c r="C496" i="17"/>
  <c r="C495" i="17"/>
  <c r="C494" i="17"/>
  <c r="C493" i="17"/>
  <c r="C492" i="17"/>
  <c r="C491" i="17"/>
  <c r="C490" i="17"/>
  <c r="C489" i="17"/>
  <c r="C488" i="17"/>
  <c r="C487" i="17"/>
  <c r="C486" i="17"/>
  <c r="C485" i="17"/>
  <c r="C484" i="17"/>
  <c r="C483" i="17"/>
  <c r="C482" i="17"/>
  <c r="C481" i="17"/>
  <c r="C480" i="17"/>
  <c r="C479" i="17"/>
  <c r="C478" i="17"/>
  <c r="C477" i="17"/>
  <c r="C476" i="17"/>
  <c r="C475" i="17"/>
  <c r="C474" i="17"/>
  <c r="C473" i="17"/>
  <c r="C472" i="17"/>
  <c r="C471" i="17"/>
  <c r="C470" i="17"/>
  <c r="C469" i="17"/>
  <c r="C468" i="17"/>
  <c r="C467" i="17"/>
  <c r="C466" i="17"/>
  <c r="C465" i="17"/>
  <c r="C464" i="17"/>
  <c r="C463" i="17"/>
  <c r="C462" i="17"/>
  <c r="C461" i="17"/>
  <c r="C460" i="17"/>
  <c r="C459" i="17"/>
  <c r="C458" i="17"/>
  <c r="C457" i="17"/>
  <c r="C456" i="17"/>
  <c r="C455" i="17"/>
  <c r="C454" i="17"/>
  <c r="C453" i="17"/>
  <c r="C452" i="17"/>
  <c r="C451" i="17"/>
  <c r="C450" i="17"/>
  <c r="C449" i="17"/>
  <c r="C448" i="17"/>
  <c r="C447" i="17"/>
  <c r="C446" i="17"/>
  <c r="C445" i="17"/>
  <c r="C444" i="17"/>
  <c r="C443" i="17"/>
  <c r="C442" i="17"/>
  <c r="C441" i="17"/>
  <c r="C440" i="17"/>
  <c r="C439" i="17"/>
  <c r="C438" i="17"/>
  <c r="C437" i="17"/>
  <c r="C436" i="17"/>
  <c r="C435" i="17"/>
  <c r="C434" i="17"/>
  <c r="C433" i="17"/>
  <c r="C432" i="17"/>
  <c r="C431" i="17"/>
  <c r="C430" i="17"/>
  <c r="C429" i="17"/>
  <c r="C428" i="17"/>
  <c r="C427" i="17"/>
  <c r="C426" i="17"/>
  <c r="C425" i="17"/>
  <c r="C424" i="17"/>
  <c r="C423" i="17"/>
  <c r="C422" i="17"/>
  <c r="C421" i="17"/>
  <c r="C420" i="17"/>
  <c r="C419" i="17"/>
  <c r="C418" i="17"/>
  <c r="C417" i="17"/>
  <c r="C416" i="17"/>
  <c r="C415" i="17"/>
  <c r="C414" i="17"/>
  <c r="C413" i="17"/>
  <c r="C412" i="17"/>
  <c r="C411" i="17"/>
  <c r="C410" i="17"/>
  <c r="C409" i="17"/>
  <c r="C408" i="17"/>
  <c r="C407" i="17"/>
  <c r="C406" i="17"/>
  <c r="C405" i="17"/>
  <c r="C404" i="17"/>
  <c r="C403" i="17"/>
  <c r="C402" i="17"/>
  <c r="C401" i="17"/>
  <c r="C400" i="17"/>
  <c r="C399" i="17"/>
  <c r="C398" i="17"/>
  <c r="C397" i="17"/>
  <c r="C396" i="17"/>
  <c r="C395" i="17"/>
  <c r="C394" i="17"/>
  <c r="C393" i="17"/>
  <c r="C392" i="17"/>
  <c r="C391" i="17"/>
  <c r="C390" i="17"/>
  <c r="C389" i="17"/>
  <c r="C388" i="17"/>
  <c r="C387" i="17"/>
  <c r="C386" i="17"/>
  <c r="C385" i="17"/>
  <c r="C384" i="17"/>
  <c r="C383" i="17"/>
  <c r="C382" i="17"/>
  <c r="C381" i="17"/>
  <c r="C380" i="17"/>
  <c r="C379" i="17"/>
  <c r="C378" i="17"/>
  <c r="C377" i="17"/>
  <c r="C376" i="17"/>
  <c r="C375" i="17"/>
  <c r="C374" i="17"/>
  <c r="C373" i="17"/>
  <c r="C372" i="17"/>
  <c r="C371" i="17"/>
  <c r="C370" i="17"/>
  <c r="C369" i="17"/>
  <c r="C368" i="17"/>
  <c r="C367" i="17"/>
  <c r="C366" i="17"/>
  <c r="C365" i="17"/>
  <c r="C364" i="17"/>
  <c r="C363" i="17"/>
  <c r="C362" i="17"/>
  <c r="C361" i="17"/>
  <c r="C360" i="17"/>
  <c r="C359" i="17"/>
  <c r="C358" i="17"/>
  <c r="C357" i="17"/>
  <c r="C356" i="17"/>
  <c r="C355" i="17"/>
  <c r="C354" i="17"/>
  <c r="C353" i="17"/>
  <c r="C352" i="17"/>
  <c r="C351" i="17"/>
  <c r="C350" i="17"/>
  <c r="C349" i="17"/>
  <c r="C348" i="17"/>
  <c r="C347" i="17"/>
  <c r="C346" i="17"/>
  <c r="C345" i="17"/>
  <c r="C344" i="17"/>
  <c r="C343" i="17"/>
  <c r="C342" i="17"/>
  <c r="C341" i="17"/>
  <c r="C340" i="17"/>
  <c r="C339" i="17"/>
  <c r="C338" i="17"/>
  <c r="C337" i="17"/>
  <c r="C336" i="17"/>
  <c r="C335" i="17"/>
  <c r="C334" i="17"/>
  <c r="C333" i="17"/>
  <c r="C332" i="17"/>
  <c r="C331" i="17"/>
  <c r="C330" i="17"/>
  <c r="C329" i="17"/>
  <c r="C328" i="17"/>
  <c r="C327" i="17"/>
  <c r="C326" i="17"/>
  <c r="C325" i="17"/>
  <c r="C324" i="17"/>
  <c r="C323" i="17"/>
  <c r="C322" i="17"/>
  <c r="C321" i="17"/>
  <c r="C320" i="17"/>
  <c r="C319" i="17"/>
  <c r="C318" i="17"/>
  <c r="C317" i="17"/>
  <c r="C316" i="17"/>
  <c r="C315" i="17"/>
  <c r="C314" i="17"/>
  <c r="C313" i="17"/>
  <c r="C312" i="17"/>
  <c r="C311" i="17"/>
  <c r="C310" i="17"/>
  <c r="C309" i="17"/>
  <c r="C308" i="17"/>
  <c r="C307" i="17"/>
  <c r="C306" i="17"/>
  <c r="C305" i="17"/>
  <c r="C304" i="17"/>
  <c r="C303" i="17"/>
  <c r="C302" i="17"/>
  <c r="C301" i="17"/>
  <c r="C300" i="17"/>
  <c r="C299" i="17"/>
  <c r="C298" i="17"/>
  <c r="C297" i="17"/>
  <c r="C296" i="17"/>
  <c r="C295" i="17"/>
  <c r="C294" i="17"/>
  <c r="C293" i="17"/>
  <c r="C292" i="17"/>
  <c r="C291" i="17"/>
  <c r="C290" i="17"/>
  <c r="C289" i="17"/>
  <c r="C288" i="17"/>
  <c r="C287" i="17"/>
  <c r="C286" i="17"/>
  <c r="C285" i="17"/>
  <c r="C284" i="17"/>
  <c r="C283" i="17"/>
  <c r="C282" i="17"/>
  <c r="C281" i="17"/>
  <c r="C280" i="17"/>
  <c r="C279" i="17"/>
  <c r="C278" i="17"/>
  <c r="C277" i="17"/>
  <c r="C276" i="17"/>
  <c r="C275" i="17"/>
  <c r="C274" i="17"/>
  <c r="C273" i="17"/>
  <c r="C272" i="17"/>
  <c r="C271" i="17"/>
  <c r="C270" i="17"/>
  <c r="C269" i="17"/>
  <c r="C268" i="17"/>
  <c r="C267" i="17"/>
  <c r="C266" i="17"/>
  <c r="C265" i="17"/>
  <c r="C264" i="17"/>
  <c r="C263" i="17"/>
  <c r="C262" i="17"/>
  <c r="C261" i="17"/>
  <c r="C260" i="17"/>
  <c r="C259" i="17"/>
  <c r="C258" i="17"/>
  <c r="C257" i="17"/>
  <c r="C256" i="17"/>
  <c r="C255" i="17"/>
  <c r="C254" i="17"/>
  <c r="C253" i="17"/>
  <c r="C252" i="17"/>
  <c r="C251" i="17"/>
  <c r="C250" i="17"/>
  <c r="C249" i="17"/>
  <c r="C248" i="17"/>
  <c r="C247" i="17"/>
  <c r="C246" i="17"/>
  <c r="C245" i="17"/>
  <c r="C244" i="17"/>
  <c r="C243" i="17"/>
  <c r="C242" i="17"/>
  <c r="C241" i="17"/>
  <c r="C240" i="17"/>
  <c r="C239" i="17"/>
  <c r="C238" i="17"/>
  <c r="C237" i="17"/>
  <c r="C236" i="17"/>
  <c r="C235" i="17"/>
  <c r="C234" i="17"/>
  <c r="C233" i="17"/>
  <c r="C232" i="17"/>
  <c r="C231" i="17"/>
  <c r="C230" i="17"/>
  <c r="C229" i="17"/>
  <c r="C228" i="17"/>
  <c r="C227" i="17"/>
  <c r="C226" i="17"/>
  <c r="C225" i="17"/>
  <c r="C224" i="17"/>
  <c r="C223" i="17"/>
  <c r="C222" i="17"/>
  <c r="C221" i="17"/>
  <c r="C220" i="17"/>
  <c r="C219" i="17"/>
  <c r="C218" i="17"/>
  <c r="C217" i="17"/>
  <c r="C216" i="17"/>
  <c r="C215" i="17"/>
  <c r="C214" i="17"/>
  <c r="C213" i="17"/>
  <c r="C212" i="17"/>
  <c r="C211" i="17"/>
  <c r="C210" i="17"/>
  <c r="C209" i="17"/>
  <c r="C208" i="17"/>
  <c r="C207" i="17"/>
  <c r="C206" i="17"/>
  <c r="C205" i="17"/>
  <c r="C204" i="17"/>
  <c r="C203" i="17"/>
  <c r="C202" i="17"/>
  <c r="C201" i="17"/>
  <c r="C200" i="17"/>
  <c r="C199" i="17"/>
  <c r="C198" i="17"/>
  <c r="C197" i="17"/>
  <c r="C196" i="17"/>
  <c r="C195" i="17"/>
  <c r="C194" i="17"/>
  <c r="C193" i="17"/>
  <c r="C192" i="17"/>
  <c r="C191" i="17"/>
  <c r="C190" i="17"/>
  <c r="C189" i="17"/>
  <c r="C188" i="17"/>
  <c r="C187" i="17"/>
  <c r="C186" i="17"/>
  <c r="C185" i="17"/>
  <c r="C184" i="17"/>
  <c r="C183" i="17"/>
  <c r="C182" i="17"/>
  <c r="C181" i="17"/>
  <c r="C180" i="17"/>
  <c r="C179" i="17"/>
  <c r="C178" i="17"/>
  <c r="C177" i="17"/>
  <c r="C176" i="17"/>
  <c r="C175" i="17"/>
  <c r="C174" i="17"/>
  <c r="C173" i="17"/>
  <c r="C172" i="17"/>
  <c r="C171" i="17"/>
  <c r="C170" i="17"/>
  <c r="C169" i="17"/>
  <c r="C168" i="17"/>
  <c r="C167" i="17"/>
  <c r="C166" i="17"/>
  <c r="C165" i="17"/>
  <c r="C164" i="17"/>
  <c r="C163" i="17"/>
  <c r="C162" i="17"/>
  <c r="C161" i="17"/>
  <c r="C160" i="17"/>
  <c r="C159" i="17"/>
  <c r="C158" i="17"/>
  <c r="C157" i="17"/>
  <c r="C156" i="17"/>
  <c r="C155" i="17"/>
  <c r="C154" i="17"/>
  <c r="C153" i="17"/>
  <c r="C152" i="17"/>
  <c r="C151" i="17"/>
  <c r="C150" i="17"/>
  <c r="C149" i="17"/>
  <c r="C148" i="17"/>
  <c r="C147" i="17"/>
  <c r="C146" i="17"/>
  <c r="C145" i="17"/>
  <c r="C144" i="17"/>
  <c r="C143" i="17"/>
  <c r="C142" i="17"/>
  <c r="C141" i="17"/>
  <c r="C140" i="17"/>
  <c r="C139" i="17"/>
  <c r="C138" i="17"/>
  <c r="C137" i="17"/>
  <c r="C136" i="17"/>
  <c r="C135" i="17"/>
  <c r="C134" i="17"/>
  <c r="C133" i="17"/>
  <c r="C132" i="17"/>
  <c r="C131" i="17"/>
  <c r="C130" i="17"/>
  <c r="C129" i="17"/>
  <c r="C128" i="17"/>
  <c r="C127" i="17"/>
  <c r="C126" i="17"/>
  <c r="C125" i="17"/>
  <c r="C124" i="17"/>
  <c r="C123" i="17"/>
  <c r="C122" i="17"/>
  <c r="C121" i="17"/>
  <c r="C120" i="17"/>
  <c r="C119" i="17"/>
  <c r="C118" i="17"/>
  <c r="C117" i="17"/>
  <c r="C116" i="17"/>
  <c r="C115" i="17"/>
  <c r="C114" i="17"/>
  <c r="C113" i="17"/>
  <c r="C112" i="17"/>
  <c r="C111" i="17"/>
  <c r="C110" i="17"/>
  <c r="C109" i="17"/>
  <c r="C108" i="17"/>
  <c r="C107" i="17"/>
  <c r="C106" i="17"/>
  <c r="C105" i="17"/>
  <c r="C104" i="17"/>
  <c r="C103" i="17"/>
  <c r="C102" i="17"/>
  <c r="C101" i="17"/>
  <c r="C100" i="17"/>
  <c r="C99" i="17"/>
  <c r="C98" i="17"/>
  <c r="C97" i="17"/>
  <c r="C96" i="17"/>
  <c r="C95" i="17"/>
  <c r="C94" i="17"/>
  <c r="C93" i="17"/>
  <c r="C92" i="17"/>
  <c r="C91" i="17"/>
  <c r="C90" i="17"/>
  <c r="C89" i="17"/>
  <c r="C88" i="17"/>
  <c r="C87" i="17"/>
  <c r="C86" i="17"/>
  <c r="C85" i="17"/>
  <c r="C84" i="17"/>
  <c r="C83" i="17"/>
  <c r="C82" i="17"/>
  <c r="C81" i="17"/>
  <c r="C80" i="17"/>
  <c r="C79" i="17"/>
  <c r="C78" i="17"/>
  <c r="C77" i="17"/>
  <c r="C76" i="17"/>
  <c r="C75" i="17"/>
  <c r="C74" i="17"/>
  <c r="C73" i="17"/>
  <c r="C72" i="17"/>
  <c r="C71" i="17"/>
  <c r="C70" i="17"/>
  <c r="C69" i="17"/>
  <c r="C68" i="17"/>
  <c r="C67" i="17"/>
  <c r="C66" i="17"/>
  <c r="C65" i="17"/>
  <c r="C64" i="17"/>
  <c r="C63" i="17"/>
  <c r="C62" i="17"/>
  <c r="C61" i="17"/>
  <c r="C60" i="17"/>
  <c r="C59" i="17"/>
  <c r="C58" i="17"/>
  <c r="C57" i="17"/>
  <c r="C56" i="17"/>
  <c r="C55" i="17"/>
  <c r="C54" i="17"/>
  <c r="C53" i="17"/>
  <c r="C52" i="17"/>
  <c r="C51" i="17"/>
  <c r="C50" i="17"/>
  <c r="C49" i="17"/>
  <c r="C48" i="17"/>
  <c r="C47" i="17"/>
  <c r="C46" i="17"/>
  <c r="C45" i="17"/>
  <c r="C44" i="17"/>
  <c r="C43" i="17"/>
  <c r="C42" i="17"/>
  <c r="C41" i="17"/>
  <c r="C40" i="17"/>
  <c r="C39" i="17"/>
  <c r="C38" i="17"/>
  <c r="C37" i="17"/>
  <c r="C36" i="17"/>
  <c r="C35" i="17"/>
  <c r="C34" i="17"/>
  <c r="C33" i="17"/>
  <c r="C32" i="17"/>
  <c r="C31" i="17"/>
  <c r="C30" i="17"/>
  <c r="C29" i="17"/>
  <c r="C28" i="17"/>
  <c r="C27" i="17"/>
  <c r="C26" i="17"/>
  <c r="C25" i="17"/>
  <c r="C24" i="17"/>
  <c r="C23" i="17"/>
  <c r="C22" i="17"/>
  <c r="B6021" i="17"/>
  <c r="B6020" i="17"/>
  <c r="B6019" i="17"/>
  <c r="B6018" i="17"/>
  <c r="B6017" i="17"/>
  <c r="B6016" i="17"/>
  <c r="B6015" i="17"/>
  <c r="B6014" i="17"/>
  <c r="B6013" i="17"/>
  <c r="B6012" i="17"/>
  <c r="B6011" i="17"/>
  <c r="B6010" i="17"/>
  <c r="B6009" i="17"/>
  <c r="B6008" i="17"/>
  <c r="B6007" i="17"/>
  <c r="B6006" i="17"/>
  <c r="B6005" i="17"/>
  <c r="B6004" i="17"/>
  <c r="B6003" i="17"/>
  <c r="B6002" i="17"/>
  <c r="B6001" i="17"/>
  <c r="B6000" i="17"/>
  <c r="B5999" i="17"/>
  <c r="B5998" i="17"/>
  <c r="B5997" i="17"/>
  <c r="B5996" i="17"/>
  <c r="B5995" i="17"/>
  <c r="B5994" i="17"/>
  <c r="B5993" i="17"/>
  <c r="B5992" i="17"/>
  <c r="B5991" i="17"/>
  <c r="B5990" i="17"/>
  <c r="B5989" i="17"/>
  <c r="B5988" i="17"/>
  <c r="B5987" i="17"/>
  <c r="B5986" i="17"/>
  <c r="B5985" i="17"/>
  <c r="B5984" i="17"/>
  <c r="B5983" i="17"/>
  <c r="B5982" i="17"/>
  <c r="B5981" i="17"/>
  <c r="B5980" i="17"/>
  <c r="B5979" i="17"/>
  <c r="B5978" i="17"/>
  <c r="B5977" i="17"/>
  <c r="B5976" i="17"/>
  <c r="B5975" i="17"/>
  <c r="B5974" i="17"/>
  <c r="B5973" i="17"/>
  <c r="B5972" i="17"/>
  <c r="B5971" i="17"/>
  <c r="B5970" i="17"/>
  <c r="B5969" i="17"/>
  <c r="B5968" i="17"/>
  <c r="B5967" i="17"/>
  <c r="B5966" i="17"/>
  <c r="B5965" i="17"/>
  <c r="B5964" i="17"/>
  <c r="B5963" i="17"/>
  <c r="B5962" i="17"/>
  <c r="B5961" i="17"/>
  <c r="B5960" i="17"/>
  <c r="B5959" i="17"/>
  <c r="B5958" i="17"/>
  <c r="B5957" i="17"/>
  <c r="B5956" i="17"/>
  <c r="B5955" i="17"/>
  <c r="B5954" i="17"/>
  <c r="B5953" i="17"/>
  <c r="B5952" i="17"/>
  <c r="B5951" i="17"/>
  <c r="B5950" i="17"/>
  <c r="B5949" i="17"/>
  <c r="B5948" i="17"/>
  <c r="B5947" i="17"/>
  <c r="B5946" i="17"/>
  <c r="B5945" i="17"/>
  <c r="B5944" i="17"/>
  <c r="B5943" i="17"/>
  <c r="B5942" i="17"/>
  <c r="B5941" i="17"/>
  <c r="B5940" i="17"/>
  <c r="B5939" i="17"/>
  <c r="B5938" i="17"/>
  <c r="B5937" i="17"/>
  <c r="B5936" i="17"/>
  <c r="B5935" i="17"/>
  <c r="B5934" i="17"/>
  <c r="B5933" i="17"/>
  <c r="B5932" i="17"/>
  <c r="B5931" i="17"/>
  <c r="B5930" i="17"/>
  <c r="B5929" i="17"/>
  <c r="B5928" i="17"/>
  <c r="B5927" i="17"/>
  <c r="B5926" i="17"/>
  <c r="B5925" i="17"/>
  <c r="B5924" i="17"/>
  <c r="B5923" i="17"/>
  <c r="B5922" i="17"/>
  <c r="B5921" i="17"/>
  <c r="B5920" i="17"/>
  <c r="B5919" i="17"/>
  <c r="B5918" i="17"/>
  <c r="B5917" i="17"/>
  <c r="B5916" i="17"/>
  <c r="B5915" i="17"/>
  <c r="B5914" i="17"/>
  <c r="B5913" i="17"/>
  <c r="B5912" i="17"/>
  <c r="B5911" i="17"/>
  <c r="B5910" i="17"/>
  <c r="B5909" i="17"/>
  <c r="B5908" i="17"/>
  <c r="B5907" i="17"/>
  <c r="B5906" i="17"/>
  <c r="B5905" i="17"/>
  <c r="B5904" i="17"/>
  <c r="B5903" i="17"/>
  <c r="B5902" i="17"/>
  <c r="B5901" i="17"/>
  <c r="B5900" i="17"/>
  <c r="B5899" i="17"/>
  <c r="B5898" i="17"/>
  <c r="B5897" i="17"/>
  <c r="B5896" i="17"/>
  <c r="B5895" i="17"/>
  <c r="B5894" i="17"/>
  <c r="B5893" i="17"/>
  <c r="B5892" i="17"/>
  <c r="B5891" i="17"/>
  <c r="B5890" i="17"/>
  <c r="B5889" i="17"/>
  <c r="B5888" i="17"/>
  <c r="B5887" i="17"/>
  <c r="B5886" i="17"/>
  <c r="B5885" i="17"/>
  <c r="B5884" i="17"/>
  <c r="B5883" i="17"/>
  <c r="B5882" i="17"/>
  <c r="B5881" i="17"/>
  <c r="B5880" i="17"/>
  <c r="B5879" i="17"/>
  <c r="B5878" i="17"/>
  <c r="B5877" i="17"/>
  <c r="B5876" i="17"/>
  <c r="B5875" i="17"/>
  <c r="B5874" i="17"/>
  <c r="B5873" i="17"/>
  <c r="B5872" i="17"/>
  <c r="B5871" i="17"/>
  <c r="B5870" i="17"/>
  <c r="B5869" i="17"/>
  <c r="B5868" i="17"/>
  <c r="B5867" i="17"/>
  <c r="B5866" i="17"/>
  <c r="B5865" i="17"/>
  <c r="B5864" i="17"/>
  <c r="B5863" i="17"/>
  <c r="B5862" i="17"/>
  <c r="B5861" i="17"/>
  <c r="B5860" i="17"/>
  <c r="B5859" i="17"/>
  <c r="B5858" i="17"/>
  <c r="B5857" i="17"/>
  <c r="B5856" i="17"/>
  <c r="B5855" i="17"/>
  <c r="B5854" i="17"/>
  <c r="B5853" i="17"/>
  <c r="B5852" i="17"/>
  <c r="B5851" i="17"/>
  <c r="B5850" i="17"/>
  <c r="B5849" i="17"/>
  <c r="B5848" i="17"/>
  <c r="B5847" i="17"/>
  <c r="B5846" i="17"/>
  <c r="B5845" i="17"/>
  <c r="B5844" i="17"/>
  <c r="B5843" i="17"/>
  <c r="B5842" i="17"/>
  <c r="B5841" i="17"/>
  <c r="B5840" i="17"/>
  <c r="B5839" i="17"/>
  <c r="B5838" i="17"/>
  <c r="B5837" i="17"/>
  <c r="B5836" i="17"/>
  <c r="B5835" i="17"/>
  <c r="B5834" i="17"/>
  <c r="B5833" i="17"/>
  <c r="B5832" i="17"/>
  <c r="B5831" i="17"/>
  <c r="B5830" i="17"/>
  <c r="B5829" i="17"/>
  <c r="B5828" i="17"/>
  <c r="B5827" i="17"/>
  <c r="B5826" i="17"/>
  <c r="B5825" i="17"/>
  <c r="B5824" i="17"/>
  <c r="B5823" i="17"/>
  <c r="B5822" i="17"/>
  <c r="B5821" i="17"/>
  <c r="B5820" i="17"/>
  <c r="B5819" i="17"/>
  <c r="B5818" i="17"/>
  <c r="B5817" i="17"/>
  <c r="B5816" i="17"/>
  <c r="B5815" i="17"/>
  <c r="B5814" i="17"/>
  <c r="B5813" i="17"/>
  <c r="B5812" i="17"/>
  <c r="B5811" i="17"/>
  <c r="B5810" i="17"/>
  <c r="B5809" i="17"/>
  <c r="B5808" i="17"/>
  <c r="B5807" i="17"/>
  <c r="B5806" i="17"/>
  <c r="B5805" i="17"/>
  <c r="B5804" i="17"/>
  <c r="B5803" i="17"/>
  <c r="B5802" i="17"/>
  <c r="B5801" i="17"/>
  <c r="B5800" i="17"/>
  <c r="B5799" i="17"/>
  <c r="B5798" i="17"/>
  <c r="B5797" i="17"/>
  <c r="B5796" i="17"/>
  <c r="B5795" i="17"/>
  <c r="B5794" i="17"/>
  <c r="B5793" i="17"/>
  <c r="B5792" i="17"/>
  <c r="B5791" i="17"/>
  <c r="B5790" i="17"/>
  <c r="B5789" i="17"/>
  <c r="B5788" i="17"/>
  <c r="B5787" i="17"/>
  <c r="B5786" i="17"/>
  <c r="B5785" i="17"/>
  <c r="B5784" i="17"/>
  <c r="B5783" i="17"/>
  <c r="B5782" i="17"/>
  <c r="B5781" i="17"/>
  <c r="B5780" i="17"/>
  <c r="B5779" i="17"/>
  <c r="B5778" i="17"/>
  <c r="B5777" i="17"/>
  <c r="B5776" i="17"/>
  <c r="B5775" i="17"/>
  <c r="B5774" i="17"/>
  <c r="B5773" i="17"/>
  <c r="B5772" i="17"/>
  <c r="B5771" i="17"/>
  <c r="B5770" i="17"/>
  <c r="B5769" i="17"/>
  <c r="B5768" i="17"/>
  <c r="B5767" i="17"/>
  <c r="B5766" i="17"/>
  <c r="B5765" i="17"/>
  <c r="B5764" i="17"/>
  <c r="B5763" i="17"/>
  <c r="B5762" i="17"/>
  <c r="B5761" i="17"/>
  <c r="B5760" i="17"/>
  <c r="B5759" i="17"/>
  <c r="B5758" i="17"/>
  <c r="B5757" i="17"/>
  <c r="B5756" i="17"/>
  <c r="B5755" i="17"/>
  <c r="B5754" i="17"/>
  <c r="B5753" i="17"/>
  <c r="B5752" i="17"/>
  <c r="B5751" i="17"/>
  <c r="B5750" i="17"/>
  <c r="B5749" i="17"/>
  <c r="B5748" i="17"/>
  <c r="B5747" i="17"/>
  <c r="B5746" i="17"/>
  <c r="B5745" i="17"/>
  <c r="B5744" i="17"/>
  <c r="B5743" i="17"/>
  <c r="B5742" i="17"/>
  <c r="B5741" i="17"/>
  <c r="B5740" i="17"/>
  <c r="B5739" i="17"/>
  <c r="B5738" i="17"/>
  <c r="B5737" i="17"/>
  <c r="B5736" i="17"/>
  <c r="B5735" i="17"/>
  <c r="B5734" i="17"/>
  <c r="B5733" i="17"/>
  <c r="B5732" i="17"/>
  <c r="B5731" i="17"/>
  <c r="B5730" i="17"/>
  <c r="B5729" i="17"/>
  <c r="B5728" i="17"/>
  <c r="B5727" i="17"/>
  <c r="B5726" i="17"/>
  <c r="B5725" i="17"/>
  <c r="B5724" i="17"/>
  <c r="B5723" i="17"/>
  <c r="B5722" i="17"/>
  <c r="B5721" i="17"/>
  <c r="B5720" i="17"/>
  <c r="B5719" i="17"/>
  <c r="B5718" i="17"/>
  <c r="B5717" i="17"/>
  <c r="B5716" i="17"/>
  <c r="B5715" i="17"/>
  <c r="B5714" i="17"/>
  <c r="B5713" i="17"/>
  <c r="B5712" i="17"/>
  <c r="B5711" i="17"/>
  <c r="B5710" i="17"/>
  <c r="B5709" i="17"/>
  <c r="B5708" i="17"/>
  <c r="B5707" i="17"/>
  <c r="B5706" i="17"/>
  <c r="B5705" i="17"/>
  <c r="B5704" i="17"/>
  <c r="B5703" i="17"/>
  <c r="B5702" i="17"/>
  <c r="B5701" i="17"/>
  <c r="B5700" i="17"/>
  <c r="B5699" i="17"/>
  <c r="B5698" i="17"/>
  <c r="B5697" i="17"/>
  <c r="B5696" i="17"/>
  <c r="B5695" i="17"/>
  <c r="B5694" i="17"/>
  <c r="B5693" i="17"/>
  <c r="B5692" i="17"/>
  <c r="B5691" i="17"/>
  <c r="B5690" i="17"/>
  <c r="B5689" i="17"/>
  <c r="B5688" i="17"/>
  <c r="B5687" i="17"/>
  <c r="B5686" i="17"/>
  <c r="B5685" i="17"/>
  <c r="B5684" i="17"/>
  <c r="B5683" i="17"/>
  <c r="B5682" i="17"/>
  <c r="B5681" i="17"/>
  <c r="B5680" i="17"/>
  <c r="B5679" i="17"/>
  <c r="B5678" i="17"/>
  <c r="B5677" i="17"/>
  <c r="B5676" i="17"/>
  <c r="B5675" i="17"/>
  <c r="B5674" i="17"/>
  <c r="B5673" i="17"/>
  <c r="B5672" i="17"/>
  <c r="B5671" i="17"/>
  <c r="B5670" i="17"/>
  <c r="B5669" i="17"/>
  <c r="B5668" i="17"/>
  <c r="B5667" i="17"/>
  <c r="B5666" i="17"/>
  <c r="B5665" i="17"/>
  <c r="B5664" i="17"/>
  <c r="B5663" i="17"/>
  <c r="B5662" i="17"/>
  <c r="B5661" i="17"/>
  <c r="B5660" i="17"/>
  <c r="B5659" i="17"/>
  <c r="B5658" i="17"/>
  <c r="B5657" i="17"/>
  <c r="B5656" i="17"/>
  <c r="B5655" i="17"/>
  <c r="B5654" i="17"/>
  <c r="B5653" i="17"/>
  <c r="B5652" i="17"/>
  <c r="B5651" i="17"/>
  <c r="B5650" i="17"/>
  <c r="B5649" i="17"/>
  <c r="B5648" i="17"/>
  <c r="B5647" i="17"/>
  <c r="B5646" i="17"/>
  <c r="B5645" i="17"/>
  <c r="B5644" i="17"/>
  <c r="B5643" i="17"/>
  <c r="B5642" i="17"/>
  <c r="B5641" i="17"/>
  <c r="B5640" i="17"/>
  <c r="B5639" i="17"/>
  <c r="B5638" i="17"/>
  <c r="B5637" i="17"/>
  <c r="B5636" i="17"/>
  <c r="B5635" i="17"/>
  <c r="B5634" i="17"/>
  <c r="B5633" i="17"/>
  <c r="B5632" i="17"/>
  <c r="B5631" i="17"/>
  <c r="B5630" i="17"/>
  <c r="B5629" i="17"/>
  <c r="B5628" i="17"/>
  <c r="B5627" i="17"/>
  <c r="B5626" i="17"/>
  <c r="B5625" i="17"/>
  <c r="B5624" i="17"/>
  <c r="B5623" i="17"/>
  <c r="B5622" i="17"/>
  <c r="B5621" i="17"/>
  <c r="B5620" i="17"/>
  <c r="B5619" i="17"/>
  <c r="B5618" i="17"/>
  <c r="B5617" i="17"/>
  <c r="B5616" i="17"/>
  <c r="B5615" i="17"/>
  <c r="B5614" i="17"/>
  <c r="B5613" i="17"/>
  <c r="B5612" i="17"/>
  <c r="B5611" i="17"/>
  <c r="B5610" i="17"/>
  <c r="B5609" i="17"/>
  <c r="B5608" i="17"/>
  <c r="B5607" i="17"/>
  <c r="B5606" i="17"/>
  <c r="B5605" i="17"/>
  <c r="B5604" i="17"/>
  <c r="B5603" i="17"/>
  <c r="B5602" i="17"/>
  <c r="B5601" i="17"/>
  <c r="B5600" i="17"/>
  <c r="B5599" i="17"/>
  <c r="B5598" i="17"/>
  <c r="B5597" i="17"/>
  <c r="B5596" i="17"/>
  <c r="B5595" i="17"/>
  <c r="B5594" i="17"/>
  <c r="B5593" i="17"/>
  <c r="B5592" i="17"/>
  <c r="B5591" i="17"/>
  <c r="B5590" i="17"/>
  <c r="B5589" i="17"/>
  <c r="B5588" i="17"/>
  <c r="B5587" i="17"/>
  <c r="B5586" i="17"/>
  <c r="B5585" i="17"/>
  <c r="B5584" i="17"/>
  <c r="B5583" i="17"/>
  <c r="B5582" i="17"/>
  <c r="B5581" i="17"/>
  <c r="B5580" i="17"/>
  <c r="B5579" i="17"/>
  <c r="B5578" i="17"/>
  <c r="B5577" i="17"/>
  <c r="B5576" i="17"/>
  <c r="B5575" i="17"/>
  <c r="B5574" i="17"/>
  <c r="B5573" i="17"/>
  <c r="B5572" i="17"/>
  <c r="B5571" i="17"/>
  <c r="B5570" i="17"/>
  <c r="B5569" i="17"/>
  <c r="B5568" i="17"/>
  <c r="B5567" i="17"/>
  <c r="B5566" i="17"/>
  <c r="B5565" i="17"/>
  <c r="B5564" i="17"/>
  <c r="B5563" i="17"/>
  <c r="B5562" i="17"/>
  <c r="B5561" i="17"/>
  <c r="B5560" i="17"/>
  <c r="B5559" i="17"/>
  <c r="B5558" i="17"/>
  <c r="B5557" i="17"/>
  <c r="B5556" i="17"/>
  <c r="B5555" i="17"/>
  <c r="B5554" i="17"/>
  <c r="B5553" i="17"/>
  <c r="B5552" i="17"/>
  <c r="B5551" i="17"/>
  <c r="B5550" i="17"/>
  <c r="B5549" i="17"/>
  <c r="B5548" i="17"/>
  <c r="B5547" i="17"/>
  <c r="B5546" i="17"/>
  <c r="B5545" i="17"/>
  <c r="B5544" i="17"/>
  <c r="B5543" i="17"/>
  <c r="B5542" i="17"/>
  <c r="B5541" i="17"/>
  <c r="B5540" i="17"/>
  <c r="B5539" i="17"/>
  <c r="B5538" i="17"/>
  <c r="B5537" i="17"/>
  <c r="B5536" i="17"/>
  <c r="B5535" i="17"/>
  <c r="B5534" i="17"/>
  <c r="B5533" i="17"/>
  <c r="B5532" i="17"/>
  <c r="B5531" i="17"/>
  <c r="B5530" i="17"/>
  <c r="B5529" i="17"/>
  <c r="B5528" i="17"/>
  <c r="B5527" i="17"/>
  <c r="B5526" i="17"/>
  <c r="B5525" i="17"/>
  <c r="B5524" i="17"/>
  <c r="B5523" i="17"/>
  <c r="B5522" i="17"/>
  <c r="B5521" i="17"/>
  <c r="B5520" i="17"/>
  <c r="B5519" i="17"/>
  <c r="B5518" i="17"/>
  <c r="B5517" i="17"/>
  <c r="B5516" i="17"/>
  <c r="B5515" i="17"/>
  <c r="B5514" i="17"/>
  <c r="B5513" i="17"/>
  <c r="B5512" i="17"/>
  <c r="B5511" i="17"/>
  <c r="B5510" i="17"/>
  <c r="B5509" i="17"/>
  <c r="B5508" i="17"/>
  <c r="B5507" i="17"/>
  <c r="B5506" i="17"/>
  <c r="B5505" i="17"/>
  <c r="B5504" i="17"/>
  <c r="B5503" i="17"/>
  <c r="B5502" i="17"/>
  <c r="B5501" i="17"/>
  <c r="B5500" i="17"/>
  <c r="B5499" i="17"/>
  <c r="B5498" i="17"/>
  <c r="B5497" i="17"/>
  <c r="B5496" i="17"/>
  <c r="B5495" i="17"/>
  <c r="B5494" i="17"/>
  <c r="B5493" i="17"/>
  <c r="B5492" i="17"/>
  <c r="B5491" i="17"/>
  <c r="B5490" i="17"/>
  <c r="B5489" i="17"/>
  <c r="B5488" i="17"/>
  <c r="B5487" i="17"/>
  <c r="B5486" i="17"/>
  <c r="B5485" i="17"/>
  <c r="B5484" i="17"/>
  <c r="B5483" i="17"/>
  <c r="B5482" i="17"/>
  <c r="B5481" i="17"/>
  <c r="B5480" i="17"/>
  <c r="B5479" i="17"/>
  <c r="B5478" i="17"/>
  <c r="B5477" i="17"/>
  <c r="B5476" i="17"/>
  <c r="B5475" i="17"/>
  <c r="B5474" i="17"/>
  <c r="B5473" i="17"/>
  <c r="B5472" i="17"/>
  <c r="B5471" i="17"/>
  <c r="B5470" i="17"/>
  <c r="B5469" i="17"/>
  <c r="B5468" i="17"/>
  <c r="B5467" i="17"/>
  <c r="B5466" i="17"/>
  <c r="B5465" i="17"/>
  <c r="B5464" i="17"/>
  <c r="B5463" i="17"/>
  <c r="B5462" i="17"/>
  <c r="B5461" i="17"/>
  <c r="B5460" i="17"/>
  <c r="B5459" i="17"/>
  <c r="B5458" i="17"/>
  <c r="B5457" i="17"/>
  <c r="B5456" i="17"/>
  <c r="B5455" i="17"/>
  <c r="B5454" i="17"/>
  <c r="B5453" i="17"/>
  <c r="B5452" i="17"/>
  <c r="B5451" i="17"/>
  <c r="B5450" i="17"/>
  <c r="B5449" i="17"/>
  <c r="B5448" i="17"/>
  <c r="B5447" i="17"/>
  <c r="B5446" i="17"/>
  <c r="B5445" i="17"/>
  <c r="B5444" i="17"/>
  <c r="B5443" i="17"/>
  <c r="B5442" i="17"/>
  <c r="B5441" i="17"/>
  <c r="B5440" i="17"/>
  <c r="B5439" i="17"/>
  <c r="B5438" i="17"/>
  <c r="B5437" i="17"/>
  <c r="B5436" i="17"/>
  <c r="B5435" i="17"/>
  <c r="B5434" i="17"/>
  <c r="B5433" i="17"/>
  <c r="B5432" i="17"/>
  <c r="B5431" i="17"/>
  <c r="B5430" i="17"/>
  <c r="B5429" i="17"/>
  <c r="B5428" i="17"/>
  <c r="B5427" i="17"/>
  <c r="B5426" i="17"/>
  <c r="B5425" i="17"/>
  <c r="B5424" i="17"/>
  <c r="B5423" i="17"/>
  <c r="B5422" i="17"/>
  <c r="B5421" i="17"/>
  <c r="B5420" i="17"/>
  <c r="B5419" i="17"/>
  <c r="B5418" i="17"/>
  <c r="B5417" i="17"/>
  <c r="B5416" i="17"/>
  <c r="B5415" i="17"/>
  <c r="B5414" i="17"/>
  <c r="B5413" i="17"/>
  <c r="B5412" i="17"/>
  <c r="B5411" i="17"/>
  <c r="B5410" i="17"/>
  <c r="B5409" i="17"/>
  <c r="B5408" i="17"/>
  <c r="B5407" i="17"/>
  <c r="B5406" i="17"/>
  <c r="B5405" i="17"/>
  <c r="B5404" i="17"/>
  <c r="B5403" i="17"/>
  <c r="B5402" i="17"/>
  <c r="B5401" i="17"/>
  <c r="B5400" i="17"/>
  <c r="B5399" i="17"/>
  <c r="B5398" i="17"/>
  <c r="B5397" i="17"/>
  <c r="B5396" i="17"/>
  <c r="B5395" i="17"/>
  <c r="B5394" i="17"/>
  <c r="B5393" i="17"/>
  <c r="B5392" i="17"/>
  <c r="B5391" i="17"/>
  <c r="B5390" i="17"/>
  <c r="B5389" i="17"/>
  <c r="B5388" i="17"/>
  <c r="B5387" i="17"/>
  <c r="B5386" i="17"/>
  <c r="B5385" i="17"/>
  <c r="B5384" i="17"/>
  <c r="B5383" i="17"/>
  <c r="B5382" i="17"/>
  <c r="B5381" i="17"/>
  <c r="B5380" i="17"/>
  <c r="B5379" i="17"/>
  <c r="B5378" i="17"/>
  <c r="B5377" i="17"/>
  <c r="B5376" i="17"/>
  <c r="B5375" i="17"/>
  <c r="B5374" i="17"/>
  <c r="B5373" i="17"/>
  <c r="B5372" i="17"/>
  <c r="B5371" i="17"/>
  <c r="B5370" i="17"/>
  <c r="B5369" i="17"/>
  <c r="B5368" i="17"/>
  <c r="B5367" i="17"/>
  <c r="B5366" i="17"/>
  <c r="B5365" i="17"/>
  <c r="B5364" i="17"/>
  <c r="B5363" i="17"/>
  <c r="B5362" i="17"/>
  <c r="B5361" i="17"/>
  <c r="B5360" i="17"/>
  <c r="B5359" i="17"/>
  <c r="B5358" i="17"/>
  <c r="B5357" i="17"/>
  <c r="B5356" i="17"/>
  <c r="B5355" i="17"/>
  <c r="B5354" i="17"/>
  <c r="B5353" i="17"/>
  <c r="B5352" i="17"/>
  <c r="B5351" i="17"/>
  <c r="B5350" i="17"/>
  <c r="B5349" i="17"/>
  <c r="B5348" i="17"/>
  <c r="B5347" i="17"/>
  <c r="B5346" i="17"/>
  <c r="B5345" i="17"/>
  <c r="B5344" i="17"/>
  <c r="B5343" i="17"/>
  <c r="B5342" i="17"/>
  <c r="B5341" i="17"/>
  <c r="B5340" i="17"/>
  <c r="B5339" i="17"/>
  <c r="B5338" i="17"/>
  <c r="B5337" i="17"/>
  <c r="B5336" i="17"/>
  <c r="B5335" i="17"/>
  <c r="B5334" i="17"/>
  <c r="B5333" i="17"/>
  <c r="B5332" i="17"/>
  <c r="B5331" i="17"/>
  <c r="B5330" i="17"/>
  <c r="B5329" i="17"/>
  <c r="B5328" i="17"/>
  <c r="B5327" i="17"/>
  <c r="B5326" i="17"/>
  <c r="B5325" i="17"/>
  <c r="B5324" i="17"/>
  <c r="B5323" i="17"/>
  <c r="B5322" i="17"/>
  <c r="B5321" i="17"/>
  <c r="B5320" i="17"/>
  <c r="B5319" i="17"/>
  <c r="B5318" i="17"/>
  <c r="B5317" i="17"/>
  <c r="B5316" i="17"/>
  <c r="B5315" i="17"/>
  <c r="B5314" i="17"/>
  <c r="B5313" i="17"/>
  <c r="B5312" i="17"/>
  <c r="B5311" i="17"/>
  <c r="B5310" i="17"/>
  <c r="B5309" i="17"/>
  <c r="B5308" i="17"/>
  <c r="B5307" i="17"/>
  <c r="B5306" i="17"/>
  <c r="B5305" i="17"/>
  <c r="B5304" i="17"/>
  <c r="B5303" i="17"/>
  <c r="B5302" i="17"/>
  <c r="B5301" i="17"/>
  <c r="B5300" i="17"/>
  <c r="B5299" i="17"/>
  <c r="B5298" i="17"/>
  <c r="B5297" i="17"/>
  <c r="B5296" i="17"/>
  <c r="B5295" i="17"/>
  <c r="B5294" i="17"/>
  <c r="B5293" i="17"/>
  <c r="B5292" i="17"/>
  <c r="B5291" i="17"/>
  <c r="B5290" i="17"/>
  <c r="B5289" i="17"/>
  <c r="B5288" i="17"/>
  <c r="B5287" i="17"/>
  <c r="B5286" i="17"/>
  <c r="B5285" i="17"/>
  <c r="B5284" i="17"/>
  <c r="B5283" i="17"/>
  <c r="B5282" i="17"/>
  <c r="B5281" i="17"/>
  <c r="B5280" i="17"/>
  <c r="B5279" i="17"/>
  <c r="B5278" i="17"/>
  <c r="B5277" i="17"/>
  <c r="B5276" i="17"/>
  <c r="B5275" i="17"/>
  <c r="B5274" i="17"/>
  <c r="B5273" i="17"/>
  <c r="B5272" i="17"/>
  <c r="B5271" i="17"/>
  <c r="B5270" i="17"/>
  <c r="B5269" i="17"/>
  <c r="B5268" i="17"/>
  <c r="B5267" i="17"/>
  <c r="B5266" i="17"/>
  <c r="B5265" i="17"/>
  <c r="B5264" i="17"/>
  <c r="B5263" i="17"/>
  <c r="B5262" i="17"/>
  <c r="B5261" i="17"/>
  <c r="B5260" i="17"/>
  <c r="B5259" i="17"/>
  <c r="B5258" i="17"/>
  <c r="B5257" i="17"/>
  <c r="B5256" i="17"/>
  <c r="B5255" i="17"/>
  <c r="B5254" i="17"/>
  <c r="B5253" i="17"/>
  <c r="B5252" i="17"/>
  <c r="B5251" i="17"/>
  <c r="B5250" i="17"/>
  <c r="B5249" i="17"/>
  <c r="B5248" i="17"/>
  <c r="B5247" i="17"/>
  <c r="B5246" i="17"/>
  <c r="B5245" i="17"/>
  <c r="B5244" i="17"/>
  <c r="B5243" i="17"/>
  <c r="B5242" i="17"/>
  <c r="B5241" i="17"/>
  <c r="B5240" i="17"/>
  <c r="B5239" i="17"/>
  <c r="B5238" i="17"/>
  <c r="B5237" i="17"/>
  <c r="B5236" i="17"/>
  <c r="B5235" i="17"/>
  <c r="B5234" i="17"/>
  <c r="B5233" i="17"/>
  <c r="B5232" i="17"/>
  <c r="B5231" i="17"/>
  <c r="B5230" i="17"/>
  <c r="B5229" i="17"/>
  <c r="B5228" i="17"/>
  <c r="B5227" i="17"/>
  <c r="B5226" i="17"/>
  <c r="B5225" i="17"/>
  <c r="B5224" i="17"/>
  <c r="B5223" i="17"/>
  <c r="B5222" i="17"/>
  <c r="B5221" i="17"/>
  <c r="B5220" i="17"/>
  <c r="B5219" i="17"/>
  <c r="B5218" i="17"/>
  <c r="B5217" i="17"/>
  <c r="B5216" i="17"/>
  <c r="B5215" i="17"/>
  <c r="B5214" i="17"/>
  <c r="B5213" i="17"/>
  <c r="B5212" i="17"/>
  <c r="B5211" i="17"/>
  <c r="B5210" i="17"/>
  <c r="B5209" i="17"/>
  <c r="B5208" i="17"/>
  <c r="B5207" i="17"/>
  <c r="B5206" i="17"/>
  <c r="B5205" i="17"/>
  <c r="B5204" i="17"/>
  <c r="B5203" i="17"/>
  <c r="B5202" i="17"/>
  <c r="B5201" i="17"/>
  <c r="B5200" i="17"/>
  <c r="B5199" i="17"/>
  <c r="B5198" i="17"/>
  <c r="B5197" i="17"/>
  <c r="B5196" i="17"/>
  <c r="B5195" i="17"/>
  <c r="B5194" i="17"/>
  <c r="B5193" i="17"/>
  <c r="B5192" i="17"/>
  <c r="B5191" i="17"/>
  <c r="B5190" i="17"/>
  <c r="B5189" i="17"/>
  <c r="B5188" i="17"/>
  <c r="B5187" i="17"/>
  <c r="B5186" i="17"/>
  <c r="B5185" i="17"/>
  <c r="B5184" i="17"/>
  <c r="B5183" i="17"/>
  <c r="B5182" i="17"/>
  <c r="B5181" i="17"/>
  <c r="B5180" i="17"/>
  <c r="B5179" i="17"/>
  <c r="B5178" i="17"/>
  <c r="B5177" i="17"/>
  <c r="B5176" i="17"/>
  <c r="B5175" i="17"/>
  <c r="B5174" i="17"/>
  <c r="B5173" i="17"/>
  <c r="B5172" i="17"/>
  <c r="B5171" i="17"/>
  <c r="B5170" i="17"/>
  <c r="B5169" i="17"/>
  <c r="B5168" i="17"/>
  <c r="B5167" i="17"/>
  <c r="B5166" i="17"/>
  <c r="B5165" i="17"/>
  <c r="B5164" i="17"/>
  <c r="B5163" i="17"/>
  <c r="B5162" i="17"/>
  <c r="B5161" i="17"/>
  <c r="B5160" i="17"/>
  <c r="B5159" i="17"/>
  <c r="B5158" i="17"/>
  <c r="B5157" i="17"/>
  <c r="B5156" i="17"/>
  <c r="B5155" i="17"/>
  <c r="B5154" i="17"/>
  <c r="B5153" i="17"/>
  <c r="B5152" i="17"/>
  <c r="B5151" i="17"/>
  <c r="B5150" i="17"/>
  <c r="B5149" i="17"/>
  <c r="B5148" i="17"/>
  <c r="B5147" i="17"/>
  <c r="B5146" i="17"/>
  <c r="B5145" i="17"/>
  <c r="B5144" i="17"/>
  <c r="B5143" i="17"/>
  <c r="B5142" i="17"/>
  <c r="B5141" i="17"/>
  <c r="B5140" i="17"/>
  <c r="B5139" i="17"/>
  <c r="B5138" i="17"/>
  <c r="B5137" i="17"/>
  <c r="B5136" i="17"/>
  <c r="B5135" i="17"/>
  <c r="B5134" i="17"/>
  <c r="B5133" i="17"/>
  <c r="B5132" i="17"/>
  <c r="B5131" i="17"/>
  <c r="B5130" i="17"/>
  <c r="B5129" i="17"/>
  <c r="B5128" i="17"/>
  <c r="B5127" i="17"/>
  <c r="B5126" i="17"/>
  <c r="B5125" i="17"/>
  <c r="B5124" i="17"/>
  <c r="B5123" i="17"/>
  <c r="B5122" i="17"/>
  <c r="B5121" i="17"/>
  <c r="B5120" i="17"/>
  <c r="B5119" i="17"/>
  <c r="B5118" i="17"/>
  <c r="B5117" i="17"/>
  <c r="B5116" i="17"/>
  <c r="B5115" i="17"/>
  <c r="B5114" i="17"/>
  <c r="B5113" i="17"/>
  <c r="B5112" i="17"/>
  <c r="B5111" i="17"/>
  <c r="B5110" i="17"/>
  <c r="B5109" i="17"/>
  <c r="B5108" i="17"/>
  <c r="B5107" i="17"/>
  <c r="B5106" i="17"/>
  <c r="B5105" i="17"/>
  <c r="B5104" i="17"/>
  <c r="B5103" i="17"/>
  <c r="B5102" i="17"/>
  <c r="B5101" i="17"/>
  <c r="B5100" i="17"/>
  <c r="B5099" i="17"/>
  <c r="B5098" i="17"/>
  <c r="B5097" i="17"/>
  <c r="B5096" i="17"/>
  <c r="B5095" i="17"/>
  <c r="B5094" i="17"/>
  <c r="B5093" i="17"/>
  <c r="B5092" i="17"/>
  <c r="B5091" i="17"/>
  <c r="B5090" i="17"/>
  <c r="B5089" i="17"/>
  <c r="B5088" i="17"/>
  <c r="B5087" i="17"/>
  <c r="B5086" i="17"/>
  <c r="B5085" i="17"/>
  <c r="B5084" i="17"/>
  <c r="B5083" i="17"/>
  <c r="B5082" i="17"/>
  <c r="B5081" i="17"/>
  <c r="B5080" i="17"/>
  <c r="B5079" i="17"/>
  <c r="B5078" i="17"/>
  <c r="B5077" i="17"/>
  <c r="B5076" i="17"/>
  <c r="B5075" i="17"/>
  <c r="B5074" i="17"/>
  <c r="B5073" i="17"/>
  <c r="B5072" i="17"/>
  <c r="B5071" i="17"/>
  <c r="B5070" i="17"/>
  <c r="B5069" i="17"/>
  <c r="B5068" i="17"/>
  <c r="B5067" i="17"/>
  <c r="B5066" i="17"/>
  <c r="B5065" i="17"/>
  <c r="B5064" i="17"/>
  <c r="B5063" i="17"/>
  <c r="B5062" i="17"/>
  <c r="B5061" i="17"/>
  <c r="B5060" i="17"/>
  <c r="B5059" i="17"/>
  <c r="B5058" i="17"/>
  <c r="B5057" i="17"/>
  <c r="B5056" i="17"/>
  <c r="B5055" i="17"/>
  <c r="B5054" i="17"/>
  <c r="B5053" i="17"/>
  <c r="B5052" i="17"/>
  <c r="B5051" i="17"/>
  <c r="B5050" i="17"/>
  <c r="B5049" i="17"/>
  <c r="B5048" i="17"/>
  <c r="B5047" i="17"/>
  <c r="B5046" i="17"/>
  <c r="B5045" i="17"/>
  <c r="B5044" i="17"/>
  <c r="B5043" i="17"/>
  <c r="B5042" i="17"/>
  <c r="B5041" i="17"/>
  <c r="B5040" i="17"/>
  <c r="B5039" i="17"/>
  <c r="B5038" i="17"/>
  <c r="B5037" i="17"/>
  <c r="B5036" i="17"/>
  <c r="B5035" i="17"/>
  <c r="B5034" i="17"/>
  <c r="B5033" i="17"/>
  <c r="B5032" i="17"/>
  <c r="B5031" i="17"/>
  <c r="B5030" i="17"/>
  <c r="B5029" i="17"/>
  <c r="B5028" i="17"/>
  <c r="B5027" i="17"/>
  <c r="B5026" i="17"/>
  <c r="B5025" i="17"/>
  <c r="B5024" i="17"/>
  <c r="B5023" i="17"/>
  <c r="B5022" i="17"/>
  <c r="B5021" i="17"/>
  <c r="B5020" i="17"/>
  <c r="B5019" i="17"/>
  <c r="B5018" i="17"/>
  <c r="B5017" i="17"/>
  <c r="B5016" i="17"/>
  <c r="B5015" i="17"/>
  <c r="B5014" i="17"/>
  <c r="B5013" i="17"/>
  <c r="B5012" i="17"/>
  <c r="B5011" i="17"/>
  <c r="B5010" i="17"/>
  <c r="B5009" i="17"/>
  <c r="B5008" i="17"/>
  <c r="B5007" i="17"/>
  <c r="B5006" i="17"/>
  <c r="B5005" i="17"/>
  <c r="B5004" i="17"/>
  <c r="B5003" i="17"/>
  <c r="B5002" i="17"/>
  <c r="B5001" i="17"/>
  <c r="B5000" i="17"/>
  <c r="B4999" i="17"/>
  <c r="B4998" i="17"/>
  <c r="B4997" i="17"/>
  <c r="B4996" i="17"/>
  <c r="B4995" i="17"/>
  <c r="B4994" i="17"/>
  <c r="B4993" i="17"/>
  <c r="B4992" i="17"/>
  <c r="B4991" i="17"/>
  <c r="B4990" i="17"/>
  <c r="B4989" i="17"/>
  <c r="B4988" i="17"/>
  <c r="B4987" i="17"/>
  <c r="B4986" i="17"/>
  <c r="B4985" i="17"/>
  <c r="B4984" i="17"/>
  <c r="B4983" i="17"/>
  <c r="B4982" i="17"/>
  <c r="B4981" i="17"/>
  <c r="B4980" i="17"/>
  <c r="B4979" i="17"/>
  <c r="B4978" i="17"/>
  <c r="B4977" i="17"/>
  <c r="B4976" i="17"/>
  <c r="B4975" i="17"/>
  <c r="B4974" i="17"/>
  <c r="B4973" i="17"/>
  <c r="B4972" i="17"/>
  <c r="B4971" i="17"/>
  <c r="B4970" i="17"/>
  <c r="B4969" i="17"/>
  <c r="B4968" i="17"/>
  <c r="B4967" i="17"/>
  <c r="B4966" i="17"/>
  <c r="B4965" i="17"/>
  <c r="B4964" i="17"/>
  <c r="B4963" i="17"/>
  <c r="B4962" i="17"/>
  <c r="B4961" i="17"/>
  <c r="B4960" i="17"/>
  <c r="B4959" i="17"/>
  <c r="B4958" i="17"/>
  <c r="B4957" i="17"/>
  <c r="B4956" i="17"/>
  <c r="B4955" i="17"/>
  <c r="B4954" i="17"/>
  <c r="B4953" i="17"/>
  <c r="B4952" i="17"/>
  <c r="B4951" i="17"/>
  <c r="B4950" i="17"/>
  <c r="B4949" i="17"/>
  <c r="B4948" i="17"/>
  <c r="B4947" i="17"/>
  <c r="B4946" i="17"/>
  <c r="B4945" i="17"/>
  <c r="B4944" i="17"/>
  <c r="B4943" i="17"/>
  <c r="B4942" i="17"/>
  <c r="B4941" i="17"/>
  <c r="B4940" i="17"/>
  <c r="B4939" i="17"/>
  <c r="B4938" i="17"/>
  <c r="B4937" i="17"/>
  <c r="B4936" i="17"/>
  <c r="B4935" i="17"/>
  <c r="B4934" i="17"/>
  <c r="B4933" i="17"/>
  <c r="B4932" i="17"/>
  <c r="B4931" i="17"/>
  <c r="B4930" i="17"/>
  <c r="B4929" i="17"/>
  <c r="B4928" i="17"/>
  <c r="B4927" i="17"/>
  <c r="B4926" i="17"/>
  <c r="B4925" i="17"/>
  <c r="B4924" i="17"/>
  <c r="B4923" i="17"/>
  <c r="B4922" i="17"/>
  <c r="B4921" i="17"/>
  <c r="B4920" i="17"/>
  <c r="B4919" i="17"/>
  <c r="B4918" i="17"/>
  <c r="B4917" i="17"/>
  <c r="B4916" i="17"/>
  <c r="B4915" i="17"/>
  <c r="B4914" i="17"/>
  <c r="B4913" i="17"/>
  <c r="B4912" i="17"/>
  <c r="B4911" i="17"/>
  <c r="B4910" i="17"/>
  <c r="B4909" i="17"/>
  <c r="B4908" i="17"/>
  <c r="B4907" i="17"/>
  <c r="B4906" i="17"/>
  <c r="B4905" i="17"/>
  <c r="B4904" i="17"/>
  <c r="B4903" i="17"/>
  <c r="B4902" i="17"/>
  <c r="B4901" i="17"/>
  <c r="B4900" i="17"/>
  <c r="B4899" i="17"/>
  <c r="B4898" i="17"/>
  <c r="B4897" i="17"/>
  <c r="B4896" i="17"/>
  <c r="B4895" i="17"/>
  <c r="B4894" i="17"/>
  <c r="B4893" i="17"/>
  <c r="B4892" i="17"/>
  <c r="B4891" i="17"/>
  <c r="B4890" i="17"/>
  <c r="B4889" i="17"/>
  <c r="B4888" i="17"/>
  <c r="B4887" i="17"/>
  <c r="B4886" i="17"/>
  <c r="B4885" i="17"/>
  <c r="B4884" i="17"/>
  <c r="B4883" i="17"/>
  <c r="B4882" i="17"/>
  <c r="B4881" i="17"/>
  <c r="B4880" i="17"/>
  <c r="B4879" i="17"/>
  <c r="B4878" i="17"/>
  <c r="B4877" i="17"/>
  <c r="B4876" i="17"/>
  <c r="B4875" i="17"/>
  <c r="B4874" i="17"/>
  <c r="B4873" i="17"/>
  <c r="B4872" i="17"/>
  <c r="B4871" i="17"/>
  <c r="B4870" i="17"/>
  <c r="B4869" i="17"/>
  <c r="B4868" i="17"/>
  <c r="B4867" i="17"/>
  <c r="B4866" i="17"/>
  <c r="B4865" i="17"/>
  <c r="B4864" i="17"/>
  <c r="B4863" i="17"/>
  <c r="B4862" i="17"/>
  <c r="B4861" i="17"/>
  <c r="B4860" i="17"/>
  <c r="B4859" i="17"/>
  <c r="B4858" i="17"/>
  <c r="B4857" i="17"/>
  <c r="B4856" i="17"/>
  <c r="B4855" i="17"/>
  <c r="B4854" i="17"/>
  <c r="B4853" i="17"/>
  <c r="B4852" i="17"/>
  <c r="B4851" i="17"/>
  <c r="B4850" i="17"/>
  <c r="B4849" i="17"/>
  <c r="B4848" i="17"/>
  <c r="B4847" i="17"/>
  <c r="B4846" i="17"/>
  <c r="B4845" i="17"/>
  <c r="B4844" i="17"/>
  <c r="B4843" i="17"/>
  <c r="B4842" i="17"/>
  <c r="B4841" i="17"/>
  <c r="B4840" i="17"/>
  <c r="B4839" i="17"/>
  <c r="B4838" i="17"/>
  <c r="B4837" i="17"/>
  <c r="B4836" i="17"/>
  <c r="B4835" i="17"/>
  <c r="B4834" i="17"/>
  <c r="B4833" i="17"/>
  <c r="B4832" i="17"/>
  <c r="B4831" i="17"/>
  <c r="B4830" i="17"/>
  <c r="B4829" i="17"/>
  <c r="B4828" i="17"/>
  <c r="B4827" i="17"/>
  <c r="B4826" i="17"/>
  <c r="B4825" i="17"/>
  <c r="B4824" i="17"/>
  <c r="B4823" i="17"/>
  <c r="B4822" i="17"/>
  <c r="B4821" i="17"/>
  <c r="B4820" i="17"/>
  <c r="B4819" i="17"/>
  <c r="B4818" i="17"/>
  <c r="B4817" i="17"/>
  <c r="B4816" i="17"/>
  <c r="B4815" i="17"/>
  <c r="B4814" i="17"/>
  <c r="B4813" i="17"/>
  <c r="B4812" i="17"/>
  <c r="B4811" i="17"/>
  <c r="B4810" i="17"/>
  <c r="B4809" i="17"/>
  <c r="B4808" i="17"/>
  <c r="B4807" i="17"/>
  <c r="B4806" i="17"/>
  <c r="B4805" i="17"/>
  <c r="B4804" i="17"/>
  <c r="B4803" i="17"/>
  <c r="B4802" i="17"/>
  <c r="B4801" i="17"/>
  <c r="B4800" i="17"/>
  <c r="B4799" i="17"/>
  <c r="B4798" i="17"/>
  <c r="B4797" i="17"/>
  <c r="B4796" i="17"/>
  <c r="B4795" i="17"/>
  <c r="B4794" i="17"/>
  <c r="B4793" i="17"/>
  <c r="B4792" i="17"/>
  <c r="B4791" i="17"/>
  <c r="B4790" i="17"/>
  <c r="B4789" i="17"/>
  <c r="B4788" i="17"/>
  <c r="B4787" i="17"/>
  <c r="B4786" i="17"/>
  <c r="B4785" i="17"/>
  <c r="B4784" i="17"/>
  <c r="B4783" i="17"/>
  <c r="B4782" i="17"/>
  <c r="B4781" i="17"/>
  <c r="B4780" i="17"/>
  <c r="B4779" i="17"/>
  <c r="B4778" i="17"/>
  <c r="B4777" i="17"/>
  <c r="B4776" i="17"/>
  <c r="B4775" i="17"/>
  <c r="B4774" i="17"/>
  <c r="B4773" i="17"/>
  <c r="B4772" i="17"/>
  <c r="B4771" i="17"/>
  <c r="B4770" i="17"/>
  <c r="B4769" i="17"/>
  <c r="B4768" i="17"/>
  <c r="B4767" i="17"/>
  <c r="B4766" i="17"/>
  <c r="B4765" i="17"/>
  <c r="B4764" i="17"/>
  <c r="B4763" i="17"/>
  <c r="B4762" i="17"/>
  <c r="B4761" i="17"/>
  <c r="B4760" i="17"/>
  <c r="B4759" i="17"/>
  <c r="B4758" i="17"/>
  <c r="B4757" i="17"/>
  <c r="B4756" i="17"/>
  <c r="B4755" i="17"/>
  <c r="B4754" i="17"/>
  <c r="B4753" i="17"/>
  <c r="B4752" i="17"/>
  <c r="B4751" i="17"/>
  <c r="B4750" i="17"/>
  <c r="B4749" i="17"/>
  <c r="B4748" i="17"/>
  <c r="B4747" i="17"/>
  <c r="B4746" i="17"/>
  <c r="B4745" i="17"/>
  <c r="B4744" i="17"/>
  <c r="B4743" i="17"/>
  <c r="B4742" i="17"/>
  <c r="B4741" i="17"/>
  <c r="B4740" i="17"/>
  <c r="B4739" i="17"/>
  <c r="B4738" i="17"/>
  <c r="B4737" i="17"/>
  <c r="B4736" i="17"/>
  <c r="B4735" i="17"/>
  <c r="B4734" i="17"/>
  <c r="B4733" i="17"/>
  <c r="B4732" i="17"/>
  <c r="B4731" i="17"/>
  <c r="B4730" i="17"/>
  <c r="B4729" i="17"/>
  <c r="B4728" i="17"/>
  <c r="B4727" i="17"/>
  <c r="B4726" i="17"/>
  <c r="B4725" i="17"/>
  <c r="B4724" i="17"/>
  <c r="B4723" i="17"/>
  <c r="B4722" i="17"/>
  <c r="B4721" i="17"/>
  <c r="B4720" i="17"/>
  <c r="B4719" i="17"/>
  <c r="B4718" i="17"/>
  <c r="B4717" i="17"/>
  <c r="B4716" i="17"/>
  <c r="B4715" i="17"/>
  <c r="B4714" i="17"/>
  <c r="B4713" i="17"/>
  <c r="B4712" i="17"/>
  <c r="B4711" i="17"/>
  <c r="B4710" i="17"/>
  <c r="B4709" i="17"/>
  <c r="B4708" i="17"/>
  <c r="B4707" i="17"/>
  <c r="B4706" i="17"/>
  <c r="B4705" i="17"/>
  <c r="B4704" i="17"/>
  <c r="B4703" i="17"/>
  <c r="B4702" i="17"/>
  <c r="B4701" i="17"/>
  <c r="B4700" i="17"/>
  <c r="B4699" i="17"/>
  <c r="B4698" i="17"/>
  <c r="B4697" i="17"/>
  <c r="B4696" i="17"/>
  <c r="B4695" i="17"/>
  <c r="B4694" i="17"/>
  <c r="B4693" i="17"/>
  <c r="B4692" i="17"/>
  <c r="B4691" i="17"/>
  <c r="B4690" i="17"/>
  <c r="B4689" i="17"/>
  <c r="B4688" i="17"/>
  <c r="B4687" i="17"/>
  <c r="B4686" i="17"/>
  <c r="B4685" i="17"/>
  <c r="B4684" i="17"/>
  <c r="B4683" i="17"/>
  <c r="B4682" i="17"/>
  <c r="B4681" i="17"/>
  <c r="B4680" i="17"/>
  <c r="B4679" i="17"/>
  <c r="B4678" i="17"/>
  <c r="B4677" i="17"/>
  <c r="B4676" i="17"/>
  <c r="B4675" i="17"/>
  <c r="B4674" i="17"/>
  <c r="B4673" i="17"/>
  <c r="B4672" i="17"/>
  <c r="B4671" i="17"/>
  <c r="B4670" i="17"/>
  <c r="B4669" i="17"/>
  <c r="B4668" i="17"/>
  <c r="B4667" i="17"/>
  <c r="B4666" i="17"/>
  <c r="B4665" i="17"/>
  <c r="B4664" i="17"/>
  <c r="B4663" i="17"/>
  <c r="B4662" i="17"/>
  <c r="B4661" i="17"/>
  <c r="B4660" i="17"/>
  <c r="B4659" i="17"/>
  <c r="B4658" i="17"/>
  <c r="B4657" i="17"/>
  <c r="B4656" i="17"/>
  <c r="B4655" i="17"/>
  <c r="B4654" i="17"/>
  <c r="B4653" i="17"/>
  <c r="B4652" i="17"/>
  <c r="B4651" i="17"/>
  <c r="B4650" i="17"/>
  <c r="B4649" i="17"/>
  <c r="B4648" i="17"/>
  <c r="B4647" i="17"/>
  <c r="B4646" i="17"/>
  <c r="B4645" i="17"/>
  <c r="B4644" i="17"/>
  <c r="B4643" i="17"/>
  <c r="B4642" i="17"/>
  <c r="B4641" i="17"/>
  <c r="B4640" i="17"/>
  <c r="B4639" i="17"/>
  <c r="B4638" i="17"/>
  <c r="B4637" i="17"/>
  <c r="B4636" i="17"/>
  <c r="B4635" i="17"/>
  <c r="B4634" i="17"/>
  <c r="B4633" i="17"/>
  <c r="B4632" i="17"/>
  <c r="B4631" i="17"/>
  <c r="B4630" i="17"/>
  <c r="B4629" i="17"/>
  <c r="B4628" i="17"/>
  <c r="B4627" i="17"/>
  <c r="B4626" i="17"/>
  <c r="B4625" i="17"/>
  <c r="B4624" i="17"/>
  <c r="B4623" i="17"/>
  <c r="B4622" i="17"/>
  <c r="B4621" i="17"/>
  <c r="B4620" i="17"/>
  <c r="B4619" i="17"/>
  <c r="B4618" i="17"/>
  <c r="B4617" i="17"/>
  <c r="B4616" i="17"/>
  <c r="B4615" i="17"/>
  <c r="B4614" i="17"/>
  <c r="B4613" i="17"/>
  <c r="B4612" i="17"/>
  <c r="B4611" i="17"/>
  <c r="B4610" i="17"/>
  <c r="B4609" i="17"/>
  <c r="B4608" i="17"/>
  <c r="B4607" i="17"/>
  <c r="B4606" i="17"/>
  <c r="B4605" i="17"/>
  <c r="B4604" i="17"/>
  <c r="B4603" i="17"/>
  <c r="B4602" i="17"/>
  <c r="B4601" i="17"/>
  <c r="B4600" i="17"/>
  <c r="B4599" i="17"/>
  <c r="B4598" i="17"/>
  <c r="B4597" i="17"/>
  <c r="B4596" i="17"/>
  <c r="B4595" i="17"/>
  <c r="B4594" i="17"/>
  <c r="B4593" i="17"/>
  <c r="B4592" i="17"/>
  <c r="B4591" i="17"/>
  <c r="B4590" i="17"/>
  <c r="B4589" i="17"/>
  <c r="B4588" i="17"/>
  <c r="B4587" i="17"/>
  <c r="B4586" i="17"/>
  <c r="B4585" i="17"/>
  <c r="B4584" i="17"/>
  <c r="B4583" i="17"/>
  <c r="B4582" i="17"/>
  <c r="B4581" i="17"/>
  <c r="B4580" i="17"/>
  <c r="B4579" i="17"/>
  <c r="B4578" i="17"/>
  <c r="B4577" i="17"/>
  <c r="B4576" i="17"/>
  <c r="B4575" i="17"/>
  <c r="B4574" i="17"/>
  <c r="B4573" i="17"/>
  <c r="B4572" i="17"/>
  <c r="B4571" i="17"/>
  <c r="B4570" i="17"/>
  <c r="B4569" i="17"/>
  <c r="B4568" i="17"/>
  <c r="B4567" i="17"/>
  <c r="B4566" i="17"/>
  <c r="B4565" i="17"/>
  <c r="B4564" i="17"/>
  <c r="B4563" i="17"/>
  <c r="B4562" i="17"/>
  <c r="B4561" i="17"/>
  <c r="B4560" i="17"/>
  <c r="B4559" i="17"/>
  <c r="B4558" i="17"/>
  <c r="B4557" i="17"/>
  <c r="B4556" i="17"/>
  <c r="B4555" i="17"/>
  <c r="B4554" i="17"/>
  <c r="B4553" i="17"/>
  <c r="B4552" i="17"/>
  <c r="B4551" i="17"/>
  <c r="B4550" i="17"/>
  <c r="B4549" i="17"/>
  <c r="B4548" i="17"/>
  <c r="B4547" i="17"/>
  <c r="B4546" i="17"/>
  <c r="B4545" i="17"/>
  <c r="B4544" i="17"/>
  <c r="B4543" i="17"/>
  <c r="B4542" i="17"/>
  <c r="B4541" i="17"/>
  <c r="B4540" i="17"/>
  <c r="B4539" i="17"/>
  <c r="B4538" i="17"/>
  <c r="B4537" i="17"/>
  <c r="B4536" i="17"/>
  <c r="B4535" i="17"/>
  <c r="B4534" i="17"/>
  <c r="B4533" i="17"/>
  <c r="B4532" i="17"/>
  <c r="B4531" i="17"/>
  <c r="B4530" i="17"/>
  <c r="B4529" i="17"/>
  <c r="B4528" i="17"/>
  <c r="B4527" i="17"/>
  <c r="B4526" i="17"/>
  <c r="B4525" i="17"/>
  <c r="B4524" i="17"/>
  <c r="B4523" i="17"/>
  <c r="B4522" i="17"/>
  <c r="B4521" i="17"/>
  <c r="B4520" i="17"/>
  <c r="B4519" i="17"/>
  <c r="B4518" i="17"/>
  <c r="B4517" i="17"/>
  <c r="B4516" i="17"/>
  <c r="B4515" i="17"/>
  <c r="B4514" i="17"/>
  <c r="B4513" i="17"/>
  <c r="B4512" i="17"/>
  <c r="B4511" i="17"/>
  <c r="B4510" i="17"/>
  <c r="B4509" i="17"/>
  <c r="B4508" i="17"/>
  <c r="B4507" i="17"/>
  <c r="B4506" i="17"/>
  <c r="B4505" i="17"/>
  <c r="B4504" i="17"/>
  <c r="B4503" i="17"/>
  <c r="B4502" i="17"/>
  <c r="B4501" i="17"/>
  <c r="B4500" i="17"/>
  <c r="B4499" i="17"/>
  <c r="B4498" i="17"/>
  <c r="B4497" i="17"/>
  <c r="B4496" i="17"/>
  <c r="B4495" i="17"/>
  <c r="B4494" i="17"/>
  <c r="B4493" i="17"/>
  <c r="B4492" i="17"/>
  <c r="B4491" i="17"/>
  <c r="B4490" i="17"/>
  <c r="B4489" i="17"/>
  <c r="B4488" i="17"/>
  <c r="B4487" i="17"/>
  <c r="B4486" i="17"/>
  <c r="B4485" i="17"/>
  <c r="B4484" i="17"/>
  <c r="B4483" i="17"/>
  <c r="B4482" i="17"/>
  <c r="B4481" i="17"/>
  <c r="B4480" i="17"/>
  <c r="B4479" i="17"/>
  <c r="B4478" i="17"/>
  <c r="B4477" i="17"/>
  <c r="B4476" i="17"/>
  <c r="B4475" i="17"/>
  <c r="B4474" i="17"/>
  <c r="B4473" i="17"/>
  <c r="B4472" i="17"/>
  <c r="B4471" i="17"/>
  <c r="B4470" i="17"/>
  <c r="B4469" i="17"/>
  <c r="B4468" i="17"/>
  <c r="B4467" i="17"/>
  <c r="B4466" i="17"/>
  <c r="B4465" i="17"/>
  <c r="B4464" i="17"/>
  <c r="B4463" i="17"/>
  <c r="B4462" i="17"/>
  <c r="B4461" i="17"/>
  <c r="B4460" i="17"/>
  <c r="B4459" i="17"/>
  <c r="B4458" i="17"/>
  <c r="B4457" i="17"/>
  <c r="B4456" i="17"/>
  <c r="B4455" i="17"/>
  <c r="B4454" i="17"/>
  <c r="B4453" i="17"/>
  <c r="B4452" i="17"/>
  <c r="B4451" i="17"/>
  <c r="B4450" i="17"/>
  <c r="B4449" i="17"/>
  <c r="B4448" i="17"/>
  <c r="B4447" i="17"/>
  <c r="B4446" i="17"/>
  <c r="B4445" i="17"/>
  <c r="B4444" i="17"/>
  <c r="B4443" i="17"/>
  <c r="B4442" i="17"/>
  <c r="B4441" i="17"/>
  <c r="B4440" i="17"/>
  <c r="B4439" i="17"/>
  <c r="B4438" i="17"/>
  <c r="B4437" i="17"/>
  <c r="B4436" i="17"/>
  <c r="B4435" i="17"/>
  <c r="B4434" i="17"/>
  <c r="B4433" i="17"/>
  <c r="B4432" i="17"/>
  <c r="B4431" i="17"/>
  <c r="B4430" i="17"/>
  <c r="B4429" i="17"/>
  <c r="B4428" i="17"/>
  <c r="B4427" i="17"/>
  <c r="B4426" i="17"/>
  <c r="B4425" i="17"/>
  <c r="B4424" i="17"/>
  <c r="B4423" i="17"/>
  <c r="B4422" i="17"/>
  <c r="B4421" i="17"/>
  <c r="B4420" i="17"/>
  <c r="B4419" i="17"/>
  <c r="B4418" i="17"/>
  <c r="B4417" i="17"/>
  <c r="B4416" i="17"/>
  <c r="B4415" i="17"/>
  <c r="B4414" i="17"/>
  <c r="B4413" i="17"/>
  <c r="B4412" i="17"/>
  <c r="B4411" i="17"/>
  <c r="B4410" i="17"/>
  <c r="B4409" i="17"/>
  <c r="B4408" i="17"/>
  <c r="B4407" i="17"/>
  <c r="B4406" i="17"/>
  <c r="B4405" i="17"/>
  <c r="B4404" i="17"/>
  <c r="B4403" i="17"/>
  <c r="B4402" i="17"/>
  <c r="B4401" i="17"/>
  <c r="B4400" i="17"/>
  <c r="B4399" i="17"/>
  <c r="B4398" i="17"/>
  <c r="B4397" i="17"/>
  <c r="B4396" i="17"/>
  <c r="B4395" i="17"/>
  <c r="B4394" i="17"/>
  <c r="B4393" i="17"/>
  <c r="B4392" i="17"/>
  <c r="B4391" i="17"/>
  <c r="B4390" i="17"/>
  <c r="B4389" i="17"/>
  <c r="B4388" i="17"/>
  <c r="B4387" i="17"/>
  <c r="B4386" i="17"/>
  <c r="B4385" i="17"/>
  <c r="B4384" i="17"/>
  <c r="B4383" i="17"/>
  <c r="B4382" i="17"/>
  <c r="B4381" i="17"/>
  <c r="B4380" i="17"/>
  <c r="B4379" i="17"/>
  <c r="B4378" i="17"/>
  <c r="B4377" i="17"/>
  <c r="B4376" i="17"/>
  <c r="B4375" i="17"/>
  <c r="B4374" i="17"/>
  <c r="B4373" i="17"/>
  <c r="B4372" i="17"/>
  <c r="B4371" i="17"/>
  <c r="B4370" i="17"/>
  <c r="B4369" i="17"/>
  <c r="B4368" i="17"/>
  <c r="B4367" i="17"/>
  <c r="B4366" i="17"/>
  <c r="B4365" i="17"/>
  <c r="B4364" i="17"/>
  <c r="B4363" i="17"/>
  <c r="B4362" i="17"/>
  <c r="B4361" i="17"/>
  <c r="B4360" i="17"/>
  <c r="B4359" i="17"/>
  <c r="B4358" i="17"/>
  <c r="B4357" i="17"/>
  <c r="B4356" i="17"/>
  <c r="B4355" i="17"/>
  <c r="B4354" i="17"/>
  <c r="B4353" i="17"/>
  <c r="B4352" i="17"/>
  <c r="B4351" i="17"/>
  <c r="B4350" i="17"/>
  <c r="B4349" i="17"/>
  <c r="B4348" i="17"/>
  <c r="B4347" i="17"/>
  <c r="B4346" i="17"/>
  <c r="B4345" i="17"/>
  <c r="B4344" i="17"/>
  <c r="B4343" i="17"/>
  <c r="B4342" i="17"/>
  <c r="B4341" i="17"/>
  <c r="B4340" i="17"/>
  <c r="B4339" i="17"/>
  <c r="B4338" i="17"/>
  <c r="B4337" i="17"/>
  <c r="B4336" i="17"/>
  <c r="B4335" i="17"/>
  <c r="B4334" i="17"/>
  <c r="B4333" i="17"/>
  <c r="B4332" i="17"/>
  <c r="B4331" i="17"/>
  <c r="B4330" i="17"/>
  <c r="B4329" i="17"/>
  <c r="B4328" i="17"/>
  <c r="B4327" i="17"/>
  <c r="B4326" i="17"/>
  <c r="B4325" i="17"/>
  <c r="B4324" i="17"/>
  <c r="B4323" i="17"/>
  <c r="B4322" i="17"/>
  <c r="B4321" i="17"/>
  <c r="B4320" i="17"/>
  <c r="B4319" i="17"/>
  <c r="B4318" i="17"/>
  <c r="B4317" i="17"/>
  <c r="B4316" i="17"/>
  <c r="B4315" i="17"/>
  <c r="B4314" i="17"/>
  <c r="B4313" i="17"/>
  <c r="B4312" i="17"/>
  <c r="B4311" i="17"/>
  <c r="B4310" i="17"/>
  <c r="B4309" i="17"/>
  <c r="B4308" i="17"/>
  <c r="B4307" i="17"/>
  <c r="B4306" i="17"/>
  <c r="B4305" i="17"/>
  <c r="B4304" i="17"/>
  <c r="B4303" i="17"/>
  <c r="B4302" i="17"/>
  <c r="B4301" i="17"/>
  <c r="B4300" i="17"/>
  <c r="B4299" i="17"/>
  <c r="B4298" i="17"/>
  <c r="B4297" i="17"/>
  <c r="B4296" i="17"/>
  <c r="B4295" i="17"/>
  <c r="B4294" i="17"/>
  <c r="B4293" i="17"/>
  <c r="B4292" i="17"/>
  <c r="B4291" i="17"/>
  <c r="B4290" i="17"/>
  <c r="B4289" i="17"/>
  <c r="B4288" i="17"/>
  <c r="B4287" i="17"/>
  <c r="B4286" i="17"/>
  <c r="B4285" i="17"/>
  <c r="B4284" i="17"/>
  <c r="B4283" i="17"/>
  <c r="B4282" i="17"/>
  <c r="B4281" i="17"/>
  <c r="B4280" i="17"/>
  <c r="B4279" i="17"/>
  <c r="B4278" i="17"/>
  <c r="B4277" i="17"/>
  <c r="B4276" i="17"/>
  <c r="B4275" i="17"/>
  <c r="B4274" i="17"/>
  <c r="B4273" i="17"/>
  <c r="B4272" i="17"/>
  <c r="B4271" i="17"/>
  <c r="B4270" i="17"/>
  <c r="B4269" i="17"/>
  <c r="B4268" i="17"/>
  <c r="B4267" i="17"/>
  <c r="B4266" i="17"/>
  <c r="B4265" i="17"/>
  <c r="B4264" i="17"/>
  <c r="B4263" i="17"/>
  <c r="B4262" i="17"/>
  <c r="B4261" i="17"/>
  <c r="B4260" i="17"/>
  <c r="B4259" i="17"/>
  <c r="B4258" i="17"/>
  <c r="B4257" i="17"/>
  <c r="B4256" i="17"/>
  <c r="B4255" i="17"/>
  <c r="B4254" i="17"/>
  <c r="B4253" i="17"/>
  <c r="B4252" i="17"/>
  <c r="B4251" i="17"/>
  <c r="B4250" i="17"/>
  <c r="B4249" i="17"/>
  <c r="B4248" i="17"/>
  <c r="B4247" i="17"/>
  <c r="B4246" i="17"/>
  <c r="B4245" i="17"/>
  <c r="B4244" i="17"/>
  <c r="B4243" i="17"/>
  <c r="B4242" i="17"/>
  <c r="B4241" i="17"/>
  <c r="B4240" i="17"/>
  <c r="B4239" i="17"/>
  <c r="B4238" i="17"/>
  <c r="B4237" i="17"/>
  <c r="B4236" i="17"/>
  <c r="B4235" i="17"/>
  <c r="B4234" i="17"/>
  <c r="B4233" i="17"/>
  <c r="B4232" i="17"/>
  <c r="B4231" i="17"/>
  <c r="B4230" i="17"/>
  <c r="B4229" i="17"/>
  <c r="B4228" i="17"/>
  <c r="B4227" i="17"/>
  <c r="B4226" i="17"/>
  <c r="B4225" i="17"/>
  <c r="B4224" i="17"/>
  <c r="B4223" i="17"/>
  <c r="B4222" i="17"/>
  <c r="B4221" i="17"/>
  <c r="B4220" i="17"/>
  <c r="B4219" i="17"/>
  <c r="B4218" i="17"/>
  <c r="B4217" i="17"/>
  <c r="B4216" i="17"/>
  <c r="B4215" i="17"/>
  <c r="B4214" i="17"/>
  <c r="B4213" i="17"/>
  <c r="B4212" i="17"/>
  <c r="B4211" i="17"/>
  <c r="B4210" i="17"/>
  <c r="B4209" i="17"/>
  <c r="B4208" i="17"/>
  <c r="B4207" i="17"/>
  <c r="B4206" i="17"/>
  <c r="B4205" i="17"/>
  <c r="B4204" i="17"/>
  <c r="B4203" i="17"/>
  <c r="B4202" i="17"/>
  <c r="B4201" i="17"/>
  <c r="B4200" i="17"/>
  <c r="B4199" i="17"/>
  <c r="B4198" i="17"/>
  <c r="B4197" i="17"/>
  <c r="B4196" i="17"/>
  <c r="B4195" i="17"/>
  <c r="B4194" i="17"/>
  <c r="B4193" i="17"/>
  <c r="B4192" i="17"/>
  <c r="B4191" i="17"/>
  <c r="B4190" i="17"/>
  <c r="B4189" i="17"/>
  <c r="B4188" i="17"/>
  <c r="B4187" i="17"/>
  <c r="B4186" i="17"/>
  <c r="B4185" i="17"/>
  <c r="B4184" i="17"/>
  <c r="B4183" i="17"/>
  <c r="B4182" i="17"/>
  <c r="B4181" i="17"/>
  <c r="B4180" i="17"/>
  <c r="B4179" i="17"/>
  <c r="B4178" i="17"/>
  <c r="B4177" i="17"/>
  <c r="B4176" i="17"/>
  <c r="B4175" i="17"/>
  <c r="B4174" i="17"/>
  <c r="B4173" i="17"/>
  <c r="B4172" i="17"/>
  <c r="B4171" i="17"/>
  <c r="B4170" i="17"/>
  <c r="B4169" i="17"/>
  <c r="B4168" i="17"/>
  <c r="B4167" i="17"/>
  <c r="B4166" i="17"/>
  <c r="B4165" i="17"/>
  <c r="B4164" i="17"/>
  <c r="B4163" i="17"/>
  <c r="B4162" i="17"/>
  <c r="B4161" i="17"/>
  <c r="B4160" i="17"/>
  <c r="B4159" i="17"/>
  <c r="B4158" i="17"/>
  <c r="B4157" i="17"/>
  <c r="B4156" i="17"/>
  <c r="B4155" i="17"/>
  <c r="B4154" i="17"/>
  <c r="B4153" i="17"/>
  <c r="B4152" i="17"/>
  <c r="B4151" i="17"/>
  <c r="B4150" i="17"/>
  <c r="B4149" i="17"/>
  <c r="B4148" i="17"/>
  <c r="B4147" i="17"/>
  <c r="B4146" i="17"/>
  <c r="B4145" i="17"/>
  <c r="B4144" i="17"/>
  <c r="B4143" i="17"/>
  <c r="B4142" i="17"/>
  <c r="B4141" i="17"/>
  <c r="B4140" i="17"/>
  <c r="B4139" i="17"/>
  <c r="B4138" i="17"/>
  <c r="B4137" i="17"/>
  <c r="B4136" i="17"/>
  <c r="B4135" i="17"/>
  <c r="B4134" i="17"/>
  <c r="B4133" i="17"/>
  <c r="B4132" i="17"/>
  <c r="B4131" i="17"/>
  <c r="B4130" i="17"/>
  <c r="B4129" i="17"/>
  <c r="B4128" i="17"/>
  <c r="B4127" i="17"/>
  <c r="B4126" i="17"/>
  <c r="B4125" i="17"/>
  <c r="B4124" i="17"/>
  <c r="B4123" i="17"/>
  <c r="B4122" i="17"/>
  <c r="B4121" i="17"/>
  <c r="B4120" i="17"/>
  <c r="B4119" i="17"/>
  <c r="B4118" i="17"/>
  <c r="B4117" i="17"/>
  <c r="B4116" i="17"/>
  <c r="B4115" i="17"/>
  <c r="B4114" i="17"/>
  <c r="B4113" i="17"/>
  <c r="B4112" i="17"/>
  <c r="B4111" i="17"/>
  <c r="B4110" i="17"/>
  <c r="B4109" i="17"/>
  <c r="B4108" i="17"/>
  <c r="B4107" i="17"/>
  <c r="B4106" i="17"/>
  <c r="B4105" i="17"/>
  <c r="B4104" i="17"/>
  <c r="B4103" i="17"/>
  <c r="B4102" i="17"/>
  <c r="B4101" i="17"/>
  <c r="B4100" i="17"/>
  <c r="B4099" i="17"/>
  <c r="B4098" i="17"/>
  <c r="B4097" i="17"/>
  <c r="B4096" i="17"/>
  <c r="B4095" i="17"/>
  <c r="B4094" i="17"/>
  <c r="B4093" i="17"/>
  <c r="B4092" i="17"/>
  <c r="B4091" i="17"/>
  <c r="B4090" i="17"/>
  <c r="B4089" i="17"/>
  <c r="B4088" i="17"/>
  <c r="B4087" i="17"/>
  <c r="B4086" i="17"/>
  <c r="B4085" i="17"/>
  <c r="B4084" i="17"/>
  <c r="B4083" i="17"/>
  <c r="B4082" i="17"/>
  <c r="B4081" i="17"/>
  <c r="B4080" i="17"/>
  <c r="B4079" i="17"/>
  <c r="B4078" i="17"/>
  <c r="B4077" i="17"/>
  <c r="B4076" i="17"/>
  <c r="B4075" i="17"/>
  <c r="B4074" i="17"/>
  <c r="B4073" i="17"/>
  <c r="B4072" i="17"/>
  <c r="B4071" i="17"/>
  <c r="B4070" i="17"/>
  <c r="B4069" i="17"/>
  <c r="B4068" i="17"/>
  <c r="B4067" i="17"/>
  <c r="B4066" i="17"/>
  <c r="B4065" i="17"/>
  <c r="B4064" i="17"/>
  <c r="B4063" i="17"/>
  <c r="B4062" i="17"/>
  <c r="B4061" i="17"/>
  <c r="B4060" i="17"/>
  <c r="B4059" i="17"/>
  <c r="B4058" i="17"/>
  <c r="B4057" i="17"/>
  <c r="B4056" i="17"/>
  <c r="B4055" i="17"/>
  <c r="B4054" i="17"/>
  <c r="B4053" i="17"/>
  <c r="B4052" i="17"/>
  <c r="B4051" i="17"/>
  <c r="B4050" i="17"/>
  <c r="B4049" i="17"/>
  <c r="B4048" i="17"/>
  <c r="B4047" i="17"/>
  <c r="B4046" i="17"/>
  <c r="B4045" i="17"/>
  <c r="B4044" i="17"/>
  <c r="B4043" i="17"/>
  <c r="B4042" i="17"/>
  <c r="B4041" i="17"/>
  <c r="B4040" i="17"/>
  <c r="B4039" i="17"/>
  <c r="B4038" i="17"/>
  <c r="B4037" i="17"/>
  <c r="B4036" i="17"/>
  <c r="B4035" i="17"/>
  <c r="B4034" i="17"/>
  <c r="B4033" i="17"/>
  <c r="B4032" i="17"/>
  <c r="B4031" i="17"/>
  <c r="B4030" i="17"/>
  <c r="B4029" i="17"/>
  <c r="B4028" i="17"/>
  <c r="B4027" i="17"/>
  <c r="B4026" i="17"/>
  <c r="B4025" i="17"/>
  <c r="B4024" i="17"/>
  <c r="B4023" i="17"/>
  <c r="B4022" i="17"/>
  <c r="B4021" i="17"/>
  <c r="B4020" i="17"/>
  <c r="B4019" i="17"/>
  <c r="B4018" i="17"/>
  <c r="B4017" i="17"/>
  <c r="B4016" i="17"/>
  <c r="B4015" i="17"/>
  <c r="B4014" i="17"/>
  <c r="B4013" i="17"/>
  <c r="B4012" i="17"/>
  <c r="B4011" i="17"/>
  <c r="B4010" i="17"/>
  <c r="B4009" i="17"/>
  <c r="B4008" i="17"/>
  <c r="B4007" i="17"/>
  <c r="B4006" i="17"/>
  <c r="B4005" i="17"/>
  <c r="B4004" i="17"/>
  <c r="B4003" i="17"/>
  <c r="B4002" i="17"/>
  <c r="B4001" i="17"/>
  <c r="B4000" i="17"/>
  <c r="B3999" i="17"/>
  <c r="B3998" i="17"/>
  <c r="B3997" i="17"/>
  <c r="B3996" i="17"/>
  <c r="B3995" i="17"/>
  <c r="B3994" i="17"/>
  <c r="B3993" i="17"/>
  <c r="B3992" i="17"/>
  <c r="B3991" i="17"/>
  <c r="B3990" i="17"/>
  <c r="B3989" i="17"/>
  <c r="B3988" i="17"/>
  <c r="B3987" i="17"/>
  <c r="B3986" i="17"/>
  <c r="B3985" i="17"/>
  <c r="B3984" i="17"/>
  <c r="B3983" i="17"/>
  <c r="B3982" i="17"/>
  <c r="B3981" i="17"/>
  <c r="B3980" i="17"/>
  <c r="B3979" i="17"/>
  <c r="B3978" i="17"/>
  <c r="B3977" i="17"/>
  <c r="B3976" i="17"/>
  <c r="B3975" i="17"/>
  <c r="B3974" i="17"/>
  <c r="B3973" i="17"/>
  <c r="B3972" i="17"/>
  <c r="B3971" i="17"/>
  <c r="B3970" i="17"/>
  <c r="B3969" i="17"/>
  <c r="B3968" i="17"/>
  <c r="B3967" i="17"/>
  <c r="B3966" i="17"/>
  <c r="B3965" i="17"/>
  <c r="B3964" i="17"/>
  <c r="B3963" i="17"/>
  <c r="B3962" i="17"/>
  <c r="B3961" i="17"/>
  <c r="B3960" i="17"/>
  <c r="B3959" i="17"/>
  <c r="B3958" i="17"/>
  <c r="B3957" i="17"/>
  <c r="B3956" i="17"/>
  <c r="B3955" i="17"/>
  <c r="B3954" i="17"/>
  <c r="B3953" i="17"/>
  <c r="B3952" i="17"/>
  <c r="B3951" i="17"/>
  <c r="B3950" i="17"/>
  <c r="B3949" i="17"/>
  <c r="B3948" i="17"/>
  <c r="B3947" i="17"/>
  <c r="B3946" i="17"/>
  <c r="B3945" i="17"/>
  <c r="B3944" i="17"/>
  <c r="B3943" i="17"/>
  <c r="B3942" i="17"/>
  <c r="B3941" i="17"/>
  <c r="B3940" i="17"/>
  <c r="B3939" i="17"/>
  <c r="B3938" i="17"/>
  <c r="B3937" i="17"/>
  <c r="B3936" i="17"/>
  <c r="B3935" i="17"/>
  <c r="B3934" i="17"/>
  <c r="B3933" i="17"/>
  <c r="B3932" i="17"/>
  <c r="B3931" i="17"/>
  <c r="B3930" i="17"/>
  <c r="B3929" i="17"/>
  <c r="B3928" i="17"/>
  <c r="B3927" i="17"/>
  <c r="B3926" i="17"/>
  <c r="B3925" i="17"/>
  <c r="B3924" i="17"/>
  <c r="B3923" i="17"/>
  <c r="B3922" i="17"/>
  <c r="B3921" i="17"/>
  <c r="B3920" i="17"/>
  <c r="B3919" i="17"/>
  <c r="B3918" i="17"/>
  <c r="B3917" i="17"/>
  <c r="B3916" i="17"/>
  <c r="B3915" i="17"/>
  <c r="B3914" i="17"/>
  <c r="B3913" i="17"/>
  <c r="B3912" i="17"/>
  <c r="B3911" i="17"/>
  <c r="B3910" i="17"/>
  <c r="B3909" i="17"/>
  <c r="B3908" i="17"/>
  <c r="B3907" i="17"/>
  <c r="B3906" i="17"/>
  <c r="B3905" i="17"/>
  <c r="B3904" i="17"/>
  <c r="B3903" i="17"/>
  <c r="B3902" i="17"/>
  <c r="B3901" i="17"/>
  <c r="B3900" i="17"/>
  <c r="B3899" i="17"/>
  <c r="B3898" i="17"/>
  <c r="B3897" i="17"/>
  <c r="B3896" i="17"/>
  <c r="B3895" i="17"/>
  <c r="B3894" i="17"/>
  <c r="B3893" i="17"/>
  <c r="B3892" i="17"/>
  <c r="B3891" i="17"/>
  <c r="B3890" i="17"/>
  <c r="B3889" i="17"/>
  <c r="B3888" i="17"/>
  <c r="B3887" i="17"/>
  <c r="B3886" i="17"/>
  <c r="B3885" i="17"/>
  <c r="B3884" i="17"/>
  <c r="B3883" i="17"/>
  <c r="B3882" i="17"/>
  <c r="B3881" i="17"/>
  <c r="B3880" i="17"/>
  <c r="B3879" i="17"/>
  <c r="B3878" i="17"/>
  <c r="B3877" i="17"/>
  <c r="B3876" i="17"/>
  <c r="B3875" i="17"/>
  <c r="B3874" i="17"/>
  <c r="B3873" i="17"/>
  <c r="B3872" i="17"/>
  <c r="B3871" i="17"/>
  <c r="B3870" i="17"/>
  <c r="B3869" i="17"/>
  <c r="B3868" i="17"/>
  <c r="B3867" i="17"/>
  <c r="B3866" i="17"/>
  <c r="B3865" i="17"/>
  <c r="B3864" i="17"/>
  <c r="B3863" i="17"/>
  <c r="B3862" i="17"/>
  <c r="B3861" i="17"/>
  <c r="B3860" i="17"/>
  <c r="B3859" i="17"/>
  <c r="B3858" i="17"/>
  <c r="B3857" i="17"/>
  <c r="B3856" i="17"/>
  <c r="B3855" i="17"/>
  <c r="B3854" i="17"/>
  <c r="B3853" i="17"/>
  <c r="B3852" i="17"/>
  <c r="B3851" i="17"/>
  <c r="B3850" i="17"/>
  <c r="B3849" i="17"/>
  <c r="B3848" i="17"/>
  <c r="B3847" i="17"/>
  <c r="B3846" i="17"/>
  <c r="B3845" i="17"/>
  <c r="B3844" i="17"/>
  <c r="B3843" i="17"/>
  <c r="B3842" i="17"/>
  <c r="B3841" i="17"/>
  <c r="B3840" i="17"/>
  <c r="B3839" i="17"/>
  <c r="B3838" i="17"/>
  <c r="B3837" i="17"/>
  <c r="B3836" i="17"/>
  <c r="B3835" i="17"/>
  <c r="B3834" i="17"/>
  <c r="B3833" i="17"/>
  <c r="B3832" i="17"/>
  <c r="B3831" i="17"/>
  <c r="B3830" i="17"/>
  <c r="B3829" i="17"/>
  <c r="B3828" i="17"/>
  <c r="B3827" i="17"/>
  <c r="B3826" i="17"/>
  <c r="B3825" i="17"/>
  <c r="B3824" i="17"/>
  <c r="B3823" i="17"/>
  <c r="B3822" i="17"/>
  <c r="B3821" i="17"/>
  <c r="B3820" i="17"/>
  <c r="B3819" i="17"/>
  <c r="B3818" i="17"/>
  <c r="B3817" i="17"/>
  <c r="B3816" i="17"/>
  <c r="B3815" i="17"/>
  <c r="B3814" i="17"/>
  <c r="B3813" i="17"/>
  <c r="B3812" i="17"/>
  <c r="B3811" i="17"/>
  <c r="B3810" i="17"/>
  <c r="B3809" i="17"/>
  <c r="B3808" i="17"/>
  <c r="B3807" i="17"/>
  <c r="B3806" i="17"/>
  <c r="B3805" i="17"/>
  <c r="B3804" i="17"/>
  <c r="B3803" i="17"/>
  <c r="B3802" i="17"/>
  <c r="B3801" i="17"/>
  <c r="B3800" i="17"/>
  <c r="B3799" i="17"/>
  <c r="B3798" i="17"/>
  <c r="B3797" i="17"/>
  <c r="B3796" i="17"/>
  <c r="B3795" i="17"/>
  <c r="B3794" i="17"/>
  <c r="B3793" i="17"/>
  <c r="B3792" i="17"/>
  <c r="B3791" i="17"/>
  <c r="B3790" i="17"/>
  <c r="B3789" i="17"/>
  <c r="B3788" i="17"/>
  <c r="B3787" i="17"/>
  <c r="B3786" i="17"/>
  <c r="B3785" i="17"/>
  <c r="B3784" i="17"/>
  <c r="B3783" i="17"/>
  <c r="B3782" i="17"/>
  <c r="B3781" i="17"/>
  <c r="B3780" i="17"/>
  <c r="B3779" i="17"/>
  <c r="B3778" i="17"/>
  <c r="B3777" i="17"/>
  <c r="B3776" i="17"/>
  <c r="B3775" i="17"/>
  <c r="B3774" i="17"/>
  <c r="B3773" i="17"/>
  <c r="B3772" i="17"/>
  <c r="B3771" i="17"/>
  <c r="B3770" i="17"/>
  <c r="B3769" i="17"/>
  <c r="B3768" i="17"/>
  <c r="B3767" i="17"/>
  <c r="B3766" i="17"/>
  <c r="B3765" i="17"/>
  <c r="B3764" i="17"/>
  <c r="B3763" i="17"/>
  <c r="B3762" i="17"/>
  <c r="B3761" i="17"/>
  <c r="B3760" i="17"/>
  <c r="B3759" i="17"/>
  <c r="B3758" i="17"/>
  <c r="B3757" i="17"/>
  <c r="B3756" i="17"/>
  <c r="B3755" i="17"/>
  <c r="B3754" i="17"/>
  <c r="B3753" i="17"/>
  <c r="B3752" i="17"/>
  <c r="B3751" i="17"/>
  <c r="B3750" i="17"/>
  <c r="B3749" i="17"/>
  <c r="B3748" i="17"/>
  <c r="B3747" i="17"/>
  <c r="B3746" i="17"/>
  <c r="B3745" i="17"/>
  <c r="B3744" i="17"/>
  <c r="B3743" i="17"/>
  <c r="B3742" i="17"/>
  <c r="B3741" i="17"/>
  <c r="B3740" i="17"/>
  <c r="B3739" i="17"/>
  <c r="B3738" i="17"/>
  <c r="B3737" i="17"/>
  <c r="B3736" i="17"/>
  <c r="B3735" i="17"/>
  <c r="B3734" i="17"/>
  <c r="B3733" i="17"/>
  <c r="B3732" i="17"/>
  <c r="B3731" i="17"/>
  <c r="B3730" i="17"/>
  <c r="B3729" i="17"/>
  <c r="B3728" i="17"/>
  <c r="B3727" i="17"/>
  <c r="B3726" i="17"/>
  <c r="B3725" i="17"/>
  <c r="B3724" i="17"/>
  <c r="B3723" i="17"/>
  <c r="B3722" i="17"/>
  <c r="B3721" i="17"/>
  <c r="B3720" i="17"/>
  <c r="B3719" i="17"/>
  <c r="B3718" i="17"/>
  <c r="B3717" i="17"/>
  <c r="B3716" i="17"/>
  <c r="B3715" i="17"/>
  <c r="B3714" i="17"/>
  <c r="B3713" i="17"/>
  <c r="B3712" i="17"/>
  <c r="B3711" i="17"/>
  <c r="B3710" i="17"/>
  <c r="B3709" i="17"/>
  <c r="B3708" i="17"/>
  <c r="B3707" i="17"/>
  <c r="B3706" i="17"/>
  <c r="B3705" i="17"/>
  <c r="B3704" i="17"/>
  <c r="B3703" i="17"/>
  <c r="B3702" i="17"/>
  <c r="B3701" i="17"/>
  <c r="B3700" i="17"/>
  <c r="B3699" i="17"/>
  <c r="B3698" i="17"/>
  <c r="B3697" i="17"/>
  <c r="B3696" i="17"/>
  <c r="B3695" i="17"/>
  <c r="B3694" i="17"/>
  <c r="B3693" i="17"/>
  <c r="B3692" i="17"/>
  <c r="B3691" i="17"/>
  <c r="B3690" i="17"/>
  <c r="B3689" i="17"/>
  <c r="B3688" i="17"/>
  <c r="B3687" i="17"/>
  <c r="B3686" i="17"/>
  <c r="B3685" i="17"/>
  <c r="B3684" i="17"/>
  <c r="B3683" i="17"/>
  <c r="B3682" i="17"/>
  <c r="B3681" i="17"/>
  <c r="B3680" i="17"/>
  <c r="B3679" i="17"/>
  <c r="B3678" i="17"/>
  <c r="B3677" i="17"/>
  <c r="B3676" i="17"/>
  <c r="B3675" i="17"/>
  <c r="B3674" i="17"/>
  <c r="B3673" i="17"/>
  <c r="B3672" i="17"/>
  <c r="B3671" i="17"/>
  <c r="B3670" i="17"/>
  <c r="B3669" i="17"/>
  <c r="B3668" i="17"/>
  <c r="B3667" i="17"/>
  <c r="B3666" i="17"/>
  <c r="B3665" i="17"/>
  <c r="B3664" i="17"/>
  <c r="B3663" i="17"/>
  <c r="B3662" i="17"/>
  <c r="B3661" i="17"/>
  <c r="B3660" i="17"/>
  <c r="B3659" i="17"/>
  <c r="B3658" i="17"/>
  <c r="B3657" i="17"/>
  <c r="B3656" i="17"/>
  <c r="B3655" i="17"/>
  <c r="B3654" i="17"/>
  <c r="B3653" i="17"/>
  <c r="B3652" i="17"/>
  <c r="B3651" i="17"/>
  <c r="B3650" i="17"/>
  <c r="B3649" i="17"/>
  <c r="B3648" i="17"/>
  <c r="B3647" i="17"/>
  <c r="B3646" i="17"/>
  <c r="B3645" i="17"/>
  <c r="B3644" i="17"/>
  <c r="B3643" i="17"/>
  <c r="B3642" i="17"/>
  <c r="B3641" i="17"/>
  <c r="B3640" i="17"/>
  <c r="B3639" i="17"/>
  <c r="B3638" i="17"/>
  <c r="B3637" i="17"/>
  <c r="B3636" i="17"/>
  <c r="B3635" i="17"/>
  <c r="B3634" i="17"/>
  <c r="B3633" i="17"/>
  <c r="B3632" i="17"/>
  <c r="B3631" i="17"/>
  <c r="B3630" i="17"/>
  <c r="B3629" i="17"/>
  <c r="B3628" i="17"/>
  <c r="B3627" i="17"/>
  <c r="B3626" i="17"/>
  <c r="B3625" i="17"/>
  <c r="B3624" i="17"/>
  <c r="B3623" i="17"/>
  <c r="B3622" i="17"/>
  <c r="B3621" i="17"/>
  <c r="B3620" i="17"/>
  <c r="B3619" i="17"/>
  <c r="B3618" i="17"/>
  <c r="B3617" i="17"/>
  <c r="B3616" i="17"/>
  <c r="B3615" i="17"/>
  <c r="B3614" i="17"/>
  <c r="B3613" i="17"/>
  <c r="B3612" i="17"/>
  <c r="B3611" i="17"/>
  <c r="B3610" i="17"/>
  <c r="B3609" i="17"/>
  <c r="B3608" i="17"/>
  <c r="B3607" i="17"/>
  <c r="B3606" i="17"/>
  <c r="B3605" i="17"/>
  <c r="B3604" i="17"/>
  <c r="B3603" i="17"/>
  <c r="B3602" i="17"/>
  <c r="B3601" i="17"/>
  <c r="B3600" i="17"/>
  <c r="B3599" i="17"/>
  <c r="B3598" i="17"/>
  <c r="B3597" i="17"/>
  <c r="B3596" i="17"/>
  <c r="B3595" i="17"/>
  <c r="B3594" i="17"/>
  <c r="B3593" i="17"/>
  <c r="B3592" i="17"/>
  <c r="B3591" i="17"/>
  <c r="B3590" i="17"/>
  <c r="B3589" i="17"/>
  <c r="B3588" i="17"/>
  <c r="B3587" i="17"/>
  <c r="B3586" i="17"/>
  <c r="B3585" i="17"/>
  <c r="B3584" i="17"/>
  <c r="B3583" i="17"/>
  <c r="B3582" i="17"/>
  <c r="B3581" i="17"/>
  <c r="B3580" i="17"/>
  <c r="B3579" i="17"/>
  <c r="B3578" i="17"/>
  <c r="B3577" i="17"/>
  <c r="B3576" i="17"/>
  <c r="B3575" i="17"/>
  <c r="B3574" i="17"/>
  <c r="B3573" i="17"/>
  <c r="B3572" i="17"/>
  <c r="B3571" i="17"/>
  <c r="B3570" i="17"/>
  <c r="B3569" i="17"/>
  <c r="B3568" i="17"/>
  <c r="B3567" i="17"/>
  <c r="B3566" i="17"/>
  <c r="B3565" i="17"/>
  <c r="B3564" i="17"/>
  <c r="B3563" i="17"/>
  <c r="B3562" i="17"/>
  <c r="B3561" i="17"/>
  <c r="B3560" i="17"/>
  <c r="B3559" i="17"/>
  <c r="B3558" i="17"/>
  <c r="B3557" i="17"/>
  <c r="B3556" i="17"/>
  <c r="B3555" i="17"/>
  <c r="B3554" i="17"/>
  <c r="B3553" i="17"/>
  <c r="B3552" i="17"/>
  <c r="B3551" i="17"/>
  <c r="B3550" i="17"/>
  <c r="B3549" i="17"/>
  <c r="B3548" i="17"/>
  <c r="B3547" i="17"/>
  <c r="B3546" i="17"/>
  <c r="B3545" i="17"/>
  <c r="B3544" i="17"/>
  <c r="B3543" i="17"/>
  <c r="B3542" i="17"/>
  <c r="B3541" i="17"/>
  <c r="B3540" i="17"/>
  <c r="B3539" i="17"/>
  <c r="B3538" i="17"/>
  <c r="B3537" i="17"/>
  <c r="B3536" i="17"/>
  <c r="B3535" i="17"/>
  <c r="B3534" i="17"/>
  <c r="B3533" i="17"/>
  <c r="B3532" i="17"/>
  <c r="B3531" i="17"/>
  <c r="B3530" i="17"/>
  <c r="B3529" i="17"/>
  <c r="B3528" i="17"/>
  <c r="B3527" i="17"/>
  <c r="B3526" i="17"/>
  <c r="B3525" i="17"/>
  <c r="B3524" i="17"/>
  <c r="B3523" i="17"/>
  <c r="B3522" i="17"/>
  <c r="B3521" i="17"/>
  <c r="B3520" i="17"/>
  <c r="B3519" i="17"/>
  <c r="B3518" i="17"/>
  <c r="B3517" i="17"/>
  <c r="B3516" i="17"/>
  <c r="B3515" i="17"/>
  <c r="B3514" i="17"/>
  <c r="B3513" i="17"/>
  <c r="B3512" i="17"/>
  <c r="B3511" i="17"/>
  <c r="B3510" i="17"/>
  <c r="B3509" i="17"/>
  <c r="B3508" i="17"/>
  <c r="B3507" i="17"/>
  <c r="B3506" i="17"/>
  <c r="B3505" i="17"/>
  <c r="B3504" i="17"/>
  <c r="B3503" i="17"/>
  <c r="B3502" i="17"/>
  <c r="B3501" i="17"/>
  <c r="B3500" i="17"/>
  <c r="B3499" i="17"/>
  <c r="B3498" i="17"/>
  <c r="B3497" i="17"/>
  <c r="B3496" i="17"/>
  <c r="B3495" i="17"/>
  <c r="B3494" i="17"/>
  <c r="B3493" i="17"/>
  <c r="B3492" i="17"/>
  <c r="B3491" i="17"/>
  <c r="B3490" i="17"/>
  <c r="B3489" i="17"/>
  <c r="B3488" i="17"/>
  <c r="B3487" i="17"/>
  <c r="B3486" i="17"/>
  <c r="B3485" i="17"/>
  <c r="B3484" i="17"/>
  <c r="B3483" i="17"/>
  <c r="B3482" i="17"/>
  <c r="B3481" i="17"/>
  <c r="B3480" i="17"/>
  <c r="B3479" i="17"/>
  <c r="B3478" i="17"/>
  <c r="B3477" i="17"/>
  <c r="B3476" i="17"/>
  <c r="B3475" i="17"/>
  <c r="B3474" i="17"/>
  <c r="B3473" i="17"/>
  <c r="B3472" i="17"/>
  <c r="B3471" i="17"/>
  <c r="B3470" i="17"/>
  <c r="B3469" i="17"/>
  <c r="B3468" i="17"/>
  <c r="B3467" i="17"/>
  <c r="B3466" i="17"/>
  <c r="B3465" i="17"/>
  <c r="B3464" i="17"/>
  <c r="B3463" i="17"/>
  <c r="B3462" i="17"/>
  <c r="B3461" i="17"/>
  <c r="B3460" i="17"/>
  <c r="B3459" i="17"/>
  <c r="B3458" i="17"/>
  <c r="B3457" i="17"/>
  <c r="B3456" i="17"/>
  <c r="B3455" i="17"/>
  <c r="B3454" i="17"/>
  <c r="B3453" i="17"/>
  <c r="B3452" i="17"/>
  <c r="B3451" i="17"/>
  <c r="B3450" i="17"/>
  <c r="B3449" i="17"/>
  <c r="B3448" i="17"/>
  <c r="B3447" i="17"/>
  <c r="B3446" i="17"/>
  <c r="B3445" i="17"/>
  <c r="B3444" i="17"/>
  <c r="B3443" i="17"/>
  <c r="B3442" i="17"/>
  <c r="B3441" i="17"/>
  <c r="B3440" i="17"/>
  <c r="B3439" i="17"/>
  <c r="B3438" i="17"/>
  <c r="B3437" i="17"/>
  <c r="B3436" i="17"/>
  <c r="B3435" i="17"/>
  <c r="B3434" i="17"/>
  <c r="B3433" i="17"/>
  <c r="B3432" i="17"/>
  <c r="B3431" i="17"/>
  <c r="B3430" i="17"/>
  <c r="B3429" i="17"/>
  <c r="B3428" i="17"/>
  <c r="B3427" i="17"/>
  <c r="B3426" i="17"/>
  <c r="B3425" i="17"/>
  <c r="B3424" i="17"/>
  <c r="B3423" i="17"/>
  <c r="B3422" i="17"/>
  <c r="B3421" i="17"/>
  <c r="B3420" i="17"/>
  <c r="B3419" i="17"/>
  <c r="B3418" i="17"/>
  <c r="B3417" i="17"/>
  <c r="B3416" i="17"/>
  <c r="B3415" i="17"/>
  <c r="B3414" i="17"/>
  <c r="B3413" i="17"/>
  <c r="B3412" i="17"/>
  <c r="B3411" i="17"/>
  <c r="B3410" i="17"/>
  <c r="B3409" i="17"/>
  <c r="B3408" i="17"/>
  <c r="B3407" i="17"/>
  <c r="B3406" i="17"/>
  <c r="B3405" i="17"/>
  <c r="B3404" i="17"/>
  <c r="B3403" i="17"/>
  <c r="B3402" i="17"/>
  <c r="B3401" i="17"/>
  <c r="B3400" i="17"/>
  <c r="B3399" i="17"/>
  <c r="B3398" i="17"/>
  <c r="B3397" i="17"/>
  <c r="B3396" i="17"/>
  <c r="B3395" i="17"/>
  <c r="B3394" i="17"/>
  <c r="B3393" i="17"/>
  <c r="B3392" i="17"/>
  <c r="B3391" i="17"/>
  <c r="B3390" i="17"/>
  <c r="B3389" i="17"/>
  <c r="B3388" i="17"/>
  <c r="B3387" i="17"/>
  <c r="B3386" i="17"/>
  <c r="B3385" i="17"/>
  <c r="B3384" i="17"/>
  <c r="B3383" i="17"/>
  <c r="B3382" i="17"/>
  <c r="B3381" i="17"/>
  <c r="B3380" i="17"/>
  <c r="B3379" i="17"/>
  <c r="B3378" i="17"/>
  <c r="B3377" i="17"/>
  <c r="B3376" i="17"/>
  <c r="B3375" i="17"/>
  <c r="B3374" i="17"/>
  <c r="B3373" i="17"/>
  <c r="B3372" i="17"/>
  <c r="B3371" i="17"/>
  <c r="B3370" i="17"/>
  <c r="B3369" i="17"/>
  <c r="B3368" i="17"/>
  <c r="B3367" i="17"/>
  <c r="B3366" i="17"/>
  <c r="B3365" i="17"/>
  <c r="B3364" i="17"/>
  <c r="B3363" i="17"/>
  <c r="B3362" i="17"/>
  <c r="B3361" i="17"/>
  <c r="B3360" i="17"/>
  <c r="B3359" i="17"/>
  <c r="B3358" i="17"/>
  <c r="B3357" i="17"/>
  <c r="B3356" i="17"/>
  <c r="B3355" i="17"/>
  <c r="B3354" i="17"/>
  <c r="B3353" i="17"/>
  <c r="B3352" i="17"/>
  <c r="B3351" i="17"/>
  <c r="B3350" i="17"/>
  <c r="B3349" i="17"/>
  <c r="B3348" i="17"/>
  <c r="B3347" i="17"/>
  <c r="B3346" i="17"/>
  <c r="B3345" i="17"/>
  <c r="B3344" i="17"/>
  <c r="B3343" i="17"/>
  <c r="B3342" i="17"/>
  <c r="B3341" i="17"/>
  <c r="B3340" i="17"/>
  <c r="B3339" i="17"/>
  <c r="B3338" i="17"/>
  <c r="B3337" i="17"/>
  <c r="B3336" i="17"/>
  <c r="B3335" i="17"/>
  <c r="B3334" i="17"/>
  <c r="B3333" i="17"/>
  <c r="B3332" i="17"/>
  <c r="B3331" i="17"/>
  <c r="B3330" i="17"/>
  <c r="B3329" i="17"/>
  <c r="B3328" i="17"/>
  <c r="B3327" i="17"/>
  <c r="B3326" i="17"/>
  <c r="B3325" i="17"/>
  <c r="B3324" i="17"/>
  <c r="B3323" i="17"/>
  <c r="B3322" i="17"/>
  <c r="B3321" i="17"/>
  <c r="B3320" i="17"/>
  <c r="B3319" i="17"/>
  <c r="B3318" i="17"/>
  <c r="B3317" i="17"/>
  <c r="B3316" i="17"/>
  <c r="B3315" i="17"/>
  <c r="B3314" i="17"/>
  <c r="B3313" i="17"/>
  <c r="B3312" i="17"/>
  <c r="B3311" i="17"/>
  <c r="B3310" i="17"/>
  <c r="B3309" i="17"/>
  <c r="B3308" i="17"/>
  <c r="B3307" i="17"/>
  <c r="B3306" i="17"/>
  <c r="B3305" i="17"/>
  <c r="B3304" i="17"/>
  <c r="B3303" i="17"/>
  <c r="B3302" i="17"/>
  <c r="B3301" i="17"/>
  <c r="B3300" i="17"/>
  <c r="B3299" i="17"/>
  <c r="B3298" i="17"/>
  <c r="B3297" i="17"/>
  <c r="B3296" i="17"/>
  <c r="B3295" i="17"/>
  <c r="B3294" i="17"/>
  <c r="B3293" i="17"/>
  <c r="B3292" i="17"/>
  <c r="B3291" i="17"/>
  <c r="B3290" i="17"/>
  <c r="B3289" i="17"/>
  <c r="B3288" i="17"/>
  <c r="B3287" i="17"/>
  <c r="B3286" i="17"/>
  <c r="B3285" i="17"/>
  <c r="B3284" i="17"/>
  <c r="B3283" i="17"/>
  <c r="B3282" i="17"/>
  <c r="B3281" i="17"/>
  <c r="B3280" i="17"/>
  <c r="B3279" i="17"/>
  <c r="B3278" i="17"/>
  <c r="B3277" i="17"/>
  <c r="B3276" i="17"/>
  <c r="B3275" i="17"/>
  <c r="B3274" i="17"/>
  <c r="B3273" i="17"/>
  <c r="B3272" i="17"/>
  <c r="B3271" i="17"/>
  <c r="B3270" i="17"/>
  <c r="B3269" i="17"/>
  <c r="B3268" i="17"/>
  <c r="B3267" i="17"/>
  <c r="B3266" i="17"/>
  <c r="B3265" i="17"/>
  <c r="B3264" i="17"/>
  <c r="B3263" i="17"/>
  <c r="B3262" i="17"/>
  <c r="B3261" i="17"/>
  <c r="B3260" i="17"/>
  <c r="B3259" i="17"/>
  <c r="B3258" i="17"/>
  <c r="B3257" i="17"/>
  <c r="B3256" i="17"/>
  <c r="B3255" i="17"/>
  <c r="B3254" i="17"/>
  <c r="B3253" i="17"/>
  <c r="B3252" i="17"/>
  <c r="B3251" i="17"/>
  <c r="B3250" i="17"/>
  <c r="B3249" i="17"/>
  <c r="B3248" i="17"/>
  <c r="B3247" i="17"/>
  <c r="B3246" i="17"/>
  <c r="B3245" i="17"/>
  <c r="B3244" i="17"/>
  <c r="B3243" i="17"/>
  <c r="B3242" i="17"/>
  <c r="B3241" i="17"/>
  <c r="B3240" i="17"/>
  <c r="B3239" i="17"/>
  <c r="B3238" i="17"/>
  <c r="B3237" i="17"/>
  <c r="B3236" i="17"/>
  <c r="B3235" i="17"/>
  <c r="B3234" i="17"/>
  <c r="B3233" i="17"/>
  <c r="B3232" i="17"/>
  <c r="B3231" i="17"/>
  <c r="B3230" i="17"/>
  <c r="B3229" i="17"/>
  <c r="B3228" i="17"/>
  <c r="B3227" i="17"/>
  <c r="B3226" i="17"/>
  <c r="B3225" i="17"/>
  <c r="B3224" i="17"/>
  <c r="B3223" i="17"/>
  <c r="B3222" i="17"/>
  <c r="B3221" i="17"/>
  <c r="B3220" i="17"/>
  <c r="B3219" i="17"/>
  <c r="B3218" i="17"/>
  <c r="B3217" i="17"/>
  <c r="B3216" i="17"/>
  <c r="B3215" i="17"/>
  <c r="B3214" i="17"/>
  <c r="B3213" i="17"/>
  <c r="B3212" i="17"/>
  <c r="B3211" i="17"/>
  <c r="B3210" i="17"/>
  <c r="B3209" i="17"/>
  <c r="B3208" i="17"/>
  <c r="B3207" i="17"/>
  <c r="B3206" i="17"/>
  <c r="B3205" i="17"/>
  <c r="B3204" i="17"/>
  <c r="B3203" i="17"/>
  <c r="B3202" i="17"/>
  <c r="B3201" i="17"/>
  <c r="B3200" i="17"/>
  <c r="B3199" i="17"/>
  <c r="B3198" i="17"/>
  <c r="B3197" i="17"/>
  <c r="B3196" i="17"/>
  <c r="B3195" i="17"/>
  <c r="B3194" i="17"/>
  <c r="B3193" i="17"/>
  <c r="B3192" i="17"/>
  <c r="B3191" i="17"/>
  <c r="B3190" i="17"/>
  <c r="B3189" i="17"/>
  <c r="B3188" i="17"/>
  <c r="B3187" i="17"/>
  <c r="B3186" i="17"/>
  <c r="B3185" i="17"/>
  <c r="B3184" i="17"/>
  <c r="B3183" i="17"/>
  <c r="B3182" i="17"/>
  <c r="B3181" i="17"/>
  <c r="B3180" i="17"/>
  <c r="B3179" i="17"/>
  <c r="B3178" i="17"/>
  <c r="B3177" i="17"/>
  <c r="B3176" i="17"/>
  <c r="B3175" i="17"/>
  <c r="B3174" i="17"/>
  <c r="B3173" i="17"/>
  <c r="B3172" i="17"/>
  <c r="B3171" i="17"/>
  <c r="B3170" i="17"/>
  <c r="B3169" i="17"/>
  <c r="B3168" i="17"/>
  <c r="B3167" i="17"/>
  <c r="B3166" i="17"/>
  <c r="B3165" i="17"/>
  <c r="B3164" i="17"/>
  <c r="B3163" i="17"/>
  <c r="B3162" i="17"/>
  <c r="B3161" i="17"/>
  <c r="B3160" i="17"/>
  <c r="B3159" i="17"/>
  <c r="B3158" i="17"/>
  <c r="B3157" i="17"/>
  <c r="B3156" i="17"/>
  <c r="B3155" i="17"/>
  <c r="B3154" i="17"/>
  <c r="B3153" i="17"/>
  <c r="B3152" i="17"/>
  <c r="B3151" i="17"/>
  <c r="B3150" i="17"/>
  <c r="B3149" i="17"/>
  <c r="B3148" i="17"/>
  <c r="B3147" i="17"/>
  <c r="B3146" i="17"/>
  <c r="B3145" i="17"/>
  <c r="B3144" i="17"/>
  <c r="B3143" i="17"/>
  <c r="B3142" i="17"/>
  <c r="B3141" i="17"/>
  <c r="B3140" i="17"/>
  <c r="B3139" i="17"/>
  <c r="B3138" i="17"/>
  <c r="B3137" i="17"/>
  <c r="B3136" i="17"/>
  <c r="B3135" i="17"/>
  <c r="B3134" i="17"/>
  <c r="B3133" i="17"/>
  <c r="B3132" i="17"/>
  <c r="B3131" i="17"/>
  <c r="B3130" i="17"/>
  <c r="B3129" i="17"/>
  <c r="B3128" i="17"/>
  <c r="B3127" i="17"/>
  <c r="B3126" i="17"/>
  <c r="B3125" i="17"/>
  <c r="B3124" i="17"/>
  <c r="B3123" i="17"/>
  <c r="B3122" i="17"/>
  <c r="B3121" i="17"/>
  <c r="B3120" i="17"/>
  <c r="B3119" i="17"/>
  <c r="B3118" i="17"/>
  <c r="B3117" i="17"/>
  <c r="B3116" i="17"/>
  <c r="B3115" i="17"/>
  <c r="B3114" i="17"/>
  <c r="B3113" i="17"/>
  <c r="B3112" i="17"/>
  <c r="B3111" i="17"/>
  <c r="B3110" i="17"/>
  <c r="B3109" i="17"/>
  <c r="B3108" i="17"/>
  <c r="B3107" i="17"/>
  <c r="B3106" i="17"/>
  <c r="B3105" i="17"/>
  <c r="B3104" i="17"/>
  <c r="B3103" i="17"/>
  <c r="B3102" i="17"/>
  <c r="B3101" i="17"/>
  <c r="B3100" i="17"/>
  <c r="B3099" i="17"/>
  <c r="B3098" i="17"/>
  <c r="B3097" i="17"/>
  <c r="B3096" i="17"/>
  <c r="B3095" i="17"/>
  <c r="B3094" i="17"/>
  <c r="B3093" i="17"/>
  <c r="B3092" i="17"/>
  <c r="B3091" i="17"/>
  <c r="B3090" i="17"/>
  <c r="B3089" i="17"/>
  <c r="B3088" i="17"/>
  <c r="B3087" i="17"/>
  <c r="B3086" i="17"/>
  <c r="B3085" i="17"/>
  <c r="B3084" i="17"/>
  <c r="B3083" i="17"/>
  <c r="B3082" i="17"/>
  <c r="B3081" i="17"/>
  <c r="B3080" i="17"/>
  <c r="B3079" i="17"/>
  <c r="B3078" i="17"/>
  <c r="B3077" i="17"/>
  <c r="B3076" i="17"/>
  <c r="B3075" i="17"/>
  <c r="B3074" i="17"/>
  <c r="B3073" i="17"/>
  <c r="B3072" i="17"/>
  <c r="B3071" i="17"/>
  <c r="B3070" i="17"/>
  <c r="B3069" i="17"/>
  <c r="B3068" i="17"/>
  <c r="B3067" i="17"/>
  <c r="B3066" i="17"/>
  <c r="B3065" i="17"/>
  <c r="B3064" i="17"/>
  <c r="B3063" i="17"/>
  <c r="B3062" i="17"/>
  <c r="B3061" i="17"/>
  <c r="B3060" i="17"/>
  <c r="B3059" i="17"/>
  <c r="B3058" i="17"/>
  <c r="B3057" i="17"/>
  <c r="B3056" i="17"/>
  <c r="B3055" i="17"/>
  <c r="B3054" i="17"/>
  <c r="B3053" i="17"/>
  <c r="B3052" i="17"/>
  <c r="B3051" i="17"/>
  <c r="B3050" i="17"/>
  <c r="B3049" i="17"/>
  <c r="B3048" i="17"/>
  <c r="B3047" i="17"/>
  <c r="B3046" i="17"/>
  <c r="B3045" i="17"/>
  <c r="B3044" i="17"/>
  <c r="B3043" i="17"/>
  <c r="B3042" i="17"/>
  <c r="B3041" i="17"/>
  <c r="B3040" i="17"/>
  <c r="B3039" i="17"/>
  <c r="B3038" i="17"/>
  <c r="B3037" i="17"/>
  <c r="B3036" i="17"/>
  <c r="B3035" i="17"/>
  <c r="B3034" i="17"/>
  <c r="B3033" i="17"/>
  <c r="B3032" i="17"/>
  <c r="B3031" i="17"/>
  <c r="B3030" i="17"/>
  <c r="B3029" i="17"/>
  <c r="B3028" i="17"/>
  <c r="B3027" i="17"/>
  <c r="B3026" i="17"/>
  <c r="B3025" i="17"/>
  <c r="B3024" i="17"/>
  <c r="B3023" i="17"/>
  <c r="B3022" i="17"/>
  <c r="B3021" i="17"/>
  <c r="B3020" i="17"/>
  <c r="B3019" i="17"/>
  <c r="B3018" i="17"/>
  <c r="B3017" i="17"/>
  <c r="B3016" i="17"/>
  <c r="B3015" i="17"/>
  <c r="B3014" i="17"/>
  <c r="B3013" i="17"/>
  <c r="B3012" i="17"/>
  <c r="B3011" i="17"/>
  <c r="B3010" i="17"/>
  <c r="B3009" i="17"/>
  <c r="B3008" i="17"/>
  <c r="B3007" i="17"/>
  <c r="B3006" i="17"/>
  <c r="B3005" i="17"/>
  <c r="B3004" i="17"/>
  <c r="B3003" i="17"/>
  <c r="B3002" i="17"/>
  <c r="B3001" i="17"/>
  <c r="B3000" i="17"/>
  <c r="B2999" i="17"/>
  <c r="B2998" i="17"/>
  <c r="B2997" i="17"/>
  <c r="B2996" i="17"/>
  <c r="B2995" i="17"/>
  <c r="B2994" i="17"/>
  <c r="B2993" i="17"/>
  <c r="B2992" i="17"/>
  <c r="B2991" i="17"/>
  <c r="B2990" i="17"/>
  <c r="B2989" i="17"/>
  <c r="B2988" i="17"/>
  <c r="B2987" i="17"/>
  <c r="B2986" i="17"/>
  <c r="B2985" i="17"/>
  <c r="B2984" i="17"/>
  <c r="B2983" i="17"/>
  <c r="B2982" i="17"/>
  <c r="B2981" i="17"/>
  <c r="B2980" i="17"/>
  <c r="B2979" i="17"/>
  <c r="B2978" i="17"/>
  <c r="B2977" i="17"/>
  <c r="B2976" i="17"/>
  <c r="B2975" i="17"/>
  <c r="B2974" i="17"/>
  <c r="B2973" i="17"/>
  <c r="B2972" i="17"/>
  <c r="B2971" i="17"/>
  <c r="B2970" i="17"/>
  <c r="B2969" i="17"/>
  <c r="B2968" i="17"/>
  <c r="B2967" i="17"/>
  <c r="B2966" i="17"/>
  <c r="B2965" i="17"/>
  <c r="B2964" i="17"/>
  <c r="B2963" i="17"/>
  <c r="B2962" i="17"/>
  <c r="B2961" i="17"/>
  <c r="B2960" i="17"/>
  <c r="B2959" i="17"/>
  <c r="B2958" i="17"/>
  <c r="B2957" i="17"/>
  <c r="B2956" i="17"/>
  <c r="B2955" i="17"/>
  <c r="B2954" i="17"/>
  <c r="B2953" i="17"/>
  <c r="B2952" i="17"/>
  <c r="B2951" i="17"/>
  <c r="B2950" i="17"/>
  <c r="B2949" i="17"/>
  <c r="B2948" i="17"/>
  <c r="B2947" i="17"/>
  <c r="B2946" i="17"/>
  <c r="B2945" i="17"/>
  <c r="B2944" i="17"/>
  <c r="B2943" i="17"/>
  <c r="B2942" i="17"/>
  <c r="B2941" i="17"/>
  <c r="B2940" i="17"/>
  <c r="B2939" i="17"/>
  <c r="B2938" i="17"/>
  <c r="B2937" i="17"/>
  <c r="B2936" i="17"/>
  <c r="B2935" i="17"/>
  <c r="B2934" i="17"/>
  <c r="B2933" i="17"/>
  <c r="B2932" i="17"/>
  <c r="B2931" i="17"/>
  <c r="B2930" i="17"/>
  <c r="B2929" i="17"/>
  <c r="B2928" i="17"/>
  <c r="B2927" i="17"/>
  <c r="B2926" i="17"/>
  <c r="B2925" i="17"/>
  <c r="B2924" i="17"/>
  <c r="B2923" i="17"/>
  <c r="B2922" i="17"/>
  <c r="B2921" i="17"/>
  <c r="B2920" i="17"/>
  <c r="B2919" i="17"/>
  <c r="B2918" i="17"/>
  <c r="B2917" i="17"/>
  <c r="B2916" i="17"/>
  <c r="B2915" i="17"/>
  <c r="B2914" i="17"/>
  <c r="B2913" i="17"/>
  <c r="B2912" i="17"/>
  <c r="B2911" i="17"/>
  <c r="B2910" i="17"/>
  <c r="B2909" i="17"/>
  <c r="B2908" i="17"/>
  <c r="B2907" i="17"/>
  <c r="B2906" i="17"/>
  <c r="B2905" i="17"/>
  <c r="B2904" i="17"/>
  <c r="B2903" i="17"/>
  <c r="B2902" i="17"/>
  <c r="B2901" i="17"/>
  <c r="B2900" i="17"/>
  <c r="B2899" i="17"/>
  <c r="B2898" i="17"/>
  <c r="B2897" i="17"/>
  <c r="B2896" i="17"/>
  <c r="B2895" i="17"/>
  <c r="B2894" i="17"/>
  <c r="B2893" i="17"/>
  <c r="B2892" i="17"/>
  <c r="B2891" i="17"/>
  <c r="B2890" i="17"/>
  <c r="B2889" i="17"/>
  <c r="B2888" i="17"/>
  <c r="B2887" i="17"/>
  <c r="B2886" i="17"/>
  <c r="B2885" i="17"/>
  <c r="B2884" i="17"/>
  <c r="B2883" i="17"/>
  <c r="B2882" i="17"/>
  <c r="B2881" i="17"/>
  <c r="B2880" i="17"/>
  <c r="B2879" i="17"/>
  <c r="B2878" i="17"/>
  <c r="B2877" i="17"/>
  <c r="B2876" i="17"/>
  <c r="B2875" i="17"/>
  <c r="B2874" i="17"/>
  <c r="B2873" i="17"/>
  <c r="B2872" i="17"/>
  <c r="B2871" i="17"/>
  <c r="B2870" i="17"/>
  <c r="B2869" i="17"/>
  <c r="B2868" i="17"/>
  <c r="B2867" i="17"/>
  <c r="B2866" i="17"/>
  <c r="B2865" i="17"/>
  <c r="B2864" i="17"/>
  <c r="B2863" i="17"/>
  <c r="B2862" i="17"/>
  <c r="B2861" i="17"/>
  <c r="B2860" i="17"/>
  <c r="B2859" i="17"/>
  <c r="B2858" i="17"/>
  <c r="B2857" i="17"/>
  <c r="B2856" i="17"/>
  <c r="B2855" i="17"/>
  <c r="B2854" i="17"/>
  <c r="B2853" i="17"/>
  <c r="B2852" i="17"/>
  <c r="B2851" i="17"/>
  <c r="B2850" i="17"/>
  <c r="B2849" i="17"/>
  <c r="B2848" i="17"/>
  <c r="B2847" i="17"/>
  <c r="B2846" i="17"/>
  <c r="B2845" i="17"/>
  <c r="B2844" i="17"/>
  <c r="B2843" i="17"/>
  <c r="B2842" i="17"/>
  <c r="B2841" i="17"/>
  <c r="B2840" i="17"/>
  <c r="B2839" i="17"/>
  <c r="B2838" i="17"/>
  <c r="B2837" i="17"/>
  <c r="B2836" i="17"/>
  <c r="B2835" i="17"/>
  <c r="B2834" i="17"/>
  <c r="B2833" i="17"/>
  <c r="B2832" i="17"/>
  <c r="B2831" i="17"/>
  <c r="B2830" i="17"/>
  <c r="B2829" i="17"/>
  <c r="B2828" i="17"/>
  <c r="B2827" i="17"/>
  <c r="B2826" i="17"/>
  <c r="B2825" i="17"/>
  <c r="B2824" i="17"/>
  <c r="B2823" i="17"/>
  <c r="B2822" i="17"/>
  <c r="B2821" i="17"/>
  <c r="B2820" i="17"/>
  <c r="B2819" i="17"/>
  <c r="B2818" i="17"/>
  <c r="B2817" i="17"/>
  <c r="B2816" i="17"/>
  <c r="B2815" i="17"/>
  <c r="B2814" i="17"/>
  <c r="B2813" i="17"/>
  <c r="B2812" i="17"/>
  <c r="B2811" i="17"/>
  <c r="B2810" i="17"/>
  <c r="B2809" i="17"/>
  <c r="B2808" i="17"/>
  <c r="B2807" i="17"/>
  <c r="B2806" i="17"/>
  <c r="B2805" i="17"/>
  <c r="B2804" i="17"/>
  <c r="B2803" i="17"/>
  <c r="B2802" i="17"/>
  <c r="B2801" i="17"/>
  <c r="B2800" i="17"/>
  <c r="B2799" i="17"/>
  <c r="B2798" i="17"/>
  <c r="B2797" i="17"/>
  <c r="B2796" i="17"/>
  <c r="B2795" i="17"/>
  <c r="B2794" i="17"/>
  <c r="B2793" i="17"/>
  <c r="B2792" i="17"/>
  <c r="B2791" i="17"/>
  <c r="B2790" i="17"/>
  <c r="B2789" i="17"/>
  <c r="B2788" i="17"/>
  <c r="B2787" i="17"/>
  <c r="B2786" i="17"/>
  <c r="B2785" i="17"/>
  <c r="B2784" i="17"/>
  <c r="B2783" i="17"/>
  <c r="B2782" i="17"/>
  <c r="B2781" i="17"/>
  <c r="B2780" i="17"/>
  <c r="B2779" i="17"/>
  <c r="B2778" i="17"/>
  <c r="B2777" i="17"/>
  <c r="B2776" i="17"/>
  <c r="B2775" i="17"/>
  <c r="B2774" i="17"/>
  <c r="B2773" i="17"/>
  <c r="B2772" i="17"/>
  <c r="B2771" i="17"/>
  <c r="B2770" i="17"/>
  <c r="B2769" i="17"/>
  <c r="B2768" i="17"/>
  <c r="B2767" i="17"/>
  <c r="B2766" i="17"/>
  <c r="B2765" i="17"/>
  <c r="B2764" i="17"/>
  <c r="B2763" i="17"/>
  <c r="B2762" i="17"/>
  <c r="B2761" i="17"/>
  <c r="B2760" i="17"/>
  <c r="B2759" i="17"/>
  <c r="B2758" i="17"/>
  <c r="B2757" i="17"/>
  <c r="B2756" i="17"/>
  <c r="B2755" i="17"/>
  <c r="B2754" i="17"/>
  <c r="B2753" i="17"/>
  <c r="B2752" i="17"/>
  <c r="B2751" i="17"/>
  <c r="B2750" i="17"/>
  <c r="B2749" i="17"/>
  <c r="B2748" i="17"/>
  <c r="B2747" i="17"/>
  <c r="B2746" i="17"/>
  <c r="B2745" i="17"/>
  <c r="B2744" i="17"/>
  <c r="B2743" i="17"/>
  <c r="B2742" i="17"/>
  <c r="B2741" i="17"/>
  <c r="B2740" i="17"/>
  <c r="B2739" i="17"/>
  <c r="B2738" i="17"/>
  <c r="B2737" i="17"/>
  <c r="B2736" i="17"/>
  <c r="B2735" i="17"/>
  <c r="B2734" i="17"/>
  <c r="B2733" i="17"/>
  <c r="B2732" i="17"/>
  <c r="B2731" i="17"/>
  <c r="B2730" i="17"/>
  <c r="B2729" i="17"/>
  <c r="B2728" i="17"/>
  <c r="B2727" i="17"/>
  <c r="B2726" i="17"/>
  <c r="B2725" i="17"/>
  <c r="B2724" i="17"/>
  <c r="B2723" i="17"/>
  <c r="B2722" i="17"/>
  <c r="B2721" i="17"/>
  <c r="B2720" i="17"/>
  <c r="B2719" i="17"/>
  <c r="B2718" i="17"/>
  <c r="B2717" i="17"/>
  <c r="B2716" i="17"/>
  <c r="B2715" i="17"/>
  <c r="B2714" i="17"/>
  <c r="B2713" i="17"/>
  <c r="B2712" i="17"/>
  <c r="B2711" i="17"/>
  <c r="B2710" i="17"/>
  <c r="B2709" i="17"/>
  <c r="B2708" i="17"/>
  <c r="B2707" i="17"/>
  <c r="B2706" i="17"/>
  <c r="B2705" i="17"/>
  <c r="B2704" i="17"/>
  <c r="B2703" i="17"/>
  <c r="B2702" i="17"/>
  <c r="B2701" i="17"/>
  <c r="B2700" i="17"/>
  <c r="B2699" i="17"/>
  <c r="B2698" i="17"/>
  <c r="B2697" i="17"/>
  <c r="B2696" i="17"/>
  <c r="B2695" i="17"/>
  <c r="B2694" i="17"/>
  <c r="B2693" i="17"/>
  <c r="B2692" i="17"/>
  <c r="B2691" i="17"/>
  <c r="B2690" i="17"/>
  <c r="B2689" i="17"/>
  <c r="B2688" i="17"/>
  <c r="B2687" i="17"/>
  <c r="B2686" i="17"/>
  <c r="B2685" i="17"/>
  <c r="B2684" i="17"/>
  <c r="B2683" i="17"/>
  <c r="B2682" i="17"/>
  <c r="B2681" i="17"/>
  <c r="B2680" i="17"/>
  <c r="B2679" i="17"/>
  <c r="B2678" i="17"/>
  <c r="B2677" i="17"/>
  <c r="B2676" i="17"/>
  <c r="B2675" i="17"/>
  <c r="B2674" i="17"/>
  <c r="B2673" i="17"/>
  <c r="B2672" i="17"/>
  <c r="B2671" i="17"/>
  <c r="B2670" i="17"/>
  <c r="B2669" i="17"/>
  <c r="B2668" i="17"/>
  <c r="B2667" i="17"/>
  <c r="B2666" i="17"/>
  <c r="B2665" i="17"/>
  <c r="B2664" i="17"/>
  <c r="B2663" i="17"/>
  <c r="B2662" i="17"/>
  <c r="B2661" i="17"/>
  <c r="B2660" i="17"/>
  <c r="B2659" i="17"/>
  <c r="B2658" i="17"/>
  <c r="B2657" i="17"/>
  <c r="B2656" i="17"/>
  <c r="B2655" i="17"/>
  <c r="B2654" i="17"/>
  <c r="B2653" i="17"/>
  <c r="B2652" i="17"/>
  <c r="B2651" i="17"/>
  <c r="B2650" i="17"/>
  <c r="B2649" i="17"/>
  <c r="B2648" i="17"/>
  <c r="B2647" i="17"/>
  <c r="B2646" i="17"/>
  <c r="B2645" i="17"/>
  <c r="B2644" i="17"/>
  <c r="B2643" i="17"/>
  <c r="B2642" i="17"/>
  <c r="B2641" i="17"/>
  <c r="B2640" i="17"/>
  <c r="B2639" i="17"/>
  <c r="B2638" i="17"/>
  <c r="B2637" i="17"/>
  <c r="B2636" i="17"/>
  <c r="B2635" i="17"/>
  <c r="B2634" i="17"/>
  <c r="B2633" i="17"/>
  <c r="B2632" i="17"/>
  <c r="B2631" i="17"/>
  <c r="B2630" i="17"/>
  <c r="B2629" i="17"/>
  <c r="B2628" i="17"/>
  <c r="B2627" i="17"/>
  <c r="B2626" i="17"/>
  <c r="B2625" i="17"/>
  <c r="B2624" i="17"/>
  <c r="B2623" i="17"/>
  <c r="B2622" i="17"/>
  <c r="B2621" i="17"/>
  <c r="B2620" i="17"/>
  <c r="B2619" i="17"/>
  <c r="B2618" i="17"/>
  <c r="B2617" i="17"/>
  <c r="B2616" i="17"/>
  <c r="B2615" i="17"/>
  <c r="B2614" i="17"/>
  <c r="B2613" i="17"/>
  <c r="B2612" i="17"/>
  <c r="B2611" i="17"/>
  <c r="B2610" i="17"/>
  <c r="B2609" i="17"/>
  <c r="B2608" i="17"/>
  <c r="B2607" i="17"/>
  <c r="B2606" i="17"/>
  <c r="B2605" i="17"/>
  <c r="B2604" i="17"/>
  <c r="B2603" i="17"/>
  <c r="B2602" i="17"/>
  <c r="B2601" i="17"/>
  <c r="B2600" i="17"/>
  <c r="B2599" i="17"/>
  <c r="B2598" i="17"/>
  <c r="B2597" i="17"/>
  <c r="B2596" i="17"/>
  <c r="B2595" i="17"/>
  <c r="B2594" i="17"/>
  <c r="B2593" i="17"/>
  <c r="B2592" i="17"/>
  <c r="B2591" i="17"/>
  <c r="B2590" i="17"/>
  <c r="B2589" i="17"/>
  <c r="B2588" i="17"/>
  <c r="B2587" i="17"/>
  <c r="B2586" i="17"/>
  <c r="B2585" i="17"/>
  <c r="B2584" i="17"/>
  <c r="B2583" i="17"/>
  <c r="B2582" i="17"/>
  <c r="B2581" i="17"/>
  <c r="B2580" i="17"/>
  <c r="B2579" i="17"/>
  <c r="B2578" i="17"/>
  <c r="B2577" i="17"/>
  <c r="B2576" i="17"/>
  <c r="B2575" i="17"/>
  <c r="B2574" i="17"/>
  <c r="B2573" i="17"/>
  <c r="B2572" i="17"/>
  <c r="B2571" i="17"/>
  <c r="B2570" i="17"/>
  <c r="B2569" i="17"/>
  <c r="B2568" i="17"/>
  <c r="B2567" i="17"/>
  <c r="B2566" i="17"/>
  <c r="B2565" i="17"/>
  <c r="B2564" i="17"/>
  <c r="B2563" i="17"/>
  <c r="B2562" i="17"/>
  <c r="B2561" i="17"/>
  <c r="B2560" i="17"/>
  <c r="B2559" i="17"/>
  <c r="B2558" i="17"/>
  <c r="B2557" i="17"/>
  <c r="B2556" i="17"/>
  <c r="B2555" i="17"/>
  <c r="B2554" i="17"/>
  <c r="B2553" i="17"/>
  <c r="B2552" i="17"/>
  <c r="B2551" i="17"/>
  <c r="B2550" i="17"/>
  <c r="B2549" i="17"/>
  <c r="B2548" i="17"/>
  <c r="B2547" i="17"/>
  <c r="B2546" i="17"/>
  <c r="B2545" i="17"/>
  <c r="B2544" i="17"/>
  <c r="B2543" i="17"/>
  <c r="B2542" i="17"/>
  <c r="B2541" i="17"/>
  <c r="B2540" i="17"/>
  <c r="B2539" i="17"/>
  <c r="B2538" i="17"/>
  <c r="B2537" i="17"/>
  <c r="B2536" i="17"/>
  <c r="B2535" i="17"/>
  <c r="B2534" i="17"/>
  <c r="B2533" i="17"/>
  <c r="B2532" i="17"/>
  <c r="B2531" i="17"/>
  <c r="B2530" i="17"/>
  <c r="B2529" i="17"/>
  <c r="B2528" i="17"/>
  <c r="B2527" i="17"/>
  <c r="B2526" i="17"/>
  <c r="B2525" i="17"/>
  <c r="B2524" i="17"/>
  <c r="B2523" i="17"/>
  <c r="B2522" i="17"/>
  <c r="B2521" i="17"/>
  <c r="B2520" i="17"/>
  <c r="B2519" i="17"/>
  <c r="B2518" i="17"/>
  <c r="B2517" i="17"/>
  <c r="B2516" i="17"/>
  <c r="B2515" i="17"/>
  <c r="B2514" i="17"/>
  <c r="B2513" i="17"/>
  <c r="B2512" i="17"/>
  <c r="B2511" i="17"/>
  <c r="B2510" i="17"/>
  <c r="B2509" i="17"/>
  <c r="B2508" i="17"/>
  <c r="B2507" i="17"/>
  <c r="B2506" i="17"/>
  <c r="B2505" i="17"/>
  <c r="B2504" i="17"/>
  <c r="B2503" i="17"/>
  <c r="B2502" i="17"/>
  <c r="B2501" i="17"/>
  <c r="B2500" i="17"/>
  <c r="B2499" i="17"/>
  <c r="B2498" i="17"/>
  <c r="B2497" i="17"/>
  <c r="B2496" i="17"/>
  <c r="B2495" i="17"/>
  <c r="B2494" i="17"/>
  <c r="B2493" i="17"/>
  <c r="B2492" i="17"/>
  <c r="B2491" i="17"/>
  <c r="B2490" i="17"/>
  <c r="B2489" i="17"/>
  <c r="B2488" i="17"/>
  <c r="B2487" i="17"/>
  <c r="B2486" i="17"/>
  <c r="B2485" i="17"/>
  <c r="B2484" i="17"/>
  <c r="B2483" i="17"/>
  <c r="B2482" i="17"/>
  <c r="B2481" i="17"/>
  <c r="B2480" i="17"/>
  <c r="B2479" i="17"/>
  <c r="B2478" i="17"/>
  <c r="B2477" i="17"/>
  <c r="B2476" i="17"/>
  <c r="B2475" i="17"/>
  <c r="B2474" i="17"/>
  <c r="B2473" i="17"/>
  <c r="B2472" i="17"/>
  <c r="B2471" i="17"/>
  <c r="B2470" i="17"/>
  <c r="B2469" i="17"/>
  <c r="B2468" i="17"/>
  <c r="B2467" i="17"/>
  <c r="B2466" i="17"/>
  <c r="B2465" i="17"/>
  <c r="B2464" i="17"/>
  <c r="B2463" i="17"/>
  <c r="B2462" i="17"/>
  <c r="B2461" i="17"/>
  <c r="B2460" i="17"/>
  <c r="B2459" i="17"/>
  <c r="B2458" i="17"/>
  <c r="B2457" i="17"/>
  <c r="B2456" i="17"/>
  <c r="B2455" i="17"/>
  <c r="B2454" i="17"/>
  <c r="B2453" i="17"/>
  <c r="B2452" i="17"/>
  <c r="B2451" i="17"/>
  <c r="B2450" i="17"/>
  <c r="B2449" i="17"/>
  <c r="B2448" i="17"/>
  <c r="B2447" i="17"/>
  <c r="B2446" i="17"/>
  <c r="B2445" i="17"/>
  <c r="B2444" i="17"/>
  <c r="B2443" i="17"/>
  <c r="B2442" i="17"/>
  <c r="B2441" i="17"/>
  <c r="B2440" i="17"/>
  <c r="B2439" i="17"/>
  <c r="B2438" i="17"/>
  <c r="B2437" i="17"/>
  <c r="B2436" i="17"/>
  <c r="B2435" i="17"/>
  <c r="B2434" i="17"/>
  <c r="B2433" i="17"/>
  <c r="B2432" i="17"/>
  <c r="B2431" i="17"/>
  <c r="B2430" i="17"/>
  <c r="B2429" i="17"/>
  <c r="B2428" i="17"/>
  <c r="B2427" i="17"/>
  <c r="B2426" i="17"/>
  <c r="B2425" i="17"/>
  <c r="B2424" i="17"/>
  <c r="B2423" i="17"/>
  <c r="B2422" i="17"/>
  <c r="B2421" i="17"/>
  <c r="B2420" i="17"/>
  <c r="B2419" i="17"/>
  <c r="B2418" i="17"/>
  <c r="B2417" i="17"/>
  <c r="B2416" i="17"/>
  <c r="B2415" i="17"/>
  <c r="B2414" i="17"/>
  <c r="B2413" i="17"/>
  <c r="B2412" i="17"/>
  <c r="B2411" i="17"/>
  <c r="B2410" i="17"/>
  <c r="B2409" i="17"/>
  <c r="B2408" i="17"/>
  <c r="B2407" i="17"/>
  <c r="B2406" i="17"/>
  <c r="B2405" i="17"/>
  <c r="B2404" i="17"/>
  <c r="B2403" i="17"/>
  <c r="B2402" i="17"/>
  <c r="B2401" i="17"/>
  <c r="B2400" i="17"/>
  <c r="B2399" i="17"/>
  <c r="B2398" i="17"/>
  <c r="B2397" i="17"/>
  <c r="B2396" i="17"/>
  <c r="B2395" i="17"/>
  <c r="B2394" i="17"/>
  <c r="B2393" i="17"/>
  <c r="B2392" i="17"/>
  <c r="B2391" i="17"/>
  <c r="B2390" i="17"/>
  <c r="B2389" i="17"/>
  <c r="B2388" i="17"/>
  <c r="B2387" i="17"/>
  <c r="B2386" i="17"/>
  <c r="B2385" i="17"/>
  <c r="B2384" i="17"/>
  <c r="B2383" i="17"/>
  <c r="B2382" i="17"/>
  <c r="B2381" i="17"/>
  <c r="B2380" i="17"/>
  <c r="B2379" i="17"/>
  <c r="B2378" i="17"/>
  <c r="B2377" i="17"/>
  <c r="B2376" i="17"/>
  <c r="B2375" i="17"/>
  <c r="B2374" i="17"/>
  <c r="B2373" i="17"/>
  <c r="B2372" i="17"/>
  <c r="B2371" i="17"/>
  <c r="B2370" i="17"/>
  <c r="B2369" i="17"/>
  <c r="B2368" i="17"/>
  <c r="B2367" i="17"/>
  <c r="B2366" i="17"/>
  <c r="B2365" i="17"/>
  <c r="B2364" i="17"/>
  <c r="B2363" i="17"/>
  <c r="B2362" i="17"/>
  <c r="B2361" i="17"/>
  <c r="B2360" i="17"/>
  <c r="B2359" i="17"/>
  <c r="B2358" i="17"/>
  <c r="B2357" i="17"/>
  <c r="B2356" i="17"/>
  <c r="B2355" i="17"/>
  <c r="B2354" i="17"/>
  <c r="B2353" i="17"/>
  <c r="B2352" i="17"/>
  <c r="B2351" i="17"/>
  <c r="B2350" i="17"/>
  <c r="B2349" i="17"/>
  <c r="B2348" i="17"/>
  <c r="B2347" i="17"/>
  <c r="B2346" i="17"/>
  <c r="B2345" i="17"/>
  <c r="B2344" i="17"/>
  <c r="B2343" i="17"/>
  <c r="B2342" i="17"/>
  <c r="B2341" i="17"/>
  <c r="B2340" i="17"/>
  <c r="B2339" i="17"/>
  <c r="B2338" i="17"/>
  <c r="B2337" i="17"/>
  <c r="B2336" i="17"/>
  <c r="B2335" i="17"/>
  <c r="B2334" i="17"/>
  <c r="B2333" i="17"/>
  <c r="B2332" i="17"/>
  <c r="B2331" i="17"/>
  <c r="B2330" i="17"/>
  <c r="B2329" i="17"/>
  <c r="B2328" i="17"/>
  <c r="B2327" i="17"/>
  <c r="B2326" i="17"/>
  <c r="B2325" i="17"/>
  <c r="B2324" i="17"/>
  <c r="B2323" i="17"/>
  <c r="B2322" i="17"/>
  <c r="B2321" i="17"/>
  <c r="B2320" i="17"/>
  <c r="B2319" i="17"/>
  <c r="B2318" i="17"/>
  <c r="B2317" i="17"/>
  <c r="B2316" i="17"/>
  <c r="B2315" i="17"/>
  <c r="B2314" i="17"/>
  <c r="B2313" i="17"/>
  <c r="B2312" i="17"/>
  <c r="B2311" i="17"/>
  <c r="B2310" i="17"/>
  <c r="B2309" i="17"/>
  <c r="B2308" i="17"/>
  <c r="B2307" i="17"/>
  <c r="B2306" i="17"/>
  <c r="B2305" i="17"/>
  <c r="B2304" i="17"/>
  <c r="B2303" i="17"/>
  <c r="B2302" i="17"/>
  <c r="B2301" i="17"/>
  <c r="B2300" i="17"/>
  <c r="B2299" i="17"/>
  <c r="B2298" i="17"/>
  <c r="B2297" i="17"/>
  <c r="B2296" i="17"/>
  <c r="B2295" i="17"/>
  <c r="B2294" i="17"/>
  <c r="B2293" i="17"/>
  <c r="B2292" i="17"/>
  <c r="B2291" i="17"/>
  <c r="B2290" i="17"/>
  <c r="B2289" i="17"/>
  <c r="B2288" i="17"/>
  <c r="B2287" i="17"/>
  <c r="B2286" i="17"/>
  <c r="B2285" i="17"/>
  <c r="B2284" i="17"/>
  <c r="B2283" i="17"/>
  <c r="B2282" i="17"/>
  <c r="B2281" i="17"/>
  <c r="B2280" i="17"/>
  <c r="B2279" i="17"/>
  <c r="B2278" i="17"/>
  <c r="B2277" i="17"/>
  <c r="B2276" i="17"/>
  <c r="B2275" i="17"/>
  <c r="B2274" i="17"/>
  <c r="B2273" i="17"/>
  <c r="B2272" i="17"/>
  <c r="B2271" i="17"/>
  <c r="B2270" i="17"/>
  <c r="B2269" i="17"/>
  <c r="B2268" i="17"/>
  <c r="B2267" i="17"/>
  <c r="B2266" i="17"/>
  <c r="B2265" i="17"/>
  <c r="B2264" i="17"/>
  <c r="B2263" i="17"/>
  <c r="B2262" i="17"/>
  <c r="B2261" i="17"/>
  <c r="B2260" i="17"/>
  <c r="B2259" i="17"/>
  <c r="B2258" i="17"/>
  <c r="B2257" i="17"/>
  <c r="B2256" i="17"/>
  <c r="B2255" i="17"/>
  <c r="B2254" i="17"/>
  <c r="B2253" i="17"/>
  <c r="B2252" i="17"/>
  <c r="B2251" i="17"/>
  <c r="B2250" i="17"/>
  <c r="B2249" i="17"/>
  <c r="B2248" i="17"/>
  <c r="B2247" i="17"/>
  <c r="B2246" i="17"/>
  <c r="B2245" i="17"/>
  <c r="B2244" i="17"/>
  <c r="B2243" i="17"/>
  <c r="B2242" i="17"/>
  <c r="B2241" i="17"/>
  <c r="B2240" i="17"/>
  <c r="B2239" i="17"/>
  <c r="B2238" i="17"/>
  <c r="B2237" i="17"/>
  <c r="B2236" i="17"/>
  <c r="B2235" i="17"/>
  <c r="B2234" i="17"/>
  <c r="B2233" i="17"/>
  <c r="B2232" i="17"/>
  <c r="B2231" i="17"/>
  <c r="B2230" i="17"/>
  <c r="B2229" i="17"/>
  <c r="B2228" i="17"/>
  <c r="B2227" i="17"/>
  <c r="B2226" i="17"/>
  <c r="B2225" i="17"/>
  <c r="B2224" i="17"/>
  <c r="B2223" i="17"/>
  <c r="B2222" i="17"/>
  <c r="B2221" i="17"/>
  <c r="B2220" i="17"/>
  <c r="B2219" i="17"/>
  <c r="B2218" i="17"/>
  <c r="B2217" i="17"/>
  <c r="B2216" i="17"/>
  <c r="B2215" i="17"/>
  <c r="B2214" i="17"/>
  <c r="B2213" i="17"/>
  <c r="B2212" i="17"/>
  <c r="B2211" i="17"/>
  <c r="B2210" i="17"/>
  <c r="B2209" i="17"/>
  <c r="B2208" i="17"/>
  <c r="B2207" i="17"/>
  <c r="B2206" i="17"/>
  <c r="B2205" i="17"/>
  <c r="B2204" i="17"/>
  <c r="B2203" i="17"/>
  <c r="B2202" i="17"/>
  <c r="B2201" i="17"/>
  <c r="B2200" i="17"/>
  <c r="B2199" i="17"/>
  <c r="B2198" i="17"/>
  <c r="B2197" i="17"/>
  <c r="B2196" i="17"/>
  <c r="B2195" i="17"/>
  <c r="B2194" i="17"/>
  <c r="B2193" i="17"/>
  <c r="B2192" i="17"/>
  <c r="B2191" i="17"/>
  <c r="B2190" i="17"/>
  <c r="B2189" i="17"/>
  <c r="B2188" i="17"/>
  <c r="B2187" i="17"/>
  <c r="B2186" i="17"/>
  <c r="B2185" i="17"/>
  <c r="B2184" i="17"/>
  <c r="B2183" i="17"/>
  <c r="B2182" i="17"/>
  <c r="B2181" i="17"/>
  <c r="B2180" i="17"/>
  <c r="B2179" i="17"/>
  <c r="B2178" i="17"/>
  <c r="B2177" i="17"/>
  <c r="B2176" i="17"/>
  <c r="B2175" i="17"/>
  <c r="B2174" i="17"/>
  <c r="B2173" i="17"/>
  <c r="B2172" i="17"/>
  <c r="B2171" i="17"/>
  <c r="B2170" i="17"/>
  <c r="B2169" i="17"/>
  <c r="B2168" i="17"/>
  <c r="B2167" i="17"/>
  <c r="B2166" i="17"/>
  <c r="B2165" i="17"/>
  <c r="B2164" i="17"/>
  <c r="B2163" i="17"/>
  <c r="B2162" i="17"/>
  <c r="B2161" i="17"/>
  <c r="B2160" i="17"/>
  <c r="B2159" i="17"/>
  <c r="B2158" i="17"/>
  <c r="B2157" i="17"/>
  <c r="B2156" i="17"/>
  <c r="B2155" i="17"/>
  <c r="B2154" i="17"/>
  <c r="B2153" i="17"/>
  <c r="B2152" i="17"/>
  <c r="B2151" i="17"/>
  <c r="B2150" i="17"/>
  <c r="B2149" i="17"/>
  <c r="B2148" i="17"/>
  <c r="B2147" i="17"/>
  <c r="B2146" i="17"/>
  <c r="B2145" i="17"/>
  <c r="B2144" i="17"/>
  <c r="B2143" i="17"/>
  <c r="B2142" i="17"/>
  <c r="B2141" i="17"/>
  <c r="B2140" i="17"/>
  <c r="B2139" i="17"/>
  <c r="B2138" i="17"/>
  <c r="B2137" i="17"/>
  <c r="B2136" i="17"/>
  <c r="B2135" i="17"/>
  <c r="B2134" i="17"/>
  <c r="B2133" i="17"/>
  <c r="B2132" i="17"/>
  <c r="B2131" i="17"/>
  <c r="B2130" i="17"/>
  <c r="B2129" i="17"/>
  <c r="B2128" i="17"/>
  <c r="B2127" i="17"/>
  <c r="B2126" i="17"/>
  <c r="B2125" i="17"/>
  <c r="B2124" i="17"/>
  <c r="B2123" i="17"/>
  <c r="B2122" i="17"/>
  <c r="B2121" i="17"/>
  <c r="B2120" i="17"/>
  <c r="B2119" i="17"/>
  <c r="B2118" i="17"/>
  <c r="B2117" i="17"/>
  <c r="B2116" i="17"/>
  <c r="B2115" i="17"/>
  <c r="B2114" i="17"/>
  <c r="B2113" i="17"/>
  <c r="B2112" i="17"/>
  <c r="B2111" i="17"/>
  <c r="B2110" i="17"/>
  <c r="B2109" i="17"/>
  <c r="B2108" i="17"/>
  <c r="B2107" i="17"/>
  <c r="B2106" i="17"/>
  <c r="B2105" i="17"/>
  <c r="B2104" i="17"/>
  <c r="B2103" i="17"/>
  <c r="B2102" i="17"/>
  <c r="B2101" i="17"/>
  <c r="B2100" i="17"/>
  <c r="B2099" i="17"/>
  <c r="B2098" i="17"/>
  <c r="B2097" i="17"/>
  <c r="B2096" i="17"/>
  <c r="B2095" i="17"/>
  <c r="B2094" i="17"/>
  <c r="B2093" i="17"/>
  <c r="B2092" i="17"/>
  <c r="B2091" i="17"/>
  <c r="B2090" i="17"/>
  <c r="B2089" i="17"/>
  <c r="B2088" i="17"/>
  <c r="B2087" i="17"/>
  <c r="B2086" i="17"/>
  <c r="B2085" i="17"/>
  <c r="B2084" i="17"/>
  <c r="B2083" i="17"/>
  <c r="B2082" i="17"/>
  <c r="B2081" i="17"/>
  <c r="B2080" i="17"/>
  <c r="B2079" i="17"/>
  <c r="B2078" i="17"/>
  <c r="B2077" i="17"/>
  <c r="B2076" i="17"/>
  <c r="B2075" i="17"/>
  <c r="B2074" i="17"/>
  <c r="B2073" i="17"/>
  <c r="B2072" i="17"/>
  <c r="B2071" i="17"/>
  <c r="B2070" i="17"/>
  <c r="B2069" i="17"/>
  <c r="B2068" i="17"/>
  <c r="B2067" i="17"/>
  <c r="B2066" i="17"/>
  <c r="B2065" i="17"/>
  <c r="B2064" i="17"/>
  <c r="B2063" i="17"/>
  <c r="B2062" i="17"/>
  <c r="B2061" i="17"/>
  <c r="B2060" i="17"/>
  <c r="B2059" i="17"/>
  <c r="B2058" i="17"/>
  <c r="B2057" i="17"/>
  <c r="B2056" i="17"/>
  <c r="B2055" i="17"/>
  <c r="B2054" i="17"/>
  <c r="B2053" i="17"/>
  <c r="B2052" i="17"/>
  <c r="B2051" i="17"/>
  <c r="B2050" i="17"/>
  <c r="B2049" i="17"/>
  <c r="B2048" i="17"/>
  <c r="B2047" i="17"/>
  <c r="B2046" i="17"/>
  <c r="B2045" i="17"/>
  <c r="B2044" i="17"/>
  <c r="B2043" i="17"/>
  <c r="B2042" i="17"/>
  <c r="B2041" i="17"/>
  <c r="B2040" i="17"/>
  <c r="B2039" i="17"/>
  <c r="B2038" i="17"/>
  <c r="B2037" i="17"/>
  <c r="B2036" i="17"/>
  <c r="B2035" i="17"/>
  <c r="B2034" i="17"/>
  <c r="B2033" i="17"/>
  <c r="B2032" i="17"/>
  <c r="B2031" i="17"/>
  <c r="B2030" i="17"/>
  <c r="B2029" i="17"/>
  <c r="B2028" i="17"/>
  <c r="B2027" i="17"/>
  <c r="B2026" i="17"/>
  <c r="B2025" i="17"/>
  <c r="B2024" i="17"/>
  <c r="B2023" i="17"/>
  <c r="B2022" i="17"/>
  <c r="B2021" i="17"/>
  <c r="B2020" i="17"/>
  <c r="B2019" i="17"/>
  <c r="B2018" i="17"/>
  <c r="B2017" i="17"/>
  <c r="B2016" i="17"/>
  <c r="B2015" i="17"/>
  <c r="B2014" i="17"/>
  <c r="B2013" i="17"/>
  <c r="B2012" i="17"/>
  <c r="B2011" i="17"/>
  <c r="B2010" i="17"/>
  <c r="B2009" i="17"/>
  <c r="B2008" i="17"/>
  <c r="B2007" i="17"/>
  <c r="B2006" i="17"/>
  <c r="B2005" i="17"/>
  <c r="B2004" i="17"/>
  <c r="B2003" i="17"/>
  <c r="B2002" i="17"/>
  <c r="B2001" i="17"/>
  <c r="B2000" i="17"/>
  <c r="B1999" i="17"/>
  <c r="B1998" i="17"/>
  <c r="B1997" i="17"/>
  <c r="B1996" i="17"/>
  <c r="B1995" i="17"/>
  <c r="B1994" i="17"/>
  <c r="B1993" i="17"/>
  <c r="B1992" i="17"/>
  <c r="B1991" i="17"/>
  <c r="B1990" i="17"/>
  <c r="B1989" i="17"/>
  <c r="B1988" i="17"/>
  <c r="B1987" i="17"/>
  <c r="B1986" i="17"/>
  <c r="B1985" i="17"/>
  <c r="B1984" i="17"/>
  <c r="B1983" i="17"/>
  <c r="B1982" i="17"/>
  <c r="B1981" i="17"/>
  <c r="B1980" i="17"/>
  <c r="B1979" i="17"/>
  <c r="B1978" i="17"/>
  <c r="B1977" i="17"/>
  <c r="B1976" i="17"/>
  <c r="B1975" i="17"/>
  <c r="B1974" i="17"/>
  <c r="B1973" i="17"/>
  <c r="B1972" i="17"/>
  <c r="B1971" i="17"/>
  <c r="B1970" i="17"/>
  <c r="B1969" i="17"/>
  <c r="B1968" i="17"/>
  <c r="B1967" i="17"/>
  <c r="B1966" i="17"/>
  <c r="B1965" i="17"/>
  <c r="B1964" i="17"/>
  <c r="B1963" i="17"/>
  <c r="B1962" i="17"/>
  <c r="B1961" i="17"/>
  <c r="B1960" i="17"/>
  <c r="B1959" i="17"/>
  <c r="B1958" i="17"/>
  <c r="B1957" i="17"/>
  <c r="B1956" i="17"/>
  <c r="B1955" i="17"/>
  <c r="B1954" i="17"/>
  <c r="B1953" i="17"/>
  <c r="B1952" i="17"/>
  <c r="B1951" i="17"/>
  <c r="B1950" i="17"/>
  <c r="B1949" i="17"/>
  <c r="B1948" i="17"/>
  <c r="B1947" i="17"/>
  <c r="B1946" i="17"/>
  <c r="B1945" i="17"/>
  <c r="B1944" i="17"/>
  <c r="B1943" i="17"/>
  <c r="B1942" i="17"/>
  <c r="B1941" i="17"/>
  <c r="B1940" i="17"/>
  <c r="B1939" i="17"/>
  <c r="B1938" i="17"/>
  <c r="B1937" i="17"/>
  <c r="B1936" i="17"/>
  <c r="B1935" i="17"/>
  <c r="B1934" i="17"/>
  <c r="B1933" i="17"/>
  <c r="B1932" i="17"/>
  <c r="B1931" i="17"/>
  <c r="B1930" i="17"/>
  <c r="B1929" i="17"/>
  <c r="B1928" i="17"/>
  <c r="B1927" i="17"/>
  <c r="B1926" i="17"/>
  <c r="B1925" i="17"/>
  <c r="B1924" i="17"/>
  <c r="B1923" i="17"/>
  <c r="B1922" i="17"/>
  <c r="B1921" i="17"/>
  <c r="B1920" i="17"/>
  <c r="B1919" i="17"/>
  <c r="B1918" i="17"/>
  <c r="B1917" i="17"/>
  <c r="B1916" i="17"/>
  <c r="B1915" i="17"/>
  <c r="B1914" i="17"/>
  <c r="B1913" i="17"/>
  <c r="B1912" i="17"/>
  <c r="B1911" i="17"/>
  <c r="B1910" i="17"/>
  <c r="B1909" i="17"/>
  <c r="B1908" i="17"/>
  <c r="B1907" i="17"/>
  <c r="B1906" i="17"/>
  <c r="B1905" i="17"/>
  <c r="B1904" i="17"/>
  <c r="B1903" i="17"/>
  <c r="B1902" i="17"/>
  <c r="B1901" i="17"/>
  <c r="B1900" i="17"/>
  <c r="B1899" i="17"/>
  <c r="B1898" i="17"/>
  <c r="B1897" i="17"/>
  <c r="B1896" i="17"/>
  <c r="B1895" i="17"/>
  <c r="B1894" i="17"/>
  <c r="B1893" i="17"/>
  <c r="B1892" i="17"/>
  <c r="B1891" i="17"/>
  <c r="B1890" i="17"/>
  <c r="B1889" i="17"/>
  <c r="B1888" i="17"/>
  <c r="B1887" i="17"/>
  <c r="B1886" i="17"/>
  <c r="B1885" i="17"/>
  <c r="B1884" i="17"/>
  <c r="B1883" i="17"/>
  <c r="B1882" i="17"/>
  <c r="B1881" i="17"/>
  <c r="B1880" i="17"/>
  <c r="B1879" i="17"/>
  <c r="B1878" i="17"/>
  <c r="B1877" i="17"/>
  <c r="B1876" i="17"/>
  <c r="B1875" i="17"/>
  <c r="B1874" i="17"/>
  <c r="B1873" i="17"/>
  <c r="B1872" i="17"/>
  <c r="B1871" i="17"/>
  <c r="B1870" i="17"/>
  <c r="B1869" i="17"/>
  <c r="B1868" i="17"/>
  <c r="B1867" i="17"/>
  <c r="B1866" i="17"/>
  <c r="B1865" i="17"/>
  <c r="B1864" i="17"/>
  <c r="B1863" i="17"/>
  <c r="B1862" i="17"/>
  <c r="B1861" i="17"/>
  <c r="B1860" i="17"/>
  <c r="B1859" i="17"/>
  <c r="B1858" i="17"/>
  <c r="B1857" i="17"/>
  <c r="B1856" i="17"/>
  <c r="B1855" i="17"/>
  <c r="B1854" i="17"/>
  <c r="B1853" i="17"/>
  <c r="B1852" i="17"/>
  <c r="B1851" i="17"/>
  <c r="B1850" i="17"/>
  <c r="B1849" i="17"/>
  <c r="B1848" i="17"/>
  <c r="B1847" i="17"/>
  <c r="B1846" i="17"/>
  <c r="B1845" i="17"/>
  <c r="B1844" i="17"/>
  <c r="B1843" i="17"/>
  <c r="B1842" i="17"/>
  <c r="B1841" i="17"/>
  <c r="B1840" i="17"/>
  <c r="B1839" i="17"/>
  <c r="B1838" i="17"/>
  <c r="B1837" i="17"/>
  <c r="B1836" i="17"/>
  <c r="B1835" i="17"/>
  <c r="B1834" i="17"/>
  <c r="B1833" i="17"/>
  <c r="B1832" i="17"/>
  <c r="B1831" i="17"/>
  <c r="B1830" i="17"/>
  <c r="B1829" i="17"/>
  <c r="B1828" i="17"/>
  <c r="B1827" i="17"/>
  <c r="B1826" i="17"/>
  <c r="B1825" i="17"/>
  <c r="B1824" i="17"/>
  <c r="B1823" i="17"/>
  <c r="B1822" i="17"/>
  <c r="B1821" i="17"/>
  <c r="B1820" i="17"/>
  <c r="B1819" i="17"/>
  <c r="B1818" i="17"/>
  <c r="B1817" i="17"/>
  <c r="B1816" i="17"/>
  <c r="B1815" i="17"/>
  <c r="B1814" i="17"/>
  <c r="B1813" i="17"/>
  <c r="B1812" i="17"/>
  <c r="B1811" i="17"/>
  <c r="B1810" i="17"/>
  <c r="B1809" i="17"/>
  <c r="B1808" i="17"/>
  <c r="B1807" i="17"/>
  <c r="B1806" i="17"/>
  <c r="B1805" i="17"/>
  <c r="B1804" i="17"/>
  <c r="B1803" i="17"/>
  <c r="B1802" i="17"/>
  <c r="B1801" i="17"/>
  <c r="B1800" i="17"/>
  <c r="B1799" i="17"/>
  <c r="B1798" i="17"/>
  <c r="B1797" i="17"/>
  <c r="B1796" i="17"/>
  <c r="B1795" i="17"/>
  <c r="B1794" i="17"/>
  <c r="B1793" i="17"/>
  <c r="B1792" i="17"/>
  <c r="B1791" i="17"/>
  <c r="B1790" i="17"/>
  <c r="B1789" i="17"/>
  <c r="B1788" i="17"/>
  <c r="B1787" i="17"/>
  <c r="B1786" i="17"/>
  <c r="B1785" i="17"/>
  <c r="B1784" i="17"/>
  <c r="B1783" i="17"/>
  <c r="B1782" i="17"/>
  <c r="B1781" i="17"/>
  <c r="B1780" i="17"/>
  <c r="B1779" i="17"/>
  <c r="B1778" i="17"/>
  <c r="B1777" i="17"/>
  <c r="B1776" i="17"/>
  <c r="B1775" i="17"/>
  <c r="B1774" i="17"/>
  <c r="B1773" i="17"/>
  <c r="B1772" i="17"/>
  <c r="B1771" i="17"/>
  <c r="B1770" i="17"/>
  <c r="B1769" i="17"/>
  <c r="B1768" i="17"/>
  <c r="B1767" i="17"/>
  <c r="B1766" i="17"/>
  <c r="B1765" i="17"/>
  <c r="B1764" i="17"/>
  <c r="B1763" i="17"/>
  <c r="B1762" i="17"/>
  <c r="B1761" i="17"/>
  <c r="B1760" i="17"/>
  <c r="B1759" i="17"/>
  <c r="B1758" i="17"/>
  <c r="B1757" i="17"/>
  <c r="B1756" i="17"/>
  <c r="B1755" i="17"/>
  <c r="B1754" i="17"/>
  <c r="B1753" i="17"/>
  <c r="B1752" i="17"/>
  <c r="B1751" i="17"/>
  <c r="B1750" i="17"/>
  <c r="B1749" i="17"/>
  <c r="B1748" i="17"/>
  <c r="B1747" i="17"/>
  <c r="B1746" i="17"/>
  <c r="B1745" i="17"/>
  <c r="B1744" i="17"/>
  <c r="B1743" i="17"/>
  <c r="B1742" i="17"/>
  <c r="B1741" i="17"/>
  <c r="B1740" i="17"/>
  <c r="B1739" i="17"/>
  <c r="B1738" i="17"/>
  <c r="B1737" i="17"/>
  <c r="B1736" i="17"/>
  <c r="B1735" i="17"/>
  <c r="B1734" i="17"/>
  <c r="B1733" i="17"/>
  <c r="B1732" i="17"/>
  <c r="B1731" i="17"/>
  <c r="B1730" i="17"/>
  <c r="B1729" i="17"/>
  <c r="B1728" i="17"/>
  <c r="B1727" i="17"/>
  <c r="B1726" i="17"/>
  <c r="B1725" i="17"/>
  <c r="B1724" i="17"/>
  <c r="B1723" i="17"/>
  <c r="B1722" i="17"/>
  <c r="B1721" i="17"/>
  <c r="B1720" i="17"/>
  <c r="B1719" i="17"/>
  <c r="B1718" i="17"/>
  <c r="B1717" i="17"/>
  <c r="B1716" i="17"/>
  <c r="B1715" i="17"/>
  <c r="B1714" i="17"/>
  <c r="B1713" i="17"/>
  <c r="B1712" i="17"/>
  <c r="B1711" i="17"/>
  <c r="B1710" i="17"/>
  <c r="B1709" i="17"/>
  <c r="B1708" i="17"/>
  <c r="B1707" i="17"/>
  <c r="B1706" i="17"/>
  <c r="B1705" i="17"/>
  <c r="B1704" i="17"/>
  <c r="B1703" i="17"/>
  <c r="B1702" i="17"/>
  <c r="B1701" i="17"/>
  <c r="B1700" i="17"/>
  <c r="B1699" i="17"/>
  <c r="B1698" i="17"/>
  <c r="B1697" i="17"/>
  <c r="B1696" i="17"/>
  <c r="B1695" i="17"/>
  <c r="B1694" i="17"/>
  <c r="B1693" i="17"/>
  <c r="B1692" i="17"/>
  <c r="B1691" i="17"/>
  <c r="B1690" i="17"/>
  <c r="B1689" i="17"/>
  <c r="B1688" i="17"/>
  <c r="B1687" i="17"/>
  <c r="B1686" i="17"/>
  <c r="B1685" i="17"/>
  <c r="B1684" i="17"/>
  <c r="B1683" i="17"/>
  <c r="B1682" i="17"/>
  <c r="B1681" i="17"/>
  <c r="B1680" i="17"/>
  <c r="B1679" i="17"/>
  <c r="B1678" i="17"/>
  <c r="B1677" i="17"/>
  <c r="B1676" i="17"/>
  <c r="B1675" i="17"/>
  <c r="B1674" i="17"/>
  <c r="B1673" i="17"/>
  <c r="B1672" i="17"/>
  <c r="B1671" i="17"/>
  <c r="B1670" i="17"/>
  <c r="B1669" i="17"/>
  <c r="B1668" i="17"/>
  <c r="B1667" i="17"/>
  <c r="B1666" i="17"/>
  <c r="B1665" i="17"/>
  <c r="B1664" i="17"/>
  <c r="B1663" i="17"/>
  <c r="B1662" i="17"/>
  <c r="B1661" i="17"/>
  <c r="B1660" i="17"/>
  <c r="B1659" i="17"/>
  <c r="B1658" i="17"/>
  <c r="B1657" i="17"/>
  <c r="B1656" i="17"/>
  <c r="B1655" i="17"/>
  <c r="B1654" i="17"/>
  <c r="B1653" i="17"/>
  <c r="B1652" i="17"/>
  <c r="B1651" i="17"/>
  <c r="B1650" i="17"/>
  <c r="B1649" i="17"/>
  <c r="B1648" i="17"/>
  <c r="B1647" i="17"/>
  <c r="B1646" i="17"/>
  <c r="B1645" i="17"/>
  <c r="B1644" i="17"/>
  <c r="B1643" i="17"/>
  <c r="B1642" i="17"/>
  <c r="B1641" i="17"/>
  <c r="B1640" i="17"/>
  <c r="B1639" i="17"/>
  <c r="B1638" i="17"/>
  <c r="B1637" i="17"/>
  <c r="B1636" i="17"/>
  <c r="B1635" i="17"/>
  <c r="B1634" i="17"/>
  <c r="B1633" i="17"/>
  <c r="B1632" i="17"/>
  <c r="B1631" i="17"/>
  <c r="B1630" i="17"/>
  <c r="B1629" i="17"/>
  <c r="B1628" i="17"/>
  <c r="B1627" i="17"/>
  <c r="B1626" i="17"/>
  <c r="B1625" i="17"/>
  <c r="B1624" i="17"/>
  <c r="B1623" i="17"/>
  <c r="B1622" i="17"/>
  <c r="B1621" i="17"/>
  <c r="B1620" i="17"/>
  <c r="B1619" i="17"/>
  <c r="B1618" i="17"/>
  <c r="B1617" i="17"/>
  <c r="B1616" i="17"/>
  <c r="B1615" i="17"/>
  <c r="B1614" i="17"/>
  <c r="B1613" i="17"/>
  <c r="B1612" i="17"/>
  <c r="B1611" i="17"/>
  <c r="B1610" i="17"/>
  <c r="B1609" i="17"/>
  <c r="B1608" i="17"/>
  <c r="B1607" i="17"/>
  <c r="B1606" i="17"/>
  <c r="B1605" i="17"/>
  <c r="B1604" i="17"/>
  <c r="B1603" i="17"/>
  <c r="B1602" i="17"/>
  <c r="B1601" i="17"/>
  <c r="B1600" i="17"/>
  <c r="B1599" i="17"/>
  <c r="B1598" i="17"/>
  <c r="B1597" i="17"/>
  <c r="B1596" i="17"/>
  <c r="B1595" i="17"/>
  <c r="B1594" i="17"/>
  <c r="B1593" i="17"/>
  <c r="B1592" i="17"/>
  <c r="B1591" i="17"/>
  <c r="B1590" i="17"/>
  <c r="B1589" i="17"/>
  <c r="B1588" i="17"/>
  <c r="B1587" i="17"/>
  <c r="B1586" i="17"/>
  <c r="B1585" i="17"/>
  <c r="B1584" i="17"/>
  <c r="B1583" i="17"/>
  <c r="B1582" i="17"/>
  <c r="B1581" i="17"/>
  <c r="B1580" i="17"/>
  <c r="B1579" i="17"/>
  <c r="B1578" i="17"/>
  <c r="B1577" i="17"/>
  <c r="B1576" i="17"/>
  <c r="B1575" i="17"/>
  <c r="B1574" i="17"/>
  <c r="B1573" i="17"/>
  <c r="B1572" i="17"/>
  <c r="B1571" i="17"/>
  <c r="B1570" i="17"/>
  <c r="B1569" i="17"/>
  <c r="B1568" i="17"/>
  <c r="B1567" i="17"/>
  <c r="B1566" i="17"/>
  <c r="B1565" i="17"/>
  <c r="B1564" i="17"/>
  <c r="B1563" i="17"/>
  <c r="B1562" i="17"/>
  <c r="B1561" i="17"/>
  <c r="B1560" i="17"/>
  <c r="B1559" i="17"/>
  <c r="B1558" i="17"/>
  <c r="B1557" i="17"/>
  <c r="B1556" i="17"/>
  <c r="B1555" i="17"/>
  <c r="B1554" i="17"/>
  <c r="B1553" i="17"/>
  <c r="B1552" i="17"/>
  <c r="B1551" i="17"/>
  <c r="B1550" i="17"/>
  <c r="B1549" i="17"/>
  <c r="B1548" i="17"/>
  <c r="B1547" i="17"/>
  <c r="B1546" i="17"/>
  <c r="B1545" i="17"/>
  <c r="B1544" i="17"/>
  <c r="B1543" i="17"/>
  <c r="B1542" i="17"/>
  <c r="B1541" i="17"/>
  <c r="B1540" i="17"/>
  <c r="B1539" i="17"/>
  <c r="B1538" i="17"/>
  <c r="B1537" i="17"/>
  <c r="B1536" i="17"/>
  <c r="B1535" i="17"/>
  <c r="B1534" i="17"/>
  <c r="B1533" i="17"/>
  <c r="B1532" i="17"/>
  <c r="B1531" i="17"/>
  <c r="B1530" i="17"/>
  <c r="B1529" i="17"/>
  <c r="B1528" i="17"/>
  <c r="B1527" i="17"/>
  <c r="B1526" i="17"/>
  <c r="B1525" i="17"/>
  <c r="B1524" i="17"/>
  <c r="B1523" i="17"/>
  <c r="B1522" i="17"/>
  <c r="B1521" i="17"/>
  <c r="B1520" i="17"/>
  <c r="B1519" i="17"/>
  <c r="B1518" i="17"/>
  <c r="B1517" i="17"/>
  <c r="B1516" i="17"/>
  <c r="B1515" i="17"/>
  <c r="B1514" i="17"/>
  <c r="B1513" i="17"/>
  <c r="B1512" i="17"/>
  <c r="B1511" i="17"/>
  <c r="B1510" i="17"/>
  <c r="B1509" i="17"/>
  <c r="B1508" i="17"/>
  <c r="B1507" i="17"/>
  <c r="B1506" i="17"/>
  <c r="B1505" i="17"/>
  <c r="B1504" i="17"/>
  <c r="B1503" i="17"/>
  <c r="B1502" i="17"/>
  <c r="B1501" i="17"/>
  <c r="B1500" i="17"/>
  <c r="B1499" i="17"/>
  <c r="B1498" i="17"/>
  <c r="B1497" i="17"/>
  <c r="B1496" i="17"/>
  <c r="B1495" i="17"/>
  <c r="B1494" i="17"/>
  <c r="B1493" i="17"/>
  <c r="B1492" i="17"/>
  <c r="B1491" i="17"/>
  <c r="B1490" i="17"/>
  <c r="B1489" i="17"/>
  <c r="B1488" i="17"/>
  <c r="B1487" i="17"/>
  <c r="B1486" i="17"/>
  <c r="B1485" i="17"/>
  <c r="B1484" i="17"/>
  <c r="B1483" i="17"/>
  <c r="B1482" i="17"/>
  <c r="B1481" i="17"/>
  <c r="B1480" i="17"/>
  <c r="B1479" i="17"/>
  <c r="B1478" i="17"/>
  <c r="B1477" i="17"/>
  <c r="B1476" i="17"/>
  <c r="B1475" i="17"/>
  <c r="B1474" i="17"/>
  <c r="B1473" i="17"/>
  <c r="B1472" i="17"/>
  <c r="B1471" i="17"/>
  <c r="B1470" i="17"/>
  <c r="B1469" i="17"/>
  <c r="B1468" i="17"/>
  <c r="B1467" i="17"/>
  <c r="B1466" i="17"/>
  <c r="B1465" i="17"/>
  <c r="B1464" i="17"/>
  <c r="B1463" i="17"/>
  <c r="B1462" i="17"/>
  <c r="B1461" i="17"/>
  <c r="B1460" i="17"/>
  <c r="B1459" i="17"/>
  <c r="B1458" i="17"/>
  <c r="B1457" i="17"/>
  <c r="B1456" i="17"/>
  <c r="B1455" i="17"/>
  <c r="B1454" i="17"/>
  <c r="B1453" i="17"/>
  <c r="B1452" i="17"/>
  <c r="B1451" i="17"/>
  <c r="B1450" i="17"/>
  <c r="B1449" i="17"/>
  <c r="B1448" i="17"/>
  <c r="B1447" i="17"/>
  <c r="B1446" i="17"/>
  <c r="B1445" i="17"/>
  <c r="B1444" i="17"/>
  <c r="B1443" i="17"/>
  <c r="B1442" i="17"/>
  <c r="B1441" i="17"/>
  <c r="B1440" i="17"/>
  <c r="B1439" i="17"/>
  <c r="B1438" i="17"/>
  <c r="B1437" i="17"/>
  <c r="B1436" i="17"/>
  <c r="B1435" i="17"/>
  <c r="B1434" i="17"/>
  <c r="B1433" i="17"/>
  <c r="B1432" i="17"/>
  <c r="B1431" i="17"/>
  <c r="B1430" i="17"/>
  <c r="B1429" i="17"/>
  <c r="B1428" i="17"/>
  <c r="B1427" i="17"/>
  <c r="B1426" i="17"/>
  <c r="B1425" i="17"/>
  <c r="B1424" i="17"/>
  <c r="B1423" i="17"/>
  <c r="B1422" i="17"/>
  <c r="B1421" i="17"/>
  <c r="B1420" i="17"/>
  <c r="B1419" i="17"/>
  <c r="B1418" i="17"/>
  <c r="B1417" i="17"/>
  <c r="B1416" i="17"/>
  <c r="B1415" i="17"/>
  <c r="B1414" i="17"/>
  <c r="B1413" i="17"/>
  <c r="B1412" i="17"/>
  <c r="B1411" i="17"/>
  <c r="B1410" i="17"/>
  <c r="B1409" i="17"/>
  <c r="B1408" i="17"/>
  <c r="B1407" i="17"/>
  <c r="B1406" i="17"/>
  <c r="B1405" i="17"/>
  <c r="B1404" i="17"/>
  <c r="B1403" i="17"/>
  <c r="B1402" i="17"/>
  <c r="B1401" i="17"/>
  <c r="B1400" i="17"/>
  <c r="B1399" i="17"/>
  <c r="B1398" i="17"/>
  <c r="B1397" i="17"/>
  <c r="B1396" i="17"/>
  <c r="B1395" i="17"/>
  <c r="B1394" i="17"/>
  <c r="B1393" i="17"/>
  <c r="B1392" i="17"/>
  <c r="B1391" i="17"/>
  <c r="B1390" i="17"/>
  <c r="B1389" i="17"/>
  <c r="B1388" i="17"/>
  <c r="B1387" i="17"/>
  <c r="B1386" i="17"/>
  <c r="B1385" i="17"/>
  <c r="B1384" i="17"/>
  <c r="B1383" i="17"/>
  <c r="B1382" i="17"/>
  <c r="B1381" i="17"/>
  <c r="B1380" i="17"/>
  <c r="B1379" i="17"/>
  <c r="B1378" i="17"/>
  <c r="B1377" i="17"/>
  <c r="B1376" i="17"/>
  <c r="B1375" i="17"/>
  <c r="B1374" i="17"/>
  <c r="B1373" i="17"/>
  <c r="B1372" i="17"/>
  <c r="B1371" i="17"/>
  <c r="B1370" i="17"/>
  <c r="B1369" i="17"/>
  <c r="B1368" i="17"/>
  <c r="B1367" i="17"/>
  <c r="B1366" i="17"/>
  <c r="B1365" i="17"/>
  <c r="B1364" i="17"/>
  <c r="B1363" i="17"/>
  <c r="B1362" i="17"/>
  <c r="B1361" i="17"/>
  <c r="B1360" i="17"/>
  <c r="B1359" i="17"/>
  <c r="B1358" i="17"/>
  <c r="B1357" i="17"/>
  <c r="B1356" i="17"/>
  <c r="B1355" i="17"/>
  <c r="B1354" i="17"/>
  <c r="B1353" i="17"/>
  <c r="B1352" i="17"/>
  <c r="B1351" i="17"/>
  <c r="B1350" i="17"/>
  <c r="B1349" i="17"/>
  <c r="B1348" i="17"/>
  <c r="B1347" i="17"/>
  <c r="B1346" i="17"/>
  <c r="B1345" i="17"/>
  <c r="B1344" i="17"/>
  <c r="B1343" i="17"/>
  <c r="B1342" i="17"/>
  <c r="B1341" i="17"/>
  <c r="B1340" i="17"/>
  <c r="B1339" i="17"/>
  <c r="B1338" i="17"/>
  <c r="B1337" i="17"/>
  <c r="B1336" i="17"/>
  <c r="B1335" i="17"/>
  <c r="B1334" i="17"/>
  <c r="B1333" i="17"/>
  <c r="B1332" i="17"/>
  <c r="B1331" i="17"/>
  <c r="B1330" i="17"/>
  <c r="B1329" i="17"/>
  <c r="B1328" i="17"/>
  <c r="B1327" i="17"/>
  <c r="B1326" i="17"/>
  <c r="B1325" i="17"/>
  <c r="B1324" i="17"/>
  <c r="B1323" i="17"/>
  <c r="B1322" i="17"/>
  <c r="B1321" i="17"/>
  <c r="B1320" i="17"/>
  <c r="B1319" i="17"/>
  <c r="B1318" i="17"/>
  <c r="B1317" i="17"/>
  <c r="B1316" i="17"/>
  <c r="B1315" i="17"/>
  <c r="B1314" i="17"/>
  <c r="B1313" i="17"/>
  <c r="B1312" i="17"/>
  <c r="B1311" i="17"/>
  <c r="B1310" i="17"/>
  <c r="B1309" i="17"/>
  <c r="B1308" i="17"/>
  <c r="B1307" i="17"/>
  <c r="B1306" i="17"/>
  <c r="B1305" i="17"/>
  <c r="B1304" i="17"/>
  <c r="B1303" i="17"/>
  <c r="B1302" i="17"/>
  <c r="B1301" i="17"/>
  <c r="B1300" i="17"/>
  <c r="B1299" i="17"/>
  <c r="B1298" i="17"/>
  <c r="B1297" i="17"/>
  <c r="B1296" i="17"/>
  <c r="B1295" i="17"/>
  <c r="B1294" i="17"/>
  <c r="B1293" i="17"/>
  <c r="B1292" i="17"/>
  <c r="B1291" i="17"/>
  <c r="B1290" i="17"/>
  <c r="B1289" i="17"/>
  <c r="B1288" i="17"/>
  <c r="B1287" i="17"/>
  <c r="B1286" i="17"/>
  <c r="B1285" i="17"/>
  <c r="B1284" i="17"/>
  <c r="B1283" i="17"/>
  <c r="B1282" i="17"/>
  <c r="B1281" i="17"/>
  <c r="B1280" i="17"/>
  <c r="B1279" i="17"/>
  <c r="B1278" i="17"/>
  <c r="B1277" i="17"/>
  <c r="B1276" i="17"/>
  <c r="B1275" i="17"/>
  <c r="B1274" i="17"/>
  <c r="B1273" i="17"/>
  <c r="B1272" i="17"/>
  <c r="B1271" i="17"/>
  <c r="B1270" i="17"/>
  <c r="B1269" i="17"/>
  <c r="B1268" i="17"/>
  <c r="B1267" i="17"/>
  <c r="B1266" i="17"/>
  <c r="B1265" i="17"/>
  <c r="B1264" i="17"/>
  <c r="B1263" i="17"/>
  <c r="B1262" i="17"/>
  <c r="B1261" i="17"/>
  <c r="B1260" i="17"/>
  <c r="B1259" i="17"/>
  <c r="B1258" i="17"/>
  <c r="B1257" i="17"/>
  <c r="B1256" i="17"/>
  <c r="B1255" i="17"/>
  <c r="B1254" i="17"/>
  <c r="B1253" i="17"/>
  <c r="B1252" i="17"/>
  <c r="B1251" i="17"/>
  <c r="B1250" i="17"/>
  <c r="B1249" i="17"/>
  <c r="B1248" i="17"/>
  <c r="B1247" i="17"/>
  <c r="B1246" i="17"/>
  <c r="B1245" i="17"/>
  <c r="B1244" i="17"/>
  <c r="B1243" i="17"/>
  <c r="B1242" i="17"/>
  <c r="B1241" i="17"/>
  <c r="B1240" i="17"/>
  <c r="B1239" i="17"/>
  <c r="B1238" i="17"/>
  <c r="B1237" i="17"/>
  <c r="B1236" i="17"/>
  <c r="B1235" i="17"/>
  <c r="B1234" i="17"/>
  <c r="B1233" i="17"/>
  <c r="B1232" i="17"/>
  <c r="B1231" i="17"/>
  <c r="B1230" i="17"/>
  <c r="B1229" i="17"/>
  <c r="B1228" i="17"/>
  <c r="B1227" i="17"/>
  <c r="B1226" i="17"/>
  <c r="B1225" i="17"/>
  <c r="B1224" i="17"/>
  <c r="B1223" i="17"/>
  <c r="B1222" i="17"/>
  <c r="B1221" i="17"/>
  <c r="B1220" i="17"/>
  <c r="B1219" i="17"/>
  <c r="B1218" i="17"/>
  <c r="B1217" i="17"/>
  <c r="B1216" i="17"/>
  <c r="B1215" i="17"/>
  <c r="B1214" i="17"/>
  <c r="B1213" i="17"/>
  <c r="B1212" i="17"/>
  <c r="B1211" i="17"/>
  <c r="B1210" i="17"/>
  <c r="B1209" i="17"/>
  <c r="B1208" i="17"/>
  <c r="B1207" i="17"/>
  <c r="B1206" i="17"/>
  <c r="B1205" i="17"/>
  <c r="B1204" i="17"/>
  <c r="B1203" i="17"/>
  <c r="B1202" i="17"/>
  <c r="B1201" i="17"/>
  <c r="B1200" i="17"/>
  <c r="B1199" i="17"/>
  <c r="B1198" i="17"/>
  <c r="B1197" i="17"/>
  <c r="B1196" i="17"/>
  <c r="B1195" i="17"/>
  <c r="B1194" i="17"/>
  <c r="B1193" i="17"/>
  <c r="B1192" i="17"/>
  <c r="B1191" i="17"/>
  <c r="B1190" i="17"/>
  <c r="B1189" i="17"/>
  <c r="B1188" i="17"/>
  <c r="B1187" i="17"/>
  <c r="B1186" i="17"/>
  <c r="B1185" i="17"/>
  <c r="B1184" i="17"/>
  <c r="B1183" i="17"/>
  <c r="B1182" i="17"/>
  <c r="B1181" i="17"/>
  <c r="B1180" i="17"/>
  <c r="B1179" i="17"/>
  <c r="B1178" i="17"/>
  <c r="B1177" i="17"/>
  <c r="B1176" i="17"/>
  <c r="B1175" i="17"/>
  <c r="B1174" i="17"/>
  <c r="B1173" i="17"/>
  <c r="B1172" i="17"/>
  <c r="B1171" i="17"/>
  <c r="B1170" i="17"/>
  <c r="B1169" i="17"/>
  <c r="B1168" i="17"/>
  <c r="B1167" i="17"/>
  <c r="B1166" i="17"/>
  <c r="B1165" i="17"/>
  <c r="B1164" i="17"/>
  <c r="B1163" i="17"/>
  <c r="B1162" i="17"/>
  <c r="B1161" i="17"/>
  <c r="B1160" i="17"/>
  <c r="B1159" i="17"/>
  <c r="B1158" i="17"/>
  <c r="B1157" i="17"/>
  <c r="B1156" i="17"/>
  <c r="B1155" i="17"/>
  <c r="B1154" i="17"/>
  <c r="B1153" i="17"/>
  <c r="B1152" i="17"/>
  <c r="B1151" i="17"/>
  <c r="B1150" i="17"/>
  <c r="B1149" i="17"/>
  <c r="B1148" i="17"/>
  <c r="B1147" i="17"/>
  <c r="B1146" i="17"/>
  <c r="B1145" i="17"/>
  <c r="B1144" i="17"/>
  <c r="B1143" i="17"/>
  <c r="B1142" i="17"/>
  <c r="B1141" i="17"/>
  <c r="B1140" i="17"/>
  <c r="B1139" i="17"/>
  <c r="B1138" i="17"/>
  <c r="B1137" i="17"/>
  <c r="B1136" i="17"/>
  <c r="B1135" i="17"/>
  <c r="B1134" i="17"/>
  <c r="B1133" i="17"/>
  <c r="B1132" i="17"/>
  <c r="B1131" i="17"/>
  <c r="B1130" i="17"/>
  <c r="B1129" i="17"/>
  <c r="B1128" i="17"/>
  <c r="B1127" i="17"/>
  <c r="B1126" i="17"/>
  <c r="B1125" i="17"/>
  <c r="B1124" i="17"/>
  <c r="B1123" i="17"/>
  <c r="B1122" i="17"/>
  <c r="B1121" i="17"/>
  <c r="B1120" i="17"/>
  <c r="B1119" i="17"/>
  <c r="B1118" i="17"/>
  <c r="B1117" i="17"/>
  <c r="B1116" i="17"/>
  <c r="B1115" i="17"/>
  <c r="B1114" i="17"/>
  <c r="B1113" i="17"/>
  <c r="B1112" i="17"/>
  <c r="B1111" i="17"/>
  <c r="B1110" i="17"/>
  <c r="B1109" i="17"/>
  <c r="B1108" i="17"/>
  <c r="B1107" i="17"/>
  <c r="B1106" i="17"/>
  <c r="B1105" i="17"/>
  <c r="B1104" i="17"/>
  <c r="B1103" i="17"/>
  <c r="B1102" i="17"/>
  <c r="B1101" i="17"/>
  <c r="B1100" i="17"/>
  <c r="B1099" i="17"/>
  <c r="B1098" i="17"/>
  <c r="B1097" i="17"/>
  <c r="B1096" i="17"/>
  <c r="B1095" i="17"/>
  <c r="B1094" i="17"/>
  <c r="B1093" i="17"/>
  <c r="B1092" i="17"/>
  <c r="B1091" i="17"/>
  <c r="B1090" i="17"/>
  <c r="B1089" i="17"/>
  <c r="B1088" i="17"/>
  <c r="B1087" i="17"/>
  <c r="B1086" i="17"/>
  <c r="B1085" i="17"/>
  <c r="B1084" i="17"/>
  <c r="B1083" i="17"/>
  <c r="B1082" i="17"/>
  <c r="B1081" i="17"/>
  <c r="B1080" i="17"/>
  <c r="B1079" i="17"/>
  <c r="B1078" i="17"/>
  <c r="B1077" i="17"/>
  <c r="B1076" i="17"/>
  <c r="B1075" i="17"/>
  <c r="B1074" i="17"/>
  <c r="B1073" i="17"/>
  <c r="B1072" i="17"/>
  <c r="B1071" i="17"/>
  <c r="B1070" i="17"/>
  <c r="B1069" i="17"/>
  <c r="B1068" i="17"/>
  <c r="B1067" i="17"/>
  <c r="B1066" i="17"/>
  <c r="B1065" i="17"/>
  <c r="B1064" i="17"/>
  <c r="B1063" i="17"/>
  <c r="B1062" i="17"/>
  <c r="B1061" i="17"/>
  <c r="B1060" i="17"/>
  <c r="B1059" i="17"/>
  <c r="B1058" i="17"/>
  <c r="B1057" i="17"/>
  <c r="B1056" i="17"/>
  <c r="B1055" i="17"/>
  <c r="B1054" i="17"/>
  <c r="B1053" i="17"/>
  <c r="B1052" i="17"/>
  <c r="B1051" i="17"/>
  <c r="B1050" i="17"/>
  <c r="B1049" i="17"/>
  <c r="B1048" i="17"/>
  <c r="B1047" i="17"/>
  <c r="B1046" i="17"/>
  <c r="B1045" i="17"/>
  <c r="B1044" i="17"/>
  <c r="B1043" i="17"/>
  <c r="B1042" i="17"/>
  <c r="B1041" i="17"/>
  <c r="B1040" i="17"/>
  <c r="B1039" i="17"/>
  <c r="B1038" i="17"/>
  <c r="B1037" i="17"/>
  <c r="B1036" i="17"/>
  <c r="B1035" i="17"/>
  <c r="B1034" i="17"/>
  <c r="B1033" i="17"/>
  <c r="B1032" i="17"/>
  <c r="B1031" i="17"/>
  <c r="B1030" i="17"/>
  <c r="B1029" i="17"/>
  <c r="B1028" i="17"/>
  <c r="B1027" i="17"/>
  <c r="B1026" i="17"/>
  <c r="B1025" i="17"/>
  <c r="B1024" i="17"/>
  <c r="B1023" i="17"/>
  <c r="B1022" i="17"/>
  <c r="B1021" i="17"/>
  <c r="B1020" i="17"/>
  <c r="B1019" i="17"/>
  <c r="B1018" i="17"/>
  <c r="B1017" i="17"/>
  <c r="B1016" i="17"/>
  <c r="B1015" i="17"/>
  <c r="B1014" i="17"/>
  <c r="B1013" i="17"/>
  <c r="B1012" i="17"/>
  <c r="B1011" i="17"/>
  <c r="B1010" i="17"/>
  <c r="B1009" i="17"/>
  <c r="B1008" i="17"/>
  <c r="B1007" i="17"/>
  <c r="B1006" i="17"/>
  <c r="B1005" i="17"/>
  <c r="B1004" i="17"/>
  <c r="B1003" i="17"/>
  <c r="B1002" i="17"/>
  <c r="B1001" i="17"/>
  <c r="B1000" i="17"/>
  <c r="B999" i="17"/>
  <c r="B998" i="17"/>
  <c r="B997" i="17"/>
  <c r="B996" i="17"/>
  <c r="B995" i="17"/>
  <c r="B994" i="17"/>
  <c r="B993" i="17"/>
  <c r="B992" i="17"/>
  <c r="B991" i="17"/>
  <c r="B990" i="17"/>
  <c r="B989" i="17"/>
  <c r="B988" i="17"/>
  <c r="B987" i="17"/>
  <c r="B986" i="17"/>
  <c r="B985" i="17"/>
  <c r="B984" i="17"/>
  <c r="B983" i="17"/>
  <c r="B982" i="17"/>
  <c r="B981" i="17"/>
  <c r="B980" i="17"/>
  <c r="B979" i="17"/>
  <c r="B978" i="17"/>
  <c r="B977" i="17"/>
  <c r="B976" i="17"/>
  <c r="B975" i="17"/>
  <c r="B974" i="17"/>
  <c r="B973" i="17"/>
  <c r="B972" i="17"/>
  <c r="B971" i="17"/>
  <c r="B970" i="17"/>
  <c r="B969" i="17"/>
  <c r="B968" i="17"/>
  <c r="B967" i="17"/>
  <c r="B966" i="17"/>
  <c r="B965" i="17"/>
  <c r="B964" i="17"/>
  <c r="B963" i="17"/>
  <c r="B962" i="17"/>
  <c r="B961" i="17"/>
  <c r="B960" i="17"/>
  <c r="B959" i="17"/>
  <c r="B958" i="17"/>
  <c r="B957" i="17"/>
  <c r="B956" i="17"/>
  <c r="B955" i="17"/>
  <c r="B954" i="17"/>
  <c r="B953" i="17"/>
  <c r="B952" i="17"/>
  <c r="B951" i="17"/>
  <c r="B950" i="17"/>
  <c r="B949" i="17"/>
  <c r="B948" i="17"/>
  <c r="B947" i="17"/>
  <c r="B946" i="17"/>
  <c r="B945" i="17"/>
  <c r="B944" i="17"/>
  <c r="B943" i="17"/>
  <c r="B942" i="17"/>
  <c r="B941" i="17"/>
  <c r="B940" i="17"/>
  <c r="B939" i="17"/>
  <c r="B938" i="17"/>
  <c r="B937" i="17"/>
  <c r="B936" i="17"/>
  <c r="B935" i="17"/>
  <c r="B934" i="17"/>
  <c r="B933" i="17"/>
  <c r="B932" i="17"/>
  <c r="B931" i="17"/>
  <c r="B930" i="17"/>
  <c r="B929" i="17"/>
  <c r="B928" i="17"/>
  <c r="B927" i="17"/>
  <c r="B926" i="17"/>
  <c r="B925" i="17"/>
  <c r="B924" i="17"/>
  <c r="B923" i="17"/>
  <c r="B922" i="17"/>
  <c r="B921" i="17"/>
  <c r="B920" i="17"/>
  <c r="B919" i="17"/>
  <c r="B918" i="17"/>
  <c r="B917" i="17"/>
  <c r="B916" i="17"/>
  <c r="B915" i="17"/>
  <c r="B914" i="17"/>
  <c r="B913" i="17"/>
  <c r="B912" i="17"/>
  <c r="B911" i="17"/>
  <c r="B910" i="17"/>
  <c r="B909" i="17"/>
  <c r="B908" i="17"/>
  <c r="B907" i="17"/>
  <c r="B906" i="17"/>
  <c r="B905" i="17"/>
  <c r="B904" i="17"/>
  <c r="B903" i="17"/>
  <c r="B902" i="17"/>
  <c r="B901" i="17"/>
  <c r="B900" i="17"/>
  <c r="B899" i="17"/>
  <c r="B898" i="17"/>
  <c r="B897" i="17"/>
  <c r="B896" i="17"/>
  <c r="B895" i="17"/>
  <c r="B894" i="17"/>
  <c r="B893" i="17"/>
  <c r="B892" i="17"/>
  <c r="B891" i="17"/>
  <c r="B890" i="17"/>
  <c r="B889" i="17"/>
  <c r="B888" i="17"/>
  <c r="B887" i="17"/>
  <c r="B886" i="17"/>
  <c r="B885" i="17"/>
  <c r="B884" i="17"/>
  <c r="B883" i="17"/>
  <c r="B882" i="17"/>
  <c r="B881" i="17"/>
  <c r="B880" i="17"/>
  <c r="B879" i="17"/>
  <c r="B878" i="17"/>
  <c r="B877" i="17"/>
  <c r="B876" i="17"/>
  <c r="B875" i="17"/>
  <c r="B874" i="17"/>
  <c r="B873" i="17"/>
  <c r="B872" i="17"/>
  <c r="B871" i="17"/>
  <c r="B870" i="17"/>
  <c r="B869" i="17"/>
  <c r="B868" i="17"/>
  <c r="B867" i="17"/>
  <c r="B866" i="17"/>
  <c r="B865" i="17"/>
  <c r="B864" i="17"/>
  <c r="B863" i="17"/>
  <c r="B862" i="17"/>
  <c r="B861" i="17"/>
  <c r="B860" i="17"/>
  <c r="B859" i="17"/>
  <c r="B858" i="17"/>
  <c r="B857" i="17"/>
  <c r="B856" i="17"/>
  <c r="B855" i="17"/>
  <c r="B854" i="17"/>
  <c r="B853" i="17"/>
  <c r="B852" i="17"/>
  <c r="B851" i="17"/>
  <c r="B850" i="17"/>
  <c r="B849" i="17"/>
  <c r="B848" i="17"/>
  <c r="B847" i="17"/>
  <c r="B846" i="17"/>
  <c r="B845" i="17"/>
  <c r="B844" i="17"/>
  <c r="B843" i="17"/>
  <c r="B842" i="17"/>
  <c r="B841" i="17"/>
  <c r="B840" i="17"/>
  <c r="B839" i="17"/>
  <c r="B838" i="17"/>
  <c r="B837" i="17"/>
  <c r="B836" i="17"/>
  <c r="B835" i="17"/>
  <c r="B834" i="17"/>
  <c r="B833" i="17"/>
  <c r="B832" i="17"/>
  <c r="B831" i="17"/>
  <c r="B830" i="17"/>
  <c r="B829" i="17"/>
  <c r="B828" i="17"/>
  <c r="B827" i="17"/>
  <c r="B826" i="17"/>
  <c r="B825" i="17"/>
  <c r="B824" i="17"/>
  <c r="B823" i="17"/>
  <c r="B822" i="17"/>
  <c r="B821" i="17"/>
  <c r="B820" i="17"/>
  <c r="B819" i="17"/>
  <c r="B818" i="17"/>
  <c r="B817" i="17"/>
  <c r="B816" i="17"/>
  <c r="B815" i="17"/>
  <c r="B814" i="17"/>
  <c r="B813" i="17"/>
  <c r="B812" i="17"/>
  <c r="B811" i="17"/>
  <c r="B810" i="17"/>
  <c r="B809" i="17"/>
  <c r="B808" i="17"/>
  <c r="B807" i="17"/>
  <c r="B806" i="17"/>
  <c r="B805" i="17"/>
  <c r="B804" i="17"/>
  <c r="B803" i="17"/>
  <c r="B802" i="17"/>
  <c r="B801" i="17"/>
  <c r="B800" i="17"/>
  <c r="B799" i="17"/>
  <c r="B798" i="17"/>
  <c r="B797" i="17"/>
  <c r="B796" i="17"/>
  <c r="B795" i="17"/>
  <c r="B794" i="17"/>
  <c r="B793" i="17"/>
  <c r="B792" i="17"/>
  <c r="B791" i="17"/>
  <c r="B790" i="17"/>
  <c r="B789" i="17"/>
  <c r="B788" i="17"/>
  <c r="B787" i="17"/>
  <c r="B786" i="17"/>
  <c r="B785" i="17"/>
  <c r="B784" i="17"/>
  <c r="B783" i="17"/>
  <c r="B782" i="17"/>
  <c r="B781" i="17"/>
  <c r="B780" i="17"/>
  <c r="B779" i="17"/>
  <c r="B778" i="17"/>
  <c r="B777" i="17"/>
  <c r="B776" i="17"/>
  <c r="B775" i="17"/>
  <c r="B774" i="17"/>
  <c r="B773" i="17"/>
  <c r="B772" i="17"/>
  <c r="B771" i="17"/>
  <c r="B770" i="17"/>
  <c r="B769" i="17"/>
  <c r="B768" i="17"/>
  <c r="B767" i="17"/>
  <c r="B766" i="17"/>
  <c r="B765" i="17"/>
  <c r="B764" i="17"/>
  <c r="B763" i="17"/>
  <c r="B762" i="17"/>
  <c r="B761" i="17"/>
  <c r="B760" i="17"/>
  <c r="B759" i="17"/>
  <c r="B758" i="17"/>
  <c r="B757" i="17"/>
  <c r="B756" i="17"/>
  <c r="B755" i="17"/>
  <c r="B754" i="17"/>
  <c r="B753" i="17"/>
  <c r="B752" i="17"/>
  <c r="B751" i="17"/>
  <c r="B750" i="17"/>
  <c r="B749" i="17"/>
  <c r="B748" i="17"/>
  <c r="B747" i="17"/>
  <c r="B746" i="17"/>
  <c r="B745" i="17"/>
  <c r="B744" i="17"/>
  <c r="B743" i="17"/>
  <c r="B742" i="17"/>
  <c r="B741" i="17"/>
  <c r="B740" i="17"/>
  <c r="B739" i="17"/>
  <c r="B738" i="17"/>
  <c r="B737" i="17"/>
  <c r="B736" i="17"/>
  <c r="B735" i="17"/>
  <c r="B734" i="17"/>
  <c r="B733" i="17"/>
  <c r="B732" i="17"/>
  <c r="B731" i="17"/>
  <c r="B730" i="17"/>
  <c r="B729" i="17"/>
  <c r="B728" i="17"/>
  <c r="B727" i="17"/>
  <c r="B726" i="17"/>
  <c r="B725" i="17"/>
  <c r="B724" i="17"/>
  <c r="B723" i="17"/>
  <c r="B722" i="17"/>
  <c r="B721" i="17"/>
  <c r="B720" i="17"/>
  <c r="B719" i="17"/>
  <c r="B718" i="17"/>
  <c r="B717" i="17"/>
  <c r="B716" i="17"/>
  <c r="B715" i="17"/>
  <c r="B714" i="17"/>
  <c r="B713" i="17"/>
  <c r="B712" i="17"/>
  <c r="B711" i="17"/>
  <c r="B710" i="17"/>
  <c r="B709" i="17"/>
  <c r="B708" i="17"/>
  <c r="B707" i="17"/>
  <c r="B706" i="17"/>
  <c r="B705" i="17"/>
  <c r="B704" i="17"/>
  <c r="B703" i="17"/>
  <c r="B702" i="17"/>
  <c r="B701" i="17"/>
  <c r="B700" i="17"/>
  <c r="B699" i="17"/>
  <c r="B698" i="17"/>
  <c r="B697" i="17"/>
  <c r="B696" i="17"/>
  <c r="B695" i="17"/>
  <c r="B694" i="17"/>
  <c r="B693" i="17"/>
  <c r="B692" i="17"/>
  <c r="B691" i="17"/>
  <c r="B690" i="17"/>
  <c r="B689" i="17"/>
  <c r="B688" i="17"/>
  <c r="B687" i="17"/>
  <c r="B686" i="17"/>
  <c r="B685" i="17"/>
  <c r="B684" i="17"/>
  <c r="B683" i="17"/>
  <c r="B682" i="17"/>
  <c r="B681" i="17"/>
  <c r="B680" i="17"/>
  <c r="B679" i="17"/>
  <c r="B678" i="17"/>
  <c r="B677" i="17"/>
  <c r="B676" i="17"/>
  <c r="B675" i="17"/>
  <c r="B674" i="17"/>
  <c r="B673" i="17"/>
  <c r="B672" i="17"/>
  <c r="B671" i="17"/>
  <c r="B670" i="17"/>
  <c r="B669" i="17"/>
  <c r="B668" i="17"/>
  <c r="B667" i="17"/>
  <c r="B666" i="17"/>
  <c r="B665" i="17"/>
  <c r="B664" i="17"/>
  <c r="B663" i="17"/>
  <c r="B662" i="17"/>
  <c r="B661" i="17"/>
  <c r="B660" i="17"/>
  <c r="B659" i="17"/>
  <c r="B658" i="17"/>
  <c r="B657" i="17"/>
  <c r="B656" i="17"/>
  <c r="B655" i="17"/>
  <c r="B654" i="17"/>
  <c r="B653" i="17"/>
  <c r="B652" i="17"/>
  <c r="B651" i="17"/>
  <c r="B650" i="17"/>
  <c r="B649" i="17"/>
  <c r="B648" i="17"/>
  <c r="B647" i="17"/>
  <c r="B646" i="17"/>
  <c r="B645" i="17"/>
  <c r="B644" i="17"/>
  <c r="B643" i="17"/>
  <c r="B642" i="17"/>
  <c r="B641" i="17"/>
  <c r="B640" i="17"/>
  <c r="B639" i="17"/>
  <c r="B638" i="17"/>
  <c r="B637" i="17"/>
  <c r="B636" i="17"/>
  <c r="B635" i="17"/>
  <c r="B634" i="17"/>
  <c r="B633" i="17"/>
  <c r="B632" i="17"/>
  <c r="B631" i="17"/>
  <c r="B630" i="17"/>
  <c r="B629" i="17"/>
  <c r="B628" i="17"/>
  <c r="B627" i="17"/>
  <c r="B626" i="17"/>
  <c r="B625" i="17"/>
  <c r="B624" i="17"/>
  <c r="B623" i="17"/>
  <c r="B622" i="17"/>
  <c r="B621" i="17"/>
  <c r="B620" i="17"/>
  <c r="B619" i="17"/>
  <c r="B618" i="17"/>
  <c r="B617" i="17"/>
  <c r="B616" i="17"/>
  <c r="B615" i="17"/>
  <c r="B614" i="17"/>
  <c r="B613" i="17"/>
  <c r="B612" i="17"/>
  <c r="B611" i="17"/>
  <c r="B610" i="17"/>
  <c r="B609" i="17"/>
  <c r="B608" i="17"/>
  <c r="B607" i="17"/>
  <c r="B606" i="17"/>
  <c r="B605" i="17"/>
  <c r="B604" i="17"/>
  <c r="B603" i="17"/>
  <c r="B602" i="17"/>
  <c r="B601" i="17"/>
  <c r="B600" i="17"/>
  <c r="B599" i="17"/>
  <c r="B598" i="17"/>
  <c r="B597" i="17"/>
  <c r="B596" i="17"/>
  <c r="B595" i="17"/>
  <c r="B594" i="17"/>
  <c r="B593" i="17"/>
  <c r="B592" i="17"/>
  <c r="B591" i="17"/>
  <c r="B590" i="17"/>
  <c r="B589" i="17"/>
  <c r="B588" i="17"/>
  <c r="B587" i="17"/>
  <c r="B586" i="17"/>
  <c r="B585" i="17"/>
  <c r="B584" i="17"/>
  <c r="B583" i="17"/>
  <c r="B582" i="17"/>
  <c r="B581" i="17"/>
  <c r="B580" i="17"/>
  <c r="B579" i="17"/>
  <c r="B578" i="17"/>
  <c r="B577" i="17"/>
  <c r="B576" i="17"/>
  <c r="B575" i="17"/>
  <c r="B574" i="17"/>
  <c r="B573" i="17"/>
  <c r="B572" i="17"/>
  <c r="B571" i="17"/>
  <c r="B570" i="17"/>
  <c r="B569" i="17"/>
  <c r="B568" i="17"/>
  <c r="B567" i="17"/>
  <c r="B566" i="17"/>
  <c r="B565" i="17"/>
  <c r="B564" i="17"/>
  <c r="B563" i="17"/>
  <c r="B562" i="17"/>
  <c r="B561" i="17"/>
  <c r="B560" i="17"/>
  <c r="B559" i="17"/>
  <c r="B558" i="17"/>
  <c r="B557" i="17"/>
  <c r="B556" i="17"/>
  <c r="B555" i="17"/>
  <c r="B554" i="17"/>
  <c r="B553" i="17"/>
  <c r="B552" i="17"/>
  <c r="B551" i="17"/>
  <c r="B550" i="17"/>
  <c r="B549" i="17"/>
  <c r="B548" i="17"/>
  <c r="B547" i="17"/>
  <c r="B546" i="17"/>
  <c r="B545" i="17"/>
  <c r="B544" i="17"/>
  <c r="B543" i="17"/>
  <c r="B542" i="17"/>
  <c r="B541" i="17"/>
  <c r="B540" i="17"/>
  <c r="B539" i="17"/>
  <c r="B538" i="17"/>
  <c r="B537" i="17"/>
  <c r="B536" i="17"/>
  <c r="B535" i="17"/>
  <c r="B534" i="17"/>
  <c r="B533" i="17"/>
  <c r="B532" i="17"/>
  <c r="B531" i="17"/>
  <c r="B530" i="17"/>
  <c r="B529" i="17"/>
  <c r="B528" i="17"/>
  <c r="B527" i="17"/>
  <c r="B526" i="17"/>
  <c r="B525" i="17"/>
  <c r="B524" i="17"/>
  <c r="B523" i="17"/>
  <c r="B522" i="17"/>
  <c r="B521" i="17"/>
  <c r="B520" i="17"/>
  <c r="B519" i="17"/>
  <c r="B518" i="17"/>
  <c r="B517" i="17"/>
  <c r="B516" i="17"/>
  <c r="B515" i="17"/>
  <c r="B514" i="17"/>
  <c r="B513" i="17"/>
  <c r="B512" i="17"/>
  <c r="B511" i="17"/>
  <c r="B510" i="17"/>
  <c r="B509" i="17"/>
  <c r="B508" i="17"/>
  <c r="B507" i="17"/>
  <c r="B506" i="17"/>
  <c r="B505" i="17"/>
  <c r="B504" i="17"/>
  <c r="B503" i="17"/>
  <c r="B502" i="17"/>
  <c r="B501" i="17"/>
  <c r="B500" i="17"/>
  <c r="B499" i="17"/>
  <c r="B498" i="17"/>
  <c r="B497" i="17"/>
  <c r="B496" i="17"/>
  <c r="B495" i="17"/>
  <c r="B494" i="17"/>
  <c r="B493" i="17"/>
  <c r="B492" i="17"/>
  <c r="B491" i="17"/>
  <c r="B490" i="17"/>
  <c r="B489" i="17"/>
  <c r="B488" i="17"/>
  <c r="B487" i="17"/>
  <c r="B486" i="17"/>
  <c r="B485" i="17"/>
  <c r="B484" i="17"/>
  <c r="B483" i="17"/>
  <c r="B482" i="17"/>
  <c r="B481" i="17"/>
  <c r="B480" i="17"/>
  <c r="B479" i="17"/>
  <c r="B478" i="17"/>
  <c r="B477" i="17"/>
  <c r="B476" i="17"/>
  <c r="B475" i="17"/>
  <c r="B474" i="17"/>
  <c r="B473" i="17"/>
  <c r="B472" i="17"/>
  <c r="B471" i="17"/>
  <c r="B470" i="17"/>
  <c r="B469" i="17"/>
  <c r="B468" i="17"/>
  <c r="B467" i="17"/>
  <c r="B466" i="17"/>
  <c r="B465" i="17"/>
  <c r="B464" i="17"/>
  <c r="B463" i="17"/>
  <c r="B462" i="17"/>
  <c r="B461" i="17"/>
  <c r="B460" i="17"/>
  <c r="B459" i="17"/>
  <c r="B458" i="17"/>
  <c r="B457" i="17"/>
  <c r="B456" i="17"/>
  <c r="B455" i="17"/>
  <c r="B454" i="17"/>
  <c r="B453" i="17"/>
  <c r="B452" i="17"/>
  <c r="B451" i="17"/>
  <c r="B450" i="17"/>
  <c r="B449" i="17"/>
  <c r="B448" i="17"/>
  <c r="B447" i="17"/>
  <c r="B446" i="17"/>
  <c r="B445" i="17"/>
  <c r="B444" i="17"/>
  <c r="B443" i="17"/>
  <c r="B442" i="17"/>
  <c r="B441" i="17"/>
  <c r="B440" i="17"/>
  <c r="B439" i="17"/>
  <c r="B438" i="17"/>
  <c r="B437" i="17"/>
  <c r="B436" i="17"/>
  <c r="B435" i="17"/>
  <c r="B434" i="17"/>
  <c r="B433" i="17"/>
  <c r="B432" i="17"/>
  <c r="B431" i="17"/>
  <c r="B430" i="17"/>
  <c r="B429" i="17"/>
  <c r="B428" i="17"/>
  <c r="B427" i="17"/>
  <c r="B426" i="17"/>
  <c r="B425" i="17"/>
  <c r="B424" i="17"/>
  <c r="B423" i="17"/>
  <c r="B422" i="17"/>
  <c r="B421" i="17"/>
  <c r="B420" i="17"/>
  <c r="B419" i="17"/>
  <c r="B418" i="17"/>
  <c r="B417" i="17"/>
  <c r="B416" i="17"/>
  <c r="B415" i="17"/>
  <c r="B414" i="17"/>
  <c r="B413" i="17"/>
  <c r="B412" i="17"/>
  <c r="B411" i="17"/>
  <c r="B410" i="17"/>
  <c r="B409" i="17"/>
  <c r="B408" i="17"/>
  <c r="B407" i="17"/>
  <c r="B406" i="17"/>
  <c r="B405" i="17"/>
  <c r="B404" i="17"/>
  <c r="B403" i="17"/>
  <c r="B402" i="17"/>
  <c r="B401" i="17"/>
  <c r="B400" i="17"/>
  <c r="B399" i="17"/>
  <c r="B398" i="17"/>
  <c r="B397" i="17"/>
  <c r="B396" i="17"/>
  <c r="B395" i="17"/>
  <c r="B394" i="17"/>
  <c r="B393" i="17"/>
  <c r="B392" i="17"/>
  <c r="B391" i="17"/>
  <c r="B390" i="17"/>
  <c r="B389" i="17"/>
  <c r="B388" i="17"/>
  <c r="B387" i="17"/>
  <c r="B386" i="17"/>
  <c r="B385" i="17"/>
  <c r="B384" i="17"/>
  <c r="B383" i="17"/>
  <c r="B382" i="17"/>
  <c r="B381" i="17"/>
  <c r="B380" i="17"/>
  <c r="B379" i="17"/>
  <c r="B378" i="17"/>
  <c r="B377" i="17"/>
  <c r="B376" i="17"/>
  <c r="B375" i="17"/>
  <c r="B374" i="17"/>
  <c r="B373" i="17"/>
  <c r="B372" i="17"/>
  <c r="B371" i="17"/>
  <c r="B370" i="17"/>
  <c r="B369" i="17"/>
  <c r="B368" i="17"/>
  <c r="B367" i="17"/>
  <c r="B366" i="17"/>
  <c r="B365" i="17"/>
  <c r="B364" i="17"/>
  <c r="B363" i="17"/>
  <c r="B362" i="17"/>
  <c r="B361" i="17"/>
  <c r="B360" i="17"/>
  <c r="B359" i="17"/>
  <c r="B358" i="17"/>
  <c r="B357" i="17"/>
  <c r="B356" i="17"/>
  <c r="B355" i="17"/>
  <c r="B354" i="17"/>
  <c r="B353" i="17"/>
  <c r="B352" i="17"/>
  <c r="B351" i="17"/>
  <c r="B350" i="17"/>
  <c r="B349" i="17"/>
  <c r="B348" i="17"/>
  <c r="B347" i="17"/>
  <c r="B346" i="17"/>
  <c r="B345" i="17"/>
  <c r="B344" i="17"/>
  <c r="B343" i="17"/>
  <c r="B342" i="17"/>
  <c r="B341" i="17"/>
  <c r="B340" i="17"/>
  <c r="B339" i="17"/>
  <c r="B338" i="17"/>
  <c r="B337" i="17"/>
  <c r="B336" i="17"/>
  <c r="B335" i="17"/>
  <c r="B334" i="17"/>
  <c r="B333" i="17"/>
  <c r="B332" i="17"/>
  <c r="B331" i="17"/>
  <c r="B330" i="17"/>
  <c r="B329" i="17"/>
  <c r="B328" i="17"/>
  <c r="B327" i="17"/>
  <c r="B326" i="17"/>
  <c r="B325" i="17"/>
  <c r="B324" i="17"/>
  <c r="B323" i="17"/>
  <c r="B322" i="17"/>
  <c r="B321" i="17"/>
  <c r="B320" i="17"/>
  <c r="B319" i="17"/>
  <c r="B318" i="17"/>
  <c r="B317" i="17"/>
  <c r="B316" i="17"/>
  <c r="B315" i="17"/>
  <c r="B314" i="17"/>
  <c r="B313" i="17"/>
  <c r="B312" i="17"/>
  <c r="B311" i="17"/>
  <c r="B310" i="17"/>
  <c r="B309" i="17"/>
  <c r="B308" i="17"/>
  <c r="B307" i="17"/>
  <c r="B306" i="17"/>
  <c r="B305" i="17"/>
  <c r="B304" i="17"/>
  <c r="B303" i="17"/>
  <c r="B302" i="17"/>
  <c r="B301" i="17"/>
  <c r="B300" i="17"/>
  <c r="B299" i="17"/>
  <c r="B298" i="17"/>
  <c r="B297" i="17"/>
  <c r="B296" i="17"/>
  <c r="B295" i="17"/>
  <c r="B294" i="17"/>
  <c r="B293" i="17"/>
  <c r="B292" i="17"/>
  <c r="B291" i="17"/>
  <c r="B290" i="17"/>
  <c r="B289" i="17"/>
  <c r="B288" i="17"/>
  <c r="B287" i="17"/>
  <c r="B286" i="17"/>
  <c r="B285" i="17"/>
  <c r="B284" i="17"/>
  <c r="B283" i="17"/>
  <c r="B282" i="17"/>
  <c r="B281" i="17"/>
  <c r="B280" i="17"/>
  <c r="B279" i="17"/>
  <c r="B278" i="17"/>
  <c r="B277" i="17"/>
  <c r="B276" i="17"/>
  <c r="B275" i="17"/>
  <c r="B274" i="17"/>
  <c r="B273" i="17"/>
  <c r="B272" i="17"/>
  <c r="B271" i="17"/>
  <c r="B270" i="17"/>
  <c r="B269" i="17"/>
  <c r="B268" i="17"/>
  <c r="B267" i="17"/>
  <c r="B266" i="17"/>
  <c r="B265" i="17"/>
  <c r="B264" i="17"/>
  <c r="B263" i="17"/>
  <c r="B262" i="17"/>
  <c r="B261" i="17"/>
  <c r="B260" i="17"/>
  <c r="B259" i="17"/>
  <c r="B258" i="17"/>
  <c r="B257" i="17"/>
  <c r="B256" i="17"/>
  <c r="B255" i="17"/>
  <c r="B254" i="17"/>
  <c r="B253" i="17"/>
  <c r="B252" i="17"/>
  <c r="B251" i="17"/>
  <c r="B250" i="17"/>
  <c r="B249" i="17"/>
  <c r="B248" i="17"/>
  <c r="B247" i="17"/>
  <c r="B246" i="17"/>
  <c r="B245" i="17"/>
  <c r="B244" i="17"/>
  <c r="B243" i="17"/>
  <c r="B242" i="17"/>
  <c r="B241" i="17"/>
  <c r="B240" i="17"/>
  <c r="B239" i="17"/>
  <c r="B238" i="17"/>
  <c r="B237" i="17"/>
  <c r="B236" i="17"/>
  <c r="B235" i="17"/>
  <c r="B234" i="17"/>
  <c r="B233" i="17"/>
  <c r="B232" i="17"/>
  <c r="B231" i="17"/>
  <c r="B230" i="17"/>
  <c r="B229" i="17"/>
  <c r="B228" i="17"/>
  <c r="B227" i="17"/>
  <c r="B226" i="17"/>
  <c r="B225" i="17"/>
  <c r="B224" i="17"/>
  <c r="B223" i="17"/>
  <c r="B222" i="17"/>
  <c r="B221" i="17"/>
  <c r="B220" i="17"/>
  <c r="B219" i="17"/>
  <c r="B218" i="17"/>
  <c r="B217" i="17"/>
  <c r="B216" i="17"/>
  <c r="B215" i="17"/>
  <c r="B214" i="17"/>
  <c r="B213" i="17"/>
  <c r="B212" i="17"/>
  <c r="B211" i="17"/>
  <c r="B210" i="17"/>
  <c r="B209" i="17"/>
  <c r="B208" i="17"/>
  <c r="B207" i="17"/>
  <c r="B206" i="17"/>
  <c r="B205" i="17"/>
  <c r="B204" i="17"/>
  <c r="B203" i="17"/>
  <c r="B202" i="17"/>
  <c r="B201" i="17"/>
  <c r="B200" i="17"/>
  <c r="B199" i="17"/>
  <c r="B198" i="17"/>
  <c r="B197" i="17"/>
  <c r="B196" i="17"/>
  <c r="B195" i="17"/>
  <c r="B194" i="17"/>
  <c r="B193" i="17"/>
  <c r="B192" i="17"/>
  <c r="B191" i="17"/>
  <c r="B190" i="17"/>
  <c r="B189" i="17"/>
  <c r="B188" i="17"/>
  <c r="B187" i="17"/>
  <c r="B186" i="17"/>
  <c r="B185" i="17"/>
  <c r="B184" i="17"/>
  <c r="B183" i="17"/>
  <c r="B182" i="17"/>
  <c r="B181" i="17"/>
  <c r="B180" i="17"/>
  <c r="B179" i="17"/>
  <c r="B178" i="17"/>
  <c r="B177" i="17"/>
  <c r="B176" i="17"/>
  <c r="B175" i="17"/>
  <c r="B174" i="17"/>
  <c r="B173" i="17"/>
  <c r="B172" i="17"/>
  <c r="B171" i="17"/>
  <c r="B170" i="17"/>
  <c r="B169" i="17"/>
  <c r="B168" i="17"/>
  <c r="B167" i="17"/>
  <c r="B166" i="17"/>
  <c r="B165" i="17"/>
  <c r="B164" i="17"/>
  <c r="B163" i="17"/>
  <c r="B162" i="17"/>
  <c r="B161" i="17"/>
  <c r="B160" i="17"/>
  <c r="B159" i="17"/>
  <c r="B158" i="17"/>
  <c r="B157" i="17"/>
  <c r="B156" i="17"/>
  <c r="B155" i="17"/>
  <c r="B154" i="17"/>
  <c r="B153" i="17"/>
  <c r="B152" i="17"/>
  <c r="B151" i="17"/>
  <c r="B150" i="17"/>
  <c r="B149" i="17"/>
  <c r="B148" i="17"/>
  <c r="B147" i="17"/>
  <c r="B146" i="17"/>
  <c r="B145" i="17"/>
  <c r="B144" i="17"/>
  <c r="B143" i="17"/>
  <c r="B142" i="17"/>
  <c r="B141" i="17"/>
  <c r="B140" i="17"/>
  <c r="B139" i="17"/>
  <c r="B138" i="17"/>
  <c r="B137" i="17"/>
  <c r="B136" i="17"/>
  <c r="B135" i="17"/>
  <c r="B134" i="17"/>
  <c r="B133" i="17"/>
  <c r="B132" i="17"/>
  <c r="B131" i="17"/>
  <c r="B130" i="17"/>
  <c r="B129" i="17"/>
  <c r="B128" i="17"/>
  <c r="B127" i="17"/>
  <c r="B126" i="17"/>
  <c r="B125" i="17"/>
  <c r="B124" i="17"/>
  <c r="B123" i="17"/>
  <c r="B122" i="17"/>
  <c r="B121" i="17"/>
  <c r="B120" i="17"/>
  <c r="B119" i="17"/>
  <c r="B118" i="17"/>
  <c r="B117" i="17"/>
  <c r="B116" i="17"/>
  <c r="B115" i="17"/>
  <c r="B114" i="17"/>
  <c r="B113" i="17"/>
  <c r="B112" i="17"/>
  <c r="B111" i="17"/>
  <c r="B110" i="17"/>
  <c r="B109" i="17"/>
  <c r="B108" i="17"/>
  <c r="B107" i="17"/>
  <c r="B106" i="17"/>
  <c r="B105" i="17"/>
  <c r="B104" i="17"/>
  <c r="B103" i="17"/>
  <c r="B102" i="17"/>
  <c r="B101" i="17"/>
  <c r="B100" i="17"/>
  <c r="B99" i="17"/>
  <c r="B98" i="17"/>
  <c r="B97" i="17"/>
  <c r="B96" i="17"/>
  <c r="B95" i="17"/>
  <c r="B94" i="17"/>
  <c r="B93" i="17"/>
  <c r="B92" i="17"/>
  <c r="B91" i="17"/>
  <c r="B90" i="17"/>
  <c r="B89" i="17"/>
  <c r="B88" i="17"/>
  <c r="B87" i="17"/>
  <c r="B86" i="17"/>
  <c r="B85" i="17"/>
  <c r="B84" i="17"/>
  <c r="B83" i="17"/>
  <c r="B82" i="17"/>
  <c r="B81" i="17"/>
  <c r="B80" i="17"/>
  <c r="B79" i="17"/>
  <c r="B78" i="17"/>
  <c r="B77" i="17"/>
  <c r="B76" i="17"/>
  <c r="B75" i="17"/>
  <c r="B74" i="17"/>
  <c r="B73" i="17"/>
  <c r="B72" i="17"/>
  <c r="B71" i="17"/>
  <c r="B70" i="17"/>
  <c r="B69" i="17"/>
  <c r="B68" i="17"/>
  <c r="B67" i="17"/>
  <c r="B66" i="17"/>
  <c r="B65" i="17"/>
  <c r="B64" i="17"/>
  <c r="B63" i="17"/>
  <c r="B62" i="17"/>
  <c r="B61" i="17"/>
  <c r="B60" i="17"/>
  <c r="B59" i="17"/>
  <c r="B58" i="17"/>
  <c r="B57" i="17"/>
  <c r="B56" i="17"/>
  <c r="B55" i="17"/>
  <c r="B54" i="17"/>
  <c r="B53" i="17"/>
  <c r="B52" i="17"/>
  <c r="B51" i="17"/>
  <c r="B50" i="17"/>
  <c r="B49" i="17"/>
  <c r="B48" i="17"/>
  <c r="B47" i="17"/>
  <c r="B46" i="17"/>
  <c r="B45" i="17"/>
  <c r="B44" i="17"/>
  <c r="B43" i="17"/>
  <c r="B42" i="17"/>
  <c r="B41" i="17"/>
  <c r="B40" i="17"/>
  <c r="B39" i="17"/>
  <c r="B38" i="17"/>
  <c r="B37" i="17"/>
  <c r="B36" i="17"/>
  <c r="B35" i="17"/>
  <c r="B34" i="17"/>
  <c r="B33" i="17"/>
  <c r="B32" i="17"/>
  <c r="B31" i="17"/>
  <c r="B30" i="17"/>
  <c r="B29" i="17"/>
  <c r="B28" i="17"/>
  <c r="B27" i="17"/>
  <c r="B26" i="17"/>
  <c r="B25" i="17"/>
  <c r="B24" i="17"/>
  <c r="B23" i="17"/>
  <c r="B22" i="17"/>
  <c r="G6021" i="17" l="1"/>
  <c r="F6021" i="17"/>
  <c r="G6020" i="17"/>
  <c r="F6020" i="17"/>
  <c r="G6019" i="17"/>
  <c r="F6019" i="17"/>
  <c r="G6018" i="17"/>
  <c r="F6018" i="17"/>
  <c r="G6017" i="17"/>
  <c r="F6017" i="17"/>
  <c r="G6016" i="17"/>
  <c r="F6016" i="17"/>
  <c r="G6015" i="17"/>
  <c r="F6015" i="17"/>
  <c r="G6014" i="17"/>
  <c r="F6014" i="17"/>
  <c r="G6013" i="17"/>
  <c r="F6013" i="17"/>
  <c r="G6012" i="17"/>
  <c r="F6012" i="17"/>
  <c r="G6011" i="17"/>
  <c r="F6011" i="17"/>
  <c r="G6010" i="17"/>
  <c r="F6010" i="17"/>
  <c r="G6009" i="17"/>
  <c r="F6009" i="17"/>
  <c r="G6008" i="17"/>
  <c r="F6008" i="17"/>
  <c r="G6007" i="17"/>
  <c r="F6007" i="17"/>
  <c r="G6006" i="17"/>
  <c r="F6006" i="17"/>
  <c r="G6005" i="17"/>
  <c r="F6005" i="17"/>
  <c r="G6004" i="17"/>
  <c r="F6004" i="17"/>
  <c r="G6003" i="17"/>
  <c r="F6003" i="17"/>
  <c r="G6002" i="17"/>
  <c r="F6002" i="17"/>
  <c r="G6001" i="17"/>
  <c r="F6001" i="17"/>
  <c r="G6000" i="17"/>
  <c r="F6000" i="17"/>
  <c r="G5999" i="17"/>
  <c r="F5999" i="17"/>
  <c r="G5998" i="17"/>
  <c r="F5998" i="17"/>
  <c r="G5997" i="17"/>
  <c r="F5997" i="17"/>
  <c r="G5996" i="17"/>
  <c r="F5996" i="17"/>
  <c r="G5995" i="17"/>
  <c r="F5995" i="17"/>
  <c r="G5994" i="17"/>
  <c r="F5994" i="17"/>
  <c r="G5993" i="17"/>
  <c r="F5993" i="17"/>
  <c r="G5992" i="17"/>
  <c r="F5992" i="17"/>
  <c r="G5991" i="17"/>
  <c r="F5991" i="17"/>
  <c r="G5990" i="17"/>
  <c r="F5990" i="17"/>
  <c r="G5989" i="17"/>
  <c r="F5989" i="17"/>
  <c r="G5988" i="17"/>
  <c r="F5988" i="17"/>
  <c r="G5987" i="17"/>
  <c r="F5987" i="17"/>
  <c r="G5986" i="17"/>
  <c r="F5986" i="17"/>
  <c r="G5985" i="17"/>
  <c r="F5985" i="17"/>
  <c r="G5984" i="17"/>
  <c r="F5984" i="17"/>
  <c r="G5983" i="17"/>
  <c r="F5983" i="17"/>
  <c r="G5982" i="17"/>
  <c r="F5982" i="17"/>
  <c r="G5981" i="17"/>
  <c r="F5981" i="17"/>
  <c r="G5980" i="17"/>
  <c r="F5980" i="17"/>
  <c r="G5979" i="17"/>
  <c r="F5979" i="17"/>
  <c r="G5978" i="17"/>
  <c r="F5978" i="17"/>
  <c r="G5977" i="17"/>
  <c r="F5977" i="17"/>
  <c r="G5976" i="17"/>
  <c r="F5976" i="17"/>
  <c r="G5975" i="17"/>
  <c r="F5975" i="17"/>
  <c r="G5974" i="17"/>
  <c r="F5974" i="17"/>
  <c r="G5973" i="17"/>
  <c r="F5973" i="17"/>
  <c r="G5972" i="17"/>
  <c r="F5972" i="17"/>
  <c r="G5971" i="17"/>
  <c r="F5971" i="17"/>
  <c r="G5970" i="17"/>
  <c r="F5970" i="17"/>
  <c r="G5969" i="17"/>
  <c r="F5969" i="17"/>
  <c r="G5968" i="17"/>
  <c r="F5968" i="17"/>
  <c r="G5967" i="17"/>
  <c r="F5967" i="17"/>
  <c r="G5966" i="17"/>
  <c r="F5966" i="17"/>
  <c r="G5965" i="17"/>
  <c r="F5965" i="17"/>
  <c r="G5964" i="17"/>
  <c r="F5964" i="17"/>
  <c r="G5963" i="17"/>
  <c r="F5963" i="17"/>
  <c r="G5962" i="17"/>
  <c r="F5962" i="17"/>
  <c r="G5961" i="17"/>
  <c r="F5961" i="17"/>
  <c r="G5960" i="17"/>
  <c r="F5960" i="17"/>
  <c r="G5959" i="17"/>
  <c r="F5959" i="17"/>
  <c r="G5958" i="17"/>
  <c r="F5958" i="17"/>
  <c r="G5957" i="17"/>
  <c r="F5957" i="17"/>
  <c r="G5956" i="17"/>
  <c r="F5956" i="17"/>
  <c r="G5955" i="17"/>
  <c r="F5955" i="17"/>
  <c r="G5954" i="17"/>
  <c r="F5954" i="17"/>
  <c r="G5953" i="17"/>
  <c r="F5953" i="17"/>
  <c r="G5952" i="17"/>
  <c r="F5952" i="17"/>
  <c r="G5951" i="17"/>
  <c r="F5951" i="17"/>
  <c r="G5950" i="17"/>
  <c r="F5950" i="17"/>
  <c r="G5949" i="17"/>
  <c r="F5949" i="17"/>
  <c r="G5948" i="17"/>
  <c r="F5948" i="17"/>
  <c r="G5947" i="17"/>
  <c r="F5947" i="17"/>
  <c r="G5946" i="17"/>
  <c r="F5946" i="17"/>
  <c r="G5945" i="17"/>
  <c r="F5945" i="17"/>
  <c r="G5944" i="17"/>
  <c r="F5944" i="17"/>
  <c r="G5943" i="17"/>
  <c r="F5943" i="17"/>
  <c r="G5942" i="17"/>
  <c r="F5942" i="17"/>
  <c r="G5941" i="17"/>
  <c r="F5941" i="17"/>
  <c r="G5940" i="17"/>
  <c r="F5940" i="17"/>
  <c r="G5939" i="17"/>
  <c r="F5939" i="17"/>
  <c r="G5938" i="17"/>
  <c r="F5938" i="17"/>
  <c r="G5937" i="17"/>
  <c r="F5937" i="17"/>
  <c r="G5936" i="17"/>
  <c r="F5936" i="17"/>
  <c r="G5935" i="17"/>
  <c r="F5935" i="17"/>
  <c r="G5934" i="17"/>
  <c r="F5934" i="17"/>
  <c r="G5933" i="17"/>
  <c r="F5933" i="17"/>
  <c r="G5932" i="17"/>
  <c r="F5932" i="17"/>
  <c r="G5931" i="17"/>
  <c r="F5931" i="17"/>
  <c r="G5930" i="17"/>
  <c r="F5930" i="17"/>
  <c r="G5929" i="17"/>
  <c r="F5929" i="17"/>
  <c r="G5928" i="17"/>
  <c r="F5928" i="17"/>
  <c r="G5927" i="17"/>
  <c r="F5927" i="17"/>
  <c r="G5926" i="17"/>
  <c r="F5926" i="17"/>
  <c r="G5925" i="17"/>
  <c r="F5925" i="17"/>
  <c r="G5924" i="17"/>
  <c r="F5924" i="17"/>
  <c r="G5923" i="17"/>
  <c r="F5923" i="17"/>
  <c r="G5922" i="17"/>
  <c r="F5922" i="17"/>
  <c r="G5921" i="17"/>
  <c r="F5921" i="17"/>
  <c r="G5920" i="17"/>
  <c r="F5920" i="17"/>
  <c r="G5919" i="17"/>
  <c r="F5919" i="17"/>
  <c r="G5918" i="17"/>
  <c r="F5918" i="17"/>
  <c r="G5917" i="17"/>
  <c r="F5917" i="17"/>
  <c r="G5916" i="17"/>
  <c r="F5916" i="17"/>
  <c r="G5915" i="17"/>
  <c r="F5915" i="17"/>
  <c r="G5914" i="17"/>
  <c r="F5914" i="17"/>
  <c r="G5913" i="17"/>
  <c r="F5913" i="17"/>
  <c r="G5912" i="17"/>
  <c r="F5912" i="17"/>
  <c r="G5911" i="17"/>
  <c r="F5911" i="17"/>
  <c r="G5910" i="17"/>
  <c r="F5910" i="17"/>
  <c r="G5909" i="17"/>
  <c r="F5909" i="17"/>
  <c r="G5908" i="17"/>
  <c r="F5908" i="17"/>
  <c r="G5907" i="17"/>
  <c r="F5907" i="17"/>
  <c r="G5906" i="17"/>
  <c r="F5906" i="17"/>
  <c r="G5905" i="17"/>
  <c r="F5905" i="17"/>
  <c r="G5904" i="17"/>
  <c r="F5904" i="17"/>
  <c r="G5903" i="17"/>
  <c r="F5903" i="17"/>
  <c r="G5902" i="17"/>
  <c r="F5902" i="17"/>
  <c r="G5901" i="17"/>
  <c r="F5901" i="17"/>
  <c r="G5900" i="17"/>
  <c r="F5900" i="17"/>
  <c r="G5899" i="17"/>
  <c r="F5899" i="17"/>
  <c r="G5898" i="17"/>
  <c r="F5898" i="17"/>
  <c r="G5897" i="17"/>
  <c r="F5897" i="17"/>
  <c r="G5896" i="17"/>
  <c r="F5896" i="17"/>
  <c r="G5895" i="17"/>
  <c r="F5895" i="17"/>
  <c r="G5894" i="17"/>
  <c r="F5894" i="17"/>
  <c r="G5893" i="17"/>
  <c r="F5893" i="17"/>
  <c r="G5892" i="17"/>
  <c r="F5892" i="17"/>
  <c r="G5891" i="17"/>
  <c r="F5891" i="17"/>
  <c r="G5890" i="17"/>
  <c r="F5890" i="17"/>
  <c r="G5889" i="17"/>
  <c r="F5889" i="17"/>
  <c r="G5888" i="17"/>
  <c r="F5888" i="17"/>
  <c r="G5887" i="17"/>
  <c r="F5887" i="17"/>
  <c r="G5886" i="17"/>
  <c r="F5886" i="17"/>
  <c r="G5885" i="17"/>
  <c r="F5885" i="17"/>
  <c r="G5884" i="17"/>
  <c r="F5884" i="17"/>
  <c r="G5883" i="17"/>
  <c r="F5883" i="17"/>
  <c r="G5882" i="17"/>
  <c r="F5882" i="17"/>
  <c r="G5881" i="17"/>
  <c r="F5881" i="17"/>
  <c r="G5880" i="17"/>
  <c r="F5880" i="17"/>
  <c r="G5879" i="17"/>
  <c r="F5879" i="17"/>
  <c r="G5878" i="17"/>
  <c r="F5878" i="17"/>
  <c r="G5877" i="17"/>
  <c r="F5877" i="17"/>
  <c r="G5876" i="17"/>
  <c r="F5876" i="17"/>
  <c r="G5875" i="17"/>
  <c r="F5875" i="17"/>
  <c r="G5874" i="17"/>
  <c r="F5874" i="17"/>
  <c r="G5873" i="17"/>
  <c r="F5873" i="17"/>
  <c r="G5872" i="17"/>
  <c r="F5872" i="17"/>
  <c r="G5871" i="17"/>
  <c r="F5871" i="17"/>
  <c r="G5870" i="17"/>
  <c r="F5870" i="17"/>
  <c r="G5869" i="17"/>
  <c r="F5869" i="17"/>
  <c r="G5868" i="17"/>
  <c r="F5868" i="17"/>
  <c r="G5867" i="17"/>
  <c r="F5867" i="17"/>
  <c r="G5866" i="17"/>
  <c r="F5866" i="17"/>
  <c r="G5865" i="17"/>
  <c r="F5865" i="17"/>
  <c r="G5864" i="17"/>
  <c r="F5864" i="17"/>
  <c r="G5863" i="17"/>
  <c r="F5863" i="17"/>
  <c r="G5862" i="17"/>
  <c r="F5862" i="17"/>
  <c r="G5861" i="17"/>
  <c r="F5861" i="17"/>
  <c r="G5860" i="17"/>
  <c r="F5860" i="17"/>
  <c r="G5859" i="17"/>
  <c r="F5859" i="17"/>
  <c r="G5858" i="17"/>
  <c r="F5858" i="17"/>
  <c r="G5857" i="17"/>
  <c r="F5857" i="17"/>
  <c r="G5856" i="17"/>
  <c r="F5856" i="17"/>
  <c r="G5855" i="17"/>
  <c r="F5855" i="17"/>
  <c r="G5854" i="17"/>
  <c r="F5854" i="17"/>
  <c r="G5853" i="17"/>
  <c r="F5853" i="17"/>
  <c r="G5852" i="17"/>
  <c r="F5852" i="17"/>
  <c r="G5851" i="17"/>
  <c r="F5851" i="17"/>
  <c r="G5850" i="17"/>
  <c r="F5850" i="17"/>
  <c r="G5849" i="17"/>
  <c r="F5849" i="17"/>
  <c r="G5848" i="17"/>
  <c r="F5848" i="17"/>
  <c r="G5847" i="17"/>
  <c r="F5847" i="17"/>
  <c r="G5846" i="17"/>
  <c r="F5846" i="17"/>
  <c r="G5845" i="17"/>
  <c r="F5845" i="17"/>
  <c r="G5844" i="17"/>
  <c r="F5844" i="17"/>
  <c r="G5843" i="17"/>
  <c r="F5843" i="17"/>
  <c r="G5842" i="17"/>
  <c r="F5842" i="17"/>
  <c r="G5841" i="17"/>
  <c r="F5841" i="17"/>
  <c r="G5840" i="17"/>
  <c r="F5840" i="17"/>
  <c r="G5839" i="17"/>
  <c r="F5839" i="17"/>
  <c r="G5838" i="17"/>
  <c r="F5838" i="17"/>
  <c r="G5837" i="17"/>
  <c r="F5837" i="17"/>
  <c r="G5836" i="17"/>
  <c r="F5836" i="17"/>
  <c r="G5835" i="17"/>
  <c r="F5835" i="17"/>
  <c r="G5834" i="17"/>
  <c r="F5834" i="17"/>
  <c r="G5833" i="17"/>
  <c r="F5833" i="17"/>
  <c r="G5832" i="17"/>
  <c r="F5832" i="17"/>
  <c r="G5831" i="17"/>
  <c r="F5831" i="17"/>
  <c r="G5830" i="17"/>
  <c r="F5830" i="17"/>
  <c r="G5829" i="17"/>
  <c r="F5829" i="17"/>
  <c r="G5828" i="17"/>
  <c r="F5828" i="17"/>
  <c r="G5827" i="17"/>
  <c r="F5827" i="17"/>
  <c r="G5826" i="17"/>
  <c r="F5826" i="17"/>
  <c r="G5825" i="17"/>
  <c r="F5825" i="17"/>
  <c r="G5824" i="17"/>
  <c r="F5824" i="17"/>
  <c r="G5823" i="17"/>
  <c r="F5823" i="17"/>
  <c r="G5822" i="17"/>
  <c r="F5822" i="17"/>
  <c r="G5821" i="17"/>
  <c r="F5821" i="17"/>
  <c r="G5820" i="17"/>
  <c r="F5820" i="17"/>
  <c r="G5819" i="17"/>
  <c r="F5819" i="17"/>
  <c r="G5818" i="17"/>
  <c r="F5818" i="17"/>
  <c r="G5817" i="17"/>
  <c r="F5817" i="17"/>
  <c r="G5816" i="17"/>
  <c r="F5816" i="17"/>
  <c r="G5815" i="17"/>
  <c r="F5815" i="17"/>
  <c r="G5814" i="17"/>
  <c r="F5814" i="17"/>
  <c r="G5813" i="17"/>
  <c r="F5813" i="17"/>
  <c r="G5812" i="17"/>
  <c r="F5812" i="17"/>
  <c r="G5811" i="17"/>
  <c r="F5811" i="17"/>
  <c r="G5810" i="17"/>
  <c r="F5810" i="17"/>
  <c r="G5809" i="17"/>
  <c r="F5809" i="17"/>
  <c r="G5808" i="17"/>
  <c r="F5808" i="17"/>
  <c r="G5807" i="17"/>
  <c r="F5807" i="17"/>
  <c r="G5806" i="17"/>
  <c r="F5806" i="17"/>
  <c r="G5805" i="17"/>
  <c r="F5805" i="17"/>
  <c r="G5804" i="17"/>
  <c r="F5804" i="17"/>
  <c r="G5803" i="17"/>
  <c r="F5803" i="17"/>
  <c r="G5802" i="17"/>
  <c r="F5802" i="17"/>
  <c r="G5801" i="17"/>
  <c r="F5801" i="17"/>
  <c r="G5800" i="17"/>
  <c r="F5800" i="17"/>
  <c r="G5799" i="17"/>
  <c r="F5799" i="17"/>
  <c r="G5798" i="17"/>
  <c r="F5798" i="17"/>
  <c r="G5797" i="17"/>
  <c r="F5797" i="17"/>
  <c r="G5796" i="17"/>
  <c r="F5796" i="17"/>
  <c r="G5795" i="17"/>
  <c r="F5795" i="17"/>
  <c r="G5794" i="17"/>
  <c r="F5794" i="17"/>
  <c r="G5793" i="17"/>
  <c r="F5793" i="17"/>
  <c r="G5792" i="17"/>
  <c r="F5792" i="17"/>
  <c r="G5791" i="17"/>
  <c r="F5791" i="17"/>
  <c r="G5790" i="17"/>
  <c r="F5790" i="17"/>
  <c r="G5789" i="17"/>
  <c r="F5789" i="17"/>
  <c r="G5788" i="17"/>
  <c r="F5788" i="17"/>
  <c r="G5787" i="17"/>
  <c r="F5787" i="17"/>
  <c r="G5786" i="17"/>
  <c r="F5786" i="17"/>
  <c r="G5785" i="17"/>
  <c r="F5785" i="17"/>
  <c r="G5784" i="17"/>
  <c r="F5784" i="17"/>
  <c r="G5783" i="17"/>
  <c r="F5783" i="17"/>
  <c r="G5782" i="17"/>
  <c r="F5782" i="17"/>
  <c r="G5781" i="17"/>
  <c r="F5781" i="17"/>
  <c r="G5780" i="17"/>
  <c r="F5780" i="17"/>
  <c r="G5779" i="17"/>
  <c r="F5779" i="17"/>
  <c r="G5778" i="17"/>
  <c r="F5778" i="17"/>
  <c r="G5777" i="17"/>
  <c r="F5777" i="17"/>
  <c r="G5776" i="17"/>
  <c r="F5776" i="17"/>
  <c r="G5775" i="17"/>
  <c r="F5775" i="17"/>
  <c r="G5774" i="17"/>
  <c r="F5774" i="17"/>
  <c r="G5773" i="17"/>
  <c r="F5773" i="17"/>
  <c r="G5772" i="17"/>
  <c r="F5772" i="17"/>
  <c r="G5771" i="17"/>
  <c r="F5771" i="17"/>
  <c r="G5770" i="17"/>
  <c r="F5770" i="17"/>
  <c r="G5769" i="17"/>
  <c r="F5769" i="17"/>
  <c r="G5768" i="17"/>
  <c r="F5768" i="17"/>
  <c r="G5767" i="17"/>
  <c r="F5767" i="17"/>
  <c r="G5766" i="17"/>
  <c r="F5766" i="17"/>
  <c r="G5765" i="17"/>
  <c r="F5765" i="17"/>
  <c r="G5764" i="17"/>
  <c r="F5764" i="17"/>
  <c r="G5763" i="17"/>
  <c r="F5763" i="17"/>
  <c r="G5762" i="17"/>
  <c r="F5762" i="17"/>
  <c r="G5761" i="17"/>
  <c r="F5761" i="17"/>
  <c r="G5760" i="17"/>
  <c r="F5760" i="17"/>
  <c r="G5759" i="17"/>
  <c r="F5759" i="17"/>
  <c r="G5758" i="17"/>
  <c r="F5758" i="17"/>
  <c r="G5757" i="17"/>
  <c r="F5757" i="17"/>
  <c r="G5756" i="17"/>
  <c r="F5756" i="17"/>
  <c r="G5755" i="17"/>
  <c r="F5755" i="17"/>
  <c r="G5754" i="17"/>
  <c r="F5754" i="17"/>
  <c r="G5753" i="17"/>
  <c r="F5753" i="17"/>
  <c r="G5752" i="17"/>
  <c r="F5752" i="17"/>
  <c r="G5751" i="17"/>
  <c r="F5751" i="17"/>
  <c r="G5750" i="17"/>
  <c r="F5750" i="17"/>
  <c r="G5749" i="17"/>
  <c r="F5749" i="17"/>
  <c r="G5748" i="17"/>
  <c r="F5748" i="17"/>
  <c r="G5747" i="17"/>
  <c r="F5747" i="17"/>
  <c r="G5746" i="17"/>
  <c r="F5746" i="17"/>
  <c r="G5745" i="17"/>
  <c r="F5745" i="17"/>
  <c r="G5744" i="17"/>
  <c r="F5744" i="17"/>
  <c r="G5743" i="17"/>
  <c r="F5743" i="17"/>
  <c r="G5742" i="17"/>
  <c r="F5742" i="17"/>
  <c r="G5741" i="17"/>
  <c r="F5741" i="17"/>
  <c r="G5740" i="17"/>
  <c r="F5740" i="17"/>
  <c r="G5739" i="17"/>
  <c r="F5739" i="17"/>
  <c r="G5738" i="17"/>
  <c r="F5738" i="17"/>
  <c r="G5737" i="17"/>
  <c r="F5737" i="17"/>
  <c r="G5736" i="17"/>
  <c r="F5736" i="17"/>
  <c r="G5735" i="17"/>
  <c r="F5735" i="17"/>
  <c r="G5734" i="17"/>
  <c r="F5734" i="17"/>
  <c r="G5733" i="17"/>
  <c r="F5733" i="17"/>
  <c r="G5732" i="17"/>
  <c r="F5732" i="17"/>
  <c r="G5731" i="17"/>
  <c r="F5731" i="17"/>
  <c r="G5730" i="17"/>
  <c r="F5730" i="17"/>
  <c r="G5729" i="17"/>
  <c r="F5729" i="17"/>
  <c r="G5728" i="17"/>
  <c r="F5728" i="17"/>
  <c r="G5727" i="17"/>
  <c r="F5727" i="17"/>
  <c r="G5726" i="17"/>
  <c r="F5726" i="17"/>
  <c r="G5725" i="17"/>
  <c r="F5725" i="17"/>
  <c r="G5724" i="17"/>
  <c r="F5724" i="17"/>
  <c r="G5723" i="17"/>
  <c r="F5723" i="17"/>
  <c r="G5722" i="17"/>
  <c r="F5722" i="17"/>
  <c r="G5721" i="17"/>
  <c r="F5721" i="17"/>
  <c r="G5720" i="17"/>
  <c r="F5720" i="17"/>
  <c r="G5719" i="17"/>
  <c r="F5719" i="17"/>
  <c r="G5718" i="17"/>
  <c r="F5718" i="17"/>
  <c r="G5717" i="17"/>
  <c r="F5717" i="17"/>
  <c r="G5716" i="17"/>
  <c r="F5716" i="17"/>
  <c r="G5715" i="17"/>
  <c r="F5715" i="17"/>
  <c r="G5714" i="17"/>
  <c r="F5714" i="17"/>
  <c r="G5713" i="17"/>
  <c r="F5713" i="17"/>
  <c r="G5712" i="17"/>
  <c r="F5712" i="17"/>
  <c r="G5711" i="17"/>
  <c r="F5711" i="17"/>
  <c r="G5710" i="17"/>
  <c r="F5710" i="17"/>
  <c r="G5709" i="17"/>
  <c r="F5709" i="17"/>
  <c r="G5708" i="17"/>
  <c r="F5708" i="17"/>
  <c r="G5707" i="17"/>
  <c r="F5707" i="17"/>
  <c r="G5706" i="17"/>
  <c r="F5706" i="17"/>
  <c r="G5705" i="17"/>
  <c r="F5705" i="17"/>
  <c r="G5704" i="17"/>
  <c r="F5704" i="17"/>
  <c r="G5703" i="17"/>
  <c r="F5703" i="17"/>
  <c r="G5702" i="17"/>
  <c r="F5702" i="17"/>
  <c r="G5701" i="17"/>
  <c r="F5701" i="17"/>
  <c r="G5700" i="17"/>
  <c r="F5700" i="17"/>
  <c r="G5699" i="17"/>
  <c r="F5699" i="17"/>
  <c r="G5698" i="17"/>
  <c r="F5698" i="17"/>
  <c r="G5697" i="17"/>
  <c r="F5697" i="17"/>
  <c r="G5696" i="17"/>
  <c r="F5696" i="17"/>
  <c r="G5695" i="17"/>
  <c r="F5695" i="17"/>
  <c r="G5694" i="17"/>
  <c r="F5694" i="17"/>
  <c r="G5693" i="17"/>
  <c r="F5693" i="17"/>
  <c r="G5692" i="17"/>
  <c r="F5692" i="17"/>
  <c r="G5691" i="17"/>
  <c r="F5691" i="17"/>
  <c r="G5690" i="17"/>
  <c r="F5690" i="17"/>
  <c r="G5689" i="17"/>
  <c r="F5689" i="17"/>
  <c r="G5688" i="17"/>
  <c r="F5688" i="17"/>
  <c r="G5687" i="17"/>
  <c r="F5687" i="17"/>
  <c r="G5686" i="17"/>
  <c r="F5686" i="17"/>
  <c r="G5685" i="17"/>
  <c r="F5685" i="17"/>
  <c r="G5684" i="17"/>
  <c r="F5684" i="17"/>
  <c r="G5683" i="17"/>
  <c r="F5683" i="17"/>
  <c r="G5682" i="17"/>
  <c r="F5682" i="17"/>
  <c r="G5681" i="17"/>
  <c r="F5681" i="17"/>
  <c r="G5680" i="17"/>
  <c r="F5680" i="17"/>
  <c r="G5679" i="17"/>
  <c r="F5679" i="17"/>
  <c r="G5678" i="17"/>
  <c r="F5678" i="17"/>
  <c r="G5677" i="17"/>
  <c r="F5677" i="17"/>
  <c r="G5676" i="17"/>
  <c r="F5676" i="17"/>
  <c r="G5675" i="17"/>
  <c r="F5675" i="17"/>
  <c r="G5674" i="17"/>
  <c r="F5674" i="17"/>
  <c r="G5673" i="17"/>
  <c r="F5673" i="17"/>
  <c r="G5672" i="17"/>
  <c r="F5672" i="17"/>
  <c r="G5671" i="17"/>
  <c r="F5671" i="17"/>
  <c r="G5670" i="17"/>
  <c r="F5670" i="17"/>
  <c r="G5669" i="17"/>
  <c r="F5669" i="17"/>
  <c r="G5668" i="17"/>
  <c r="F5668" i="17"/>
  <c r="G5667" i="17"/>
  <c r="F5667" i="17"/>
  <c r="G5666" i="17"/>
  <c r="F5666" i="17"/>
  <c r="G5665" i="17"/>
  <c r="F5665" i="17"/>
  <c r="G5664" i="17"/>
  <c r="F5664" i="17"/>
  <c r="G5663" i="17"/>
  <c r="F5663" i="17"/>
  <c r="G5662" i="17"/>
  <c r="F5662" i="17"/>
  <c r="G5661" i="17"/>
  <c r="F5661" i="17"/>
  <c r="G5660" i="17"/>
  <c r="F5660" i="17"/>
  <c r="G5659" i="17"/>
  <c r="F5659" i="17"/>
  <c r="G5658" i="17"/>
  <c r="F5658" i="17"/>
  <c r="G5657" i="17"/>
  <c r="F5657" i="17"/>
  <c r="G5656" i="17"/>
  <c r="F5656" i="17"/>
  <c r="G5655" i="17"/>
  <c r="F5655" i="17"/>
  <c r="G5654" i="17"/>
  <c r="F5654" i="17"/>
  <c r="G5653" i="17"/>
  <c r="F5653" i="17"/>
  <c r="G5652" i="17"/>
  <c r="F5652" i="17"/>
  <c r="G5651" i="17"/>
  <c r="F5651" i="17"/>
  <c r="G5650" i="17"/>
  <c r="F5650" i="17"/>
  <c r="G5649" i="17"/>
  <c r="F5649" i="17"/>
  <c r="G5648" i="17"/>
  <c r="F5648" i="17"/>
  <c r="G5647" i="17"/>
  <c r="F5647" i="17"/>
  <c r="G5646" i="17"/>
  <c r="F5646" i="17"/>
  <c r="G5645" i="17"/>
  <c r="F5645" i="17"/>
  <c r="G5644" i="17"/>
  <c r="F5644" i="17"/>
  <c r="G5643" i="17"/>
  <c r="F5643" i="17"/>
  <c r="G5642" i="17"/>
  <c r="F5642" i="17"/>
  <c r="G5641" i="17"/>
  <c r="F5641" i="17"/>
  <c r="G5640" i="17"/>
  <c r="F5640" i="17"/>
  <c r="G5639" i="17"/>
  <c r="F5639" i="17"/>
  <c r="G5638" i="17"/>
  <c r="F5638" i="17"/>
  <c r="G5637" i="17"/>
  <c r="F5637" i="17"/>
  <c r="G5636" i="17"/>
  <c r="F5636" i="17"/>
  <c r="G5635" i="17"/>
  <c r="F5635" i="17"/>
  <c r="G5634" i="17"/>
  <c r="F5634" i="17"/>
  <c r="G5633" i="17"/>
  <c r="F5633" i="17"/>
  <c r="G5632" i="17"/>
  <c r="F5632" i="17"/>
  <c r="G5631" i="17"/>
  <c r="F5631" i="17"/>
  <c r="G5630" i="17"/>
  <c r="F5630" i="17"/>
  <c r="G5629" i="17"/>
  <c r="F5629" i="17"/>
  <c r="G5628" i="17"/>
  <c r="F5628" i="17"/>
  <c r="G5627" i="17"/>
  <c r="F5627" i="17"/>
  <c r="G5626" i="17"/>
  <c r="F5626" i="17"/>
  <c r="G5625" i="17"/>
  <c r="F5625" i="17"/>
  <c r="G5624" i="17"/>
  <c r="F5624" i="17"/>
  <c r="G5623" i="17"/>
  <c r="F5623" i="17"/>
  <c r="G5622" i="17"/>
  <c r="F5622" i="17"/>
  <c r="G5621" i="17"/>
  <c r="F5621" i="17"/>
  <c r="G5620" i="17"/>
  <c r="F5620" i="17"/>
  <c r="G5619" i="17"/>
  <c r="F5619" i="17"/>
  <c r="G5618" i="17"/>
  <c r="F5618" i="17"/>
  <c r="G5617" i="17"/>
  <c r="F5617" i="17"/>
  <c r="G5616" i="17"/>
  <c r="F5616" i="17"/>
  <c r="G5615" i="17"/>
  <c r="F5615" i="17"/>
  <c r="G5614" i="17"/>
  <c r="F5614" i="17"/>
  <c r="G5613" i="17"/>
  <c r="F5613" i="17"/>
  <c r="G5612" i="17"/>
  <c r="F5612" i="17"/>
  <c r="G5611" i="17"/>
  <c r="F5611" i="17"/>
  <c r="G5610" i="17"/>
  <c r="F5610" i="17"/>
  <c r="G5609" i="17"/>
  <c r="F5609" i="17"/>
  <c r="G5608" i="17"/>
  <c r="F5608" i="17"/>
  <c r="G5607" i="17"/>
  <c r="F5607" i="17"/>
  <c r="G5606" i="17"/>
  <c r="F5606" i="17"/>
  <c r="G5605" i="17"/>
  <c r="F5605" i="17"/>
  <c r="G5604" i="17"/>
  <c r="F5604" i="17"/>
  <c r="G5603" i="17"/>
  <c r="F5603" i="17"/>
  <c r="G5602" i="17"/>
  <c r="F5602" i="17"/>
  <c r="G5601" i="17"/>
  <c r="F5601" i="17"/>
  <c r="G5600" i="17"/>
  <c r="F5600" i="17"/>
  <c r="G5599" i="17"/>
  <c r="F5599" i="17"/>
  <c r="G5598" i="17"/>
  <c r="F5598" i="17"/>
  <c r="G5597" i="17"/>
  <c r="F5597" i="17"/>
  <c r="G5596" i="17"/>
  <c r="F5596" i="17"/>
  <c r="G5595" i="17"/>
  <c r="F5595" i="17"/>
  <c r="G5594" i="17"/>
  <c r="F5594" i="17"/>
  <c r="G5593" i="17"/>
  <c r="F5593" i="17"/>
  <c r="G5592" i="17"/>
  <c r="F5592" i="17"/>
  <c r="G5591" i="17"/>
  <c r="F5591" i="17"/>
  <c r="G5590" i="17"/>
  <c r="F5590" i="17"/>
  <c r="G5589" i="17"/>
  <c r="F5589" i="17"/>
  <c r="G5588" i="17"/>
  <c r="F5588" i="17"/>
  <c r="G5587" i="17"/>
  <c r="F5587" i="17"/>
  <c r="G5586" i="17"/>
  <c r="F5586" i="17"/>
  <c r="G5585" i="17"/>
  <c r="F5585" i="17"/>
  <c r="G5584" i="17"/>
  <c r="F5584" i="17"/>
  <c r="G5583" i="17"/>
  <c r="F5583" i="17"/>
  <c r="G5582" i="17"/>
  <c r="F5582" i="17"/>
  <c r="G5581" i="17"/>
  <c r="F5581" i="17"/>
  <c r="G5580" i="17"/>
  <c r="F5580" i="17"/>
  <c r="G5579" i="17"/>
  <c r="F5579" i="17"/>
  <c r="G5578" i="17"/>
  <c r="F5578" i="17"/>
  <c r="G5577" i="17"/>
  <c r="F5577" i="17"/>
  <c r="G5576" i="17"/>
  <c r="F5576" i="17"/>
  <c r="G5575" i="17"/>
  <c r="F5575" i="17"/>
  <c r="G5574" i="17"/>
  <c r="F5574" i="17"/>
  <c r="G5573" i="17"/>
  <c r="F5573" i="17"/>
  <c r="G5572" i="17"/>
  <c r="F5572" i="17"/>
  <c r="G5571" i="17"/>
  <c r="F5571" i="17"/>
  <c r="G5570" i="17"/>
  <c r="F5570" i="17"/>
  <c r="G5569" i="17"/>
  <c r="F5569" i="17"/>
  <c r="G5568" i="17"/>
  <c r="F5568" i="17"/>
  <c r="G5567" i="17"/>
  <c r="F5567" i="17"/>
  <c r="G5566" i="17"/>
  <c r="F5566" i="17"/>
  <c r="G5565" i="17"/>
  <c r="F5565" i="17"/>
  <c r="G5564" i="17"/>
  <c r="F5564" i="17"/>
  <c r="G5563" i="17"/>
  <c r="F5563" i="17"/>
  <c r="G5562" i="17"/>
  <c r="F5562" i="17"/>
  <c r="G5561" i="17"/>
  <c r="F5561" i="17"/>
  <c r="G5560" i="17"/>
  <c r="F5560" i="17"/>
  <c r="G5559" i="17"/>
  <c r="F5559" i="17"/>
  <c r="G5558" i="17"/>
  <c r="F5558" i="17"/>
  <c r="G5557" i="17"/>
  <c r="F5557" i="17"/>
  <c r="G5556" i="17"/>
  <c r="F5556" i="17"/>
  <c r="G5555" i="17"/>
  <c r="F5555" i="17"/>
  <c r="G5554" i="17"/>
  <c r="F5554" i="17"/>
  <c r="G5553" i="17"/>
  <c r="F5553" i="17"/>
  <c r="G5552" i="17"/>
  <c r="F5552" i="17"/>
  <c r="G5551" i="17"/>
  <c r="F5551" i="17"/>
  <c r="G5550" i="17"/>
  <c r="F5550" i="17"/>
  <c r="G5549" i="17"/>
  <c r="F5549" i="17"/>
  <c r="G5548" i="17"/>
  <c r="F5548" i="17"/>
  <c r="G5547" i="17"/>
  <c r="F5547" i="17"/>
  <c r="G5546" i="17"/>
  <c r="F5546" i="17"/>
  <c r="G5545" i="17"/>
  <c r="F5545" i="17"/>
  <c r="G5544" i="17"/>
  <c r="F5544" i="17"/>
  <c r="G5543" i="17"/>
  <c r="F5543" i="17"/>
  <c r="G5542" i="17"/>
  <c r="F5542" i="17"/>
  <c r="G5541" i="17"/>
  <c r="F5541" i="17"/>
  <c r="G5540" i="17"/>
  <c r="F5540" i="17"/>
  <c r="G5539" i="17"/>
  <c r="F5539" i="17"/>
  <c r="G5538" i="17"/>
  <c r="F5538" i="17"/>
  <c r="G5537" i="17"/>
  <c r="F5537" i="17"/>
  <c r="G5536" i="17"/>
  <c r="F5536" i="17"/>
  <c r="G5535" i="17"/>
  <c r="F5535" i="17"/>
  <c r="G5534" i="17"/>
  <c r="F5534" i="17"/>
  <c r="G5533" i="17"/>
  <c r="F5533" i="17"/>
  <c r="G5532" i="17"/>
  <c r="F5532" i="17"/>
  <c r="G5531" i="17"/>
  <c r="F5531" i="17"/>
  <c r="G5530" i="17"/>
  <c r="F5530" i="17"/>
  <c r="G5529" i="17"/>
  <c r="F5529" i="17"/>
  <c r="G5528" i="17"/>
  <c r="F5528" i="17"/>
  <c r="G5527" i="17"/>
  <c r="F5527" i="17"/>
  <c r="G5526" i="17"/>
  <c r="F5526" i="17"/>
  <c r="G5525" i="17"/>
  <c r="F5525" i="17"/>
  <c r="G5524" i="17"/>
  <c r="F5524" i="17"/>
  <c r="G5523" i="17"/>
  <c r="F5523" i="17"/>
  <c r="G5522" i="17"/>
  <c r="F5522" i="17"/>
  <c r="G5521" i="17"/>
  <c r="F5521" i="17"/>
  <c r="G5520" i="17"/>
  <c r="F5520" i="17"/>
  <c r="G5519" i="17"/>
  <c r="F5519" i="17"/>
  <c r="G5518" i="17"/>
  <c r="F5518" i="17"/>
  <c r="G5517" i="17"/>
  <c r="F5517" i="17"/>
  <c r="G5516" i="17"/>
  <c r="F5516" i="17"/>
  <c r="G5515" i="17"/>
  <c r="F5515" i="17"/>
  <c r="G5514" i="17"/>
  <c r="F5514" i="17"/>
  <c r="G5513" i="17"/>
  <c r="F5513" i="17"/>
  <c r="G5512" i="17"/>
  <c r="F5512" i="17"/>
  <c r="G5511" i="17"/>
  <c r="F5511" i="17"/>
  <c r="G5510" i="17"/>
  <c r="F5510" i="17"/>
  <c r="G5509" i="17"/>
  <c r="F5509" i="17"/>
  <c r="G5508" i="17"/>
  <c r="F5508" i="17"/>
  <c r="G5507" i="17"/>
  <c r="F5507" i="17"/>
  <c r="G5506" i="17"/>
  <c r="F5506" i="17"/>
  <c r="G5505" i="17"/>
  <c r="F5505" i="17"/>
  <c r="G5504" i="17"/>
  <c r="F5504" i="17"/>
  <c r="G5503" i="17"/>
  <c r="F5503" i="17"/>
  <c r="G5502" i="17"/>
  <c r="F5502" i="17"/>
  <c r="G5501" i="17"/>
  <c r="F5501" i="17"/>
  <c r="G5500" i="17"/>
  <c r="F5500" i="17"/>
  <c r="G5499" i="17"/>
  <c r="F5499" i="17"/>
  <c r="G5498" i="17"/>
  <c r="F5498" i="17"/>
  <c r="G5497" i="17"/>
  <c r="F5497" i="17"/>
  <c r="G5496" i="17"/>
  <c r="F5496" i="17"/>
  <c r="G5495" i="17"/>
  <c r="F5495" i="17"/>
  <c r="G5494" i="17"/>
  <c r="F5494" i="17"/>
  <c r="G5493" i="17"/>
  <c r="F5493" i="17"/>
  <c r="G5492" i="17"/>
  <c r="F5492" i="17"/>
  <c r="G5491" i="17"/>
  <c r="F5491" i="17"/>
  <c r="G5490" i="17"/>
  <c r="F5490" i="17"/>
  <c r="G5489" i="17"/>
  <c r="F5489" i="17"/>
  <c r="G5488" i="17"/>
  <c r="F5488" i="17"/>
  <c r="G5487" i="17"/>
  <c r="F5487" i="17"/>
  <c r="G5486" i="17"/>
  <c r="F5486" i="17"/>
  <c r="G5485" i="17"/>
  <c r="F5485" i="17"/>
  <c r="G5484" i="17"/>
  <c r="F5484" i="17"/>
  <c r="G5483" i="17"/>
  <c r="F5483" i="17"/>
  <c r="G5482" i="17"/>
  <c r="F5482" i="17"/>
  <c r="G5481" i="17"/>
  <c r="F5481" i="17"/>
  <c r="G5480" i="17"/>
  <c r="F5480" i="17"/>
  <c r="G5479" i="17"/>
  <c r="F5479" i="17"/>
  <c r="G5478" i="17"/>
  <c r="F5478" i="17"/>
  <c r="G5477" i="17"/>
  <c r="F5477" i="17"/>
  <c r="G5476" i="17"/>
  <c r="F5476" i="17"/>
  <c r="G5475" i="17"/>
  <c r="F5475" i="17"/>
  <c r="G5474" i="17"/>
  <c r="F5474" i="17"/>
  <c r="G5473" i="17"/>
  <c r="F5473" i="17"/>
  <c r="G5472" i="17"/>
  <c r="F5472" i="17"/>
  <c r="G5471" i="17"/>
  <c r="F5471" i="17"/>
  <c r="G5470" i="17"/>
  <c r="F5470" i="17"/>
  <c r="G5469" i="17"/>
  <c r="F5469" i="17"/>
  <c r="G5468" i="17"/>
  <c r="F5468" i="17"/>
  <c r="G5467" i="17"/>
  <c r="F5467" i="17"/>
  <c r="G5466" i="17"/>
  <c r="F5466" i="17"/>
  <c r="G5465" i="17"/>
  <c r="F5465" i="17"/>
  <c r="G5464" i="17"/>
  <c r="F5464" i="17"/>
  <c r="G5463" i="17"/>
  <c r="F5463" i="17"/>
  <c r="G5462" i="17"/>
  <c r="F5462" i="17"/>
  <c r="G5461" i="17"/>
  <c r="F5461" i="17"/>
  <c r="G5460" i="17"/>
  <c r="F5460" i="17"/>
  <c r="G5459" i="17"/>
  <c r="F5459" i="17"/>
  <c r="G5458" i="17"/>
  <c r="F5458" i="17"/>
  <c r="G5457" i="17"/>
  <c r="F5457" i="17"/>
  <c r="G5456" i="17"/>
  <c r="F5456" i="17"/>
  <c r="G5455" i="17"/>
  <c r="F5455" i="17"/>
  <c r="G5454" i="17"/>
  <c r="F5454" i="17"/>
  <c r="G5453" i="17"/>
  <c r="F5453" i="17"/>
  <c r="G5452" i="17"/>
  <c r="F5452" i="17"/>
  <c r="G5451" i="17"/>
  <c r="F5451" i="17"/>
  <c r="G5450" i="17"/>
  <c r="F5450" i="17"/>
  <c r="G5449" i="17"/>
  <c r="F5449" i="17"/>
  <c r="G5448" i="17"/>
  <c r="F5448" i="17"/>
  <c r="G5447" i="17"/>
  <c r="F5447" i="17"/>
  <c r="G5446" i="17"/>
  <c r="F5446" i="17"/>
  <c r="G5445" i="17"/>
  <c r="F5445" i="17"/>
  <c r="G5444" i="17"/>
  <c r="F5444" i="17"/>
  <c r="G5443" i="17"/>
  <c r="F5443" i="17"/>
  <c r="G5442" i="17"/>
  <c r="F5442" i="17"/>
  <c r="G5441" i="17"/>
  <c r="F5441" i="17"/>
  <c r="G5440" i="17"/>
  <c r="F5440" i="17"/>
  <c r="G5439" i="17"/>
  <c r="F5439" i="17"/>
  <c r="G5438" i="17"/>
  <c r="F5438" i="17"/>
  <c r="G5437" i="17"/>
  <c r="F5437" i="17"/>
  <c r="G5436" i="17"/>
  <c r="F5436" i="17"/>
  <c r="G5435" i="17"/>
  <c r="F5435" i="17"/>
  <c r="G5434" i="17"/>
  <c r="F5434" i="17"/>
  <c r="G5433" i="17"/>
  <c r="F5433" i="17"/>
  <c r="G5432" i="17"/>
  <c r="F5432" i="17"/>
  <c r="G5431" i="17"/>
  <c r="F5431" i="17"/>
  <c r="G5430" i="17"/>
  <c r="F5430" i="17"/>
  <c r="G5429" i="17"/>
  <c r="F5429" i="17"/>
  <c r="G5428" i="17"/>
  <c r="F5428" i="17"/>
  <c r="G5427" i="17"/>
  <c r="F5427" i="17"/>
  <c r="G5426" i="17"/>
  <c r="F5426" i="17"/>
  <c r="G5425" i="17"/>
  <c r="F5425" i="17"/>
  <c r="G5424" i="17"/>
  <c r="F5424" i="17"/>
  <c r="G5423" i="17"/>
  <c r="F5423" i="17"/>
  <c r="G5422" i="17"/>
  <c r="F5422" i="17"/>
  <c r="G5421" i="17"/>
  <c r="F5421" i="17"/>
  <c r="G5420" i="17"/>
  <c r="F5420" i="17"/>
  <c r="G5419" i="17"/>
  <c r="F5419" i="17"/>
  <c r="G5418" i="17"/>
  <c r="F5418" i="17"/>
  <c r="G5417" i="17"/>
  <c r="F5417" i="17"/>
  <c r="G5416" i="17"/>
  <c r="F5416" i="17"/>
  <c r="G5415" i="17"/>
  <c r="F5415" i="17"/>
  <c r="G5414" i="17"/>
  <c r="F5414" i="17"/>
  <c r="G5413" i="17"/>
  <c r="F5413" i="17"/>
  <c r="G5412" i="17"/>
  <c r="F5412" i="17"/>
  <c r="G5411" i="17"/>
  <c r="F5411" i="17"/>
  <c r="G5410" i="17"/>
  <c r="F5410" i="17"/>
  <c r="G5409" i="17"/>
  <c r="F5409" i="17"/>
  <c r="G5408" i="17"/>
  <c r="F5408" i="17"/>
  <c r="G5407" i="17"/>
  <c r="F5407" i="17"/>
  <c r="G5406" i="17"/>
  <c r="F5406" i="17"/>
  <c r="G5405" i="17"/>
  <c r="F5405" i="17"/>
  <c r="G5404" i="17"/>
  <c r="F5404" i="17"/>
  <c r="G5403" i="17"/>
  <c r="F5403" i="17"/>
  <c r="G5402" i="17"/>
  <c r="F5402" i="17"/>
  <c r="G5401" i="17"/>
  <c r="F5401" i="17"/>
  <c r="G5400" i="17"/>
  <c r="F5400" i="17"/>
  <c r="G5399" i="17"/>
  <c r="F5399" i="17"/>
  <c r="G5398" i="17"/>
  <c r="F5398" i="17"/>
  <c r="G5397" i="17"/>
  <c r="F5397" i="17"/>
  <c r="G5396" i="17"/>
  <c r="F5396" i="17"/>
  <c r="G5395" i="17"/>
  <c r="F5395" i="17"/>
  <c r="G5394" i="17"/>
  <c r="F5394" i="17"/>
  <c r="G5393" i="17"/>
  <c r="F5393" i="17"/>
  <c r="G5392" i="17"/>
  <c r="F5392" i="17"/>
  <c r="G5391" i="17"/>
  <c r="F5391" i="17"/>
  <c r="G5390" i="17"/>
  <c r="F5390" i="17"/>
  <c r="G5389" i="17"/>
  <c r="F5389" i="17"/>
  <c r="G5388" i="17"/>
  <c r="F5388" i="17"/>
  <c r="G5387" i="17"/>
  <c r="F5387" i="17"/>
  <c r="G5386" i="17"/>
  <c r="F5386" i="17"/>
  <c r="G5385" i="17"/>
  <c r="F5385" i="17"/>
  <c r="G5384" i="17"/>
  <c r="F5384" i="17"/>
  <c r="G5383" i="17"/>
  <c r="F5383" i="17"/>
  <c r="G5382" i="17"/>
  <c r="F5382" i="17"/>
  <c r="G5381" i="17"/>
  <c r="F5381" i="17"/>
  <c r="G5380" i="17"/>
  <c r="F5380" i="17"/>
  <c r="G5379" i="17"/>
  <c r="F5379" i="17"/>
  <c r="G5378" i="17"/>
  <c r="F5378" i="17"/>
  <c r="G5377" i="17"/>
  <c r="F5377" i="17"/>
  <c r="G5376" i="17"/>
  <c r="F5376" i="17"/>
  <c r="G5375" i="17"/>
  <c r="F5375" i="17"/>
  <c r="G5374" i="17"/>
  <c r="F5374" i="17"/>
  <c r="G5373" i="17"/>
  <c r="F5373" i="17"/>
  <c r="G5372" i="17"/>
  <c r="F5372" i="17"/>
  <c r="G5371" i="17"/>
  <c r="F5371" i="17"/>
  <c r="G5370" i="17"/>
  <c r="F5370" i="17"/>
  <c r="G5369" i="17"/>
  <c r="F5369" i="17"/>
  <c r="G5368" i="17"/>
  <c r="F5368" i="17"/>
  <c r="G5367" i="17"/>
  <c r="F5367" i="17"/>
  <c r="G5366" i="17"/>
  <c r="F5366" i="17"/>
  <c r="G5365" i="17"/>
  <c r="F5365" i="17"/>
  <c r="G5364" i="17"/>
  <c r="F5364" i="17"/>
  <c r="G5363" i="17"/>
  <c r="F5363" i="17"/>
  <c r="G5362" i="17"/>
  <c r="F5362" i="17"/>
  <c r="G5361" i="17"/>
  <c r="F5361" i="17"/>
  <c r="G5360" i="17"/>
  <c r="F5360" i="17"/>
  <c r="G5359" i="17"/>
  <c r="F5359" i="17"/>
  <c r="G5358" i="17"/>
  <c r="F5358" i="17"/>
  <c r="G5357" i="17"/>
  <c r="F5357" i="17"/>
  <c r="G5356" i="17"/>
  <c r="F5356" i="17"/>
  <c r="G5355" i="17"/>
  <c r="F5355" i="17"/>
  <c r="G5354" i="17"/>
  <c r="F5354" i="17"/>
  <c r="G5353" i="17"/>
  <c r="F5353" i="17"/>
  <c r="G5352" i="17"/>
  <c r="F5352" i="17"/>
  <c r="G5351" i="17"/>
  <c r="F5351" i="17"/>
  <c r="G5350" i="17"/>
  <c r="F5350" i="17"/>
  <c r="G5349" i="17"/>
  <c r="F5349" i="17"/>
  <c r="G5348" i="17"/>
  <c r="F5348" i="17"/>
  <c r="G5347" i="17"/>
  <c r="F5347" i="17"/>
  <c r="G5346" i="17"/>
  <c r="F5346" i="17"/>
  <c r="G5345" i="17"/>
  <c r="F5345" i="17"/>
  <c r="G5344" i="17"/>
  <c r="F5344" i="17"/>
  <c r="G5343" i="17"/>
  <c r="F5343" i="17"/>
  <c r="G5342" i="17"/>
  <c r="F5342" i="17"/>
  <c r="G5341" i="17"/>
  <c r="F5341" i="17"/>
  <c r="G5340" i="17"/>
  <c r="F5340" i="17"/>
  <c r="G5339" i="17"/>
  <c r="F5339" i="17"/>
  <c r="G5338" i="17"/>
  <c r="F5338" i="17"/>
  <c r="G5337" i="17"/>
  <c r="F5337" i="17"/>
  <c r="G5336" i="17"/>
  <c r="F5336" i="17"/>
  <c r="G5335" i="17"/>
  <c r="F5335" i="17"/>
  <c r="G5334" i="17"/>
  <c r="F5334" i="17"/>
  <c r="G5333" i="17"/>
  <c r="F5333" i="17"/>
  <c r="G5332" i="17"/>
  <c r="F5332" i="17"/>
  <c r="G5331" i="17"/>
  <c r="F5331" i="17"/>
  <c r="G5330" i="17"/>
  <c r="F5330" i="17"/>
  <c r="G5329" i="17"/>
  <c r="F5329" i="17"/>
  <c r="G5328" i="17"/>
  <c r="F5328" i="17"/>
  <c r="G5327" i="17"/>
  <c r="F5327" i="17"/>
  <c r="G5326" i="17"/>
  <c r="F5326" i="17"/>
  <c r="G5325" i="17"/>
  <c r="F5325" i="17"/>
  <c r="G5324" i="17"/>
  <c r="F5324" i="17"/>
  <c r="G5323" i="17"/>
  <c r="F5323" i="17"/>
  <c r="G5322" i="17"/>
  <c r="F5322" i="17"/>
  <c r="G5321" i="17"/>
  <c r="F5321" i="17"/>
  <c r="G5320" i="17"/>
  <c r="F5320" i="17"/>
  <c r="G5319" i="17"/>
  <c r="F5319" i="17"/>
  <c r="G5318" i="17"/>
  <c r="F5318" i="17"/>
  <c r="G5317" i="17"/>
  <c r="F5317" i="17"/>
  <c r="G5316" i="17"/>
  <c r="F5316" i="17"/>
  <c r="G5315" i="17"/>
  <c r="F5315" i="17"/>
  <c r="G5314" i="17"/>
  <c r="F5314" i="17"/>
  <c r="G5313" i="17"/>
  <c r="F5313" i="17"/>
  <c r="G5312" i="17"/>
  <c r="F5312" i="17"/>
  <c r="G5311" i="17"/>
  <c r="F5311" i="17"/>
  <c r="G5310" i="17"/>
  <c r="F5310" i="17"/>
  <c r="G5309" i="17"/>
  <c r="F5309" i="17"/>
  <c r="G5308" i="17"/>
  <c r="F5308" i="17"/>
  <c r="G5307" i="17"/>
  <c r="F5307" i="17"/>
  <c r="G5306" i="17"/>
  <c r="F5306" i="17"/>
  <c r="G5305" i="17"/>
  <c r="F5305" i="17"/>
  <c r="G5304" i="17"/>
  <c r="F5304" i="17"/>
  <c r="G5303" i="17"/>
  <c r="F5303" i="17"/>
  <c r="G5302" i="17"/>
  <c r="F5302" i="17"/>
  <c r="G5301" i="17"/>
  <c r="F5301" i="17"/>
  <c r="G5300" i="17"/>
  <c r="F5300" i="17"/>
  <c r="G5299" i="17"/>
  <c r="F5299" i="17"/>
  <c r="G5298" i="17"/>
  <c r="F5298" i="17"/>
  <c r="G5297" i="17"/>
  <c r="F5297" i="17"/>
  <c r="G5296" i="17"/>
  <c r="F5296" i="17"/>
  <c r="G5295" i="17"/>
  <c r="F5295" i="17"/>
  <c r="G5294" i="17"/>
  <c r="F5294" i="17"/>
  <c r="G5293" i="17"/>
  <c r="F5293" i="17"/>
  <c r="G5292" i="17"/>
  <c r="F5292" i="17"/>
  <c r="G5291" i="17"/>
  <c r="F5291" i="17"/>
  <c r="G5290" i="17"/>
  <c r="F5290" i="17"/>
  <c r="G5289" i="17"/>
  <c r="F5289" i="17"/>
  <c r="G5288" i="17"/>
  <c r="F5288" i="17"/>
  <c r="G5287" i="17"/>
  <c r="F5287" i="17"/>
  <c r="G5286" i="17"/>
  <c r="F5286" i="17"/>
  <c r="G5285" i="17"/>
  <c r="F5285" i="17"/>
  <c r="G5284" i="17"/>
  <c r="F5284" i="17"/>
  <c r="G5283" i="17"/>
  <c r="F5283" i="17"/>
  <c r="G5282" i="17"/>
  <c r="F5282" i="17"/>
  <c r="G5281" i="17"/>
  <c r="F5281" i="17"/>
  <c r="G5280" i="17"/>
  <c r="F5280" i="17"/>
  <c r="G5279" i="17"/>
  <c r="F5279" i="17"/>
  <c r="G5278" i="17"/>
  <c r="F5278" i="17"/>
  <c r="G5277" i="17"/>
  <c r="F5277" i="17"/>
  <c r="G5276" i="17"/>
  <c r="F5276" i="17"/>
  <c r="G5275" i="17"/>
  <c r="F5275" i="17"/>
  <c r="G5274" i="17"/>
  <c r="F5274" i="17"/>
  <c r="G5273" i="17"/>
  <c r="F5273" i="17"/>
  <c r="G5272" i="17"/>
  <c r="F5272" i="17"/>
  <c r="G5271" i="17"/>
  <c r="F5271" i="17"/>
  <c r="G5270" i="17"/>
  <c r="F5270" i="17"/>
  <c r="G5269" i="17"/>
  <c r="F5269" i="17"/>
  <c r="G5268" i="17"/>
  <c r="F5268" i="17"/>
  <c r="G5267" i="17"/>
  <c r="F5267" i="17"/>
  <c r="G5266" i="17"/>
  <c r="F5266" i="17"/>
  <c r="G5265" i="17"/>
  <c r="F5265" i="17"/>
  <c r="G5264" i="17"/>
  <c r="F5264" i="17"/>
  <c r="G5263" i="17"/>
  <c r="F5263" i="17"/>
  <c r="G5262" i="17"/>
  <c r="F5262" i="17"/>
  <c r="G5261" i="17"/>
  <c r="F5261" i="17"/>
  <c r="G5260" i="17"/>
  <c r="F5260" i="17"/>
  <c r="G5259" i="17"/>
  <c r="F5259" i="17"/>
  <c r="G5258" i="17"/>
  <c r="F5258" i="17"/>
  <c r="G5257" i="17"/>
  <c r="F5257" i="17"/>
  <c r="G5256" i="17"/>
  <c r="F5256" i="17"/>
  <c r="G5255" i="17"/>
  <c r="F5255" i="17"/>
  <c r="G5254" i="17"/>
  <c r="F5254" i="17"/>
  <c r="G5253" i="17"/>
  <c r="F5253" i="17"/>
  <c r="G5252" i="17"/>
  <c r="F5252" i="17"/>
  <c r="G5251" i="17"/>
  <c r="F5251" i="17"/>
  <c r="G5250" i="17"/>
  <c r="F5250" i="17"/>
  <c r="G5249" i="17"/>
  <c r="F5249" i="17"/>
  <c r="G5248" i="17"/>
  <c r="F5248" i="17"/>
  <c r="G5247" i="17"/>
  <c r="F5247" i="17"/>
  <c r="G5246" i="17"/>
  <c r="F5246" i="17"/>
  <c r="G5245" i="17"/>
  <c r="F5245" i="17"/>
  <c r="G5244" i="17"/>
  <c r="F5244" i="17"/>
  <c r="G5243" i="17"/>
  <c r="F5243" i="17"/>
  <c r="G5242" i="17"/>
  <c r="F5242" i="17"/>
  <c r="G5241" i="17"/>
  <c r="F5241" i="17"/>
  <c r="G5240" i="17"/>
  <c r="F5240" i="17"/>
  <c r="G5239" i="17"/>
  <c r="F5239" i="17"/>
  <c r="G5238" i="17"/>
  <c r="F5238" i="17"/>
  <c r="G5237" i="17"/>
  <c r="F5237" i="17"/>
  <c r="G5236" i="17"/>
  <c r="F5236" i="17"/>
  <c r="G5235" i="17"/>
  <c r="F5235" i="17"/>
  <c r="G5234" i="17"/>
  <c r="F5234" i="17"/>
  <c r="G5233" i="17"/>
  <c r="F5233" i="17"/>
  <c r="G5232" i="17"/>
  <c r="F5232" i="17"/>
  <c r="G5231" i="17"/>
  <c r="F5231" i="17"/>
  <c r="G5230" i="17"/>
  <c r="F5230" i="17"/>
  <c r="G5229" i="17"/>
  <c r="F5229" i="17"/>
  <c r="G5228" i="17"/>
  <c r="F5228" i="17"/>
  <c r="G5227" i="17"/>
  <c r="F5227" i="17"/>
  <c r="G5226" i="17"/>
  <c r="F5226" i="17"/>
  <c r="G5225" i="17"/>
  <c r="F5225" i="17"/>
  <c r="G5224" i="17"/>
  <c r="F5224" i="17"/>
  <c r="G5223" i="17"/>
  <c r="F5223" i="17"/>
  <c r="G5222" i="17"/>
  <c r="F5222" i="17"/>
  <c r="G5221" i="17"/>
  <c r="F5221" i="17"/>
  <c r="G5220" i="17"/>
  <c r="F5220" i="17"/>
  <c r="G5219" i="17"/>
  <c r="F5219" i="17"/>
  <c r="G5218" i="17"/>
  <c r="F5218" i="17"/>
  <c r="G5217" i="17"/>
  <c r="F5217" i="17"/>
  <c r="G5216" i="17"/>
  <c r="F5216" i="17"/>
  <c r="G5215" i="17"/>
  <c r="F5215" i="17"/>
  <c r="G5214" i="17"/>
  <c r="F5214" i="17"/>
  <c r="G5213" i="17"/>
  <c r="F5213" i="17"/>
  <c r="G5212" i="17"/>
  <c r="F5212" i="17"/>
  <c r="G5211" i="17"/>
  <c r="F5211" i="17"/>
  <c r="G5210" i="17"/>
  <c r="F5210" i="17"/>
  <c r="G5209" i="17"/>
  <c r="F5209" i="17"/>
  <c r="G5208" i="17"/>
  <c r="F5208" i="17"/>
  <c r="G5207" i="17"/>
  <c r="F5207" i="17"/>
  <c r="G5206" i="17"/>
  <c r="F5206" i="17"/>
  <c r="G5205" i="17"/>
  <c r="F5205" i="17"/>
  <c r="G5204" i="17"/>
  <c r="F5204" i="17"/>
  <c r="G5203" i="17"/>
  <c r="F5203" i="17"/>
  <c r="G5202" i="17"/>
  <c r="F5202" i="17"/>
  <c r="G5201" i="17"/>
  <c r="F5201" i="17"/>
  <c r="G5200" i="17"/>
  <c r="F5200" i="17"/>
  <c r="G5199" i="17"/>
  <c r="F5199" i="17"/>
  <c r="G5198" i="17"/>
  <c r="F5198" i="17"/>
  <c r="G5197" i="17"/>
  <c r="F5197" i="17"/>
  <c r="G5196" i="17"/>
  <c r="F5196" i="17"/>
  <c r="G5195" i="17"/>
  <c r="F5195" i="17"/>
  <c r="G5194" i="17"/>
  <c r="F5194" i="17"/>
  <c r="G5193" i="17"/>
  <c r="F5193" i="17"/>
  <c r="G5192" i="17"/>
  <c r="F5192" i="17"/>
  <c r="G5191" i="17"/>
  <c r="F5191" i="17"/>
  <c r="G5190" i="17"/>
  <c r="F5190" i="17"/>
  <c r="G5189" i="17"/>
  <c r="F5189" i="17"/>
  <c r="G5188" i="17"/>
  <c r="F5188" i="17"/>
  <c r="G5187" i="17"/>
  <c r="F5187" i="17"/>
  <c r="G5186" i="17"/>
  <c r="F5186" i="17"/>
  <c r="G5185" i="17"/>
  <c r="F5185" i="17"/>
  <c r="G5184" i="17"/>
  <c r="F5184" i="17"/>
  <c r="G5183" i="17"/>
  <c r="F5183" i="17"/>
  <c r="G5182" i="17"/>
  <c r="F5182" i="17"/>
  <c r="G5181" i="17"/>
  <c r="F5181" i="17"/>
  <c r="G5180" i="17"/>
  <c r="F5180" i="17"/>
  <c r="G5179" i="17"/>
  <c r="F5179" i="17"/>
  <c r="G5178" i="17"/>
  <c r="F5178" i="17"/>
  <c r="G5177" i="17"/>
  <c r="F5177" i="17"/>
  <c r="G5176" i="17"/>
  <c r="F5176" i="17"/>
  <c r="G5175" i="17"/>
  <c r="F5175" i="17"/>
  <c r="G5174" i="17"/>
  <c r="F5174" i="17"/>
  <c r="G5173" i="17"/>
  <c r="F5173" i="17"/>
  <c r="G5172" i="17"/>
  <c r="F5172" i="17"/>
  <c r="G5171" i="17"/>
  <c r="F5171" i="17"/>
  <c r="G5170" i="17"/>
  <c r="F5170" i="17"/>
  <c r="G5169" i="17"/>
  <c r="F5169" i="17"/>
  <c r="G5168" i="17"/>
  <c r="F5168" i="17"/>
  <c r="G5167" i="17"/>
  <c r="F5167" i="17"/>
  <c r="G5166" i="17"/>
  <c r="F5166" i="17"/>
  <c r="G5165" i="17"/>
  <c r="F5165" i="17"/>
  <c r="G5164" i="17"/>
  <c r="F5164" i="17"/>
  <c r="G5163" i="17"/>
  <c r="F5163" i="17"/>
  <c r="G5162" i="17"/>
  <c r="F5162" i="17"/>
  <c r="G5161" i="17"/>
  <c r="F5161" i="17"/>
  <c r="G5160" i="17"/>
  <c r="F5160" i="17"/>
  <c r="G5159" i="17"/>
  <c r="F5159" i="17"/>
  <c r="G5158" i="17"/>
  <c r="F5158" i="17"/>
  <c r="G5157" i="17"/>
  <c r="F5157" i="17"/>
  <c r="G5156" i="17"/>
  <c r="F5156" i="17"/>
  <c r="G5155" i="17"/>
  <c r="F5155" i="17"/>
  <c r="G5154" i="17"/>
  <c r="F5154" i="17"/>
  <c r="G5153" i="17"/>
  <c r="F5153" i="17"/>
  <c r="G5152" i="17"/>
  <c r="F5152" i="17"/>
  <c r="G5151" i="17"/>
  <c r="F5151" i="17"/>
  <c r="G5150" i="17"/>
  <c r="F5150" i="17"/>
  <c r="G5149" i="17"/>
  <c r="F5149" i="17"/>
  <c r="G5148" i="17"/>
  <c r="F5148" i="17"/>
  <c r="G5147" i="17"/>
  <c r="F5147" i="17"/>
  <c r="G5146" i="17"/>
  <c r="F5146" i="17"/>
  <c r="G5145" i="17"/>
  <c r="F5145" i="17"/>
  <c r="G5144" i="17"/>
  <c r="F5144" i="17"/>
  <c r="G5143" i="17"/>
  <c r="F5143" i="17"/>
  <c r="G5142" i="17"/>
  <c r="F5142" i="17"/>
  <c r="G5141" i="17"/>
  <c r="F5141" i="17"/>
  <c r="G5140" i="17"/>
  <c r="F5140" i="17"/>
  <c r="G5139" i="17"/>
  <c r="F5139" i="17"/>
  <c r="G5138" i="17"/>
  <c r="F5138" i="17"/>
  <c r="G5137" i="17"/>
  <c r="F5137" i="17"/>
  <c r="G5136" i="17"/>
  <c r="F5136" i="17"/>
  <c r="G5135" i="17"/>
  <c r="F5135" i="17"/>
  <c r="G5134" i="17"/>
  <c r="F5134" i="17"/>
  <c r="G5133" i="17"/>
  <c r="F5133" i="17"/>
  <c r="G5132" i="17"/>
  <c r="F5132" i="17"/>
  <c r="G5131" i="17"/>
  <c r="F5131" i="17"/>
  <c r="G5130" i="17"/>
  <c r="F5130" i="17"/>
  <c r="G5129" i="17"/>
  <c r="F5129" i="17"/>
  <c r="G5128" i="17"/>
  <c r="F5128" i="17"/>
  <c r="G5127" i="17"/>
  <c r="F5127" i="17"/>
  <c r="G5126" i="17"/>
  <c r="F5126" i="17"/>
  <c r="G5125" i="17"/>
  <c r="F5125" i="17"/>
  <c r="G5124" i="17"/>
  <c r="F5124" i="17"/>
  <c r="G5123" i="17"/>
  <c r="F5123" i="17"/>
  <c r="G5122" i="17"/>
  <c r="F5122" i="17"/>
  <c r="G5121" i="17"/>
  <c r="F5121" i="17"/>
  <c r="G5120" i="17"/>
  <c r="F5120" i="17"/>
  <c r="G5119" i="17"/>
  <c r="F5119" i="17"/>
  <c r="G5118" i="17"/>
  <c r="F5118" i="17"/>
  <c r="G5117" i="17"/>
  <c r="F5117" i="17"/>
  <c r="G5116" i="17"/>
  <c r="F5116" i="17"/>
  <c r="G5115" i="17"/>
  <c r="F5115" i="17"/>
  <c r="G5114" i="17"/>
  <c r="F5114" i="17"/>
  <c r="G5113" i="17"/>
  <c r="F5113" i="17"/>
  <c r="G5112" i="17"/>
  <c r="F5112" i="17"/>
  <c r="G5111" i="17"/>
  <c r="F5111" i="17"/>
  <c r="G5110" i="17"/>
  <c r="F5110" i="17"/>
  <c r="G5109" i="17"/>
  <c r="F5109" i="17"/>
  <c r="G5108" i="17"/>
  <c r="F5108" i="17"/>
  <c r="G5107" i="17"/>
  <c r="F5107" i="17"/>
  <c r="G5106" i="17"/>
  <c r="F5106" i="17"/>
  <c r="G5105" i="17"/>
  <c r="F5105" i="17"/>
  <c r="G5104" i="17"/>
  <c r="F5104" i="17"/>
  <c r="G5103" i="17"/>
  <c r="F5103" i="17"/>
  <c r="G5102" i="17"/>
  <c r="F5102" i="17"/>
  <c r="G5101" i="17"/>
  <c r="F5101" i="17"/>
  <c r="G5100" i="17"/>
  <c r="F5100" i="17"/>
  <c r="G5099" i="17"/>
  <c r="F5099" i="17"/>
  <c r="G5098" i="17"/>
  <c r="F5098" i="17"/>
  <c r="G5097" i="17"/>
  <c r="F5097" i="17"/>
  <c r="G5096" i="17"/>
  <c r="F5096" i="17"/>
  <c r="G5095" i="17"/>
  <c r="F5095" i="17"/>
  <c r="G5094" i="17"/>
  <c r="F5094" i="17"/>
  <c r="G5093" i="17"/>
  <c r="F5093" i="17"/>
  <c r="G5092" i="17"/>
  <c r="F5092" i="17"/>
  <c r="G5091" i="17"/>
  <c r="F5091" i="17"/>
  <c r="G5090" i="17"/>
  <c r="F5090" i="17"/>
  <c r="G5089" i="17"/>
  <c r="F5089" i="17"/>
  <c r="G5088" i="17"/>
  <c r="F5088" i="17"/>
  <c r="G5087" i="17"/>
  <c r="F5087" i="17"/>
  <c r="G5086" i="17"/>
  <c r="F5086" i="17"/>
  <c r="G5085" i="17"/>
  <c r="F5085" i="17"/>
  <c r="G5084" i="17"/>
  <c r="F5084" i="17"/>
  <c r="G5083" i="17"/>
  <c r="F5083" i="17"/>
  <c r="G5082" i="17"/>
  <c r="F5082" i="17"/>
  <c r="G5081" i="17"/>
  <c r="F5081" i="17"/>
  <c r="G5080" i="17"/>
  <c r="F5080" i="17"/>
  <c r="G5079" i="17"/>
  <c r="F5079" i="17"/>
  <c r="G5078" i="17"/>
  <c r="F5078" i="17"/>
  <c r="G5077" i="17"/>
  <c r="F5077" i="17"/>
  <c r="G5076" i="17"/>
  <c r="F5076" i="17"/>
  <c r="G5075" i="17"/>
  <c r="F5075" i="17"/>
  <c r="G5074" i="17"/>
  <c r="F5074" i="17"/>
  <c r="G5073" i="17"/>
  <c r="F5073" i="17"/>
  <c r="G5072" i="17"/>
  <c r="F5072" i="17"/>
  <c r="G5071" i="17"/>
  <c r="F5071" i="17"/>
  <c r="G5070" i="17"/>
  <c r="F5070" i="17"/>
  <c r="G5069" i="17"/>
  <c r="F5069" i="17"/>
  <c r="G5068" i="17"/>
  <c r="F5068" i="17"/>
  <c r="G5067" i="17"/>
  <c r="F5067" i="17"/>
  <c r="G5066" i="17"/>
  <c r="F5066" i="17"/>
  <c r="G5065" i="17"/>
  <c r="F5065" i="17"/>
  <c r="G5064" i="17"/>
  <c r="F5064" i="17"/>
  <c r="G5063" i="17"/>
  <c r="F5063" i="17"/>
  <c r="G5062" i="17"/>
  <c r="F5062" i="17"/>
  <c r="G5061" i="17"/>
  <c r="F5061" i="17"/>
  <c r="G5060" i="17"/>
  <c r="F5060" i="17"/>
  <c r="G5059" i="17"/>
  <c r="F5059" i="17"/>
  <c r="G5058" i="17"/>
  <c r="F5058" i="17"/>
  <c r="G5057" i="17"/>
  <c r="F5057" i="17"/>
  <c r="G5056" i="17"/>
  <c r="F5056" i="17"/>
  <c r="G5055" i="17"/>
  <c r="F5055" i="17"/>
  <c r="G5054" i="17"/>
  <c r="F5054" i="17"/>
  <c r="G5053" i="17"/>
  <c r="F5053" i="17"/>
  <c r="G5052" i="17"/>
  <c r="F5052" i="17"/>
  <c r="G5051" i="17"/>
  <c r="F5051" i="17"/>
  <c r="G5050" i="17"/>
  <c r="F5050" i="17"/>
  <c r="G5049" i="17"/>
  <c r="F5049" i="17"/>
  <c r="G5048" i="17"/>
  <c r="F5048" i="17"/>
  <c r="G5047" i="17"/>
  <c r="F5047" i="17"/>
  <c r="G5046" i="17"/>
  <c r="F5046" i="17"/>
  <c r="G5045" i="17"/>
  <c r="F5045" i="17"/>
  <c r="G5044" i="17"/>
  <c r="F5044" i="17"/>
  <c r="G5043" i="17"/>
  <c r="F5043" i="17"/>
  <c r="G5042" i="17"/>
  <c r="F5042" i="17"/>
  <c r="G5041" i="17"/>
  <c r="F5041" i="17"/>
  <c r="G5040" i="17"/>
  <c r="F5040" i="17"/>
  <c r="G5039" i="17"/>
  <c r="F5039" i="17"/>
  <c r="G5038" i="17"/>
  <c r="F5038" i="17"/>
  <c r="G5037" i="17"/>
  <c r="F5037" i="17"/>
  <c r="G5036" i="17"/>
  <c r="F5036" i="17"/>
  <c r="G5035" i="17"/>
  <c r="F5035" i="17"/>
  <c r="G5034" i="17"/>
  <c r="F5034" i="17"/>
  <c r="G5033" i="17"/>
  <c r="F5033" i="17"/>
  <c r="G5032" i="17"/>
  <c r="F5032" i="17"/>
  <c r="G5031" i="17"/>
  <c r="F5031" i="17"/>
  <c r="G5030" i="17"/>
  <c r="F5030" i="17"/>
  <c r="G5029" i="17"/>
  <c r="F5029" i="17"/>
  <c r="G5028" i="17"/>
  <c r="F5028" i="17"/>
  <c r="G5027" i="17"/>
  <c r="F5027" i="17"/>
  <c r="G5026" i="17"/>
  <c r="F5026" i="17"/>
  <c r="G5025" i="17"/>
  <c r="F5025" i="17"/>
  <c r="G5024" i="17"/>
  <c r="F5024" i="17"/>
  <c r="G5023" i="17"/>
  <c r="F5023" i="17"/>
  <c r="G5022" i="17"/>
  <c r="F5022" i="17"/>
  <c r="G5021" i="17"/>
  <c r="F5021" i="17"/>
  <c r="G5020" i="17"/>
  <c r="F5020" i="17"/>
  <c r="G5019" i="17"/>
  <c r="F5019" i="17"/>
  <c r="G5018" i="17"/>
  <c r="F5018" i="17"/>
  <c r="G5017" i="17"/>
  <c r="F5017" i="17"/>
  <c r="G5016" i="17"/>
  <c r="F5016" i="17"/>
  <c r="G5015" i="17"/>
  <c r="F5015" i="17"/>
  <c r="G5014" i="17"/>
  <c r="F5014" i="17"/>
  <c r="G5013" i="17"/>
  <c r="F5013" i="17"/>
  <c r="G5012" i="17"/>
  <c r="F5012" i="17"/>
  <c r="G5011" i="17"/>
  <c r="F5011" i="17"/>
  <c r="G5010" i="17"/>
  <c r="F5010" i="17"/>
  <c r="G5009" i="17"/>
  <c r="F5009" i="17"/>
  <c r="G5008" i="17"/>
  <c r="F5008" i="17"/>
  <c r="G5007" i="17"/>
  <c r="F5007" i="17"/>
  <c r="G5006" i="17"/>
  <c r="F5006" i="17"/>
  <c r="G5005" i="17"/>
  <c r="F5005" i="17"/>
  <c r="G5004" i="17"/>
  <c r="F5004" i="17"/>
  <c r="G5003" i="17"/>
  <c r="F5003" i="17"/>
  <c r="G5002" i="17"/>
  <c r="F5002" i="17"/>
  <c r="G5001" i="17"/>
  <c r="F5001" i="17"/>
  <c r="G5000" i="17"/>
  <c r="F5000" i="17"/>
  <c r="G4999" i="17"/>
  <c r="F4999" i="17"/>
  <c r="G4998" i="17"/>
  <c r="F4998" i="17"/>
  <c r="G4997" i="17"/>
  <c r="F4997" i="17"/>
  <c r="G4996" i="17"/>
  <c r="F4996" i="17"/>
  <c r="G4995" i="17"/>
  <c r="F4995" i="17"/>
  <c r="G4994" i="17"/>
  <c r="F4994" i="17"/>
  <c r="G4993" i="17"/>
  <c r="F4993" i="17"/>
  <c r="G4992" i="17"/>
  <c r="F4992" i="17"/>
  <c r="G4991" i="17"/>
  <c r="F4991" i="17"/>
  <c r="G4990" i="17"/>
  <c r="F4990" i="17"/>
  <c r="G4989" i="17"/>
  <c r="F4989" i="17"/>
  <c r="G4988" i="17"/>
  <c r="F4988" i="17"/>
  <c r="G4987" i="17"/>
  <c r="F4987" i="17"/>
  <c r="G4986" i="17"/>
  <c r="F4986" i="17"/>
  <c r="G4985" i="17"/>
  <c r="F4985" i="17"/>
  <c r="G4984" i="17"/>
  <c r="F4984" i="17"/>
  <c r="G4983" i="17"/>
  <c r="F4983" i="17"/>
  <c r="G4982" i="17"/>
  <c r="F4982" i="17"/>
  <c r="G4981" i="17"/>
  <c r="F4981" i="17"/>
  <c r="G4980" i="17"/>
  <c r="F4980" i="17"/>
  <c r="G4979" i="17"/>
  <c r="F4979" i="17"/>
  <c r="G4978" i="17"/>
  <c r="F4978" i="17"/>
  <c r="G4977" i="17"/>
  <c r="F4977" i="17"/>
  <c r="G4976" i="17"/>
  <c r="F4976" i="17"/>
  <c r="G4975" i="17"/>
  <c r="F4975" i="17"/>
  <c r="G4974" i="17"/>
  <c r="F4974" i="17"/>
  <c r="G4973" i="17"/>
  <c r="F4973" i="17"/>
  <c r="G4972" i="17"/>
  <c r="F4972" i="17"/>
  <c r="G4971" i="17"/>
  <c r="F4971" i="17"/>
  <c r="G4970" i="17"/>
  <c r="F4970" i="17"/>
  <c r="G4969" i="17"/>
  <c r="F4969" i="17"/>
  <c r="G4968" i="17"/>
  <c r="F4968" i="17"/>
  <c r="G4967" i="17"/>
  <c r="F4967" i="17"/>
  <c r="G4966" i="17"/>
  <c r="F4966" i="17"/>
  <c r="G4965" i="17"/>
  <c r="F4965" i="17"/>
  <c r="G4964" i="17"/>
  <c r="F4964" i="17"/>
  <c r="G4963" i="17"/>
  <c r="F4963" i="17"/>
  <c r="G4962" i="17"/>
  <c r="F4962" i="17"/>
  <c r="G4961" i="17"/>
  <c r="F4961" i="17"/>
  <c r="G4960" i="17"/>
  <c r="F4960" i="17"/>
  <c r="G4959" i="17"/>
  <c r="F4959" i="17"/>
  <c r="G4958" i="17"/>
  <c r="F4958" i="17"/>
  <c r="G4957" i="17"/>
  <c r="F4957" i="17"/>
  <c r="G4956" i="17"/>
  <c r="F4956" i="17"/>
  <c r="G4955" i="17"/>
  <c r="F4955" i="17"/>
  <c r="G4954" i="17"/>
  <c r="F4954" i="17"/>
  <c r="G4953" i="17"/>
  <c r="F4953" i="17"/>
  <c r="G4952" i="17"/>
  <c r="F4952" i="17"/>
  <c r="G4951" i="17"/>
  <c r="F4951" i="17"/>
  <c r="G4950" i="17"/>
  <c r="F4950" i="17"/>
  <c r="G4949" i="17"/>
  <c r="F4949" i="17"/>
  <c r="G4948" i="17"/>
  <c r="F4948" i="17"/>
  <c r="G4947" i="17"/>
  <c r="F4947" i="17"/>
  <c r="G4946" i="17"/>
  <c r="F4946" i="17"/>
  <c r="G4945" i="17"/>
  <c r="F4945" i="17"/>
  <c r="G4944" i="17"/>
  <c r="F4944" i="17"/>
  <c r="G4943" i="17"/>
  <c r="F4943" i="17"/>
  <c r="G4942" i="17"/>
  <c r="F4942" i="17"/>
  <c r="G4941" i="17"/>
  <c r="F4941" i="17"/>
  <c r="G4940" i="17"/>
  <c r="F4940" i="17"/>
  <c r="G4939" i="17"/>
  <c r="F4939" i="17"/>
  <c r="G4938" i="17"/>
  <c r="F4938" i="17"/>
  <c r="G4937" i="17"/>
  <c r="F4937" i="17"/>
  <c r="G4936" i="17"/>
  <c r="F4936" i="17"/>
  <c r="G4935" i="17"/>
  <c r="F4935" i="17"/>
  <c r="G4934" i="17"/>
  <c r="F4934" i="17"/>
  <c r="G4933" i="17"/>
  <c r="F4933" i="17"/>
  <c r="G4932" i="17"/>
  <c r="F4932" i="17"/>
  <c r="G4931" i="17"/>
  <c r="F4931" i="17"/>
  <c r="G4930" i="17"/>
  <c r="F4930" i="17"/>
  <c r="G4929" i="17"/>
  <c r="F4929" i="17"/>
  <c r="G4928" i="17"/>
  <c r="F4928" i="17"/>
  <c r="G4927" i="17"/>
  <c r="F4927" i="17"/>
  <c r="G4926" i="17"/>
  <c r="F4926" i="17"/>
  <c r="G4925" i="17"/>
  <c r="F4925" i="17"/>
  <c r="G4924" i="17"/>
  <c r="F4924" i="17"/>
  <c r="G4923" i="17"/>
  <c r="F4923" i="17"/>
  <c r="G4922" i="17"/>
  <c r="F4922" i="17"/>
  <c r="G4921" i="17"/>
  <c r="F4921" i="17"/>
  <c r="G4920" i="17"/>
  <c r="F4920" i="17"/>
  <c r="G4919" i="17"/>
  <c r="F4919" i="17"/>
  <c r="G4918" i="17"/>
  <c r="F4918" i="17"/>
  <c r="G4917" i="17"/>
  <c r="F4917" i="17"/>
  <c r="G4916" i="17"/>
  <c r="F4916" i="17"/>
  <c r="G4915" i="17"/>
  <c r="F4915" i="17"/>
  <c r="G4914" i="17"/>
  <c r="F4914" i="17"/>
  <c r="G4913" i="17"/>
  <c r="F4913" i="17"/>
  <c r="G4912" i="17"/>
  <c r="F4912" i="17"/>
  <c r="G4911" i="17"/>
  <c r="F4911" i="17"/>
  <c r="G4910" i="17"/>
  <c r="F4910" i="17"/>
  <c r="G4909" i="17"/>
  <c r="F4909" i="17"/>
  <c r="G4908" i="17"/>
  <c r="F4908" i="17"/>
  <c r="G4907" i="17"/>
  <c r="F4907" i="17"/>
  <c r="G4906" i="17"/>
  <c r="F4906" i="17"/>
  <c r="G4905" i="17"/>
  <c r="F4905" i="17"/>
  <c r="G4904" i="17"/>
  <c r="F4904" i="17"/>
  <c r="G4903" i="17"/>
  <c r="F4903" i="17"/>
  <c r="G4902" i="17"/>
  <c r="F4902" i="17"/>
  <c r="G4901" i="17"/>
  <c r="F4901" i="17"/>
  <c r="G4900" i="17"/>
  <c r="F4900" i="17"/>
  <c r="G4899" i="17"/>
  <c r="F4899" i="17"/>
  <c r="G4898" i="17"/>
  <c r="F4898" i="17"/>
  <c r="G4897" i="17"/>
  <c r="F4897" i="17"/>
  <c r="G4896" i="17"/>
  <c r="F4896" i="17"/>
  <c r="G4895" i="17"/>
  <c r="F4895" i="17"/>
  <c r="G4894" i="17"/>
  <c r="F4894" i="17"/>
  <c r="G4893" i="17"/>
  <c r="F4893" i="17"/>
  <c r="G4892" i="17"/>
  <c r="F4892" i="17"/>
  <c r="G4891" i="17"/>
  <c r="F4891" i="17"/>
  <c r="G4890" i="17"/>
  <c r="F4890" i="17"/>
  <c r="G4889" i="17"/>
  <c r="F4889" i="17"/>
  <c r="G4888" i="17"/>
  <c r="F4888" i="17"/>
  <c r="G4887" i="17"/>
  <c r="F4887" i="17"/>
  <c r="G4886" i="17"/>
  <c r="F4886" i="17"/>
  <c r="G4885" i="17"/>
  <c r="F4885" i="17"/>
  <c r="G4884" i="17"/>
  <c r="F4884" i="17"/>
  <c r="G4883" i="17"/>
  <c r="F4883" i="17"/>
  <c r="G4882" i="17"/>
  <c r="F4882" i="17"/>
  <c r="G4881" i="17"/>
  <c r="F4881" i="17"/>
  <c r="G4880" i="17"/>
  <c r="F4880" i="17"/>
  <c r="G4879" i="17"/>
  <c r="F4879" i="17"/>
  <c r="G4878" i="17"/>
  <c r="F4878" i="17"/>
  <c r="G4877" i="17"/>
  <c r="F4877" i="17"/>
  <c r="G4876" i="17"/>
  <c r="F4876" i="17"/>
  <c r="G4875" i="17"/>
  <c r="F4875" i="17"/>
  <c r="G4874" i="17"/>
  <c r="F4874" i="17"/>
  <c r="G4873" i="17"/>
  <c r="F4873" i="17"/>
  <c r="G4872" i="17"/>
  <c r="F4872" i="17"/>
  <c r="G4871" i="17"/>
  <c r="F4871" i="17"/>
  <c r="G4870" i="17"/>
  <c r="F4870" i="17"/>
  <c r="G4869" i="17"/>
  <c r="F4869" i="17"/>
  <c r="G4868" i="17"/>
  <c r="F4868" i="17"/>
  <c r="G4867" i="17"/>
  <c r="F4867" i="17"/>
  <c r="G4866" i="17"/>
  <c r="F4866" i="17"/>
  <c r="G4865" i="17"/>
  <c r="F4865" i="17"/>
  <c r="G4864" i="17"/>
  <c r="F4864" i="17"/>
  <c r="G4863" i="17"/>
  <c r="F4863" i="17"/>
  <c r="G4862" i="17"/>
  <c r="F4862" i="17"/>
  <c r="G4861" i="17"/>
  <c r="F4861" i="17"/>
  <c r="G4860" i="17"/>
  <c r="F4860" i="17"/>
  <c r="G4859" i="17"/>
  <c r="F4859" i="17"/>
  <c r="G4858" i="17"/>
  <c r="F4858" i="17"/>
  <c r="G4857" i="17"/>
  <c r="F4857" i="17"/>
  <c r="G4856" i="17"/>
  <c r="F4856" i="17"/>
  <c r="G4855" i="17"/>
  <c r="F4855" i="17"/>
  <c r="G4854" i="17"/>
  <c r="F4854" i="17"/>
  <c r="G4853" i="17"/>
  <c r="F4853" i="17"/>
  <c r="G4852" i="17"/>
  <c r="F4852" i="17"/>
  <c r="G4851" i="17"/>
  <c r="F4851" i="17"/>
  <c r="G4850" i="17"/>
  <c r="F4850" i="17"/>
  <c r="G4849" i="17"/>
  <c r="F4849" i="17"/>
  <c r="G4848" i="17"/>
  <c r="F4848" i="17"/>
  <c r="G4847" i="17"/>
  <c r="F4847" i="17"/>
  <c r="G4846" i="17"/>
  <c r="F4846" i="17"/>
  <c r="G4845" i="17"/>
  <c r="F4845" i="17"/>
  <c r="G4844" i="17"/>
  <c r="F4844" i="17"/>
  <c r="G4843" i="17"/>
  <c r="F4843" i="17"/>
  <c r="G4842" i="17"/>
  <c r="F4842" i="17"/>
  <c r="G4841" i="17"/>
  <c r="F4841" i="17"/>
  <c r="G4840" i="17"/>
  <c r="F4840" i="17"/>
  <c r="G4839" i="17"/>
  <c r="F4839" i="17"/>
  <c r="G4838" i="17"/>
  <c r="F4838" i="17"/>
  <c r="G4837" i="17"/>
  <c r="F4837" i="17"/>
  <c r="G4836" i="17"/>
  <c r="F4836" i="17"/>
  <c r="G4835" i="17"/>
  <c r="F4835" i="17"/>
  <c r="G4834" i="17"/>
  <c r="F4834" i="17"/>
  <c r="G4833" i="17"/>
  <c r="F4833" i="17"/>
  <c r="G4832" i="17"/>
  <c r="F4832" i="17"/>
  <c r="G4831" i="17"/>
  <c r="F4831" i="17"/>
  <c r="G4830" i="17"/>
  <c r="F4830" i="17"/>
  <c r="G4829" i="17"/>
  <c r="F4829" i="17"/>
  <c r="G4828" i="17"/>
  <c r="F4828" i="17"/>
  <c r="G4827" i="17"/>
  <c r="F4827" i="17"/>
  <c r="G4826" i="17"/>
  <c r="F4826" i="17"/>
  <c r="G4825" i="17"/>
  <c r="F4825" i="17"/>
  <c r="G4824" i="17"/>
  <c r="F4824" i="17"/>
  <c r="G4823" i="17"/>
  <c r="F4823" i="17"/>
  <c r="G4822" i="17"/>
  <c r="F4822" i="17"/>
  <c r="G4821" i="17"/>
  <c r="F4821" i="17"/>
  <c r="G4820" i="17"/>
  <c r="F4820" i="17"/>
  <c r="G4819" i="17"/>
  <c r="F4819" i="17"/>
  <c r="G4818" i="17"/>
  <c r="F4818" i="17"/>
  <c r="G4817" i="17"/>
  <c r="F4817" i="17"/>
  <c r="G4816" i="17"/>
  <c r="F4816" i="17"/>
  <c r="G4815" i="17"/>
  <c r="F4815" i="17"/>
  <c r="G4814" i="17"/>
  <c r="F4814" i="17"/>
  <c r="G4813" i="17"/>
  <c r="F4813" i="17"/>
  <c r="G4812" i="17"/>
  <c r="F4812" i="17"/>
  <c r="G4811" i="17"/>
  <c r="F4811" i="17"/>
  <c r="G4810" i="17"/>
  <c r="F4810" i="17"/>
  <c r="G4809" i="17"/>
  <c r="F4809" i="17"/>
  <c r="G4808" i="17"/>
  <c r="F4808" i="17"/>
  <c r="G4807" i="17"/>
  <c r="F4807" i="17"/>
  <c r="G4806" i="17"/>
  <c r="F4806" i="17"/>
  <c r="G4805" i="17"/>
  <c r="F4805" i="17"/>
  <c r="G4804" i="17"/>
  <c r="F4804" i="17"/>
  <c r="G4803" i="17"/>
  <c r="F4803" i="17"/>
  <c r="G4802" i="17"/>
  <c r="F4802" i="17"/>
  <c r="G4801" i="17"/>
  <c r="F4801" i="17"/>
  <c r="G4800" i="17"/>
  <c r="F4800" i="17"/>
  <c r="G4799" i="17"/>
  <c r="F4799" i="17"/>
  <c r="G4798" i="17"/>
  <c r="F4798" i="17"/>
  <c r="G4797" i="17"/>
  <c r="F4797" i="17"/>
  <c r="G4796" i="17"/>
  <c r="F4796" i="17"/>
  <c r="G4795" i="17"/>
  <c r="F4795" i="17"/>
  <c r="G4794" i="17"/>
  <c r="F4794" i="17"/>
  <c r="G4793" i="17"/>
  <c r="F4793" i="17"/>
  <c r="G4792" i="17"/>
  <c r="F4792" i="17"/>
  <c r="G4791" i="17"/>
  <c r="F4791" i="17"/>
  <c r="G4790" i="17"/>
  <c r="F4790" i="17"/>
  <c r="G4789" i="17"/>
  <c r="F4789" i="17"/>
  <c r="G4788" i="17"/>
  <c r="F4788" i="17"/>
  <c r="G4787" i="17"/>
  <c r="F4787" i="17"/>
  <c r="G4786" i="17"/>
  <c r="F4786" i="17"/>
  <c r="G4785" i="17"/>
  <c r="F4785" i="17"/>
  <c r="G4784" i="17"/>
  <c r="F4784" i="17"/>
  <c r="G4783" i="17"/>
  <c r="F4783" i="17"/>
  <c r="G4782" i="17"/>
  <c r="F4782" i="17"/>
  <c r="G4781" i="17"/>
  <c r="F4781" i="17"/>
  <c r="G4780" i="17"/>
  <c r="F4780" i="17"/>
  <c r="G4779" i="17"/>
  <c r="F4779" i="17"/>
  <c r="G4778" i="17"/>
  <c r="F4778" i="17"/>
  <c r="G4777" i="17"/>
  <c r="F4777" i="17"/>
  <c r="G4776" i="17"/>
  <c r="F4776" i="17"/>
  <c r="G4775" i="17"/>
  <c r="F4775" i="17"/>
  <c r="G4774" i="17"/>
  <c r="F4774" i="17"/>
  <c r="G4773" i="17"/>
  <c r="F4773" i="17"/>
  <c r="G4772" i="17"/>
  <c r="F4772" i="17"/>
  <c r="G4771" i="17"/>
  <c r="F4771" i="17"/>
  <c r="G4770" i="17"/>
  <c r="F4770" i="17"/>
  <c r="G4769" i="17"/>
  <c r="F4769" i="17"/>
  <c r="G4768" i="17"/>
  <c r="F4768" i="17"/>
  <c r="G4767" i="17"/>
  <c r="F4767" i="17"/>
  <c r="G4766" i="17"/>
  <c r="F4766" i="17"/>
  <c r="G4765" i="17"/>
  <c r="F4765" i="17"/>
  <c r="G4764" i="17"/>
  <c r="F4764" i="17"/>
  <c r="G4763" i="17"/>
  <c r="F4763" i="17"/>
  <c r="G4762" i="17"/>
  <c r="F4762" i="17"/>
  <c r="G4761" i="17"/>
  <c r="F4761" i="17"/>
  <c r="G4760" i="17"/>
  <c r="F4760" i="17"/>
  <c r="G4759" i="17"/>
  <c r="F4759" i="17"/>
  <c r="G4758" i="17"/>
  <c r="F4758" i="17"/>
  <c r="G4757" i="17"/>
  <c r="F4757" i="17"/>
  <c r="G4756" i="17"/>
  <c r="F4756" i="17"/>
  <c r="G4755" i="17"/>
  <c r="F4755" i="17"/>
  <c r="G4754" i="17"/>
  <c r="F4754" i="17"/>
  <c r="G4753" i="17"/>
  <c r="F4753" i="17"/>
  <c r="G4752" i="17"/>
  <c r="F4752" i="17"/>
  <c r="G4751" i="17"/>
  <c r="F4751" i="17"/>
  <c r="G4750" i="17"/>
  <c r="F4750" i="17"/>
  <c r="G4749" i="17"/>
  <c r="F4749" i="17"/>
  <c r="G4748" i="17"/>
  <c r="F4748" i="17"/>
  <c r="G4747" i="17"/>
  <c r="F4747" i="17"/>
  <c r="G4746" i="17"/>
  <c r="F4746" i="17"/>
  <c r="G4745" i="17"/>
  <c r="F4745" i="17"/>
  <c r="G4744" i="17"/>
  <c r="F4744" i="17"/>
  <c r="G4743" i="17"/>
  <c r="F4743" i="17"/>
  <c r="G4742" i="17"/>
  <c r="F4742" i="17"/>
  <c r="G4741" i="17"/>
  <c r="F4741" i="17"/>
  <c r="G4740" i="17"/>
  <c r="F4740" i="17"/>
  <c r="G4739" i="17"/>
  <c r="F4739" i="17"/>
  <c r="G4738" i="17"/>
  <c r="F4738" i="17"/>
  <c r="G4737" i="17"/>
  <c r="F4737" i="17"/>
  <c r="G4736" i="17"/>
  <c r="F4736" i="17"/>
  <c r="G4735" i="17"/>
  <c r="F4735" i="17"/>
  <c r="G4734" i="17"/>
  <c r="F4734" i="17"/>
  <c r="G4733" i="17"/>
  <c r="F4733" i="17"/>
  <c r="G4732" i="17"/>
  <c r="F4732" i="17"/>
  <c r="G4731" i="17"/>
  <c r="F4731" i="17"/>
  <c r="G4730" i="17"/>
  <c r="F4730" i="17"/>
  <c r="G4729" i="17"/>
  <c r="F4729" i="17"/>
  <c r="G4728" i="17"/>
  <c r="F4728" i="17"/>
  <c r="G4727" i="17"/>
  <c r="F4727" i="17"/>
  <c r="G4726" i="17"/>
  <c r="F4726" i="17"/>
  <c r="G4725" i="17"/>
  <c r="F4725" i="17"/>
  <c r="G4724" i="17"/>
  <c r="F4724" i="17"/>
  <c r="G4723" i="17"/>
  <c r="F4723" i="17"/>
  <c r="G4722" i="17"/>
  <c r="F4722" i="17"/>
  <c r="G4721" i="17"/>
  <c r="F4721" i="17"/>
  <c r="G4720" i="17"/>
  <c r="F4720" i="17"/>
  <c r="G4719" i="17"/>
  <c r="F4719" i="17"/>
  <c r="G4718" i="17"/>
  <c r="F4718" i="17"/>
  <c r="G4717" i="17"/>
  <c r="F4717" i="17"/>
  <c r="G4716" i="17"/>
  <c r="F4716" i="17"/>
  <c r="G4715" i="17"/>
  <c r="F4715" i="17"/>
  <c r="G4714" i="17"/>
  <c r="F4714" i="17"/>
  <c r="G4713" i="17"/>
  <c r="F4713" i="17"/>
  <c r="G4712" i="17"/>
  <c r="F4712" i="17"/>
  <c r="G4711" i="17"/>
  <c r="F4711" i="17"/>
  <c r="G4710" i="17"/>
  <c r="F4710" i="17"/>
  <c r="G4709" i="17"/>
  <c r="F4709" i="17"/>
  <c r="G4708" i="17"/>
  <c r="F4708" i="17"/>
  <c r="G4707" i="17"/>
  <c r="F4707" i="17"/>
  <c r="G4706" i="17"/>
  <c r="F4706" i="17"/>
  <c r="G4705" i="17"/>
  <c r="F4705" i="17"/>
  <c r="G4704" i="17"/>
  <c r="F4704" i="17"/>
  <c r="G4703" i="17"/>
  <c r="F4703" i="17"/>
  <c r="G4702" i="17"/>
  <c r="F4702" i="17"/>
  <c r="G4701" i="17"/>
  <c r="F4701" i="17"/>
  <c r="G4700" i="17"/>
  <c r="F4700" i="17"/>
  <c r="G4699" i="17"/>
  <c r="F4699" i="17"/>
  <c r="G4698" i="17"/>
  <c r="F4698" i="17"/>
  <c r="G4697" i="17"/>
  <c r="F4697" i="17"/>
  <c r="G4696" i="17"/>
  <c r="F4696" i="17"/>
  <c r="G4695" i="17"/>
  <c r="F4695" i="17"/>
  <c r="G4694" i="17"/>
  <c r="F4694" i="17"/>
  <c r="G4693" i="17"/>
  <c r="F4693" i="17"/>
  <c r="G4692" i="17"/>
  <c r="F4692" i="17"/>
  <c r="G4691" i="17"/>
  <c r="F4691" i="17"/>
  <c r="G4690" i="17"/>
  <c r="F4690" i="17"/>
  <c r="G4689" i="17"/>
  <c r="F4689" i="17"/>
  <c r="G4688" i="17"/>
  <c r="F4688" i="17"/>
  <c r="G4687" i="17"/>
  <c r="F4687" i="17"/>
  <c r="G4686" i="17"/>
  <c r="F4686" i="17"/>
  <c r="G4685" i="17"/>
  <c r="F4685" i="17"/>
  <c r="G4684" i="17"/>
  <c r="F4684" i="17"/>
  <c r="G4683" i="17"/>
  <c r="F4683" i="17"/>
  <c r="G4682" i="17"/>
  <c r="F4682" i="17"/>
  <c r="G4681" i="17"/>
  <c r="F4681" i="17"/>
  <c r="G4680" i="17"/>
  <c r="F4680" i="17"/>
  <c r="G4679" i="17"/>
  <c r="F4679" i="17"/>
  <c r="G4678" i="17"/>
  <c r="F4678" i="17"/>
  <c r="G4677" i="17"/>
  <c r="F4677" i="17"/>
  <c r="G4676" i="17"/>
  <c r="F4676" i="17"/>
  <c r="G4675" i="17"/>
  <c r="F4675" i="17"/>
  <c r="G4674" i="17"/>
  <c r="F4674" i="17"/>
  <c r="G4673" i="17"/>
  <c r="F4673" i="17"/>
  <c r="G4672" i="17"/>
  <c r="F4672" i="17"/>
  <c r="G4671" i="17"/>
  <c r="F4671" i="17"/>
  <c r="G4670" i="17"/>
  <c r="F4670" i="17"/>
  <c r="G4669" i="17"/>
  <c r="F4669" i="17"/>
  <c r="G4668" i="17"/>
  <c r="F4668" i="17"/>
  <c r="G4667" i="17"/>
  <c r="F4667" i="17"/>
  <c r="G4666" i="17"/>
  <c r="F4666" i="17"/>
  <c r="G4665" i="17"/>
  <c r="F4665" i="17"/>
  <c r="G4664" i="17"/>
  <c r="F4664" i="17"/>
  <c r="G4663" i="17"/>
  <c r="F4663" i="17"/>
  <c r="G4662" i="17"/>
  <c r="F4662" i="17"/>
  <c r="G4661" i="17"/>
  <c r="F4661" i="17"/>
  <c r="G4660" i="17"/>
  <c r="F4660" i="17"/>
  <c r="G4659" i="17"/>
  <c r="F4659" i="17"/>
  <c r="G4658" i="17"/>
  <c r="F4658" i="17"/>
  <c r="G4657" i="17"/>
  <c r="F4657" i="17"/>
  <c r="G4656" i="17"/>
  <c r="F4656" i="17"/>
  <c r="G4655" i="17"/>
  <c r="F4655" i="17"/>
  <c r="G4654" i="17"/>
  <c r="F4654" i="17"/>
  <c r="G4653" i="17"/>
  <c r="F4653" i="17"/>
  <c r="G4652" i="17"/>
  <c r="F4652" i="17"/>
  <c r="G4651" i="17"/>
  <c r="F4651" i="17"/>
  <c r="G4650" i="17"/>
  <c r="F4650" i="17"/>
  <c r="G4649" i="17"/>
  <c r="F4649" i="17"/>
  <c r="G4648" i="17"/>
  <c r="F4648" i="17"/>
  <c r="G4647" i="17"/>
  <c r="F4647" i="17"/>
  <c r="G4646" i="17"/>
  <c r="F4646" i="17"/>
  <c r="G4645" i="17"/>
  <c r="F4645" i="17"/>
  <c r="G4644" i="17"/>
  <c r="F4644" i="17"/>
  <c r="G4643" i="17"/>
  <c r="F4643" i="17"/>
  <c r="G4642" i="17"/>
  <c r="F4642" i="17"/>
  <c r="G4641" i="17"/>
  <c r="F4641" i="17"/>
  <c r="G4640" i="17"/>
  <c r="F4640" i="17"/>
  <c r="G4639" i="17"/>
  <c r="F4639" i="17"/>
  <c r="G4638" i="17"/>
  <c r="F4638" i="17"/>
  <c r="G4637" i="17"/>
  <c r="F4637" i="17"/>
  <c r="G4636" i="17"/>
  <c r="F4636" i="17"/>
  <c r="G4635" i="17"/>
  <c r="F4635" i="17"/>
  <c r="G4634" i="17"/>
  <c r="F4634" i="17"/>
  <c r="G4633" i="17"/>
  <c r="F4633" i="17"/>
  <c r="G4632" i="17"/>
  <c r="F4632" i="17"/>
  <c r="G4631" i="17"/>
  <c r="F4631" i="17"/>
  <c r="G4630" i="17"/>
  <c r="F4630" i="17"/>
  <c r="G4629" i="17"/>
  <c r="F4629" i="17"/>
  <c r="G4628" i="17"/>
  <c r="F4628" i="17"/>
  <c r="G4627" i="17"/>
  <c r="F4627" i="17"/>
  <c r="G4626" i="17"/>
  <c r="F4626" i="17"/>
  <c r="G4625" i="17"/>
  <c r="F4625" i="17"/>
  <c r="G4624" i="17"/>
  <c r="F4624" i="17"/>
  <c r="G4623" i="17"/>
  <c r="F4623" i="17"/>
  <c r="G4622" i="17"/>
  <c r="F4622" i="17"/>
  <c r="G4621" i="17"/>
  <c r="F4621" i="17"/>
  <c r="G4620" i="17"/>
  <c r="F4620" i="17"/>
  <c r="G4619" i="17"/>
  <c r="F4619" i="17"/>
  <c r="G4618" i="17"/>
  <c r="F4618" i="17"/>
  <c r="G4617" i="17"/>
  <c r="F4617" i="17"/>
  <c r="G4616" i="17"/>
  <c r="F4616" i="17"/>
  <c r="G4615" i="17"/>
  <c r="F4615" i="17"/>
  <c r="G4614" i="17"/>
  <c r="F4614" i="17"/>
  <c r="G4613" i="17"/>
  <c r="F4613" i="17"/>
  <c r="G4612" i="17"/>
  <c r="F4612" i="17"/>
  <c r="G4611" i="17"/>
  <c r="F4611" i="17"/>
  <c r="G4610" i="17"/>
  <c r="F4610" i="17"/>
  <c r="G4609" i="17"/>
  <c r="F4609" i="17"/>
  <c r="G4608" i="17"/>
  <c r="F4608" i="17"/>
  <c r="G4607" i="17"/>
  <c r="F4607" i="17"/>
  <c r="G4606" i="17"/>
  <c r="F4606" i="17"/>
  <c r="G4605" i="17"/>
  <c r="F4605" i="17"/>
  <c r="G4604" i="17"/>
  <c r="F4604" i="17"/>
  <c r="G4603" i="17"/>
  <c r="F4603" i="17"/>
  <c r="G4602" i="17"/>
  <c r="F4602" i="17"/>
  <c r="G4601" i="17"/>
  <c r="F4601" i="17"/>
  <c r="G4600" i="17"/>
  <c r="F4600" i="17"/>
  <c r="G4599" i="17"/>
  <c r="F4599" i="17"/>
  <c r="G4598" i="17"/>
  <c r="F4598" i="17"/>
  <c r="G4597" i="17"/>
  <c r="F4597" i="17"/>
  <c r="G4596" i="17"/>
  <c r="F4596" i="17"/>
  <c r="G4595" i="17"/>
  <c r="F4595" i="17"/>
  <c r="G4594" i="17"/>
  <c r="F4594" i="17"/>
  <c r="G4593" i="17"/>
  <c r="F4593" i="17"/>
  <c r="G4592" i="17"/>
  <c r="F4592" i="17"/>
  <c r="G4591" i="17"/>
  <c r="F4591" i="17"/>
  <c r="G4590" i="17"/>
  <c r="F4590" i="17"/>
  <c r="G4589" i="17"/>
  <c r="F4589" i="17"/>
  <c r="G4588" i="17"/>
  <c r="F4588" i="17"/>
  <c r="G4587" i="17"/>
  <c r="F4587" i="17"/>
  <c r="G4586" i="17"/>
  <c r="F4586" i="17"/>
  <c r="G4585" i="17"/>
  <c r="F4585" i="17"/>
  <c r="G4584" i="17"/>
  <c r="F4584" i="17"/>
  <c r="G4583" i="17"/>
  <c r="F4583" i="17"/>
  <c r="G4582" i="17"/>
  <c r="F4582" i="17"/>
  <c r="G4581" i="17"/>
  <c r="F4581" i="17"/>
  <c r="G4580" i="17"/>
  <c r="F4580" i="17"/>
  <c r="G4579" i="17"/>
  <c r="F4579" i="17"/>
  <c r="G4578" i="17"/>
  <c r="F4578" i="17"/>
  <c r="G4577" i="17"/>
  <c r="F4577" i="17"/>
  <c r="G4576" i="17"/>
  <c r="F4576" i="17"/>
  <c r="G4575" i="17"/>
  <c r="F4575" i="17"/>
  <c r="G4574" i="17"/>
  <c r="F4574" i="17"/>
  <c r="G4573" i="17"/>
  <c r="F4573" i="17"/>
  <c r="G4572" i="17"/>
  <c r="F4572" i="17"/>
  <c r="G4571" i="17"/>
  <c r="F4571" i="17"/>
  <c r="G4570" i="17"/>
  <c r="F4570" i="17"/>
  <c r="G4569" i="17"/>
  <c r="F4569" i="17"/>
  <c r="G4568" i="17"/>
  <c r="F4568" i="17"/>
  <c r="G4567" i="17"/>
  <c r="F4567" i="17"/>
  <c r="G4566" i="17"/>
  <c r="F4566" i="17"/>
  <c r="G4565" i="17"/>
  <c r="F4565" i="17"/>
  <c r="G4564" i="17"/>
  <c r="F4564" i="17"/>
  <c r="G4563" i="17"/>
  <c r="F4563" i="17"/>
  <c r="G4562" i="17"/>
  <c r="F4562" i="17"/>
  <c r="G4561" i="17"/>
  <c r="F4561" i="17"/>
  <c r="G4560" i="17"/>
  <c r="F4560" i="17"/>
  <c r="G4559" i="17"/>
  <c r="F4559" i="17"/>
  <c r="G4558" i="17"/>
  <c r="F4558" i="17"/>
  <c r="G4557" i="17"/>
  <c r="F4557" i="17"/>
  <c r="G4556" i="17"/>
  <c r="F4556" i="17"/>
  <c r="G4555" i="17"/>
  <c r="F4555" i="17"/>
  <c r="G4554" i="17"/>
  <c r="F4554" i="17"/>
  <c r="G4553" i="17"/>
  <c r="F4553" i="17"/>
  <c r="G4552" i="17"/>
  <c r="F4552" i="17"/>
  <c r="G4551" i="17"/>
  <c r="F4551" i="17"/>
  <c r="G4550" i="17"/>
  <c r="F4550" i="17"/>
  <c r="G4549" i="17"/>
  <c r="F4549" i="17"/>
  <c r="G4548" i="17"/>
  <c r="F4548" i="17"/>
  <c r="G4547" i="17"/>
  <c r="F4547" i="17"/>
  <c r="G4546" i="17"/>
  <c r="F4546" i="17"/>
  <c r="G4545" i="17"/>
  <c r="F4545" i="17"/>
  <c r="G4544" i="17"/>
  <c r="F4544" i="17"/>
  <c r="G4543" i="17"/>
  <c r="F4543" i="17"/>
  <c r="G4542" i="17"/>
  <c r="F4542" i="17"/>
  <c r="G4541" i="17"/>
  <c r="F4541" i="17"/>
  <c r="G4540" i="17"/>
  <c r="F4540" i="17"/>
  <c r="G4539" i="17"/>
  <c r="F4539" i="17"/>
  <c r="G4538" i="17"/>
  <c r="F4538" i="17"/>
  <c r="G4537" i="17"/>
  <c r="F4537" i="17"/>
  <c r="G4536" i="17"/>
  <c r="F4536" i="17"/>
  <c r="G4535" i="17"/>
  <c r="F4535" i="17"/>
  <c r="G4534" i="17"/>
  <c r="F4534" i="17"/>
  <c r="G4533" i="17"/>
  <c r="F4533" i="17"/>
  <c r="G4532" i="17"/>
  <c r="F4532" i="17"/>
  <c r="G4531" i="17"/>
  <c r="F4531" i="17"/>
  <c r="G4530" i="17"/>
  <c r="F4530" i="17"/>
  <c r="G4529" i="17"/>
  <c r="F4529" i="17"/>
  <c r="G4528" i="17"/>
  <c r="F4528" i="17"/>
  <c r="G4527" i="17"/>
  <c r="F4527" i="17"/>
  <c r="G4526" i="17"/>
  <c r="F4526" i="17"/>
  <c r="G4525" i="17"/>
  <c r="F4525" i="17"/>
  <c r="G4524" i="17"/>
  <c r="F4524" i="17"/>
  <c r="G4523" i="17"/>
  <c r="F4523" i="17"/>
  <c r="G4522" i="17"/>
  <c r="F4522" i="17"/>
  <c r="G4521" i="17"/>
  <c r="F4521" i="17"/>
  <c r="G4520" i="17"/>
  <c r="F4520" i="17"/>
  <c r="G4519" i="17"/>
  <c r="F4519" i="17"/>
  <c r="G4518" i="17"/>
  <c r="F4518" i="17"/>
  <c r="G4517" i="17"/>
  <c r="F4517" i="17"/>
  <c r="G4516" i="17"/>
  <c r="F4516" i="17"/>
  <c r="G4515" i="17"/>
  <c r="F4515" i="17"/>
  <c r="G4514" i="17"/>
  <c r="F4514" i="17"/>
  <c r="G4513" i="17"/>
  <c r="F4513" i="17"/>
  <c r="G4512" i="17"/>
  <c r="F4512" i="17"/>
  <c r="G4511" i="17"/>
  <c r="F4511" i="17"/>
  <c r="G4510" i="17"/>
  <c r="F4510" i="17"/>
  <c r="G4509" i="17"/>
  <c r="F4509" i="17"/>
  <c r="G4508" i="17"/>
  <c r="F4508" i="17"/>
  <c r="G4507" i="17"/>
  <c r="F4507" i="17"/>
  <c r="G4506" i="17"/>
  <c r="F4506" i="17"/>
  <c r="G4505" i="17"/>
  <c r="F4505" i="17"/>
  <c r="G4504" i="17"/>
  <c r="F4504" i="17"/>
  <c r="G4503" i="17"/>
  <c r="F4503" i="17"/>
  <c r="G4502" i="17"/>
  <c r="F4502" i="17"/>
  <c r="G4501" i="17"/>
  <c r="F4501" i="17"/>
  <c r="G4500" i="17"/>
  <c r="F4500" i="17"/>
  <c r="G4499" i="17"/>
  <c r="F4499" i="17"/>
  <c r="G4498" i="17"/>
  <c r="F4498" i="17"/>
  <c r="G4497" i="17"/>
  <c r="F4497" i="17"/>
  <c r="G4496" i="17"/>
  <c r="F4496" i="17"/>
  <c r="G4495" i="17"/>
  <c r="F4495" i="17"/>
  <c r="G4494" i="17"/>
  <c r="F4494" i="17"/>
  <c r="G4493" i="17"/>
  <c r="F4493" i="17"/>
  <c r="G4492" i="17"/>
  <c r="F4492" i="17"/>
  <c r="G4491" i="17"/>
  <c r="F4491" i="17"/>
  <c r="G4490" i="17"/>
  <c r="F4490" i="17"/>
  <c r="G4489" i="17"/>
  <c r="F4489" i="17"/>
  <c r="G4488" i="17"/>
  <c r="F4488" i="17"/>
  <c r="G4487" i="17"/>
  <c r="F4487" i="17"/>
  <c r="G4486" i="17"/>
  <c r="F4486" i="17"/>
  <c r="G4485" i="17"/>
  <c r="F4485" i="17"/>
  <c r="G4484" i="17"/>
  <c r="F4484" i="17"/>
  <c r="G4483" i="17"/>
  <c r="F4483" i="17"/>
  <c r="G4482" i="17"/>
  <c r="F4482" i="17"/>
  <c r="G4481" i="17"/>
  <c r="F4481" i="17"/>
  <c r="G4480" i="17"/>
  <c r="F4480" i="17"/>
  <c r="G4479" i="17"/>
  <c r="F4479" i="17"/>
  <c r="G4478" i="17"/>
  <c r="F4478" i="17"/>
  <c r="G4477" i="17"/>
  <c r="F4477" i="17"/>
  <c r="G4476" i="17"/>
  <c r="F4476" i="17"/>
  <c r="G4475" i="17"/>
  <c r="F4475" i="17"/>
  <c r="G4474" i="17"/>
  <c r="F4474" i="17"/>
  <c r="G4473" i="17"/>
  <c r="F4473" i="17"/>
  <c r="G4472" i="17"/>
  <c r="F4472" i="17"/>
  <c r="G4471" i="17"/>
  <c r="F4471" i="17"/>
  <c r="G4470" i="17"/>
  <c r="F4470" i="17"/>
  <c r="G4469" i="17"/>
  <c r="F4469" i="17"/>
  <c r="G4468" i="17"/>
  <c r="F4468" i="17"/>
  <c r="G4467" i="17"/>
  <c r="F4467" i="17"/>
  <c r="G4466" i="17"/>
  <c r="F4466" i="17"/>
  <c r="G4465" i="17"/>
  <c r="F4465" i="17"/>
  <c r="G4464" i="17"/>
  <c r="F4464" i="17"/>
  <c r="G4463" i="17"/>
  <c r="F4463" i="17"/>
  <c r="G4462" i="17"/>
  <c r="F4462" i="17"/>
  <c r="G4461" i="17"/>
  <c r="F4461" i="17"/>
  <c r="G4460" i="17"/>
  <c r="F4460" i="17"/>
  <c r="G4459" i="17"/>
  <c r="F4459" i="17"/>
  <c r="G4458" i="17"/>
  <c r="F4458" i="17"/>
  <c r="G4457" i="17"/>
  <c r="F4457" i="17"/>
  <c r="G4456" i="17"/>
  <c r="F4456" i="17"/>
  <c r="G4455" i="17"/>
  <c r="F4455" i="17"/>
  <c r="G4454" i="17"/>
  <c r="F4454" i="17"/>
  <c r="G4453" i="17"/>
  <c r="F4453" i="17"/>
  <c r="G4452" i="17"/>
  <c r="F4452" i="17"/>
  <c r="G4451" i="17"/>
  <c r="F4451" i="17"/>
  <c r="G4450" i="17"/>
  <c r="F4450" i="17"/>
  <c r="G4449" i="17"/>
  <c r="F4449" i="17"/>
  <c r="G4448" i="17"/>
  <c r="F4448" i="17"/>
  <c r="G4447" i="17"/>
  <c r="F4447" i="17"/>
  <c r="G4446" i="17"/>
  <c r="F4446" i="17"/>
  <c r="G4445" i="17"/>
  <c r="F4445" i="17"/>
  <c r="G4444" i="17"/>
  <c r="F4444" i="17"/>
  <c r="G4443" i="17"/>
  <c r="F4443" i="17"/>
  <c r="G4442" i="17"/>
  <c r="F4442" i="17"/>
  <c r="G4441" i="17"/>
  <c r="F4441" i="17"/>
  <c r="G4440" i="17"/>
  <c r="F4440" i="17"/>
  <c r="G4439" i="17"/>
  <c r="F4439" i="17"/>
  <c r="G4438" i="17"/>
  <c r="F4438" i="17"/>
  <c r="G4437" i="17"/>
  <c r="F4437" i="17"/>
  <c r="G4436" i="17"/>
  <c r="F4436" i="17"/>
  <c r="G4435" i="17"/>
  <c r="F4435" i="17"/>
  <c r="G4434" i="17"/>
  <c r="F4434" i="17"/>
  <c r="G4433" i="17"/>
  <c r="F4433" i="17"/>
  <c r="G4432" i="17"/>
  <c r="F4432" i="17"/>
  <c r="G4431" i="17"/>
  <c r="F4431" i="17"/>
  <c r="G4430" i="17"/>
  <c r="F4430" i="17"/>
  <c r="G4429" i="17"/>
  <c r="F4429" i="17"/>
  <c r="G4428" i="17"/>
  <c r="F4428" i="17"/>
  <c r="G4427" i="17"/>
  <c r="F4427" i="17"/>
  <c r="G4426" i="17"/>
  <c r="F4426" i="17"/>
  <c r="G4425" i="17"/>
  <c r="F4425" i="17"/>
  <c r="G4424" i="17"/>
  <c r="F4424" i="17"/>
  <c r="G4423" i="17"/>
  <c r="F4423" i="17"/>
  <c r="G4422" i="17"/>
  <c r="F4422" i="17"/>
  <c r="G4421" i="17"/>
  <c r="F4421" i="17"/>
  <c r="G4420" i="17"/>
  <c r="F4420" i="17"/>
  <c r="G4419" i="17"/>
  <c r="F4419" i="17"/>
  <c r="G4418" i="17"/>
  <c r="F4418" i="17"/>
  <c r="G4417" i="17"/>
  <c r="F4417" i="17"/>
  <c r="G4416" i="17"/>
  <c r="F4416" i="17"/>
  <c r="G4415" i="17"/>
  <c r="F4415" i="17"/>
  <c r="G4414" i="17"/>
  <c r="F4414" i="17"/>
  <c r="G4413" i="17"/>
  <c r="F4413" i="17"/>
  <c r="G4412" i="17"/>
  <c r="F4412" i="17"/>
  <c r="G4411" i="17"/>
  <c r="F4411" i="17"/>
  <c r="G4410" i="17"/>
  <c r="F4410" i="17"/>
  <c r="G4409" i="17"/>
  <c r="F4409" i="17"/>
  <c r="G4408" i="17"/>
  <c r="F4408" i="17"/>
  <c r="G4407" i="17"/>
  <c r="F4407" i="17"/>
  <c r="G4406" i="17"/>
  <c r="F4406" i="17"/>
  <c r="G4405" i="17"/>
  <c r="F4405" i="17"/>
  <c r="G4404" i="17"/>
  <c r="F4404" i="17"/>
  <c r="G4403" i="17"/>
  <c r="F4403" i="17"/>
  <c r="G4402" i="17"/>
  <c r="F4402" i="17"/>
  <c r="G4401" i="17"/>
  <c r="F4401" i="17"/>
  <c r="G4400" i="17"/>
  <c r="F4400" i="17"/>
  <c r="G4399" i="17"/>
  <c r="F4399" i="17"/>
  <c r="G4398" i="17"/>
  <c r="F4398" i="17"/>
  <c r="G4397" i="17"/>
  <c r="F4397" i="17"/>
  <c r="G4396" i="17"/>
  <c r="F4396" i="17"/>
  <c r="G4395" i="17"/>
  <c r="F4395" i="17"/>
  <c r="G4394" i="17"/>
  <c r="F4394" i="17"/>
  <c r="G4393" i="17"/>
  <c r="F4393" i="17"/>
  <c r="G4392" i="17"/>
  <c r="F4392" i="17"/>
  <c r="G4391" i="17"/>
  <c r="F4391" i="17"/>
  <c r="G4390" i="17"/>
  <c r="F4390" i="17"/>
  <c r="G4389" i="17"/>
  <c r="F4389" i="17"/>
  <c r="G4388" i="17"/>
  <c r="F4388" i="17"/>
  <c r="G4387" i="17"/>
  <c r="F4387" i="17"/>
  <c r="G4386" i="17"/>
  <c r="F4386" i="17"/>
  <c r="G4385" i="17"/>
  <c r="F4385" i="17"/>
  <c r="G4384" i="17"/>
  <c r="F4384" i="17"/>
  <c r="G4383" i="17"/>
  <c r="F4383" i="17"/>
  <c r="G4382" i="17"/>
  <c r="F4382" i="17"/>
  <c r="G4381" i="17"/>
  <c r="F4381" i="17"/>
  <c r="G4380" i="17"/>
  <c r="F4380" i="17"/>
  <c r="G4379" i="17"/>
  <c r="F4379" i="17"/>
  <c r="G4378" i="17"/>
  <c r="F4378" i="17"/>
  <c r="G4377" i="17"/>
  <c r="F4377" i="17"/>
  <c r="G4376" i="17"/>
  <c r="F4376" i="17"/>
  <c r="G4375" i="17"/>
  <c r="F4375" i="17"/>
  <c r="G4374" i="17"/>
  <c r="F4374" i="17"/>
  <c r="G4373" i="17"/>
  <c r="F4373" i="17"/>
  <c r="G4372" i="17"/>
  <c r="F4372" i="17"/>
  <c r="G4371" i="17"/>
  <c r="F4371" i="17"/>
  <c r="G4370" i="17"/>
  <c r="F4370" i="17"/>
  <c r="G4369" i="17"/>
  <c r="F4369" i="17"/>
  <c r="G4368" i="17"/>
  <c r="F4368" i="17"/>
  <c r="G4367" i="17"/>
  <c r="F4367" i="17"/>
  <c r="G4366" i="17"/>
  <c r="F4366" i="17"/>
  <c r="G4365" i="17"/>
  <c r="F4365" i="17"/>
  <c r="G4364" i="17"/>
  <c r="F4364" i="17"/>
  <c r="G4363" i="17"/>
  <c r="F4363" i="17"/>
  <c r="G4362" i="17"/>
  <c r="F4362" i="17"/>
  <c r="G4361" i="17"/>
  <c r="F4361" i="17"/>
  <c r="G4360" i="17"/>
  <c r="F4360" i="17"/>
  <c r="G4359" i="17"/>
  <c r="F4359" i="17"/>
  <c r="G4358" i="17"/>
  <c r="F4358" i="17"/>
  <c r="G4357" i="17"/>
  <c r="F4357" i="17"/>
  <c r="G4356" i="17"/>
  <c r="F4356" i="17"/>
  <c r="G4355" i="17"/>
  <c r="F4355" i="17"/>
  <c r="G4354" i="17"/>
  <c r="F4354" i="17"/>
  <c r="G4353" i="17"/>
  <c r="F4353" i="17"/>
  <c r="G4352" i="17"/>
  <c r="F4352" i="17"/>
  <c r="G4351" i="17"/>
  <c r="F4351" i="17"/>
  <c r="G4350" i="17"/>
  <c r="F4350" i="17"/>
  <c r="G4349" i="17"/>
  <c r="F4349" i="17"/>
  <c r="G4348" i="17"/>
  <c r="F4348" i="17"/>
  <c r="G4347" i="17"/>
  <c r="F4347" i="17"/>
  <c r="G4346" i="17"/>
  <c r="F4346" i="17"/>
  <c r="G4345" i="17"/>
  <c r="F4345" i="17"/>
  <c r="G4344" i="17"/>
  <c r="F4344" i="17"/>
  <c r="G4343" i="17"/>
  <c r="F4343" i="17"/>
  <c r="G4342" i="17"/>
  <c r="F4342" i="17"/>
  <c r="G4341" i="17"/>
  <c r="F4341" i="17"/>
  <c r="G4340" i="17"/>
  <c r="F4340" i="17"/>
  <c r="G4339" i="17"/>
  <c r="F4339" i="17"/>
  <c r="G4338" i="17"/>
  <c r="F4338" i="17"/>
  <c r="G4337" i="17"/>
  <c r="F4337" i="17"/>
  <c r="G4336" i="17"/>
  <c r="F4336" i="17"/>
  <c r="G4335" i="17"/>
  <c r="F4335" i="17"/>
  <c r="G4334" i="17"/>
  <c r="F4334" i="17"/>
  <c r="G4333" i="17"/>
  <c r="F4333" i="17"/>
  <c r="G4332" i="17"/>
  <c r="F4332" i="17"/>
  <c r="G4331" i="17"/>
  <c r="F4331" i="17"/>
  <c r="G4330" i="17"/>
  <c r="F4330" i="17"/>
  <c r="G4329" i="17"/>
  <c r="F4329" i="17"/>
  <c r="G4328" i="17"/>
  <c r="F4328" i="17"/>
  <c r="G4327" i="17"/>
  <c r="F4327" i="17"/>
  <c r="G4326" i="17"/>
  <c r="F4326" i="17"/>
  <c r="G4325" i="17"/>
  <c r="F4325" i="17"/>
  <c r="G4324" i="17"/>
  <c r="F4324" i="17"/>
  <c r="G4323" i="17"/>
  <c r="F4323" i="17"/>
  <c r="G4322" i="17"/>
  <c r="F4322" i="17"/>
  <c r="G4321" i="17"/>
  <c r="F4321" i="17"/>
  <c r="G4320" i="17"/>
  <c r="F4320" i="17"/>
  <c r="G4319" i="17"/>
  <c r="F4319" i="17"/>
  <c r="G4318" i="17"/>
  <c r="F4318" i="17"/>
  <c r="G4317" i="17"/>
  <c r="F4317" i="17"/>
  <c r="G4316" i="17"/>
  <c r="F4316" i="17"/>
  <c r="G4315" i="17"/>
  <c r="F4315" i="17"/>
  <c r="G4314" i="17"/>
  <c r="F4314" i="17"/>
  <c r="G4313" i="17"/>
  <c r="F4313" i="17"/>
  <c r="G4312" i="17"/>
  <c r="F4312" i="17"/>
  <c r="G4311" i="17"/>
  <c r="F4311" i="17"/>
  <c r="G4310" i="17"/>
  <c r="F4310" i="17"/>
  <c r="G4309" i="17"/>
  <c r="F4309" i="17"/>
  <c r="G4308" i="17"/>
  <c r="F4308" i="17"/>
  <c r="G4307" i="17"/>
  <c r="F4307" i="17"/>
  <c r="G4306" i="17"/>
  <c r="F4306" i="17"/>
  <c r="G4305" i="17"/>
  <c r="F4305" i="17"/>
  <c r="G4304" i="17"/>
  <c r="F4304" i="17"/>
  <c r="G4303" i="17"/>
  <c r="F4303" i="17"/>
  <c r="G4302" i="17"/>
  <c r="F4302" i="17"/>
  <c r="G4301" i="17"/>
  <c r="F4301" i="17"/>
  <c r="G4300" i="17"/>
  <c r="F4300" i="17"/>
  <c r="G4299" i="17"/>
  <c r="F4299" i="17"/>
  <c r="G4298" i="17"/>
  <c r="F4298" i="17"/>
  <c r="G4297" i="17"/>
  <c r="F4297" i="17"/>
  <c r="G4296" i="17"/>
  <c r="F4296" i="17"/>
  <c r="G4295" i="17"/>
  <c r="F4295" i="17"/>
  <c r="G4294" i="17"/>
  <c r="F4294" i="17"/>
  <c r="G4293" i="17"/>
  <c r="F4293" i="17"/>
  <c r="G4292" i="17"/>
  <c r="F4292" i="17"/>
  <c r="G4291" i="17"/>
  <c r="F4291" i="17"/>
  <c r="G4290" i="17"/>
  <c r="F4290" i="17"/>
  <c r="G4289" i="17"/>
  <c r="F4289" i="17"/>
  <c r="G4288" i="17"/>
  <c r="F4288" i="17"/>
  <c r="G4287" i="17"/>
  <c r="F4287" i="17"/>
  <c r="G4286" i="17"/>
  <c r="F4286" i="17"/>
  <c r="G4285" i="17"/>
  <c r="F4285" i="17"/>
  <c r="G4284" i="17"/>
  <c r="F4284" i="17"/>
  <c r="G4283" i="17"/>
  <c r="F4283" i="17"/>
  <c r="G4282" i="17"/>
  <c r="F4282" i="17"/>
  <c r="G4281" i="17"/>
  <c r="F4281" i="17"/>
  <c r="G4280" i="17"/>
  <c r="F4280" i="17"/>
  <c r="G4279" i="17"/>
  <c r="F4279" i="17"/>
  <c r="G4278" i="17"/>
  <c r="F4278" i="17"/>
  <c r="G4277" i="17"/>
  <c r="F4277" i="17"/>
  <c r="G4276" i="17"/>
  <c r="F4276" i="17"/>
  <c r="G4275" i="17"/>
  <c r="F4275" i="17"/>
  <c r="G4274" i="17"/>
  <c r="F4274" i="17"/>
  <c r="G4273" i="17"/>
  <c r="F4273" i="17"/>
  <c r="G4272" i="17"/>
  <c r="F4272" i="17"/>
  <c r="G4271" i="17"/>
  <c r="F4271" i="17"/>
  <c r="G4270" i="17"/>
  <c r="F4270" i="17"/>
  <c r="G4269" i="17"/>
  <c r="F4269" i="17"/>
  <c r="G4268" i="17"/>
  <c r="F4268" i="17"/>
  <c r="G4267" i="17"/>
  <c r="F4267" i="17"/>
  <c r="G4266" i="17"/>
  <c r="F4266" i="17"/>
  <c r="G4265" i="17"/>
  <c r="F4265" i="17"/>
  <c r="G4264" i="17"/>
  <c r="F4264" i="17"/>
  <c r="G4263" i="17"/>
  <c r="F4263" i="17"/>
  <c r="G4262" i="17"/>
  <c r="F4262" i="17"/>
  <c r="G4261" i="17"/>
  <c r="F4261" i="17"/>
  <c r="G4260" i="17"/>
  <c r="F4260" i="17"/>
  <c r="G4259" i="17"/>
  <c r="F4259" i="17"/>
  <c r="G4258" i="17"/>
  <c r="F4258" i="17"/>
  <c r="G4257" i="17"/>
  <c r="F4257" i="17"/>
  <c r="G4256" i="17"/>
  <c r="F4256" i="17"/>
  <c r="G4255" i="17"/>
  <c r="F4255" i="17"/>
  <c r="G4254" i="17"/>
  <c r="F4254" i="17"/>
  <c r="G4253" i="17"/>
  <c r="F4253" i="17"/>
  <c r="G4252" i="17"/>
  <c r="F4252" i="17"/>
  <c r="G4251" i="17"/>
  <c r="F4251" i="17"/>
  <c r="G4250" i="17"/>
  <c r="F4250" i="17"/>
  <c r="G4249" i="17"/>
  <c r="F4249" i="17"/>
  <c r="G4248" i="17"/>
  <c r="F4248" i="17"/>
  <c r="G4247" i="17"/>
  <c r="F4247" i="17"/>
  <c r="G4246" i="17"/>
  <c r="F4246" i="17"/>
  <c r="G4245" i="17"/>
  <c r="F4245" i="17"/>
  <c r="G4244" i="17"/>
  <c r="F4244" i="17"/>
  <c r="G4243" i="17"/>
  <c r="F4243" i="17"/>
  <c r="G4242" i="17"/>
  <c r="F4242" i="17"/>
  <c r="G4241" i="17"/>
  <c r="F4241" i="17"/>
  <c r="G4240" i="17"/>
  <c r="F4240" i="17"/>
  <c r="G4239" i="17"/>
  <c r="F4239" i="17"/>
  <c r="G4238" i="17"/>
  <c r="F4238" i="17"/>
  <c r="G4237" i="17"/>
  <c r="F4237" i="17"/>
  <c r="G4236" i="17"/>
  <c r="F4236" i="17"/>
  <c r="G4235" i="17"/>
  <c r="F4235" i="17"/>
  <c r="G4234" i="17"/>
  <c r="F4234" i="17"/>
  <c r="G4233" i="17"/>
  <c r="F4233" i="17"/>
  <c r="G4232" i="17"/>
  <c r="F4232" i="17"/>
  <c r="G4231" i="17"/>
  <c r="F4231" i="17"/>
  <c r="G4230" i="17"/>
  <c r="F4230" i="17"/>
  <c r="G4229" i="17"/>
  <c r="F4229" i="17"/>
  <c r="G4228" i="17"/>
  <c r="F4228" i="17"/>
  <c r="G4227" i="17"/>
  <c r="F4227" i="17"/>
  <c r="G4226" i="17"/>
  <c r="F4226" i="17"/>
  <c r="G4225" i="17"/>
  <c r="F4225" i="17"/>
  <c r="G4224" i="17"/>
  <c r="F4224" i="17"/>
  <c r="G4223" i="17"/>
  <c r="F4223" i="17"/>
  <c r="G4222" i="17"/>
  <c r="F4222" i="17"/>
  <c r="G4221" i="17"/>
  <c r="F4221" i="17"/>
  <c r="G4220" i="17"/>
  <c r="F4220" i="17"/>
  <c r="G4219" i="17"/>
  <c r="F4219" i="17"/>
  <c r="G4218" i="17"/>
  <c r="F4218" i="17"/>
  <c r="G4217" i="17"/>
  <c r="F4217" i="17"/>
  <c r="G4216" i="17"/>
  <c r="F4216" i="17"/>
  <c r="G4215" i="17"/>
  <c r="F4215" i="17"/>
  <c r="G4214" i="17"/>
  <c r="F4214" i="17"/>
  <c r="G4213" i="17"/>
  <c r="F4213" i="17"/>
  <c r="G4212" i="17"/>
  <c r="F4212" i="17"/>
  <c r="G4211" i="17"/>
  <c r="F4211" i="17"/>
  <c r="G4210" i="17"/>
  <c r="F4210" i="17"/>
  <c r="G4209" i="17"/>
  <c r="F4209" i="17"/>
  <c r="G4208" i="17"/>
  <c r="F4208" i="17"/>
  <c r="G4207" i="17"/>
  <c r="F4207" i="17"/>
  <c r="G4206" i="17"/>
  <c r="F4206" i="17"/>
  <c r="G4205" i="17"/>
  <c r="F4205" i="17"/>
  <c r="G4204" i="17"/>
  <c r="F4204" i="17"/>
  <c r="G4203" i="17"/>
  <c r="F4203" i="17"/>
  <c r="G4202" i="17"/>
  <c r="F4202" i="17"/>
  <c r="G4201" i="17"/>
  <c r="F4201" i="17"/>
  <c r="G4200" i="17"/>
  <c r="F4200" i="17"/>
  <c r="G4199" i="17"/>
  <c r="F4199" i="17"/>
  <c r="G4198" i="17"/>
  <c r="F4198" i="17"/>
  <c r="G4197" i="17"/>
  <c r="F4197" i="17"/>
  <c r="G4196" i="17"/>
  <c r="F4196" i="17"/>
  <c r="G4195" i="17"/>
  <c r="F4195" i="17"/>
  <c r="G4194" i="17"/>
  <c r="F4194" i="17"/>
  <c r="G4193" i="17"/>
  <c r="F4193" i="17"/>
  <c r="G4192" i="17"/>
  <c r="F4192" i="17"/>
  <c r="G4191" i="17"/>
  <c r="F4191" i="17"/>
  <c r="G4190" i="17"/>
  <c r="F4190" i="17"/>
  <c r="G4189" i="17"/>
  <c r="F4189" i="17"/>
  <c r="G4188" i="17"/>
  <c r="F4188" i="17"/>
  <c r="G4187" i="17"/>
  <c r="F4187" i="17"/>
  <c r="G4186" i="17"/>
  <c r="F4186" i="17"/>
  <c r="G4185" i="17"/>
  <c r="F4185" i="17"/>
  <c r="G4184" i="17"/>
  <c r="F4184" i="17"/>
  <c r="G4183" i="17"/>
  <c r="F4183" i="17"/>
  <c r="G4182" i="17"/>
  <c r="F4182" i="17"/>
  <c r="G4181" i="17"/>
  <c r="F4181" i="17"/>
  <c r="G4180" i="17"/>
  <c r="F4180" i="17"/>
  <c r="G4179" i="17"/>
  <c r="F4179" i="17"/>
  <c r="G4178" i="17"/>
  <c r="F4178" i="17"/>
  <c r="G4177" i="17"/>
  <c r="F4177" i="17"/>
  <c r="G4176" i="17"/>
  <c r="F4176" i="17"/>
  <c r="G4175" i="17"/>
  <c r="F4175" i="17"/>
  <c r="G4174" i="17"/>
  <c r="F4174" i="17"/>
  <c r="G4173" i="17"/>
  <c r="F4173" i="17"/>
  <c r="G4172" i="17"/>
  <c r="F4172" i="17"/>
  <c r="G4171" i="17"/>
  <c r="F4171" i="17"/>
  <c r="G4170" i="17"/>
  <c r="F4170" i="17"/>
  <c r="G4169" i="17"/>
  <c r="F4169" i="17"/>
  <c r="G4168" i="17"/>
  <c r="F4168" i="17"/>
  <c r="G4167" i="17"/>
  <c r="F4167" i="17"/>
  <c r="G4166" i="17"/>
  <c r="F4166" i="17"/>
  <c r="G4165" i="17"/>
  <c r="F4165" i="17"/>
  <c r="G4164" i="17"/>
  <c r="F4164" i="17"/>
  <c r="G4163" i="17"/>
  <c r="F4163" i="17"/>
  <c r="G4162" i="17"/>
  <c r="F4162" i="17"/>
  <c r="G4161" i="17"/>
  <c r="F4161" i="17"/>
  <c r="G4160" i="17"/>
  <c r="F4160" i="17"/>
  <c r="G4159" i="17"/>
  <c r="F4159" i="17"/>
  <c r="G4158" i="17"/>
  <c r="F4158" i="17"/>
  <c r="G4157" i="17"/>
  <c r="F4157" i="17"/>
  <c r="G4156" i="17"/>
  <c r="F4156" i="17"/>
  <c r="G4155" i="17"/>
  <c r="F4155" i="17"/>
  <c r="G4154" i="17"/>
  <c r="F4154" i="17"/>
  <c r="G4153" i="17"/>
  <c r="F4153" i="17"/>
  <c r="G4152" i="17"/>
  <c r="F4152" i="17"/>
  <c r="G4151" i="17"/>
  <c r="F4151" i="17"/>
  <c r="G4150" i="17"/>
  <c r="F4150" i="17"/>
  <c r="G4149" i="17"/>
  <c r="F4149" i="17"/>
  <c r="G4148" i="17"/>
  <c r="F4148" i="17"/>
  <c r="G4147" i="17"/>
  <c r="F4147" i="17"/>
  <c r="G4146" i="17"/>
  <c r="F4146" i="17"/>
  <c r="G4145" i="17"/>
  <c r="F4145" i="17"/>
  <c r="G4144" i="17"/>
  <c r="F4144" i="17"/>
  <c r="G4143" i="17"/>
  <c r="F4143" i="17"/>
  <c r="G4142" i="17"/>
  <c r="F4142" i="17"/>
  <c r="G4141" i="17"/>
  <c r="F4141" i="17"/>
  <c r="G4140" i="17"/>
  <c r="F4140" i="17"/>
  <c r="G4139" i="17"/>
  <c r="F4139" i="17"/>
  <c r="G4138" i="17"/>
  <c r="F4138" i="17"/>
  <c r="G4137" i="17"/>
  <c r="F4137" i="17"/>
  <c r="G4136" i="17"/>
  <c r="F4136" i="17"/>
  <c r="G4135" i="17"/>
  <c r="F4135" i="17"/>
  <c r="G4134" i="17"/>
  <c r="F4134" i="17"/>
  <c r="G4133" i="17"/>
  <c r="F4133" i="17"/>
  <c r="G4132" i="17"/>
  <c r="F4132" i="17"/>
  <c r="G4131" i="17"/>
  <c r="F4131" i="17"/>
  <c r="G4130" i="17"/>
  <c r="F4130" i="17"/>
  <c r="G4129" i="17"/>
  <c r="F4129" i="17"/>
  <c r="G4128" i="17"/>
  <c r="F4128" i="17"/>
  <c r="G4127" i="17"/>
  <c r="F4127" i="17"/>
  <c r="G4126" i="17"/>
  <c r="F4126" i="17"/>
  <c r="G4125" i="17"/>
  <c r="F4125" i="17"/>
  <c r="G4124" i="17"/>
  <c r="F4124" i="17"/>
  <c r="G4123" i="17"/>
  <c r="F4123" i="17"/>
  <c r="G4122" i="17"/>
  <c r="F4122" i="17"/>
  <c r="G4121" i="17"/>
  <c r="F4121" i="17"/>
  <c r="G4120" i="17"/>
  <c r="F4120" i="17"/>
  <c r="G4119" i="17"/>
  <c r="F4119" i="17"/>
  <c r="G4118" i="17"/>
  <c r="F4118" i="17"/>
  <c r="G4117" i="17"/>
  <c r="F4117" i="17"/>
  <c r="G4116" i="17"/>
  <c r="F4116" i="17"/>
  <c r="G4115" i="17"/>
  <c r="F4115" i="17"/>
  <c r="G4114" i="17"/>
  <c r="F4114" i="17"/>
  <c r="G4113" i="17"/>
  <c r="F4113" i="17"/>
  <c r="G4112" i="17"/>
  <c r="F4112" i="17"/>
  <c r="G4111" i="17"/>
  <c r="F4111" i="17"/>
  <c r="G4110" i="17"/>
  <c r="F4110" i="17"/>
  <c r="G4109" i="17"/>
  <c r="F4109" i="17"/>
  <c r="G4108" i="17"/>
  <c r="F4108" i="17"/>
  <c r="G4107" i="17"/>
  <c r="F4107" i="17"/>
  <c r="G4106" i="17"/>
  <c r="F4106" i="17"/>
  <c r="G4105" i="17"/>
  <c r="F4105" i="17"/>
  <c r="G4104" i="17"/>
  <c r="F4104" i="17"/>
  <c r="G4103" i="17"/>
  <c r="F4103" i="17"/>
  <c r="G4102" i="17"/>
  <c r="F4102" i="17"/>
  <c r="G4101" i="17"/>
  <c r="F4101" i="17"/>
  <c r="G4100" i="17"/>
  <c r="F4100" i="17"/>
  <c r="G4099" i="17"/>
  <c r="F4099" i="17"/>
  <c r="G4098" i="17"/>
  <c r="F4098" i="17"/>
  <c r="G4097" i="17"/>
  <c r="F4097" i="17"/>
  <c r="G4096" i="17"/>
  <c r="F4096" i="17"/>
  <c r="G4095" i="17"/>
  <c r="F4095" i="17"/>
  <c r="G4094" i="17"/>
  <c r="F4094" i="17"/>
  <c r="G4093" i="17"/>
  <c r="F4093" i="17"/>
  <c r="G4092" i="17"/>
  <c r="F4092" i="17"/>
  <c r="G4091" i="17"/>
  <c r="F4091" i="17"/>
  <c r="G4090" i="17"/>
  <c r="F4090" i="17"/>
  <c r="G4089" i="17"/>
  <c r="F4089" i="17"/>
  <c r="G4088" i="17"/>
  <c r="F4088" i="17"/>
  <c r="G4087" i="17"/>
  <c r="F4087" i="17"/>
  <c r="G4086" i="17"/>
  <c r="F4086" i="17"/>
  <c r="G4085" i="17"/>
  <c r="F4085" i="17"/>
  <c r="G4084" i="17"/>
  <c r="F4084" i="17"/>
  <c r="G4083" i="17"/>
  <c r="F4083" i="17"/>
  <c r="G4082" i="17"/>
  <c r="F4082" i="17"/>
  <c r="G4081" i="17"/>
  <c r="F4081" i="17"/>
  <c r="G4080" i="17"/>
  <c r="F4080" i="17"/>
  <c r="G4079" i="17"/>
  <c r="F4079" i="17"/>
  <c r="G4078" i="17"/>
  <c r="F4078" i="17"/>
  <c r="G4077" i="17"/>
  <c r="F4077" i="17"/>
  <c r="G4076" i="17"/>
  <c r="F4076" i="17"/>
  <c r="G4075" i="17"/>
  <c r="F4075" i="17"/>
  <c r="G4074" i="17"/>
  <c r="F4074" i="17"/>
  <c r="G4073" i="17"/>
  <c r="F4073" i="17"/>
  <c r="G4072" i="17"/>
  <c r="F4072" i="17"/>
  <c r="G4071" i="17"/>
  <c r="F4071" i="17"/>
  <c r="G4070" i="17"/>
  <c r="F4070" i="17"/>
  <c r="G4069" i="17"/>
  <c r="F4069" i="17"/>
  <c r="G4068" i="17"/>
  <c r="F4068" i="17"/>
  <c r="G4067" i="17"/>
  <c r="F4067" i="17"/>
  <c r="G4066" i="17"/>
  <c r="F4066" i="17"/>
  <c r="G4065" i="17"/>
  <c r="F4065" i="17"/>
  <c r="G4064" i="17"/>
  <c r="F4064" i="17"/>
  <c r="G4063" i="17"/>
  <c r="F4063" i="17"/>
  <c r="G4062" i="17"/>
  <c r="F4062" i="17"/>
  <c r="G4061" i="17"/>
  <c r="F4061" i="17"/>
  <c r="G4060" i="17"/>
  <c r="F4060" i="17"/>
  <c r="G4059" i="17"/>
  <c r="F4059" i="17"/>
  <c r="G4058" i="17"/>
  <c r="F4058" i="17"/>
  <c r="G4057" i="17"/>
  <c r="F4057" i="17"/>
  <c r="G4056" i="17"/>
  <c r="F4056" i="17"/>
  <c r="G4055" i="17"/>
  <c r="F4055" i="17"/>
  <c r="G4054" i="17"/>
  <c r="F4054" i="17"/>
  <c r="G4053" i="17"/>
  <c r="F4053" i="17"/>
  <c r="G4052" i="17"/>
  <c r="F4052" i="17"/>
  <c r="G4051" i="17"/>
  <c r="F4051" i="17"/>
  <c r="G4050" i="17"/>
  <c r="F4050" i="17"/>
  <c r="G4049" i="17"/>
  <c r="F4049" i="17"/>
  <c r="G4048" i="17"/>
  <c r="F4048" i="17"/>
  <c r="G4047" i="17"/>
  <c r="F4047" i="17"/>
  <c r="G4046" i="17"/>
  <c r="F4046" i="17"/>
  <c r="G4045" i="17"/>
  <c r="F4045" i="17"/>
  <c r="G4044" i="17"/>
  <c r="F4044" i="17"/>
  <c r="G4043" i="17"/>
  <c r="F4043" i="17"/>
  <c r="G4042" i="17"/>
  <c r="F4042" i="17"/>
  <c r="G4041" i="17"/>
  <c r="F4041" i="17"/>
  <c r="G4040" i="17"/>
  <c r="F4040" i="17"/>
  <c r="G4039" i="17"/>
  <c r="F4039" i="17"/>
  <c r="G4038" i="17"/>
  <c r="F4038" i="17"/>
  <c r="G4037" i="17"/>
  <c r="F4037" i="17"/>
  <c r="G4036" i="17"/>
  <c r="F4036" i="17"/>
  <c r="G4035" i="17"/>
  <c r="F4035" i="17"/>
  <c r="G4034" i="17"/>
  <c r="F4034" i="17"/>
  <c r="G4033" i="17"/>
  <c r="F4033" i="17"/>
  <c r="G4032" i="17"/>
  <c r="F4032" i="17"/>
  <c r="G4031" i="17"/>
  <c r="F4031" i="17"/>
  <c r="G4030" i="17"/>
  <c r="F4030" i="17"/>
  <c r="G4029" i="17"/>
  <c r="F4029" i="17"/>
  <c r="G4028" i="17"/>
  <c r="F4028" i="17"/>
  <c r="G4027" i="17"/>
  <c r="F4027" i="17"/>
  <c r="G4026" i="17"/>
  <c r="F4026" i="17"/>
  <c r="G4025" i="17"/>
  <c r="F4025" i="17"/>
  <c r="G4024" i="17"/>
  <c r="F4024" i="17"/>
  <c r="G4023" i="17"/>
  <c r="F4023" i="17"/>
  <c r="G4022" i="17"/>
  <c r="F4022" i="17"/>
  <c r="G4021" i="17"/>
  <c r="F4021" i="17"/>
  <c r="G4020" i="17"/>
  <c r="F4020" i="17"/>
  <c r="G4019" i="17"/>
  <c r="F4019" i="17"/>
  <c r="G4018" i="17"/>
  <c r="F4018" i="17"/>
  <c r="G4017" i="17"/>
  <c r="F4017" i="17"/>
  <c r="G4016" i="17"/>
  <c r="F4016" i="17"/>
  <c r="G4015" i="17"/>
  <c r="F4015" i="17"/>
  <c r="G4014" i="17"/>
  <c r="F4014" i="17"/>
  <c r="G4013" i="17"/>
  <c r="F4013" i="17"/>
  <c r="G4012" i="17"/>
  <c r="F4012" i="17"/>
  <c r="G4011" i="17"/>
  <c r="F4011" i="17"/>
  <c r="G4010" i="17"/>
  <c r="F4010" i="17"/>
  <c r="G4009" i="17"/>
  <c r="F4009" i="17"/>
  <c r="G4008" i="17"/>
  <c r="F4008" i="17"/>
  <c r="G4007" i="17"/>
  <c r="F4007" i="17"/>
  <c r="G4006" i="17"/>
  <c r="F4006" i="17"/>
  <c r="G4005" i="17"/>
  <c r="F4005" i="17"/>
  <c r="G4004" i="17"/>
  <c r="F4004" i="17"/>
  <c r="G4003" i="17"/>
  <c r="F4003" i="17"/>
  <c r="G4002" i="17"/>
  <c r="F4002" i="17"/>
  <c r="G4001" i="17"/>
  <c r="F4001" i="17"/>
  <c r="G4000" i="17"/>
  <c r="F4000" i="17"/>
  <c r="G3999" i="17"/>
  <c r="F3999" i="17"/>
  <c r="G3998" i="17"/>
  <c r="F3998" i="17"/>
  <c r="G3997" i="17"/>
  <c r="F3997" i="17"/>
  <c r="G3996" i="17"/>
  <c r="F3996" i="17"/>
  <c r="G3995" i="17"/>
  <c r="F3995" i="17"/>
  <c r="G3994" i="17"/>
  <c r="F3994" i="17"/>
  <c r="G3993" i="17"/>
  <c r="F3993" i="17"/>
  <c r="G3992" i="17"/>
  <c r="F3992" i="17"/>
  <c r="G3991" i="17"/>
  <c r="F3991" i="17"/>
  <c r="G3990" i="17"/>
  <c r="F3990" i="17"/>
  <c r="G3989" i="17"/>
  <c r="F3989" i="17"/>
  <c r="G3988" i="17"/>
  <c r="F3988" i="17"/>
  <c r="G3987" i="17"/>
  <c r="F3987" i="17"/>
  <c r="G3986" i="17"/>
  <c r="F3986" i="17"/>
  <c r="G3985" i="17"/>
  <c r="F3985" i="17"/>
  <c r="G3984" i="17"/>
  <c r="F3984" i="17"/>
  <c r="G3983" i="17"/>
  <c r="F3983" i="17"/>
  <c r="G3982" i="17"/>
  <c r="F3982" i="17"/>
  <c r="G3981" i="17"/>
  <c r="F3981" i="17"/>
  <c r="G3980" i="17"/>
  <c r="F3980" i="17"/>
  <c r="G3979" i="17"/>
  <c r="F3979" i="17"/>
  <c r="G3978" i="17"/>
  <c r="F3978" i="17"/>
  <c r="G3977" i="17"/>
  <c r="F3977" i="17"/>
  <c r="G3976" i="17"/>
  <c r="F3976" i="17"/>
  <c r="G3975" i="17"/>
  <c r="F3975" i="17"/>
  <c r="G3974" i="17"/>
  <c r="F3974" i="17"/>
  <c r="G3973" i="17"/>
  <c r="F3973" i="17"/>
  <c r="G3972" i="17"/>
  <c r="F3972" i="17"/>
  <c r="G3971" i="17"/>
  <c r="F3971" i="17"/>
  <c r="G3970" i="17"/>
  <c r="F3970" i="17"/>
  <c r="G3969" i="17"/>
  <c r="F3969" i="17"/>
  <c r="G3968" i="17"/>
  <c r="F3968" i="17"/>
  <c r="G3967" i="17"/>
  <c r="F3967" i="17"/>
  <c r="G3966" i="17"/>
  <c r="F3966" i="17"/>
  <c r="G3965" i="17"/>
  <c r="F3965" i="17"/>
  <c r="G3964" i="17"/>
  <c r="F3964" i="17"/>
  <c r="G3963" i="17"/>
  <c r="F3963" i="17"/>
  <c r="G3962" i="17"/>
  <c r="F3962" i="17"/>
  <c r="G3961" i="17"/>
  <c r="F3961" i="17"/>
  <c r="G3960" i="17"/>
  <c r="F3960" i="17"/>
  <c r="G3959" i="17"/>
  <c r="F3959" i="17"/>
  <c r="G3958" i="17"/>
  <c r="F3958" i="17"/>
  <c r="G3957" i="17"/>
  <c r="F3957" i="17"/>
  <c r="G3956" i="17"/>
  <c r="F3956" i="17"/>
  <c r="G3955" i="17"/>
  <c r="F3955" i="17"/>
  <c r="G3954" i="17"/>
  <c r="F3954" i="17"/>
  <c r="G3953" i="17"/>
  <c r="F3953" i="17"/>
  <c r="G3952" i="17"/>
  <c r="F3952" i="17"/>
  <c r="G3951" i="17"/>
  <c r="F3951" i="17"/>
  <c r="G3950" i="17"/>
  <c r="F3950" i="17"/>
  <c r="G3949" i="17"/>
  <c r="F3949" i="17"/>
  <c r="G3948" i="17"/>
  <c r="F3948" i="17"/>
  <c r="G3947" i="17"/>
  <c r="F3947" i="17"/>
  <c r="G3946" i="17"/>
  <c r="F3946" i="17"/>
  <c r="G3945" i="17"/>
  <c r="F3945" i="17"/>
  <c r="G3944" i="17"/>
  <c r="F3944" i="17"/>
  <c r="G3943" i="17"/>
  <c r="F3943" i="17"/>
  <c r="G3942" i="17"/>
  <c r="F3942" i="17"/>
  <c r="G3941" i="17"/>
  <c r="F3941" i="17"/>
  <c r="G3940" i="17"/>
  <c r="F3940" i="17"/>
  <c r="G3939" i="17"/>
  <c r="F3939" i="17"/>
  <c r="G3938" i="17"/>
  <c r="F3938" i="17"/>
  <c r="G3937" i="17"/>
  <c r="F3937" i="17"/>
  <c r="G3936" i="17"/>
  <c r="F3936" i="17"/>
  <c r="G3935" i="17"/>
  <c r="F3935" i="17"/>
  <c r="G3934" i="17"/>
  <c r="F3934" i="17"/>
  <c r="G3933" i="17"/>
  <c r="F3933" i="17"/>
  <c r="G3932" i="17"/>
  <c r="F3932" i="17"/>
  <c r="G3931" i="17"/>
  <c r="F3931" i="17"/>
  <c r="G3930" i="17"/>
  <c r="F3930" i="17"/>
  <c r="G3929" i="17"/>
  <c r="F3929" i="17"/>
  <c r="G3928" i="17"/>
  <c r="F3928" i="17"/>
  <c r="G3927" i="17"/>
  <c r="F3927" i="17"/>
  <c r="G3926" i="17"/>
  <c r="F3926" i="17"/>
  <c r="G3925" i="17"/>
  <c r="F3925" i="17"/>
  <c r="G3924" i="17"/>
  <c r="F3924" i="17"/>
  <c r="G3923" i="17"/>
  <c r="F3923" i="17"/>
  <c r="G3922" i="17"/>
  <c r="F3922" i="17"/>
  <c r="G3921" i="17"/>
  <c r="F3921" i="17"/>
  <c r="G3920" i="17"/>
  <c r="F3920" i="17"/>
  <c r="G3919" i="17"/>
  <c r="F3919" i="17"/>
  <c r="G3918" i="17"/>
  <c r="F3918" i="17"/>
  <c r="G3917" i="17"/>
  <c r="F3917" i="17"/>
  <c r="G3916" i="17"/>
  <c r="F3916" i="17"/>
  <c r="G3915" i="17"/>
  <c r="F3915" i="17"/>
  <c r="G3914" i="17"/>
  <c r="F3914" i="17"/>
  <c r="G3913" i="17"/>
  <c r="F3913" i="17"/>
  <c r="G3912" i="17"/>
  <c r="F3912" i="17"/>
  <c r="G3911" i="17"/>
  <c r="F3911" i="17"/>
  <c r="G3910" i="17"/>
  <c r="F3910" i="17"/>
  <c r="G3909" i="17"/>
  <c r="F3909" i="17"/>
  <c r="G3908" i="17"/>
  <c r="F3908" i="17"/>
  <c r="G3907" i="17"/>
  <c r="F3907" i="17"/>
  <c r="G3906" i="17"/>
  <c r="F3906" i="17"/>
  <c r="G3905" i="17"/>
  <c r="F3905" i="17"/>
  <c r="G3904" i="17"/>
  <c r="F3904" i="17"/>
  <c r="G3903" i="17"/>
  <c r="F3903" i="17"/>
  <c r="G3902" i="17"/>
  <c r="F3902" i="17"/>
  <c r="G3901" i="17"/>
  <c r="F3901" i="17"/>
  <c r="G3900" i="17"/>
  <c r="F3900" i="17"/>
  <c r="G3899" i="17"/>
  <c r="F3899" i="17"/>
  <c r="G3898" i="17"/>
  <c r="F3898" i="17"/>
  <c r="G3897" i="17"/>
  <c r="F3897" i="17"/>
  <c r="G3896" i="17"/>
  <c r="F3896" i="17"/>
  <c r="G3895" i="17"/>
  <c r="F3895" i="17"/>
  <c r="G3894" i="17"/>
  <c r="F3894" i="17"/>
  <c r="G3893" i="17"/>
  <c r="F3893" i="17"/>
  <c r="G3892" i="17"/>
  <c r="F3892" i="17"/>
  <c r="G3891" i="17"/>
  <c r="F3891" i="17"/>
  <c r="G3890" i="17"/>
  <c r="F3890" i="17"/>
  <c r="G3889" i="17"/>
  <c r="F3889" i="17"/>
  <c r="G3888" i="17"/>
  <c r="F3888" i="17"/>
  <c r="G3887" i="17"/>
  <c r="F3887" i="17"/>
  <c r="G3886" i="17"/>
  <c r="F3886" i="17"/>
  <c r="G3885" i="17"/>
  <c r="F3885" i="17"/>
  <c r="G3884" i="17"/>
  <c r="F3884" i="17"/>
  <c r="G3883" i="17"/>
  <c r="F3883" i="17"/>
  <c r="G3882" i="17"/>
  <c r="F3882" i="17"/>
  <c r="G3881" i="17"/>
  <c r="F3881" i="17"/>
  <c r="G3880" i="17"/>
  <c r="F3880" i="17"/>
  <c r="G3879" i="17"/>
  <c r="F3879" i="17"/>
  <c r="G3878" i="17"/>
  <c r="F3878" i="17"/>
  <c r="G3877" i="17"/>
  <c r="F3877" i="17"/>
  <c r="G3876" i="17"/>
  <c r="F3876" i="17"/>
  <c r="G3875" i="17"/>
  <c r="F3875" i="17"/>
  <c r="G3874" i="17"/>
  <c r="F3874" i="17"/>
  <c r="G3873" i="17"/>
  <c r="F3873" i="17"/>
  <c r="G3872" i="17"/>
  <c r="F3872" i="17"/>
  <c r="G3871" i="17"/>
  <c r="F3871" i="17"/>
  <c r="G3870" i="17"/>
  <c r="F3870" i="17"/>
  <c r="G3869" i="17"/>
  <c r="F3869" i="17"/>
  <c r="G3868" i="17"/>
  <c r="F3868" i="17"/>
  <c r="G3867" i="17"/>
  <c r="F3867" i="17"/>
  <c r="G3866" i="17"/>
  <c r="F3866" i="17"/>
  <c r="G3865" i="17"/>
  <c r="F3865" i="17"/>
  <c r="G3864" i="17"/>
  <c r="F3864" i="17"/>
  <c r="G3863" i="17"/>
  <c r="F3863" i="17"/>
  <c r="G3862" i="17"/>
  <c r="F3862" i="17"/>
  <c r="G3861" i="17"/>
  <c r="F3861" i="17"/>
  <c r="G3860" i="17"/>
  <c r="F3860" i="17"/>
  <c r="G3859" i="17"/>
  <c r="F3859" i="17"/>
  <c r="G3858" i="17"/>
  <c r="F3858" i="17"/>
  <c r="G3857" i="17"/>
  <c r="F3857" i="17"/>
  <c r="G3856" i="17"/>
  <c r="F3856" i="17"/>
  <c r="G3855" i="17"/>
  <c r="F3855" i="17"/>
  <c r="G3854" i="17"/>
  <c r="F3854" i="17"/>
  <c r="G3853" i="17"/>
  <c r="F3853" i="17"/>
  <c r="G3852" i="17"/>
  <c r="F3852" i="17"/>
  <c r="G3851" i="17"/>
  <c r="F3851" i="17"/>
  <c r="G3850" i="17"/>
  <c r="F3850" i="17"/>
  <c r="G3849" i="17"/>
  <c r="F3849" i="17"/>
  <c r="G3848" i="17"/>
  <c r="F3848" i="17"/>
  <c r="G3847" i="17"/>
  <c r="F3847" i="17"/>
  <c r="G3846" i="17"/>
  <c r="F3846" i="17"/>
  <c r="G3845" i="17"/>
  <c r="F3845" i="17"/>
  <c r="G3844" i="17"/>
  <c r="F3844" i="17"/>
  <c r="G3843" i="17"/>
  <c r="F3843" i="17"/>
  <c r="G3842" i="17"/>
  <c r="F3842" i="17"/>
  <c r="G3841" i="17"/>
  <c r="F3841" i="17"/>
  <c r="G3840" i="17"/>
  <c r="F3840" i="17"/>
  <c r="G3839" i="17"/>
  <c r="F3839" i="17"/>
  <c r="G3838" i="17"/>
  <c r="F3838" i="17"/>
  <c r="G3837" i="17"/>
  <c r="F3837" i="17"/>
  <c r="G3836" i="17"/>
  <c r="F3836" i="17"/>
  <c r="G3835" i="17"/>
  <c r="F3835" i="17"/>
  <c r="G3834" i="17"/>
  <c r="F3834" i="17"/>
  <c r="G3833" i="17"/>
  <c r="F3833" i="17"/>
  <c r="G3832" i="17"/>
  <c r="F3832" i="17"/>
  <c r="G3831" i="17"/>
  <c r="F3831" i="17"/>
  <c r="G3830" i="17"/>
  <c r="F3830" i="17"/>
  <c r="G3829" i="17"/>
  <c r="F3829" i="17"/>
  <c r="G3828" i="17"/>
  <c r="F3828" i="17"/>
  <c r="G3827" i="17"/>
  <c r="F3827" i="17"/>
  <c r="G3826" i="17"/>
  <c r="F3826" i="17"/>
  <c r="G3825" i="17"/>
  <c r="F3825" i="17"/>
  <c r="G3824" i="17"/>
  <c r="F3824" i="17"/>
  <c r="G3823" i="17"/>
  <c r="F3823" i="17"/>
  <c r="G3822" i="17"/>
  <c r="F3822" i="17"/>
  <c r="G3821" i="17"/>
  <c r="F3821" i="17"/>
  <c r="G3820" i="17"/>
  <c r="F3820" i="17"/>
  <c r="G3819" i="17"/>
  <c r="F3819" i="17"/>
  <c r="G3818" i="17"/>
  <c r="F3818" i="17"/>
  <c r="G3817" i="17"/>
  <c r="F3817" i="17"/>
  <c r="G3816" i="17"/>
  <c r="F3816" i="17"/>
  <c r="G3815" i="17"/>
  <c r="F3815" i="17"/>
  <c r="G3814" i="17"/>
  <c r="F3814" i="17"/>
  <c r="G3813" i="17"/>
  <c r="F3813" i="17"/>
  <c r="G3812" i="17"/>
  <c r="F3812" i="17"/>
  <c r="G3811" i="17"/>
  <c r="F3811" i="17"/>
  <c r="G3810" i="17"/>
  <c r="F3810" i="17"/>
  <c r="G3809" i="17"/>
  <c r="F3809" i="17"/>
  <c r="G3808" i="17"/>
  <c r="F3808" i="17"/>
  <c r="G3807" i="17"/>
  <c r="F3807" i="17"/>
  <c r="G3806" i="17"/>
  <c r="F3806" i="17"/>
  <c r="G3805" i="17"/>
  <c r="F3805" i="17"/>
  <c r="G3804" i="17"/>
  <c r="F3804" i="17"/>
  <c r="G3803" i="17"/>
  <c r="F3803" i="17"/>
  <c r="G3802" i="17"/>
  <c r="F3802" i="17"/>
  <c r="G3801" i="17"/>
  <c r="F3801" i="17"/>
  <c r="G3800" i="17"/>
  <c r="F3800" i="17"/>
  <c r="G3799" i="17"/>
  <c r="F3799" i="17"/>
  <c r="G3798" i="17"/>
  <c r="F3798" i="17"/>
  <c r="G3797" i="17"/>
  <c r="F3797" i="17"/>
  <c r="G3796" i="17"/>
  <c r="F3796" i="17"/>
  <c r="G3795" i="17"/>
  <c r="F3795" i="17"/>
  <c r="G3794" i="17"/>
  <c r="F3794" i="17"/>
  <c r="G3793" i="17"/>
  <c r="F3793" i="17"/>
  <c r="G3792" i="17"/>
  <c r="F3792" i="17"/>
  <c r="G3791" i="17"/>
  <c r="F3791" i="17"/>
  <c r="G3790" i="17"/>
  <c r="F3790" i="17"/>
  <c r="G3789" i="17"/>
  <c r="F3789" i="17"/>
  <c r="G3788" i="17"/>
  <c r="F3788" i="17"/>
  <c r="G3787" i="17"/>
  <c r="F3787" i="17"/>
  <c r="G3786" i="17"/>
  <c r="F3786" i="17"/>
  <c r="G3785" i="17"/>
  <c r="F3785" i="17"/>
  <c r="G3784" i="17"/>
  <c r="F3784" i="17"/>
  <c r="G3783" i="17"/>
  <c r="F3783" i="17"/>
  <c r="G3782" i="17"/>
  <c r="F3782" i="17"/>
  <c r="G3781" i="17"/>
  <c r="F3781" i="17"/>
  <c r="G3780" i="17"/>
  <c r="F3780" i="17"/>
  <c r="G3779" i="17"/>
  <c r="F3779" i="17"/>
  <c r="G3778" i="17"/>
  <c r="F3778" i="17"/>
  <c r="G3777" i="17"/>
  <c r="F3777" i="17"/>
  <c r="G3776" i="17"/>
  <c r="F3776" i="17"/>
  <c r="G3775" i="17"/>
  <c r="F3775" i="17"/>
  <c r="G3774" i="17"/>
  <c r="F3774" i="17"/>
  <c r="G3773" i="17"/>
  <c r="F3773" i="17"/>
  <c r="G3772" i="17"/>
  <c r="F3772" i="17"/>
  <c r="G3771" i="17"/>
  <c r="F3771" i="17"/>
  <c r="G3770" i="17"/>
  <c r="F3770" i="17"/>
  <c r="G3769" i="17"/>
  <c r="F3769" i="17"/>
  <c r="G3768" i="17"/>
  <c r="F3768" i="17"/>
  <c r="G3767" i="17"/>
  <c r="F3767" i="17"/>
  <c r="G3766" i="17"/>
  <c r="F3766" i="17"/>
  <c r="G3765" i="17"/>
  <c r="F3765" i="17"/>
  <c r="G3764" i="17"/>
  <c r="F3764" i="17"/>
  <c r="G3763" i="17"/>
  <c r="F3763" i="17"/>
  <c r="G3762" i="17"/>
  <c r="F3762" i="17"/>
  <c r="G3761" i="17"/>
  <c r="F3761" i="17"/>
  <c r="G3760" i="17"/>
  <c r="F3760" i="17"/>
  <c r="G3759" i="17"/>
  <c r="F3759" i="17"/>
  <c r="G3758" i="17"/>
  <c r="F3758" i="17"/>
  <c r="G3757" i="17"/>
  <c r="F3757" i="17"/>
  <c r="G3756" i="17"/>
  <c r="F3756" i="17"/>
  <c r="G3755" i="17"/>
  <c r="F3755" i="17"/>
  <c r="G3754" i="17"/>
  <c r="F3754" i="17"/>
  <c r="G3753" i="17"/>
  <c r="F3753" i="17"/>
  <c r="G3752" i="17"/>
  <c r="F3752" i="17"/>
  <c r="G3751" i="17"/>
  <c r="F3751" i="17"/>
  <c r="G3750" i="17"/>
  <c r="F3750" i="17"/>
  <c r="G3749" i="17"/>
  <c r="F3749" i="17"/>
  <c r="G3748" i="17"/>
  <c r="F3748" i="17"/>
  <c r="G3747" i="17"/>
  <c r="F3747" i="17"/>
  <c r="G3746" i="17"/>
  <c r="F3746" i="17"/>
  <c r="G3745" i="17"/>
  <c r="F3745" i="17"/>
  <c r="G3744" i="17"/>
  <c r="F3744" i="17"/>
  <c r="G3743" i="17"/>
  <c r="F3743" i="17"/>
  <c r="G3742" i="17"/>
  <c r="F3742" i="17"/>
  <c r="G3741" i="17"/>
  <c r="F3741" i="17"/>
  <c r="G3740" i="17"/>
  <c r="F3740" i="17"/>
  <c r="G3739" i="17"/>
  <c r="F3739" i="17"/>
  <c r="G3738" i="17"/>
  <c r="F3738" i="17"/>
  <c r="G3737" i="17"/>
  <c r="F3737" i="17"/>
  <c r="G3736" i="17"/>
  <c r="F3736" i="17"/>
  <c r="G3735" i="17"/>
  <c r="F3735" i="17"/>
  <c r="G3734" i="17"/>
  <c r="F3734" i="17"/>
  <c r="G3733" i="17"/>
  <c r="F3733" i="17"/>
  <c r="G3732" i="17"/>
  <c r="F3732" i="17"/>
  <c r="G3731" i="17"/>
  <c r="F3731" i="17"/>
  <c r="G3730" i="17"/>
  <c r="F3730" i="17"/>
  <c r="G3729" i="17"/>
  <c r="F3729" i="17"/>
  <c r="G3728" i="17"/>
  <c r="F3728" i="17"/>
  <c r="G3727" i="17"/>
  <c r="F3727" i="17"/>
  <c r="G3726" i="17"/>
  <c r="F3726" i="17"/>
  <c r="G3725" i="17"/>
  <c r="F3725" i="17"/>
  <c r="G3724" i="17"/>
  <c r="F3724" i="17"/>
  <c r="G3723" i="17"/>
  <c r="F3723" i="17"/>
  <c r="G3722" i="17"/>
  <c r="F3722" i="17"/>
  <c r="G3721" i="17"/>
  <c r="F3721" i="17"/>
  <c r="G3720" i="17"/>
  <c r="F3720" i="17"/>
  <c r="G3719" i="17"/>
  <c r="F3719" i="17"/>
  <c r="G3718" i="17"/>
  <c r="F3718" i="17"/>
  <c r="G3717" i="17"/>
  <c r="F3717" i="17"/>
  <c r="G3716" i="17"/>
  <c r="F3716" i="17"/>
  <c r="G3715" i="17"/>
  <c r="F3715" i="17"/>
  <c r="G3714" i="17"/>
  <c r="F3714" i="17"/>
  <c r="G3713" i="17"/>
  <c r="F3713" i="17"/>
  <c r="G3712" i="17"/>
  <c r="F3712" i="17"/>
  <c r="G3711" i="17"/>
  <c r="F3711" i="17"/>
  <c r="G3710" i="17"/>
  <c r="F3710" i="17"/>
  <c r="G3709" i="17"/>
  <c r="F3709" i="17"/>
  <c r="G3708" i="17"/>
  <c r="F3708" i="17"/>
  <c r="G3707" i="17"/>
  <c r="F3707" i="17"/>
  <c r="G3706" i="17"/>
  <c r="F3706" i="17"/>
  <c r="G3705" i="17"/>
  <c r="F3705" i="17"/>
  <c r="G3704" i="17"/>
  <c r="F3704" i="17"/>
  <c r="G3703" i="17"/>
  <c r="F3703" i="17"/>
  <c r="G3702" i="17"/>
  <c r="F3702" i="17"/>
  <c r="G3701" i="17"/>
  <c r="F3701" i="17"/>
  <c r="G3700" i="17"/>
  <c r="F3700" i="17"/>
  <c r="G3699" i="17"/>
  <c r="F3699" i="17"/>
  <c r="G3698" i="17"/>
  <c r="F3698" i="17"/>
  <c r="G3697" i="17"/>
  <c r="F3697" i="17"/>
  <c r="G3696" i="17"/>
  <c r="F3696" i="17"/>
  <c r="G3695" i="17"/>
  <c r="F3695" i="17"/>
  <c r="G3694" i="17"/>
  <c r="F3694" i="17"/>
  <c r="G3693" i="17"/>
  <c r="F3693" i="17"/>
  <c r="G3692" i="17"/>
  <c r="F3692" i="17"/>
  <c r="G3691" i="17"/>
  <c r="F3691" i="17"/>
  <c r="G3690" i="17"/>
  <c r="F3690" i="17"/>
  <c r="G3689" i="17"/>
  <c r="F3689" i="17"/>
  <c r="G3688" i="17"/>
  <c r="F3688" i="17"/>
  <c r="G3687" i="17"/>
  <c r="F3687" i="17"/>
  <c r="G3686" i="17"/>
  <c r="F3686" i="17"/>
  <c r="G3685" i="17"/>
  <c r="F3685" i="17"/>
  <c r="G3684" i="17"/>
  <c r="F3684" i="17"/>
  <c r="G3683" i="17"/>
  <c r="F3683" i="17"/>
  <c r="G3682" i="17"/>
  <c r="F3682" i="17"/>
  <c r="G3681" i="17"/>
  <c r="F3681" i="17"/>
  <c r="G3680" i="17"/>
  <c r="F3680" i="17"/>
  <c r="G3679" i="17"/>
  <c r="F3679" i="17"/>
  <c r="G3678" i="17"/>
  <c r="F3678" i="17"/>
  <c r="G3677" i="17"/>
  <c r="F3677" i="17"/>
  <c r="G3676" i="17"/>
  <c r="F3676" i="17"/>
  <c r="G3675" i="17"/>
  <c r="F3675" i="17"/>
  <c r="G3674" i="17"/>
  <c r="F3674" i="17"/>
  <c r="G3673" i="17"/>
  <c r="F3673" i="17"/>
  <c r="G3672" i="17"/>
  <c r="F3672" i="17"/>
  <c r="G3671" i="17"/>
  <c r="F3671" i="17"/>
  <c r="G3670" i="17"/>
  <c r="F3670" i="17"/>
  <c r="G3669" i="17"/>
  <c r="F3669" i="17"/>
  <c r="G3668" i="17"/>
  <c r="F3668" i="17"/>
  <c r="G3667" i="17"/>
  <c r="F3667" i="17"/>
  <c r="G3666" i="17"/>
  <c r="F3666" i="17"/>
  <c r="G3665" i="17"/>
  <c r="F3665" i="17"/>
  <c r="G3664" i="17"/>
  <c r="F3664" i="17"/>
  <c r="G3663" i="17"/>
  <c r="F3663" i="17"/>
  <c r="G3662" i="17"/>
  <c r="F3662" i="17"/>
  <c r="G3661" i="17"/>
  <c r="F3661" i="17"/>
  <c r="G3660" i="17"/>
  <c r="F3660" i="17"/>
  <c r="G3659" i="17"/>
  <c r="F3659" i="17"/>
  <c r="G3658" i="17"/>
  <c r="F3658" i="17"/>
  <c r="G3657" i="17"/>
  <c r="F3657" i="17"/>
  <c r="G3656" i="17"/>
  <c r="F3656" i="17"/>
  <c r="G3655" i="17"/>
  <c r="F3655" i="17"/>
  <c r="G3654" i="17"/>
  <c r="F3654" i="17"/>
  <c r="G3653" i="17"/>
  <c r="F3653" i="17"/>
  <c r="G3652" i="17"/>
  <c r="F3652" i="17"/>
  <c r="G3651" i="17"/>
  <c r="F3651" i="17"/>
  <c r="G3650" i="17"/>
  <c r="F3650" i="17"/>
  <c r="G3649" i="17"/>
  <c r="F3649" i="17"/>
  <c r="G3648" i="17"/>
  <c r="F3648" i="17"/>
  <c r="G3647" i="17"/>
  <c r="F3647" i="17"/>
  <c r="G3646" i="17"/>
  <c r="F3646" i="17"/>
  <c r="G3645" i="17"/>
  <c r="F3645" i="17"/>
  <c r="G3644" i="17"/>
  <c r="F3644" i="17"/>
  <c r="G3643" i="17"/>
  <c r="F3643" i="17"/>
  <c r="G3642" i="17"/>
  <c r="F3642" i="17"/>
  <c r="G3641" i="17"/>
  <c r="F3641" i="17"/>
  <c r="G3640" i="17"/>
  <c r="F3640" i="17"/>
  <c r="G3639" i="17"/>
  <c r="F3639" i="17"/>
  <c r="G3638" i="17"/>
  <c r="F3638" i="17"/>
  <c r="G3637" i="17"/>
  <c r="F3637" i="17"/>
  <c r="G3636" i="17"/>
  <c r="F3636" i="17"/>
  <c r="G3635" i="17"/>
  <c r="F3635" i="17"/>
  <c r="G3634" i="17"/>
  <c r="F3634" i="17"/>
  <c r="G3633" i="17"/>
  <c r="F3633" i="17"/>
  <c r="G3632" i="17"/>
  <c r="F3632" i="17"/>
  <c r="G3631" i="17"/>
  <c r="F3631" i="17"/>
  <c r="G3630" i="17"/>
  <c r="F3630" i="17"/>
  <c r="G3629" i="17"/>
  <c r="F3629" i="17"/>
  <c r="G3628" i="17"/>
  <c r="F3628" i="17"/>
  <c r="G3627" i="17"/>
  <c r="F3627" i="17"/>
  <c r="G3626" i="17"/>
  <c r="F3626" i="17"/>
  <c r="G3625" i="17"/>
  <c r="F3625" i="17"/>
  <c r="G3624" i="17"/>
  <c r="F3624" i="17"/>
  <c r="G3623" i="17"/>
  <c r="F3623" i="17"/>
  <c r="G3622" i="17"/>
  <c r="F3622" i="17"/>
  <c r="G3621" i="17"/>
  <c r="F3621" i="17"/>
  <c r="G3620" i="17"/>
  <c r="F3620" i="17"/>
  <c r="G3619" i="17"/>
  <c r="F3619" i="17"/>
  <c r="G3618" i="17"/>
  <c r="F3618" i="17"/>
  <c r="G3617" i="17"/>
  <c r="F3617" i="17"/>
  <c r="G3616" i="17"/>
  <c r="F3616" i="17"/>
  <c r="G3615" i="17"/>
  <c r="F3615" i="17"/>
  <c r="G3614" i="17"/>
  <c r="F3614" i="17"/>
  <c r="G3613" i="17"/>
  <c r="F3613" i="17"/>
  <c r="G3612" i="17"/>
  <c r="F3612" i="17"/>
  <c r="G3611" i="17"/>
  <c r="F3611" i="17"/>
  <c r="G3610" i="17"/>
  <c r="F3610" i="17"/>
  <c r="G3609" i="17"/>
  <c r="F3609" i="17"/>
  <c r="G3608" i="17"/>
  <c r="F3608" i="17"/>
  <c r="G3607" i="17"/>
  <c r="F3607" i="17"/>
  <c r="G3606" i="17"/>
  <c r="F3606" i="17"/>
  <c r="G3605" i="17"/>
  <c r="F3605" i="17"/>
  <c r="G3604" i="17"/>
  <c r="F3604" i="17"/>
  <c r="G3603" i="17"/>
  <c r="F3603" i="17"/>
  <c r="G3602" i="17"/>
  <c r="F3602" i="17"/>
  <c r="G3601" i="17"/>
  <c r="F3601" i="17"/>
  <c r="G3600" i="17"/>
  <c r="F3600" i="17"/>
  <c r="G3599" i="17"/>
  <c r="F3599" i="17"/>
  <c r="G3598" i="17"/>
  <c r="F3598" i="17"/>
  <c r="G3597" i="17"/>
  <c r="F3597" i="17"/>
  <c r="G3596" i="17"/>
  <c r="F3596" i="17"/>
  <c r="G3595" i="17"/>
  <c r="F3595" i="17"/>
  <c r="G3594" i="17"/>
  <c r="F3594" i="17"/>
  <c r="G3593" i="17"/>
  <c r="F3593" i="17"/>
  <c r="G3592" i="17"/>
  <c r="F3592" i="17"/>
  <c r="G3591" i="17"/>
  <c r="F3591" i="17"/>
  <c r="G3590" i="17"/>
  <c r="F3590" i="17"/>
  <c r="G3589" i="17"/>
  <c r="F3589" i="17"/>
  <c r="G3588" i="17"/>
  <c r="F3588" i="17"/>
  <c r="G3587" i="17"/>
  <c r="F3587" i="17"/>
  <c r="G3586" i="17"/>
  <c r="F3586" i="17"/>
  <c r="G3585" i="17"/>
  <c r="F3585" i="17"/>
  <c r="G3584" i="17"/>
  <c r="F3584" i="17"/>
  <c r="G3583" i="17"/>
  <c r="F3583" i="17"/>
  <c r="G3582" i="17"/>
  <c r="F3582" i="17"/>
  <c r="G3581" i="17"/>
  <c r="F3581" i="17"/>
  <c r="G3580" i="17"/>
  <c r="F3580" i="17"/>
  <c r="G3579" i="17"/>
  <c r="F3579" i="17"/>
  <c r="G3578" i="17"/>
  <c r="F3578" i="17"/>
  <c r="G3577" i="17"/>
  <c r="F3577" i="17"/>
  <c r="G3576" i="17"/>
  <c r="F3576" i="17"/>
  <c r="G3575" i="17"/>
  <c r="F3575" i="17"/>
  <c r="G3574" i="17"/>
  <c r="F3574" i="17"/>
  <c r="G3573" i="17"/>
  <c r="F3573" i="17"/>
  <c r="G3572" i="17"/>
  <c r="F3572" i="17"/>
  <c r="G3571" i="17"/>
  <c r="F3571" i="17"/>
  <c r="G3570" i="17"/>
  <c r="F3570" i="17"/>
  <c r="G3569" i="17"/>
  <c r="F3569" i="17"/>
  <c r="G3568" i="17"/>
  <c r="F3568" i="17"/>
  <c r="G3567" i="17"/>
  <c r="F3567" i="17"/>
  <c r="G3566" i="17"/>
  <c r="F3566" i="17"/>
  <c r="G3565" i="17"/>
  <c r="F3565" i="17"/>
  <c r="G3564" i="17"/>
  <c r="F3564" i="17"/>
  <c r="G3563" i="17"/>
  <c r="F3563" i="17"/>
  <c r="G3562" i="17"/>
  <c r="F3562" i="17"/>
  <c r="G3561" i="17"/>
  <c r="F3561" i="17"/>
  <c r="G3560" i="17"/>
  <c r="F3560" i="17"/>
  <c r="G3559" i="17"/>
  <c r="F3559" i="17"/>
  <c r="G3558" i="17"/>
  <c r="F3558" i="17"/>
  <c r="G3557" i="17"/>
  <c r="F3557" i="17"/>
  <c r="G3556" i="17"/>
  <c r="F3556" i="17"/>
  <c r="G3555" i="17"/>
  <c r="F3555" i="17"/>
  <c r="G3554" i="17"/>
  <c r="F3554" i="17"/>
  <c r="G3553" i="17"/>
  <c r="F3553" i="17"/>
  <c r="G3552" i="17"/>
  <c r="F3552" i="17"/>
  <c r="G3551" i="17"/>
  <c r="F3551" i="17"/>
  <c r="G3550" i="17"/>
  <c r="F3550" i="17"/>
  <c r="G3549" i="17"/>
  <c r="F3549" i="17"/>
  <c r="G3548" i="17"/>
  <c r="F3548" i="17"/>
  <c r="G3547" i="17"/>
  <c r="F3547" i="17"/>
  <c r="G3546" i="17"/>
  <c r="F3546" i="17"/>
  <c r="G3545" i="17"/>
  <c r="F3545" i="17"/>
  <c r="G3544" i="17"/>
  <c r="F3544" i="17"/>
  <c r="G3543" i="17"/>
  <c r="F3543" i="17"/>
  <c r="G3542" i="17"/>
  <c r="F3542" i="17"/>
  <c r="G3541" i="17"/>
  <c r="F3541" i="17"/>
  <c r="G3540" i="17"/>
  <c r="F3540" i="17"/>
  <c r="G3539" i="17"/>
  <c r="F3539" i="17"/>
  <c r="G3538" i="17"/>
  <c r="F3538" i="17"/>
  <c r="G3537" i="17"/>
  <c r="F3537" i="17"/>
  <c r="G3536" i="17"/>
  <c r="F3536" i="17"/>
  <c r="G3535" i="17"/>
  <c r="F3535" i="17"/>
  <c r="G3534" i="17"/>
  <c r="F3534" i="17"/>
  <c r="G3533" i="17"/>
  <c r="F3533" i="17"/>
  <c r="G3532" i="17"/>
  <c r="F3532" i="17"/>
  <c r="G3531" i="17"/>
  <c r="F3531" i="17"/>
  <c r="G3530" i="17"/>
  <c r="F3530" i="17"/>
  <c r="G3529" i="17"/>
  <c r="F3529" i="17"/>
  <c r="G3528" i="17"/>
  <c r="F3528" i="17"/>
  <c r="G3527" i="17"/>
  <c r="F3527" i="17"/>
  <c r="G3526" i="17"/>
  <c r="F3526" i="17"/>
  <c r="G3525" i="17"/>
  <c r="F3525" i="17"/>
  <c r="G3524" i="17"/>
  <c r="F3524" i="17"/>
  <c r="G3523" i="17"/>
  <c r="F3523" i="17"/>
  <c r="G3522" i="17"/>
  <c r="F3522" i="17"/>
  <c r="G3521" i="17"/>
  <c r="F3521" i="17"/>
  <c r="G3520" i="17"/>
  <c r="F3520" i="17"/>
  <c r="G3519" i="17"/>
  <c r="F3519" i="17"/>
  <c r="G3518" i="17"/>
  <c r="F3518" i="17"/>
  <c r="G3517" i="17"/>
  <c r="F3517" i="17"/>
  <c r="G3516" i="17"/>
  <c r="F3516" i="17"/>
  <c r="G3515" i="17"/>
  <c r="F3515" i="17"/>
  <c r="G3514" i="17"/>
  <c r="F3514" i="17"/>
  <c r="G3513" i="17"/>
  <c r="F3513" i="17"/>
  <c r="G3512" i="17"/>
  <c r="F3512" i="17"/>
  <c r="G3511" i="17"/>
  <c r="F3511" i="17"/>
  <c r="G3510" i="17"/>
  <c r="F3510" i="17"/>
  <c r="G3509" i="17"/>
  <c r="F3509" i="17"/>
  <c r="G3508" i="17"/>
  <c r="F3508" i="17"/>
  <c r="G3507" i="17"/>
  <c r="F3507" i="17"/>
  <c r="G3506" i="17"/>
  <c r="F3506" i="17"/>
  <c r="G3505" i="17"/>
  <c r="F3505" i="17"/>
  <c r="G3504" i="17"/>
  <c r="F3504" i="17"/>
  <c r="G3503" i="17"/>
  <c r="F3503" i="17"/>
  <c r="G3502" i="17"/>
  <c r="F3502" i="17"/>
  <c r="G3501" i="17"/>
  <c r="F3501" i="17"/>
  <c r="G3500" i="17"/>
  <c r="F3500" i="17"/>
  <c r="G3499" i="17"/>
  <c r="F3499" i="17"/>
  <c r="G3498" i="17"/>
  <c r="F3498" i="17"/>
  <c r="G3497" i="17"/>
  <c r="F3497" i="17"/>
  <c r="G3496" i="17"/>
  <c r="F3496" i="17"/>
  <c r="G3495" i="17"/>
  <c r="F3495" i="17"/>
  <c r="G3494" i="17"/>
  <c r="F3494" i="17"/>
  <c r="G3493" i="17"/>
  <c r="F3493" i="17"/>
  <c r="G3492" i="17"/>
  <c r="F3492" i="17"/>
  <c r="G3491" i="17"/>
  <c r="F3491" i="17"/>
  <c r="G3490" i="17"/>
  <c r="F3490" i="17"/>
  <c r="G3489" i="17"/>
  <c r="F3489" i="17"/>
  <c r="G3488" i="17"/>
  <c r="F3488" i="17"/>
  <c r="G3487" i="17"/>
  <c r="F3487" i="17"/>
  <c r="G3486" i="17"/>
  <c r="F3486" i="17"/>
  <c r="G3485" i="17"/>
  <c r="F3485" i="17"/>
  <c r="G3484" i="17"/>
  <c r="F3484" i="17"/>
  <c r="G3483" i="17"/>
  <c r="F3483" i="17"/>
  <c r="G3482" i="17"/>
  <c r="F3482" i="17"/>
  <c r="G3481" i="17"/>
  <c r="F3481" i="17"/>
  <c r="G3480" i="17"/>
  <c r="F3480" i="17"/>
  <c r="G3479" i="17"/>
  <c r="F3479" i="17"/>
  <c r="G3478" i="17"/>
  <c r="F3478" i="17"/>
  <c r="G3477" i="17"/>
  <c r="F3477" i="17"/>
  <c r="G3476" i="17"/>
  <c r="F3476" i="17"/>
  <c r="G3475" i="17"/>
  <c r="F3475" i="17"/>
  <c r="G3474" i="17"/>
  <c r="F3474" i="17"/>
  <c r="G3473" i="17"/>
  <c r="F3473" i="17"/>
  <c r="G3472" i="17"/>
  <c r="F3472" i="17"/>
  <c r="G3471" i="17"/>
  <c r="F3471" i="17"/>
  <c r="G3470" i="17"/>
  <c r="F3470" i="17"/>
  <c r="G3469" i="17"/>
  <c r="F3469" i="17"/>
  <c r="G3468" i="17"/>
  <c r="F3468" i="17"/>
  <c r="G3467" i="17"/>
  <c r="F3467" i="17"/>
  <c r="G3466" i="17"/>
  <c r="F3466" i="17"/>
  <c r="G3465" i="17"/>
  <c r="F3465" i="17"/>
  <c r="G3464" i="17"/>
  <c r="F3464" i="17"/>
  <c r="G3463" i="17"/>
  <c r="F3463" i="17"/>
  <c r="G3462" i="17"/>
  <c r="F3462" i="17"/>
  <c r="G3461" i="17"/>
  <c r="F3461" i="17"/>
  <c r="G3460" i="17"/>
  <c r="F3460" i="17"/>
  <c r="G3459" i="17"/>
  <c r="F3459" i="17"/>
  <c r="G3458" i="17"/>
  <c r="F3458" i="17"/>
  <c r="G3457" i="17"/>
  <c r="F3457" i="17"/>
  <c r="G3456" i="17"/>
  <c r="F3456" i="17"/>
  <c r="G3455" i="17"/>
  <c r="F3455" i="17"/>
  <c r="G3454" i="17"/>
  <c r="F3454" i="17"/>
  <c r="G3453" i="17"/>
  <c r="F3453" i="17"/>
  <c r="G3452" i="17"/>
  <c r="F3452" i="17"/>
  <c r="G3451" i="17"/>
  <c r="F3451" i="17"/>
  <c r="G3450" i="17"/>
  <c r="F3450" i="17"/>
  <c r="G3449" i="17"/>
  <c r="F3449" i="17"/>
  <c r="G3448" i="17"/>
  <c r="F3448" i="17"/>
  <c r="G3447" i="17"/>
  <c r="F3447" i="17"/>
  <c r="G3446" i="17"/>
  <c r="F3446" i="17"/>
  <c r="G3445" i="17"/>
  <c r="F3445" i="17"/>
  <c r="G3444" i="17"/>
  <c r="F3444" i="17"/>
  <c r="G3443" i="17"/>
  <c r="F3443" i="17"/>
  <c r="G3442" i="17"/>
  <c r="F3442" i="17"/>
  <c r="G3441" i="17"/>
  <c r="F3441" i="17"/>
  <c r="G3440" i="17"/>
  <c r="F3440" i="17"/>
  <c r="G3439" i="17"/>
  <c r="F3439" i="17"/>
  <c r="G3438" i="17"/>
  <c r="F3438" i="17"/>
  <c r="G3437" i="17"/>
  <c r="F3437" i="17"/>
  <c r="G3436" i="17"/>
  <c r="F3436" i="17"/>
  <c r="G3435" i="17"/>
  <c r="F3435" i="17"/>
  <c r="G3434" i="17"/>
  <c r="F3434" i="17"/>
  <c r="G3433" i="17"/>
  <c r="F3433" i="17"/>
  <c r="G3432" i="17"/>
  <c r="F3432" i="17"/>
  <c r="G3431" i="17"/>
  <c r="F3431" i="17"/>
  <c r="G3430" i="17"/>
  <c r="F3430" i="17"/>
  <c r="G3429" i="17"/>
  <c r="F3429" i="17"/>
  <c r="G3428" i="17"/>
  <c r="F3428" i="17"/>
  <c r="G3427" i="17"/>
  <c r="F3427" i="17"/>
  <c r="G3426" i="17"/>
  <c r="F3426" i="17"/>
  <c r="G3425" i="17"/>
  <c r="F3425" i="17"/>
  <c r="G3424" i="17"/>
  <c r="F3424" i="17"/>
  <c r="G3423" i="17"/>
  <c r="F3423" i="17"/>
  <c r="G3422" i="17"/>
  <c r="F3422" i="17"/>
  <c r="G3421" i="17"/>
  <c r="F3421" i="17"/>
  <c r="G3420" i="17"/>
  <c r="F3420" i="17"/>
  <c r="G3419" i="17"/>
  <c r="F3419" i="17"/>
  <c r="G3418" i="17"/>
  <c r="F3418" i="17"/>
  <c r="G3417" i="17"/>
  <c r="F3417" i="17"/>
  <c r="G3416" i="17"/>
  <c r="F3416" i="17"/>
  <c r="G3415" i="17"/>
  <c r="F3415" i="17"/>
  <c r="G3414" i="17"/>
  <c r="F3414" i="17"/>
  <c r="G3413" i="17"/>
  <c r="F3413" i="17"/>
  <c r="G3412" i="17"/>
  <c r="F3412" i="17"/>
  <c r="G3411" i="17"/>
  <c r="F3411" i="17"/>
  <c r="G3410" i="17"/>
  <c r="F3410" i="17"/>
  <c r="G3409" i="17"/>
  <c r="F3409" i="17"/>
  <c r="G3408" i="17"/>
  <c r="F3408" i="17"/>
  <c r="G3407" i="17"/>
  <c r="F3407" i="17"/>
  <c r="G3406" i="17"/>
  <c r="F3406" i="17"/>
  <c r="G3405" i="17"/>
  <c r="F3405" i="17"/>
  <c r="G3404" i="17"/>
  <c r="F3404" i="17"/>
  <c r="G3403" i="17"/>
  <c r="F3403" i="17"/>
  <c r="G3402" i="17"/>
  <c r="F3402" i="17"/>
  <c r="G3401" i="17"/>
  <c r="F3401" i="17"/>
  <c r="G3400" i="17"/>
  <c r="F3400" i="17"/>
  <c r="G3399" i="17"/>
  <c r="F3399" i="17"/>
  <c r="G3398" i="17"/>
  <c r="F3398" i="17"/>
  <c r="G3397" i="17"/>
  <c r="F3397" i="17"/>
  <c r="G3396" i="17"/>
  <c r="F3396" i="17"/>
  <c r="G3395" i="17"/>
  <c r="F3395" i="17"/>
  <c r="G3394" i="17"/>
  <c r="F3394" i="17"/>
  <c r="G3393" i="17"/>
  <c r="F3393" i="17"/>
  <c r="G3392" i="17"/>
  <c r="F3392" i="17"/>
  <c r="G3391" i="17"/>
  <c r="F3391" i="17"/>
  <c r="G3390" i="17"/>
  <c r="F3390" i="17"/>
  <c r="G3389" i="17"/>
  <c r="F3389" i="17"/>
  <c r="G3388" i="17"/>
  <c r="F3388" i="17"/>
  <c r="G3387" i="17"/>
  <c r="F3387" i="17"/>
  <c r="G3386" i="17"/>
  <c r="F3386" i="17"/>
  <c r="G3385" i="17"/>
  <c r="F3385" i="17"/>
  <c r="G3384" i="17"/>
  <c r="F3384" i="17"/>
  <c r="G3383" i="17"/>
  <c r="F3383" i="17"/>
  <c r="G3382" i="17"/>
  <c r="F3382" i="17"/>
  <c r="G3381" i="17"/>
  <c r="F3381" i="17"/>
  <c r="G3380" i="17"/>
  <c r="F3380" i="17"/>
  <c r="G3379" i="17"/>
  <c r="F3379" i="17"/>
  <c r="G3378" i="17"/>
  <c r="F3378" i="17"/>
  <c r="G3377" i="17"/>
  <c r="F3377" i="17"/>
  <c r="G3376" i="17"/>
  <c r="F3376" i="17"/>
  <c r="G3375" i="17"/>
  <c r="F3375" i="17"/>
  <c r="G3374" i="17"/>
  <c r="F3374" i="17"/>
  <c r="G3373" i="17"/>
  <c r="F3373" i="17"/>
  <c r="G3372" i="17"/>
  <c r="F3372" i="17"/>
  <c r="G3371" i="17"/>
  <c r="F3371" i="17"/>
  <c r="G3370" i="17"/>
  <c r="F3370" i="17"/>
  <c r="G3369" i="17"/>
  <c r="F3369" i="17"/>
  <c r="G3368" i="17"/>
  <c r="F3368" i="17"/>
  <c r="G3367" i="17"/>
  <c r="F3367" i="17"/>
  <c r="G3366" i="17"/>
  <c r="F3366" i="17"/>
  <c r="G3365" i="17"/>
  <c r="F3365" i="17"/>
  <c r="G3364" i="17"/>
  <c r="F3364" i="17"/>
  <c r="G3363" i="17"/>
  <c r="F3363" i="17"/>
  <c r="G3362" i="17"/>
  <c r="F3362" i="17"/>
  <c r="G3361" i="17"/>
  <c r="F3361" i="17"/>
  <c r="G3360" i="17"/>
  <c r="F3360" i="17"/>
  <c r="G3359" i="17"/>
  <c r="F3359" i="17"/>
  <c r="G3358" i="17"/>
  <c r="F3358" i="17"/>
  <c r="G3357" i="17"/>
  <c r="F3357" i="17"/>
  <c r="G3356" i="17"/>
  <c r="F3356" i="17"/>
  <c r="G3355" i="17"/>
  <c r="F3355" i="17"/>
  <c r="G3354" i="17"/>
  <c r="F3354" i="17"/>
  <c r="G3353" i="17"/>
  <c r="F3353" i="17"/>
  <c r="G3352" i="17"/>
  <c r="F3352" i="17"/>
  <c r="G3351" i="17"/>
  <c r="F3351" i="17"/>
  <c r="G3350" i="17"/>
  <c r="F3350" i="17"/>
  <c r="G3349" i="17"/>
  <c r="F3349" i="17"/>
  <c r="G3348" i="17"/>
  <c r="F3348" i="17"/>
  <c r="G3347" i="17"/>
  <c r="F3347" i="17"/>
  <c r="G3346" i="17"/>
  <c r="F3346" i="17"/>
  <c r="G3345" i="17"/>
  <c r="F3345" i="17"/>
  <c r="G3344" i="17"/>
  <c r="F3344" i="17"/>
  <c r="G3343" i="17"/>
  <c r="F3343" i="17"/>
  <c r="G3342" i="17"/>
  <c r="F3342" i="17"/>
  <c r="G3341" i="17"/>
  <c r="F3341" i="17"/>
  <c r="G3340" i="17"/>
  <c r="F3340" i="17"/>
  <c r="G3339" i="17"/>
  <c r="F3339" i="17"/>
  <c r="G3338" i="17"/>
  <c r="F3338" i="17"/>
  <c r="G3337" i="17"/>
  <c r="F3337" i="17"/>
  <c r="G3336" i="17"/>
  <c r="F3336" i="17"/>
  <c r="G3335" i="17"/>
  <c r="F3335" i="17"/>
  <c r="G3334" i="17"/>
  <c r="F3334" i="17"/>
  <c r="G3333" i="17"/>
  <c r="F3333" i="17"/>
  <c r="G3332" i="17"/>
  <c r="F3332" i="17"/>
  <c r="G3331" i="17"/>
  <c r="F3331" i="17"/>
  <c r="G3330" i="17"/>
  <c r="F3330" i="17"/>
  <c r="G3329" i="17"/>
  <c r="F3329" i="17"/>
  <c r="G3328" i="17"/>
  <c r="F3328" i="17"/>
  <c r="G3327" i="17"/>
  <c r="F3327" i="17"/>
  <c r="G3326" i="17"/>
  <c r="F3326" i="17"/>
  <c r="G3325" i="17"/>
  <c r="F3325" i="17"/>
  <c r="G3324" i="17"/>
  <c r="F3324" i="17"/>
  <c r="G3323" i="17"/>
  <c r="F3323" i="17"/>
  <c r="G3322" i="17"/>
  <c r="F3322" i="17"/>
  <c r="G3321" i="17"/>
  <c r="F3321" i="17"/>
  <c r="G3320" i="17"/>
  <c r="F3320" i="17"/>
  <c r="G3319" i="17"/>
  <c r="F3319" i="17"/>
  <c r="G3318" i="17"/>
  <c r="F3318" i="17"/>
  <c r="G3317" i="17"/>
  <c r="F3317" i="17"/>
  <c r="G3316" i="17"/>
  <c r="F3316" i="17"/>
  <c r="G3315" i="17"/>
  <c r="F3315" i="17"/>
  <c r="G3314" i="17"/>
  <c r="F3314" i="17"/>
  <c r="G3313" i="17"/>
  <c r="F3313" i="17"/>
  <c r="G3312" i="17"/>
  <c r="F3312" i="17"/>
  <c r="G3311" i="17"/>
  <c r="F3311" i="17"/>
  <c r="G3310" i="17"/>
  <c r="F3310" i="17"/>
  <c r="G3309" i="17"/>
  <c r="F3309" i="17"/>
  <c r="G3308" i="17"/>
  <c r="F3308" i="17"/>
  <c r="G3307" i="17"/>
  <c r="F3307" i="17"/>
  <c r="G3306" i="17"/>
  <c r="F3306" i="17"/>
  <c r="G3305" i="17"/>
  <c r="F3305" i="17"/>
  <c r="G3304" i="17"/>
  <c r="F3304" i="17"/>
  <c r="G3303" i="17"/>
  <c r="F3303" i="17"/>
  <c r="G3302" i="17"/>
  <c r="F3302" i="17"/>
  <c r="G3301" i="17"/>
  <c r="F3301" i="17"/>
  <c r="G3300" i="17"/>
  <c r="F3300" i="17"/>
  <c r="G3299" i="17"/>
  <c r="F3299" i="17"/>
  <c r="G3298" i="17"/>
  <c r="F3298" i="17"/>
  <c r="G3297" i="17"/>
  <c r="F3297" i="17"/>
  <c r="G3296" i="17"/>
  <c r="F3296" i="17"/>
  <c r="G3295" i="17"/>
  <c r="F3295" i="17"/>
  <c r="G3294" i="17"/>
  <c r="F3294" i="17"/>
  <c r="G3293" i="17"/>
  <c r="F3293" i="17"/>
  <c r="G3292" i="17"/>
  <c r="F3292" i="17"/>
  <c r="G3291" i="17"/>
  <c r="F3291" i="17"/>
  <c r="G3290" i="17"/>
  <c r="F3290" i="17"/>
  <c r="G3289" i="17"/>
  <c r="F3289" i="17"/>
  <c r="G3288" i="17"/>
  <c r="F3288" i="17"/>
  <c r="G3287" i="17"/>
  <c r="F3287" i="17"/>
  <c r="G3286" i="17"/>
  <c r="F3286" i="17"/>
  <c r="G3285" i="17"/>
  <c r="F3285" i="17"/>
  <c r="G3284" i="17"/>
  <c r="F3284" i="17"/>
  <c r="G3283" i="17"/>
  <c r="F3283" i="17"/>
  <c r="G3282" i="17"/>
  <c r="F3282" i="17"/>
  <c r="G3281" i="17"/>
  <c r="F3281" i="17"/>
  <c r="G3280" i="17"/>
  <c r="F3280" i="17"/>
  <c r="G3279" i="17"/>
  <c r="F3279" i="17"/>
  <c r="G3278" i="17"/>
  <c r="F3278" i="17"/>
  <c r="G3277" i="17"/>
  <c r="F3277" i="17"/>
  <c r="G3276" i="17"/>
  <c r="F3276" i="17"/>
  <c r="G3275" i="17"/>
  <c r="F3275" i="17"/>
  <c r="G3274" i="17"/>
  <c r="F3274" i="17"/>
  <c r="G3273" i="17"/>
  <c r="F3273" i="17"/>
  <c r="G3272" i="17"/>
  <c r="F3272" i="17"/>
  <c r="G3271" i="17"/>
  <c r="F3271" i="17"/>
  <c r="G3270" i="17"/>
  <c r="F3270" i="17"/>
  <c r="G3269" i="17"/>
  <c r="F3269" i="17"/>
  <c r="G3268" i="17"/>
  <c r="F3268" i="17"/>
  <c r="G3267" i="17"/>
  <c r="F3267" i="17"/>
  <c r="G3266" i="17"/>
  <c r="F3266" i="17"/>
  <c r="G3265" i="17"/>
  <c r="F3265" i="17"/>
  <c r="G3264" i="17"/>
  <c r="F3264" i="17"/>
  <c r="G3263" i="17"/>
  <c r="F3263" i="17"/>
  <c r="G3262" i="17"/>
  <c r="F3262" i="17"/>
  <c r="G3261" i="17"/>
  <c r="F3261" i="17"/>
  <c r="G3260" i="17"/>
  <c r="F3260" i="17"/>
  <c r="G3259" i="17"/>
  <c r="F3259" i="17"/>
  <c r="G3258" i="17"/>
  <c r="F3258" i="17"/>
  <c r="G3257" i="17"/>
  <c r="F3257" i="17"/>
  <c r="G3256" i="17"/>
  <c r="F3256" i="17"/>
  <c r="G3255" i="17"/>
  <c r="F3255" i="17"/>
  <c r="G3254" i="17"/>
  <c r="F3254" i="17"/>
  <c r="G3253" i="17"/>
  <c r="F3253" i="17"/>
  <c r="G3252" i="17"/>
  <c r="F3252" i="17"/>
  <c r="G3251" i="17"/>
  <c r="F3251" i="17"/>
  <c r="G3250" i="17"/>
  <c r="F3250" i="17"/>
  <c r="G3249" i="17"/>
  <c r="F3249" i="17"/>
  <c r="G3248" i="17"/>
  <c r="F3248" i="17"/>
  <c r="G3247" i="17"/>
  <c r="F3247" i="17"/>
  <c r="G3246" i="17"/>
  <c r="F3246" i="17"/>
  <c r="G3245" i="17"/>
  <c r="F3245" i="17"/>
  <c r="G3244" i="17"/>
  <c r="F3244" i="17"/>
  <c r="G3243" i="17"/>
  <c r="F3243" i="17"/>
  <c r="G3242" i="17"/>
  <c r="F3242" i="17"/>
  <c r="G3241" i="17"/>
  <c r="F3241" i="17"/>
  <c r="G3240" i="17"/>
  <c r="F3240" i="17"/>
  <c r="G3239" i="17"/>
  <c r="F3239" i="17"/>
  <c r="G3238" i="17"/>
  <c r="F3238" i="17"/>
  <c r="G3237" i="17"/>
  <c r="F3237" i="17"/>
  <c r="G3236" i="17"/>
  <c r="F3236" i="17"/>
  <c r="G3235" i="17"/>
  <c r="F3235" i="17"/>
  <c r="G3234" i="17"/>
  <c r="F3234" i="17"/>
  <c r="G3233" i="17"/>
  <c r="F3233" i="17"/>
  <c r="G3232" i="17"/>
  <c r="F3232" i="17"/>
  <c r="G3231" i="17"/>
  <c r="F3231" i="17"/>
  <c r="G3230" i="17"/>
  <c r="F3230" i="17"/>
  <c r="G3229" i="17"/>
  <c r="F3229" i="17"/>
  <c r="G3228" i="17"/>
  <c r="F3228" i="17"/>
  <c r="G3227" i="17"/>
  <c r="F3227" i="17"/>
  <c r="G3226" i="17"/>
  <c r="F3226" i="17"/>
  <c r="G3225" i="17"/>
  <c r="F3225" i="17"/>
  <c r="G3224" i="17"/>
  <c r="F3224" i="17"/>
  <c r="G3223" i="17"/>
  <c r="F3223" i="17"/>
  <c r="G3222" i="17"/>
  <c r="F3222" i="17"/>
  <c r="G3221" i="17"/>
  <c r="F3221" i="17"/>
  <c r="G3220" i="17"/>
  <c r="F3220" i="17"/>
  <c r="G3219" i="17"/>
  <c r="F3219" i="17"/>
  <c r="G3218" i="17"/>
  <c r="F3218" i="17"/>
  <c r="G3217" i="17"/>
  <c r="F3217" i="17"/>
  <c r="G3216" i="17"/>
  <c r="F3216" i="17"/>
  <c r="G3215" i="17"/>
  <c r="F3215" i="17"/>
  <c r="G3214" i="17"/>
  <c r="F3214" i="17"/>
  <c r="G3213" i="17"/>
  <c r="F3213" i="17"/>
  <c r="G3212" i="17"/>
  <c r="F3212" i="17"/>
  <c r="G3211" i="17"/>
  <c r="F3211" i="17"/>
  <c r="G3210" i="17"/>
  <c r="F3210" i="17"/>
  <c r="G3209" i="17"/>
  <c r="F3209" i="17"/>
  <c r="G3208" i="17"/>
  <c r="F3208" i="17"/>
  <c r="G3207" i="17"/>
  <c r="F3207" i="17"/>
  <c r="G3206" i="17"/>
  <c r="F3206" i="17"/>
  <c r="G3205" i="17"/>
  <c r="F3205" i="17"/>
  <c r="G3204" i="17"/>
  <c r="F3204" i="17"/>
  <c r="G3203" i="17"/>
  <c r="F3203" i="17"/>
  <c r="G3202" i="17"/>
  <c r="F3202" i="17"/>
  <c r="G3201" i="17"/>
  <c r="F3201" i="17"/>
  <c r="G3200" i="17"/>
  <c r="F3200" i="17"/>
  <c r="G3199" i="17"/>
  <c r="F3199" i="17"/>
  <c r="G3198" i="17"/>
  <c r="F3198" i="17"/>
  <c r="G3197" i="17"/>
  <c r="F3197" i="17"/>
  <c r="G3196" i="17"/>
  <c r="F3196" i="17"/>
  <c r="G3195" i="17"/>
  <c r="F3195" i="17"/>
  <c r="G3194" i="17"/>
  <c r="F3194" i="17"/>
  <c r="G3193" i="17"/>
  <c r="F3193" i="17"/>
  <c r="G3192" i="17"/>
  <c r="F3192" i="17"/>
  <c r="G3191" i="17"/>
  <c r="F3191" i="17"/>
  <c r="G3190" i="17"/>
  <c r="F3190" i="17"/>
  <c r="G3189" i="17"/>
  <c r="F3189" i="17"/>
  <c r="G3188" i="17"/>
  <c r="F3188" i="17"/>
  <c r="G3187" i="17"/>
  <c r="F3187" i="17"/>
  <c r="G3186" i="17"/>
  <c r="F3186" i="17"/>
  <c r="G3185" i="17"/>
  <c r="F3185" i="17"/>
  <c r="G3184" i="17"/>
  <c r="F3184" i="17"/>
  <c r="G3183" i="17"/>
  <c r="F3183" i="17"/>
  <c r="G3182" i="17"/>
  <c r="F3182" i="17"/>
  <c r="G3181" i="17"/>
  <c r="F3181" i="17"/>
  <c r="G3180" i="17"/>
  <c r="F3180" i="17"/>
  <c r="G3179" i="17"/>
  <c r="F3179" i="17"/>
  <c r="G3178" i="17"/>
  <c r="F3178" i="17"/>
  <c r="G3177" i="17"/>
  <c r="F3177" i="17"/>
  <c r="G3176" i="17"/>
  <c r="F3176" i="17"/>
  <c r="G3175" i="17"/>
  <c r="F3175" i="17"/>
  <c r="G3174" i="17"/>
  <c r="F3174" i="17"/>
  <c r="G3173" i="17"/>
  <c r="F3173" i="17"/>
  <c r="G3172" i="17"/>
  <c r="F3172" i="17"/>
  <c r="G3171" i="17"/>
  <c r="F3171" i="17"/>
  <c r="G3170" i="17"/>
  <c r="F3170" i="17"/>
  <c r="G3169" i="17"/>
  <c r="F3169" i="17"/>
  <c r="G3168" i="17"/>
  <c r="F3168" i="17"/>
  <c r="G3167" i="17"/>
  <c r="F3167" i="17"/>
  <c r="G3166" i="17"/>
  <c r="F3166" i="17"/>
  <c r="G3165" i="17"/>
  <c r="F3165" i="17"/>
  <c r="G3164" i="17"/>
  <c r="F3164" i="17"/>
  <c r="G3163" i="17"/>
  <c r="F3163" i="17"/>
  <c r="G3162" i="17"/>
  <c r="F3162" i="17"/>
  <c r="G3161" i="17"/>
  <c r="F3161" i="17"/>
  <c r="G3160" i="17"/>
  <c r="F3160" i="17"/>
  <c r="G3159" i="17"/>
  <c r="F3159" i="17"/>
  <c r="G3158" i="17"/>
  <c r="F3158" i="17"/>
  <c r="G3157" i="17"/>
  <c r="F3157" i="17"/>
  <c r="G3156" i="17"/>
  <c r="F3156" i="17"/>
  <c r="G3155" i="17"/>
  <c r="F3155" i="17"/>
  <c r="G3154" i="17"/>
  <c r="F3154" i="17"/>
  <c r="G3153" i="17"/>
  <c r="F3153" i="17"/>
  <c r="G3152" i="17"/>
  <c r="F3152" i="17"/>
  <c r="G3151" i="17"/>
  <c r="F3151" i="17"/>
  <c r="G3150" i="17"/>
  <c r="F3150" i="17"/>
  <c r="G3149" i="17"/>
  <c r="F3149" i="17"/>
  <c r="G3148" i="17"/>
  <c r="F3148" i="17"/>
  <c r="G3147" i="17"/>
  <c r="F3147" i="17"/>
  <c r="G3146" i="17"/>
  <c r="F3146" i="17"/>
  <c r="G3145" i="17"/>
  <c r="F3145" i="17"/>
  <c r="G3144" i="17"/>
  <c r="F3144" i="17"/>
  <c r="G3143" i="17"/>
  <c r="F3143" i="17"/>
  <c r="G3142" i="17"/>
  <c r="F3142" i="17"/>
  <c r="G3141" i="17"/>
  <c r="F3141" i="17"/>
  <c r="G3140" i="17"/>
  <c r="F3140" i="17"/>
  <c r="G3139" i="17"/>
  <c r="F3139" i="17"/>
  <c r="G3138" i="17"/>
  <c r="F3138" i="17"/>
  <c r="G3137" i="17"/>
  <c r="F3137" i="17"/>
  <c r="G3136" i="17"/>
  <c r="F3136" i="17"/>
  <c r="G3135" i="17"/>
  <c r="F3135" i="17"/>
  <c r="G3134" i="17"/>
  <c r="F3134" i="17"/>
  <c r="G3133" i="17"/>
  <c r="F3133" i="17"/>
  <c r="G3132" i="17"/>
  <c r="F3132" i="17"/>
  <c r="G3131" i="17"/>
  <c r="F3131" i="17"/>
  <c r="G3130" i="17"/>
  <c r="F3130" i="17"/>
  <c r="G3129" i="17"/>
  <c r="F3129" i="17"/>
  <c r="G3128" i="17"/>
  <c r="F3128" i="17"/>
  <c r="G3127" i="17"/>
  <c r="F3127" i="17"/>
  <c r="G3126" i="17"/>
  <c r="F3126" i="17"/>
  <c r="G3125" i="17"/>
  <c r="F3125" i="17"/>
  <c r="G3124" i="17"/>
  <c r="F3124" i="17"/>
  <c r="G3123" i="17"/>
  <c r="F3123" i="17"/>
  <c r="G3122" i="17"/>
  <c r="F3122" i="17"/>
  <c r="G3121" i="17"/>
  <c r="F3121" i="17"/>
  <c r="G3120" i="17"/>
  <c r="F3120" i="17"/>
  <c r="G3119" i="17"/>
  <c r="F3119" i="17"/>
  <c r="G3118" i="17"/>
  <c r="F3118" i="17"/>
  <c r="G3117" i="17"/>
  <c r="F3117" i="17"/>
  <c r="G3116" i="17"/>
  <c r="F3116" i="17"/>
  <c r="G3115" i="17"/>
  <c r="F3115" i="17"/>
  <c r="G3114" i="17"/>
  <c r="F3114" i="17"/>
  <c r="G3113" i="17"/>
  <c r="F3113" i="17"/>
  <c r="G3112" i="17"/>
  <c r="F3112" i="17"/>
  <c r="G3111" i="17"/>
  <c r="F3111" i="17"/>
  <c r="G3110" i="17"/>
  <c r="F3110" i="17"/>
  <c r="G3109" i="17"/>
  <c r="F3109" i="17"/>
  <c r="G3108" i="17"/>
  <c r="F3108" i="17"/>
  <c r="G3107" i="17"/>
  <c r="F3107" i="17"/>
  <c r="G3106" i="17"/>
  <c r="F3106" i="17"/>
  <c r="G3105" i="17"/>
  <c r="F3105" i="17"/>
  <c r="G3104" i="17"/>
  <c r="F3104" i="17"/>
  <c r="G3103" i="17"/>
  <c r="F3103" i="17"/>
  <c r="G3102" i="17"/>
  <c r="F3102" i="17"/>
  <c r="G3101" i="17"/>
  <c r="F3101" i="17"/>
  <c r="G3100" i="17"/>
  <c r="F3100" i="17"/>
  <c r="G3099" i="17"/>
  <c r="F3099" i="17"/>
  <c r="G3098" i="17"/>
  <c r="F3098" i="17"/>
  <c r="G3097" i="17"/>
  <c r="F3097" i="17"/>
  <c r="G3096" i="17"/>
  <c r="F3096" i="17"/>
  <c r="G3095" i="17"/>
  <c r="F3095" i="17"/>
  <c r="G3094" i="17"/>
  <c r="F3094" i="17"/>
  <c r="G3093" i="17"/>
  <c r="F3093" i="17"/>
  <c r="G3092" i="17"/>
  <c r="F3092" i="17"/>
  <c r="G3091" i="17"/>
  <c r="F3091" i="17"/>
  <c r="G3090" i="17"/>
  <c r="F3090" i="17"/>
  <c r="G3089" i="17"/>
  <c r="F3089" i="17"/>
  <c r="G3088" i="17"/>
  <c r="F3088" i="17"/>
  <c r="G3087" i="17"/>
  <c r="F3087" i="17"/>
  <c r="G3086" i="17"/>
  <c r="F3086" i="17"/>
  <c r="G3085" i="17"/>
  <c r="F3085" i="17"/>
  <c r="G3084" i="17"/>
  <c r="F3084" i="17"/>
  <c r="G3083" i="17"/>
  <c r="F3083" i="17"/>
  <c r="G3082" i="17"/>
  <c r="F3082" i="17"/>
  <c r="G3081" i="17"/>
  <c r="F3081" i="17"/>
  <c r="G3080" i="17"/>
  <c r="F3080" i="17"/>
  <c r="G3079" i="17"/>
  <c r="F3079" i="17"/>
  <c r="G3078" i="17"/>
  <c r="F3078" i="17"/>
  <c r="G3077" i="17"/>
  <c r="F3077" i="17"/>
  <c r="G3076" i="17"/>
  <c r="F3076" i="17"/>
  <c r="G3075" i="17"/>
  <c r="F3075" i="17"/>
  <c r="G3074" i="17"/>
  <c r="F3074" i="17"/>
  <c r="G3073" i="17"/>
  <c r="F3073" i="17"/>
  <c r="G3072" i="17"/>
  <c r="F3072" i="17"/>
  <c r="G3071" i="17"/>
  <c r="F3071" i="17"/>
  <c r="G3070" i="17"/>
  <c r="F3070" i="17"/>
  <c r="G3069" i="17"/>
  <c r="F3069" i="17"/>
  <c r="G3068" i="17"/>
  <c r="F3068" i="17"/>
  <c r="G3067" i="17"/>
  <c r="F3067" i="17"/>
  <c r="G3066" i="17"/>
  <c r="F3066" i="17"/>
  <c r="G3065" i="17"/>
  <c r="F3065" i="17"/>
  <c r="G3064" i="17"/>
  <c r="F3064" i="17"/>
  <c r="G3063" i="17"/>
  <c r="F3063" i="17"/>
  <c r="G3062" i="17"/>
  <c r="F3062" i="17"/>
  <c r="G3061" i="17"/>
  <c r="F3061" i="17"/>
  <c r="G3060" i="17"/>
  <c r="F3060" i="17"/>
  <c r="G3059" i="17"/>
  <c r="F3059" i="17"/>
  <c r="G3058" i="17"/>
  <c r="F3058" i="17"/>
  <c r="G3057" i="17"/>
  <c r="F3057" i="17"/>
  <c r="G3056" i="17"/>
  <c r="F3056" i="17"/>
  <c r="G3055" i="17"/>
  <c r="F3055" i="17"/>
  <c r="G3054" i="17"/>
  <c r="F3054" i="17"/>
  <c r="G3053" i="17"/>
  <c r="F3053" i="17"/>
  <c r="G3052" i="17"/>
  <c r="F3052" i="17"/>
  <c r="G3051" i="17"/>
  <c r="F3051" i="17"/>
  <c r="G3050" i="17"/>
  <c r="F3050" i="17"/>
  <c r="G3049" i="17"/>
  <c r="F3049" i="17"/>
  <c r="G3048" i="17"/>
  <c r="F3048" i="17"/>
  <c r="G3047" i="17"/>
  <c r="F3047" i="17"/>
  <c r="G3046" i="17"/>
  <c r="F3046" i="17"/>
  <c r="G3045" i="17"/>
  <c r="F3045" i="17"/>
  <c r="G3044" i="17"/>
  <c r="F3044" i="17"/>
  <c r="G3043" i="17"/>
  <c r="F3043" i="17"/>
  <c r="G3042" i="17"/>
  <c r="F3042" i="17"/>
  <c r="G3041" i="17"/>
  <c r="F3041" i="17"/>
  <c r="G3040" i="17"/>
  <c r="F3040" i="17"/>
  <c r="G3039" i="17"/>
  <c r="F3039" i="17"/>
  <c r="G3038" i="17"/>
  <c r="F3038" i="17"/>
  <c r="G3037" i="17"/>
  <c r="F3037" i="17"/>
  <c r="G3036" i="17"/>
  <c r="F3036" i="17"/>
  <c r="G3035" i="17"/>
  <c r="F3035" i="17"/>
  <c r="G3034" i="17"/>
  <c r="F3034" i="17"/>
  <c r="G3033" i="17"/>
  <c r="F3033" i="17"/>
  <c r="G3032" i="17"/>
  <c r="F3032" i="17"/>
  <c r="G3031" i="17"/>
  <c r="F3031" i="17"/>
  <c r="G3030" i="17"/>
  <c r="F3030" i="17"/>
  <c r="G3029" i="17"/>
  <c r="F3029" i="17"/>
  <c r="G3028" i="17"/>
  <c r="F3028" i="17"/>
  <c r="G3027" i="17"/>
  <c r="F3027" i="17"/>
  <c r="G3026" i="17"/>
  <c r="F3026" i="17"/>
  <c r="G3025" i="17"/>
  <c r="F3025" i="17"/>
  <c r="G3024" i="17"/>
  <c r="F3024" i="17"/>
  <c r="G3023" i="17"/>
  <c r="F3023" i="17"/>
  <c r="G3022" i="17"/>
  <c r="F3022" i="17"/>
  <c r="G3021" i="17"/>
  <c r="F3021" i="17"/>
  <c r="G3020" i="17"/>
  <c r="F3020" i="17"/>
  <c r="G3019" i="17"/>
  <c r="F3019" i="17"/>
  <c r="G3018" i="17"/>
  <c r="F3018" i="17"/>
  <c r="G3017" i="17"/>
  <c r="F3017" i="17"/>
  <c r="G3016" i="17"/>
  <c r="F3016" i="17"/>
  <c r="G3015" i="17"/>
  <c r="F3015" i="17"/>
  <c r="G3014" i="17"/>
  <c r="F3014" i="17"/>
  <c r="G3013" i="17"/>
  <c r="F3013" i="17"/>
  <c r="G3012" i="17"/>
  <c r="F3012" i="17"/>
  <c r="G3011" i="17"/>
  <c r="F3011" i="17"/>
  <c r="G3010" i="17"/>
  <c r="F3010" i="17"/>
  <c r="G3009" i="17"/>
  <c r="F3009" i="17"/>
  <c r="G3008" i="17"/>
  <c r="F3008" i="17"/>
  <c r="G3007" i="17"/>
  <c r="F3007" i="17"/>
  <c r="G3006" i="17"/>
  <c r="F3006" i="17"/>
  <c r="G3005" i="17"/>
  <c r="F3005" i="17"/>
  <c r="G3004" i="17"/>
  <c r="F3004" i="17"/>
  <c r="G3003" i="17"/>
  <c r="F3003" i="17"/>
  <c r="G3002" i="17"/>
  <c r="F3002" i="17"/>
  <c r="G3001" i="17"/>
  <c r="F3001" i="17"/>
  <c r="G3000" i="17"/>
  <c r="F3000" i="17"/>
  <c r="G2999" i="17"/>
  <c r="F2999" i="17"/>
  <c r="G2998" i="17"/>
  <c r="F2998" i="17"/>
  <c r="G2997" i="17"/>
  <c r="F2997" i="17"/>
  <c r="G2996" i="17"/>
  <c r="F2996" i="17"/>
  <c r="G2995" i="17"/>
  <c r="F2995" i="17"/>
  <c r="G2994" i="17"/>
  <c r="F2994" i="17"/>
  <c r="G2993" i="17"/>
  <c r="F2993" i="17"/>
  <c r="G2992" i="17"/>
  <c r="F2992" i="17"/>
  <c r="G2991" i="17"/>
  <c r="F2991" i="17"/>
  <c r="G2990" i="17"/>
  <c r="F2990" i="17"/>
  <c r="G2989" i="17"/>
  <c r="F2989" i="17"/>
  <c r="G2988" i="17"/>
  <c r="F2988" i="17"/>
  <c r="G2987" i="17"/>
  <c r="F2987" i="17"/>
  <c r="G2986" i="17"/>
  <c r="F2986" i="17"/>
  <c r="G2985" i="17"/>
  <c r="F2985" i="17"/>
  <c r="G2984" i="17"/>
  <c r="F2984" i="17"/>
  <c r="G2983" i="17"/>
  <c r="F2983" i="17"/>
  <c r="G2982" i="17"/>
  <c r="F2982" i="17"/>
  <c r="G2981" i="17"/>
  <c r="F2981" i="17"/>
  <c r="G2980" i="17"/>
  <c r="F2980" i="17"/>
  <c r="G2979" i="17"/>
  <c r="F2979" i="17"/>
  <c r="G2978" i="17"/>
  <c r="F2978" i="17"/>
  <c r="G2977" i="17"/>
  <c r="F2977" i="17"/>
  <c r="G2976" i="17"/>
  <c r="F2976" i="17"/>
  <c r="G2975" i="17"/>
  <c r="F2975" i="17"/>
  <c r="G2974" i="17"/>
  <c r="F2974" i="17"/>
  <c r="G2973" i="17"/>
  <c r="F2973" i="17"/>
  <c r="G2972" i="17"/>
  <c r="F2972" i="17"/>
  <c r="G2971" i="17"/>
  <c r="F2971" i="17"/>
  <c r="G2970" i="17"/>
  <c r="F2970" i="17"/>
  <c r="G2969" i="17"/>
  <c r="F2969" i="17"/>
  <c r="G2968" i="17"/>
  <c r="F2968" i="17"/>
  <c r="G2967" i="17"/>
  <c r="F2967" i="17"/>
  <c r="G2966" i="17"/>
  <c r="F2966" i="17"/>
  <c r="G2965" i="17"/>
  <c r="F2965" i="17"/>
  <c r="G2964" i="17"/>
  <c r="F2964" i="17"/>
  <c r="G2963" i="17"/>
  <c r="F2963" i="17"/>
  <c r="G2962" i="17"/>
  <c r="F2962" i="17"/>
  <c r="G2961" i="17"/>
  <c r="F2961" i="17"/>
  <c r="G2960" i="17"/>
  <c r="F2960" i="17"/>
  <c r="G2959" i="17"/>
  <c r="F2959" i="17"/>
  <c r="G2958" i="17"/>
  <c r="F2958" i="17"/>
  <c r="G2957" i="17"/>
  <c r="F2957" i="17"/>
  <c r="G2956" i="17"/>
  <c r="F2956" i="17"/>
  <c r="G2955" i="17"/>
  <c r="F2955" i="17"/>
  <c r="G2954" i="17"/>
  <c r="F2954" i="17"/>
  <c r="G2953" i="17"/>
  <c r="F2953" i="17"/>
  <c r="G2952" i="17"/>
  <c r="F2952" i="17"/>
  <c r="G2951" i="17"/>
  <c r="F2951" i="17"/>
  <c r="G2950" i="17"/>
  <c r="F2950" i="17"/>
  <c r="G2949" i="17"/>
  <c r="F2949" i="17"/>
  <c r="G2948" i="17"/>
  <c r="F2948" i="17"/>
  <c r="G2947" i="17"/>
  <c r="F2947" i="17"/>
  <c r="G2946" i="17"/>
  <c r="F2946" i="17"/>
  <c r="G2945" i="17"/>
  <c r="F2945" i="17"/>
  <c r="G2944" i="17"/>
  <c r="F2944" i="17"/>
  <c r="G2943" i="17"/>
  <c r="F2943" i="17"/>
  <c r="G2942" i="17"/>
  <c r="F2942" i="17"/>
  <c r="G2941" i="17"/>
  <c r="F2941" i="17"/>
  <c r="G2940" i="17"/>
  <c r="F2940" i="17"/>
  <c r="G2939" i="17"/>
  <c r="F2939" i="17"/>
  <c r="G2938" i="17"/>
  <c r="F2938" i="17"/>
  <c r="G2937" i="17"/>
  <c r="F2937" i="17"/>
  <c r="G2936" i="17"/>
  <c r="F2936" i="17"/>
  <c r="G2935" i="17"/>
  <c r="F2935" i="17"/>
  <c r="G2934" i="17"/>
  <c r="F2934" i="17"/>
  <c r="G2933" i="17"/>
  <c r="F2933" i="17"/>
  <c r="G2932" i="17"/>
  <c r="F2932" i="17"/>
  <c r="G2931" i="17"/>
  <c r="F2931" i="17"/>
  <c r="G2930" i="17"/>
  <c r="F2930" i="17"/>
  <c r="G2929" i="17"/>
  <c r="F2929" i="17"/>
  <c r="G2928" i="17"/>
  <c r="F2928" i="17"/>
  <c r="G2927" i="17"/>
  <c r="F2927" i="17"/>
  <c r="G2926" i="17"/>
  <c r="F2926" i="17"/>
  <c r="G2925" i="17"/>
  <c r="F2925" i="17"/>
  <c r="G2924" i="17"/>
  <c r="F2924" i="17"/>
  <c r="G2923" i="17"/>
  <c r="F2923" i="17"/>
  <c r="G2922" i="17"/>
  <c r="F2922" i="17"/>
  <c r="G2921" i="17"/>
  <c r="F2921" i="17"/>
  <c r="G2920" i="17"/>
  <c r="F2920" i="17"/>
  <c r="G2919" i="17"/>
  <c r="F2919" i="17"/>
  <c r="G2918" i="17"/>
  <c r="F2918" i="17"/>
  <c r="G2917" i="17"/>
  <c r="F2917" i="17"/>
  <c r="G2916" i="17"/>
  <c r="F2916" i="17"/>
  <c r="G2915" i="17"/>
  <c r="F2915" i="17"/>
  <c r="G2914" i="17"/>
  <c r="F2914" i="17"/>
  <c r="G2913" i="17"/>
  <c r="F2913" i="17"/>
  <c r="G2912" i="17"/>
  <c r="F2912" i="17"/>
  <c r="G2911" i="17"/>
  <c r="F2911" i="17"/>
  <c r="G2910" i="17"/>
  <c r="F2910" i="17"/>
  <c r="G2909" i="17"/>
  <c r="F2909" i="17"/>
  <c r="G2908" i="17"/>
  <c r="F2908" i="17"/>
  <c r="G2907" i="17"/>
  <c r="F2907" i="17"/>
  <c r="G2906" i="17"/>
  <c r="F2906" i="17"/>
  <c r="G2905" i="17"/>
  <c r="F2905" i="17"/>
  <c r="G2904" i="17"/>
  <c r="F2904" i="17"/>
  <c r="G2903" i="17"/>
  <c r="F2903" i="17"/>
  <c r="G2902" i="17"/>
  <c r="F2902" i="17"/>
  <c r="G2901" i="17"/>
  <c r="F2901" i="17"/>
  <c r="G2900" i="17"/>
  <c r="F2900" i="17"/>
  <c r="G2899" i="17"/>
  <c r="F2899" i="17"/>
  <c r="G2898" i="17"/>
  <c r="F2898" i="17"/>
  <c r="G2897" i="17"/>
  <c r="F2897" i="17"/>
  <c r="G2896" i="17"/>
  <c r="F2896" i="17"/>
  <c r="G2895" i="17"/>
  <c r="F2895" i="17"/>
  <c r="G2894" i="17"/>
  <c r="F2894" i="17"/>
  <c r="G2893" i="17"/>
  <c r="F2893" i="17"/>
  <c r="G2892" i="17"/>
  <c r="F2892" i="17"/>
  <c r="G2891" i="17"/>
  <c r="F2891" i="17"/>
  <c r="G2890" i="17"/>
  <c r="F2890" i="17"/>
  <c r="G2889" i="17"/>
  <c r="F2889" i="17"/>
  <c r="G2888" i="17"/>
  <c r="F2888" i="17"/>
  <c r="G2887" i="17"/>
  <c r="F2887" i="17"/>
  <c r="G2886" i="17"/>
  <c r="F2886" i="17"/>
  <c r="G2885" i="17"/>
  <c r="F2885" i="17"/>
  <c r="G2884" i="17"/>
  <c r="F2884" i="17"/>
  <c r="G2883" i="17"/>
  <c r="F2883" i="17"/>
  <c r="G2882" i="17"/>
  <c r="F2882" i="17"/>
  <c r="G2881" i="17"/>
  <c r="F2881" i="17"/>
  <c r="G2880" i="17"/>
  <c r="F2880" i="17"/>
  <c r="G2879" i="17"/>
  <c r="F2879" i="17"/>
  <c r="G2878" i="17"/>
  <c r="F2878" i="17"/>
  <c r="G2877" i="17"/>
  <c r="F2877" i="17"/>
  <c r="G2876" i="17"/>
  <c r="F2876" i="17"/>
  <c r="G2875" i="17"/>
  <c r="F2875" i="17"/>
  <c r="G2874" i="17"/>
  <c r="F2874" i="17"/>
  <c r="G2873" i="17"/>
  <c r="F2873" i="17"/>
  <c r="G2872" i="17"/>
  <c r="F2872" i="17"/>
  <c r="G2871" i="17"/>
  <c r="F2871" i="17"/>
  <c r="G2870" i="17"/>
  <c r="F2870" i="17"/>
  <c r="G2869" i="17"/>
  <c r="F2869" i="17"/>
  <c r="G2868" i="17"/>
  <c r="F2868" i="17"/>
  <c r="G2867" i="17"/>
  <c r="F2867" i="17"/>
  <c r="G2866" i="17"/>
  <c r="F2866" i="17"/>
  <c r="G2865" i="17"/>
  <c r="F2865" i="17"/>
  <c r="G2864" i="17"/>
  <c r="F2864" i="17"/>
  <c r="G2863" i="17"/>
  <c r="F2863" i="17"/>
  <c r="G2862" i="17"/>
  <c r="F2862" i="17"/>
  <c r="G2861" i="17"/>
  <c r="F2861" i="17"/>
  <c r="G2860" i="17"/>
  <c r="F2860" i="17"/>
  <c r="G2859" i="17"/>
  <c r="F2859" i="17"/>
  <c r="G2858" i="17"/>
  <c r="F2858" i="17"/>
  <c r="G2857" i="17"/>
  <c r="F2857" i="17"/>
  <c r="G2856" i="17"/>
  <c r="F2856" i="17"/>
  <c r="G2855" i="17"/>
  <c r="F2855" i="17"/>
  <c r="G2854" i="17"/>
  <c r="F2854" i="17"/>
  <c r="G2853" i="17"/>
  <c r="F2853" i="17"/>
  <c r="G2852" i="17"/>
  <c r="F2852" i="17"/>
  <c r="G2851" i="17"/>
  <c r="F2851" i="17"/>
  <c r="G2850" i="17"/>
  <c r="F2850" i="17"/>
  <c r="G2849" i="17"/>
  <c r="F2849" i="17"/>
  <c r="G2848" i="17"/>
  <c r="F2848" i="17"/>
  <c r="G2847" i="17"/>
  <c r="F2847" i="17"/>
  <c r="G2846" i="17"/>
  <c r="F2846" i="17"/>
  <c r="G2845" i="17"/>
  <c r="F2845" i="17"/>
  <c r="G2844" i="17"/>
  <c r="F2844" i="17"/>
  <c r="G2843" i="17"/>
  <c r="F2843" i="17"/>
  <c r="G2842" i="17"/>
  <c r="F2842" i="17"/>
  <c r="G2841" i="17"/>
  <c r="F2841" i="17"/>
  <c r="G2840" i="17"/>
  <c r="F2840" i="17"/>
  <c r="G2839" i="17"/>
  <c r="F2839" i="17"/>
  <c r="G2838" i="17"/>
  <c r="F2838" i="17"/>
  <c r="G2837" i="17"/>
  <c r="F2837" i="17"/>
  <c r="G2836" i="17"/>
  <c r="F2836" i="17"/>
  <c r="G2835" i="17"/>
  <c r="F2835" i="17"/>
  <c r="G2834" i="17"/>
  <c r="F2834" i="17"/>
  <c r="G2833" i="17"/>
  <c r="F2833" i="17"/>
  <c r="G2832" i="17"/>
  <c r="F2832" i="17"/>
  <c r="G2831" i="17"/>
  <c r="F2831" i="17"/>
  <c r="G2830" i="17"/>
  <c r="F2830" i="17"/>
  <c r="G2829" i="17"/>
  <c r="F2829" i="17"/>
  <c r="G2828" i="17"/>
  <c r="F2828" i="17"/>
  <c r="G2827" i="17"/>
  <c r="F2827" i="17"/>
  <c r="G2826" i="17"/>
  <c r="F2826" i="17"/>
  <c r="G2825" i="17"/>
  <c r="F2825" i="17"/>
  <c r="G2824" i="17"/>
  <c r="F2824" i="17"/>
  <c r="G2823" i="17"/>
  <c r="F2823" i="17"/>
  <c r="G2822" i="17"/>
  <c r="F2822" i="17"/>
  <c r="G2821" i="17"/>
  <c r="F2821" i="17"/>
  <c r="G2820" i="17"/>
  <c r="F2820" i="17"/>
  <c r="G2819" i="17"/>
  <c r="F2819" i="17"/>
  <c r="G2818" i="17"/>
  <c r="F2818" i="17"/>
  <c r="G2817" i="17"/>
  <c r="F2817" i="17"/>
  <c r="G2816" i="17"/>
  <c r="F2816" i="17"/>
  <c r="G2815" i="17"/>
  <c r="F2815" i="17"/>
  <c r="G2814" i="17"/>
  <c r="F2814" i="17"/>
  <c r="G2813" i="17"/>
  <c r="F2813" i="17"/>
  <c r="G2812" i="17"/>
  <c r="F2812" i="17"/>
  <c r="G2811" i="17"/>
  <c r="F2811" i="17"/>
  <c r="G2810" i="17"/>
  <c r="F2810" i="17"/>
  <c r="G2809" i="17"/>
  <c r="F2809" i="17"/>
  <c r="G2808" i="17"/>
  <c r="F2808" i="17"/>
  <c r="G2807" i="17"/>
  <c r="F2807" i="17"/>
  <c r="G2806" i="17"/>
  <c r="F2806" i="17"/>
  <c r="G2805" i="17"/>
  <c r="F2805" i="17"/>
  <c r="G2804" i="17"/>
  <c r="F2804" i="17"/>
  <c r="G2803" i="17"/>
  <c r="F2803" i="17"/>
  <c r="G2802" i="17"/>
  <c r="F2802" i="17"/>
  <c r="G2801" i="17"/>
  <c r="F2801" i="17"/>
  <c r="G2800" i="17"/>
  <c r="F2800" i="17"/>
  <c r="G2799" i="17"/>
  <c r="F2799" i="17"/>
  <c r="G2798" i="17"/>
  <c r="F2798" i="17"/>
  <c r="G2797" i="17"/>
  <c r="F2797" i="17"/>
  <c r="G2796" i="17"/>
  <c r="F2796" i="17"/>
  <c r="G2795" i="17"/>
  <c r="F2795" i="17"/>
  <c r="G2794" i="17"/>
  <c r="F2794" i="17"/>
  <c r="G2793" i="17"/>
  <c r="F2793" i="17"/>
  <c r="G2792" i="17"/>
  <c r="F2792" i="17"/>
  <c r="G2791" i="17"/>
  <c r="F2791" i="17"/>
  <c r="G2790" i="17"/>
  <c r="F2790" i="17"/>
  <c r="G2789" i="17"/>
  <c r="F2789" i="17"/>
  <c r="G2788" i="17"/>
  <c r="F2788" i="17"/>
  <c r="G2787" i="17"/>
  <c r="F2787" i="17"/>
  <c r="G2786" i="17"/>
  <c r="F2786" i="17"/>
  <c r="G2785" i="17"/>
  <c r="F2785" i="17"/>
  <c r="G2784" i="17"/>
  <c r="F2784" i="17"/>
  <c r="G2783" i="17"/>
  <c r="F2783" i="17"/>
  <c r="G2782" i="17"/>
  <c r="F2782" i="17"/>
  <c r="G2781" i="17"/>
  <c r="F2781" i="17"/>
  <c r="G2780" i="17"/>
  <c r="F2780" i="17"/>
  <c r="G2779" i="17"/>
  <c r="F2779" i="17"/>
  <c r="G2778" i="17"/>
  <c r="F2778" i="17"/>
  <c r="G2777" i="17"/>
  <c r="F2777" i="17"/>
  <c r="G2776" i="17"/>
  <c r="F2776" i="17"/>
  <c r="G2775" i="17"/>
  <c r="F2775" i="17"/>
  <c r="G2774" i="17"/>
  <c r="F2774" i="17"/>
  <c r="G2773" i="17"/>
  <c r="F2773" i="17"/>
  <c r="G2772" i="17"/>
  <c r="F2772" i="17"/>
  <c r="G2771" i="17"/>
  <c r="F2771" i="17"/>
  <c r="G2770" i="17"/>
  <c r="F2770" i="17"/>
  <c r="G2769" i="17"/>
  <c r="F2769" i="17"/>
  <c r="G2768" i="17"/>
  <c r="F2768" i="17"/>
  <c r="G2767" i="17"/>
  <c r="F2767" i="17"/>
  <c r="G2766" i="17"/>
  <c r="F2766" i="17"/>
  <c r="G2765" i="17"/>
  <c r="F2765" i="17"/>
  <c r="G2764" i="17"/>
  <c r="F2764" i="17"/>
  <c r="G2763" i="17"/>
  <c r="F2763" i="17"/>
  <c r="G2762" i="17"/>
  <c r="F2762" i="17"/>
  <c r="G2761" i="17"/>
  <c r="F2761" i="17"/>
  <c r="G2760" i="17"/>
  <c r="F2760" i="17"/>
  <c r="G2759" i="17"/>
  <c r="F2759" i="17"/>
  <c r="G2758" i="17"/>
  <c r="F2758" i="17"/>
  <c r="G2757" i="17"/>
  <c r="F2757" i="17"/>
  <c r="G2756" i="17"/>
  <c r="F2756" i="17"/>
  <c r="G2755" i="17"/>
  <c r="F2755" i="17"/>
  <c r="G2754" i="17"/>
  <c r="F2754" i="17"/>
  <c r="G2753" i="17"/>
  <c r="F2753" i="17"/>
  <c r="G2752" i="17"/>
  <c r="F2752" i="17"/>
  <c r="G2751" i="17"/>
  <c r="F2751" i="17"/>
  <c r="G2750" i="17"/>
  <c r="F2750" i="17"/>
  <c r="G2749" i="17"/>
  <c r="F2749" i="17"/>
  <c r="G2748" i="17"/>
  <c r="F2748" i="17"/>
  <c r="G2747" i="17"/>
  <c r="F2747" i="17"/>
  <c r="G2746" i="17"/>
  <c r="F2746" i="17"/>
  <c r="G2745" i="17"/>
  <c r="F2745" i="17"/>
  <c r="G2744" i="17"/>
  <c r="F2744" i="17"/>
  <c r="G2743" i="17"/>
  <c r="F2743" i="17"/>
  <c r="G2742" i="17"/>
  <c r="F2742" i="17"/>
  <c r="G2741" i="17"/>
  <c r="F2741" i="17"/>
  <c r="G2740" i="17"/>
  <c r="F2740" i="17"/>
  <c r="G2739" i="17"/>
  <c r="F2739" i="17"/>
  <c r="G2738" i="17"/>
  <c r="F2738" i="17"/>
  <c r="G2737" i="17"/>
  <c r="F2737" i="17"/>
  <c r="G2736" i="17"/>
  <c r="F2736" i="17"/>
  <c r="G2735" i="17"/>
  <c r="F2735" i="17"/>
  <c r="G2734" i="17"/>
  <c r="F2734" i="17"/>
  <c r="G2733" i="17"/>
  <c r="F2733" i="17"/>
  <c r="G2732" i="17"/>
  <c r="F2732" i="17"/>
  <c r="G2731" i="17"/>
  <c r="F2731" i="17"/>
  <c r="G2730" i="17"/>
  <c r="F2730" i="17"/>
  <c r="G2729" i="17"/>
  <c r="F2729" i="17"/>
  <c r="G2728" i="17"/>
  <c r="F2728" i="17"/>
  <c r="G2727" i="17"/>
  <c r="F2727" i="17"/>
  <c r="G2726" i="17"/>
  <c r="F2726" i="17"/>
  <c r="G2725" i="17"/>
  <c r="F2725" i="17"/>
  <c r="G2724" i="17"/>
  <c r="F2724" i="17"/>
  <c r="G2723" i="17"/>
  <c r="F2723" i="17"/>
  <c r="G2722" i="17"/>
  <c r="F2722" i="17"/>
  <c r="G2721" i="17"/>
  <c r="F2721" i="17"/>
  <c r="G2720" i="17"/>
  <c r="F2720" i="17"/>
  <c r="G2719" i="17"/>
  <c r="F2719" i="17"/>
  <c r="G2718" i="17"/>
  <c r="F2718" i="17"/>
  <c r="G2717" i="17"/>
  <c r="F2717" i="17"/>
  <c r="G2716" i="17"/>
  <c r="F2716" i="17"/>
  <c r="G2715" i="17"/>
  <c r="F2715" i="17"/>
  <c r="G2714" i="17"/>
  <c r="F2714" i="17"/>
  <c r="G2713" i="17"/>
  <c r="F2713" i="17"/>
  <c r="G2712" i="17"/>
  <c r="F2712" i="17"/>
  <c r="G2711" i="17"/>
  <c r="F2711" i="17"/>
  <c r="G2710" i="17"/>
  <c r="F2710" i="17"/>
  <c r="G2709" i="17"/>
  <c r="F2709" i="17"/>
  <c r="G2708" i="17"/>
  <c r="F2708" i="17"/>
  <c r="G2707" i="17"/>
  <c r="F2707" i="17"/>
  <c r="G2706" i="17"/>
  <c r="F2706" i="17"/>
  <c r="G2705" i="17"/>
  <c r="F2705" i="17"/>
  <c r="G2704" i="17"/>
  <c r="F2704" i="17"/>
  <c r="G2703" i="17"/>
  <c r="F2703" i="17"/>
  <c r="G2702" i="17"/>
  <c r="F2702" i="17"/>
  <c r="G2701" i="17"/>
  <c r="F2701" i="17"/>
  <c r="G2700" i="17"/>
  <c r="F2700" i="17"/>
  <c r="G2699" i="17"/>
  <c r="F2699" i="17"/>
  <c r="G2698" i="17"/>
  <c r="F2698" i="17"/>
  <c r="G2697" i="17"/>
  <c r="F2697" i="17"/>
  <c r="G2696" i="17"/>
  <c r="F2696" i="17"/>
  <c r="G2695" i="17"/>
  <c r="F2695" i="17"/>
  <c r="G2694" i="17"/>
  <c r="F2694" i="17"/>
  <c r="G2693" i="17"/>
  <c r="F2693" i="17"/>
  <c r="G2692" i="17"/>
  <c r="F2692" i="17"/>
  <c r="G2691" i="17"/>
  <c r="F2691" i="17"/>
  <c r="G2690" i="17"/>
  <c r="F2690" i="17"/>
  <c r="G2689" i="17"/>
  <c r="F2689" i="17"/>
  <c r="G2688" i="17"/>
  <c r="F2688" i="17"/>
  <c r="G2687" i="17"/>
  <c r="F2687" i="17"/>
  <c r="G2686" i="17"/>
  <c r="F2686" i="17"/>
  <c r="G2685" i="17"/>
  <c r="F2685" i="17"/>
  <c r="G2684" i="17"/>
  <c r="F2684" i="17"/>
  <c r="G2683" i="17"/>
  <c r="F2683" i="17"/>
  <c r="G2682" i="17"/>
  <c r="F2682" i="17"/>
  <c r="G2681" i="17"/>
  <c r="F2681" i="17"/>
  <c r="G2680" i="17"/>
  <c r="F2680" i="17"/>
  <c r="G2679" i="17"/>
  <c r="F2679" i="17"/>
  <c r="G2678" i="17"/>
  <c r="F2678" i="17"/>
  <c r="G2677" i="17"/>
  <c r="F2677" i="17"/>
  <c r="G2676" i="17"/>
  <c r="F2676" i="17"/>
  <c r="G2675" i="17"/>
  <c r="F2675" i="17"/>
  <c r="G2674" i="17"/>
  <c r="F2674" i="17"/>
  <c r="G2673" i="17"/>
  <c r="F2673" i="17"/>
  <c r="G2672" i="17"/>
  <c r="F2672" i="17"/>
  <c r="G2671" i="17"/>
  <c r="F2671" i="17"/>
  <c r="G2670" i="17"/>
  <c r="F2670" i="17"/>
  <c r="G2669" i="17"/>
  <c r="F2669" i="17"/>
  <c r="G2668" i="17"/>
  <c r="F2668" i="17"/>
  <c r="G2667" i="17"/>
  <c r="F2667" i="17"/>
  <c r="G2666" i="17"/>
  <c r="F2666" i="17"/>
  <c r="G2665" i="17"/>
  <c r="F2665" i="17"/>
  <c r="G2664" i="17"/>
  <c r="F2664" i="17"/>
  <c r="G2663" i="17"/>
  <c r="F2663" i="17"/>
  <c r="G2662" i="17"/>
  <c r="F2662" i="17"/>
  <c r="G2661" i="17"/>
  <c r="F2661" i="17"/>
  <c r="G2660" i="17"/>
  <c r="F2660" i="17"/>
  <c r="G2659" i="17"/>
  <c r="F2659" i="17"/>
  <c r="G2658" i="17"/>
  <c r="F2658" i="17"/>
  <c r="G2657" i="17"/>
  <c r="F2657" i="17"/>
  <c r="G2656" i="17"/>
  <c r="F2656" i="17"/>
  <c r="G2655" i="17"/>
  <c r="F2655" i="17"/>
  <c r="G2654" i="17"/>
  <c r="F2654" i="17"/>
  <c r="G2653" i="17"/>
  <c r="F2653" i="17"/>
  <c r="G2652" i="17"/>
  <c r="F2652" i="17"/>
  <c r="G2651" i="17"/>
  <c r="F2651" i="17"/>
  <c r="G2650" i="17"/>
  <c r="F2650" i="17"/>
  <c r="G2649" i="17"/>
  <c r="F2649" i="17"/>
  <c r="G2648" i="17"/>
  <c r="F2648" i="17"/>
  <c r="G2647" i="17"/>
  <c r="F2647" i="17"/>
  <c r="G2646" i="17"/>
  <c r="F2646" i="17"/>
  <c r="G2645" i="17"/>
  <c r="F2645" i="17"/>
  <c r="G2644" i="17"/>
  <c r="F2644" i="17"/>
  <c r="G2643" i="17"/>
  <c r="F2643" i="17"/>
  <c r="G2642" i="17"/>
  <c r="F2642" i="17"/>
  <c r="G2641" i="17"/>
  <c r="F2641" i="17"/>
  <c r="G2640" i="17"/>
  <c r="F2640" i="17"/>
  <c r="G2639" i="17"/>
  <c r="F2639" i="17"/>
  <c r="G2638" i="17"/>
  <c r="F2638" i="17"/>
  <c r="G2637" i="17"/>
  <c r="F2637" i="17"/>
  <c r="G2636" i="17"/>
  <c r="F2636" i="17"/>
  <c r="G2635" i="17"/>
  <c r="F2635" i="17"/>
  <c r="G2634" i="17"/>
  <c r="F2634" i="17"/>
  <c r="G2633" i="17"/>
  <c r="F2633" i="17"/>
  <c r="G2632" i="17"/>
  <c r="F2632" i="17"/>
  <c r="G2631" i="17"/>
  <c r="F2631" i="17"/>
  <c r="G2630" i="17"/>
  <c r="F2630" i="17"/>
  <c r="G2629" i="17"/>
  <c r="F2629" i="17"/>
  <c r="G2628" i="17"/>
  <c r="F2628" i="17"/>
  <c r="G2627" i="17"/>
  <c r="F2627" i="17"/>
  <c r="G2626" i="17"/>
  <c r="F2626" i="17"/>
  <c r="G2625" i="17"/>
  <c r="F2625" i="17"/>
  <c r="G2624" i="17"/>
  <c r="F2624" i="17"/>
  <c r="G2623" i="17"/>
  <c r="F2623" i="17"/>
  <c r="G2622" i="17"/>
  <c r="F2622" i="17"/>
  <c r="G2621" i="17"/>
  <c r="F2621" i="17"/>
  <c r="G2620" i="17"/>
  <c r="F2620" i="17"/>
  <c r="G2619" i="17"/>
  <c r="F2619" i="17"/>
  <c r="G2618" i="17"/>
  <c r="F2618" i="17"/>
  <c r="G2617" i="17"/>
  <c r="F2617" i="17"/>
  <c r="G2616" i="17"/>
  <c r="F2616" i="17"/>
  <c r="G2615" i="17"/>
  <c r="F2615" i="17"/>
  <c r="G2614" i="17"/>
  <c r="F2614" i="17"/>
  <c r="G2613" i="17"/>
  <c r="F2613" i="17"/>
  <c r="G2612" i="17"/>
  <c r="F2612" i="17"/>
  <c r="G2611" i="17"/>
  <c r="F2611" i="17"/>
  <c r="G2610" i="17"/>
  <c r="F2610" i="17"/>
  <c r="G2609" i="17"/>
  <c r="F2609" i="17"/>
  <c r="G2608" i="17"/>
  <c r="F2608" i="17"/>
  <c r="G2607" i="17"/>
  <c r="F2607" i="17"/>
  <c r="G2606" i="17"/>
  <c r="F2606" i="17"/>
  <c r="G2605" i="17"/>
  <c r="F2605" i="17"/>
  <c r="G2604" i="17"/>
  <c r="F2604" i="17"/>
  <c r="G2603" i="17"/>
  <c r="F2603" i="17"/>
  <c r="G2602" i="17"/>
  <c r="F2602" i="17"/>
  <c r="G2601" i="17"/>
  <c r="F2601" i="17"/>
  <c r="G2600" i="17"/>
  <c r="F2600" i="17"/>
  <c r="G2599" i="17"/>
  <c r="F2599" i="17"/>
  <c r="G2598" i="17"/>
  <c r="F2598" i="17"/>
  <c r="G2597" i="17"/>
  <c r="F2597" i="17"/>
  <c r="G2596" i="17"/>
  <c r="F2596" i="17"/>
  <c r="G2595" i="17"/>
  <c r="F2595" i="17"/>
  <c r="G2594" i="17"/>
  <c r="F2594" i="17"/>
  <c r="G2593" i="17"/>
  <c r="F2593" i="17"/>
  <c r="G2592" i="17"/>
  <c r="F2592" i="17"/>
  <c r="G2591" i="17"/>
  <c r="F2591" i="17"/>
  <c r="G2590" i="17"/>
  <c r="F2590" i="17"/>
  <c r="G2589" i="17"/>
  <c r="F2589" i="17"/>
  <c r="G2588" i="17"/>
  <c r="F2588" i="17"/>
  <c r="G2587" i="17"/>
  <c r="F2587" i="17"/>
  <c r="G2586" i="17"/>
  <c r="F2586" i="17"/>
  <c r="G2585" i="17"/>
  <c r="F2585" i="17"/>
  <c r="G2584" i="17"/>
  <c r="F2584" i="17"/>
  <c r="G2583" i="17"/>
  <c r="F2583" i="17"/>
  <c r="G2582" i="17"/>
  <c r="F2582" i="17"/>
  <c r="G2581" i="17"/>
  <c r="F2581" i="17"/>
  <c r="G2580" i="17"/>
  <c r="F2580" i="17"/>
  <c r="G2579" i="17"/>
  <c r="F2579" i="17"/>
  <c r="G2578" i="17"/>
  <c r="F2578" i="17"/>
  <c r="G2577" i="17"/>
  <c r="F2577" i="17"/>
  <c r="G2576" i="17"/>
  <c r="F2576" i="17"/>
  <c r="G2575" i="17"/>
  <c r="F2575" i="17"/>
  <c r="G2574" i="17"/>
  <c r="F2574" i="17"/>
  <c r="G2573" i="17"/>
  <c r="F2573" i="17"/>
  <c r="G2572" i="17"/>
  <c r="F2572" i="17"/>
  <c r="G2571" i="17"/>
  <c r="F2571" i="17"/>
  <c r="G2570" i="17"/>
  <c r="F2570" i="17"/>
  <c r="G2569" i="17"/>
  <c r="F2569" i="17"/>
  <c r="G2568" i="17"/>
  <c r="F2568" i="17"/>
  <c r="G2567" i="17"/>
  <c r="F2567" i="17"/>
  <c r="G2566" i="17"/>
  <c r="F2566" i="17"/>
  <c r="G2565" i="17"/>
  <c r="F2565" i="17"/>
  <c r="G2564" i="17"/>
  <c r="F2564" i="17"/>
  <c r="G2563" i="17"/>
  <c r="F2563" i="17"/>
  <c r="G2562" i="17"/>
  <c r="F2562" i="17"/>
  <c r="G2561" i="17"/>
  <c r="F2561" i="17"/>
  <c r="G2560" i="17"/>
  <c r="F2560" i="17"/>
  <c r="G2559" i="17"/>
  <c r="F2559" i="17"/>
  <c r="G2558" i="17"/>
  <c r="F2558" i="17"/>
  <c r="G2557" i="17"/>
  <c r="F2557" i="17"/>
  <c r="G2556" i="17"/>
  <c r="F2556" i="17"/>
  <c r="G2555" i="17"/>
  <c r="F2555" i="17"/>
  <c r="G2554" i="17"/>
  <c r="F2554" i="17"/>
  <c r="G2553" i="17"/>
  <c r="F2553" i="17"/>
  <c r="G2552" i="17"/>
  <c r="F2552" i="17"/>
  <c r="G2551" i="17"/>
  <c r="F2551" i="17"/>
  <c r="G2550" i="17"/>
  <c r="F2550" i="17"/>
  <c r="G2549" i="17"/>
  <c r="F2549" i="17"/>
  <c r="G2548" i="17"/>
  <c r="F2548" i="17"/>
  <c r="G2547" i="17"/>
  <c r="F2547" i="17"/>
  <c r="G2546" i="17"/>
  <c r="F2546" i="17"/>
  <c r="G2545" i="17"/>
  <c r="F2545" i="17"/>
  <c r="G2544" i="17"/>
  <c r="F2544" i="17"/>
  <c r="G2543" i="17"/>
  <c r="F2543" i="17"/>
  <c r="G2542" i="17"/>
  <c r="F2542" i="17"/>
  <c r="G2541" i="17"/>
  <c r="F2541" i="17"/>
  <c r="G2540" i="17"/>
  <c r="F2540" i="17"/>
  <c r="G2539" i="17"/>
  <c r="F2539" i="17"/>
  <c r="G2538" i="17"/>
  <c r="F2538" i="17"/>
  <c r="G2537" i="17"/>
  <c r="F2537" i="17"/>
  <c r="G2536" i="17"/>
  <c r="F2536" i="17"/>
  <c r="G2535" i="17"/>
  <c r="F2535" i="17"/>
  <c r="G2534" i="17"/>
  <c r="F2534" i="17"/>
  <c r="G2533" i="17"/>
  <c r="F2533" i="17"/>
  <c r="G2532" i="17"/>
  <c r="F2532" i="17"/>
  <c r="G2531" i="17"/>
  <c r="F2531" i="17"/>
  <c r="G2530" i="17"/>
  <c r="F2530" i="17"/>
  <c r="G2529" i="17"/>
  <c r="F2529" i="17"/>
  <c r="G2528" i="17"/>
  <c r="F2528" i="17"/>
  <c r="G2527" i="17"/>
  <c r="F2527" i="17"/>
  <c r="G2526" i="17"/>
  <c r="F2526" i="17"/>
  <c r="G2525" i="17"/>
  <c r="F2525" i="17"/>
  <c r="G2524" i="17"/>
  <c r="F2524" i="17"/>
  <c r="G2523" i="17"/>
  <c r="F2523" i="17"/>
  <c r="G2522" i="17"/>
  <c r="F2522" i="17"/>
  <c r="G2521" i="17"/>
  <c r="F2521" i="17"/>
  <c r="G2520" i="17"/>
  <c r="F2520" i="17"/>
  <c r="G2519" i="17"/>
  <c r="F2519" i="17"/>
  <c r="G2518" i="17"/>
  <c r="F2518" i="17"/>
  <c r="G2517" i="17"/>
  <c r="F2517" i="17"/>
  <c r="G2516" i="17"/>
  <c r="F2516" i="17"/>
  <c r="G2515" i="17"/>
  <c r="F2515" i="17"/>
  <c r="G2514" i="17"/>
  <c r="F2514" i="17"/>
  <c r="G2513" i="17"/>
  <c r="F2513" i="17"/>
  <c r="G2512" i="17"/>
  <c r="F2512" i="17"/>
  <c r="G2511" i="17"/>
  <c r="F2511" i="17"/>
  <c r="G2510" i="17"/>
  <c r="F2510" i="17"/>
  <c r="G2509" i="17"/>
  <c r="F2509" i="17"/>
  <c r="G2508" i="17"/>
  <c r="F2508" i="17"/>
  <c r="G2507" i="17"/>
  <c r="F2507" i="17"/>
  <c r="G2506" i="17"/>
  <c r="F2506" i="17"/>
  <c r="G2505" i="17"/>
  <c r="F2505" i="17"/>
  <c r="G2504" i="17"/>
  <c r="F2504" i="17"/>
  <c r="G2503" i="17"/>
  <c r="F2503" i="17"/>
  <c r="G2502" i="17"/>
  <c r="F2502" i="17"/>
  <c r="G2501" i="17"/>
  <c r="F2501" i="17"/>
  <c r="G2500" i="17"/>
  <c r="F2500" i="17"/>
  <c r="G2499" i="17"/>
  <c r="F2499" i="17"/>
  <c r="G2498" i="17"/>
  <c r="F2498" i="17"/>
  <c r="G2497" i="17"/>
  <c r="F2497" i="17"/>
  <c r="G2496" i="17"/>
  <c r="F2496" i="17"/>
  <c r="G2495" i="17"/>
  <c r="F2495" i="17"/>
  <c r="G2494" i="17"/>
  <c r="F2494" i="17"/>
  <c r="G2493" i="17"/>
  <c r="F2493" i="17"/>
  <c r="G2492" i="17"/>
  <c r="F2492" i="17"/>
  <c r="G2491" i="17"/>
  <c r="F2491" i="17"/>
  <c r="G2490" i="17"/>
  <c r="F2490" i="17"/>
  <c r="G2489" i="17"/>
  <c r="F2489" i="17"/>
  <c r="G2488" i="17"/>
  <c r="F2488" i="17"/>
  <c r="G2487" i="17"/>
  <c r="F2487" i="17"/>
  <c r="G2486" i="17"/>
  <c r="F2486" i="17"/>
  <c r="G2485" i="17"/>
  <c r="F2485" i="17"/>
  <c r="G2484" i="17"/>
  <c r="F2484" i="17"/>
  <c r="G2483" i="17"/>
  <c r="F2483" i="17"/>
  <c r="G2482" i="17"/>
  <c r="F2482" i="17"/>
  <c r="G2481" i="17"/>
  <c r="F2481" i="17"/>
  <c r="G2480" i="17"/>
  <c r="F2480" i="17"/>
  <c r="G2479" i="17"/>
  <c r="F2479" i="17"/>
  <c r="G2478" i="17"/>
  <c r="F2478" i="17"/>
  <c r="G2477" i="17"/>
  <c r="F2477" i="17"/>
  <c r="G2476" i="17"/>
  <c r="F2476" i="17"/>
  <c r="G2475" i="17"/>
  <c r="F2475" i="17"/>
  <c r="G2474" i="17"/>
  <c r="F2474" i="17"/>
  <c r="G2473" i="17"/>
  <c r="F2473" i="17"/>
  <c r="G2472" i="17"/>
  <c r="F2472" i="17"/>
  <c r="G2471" i="17"/>
  <c r="F2471" i="17"/>
  <c r="G2470" i="17"/>
  <c r="F2470" i="17"/>
  <c r="G2469" i="17"/>
  <c r="F2469" i="17"/>
  <c r="G2468" i="17"/>
  <c r="F2468" i="17"/>
  <c r="G2467" i="17"/>
  <c r="F2467" i="17"/>
  <c r="G2466" i="17"/>
  <c r="F2466" i="17"/>
  <c r="G2465" i="17"/>
  <c r="F2465" i="17"/>
  <c r="G2464" i="17"/>
  <c r="F2464" i="17"/>
  <c r="G2463" i="17"/>
  <c r="F2463" i="17"/>
  <c r="G2462" i="17"/>
  <c r="F2462" i="17"/>
  <c r="G2461" i="17"/>
  <c r="F2461" i="17"/>
  <c r="G2460" i="17"/>
  <c r="F2460" i="17"/>
  <c r="G2459" i="17"/>
  <c r="F2459" i="17"/>
  <c r="G2458" i="17"/>
  <c r="F2458" i="17"/>
  <c r="G2457" i="17"/>
  <c r="F2457" i="17"/>
  <c r="G2456" i="17"/>
  <c r="F2456" i="17"/>
  <c r="G2455" i="17"/>
  <c r="F2455" i="17"/>
  <c r="G2454" i="17"/>
  <c r="F2454" i="17"/>
  <c r="G2453" i="17"/>
  <c r="F2453" i="17"/>
  <c r="G2452" i="17"/>
  <c r="F2452" i="17"/>
  <c r="G2451" i="17"/>
  <c r="F2451" i="17"/>
  <c r="G2450" i="17"/>
  <c r="F2450" i="17"/>
  <c r="G2449" i="17"/>
  <c r="F2449" i="17"/>
  <c r="G2448" i="17"/>
  <c r="F2448" i="17"/>
  <c r="G2447" i="17"/>
  <c r="F2447" i="17"/>
  <c r="G2446" i="17"/>
  <c r="F2446" i="17"/>
  <c r="G2445" i="17"/>
  <c r="F2445" i="17"/>
  <c r="G2444" i="17"/>
  <c r="F2444" i="17"/>
  <c r="G2443" i="17"/>
  <c r="F2443" i="17"/>
  <c r="G2442" i="17"/>
  <c r="F2442" i="17"/>
  <c r="G2441" i="17"/>
  <c r="F2441" i="17"/>
  <c r="G2440" i="17"/>
  <c r="F2440" i="17"/>
  <c r="G2439" i="17"/>
  <c r="F2439" i="17"/>
  <c r="G2438" i="17"/>
  <c r="F2438" i="17"/>
  <c r="G2437" i="17"/>
  <c r="F2437" i="17"/>
  <c r="G2436" i="17"/>
  <c r="F2436" i="17"/>
  <c r="G2435" i="17"/>
  <c r="F2435" i="17"/>
  <c r="G2434" i="17"/>
  <c r="F2434" i="17"/>
  <c r="G2433" i="17"/>
  <c r="F2433" i="17"/>
  <c r="G2432" i="17"/>
  <c r="F2432" i="17"/>
  <c r="G2431" i="17"/>
  <c r="F2431" i="17"/>
  <c r="G2430" i="17"/>
  <c r="F2430" i="17"/>
  <c r="G2429" i="17"/>
  <c r="F2429" i="17"/>
  <c r="G2428" i="17"/>
  <c r="F2428" i="17"/>
  <c r="G2427" i="17"/>
  <c r="F2427" i="17"/>
  <c r="G2426" i="17"/>
  <c r="F2426" i="17"/>
  <c r="G2425" i="17"/>
  <c r="F2425" i="17"/>
  <c r="G2424" i="17"/>
  <c r="F2424" i="17"/>
  <c r="G2423" i="17"/>
  <c r="F2423" i="17"/>
  <c r="G2422" i="17"/>
  <c r="F2422" i="17"/>
  <c r="G2421" i="17"/>
  <c r="F2421" i="17"/>
  <c r="G2420" i="17"/>
  <c r="F2420" i="17"/>
  <c r="G2419" i="17"/>
  <c r="F2419" i="17"/>
  <c r="G2418" i="17"/>
  <c r="F2418" i="17"/>
  <c r="G2417" i="17"/>
  <c r="F2417" i="17"/>
  <c r="G2416" i="17"/>
  <c r="F2416" i="17"/>
  <c r="G2415" i="17"/>
  <c r="F2415" i="17"/>
  <c r="G2414" i="17"/>
  <c r="F2414" i="17"/>
  <c r="G2413" i="17"/>
  <c r="F2413" i="17"/>
  <c r="G2412" i="17"/>
  <c r="F2412" i="17"/>
  <c r="G2411" i="17"/>
  <c r="F2411" i="17"/>
  <c r="G2410" i="17"/>
  <c r="F2410" i="17"/>
  <c r="G2409" i="17"/>
  <c r="F2409" i="17"/>
  <c r="G2408" i="17"/>
  <c r="F2408" i="17"/>
  <c r="G2407" i="17"/>
  <c r="F2407" i="17"/>
  <c r="G2406" i="17"/>
  <c r="F2406" i="17"/>
  <c r="G2405" i="17"/>
  <c r="F2405" i="17"/>
  <c r="G2404" i="17"/>
  <c r="F2404" i="17"/>
  <c r="G2403" i="17"/>
  <c r="F2403" i="17"/>
  <c r="G2402" i="17"/>
  <c r="F2402" i="17"/>
  <c r="G2401" i="17"/>
  <c r="F2401" i="17"/>
  <c r="G2400" i="17"/>
  <c r="F2400" i="17"/>
  <c r="G2399" i="17"/>
  <c r="F2399" i="17"/>
  <c r="G2398" i="17"/>
  <c r="F2398" i="17"/>
  <c r="G2397" i="17"/>
  <c r="F2397" i="17"/>
  <c r="G2396" i="17"/>
  <c r="F2396" i="17"/>
  <c r="G2395" i="17"/>
  <c r="F2395" i="17"/>
  <c r="G2394" i="17"/>
  <c r="F2394" i="17"/>
  <c r="G2393" i="17"/>
  <c r="F2393" i="17"/>
  <c r="G2392" i="17"/>
  <c r="F2392" i="17"/>
  <c r="G2391" i="17"/>
  <c r="F2391" i="17"/>
  <c r="G2390" i="17"/>
  <c r="F2390" i="17"/>
  <c r="G2389" i="17"/>
  <c r="F2389" i="17"/>
  <c r="G2388" i="17"/>
  <c r="F2388" i="17"/>
  <c r="G2387" i="17"/>
  <c r="F2387" i="17"/>
  <c r="G2386" i="17"/>
  <c r="F2386" i="17"/>
  <c r="G2385" i="17"/>
  <c r="F2385" i="17"/>
  <c r="G2384" i="17"/>
  <c r="F2384" i="17"/>
  <c r="G2383" i="17"/>
  <c r="F2383" i="17"/>
  <c r="G2382" i="17"/>
  <c r="F2382" i="17"/>
  <c r="G2381" i="17"/>
  <c r="F2381" i="17"/>
  <c r="G2380" i="17"/>
  <c r="F2380" i="17"/>
  <c r="G2379" i="17"/>
  <c r="F2379" i="17"/>
  <c r="G2378" i="17"/>
  <c r="F2378" i="17"/>
  <c r="G2377" i="17"/>
  <c r="F2377" i="17"/>
  <c r="G2376" i="17"/>
  <c r="F2376" i="17"/>
  <c r="G2375" i="17"/>
  <c r="F2375" i="17"/>
  <c r="G2374" i="17"/>
  <c r="F2374" i="17"/>
  <c r="G2373" i="17"/>
  <c r="F2373" i="17"/>
  <c r="G2372" i="17"/>
  <c r="F2372" i="17"/>
  <c r="G2371" i="17"/>
  <c r="F2371" i="17"/>
  <c r="G2370" i="17"/>
  <c r="F2370" i="17"/>
  <c r="G2369" i="17"/>
  <c r="F2369" i="17"/>
  <c r="G2368" i="17"/>
  <c r="F2368" i="17"/>
  <c r="G2367" i="17"/>
  <c r="F2367" i="17"/>
  <c r="G2366" i="17"/>
  <c r="F2366" i="17"/>
  <c r="G2365" i="17"/>
  <c r="F2365" i="17"/>
  <c r="G2364" i="17"/>
  <c r="F2364" i="17"/>
  <c r="G2363" i="17"/>
  <c r="F2363" i="17"/>
  <c r="G2362" i="17"/>
  <c r="F2362" i="17"/>
  <c r="G2361" i="17"/>
  <c r="F2361" i="17"/>
  <c r="G2360" i="17"/>
  <c r="F2360" i="17"/>
  <c r="G2359" i="17"/>
  <c r="F2359" i="17"/>
  <c r="G2358" i="17"/>
  <c r="F2358" i="17"/>
  <c r="G2357" i="17"/>
  <c r="F2357" i="17"/>
  <c r="G2356" i="17"/>
  <c r="F2356" i="17"/>
  <c r="G2355" i="17"/>
  <c r="F2355" i="17"/>
  <c r="G2354" i="17"/>
  <c r="F2354" i="17"/>
  <c r="G2353" i="17"/>
  <c r="F2353" i="17"/>
  <c r="G2352" i="17"/>
  <c r="F2352" i="17"/>
  <c r="G2351" i="17"/>
  <c r="F2351" i="17"/>
  <c r="G2350" i="17"/>
  <c r="F2350" i="17"/>
  <c r="G2349" i="17"/>
  <c r="F2349" i="17"/>
  <c r="G2348" i="17"/>
  <c r="F2348" i="17"/>
  <c r="G2347" i="17"/>
  <c r="F2347" i="17"/>
  <c r="G2346" i="17"/>
  <c r="F2346" i="17"/>
  <c r="G2345" i="17"/>
  <c r="F2345" i="17"/>
  <c r="G2344" i="17"/>
  <c r="F2344" i="17"/>
  <c r="G2343" i="17"/>
  <c r="F2343" i="17"/>
  <c r="G2342" i="17"/>
  <c r="F2342" i="17"/>
  <c r="G2341" i="17"/>
  <c r="F2341" i="17"/>
  <c r="G2340" i="17"/>
  <c r="F2340" i="17"/>
  <c r="G2339" i="17"/>
  <c r="F2339" i="17"/>
  <c r="G2338" i="17"/>
  <c r="F2338" i="17"/>
  <c r="G2337" i="17"/>
  <c r="F2337" i="17"/>
  <c r="G2336" i="17"/>
  <c r="F2336" i="17"/>
  <c r="G2335" i="17"/>
  <c r="F2335" i="17"/>
  <c r="G2334" i="17"/>
  <c r="F2334" i="17"/>
  <c r="G2333" i="17"/>
  <c r="F2333" i="17"/>
  <c r="G2332" i="17"/>
  <c r="F2332" i="17"/>
  <c r="G2331" i="17"/>
  <c r="F2331" i="17"/>
  <c r="G2330" i="17"/>
  <c r="F2330" i="17"/>
  <c r="G2329" i="17"/>
  <c r="F2329" i="17"/>
  <c r="G2328" i="17"/>
  <c r="F2328" i="17"/>
  <c r="G2327" i="17"/>
  <c r="F2327" i="17"/>
  <c r="G2326" i="17"/>
  <c r="F2326" i="17"/>
  <c r="G2325" i="17"/>
  <c r="F2325" i="17"/>
  <c r="G2324" i="17"/>
  <c r="F2324" i="17"/>
  <c r="G2323" i="17"/>
  <c r="F2323" i="17"/>
  <c r="G2322" i="17"/>
  <c r="F2322" i="17"/>
  <c r="G2321" i="17"/>
  <c r="F2321" i="17"/>
  <c r="G2320" i="17"/>
  <c r="F2320" i="17"/>
  <c r="G2319" i="17"/>
  <c r="F2319" i="17"/>
  <c r="G2318" i="17"/>
  <c r="F2318" i="17"/>
  <c r="G2317" i="17"/>
  <c r="F2317" i="17"/>
  <c r="G2316" i="17"/>
  <c r="F2316" i="17"/>
  <c r="G2315" i="17"/>
  <c r="F2315" i="17"/>
  <c r="G2314" i="17"/>
  <c r="F2314" i="17"/>
  <c r="G2313" i="17"/>
  <c r="F2313" i="17"/>
  <c r="G2312" i="17"/>
  <c r="F2312" i="17"/>
  <c r="G2311" i="17"/>
  <c r="F2311" i="17"/>
  <c r="G2310" i="17"/>
  <c r="F2310" i="17"/>
  <c r="G2309" i="17"/>
  <c r="F2309" i="17"/>
  <c r="G2308" i="17"/>
  <c r="F2308" i="17"/>
  <c r="G2307" i="17"/>
  <c r="F2307" i="17"/>
  <c r="G2306" i="17"/>
  <c r="F2306" i="17"/>
  <c r="G2305" i="17"/>
  <c r="F2305" i="17"/>
  <c r="G2304" i="17"/>
  <c r="F2304" i="17"/>
  <c r="G2303" i="17"/>
  <c r="F2303" i="17"/>
  <c r="G2302" i="17"/>
  <c r="F2302" i="17"/>
  <c r="G2301" i="17"/>
  <c r="F2301" i="17"/>
  <c r="G2300" i="17"/>
  <c r="F2300" i="17"/>
  <c r="G2299" i="17"/>
  <c r="F2299" i="17"/>
  <c r="G2298" i="17"/>
  <c r="F2298" i="17"/>
  <c r="G2297" i="17"/>
  <c r="F2297" i="17"/>
  <c r="G2296" i="17"/>
  <c r="F2296" i="17"/>
  <c r="G2295" i="17"/>
  <c r="F2295" i="17"/>
  <c r="G2294" i="17"/>
  <c r="F2294" i="17"/>
  <c r="G2293" i="17"/>
  <c r="F2293" i="17"/>
  <c r="G2292" i="17"/>
  <c r="F2292" i="17"/>
  <c r="G2291" i="17"/>
  <c r="F2291" i="17"/>
  <c r="G2290" i="17"/>
  <c r="F2290" i="17"/>
  <c r="G2289" i="17"/>
  <c r="F2289" i="17"/>
  <c r="G2288" i="17"/>
  <c r="F2288" i="17"/>
  <c r="G2287" i="17"/>
  <c r="F2287" i="17"/>
  <c r="G2286" i="17"/>
  <c r="F2286" i="17"/>
  <c r="G2285" i="17"/>
  <c r="F2285" i="17"/>
  <c r="G2284" i="17"/>
  <c r="F2284" i="17"/>
  <c r="G2283" i="17"/>
  <c r="F2283" i="17"/>
  <c r="G2282" i="17"/>
  <c r="F2282" i="17"/>
  <c r="G2281" i="17"/>
  <c r="F2281" i="17"/>
  <c r="G2280" i="17"/>
  <c r="F2280" i="17"/>
  <c r="G2279" i="17"/>
  <c r="F2279" i="17"/>
  <c r="G2278" i="17"/>
  <c r="F2278" i="17"/>
  <c r="G2277" i="17"/>
  <c r="F2277" i="17"/>
  <c r="G2276" i="17"/>
  <c r="F2276" i="17"/>
  <c r="G2275" i="17"/>
  <c r="F2275" i="17"/>
  <c r="G2274" i="17"/>
  <c r="F2274" i="17"/>
  <c r="G2273" i="17"/>
  <c r="F2273" i="17"/>
  <c r="G2272" i="17"/>
  <c r="F2272" i="17"/>
  <c r="G2271" i="17"/>
  <c r="F2271" i="17"/>
  <c r="G2270" i="17"/>
  <c r="F2270" i="17"/>
  <c r="G2269" i="17"/>
  <c r="F2269" i="17"/>
  <c r="G2268" i="17"/>
  <c r="F2268" i="17"/>
  <c r="G2267" i="17"/>
  <c r="F2267" i="17"/>
  <c r="G2266" i="17"/>
  <c r="F2266" i="17"/>
  <c r="G2265" i="17"/>
  <c r="F2265" i="17"/>
  <c r="G2264" i="17"/>
  <c r="F2264" i="17"/>
  <c r="G2263" i="17"/>
  <c r="F2263" i="17"/>
  <c r="G2262" i="17"/>
  <c r="F2262" i="17"/>
  <c r="G2261" i="17"/>
  <c r="F2261" i="17"/>
  <c r="G2260" i="17"/>
  <c r="F2260" i="17"/>
  <c r="G2259" i="17"/>
  <c r="F2259" i="17"/>
  <c r="G2258" i="17"/>
  <c r="F2258" i="17"/>
  <c r="G2257" i="17"/>
  <c r="F2257" i="17"/>
  <c r="G2256" i="17"/>
  <c r="F2256" i="17"/>
  <c r="G2255" i="17"/>
  <c r="F2255" i="17"/>
  <c r="G2254" i="17"/>
  <c r="F2254" i="17"/>
  <c r="G2253" i="17"/>
  <c r="F2253" i="17"/>
  <c r="G2252" i="17"/>
  <c r="F2252" i="17"/>
  <c r="G2251" i="17"/>
  <c r="F2251" i="17"/>
  <c r="G2250" i="17"/>
  <c r="F2250" i="17"/>
  <c r="G2249" i="17"/>
  <c r="F2249" i="17"/>
  <c r="G2248" i="17"/>
  <c r="F2248" i="17"/>
  <c r="G2247" i="17"/>
  <c r="F2247" i="17"/>
  <c r="G2246" i="17"/>
  <c r="F2246" i="17"/>
  <c r="G2245" i="17"/>
  <c r="F2245" i="17"/>
  <c r="G2244" i="17"/>
  <c r="F2244" i="17"/>
  <c r="G2243" i="17"/>
  <c r="F2243" i="17"/>
  <c r="G2242" i="17"/>
  <c r="F2242" i="17"/>
  <c r="G2241" i="17"/>
  <c r="F2241" i="17"/>
  <c r="G2240" i="17"/>
  <c r="F2240" i="17"/>
  <c r="G2239" i="17"/>
  <c r="F2239" i="17"/>
  <c r="G2238" i="17"/>
  <c r="F2238" i="17"/>
  <c r="G2237" i="17"/>
  <c r="F2237" i="17"/>
  <c r="G2236" i="17"/>
  <c r="F2236" i="17"/>
  <c r="G2235" i="17"/>
  <c r="F2235" i="17"/>
  <c r="G2234" i="17"/>
  <c r="F2234" i="17"/>
  <c r="G2233" i="17"/>
  <c r="F2233" i="17"/>
  <c r="G2232" i="17"/>
  <c r="F2232" i="17"/>
  <c r="G2231" i="17"/>
  <c r="F2231" i="17"/>
  <c r="G2230" i="17"/>
  <c r="F2230" i="17"/>
  <c r="G2229" i="17"/>
  <c r="F2229" i="17"/>
  <c r="G2228" i="17"/>
  <c r="F2228" i="17"/>
  <c r="G2227" i="17"/>
  <c r="F2227" i="17"/>
  <c r="G2226" i="17"/>
  <c r="F2226" i="17"/>
  <c r="G2225" i="17"/>
  <c r="F2225" i="17"/>
  <c r="G2224" i="17"/>
  <c r="F2224" i="17"/>
  <c r="G2223" i="17"/>
  <c r="F2223" i="17"/>
  <c r="G2222" i="17"/>
  <c r="F2222" i="17"/>
  <c r="G2221" i="17"/>
  <c r="F2221" i="17"/>
  <c r="G2220" i="17"/>
  <c r="F2220" i="17"/>
  <c r="G2219" i="17"/>
  <c r="F2219" i="17"/>
  <c r="G2218" i="17"/>
  <c r="F2218" i="17"/>
  <c r="G2217" i="17"/>
  <c r="F2217" i="17"/>
  <c r="G2216" i="17"/>
  <c r="F2216" i="17"/>
  <c r="G2215" i="17"/>
  <c r="F2215" i="17"/>
  <c r="G2214" i="17"/>
  <c r="F2214" i="17"/>
  <c r="G2213" i="17"/>
  <c r="F2213" i="17"/>
  <c r="G2212" i="17"/>
  <c r="F2212" i="17"/>
  <c r="G2211" i="17"/>
  <c r="F2211" i="17"/>
  <c r="G2210" i="17"/>
  <c r="F2210" i="17"/>
  <c r="G2209" i="17"/>
  <c r="F2209" i="17"/>
  <c r="G2208" i="17"/>
  <c r="F2208" i="17"/>
  <c r="G2207" i="17"/>
  <c r="F2207" i="17"/>
  <c r="G2206" i="17"/>
  <c r="F2206" i="17"/>
  <c r="G2205" i="17"/>
  <c r="F2205" i="17"/>
  <c r="G2204" i="17"/>
  <c r="F2204" i="17"/>
  <c r="G2203" i="17"/>
  <c r="F2203" i="17"/>
  <c r="G2202" i="17"/>
  <c r="F2202" i="17"/>
  <c r="G2201" i="17"/>
  <c r="F2201" i="17"/>
  <c r="G2200" i="17"/>
  <c r="F2200" i="17"/>
  <c r="G2199" i="17"/>
  <c r="F2199" i="17"/>
  <c r="G2198" i="17"/>
  <c r="F2198" i="17"/>
  <c r="G2197" i="17"/>
  <c r="F2197" i="17"/>
  <c r="G2196" i="17"/>
  <c r="F2196" i="17"/>
  <c r="G2195" i="17"/>
  <c r="F2195" i="17"/>
  <c r="G2194" i="17"/>
  <c r="F2194" i="17"/>
  <c r="G2193" i="17"/>
  <c r="F2193" i="17"/>
  <c r="G2192" i="17"/>
  <c r="F2192" i="17"/>
  <c r="G2191" i="17"/>
  <c r="F2191" i="17"/>
  <c r="G2190" i="17"/>
  <c r="F2190" i="17"/>
  <c r="G2189" i="17"/>
  <c r="F2189" i="17"/>
  <c r="G2188" i="17"/>
  <c r="F2188" i="17"/>
  <c r="G2187" i="17"/>
  <c r="F2187" i="17"/>
  <c r="G2186" i="17"/>
  <c r="F2186" i="17"/>
  <c r="G2185" i="17"/>
  <c r="F2185" i="17"/>
  <c r="G2184" i="17"/>
  <c r="F2184" i="17"/>
  <c r="G2183" i="17"/>
  <c r="F2183" i="17"/>
  <c r="G2182" i="17"/>
  <c r="F2182" i="17"/>
  <c r="G2181" i="17"/>
  <c r="F2181" i="17"/>
  <c r="G2180" i="17"/>
  <c r="F2180" i="17"/>
  <c r="G2179" i="17"/>
  <c r="F2179" i="17"/>
  <c r="G2178" i="17"/>
  <c r="F2178" i="17"/>
  <c r="G2177" i="17"/>
  <c r="F2177" i="17"/>
  <c r="G2176" i="17"/>
  <c r="F2176" i="17"/>
  <c r="G2175" i="17"/>
  <c r="F2175" i="17"/>
  <c r="G2174" i="17"/>
  <c r="F2174" i="17"/>
  <c r="G2173" i="17"/>
  <c r="F2173" i="17"/>
  <c r="G2172" i="17"/>
  <c r="F2172" i="17"/>
  <c r="G2171" i="17"/>
  <c r="F2171" i="17"/>
  <c r="G2170" i="17"/>
  <c r="F2170" i="17"/>
  <c r="G2169" i="17"/>
  <c r="F2169" i="17"/>
  <c r="G2168" i="17"/>
  <c r="F2168" i="17"/>
  <c r="G2167" i="17"/>
  <c r="F2167" i="17"/>
  <c r="G2166" i="17"/>
  <c r="F2166" i="17"/>
  <c r="G2165" i="17"/>
  <c r="F2165" i="17"/>
  <c r="G2164" i="17"/>
  <c r="F2164" i="17"/>
  <c r="G2163" i="17"/>
  <c r="F2163" i="17"/>
  <c r="G2162" i="17"/>
  <c r="F2162" i="17"/>
  <c r="G2161" i="17"/>
  <c r="F2161" i="17"/>
  <c r="G2160" i="17"/>
  <c r="F2160" i="17"/>
  <c r="G2159" i="17"/>
  <c r="F2159" i="17"/>
  <c r="G2158" i="17"/>
  <c r="F2158" i="17"/>
  <c r="G2157" i="17"/>
  <c r="F2157" i="17"/>
  <c r="G2156" i="17"/>
  <c r="F2156" i="17"/>
  <c r="G2155" i="17"/>
  <c r="F2155" i="17"/>
  <c r="G2154" i="17"/>
  <c r="F2154" i="17"/>
  <c r="G2153" i="17"/>
  <c r="F2153" i="17"/>
  <c r="G2152" i="17"/>
  <c r="F2152" i="17"/>
  <c r="G2151" i="17"/>
  <c r="F2151" i="17"/>
  <c r="G2150" i="17"/>
  <c r="F2150" i="17"/>
  <c r="G2149" i="17"/>
  <c r="F2149" i="17"/>
  <c r="G2148" i="17"/>
  <c r="F2148" i="17"/>
  <c r="G2147" i="17"/>
  <c r="F2147" i="17"/>
  <c r="G2146" i="17"/>
  <c r="F2146" i="17"/>
  <c r="G2145" i="17"/>
  <c r="F2145" i="17"/>
  <c r="G2144" i="17"/>
  <c r="F2144" i="17"/>
  <c r="G2143" i="17"/>
  <c r="F2143" i="17"/>
  <c r="G2142" i="17"/>
  <c r="F2142" i="17"/>
  <c r="G2141" i="17"/>
  <c r="F2141" i="17"/>
  <c r="G2140" i="17"/>
  <c r="F2140" i="17"/>
  <c r="G2139" i="17"/>
  <c r="F2139" i="17"/>
  <c r="G2138" i="17"/>
  <c r="F2138" i="17"/>
  <c r="G2137" i="17"/>
  <c r="F2137" i="17"/>
  <c r="G2136" i="17"/>
  <c r="F2136" i="17"/>
  <c r="G2135" i="17"/>
  <c r="F2135" i="17"/>
  <c r="G2134" i="17"/>
  <c r="F2134" i="17"/>
  <c r="G2133" i="17"/>
  <c r="F2133" i="17"/>
  <c r="G2132" i="17"/>
  <c r="F2132" i="17"/>
  <c r="G2131" i="17"/>
  <c r="F2131" i="17"/>
  <c r="G2130" i="17"/>
  <c r="F2130" i="17"/>
  <c r="G2129" i="17"/>
  <c r="F2129" i="17"/>
  <c r="G2128" i="17"/>
  <c r="F2128" i="17"/>
  <c r="G2127" i="17"/>
  <c r="F2127" i="17"/>
  <c r="G2126" i="17"/>
  <c r="F2126" i="17"/>
  <c r="G2125" i="17"/>
  <c r="F2125" i="17"/>
  <c r="G2124" i="17"/>
  <c r="F2124" i="17"/>
  <c r="G2123" i="17"/>
  <c r="F2123" i="17"/>
  <c r="G2122" i="17"/>
  <c r="F2122" i="17"/>
  <c r="G2121" i="17"/>
  <c r="F2121" i="17"/>
  <c r="G2120" i="17"/>
  <c r="F2120" i="17"/>
  <c r="G2119" i="17"/>
  <c r="F2119" i="17"/>
  <c r="G2118" i="17"/>
  <c r="F2118" i="17"/>
  <c r="G2117" i="17"/>
  <c r="F2117" i="17"/>
  <c r="G2116" i="17"/>
  <c r="F2116" i="17"/>
  <c r="G2115" i="17"/>
  <c r="F2115" i="17"/>
  <c r="G2114" i="17"/>
  <c r="F2114" i="17"/>
  <c r="G2113" i="17"/>
  <c r="F2113" i="17"/>
  <c r="G2112" i="17"/>
  <c r="F2112" i="17"/>
  <c r="G2111" i="17"/>
  <c r="F2111" i="17"/>
  <c r="G2110" i="17"/>
  <c r="F2110" i="17"/>
  <c r="G2109" i="17"/>
  <c r="F2109" i="17"/>
  <c r="G2108" i="17"/>
  <c r="F2108" i="17"/>
  <c r="G2107" i="17"/>
  <c r="F2107" i="17"/>
  <c r="G2106" i="17"/>
  <c r="F2106" i="17"/>
  <c r="G2105" i="17"/>
  <c r="F2105" i="17"/>
  <c r="G2104" i="17"/>
  <c r="F2104" i="17"/>
  <c r="G2103" i="17"/>
  <c r="F2103" i="17"/>
  <c r="G2102" i="17"/>
  <c r="F2102" i="17"/>
  <c r="G2101" i="17"/>
  <c r="F2101" i="17"/>
  <c r="G2100" i="17"/>
  <c r="F2100" i="17"/>
  <c r="G2099" i="17"/>
  <c r="F2099" i="17"/>
  <c r="G2098" i="17"/>
  <c r="F2098" i="17"/>
  <c r="G2097" i="17"/>
  <c r="F2097" i="17"/>
  <c r="G2096" i="17"/>
  <c r="F2096" i="17"/>
  <c r="G2095" i="17"/>
  <c r="F2095" i="17"/>
  <c r="G2094" i="17"/>
  <c r="F2094" i="17"/>
  <c r="G2093" i="17"/>
  <c r="F2093" i="17"/>
  <c r="G2092" i="17"/>
  <c r="F2092" i="17"/>
  <c r="G2091" i="17"/>
  <c r="F2091" i="17"/>
  <c r="G2090" i="17"/>
  <c r="F2090" i="17"/>
  <c r="G2089" i="17"/>
  <c r="F2089" i="17"/>
  <c r="G2088" i="17"/>
  <c r="F2088" i="17"/>
  <c r="G2087" i="17"/>
  <c r="F2087" i="17"/>
  <c r="G2086" i="17"/>
  <c r="F2086" i="17"/>
  <c r="G2085" i="17"/>
  <c r="F2085" i="17"/>
  <c r="G2084" i="17"/>
  <c r="F2084" i="17"/>
  <c r="G2083" i="17"/>
  <c r="F2083" i="17"/>
  <c r="G2082" i="17"/>
  <c r="F2082" i="17"/>
  <c r="G2081" i="17"/>
  <c r="F2081" i="17"/>
  <c r="G2080" i="17"/>
  <c r="F2080" i="17"/>
  <c r="G2079" i="17"/>
  <c r="F2079" i="17"/>
  <c r="G2078" i="17"/>
  <c r="F2078" i="17"/>
  <c r="G2077" i="17"/>
  <c r="F2077" i="17"/>
  <c r="G2076" i="17"/>
  <c r="F2076" i="17"/>
  <c r="G2075" i="17"/>
  <c r="F2075" i="17"/>
  <c r="G2074" i="17"/>
  <c r="F2074" i="17"/>
  <c r="G2073" i="17"/>
  <c r="F2073" i="17"/>
  <c r="G2072" i="17"/>
  <c r="F2072" i="17"/>
  <c r="G2071" i="17"/>
  <c r="F2071" i="17"/>
  <c r="G2070" i="17"/>
  <c r="F2070" i="17"/>
  <c r="G2069" i="17"/>
  <c r="F2069" i="17"/>
  <c r="G2068" i="17"/>
  <c r="F2068" i="17"/>
  <c r="G2067" i="17"/>
  <c r="F2067" i="17"/>
  <c r="G2066" i="17"/>
  <c r="F2066" i="17"/>
  <c r="G2065" i="17"/>
  <c r="F2065" i="17"/>
  <c r="G2064" i="17"/>
  <c r="F2064" i="17"/>
  <c r="G2063" i="17"/>
  <c r="F2063" i="17"/>
  <c r="G2062" i="17"/>
  <c r="F2062" i="17"/>
  <c r="G2061" i="17"/>
  <c r="F2061" i="17"/>
  <c r="G2060" i="17"/>
  <c r="F2060" i="17"/>
  <c r="G2059" i="17"/>
  <c r="F2059" i="17"/>
  <c r="G2058" i="17"/>
  <c r="F2058" i="17"/>
  <c r="G2057" i="17"/>
  <c r="F2057" i="17"/>
  <c r="G2056" i="17"/>
  <c r="F2056" i="17"/>
  <c r="G2055" i="17"/>
  <c r="F2055" i="17"/>
  <c r="G2054" i="17"/>
  <c r="F2054" i="17"/>
  <c r="G2053" i="17"/>
  <c r="F2053" i="17"/>
  <c r="G2052" i="17"/>
  <c r="F2052" i="17"/>
  <c r="G2051" i="17"/>
  <c r="F2051" i="17"/>
  <c r="G2050" i="17"/>
  <c r="F2050" i="17"/>
  <c r="G2049" i="17"/>
  <c r="F2049" i="17"/>
  <c r="G2048" i="17"/>
  <c r="F2048" i="17"/>
  <c r="G2047" i="17"/>
  <c r="F2047" i="17"/>
  <c r="G2046" i="17"/>
  <c r="F2046" i="17"/>
  <c r="G2045" i="17"/>
  <c r="F2045" i="17"/>
  <c r="G2044" i="17"/>
  <c r="F2044" i="17"/>
  <c r="G2043" i="17"/>
  <c r="F2043" i="17"/>
  <c r="G2042" i="17"/>
  <c r="F2042" i="17"/>
  <c r="G2041" i="17"/>
  <c r="F2041" i="17"/>
  <c r="G2040" i="17"/>
  <c r="F2040" i="17"/>
  <c r="G2039" i="17"/>
  <c r="F2039" i="17"/>
  <c r="G2038" i="17"/>
  <c r="F2038" i="17"/>
  <c r="G2037" i="17"/>
  <c r="F2037" i="17"/>
  <c r="G2036" i="17"/>
  <c r="F2036" i="17"/>
  <c r="G2035" i="17"/>
  <c r="F2035" i="17"/>
  <c r="G2034" i="17"/>
  <c r="F2034" i="17"/>
  <c r="G2033" i="17"/>
  <c r="F2033" i="17"/>
  <c r="G2032" i="17"/>
  <c r="F2032" i="17"/>
  <c r="G2031" i="17"/>
  <c r="F2031" i="17"/>
  <c r="G2030" i="17"/>
  <c r="F2030" i="17"/>
  <c r="G2029" i="17"/>
  <c r="F2029" i="17"/>
  <c r="G2028" i="17"/>
  <c r="F2028" i="17"/>
  <c r="G2027" i="17"/>
  <c r="F2027" i="17"/>
  <c r="G2026" i="17"/>
  <c r="F2026" i="17"/>
  <c r="G2025" i="17"/>
  <c r="F2025" i="17"/>
  <c r="G2024" i="17"/>
  <c r="F2024" i="17"/>
  <c r="G2023" i="17"/>
  <c r="F2023" i="17"/>
  <c r="G2022" i="17"/>
  <c r="F2022" i="17"/>
  <c r="G2021" i="17"/>
  <c r="F2021" i="17"/>
  <c r="G2020" i="17"/>
  <c r="F2020" i="17"/>
  <c r="G2019" i="17"/>
  <c r="F2019" i="17"/>
  <c r="G2018" i="17"/>
  <c r="F2018" i="17"/>
  <c r="G2017" i="17"/>
  <c r="F2017" i="17"/>
  <c r="G2016" i="17"/>
  <c r="F2016" i="17"/>
  <c r="G2015" i="17"/>
  <c r="F2015" i="17"/>
  <c r="G2014" i="17"/>
  <c r="F2014" i="17"/>
  <c r="G2013" i="17"/>
  <c r="F2013" i="17"/>
  <c r="G2012" i="17"/>
  <c r="F2012" i="17"/>
  <c r="G2011" i="17"/>
  <c r="F2011" i="17"/>
  <c r="G2010" i="17"/>
  <c r="F2010" i="17"/>
  <c r="G2009" i="17"/>
  <c r="F2009" i="17"/>
  <c r="G2008" i="17"/>
  <c r="F2008" i="17"/>
  <c r="G2007" i="17"/>
  <c r="F2007" i="17"/>
  <c r="G2006" i="17"/>
  <c r="F2006" i="17"/>
  <c r="G2005" i="17"/>
  <c r="F2005" i="17"/>
  <c r="G2004" i="17"/>
  <c r="F2004" i="17"/>
  <c r="G2003" i="17"/>
  <c r="F2003" i="17"/>
  <c r="G2002" i="17"/>
  <c r="F2002" i="17"/>
  <c r="G2001" i="17"/>
  <c r="F2001" i="17"/>
  <c r="G2000" i="17"/>
  <c r="F2000" i="17"/>
  <c r="G1999" i="17"/>
  <c r="F1999" i="17"/>
  <c r="G1998" i="17"/>
  <c r="F1998" i="17"/>
  <c r="G1997" i="17"/>
  <c r="F1997" i="17"/>
  <c r="G1996" i="17"/>
  <c r="F1996" i="17"/>
  <c r="G1995" i="17"/>
  <c r="F1995" i="17"/>
  <c r="G1994" i="17"/>
  <c r="F1994" i="17"/>
  <c r="G1993" i="17"/>
  <c r="F1993" i="17"/>
  <c r="G1992" i="17"/>
  <c r="F1992" i="17"/>
  <c r="G1991" i="17"/>
  <c r="F1991" i="17"/>
  <c r="G1990" i="17"/>
  <c r="F1990" i="17"/>
  <c r="G1989" i="17"/>
  <c r="F1989" i="17"/>
  <c r="G1988" i="17"/>
  <c r="F1988" i="17"/>
  <c r="G1987" i="17"/>
  <c r="F1987" i="17"/>
  <c r="G1986" i="17"/>
  <c r="F1986" i="17"/>
  <c r="G1985" i="17"/>
  <c r="F1985" i="17"/>
  <c r="G1984" i="17"/>
  <c r="F1984" i="17"/>
  <c r="G1983" i="17"/>
  <c r="F1983" i="17"/>
  <c r="G1982" i="17"/>
  <c r="F1982" i="17"/>
  <c r="G1981" i="17"/>
  <c r="F1981" i="17"/>
  <c r="G1980" i="17"/>
  <c r="F1980" i="17"/>
  <c r="G1979" i="17"/>
  <c r="F1979" i="17"/>
  <c r="G1978" i="17"/>
  <c r="F1978" i="17"/>
  <c r="G1977" i="17"/>
  <c r="F1977" i="17"/>
  <c r="G1976" i="17"/>
  <c r="F1976" i="17"/>
  <c r="G1975" i="17"/>
  <c r="F1975" i="17"/>
  <c r="G1974" i="17"/>
  <c r="F1974" i="17"/>
  <c r="G1973" i="17"/>
  <c r="F1973" i="17"/>
  <c r="G1972" i="17"/>
  <c r="F1972" i="17"/>
  <c r="G1971" i="17"/>
  <c r="F1971" i="17"/>
  <c r="G1970" i="17"/>
  <c r="F1970" i="17"/>
  <c r="G1969" i="17"/>
  <c r="F1969" i="17"/>
  <c r="G1968" i="17"/>
  <c r="F1968" i="17"/>
  <c r="G1967" i="17"/>
  <c r="F1967" i="17"/>
  <c r="G1966" i="17"/>
  <c r="F1966" i="17"/>
  <c r="G1965" i="17"/>
  <c r="F1965" i="17"/>
  <c r="G1964" i="17"/>
  <c r="F1964" i="17"/>
  <c r="G1963" i="17"/>
  <c r="F1963" i="17"/>
  <c r="G1962" i="17"/>
  <c r="F1962" i="17"/>
  <c r="G1961" i="17"/>
  <c r="F1961" i="17"/>
  <c r="G1960" i="17"/>
  <c r="F1960" i="17"/>
  <c r="G1959" i="17"/>
  <c r="F1959" i="17"/>
  <c r="G1958" i="17"/>
  <c r="F1958" i="17"/>
  <c r="G1957" i="17"/>
  <c r="F1957" i="17"/>
  <c r="G1956" i="17"/>
  <c r="F1956" i="17"/>
  <c r="G1955" i="17"/>
  <c r="F1955" i="17"/>
  <c r="G1954" i="17"/>
  <c r="F1954" i="17"/>
  <c r="G1953" i="17"/>
  <c r="F1953" i="17"/>
  <c r="G1952" i="17"/>
  <c r="F1952" i="17"/>
  <c r="G1951" i="17"/>
  <c r="F1951" i="17"/>
  <c r="G1950" i="17"/>
  <c r="F1950" i="17"/>
  <c r="G1949" i="17"/>
  <c r="F1949" i="17"/>
  <c r="G1948" i="17"/>
  <c r="F1948" i="17"/>
  <c r="G1947" i="17"/>
  <c r="F1947" i="17"/>
  <c r="G1946" i="17"/>
  <c r="F1946" i="17"/>
  <c r="G1945" i="17"/>
  <c r="F1945" i="17"/>
  <c r="G1944" i="17"/>
  <c r="F1944" i="17"/>
  <c r="G1943" i="17"/>
  <c r="F1943" i="17"/>
  <c r="G1942" i="17"/>
  <c r="F1942" i="17"/>
  <c r="G1941" i="17"/>
  <c r="F1941" i="17"/>
  <c r="G1940" i="17"/>
  <c r="F1940" i="17"/>
  <c r="G1939" i="17"/>
  <c r="F1939" i="17"/>
  <c r="G1938" i="17"/>
  <c r="F1938" i="17"/>
  <c r="G1937" i="17"/>
  <c r="F1937" i="17"/>
  <c r="G1936" i="17"/>
  <c r="F1936" i="17"/>
  <c r="G1935" i="17"/>
  <c r="F1935" i="17"/>
  <c r="G1934" i="17"/>
  <c r="F1934" i="17"/>
  <c r="G1933" i="17"/>
  <c r="F1933" i="17"/>
  <c r="G1932" i="17"/>
  <c r="F1932" i="17"/>
  <c r="G1931" i="17"/>
  <c r="F1931" i="17"/>
  <c r="G1930" i="17"/>
  <c r="F1930" i="17"/>
  <c r="G1929" i="17"/>
  <c r="F1929" i="17"/>
  <c r="G1928" i="17"/>
  <c r="F1928" i="17"/>
  <c r="G1927" i="17"/>
  <c r="F1927" i="17"/>
  <c r="G1926" i="17"/>
  <c r="F1926" i="17"/>
  <c r="G1925" i="17"/>
  <c r="F1925" i="17"/>
  <c r="G1924" i="17"/>
  <c r="F1924" i="17"/>
  <c r="G1923" i="17"/>
  <c r="F1923" i="17"/>
  <c r="G1922" i="17"/>
  <c r="F1922" i="17"/>
  <c r="G1921" i="17"/>
  <c r="F1921" i="17"/>
  <c r="G1920" i="17"/>
  <c r="F1920" i="17"/>
  <c r="G1919" i="17"/>
  <c r="F1919" i="17"/>
  <c r="G1918" i="17"/>
  <c r="F1918" i="17"/>
  <c r="G1917" i="17"/>
  <c r="F1917" i="17"/>
  <c r="G1916" i="17"/>
  <c r="F1916" i="17"/>
  <c r="G1915" i="17"/>
  <c r="F1915" i="17"/>
  <c r="G1914" i="17"/>
  <c r="F1914" i="17"/>
  <c r="G1913" i="17"/>
  <c r="F1913" i="17"/>
  <c r="G1912" i="17"/>
  <c r="F1912" i="17"/>
  <c r="G1911" i="17"/>
  <c r="F1911" i="17"/>
  <c r="G1910" i="17"/>
  <c r="F1910" i="17"/>
  <c r="G1909" i="17"/>
  <c r="F1909" i="17"/>
  <c r="G1908" i="17"/>
  <c r="F1908" i="17"/>
  <c r="G1907" i="17"/>
  <c r="F1907" i="17"/>
  <c r="G1906" i="17"/>
  <c r="F1906" i="17"/>
  <c r="G1905" i="17"/>
  <c r="F1905" i="17"/>
  <c r="G1904" i="17"/>
  <c r="F1904" i="17"/>
  <c r="G1903" i="17"/>
  <c r="F1903" i="17"/>
  <c r="G1902" i="17"/>
  <c r="F1902" i="17"/>
  <c r="G1901" i="17"/>
  <c r="F1901" i="17"/>
  <c r="G1900" i="17"/>
  <c r="F1900" i="17"/>
  <c r="G1899" i="17"/>
  <c r="F1899" i="17"/>
  <c r="G1898" i="17"/>
  <c r="F1898" i="17"/>
  <c r="G1897" i="17"/>
  <c r="F1897" i="17"/>
  <c r="G1896" i="17"/>
  <c r="F1896" i="17"/>
  <c r="G1895" i="17"/>
  <c r="F1895" i="17"/>
  <c r="G1894" i="17"/>
  <c r="F1894" i="17"/>
  <c r="G1893" i="17"/>
  <c r="F1893" i="17"/>
  <c r="G1892" i="17"/>
  <c r="F1892" i="17"/>
  <c r="G1891" i="17"/>
  <c r="F1891" i="17"/>
  <c r="G1890" i="17"/>
  <c r="F1890" i="17"/>
  <c r="G1889" i="17"/>
  <c r="F1889" i="17"/>
  <c r="G1888" i="17"/>
  <c r="F1888" i="17"/>
  <c r="G1887" i="17"/>
  <c r="F1887" i="17"/>
  <c r="G1886" i="17"/>
  <c r="F1886" i="17"/>
  <c r="G1885" i="17"/>
  <c r="F1885" i="17"/>
  <c r="G1884" i="17"/>
  <c r="F1884" i="17"/>
  <c r="G1883" i="17"/>
  <c r="F1883" i="17"/>
  <c r="G1882" i="17"/>
  <c r="F1882" i="17"/>
  <c r="G1881" i="17"/>
  <c r="F1881" i="17"/>
  <c r="G1880" i="17"/>
  <c r="F1880" i="17"/>
  <c r="G1879" i="17"/>
  <c r="F1879" i="17"/>
  <c r="G1878" i="17"/>
  <c r="F1878" i="17"/>
  <c r="G1877" i="17"/>
  <c r="F1877" i="17"/>
  <c r="G1876" i="17"/>
  <c r="F1876" i="17"/>
  <c r="G1875" i="17"/>
  <c r="F1875" i="17"/>
  <c r="G1874" i="17"/>
  <c r="F1874" i="17"/>
  <c r="G1873" i="17"/>
  <c r="F1873" i="17"/>
  <c r="G1872" i="17"/>
  <c r="F1872" i="17"/>
  <c r="G1871" i="17"/>
  <c r="F1871" i="17"/>
  <c r="G1870" i="17"/>
  <c r="F1870" i="17"/>
  <c r="G1869" i="17"/>
  <c r="F1869" i="17"/>
  <c r="G1868" i="17"/>
  <c r="F1868" i="17"/>
  <c r="G1867" i="17"/>
  <c r="F1867" i="17"/>
  <c r="G1866" i="17"/>
  <c r="F1866" i="17"/>
  <c r="G1865" i="17"/>
  <c r="F1865" i="17"/>
  <c r="G1864" i="17"/>
  <c r="F1864" i="17"/>
  <c r="G1863" i="17"/>
  <c r="F1863" i="17"/>
  <c r="G1862" i="17"/>
  <c r="F1862" i="17"/>
  <c r="G1861" i="17"/>
  <c r="F1861" i="17"/>
  <c r="G1860" i="17"/>
  <c r="F1860" i="17"/>
  <c r="G1859" i="17"/>
  <c r="F1859" i="17"/>
  <c r="G1858" i="17"/>
  <c r="F1858" i="17"/>
  <c r="G1857" i="17"/>
  <c r="F1857" i="17"/>
  <c r="G1856" i="17"/>
  <c r="F1856" i="17"/>
  <c r="G1855" i="17"/>
  <c r="F1855" i="17"/>
  <c r="G1854" i="17"/>
  <c r="F1854" i="17"/>
  <c r="G1853" i="17"/>
  <c r="F1853" i="17"/>
  <c r="G1852" i="17"/>
  <c r="F1852" i="17"/>
  <c r="G1851" i="17"/>
  <c r="F1851" i="17"/>
  <c r="G1850" i="17"/>
  <c r="F1850" i="17"/>
  <c r="G1849" i="17"/>
  <c r="F1849" i="17"/>
  <c r="G1848" i="17"/>
  <c r="F1848" i="17"/>
  <c r="G1847" i="17"/>
  <c r="F1847" i="17"/>
  <c r="G1846" i="17"/>
  <c r="F1846" i="17"/>
  <c r="G1845" i="17"/>
  <c r="F1845" i="17"/>
  <c r="G1844" i="17"/>
  <c r="F1844" i="17"/>
  <c r="G1843" i="17"/>
  <c r="F1843" i="17"/>
  <c r="G1842" i="17"/>
  <c r="F1842" i="17"/>
  <c r="G1841" i="17"/>
  <c r="F1841" i="17"/>
  <c r="G1840" i="17"/>
  <c r="F1840" i="17"/>
  <c r="G1839" i="17"/>
  <c r="F1839" i="17"/>
  <c r="G1838" i="17"/>
  <c r="F1838" i="17"/>
  <c r="G1837" i="17"/>
  <c r="F1837" i="17"/>
  <c r="G1836" i="17"/>
  <c r="F1836" i="17"/>
  <c r="G1835" i="17"/>
  <c r="F1835" i="17"/>
  <c r="G1834" i="17"/>
  <c r="F1834" i="17"/>
  <c r="G1833" i="17"/>
  <c r="F1833" i="17"/>
  <c r="G1832" i="17"/>
  <c r="F1832" i="17"/>
  <c r="G1831" i="17"/>
  <c r="F1831" i="17"/>
  <c r="G1830" i="17"/>
  <c r="F1830" i="17"/>
  <c r="G1829" i="17"/>
  <c r="F1829" i="17"/>
  <c r="G1828" i="17"/>
  <c r="F1828" i="17"/>
  <c r="G1827" i="17"/>
  <c r="F1827" i="17"/>
  <c r="G1826" i="17"/>
  <c r="F1826" i="17"/>
  <c r="G1825" i="17"/>
  <c r="F1825" i="17"/>
  <c r="G1824" i="17"/>
  <c r="F1824" i="17"/>
  <c r="G1823" i="17"/>
  <c r="F1823" i="17"/>
  <c r="G1822" i="17"/>
  <c r="F1822" i="17"/>
  <c r="G1821" i="17"/>
  <c r="F1821" i="17"/>
  <c r="G1820" i="17"/>
  <c r="F1820" i="17"/>
  <c r="G1819" i="17"/>
  <c r="F1819" i="17"/>
  <c r="G1818" i="17"/>
  <c r="F1818" i="17"/>
  <c r="G1817" i="17"/>
  <c r="F1817" i="17"/>
  <c r="G1816" i="17"/>
  <c r="F1816" i="17"/>
  <c r="G1815" i="17"/>
  <c r="F1815" i="17"/>
  <c r="G1814" i="17"/>
  <c r="F1814" i="17"/>
  <c r="G1813" i="17"/>
  <c r="F1813" i="17"/>
  <c r="G1812" i="17"/>
  <c r="F1812" i="17"/>
  <c r="G1811" i="17"/>
  <c r="F1811" i="17"/>
  <c r="G1810" i="17"/>
  <c r="F1810" i="17"/>
  <c r="G1809" i="17"/>
  <c r="F1809" i="17"/>
  <c r="G1808" i="17"/>
  <c r="F1808" i="17"/>
  <c r="G1807" i="17"/>
  <c r="F1807" i="17"/>
  <c r="G1806" i="17"/>
  <c r="F1806" i="17"/>
  <c r="G1805" i="17"/>
  <c r="F1805" i="17"/>
  <c r="G1804" i="17"/>
  <c r="F1804" i="17"/>
  <c r="G1803" i="17"/>
  <c r="F1803" i="17"/>
  <c r="G1802" i="17"/>
  <c r="F1802" i="17"/>
  <c r="G1801" i="17"/>
  <c r="F1801" i="17"/>
  <c r="G1800" i="17"/>
  <c r="F1800" i="17"/>
  <c r="G1799" i="17"/>
  <c r="F1799" i="17"/>
  <c r="G1798" i="17"/>
  <c r="F1798" i="17"/>
  <c r="G1797" i="17"/>
  <c r="F1797" i="17"/>
  <c r="G1796" i="17"/>
  <c r="F1796" i="17"/>
  <c r="G1795" i="17"/>
  <c r="F1795" i="17"/>
  <c r="G1794" i="17"/>
  <c r="F1794" i="17"/>
  <c r="G1793" i="17"/>
  <c r="F1793" i="17"/>
  <c r="G1792" i="17"/>
  <c r="F1792" i="17"/>
  <c r="G1791" i="17"/>
  <c r="F1791" i="17"/>
  <c r="G1790" i="17"/>
  <c r="F1790" i="17"/>
  <c r="G1789" i="17"/>
  <c r="F1789" i="17"/>
  <c r="G1788" i="17"/>
  <c r="F1788" i="17"/>
  <c r="G1787" i="17"/>
  <c r="F1787" i="17"/>
  <c r="G1786" i="17"/>
  <c r="F1786" i="17"/>
  <c r="G1785" i="17"/>
  <c r="F1785" i="17"/>
  <c r="G1784" i="17"/>
  <c r="F1784" i="17"/>
  <c r="G1783" i="17"/>
  <c r="F1783" i="17"/>
  <c r="G1782" i="17"/>
  <c r="F1782" i="17"/>
  <c r="G1781" i="17"/>
  <c r="F1781" i="17"/>
  <c r="G1780" i="17"/>
  <c r="F1780" i="17"/>
  <c r="G1779" i="17"/>
  <c r="F1779" i="17"/>
  <c r="G1778" i="17"/>
  <c r="F1778" i="17"/>
  <c r="G1777" i="17"/>
  <c r="F1777" i="17"/>
  <c r="G1776" i="17"/>
  <c r="F1776" i="17"/>
  <c r="G1775" i="17"/>
  <c r="F1775" i="17"/>
  <c r="G1774" i="17"/>
  <c r="F1774" i="17"/>
  <c r="G1773" i="17"/>
  <c r="F1773" i="17"/>
  <c r="G1772" i="17"/>
  <c r="F1772" i="17"/>
  <c r="G1771" i="17"/>
  <c r="F1771" i="17"/>
  <c r="G1770" i="17"/>
  <c r="F1770" i="17"/>
  <c r="G1769" i="17"/>
  <c r="F1769" i="17"/>
  <c r="G1768" i="17"/>
  <c r="F1768" i="17"/>
  <c r="G1767" i="17"/>
  <c r="F1767" i="17"/>
  <c r="G1766" i="17"/>
  <c r="F1766" i="17"/>
  <c r="G1765" i="17"/>
  <c r="F1765" i="17"/>
  <c r="G1764" i="17"/>
  <c r="F1764" i="17"/>
  <c r="G1763" i="17"/>
  <c r="F1763" i="17"/>
  <c r="G1762" i="17"/>
  <c r="F1762" i="17"/>
  <c r="G1761" i="17"/>
  <c r="F1761" i="17"/>
  <c r="G1760" i="17"/>
  <c r="F1760" i="17"/>
  <c r="G1759" i="17"/>
  <c r="F1759" i="17"/>
  <c r="G1758" i="17"/>
  <c r="F1758" i="17"/>
  <c r="G1757" i="17"/>
  <c r="F1757" i="17"/>
  <c r="G1756" i="17"/>
  <c r="F1756" i="17"/>
  <c r="G1755" i="17"/>
  <c r="F1755" i="17"/>
  <c r="G1754" i="17"/>
  <c r="F1754" i="17"/>
  <c r="G1753" i="17"/>
  <c r="F1753" i="17"/>
  <c r="G1752" i="17"/>
  <c r="F1752" i="17"/>
  <c r="G1751" i="17"/>
  <c r="F1751" i="17"/>
  <c r="G1750" i="17"/>
  <c r="F1750" i="17"/>
  <c r="G1749" i="17"/>
  <c r="F1749" i="17"/>
  <c r="G1748" i="17"/>
  <c r="F1748" i="17"/>
  <c r="G1747" i="17"/>
  <c r="F1747" i="17"/>
  <c r="G1746" i="17"/>
  <c r="F1746" i="17"/>
  <c r="G1745" i="17"/>
  <c r="F1745" i="17"/>
  <c r="G1744" i="17"/>
  <c r="F1744" i="17"/>
  <c r="G1743" i="17"/>
  <c r="F1743" i="17"/>
  <c r="G1742" i="17"/>
  <c r="F1742" i="17"/>
  <c r="G1741" i="17"/>
  <c r="F1741" i="17"/>
  <c r="G1740" i="17"/>
  <c r="F1740" i="17"/>
  <c r="G1739" i="17"/>
  <c r="F1739" i="17"/>
  <c r="G1738" i="17"/>
  <c r="F1738" i="17"/>
  <c r="G1737" i="17"/>
  <c r="F1737" i="17"/>
  <c r="G1736" i="17"/>
  <c r="F1736" i="17"/>
  <c r="G1735" i="17"/>
  <c r="F1735" i="17"/>
  <c r="G1734" i="17"/>
  <c r="F1734" i="17"/>
  <c r="G1733" i="17"/>
  <c r="F1733" i="17"/>
  <c r="G1732" i="17"/>
  <c r="F1732" i="17"/>
  <c r="G1731" i="17"/>
  <c r="F1731" i="17"/>
  <c r="G1730" i="17"/>
  <c r="F1730" i="17"/>
  <c r="G1729" i="17"/>
  <c r="F1729" i="17"/>
  <c r="G1728" i="17"/>
  <c r="F1728" i="17"/>
  <c r="G1727" i="17"/>
  <c r="F1727" i="17"/>
  <c r="G1726" i="17"/>
  <c r="F1726" i="17"/>
  <c r="G1725" i="17"/>
  <c r="F1725" i="17"/>
  <c r="G1724" i="17"/>
  <c r="F1724" i="17"/>
  <c r="G1723" i="17"/>
  <c r="F1723" i="17"/>
  <c r="G1722" i="17"/>
  <c r="F1722" i="17"/>
  <c r="G1721" i="17"/>
  <c r="F1721" i="17"/>
  <c r="G1720" i="17"/>
  <c r="F1720" i="17"/>
  <c r="G1719" i="17"/>
  <c r="F1719" i="17"/>
  <c r="G1718" i="17"/>
  <c r="F1718" i="17"/>
  <c r="G1717" i="17"/>
  <c r="F1717" i="17"/>
  <c r="G1716" i="17"/>
  <c r="F1716" i="17"/>
  <c r="G1715" i="17"/>
  <c r="F1715" i="17"/>
  <c r="G1714" i="17"/>
  <c r="F1714" i="17"/>
  <c r="G1713" i="17"/>
  <c r="F1713" i="17"/>
  <c r="G1712" i="17"/>
  <c r="F1712" i="17"/>
  <c r="G1711" i="17"/>
  <c r="F1711" i="17"/>
  <c r="G1710" i="17"/>
  <c r="F1710" i="17"/>
  <c r="G1709" i="17"/>
  <c r="F1709" i="17"/>
  <c r="G1708" i="17"/>
  <c r="F1708" i="17"/>
  <c r="G1707" i="17"/>
  <c r="F1707" i="17"/>
  <c r="G1706" i="17"/>
  <c r="F1706" i="17"/>
  <c r="G1705" i="17"/>
  <c r="F1705" i="17"/>
  <c r="G1704" i="17"/>
  <c r="F1704" i="17"/>
  <c r="G1703" i="17"/>
  <c r="F1703" i="17"/>
  <c r="G1702" i="17"/>
  <c r="F1702" i="17"/>
  <c r="G1701" i="17"/>
  <c r="F1701" i="17"/>
  <c r="G1700" i="17"/>
  <c r="F1700" i="17"/>
  <c r="G1699" i="17"/>
  <c r="F1699" i="17"/>
  <c r="G1698" i="17"/>
  <c r="F1698" i="17"/>
  <c r="G1697" i="17"/>
  <c r="F1697" i="17"/>
  <c r="G1696" i="17"/>
  <c r="F1696" i="17"/>
  <c r="G1695" i="17"/>
  <c r="F1695" i="17"/>
  <c r="G1694" i="17"/>
  <c r="F1694" i="17"/>
  <c r="G1693" i="17"/>
  <c r="F1693" i="17"/>
  <c r="G1692" i="17"/>
  <c r="F1692" i="17"/>
  <c r="G1691" i="17"/>
  <c r="F1691" i="17"/>
  <c r="G1690" i="17"/>
  <c r="F1690" i="17"/>
  <c r="G1689" i="17"/>
  <c r="F1689" i="17"/>
  <c r="G1688" i="17"/>
  <c r="F1688" i="17"/>
  <c r="G1687" i="17"/>
  <c r="F1687" i="17"/>
  <c r="G1686" i="17"/>
  <c r="F1686" i="17"/>
  <c r="G1685" i="17"/>
  <c r="F1685" i="17"/>
  <c r="G1684" i="17"/>
  <c r="F1684" i="17"/>
  <c r="G1683" i="17"/>
  <c r="F1683" i="17"/>
  <c r="G1682" i="17"/>
  <c r="F1682" i="17"/>
  <c r="G1681" i="17"/>
  <c r="F1681" i="17"/>
  <c r="G1680" i="17"/>
  <c r="F1680" i="17"/>
  <c r="G1679" i="17"/>
  <c r="F1679" i="17"/>
  <c r="G1678" i="17"/>
  <c r="F1678" i="17"/>
  <c r="G1677" i="17"/>
  <c r="F1677" i="17"/>
  <c r="G1676" i="17"/>
  <c r="F1676" i="17"/>
  <c r="G1675" i="17"/>
  <c r="F1675" i="17"/>
  <c r="G1674" i="17"/>
  <c r="F1674" i="17"/>
  <c r="G1673" i="17"/>
  <c r="F1673" i="17"/>
  <c r="G1672" i="17"/>
  <c r="F1672" i="17"/>
  <c r="G1671" i="17"/>
  <c r="F1671" i="17"/>
  <c r="G1670" i="17"/>
  <c r="F1670" i="17"/>
  <c r="G1669" i="17"/>
  <c r="F1669" i="17"/>
  <c r="G1668" i="17"/>
  <c r="F1668" i="17"/>
  <c r="G1667" i="17"/>
  <c r="F1667" i="17"/>
  <c r="G1666" i="17"/>
  <c r="F1666" i="17"/>
  <c r="G1665" i="17"/>
  <c r="F1665" i="17"/>
  <c r="G1664" i="17"/>
  <c r="F1664" i="17"/>
  <c r="G1663" i="17"/>
  <c r="F1663" i="17"/>
  <c r="G1662" i="17"/>
  <c r="F1662" i="17"/>
  <c r="G1661" i="17"/>
  <c r="F1661" i="17"/>
  <c r="G1660" i="17"/>
  <c r="F1660" i="17"/>
  <c r="G1659" i="17"/>
  <c r="F1659" i="17"/>
  <c r="G1658" i="17"/>
  <c r="F1658" i="17"/>
  <c r="G1657" i="17"/>
  <c r="F1657" i="17"/>
  <c r="G1656" i="17"/>
  <c r="F1656" i="17"/>
  <c r="G1655" i="17"/>
  <c r="F1655" i="17"/>
  <c r="G1654" i="17"/>
  <c r="F1654" i="17"/>
  <c r="G1653" i="17"/>
  <c r="F1653" i="17"/>
  <c r="G1652" i="17"/>
  <c r="F1652" i="17"/>
  <c r="G1651" i="17"/>
  <c r="F1651" i="17"/>
  <c r="G1650" i="17"/>
  <c r="F1650" i="17"/>
  <c r="G1649" i="17"/>
  <c r="F1649" i="17"/>
  <c r="G1648" i="17"/>
  <c r="F1648" i="17"/>
  <c r="G1647" i="17"/>
  <c r="F1647" i="17"/>
  <c r="G1646" i="17"/>
  <c r="F1646" i="17"/>
  <c r="G1645" i="17"/>
  <c r="F1645" i="17"/>
  <c r="G1644" i="17"/>
  <c r="F1644" i="17"/>
  <c r="G1643" i="17"/>
  <c r="F1643" i="17"/>
  <c r="G1642" i="17"/>
  <c r="F1642" i="17"/>
  <c r="G1641" i="17"/>
  <c r="F1641" i="17"/>
  <c r="G1640" i="17"/>
  <c r="F1640" i="17"/>
  <c r="G1639" i="17"/>
  <c r="F1639" i="17"/>
  <c r="G1638" i="17"/>
  <c r="F1638" i="17"/>
  <c r="G1637" i="17"/>
  <c r="F1637" i="17"/>
  <c r="G1636" i="17"/>
  <c r="F1636" i="17"/>
  <c r="G1635" i="17"/>
  <c r="F1635" i="17"/>
  <c r="G1634" i="17"/>
  <c r="F1634" i="17"/>
  <c r="G1633" i="17"/>
  <c r="F1633" i="17"/>
  <c r="G1632" i="17"/>
  <c r="F1632" i="17"/>
  <c r="G1631" i="17"/>
  <c r="F1631" i="17"/>
  <c r="G1630" i="17"/>
  <c r="F1630" i="17"/>
  <c r="G1629" i="17"/>
  <c r="F1629" i="17"/>
  <c r="G1628" i="17"/>
  <c r="F1628" i="17"/>
  <c r="G1627" i="17"/>
  <c r="F1627" i="17"/>
  <c r="G1626" i="17"/>
  <c r="F1626" i="17"/>
  <c r="G1625" i="17"/>
  <c r="F1625" i="17"/>
  <c r="G1624" i="17"/>
  <c r="F1624" i="17"/>
  <c r="G1623" i="17"/>
  <c r="F1623" i="17"/>
  <c r="G1622" i="17"/>
  <c r="F1622" i="17"/>
  <c r="G1621" i="17"/>
  <c r="F1621" i="17"/>
  <c r="G1620" i="17"/>
  <c r="F1620" i="17"/>
  <c r="G1619" i="17"/>
  <c r="F1619" i="17"/>
  <c r="G1618" i="17"/>
  <c r="F1618" i="17"/>
  <c r="G1617" i="17"/>
  <c r="F1617" i="17"/>
  <c r="G1616" i="17"/>
  <c r="F1616" i="17"/>
  <c r="G1615" i="17"/>
  <c r="F1615" i="17"/>
  <c r="G1614" i="17"/>
  <c r="F1614" i="17"/>
  <c r="G1613" i="17"/>
  <c r="F1613" i="17"/>
  <c r="G1612" i="17"/>
  <c r="F1612" i="17"/>
  <c r="G1611" i="17"/>
  <c r="F1611" i="17"/>
  <c r="G1610" i="17"/>
  <c r="F1610" i="17"/>
  <c r="G1609" i="17"/>
  <c r="F1609" i="17"/>
  <c r="G1608" i="17"/>
  <c r="F1608" i="17"/>
  <c r="G1607" i="17"/>
  <c r="F1607" i="17"/>
  <c r="G1606" i="17"/>
  <c r="F1606" i="17"/>
  <c r="G1605" i="17"/>
  <c r="F1605" i="17"/>
  <c r="G1604" i="17"/>
  <c r="F1604" i="17"/>
  <c r="G1603" i="17"/>
  <c r="F1603" i="17"/>
  <c r="G1602" i="17"/>
  <c r="F1602" i="17"/>
  <c r="G1601" i="17"/>
  <c r="F1601" i="17"/>
  <c r="G1600" i="17"/>
  <c r="F1600" i="17"/>
  <c r="G1599" i="17"/>
  <c r="F1599" i="17"/>
  <c r="G1598" i="17"/>
  <c r="F1598" i="17"/>
  <c r="G1597" i="17"/>
  <c r="F1597" i="17"/>
  <c r="G1596" i="17"/>
  <c r="F1596" i="17"/>
  <c r="G1595" i="17"/>
  <c r="F1595" i="17"/>
  <c r="G1594" i="17"/>
  <c r="F1594" i="17"/>
  <c r="G1593" i="17"/>
  <c r="F1593" i="17"/>
  <c r="G1592" i="17"/>
  <c r="F1592" i="17"/>
  <c r="G1591" i="17"/>
  <c r="F1591" i="17"/>
  <c r="G1590" i="17"/>
  <c r="F1590" i="17"/>
  <c r="G1589" i="17"/>
  <c r="F1589" i="17"/>
  <c r="G1588" i="17"/>
  <c r="F1588" i="17"/>
  <c r="G1587" i="17"/>
  <c r="F1587" i="17"/>
  <c r="G1586" i="17"/>
  <c r="F1586" i="17"/>
  <c r="G1585" i="17"/>
  <c r="F1585" i="17"/>
  <c r="G1584" i="17"/>
  <c r="F1584" i="17"/>
  <c r="G1583" i="17"/>
  <c r="F1583" i="17"/>
  <c r="G1582" i="17"/>
  <c r="F1582" i="17"/>
  <c r="G1581" i="17"/>
  <c r="F1581" i="17"/>
  <c r="G1580" i="17"/>
  <c r="F1580" i="17"/>
  <c r="G1579" i="17"/>
  <c r="F1579" i="17"/>
  <c r="G1578" i="17"/>
  <c r="F1578" i="17"/>
  <c r="G1577" i="17"/>
  <c r="F1577" i="17"/>
  <c r="G1576" i="17"/>
  <c r="F1576" i="17"/>
  <c r="G1575" i="17"/>
  <c r="F1575" i="17"/>
  <c r="G1574" i="17"/>
  <c r="F1574" i="17"/>
  <c r="G1573" i="17"/>
  <c r="F1573" i="17"/>
  <c r="G1572" i="17"/>
  <c r="F1572" i="17"/>
  <c r="G1571" i="17"/>
  <c r="F1571" i="17"/>
  <c r="G1570" i="17"/>
  <c r="F1570" i="17"/>
  <c r="G1569" i="17"/>
  <c r="F1569" i="17"/>
  <c r="G1568" i="17"/>
  <c r="F1568" i="17"/>
  <c r="G1567" i="17"/>
  <c r="F1567" i="17"/>
  <c r="G1566" i="17"/>
  <c r="F1566" i="17"/>
  <c r="G1565" i="17"/>
  <c r="F1565" i="17"/>
  <c r="G1564" i="17"/>
  <c r="F1564" i="17"/>
  <c r="G1563" i="17"/>
  <c r="F1563" i="17"/>
  <c r="G1562" i="17"/>
  <c r="F1562" i="17"/>
  <c r="G1561" i="17"/>
  <c r="F1561" i="17"/>
  <c r="G1560" i="17"/>
  <c r="F1560" i="17"/>
  <c r="G1559" i="17"/>
  <c r="F1559" i="17"/>
  <c r="G1558" i="17"/>
  <c r="F1558" i="17"/>
  <c r="G1557" i="17"/>
  <c r="F1557" i="17"/>
  <c r="G1556" i="17"/>
  <c r="F1556" i="17"/>
  <c r="G1555" i="17"/>
  <c r="F1555" i="17"/>
  <c r="G1554" i="17"/>
  <c r="F1554" i="17"/>
  <c r="G1553" i="17"/>
  <c r="F1553" i="17"/>
  <c r="G1552" i="17"/>
  <c r="F1552" i="17"/>
  <c r="G1551" i="17"/>
  <c r="F1551" i="17"/>
  <c r="G1550" i="17"/>
  <c r="F1550" i="17"/>
  <c r="G1549" i="17"/>
  <c r="F1549" i="17"/>
  <c r="G1548" i="17"/>
  <c r="F1548" i="17"/>
  <c r="G1547" i="17"/>
  <c r="F1547" i="17"/>
  <c r="G1546" i="17"/>
  <c r="F1546" i="17"/>
  <c r="G1545" i="17"/>
  <c r="F1545" i="17"/>
  <c r="G1544" i="17"/>
  <c r="F1544" i="17"/>
  <c r="G1543" i="17"/>
  <c r="F1543" i="17"/>
  <c r="G1542" i="17"/>
  <c r="F1542" i="17"/>
  <c r="G1541" i="17"/>
  <c r="F1541" i="17"/>
  <c r="G1540" i="17"/>
  <c r="F1540" i="17"/>
  <c r="G1539" i="17"/>
  <c r="F1539" i="17"/>
  <c r="G1538" i="17"/>
  <c r="F1538" i="17"/>
  <c r="G1537" i="17"/>
  <c r="F1537" i="17"/>
  <c r="G1536" i="17"/>
  <c r="F1536" i="17"/>
  <c r="G1535" i="17"/>
  <c r="F1535" i="17"/>
  <c r="G1534" i="17"/>
  <c r="F1534" i="17"/>
  <c r="G1533" i="17"/>
  <c r="F1533" i="17"/>
  <c r="G1532" i="17"/>
  <c r="F1532" i="17"/>
  <c r="G1531" i="17"/>
  <c r="F1531" i="17"/>
  <c r="G1530" i="17"/>
  <c r="F1530" i="17"/>
  <c r="G1529" i="17"/>
  <c r="F1529" i="17"/>
  <c r="G1528" i="17"/>
  <c r="F1528" i="17"/>
  <c r="G1527" i="17"/>
  <c r="F1527" i="17"/>
  <c r="G1526" i="17"/>
  <c r="F1526" i="17"/>
  <c r="G1525" i="17"/>
  <c r="F1525" i="17"/>
  <c r="G1524" i="17"/>
  <c r="F1524" i="17"/>
  <c r="G1523" i="17"/>
  <c r="F1523" i="17"/>
  <c r="G1522" i="17"/>
  <c r="F1522" i="17"/>
  <c r="G1521" i="17"/>
  <c r="F1521" i="17"/>
  <c r="G1520" i="17"/>
  <c r="F1520" i="17"/>
  <c r="G1519" i="17"/>
  <c r="F1519" i="17"/>
  <c r="G1518" i="17"/>
  <c r="F1518" i="17"/>
  <c r="G1517" i="17"/>
  <c r="F1517" i="17"/>
  <c r="G1516" i="17"/>
  <c r="F1516" i="17"/>
  <c r="G1515" i="17"/>
  <c r="F1515" i="17"/>
  <c r="G1514" i="17"/>
  <c r="F1514" i="17"/>
  <c r="G1513" i="17"/>
  <c r="F1513" i="17"/>
  <c r="G1512" i="17"/>
  <c r="F1512" i="17"/>
  <c r="G1511" i="17"/>
  <c r="F1511" i="17"/>
  <c r="G1510" i="17"/>
  <c r="F1510" i="17"/>
  <c r="G1509" i="17"/>
  <c r="F1509" i="17"/>
  <c r="G1508" i="17"/>
  <c r="F1508" i="17"/>
  <c r="G1507" i="17"/>
  <c r="F1507" i="17"/>
  <c r="G1506" i="17"/>
  <c r="F1506" i="17"/>
  <c r="G1505" i="17"/>
  <c r="F1505" i="17"/>
  <c r="G1504" i="17"/>
  <c r="F1504" i="17"/>
  <c r="G1503" i="17"/>
  <c r="F1503" i="17"/>
  <c r="G1502" i="17"/>
  <c r="F1502" i="17"/>
  <c r="G1501" i="17"/>
  <c r="F1501" i="17"/>
  <c r="G1500" i="17"/>
  <c r="F1500" i="17"/>
  <c r="G1499" i="17"/>
  <c r="F1499" i="17"/>
  <c r="G1498" i="17"/>
  <c r="F1498" i="17"/>
  <c r="G1497" i="17"/>
  <c r="F1497" i="17"/>
  <c r="G1496" i="17"/>
  <c r="F1496" i="17"/>
  <c r="G1495" i="17"/>
  <c r="F1495" i="17"/>
  <c r="G1494" i="17"/>
  <c r="F1494" i="17"/>
  <c r="G1493" i="17"/>
  <c r="F1493" i="17"/>
  <c r="G1492" i="17"/>
  <c r="F1492" i="17"/>
  <c r="G1491" i="17"/>
  <c r="F1491" i="17"/>
  <c r="G1490" i="17"/>
  <c r="F1490" i="17"/>
  <c r="G1489" i="17"/>
  <c r="F1489" i="17"/>
  <c r="G1488" i="17"/>
  <c r="F1488" i="17"/>
  <c r="G1487" i="17"/>
  <c r="F1487" i="17"/>
  <c r="G1486" i="17"/>
  <c r="F1486" i="17"/>
  <c r="G1485" i="17"/>
  <c r="F1485" i="17"/>
  <c r="G1484" i="17"/>
  <c r="F1484" i="17"/>
  <c r="G1483" i="17"/>
  <c r="F1483" i="17"/>
  <c r="G1482" i="17"/>
  <c r="F1482" i="17"/>
  <c r="G1481" i="17"/>
  <c r="F1481" i="17"/>
  <c r="G1480" i="17"/>
  <c r="F1480" i="17"/>
  <c r="G1479" i="17"/>
  <c r="F1479" i="17"/>
  <c r="G1478" i="17"/>
  <c r="F1478" i="17"/>
  <c r="G1477" i="17"/>
  <c r="F1477" i="17"/>
  <c r="G1476" i="17"/>
  <c r="F1476" i="17"/>
  <c r="G1475" i="17"/>
  <c r="F1475" i="17"/>
  <c r="G1474" i="17"/>
  <c r="F1474" i="17"/>
  <c r="G1473" i="17"/>
  <c r="F1473" i="17"/>
  <c r="G1472" i="17"/>
  <c r="F1472" i="17"/>
  <c r="G1471" i="17"/>
  <c r="F1471" i="17"/>
  <c r="G1470" i="17"/>
  <c r="F1470" i="17"/>
  <c r="G1469" i="17"/>
  <c r="F1469" i="17"/>
  <c r="G1468" i="17"/>
  <c r="F1468" i="17"/>
  <c r="G1467" i="17"/>
  <c r="F1467" i="17"/>
  <c r="G1466" i="17"/>
  <c r="F1466" i="17"/>
  <c r="G1465" i="17"/>
  <c r="F1465" i="17"/>
  <c r="G1464" i="17"/>
  <c r="F1464" i="17"/>
  <c r="G1463" i="17"/>
  <c r="F1463" i="17"/>
  <c r="G1462" i="17"/>
  <c r="F1462" i="17"/>
  <c r="G1461" i="17"/>
  <c r="F1461" i="17"/>
  <c r="G1460" i="17"/>
  <c r="F1460" i="17"/>
  <c r="G1459" i="17"/>
  <c r="F1459" i="17"/>
  <c r="G1458" i="17"/>
  <c r="F1458" i="17"/>
  <c r="G1457" i="17"/>
  <c r="F1457" i="17"/>
  <c r="G1456" i="17"/>
  <c r="F1456" i="17"/>
  <c r="G1455" i="17"/>
  <c r="F1455" i="17"/>
  <c r="G1454" i="17"/>
  <c r="F1454" i="17"/>
  <c r="G1453" i="17"/>
  <c r="F1453" i="17"/>
  <c r="G1452" i="17"/>
  <c r="F1452" i="17"/>
  <c r="G1451" i="17"/>
  <c r="F1451" i="17"/>
  <c r="G1450" i="17"/>
  <c r="F1450" i="17"/>
  <c r="G1449" i="17"/>
  <c r="F1449" i="17"/>
  <c r="G1448" i="17"/>
  <c r="F1448" i="17"/>
  <c r="G1447" i="17"/>
  <c r="F1447" i="17"/>
  <c r="G1446" i="17"/>
  <c r="F1446" i="17"/>
  <c r="G1445" i="17"/>
  <c r="F1445" i="17"/>
  <c r="G1444" i="17"/>
  <c r="F1444" i="17"/>
  <c r="G1443" i="17"/>
  <c r="F1443" i="17"/>
  <c r="G1442" i="17"/>
  <c r="F1442" i="17"/>
  <c r="G1441" i="17"/>
  <c r="F1441" i="17"/>
  <c r="G1440" i="17"/>
  <c r="F1440" i="17"/>
  <c r="G1439" i="17"/>
  <c r="F1439" i="17"/>
  <c r="G1438" i="17"/>
  <c r="F1438" i="17"/>
  <c r="G1437" i="17"/>
  <c r="F1437" i="17"/>
  <c r="G1436" i="17"/>
  <c r="F1436" i="17"/>
  <c r="G1435" i="17"/>
  <c r="F1435" i="17"/>
  <c r="G1434" i="17"/>
  <c r="F1434" i="17"/>
  <c r="G1433" i="17"/>
  <c r="F1433" i="17"/>
  <c r="G1432" i="17"/>
  <c r="F1432" i="17"/>
  <c r="G1431" i="17"/>
  <c r="F1431" i="17"/>
  <c r="G1430" i="17"/>
  <c r="F1430" i="17"/>
  <c r="G1429" i="17"/>
  <c r="F1429" i="17"/>
  <c r="G1428" i="17"/>
  <c r="F1428" i="17"/>
  <c r="G1427" i="17"/>
  <c r="F1427" i="17"/>
  <c r="G1426" i="17"/>
  <c r="F1426" i="17"/>
  <c r="G1425" i="17"/>
  <c r="F1425" i="17"/>
  <c r="G1424" i="17"/>
  <c r="F1424" i="17"/>
  <c r="G1423" i="17"/>
  <c r="F1423" i="17"/>
  <c r="G1422" i="17"/>
  <c r="F1422" i="17"/>
  <c r="G1421" i="17"/>
  <c r="F1421" i="17"/>
  <c r="G1420" i="17"/>
  <c r="F1420" i="17"/>
  <c r="G1419" i="17"/>
  <c r="F1419" i="17"/>
  <c r="G1418" i="17"/>
  <c r="F1418" i="17"/>
  <c r="G1417" i="17"/>
  <c r="F1417" i="17"/>
  <c r="G1416" i="17"/>
  <c r="F1416" i="17"/>
  <c r="G1415" i="17"/>
  <c r="F1415" i="17"/>
  <c r="G1414" i="17"/>
  <c r="F1414" i="17"/>
  <c r="G1413" i="17"/>
  <c r="F1413" i="17"/>
  <c r="G1412" i="17"/>
  <c r="F1412" i="17"/>
  <c r="G1411" i="17"/>
  <c r="F1411" i="17"/>
  <c r="G1410" i="17"/>
  <c r="F1410" i="17"/>
  <c r="G1409" i="17"/>
  <c r="F1409" i="17"/>
  <c r="G1408" i="17"/>
  <c r="F1408" i="17"/>
  <c r="G1407" i="17"/>
  <c r="F1407" i="17"/>
  <c r="G1406" i="17"/>
  <c r="F1406" i="17"/>
  <c r="G1405" i="17"/>
  <c r="F1405" i="17"/>
  <c r="G1404" i="17"/>
  <c r="F1404" i="17"/>
  <c r="G1403" i="17"/>
  <c r="F1403" i="17"/>
  <c r="G1402" i="17"/>
  <c r="F1402" i="17"/>
  <c r="G1401" i="17"/>
  <c r="F1401" i="17"/>
  <c r="G1400" i="17"/>
  <c r="F1400" i="17"/>
  <c r="G1399" i="17"/>
  <c r="F1399" i="17"/>
  <c r="G1398" i="17"/>
  <c r="F1398" i="17"/>
  <c r="G1397" i="17"/>
  <c r="F1397" i="17"/>
  <c r="G1396" i="17"/>
  <c r="F1396" i="17"/>
  <c r="G1395" i="17"/>
  <c r="F1395" i="17"/>
  <c r="G1394" i="17"/>
  <c r="F1394" i="17"/>
  <c r="G1393" i="17"/>
  <c r="F1393" i="17"/>
  <c r="G1392" i="17"/>
  <c r="F1392" i="17"/>
  <c r="G1391" i="17"/>
  <c r="F1391" i="17"/>
  <c r="G1390" i="17"/>
  <c r="F1390" i="17"/>
  <c r="G1389" i="17"/>
  <c r="F1389" i="17"/>
  <c r="G1388" i="17"/>
  <c r="F1388" i="17"/>
  <c r="G1387" i="17"/>
  <c r="F1387" i="17"/>
  <c r="G1386" i="17"/>
  <c r="F1386" i="17"/>
  <c r="G1385" i="17"/>
  <c r="F1385" i="17"/>
  <c r="G1384" i="17"/>
  <c r="F1384" i="17"/>
  <c r="G1383" i="17"/>
  <c r="F1383" i="17"/>
  <c r="G1382" i="17"/>
  <c r="F1382" i="17"/>
  <c r="G1381" i="17"/>
  <c r="F1381" i="17"/>
  <c r="G1380" i="17"/>
  <c r="F1380" i="17"/>
  <c r="G1379" i="17"/>
  <c r="F1379" i="17"/>
  <c r="G1378" i="17"/>
  <c r="F1378" i="17"/>
  <c r="G1377" i="17"/>
  <c r="F1377" i="17"/>
  <c r="G1376" i="17"/>
  <c r="F1376" i="17"/>
  <c r="G1375" i="17"/>
  <c r="F1375" i="17"/>
  <c r="G1374" i="17"/>
  <c r="F1374" i="17"/>
  <c r="G1373" i="17"/>
  <c r="F1373" i="17"/>
  <c r="G1372" i="17"/>
  <c r="F1372" i="17"/>
  <c r="G1371" i="17"/>
  <c r="F1371" i="17"/>
  <c r="G1370" i="17"/>
  <c r="F1370" i="17"/>
  <c r="G1369" i="17"/>
  <c r="F1369" i="17"/>
  <c r="G1368" i="17"/>
  <c r="F1368" i="17"/>
  <c r="G1367" i="17"/>
  <c r="F1367" i="17"/>
  <c r="G1366" i="17"/>
  <c r="F1366" i="17"/>
  <c r="G1365" i="17"/>
  <c r="F1365" i="17"/>
  <c r="G1364" i="17"/>
  <c r="F1364" i="17"/>
  <c r="G1363" i="17"/>
  <c r="F1363" i="17"/>
  <c r="G1362" i="17"/>
  <c r="F1362" i="17"/>
  <c r="G1361" i="17"/>
  <c r="F1361" i="17"/>
  <c r="G1360" i="17"/>
  <c r="F1360" i="17"/>
  <c r="G1359" i="17"/>
  <c r="F1359" i="17"/>
  <c r="G1358" i="17"/>
  <c r="F1358" i="17"/>
  <c r="G1357" i="17"/>
  <c r="F1357" i="17"/>
  <c r="G1356" i="17"/>
  <c r="F1356" i="17"/>
  <c r="G1355" i="17"/>
  <c r="F1355" i="17"/>
  <c r="G1354" i="17"/>
  <c r="F1354" i="17"/>
  <c r="G1353" i="17"/>
  <c r="F1353" i="17"/>
  <c r="G1352" i="17"/>
  <c r="F1352" i="17"/>
  <c r="G1351" i="17"/>
  <c r="F1351" i="17"/>
  <c r="G1350" i="17"/>
  <c r="F1350" i="17"/>
  <c r="G1349" i="17"/>
  <c r="F1349" i="17"/>
  <c r="G1348" i="17"/>
  <c r="F1348" i="17"/>
  <c r="G1347" i="17"/>
  <c r="F1347" i="17"/>
  <c r="G1346" i="17"/>
  <c r="F1346" i="17"/>
  <c r="G1345" i="17"/>
  <c r="F1345" i="17"/>
  <c r="G1344" i="17"/>
  <c r="F1344" i="17"/>
  <c r="G1343" i="17"/>
  <c r="F1343" i="17"/>
  <c r="G1342" i="17"/>
  <c r="F1342" i="17"/>
  <c r="G1341" i="17"/>
  <c r="F1341" i="17"/>
  <c r="G1340" i="17"/>
  <c r="F1340" i="17"/>
  <c r="G1339" i="17"/>
  <c r="F1339" i="17"/>
  <c r="G1338" i="17"/>
  <c r="F1338" i="17"/>
  <c r="G1337" i="17"/>
  <c r="F1337" i="17"/>
  <c r="G1336" i="17"/>
  <c r="F1336" i="17"/>
  <c r="G1335" i="17"/>
  <c r="F1335" i="17"/>
  <c r="G1334" i="17"/>
  <c r="F1334" i="17"/>
  <c r="G1333" i="17"/>
  <c r="F1333" i="17"/>
  <c r="G1332" i="17"/>
  <c r="F1332" i="17"/>
  <c r="G1331" i="17"/>
  <c r="F1331" i="17"/>
  <c r="G1330" i="17"/>
  <c r="F1330" i="17"/>
  <c r="G1329" i="17"/>
  <c r="F1329" i="17"/>
  <c r="G1328" i="17"/>
  <c r="F1328" i="17"/>
  <c r="G1327" i="17"/>
  <c r="F1327" i="17"/>
  <c r="G1326" i="17"/>
  <c r="F1326" i="17"/>
  <c r="G1325" i="17"/>
  <c r="F1325" i="17"/>
  <c r="G1324" i="17"/>
  <c r="F1324" i="17"/>
  <c r="G1323" i="17"/>
  <c r="F1323" i="17"/>
  <c r="G1322" i="17"/>
  <c r="F1322" i="17"/>
  <c r="G1321" i="17"/>
  <c r="F1321" i="17"/>
  <c r="G1320" i="17"/>
  <c r="F1320" i="17"/>
  <c r="G1319" i="17"/>
  <c r="F1319" i="17"/>
  <c r="G1318" i="17"/>
  <c r="F1318" i="17"/>
  <c r="G1317" i="17"/>
  <c r="F1317" i="17"/>
  <c r="G1316" i="17"/>
  <c r="F1316" i="17"/>
  <c r="G1315" i="17"/>
  <c r="F1315" i="17"/>
  <c r="G1314" i="17"/>
  <c r="F1314" i="17"/>
  <c r="G1313" i="17"/>
  <c r="F1313" i="17"/>
  <c r="G1312" i="17"/>
  <c r="F1312" i="17"/>
  <c r="G1311" i="17"/>
  <c r="F1311" i="17"/>
  <c r="G1310" i="17"/>
  <c r="F1310" i="17"/>
  <c r="G1309" i="17"/>
  <c r="F1309" i="17"/>
  <c r="G1308" i="17"/>
  <c r="F1308" i="17"/>
  <c r="G1307" i="17"/>
  <c r="F1307" i="17"/>
  <c r="G1306" i="17"/>
  <c r="F1306" i="17"/>
  <c r="G1305" i="17"/>
  <c r="F1305" i="17"/>
  <c r="G1304" i="17"/>
  <c r="F1304" i="17"/>
  <c r="G1303" i="17"/>
  <c r="F1303" i="17"/>
  <c r="G1302" i="17"/>
  <c r="F1302" i="17"/>
  <c r="G1301" i="17"/>
  <c r="F1301" i="17"/>
  <c r="G1300" i="17"/>
  <c r="F1300" i="17"/>
  <c r="G1299" i="17"/>
  <c r="F1299" i="17"/>
  <c r="G1298" i="17"/>
  <c r="F1298" i="17"/>
  <c r="G1297" i="17"/>
  <c r="F1297" i="17"/>
  <c r="G1296" i="17"/>
  <c r="F1296" i="17"/>
  <c r="G1295" i="17"/>
  <c r="F1295" i="17"/>
  <c r="G1294" i="17"/>
  <c r="F1294" i="17"/>
  <c r="G1293" i="17"/>
  <c r="F1293" i="17"/>
  <c r="G1292" i="17"/>
  <c r="F1292" i="17"/>
  <c r="G1291" i="17"/>
  <c r="F1291" i="17"/>
  <c r="G1290" i="17"/>
  <c r="F1290" i="17"/>
  <c r="G1289" i="17"/>
  <c r="F1289" i="17"/>
  <c r="G1288" i="17"/>
  <c r="F1288" i="17"/>
  <c r="G1287" i="17"/>
  <c r="F1287" i="17"/>
  <c r="G1286" i="17"/>
  <c r="F1286" i="17"/>
  <c r="G1285" i="17"/>
  <c r="F1285" i="17"/>
  <c r="G1284" i="17"/>
  <c r="F1284" i="17"/>
  <c r="G1283" i="17"/>
  <c r="F1283" i="17"/>
  <c r="G1282" i="17"/>
  <c r="F1282" i="17"/>
  <c r="G1281" i="17"/>
  <c r="F1281" i="17"/>
  <c r="G1280" i="17"/>
  <c r="F1280" i="17"/>
  <c r="G1279" i="17"/>
  <c r="F1279" i="17"/>
  <c r="G1278" i="17"/>
  <c r="F1278" i="17"/>
  <c r="G1277" i="17"/>
  <c r="F1277" i="17"/>
  <c r="G1276" i="17"/>
  <c r="F1276" i="17"/>
  <c r="G1275" i="17"/>
  <c r="F1275" i="17"/>
  <c r="G1274" i="17"/>
  <c r="F1274" i="17"/>
  <c r="G1273" i="17"/>
  <c r="F1273" i="17"/>
  <c r="G1272" i="17"/>
  <c r="F1272" i="17"/>
  <c r="G1271" i="17"/>
  <c r="F1271" i="17"/>
  <c r="G1270" i="17"/>
  <c r="F1270" i="17"/>
  <c r="G1269" i="17"/>
  <c r="F1269" i="17"/>
  <c r="G1268" i="17"/>
  <c r="F1268" i="17"/>
  <c r="G1267" i="17"/>
  <c r="F1267" i="17"/>
  <c r="G1266" i="17"/>
  <c r="F1266" i="17"/>
  <c r="G1265" i="17"/>
  <c r="F1265" i="17"/>
  <c r="G1264" i="17"/>
  <c r="F1264" i="17"/>
  <c r="G1263" i="17"/>
  <c r="F1263" i="17"/>
  <c r="G1262" i="17"/>
  <c r="F1262" i="17"/>
  <c r="G1261" i="17"/>
  <c r="F1261" i="17"/>
  <c r="G1260" i="17"/>
  <c r="F1260" i="17"/>
  <c r="G1259" i="17"/>
  <c r="F1259" i="17"/>
  <c r="G1258" i="17"/>
  <c r="F1258" i="17"/>
  <c r="G1257" i="17"/>
  <c r="F1257" i="17"/>
  <c r="G1256" i="17"/>
  <c r="F1256" i="17"/>
  <c r="G1255" i="17"/>
  <c r="F1255" i="17"/>
  <c r="G1254" i="17"/>
  <c r="F1254" i="17"/>
  <c r="G1253" i="17"/>
  <c r="F1253" i="17"/>
  <c r="G1252" i="17"/>
  <c r="F1252" i="17"/>
  <c r="G1251" i="17"/>
  <c r="F1251" i="17"/>
  <c r="G1250" i="17"/>
  <c r="F1250" i="17"/>
  <c r="G1249" i="17"/>
  <c r="F1249" i="17"/>
  <c r="G1248" i="17"/>
  <c r="F1248" i="17"/>
  <c r="G1247" i="17"/>
  <c r="F1247" i="17"/>
  <c r="G1246" i="17"/>
  <c r="F1246" i="17"/>
  <c r="G1245" i="17"/>
  <c r="F1245" i="17"/>
  <c r="G1244" i="17"/>
  <c r="F1244" i="17"/>
  <c r="G1243" i="17"/>
  <c r="F1243" i="17"/>
  <c r="G1242" i="17"/>
  <c r="F1242" i="17"/>
  <c r="G1241" i="17"/>
  <c r="F1241" i="17"/>
  <c r="G1240" i="17"/>
  <c r="F1240" i="17"/>
  <c r="G1239" i="17"/>
  <c r="F1239" i="17"/>
  <c r="G1238" i="17"/>
  <c r="F1238" i="17"/>
  <c r="G1237" i="17"/>
  <c r="F1237" i="17"/>
  <c r="G1236" i="17"/>
  <c r="F1236" i="17"/>
  <c r="G1235" i="17"/>
  <c r="F1235" i="17"/>
  <c r="G1234" i="17"/>
  <c r="F1234" i="17"/>
  <c r="G1233" i="17"/>
  <c r="F1233" i="17"/>
  <c r="G1232" i="17"/>
  <c r="F1232" i="17"/>
  <c r="G1231" i="17"/>
  <c r="F1231" i="17"/>
  <c r="G1230" i="17"/>
  <c r="F1230" i="17"/>
  <c r="G1229" i="17"/>
  <c r="F1229" i="17"/>
  <c r="G1228" i="17"/>
  <c r="F1228" i="17"/>
  <c r="G1227" i="17"/>
  <c r="F1227" i="17"/>
  <c r="G1226" i="17"/>
  <c r="F1226" i="17"/>
  <c r="G1225" i="17"/>
  <c r="F1225" i="17"/>
  <c r="G1224" i="17"/>
  <c r="F1224" i="17"/>
  <c r="G1223" i="17"/>
  <c r="F1223" i="17"/>
  <c r="G1222" i="17"/>
  <c r="F1222" i="17"/>
  <c r="G1221" i="17"/>
  <c r="F1221" i="17"/>
  <c r="G1220" i="17"/>
  <c r="F1220" i="17"/>
  <c r="G1219" i="17"/>
  <c r="F1219" i="17"/>
  <c r="G1218" i="17"/>
  <c r="F1218" i="17"/>
  <c r="G1217" i="17"/>
  <c r="F1217" i="17"/>
  <c r="G1216" i="17"/>
  <c r="F1216" i="17"/>
  <c r="G1215" i="17"/>
  <c r="F1215" i="17"/>
  <c r="G1214" i="17"/>
  <c r="F1214" i="17"/>
  <c r="G1213" i="17"/>
  <c r="F1213" i="17"/>
  <c r="G1212" i="17"/>
  <c r="F1212" i="17"/>
  <c r="G1211" i="17"/>
  <c r="F1211" i="17"/>
  <c r="G1210" i="17"/>
  <c r="F1210" i="17"/>
  <c r="G1209" i="17"/>
  <c r="F1209" i="17"/>
  <c r="G1208" i="17"/>
  <c r="F1208" i="17"/>
  <c r="G1207" i="17"/>
  <c r="F1207" i="17"/>
  <c r="G1206" i="17"/>
  <c r="F1206" i="17"/>
  <c r="G1205" i="17"/>
  <c r="F1205" i="17"/>
  <c r="G1204" i="17"/>
  <c r="F1204" i="17"/>
  <c r="G1203" i="17"/>
  <c r="F1203" i="17"/>
  <c r="G1202" i="17"/>
  <c r="F1202" i="17"/>
  <c r="G1201" i="17"/>
  <c r="F1201" i="17"/>
  <c r="G1200" i="17"/>
  <c r="F1200" i="17"/>
  <c r="G1199" i="17"/>
  <c r="F1199" i="17"/>
  <c r="G1198" i="17"/>
  <c r="F1198" i="17"/>
  <c r="G1197" i="17"/>
  <c r="F1197" i="17"/>
  <c r="G1196" i="17"/>
  <c r="F1196" i="17"/>
  <c r="G1195" i="17"/>
  <c r="F1195" i="17"/>
  <c r="G1194" i="17"/>
  <c r="F1194" i="17"/>
  <c r="G1193" i="17"/>
  <c r="F1193" i="17"/>
  <c r="G1192" i="17"/>
  <c r="F1192" i="17"/>
  <c r="G1191" i="17"/>
  <c r="F1191" i="17"/>
  <c r="G1190" i="17"/>
  <c r="F1190" i="17"/>
  <c r="G1189" i="17"/>
  <c r="F1189" i="17"/>
  <c r="G1188" i="17"/>
  <c r="F1188" i="17"/>
  <c r="G1187" i="17"/>
  <c r="F1187" i="17"/>
  <c r="G1186" i="17"/>
  <c r="F1186" i="17"/>
  <c r="G1185" i="17"/>
  <c r="F1185" i="17"/>
  <c r="G1184" i="17"/>
  <c r="F1184" i="17"/>
  <c r="G1183" i="17"/>
  <c r="F1183" i="17"/>
  <c r="G1182" i="17"/>
  <c r="F1182" i="17"/>
  <c r="G1181" i="17"/>
  <c r="F1181" i="17"/>
  <c r="G1180" i="17"/>
  <c r="F1180" i="17"/>
  <c r="G1179" i="17"/>
  <c r="F1179" i="17"/>
  <c r="G1178" i="17"/>
  <c r="F1178" i="17"/>
  <c r="G1177" i="17"/>
  <c r="F1177" i="17"/>
  <c r="G1176" i="17"/>
  <c r="F1176" i="17"/>
  <c r="G1175" i="17"/>
  <c r="F1175" i="17"/>
  <c r="G1174" i="17"/>
  <c r="F1174" i="17"/>
  <c r="G1173" i="17"/>
  <c r="F1173" i="17"/>
  <c r="G1172" i="17"/>
  <c r="F1172" i="17"/>
  <c r="G1171" i="17"/>
  <c r="F1171" i="17"/>
  <c r="G1170" i="17"/>
  <c r="F1170" i="17"/>
  <c r="G1169" i="17"/>
  <c r="F1169" i="17"/>
  <c r="G1168" i="17"/>
  <c r="F1168" i="17"/>
  <c r="G1167" i="17"/>
  <c r="F1167" i="17"/>
  <c r="G1166" i="17"/>
  <c r="F1166" i="17"/>
  <c r="G1165" i="17"/>
  <c r="F1165" i="17"/>
  <c r="G1164" i="17"/>
  <c r="F1164" i="17"/>
  <c r="G1163" i="17"/>
  <c r="F1163" i="17"/>
  <c r="G1162" i="17"/>
  <c r="F1162" i="17"/>
  <c r="G1161" i="17"/>
  <c r="F1161" i="17"/>
  <c r="G1160" i="17"/>
  <c r="F1160" i="17"/>
  <c r="G1159" i="17"/>
  <c r="F1159" i="17"/>
  <c r="G1158" i="17"/>
  <c r="F1158" i="17"/>
  <c r="G1157" i="17"/>
  <c r="F1157" i="17"/>
  <c r="G1156" i="17"/>
  <c r="F1156" i="17"/>
  <c r="G1155" i="17"/>
  <c r="F1155" i="17"/>
  <c r="G1154" i="17"/>
  <c r="F1154" i="17"/>
  <c r="G1153" i="17"/>
  <c r="F1153" i="17"/>
  <c r="G1152" i="17"/>
  <c r="F1152" i="17"/>
  <c r="G1151" i="17"/>
  <c r="F1151" i="17"/>
  <c r="G1150" i="17"/>
  <c r="F1150" i="17"/>
  <c r="G1149" i="17"/>
  <c r="F1149" i="17"/>
  <c r="G1148" i="17"/>
  <c r="F1148" i="17"/>
  <c r="G1147" i="17"/>
  <c r="F1147" i="17"/>
  <c r="G1146" i="17"/>
  <c r="F1146" i="17"/>
  <c r="G1145" i="17"/>
  <c r="F1145" i="17"/>
  <c r="G1144" i="17"/>
  <c r="F1144" i="17"/>
  <c r="G1143" i="17"/>
  <c r="F1143" i="17"/>
  <c r="G1142" i="17"/>
  <c r="F1142" i="17"/>
  <c r="G1141" i="17"/>
  <c r="F1141" i="17"/>
  <c r="G1140" i="17"/>
  <c r="F1140" i="17"/>
  <c r="G1139" i="17"/>
  <c r="F1139" i="17"/>
  <c r="G1138" i="17"/>
  <c r="F1138" i="17"/>
  <c r="G1137" i="17"/>
  <c r="F1137" i="17"/>
  <c r="G1136" i="17"/>
  <c r="F1136" i="17"/>
  <c r="G1135" i="17"/>
  <c r="F1135" i="17"/>
  <c r="G1134" i="17"/>
  <c r="F1134" i="17"/>
  <c r="G1133" i="17"/>
  <c r="F1133" i="17"/>
  <c r="G1132" i="17"/>
  <c r="F1132" i="17"/>
  <c r="G1131" i="17"/>
  <c r="F1131" i="17"/>
  <c r="G1130" i="17"/>
  <c r="F1130" i="17"/>
  <c r="G1129" i="17"/>
  <c r="F1129" i="17"/>
  <c r="G1128" i="17"/>
  <c r="F1128" i="17"/>
  <c r="G1127" i="17"/>
  <c r="F1127" i="17"/>
  <c r="G1126" i="17"/>
  <c r="F1126" i="17"/>
  <c r="G1125" i="17"/>
  <c r="F1125" i="17"/>
  <c r="G1124" i="17"/>
  <c r="F1124" i="17"/>
  <c r="G1123" i="17"/>
  <c r="F1123" i="17"/>
  <c r="G1122" i="17"/>
  <c r="F1122" i="17"/>
  <c r="G1121" i="17"/>
  <c r="F1121" i="17"/>
  <c r="G1120" i="17"/>
  <c r="F1120" i="17"/>
  <c r="G1119" i="17"/>
  <c r="F1119" i="17"/>
  <c r="G1118" i="17"/>
  <c r="F1118" i="17"/>
  <c r="G1117" i="17"/>
  <c r="F1117" i="17"/>
  <c r="G1116" i="17"/>
  <c r="F1116" i="17"/>
  <c r="G1115" i="17"/>
  <c r="F1115" i="17"/>
  <c r="G1114" i="17"/>
  <c r="F1114" i="17"/>
  <c r="G1113" i="17"/>
  <c r="F1113" i="17"/>
  <c r="G1112" i="17"/>
  <c r="F1112" i="17"/>
  <c r="G1111" i="17"/>
  <c r="F1111" i="17"/>
  <c r="G1110" i="17"/>
  <c r="F1110" i="17"/>
  <c r="G1109" i="17"/>
  <c r="F1109" i="17"/>
  <c r="G1108" i="17"/>
  <c r="F1108" i="17"/>
  <c r="G1107" i="17"/>
  <c r="F1107" i="17"/>
  <c r="G1106" i="17"/>
  <c r="F1106" i="17"/>
  <c r="G1105" i="17"/>
  <c r="F1105" i="17"/>
  <c r="G1104" i="17"/>
  <c r="F1104" i="17"/>
  <c r="G1103" i="17"/>
  <c r="F1103" i="17"/>
  <c r="G1102" i="17"/>
  <c r="F1102" i="17"/>
  <c r="G1101" i="17"/>
  <c r="F1101" i="17"/>
  <c r="G1100" i="17"/>
  <c r="F1100" i="17"/>
  <c r="G1099" i="17"/>
  <c r="F1099" i="17"/>
  <c r="G1098" i="17"/>
  <c r="F1098" i="17"/>
  <c r="G1097" i="17"/>
  <c r="F1097" i="17"/>
  <c r="G1096" i="17"/>
  <c r="F1096" i="17"/>
  <c r="G1095" i="17"/>
  <c r="F1095" i="17"/>
  <c r="G1094" i="17"/>
  <c r="F1094" i="17"/>
  <c r="G1093" i="17"/>
  <c r="F1093" i="17"/>
  <c r="G1092" i="17"/>
  <c r="F1092" i="17"/>
  <c r="G1091" i="17"/>
  <c r="F1091" i="17"/>
  <c r="G1090" i="17"/>
  <c r="F1090" i="17"/>
  <c r="G1089" i="17"/>
  <c r="F1089" i="17"/>
  <c r="G1088" i="17"/>
  <c r="F1088" i="17"/>
  <c r="G1087" i="17"/>
  <c r="F1087" i="17"/>
  <c r="G1086" i="17"/>
  <c r="F1086" i="17"/>
  <c r="G1085" i="17"/>
  <c r="F1085" i="17"/>
  <c r="G1084" i="17"/>
  <c r="F1084" i="17"/>
  <c r="G1083" i="17"/>
  <c r="F1083" i="17"/>
  <c r="G1082" i="17"/>
  <c r="F1082" i="17"/>
  <c r="G1081" i="17"/>
  <c r="F1081" i="17"/>
  <c r="G1080" i="17"/>
  <c r="F1080" i="17"/>
  <c r="G1079" i="17"/>
  <c r="F1079" i="17"/>
  <c r="G1078" i="17"/>
  <c r="F1078" i="17"/>
  <c r="G1077" i="17"/>
  <c r="F1077" i="17"/>
  <c r="G1076" i="17"/>
  <c r="F1076" i="17"/>
  <c r="G1075" i="17"/>
  <c r="F1075" i="17"/>
  <c r="G1074" i="17"/>
  <c r="F1074" i="17"/>
  <c r="G1073" i="17"/>
  <c r="F1073" i="17"/>
  <c r="G1072" i="17"/>
  <c r="F1072" i="17"/>
  <c r="G1071" i="17"/>
  <c r="F1071" i="17"/>
  <c r="G1070" i="17"/>
  <c r="F1070" i="17"/>
  <c r="G1069" i="17"/>
  <c r="F1069" i="17"/>
  <c r="G1068" i="17"/>
  <c r="F1068" i="17"/>
  <c r="G1067" i="17"/>
  <c r="F1067" i="17"/>
  <c r="G1066" i="17"/>
  <c r="F1066" i="17"/>
  <c r="G1065" i="17"/>
  <c r="F1065" i="17"/>
  <c r="G1064" i="17"/>
  <c r="F1064" i="17"/>
  <c r="G1063" i="17"/>
  <c r="F1063" i="17"/>
  <c r="G1062" i="17"/>
  <c r="F1062" i="17"/>
  <c r="G1061" i="17"/>
  <c r="F1061" i="17"/>
  <c r="G1060" i="17"/>
  <c r="F1060" i="17"/>
  <c r="G1059" i="17"/>
  <c r="F1059" i="17"/>
  <c r="G1058" i="17"/>
  <c r="F1058" i="17"/>
  <c r="G1057" i="17"/>
  <c r="F1057" i="17"/>
  <c r="G1056" i="17"/>
  <c r="F1056" i="17"/>
  <c r="G1055" i="17"/>
  <c r="F1055" i="17"/>
  <c r="G1054" i="17"/>
  <c r="F1054" i="17"/>
  <c r="G1053" i="17"/>
  <c r="F1053" i="17"/>
  <c r="G1052" i="17"/>
  <c r="F1052" i="17"/>
  <c r="G1051" i="17"/>
  <c r="F1051" i="17"/>
  <c r="G1050" i="17"/>
  <c r="F1050" i="17"/>
  <c r="G1049" i="17"/>
  <c r="F1049" i="17"/>
  <c r="G1048" i="17"/>
  <c r="F1048" i="17"/>
  <c r="G1047" i="17"/>
  <c r="F1047" i="17"/>
  <c r="G1046" i="17"/>
  <c r="F1046" i="17"/>
  <c r="G1045" i="17"/>
  <c r="F1045" i="17"/>
  <c r="G1044" i="17"/>
  <c r="F1044" i="17"/>
  <c r="G1043" i="17"/>
  <c r="F1043" i="17"/>
  <c r="G1042" i="17"/>
  <c r="F1042" i="17"/>
  <c r="G1041" i="17"/>
  <c r="F1041" i="17"/>
  <c r="G1040" i="17"/>
  <c r="F1040" i="17"/>
  <c r="G1039" i="17"/>
  <c r="F1039" i="17"/>
  <c r="G1038" i="17"/>
  <c r="F1038" i="17"/>
  <c r="G1037" i="17"/>
  <c r="F1037" i="17"/>
  <c r="G1036" i="17"/>
  <c r="F1036" i="17"/>
  <c r="G1035" i="17"/>
  <c r="F1035" i="17"/>
  <c r="G1034" i="17"/>
  <c r="F1034" i="17"/>
  <c r="G1033" i="17"/>
  <c r="F1033" i="17"/>
  <c r="G1032" i="17"/>
  <c r="F1032" i="17"/>
  <c r="G1031" i="17"/>
  <c r="F1031" i="17"/>
  <c r="G1030" i="17"/>
  <c r="F1030" i="17"/>
  <c r="G1029" i="17"/>
  <c r="F1029" i="17"/>
  <c r="G1028" i="17"/>
  <c r="F1028" i="17"/>
  <c r="G1027" i="17"/>
  <c r="F1027" i="17"/>
  <c r="G1026" i="17"/>
  <c r="F1026" i="17"/>
  <c r="G1025" i="17"/>
  <c r="F1025" i="17"/>
  <c r="G1024" i="17"/>
  <c r="F1024" i="17"/>
  <c r="G1023" i="17"/>
  <c r="F1023" i="17"/>
  <c r="G1022" i="17"/>
  <c r="F1022" i="17"/>
  <c r="G1021" i="17"/>
  <c r="F1021" i="17"/>
  <c r="G1020" i="17"/>
  <c r="F1020" i="17"/>
  <c r="G1019" i="17"/>
  <c r="F1019" i="17"/>
  <c r="G1018" i="17"/>
  <c r="F1018" i="17"/>
  <c r="G1017" i="17"/>
  <c r="F1017" i="17"/>
  <c r="G1016" i="17"/>
  <c r="F1016" i="17"/>
  <c r="G1015" i="17"/>
  <c r="F1015" i="17"/>
  <c r="G1014" i="17"/>
  <c r="F1014" i="17"/>
  <c r="G1013" i="17"/>
  <c r="F1013" i="17"/>
  <c r="G1012" i="17"/>
  <c r="F1012" i="17"/>
  <c r="G1011" i="17"/>
  <c r="F1011" i="17"/>
  <c r="G1010" i="17"/>
  <c r="F1010" i="17"/>
  <c r="G1009" i="17"/>
  <c r="F1009" i="17"/>
  <c r="G1008" i="17"/>
  <c r="F1008" i="17"/>
  <c r="G1007" i="17"/>
  <c r="F1007" i="17"/>
  <c r="G1006" i="17"/>
  <c r="F1006" i="17"/>
  <c r="G1005" i="17"/>
  <c r="F1005" i="17"/>
  <c r="G1004" i="17"/>
  <c r="F1004" i="17"/>
  <c r="G1003" i="17"/>
  <c r="F1003" i="17"/>
  <c r="G1002" i="17"/>
  <c r="F1002" i="17"/>
  <c r="G1001" i="17"/>
  <c r="F1001" i="17"/>
  <c r="G1000" i="17"/>
  <c r="F1000" i="17"/>
  <c r="G999" i="17"/>
  <c r="F999" i="17"/>
  <c r="G998" i="17"/>
  <c r="F998" i="17"/>
  <c r="G997" i="17"/>
  <c r="F997" i="17"/>
  <c r="G996" i="17"/>
  <c r="F996" i="17"/>
  <c r="G995" i="17"/>
  <c r="F995" i="17"/>
  <c r="G994" i="17"/>
  <c r="F994" i="17"/>
  <c r="G993" i="17"/>
  <c r="F993" i="17"/>
  <c r="G992" i="17"/>
  <c r="F992" i="17"/>
  <c r="G991" i="17"/>
  <c r="F991" i="17"/>
  <c r="G990" i="17"/>
  <c r="F990" i="17"/>
  <c r="G989" i="17"/>
  <c r="F989" i="17"/>
  <c r="G988" i="17"/>
  <c r="F988" i="17"/>
  <c r="G987" i="17"/>
  <c r="F987" i="17"/>
  <c r="G986" i="17"/>
  <c r="F986" i="17"/>
  <c r="G985" i="17"/>
  <c r="F985" i="17"/>
  <c r="G984" i="17"/>
  <c r="F984" i="17"/>
  <c r="G983" i="17"/>
  <c r="F983" i="17"/>
  <c r="G982" i="17"/>
  <c r="F982" i="17"/>
  <c r="G981" i="17"/>
  <c r="F981" i="17"/>
  <c r="G980" i="17"/>
  <c r="F980" i="17"/>
  <c r="G979" i="17"/>
  <c r="F979" i="17"/>
  <c r="G978" i="17"/>
  <c r="F978" i="17"/>
  <c r="G977" i="17"/>
  <c r="F977" i="17"/>
  <c r="G976" i="17"/>
  <c r="F976" i="17"/>
  <c r="G975" i="17"/>
  <c r="F975" i="17"/>
  <c r="G974" i="17"/>
  <c r="F974" i="17"/>
  <c r="G973" i="17"/>
  <c r="F973" i="17"/>
  <c r="G972" i="17"/>
  <c r="F972" i="17"/>
  <c r="G971" i="17"/>
  <c r="F971" i="17"/>
  <c r="G970" i="17"/>
  <c r="F970" i="17"/>
  <c r="G969" i="17"/>
  <c r="F969" i="17"/>
  <c r="G968" i="17"/>
  <c r="F968" i="17"/>
  <c r="G967" i="17"/>
  <c r="F967" i="17"/>
  <c r="G966" i="17"/>
  <c r="F966" i="17"/>
  <c r="G965" i="17"/>
  <c r="F965" i="17"/>
  <c r="G964" i="17"/>
  <c r="F964" i="17"/>
  <c r="G963" i="17"/>
  <c r="F963" i="17"/>
  <c r="G962" i="17"/>
  <c r="F962" i="17"/>
  <c r="G961" i="17"/>
  <c r="F961" i="17"/>
  <c r="G960" i="17"/>
  <c r="F960" i="17"/>
  <c r="G959" i="17"/>
  <c r="F959" i="17"/>
  <c r="G958" i="17"/>
  <c r="F958" i="17"/>
  <c r="G957" i="17"/>
  <c r="F957" i="17"/>
  <c r="G956" i="17"/>
  <c r="F956" i="17"/>
  <c r="G955" i="17"/>
  <c r="F955" i="17"/>
  <c r="G954" i="17"/>
  <c r="F954" i="17"/>
  <c r="G953" i="17"/>
  <c r="F953" i="17"/>
  <c r="G952" i="17"/>
  <c r="F952" i="17"/>
  <c r="G951" i="17"/>
  <c r="F951" i="17"/>
  <c r="G950" i="17"/>
  <c r="F950" i="17"/>
  <c r="G949" i="17"/>
  <c r="F949" i="17"/>
  <c r="G948" i="17"/>
  <c r="F948" i="17"/>
  <c r="G947" i="17"/>
  <c r="F947" i="17"/>
  <c r="G946" i="17"/>
  <c r="F946" i="17"/>
  <c r="G945" i="17"/>
  <c r="F945" i="17"/>
  <c r="G944" i="17"/>
  <c r="F944" i="17"/>
  <c r="G943" i="17"/>
  <c r="F943" i="17"/>
  <c r="G942" i="17"/>
  <c r="F942" i="17"/>
  <c r="G941" i="17"/>
  <c r="F941" i="17"/>
  <c r="G940" i="17"/>
  <c r="F940" i="17"/>
  <c r="G939" i="17"/>
  <c r="F939" i="17"/>
  <c r="G938" i="17"/>
  <c r="F938" i="17"/>
  <c r="G937" i="17"/>
  <c r="F937" i="17"/>
  <c r="G936" i="17"/>
  <c r="F936" i="17"/>
  <c r="G935" i="17"/>
  <c r="F935" i="17"/>
  <c r="G934" i="17"/>
  <c r="F934" i="17"/>
  <c r="G933" i="17"/>
  <c r="F933" i="17"/>
  <c r="G932" i="17"/>
  <c r="F932" i="17"/>
  <c r="G931" i="17"/>
  <c r="F931" i="17"/>
  <c r="G930" i="17"/>
  <c r="F930" i="17"/>
  <c r="G929" i="17"/>
  <c r="F929" i="17"/>
  <c r="G928" i="17"/>
  <c r="F928" i="17"/>
  <c r="G927" i="17"/>
  <c r="F927" i="17"/>
  <c r="G926" i="17"/>
  <c r="F926" i="17"/>
  <c r="G925" i="17"/>
  <c r="F925" i="17"/>
  <c r="G924" i="17"/>
  <c r="F924" i="17"/>
  <c r="G923" i="17"/>
  <c r="F923" i="17"/>
  <c r="G922" i="17"/>
  <c r="F922" i="17"/>
  <c r="G921" i="17"/>
  <c r="F921" i="17"/>
  <c r="G920" i="17"/>
  <c r="F920" i="17"/>
  <c r="G919" i="17"/>
  <c r="F919" i="17"/>
  <c r="G918" i="17"/>
  <c r="F918" i="17"/>
  <c r="G917" i="17"/>
  <c r="F917" i="17"/>
  <c r="G916" i="17"/>
  <c r="F916" i="17"/>
  <c r="G915" i="17"/>
  <c r="F915" i="17"/>
  <c r="G914" i="17"/>
  <c r="F914" i="17"/>
  <c r="G913" i="17"/>
  <c r="F913" i="17"/>
  <c r="G912" i="17"/>
  <c r="F912" i="17"/>
  <c r="G911" i="17"/>
  <c r="F911" i="17"/>
  <c r="G910" i="17"/>
  <c r="F910" i="17"/>
  <c r="G909" i="17"/>
  <c r="F909" i="17"/>
  <c r="G908" i="17"/>
  <c r="F908" i="17"/>
  <c r="G907" i="17"/>
  <c r="F907" i="17"/>
  <c r="G906" i="17"/>
  <c r="F906" i="17"/>
  <c r="G905" i="17"/>
  <c r="F905" i="17"/>
  <c r="G904" i="17"/>
  <c r="F904" i="17"/>
  <c r="G903" i="17"/>
  <c r="F903" i="17"/>
  <c r="G902" i="17"/>
  <c r="F902" i="17"/>
  <c r="G901" i="17"/>
  <c r="F901" i="17"/>
  <c r="G900" i="17"/>
  <c r="F900" i="17"/>
  <c r="G899" i="17"/>
  <c r="F899" i="17"/>
  <c r="G898" i="17"/>
  <c r="F898" i="17"/>
  <c r="G897" i="17"/>
  <c r="F897" i="17"/>
  <c r="G896" i="17"/>
  <c r="F896" i="17"/>
  <c r="G895" i="17"/>
  <c r="F895" i="17"/>
  <c r="G894" i="17"/>
  <c r="F894" i="17"/>
  <c r="G893" i="17"/>
  <c r="F893" i="17"/>
  <c r="G892" i="17"/>
  <c r="F892" i="17"/>
  <c r="G891" i="17"/>
  <c r="F891" i="17"/>
  <c r="G890" i="17"/>
  <c r="F890" i="17"/>
  <c r="G889" i="17"/>
  <c r="F889" i="17"/>
  <c r="G888" i="17"/>
  <c r="F888" i="17"/>
  <c r="G887" i="17"/>
  <c r="F887" i="17"/>
  <c r="G886" i="17"/>
  <c r="F886" i="17"/>
  <c r="G885" i="17"/>
  <c r="F885" i="17"/>
  <c r="G884" i="17"/>
  <c r="F884" i="17"/>
  <c r="G883" i="17"/>
  <c r="F883" i="17"/>
  <c r="G882" i="17"/>
  <c r="F882" i="17"/>
  <c r="G881" i="17"/>
  <c r="F881" i="17"/>
  <c r="G880" i="17"/>
  <c r="F880" i="17"/>
  <c r="G879" i="17"/>
  <c r="F879" i="17"/>
  <c r="G878" i="17"/>
  <c r="F878" i="17"/>
  <c r="G877" i="17"/>
  <c r="F877" i="17"/>
  <c r="G876" i="17"/>
  <c r="F876" i="17"/>
  <c r="G875" i="17"/>
  <c r="F875" i="17"/>
  <c r="G874" i="17"/>
  <c r="F874" i="17"/>
  <c r="G873" i="17"/>
  <c r="F873" i="17"/>
  <c r="G872" i="17"/>
  <c r="F872" i="17"/>
  <c r="G871" i="17"/>
  <c r="F871" i="17"/>
  <c r="G870" i="17"/>
  <c r="F870" i="17"/>
  <c r="G869" i="17"/>
  <c r="F869" i="17"/>
  <c r="G868" i="17"/>
  <c r="F868" i="17"/>
  <c r="G867" i="17"/>
  <c r="F867" i="17"/>
  <c r="G866" i="17"/>
  <c r="F866" i="17"/>
  <c r="G865" i="17"/>
  <c r="F865" i="17"/>
  <c r="G864" i="17"/>
  <c r="F864" i="17"/>
  <c r="G863" i="17"/>
  <c r="F863" i="17"/>
  <c r="G862" i="17"/>
  <c r="F862" i="17"/>
  <c r="G861" i="17"/>
  <c r="F861" i="17"/>
  <c r="G860" i="17"/>
  <c r="F860" i="17"/>
  <c r="G859" i="17"/>
  <c r="F859" i="17"/>
  <c r="G858" i="17"/>
  <c r="F858" i="17"/>
  <c r="G857" i="17"/>
  <c r="F857" i="17"/>
  <c r="G856" i="17"/>
  <c r="F856" i="17"/>
  <c r="G855" i="17"/>
  <c r="F855" i="17"/>
  <c r="G854" i="17"/>
  <c r="F854" i="17"/>
  <c r="G853" i="17"/>
  <c r="F853" i="17"/>
  <c r="G852" i="17"/>
  <c r="F852" i="17"/>
  <c r="G851" i="17"/>
  <c r="F851" i="17"/>
  <c r="G850" i="17"/>
  <c r="F850" i="17"/>
  <c r="G849" i="17"/>
  <c r="F849" i="17"/>
  <c r="G848" i="17"/>
  <c r="F848" i="17"/>
  <c r="G847" i="17"/>
  <c r="F847" i="17"/>
  <c r="G846" i="17"/>
  <c r="F846" i="17"/>
  <c r="G845" i="17"/>
  <c r="F845" i="17"/>
  <c r="G844" i="17"/>
  <c r="F844" i="17"/>
  <c r="G843" i="17"/>
  <c r="F843" i="17"/>
  <c r="G842" i="17"/>
  <c r="F842" i="17"/>
  <c r="G841" i="17"/>
  <c r="F841" i="17"/>
  <c r="G840" i="17"/>
  <c r="F840" i="17"/>
  <c r="G839" i="17"/>
  <c r="F839" i="17"/>
  <c r="G838" i="17"/>
  <c r="F838" i="17"/>
  <c r="G837" i="17"/>
  <c r="F837" i="17"/>
  <c r="G836" i="17"/>
  <c r="F836" i="17"/>
  <c r="G835" i="17"/>
  <c r="F835" i="17"/>
  <c r="G834" i="17"/>
  <c r="F834" i="17"/>
  <c r="G833" i="17"/>
  <c r="F833" i="17"/>
  <c r="G832" i="17"/>
  <c r="F832" i="17"/>
  <c r="G831" i="17"/>
  <c r="F831" i="17"/>
  <c r="G830" i="17"/>
  <c r="F830" i="17"/>
  <c r="G829" i="17"/>
  <c r="F829" i="17"/>
  <c r="G828" i="17"/>
  <c r="F828" i="17"/>
  <c r="G827" i="17"/>
  <c r="F827" i="17"/>
  <c r="G826" i="17"/>
  <c r="F826" i="17"/>
  <c r="G825" i="17"/>
  <c r="F825" i="17"/>
  <c r="G824" i="17"/>
  <c r="F824" i="17"/>
  <c r="G823" i="17"/>
  <c r="F823" i="17"/>
  <c r="G822" i="17"/>
  <c r="F822" i="17"/>
  <c r="G821" i="17"/>
  <c r="F821" i="17"/>
  <c r="G820" i="17"/>
  <c r="F820" i="17"/>
  <c r="G819" i="17"/>
  <c r="F819" i="17"/>
  <c r="G818" i="17"/>
  <c r="F818" i="17"/>
  <c r="G817" i="17"/>
  <c r="F817" i="17"/>
  <c r="G816" i="17"/>
  <c r="F816" i="17"/>
  <c r="G815" i="17"/>
  <c r="F815" i="17"/>
  <c r="G814" i="17"/>
  <c r="F814" i="17"/>
  <c r="G813" i="17"/>
  <c r="F813" i="17"/>
  <c r="G812" i="17"/>
  <c r="F812" i="17"/>
  <c r="G811" i="17"/>
  <c r="F811" i="17"/>
  <c r="G810" i="17"/>
  <c r="F810" i="17"/>
  <c r="G809" i="17"/>
  <c r="F809" i="17"/>
  <c r="G808" i="17"/>
  <c r="F808" i="17"/>
  <c r="G807" i="17"/>
  <c r="F807" i="17"/>
  <c r="G806" i="17"/>
  <c r="F806" i="17"/>
  <c r="G805" i="17"/>
  <c r="F805" i="17"/>
  <c r="G804" i="17"/>
  <c r="F804" i="17"/>
  <c r="G803" i="17"/>
  <c r="F803" i="17"/>
  <c r="G802" i="17"/>
  <c r="F802" i="17"/>
  <c r="G801" i="17"/>
  <c r="F801" i="17"/>
  <c r="G800" i="17"/>
  <c r="F800" i="17"/>
  <c r="G799" i="17"/>
  <c r="F799" i="17"/>
  <c r="G798" i="17"/>
  <c r="F798" i="17"/>
  <c r="G797" i="17"/>
  <c r="F797" i="17"/>
  <c r="G796" i="17"/>
  <c r="F796" i="17"/>
  <c r="G795" i="17"/>
  <c r="F795" i="17"/>
  <c r="G794" i="17"/>
  <c r="F794" i="17"/>
  <c r="G793" i="17"/>
  <c r="F793" i="17"/>
  <c r="G792" i="17"/>
  <c r="F792" i="17"/>
  <c r="G791" i="17"/>
  <c r="F791" i="17"/>
  <c r="G790" i="17"/>
  <c r="F790" i="17"/>
  <c r="G789" i="17"/>
  <c r="F789" i="17"/>
  <c r="G788" i="17"/>
  <c r="F788" i="17"/>
  <c r="G787" i="17"/>
  <c r="F787" i="17"/>
  <c r="G786" i="17"/>
  <c r="F786" i="17"/>
  <c r="G785" i="17"/>
  <c r="F785" i="17"/>
  <c r="G784" i="17"/>
  <c r="F784" i="17"/>
  <c r="G783" i="17"/>
  <c r="F783" i="17"/>
  <c r="G782" i="17"/>
  <c r="F782" i="17"/>
  <c r="G781" i="17"/>
  <c r="F781" i="17"/>
  <c r="G780" i="17"/>
  <c r="F780" i="17"/>
  <c r="G779" i="17"/>
  <c r="F779" i="17"/>
  <c r="G778" i="17"/>
  <c r="F778" i="17"/>
  <c r="G777" i="17"/>
  <c r="F777" i="17"/>
  <c r="G776" i="17"/>
  <c r="F776" i="17"/>
  <c r="G775" i="17"/>
  <c r="F775" i="17"/>
  <c r="G774" i="17"/>
  <c r="F774" i="17"/>
  <c r="G773" i="17"/>
  <c r="F773" i="17"/>
  <c r="G772" i="17"/>
  <c r="F772" i="17"/>
  <c r="G771" i="17"/>
  <c r="F771" i="17"/>
  <c r="G770" i="17"/>
  <c r="F770" i="17"/>
  <c r="G769" i="17"/>
  <c r="F769" i="17"/>
  <c r="G768" i="17"/>
  <c r="F768" i="17"/>
  <c r="G767" i="17"/>
  <c r="F767" i="17"/>
  <c r="G766" i="17"/>
  <c r="F766" i="17"/>
  <c r="G765" i="17"/>
  <c r="F765" i="17"/>
  <c r="G764" i="17"/>
  <c r="F764" i="17"/>
  <c r="G763" i="17"/>
  <c r="F763" i="17"/>
  <c r="G762" i="17"/>
  <c r="F762" i="17"/>
  <c r="G761" i="17"/>
  <c r="F761" i="17"/>
  <c r="G760" i="17"/>
  <c r="F760" i="17"/>
  <c r="G759" i="17"/>
  <c r="F759" i="17"/>
  <c r="G758" i="17"/>
  <c r="F758" i="17"/>
  <c r="G757" i="17"/>
  <c r="F757" i="17"/>
  <c r="G756" i="17"/>
  <c r="F756" i="17"/>
  <c r="G755" i="17"/>
  <c r="F755" i="17"/>
  <c r="G754" i="17"/>
  <c r="F754" i="17"/>
  <c r="G753" i="17"/>
  <c r="F753" i="17"/>
  <c r="G752" i="17"/>
  <c r="F752" i="17"/>
  <c r="G751" i="17"/>
  <c r="F751" i="17"/>
  <c r="G750" i="17"/>
  <c r="F750" i="17"/>
  <c r="G749" i="17"/>
  <c r="F749" i="17"/>
  <c r="G748" i="17"/>
  <c r="F748" i="17"/>
  <c r="G747" i="17"/>
  <c r="F747" i="17"/>
  <c r="G746" i="17"/>
  <c r="F746" i="17"/>
  <c r="G745" i="17"/>
  <c r="F745" i="17"/>
  <c r="G744" i="17"/>
  <c r="F744" i="17"/>
  <c r="G743" i="17"/>
  <c r="F743" i="17"/>
  <c r="G742" i="17"/>
  <c r="F742" i="17"/>
  <c r="G741" i="17"/>
  <c r="F741" i="17"/>
  <c r="G740" i="17"/>
  <c r="F740" i="17"/>
  <c r="G739" i="17"/>
  <c r="F739" i="17"/>
  <c r="G738" i="17"/>
  <c r="F738" i="17"/>
  <c r="G737" i="17"/>
  <c r="F737" i="17"/>
  <c r="G736" i="17"/>
  <c r="F736" i="17"/>
  <c r="G735" i="17"/>
  <c r="F735" i="17"/>
  <c r="G734" i="17"/>
  <c r="F734" i="17"/>
  <c r="G733" i="17"/>
  <c r="F733" i="17"/>
  <c r="G732" i="17"/>
  <c r="F732" i="17"/>
  <c r="G731" i="17"/>
  <c r="F731" i="17"/>
  <c r="G730" i="17"/>
  <c r="F730" i="17"/>
  <c r="G729" i="17"/>
  <c r="F729" i="17"/>
  <c r="G728" i="17"/>
  <c r="F728" i="17"/>
  <c r="G727" i="17"/>
  <c r="F727" i="17"/>
  <c r="G726" i="17"/>
  <c r="F726" i="17"/>
  <c r="G725" i="17"/>
  <c r="F725" i="17"/>
  <c r="G724" i="17"/>
  <c r="F724" i="17"/>
  <c r="G723" i="17"/>
  <c r="F723" i="17"/>
  <c r="G722" i="17"/>
  <c r="F722" i="17"/>
  <c r="G721" i="17"/>
  <c r="F721" i="17"/>
  <c r="G720" i="17"/>
  <c r="F720" i="17"/>
  <c r="G719" i="17"/>
  <c r="F719" i="17"/>
  <c r="G718" i="17"/>
  <c r="F718" i="17"/>
  <c r="G717" i="17"/>
  <c r="F717" i="17"/>
  <c r="G716" i="17"/>
  <c r="F716" i="17"/>
  <c r="G715" i="17"/>
  <c r="F715" i="17"/>
  <c r="G714" i="17"/>
  <c r="F714" i="17"/>
  <c r="G713" i="17"/>
  <c r="F713" i="17"/>
  <c r="G712" i="17"/>
  <c r="F712" i="17"/>
  <c r="G711" i="17"/>
  <c r="F711" i="17"/>
  <c r="G710" i="17"/>
  <c r="F710" i="17"/>
  <c r="G709" i="17"/>
  <c r="F709" i="17"/>
  <c r="G708" i="17"/>
  <c r="F708" i="17"/>
  <c r="G707" i="17"/>
  <c r="F707" i="17"/>
  <c r="G706" i="17"/>
  <c r="F706" i="17"/>
  <c r="G705" i="17"/>
  <c r="F705" i="17"/>
  <c r="G704" i="17"/>
  <c r="F704" i="17"/>
  <c r="G703" i="17"/>
  <c r="F703" i="17"/>
  <c r="G702" i="17"/>
  <c r="F702" i="17"/>
  <c r="G701" i="17"/>
  <c r="F701" i="17"/>
  <c r="G700" i="17"/>
  <c r="F700" i="17"/>
  <c r="G699" i="17"/>
  <c r="F699" i="17"/>
  <c r="G698" i="17"/>
  <c r="F698" i="17"/>
  <c r="G697" i="17"/>
  <c r="F697" i="17"/>
  <c r="G696" i="17"/>
  <c r="F696" i="17"/>
  <c r="G695" i="17"/>
  <c r="F695" i="17"/>
  <c r="G694" i="17"/>
  <c r="F694" i="17"/>
  <c r="G693" i="17"/>
  <c r="F693" i="17"/>
  <c r="G692" i="17"/>
  <c r="F692" i="17"/>
  <c r="G691" i="17"/>
  <c r="F691" i="17"/>
  <c r="G690" i="17"/>
  <c r="F690" i="17"/>
  <c r="G689" i="17"/>
  <c r="F689" i="17"/>
  <c r="G688" i="17"/>
  <c r="F688" i="17"/>
  <c r="G687" i="17"/>
  <c r="F687" i="17"/>
  <c r="G686" i="17"/>
  <c r="F686" i="17"/>
  <c r="G685" i="17"/>
  <c r="F685" i="17"/>
  <c r="G684" i="17"/>
  <c r="F684" i="17"/>
  <c r="G683" i="17"/>
  <c r="F683" i="17"/>
  <c r="G682" i="17"/>
  <c r="F682" i="17"/>
  <c r="G681" i="17"/>
  <c r="F681" i="17"/>
  <c r="G680" i="17"/>
  <c r="F680" i="17"/>
  <c r="G679" i="17"/>
  <c r="F679" i="17"/>
  <c r="G678" i="17"/>
  <c r="F678" i="17"/>
  <c r="G677" i="17"/>
  <c r="F677" i="17"/>
  <c r="G676" i="17"/>
  <c r="F676" i="17"/>
  <c r="G675" i="17"/>
  <c r="F675" i="17"/>
  <c r="G674" i="17"/>
  <c r="F674" i="17"/>
  <c r="G673" i="17"/>
  <c r="F673" i="17"/>
  <c r="G672" i="17"/>
  <c r="F672" i="17"/>
  <c r="G671" i="17"/>
  <c r="F671" i="17"/>
  <c r="G670" i="17"/>
  <c r="F670" i="17"/>
  <c r="G669" i="17"/>
  <c r="F669" i="17"/>
  <c r="G668" i="17"/>
  <c r="F668" i="17"/>
  <c r="G667" i="17"/>
  <c r="F667" i="17"/>
  <c r="G666" i="17"/>
  <c r="F666" i="17"/>
  <c r="G665" i="17"/>
  <c r="F665" i="17"/>
  <c r="G664" i="17"/>
  <c r="F664" i="17"/>
  <c r="G663" i="17"/>
  <c r="F663" i="17"/>
  <c r="G662" i="17"/>
  <c r="F662" i="17"/>
  <c r="G661" i="17"/>
  <c r="F661" i="17"/>
  <c r="G660" i="17"/>
  <c r="F660" i="17"/>
  <c r="G659" i="17"/>
  <c r="F659" i="17"/>
  <c r="G658" i="17"/>
  <c r="F658" i="17"/>
  <c r="G657" i="17"/>
  <c r="F657" i="17"/>
  <c r="G656" i="17"/>
  <c r="F656" i="17"/>
  <c r="G655" i="17"/>
  <c r="F655" i="17"/>
  <c r="G654" i="17"/>
  <c r="F654" i="17"/>
  <c r="G653" i="17"/>
  <c r="F653" i="17"/>
  <c r="G652" i="17"/>
  <c r="F652" i="17"/>
  <c r="G651" i="17"/>
  <c r="F651" i="17"/>
  <c r="G650" i="17"/>
  <c r="F650" i="17"/>
  <c r="G649" i="17"/>
  <c r="F649" i="17"/>
  <c r="G648" i="17"/>
  <c r="F648" i="17"/>
  <c r="G647" i="17"/>
  <c r="F647" i="17"/>
  <c r="G646" i="17"/>
  <c r="F646" i="17"/>
  <c r="G645" i="17"/>
  <c r="F645" i="17"/>
  <c r="G644" i="17"/>
  <c r="F644" i="17"/>
  <c r="G643" i="17"/>
  <c r="F643" i="17"/>
  <c r="G642" i="17"/>
  <c r="F642" i="17"/>
  <c r="G641" i="17"/>
  <c r="F641" i="17"/>
  <c r="G640" i="17"/>
  <c r="F640" i="17"/>
  <c r="G639" i="17"/>
  <c r="F639" i="17"/>
  <c r="G638" i="17"/>
  <c r="F638" i="17"/>
  <c r="G637" i="17"/>
  <c r="F637" i="17"/>
  <c r="G636" i="17"/>
  <c r="F636" i="17"/>
  <c r="G635" i="17"/>
  <c r="F635" i="17"/>
  <c r="G634" i="17"/>
  <c r="F634" i="17"/>
  <c r="G633" i="17"/>
  <c r="F633" i="17"/>
  <c r="G632" i="17"/>
  <c r="F632" i="17"/>
  <c r="G631" i="17"/>
  <c r="F631" i="17"/>
  <c r="G630" i="17"/>
  <c r="F630" i="17"/>
  <c r="G629" i="17"/>
  <c r="F629" i="17"/>
  <c r="G628" i="17"/>
  <c r="F628" i="17"/>
  <c r="G627" i="17"/>
  <c r="F627" i="17"/>
  <c r="G626" i="17"/>
  <c r="F626" i="17"/>
  <c r="G625" i="17"/>
  <c r="F625" i="17"/>
  <c r="G624" i="17"/>
  <c r="F624" i="17"/>
  <c r="G623" i="17"/>
  <c r="F623" i="17"/>
  <c r="G622" i="17"/>
  <c r="F622" i="17"/>
  <c r="G621" i="17"/>
  <c r="F621" i="17"/>
  <c r="G620" i="17"/>
  <c r="F620" i="17"/>
  <c r="G619" i="17"/>
  <c r="F619" i="17"/>
  <c r="G618" i="17"/>
  <c r="F618" i="17"/>
  <c r="G617" i="17"/>
  <c r="F617" i="17"/>
  <c r="G616" i="17"/>
  <c r="F616" i="17"/>
  <c r="G615" i="17"/>
  <c r="F615" i="17"/>
  <c r="G614" i="17"/>
  <c r="F614" i="17"/>
  <c r="G613" i="17"/>
  <c r="F613" i="17"/>
  <c r="G612" i="17"/>
  <c r="F612" i="17"/>
  <c r="G611" i="17"/>
  <c r="F611" i="17"/>
  <c r="G610" i="17"/>
  <c r="F610" i="17"/>
  <c r="G609" i="17"/>
  <c r="F609" i="17"/>
  <c r="G608" i="17"/>
  <c r="F608" i="17"/>
  <c r="G607" i="17"/>
  <c r="F607" i="17"/>
  <c r="G606" i="17"/>
  <c r="F606" i="17"/>
  <c r="G605" i="17"/>
  <c r="F605" i="17"/>
  <c r="G604" i="17"/>
  <c r="F604" i="17"/>
  <c r="G603" i="17"/>
  <c r="F603" i="17"/>
  <c r="G602" i="17"/>
  <c r="F602" i="17"/>
  <c r="G601" i="17"/>
  <c r="F601" i="17"/>
  <c r="G600" i="17"/>
  <c r="F600" i="17"/>
  <c r="G599" i="17"/>
  <c r="F599" i="17"/>
  <c r="G598" i="17"/>
  <c r="F598" i="17"/>
  <c r="G597" i="17"/>
  <c r="F597" i="17"/>
  <c r="G596" i="17"/>
  <c r="F596" i="17"/>
  <c r="G595" i="17"/>
  <c r="F595" i="17"/>
  <c r="G594" i="17"/>
  <c r="F594" i="17"/>
  <c r="G593" i="17"/>
  <c r="F593" i="17"/>
  <c r="G592" i="17"/>
  <c r="F592" i="17"/>
  <c r="G591" i="17"/>
  <c r="F591" i="17"/>
  <c r="G590" i="17"/>
  <c r="F590" i="17"/>
  <c r="G589" i="17"/>
  <c r="F589" i="17"/>
  <c r="G588" i="17"/>
  <c r="F588" i="17"/>
  <c r="G587" i="17"/>
  <c r="F587" i="17"/>
  <c r="G586" i="17"/>
  <c r="F586" i="17"/>
  <c r="G585" i="17"/>
  <c r="F585" i="17"/>
  <c r="G584" i="17"/>
  <c r="F584" i="17"/>
  <c r="G583" i="17"/>
  <c r="F583" i="17"/>
  <c r="G582" i="17"/>
  <c r="F582" i="17"/>
  <c r="G581" i="17"/>
  <c r="F581" i="17"/>
  <c r="G580" i="17"/>
  <c r="F580" i="17"/>
  <c r="G579" i="17"/>
  <c r="F579" i="17"/>
  <c r="G578" i="17"/>
  <c r="F578" i="17"/>
  <c r="G577" i="17"/>
  <c r="F577" i="17"/>
  <c r="G576" i="17"/>
  <c r="F576" i="17"/>
  <c r="G575" i="17"/>
  <c r="F575" i="17"/>
  <c r="G574" i="17"/>
  <c r="F574" i="17"/>
  <c r="G573" i="17"/>
  <c r="F573" i="17"/>
  <c r="G572" i="17"/>
  <c r="F572" i="17"/>
  <c r="G571" i="17"/>
  <c r="F571" i="17"/>
  <c r="G570" i="17"/>
  <c r="F570" i="17"/>
  <c r="G569" i="17"/>
  <c r="F569" i="17"/>
  <c r="G568" i="17"/>
  <c r="F568" i="17"/>
  <c r="G567" i="17"/>
  <c r="F567" i="17"/>
  <c r="G566" i="17"/>
  <c r="F566" i="17"/>
  <c r="G565" i="17"/>
  <c r="F565" i="17"/>
  <c r="G564" i="17"/>
  <c r="F564" i="17"/>
  <c r="G563" i="17"/>
  <c r="F563" i="17"/>
  <c r="G562" i="17"/>
  <c r="F562" i="17"/>
  <c r="G561" i="17"/>
  <c r="F561" i="17"/>
  <c r="G560" i="17"/>
  <c r="F560" i="17"/>
  <c r="G559" i="17"/>
  <c r="F559" i="17"/>
  <c r="G558" i="17"/>
  <c r="F558" i="17"/>
  <c r="G557" i="17"/>
  <c r="F557" i="17"/>
  <c r="G556" i="17"/>
  <c r="F556" i="17"/>
  <c r="G555" i="17"/>
  <c r="F555" i="17"/>
  <c r="G554" i="17"/>
  <c r="F554" i="17"/>
  <c r="G553" i="17"/>
  <c r="F553" i="17"/>
  <c r="G552" i="17"/>
  <c r="F552" i="17"/>
  <c r="G551" i="17"/>
  <c r="F551" i="17"/>
  <c r="G550" i="17"/>
  <c r="F550" i="17"/>
  <c r="G549" i="17"/>
  <c r="F549" i="17"/>
  <c r="G548" i="17"/>
  <c r="F548" i="17"/>
  <c r="G547" i="17"/>
  <c r="F547" i="17"/>
  <c r="G546" i="17"/>
  <c r="F546" i="17"/>
  <c r="G545" i="17"/>
  <c r="F545" i="17"/>
  <c r="G544" i="17"/>
  <c r="F544" i="17"/>
  <c r="G543" i="17"/>
  <c r="F543" i="17"/>
  <c r="G542" i="17"/>
  <c r="F542" i="17"/>
  <c r="G541" i="17"/>
  <c r="F541" i="17"/>
  <c r="G540" i="17"/>
  <c r="F540" i="17"/>
  <c r="G539" i="17"/>
  <c r="F539" i="17"/>
  <c r="G538" i="17"/>
  <c r="F538" i="17"/>
  <c r="G537" i="17"/>
  <c r="F537" i="17"/>
  <c r="G536" i="17"/>
  <c r="F536" i="17"/>
  <c r="G535" i="17"/>
  <c r="F535" i="17"/>
  <c r="G534" i="17"/>
  <c r="F534" i="17"/>
  <c r="G533" i="17"/>
  <c r="F533" i="17"/>
  <c r="G532" i="17"/>
  <c r="F532" i="17"/>
  <c r="G531" i="17"/>
  <c r="F531" i="17"/>
  <c r="G530" i="17"/>
  <c r="F530" i="17"/>
  <c r="G529" i="17"/>
  <c r="F529" i="17"/>
  <c r="G528" i="17"/>
  <c r="F528" i="17"/>
  <c r="G527" i="17"/>
  <c r="F527" i="17"/>
  <c r="G526" i="17"/>
  <c r="F526" i="17"/>
  <c r="G525" i="17"/>
  <c r="F525" i="17"/>
  <c r="G524" i="17"/>
  <c r="F524" i="17"/>
  <c r="G523" i="17"/>
  <c r="F523" i="17"/>
  <c r="G522" i="17"/>
  <c r="F522" i="17"/>
  <c r="G521" i="17"/>
  <c r="F521" i="17"/>
  <c r="G520" i="17"/>
  <c r="F520" i="17"/>
  <c r="G519" i="17"/>
  <c r="F519" i="17"/>
  <c r="G518" i="17"/>
  <c r="F518" i="17"/>
  <c r="G517" i="17"/>
  <c r="F517" i="17"/>
  <c r="G516" i="17"/>
  <c r="F516" i="17"/>
  <c r="G515" i="17"/>
  <c r="F515" i="17"/>
  <c r="G514" i="17"/>
  <c r="F514" i="17"/>
  <c r="G513" i="17"/>
  <c r="F513" i="17"/>
  <c r="G512" i="17"/>
  <c r="F512" i="17"/>
  <c r="G511" i="17"/>
  <c r="F511" i="17"/>
  <c r="G510" i="17"/>
  <c r="F510" i="17"/>
  <c r="G509" i="17"/>
  <c r="F509" i="17"/>
  <c r="G508" i="17"/>
  <c r="F508" i="17"/>
  <c r="G507" i="17"/>
  <c r="F507" i="17"/>
  <c r="G506" i="17"/>
  <c r="F506" i="17"/>
  <c r="G505" i="17"/>
  <c r="F505" i="17"/>
  <c r="G504" i="17"/>
  <c r="F504" i="17"/>
  <c r="G503" i="17"/>
  <c r="F503" i="17"/>
  <c r="G502" i="17"/>
  <c r="F502" i="17"/>
  <c r="G501" i="17"/>
  <c r="F501" i="17"/>
  <c r="G500" i="17"/>
  <c r="F500" i="17"/>
  <c r="G499" i="17"/>
  <c r="F499" i="17"/>
  <c r="G498" i="17"/>
  <c r="F498" i="17"/>
  <c r="G497" i="17"/>
  <c r="F497" i="17"/>
  <c r="G496" i="17"/>
  <c r="F496" i="17"/>
  <c r="G495" i="17"/>
  <c r="F495" i="17"/>
  <c r="G494" i="17"/>
  <c r="F494" i="17"/>
  <c r="G493" i="17"/>
  <c r="F493" i="17"/>
  <c r="G492" i="17"/>
  <c r="F492" i="17"/>
  <c r="G491" i="17"/>
  <c r="F491" i="17"/>
  <c r="G490" i="17"/>
  <c r="F490" i="17"/>
  <c r="G489" i="17"/>
  <c r="F489" i="17"/>
  <c r="G488" i="17"/>
  <c r="F488" i="17"/>
  <c r="G487" i="17"/>
  <c r="F487" i="17"/>
  <c r="G486" i="17"/>
  <c r="F486" i="17"/>
  <c r="G485" i="17"/>
  <c r="F485" i="17"/>
  <c r="G484" i="17"/>
  <c r="F484" i="17"/>
  <c r="G483" i="17"/>
  <c r="F483" i="17"/>
  <c r="G482" i="17"/>
  <c r="F482" i="17"/>
  <c r="G481" i="17"/>
  <c r="F481" i="17"/>
  <c r="G480" i="17"/>
  <c r="F480" i="17"/>
  <c r="G479" i="17"/>
  <c r="F479" i="17"/>
  <c r="G478" i="17"/>
  <c r="F478" i="17"/>
  <c r="G477" i="17"/>
  <c r="F477" i="17"/>
  <c r="G476" i="17"/>
  <c r="F476" i="17"/>
  <c r="G475" i="17"/>
  <c r="F475" i="17"/>
  <c r="G474" i="17"/>
  <c r="F474" i="17"/>
  <c r="G473" i="17"/>
  <c r="F473" i="17"/>
  <c r="G472" i="17"/>
  <c r="F472" i="17"/>
  <c r="G471" i="17"/>
  <c r="F471" i="17"/>
  <c r="G470" i="17"/>
  <c r="F470" i="17"/>
  <c r="G469" i="17"/>
  <c r="F469" i="17"/>
  <c r="G468" i="17"/>
  <c r="F468" i="17"/>
  <c r="G467" i="17"/>
  <c r="F467" i="17"/>
  <c r="G466" i="17"/>
  <c r="F466" i="17"/>
  <c r="G465" i="17"/>
  <c r="F465" i="17"/>
  <c r="G464" i="17"/>
  <c r="F464" i="17"/>
  <c r="G463" i="17"/>
  <c r="F463" i="17"/>
  <c r="G462" i="17"/>
  <c r="F462" i="17"/>
  <c r="G461" i="17"/>
  <c r="F461" i="17"/>
  <c r="G460" i="17"/>
  <c r="F460" i="17"/>
  <c r="G459" i="17"/>
  <c r="F459" i="17"/>
  <c r="G458" i="17"/>
  <c r="F458" i="17"/>
  <c r="G457" i="17"/>
  <c r="F457" i="17"/>
  <c r="G456" i="17"/>
  <c r="F456" i="17"/>
  <c r="G455" i="17"/>
  <c r="F455" i="17"/>
  <c r="G454" i="17"/>
  <c r="F454" i="17"/>
  <c r="G453" i="17"/>
  <c r="F453" i="17"/>
  <c r="G452" i="17"/>
  <c r="F452" i="17"/>
  <c r="G451" i="17"/>
  <c r="F451" i="17"/>
  <c r="G450" i="17"/>
  <c r="F450" i="17"/>
  <c r="G449" i="17"/>
  <c r="F449" i="17"/>
  <c r="G448" i="17"/>
  <c r="F448" i="17"/>
  <c r="G447" i="17"/>
  <c r="F447" i="17"/>
  <c r="G446" i="17"/>
  <c r="F446" i="17"/>
  <c r="G445" i="17"/>
  <c r="F445" i="17"/>
  <c r="G444" i="17"/>
  <c r="F444" i="17"/>
  <c r="G443" i="17"/>
  <c r="F443" i="17"/>
  <c r="G442" i="17"/>
  <c r="F442" i="17"/>
  <c r="G441" i="17"/>
  <c r="F441" i="17"/>
  <c r="G440" i="17"/>
  <c r="F440" i="17"/>
  <c r="G439" i="17"/>
  <c r="F439" i="17"/>
  <c r="G438" i="17"/>
  <c r="F438" i="17"/>
  <c r="G437" i="17"/>
  <c r="F437" i="17"/>
  <c r="G436" i="17"/>
  <c r="F436" i="17"/>
  <c r="G435" i="17"/>
  <c r="F435" i="17"/>
  <c r="G434" i="17"/>
  <c r="F434" i="17"/>
  <c r="G433" i="17"/>
  <c r="F433" i="17"/>
  <c r="G432" i="17"/>
  <c r="F432" i="17"/>
  <c r="G431" i="17"/>
  <c r="F431" i="17"/>
  <c r="G430" i="17"/>
  <c r="F430" i="17"/>
  <c r="G429" i="17"/>
  <c r="F429" i="17"/>
  <c r="G428" i="17"/>
  <c r="F428" i="17"/>
  <c r="G427" i="17"/>
  <c r="F427" i="17"/>
  <c r="G426" i="17"/>
  <c r="F426" i="17"/>
  <c r="G425" i="17"/>
  <c r="F425" i="17"/>
  <c r="G424" i="17"/>
  <c r="F424" i="17"/>
  <c r="G423" i="17"/>
  <c r="F423" i="17"/>
  <c r="G422" i="17"/>
  <c r="F422" i="17"/>
  <c r="G421" i="17"/>
  <c r="F421" i="17"/>
  <c r="G420" i="17"/>
  <c r="F420" i="17"/>
  <c r="G419" i="17"/>
  <c r="F419" i="17"/>
  <c r="G418" i="17"/>
  <c r="F418" i="17"/>
  <c r="G417" i="17"/>
  <c r="F417" i="17"/>
  <c r="G416" i="17"/>
  <c r="F416" i="17"/>
  <c r="G415" i="17"/>
  <c r="F415" i="17"/>
  <c r="G414" i="17"/>
  <c r="F414" i="17"/>
  <c r="G413" i="17"/>
  <c r="F413" i="17"/>
  <c r="G412" i="17"/>
  <c r="F412" i="17"/>
  <c r="G411" i="17"/>
  <c r="F411" i="17"/>
  <c r="G410" i="17"/>
  <c r="F410" i="17"/>
  <c r="G409" i="17"/>
  <c r="F409" i="17"/>
  <c r="G408" i="17"/>
  <c r="F408" i="17"/>
  <c r="G407" i="17"/>
  <c r="F407" i="17"/>
  <c r="G406" i="17"/>
  <c r="F406" i="17"/>
  <c r="G405" i="17"/>
  <c r="F405" i="17"/>
  <c r="G404" i="17"/>
  <c r="F404" i="17"/>
  <c r="G403" i="17"/>
  <c r="F403" i="17"/>
  <c r="G402" i="17"/>
  <c r="F402" i="17"/>
  <c r="G401" i="17"/>
  <c r="F401" i="17"/>
  <c r="G400" i="17"/>
  <c r="F400" i="17"/>
  <c r="G399" i="17"/>
  <c r="F399" i="17"/>
  <c r="G398" i="17"/>
  <c r="F398" i="17"/>
  <c r="G397" i="17"/>
  <c r="F397" i="17"/>
  <c r="G396" i="17"/>
  <c r="F396" i="17"/>
  <c r="G395" i="17"/>
  <c r="F395" i="17"/>
  <c r="G394" i="17"/>
  <c r="F394" i="17"/>
  <c r="G393" i="17"/>
  <c r="F393" i="17"/>
  <c r="G392" i="17"/>
  <c r="F392" i="17"/>
  <c r="G391" i="17"/>
  <c r="F391" i="17"/>
  <c r="G390" i="17"/>
  <c r="F390" i="17"/>
  <c r="G389" i="17"/>
  <c r="F389" i="17"/>
  <c r="G388" i="17"/>
  <c r="F388" i="17"/>
  <c r="G387" i="17"/>
  <c r="F387" i="17"/>
  <c r="G386" i="17"/>
  <c r="F386" i="17"/>
  <c r="G385" i="17"/>
  <c r="F385" i="17"/>
  <c r="G384" i="17"/>
  <c r="F384" i="17"/>
  <c r="G383" i="17"/>
  <c r="F383" i="17"/>
  <c r="G382" i="17"/>
  <c r="F382" i="17"/>
  <c r="G381" i="17"/>
  <c r="F381" i="17"/>
  <c r="G380" i="17"/>
  <c r="F380" i="17"/>
  <c r="G379" i="17"/>
  <c r="F379" i="17"/>
  <c r="G378" i="17"/>
  <c r="F378" i="17"/>
  <c r="G377" i="17"/>
  <c r="F377" i="17"/>
  <c r="G376" i="17"/>
  <c r="F376" i="17"/>
  <c r="G375" i="17"/>
  <c r="F375" i="17"/>
  <c r="G374" i="17"/>
  <c r="F374" i="17"/>
  <c r="G373" i="17"/>
  <c r="F373" i="17"/>
  <c r="G372" i="17"/>
  <c r="F372" i="17"/>
  <c r="G371" i="17"/>
  <c r="F371" i="17"/>
  <c r="G370" i="17"/>
  <c r="F370" i="17"/>
  <c r="G369" i="17"/>
  <c r="F369" i="17"/>
  <c r="G368" i="17"/>
  <c r="F368" i="17"/>
  <c r="G367" i="17"/>
  <c r="F367" i="17"/>
  <c r="G366" i="17"/>
  <c r="F366" i="17"/>
  <c r="G365" i="17"/>
  <c r="F365" i="17"/>
  <c r="G364" i="17"/>
  <c r="F364" i="17"/>
  <c r="G363" i="17"/>
  <c r="F363" i="17"/>
  <c r="G362" i="17"/>
  <c r="F362" i="17"/>
  <c r="G361" i="17"/>
  <c r="F361" i="17"/>
  <c r="G360" i="17"/>
  <c r="F360" i="17"/>
  <c r="G359" i="17"/>
  <c r="F359" i="17"/>
  <c r="G358" i="17"/>
  <c r="F358" i="17"/>
  <c r="G357" i="17"/>
  <c r="F357" i="17"/>
  <c r="G356" i="17"/>
  <c r="F356" i="17"/>
  <c r="G355" i="17"/>
  <c r="F355" i="17"/>
  <c r="G354" i="17"/>
  <c r="F354" i="17"/>
  <c r="G353" i="17"/>
  <c r="F353" i="17"/>
  <c r="G352" i="17"/>
  <c r="F352" i="17"/>
  <c r="G351" i="17"/>
  <c r="F351" i="17"/>
  <c r="G350" i="17"/>
  <c r="F350" i="17"/>
  <c r="G349" i="17"/>
  <c r="F349" i="17"/>
  <c r="G348" i="17"/>
  <c r="F348" i="17"/>
  <c r="G347" i="17"/>
  <c r="F347" i="17"/>
  <c r="G346" i="17"/>
  <c r="F346" i="17"/>
  <c r="G345" i="17"/>
  <c r="F345" i="17"/>
  <c r="G344" i="17"/>
  <c r="F344" i="17"/>
  <c r="G343" i="17"/>
  <c r="F343" i="17"/>
  <c r="G342" i="17"/>
  <c r="F342" i="17"/>
  <c r="G341" i="17"/>
  <c r="F341" i="17"/>
  <c r="G340" i="17"/>
  <c r="F340" i="17"/>
  <c r="G339" i="17"/>
  <c r="F339" i="17"/>
  <c r="G338" i="17"/>
  <c r="F338" i="17"/>
  <c r="G337" i="17"/>
  <c r="F337" i="17"/>
  <c r="G336" i="17"/>
  <c r="F336" i="17"/>
  <c r="G335" i="17"/>
  <c r="F335" i="17"/>
  <c r="G334" i="17"/>
  <c r="F334" i="17"/>
  <c r="G333" i="17"/>
  <c r="F333" i="17"/>
  <c r="G332" i="17"/>
  <c r="F332" i="17"/>
  <c r="G331" i="17"/>
  <c r="F331" i="17"/>
  <c r="G330" i="17"/>
  <c r="F330" i="17"/>
  <c r="G329" i="17"/>
  <c r="F329" i="17"/>
  <c r="G328" i="17"/>
  <c r="F328" i="17"/>
  <c r="G327" i="17"/>
  <c r="F327" i="17"/>
  <c r="G326" i="17"/>
  <c r="F326" i="17"/>
  <c r="G325" i="17"/>
  <c r="F325" i="17"/>
  <c r="G324" i="17"/>
  <c r="F324" i="17"/>
  <c r="G323" i="17"/>
  <c r="F323" i="17"/>
  <c r="G322" i="17"/>
  <c r="F322" i="17"/>
  <c r="G321" i="17"/>
  <c r="F321" i="17"/>
  <c r="G320" i="17"/>
  <c r="F320" i="17"/>
  <c r="G319" i="17"/>
  <c r="F319" i="17"/>
  <c r="G318" i="17"/>
  <c r="F318" i="17"/>
  <c r="G317" i="17"/>
  <c r="F317" i="17"/>
  <c r="G316" i="17"/>
  <c r="F316" i="17"/>
  <c r="G315" i="17"/>
  <c r="F315" i="17"/>
  <c r="G314" i="17"/>
  <c r="F314" i="17"/>
  <c r="G313" i="17"/>
  <c r="F313" i="17"/>
  <c r="G312" i="17"/>
  <c r="F312" i="17"/>
  <c r="G311" i="17"/>
  <c r="F311" i="17"/>
  <c r="G310" i="17"/>
  <c r="F310" i="17"/>
  <c r="G309" i="17"/>
  <c r="F309" i="17"/>
  <c r="G308" i="17"/>
  <c r="F308" i="17"/>
  <c r="G307" i="17"/>
  <c r="F307" i="17"/>
  <c r="G306" i="17"/>
  <c r="F306" i="17"/>
  <c r="G305" i="17"/>
  <c r="F305" i="17"/>
  <c r="G304" i="17"/>
  <c r="F304" i="17"/>
  <c r="G303" i="17"/>
  <c r="F303" i="17"/>
  <c r="G302" i="17"/>
  <c r="F302" i="17"/>
  <c r="G301" i="17"/>
  <c r="F301" i="17"/>
  <c r="G300" i="17"/>
  <c r="F300" i="17"/>
  <c r="G299" i="17"/>
  <c r="F299" i="17"/>
  <c r="G298" i="17"/>
  <c r="F298" i="17"/>
  <c r="G297" i="17"/>
  <c r="F297" i="17"/>
  <c r="G296" i="17"/>
  <c r="F296" i="17"/>
  <c r="G295" i="17"/>
  <c r="F295" i="17"/>
  <c r="G294" i="17"/>
  <c r="F294" i="17"/>
  <c r="G293" i="17"/>
  <c r="F293" i="17"/>
  <c r="G292" i="17"/>
  <c r="F292" i="17"/>
  <c r="G291" i="17"/>
  <c r="F291" i="17"/>
  <c r="G290" i="17"/>
  <c r="F290" i="17"/>
  <c r="G289" i="17"/>
  <c r="F289" i="17"/>
  <c r="G288" i="17"/>
  <c r="F288" i="17"/>
  <c r="G287" i="17"/>
  <c r="F287" i="17"/>
  <c r="G286" i="17"/>
  <c r="F286" i="17"/>
  <c r="G285" i="17"/>
  <c r="F285" i="17"/>
  <c r="G284" i="17"/>
  <c r="F284" i="17"/>
  <c r="G283" i="17"/>
  <c r="F283" i="17"/>
  <c r="G282" i="17"/>
  <c r="F282" i="17"/>
  <c r="G281" i="17"/>
  <c r="F281" i="17"/>
  <c r="G280" i="17"/>
  <c r="F280" i="17"/>
  <c r="G279" i="17"/>
  <c r="F279" i="17"/>
  <c r="G278" i="17"/>
  <c r="F278" i="17"/>
  <c r="G277" i="17"/>
  <c r="F277" i="17"/>
  <c r="G276" i="17"/>
  <c r="F276" i="17"/>
  <c r="G275" i="17"/>
  <c r="F275" i="17"/>
  <c r="G274" i="17"/>
  <c r="F274" i="17"/>
  <c r="G273" i="17"/>
  <c r="F273" i="17"/>
  <c r="G272" i="17"/>
  <c r="F272" i="17"/>
  <c r="G271" i="17"/>
  <c r="F271" i="17"/>
  <c r="G270" i="17"/>
  <c r="F270" i="17"/>
  <c r="G269" i="17"/>
  <c r="F269" i="17"/>
  <c r="G268" i="17"/>
  <c r="F268" i="17"/>
  <c r="G267" i="17"/>
  <c r="F267" i="17"/>
  <c r="G266" i="17"/>
  <c r="F266" i="17"/>
  <c r="G265" i="17"/>
  <c r="F265" i="17"/>
  <c r="G264" i="17"/>
  <c r="F264" i="17"/>
  <c r="G263" i="17"/>
  <c r="F263" i="17"/>
  <c r="G262" i="17"/>
  <c r="F262" i="17"/>
  <c r="G261" i="17"/>
  <c r="F261" i="17"/>
  <c r="G260" i="17"/>
  <c r="F260" i="17"/>
  <c r="G259" i="17"/>
  <c r="F259" i="17"/>
  <c r="G258" i="17"/>
  <c r="F258" i="17"/>
  <c r="G257" i="17"/>
  <c r="F257" i="17"/>
  <c r="G256" i="17"/>
  <c r="F256" i="17"/>
  <c r="G255" i="17"/>
  <c r="F255" i="17"/>
  <c r="G254" i="17"/>
  <c r="F254" i="17"/>
  <c r="G253" i="17"/>
  <c r="F253" i="17"/>
  <c r="G252" i="17"/>
  <c r="F252" i="17"/>
  <c r="G251" i="17"/>
  <c r="F251" i="17"/>
  <c r="G250" i="17"/>
  <c r="F250" i="17"/>
  <c r="G249" i="17"/>
  <c r="F249" i="17"/>
  <c r="G248" i="17"/>
  <c r="F248" i="17"/>
  <c r="G247" i="17"/>
  <c r="F247" i="17"/>
  <c r="G246" i="17"/>
  <c r="F246" i="17"/>
  <c r="G245" i="17"/>
  <c r="F245" i="17"/>
  <c r="G244" i="17"/>
  <c r="F244" i="17"/>
  <c r="G243" i="17"/>
  <c r="F243" i="17"/>
  <c r="G242" i="17"/>
  <c r="F242" i="17"/>
  <c r="G241" i="17"/>
  <c r="F241" i="17"/>
  <c r="G240" i="17"/>
  <c r="F240" i="17"/>
  <c r="G239" i="17"/>
  <c r="F239" i="17"/>
  <c r="G238" i="17"/>
  <c r="F238" i="17"/>
  <c r="G237" i="17"/>
  <c r="F237" i="17"/>
  <c r="G236" i="17"/>
  <c r="F236" i="17"/>
  <c r="G235" i="17"/>
  <c r="F235" i="17"/>
  <c r="G234" i="17"/>
  <c r="F234" i="17"/>
  <c r="G233" i="17"/>
  <c r="F233" i="17"/>
  <c r="G232" i="17"/>
  <c r="F232" i="17"/>
  <c r="G231" i="17"/>
  <c r="F231" i="17"/>
  <c r="G230" i="17"/>
  <c r="F230" i="17"/>
  <c r="G229" i="17"/>
  <c r="F229" i="17"/>
  <c r="G228" i="17"/>
  <c r="F228" i="17"/>
  <c r="G227" i="17"/>
  <c r="F227" i="17"/>
  <c r="G226" i="17"/>
  <c r="F226" i="17"/>
  <c r="G225" i="17"/>
  <c r="F225" i="17"/>
  <c r="G224" i="17"/>
  <c r="F224" i="17"/>
  <c r="G223" i="17"/>
  <c r="F223" i="17"/>
  <c r="G222" i="17"/>
  <c r="F222" i="17"/>
  <c r="G221" i="17"/>
  <c r="F221" i="17"/>
  <c r="G220" i="17"/>
  <c r="F220" i="17"/>
  <c r="G219" i="17"/>
  <c r="F219" i="17"/>
  <c r="G218" i="17"/>
  <c r="F218" i="17"/>
  <c r="G217" i="17"/>
  <c r="F217" i="17"/>
  <c r="G216" i="17"/>
  <c r="F216" i="17"/>
  <c r="G215" i="17"/>
  <c r="F215" i="17"/>
  <c r="G214" i="17"/>
  <c r="F214" i="17"/>
  <c r="G213" i="17"/>
  <c r="F213" i="17"/>
  <c r="G212" i="17"/>
  <c r="F212" i="17"/>
  <c r="G211" i="17"/>
  <c r="F211" i="17"/>
  <c r="G210" i="17"/>
  <c r="F210" i="17"/>
  <c r="G209" i="17"/>
  <c r="F209" i="17"/>
  <c r="G208" i="17"/>
  <c r="F208" i="17"/>
  <c r="G207" i="17"/>
  <c r="F207" i="17"/>
  <c r="G206" i="17"/>
  <c r="F206" i="17"/>
  <c r="G205" i="17"/>
  <c r="F205" i="17"/>
  <c r="G204" i="17"/>
  <c r="F204" i="17"/>
  <c r="G203" i="17"/>
  <c r="F203" i="17"/>
  <c r="G202" i="17"/>
  <c r="F202" i="17"/>
  <c r="G201" i="17"/>
  <c r="F201" i="17"/>
  <c r="G200" i="17"/>
  <c r="F200" i="17"/>
  <c r="G199" i="17"/>
  <c r="F199" i="17"/>
  <c r="G198" i="17"/>
  <c r="F198" i="17"/>
  <c r="G197" i="17"/>
  <c r="F197" i="17"/>
  <c r="G196" i="17"/>
  <c r="F196" i="17"/>
  <c r="G195" i="17"/>
  <c r="F195" i="17"/>
  <c r="G194" i="17"/>
  <c r="F194" i="17"/>
  <c r="G193" i="17"/>
  <c r="F193" i="17"/>
  <c r="G192" i="17"/>
  <c r="F192" i="17"/>
  <c r="G191" i="17"/>
  <c r="F191" i="17"/>
  <c r="G190" i="17"/>
  <c r="F190" i="17"/>
  <c r="G189" i="17"/>
  <c r="F189" i="17"/>
  <c r="G188" i="17"/>
  <c r="F188" i="17"/>
  <c r="G187" i="17"/>
  <c r="F187" i="17"/>
  <c r="G186" i="17"/>
  <c r="F186" i="17"/>
  <c r="G185" i="17"/>
  <c r="F185" i="17"/>
  <c r="G184" i="17"/>
  <c r="F184" i="17"/>
  <c r="G183" i="17"/>
  <c r="F183" i="17"/>
  <c r="G182" i="17"/>
  <c r="F182" i="17"/>
  <c r="G181" i="17"/>
  <c r="F181" i="17"/>
  <c r="G180" i="17"/>
  <c r="F180" i="17"/>
  <c r="G179" i="17"/>
  <c r="F179" i="17"/>
  <c r="G178" i="17"/>
  <c r="F178" i="17"/>
  <c r="G177" i="17"/>
  <c r="F177" i="17"/>
  <c r="G176" i="17"/>
  <c r="F176" i="17"/>
  <c r="G175" i="17"/>
  <c r="F175" i="17"/>
  <c r="G174" i="17"/>
  <c r="F174" i="17"/>
  <c r="G173" i="17"/>
  <c r="F173" i="17"/>
  <c r="G172" i="17"/>
  <c r="F172" i="17"/>
  <c r="G171" i="17"/>
  <c r="F171" i="17"/>
  <c r="G170" i="17"/>
  <c r="F170" i="17"/>
  <c r="G169" i="17"/>
  <c r="F169" i="17"/>
  <c r="G168" i="17"/>
  <c r="F168" i="17"/>
  <c r="G167" i="17"/>
  <c r="F167" i="17"/>
  <c r="G166" i="17"/>
  <c r="F166" i="17"/>
  <c r="G165" i="17"/>
  <c r="F165" i="17"/>
  <c r="G164" i="17"/>
  <c r="F164" i="17"/>
  <c r="G163" i="17"/>
  <c r="F163" i="17"/>
  <c r="G162" i="17"/>
  <c r="F162" i="17"/>
  <c r="G161" i="17"/>
  <c r="F161" i="17"/>
  <c r="G160" i="17"/>
  <c r="F160" i="17"/>
  <c r="G159" i="17"/>
  <c r="F159" i="17"/>
  <c r="G158" i="17"/>
  <c r="F158" i="17"/>
  <c r="G157" i="17"/>
  <c r="F157" i="17"/>
  <c r="G156" i="17"/>
  <c r="F156" i="17"/>
  <c r="G155" i="17"/>
  <c r="F155" i="17"/>
  <c r="G154" i="17"/>
  <c r="F154" i="17"/>
  <c r="G153" i="17"/>
  <c r="F153" i="17"/>
  <c r="G152" i="17"/>
  <c r="F152" i="17"/>
  <c r="G151" i="17"/>
  <c r="F151" i="17"/>
  <c r="G150" i="17"/>
  <c r="F150" i="17"/>
  <c r="G149" i="17"/>
  <c r="F149" i="17"/>
  <c r="G148" i="17"/>
  <c r="F148" i="17"/>
  <c r="G147" i="17"/>
  <c r="F147" i="17"/>
  <c r="G146" i="17"/>
  <c r="F146" i="17"/>
  <c r="G145" i="17"/>
  <c r="F145" i="17"/>
  <c r="G144" i="17"/>
  <c r="F144" i="17"/>
  <c r="G143" i="17"/>
  <c r="F143" i="17"/>
  <c r="G142" i="17"/>
  <c r="F142" i="17"/>
  <c r="G141" i="17"/>
  <c r="F141" i="17"/>
  <c r="G140" i="17"/>
  <c r="F140" i="17"/>
  <c r="G139" i="17"/>
  <c r="F139" i="17"/>
  <c r="G138" i="17"/>
  <c r="F138" i="17"/>
  <c r="G137" i="17"/>
  <c r="F137" i="17"/>
  <c r="G136" i="17"/>
  <c r="F136" i="17"/>
  <c r="G135" i="17"/>
  <c r="F135" i="17"/>
  <c r="G134" i="17"/>
  <c r="F134" i="17"/>
  <c r="G133" i="17"/>
  <c r="F133" i="17"/>
  <c r="G132" i="17"/>
  <c r="F132" i="17"/>
  <c r="G131" i="17"/>
  <c r="F131" i="17"/>
  <c r="G130" i="17"/>
  <c r="F130" i="17"/>
  <c r="G129" i="17"/>
  <c r="F129" i="17"/>
  <c r="G128" i="17"/>
  <c r="F128" i="17"/>
  <c r="G127" i="17"/>
  <c r="F127" i="17"/>
  <c r="G126" i="17"/>
  <c r="F126" i="17"/>
  <c r="G125" i="17"/>
  <c r="F125" i="17"/>
  <c r="G124" i="17"/>
  <c r="F124" i="17"/>
  <c r="G123" i="17"/>
  <c r="F123" i="17"/>
  <c r="G122" i="17"/>
  <c r="F122" i="17"/>
  <c r="G121" i="17"/>
  <c r="F121" i="17"/>
  <c r="G120" i="17"/>
  <c r="F120" i="17"/>
  <c r="G119" i="17"/>
  <c r="F119" i="17"/>
  <c r="G118" i="17"/>
  <c r="F118" i="17"/>
  <c r="G117" i="17"/>
  <c r="F117" i="17"/>
  <c r="G116" i="17"/>
  <c r="F116" i="17"/>
  <c r="G115" i="17"/>
  <c r="F115" i="17"/>
  <c r="G114" i="17"/>
  <c r="F114" i="17"/>
  <c r="G113" i="17"/>
  <c r="F113" i="17"/>
  <c r="G112" i="17"/>
  <c r="F112" i="17"/>
  <c r="G111" i="17"/>
  <c r="F111" i="17"/>
  <c r="G110" i="17"/>
  <c r="F110" i="17"/>
  <c r="G109" i="17"/>
  <c r="F109" i="17"/>
  <c r="G108" i="17"/>
  <c r="F108" i="17"/>
  <c r="G107" i="17"/>
  <c r="F107" i="17"/>
  <c r="G106" i="17"/>
  <c r="F106" i="17"/>
  <c r="G105" i="17"/>
  <c r="F105" i="17"/>
  <c r="G104" i="17"/>
  <c r="F104" i="17"/>
  <c r="G103" i="17"/>
  <c r="F103" i="17"/>
  <c r="G102" i="17"/>
  <c r="F102" i="17"/>
  <c r="G101" i="17"/>
  <c r="F101" i="17"/>
  <c r="G100" i="17"/>
  <c r="F100" i="17"/>
  <c r="G99" i="17"/>
  <c r="F99" i="17"/>
  <c r="G98" i="17"/>
  <c r="F98" i="17"/>
  <c r="G97" i="17"/>
  <c r="F97" i="17"/>
  <c r="G96" i="17"/>
  <c r="F96" i="17"/>
  <c r="G95" i="17"/>
  <c r="F95" i="17"/>
  <c r="G94" i="17"/>
  <c r="F94" i="17"/>
  <c r="G93" i="17"/>
  <c r="F93" i="17"/>
  <c r="G92" i="17"/>
  <c r="F92" i="17"/>
  <c r="G91" i="17"/>
  <c r="F91" i="17"/>
  <c r="G90" i="17"/>
  <c r="F90" i="17"/>
  <c r="G89" i="17"/>
  <c r="F89" i="17"/>
  <c r="G88" i="17"/>
  <c r="F88" i="17"/>
  <c r="G87" i="17"/>
  <c r="F87" i="17"/>
  <c r="G86" i="17"/>
  <c r="F86" i="17"/>
  <c r="G85" i="17"/>
  <c r="F85" i="17"/>
  <c r="G84" i="17"/>
  <c r="F84" i="17"/>
  <c r="G83" i="17"/>
  <c r="F83" i="17"/>
  <c r="G82" i="17"/>
  <c r="F82" i="17"/>
  <c r="G81" i="17"/>
  <c r="F81" i="17"/>
  <c r="G80" i="17"/>
  <c r="F80" i="17"/>
  <c r="G79" i="17"/>
  <c r="F79" i="17"/>
  <c r="G78" i="17"/>
  <c r="F78" i="17"/>
  <c r="G77" i="17"/>
  <c r="F77" i="17"/>
  <c r="G76" i="17"/>
  <c r="F76" i="17"/>
  <c r="G75" i="17"/>
  <c r="F75" i="17"/>
  <c r="G74" i="17"/>
  <c r="F74" i="17"/>
  <c r="G73" i="17"/>
  <c r="F73" i="17"/>
  <c r="G72" i="17"/>
  <c r="F72" i="17"/>
  <c r="G71" i="17"/>
  <c r="F71" i="17"/>
  <c r="G70" i="17"/>
  <c r="F70" i="17"/>
  <c r="G69" i="17"/>
  <c r="F69" i="17"/>
  <c r="G68" i="17"/>
  <c r="F68" i="17"/>
  <c r="G67" i="17"/>
  <c r="F67" i="17"/>
  <c r="G66" i="17"/>
  <c r="F66" i="17"/>
  <c r="G65" i="17"/>
  <c r="F65" i="17"/>
  <c r="G64" i="17"/>
  <c r="F64" i="17"/>
  <c r="G63" i="17"/>
  <c r="F63" i="17"/>
  <c r="G62" i="17"/>
  <c r="F62" i="17"/>
  <c r="G61" i="17"/>
  <c r="F61" i="17"/>
  <c r="G60" i="17"/>
  <c r="F60" i="17"/>
  <c r="G59" i="17"/>
  <c r="F59" i="17"/>
  <c r="G58" i="17"/>
  <c r="F58" i="17"/>
  <c r="G57" i="17"/>
  <c r="F57" i="17"/>
  <c r="G56" i="17"/>
  <c r="F56" i="17"/>
  <c r="G55" i="17"/>
  <c r="F55" i="17"/>
  <c r="G54" i="17"/>
  <c r="F54" i="17"/>
  <c r="G53" i="17"/>
  <c r="F53" i="17"/>
  <c r="G52" i="17"/>
  <c r="F52" i="17"/>
  <c r="G51" i="17"/>
  <c r="F51" i="17"/>
  <c r="G50" i="17"/>
  <c r="F50" i="17"/>
  <c r="G49" i="17"/>
  <c r="F49" i="17"/>
  <c r="G48" i="17"/>
  <c r="F48" i="17"/>
  <c r="G47" i="17"/>
  <c r="F47" i="17"/>
  <c r="G46" i="17"/>
  <c r="F46" i="17"/>
  <c r="G45" i="17"/>
  <c r="F45" i="17"/>
  <c r="G44" i="17"/>
  <c r="F44" i="17"/>
  <c r="G43" i="17"/>
  <c r="F43" i="17"/>
  <c r="G42" i="17"/>
  <c r="F42" i="17"/>
  <c r="G41" i="17"/>
  <c r="F41" i="17"/>
  <c r="G40" i="17"/>
  <c r="F40" i="17"/>
  <c r="G39" i="17"/>
  <c r="F39" i="17"/>
  <c r="G38" i="17"/>
  <c r="F38" i="17"/>
  <c r="G37" i="17"/>
  <c r="F37" i="17"/>
  <c r="G36" i="17"/>
  <c r="F36" i="17"/>
  <c r="G35" i="17"/>
  <c r="F35" i="17"/>
  <c r="G34" i="17"/>
  <c r="F34" i="17"/>
  <c r="G33" i="17"/>
  <c r="F33" i="17"/>
  <c r="G32" i="17"/>
  <c r="F32" i="17"/>
  <c r="G31" i="17"/>
  <c r="F31" i="17"/>
  <c r="G30" i="17"/>
  <c r="F30" i="17"/>
  <c r="G29" i="17"/>
  <c r="F29" i="17"/>
  <c r="G28" i="17"/>
  <c r="F28" i="17"/>
  <c r="G27" i="17"/>
  <c r="F27" i="17"/>
  <c r="G26" i="17"/>
  <c r="F26" i="17"/>
  <c r="G25" i="17"/>
  <c r="F25" i="17"/>
  <c r="G24" i="17"/>
  <c r="F24" i="17"/>
  <c r="G23" i="17"/>
  <c r="F23" i="17"/>
  <c r="G22" i="17"/>
  <c r="F22" i="17"/>
  <c r="M366" i="15"/>
  <c r="M365" i="15"/>
  <c r="M364" i="15"/>
  <c r="M363" i="15"/>
  <c r="M362" i="15"/>
  <c r="M361" i="15"/>
  <c r="M360" i="15"/>
  <c r="M359" i="15"/>
  <c r="M358" i="15"/>
  <c r="M357" i="15"/>
  <c r="M356" i="15"/>
  <c r="M355" i="15"/>
  <c r="M354" i="15"/>
  <c r="M353" i="15"/>
  <c r="M352" i="15"/>
  <c r="M351" i="15"/>
  <c r="M350" i="15"/>
  <c r="M349" i="15"/>
  <c r="M348" i="15"/>
  <c r="M347" i="15"/>
  <c r="M346" i="15"/>
  <c r="M345" i="15"/>
  <c r="M344" i="15"/>
  <c r="M343" i="15"/>
  <c r="M342" i="15"/>
  <c r="M341" i="15"/>
  <c r="M340" i="15"/>
  <c r="M339" i="15"/>
  <c r="M338" i="15"/>
  <c r="M337" i="15"/>
  <c r="M336" i="15"/>
  <c r="M335" i="15"/>
  <c r="M334" i="15"/>
  <c r="M333" i="15"/>
  <c r="M332" i="15"/>
  <c r="M331" i="15"/>
  <c r="M330" i="15"/>
  <c r="M329" i="15"/>
  <c r="M328" i="15"/>
  <c r="M327" i="15"/>
  <c r="M326" i="15"/>
  <c r="M325" i="15"/>
  <c r="M324" i="15"/>
  <c r="M323" i="15"/>
  <c r="M322" i="15"/>
  <c r="M321" i="15"/>
  <c r="M320" i="15"/>
  <c r="M319" i="15"/>
  <c r="M318" i="15"/>
  <c r="M317" i="15"/>
  <c r="M316" i="15"/>
  <c r="M315" i="15"/>
  <c r="M314" i="15"/>
  <c r="M313" i="15"/>
  <c r="M312" i="15"/>
  <c r="M311" i="15"/>
  <c r="M310" i="15"/>
  <c r="M309" i="15"/>
  <c r="M308" i="15"/>
  <c r="M307" i="15"/>
  <c r="M306" i="15"/>
  <c r="M305" i="15"/>
  <c r="M304" i="15"/>
  <c r="M303" i="15"/>
  <c r="M302" i="15"/>
  <c r="M301" i="15"/>
  <c r="M300" i="15"/>
  <c r="M299" i="15"/>
  <c r="M298" i="15"/>
  <c r="M297" i="15"/>
  <c r="M296" i="15"/>
  <c r="M295" i="15"/>
  <c r="M294" i="15"/>
  <c r="M293" i="15"/>
  <c r="M292" i="15"/>
  <c r="M291" i="15"/>
  <c r="M290" i="15"/>
  <c r="M289" i="15"/>
  <c r="M288" i="15"/>
  <c r="M287" i="15"/>
  <c r="M286" i="15"/>
  <c r="M285" i="15"/>
  <c r="M284" i="15"/>
  <c r="M283" i="15"/>
  <c r="M282" i="15"/>
  <c r="M281" i="15"/>
  <c r="M280" i="15"/>
  <c r="M279" i="15"/>
  <c r="M278" i="15"/>
  <c r="M277" i="15"/>
  <c r="M276" i="15"/>
  <c r="M275" i="15"/>
  <c r="M274" i="15"/>
  <c r="M273" i="15"/>
  <c r="M272" i="15"/>
  <c r="M271" i="15"/>
  <c r="M270" i="15"/>
  <c r="M269" i="15"/>
  <c r="M268" i="15"/>
  <c r="M267" i="15"/>
  <c r="M266" i="15"/>
  <c r="M265" i="15"/>
  <c r="M264" i="15"/>
  <c r="M263" i="15"/>
  <c r="M262" i="15"/>
  <c r="M261" i="15"/>
  <c r="M260" i="15"/>
  <c r="M259" i="15"/>
  <c r="M258" i="15"/>
  <c r="M257" i="15"/>
  <c r="M256" i="15"/>
  <c r="M255" i="15"/>
  <c r="M254" i="15"/>
  <c r="M253" i="15"/>
  <c r="M252" i="15"/>
  <c r="M251" i="15"/>
  <c r="M250" i="15"/>
  <c r="M249" i="15"/>
  <c r="M248" i="15"/>
  <c r="M247" i="15"/>
  <c r="M246" i="15"/>
  <c r="M245" i="15"/>
  <c r="M244" i="15"/>
  <c r="M243" i="15"/>
  <c r="M242" i="15"/>
  <c r="M241" i="15"/>
  <c r="M240" i="15"/>
  <c r="M239" i="15"/>
  <c r="M238" i="15"/>
  <c r="M237" i="15"/>
  <c r="M236" i="15"/>
  <c r="M235" i="15"/>
  <c r="M234" i="15"/>
  <c r="M233" i="15"/>
  <c r="M232" i="15"/>
  <c r="M231" i="15"/>
  <c r="M230" i="15"/>
  <c r="M229" i="15"/>
  <c r="M228" i="15"/>
  <c r="M227" i="15"/>
  <c r="M226" i="15"/>
  <c r="M225" i="15"/>
  <c r="M224" i="15"/>
  <c r="M223" i="15"/>
  <c r="M222" i="15"/>
  <c r="M221" i="15"/>
  <c r="M220" i="15"/>
  <c r="M219" i="15"/>
  <c r="M218" i="15"/>
  <c r="M217" i="15"/>
  <c r="M216" i="15"/>
  <c r="M215" i="15"/>
  <c r="M214" i="15"/>
  <c r="M213" i="15"/>
  <c r="M212" i="15"/>
  <c r="M211" i="15"/>
  <c r="M210" i="15"/>
  <c r="M209" i="15"/>
  <c r="M208" i="15"/>
  <c r="M207" i="15"/>
  <c r="M206" i="15"/>
  <c r="M205" i="15"/>
  <c r="M204" i="15"/>
  <c r="M203" i="15"/>
  <c r="M202" i="15"/>
  <c r="M201" i="15"/>
  <c r="M200" i="15"/>
  <c r="M199" i="15"/>
  <c r="M198" i="15"/>
  <c r="M197" i="15"/>
  <c r="M196" i="15"/>
  <c r="M195" i="15"/>
  <c r="M194" i="15"/>
  <c r="M193" i="15"/>
  <c r="M192" i="15"/>
  <c r="M191" i="15"/>
  <c r="M190" i="15"/>
  <c r="M189" i="15"/>
  <c r="M188" i="15"/>
  <c r="M187" i="15"/>
  <c r="M186" i="15"/>
  <c r="M185" i="15"/>
  <c r="M184" i="15"/>
  <c r="M183" i="15"/>
  <c r="M182" i="15"/>
  <c r="M181" i="15"/>
  <c r="M180" i="15"/>
  <c r="M179" i="15"/>
  <c r="M178" i="15"/>
  <c r="M177" i="15"/>
  <c r="M176" i="15"/>
  <c r="M175" i="15"/>
  <c r="M174" i="15"/>
  <c r="M173" i="15"/>
  <c r="M172" i="15"/>
  <c r="M171" i="15"/>
  <c r="M170" i="15"/>
  <c r="M169" i="15"/>
  <c r="M168" i="15"/>
  <c r="M167" i="15"/>
  <c r="M166" i="15"/>
  <c r="M165" i="15"/>
  <c r="M164" i="15"/>
  <c r="M163" i="15"/>
  <c r="M162" i="15"/>
  <c r="M161" i="15"/>
  <c r="M160" i="15"/>
  <c r="M159" i="15"/>
  <c r="M158" i="15"/>
  <c r="M157" i="15"/>
  <c r="M156" i="15"/>
  <c r="M155" i="15"/>
  <c r="M154" i="15"/>
  <c r="M153" i="15"/>
  <c r="M152" i="15"/>
  <c r="M151" i="15"/>
  <c r="M150" i="15"/>
  <c r="M149" i="15"/>
  <c r="M148" i="15"/>
  <c r="M147" i="15"/>
  <c r="M146" i="15"/>
  <c r="M145" i="15"/>
  <c r="M144" i="15"/>
  <c r="M143" i="15"/>
  <c r="M142" i="15"/>
  <c r="M141" i="15"/>
  <c r="M140" i="15"/>
  <c r="M139" i="15"/>
  <c r="M138" i="15"/>
  <c r="M137" i="15"/>
  <c r="M136" i="15"/>
  <c r="M135" i="15"/>
  <c r="M134" i="15"/>
  <c r="M133" i="15"/>
  <c r="M132" i="15"/>
  <c r="M131" i="15"/>
  <c r="M130" i="15"/>
  <c r="M129" i="15"/>
  <c r="M128" i="15"/>
  <c r="M127" i="15"/>
  <c r="M126" i="15"/>
  <c r="M125" i="15"/>
  <c r="M124" i="15"/>
  <c r="M123" i="15"/>
  <c r="M122" i="15"/>
  <c r="M121" i="15"/>
  <c r="M120" i="15"/>
  <c r="M119" i="15"/>
  <c r="M118" i="15"/>
  <c r="M117" i="15"/>
  <c r="M116" i="15"/>
  <c r="M115" i="15"/>
  <c r="M114" i="15"/>
  <c r="M113" i="15"/>
  <c r="M112" i="15"/>
  <c r="M111" i="15"/>
  <c r="M110" i="15"/>
  <c r="M109" i="15"/>
  <c r="M108" i="15"/>
  <c r="M107" i="15"/>
  <c r="M106" i="15"/>
  <c r="M105" i="15"/>
  <c r="M104" i="15"/>
  <c r="M103" i="15"/>
  <c r="M102" i="15"/>
  <c r="M101" i="15"/>
  <c r="M100" i="15"/>
  <c r="M99" i="15"/>
  <c r="M98" i="15"/>
  <c r="M97" i="15"/>
  <c r="M96" i="15"/>
  <c r="M95" i="15"/>
  <c r="M94" i="15"/>
  <c r="M93" i="15"/>
  <c r="M92" i="15"/>
  <c r="M91" i="15"/>
  <c r="M90" i="15"/>
  <c r="M89" i="15"/>
  <c r="M88" i="15"/>
  <c r="M87" i="15"/>
  <c r="M86" i="15"/>
  <c r="M85" i="15"/>
  <c r="M84" i="15"/>
  <c r="M83" i="15"/>
  <c r="M82" i="15"/>
  <c r="M81" i="15"/>
  <c r="M80" i="15"/>
  <c r="M79" i="15"/>
  <c r="M78" i="15"/>
  <c r="M77" i="15"/>
  <c r="M76" i="15"/>
  <c r="M75" i="15"/>
  <c r="M74" i="15"/>
  <c r="M73" i="15"/>
  <c r="M72" i="15"/>
  <c r="M71" i="15"/>
  <c r="M70" i="15"/>
  <c r="M69" i="15"/>
  <c r="M68" i="15"/>
  <c r="M67" i="15"/>
  <c r="M66" i="15"/>
  <c r="M65" i="15"/>
  <c r="M64" i="15"/>
  <c r="M63" i="15"/>
  <c r="M62" i="15"/>
  <c r="M61" i="15"/>
  <c r="M60" i="15"/>
  <c r="M59" i="15"/>
  <c r="M58" i="15"/>
  <c r="M57" i="15"/>
  <c r="M56" i="15"/>
  <c r="M55" i="15"/>
  <c r="L55" i="15"/>
  <c r="M54" i="15"/>
  <c r="L54" i="15"/>
  <c r="M53" i="15"/>
  <c r="L53" i="15"/>
  <c r="M52" i="15"/>
  <c r="L52" i="15"/>
  <c r="M51" i="15"/>
  <c r="L51" i="15"/>
  <c r="M50" i="15"/>
  <c r="L50" i="15"/>
  <c r="M49" i="15"/>
  <c r="L49" i="15"/>
  <c r="M48" i="15"/>
  <c r="L48" i="15"/>
  <c r="M47" i="15"/>
  <c r="L47" i="15"/>
  <c r="M46" i="15"/>
  <c r="L46" i="15"/>
  <c r="M45" i="15"/>
  <c r="L45" i="15"/>
  <c r="M44" i="15"/>
  <c r="L44" i="15"/>
  <c r="M43" i="15"/>
  <c r="L43" i="15"/>
  <c r="M42" i="15"/>
  <c r="L42" i="15"/>
  <c r="M41" i="15"/>
  <c r="L41" i="15"/>
  <c r="M40" i="15"/>
  <c r="L40" i="15"/>
  <c r="M39" i="15"/>
  <c r="L39" i="15"/>
  <c r="M38" i="15"/>
  <c r="L38" i="15"/>
  <c r="M37" i="15"/>
  <c r="L37" i="15"/>
  <c r="M36" i="15"/>
  <c r="L36" i="15"/>
  <c r="M35" i="15"/>
  <c r="L35" i="15"/>
  <c r="M34" i="15"/>
  <c r="L34" i="15"/>
  <c r="M33" i="15"/>
  <c r="L33" i="15"/>
  <c r="M32" i="15"/>
  <c r="L32" i="15"/>
  <c r="M31" i="15"/>
  <c r="L31" i="15"/>
  <c r="M30" i="15"/>
  <c r="L30" i="15"/>
  <c r="M29" i="15"/>
  <c r="L29" i="15"/>
  <c r="M28" i="15"/>
  <c r="L28" i="15"/>
  <c r="M27" i="15"/>
  <c r="L27" i="15"/>
  <c r="M26" i="15"/>
  <c r="L26" i="15"/>
  <c r="M25" i="15"/>
  <c r="L25" i="15"/>
  <c r="M24" i="15"/>
  <c r="L24" i="15"/>
  <c r="M23" i="15"/>
  <c r="L23" i="15"/>
  <c r="M22" i="15"/>
  <c r="L22" i="15"/>
  <c r="M21" i="15"/>
  <c r="L21" i="15"/>
  <c r="M20" i="15"/>
  <c r="L20" i="15"/>
  <c r="M19" i="15"/>
  <c r="L19" i="15"/>
  <c r="M18" i="15"/>
  <c r="L18" i="15"/>
  <c r="M17" i="15"/>
  <c r="L17" i="15"/>
  <c r="R39" i="10" l="1"/>
  <c r="R40" i="10"/>
  <c r="R41" i="10"/>
  <c r="R42" i="10"/>
  <c r="R43" i="10"/>
  <c r="R44" i="10"/>
  <c r="R45" i="10"/>
  <c r="R46" i="10"/>
  <c r="R47" i="10"/>
  <c r="R48" i="10"/>
  <c r="R49" i="10"/>
  <c r="R50" i="10"/>
  <c r="R51" i="10"/>
  <c r="R52" i="10"/>
  <c r="R53" i="10"/>
  <c r="R54" i="10"/>
  <c r="R55" i="10"/>
  <c r="R56" i="10"/>
  <c r="R57" i="10"/>
  <c r="R58" i="10"/>
  <c r="R59" i="10"/>
  <c r="R60" i="10"/>
  <c r="R61" i="10"/>
  <c r="R62" i="10"/>
  <c r="R63" i="10"/>
  <c r="R64" i="10"/>
  <c r="R65" i="10"/>
  <c r="R66" i="10"/>
  <c r="R67" i="10"/>
  <c r="R68" i="10"/>
  <c r="R69" i="10"/>
  <c r="R70" i="10"/>
  <c r="R71" i="10"/>
  <c r="R72" i="10"/>
  <c r="R73" i="10"/>
  <c r="R74" i="10"/>
  <c r="R75" i="10"/>
  <c r="R76" i="10"/>
  <c r="R77" i="10"/>
  <c r="R78" i="10"/>
  <c r="R79" i="10"/>
  <c r="R80" i="10"/>
  <c r="R81" i="10"/>
  <c r="R82" i="10"/>
  <c r="R83" i="10"/>
  <c r="R84" i="10"/>
  <c r="R85" i="10"/>
  <c r="R86" i="10"/>
  <c r="R87" i="10"/>
  <c r="R88" i="10"/>
  <c r="R89" i="10"/>
  <c r="R90" i="10"/>
  <c r="R91" i="10"/>
  <c r="R92" i="10"/>
  <c r="R93" i="10"/>
  <c r="R94" i="10"/>
  <c r="R95" i="10"/>
  <c r="R96" i="10"/>
  <c r="R97" i="10"/>
  <c r="R98" i="10"/>
  <c r="R99" i="10"/>
  <c r="R100" i="10"/>
  <c r="R101" i="10"/>
  <c r="R102" i="10"/>
  <c r="R103" i="10"/>
  <c r="R104" i="10"/>
  <c r="R105" i="10"/>
  <c r="R106" i="10"/>
  <c r="R107" i="10"/>
  <c r="R108" i="10"/>
  <c r="R109" i="10"/>
  <c r="R110" i="10"/>
  <c r="R111" i="10"/>
  <c r="R112" i="10"/>
  <c r="R113" i="10"/>
  <c r="R114" i="10"/>
  <c r="R115" i="10"/>
  <c r="R116" i="10"/>
  <c r="R117" i="10"/>
  <c r="R118" i="10"/>
  <c r="R119" i="10"/>
  <c r="R120" i="10"/>
  <c r="R121" i="10"/>
  <c r="R122" i="10"/>
  <c r="R123" i="10"/>
  <c r="R124" i="10"/>
  <c r="R125" i="10"/>
  <c r="R126" i="10"/>
  <c r="R127" i="10"/>
  <c r="R128" i="10"/>
  <c r="R129" i="10"/>
  <c r="R130" i="10"/>
  <c r="R131" i="10"/>
  <c r="R132" i="10"/>
  <c r="R133" i="10"/>
  <c r="R134" i="10"/>
  <c r="R135" i="10"/>
  <c r="R136" i="10"/>
  <c r="R137" i="10"/>
  <c r="R138" i="10"/>
  <c r="R139" i="10"/>
  <c r="R140" i="10"/>
  <c r="R141" i="10"/>
  <c r="R142" i="10"/>
  <c r="R143" i="10"/>
  <c r="R144" i="10"/>
  <c r="R145" i="10"/>
  <c r="R146" i="10"/>
  <c r="R147" i="10"/>
  <c r="R148" i="10"/>
  <c r="R149" i="10"/>
  <c r="R150" i="10"/>
  <c r="R151" i="10"/>
  <c r="R152" i="10"/>
  <c r="R153" i="10"/>
  <c r="R154" i="10"/>
  <c r="R155" i="10"/>
  <c r="R156" i="10"/>
  <c r="R157" i="10"/>
  <c r="R158" i="10"/>
  <c r="R159" i="10"/>
  <c r="R160" i="10"/>
  <c r="R161" i="10"/>
  <c r="R162" i="10"/>
  <c r="R163" i="10"/>
  <c r="R164" i="10"/>
  <c r="R165" i="10"/>
  <c r="R166" i="10"/>
  <c r="R167" i="10"/>
  <c r="R168" i="10"/>
  <c r="R169" i="10"/>
  <c r="R170" i="10"/>
  <c r="R171" i="10"/>
  <c r="R172" i="10"/>
  <c r="R173" i="10"/>
  <c r="R174" i="10"/>
  <c r="R175" i="10"/>
  <c r="R176" i="10"/>
  <c r="R177" i="10"/>
  <c r="R178" i="10"/>
  <c r="R179" i="10"/>
  <c r="R180" i="10"/>
  <c r="R181" i="10"/>
  <c r="R182" i="10"/>
  <c r="R183" i="10"/>
  <c r="R184" i="10"/>
  <c r="R185" i="10"/>
  <c r="R186" i="10"/>
  <c r="R187" i="10"/>
  <c r="R188" i="10"/>
  <c r="R189" i="10"/>
  <c r="R190" i="10"/>
  <c r="R191" i="10"/>
  <c r="R192" i="10"/>
  <c r="R193" i="10"/>
  <c r="R194" i="10"/>
  <c r="R195" i="10"/>
  <c r="R196" i="10"/>
  <c r="R197" i="10"/>
  <c r="R198" i="10"/>
  <c r="R199" i="10"/>
  <c r="R200" i="10"/>
  <c r="R201" i="10"/>
  <c r="R202" i="10"/>
  <c r="R203" i="10"/>
  <c r="R204" i="10"/>
  <c r="R205" i="10"/>
  <c r="R206" i="10"/>
  <c r="R207" i="10"/>
  <c r="R208" i="10"/>
  <c r="R209" i="10"/>
  <c r="R210" i="10"/>
  <c r="R211" i="10"/>
  <c r="R212" i="10"/>
  <c r="R213" i="10"/>
  <c r="R214" i="10"/>
  <c r="R215" i="10"/>
  <c r="R216" i="10"/>
  <c r="R217" i="10"/>
  <c r="R218" i="10"/>
  <c r="R219" i="10"/>
  <c r="R220" i="10"/>
  <c r="R221" i="10"/>
  <c r="R222" i="10"/>
  <c r="R223" i="10"/>
  <c r="R224" i="10"/>
  <c r="R225" i="10"/>
  <c r="R226" i="10"/>
  <c r="R227" i="10"/>
  <c r="R228" i="10"/>
  <c r="R229" i="10"/>
  <c r="R230" i="10"/>
  <c r="R231" i="10"/>
  <c r="R232" i="10"/>
  <c r="R233" i="10"/>
  <c r="R234" i="10"/>
  <c r="R235" i="10"/>
  <c r="R236" i="10"/>
  <c r="R237" i="10"/>
  <c r="R238" i="10"/>
  <c r="R239" i="10"/>
  <c r="R240" i="10"/>
  <c r="R241" i="10"/>
  <c r="R242" i="10"/>
  <c r="R243" i="10"/>
  <c r="R244" i="10"/>
  <c r="R245" i="10"/>
  <c r="R246" i="10"/>
  <c r="R247" i="10"/>
  <c r="R248" i="10"/>
  <c r="R249" i="10"/>
  <c r="R250" i="10"/>
  <c r="R251" i="10"/>
  <c r="R252" i="10"/>
  <c r="R253" i="10"/>
  <c r="R254" i="10"/>
  <c r="R255" i="10"/>
  <c r="R256" i="10"/>
  <c r="R257" i="10"/>
  <c r="R258" i="10"/>
  <c r="R259" i="10"/>
  <c r="R260" i="10"/>
  <c r="R261" i="10"/>
  <c r="R262" i="10"/>
  <c r="R263" i="10"/>
  <c r="R264" i="10"/>
  <c r="R265" i="10"/>
  <c r="R266" i="10"/>
  <c r="R267" i="10"/>
  <c r="R268" i="10"/>
  <c r="R269" i="10"/>
  <c r="R270" i="10"/>
  <c r="R271" i="10"/>
  <c r="R272" i="10"/>
  <c r="R273" i="10"/>
  <c r="R274" i="10"/>
  <c r="R275" i="10"/>
  <c r="R276" i="10"/>
  <c r="R277" i="10"/>
  <c r="R278" i="10"/>
  <c r="R279" i="10"/>
  <c r="R280" i="10"/>
  <c r="R281" i="10"/>
  <c r="R282" i="10"/>
  <c r="R283" i="10"/>
  <c r="R284" i="10"/>
  <c r="R285" i="10"/>
  <c r="R286" i="10"/>
  <c r="R287" i="10"/>
  <c r="R288" i="10"/>
  <c r="R289" i="10"/>
  <c r="R290" i="10"/>
  <c r="R291" i="10"/>
  <c r="R292" i="10"/>
  <c r="R293" i="10"/>
  <c r="R294" i="10"/>
  <c r="R295" i="10"/>
  <c r="R296" i="10"/>
  <c r="R297" i="10"/>
  <c r="R298" i="10"/>
  <c r="R299" i="10"/>
  <c r="R300" i="10"/>
  <c r="R301" i="10"/>
  <c r="R302" i="10"/>
  <c r="R303" i="10"/>
  <c r="R304" i="10"/>
  <c r="R305" i="10"/>
  <c r="R306" i="10"/>
  <c r="R307" i="10"/>
  <c r="R308" i="10"/>
  <c r="R309" i="10"/>
  <c r="R310" i="10"/>
  <c r="R311" i="10"/>
  <c r="R312" i="10"/>
  <c r="R313" i="10"/>
  <c r="R314" i="10"/>
  <c r="R315" i="10"/>
  <c r="R316" i="10"/>
  <c r="R317" i="10"/>
  <c r="R318" i="10"/>
  <c r="R319" i="10"/>
  <c r="R320" i="10"/>
  <c r="R321" i="10"/>
  <c r="R322" i="10"/>
  <c r="R323" i="10"/>
  <c r="R324" i="10"/>
  <c r="R325" i="10"/>
  <c r="R326" i="10"/>
  <c r="R327" i="10"/>
  <c r="R328" i="10"/>
  <c r="R329" i="10"/>
  <c r="R330" i="10"/>
  <c r="R331" i="10"/>
  <c r="R332" i="10"/>
  <c r="R333" i="10"/>
  <c r="R334" i="10"/>
  <c r="R335" i="10"/>
  <c r="R336" i="10"/>
  <c r="R337" i="10"/>
  <c r="R338" i="10"/>
  <c r="R339" i="10"/>
  <c r="R340" i="10"/>
  <c r="R341" i="10"/>
  <c r="R342" i="10"/>
  <c r="R343" i="10"/>
  <c r="R344" i="10"/>
  <c r="R345" i="10"/>
  <c r="R346" i="10"/>
  <c r="R347" i="10"/>
  <c r="R348" i="10"/>
  <c r="R349" i="10"/>
  <c r="R350" i="10"/>
  <c r="R351" i="10"/>
  <c r="R352" i="10"/>
  <c r="R353" i="10"/>
  <c r="R354" i="10"/>
  <c r="R355" i="10"/>
  <c r="R356" i="10"/>
  <c r="R357" i="10"/>
  <c r="R358" i="10"/>
  <c r="R359" i="10"/>
  <c r="R360" i="10"/>
  <c r="R361" i="10"/>
  <c r="R362" i="10"/>
  <c r="R363" i="10"/>
  <c r="R364" i="10"/>
  <c r="R365" i="10"/>
  <c r="R366" i="10"/>
  <c r="R367" i="10"/>
  <c r="R368" i="10"/>
  <c r="R369" i="10"/>
  <c r="R370" i="10"/>
  <c r="R371" i="10"/>
  <c r="R372" i="10"/>
  <c r="R373" i="10"/>
  <c r="R374" i="10"/>
  <c r="R375" i="10"/>
  <c r="R376" i="10"/>
  <c r="R377" i="10"/>
  <c r="R378" i="10"/>
  <c r="R379" i="10"/>
  <c r="R380" i="10"/>
  <c r="R381" i="10"/>
  <c r="R382" i="10"/>
  <c r="R383" i="10"/>
  <c r="R384" i="10"/>
  <c r="R385" i="10"/>
  <c r="R386" i="10"/>
  <c r="R387" i="10"/>
  <c r="R388" i="10"/>
  <c r="R389" i="10"/>
  <c r="R390" i="10"/>
  <c r="R391" i="10"/>
  <c r="R392" i="10"/>
  <c r="R393" i="10"/>
  <c r="R394" i="10"/>
  <c r="R395" i="10"/>
  <c r="R396" i="10"/>
  <c r="R397" i="10"/>
  <c r="R398" i="10"/>
  <c r="R399" i="10"/>
  <c r="R400" i="10"/>
  <c r="R401" i="10"/>
  <c r="R402" i="10"/>
  <c r="R403" i="10"/>
  <c r="R404" i="10"/>
  <c r="R405" i="10"/>
  <c r="R406" i="10"/>
  <c r="R407" i="10"/>
  <c r="R408" i="10"/>
  <c r="R409" i="10"/>
  <c r="R410" i="10"/>
  <c r="R411" i="10"/>
  <c r="R412" i="10"/>
  <c r="R413" i="10"/>
  <c r="R414" i="10"/>
  <c r="R415" i="10"/>
  <c r="R416" i="10"/>
  <c r="R417" i="10"/>
  <c r="R418" i="10"/>
  <c r="R419" i="10"/>
  <c r="R420" i="10"/>
  <c r="R421" i="10"/>
  <c r="R422" i="10"/>
  <c r="R423" i="10"/>
  <c r="R424" i="10"/>
  <c r="R425" i="10"/>
  <c r="R426" i="10"/>
  <c r="R427" i="10"/>
  <c r="R428" i="10"/>
  <c r="R429" i="10"/>
  <c r="R430" i="10"/>
  <c r="R431" i="10"/>
  <c r="R432" i="10"/>
  <c r="R433" i="10"/>
  <c r="R434" i="10"/>
  <c r="R435" i="10"/>
  <c r="R436" i="10"/>
  <c r="R437" i="10"/>
  <c r="R438" i="10"/>
  <c r="R439" i="10"/>
  <c r="R440" i="10"/>
  <c r="R441" i="10"/>
  <c r="R442" i="10"/>
  <c r="R443" i="10"/>
  <c r="R444" i="10"/>
  <c r="R445" i="10"/>
  <c r="R446" i="10"/>
  <c r="R447" i="10"/>
  <c r="R448" i="10"/>
  <c r="R449" i="10"/>
  <c r="R450" i="10"/>
  <c r="R451" i="10"/>
  <c r="R452" i="10"/>
  <c r="R453" i="10"/>
  <c r="R454" i="10"/>
  <c r="R455" i="10"/>
  <c r="R456" i="10"/>
  <c r="R457" i="10"/>
  <c r="R458" i="10"/>
  <c r="R459" i="10"/>
  <c r="R460" i="10"/>
  <c r="R461" i="10"/>
  <c r="R462" i="10"/>
  <c r="R463" i="10"/>
  <c r="R464" i="10"/>
  <c r="R465" i="10"/>
  <c r="R466" i="10"/>
  <c r="R467" i="10"/>
  <c r="R468" i="10"/>
  <c r="R469" i="10"/>
  <c r="R470" i="10"/>
  <c r="R471" i="10"/>
  <c r="R472" i="10"/>
  <c r="R473" i="10"/>
  <c r="R474" i="10"/>
  <c r="R475" i="10"/>
  <c r="R476" i="10"/>
  <c r="R477" i="10"/>
  <c r="R478" i="10"/>
  <c r="R479" i="10"/>
  <c r="R480" i="10"/>
  <c r="R481" i="10"/>
  <c r="R482" i="10"/>
  <c r="R483" i="10"/>
  <c r="R484" i="10"/>
  <c r="R485" i="10"/>
  <c r="R486" i="10"/>
  <c r="R487" i="10"/>
  <c r="R488" i="10"/>
  <c r="R489" i="10"/>
  <c r="R490" i="10"/>
  <c r="R491" i="10"/>
  <c r="R492" i="10"/>
  <c r="R493" i="10"/>
  <c r="R494" i="10"/>
  <c r="R495" i="10"/>
  <c r="R496" i="10"/>
  <c r="R497" i="10"/>
  <c r="R498" i="10"/>
  <c r="R499" i="10"/>
  <c r="R500" i="10"/>
  <c r="R501" i="10"/>
  <c r="R502" i="10"/>
  <c r="R503" i="10"/>
  <c r="R504" i="10"/>
  <c r="R505" i="10"/>
  <c r="R506" i="10"/>
  <c r="R507" i="10"/>
  <c r="R508" i="10"/>
  <c r="R509" i="10"/>
  <c r="R510" i="10"/>
  <c r="R511" i="10"/>
  <c r="R512" i="10"/>
  <c r="R513" i="10"/>
  <c r="R514" i="10"/>
  <c r="R515" i="10"/>
  <c r="R516" i="10"/>
  <c r="R517" i="10"/>
  <c r="R38" i="10"/>
  <c r="R19" i="10"/>
  <c r="R20" i="10"/>
  <c r="R21" i="10"/>
  <c r="R22" i="10"/>
  <c r="R23" i="10"/>
  <c r="R24" i="10"/>
  <c r="R25" i="10"/>
  <c r="R26" i="10"/>
  <c r="R27" i="10"/>
  <c r="R28" i="10"/>
  <c r="R29" i="10"/>
  <c r="R30" i="10"/>
  <c r="R31" i="10"/>
  <c r="R32" i="10"/>
  <c r="R33" i="10"/>
  <c r="R34" i="10"/>
  <c r="R35" i="10"/>
  <c r="R36" i="10"/>
  <c r="R37" i="10"/>
  <c r="R18" i="10"/>
  <c r="J39" i="10"/>
  <c r="J40" i="10"/>
  <c r="J41" i="10"/>
  <c r="J42" i="10"/>
  <c r="J43" i="10"/>
  <c r="J44" i="10"/>
  <c r="J45" i="10"/>
  <c r="J46" i="10"/>
  <c r="J47" i="10"/>
  <c r="J48" i="10"/>
  <c r="J49" i="10"/>
  <c r="J50" i="10"/>
  <c r="J51" i="10"/>
  <c r="J52" i="10"/>
  <c r="J53" i="10"/>
  <c r="J54" i="10"/>
  <c r="J55" i="10"/>
  <c r="J56" i="10"/>
  <c r="J57" i="10"/>
  <c r="J58" i="10"/>
  <c r="J59" i="10"/>
  <c r="J60" i="10"/>
  <c r="J61" i="10"/>
  <c r="J62" i="10"/>
  <c r="J63" i="10"/>
  <c r="J64" i="10"/>
  <c r="J65" i="10"/>
  <c r="J66" i="10"/>
  <c r="J67" i="10"/>
  <c r="J68" i="10"/>
  <c r="J69" i="10"/>
  <c r="J70" i="10"/>
  <c r="J71" i="10"/>
  <c r="J72" i="10"/>
  <c r="J73" i="10"/>
  <c r="J74" i="10"/>
  <c r="J75" i="10"/>
  <c r="J76" i="10"/>
  <c r="J77" i="10"/>
  <c r="J78" i="10"/>
  <c r="J79" i="10"/>
  <c r="J80" i="10"/>
  <c r="J81" i="10"/>
  <c r="J82" i="10"/>
  <c r="J83" i="10"/>
  <c r="J84" i="10"/>
  <c r="J85" i="10"/>
  <c r="J86" i="10"/>
  <c r="J87" i="10"/>
  <c r="J88" i="10"/>
  <c r="J89" i="10"/>
  <c r="J90" i="10"/>
  <c r="J91" i="10"/>
  <c r="J92" i="10"/>
  <c r="J93" i="10"/>
  <c r="J94" i="10"/>
  <c r="J95" i="10"/>
  <c r="J96" i="10"/>
  <c r="J97" i="10"/>
  <c r="J98" i="10"/>
  <c r="J99" i="10"/>
  <c r="J100" i="10"/>
  <c r="J101" i="10"/>
  <c r="J102" i="10"/>
  <c r="J103" i="10"/>
  <c r="J104" i="10"/>
  <c r="J105" i="10"/>
  <c r="J106" i="10"/>
  <c r="J107" i="10"/>
  <c r="J108" i="10"/>
  <c r="J109" i="10"/>
  <c r="J110" i="10"/>
  <c r="J111" i="10"/>
  <c r="J112" i="10"/>
  <c r="J113" i="10"/>
  <c r="J114" i="10"/>
  <c r="J115" i="10"/>
  <c r="J116" i="10"/>
  <c r="J117" i="10"/>
  <c r="J118" i="10"/>
  <c r="J119" i="10"/>
  <c r="J120" i="10"/>
  <c r="J121" i="10"/>
  <c r="J122" i="10"/>
  <c r="J123" i="10"/>
  <c r="J124" i="10"/>
  <c r="J125" i="10"/>
  <c r="J126" i="10"/>
  <c r="J127" i="10"/>
  <c r="J128" i="10"/>
  <c r="J129" i="10"/>
  <c r="J130" i="10"/>
  <c r="J131" i="10"/>
  <c r="J132" i="10"/>
  <c r="J133" i="10"/>
  <c r="J134" i="10"/>
  <c r="J135" i="10"/>
  <c r="J136" i="10"/>
  <c r="J137" i="10"/>
  <c r="J138" i="10"/>
  <c r="J139" i="10"/>
  <c r="J140" i="10"/>
  <c r="J141" i="10"/>
  <c r="J142" i="10"/>
  <c r="J143" i="10"/>
  <c r="J144" i="10"/>
  <c r="J145" i="10"/>
  <c r="J146" i="10"/>
  <c r="J147" i="10"/>
  <c r="J148" i="10"/>
  <c r="J149" i="10"/>
  <c r="J150" i="10"/>
  <c r="J151" i="10"/>
  <c r="J152" i="10"/>
  <c r="J153" i="10"/>
  <c r="J154" i="10"/>
  <c r="J155" i="10"/>
  <c r="J156" i="10"/>
  <c r="J157" i="10"/>
  <c r="J158" i="10"/>
  <c r="J159" i="10"/>
  <c r="J160" i="10"/>
  <c r="J161" i="10"/>
  <c r="J162" i="10"/>
  <c r="J163" i="10"/>
  <c r="J164" i="10"/>
  <c r="J165" i="10"/>
  <c r="J166" i="10"/>
  <c r="J167" i="10"/>
  <c r="J168" i="10"/>
  <c r="J169" i="10"/>
  <c r="J170" i="10"/>
  <c r="J171" i="10"/>
  <c r="J172" i="10"/>
  <c r="J173" i="10"/>
  <c r="J174" i="10"/>
  <c r="J175" i="10"/>
  <c r="J176" i="10"/>
  <c r="J177" i="10"/>
  <c r="J178" i="10"/>
  <c r="J179" i="10"/>
  <c r="J180" i="10"/>
  <c r="J181" i="10"/>
  <c r="J182" i="10"/>
  <c r="J183" i="10"/>
  <c r="J184" i="10"/>
  <c r="J185" i="10"/>
  <c r="J186" i="10"/>
  <c r="J187" i="10"/>
  <c r="J188" i="10"/>
  <c r="J189" i="10"/>
  <c r="J190" i="10"/>
  <c r="J191" i="10"/>
  <c r="J192" i="10"/>
  <c r="J193" i="10"/>
  <c r="J194" i="10"/>
  <c r="J195" i="10"/>
  <c r="J196" i="10"/>
  <c r="J197" i="10"/>
  <c r="J198" i="10"/>
  <c r="J199" i="10"/>
  <c r="J200" i="10"/>
  <c r="J201" i="10"/>
  <c r="J202" i="10"/>
  <c r="J203" i="10"/>
  <c r="J204" i="10"/>
  <c r="J205" i="10"/>
  <c r="J206" i="10"/>
  <c r="J207" i="10"/>
  <c r="J208" i="10"/>
  <c r="J209" i="10"/>
  <c r="J210" i="10"/>
  <c r="J211" i="10"/>
  <c r="J212" i="10"/>
  <c r="J213" i="10"/>
  <c r="J214" i="10"/>
  <c r="J215" i="10"/>
  <c r="J216" i="10"/>
  <c r="J217" i="10"/>
  <c r="J218" i="10"/>
  <c r="J219" i="10"/>
  <c r="J220" i="10"/>
  <c r="J221" i="10"/>
  <c r="J222" i="10"/>
  <c r="J223" i="10"/>
  <c r="J224" i="10"/>
  <c r="J225" i="10"/>
  <c r="J226" i="10"/>
  <c r="J227" i="10"/>
  <c r="J228" i="10"/>
  <c r="J229" i="10"/>
  <c r="J230" i="10"/>
  <c r="J231" i="10"/>
  <c r="J232" i="10"/>
  <c r="J233" i="10"/>
  <c r="J234" i="10"/>
  <c r="J235" i="10"/>
  <c r="J236" i="10"/>
  <c r="J237" i="10"/>
  <c r="J238" i="10"/>
  <c r="J239" i="10"/>
  <c r="J240" i="10"/>
  <c r="J241" i="10"/>
  <c r="J242" i="10"/>
  <c r="J243" i="10"/>
  <c r="J244" i="10"/>
  <c r="J245" i="10"/>
  <c r="J246" i="10"/>
  <c r="J247" i="10"/>
  <c r="J248" i="10"/>
  <c r="J249" i="10"/>
  <c r="J250" i="10"/>
  <c r="J251" i="10"/>
  <c r="J252" i="10"/>
  <c r="J253" i="10"/>
  <c r="J254" i="10"/>
  <c r="J255" i="10"/>
  <c r="J256" i="10"/>
  <c r="J257" i="10"/>
  <c r="J258" i="10"/>
  <c r="J259" i="10"/>
  <c r="J260" i="10"/>
  <c r="J261" i="10"/>
  <c r="J262" i="10"/>
  <c r="J263" i="10"/>
  <c r="J264" i="10"/>
  <c r="J265" i="10"/>
  <c r="J266" i="10"/>
  <c r="J267" i="10"/>
  <c r="J268" i="10"/>
  <c r="J269" i="10"/>
  <c r="J270" i="10"/>
  <c r="J271" i="10"/>
  <c r="J272" i="10"/>
  <c r="J273" i="10"/>
  <c r="J274" i="10"/>
  <c r="J275" i="10"/>
  <c r="J276" i="10"/>
  <c r="J277" i="10"/>
  <c r="J278" i="10"/>
  <c r="J279" i="10"/>
  <c r="J280" i="10"/>
  <c r="J281" i="10"/>
  <c r="J282" i="10"/>
  <c r="J283" i="10"/>
  <c r="J284" i="10"/>
  <c r="J285" i="10"/>
  <c r="J286" i="10"/>
  <c r="J287" i="10"/>
  <c r="J288" i="10"/>
  <c r="J289" i="10"/>
  <c r="J290" i="10"/>
  <c r="J291" i="10"/>
  <c r="J292" i="10"/>
  <c r="J293" i="10"/>
  <c r="J294" i="10"/>
  <c r="J295" i="10"/>
  <c r="J296" i="10"/>
  <c r="J297" i="10"/>
  <c r="J298" i="10"/>
  <c r="J299" i="10"/>
  <c r="J300" i="10"/>
  <c r="J301" i="10"/>
  <c r="J302" i="10"/>
  <c r="J303" i="10"/>
  <c r="J304" i="10"/>
  <c r="J305" i="10"/>
  <c r="J306" i="10"/>
  <c r="J307" i="10"/>
  <c r="J308" i="10"/>
  <c r="J309" i="10"/>
  <c r="J310" i="10"/>
  <c r="J311" i="10"/>
  <c r="J312" i="10"/>
  <c r="J313" i="10"/>
  <c r="J314" i="10"/>
  <c r="J315" i="10"/>
  <c r="J316" i="10"/>
  <c r="J317" i="10"/>
  <c r="J318" i="10"/>
  <c r="J319" i="10"/>
  <c r="J320" i="10"/>
  <c r="J321" i="10"/>
  <c r="J322" i="10"/>
  <c r="J323" i="10"/>
  <c r="J324" i="10"/>
  <c r="J325" i="10"/>
  <c r="J326" i="10"/>
  <c r="J327" i="10"/>
  <c r="J328" i="10"/>
  <c r="J329" i="10"/>
  <c r="J330" i="10"/>
  <c r="J331" i="10"/>
  <c r="J332" i="10"/>
  <c r="J333" i="10"/>
  <c r="J334" i="10"/>
  <c r="J335" i="10"/>
  <c r="J336" i="10"/>
  <c r="J337" i="10"/>
  <c r="J338" i="10"/>
  <c r="J339" i="10"/>
  <c r="J340" i="10"/>
  <c r="J341" i="10"/>
  <c r="J342" i="10"/>
  <c r="J343" i="10"/>
  <c r="J344" i="10"/>
  <c r="J345" i="10"/>
  <c r="J346" i="10"/>
  <c r="J347" i="10"/>
  <c r="J348" i="10"/>
  <c r="J349" i="10"/>
  <c r="J350" i="10"/>
  <c r="J351" i="10"/>
  <c r="J352" i="10"/>
  <c r="J353" i="10"/>
  <c r="J354" i="10"/>
  <c r="J355" i="10"/>
  <c r="J356" i="10"/>
  <c r="J357" i="10"/>
  <c r="J358" i="10"/>
  <c r="J359" i="10"/>
  <c r="J360" i="10"/>
  <c r="J361" i="10"/>
  <c r="J362" i="10"/>
  <c r="J363" i="10"/>
  <c r="J364" i="10"/>
  <c r="J365" i="10"/>
  <c r="J366" i="10"/>
  <c r="J367" i="10"/>
  <c r="J368" i="10"/>
  <c r="J369" i="10"/>
  <c r="J370" i="10"/>
  <c r="J371" i="10"/>
  <c r="J372" i="10"/>
  <c r="J373" i="10"/>
  <c r="J374" i="10"/>
  <c r="J375" i="10"/>
  <c r="J376" i="10"/>
  <c r="J377" i="10"/>
  <c r="J378" i="10"/>
  <c r="J379" i="10"/>
  <c r="J380" i="10"/>
  <c r="J381" i="10"/>
  <c r="J382" i="10"/>
  <c r="J383" i="10"/>
  <c r="J384" i="10"/>
  <c r="J385" i="10"/>
  <c r="J386" i="10"/>
  <c r="J387" i="10"/>
  <c r="J388" i="10"/>
  <c r="J389" i="10"/>
  <c r="J390" i="10"/>
  <c r="J391" i="10"/>
  <c r="J392" i="10"/>
  <c r="J393" i="10"/>
  <c r="J394" i="10"/>
  <c r="J395" i="10"/>
  <c r="J396" i="10"/>
  <c r="J397" i="10"/>
  <c r="J398" i="10"/>
  <c r="J399" i="10"/>
  <c r="J400" i="10"/>
  <c r="J401" i="10"/>
  <c r="J402" i="10"/>
  <c r="J403" i="10"/>
  <c r="J404" i="10"/>
  <c r="J405" i="10"/>
  <c r="J406" i="10"/>
  <c r="J407" i="10"/>
  <c r="J408" i="10"/>
  <c r="J409" i="10"/>
  <c r="J410" i="10"/>
  <c r="J411" i="10"/>
  <c r="J412" i="10"/>
  <c r="J413" i="10"/>
  <c r="J414" i="10"/>
  <c r="J415" i="10"/>
  <c r="J416" i="10"/>
  <c r="J417" i="10"/>
  <c r="J418" i="10"/>
  <c r="J419" i="10"/>
  <c r="J420" i="10"/>
  <c r="J421" i="10"/>
  <c r="J422" i="10"/>
  <c r="J423" i="10"/>
  <c r="J424" i="10"/>
  <c r="J425" i="10"/>
  <c r="J426" i="10"/>
  <c r="J427" i="10"/>
  <c r="J428" i="10"/>
  <c r="J429" i="10"/>
  <c r="J430" i="10"/>
  <c r="J431" i="10"/>
  <c r="J432" i="10"/>
  <c r="J433" i="10"/>
  <c r="J434" i="10"/>
  <c r="J435" i="10"/>
  <c r="J436" i="10"/>
  <c r="J437" i="10"/>
  <c r="J438" i="10"/>
  <c r="J439" i="10"/>
  <c r="J440" i="10"/>
  <c r="J441" i="10"/>
  <c r="J442" i="10"/>
  <c r="J443" i="10"/>
  <c r="J444" i="10"/>
  <c r="J445" i="10"/>
  <c r="J446" i="10"/>
  <c r="J447" i="10"/>
  <c r="J448" i="10"/>
  <c r="J449" i="10"/>
  <c r="J450" i="10"/>
  <c r="J451" i="10"/>
  <c r="J452" i="10"/>
  <c r="J453" i="10"/>
  <c r="J454" i="10"/>
  <c r="J455" i="10"/>
  <c r="J456" i="10"/>
  <c r="J457" i="10"/>
  <c r="J458" i="10"/>
  <c r="J459" i="10"/>
  <c r="J460" i="10"/>
  <c r="J461" i="10"/>
  <c r="J462" i="10"/>
  <c r="J463" i="10"/>
  <c r="J464" i="10"/>
  <c r="J465" i="10"/>
  <c r="J466" i="10"/>
  <c r="J467" i="10"/>
  <c r="J468" i="10"/>
  <c r="J469" i="10"/>
  <c r="J470" i="10"/>
  <c r="J471" i="10"/>
  <c r="J472" i="10"/>
  <c r="J473" i="10"/>
  <c r="J474" i="10"/>
  <c r="J475" i="10"/>
  <c r="J476" i="10"/>
  <c r="J477" i="10"/>
  <c r="J478" i="10"/>
  <c r="J479" i="10"/>
  <c r="J480" i="10"/>
  <c r="J481" i="10"/>
  <c r="J482" i="10"/>
  <c r="J483" i="10"/>
  <c r="J484" i="10"/>
  <c r="J485" i="10"/>
  <c r="J486" i="10"/>
  <c r="J487" i="10"/>
  <c r="J488" i="10"/>
  <c r="J489" i="10"/>
  <c r="J490" i="10"/>
  <c r="J491" i="10"/>
  <c r="J492" i="10"/>
  <c r="J493" i="10"/>
  <c r="J494" i="10"/>
  <c r="J495" i="10"/>
  <c r="J496" i="10"/>
  <c r="J497" i="10"/>
  <c r="J498" i="10"/>
  <c r="J499" i="10"/>
  <c r="J500" i="10"/>
  <c r="J501" i="10"/>
  <c r="J502" i="10"/>
  <c r="J503" i="10"/>
  <c r="J504" i="10"/>
  <c r="J505" i="10"/>
  <c r="J506" i="10"/>
  <c r="J507" i="10"/>
  <c r="J508" i="10"/>
  <c r="J509" i="10"/>
  <c r="J510" i="10"/>
  <c r="J511" i="10"/>
  <c r="J512" i="10"/>
  <c r="J513" i="10"/>
  <c r="J514" i="10"/>
  <c r="J515" i="10"/>
  <c r="J516" i="10"/>
  <c r="J517" i="10"/>
  <c r="J38" i="10"/>
  <c r="J19" i="10"/>
  <c r="J20" i="10"/>
  <c r="J21" i="10"/>
  <c r="J22" i="10"/>
  <c r="J23" i="10"/>
  <c r="J24" i="10"/>
  <c r="J25" i="10"/>
  <c r="J26" i="10"/>
  <c r="J27" i="10"/>
  <c r="J28" i="10"/>
  <c r="J29" i="10"/>
  <c r="J30" i="10"/>
  <c r="J31" i="10"/>
  <c r="J32" i="10"/>
  <c r="J33" i="10"/>
  <c r="J34" i="10"/>
  <c r="J35" i="10"/>
  <c r="J36" i="10"/>
  <c r="J37" i="10"/>
  <c r="J18" i="10"/>
  <c r="B39" i="10"/>
  <c r="B40" i="10"/>
  <c r="B41" i="10"/>
  <c r="B42" i="10"/>
  <c r="B43" i="10"/>
  <c r="B44" i="10"/>
  <c r="B45" i="10"/>
  <c r="B46" i="10"/>
  <c r="B47" i="10"/>
  <c r="B48" i="10"/>
  <c r="B49" i="10"/>
  <c r="B50" i="10"/>
  <c r="B51" i="10"/>
  <c r="B52" i="10"/>
  <c r="B53" i="10"/>
  <c r="B54" i="10"/>
  <c r="B55" i="10"/>
  <c r="B56" i="10"/>
  <c r="B57" i="10"/>
  <c r="B58" i="10"/>
  <c r="B59" i="10"/>
  <c r="B60" i="10"/>
  <c r="B61" i="10"/>
  <c r="B62" i="10"/>
  <c r="B63" i="10"/>
  <c r="B64" i="10"/>
  <c r="B65" i="10"/>
  <c r="B66" i="10"/>
  <c r="B67" i="10"/>
  <c r="B68" i="10"/>
  <c r="B69" i="10"/>
  <c r="B70" i="10"/>
  <c r="B71" i="10"/>
  <c r="B72" i="10"/>
  <c r="B73" i="10"/>
  <c r="B74" i="10"/>
  <c r="B75" i="10"/>
  <c r="B76" i="10"/>
  <c r="B77" i="10"/>
  <c r="B78" i="10"/>
  <c r="B79" i="10"/>
  <c r="B80" i="10"/>
  <c r="B81" i="10"/>
  <c r="B82" i="10"/>
  <c r="B83" i="10"/>
  <c r="B84" i="10"/>
  <c r="B85" i="10"/>
  <c r="B86" i="10"/>
  <c r="B87" i="10"/>
  <c r="B88" i="10"/>
  <c r="B89" i="10"/>
  <c r="B90" i="10"/>
  <c r="B91" i="10"/>
  <c r="B92" i="10"/>
  <c r="B93" i="10"/>
  <c r="B94" i="10"/>
  <c r="B95" i="10"/>
  <c r="B96" i="10"/>
  <c r="B97" i="10"/>
  <c r="B98" i="10"/>
  <c r="B99" i="10"/>
  <c r="B100" i="10"/>
  <c r="B101" i="10"/>
  <c r="B102" i="10"/>
  <c r="B103" i="10"/>
  <c r="B104" i="10"/>
  <c r="B105" i="10"/>
  <c r="B106" i="10"/>
  <c r="B107" i="10"/>
  <c r="B108" i="10"/>
  <c r="B109" i="10"/>
  <c r="B110" i="10"/>
  <c r="B111" i="10"/>
  <c r="B112" i="10"/>
  <c r="B113" i="10"/>
  <c r="B114" i="10"/>
  <c r="B115" i="10"/>
  <c r="B116" i="10"/>
  <c r="B117" i="10"/>
  <c r="B118" i="10"/>
  <c r="B119" i="10"/>
  <c r="B120" i="10"/>
  <c r="B121" i="10"/>
  <c r="B122" i="10"/>
  <c r="B123" i="10"/>
  <c r="B124" i="10"/>
  <c r="B125" i="10"/>
  <c r="B126" i="10"/>
  <c r="B127" i="10"/>
  <c r="B128" i="10"/>
  <c r="B129" i="10"/>
  <c r="B130" i="10"/>
  <c r="B131" i="10"/>
  <c r="B132" i="10"/>
  <c r="B133" i="10"/>
  <c r="B134" i="10"/>
  <c r="B135" i="10"/>
  <c r="B136" i="10"/>
  <c r="B137" i="10"/>
  <c r="B138" i="10"/>
  <c r="B139" i="10"/>
  <c r="B140" i="10"/>
  <c r="B141" i="10"/>
  <c r="B142" i="10"/>
  <c r="B143" i="10"/>
  <c r="B144" i="10"/>
  <c r="B145" i="10"/>
  <c r="B146" i="10"/>
  <c r="B147" i="10"/>
  <c r="B148" i="10"/>
  <c r="B149" i="10"/>
  <c r="B150" i="10"/>
  <c r="B151" i="10"/>
  <c r="B152" i="10"/>
  <c r="B153" i="10"/>
  <c r="B154" i="10"/>
  <c r="B155" i="10"/>
  <c r="B156" i="10"/>
  <c r="B157" i="10"/>
  <c r="B158" i="10"/>
  <c r="B159" i="10"/>
  <c r="B160" i="10"/>
  <c r="B161" i="10"/>
  <c r="B162" i="10"/>
  <c r="B163" i="10"/>
  <c r="B164" i="10"/>
  <c r="B165" i="10"/>
  <c r="B166" i="10"/>
  <c r="B167" i="10"/>
  <c r="B168" i="10"/>
  <c r="B169" i="10"/>
  <c r="B170" i="10"/>
  <c r="B171" i="10"/>
  <c r="B172" i="10"/>
  <c r="B173" i="10"/>
  <c r="B174" i="10"/>
  <c r="B175" i="10"/>
  <c r="B176" i="10"/>
  <c r="B177" i="10"/>
  <c r="B178" i="10"/>
  <c r="B179" i="10"/>
  <c r="B180" i="10"/>
  <c r="B181" i="10"/>
  <c r="B182" i="10"/>
  <c r="B183" i="10"/>
  <c r="B184" i="10"/>
  <c r="B185" i="10"/>
  <c r="B186" i="10"/>
  <c r="B187" i="10"/>
  <c r="B188" i="10"/>
  <c r="B189" i="10"/>
  <c r="B190" i="10"/>
  <c r="B191" i="10"/>
  <c r="B192" i="10"/>
  <c r="B193" i="10"/>
  <c r="B194" i="10"/>
  <c r="B195" i="10"/>
  <c r="B196" i="10"/>
  <c r="B197" i="10"/>
  <c r="B198" i="10"/>
  <c r="B199" i="10"/>
  <c r="B200" i="10"/>
  <c r="B201" i="10"/>
  <c r="B202" i="10"/>
  <c r="B203" i="10"/>
  <c r="B204" i="10"/>
  <c r="B205" i="10"/>
  <c r="B206" i="10"/>
  <c r="B207" i="10"/>
  <c r="B208" i="10"/>
  <c r="B209" i="10"/>
  <c r="B210" i="10"/>
  <c r="B211" i="10"/>
  <c r="B212" i="10"/>
  <c r="B213" i="10"/>
  <c r="B214" i="10"/>
  <c r="B215" i="10"/>
  <c r="B216" i="10"/>
  <c r="B217" i="10"/>
  <c r="B218" i="10"/>
  <c r="B219" i="10"/>
  <c r="B220" i="10"/>
  <c r="B221" i="10"/>
  <c r="B222" i="10"/>
  <c r="B223" i="10"/>
  <c r="B224" i="10"/>
  <c r="B225" i="10"/>
  <c r="B226" i="10"/>
  <c r="B227" i="10"/>
  <c r="B228" i="10"/>
  <c r="B229" i="10"/>
  <c r="B230" i="10"/>
  <c r="B231" i="10"/>
  <c r="B232" i="10"/>
  <c r="B233" i="10"/>
  <c r="B234" i="10"/>
  <c r="B235" i="10"/>
  <c r="B236" i="10"/>
  <c r="B237" i="10"/>
  <c r="B238" i="10"/>
  <c r="B239" i="10"/>
  <c r="B240" i="10"/>
  <c r="B241" i="10"/>
  <c r="B242" i="10"/>
  <c r="B243" i="10"/>
  <c r="B244" i="10"/>
  <c r="B245" i="10"/>
  <c r="B246" i="10"/>
  <c r="B247" i="10"/>
  <c r="B248" i="10"/>
  <c r="B249" i="10"/>
  <c r="B250" i="10"/>
  <c r="B251" i="10"/>
  <c r="B252" i="10"/>
  <c r="B253" i="10"/>
  <c r="B254" i="10"/>
  <c r="B255" i="10"/>
  <c r="B256" i="10"/>
  <c r="B257" i="10"/>
  <c r="B258" i="10"/>
  <c r="B259" i="10"/>
  <c r="B260" i="10"/>
  <c r="B261" i="10"/>
  <c r="B262" i="10"/>
  <c r="B263" i="10"/>
  <c r="B264" i="10"/>
  <c r="B265" i="10"/>
  <c r="B266" i="10"/>
  <c r="B267" i="10"/>
  <c r="B268" i="10"/>
  <c r="B269" i="10"/>
  <c r="B270" i="10"/>
  <c r="B271" i="10"/>
  <c r="B272" i="10"/>
  <c r="B273" i="10"/>
  <c r="B274" i="10"/>
  <c r="B275" i="10"/>
  <c r="B276" i="10"/>
  <c r="B277" i="10"/>
  <c r="B278" i="10"/>
  <c r="B279" i="10"/>
  <c r="B280" i="10"/>
  <c r="B281" i="10"/>
  <c r="B282" i="10"/>
  <c r="B283" i="10"/>
  <c r="B284" i="10"/>
  <c r="B285" i="10"/>
  <c r="B286" i="10"/>
  <c r="B287" i="10"/>
  <c r="B288" i="10"/>
  <c r="B289" i="10"/>
  <c r="B290" i="10"/>
  <c r="B291" i="10"/>
  <c r="B292" i="10"/>
  <c r="B293" i="10"/>
  <c r="B294" i="10"/>
  <c r="B295" i="10"/>
  <c r="B296" i="10"/>
  <c r="B297" i="10"/>
  <c r="B298" i="10"/>
  <c r="B299" i="10"/>
  <c r="B300" i="10"/>
  <c r="B301" i="10"/>
  <c r="B302" i="10"/>
  <c r="B303" i="10"/>
  <c r="B304" i="10"/>
  <c r="B305" i="10"/>
  <c r="B306" i="10"/>
  <c r="B307" i="10"/>
  <c r="B308" i="10"/>
  <c r="B309" i="10"/>
  <c r="B310" i="10"/>
  <c r="B311" i="10"/>
  <c r="B312" i="10"/>
  <c r="B313" i="10"/>
  <c r="B314" i="10"/>
  <c r="B315" i="10"/>
  <c r="B316" i="10"/>
  <c r="B317" i="10"/>
  <c r="B318" i="10"/>
  <c r="B319" i="10"/>
  <c r="B320" i="10"/>
  <c r="B321" i="10"/>
  <c r="B322" i="10"/>
  <c r="B323" i="10"/>
  <c r="B324" i="10"/>
  <c r="B325" i="10"/>
  <c r="B326" i="10"/>
  <c r="B327" i="10"/>
  <c r="B328" i="10"/>
  <c r="B329" i="10"/>
  <c r="B330" i="10"/>
  <c r="B331" i="10"/>
  <c r="B332" i="10"/>
  <c r="B333" i="10"/>
  <c r="B334" i="10"/>
  <c r="B335" i="10"/>
  <c r="B336" i="10"/>
  <c r="B337" i="10"/>
  <c r="B338" i="10"/>
  <c r="B339" i="10"/>
  <c r="B340" i="10"/>
  <c r="B341" i="10"/>
  <c r="B342" i="10"/>
  <c r="B343" i="10"/>
  <c r="B344" i="10"/>
  <c r="B345" i="10"/>
  <c r="B346" i="10"/>
  <c r="B347" i="10"/>
  <c r="B348" i="10"/>
  <c r="B349" i="10"/>
  <c r="B350" i="10"/>
  <c r="B351" i="10"/>
  <c r="B352" i="10"/>
  <c r="B353" i="10"/>
  <c r="B354" i="10"/>
  <c r="B355" i="10"/>
  <c r="B356" i="10"/>
  <c r="B357" i="10"/>
  <c r="B358" i="10"/>
  <c r="B359" i="10"/>
  <c r="B360" i="10"/>
  <c r="B361" i="10"/>
  <c r="B362" i="10"/>
  <c r="B363" i="10"/>
  <c r="B364" i="10"/>
  <c r="B365" i="10"/>
  <c r="B366" i="10"/>
  <c r="B367" i="10"/>
  <c r="B368" i="10"/>
  <c r="B369" i="10"/>
  <c r="B370" i="10"/>
  <c r="B371" i="10"/>
  <c r="B372" i="10"/>
  <c r="B373" i="10"/>
  <c r="B374" i="10"/>
  <c r="B375" i="10"/>
  <c r="B376" i="10"/>
  <c r="B377" i="10"/>
  <c r="B378" i="10"/>
  <c r="B379" i="10"/>
  <c r="B380" i="10"/>
  <c r="B381" i="10"/>
  <c r="B382" i="10"/>
  <c r="B383" i="10"/>
  <c r="B384" i="10"/>
  <c r="B385" i="10"/>
  <c r="B386" i="10"/>
  <c r="B387" i="10"/>
  <c r="B388" i="10"/>
  <c r="B389" i="10"/>
  <c r="B390" i="10"/>
  <c r="B391" i="10"/>
  <c r="B392" i="10"/>
  <c r="B393" i="10"/>
  <c r="B394" i="10"/>
  <c r="B395" i="10"/>
  <c r="B396" i="10"/>
  <c r="B397" i="10"/>
  <c r="B398" i="10"/>
  <c r="B399" i="10"/>
  <c r="B400" i="10"/>
  <c r="B401" i="10"/>
  <c r="B402" i="10"/>
  <c r="B403" i="10"/>
  <c r="B404" i="10"/>
  <c r="B405" i="10"/>
  <c r="B406" i="10"/>
  <c r="B407" i="10"/>
  <c r="B408" i="10"/>
  <c r="B409" i="10"/>
  <c r="B410" i="10"/>
  <c r="B411" i="10"/>
  <c r="B412" i="10"/>
  <c r="B413" i="10"/>
  <c r="B414" i="10"/>
  <c r="B415" i="10"/>
  <c r="B416" i="10"/>
  <c r="B417" i="10"/>
  <c r="B418" i="10"/>
  <c r="B419" i="10"/>
  <c r="B420" i="10"/>
  <c r="B421" i="10"/>
  <c r="B422" i="10"/>
  <c r="B423" i="10"/>
  <c r="B424" i="10"/>
  <c r="B425" i="10"/>
  <c r="B426" i="10"/>
  <c r="B427" i="10"/>
  <c r="B428" i="10"/>
  <c r="B429" i="10"/>
  <c r="B430" i="10"/>
  <c r="B431" i="10"/>
  <c r="B432" i="10"/>
  <c r="B433" i="10"/>
  <c r="B434" i="10"/>
  <c r="B435" i="10"/>
  <c r="B436" i="10"/>
  <c r="B437" i="10"/>
  <c r="B438" i="10"/>
  <c r="B439" i="10"/>
  <c r="B440" i="10"/>
  <c r="B441" i="10"/>
  <c r="B442" i="10"/>
  <c r="B443" i="10"/>
  <c r="B444" i="10"/>
  <c r="B445" i="10"/>
  <c r="B446" i="10"/>
  <c r="B447" i="10"/>
  <c r="B448" i="10"/>
  <c r="B449" i="10"/>
  <c r="B450" i="10"/>
  <c r="B451" i="10"/>
  <c r="B452" i="10"/>
  <c r="B453" i="10"/>
  <c r="B454" i="10"/>
  <c r="B455" i="10"/>
  <c r="B456" i="10"/>
  <c r="B457" i="10"/>
  <c r="B458" i="10"/>
  <c r="B459" i="10"/>
  <c r="B460" i="10"/>
  <c r="B461" i="10"/>
  <c r="B462" i="10"/>
  <c r="B463" i="10"/>
  <c r="B464" i="10"/>
  <c r="B465" i="10"/>
  <c r="B466" i="10"/>
  <c r="B467" i="10"/>
  <c r="B468" i="10"/>
  <c r="B469" i="10"/>
  <c r="B470" i="10"/>
  <c r="B471" i="10"/>
  <c r="B472" i="10"/>
  <c r="B473" i="10"/>
  <c r="B474" i="10"/>
  <c r="B475" i="10"/>
  <c r="B476" i="10"/>
  <c r="B477" i="10"/>
  <c r="B478" i="10"/>
  <c r="B479" i="10"/>
  <c r="B480" i="10"/>
  <c r="B481" i="10"/>
  <c r="B482" i="10"/>
  <c r="B483" i="10"/>
  <c r="B484" i="10"/>
  <c r="B485" i="10"/>
  <c r="B486" i="10"/>
  <c r="B487" i="10"/>
  <c r="B488" i="10"/>
  <c r="B489" i="10"/>
  <c r="B490" i="10"/>
  <c r="B491" i="10"/>
  <c r="B492" i="10"/>
  <c r="B493" i="10"/>
  <c r="B494" i="10"/>
  <c r="B495" i="10"/>
  <c r="B496" i="10"/>
  <c r="B497" i="10"/>
  <c r="B498" i="10"/>
  <c r="B499" i="10"/>
  <c r="B500" i="10"/>
  <c r="B501" i="10"/>
  <c r="B502" i="10"/>
  <c r="B503" i="10"/>
  <c r="B504" i="10"/>
  <c r="B505" i="10"/>
  <c r="B506" i="10"/>
  <c r="B507" i="10"/>
  <c r="B508" i="10"/>
  <c r="B509" i="10"/>
  <c r="B510" i="10"/>
  <c r="B511" i="10"/>
  <c r="B512" i="10"/>
  <c r="B513" i="10"/>
  <c r="B514" i="10"/>
  <c r="B515" i="10"/>
  <c r="B516" i="10"/>
  <c r="B517" i="10"/>
  <c r="B38" i="10"/>
  <c r="B19" i="10"/>
  <c r="B20" i="10"/>
  <c r="B21" i="10"/>
  <c r="B22" i="10"/>
  <c r="B23" i="10"/>
  <c r="B24" i="10"/>
  <c r="B25" i="10"/>
  <c r="B26" i="10"/>
  <c r="B27" i="10"/>
  <c r="B28" i="10"/>
  <c r="B29" i="10"/>
  <c r="B30" i="10"/>
  <c r="B31" i="10"/>
  <c r="B32" i="10"/>
  <c r="B33" i="10"/>
  <c r="B34" i="10"/>
  <c r="B35" i="10"/>
  <c r="B36" i="10"/>
  <c r="B37" i="10"/>
  <c r="B18" i="10"/>
  <c r="I18" i="10" s="1"/>
  <c r="R38" i="9"/>
  <c r="R39" i="9"/>
  <c r="R40" i="9"/>
  <c r="R41" i="9"/>
  <c r="R42" i="9"/>
  <c r="R43" i="9"/>
  <c r="R44" i="9"/>
  <c r="R45" i="9"/>
  <c r="R46" i="9"/>
  <c r="R47" i="9"/>
  <c r="R48" i="9"/>
  <c r="R49" i="9"/>
  <c r="R50" i="9"/>
  <c r="R51" i="9"/>
  <c r="R52" i="9"/>
  <c r="R53" i="9"/>
  <c r="R54" i="9"/>
  <c r="R55" i="9"/>
  <c r="R56" i="9"/>
  <c r="R57" i="9"/>
  <c r="R58" i="9"/>
  <c r="R59" i="9"/>
  <c r="R60" i="9"/>
  <c r="R61" i="9"/>
  <c r="R62" i="9"/>
  <c r="R63" i="9"/>
  <c r="R64" i="9"/>
  <c r="R65" i="9"/>
  <c r="R66" i="9"/>
  <c r="R67" i="9"/>
  <c r="R68" i="9"/>
  <c r="R69" i="9"/>
  <c r="R70" i="9"/>
  <c r="R71" i="9"/>
  <c r="R72" i="9"/>
  <c r="R73" i="9"/>
  <c r="R74" i="9"/>
  <c r="R75" i="9"/>
  <c r="R76" i="9"/>
  <c r="R77" i="9"/>
  <c r="R78" i="9"/>
  <c r="R79" i="9"/>
  <c r="R80" i="9"/>
  <c r="R81" i="9"/>
  <c r="R82" i="9"/>
  <c r="R83" i="9"/>
  <c r="R84" i="9"/>
  <c r="R85" i="9"/>
  <c r="R86" i="9"/>
  <c r="R87" i="9"/>
  <c r="R88" i="9"/>
  <c r="R89" i="9"/>
  <c r="R90" i="9"/>
  <c r="R91" i="9"/>
  <c r="R92" i="9"/>
  <c r="R93" i="9"/>
  <c r="R94" i="9"/>
  <c r="R95" i="9"/>
  <c r="R96" i="9"/>
  <c r="R97" i="9"/>
  <c r="R98" i="9"/>
  <c r="R99" i="9"/>
  <c r="R100" i="9"/>
  <c r="R101" i="9"/>
  <c r="R102" i="9"/>
  <c r="R103" i="9"/>
  <c r="R104" i="9"/>
  <c r="R105" i="9"/>
  <c r="R106" i="9"/>
  <c r="R107" i="9"/>
  <c r="R108" i="9"/>
  <c r="R109" i="9"/>
  <c r="R110" i="9"/>
  <c r="R111" i="9"/>
  <c r="R112" i="9"/>
  <c r="R113" i="9"/>
  <c r="R114" i="9"/>
  <c r="R115" i="9"/>
  <c r="R116" i="9"/>
  <c r="R117" i="9"/>
  <c r="R118" i="9"/>
  <c r="R119" i="9"/>
  <c r="R120" i="9"/>
  <c r="R121" i="9"/>
  <c r="R122" i="9"/>
  <c r="R123" i="9"/>
  <c r="R124" i="9"/>
  <c r="R125" i="9"/>
  <c r="R126" i="9"/>
  <c r="R127" i="9"/>
  <c r="R128" i="9"/>
  <c r="R129" i="9"/>
  <c r="R130" i="9"/>
  <c r="R131" i="9"/>
  <c r="R132" i="9"/>
  <c r="R133" i="9"/>
  <c r="R134" i="9"/>
  <c r="R135" i="9"/>
  <c r="R136" i="9"/>
  <c r="R137" i="9"/>
  <c r="R138" i="9"/>
  <c r="R139" i="9"/>
  <c r="R140" i="9"/>
  <c r="R141" i="9"/>
  <c r="R142" i="9"/>
  <c r="R143" i="9"/>
  <c r="R144" i="9"/>
  <c r="R145" i="9"/>
  <c r="R146" i="9"/>
  <c r="R147" i="9"/>
  <c r="R148" i="9"/>
  <c r="R149" i="9"/>
  <c r="R150" i="9"/>
  <c r="R151" i="9"/>
  <c r="R152" i="9"/>
  <c r="R153" i="9"/>
  <c r="R154" i="9"/>
  <c r="R155" i="9"/>
  <c r="R156" i="9"/>
  <c r="R157" i="9"/>
  <c r="R158" i="9"/>
  <c r="R159" i="9"/>
  <c r="R160" i="9"/>
  <c r="R161" i="9"/>
  <c r="R162" i="9"/>
  <c r="R163" i="9"/>
  <c r="R164" i="9"/>
  <c r="R165" i="9"/>
  <c r="R166" i="9"/>
  <c r="R167" i="9"/>
  <c r="R168" i="9"/>
  <c r="R169" i="9"/>
  <c r="R170" i="9"/>
  <c r="R171" i="9"/>
  <c r="R172" i="9"/>
  <c r="R173" i="9"/>
  <c r="R174" i="9"/>
  <c r="R175" i="9"/>
  <c r="R176" i="9"/>
  <c r="R177" i="9"/>
  <c r="R178" i="9"/>
  <c r="R179" i="9"/>
  <c r="R180" i="9"/>
  <c r="R181" i="9"/>
  <c r="R182" i="9"/>
  <c r="R183" i="9"/>
  <c r="R184" i="9"/>
  <c r="R185" i="9"/>
  <c r="R186" i="9"/>
  <c r="R187" i="9"/>
  <c r="R188" i="9"/>
  <c r="R189" i="9"/>
  <c r="R190" i="9"/>
  <c r="R191" i="9"/>
  <c r="R192" i="9"/>
  <c r="R193" i="9"/>
  <c r="R194" i="9"/>
  <c r="R195" i="9"/>
  <c r="R196" i="9"/>
  <c r="R197" i="9"/>
  <c r="R198" i="9"/>
  <c r="R199" i="9"/>
  <c r="R200" i="9"/>
  <c r="R201" i="9"/>
  <c r="R202" i="9"/>
  <c r="R203" i="9"/>
  <c r="R204" i="9"/>
  <c r="R205" i="9"/>
  <c r="R206" i="9"/>
  <c r="R207" i="9"/>
  <c r="R208" i="9"/>
  <c r="R209" i="9"/>
  <c r="R210" i="9"/>
  <c r="R211" i="9"/>
  <c r="R212" i="9"/>
  <c r="R213" i="9"/>
  <c r="R214" i="9"/>
  <c r="R215" i="9"/>
  <c r="R216" i="9"/>
  <c r="R217" i="9"/>
  <c r="R218" i="9"/>
  <c r="R219" i="9"/>
  <c r="R220" i="9"/>
  <c r="R221" i="9"/>
  <c r="R222" i="9"/>
  <c r="R223" i="9"/>
  <c r="R224" i="9"/>
  <c r="R225" i="9"/>
  <c r="R226" i="9"/>
  <c r="R227" i="9"/>
  <c r="R228" i="9"/>
  <c r="R229" i="9"/>
  <c r="R230" i="9"/>
  <c r="R231" i="9"/>
  <c r="R232" i="9"/>
  <c r="R233" i="9"/>
  <c r="R234" i="9"/>
  <c r="R235" i="9"/>
  <c r="R236" i="9"/>
  <c r="R237" i="9"/>
  <c r="R238" i="9"/>
  <c r="R239" i="9"/>
  <c r="R240" i="9"/>
  <c r="R241" i="9"/>
  <c r="R242" i="9"/>
  <c r="R243" i="9"/>
  <c r="R244" i="9"/>
  <c r="R245" i="9"/>
  <c r="R246" i="9"/>
  <c r="R247" i="9"/>
  <c r="R248" i="9"/>
  <c r="R249" i="9"/>
  <c r="R250" i="9"/>
  <c r="R251" i="9"/>
  <c r="R252" i="9"/>
  <c r="R253" i="9"/>
  <c r="R254" i="9"/>
  <c r="R255" i="9"/>
  <c r="R256" i="9"/>
  <c r="R257" i="9"/>
  <c r="R258" i="9"/>
  <c r="R259" i="9"/>
  <c r="R260" i="9"/>
  <c r="R261" i="9"/>
  <c r="R262" i="9"/>
  <c r="R263" i="9"/>
  <c r="R264" i="9"/>
  <c r="R265" i="9"/>
  <c r="R266" i="9"/>
  <c r="R267" i="9"/>
  <c r="R268" i="9"/>
  <c r="R269" i="9"/>
  <c r="R270" i="9"/>
  <c r="R271" i="9"/>
  <c r="R272" i="9"/>
  <c r="R273" i="9"/>
  <c r="R274" i="9"/>
  <c r="R275" i="9"/>
  <c r="R276" i="9"/>
  <c r="R277" i="9"/>
  <c r="R278" i="9"/>
  <c r="R279" i="9"/>
  <c r="R280" i="9"/>
  <c r="R281" i="9"/>
  <c r="R282" i="9"/>
  <c r="R283" i="9"/>
  <c r="R284" i="9"/>
  <c r="R285" i="9"/>
  <c r="R286" i="9"/>
  <c r="R287" i="9"/>
  <c r="R288" i="9"/>
  <c r="R289" i="9"/>
  <c r="R290" i="9"/>
  <c r="R291" i="9"/>
  <c r="R292" i="9"/>
  <c r="R293" i="9"/>
  <c r="R294" i="9"/>
  <c r="R295" i="9"/>
  <c r="R296" i="9"/>
  <c r="R297" i="9"/>
  <c r="R298" i="9"/>
  <c r="R299" i="9"/>
  <c r="R300" i="9"/>
  <c r="R301" i="9"/>
  <c r="R302" i="9"/>
  <c r="R303" i="9"/>
  <c r="R304" i="9"/>
  <c r="R305" i="9"/>
  <c r="R306" i="9"/>
  <c r="R307" i="9"/>
  <c r="R308" i="9"/>
  <c r="R309" i="9"/>
  <c r="R310" i="9"/>
  <c r="R311" i="9"/>
  <c r="R312" i="9"/>
  <c r="R313" i="9"/>
  <c r="R314" i="9"/>
  <c r="R315" i="9"/>
  <c r="R316" i="9"/>
  <c r="R317" i="9"/>
  <c r="R318" i="9"/>
  <c r="R319" i="9"/>
  <c r="R320" i="9"/>
  <c r="R321" i="9"/>
  <c r="R322" i="9"/>
  <c r="R323" i="9"/>
  <c r="R324" i="9"/>
  <c r="R325" i="9"/>
  <c r="R326" i="9"/>
  <c r="R327" i="9"/>
  <c r="R328" i="9"/>
  <c r="R329" i="9"/>
  <c r="R330" i="9"/>
  <c r="R331" i="9"/>
  <c r="R332" i="9"/>
  <c r="R333" i="9"/>
  <c r="R334" i="9"/>
  <c r="R335" i="9"/>
  <c r="R336" i="9"/>
  <c r="R337" i="9"/>
  <c r="R338" i="9"/>
  <c r="R339" i="9"/>
  <c r="R340" i="9"/>
  <c r="R341" i="9"/>
  <c r="R342" i="9"/>
  <c r="R343" i="9"/>
  <c r="R344" i="9"/>
  <c r="R345" i="9"/>
  <c r="R346" i="9"/>
  <c r="R347" i="9"/>
  <c r="R348" i="9"/>
  <c r="R349" i="9"/>
  <c r="R350" i="9"/>
  <c r="R351" i="9"/>
  <c r="R352" i="9"/>
  <c r="R353" i="9"/>
  <c r="R354" i="9"/>
  <c r="R355" i="9"/>
  <c r="R356" i="9"/>
  <c r="R357" i="9"/>
  <c r="R358" i="9"/>
  <c r="R359" i="9"/>
  <c r="R360" i="9"/>
  <c r="R361" i="9"/>
  <c r="R362" i="9"/>
  <c r="R363" i="9"/>
  <c r="R364" i="9"/>
  <c r="R365" i="9"/>
  <c r="R366" i="9"/>
  <c r="R367" i="9"/>
  <c r="R368" i="9"/>
  <c r="R369" i="9"/>
  <c r="R370" i="9"/>
  <c r="R371" i="9"/>
  <c r="R372" i="9"/>
  <c r="R373" i="9"/>
  <c r="R374" i="9"/>
  <c r="R375" i="9"/>
  <c r="R376" i="9"/>
  <c r="R377" i="9"/>
  <c r="R378" i="9"/>
  <c r="R379" i="9"/>
  <c r="R380" i="9"/>
  <c r="R381" i="9"/>
  <c r="R382" i="9"/>
  <c r="R383" i="9"/>
  <c r="R384" i="9"/>
  <c r="R385" i="9"/>
  <c r="R386" i="9"/>
  <c r="R387" i="9"/>
  <c r="R388" i="9"/>
  <c r="R389" i="9"/>
  <c r="R390" i="9"/>
  <c r="R391" i="9"/>
  <c r="R392" i="9"/>
  <c r="R393" i="9"/>
  <c r="R394" i="9"/>
  <c r="R395" i="9"/>
  <c r="R396" i="9"/>
  <c r="R397" i="9"/>
  <c r="R398" i="9"/>
  <c r="R399" i="9"/>
  <c r="R400" i="9"/>
  <c r="R401" i="9"/>
  <c r="R402" i="9"/>
  <c r="R403" i="9"/>
  <c r="R404" i="9"/>
  <c r="R405" i="9"/>
  <c r="R406" i="9"/>
  <c r="R407" i="9"/>
  <c r="R408" i="9"/>
  <c r="R409" i="9"/>
  <c r="R410" i="9"/>
  <c r="R411" i="9"/>
  <c r="R412" i="9"/>
  <c r="R413" i="9"/>
  <c r="R414" i="9"/>
  <c r="R415" i="9"/>
  <c r="R416" i="9"/>
  <c r="R417" i="9"/>
  <c r="R418" i="9"/>
  <c r="R419" i="9"/>
  <c r="R420" i="9"/>
  <c r="R421" i="9"/>
  <c r="R422" i="9"/>
  <c r="R423" i="9"/>
  <c r="R424" i="9"/>
  <c r="R425" i="9"/>
  <c r="R426" i="9"/>
  <c r="R427" i="9"/>
  <c r="R428" i="9"/>
  <c r="R429" i="9"/>
  <c r="R430" i="9"/>
  <c r="R431" i="9"/>
  <c r="R432" i="9"/>
  <c r="R433" i="9"/>
  <c r="R434" i="9"/>
  <c r="R435" i="9"/>
  <c r="R436" i="9"/>
  <c r="R437" i="9"/>
  <c r="R438" i="9"/>
  <c r="R439" i="9"/>
  <c r="R440" i="9"/>
  <c r="R441" i="9"/>
  <c r="R442" i="9"/>
  <c r="R443" i="9"/>
  <c r="R444" i="9"/>
  <c r="R445" i="9"/>
  <c r="R446" i="9"/>
  <c r="R447" i="9"/>
  <c r="R448" i="9"/>
  <c r="R449" i="9"/>
  <c r="R450" i="9"/>
  <c r="R451" i="9"/>
  <c r="R452" i="9"/>
  <c r="R453" i="9"/>
  <c r="R454" i="9"/>
  <c r="R455" i="9"/>
  <c r="R456" i="9"/>
  <c r="R457" i="9"/>
  <c r="R458" i="9"/>
  <c r="R459" i="9"/>
  <c r="R460" i="9"/>
  <c r="R461" i="9"/>
  <c r="R462" i="9"/>
  <c r="R463" i="9"/>
  <c r="R464" i="9"/>
  <c r="R465" i="9"/>
  <c r="R466" i="9"/>
  <c r="R467" i="9"/>
  <c r="R468" i="9"/>
  <c r="R469" i="9"/>
  <c r="R470" i="9"/>
  <c r="R471" i="9"/>
  <c r="R472" i="9"/>
  <c r="R473" i="9"/>
  <c r="R474" i="9"/>
  <c r="R475" i="9"/>
  <c r="R476" i="9"/>
  <c r="R477" i="9"/>
  <c r="R478" i="9"/>
  <c r="R479" i="9"/>
  <c r="R480" i="9"/>
  <c r="R481" i="9"/>
  <c r="R482" i="9"/>
  <c r="R483" i="9"/>
  <c r="R484" i="9"/>
  <c r="R485" i="9"/>
  <c r="R486" i="9"/>
  <c r="R487" i="9"/>
  <c r="R488" i="9"/>
  <c r="R489" i="9"/>
  <c r="R490" i="9"/>
  <c r="R491" i="9"/>
  <c r="R492" i="9"/>
  <c r="R493" i="9"/>
  <c r="R494" i="9"/>
  <c r="R495" i="9"/>
  <c r="R496" i="9"/>
  <c r="R497" i="9"/>
  <c r="R498" i="9"/>
  <c r="R499" i="9"/>
  <c r="R500" i="9"/>
  <c r="R501" i="9"/>
  <c r="R502" i="9"/>
  <c r="R503" i="9"/>
  <c r="R504" i="9"/>
  <c r="R505" i="9"/>
  <c r="R506" i="9"/>
  <c r="R507" i="9"/>
  <c r="R508" i="9"/>
  <c r="R509" i="9"/>
  <c r="R510" i="9"/>
  <c r="R511" i="9"/>
  <c r="R512" i="9"/>
  <c r="R513" i="9"/>
  <c r="R514" i="9"/>
  <c r="R515" i="9"/>
  <c r="R516" i="9"/>
  <c r="R37" i="9"/>
  <c r="R18" i="9"/>
  <c r="R19" i="9"/>
  <c r="R20" i="9"/>
  <c r="R21" i="9"/>
  <c r="R22" i="9"/>
  <c r="R23" i="9"/>
  <c r="R24" i="9"/>
  <c r="R25" i="9"/>
  <c r="R26" i="9"/>
  <c r="R27" i="9"/>
  <c r="R28" i="9"/>
  <c r="R29" i="9"/>
  <c r="R30" i="9"/>
  <c r="R31" i="9"/>
  <c r="R32" i="9"/>
  <c r="R33" i="9"/>
  <c r="R34" i="9"/>
  <c r="R35" i="9"/>
  <c r="R36" i="9"/>
  <c r="R17" i="9"/>
  <c r="J38" i="9"/>
  <c r="J39" i="9"/>
  <c r="J40" i="9"/>
  <c r="J41" i="9"/>
  <c r="J42" i="9"/>
  <c r="J43" i="9"/>
  <c r="J44" i="9"/>
  <c r="J45" i="9"/>
  <c r="J46" i="9"/>
  <c r="J47" i="9"/>
  <c r="J48" i="9"/>
  <c r="J49" i="9"/>
  <c r="J50" i="9"/>
  <c r="J51" i="9"/>
  <c r="J52" i="9"/>
  <c r="J53" i="9"/>
  <c r="J54" i="9"/>
  <c r="J55" i="9"/>
  <c r="J56" i="9"/>
  <c r="J57" i="9"/>
  <c r="J58" i="9"/>
  <c r="J59" i="9"/>
  <c r="J60" i="9"/>
  <c r="J61" i="9"/>
  <c r="J62" i="9"/>
  <c r="J63" i="9"/>
  <c r="J64" i="9"/>
  <c r="J65" i="9"/>
  <c r="J66" i="9"/>
  <c r="J67" i="9"/>
  <c r="J68" i="9"/>
  <c r="J69" i="9"/>
  <c r="J70" i="9"/>
  <c r="J71" i="9"/>
  <c r="J72" i="9"/>
  <c r="J73" i="9"/>
  <c r="J74" i="9"/>
  <c r="J75" i="9"/>
  <c r="J76" i="9"/>
  <c r="J77" i="9"/>
  <c r="J78" i="9"/>
  <c r="J79" i="9"/>
  <c r="J80" i="9"/>
  <c r="J81" i="9"/>
  <c r="J82" i="9"/>
  <c r="J83" i="9"/>
  <c r="J84" i="9"/>
  <c r="J85" i="9"/>
  <c r="J86" i="9"/>
  <c r="J87" i="9"/>
  <c r="J88" i="9"/>
  <c r="J89" i="9"/>
  <c r="J90" i="9"/>
  <c r="J91" i="9"/>
  <c r="J92" i="9"/>
  <c r="J93" i="9"/>
  <c r="J94" i="9"/>
  <c r="J95" i="9"/>
  <c r="J96" i="9"/>
  <c r="J97" i="9"/>
  <c r="J98" i="9"/>
  <c r="J99" i="9"/>
  <c r="J100" i="9"/>
  <c r="J101" i="9"/>
  <c r="J102" i="9"/>
  <c r="J103" i="9"/>
  <c r="J104" i="9"/>
  <c r="J105" i="9"/>
  <c r="J106" i="9"/>
  <c r="J107" i="9"/>
  <c r="J108" i="9"/>
  <c r="J109" i="9"/>
  <c r="J110" i="9"/>
  <c r="J111" i="9"/>
  <c r="J112" i="9"/>
  <c r="J113" i="9"/>
  <c r="J114" i="9"/>
  <c r="J115" i="9"/>
  <c r="J116" i="9"/>
  <c r="J117" i="9"/>
  <c r="J118" i="9"/>
  <c r="J119" i="9"/>
  <c r="J120" i="9"/>
  <c r="J121" i="9"/>
  <c r="J122" i="9"/>
  <c r="J123" i="9"/>
  <c r="J124" i="9"/>
  <c r="J125" i="9"/>
  <c r="J126" i="9"/>
  <c r="J127" i="9"/>
  <c r="J128" i="9"/>
  <c r="J129" i="9"/>
  <c r="J130" i="9"/>
  <c r="J131" i="9"/>
  <c r="J132" i="9"/>
  <c r="J133" i="9"/>
  <c r="J134" i="9"/>
  <c r="J135" i="9"/>
  <c r="J136" i="9"/>
  <c r="J137" i="9"/>
  <c r="J138" i="9"/>
  <c r="J139" i="9"/>
  <c r="J140" i="9"/>
  <c r="J141" i="9"/>
  <c r="J142" i="9"/>
  <c r="J143" i="9"/>
  <c r="J144" i="9"/>
  <c r="J145" i="9"/>
  <c r="J146" i="9"/>
  <c r="J147" i="9"/>
  <c r="J148" i="9"/>
  <c r="J149" i="9"/>
  <c r="J150" i="9"/>
  <c r="J151" i="9"/>
  <c r="J152" i="9"/>
  <c r="J153" i="9"/>
  <c r="J154" i="9"/>
  <c r="J155" i="9"/>
  <c r="J156" i="9"/>
  <c r="J157" i="9"/>
  <c r="J158" i="9"/>
  <c r="J159" i="9"/>
  <c r="J160" i="9"/>
  <c r="J161" i="9"/>
  <c r="J162" i="9"/>
  <c r="J163" i="9"/>
  <c r="J164" i="9"/>
  <c r="J165" i="9"/>
  <c r="J166" i="9"/>
  <c r="J167" i="9"/>
  <c r="J168" i="9"/>
  <c r="J169" i="9"/>
  <c r="J170" i="9"/>
  <c r="J171" i="9"/>
  <c r="J172" i="9"/>
  <c r="J173" i="9"/>
  <c r="J174" i="9"/>
  <c r="J175" i="9"/>
  <c r="J176" i="9"/>
  <c r="J177" i="9"/>
  <c r="J178" i="9"/>
  <c r="J179" i="9"/>
  <c r="J180" i="9"/>
  <c r="J181" i="9"/>
  <c r="J182" i="9"/>
  <c r="J183" i="9"/>
  <c r="J184" i="9"/>
  <c r="J185" i="9"/>
  <c r="J186" i="9"/>
  <c r="J187" i="9"/>
  <c r="J188" i="9"/>
  <c r="J189" i="9"/>
  <c r="J190" i="9"/>
  <c r="J191" i="9"/>
  <c r="J192" i="9"/>
  <c r="J193" i="9"/>
  <c r="J194" i="9"/>
  <c r="J195" i="9"/>
  <c r="J196" i="9"/>
  <c r="J197" i="9"/>
  <c r="J198" i="9"/>
  <c r="J199" i="9"/>
  <c r="J200" i="9"/>
  <c r="J201" i="9"/>
  <c r="J202" i="9"/>
  <c r="J203" i="9"/>
  <c r="J204" i="9"/>
  <c r="J205" i="9"/>
  <c r="J206" i="9"/>
  <c r="J207" i="9"/>
  <c r="J208" i="9"/>
  <c r="J209" i="9"/>
  <c r="J210" i="9"/>
  <c r="J211" i="9"/>
  <c r="J212" i="9"/>
  <c r="J213" i="9"/>
  <c r="J214" i="9"/>
  <c r="J215" i="9"/>
  <c r="J216" i="9"/>
  <c r="J217" i="9"/>
  <c r="J218" i="9"/>
  <c r="J219" i="9"/>
  <c r="J220" i="9"/>
  <c r="J221" i="9"/>
  <c r="J222" i="9"/>
  <c r="J223" i="9"/>
  <c r="J224" i="9"/>
  <c r="J225" i="9"/>
  <c r="J226" i="9"/>
  <c r="J227" i="9"/>
  <c r="J228" i="9"/>
  <c r="J229" i="9"/>
  <c r="J230" i="9"/>
  <c r="J231" i="9"/>
  <c r="J232" i="9"/>
  <c r="J233" i="9"/>
  <c r="J234" i="9"/>
  <c r="J235" i="9"/>
  <c r="J236" i="9"/>
  <c r="J237" i="9"/>
  <c r="J238" i="9"/>
  <c r="J239" i="9"/>
  <c r="J240" i="9"/>
  <c r="J241" i="9"/>
  <c r="J242" i="9"/>
  <c r="J243" i="9"/>
  <c r="J244" i="9"/>
  <c r="J245" i="9"/>
  <c r="J246" i="9"/>
  <c r="J247" i="9"/>
  <c r="J248" i="9"/>
  <c r="J249" i="9"/>
  <c r="J250" i="9"/>
  <c r="J251" i="9"/>
  <c r="J252" i="9"/>
  <c r="J253" i="9"/>
  <c r="J254" i="9"/>
  <c r="J255" i="9"/>
  <c r="J256" i="9"/>
  <c r="J257" i="9"/>
  <c r="J258" i="9"/>
  <c r="J259" i="9"/>
  <c r="J260" i="9"/>
  <c r="J261" i="9"/>
  <c r="J262" i="9"/>
  <c r="J263" i="9"/>
  <c r="J264" i="9"/>
  <c r="J265" i="9"/>
  <c r="J266" i="9"/>
  <c r="J267" i="9"/>
  <c r="J268" i="9"/>
  <c r="J269" i="9"/>
  <c r="J270" i="9"/>
  <c r="J271" i="9"/>
  <c r="J272" i="9"/>
  <c r="J273" i="9"/>
  <c r="J274" i="9"/>
  <c r="J275" i="9"/>
  <c r="J276" i="9"/>
  <c r="J277" i="9"/>
  <c r="J278" i="9"/>
  <c r="J279" i="9"/>
  <c r="J280" i="9"/>
  <c r="J281" i="9"/>
  <c r="J282" i="9"/>
  <c r="J283" i="9"/>
  <c r="J284" i="9"/>
  <c r="J285" i="9"/>
  <c r="J286" i="9"/>
  <c r="J287" i="9"/>
  <c r="J288" i="9"/>
  <c r="J289" i="9"/>
  <c r="J290" i="9"/>
  <c r="J291" i="9"/>
  <c r="J292" i="9"/>
  <c r="J293" i="9"/>
  <c r="J294" i="9"/>
  <c r="J295" i="9"/>
  <c r="J296" i="9"/>
  <c r="J297" i="9"/>
  <c r="J298" i="9"/>
  <c r="J299" i="9"/>
  <c r="J300" i="9"/>
  <c r="J301" i="9"/>
  <c r="J302" i="9"/>
  <c r="J303" i="9"/>
  <c r="J304" i="9"/>
  <c r="J305" i="9"/>
  <c r="J306" i="9"/>
  <c r="J307" i="9"/>
  <c r="J308" i="9"/>
  <c r="J309" i="9"/>
  <c r="J310" i="9"/>
  <c r="J311" i="9"/>
  <c r="J312" i="9"/>
  <c r="J313" i="9"/>
  <c r="J314" i="9"/>
  <c r="J315" i="9"/>
  <c r="J316" i="9"/>
  <c r="J317" i="9"/>
  <c r="J318" i="9"/>
  <c r="J319" i="9"/>
  <c r="J320" i="9"/>
  <c r="J321" i="9"/>
  <c r="J322" i="9"/>
  <c r="J323" i="9"/>
  <c r="J324" i="9"/>
  <c r="J325" i="9"/>
  <c r="J326" i="9"/>
  <c r="J327" i="9"/>
  <c r="J328" i="9"/>
  <c r="J329" i="9"/>
  <c r="J330" i="9"/>
  <c r="J331" i="9"/>
  <c r="J332" i="9"/>
  <c r="J333" i="9"/>
  <c r="J334" i="9"/>
  <c r="J335" i="9"/>
  <c r="J336" i="9"/>
  <c r="J337" i="9"/>
  <c r="J338" i="9"/>
  <c r="J339" i="9"/>
  <c r="J340" i="9"/>
  <c r="J341" i="9"/>
  <c r="J342" i="9"/>
  <c r="J343" i="9"/>
  <c r="J344" i="9"/>
  <c r="J345" i="9"/>
  <c r="J346" i="9"/>
  <c r="J347" i="9"/>
  <c r="J348" i="9"/>
  <c r="J349" i="9"/>
  <c r="J350" i="9"/>
  <c r="J351" i="9"/>
  <c r="J352" i="9"/>
  <c r="J353" i="9"/>
  <c r="J354" i="9"/>
  <c r="J355" i="9"/>
  <c r="J356" i="9"/>
  <c r="J357" i="9"/>
  <c r="J358" i="9"/>
  <c r="J359" i="9"/>
  <c r="J360" i="9"/>
  <c r="J361" i="9"/>
  <c r="J362" i="9"/>
  <c r="J363" i="9"/>
  <c r="J364" i="9"/>
  <c r="J365" i="9"/>
  <c r="J366" i="9"/>
  <c r="J367" i="9"/>
  <c r="J368" i="9"/>
  <c r="J369" i="9"/>
  <c r="J370" i="9"/>
  <c r="J371" i="9"/>
  <c r="J372" i="9"/>
  <c r="J373" i="9"/>
  <c r="J374" i="9"/>
  <c r="J375" i="9"/>
  <c r="J376" i="9"/>
  <c r="J377" i="9"/>
  <c r="J378" i="9"/>
  <c r="J379" i="9"/>
  <c r="J380" i="9"/>
  <c r="J381" i="9"/>
  <c r="J382" i="9"/>
  <c r="J383" i="9"/>
  <c r="J384" i="9"/>
  <c r="J385" i="9"/>
  <c r="J386" i="9"/>
  <c r="J387" i="9"/>
  <c r="J388" i="9"/>
  <c r="J389" i="9"/>
  <c r="J390" i="9"/>
  <c r="J391" i="9"/>
  <c r="J392" i="9"/>
  <c r="J393" i="9"/>
  <c r="J394" i="9"/>
  <c r="J395" i="9"/>
  <c r="J396" i="9"/>
  <c r="J397" i="9"/>
  <c r="J398" i="9"/>
  <c r="J399" i="9"/>
  <c r="J400" i="9"/>
  <c r="J401" i="9"/>
  <c r="J402" i="9"/>
  <c r="J403" i="9"/>
  <c r="J404" i="9"/>
  <c r="J405" i="9"/>
  <c r="J406" i="9"/>
  <c r="J407" i="9"/>
  <c r="J408" i="9"/>
  <c r="J409" i="9"/>
  <c r="J410" i="9"/>
  <c r="J411" i="9"/>
  <c r="J412" i="9"/>
  <c r="J413" i="9"/>
  <c r="J414" i="9"/>
  <c r="J415" i="9"/>
  <c r="J416" i="9"/>
  <c r="J417" i="9"/>
  <c r="J418" i="9"/>
  <c r="J419" i="9"/>
  <c r="J420" i="9"/>
  <c r="J421" i="9"/>
  <c r="J422" i="9"/>
  <c r="J423" i="9"/>
  <c r="J424" i="9"/>
  <c r="J425" i="9"/>
  <c r="J426" i="9"/>
  <c r="J427" i="9"/>
  <c r="J428" i="9"/>
  <c r="J429" i="9"/>
  <c r="J430" i="9"/>
  <c r="J431" i="9"/>
  <c r="J432" i="9"/>
  <c r="J433" i="9"/>
  <c r="J434" i="9"/>
  <c r="J435" i="9"/>
  <c r="J436" i="9"/>
  <c r="J437" i="9"/>
  <c r="J438" i="9"/>
  <c r="J439" i="9"/>
  <c r="J440" i="9"/>
  <c r="J441" i="9"/>
  <c r="J442" i="9"/>
  <c r="J443" i="9"/>
  <c r="J444" i="9"/>
  <c r="J445" i="9"/>
  <c r="J446" i="9"/>
  <c r="J447" i="9"/>
  <c r="J448" i="9"/>
  <c r="J449" i="9"/>
  <c r="J450" i="9"/>
  <c r="J451" i="9"/>
  <c r="J452" i="9"/>
  <c r="J453" i="9"/>
  <c r="J454" i="9"/>
  <c r="J455" i="9"/>
  <c r="J456" i="9"/>
  <c r="J457" i="9"/>
  <c r="J458" i="9"/>
  <c r="J459" i="9"/>
  <c r="J460" i="9"/>
  <c r="J461" i="9"/>
  <c r="J462" i="9"/>
  <c r="J463" i="9"/>
  <c r="J464" i="9"/>
  <c r="J465" i="9"/>
  <c r="J466" i="9"/>
  <c r="J467" i="9"/>
  <c r="J468" i="9"/>
  <c r="J469" i="9"/>
  <c r="J470" i="9"/>
  <c r="J471" i="9"/>
  <c r="J472" i="9"/>
  <c r="J473" i="9"/>
  <c r="J474" i="9"/>
  <c r="J475" i="9"/>
  <c r="J476" i="9"/>
  <c r="J477" i="9"/>
  <c r="J478" i="9"/>
  <c r="J479" i="9"/>
  <c r="J480" i="9"/>
  <c r="J481" i="9"/>
  <c r="J482" i="9"/>
  <c r="J483" i="9"/>
  <c r="J484" i="9"/>
  <c r="J485" i="9"/>
  <c r="J486" i="9"/>
  <c r="J487" i="9"/>
  <c r="J488" i="9"/>
  <c r="J489" i="9"/>
  <c r="J490" i="9"/>
  <c r="J491" i="9"/>
  <c r="J492" i="9"/>
  <c r="J493" i="9"/>
  <c r="J494" i="9"/>
  <c r="J495" i="9"/>
  <c r="J496" i="9"/>
  <c r="J497" i="9"/>
  <c r="J498" i="9"/>
  <c r="J499" i="9"/>
  <c r="J500" i="9"/>
  <c r="J501" i="9"/>
  <c r="J502" i="9"/>
  <c r="J503" i="9"/>
  <c r="J504" i="9"/>
  <c r="J505" i="9"/>
  <c r="J506" i="9"/>
  <c r="J507" i="9"/>
  <c r="J508" i="9"/>
  <c r="J509" i="9"/>
  <c r="J510" i="9"/>
  <c r="J511" i="9"/>
  <c r="J512" i="9"/>
  <c r="J513" i="9"/>
  <c r="J514" i="9"/>
  <c r="J515" i="9"/>
  <c r="J516" i="9"/>
  <c r="J37" i="9"/>
  <c r="J18" i="9"/>
  <c r="J19" i="9"/>
  <c r="J20" i="9"/>
  <c r="J21" i="9"/>
  <c r="J22" i="9"/>
  <c r="J23" i="9"/>
  <c r="J24" i="9"/>
  <c r="J25" i="9"/>
  <c r="J26" i="9"/>
  <c r="J27" i="9"/>
  <c r="J28" i="9"/>
  <c r="J29" i="9"/>
  <c r="J30" i="9"/>
  <c r="J31" i="9"/>
  <c r="J32" i="9"/>
  <c r="J33" i="9"/>
  <c r="J34" i="9"/>
  <c r="J35" i="9"/>
  <c r="J36" i="9"/>
  <c r="J17" i="9"/>
  <c r="B38" i="9"/>
  <c r="B39" i="9"/>
  <c r="B40" i="9"/>
  <c r="B41" i="9"/>
  <c r="B42" i="9"/>
  <c r="B43" i="9"/>
  <c r="B44" i="9"/>
  <c r="B45" i="9"/>
  <c r="B46" i="9"/>
  <c r="B47" i="9"/>
  <c r="B48" i="9"/>
  <c r="B49" i="9"/>
  <c r="B50" i="9"/>
  <c r="B51" i="9"/>
  <c r="B52" i="9"/>
  <c r="B53" i="9"/>
  <c r="B54" i="9"/>
  <c r="B55" i="9"/>
  <c r="B56" i="9"/>
  <c r="B57" i="9"/>
  <c r="B58" i="9"/>
  <c r="B59" i="9"/>
  <c r="B60" i="9"/>
  <c r="B61" i="9"/>
  <c r="B62" i="9"/>
  <c r="B63" i="9"/>
  <c r="B64" i="9"/>
  <c r="B65" i="9"/>
  <c r="B66" i="9"/>
  <c r="B67" i="9"/>
  <c r="B68" i="9"/>
  <c r="B69" i="9"/>
  <c r="B70" i="9"/>
  <c r="B71" i="9"/>
  <c r="B72" i="9"/>
  <c r="B73" i="9"/>
  <c r="B74" i="9"/>
  <c r="B75" i="9"/>
  <c r="B76" i="9"/>
  <c r="B77" i="9"/>
  <c r="B78" i="9"/>
  <c r="B79" i="9"/>
  <c r="B80" i="9"/>
  <c r="B81" i="9"/>
  <c r="B82" i="9"/>
  <c r="B83" i="9"/>
  <c r="B84" i="9"/>
  <c r="B85" i="9"/>
  <c r="B86" i="9"/>
  <c r="B87" i="9"/>
  <c r="B88" i="9"/>
  <c r="B89" i="9"/>
  <c r="B90" i="9"/>
  <c r="B91" i="9"/>
  <c r="B92" i="9"/>
  <c r="B93" i="9"/>
  <c r="B94" i="9"/>
  <c r="B95" i="9"/>
  <c r="B96" i="9"/>
  <c r="B97" i="9"/>
  <c r="B98" i="9"/>
  <c r="B99" i="9"/>
  <c r="B100" i="9"/>
  <c r="B101" i="9"/>
  <c r="B102" i="9"/>
  <c r="B103" i="9"/>
  <c r="B104" i="9"/>
  <c r="B105" i="9"/>
  <c r="B106" i="9"/>
  <c r="B107" i="9"/>
  <c r="B108" i="9"/>
  <c r="B109" i="9"/>
  <c r="B110" i="9"/>
  <c r="B111" i="9"/>
  <c r="B112" i="9"/>
  <c r="B113" i="9"/>
  <c r="B114" i="9"/>
  <c r="B115" i="9"/>
  <c r="B116" i="9"/>
  <c r="B117" i="9"/>
  <c r="B118" i="9"/>
  <c r="B119" i="9"/>
  <c r="B120" i="9"/>
  <c r="B121" i="9"/>
  <c r="B122" i="9"/>
  <c r="B123" i="9"/>
  <c r="B124" i="9"/>
  <c r="B125" i="9"/>
  <c r="B126" i="9"/>
  <c r="B127" i="9"/>
  <c r="B128" i="9"/>
  <c r="B129" i="9"/>
  <c r="B130" i="9"/>
  <c r="B131" i="9"/>
  <c r="B132" i="9"/>
  <c r="B133" i="9"/>
  <c r="B134" i="9"/>
  <c r="B135" i="9"/>
  <c r="B136" i="9"/>
  <c r="B137" i="9"/>
  <c r="B138" i="9"/>
  <c r="B139" i="9"/>
  <c r="B140" i="9"/>
  <c r="B141" i="9"/>
  <c r="B142" i="9"/>
  <c r="B143" i="9"/>
  <c r="B144" i="9"/>
  <c r="B145" i="9"/>
  <c r="B146" i="9"/>
  <c r="B147" i="9"/>
  <c r="B148" i="9"/>
  <c r="B149" i="9"/>
  <c r="B150" i="9"/>
  <c r="B151" i="9"/>
  <c r="B152" i="9"/>
  <c r="B153" i="9"/>
  <c r="B154" i="9"/>
  <c r="B155" i="9"/>
  <c r="B156" i="9"/>
  <c r="B157" i="9"/>
  <c r="B158" i="9"/>
  <c r="B159" i="9"/>
  <c r="B160" i="9"/>
  <c r="B161" i="9"/>
  <c r="B162" i="9"/>
  <c r="B163" i="9"/>
  <c r="B164" i="9"/>
  <c r="B165" i="9"/>
  <c r="B166" i="9"/>
  <c r="B167" i="9"/>
  <c r="B168" i="9"/>
  <c r="B169" i="9"/>
  <c r="B170" i="9"/>
  <c r="B171" i="9"/>
  <c r="B172" i="9"/>
  <c r="B173" i="9"/>
  <c r="B174" i="9"/>
  <c r="B175" i="9"/>
  <c r="B176" i="9"/>
  <c r="B177" i="9"/>
  <c r="B178" i="9"/>
  <c r="B179" i="9"/>
  <c r="B180" i="9"/>
  <c r="B181" i="9"/>
  <c r="B182" i="9"/>
  <c r="B183" i="9"/>
  <c r="B184" i="9"/>
  <c r="B185" i="9"/>
  <c r="B186" i="9"/>
  <c r="B187" i="9"/>
  <c r="B188" i="9"/>
  <c r="B189" i="9"/>
  <c r="B190" i="9"/>
  <c r="B191" i="9"/>
  <c r="B192" i="9"/>
  <c r="B193" i="9"/>
  <c r="B194" i="9"/>
  <c r="B195" i="9"/>
  <c r="B196" i="9"/>
  <c r="B197" i="9"/>
  <c r="B198" i="9"/>
  <c r="B199" i="9"/>
  <c r="B200" i="9"/>
  <c r="B201" i="9"/>
  <c r="B202" i="9"/>
  <c r="B203" i="9"/>
  <c r="B204" i="9"/>
  <c r="B205" i="9"/>
  <c r="B206" i="9"/>
  <c r="B207" i="9"/>
  <c r="B208" i="9"/>
  <c r="B209" i="9"/>
  <c r="B210" i="9"/>
  <c r="B211" i="9"/>
  <c r="B212" i="9"/>
  <c r="B213" i="9"/>
  <c r="B214" i="9"/>
  <c r="B215" i="9"/>
  <c r="B216" i="9"/>
  <c r="B217" i="9"/>
  <c r="B218" i="9"/>
  <c r="B219" i="9"/>
  <c r="B220" i="9"/>
  <c r="B221" i="9"/>
  <c r="B222" i="9"/>
  <c r="B223" i="9"/>
  <c r="B224" i="9"/>
  <c r="B225" i="9"/>
  <c r="B226" i="9"/>
  <c r="B227" i="9"/>
  <c r="B228" i="9"/>
  <c r="B229" i="9"/>
  <c r="B230" i="9"/>
  <c r="B231" i="9"/>
  <c r="B232" i="9"/>
  <c r="B233" i="9"/>
  <c r="B234" i="9"/>
  <c r="B235" i="9"/>
  <c r="B236" i="9"/>
  <c r="B237" i="9"/>
  <c r="B238" i="9"/>
  <c r="B239" i="9"/>
  <c r="B240" i="9"/>
  <c r="B241" i="9"/>
  <c r="B242" i="9"/>
  <c r="B243" i="9"/>
  <c r="B244" i="9"/>
  <c r="B245" i="9"/>
  <c r="B246" i="9"/>
  <c r="B247" i="9"/>
  <c r="B248" i="9"/>
  <c r="B249" i="9"/>
  <c r="B250" i="9"/>
  <c r="B251" i="9"/>
  <c r="B252" i="9"/>
  <c r="B253" i="9"/>
  <c r="B254" i="9"/>
  <c r="B255" i="9"/>
  <c r="B256" i="9"/>
  <c r="B257" i="9"/>
  <c r="B258" i="9"/>
  <c r="B259" i="9"/>
  <c r="B260" i="9"/>
  <c r="B261" i="9"/>
  <c r="B262" i="9"/>
  <c r="B263" i="9"/>
  <c r="B264" i="9"/>
  <c r="B265" i="9"/>
  <c r="B266" i="9"/>
  <c r="B267" i="9"/>
  <c r="B268" i="9"/>
  <c r="B269" i="9"/>
  <c r="B270" i="9"/>
  <c r="B271" i="9"/>
  <c r="B272" i="9"/>
  <c r="B273" i="9"/>
  <c r="B274" i="9"/>
  <c r="B275" i="9"/>
  <c r="B276" i="9"/>
  <c r="B277" i="9"/>
  <c r="B278" i="9"/>
  <c r="B279" i="9"/>
  <c r="B280" i="9"/>
  <c r="B281" i="9"/>
  <c r="B282" i="9"/>
  <c r="B283" i="9"/>
  <c r="B284" i="9"/>
  <c r="B285" i="9"/>
  <c r="B286" i="9"/>
  <c r="B287" i="9"/>
  <c r="B288" i="9"/>
  <c r="B289" i="9"/>
  <c r="B290" i="9"/>
  <c r="B291" i="9"/>
  <c r="B292" i="9"/>
  <c r="B293" i="9"/>
  <c r="B294" i="9"/>
  <c r="B295" i="9"/>
  <c r="B296" i="9"/>
  <c r="B297" i="9"/>
  <c r="B298" i="9"/>
  <c r="B299" i="9"/>
  <c r="B300" i="9"/>
  <c r="B301" i="9"/>
  <c r="B302" i="9"/>
  <c r="B303" i="9"/>
  <c r="B304" i="9"/>
  <c r="B305" i="9"/>
  <c r="B306" i="9"/>
  <c r="B307" i="9"/>
  <c r="B308" i="9"/>
  <c r="B309" i="9"/>
  <c r="B310" i="9"/>
  <c r="B311" i="9"/>
  <c r="B312" i="9"/>
  <c r="B313" i="9"/>
  <c r="B314" i="9"/>
  <c r="B315" i="9"/>
  <c r="B316" i="9"/>
  <c r="B317" i="9"/>
  <c r="B318" i="9"/>
  <c r="B319" i="9"/>
  <c r="B320" i="9"/>
  <c r="B321" i="9"/>
  <c r="B322" i="9"/>
  <c r="B323" i="9"/>
  <c r="B324" i="9"/>
  <c r="B325" i="9"/>
  <c r="B326" i="9"/>
  <c r="B327" i="9"/>
  <c r="B328" i="9"/>
  <c r="B329" i="9"/>
  <c r="B330" i="9"/>
  <c r="B331" i="9"/>
  <c r="B332" i="9"/>
  <c r="B333" i="9"/>
  <c r="B334" i="9"/>
  <c r="B335" i="9"/>
  <c r="B336" i="9"/>
  <c r="B337" i="9"/>
  <c r="B338" i="9"/>
  <c r="B339" i="9"/>
  <c r="B340" i="9"/>
  <c r="B341" i="9"/>
  <c r="B342" i="9"/>
  <c r="B343" i="9"/>
  <c r="B344" i="9"/>
  <c r="B345" i="9"/>
  <c r="B346" i="9"/>
  <c r="B347" i="9"/>
  <c r="B348" i="9"/>
  <c r="B349" i="9"/>
  <c r="B350" i="9"/>
  <c r="B351" i="9"/>
  <c r="B352" i="9"/>
  <c r="B353" i="9"/>
  <c r="B354" i="9"/>
  <c r="B355" i="9"/>
  <c r="B356" i="9"/>
  <c r="B357" i="9"/>
  <c r="B358" i="9"/>
  <c r="B359" i="9"/>
  <c r="B360" i="9"/>
  <c r="B361" i="9"/>
  <c r="B362" i="9"/>
  <c r="B363" i="9"/>
  <c r="B364" i="9"/>
  <c r="B365" i="9"/>
  <c r="B366" i="9"/>
  <c r="B367" i="9"/>
  <c r="B368" i="9"/>
  <c r="B369" i="9"/>
  <c r="B370" i="9"/>
  <c r="B371" i="9"/>
  <c r="B372" i="9"/>
  <c r="B373" i="9"/>
  <c r="B374" i="9"/>
  <c r="B375" i="9"/>
  <c r="B376" i="9"/>
  <c r="B377" i="9"/>
  <c r="B378" i="9"/>
  <c r="B379" i="9"/>
  <c r="B380" i="9"/>
  <c r="B381" i="9"/>
  <c r="B382" i="9"/>
  <c r="B383" i="9"/>
  <c r="B384" i="9"/>
  <c r="B385" i="9"/>
  <c r="B386" i="9"/>
  <c r="B387" i="9"/>
  <c r="B388" i="9"/>
  <c r="B389" i="9"/>
  <c r="B390" i="9"/>
  <c r="B391" i="9"/>
  <c r="B392" i="9"/>
  <c r="B393" i="9"/>
  <c r="B394" i="9"/>
  <c r="B395" i="9"/>
  <c r="B396" i="9"/>
  <c r="B397" i="9"/>
  <c r="B398" i="9"/>
  <c r="B399" i="9"/>
  <c r="B400" i="9"/>
  <c r="B401" i="9"/>
  <c r="B402" i="9"/>
  <c r="B403" i="9"/>
  <c r="B404" i="9"/>
  <c r="B405" i="9"/>
  <c r="B406" i="9"/>
  <c r="B407" i="9"/>
  <c r="B408" i="9"/>
  <c r="B409" i="9"/>
  <c r="B410" i="9"/>
  <c r="B411" i="9"/>
  <c r="B412" i="9"/>
  <c r="B413" i="9"/>
  <c r="B414" i="9"/>
  <c r="B415" i="9"/>
  <c r="B416" i="9"/>
  <c r="B417" i="9"/>
  <c r="B418" i="9"/>
  <c r="B419" i="9"/>
  <c r="B420" i="9"/>
  <c r="B421" i="9"/>
  <c r="B422" i="9"/>
  <c r="B423" i="9"/>
  <c r="B424" i="9"/>
  <c r="B425" i="9"/>
  <c r="B426" i="9"/>
  <c r="B427" i="9"/>
  <c r="B428" i="9"/>
  <c r="B429" i="9"/>
  <c r="B430" i="9"/>
  <c r="B431" i="9"/>
  <c r="B432" i="9"/>
  <c r="B433" i="9"/>
  <c r="B434" i="9"/>
  <c r="B435" i="9"/>
  <c r="B436" i="9"/>
  <c r="B437" i="9"/>
  <c r="B438" i="9"/>
  <c r="B439" i="9"/>
  <c r="B440" i="9"/>
  <c r="B441" i="9"/>
  <c r="B442" i="9"/>
  <c r="B443" i="9"/>
  <c r="B444" i="9"/>
  <c r="B445" i="9"/>
  <c r="B446" i="9"/>
  <c r="B447" i="9"/>
  <c r="B448" i="9"/>
  <c r="B449" i="9"/>
  <c r="B450" i="9"/>
  <c r="B451" i="9"/>
  <c r="B452" i="9"/>
  <c r="B453" i="9"/>
  <c r="B454" i="9"/>
  <c r="B455" i="9"/>
  <c r="B456" i="9"/>
  <c r="B457" i="9"/>
  <c r="B458" i="9"/>
  <c r="B459" i="9"/>
  <c r="B460" i="9"/>
  <c r="B461" i="9"/>
  <c r="B462" i="9"/>
  <c r="B463" i="9"/>
  <c r="B464" i="9"/>
  <c r="B465" i="9"/>
  <c r="B466" i="9"/>
  <c r="B467" i="9"/>
  <c r="B468" i="9"/>
  <c r="B469" i="9"/>
  <c r="B470" i="9"/>
  <c r="B471" i="9"/>
  <c r="B472" i="9"/>
  <c r="B473" i="9"/>
  <c r="B474" i="9"/>
  <c r="B475" i="9"/>
  <c r="B476" i="9"/>
  <c r="B477" i="9"/>
  <c r="B478" i="9"/>
  <c r="B479" i="9"/>
  <c r="B480" i="9"/>
  <c r="B481" i="9"/>
  <c r="B482" i="9"/>
  <c r="B483" i="9"/>
  <c r="B484" i="9"/>
  <c r="B485" i="9"/>
  <c r="B486" i="9"/>
  <c r="B487" i="9"/>
  <c r="B488" i="9"/>
  <c r="B489" i="9"/>
  <c r="B490" i="9"/>
  <c r="B491" i="9"/>
  <c r="B492" i="9"/>
  <c r="B493" i="9"/>
  <c r="B494" i="9"/>
  <c r="B495" i="9"/>
  <c r="B496" i="9"/>
  <c r="B497" i="9"/>
  <c r="B498" i="9"/>
  <c r="B499" i="9"/>
  <c r="B500" i="9"/>
  <c r="B501" i="9"/>
  <c r="B502" i="9"/>
  <c r="B503" i="9"/>
  <c r="B504" i="9"/>
  <c r="B505" i="9"/>
  <c r="B506" i="9"/>
  <c r="B507" i="9"/>
  <c r="B508" i="9"/>
  <c r="B509" i="9"/>
  <c r="B510" i="9"/>
  <c r="B511" i="9"/>
  <c r="B512" i="9"/>
  <c r="B513" i="9"/>
  <c r="B514" i="9"/>
  <c r="B515" i="9"/>
  <c r="B516" i="9"/>
  <c r="B37" i="9"/>
  <c r="R521" i="6" l="1"/>
  <c r="R522" i="6"/>
  <c r="R523" i="6"/>
  <c r="R524" i="6"/>
  <c r="R525" i="6"/>
  <c r="R526" i="6"/>
  <c r="R527" i="6"/>
  <c r="R528" i="6"/>
  <c r="R529" i="6"/>
  <c r="R530" i="6"/>
  <c r="R531" i="6"/>
  <c r="R532" i="6"/>
  <c r="R533" i="6"/>
  <c r="R534" i="6"/>
  <c r="R535" i="6"/>
  <c r="R536" i="6"/>
  <c r="R537" i="6"/>
  <c r="R538" i="6"/>
  <c r="R539" i="6"/>
  <c r="R540" i="6"/>
  <c r="R541" i="6"/>
  <c r="R542" i="6"/>
  <c r="R543" i="6"/>
  <c r="R544" i="6"/>
  <c r="R545" i="6"/>
  <c r="R546" i="6"/>
  <c r="R547" i="6"/>
  <c r="R548" i="6"/>
  <c r="R549" i="6"/>
  <c r="R550" i="6"/>
  <c r="R551" i="6"/>
  <c r="R552" i="6"/>
  <c r="R553" i="6"/>
  <c r="R554" i="6"/>
  <c r="R555" i="6"/>
  <c r="R556" i="6"/>
  <c r="R557" i="6"/>
  <c r="R558" i="6"/>
  <c r="R559" i="6"/>
  <c r="R560" i="6"/>
  <c r="R561" i="6"/>
  <c r="R562" i="6"/>
  <c r="R563" i="6"/>
  <c r="R564" i="6"/>
  <c r="R565" i="6"/>
  <c r="R566" i="6"/>
  <c r="R567" i="6"/>
  <c r="R568" i="6"/>
  <c r="R569" i="6"/>
  <c r="R570" i="6"/>
  <c r="R571" i="6"/>
  <c r="R572" i="6"/>
  <c r="R573" i="6"/>
  <c r="R574" i="6"/>
  <c r="R575" i="6"/>
  <c r="R576" i="6"/>
  <c r="R577" i="6"/>
  <c r="R578" i="6"/>
  <c r="R579" i="6"/>
  <c r="R580" i="6"/>
  <c r="R581" i="6"/>
  <c r="R582" i="6"/>
  <c r="R583" i="6"/>
  <c r="R584" i="6"/>
  <c r="R585" i="6"/>
  <c r="R586" i="6"/>
  <c r="R587" i="6"/>
  <c r="R588" i="6"/>
  <c r="R589" i="6"/>
  <c r="R590" i="6"/>
  <c r="R591" i="6"/>
  <c r="R592" i="6"/>
  <c r="R593" i="6"/>
  <c r="R594" i="6"/>
  <c r="R595" i="6"/>
  <c r="R596" i="6"/>
  <c r="R597" i="6"/>
  <c r="R598" i="6"/>
  <c r="R599" i="6"/>
  <c r="R600" i="6"/>
  <c r="R601" i="6"/>
  <c r="R602" i="6"/>
  <c r="R603" i="6"/>
  <c r="R604" i="6"/>
  <c r="R605" i="6"/>
  <c r="R606" i="6"/>
  <c r="R607" i="6"/>
  <c r="R608" i="6"/>
  <c r="R609" i="6"/>
  <c r="R610" i="6"/>
  <c r="R611" i="6"/>
  <c r="R612" i="6"/>
  <c r="R613" i="6"/>
  <c r="R614" i="6"/>
  <c r="R615" i="6"/>
  <c r="R616" i="6"/>
  <c r="R617" i="6"/>
  <c r="R618" i="6"/>
  <c r="R619" i="6"/>
  <c r="R620" i="6"/>
  <c r="R621" i="6"/>
  <c r="R622" i="6"/>
  <c r="R623" i="6"/>
  <c r="R624" i="6"/>
  <c r="R625" i="6"/>
  <c r="R626" i="6"/>
  <c r="R627" i="6"/>
  <c r="R628" i="6"/>
  <c r="R629" i="6"/>
  <c r="R630" i="6"/>
  <c r="R631" i="6"/>
  <c r="R632" i="6"/>
  <c r="R633" i="6"/>
  <c r="R634" i="6"/>
  <c r="R635" i="6"/>
  <c r="R636" i="6"/>
  <c r="R637" i="6"/>
  <c r="R638" i="6"/>
  <c r="R639" i="6"/>
  <c r="R640" i="6"/>
  <c r="R641" i="6"/>
  <c r="R642" i="6"/>
  <c r="R643" i="6"/>
  <c r="R644" i="6"/>
  <c r="R645" i="6"/>
  <c r="R646" i="6"/>
  <c r="R647" i="6"/>
  <c r="R648" i="6"/>
  <c r="R649" i="6"/>
  <c r="R650" i="6"/>
  <c r="R651" i="6"/>
  <c r="R652" i="6"/>
  <c r="R653" i="6"/>
  <c r="R654" i="6"/>
  <c r="R655" i="6"/>
  <c r="R656" i="6"/>
  <c r="R657" i="6"/>
  <c r="R658" i="6"/>
  <c r="R659" i="6"/>
  <c r="R660" i="6"/>
  <c r="R661" i="6"/>
  <c r="R662" i="6"/>
  <c r="R663" i="6"/>
  <c r="R664" i="6"/>
  <c r="R665" i="6"/>
  <c r="R666" i="6"/>
  <c r="R667" i="6"/>
  <c r="R668" i="6"/>
  <c r="R669" i="6"/>
  <c r="R670" i="6"/>
  <c r="R671" i="6"/>
  <c r="R672" i="6"/>
  <c r="R673" i="6"/>
  <c r="R674" i="6"/>
  <c r="R675" i="6"/>
  <c r="R676" i="6"/>
  <c r="R677" i="6"/>
  <c r="R678" i="6"/>
  <c r="R679" i="6"/>
  <c r="R680" i="6"/>
  <c r="R681" i="6"/>
  <c r="R682" i="6"/>
  <c r="R683" i="6"/>
  <c r="R684" i="6"/>
  <c r="R685" i="6"/>
  <c r="R686" i="6"/>
  <c r="R687" i="6"/>
  <c r="R688" i="6"/>
  <c r="R689" i="6"/>
  <c r="R690" i="6"/>
  <c r="R691" i="6"/>
  <c r="R692" i="6"/>
  <c r="R693" i="6"/>
  <c r="R694" i="6"/>
  <c r="R695" i="6"/>
  <c r="R696" i="6"/>
  <c r="R697" i="6"/>
  <c r="R698" i="6"/>
  <c r="R699" i="6"/>
  <c r="R700" i="6"/>
  <c r="R701" i="6"/>
  <c r="R702" i="6"/>
  <c r="R703" i="6"/>
  <c r="R704" i="6"/>
  <c r="R705" i="6"/>
  <c r="R706" i="6"/>
  <c r="R707" i="6"/>
  <c r="R708" i="6"/>
  <c r="R709" i="6"/>
  <c r="R710" i="6"/>
  <c r="R711" i="6"/>
  <c r="R712" i="6"/>
  <c r="R713" i="6"/>
  <c r="R714" i="6"/>
  <c r="R715" i="6"/>
  <c r="R716" i="6"/>
  <c r="R717" i="6"/>
  <c r="R718" i="6"/>
  <c r="R719" i="6"/>
  <c r="R720" i="6"/>
  <c r="R721" i="6"/>
  <c r="R722" i="6"/>
  <c r="R723" i="6"/>
  <c r="R724" i="6"/>
  <c r="R725" i="6"/>
  <c r="R726" i="6"/>
  <c r="R727" i="6"/>
  <c r="R728" i="6"/>
  <c r="R729" i="6"/>
  <c r="R730" i="6"/>
  <c r="R731" i="6"/>
  <c r="R732" i="6"/>
  <c r="R733" i="6"/>
  <c r="R734" i="6"/>
  <c r="R735" i="6"/>
  <c r="R736" i="6"/>
  <c r="R737" i="6"/>
  <c r="R738" i="6"/>
  <c r="R739" i="6"/>
  <c r="R740" i="6"/>
  <c r="R741" i="6"/>
  <c r="R742" i="6"/>
  <c r="R743" i="6"/>
  <c r="R744" i="6"/>
  <c r="R745" i="6"/>
  <c r="R746" i="6"/>
  <c r="R747" i="6"/>
  <c r="R748" i="6"/>
  <c r="R749" i="6"/>
  <c r="R750" i="6"/>
  <c r="R751" i="6"/>
  <c r="R752" i="6"/>
  <c r="R753" i="6"/>
  <c r="R754" i="6"/>
  <c r="R755" i="6"/>
  <c r="R756" i="6"/>
  <c r="R757" i="6"/>
  <c r="R758" i="6"/>
  <c r="R759" i="6"/>
  <c r="R760" i="6"/>
  <c r="R761" i="6"/>
  <c r="R762" i="6"/>
  <c r="R763" i="6"/>
  <c r="R764" i="6"/>
  <c r="R765" i="6"/>
  <c r="R766" i="6"/>
  <c r="R767" i="6"/>
  <c r="R768" i="6"/>
  <c r="R769" i="6"/>
  <c r="R770" i="6"/>
  <c r="R771" i="6"/>
  <c r="R772" i="6"/>
  <c r="R773" i="6"/>
  <c r="R774" i="6"/>
  <c r="R775" i="6"/>
  <c r="R776" i="6"/>
  <c r="R777" i="6"/>
  <c r="R778" i="6"/>
  <c r="R779" i="6"/>
  <c r="R780" i="6"/>
  <c r="R781" i="6"/>
  <c r="R782" i="6"/>
  <c r="R783" i="6"/>
  <c r="R784" i="6"/>
  <c r="R785" i="6"/>
  <c r="R786" i="6"/>
  <c r="R787" i="6"/>
  <c r="R788" i="6"/>
  <c r="R789" i="6"/>
  <c r="R790" i="6"/>
  <c r="R791" i="6"/>
  <c r="R792" i="6"/>
  <c r="R793" i="6"/>
  <c r="R794" i="6"/>
  <c r="R795" i="6"/>
  <c r="R796" i="6"/>
  <c r="R797" i="6"/>
  <c r="R798" i="6"/>
  <c r="R799" i="6"/>
  <c r="R800" i="6"/>
  <c r="R801" i="6"/>
  <c r="R802" i="6"/>
  <c r="R803" i="6"/>
  <c r="R804" i="6"/>
  <c r="R805" i="6"/>
  <c r="R806" i="6"/>
  <c r="R807" i="6"/>
  <c r="R808" i="6"/>
  <c r="R809" i="6"/>
  <c r="R810" i="6"/>
  <c r="R811" i="6"/>
  <c r="R812" i="6"/>
  <c r="R813" i="6"/>
  <c r="R814" i="6"/>
  <c r="R815" i="6"/>
  <c r="R816" i="6"/>
  <c r="R817" i="6"/>
  <c r="R818" i="6"/>
  <c r="R819" i="6"/>
  <c r="R820" i="6"/>
  <c r="R821" i="6"/>
  <c r="R822" i="6"/>
  <c r="R823" i="6"/>
  <c r="R824" i="6"/>
  <c r="R825" i="6"/>
  <c r="R826" i="6"/>
  <c r="R827" i="6"/>
  <c r="R828" i="6"/>
  <c r="R829" i="6"/>
  <c r="R830" i="6"/>
  <c r="R831" i="6"/>
  <c r="R832" i="6"/>
  <c r="R833" i="6"/>
  <c r="R834" i="6"/>
  <c r="R835" i="6"/>
  <c r="R836" i="6"/>
  <c r="R837" i="6"/>
  <c r="R838" i="6"/>
  <c r="R839" i="6"/>
  <c r="R840" i="6"/>
  <c r="R841" i="6"/>
  <c r="R842" i="6"/>
  <c r="R843" i="6"/>
  <c r="R844" i="6"/>
  <c r="R845" i="6"/>
  <c r="R846" i="6"/>
  <c r="R847" i="6"/>
  <c r="R848" i="6"/>
  <c r="R849" i="6"/>
  <c r="R850" i="6"/>
  <c r="R851" i="6"/>
  <c r="R852" i="6"/>
  <c r="R853" i="6"/>
  <c r="R854" i="6"/>
  <c r="R855" i="6"/>
  <c r="R856" i="6"/>
  <c r="R857" i="6"/>
  <c r="R858" i="6"/>
  <c r="R859" i="6"/>
  <c r="R860" i="6"/>
  <c r="R861" i="6"/>
  <c r="R862" i="6"/>
  <c r="R863" i="6"/>
  <c r="R864" i="6"/>
  <c r="R865" i="6"/>
  <c r="R866" i="6"/>
  <c r="R867" i="6"/>
  <c r="R868" i="6"/>
  <c r="R869" i="6"/>
  <c r="R870" i="6"/>
  <c r="R871" i="6"/>
  <c r="R872" i="6"/>
  <c r="R873" i="6"/>
  <c r="R874" i="6"/>
  <c r="R875" i="6"/>
  <c r="R876" i="6"/>
  <c r="R877" i="6"/>
  <c r="R878" i="6"/>
  <c r="R879" i="6"/>
  <c r="R880" i="6"/>
  <c r="R881" i="6"/>
  <c r="R882" i="6"/>
  <c r="R883" i="6"/>
  <c r="R884" i="6"/>
  <c r="R885" i="6"/>
  <c r="R886" i="6"/>
  <c r="R887" i="6"/>
  <c r="R888" i="6"/>
  <c r="R889" i="6"/>
  <c r="R890" i="6"/>
  <c r="R891" i="6"/>
  <c r="R892" i="6"/>
  <c r="R893" i="6"/>
  <c r="R894" i="6"/>
  <c r="R895" i="6"/>
  <c r="R896" i="6"/>
  <c r="R897" i="6"/>
  <c r="R898" i="6"/>
  <c r="R899" i="6"/>
  <c r="R900" i="6"/>
  <c r="R901" i="6"/>
  <c r="R902" i="6"/>
  <c r="R903" i="6"/>
  <c r="R904" i="6"/>
  <c r="R905" i="6"/>
  <c r="R906" i="6"/>
  <c r="R907" i="6"/>
  <c r="R908" i="6"/>
  <c r="R909" i="6"/>
  <c r="R910" i="6"/>
  <c r="R911" i="6"/>
  <c r="R912" i="6"/>
  <c r="R913" i="6"/>
  <c r="R914" i="6"/>
  <c r="R915" i="6"/>
  <c r="R916" i="6"/>
  <c r="R917" i="6"/>
  <c r="R918" i="6"/>
  <c r="R919" i="6"/>
  <c r="R920" i="6"/>
  <c r="R921" i="6"/>
  <c r="R922" i="6"/>
  <c r="R923" i="6"/>
  <c r="R924" i="6"/>
  <c r="R925" i="6"/>
  <c r="R926" i="6"/>
  <c r="R927" i="6"/>
  <c r="R928" i="6"/>
  <c r="R929" i="6"/>
  <c r="R930" i="6"/>
  <c r="R931" i="6"/>
  <c r="R932" i="6"/>
  <c r="R933" i="6"/>
  <c r="R934" i="6"/>
  <c r="R935" i="6"/>
  <c r="R936" i="6"/>
  <c r="R937" i="6"/>
  <c r="R938" i="6"/>
  <c r="R939" i="6"/>
  <c r="R940" i="6"/>
  <c r="R941" i="6"/>
  <c r="R942" i="6"/>
  <c r="R943" i="6"/>
  <c r="R944" i="6"/>
  <c r="R945" i="6"/>
  <c r="R946" i="6"/>
  <c r="R947" i="6"/>
  <c r="R948" i="6"/>
  <c r="R949" i="6"/>
  <c r="R950" i="6"/>
  <c r="R951" i="6"/>
  <c r="R952" i="6"/>
  <c r="R953" i="6"/>
  <c r="R954" i="6"/>
  <c r="R955" i="6"/>
  <c r="R956" i="6"/>
  <c r="R957" i="6"/>
  <c r="R958" i="6"/>
  <c r="R959" i="6"/>
  <c r="R960" i="6"/>
  <c r="R961" i="6"/>
  <c r="R962" i="6"/>
  <c r="R963" i="6"/>
  <c r="R964" i="6"/>
  <c r="R965" i="6"/>
  <c r="R966" i="6"/>
  <c r="R967" i="6"/>
  <c r="R968" i="6"/>
  <c r="R969" i="6"/>
  <c r="R970" i="6"/>
  <c r="R971" i="6"/>
  <c r="R972" i="6"/>
  <c r="R973" i="6"/>
  <c r="R974" i="6"/>
  <c r="R975" i="6"/>
  <c r="R976" i="6"/>
  <c r="R977" i="6"/>
  <c r="R978" i="6"/>
  <c r="R979" i="6"/>
  <c r="R980" i="6"/>
  <c r="R981" i="6"/>
  <c r="R982" i="6"/>
  <c r="R983" i="6"/>
  <c r="R984" i="6"/>
  <c r="R985" i="6"/>
  <c r="R986" i="6"/>
  <c r="R987" i="6"/>
  <c r="R988" i="6"/>
  <c r="R989" i="6"/>
  <c r="R990" i="6"/>
  <c r="R991" i="6"/>
  <c r="R992" i="6"/>
  <c r="R993" i="6"/>
  <c r="R994" i="6"/>
  <c r="R995" i="6"/>
  <c r="R996" i="6"/>
  <c r="R997" i="6"/>
  <c r="R998" i="6"/>
  <c r="R999" i="6"/>
  <c r="R1000" i="6"/>
  <c r="R1001" i="6"/>
  <c r="R1002" i="6"/>
  <c r="R1003" i="6"/>
  <c r="R1004" i="6"/>
  <c r="R1005" i="6"/>
  <c r="R1006" i="6"/>
  <c r="R1007" i="6"/>
  <c r="R1008" i="6"/>
  <c r="R1009" i="6"/>
  <c r="R1010" i="6"/>
  <c r="R1011" i="6"/>
  <c r="R1012" i="6"/>
  <c r="R1013" i="6"/>
  <c r="R1014" i="6"/>
  <c r="R1015" i="6"/>
  <c r="R1016" i="6"/>
  <c r="R1017" i="6"/>
  <c r="R1018" i="6"/>
  <c r="R1019" i="6"/>
  <c r="R1020" i="6"/>
  <c r="R1021" i="6"/>
  <c r="R1022" i="6"/>
  <c r="R1023" i="6"/>
  <c r="R1024" i="6"/>
  <c r="R1025" i="6"/>
  <c r="R1026" i="6"/>
  <c r="R1027" i="6"/>
  <c r="R1028" i="6"/>
  <c r="R1029" i="6"/>
  <c r="R1030" i="6"/>
  <c r="R1031" i="6"/>
  <c r="R1032" i="6"/>
  <c r="R1033" i="6"/>
  <c r="R1034" i="6"/>
  <c r="R1035" i="6"/>
  <c r="R1036" i="6"/>
  <c r="R1037" i="6"/>
  <c r="R1038" i="6"/>
  <c r="R1039" i="6"/>
  <c r="R1040" i="6"/>
  <c r="R1041" i="6"/>
  <c r="R1042" i="6"/>
  <c r="R1043" i="6"/>
  <c r="R1044" i="6"/>
  <c r="R1045" i="6"/>
  <c r="R1046" i="6"/>
  <c r="R1047" i="6"/>
  <c r="R1048" i="6"/>
  <c r="R1049" i="6"/>
  <c r="R1050" i="6"/>
  <c r="R1051" i="6"/>
  <c r="R1052" i="6"/>
  <c r="R1053" i="6"/>
  <c r="R1054" i="6"/>
  <c r="R1055" i="6"/>
  <c r="R1056" i="6"/>
  <c r="R1057" i="6"/>
  <c r="R1058" i="6"/>
  <c r="R1059" i="6"/>
  <c r="R1060" i="6"/>
  <c r="R1061" i="6"/>
  <c r="R1062" i="6"/>
  <c r="R1063" i="6"/>
  <c r="R1064" i="6"/>
  <c r="R1065" i="6"/>
  <c r="R1066" i="6"/>
  <c r="R1067" i="6"/>
  <c r="R1068" i="6"/>
  <c r="R1069" i="6"/>
  <c r="R1070" i="6"/>
  <c r="R1071" i="6"/>
  <c r="R1072" i="6"/>
  <c r="R1073" i="6"/>
  <c r="R1074" i="6"/>
  <c r="R1075" i="6"/>
  <c r="R1076" i="6"/>
  <c r="R1077" i="6"/>
  <c r="R1078" i="6"/>
  <c r="R1079" i="6"/>
  <c r="R1080" i="6"/>
  <c r="R1081" i="6"/>
  <c r="R1082" i="6"/>
  <c r="R1083" i="6"/>
  <c r="R1084" i="6"/>
  <c r="R1085" i="6"/>
  <c r="R1086" i="6"/>
  <c r="R1087" i="6"/>
  <c r="R1088" i="6"/>
  <c r="R1089" i="6"/>
  <c r="R1090" i="6"/>
  <c r="R1091" i="6"/>
  <c r="R1092" i="6"/>
  <c r="R1093" i="6"/>
  <c r="R1094" i="6"/>
  <c r="R1095" i="6"/>
  <c r="R1096" i="6"/>
  <c r="R1097" i="6"/>
  <c r="R1098" i="6"/>
  <c r="R1099" i="6"/>
  <c r="R1100" i="6"/>
  <c r="R1101" i="6"/>
  <c r="R1102" i="6"/>
  <c r="R1103" i="6"/>
  <c r="R1104" i="6"/>
  <c r="R1105" i="6"/>
  <c r="R1106" i="6"/>
  <c r="R1107" i="6"/>
  <c r="R1108" i="6"/>
  <c r="R1109" i="6"/>
  <c r="R1110" i="6"/>
  <c r="R1111" i="6"/>
  <c r="R1112" i="6"/>
  <c r="R1113" i="6"/>
  <c r="R1114" i="6"/>
  <c r="R1115" i="6"/>
  <c r="R1116" i="6"/>
  <c r="R1117" i="6"/>
  <c r="R1118" i="6"/>
  <c r="R1119" i="6"/>
  <c r="R1120" i="6"/>
  <c r="R1121" i="6"/>
  <c r="R1122" i="6"/>
  <c r="R1123" i="6"/>
  <c r="R1124" i="6"/>
  <c r="R1125" i="6"/>
  <c r="R1126" i="6"/>
  <c r="R1127" i="6"/>
  <c r="R1128" i="6"/>
  <c r="R1129" i="6"/>
  <c r="R1130" i="6"/>
  <c r="R1131" i="6"/>
  <c r="R1132" i="6"/>
  <c r="R1133" i="6"/>
  <c r="R1134" i="6"/>
  <c r="R1135" i="6"/>
  <c r="R1136" i="6"/>
  <c r="R1137" i="6"/>
  <c r="R1138" i="6"/>
  <c r="R1139" i="6"/>
  <c r="R1140" i="6"/>
  <c r="R1141" i="6"/>
  <c r="R1142" i="6"/>
  <c r="R1143" i="6"/>
  <c r="R1144" i="6"/>
  <c r="R1145" i="6"/>
  <c r="R1146" i="6"/>
  <c r="R1147" i="6"/>
  <c r="R1148" i="6"/>
  <c r="R1149" i="6"/>
  <c r="R1150" i="6"/>
  <c r="R1151" i="6"/>
  <c r="R1152" i="6"/>
  <c r="R1153" i="6"/>
  <c r="R1154" i="6"/>
  <c r="R1155" i="6"/>
  <c r="R1156" i="6"/>
  <c r="R1157" i="6"/>
  <c r="R1158" i="6"/>
  <c r="R1159" i="6"/>
  <c r="R1160" i="6"/>
  <c r="R1161" i="6"/>
  <c r="R1162" i="6"/>
  <c r="R1163" i="6"/>
  <c r="R1164" i="6"/>
  <c r="R1165" i="6"/>
  <c r="R1166" i="6"/>
  <c r="R1167" i="6"/>
  <c r="R1168" i="6"/>
  <c r="R1169" i="6"/>
  <c r="R520" i="6"/>
  <c r="R321" i="6"/>
  <c r="R322" i="6"/>
  <c r="R323" i="6"/>
  <c r="R324" i="6"/>
  <c r="R325" i="6"/>
  <c r="R326" i="6"/>
  <c r="R327" i="6"/>
  <c r="R328" i="6"/>
  <c r="R329" i="6"/>
  <c r="R330" i="6"/>
  <c r="R331" i="6"/>
  <c r="R332" i="6"/>
  <c r="R333" i="6"/>
  <c r="R334" i="6"/>
  <c r="R335" i="6"/>
  <c r="R336" i="6"/>
  <c r="R337" i="6"/>
  <c r="R338" i="6"/>
  <c r="R339" i="6"/>
  <c r="R340" i="6"/>
  <c r="R341" i="6"/>
  <c r="R342" i="6"/>
  <c r="R343" i="6"/>
  <c r="R344" i="6"/>
  <c r="R345" i="6"/>
  <c r="R346" i="6"/>
  <c r="R347" i="6"/>
  <c r="R348" i="6"/>
  <c r="R349" i="6"/>
  <c r="R350" i="6"/>
  <c r="R351" i="6"/>
  <c r="R352" i="6"/>
  <c r="R353" i="6"/>
  <c r="R354" i="6"/>
  <c r="R355" i="6"/>
  <c r="R356" i="6"/>
  <c r="R357" i="6"/>
  <c r="R358" i="6"/>
  <c r="R359" i="6"/>
  <c r="R360" i="6"/>
  <c r="R361" i="6"/>
  <c r="R362" i="6"/>
  <c r="R363" i="6"/>
  <c r="R364" i="6"/>
  <c r="R365" i="6"/>
  <c r="R366" i="6"/>
  <c r="R367" i="6"/>
  <c r="R368" i="6"/>
  <c r="R369" i="6"/>
  <c r="R370" i="6"/>
  <c r="R371" i="6"/>
  <c r="R372" i="6"/>
  <c r="R373" i="6"/>
  <c r="R374" i="6"/>
  <c r="R375" i="6"/>
  <c r="R376" i="6"/>
  <c r="R377" i="6"/>
  <c r="R378" i="6"/>
  <c r="R379" i="6"/>
  <c r="R380" i="6"/>
  <c r="R381" i="6"/>
  <c r="R382" i="6"/>
  <c r="R383" i="6"/>
  <c r="R384" i="6"/>
  <c r="R385" i="6"/>
  <c r="R386" i="6"/>
  <c r="R387" i="6"/>
  <c r="R388" i="6"/>
  <c r="R389" i="6"/>
  <c r="R390" i="6"/>
  <c r="R391" i="6"/>
  <c r="R392" i="6"/>
  <c r="R393" i="6"/>
  <c r="R394" i="6"/>
  <c r="R395" i="6"/>
  <c r="R396" i="6"/>
  <c r="R397" i="6"/>
  <c r="R398" i="6"/>
  <c r="R399" i="6"/>
  <c r="R400" i="6"/>
  <c r="R401" i="6"/>
  <c r="R402" i="6"/>
  <c r="R403" i="6"/>
  <c r="R404" i="6"/>
  <c r="R405" i="6"/>
  <c r="R406" i="6"/>
  <c r="R407" i="6"/>
  <c r="R408" i="6"/>
  <c r="R409" i="6"/>
  <c r="R410" i="6"/>
  <c r="R411" i="6"/>
  <c r="R412" i="6"/>
  <c r="R413" i="6"/>
  <c r="R414" i="6"/>
  <c r="R415" i="6"/>
  <c r="R416" i="6"/>
  <c r="R417" i="6"/>
  <c r="R418" i="6"/>
  <c r="R419" i="6"/>
  <c r="R420" i="6"/>
  <c r="R421" i="6"/>
  <c r="R422" i="6"/>
  <c r="R423" i="6"/>
  <c r="R424" i="6"/>
  <c r="R425" i="6"/>
  <c r="R426" i="6"/>
  <c r="R427" i="6"/>
  <c r="R428" i="6"/>
  <c r="R429" i="6"/>
  <c r="R430" i="6"/>
  <c r="R431" i="6"/>
  <c r="R432" i="6"/>
  <c r="R433" i="6"/>
  <c r="R434" i="6"/>
  <c r="R435" i="6"/>
  <c r="R436" i="6"/>
  <c r="R437" i="6"/>
  <c r="R438" i="6"/>
  <c r="R439" i="6"/>
  <c r="R440" i="6"/>
  <c r="R441" i="6"/>
  <c r="R442" i="6"/>
  <c r="R443" i="6"/>
  <c r="R444" i="6"/>
  <c r="R445" i="6"/>
  <c r="R446" i="6"/>
  <c r="R447" i="6"/>
  <c r="R448" i="6"/>
  <c r="R449" i="6"/>
  <c r="R450" i="6"/>
  <c r="R451" i="6"/>
  <c r="R452" i="6"/>
  <c r="R453" i="6"/>
  <c r="R454" i="6"/>
  <c r="R455" i="6"/>
  <c r="R456" i="6"/>
  <c r="R457" i="6"/>
  <c r="R458" i="6"/>
  <c r="R459" i="6"/>
  <c r="R460" i="6"/>
  <c r="R461" i="6"/>
  <c r="R462" i="6"/>
  <c r="R463" i="6"/>
  <c r="R464" i="6"/>
  <c r="R465" i="6"/>
  <c r="R466" i="6"/>
  <c r="R467" i="6"/>
  <c r="R468" i="6"/>
  <c r="R469" i="6"/>
  <c r="R470" i="6"/>
  <c r="R471" i="6"/>
  <c r="R472" i="6"/>
  <c r="R473" i="6"/>
  <c r="R474" i="6"/>
  <c r="R475" i="6"/>
  <c r="R476" i="6"/>
  <c r="R477" i="6"/>
  <c r="R478" i="6"/>
  <c r="R479" i="6"/>
  <c r="R480" i="6"/>
  <c r="R481" i="6"/>
  <c r="R482" i="6"/>
  <c r="R483" i="6"/>
  <c r="R484" i="6"/>
  <c r="R485" i="6"/>
  <c r="R486" i="6"/>
  <c r="R487" i="6"/>
  <c r="R488" i="6"/>
  <c r="R489" i="6"/>
  <c r="R490" i="6"/>
  <c r="R491" i="6"/>
  <c r="R492" i="6"/>
  <c r="R493" i="6"/>
  <c r="R494" i="6"/>
  <c r="R495" i="6"/>
  <c r="R496" i="6"/>
  <c r="R497" i="6"/>
  <c r="R498" i="6"/>
  <c r="R499" i="6"/>
  <c r="R500" i="6"/>
  <c r="R501" i="6"/>
  <c r="R502" i="6"/>
  <c r="R503" i="6"/>
  <c r="R504" i="6"/>
  <c r="R505" i="6"/>
  <c r="R506" i="6"/>
  <c r="R507" i="6"/>
  <c r="R508" i="6"/>
  <c r="R509" i="6"/>
  <c r="R510" i="6"/>
  <c r="R511" i="6"/>
  <c r="R512" i="6"/>
  <c r="R513" i="6"/>
  <c r="R514" i="6"/>
  <c r="R515" i="6"/>
  <c r="R516" i="6"/>
  <c r="R517" i="6"/>
  <c r="R518" i="6"/>
  <c r="R519" i="6"/>
  <c r="R320" i="6"/>
  <c r="R121" i="6"/>
  <c r="R122" i="6"/>
  <c r="R123" i="6"/>
  <c r="R124" i="6"/>
  <c r="R125" i="6"/>
  <c r="R126" i="6"/>
  <c r="R127" i="6"/>
  <c r="R128" i="6"/>
  <c r="R129" i="6"/>
  <c r="R130" i="6"/>
  <c r="R131" i="6"/>
  <c r="R132" i="6"/>
  <c r="R133" i="6"/>
  <c r="R134" i="6"/>
  <c r="R135" i="6"/>
  <c r="R136" i="6"/>
  <c r="R137" i="6"/>
  <c r="R138" i="6"/>
  <c r="R139" i="6"/>
  <c r="R140" i="6"/>
  <c r="R141" i="6"/>
  <c r="R142" i="6"/>
  <c r="R143" i="6"/>
  <c r="R144" i="6"/>
  <c r="R145" i="6"/>
  <c r="R146" i="6"/>
  <c r="R147" i="6"/>
  <c r="R148" i="6"/>
  <c r="R149" i="6"/>
  <c r="R150" i="6"/>
  <c r="R151" i="6"/>
  <c r="R152" i="6"/>
  <c r="R153" i="6"/>
  <c r="R154" i="6"/>
  <c r="R155" i="6"/>
  <c r="R156" i="6"/>
  <c r="R157" i="6"/>
  <c r="R158" i="6"/>
  <c r="R159" i="6"/>
  <c r="R160" i="6"/>
  <c r="R161" i="6"/>
  <c r="R162" i="6"/>
  <c r="R163" i="6"/>
  <c r="R164" i="6"/>
  <c r="R165" i="6"/>
  <c r="R166" i="6"/>
  <c r="R167" i="6"/>
  <c r="R168" i="6"/>
  <c r="R169" i="6"/>
  <c r="R170" i="6"/>
  <c r="R171" i="6"/>
  <c r="R172" i="6"/>
  <c r="R173" i="6"/>
  <c r="R174" i="6"/>
  <c r="R175" i="6"/>
  <c r="R176" i="6"/>
  <c r="R177" i="6"/>
  <c r="R178" i="6"/>
  <c r="R179" i="6"/>
  <c r="R180" i="6"/>
  <c r="R181" i="6"/>
  <c r="R182" i="6"/>
  <c r="R183" i="6"/>
  <c r="R184" i="6"/>
  <c r="R185" i="6"/>
  <c r="R186" i="6"/>
  <c r="R187" i="6"/>
  <c r="R188" i="6"/>
  <c r="R189" i="6"/>
  <c r="R190" i="6"/>
  <c r="R191" i="6"/>
  <c r="R192" i="6"/>
  <c r="R193" i="6"/>
  <c r="R194" i="6"/>
  <c r="R195" i="6"/>
  <c r="R196" i="6"/>
  <c r="R197" i="6"/>
  <c r="R198" i="6"/>
  <c r="R199" i="6"/>
  <c r="R200" i="6"/>
  <c r="R201" i="6"/>
  <c r="R202" i="6"/>
  <c r="R203" i="6"/>
  <c r="R204" i="6"/>
  <c r="R205" i="6"/>
  <c r="R206" i="6"/>
  <c r="R207" i="6"/>
  <c r="R208" i="6"/>
  <c r="R209" i="6"/>
  <c r="R210" i="6"/>
  <c r="R211" i="6"/>
  <c r="R212" i="6"/>
  <c r="R213" i="6"/>
  <c r="R214" i="6"/>
  <c r="R215" i="6"/>
  <c r="R216" i="6"/>
  <c r="R217" i="6"/>
  <c r="R218" i="6"/>
  <c r="R219" i="6"/>
  <c r="R220" i="6"/>
  <c r="R221" i="6"/>
  <c r="R222" i="6"/>
  <c r="R223" i="6"/>
  <c r="R224" i="6"/>
  <c r="R225" i="6"/>
  <c r="R226" i="6"/>
  <c r="R227" i="6"/>
  <c r="R228" i="6"/>
  <c r="R229" i="6"/>
  <c r="R230" i="6"/>
  <c r="R231" i="6"/>
  <c r="R232" i="6"/>
  <c r="R233" i="6"/>
  <c r="R234" i="6"/>
  <c r="R235" i="6"/>
  <c r="R236" i="6"/>
  <c r="R237" i="6"/>
  <c r="R238" i="6"/>
  <c r="R239" i="6"/>
  <c r="R240" i="6"/>
  <c r="R241" i="6"/>
  <c r="R242" i="6"/>
  <c r="R243" i="6"/>
  <c r="R244" i="6"/>
  <c r="R245" i="6"/>
  <c r="R246" i="6"/>
  <c r="R247" i="6"/>
  <c r="R248" i="6"/>
  <c r="R249" i="6"/>
  <c r="R250" i="6"/>
  <c r="R251" i="6"/>
  <c r="R252" i="6"/>
  <c r="R253" i="6"/>
  <c r="R254" i="6"/>
  <c r="R255" i="6"/>
  <c r="R256" i="6"/>
  <c r="R257" i="6"/>
  <c r="R258" i="6"/>
  <c r="R259" i="6"/>
  <c r="R260" i="6"/>
  <c r="R261" i="6"/>
  <c r="R262" i="6"/>
  <c r="R263" i="6"/>
  <c r="R264" i="6"/>
  <c r="R265" i="6"/>
  <c r="R266" i="6"/>
  <c r="R267" i="6"/>
  <c r="R268" i="6"/>
  <c r="R269" i="6"/>
  <c r="R270" i="6"/>
  <c r="R271" i="6"/>
  <c r="R272" i="6"/>
  <c r="R273" i="6"/>
  <c r="R274" i="6"/>
  <c r="R275" i="6"/>
  <c r="R276" i="6"/>
  <c r="R277" i="6"/>
  <c r="R278" i="6"/>
  <c r="R279" i="6"/>
  <c r="R280" i="6"/>
  <c r="R281" i="6"/>
  <c r="R282" i="6"/>
  <c r="R283" i="6"/>
  <c r="R284" i="6"/>
  <c r="R285" i="6"/>
  <c r="R286" i="6"/>
  <c r="R287" i="6"/>
  <c r="R288" i="6"/>
  <c r="R289" i="6"/>
  <c r="R290" i="6"/>
  <c r="R291" i="6"/>
  <c r="R292" i="6"/>
  <c r="R293" i="6"/>
  <c r="R294" i="6"/>
  <c r="R295" i="6"/>
  <c r="R296" i="6"/>
  <c r="R297" i="6"/>
  <c r="R298" i="6"/>
  <c r="R299" i="6"/>
  <c r="R300" i="6"/>
  <c r="R301" i="6"/>
  <c r="R302" i="6"/>
  <c r="R303" i="6"/>
  <c r="R304" i="6"/>
  <c r="R305" i="6"/>
  <c r="R306" i="6"/>
  <c r="R307" i="6"/>
  <c r="R308" i="6"/>
  <c r="R309" i="6"/>
  <c r="R310" i="6"/>
  <c r="R311" i="6"/>
  <c r="R312" i="6"/>
  <c r="R313" i="6"/>
  <c r="R314" i="6"/>
  <c r="R315" i="6"/>
  <c r="R316" i="6"/>
  <c r="R317" i="6"/>
  <c r="R318" i="6"/>
  <c r="R319" i="6"/>
  <c r="R120" i="6"/>
  <c r="R41" i="6"/>
  <c r="R42" i="6"/>
  <c r="R43" i="6"/>
  <c r="R44" i="6"/>
  <c r="R45" i="6"/>
  <c r="R46" i="6"/>
  <c r="R47" i="6"/>
  <c r="R48" i="6"/>
  <c r="R49" i="6"/>
  <c r="R50" i="6"/>
  <c r="R51" i="6"/>
  <c r="R52" i="6"/>
  <c r="R53" i="6"/>
  <c r="R54" i="6"/>
  <c r="R55" i="6"/>
  <c r="R56" i="6"/>
  <c r="R57" i="6"/>
  <c r="R58" i="6"/>
  <c r="R59" i="6"/>
  <c r="R60" i="6"/>
  <c r="R61" i="6"/>
  <c r="R62" i="6"/>
  <c r="R63" i="6"/>
  <c r="R64" i="6"/>
  <c r="R65" i="6"/>
  <c r="R66" i="6"/>
  <c r="R67" i="6"/>
  <c r="R68" i="6"/>
  <c r="R69" i="6"/>
  <c r="R70" i="6"/>
  <c r="R71" i="6"/>
  <c r="R72" i="6"/>
  <c r="R73" i="6"/>
  <c r="R74" i="6"/>
  <c r="R75" i="6"/>
  <c r="R76" i="6"/>
  <c r="R77" i="6"/>
  <c r="R78" i="6"/>
  <c r="R79" i="6"/>
  <c r="R80" i="6"/>
  <c r="R81" i="6"/>
  <c r="R82" i="6"/>
  <c r="R83" i="6"/>
  <c r="R84" i="6"/>
  <c r="R85" i="6"/>
  <c r="R86" i="6"/>
  <c r="R87" i="6"/>
  <c r="R88" i="6"/>
  <c r="R89" i="6"/>
  <c r="R90" i="6"/>
  <c r="R91" i="6"/>
  <c r="R92" i="6"/>
  <c r="R93" i="6"/>
  <c r="R94" i="6"/>
  <c r="R95" i="6"/>
  <c r="R96" i="6"/>
  <c r="R97" i="6"/>
  <c r="R98" i="6"/>
  <c r="R99" i="6"/>
  <c r="R100" i="6"/>
  <c r="R101" i="6"/>
  <c r="R102" i="6"/>
  <c r="R103" i="6"/>
  <c r="R104" i="6"/>
  <c r="R105" i="6"/>
  <c r="R106" i="6"/>
  <c r="R107" i="6"/>
  <c r="R108" i="6"/>
  <c r="R109" i="6"/>
  <c r="R110" i="6"/>
  <c r="R111" i="6"/>
  <c r="R112" i="6"/>
  <c r="R113" i="6"/>
  <c r="R114" i="6"/>
  <c r="R115" i="6"/>
  <c r="R116" i="6"/>
  <c r="R117" i="6"/>
  <c r="R118" i="6"/>
  <c r="R119" i="6"/>
  <c r="R40" i="6"/>
  <c r="J521" i="6"/>
  <c r="J522" i="6"/>
  <c r="J523" i="6"/>
  <c r="J524" i="6"/>
  <c r="J525" i="6"/>
  <c r="J526" i="6"/>
  <c r="J527" i="6"/>
  <c r="J528" i="6"/>
  <c r="J529" i="6"/>
  <c r="J530" i="6"/>
  <c r="J531" i="6"/>
  <c r="J532" i="6"/>
  <c r="J533" i="6"/>
  <c r="J534" i="6"/>
  <c r="J535" i="6"/>
  <c r="J536" i="6"/>
  <c r="J537" i="6"/>
  <c r="J538" i="6"/>
  <c r="J539" i="6"/>
  <c r="J540" i="6"/>
  <c r="J541" i="6"/>
  <c r="J542" i="6"/>
  <c r="J543" i="6"/>
  <c r="J544" i="6"/>
  <c r="J545" i="6"/>
  <c r="J546" i="6"/>
  <c r="J547" i="6"/>
  <c r="J548" i="6"/>
  <c r="J549" i="6"/>
  <c r="J550" i="6"/>
  <c r="J551" i="6"/>
  <c r="J552" i="6"/>
  <c r="J553" i="6"/>
  <c r="J554" i="6"/>
  <c r="J555" i="6"/>
  <c r="J556" i="6"/>
  <c r="J557" i="6"/>
  <c r="J558" i="6"/>
  <c r="J559" i="6"/>
  <c r="J560" i="6"/>
  <c r="J561" i="6"/>
  <c r="J562" i="6"/>
  <c r="J563" i="6"/>
  <c r="J564" i="6"/>
  <c r="J565" i="6"/>
  <c r="J566" i="6"/>
  <c r="J567" i="6"/>
  <c r="J568" i="6"/>
  <c r="J569" i="6"/>
  <c r="J570" i="6"/>
  <c r="J571" i="6"/>
  <c r="J572" i="6"/>
  <c r="J573" i="6"/>
  <c r="J574" i="6"/>
  <c r="J575" i="6"/>
  <c r="J576" i="6"/>
  <c r="J577" i="6"/>
  <c r="J578" i="6"/>
  <c r="J579" i="6"/>
  <c r="J580" i="6"/>
  <c r="J581" i="6"/>
  <c r="J582" i="6"/>
  <c r="J583" i="6"/>
  <c r="J584" i="6"/>
  <c r="J585" i="6"/>
  <c r="J586" i="6"/>
  <c r="J587" i="6"/>
  <c r="J588" i="6"/>
  <c r="J589" i="6"/>
  <c r="J590" i="6"/>
  <c r="J591" i="6"/>
  <c r="J592" i="6"/>
  <c r="J593" i="6"/>
  <c r="J594" i="6"/>
  <c r="J595" i="6"/>
  <c r="J596" i="6"/>
  <c r="J597" i="6"/>
  <c r="J598" i="6"/>
  <c r="J599" i="6"/>
  <c r="J600" i="6"/>
  <c r="J601" i="6"/>
  <c r="J602" i="6"/>
  <c r="J603" i="6"/>
  <c r="J604" i="6"/>
  <c r="J605" i="6"/>
  <c r="J606" i="6"/>
  <c r="J607" i="6"/>
  <c r="J608" i="6"/>
  <c r="J609" i="6"/>
  <c r="J610" i="6"/>
  <c r="J611" i="6"/>
  <c r="J612" i="6"/>
  <c r="J613" i="6"/>
  <c r="J614" i="6"/>
  <c r="J615" i="6"/>
  <c r="J616" i="6"/>
  <c r="J617" i="6"/>
  <c r="J618" i="6"/>
  <c r="J619" i="6"/>
  <c r="J620" i="6"/>
  <c r="J621" i="6"/>
  <c r="J622" i="6"/>
  <c r="J623" i="6"/>
  <c r="J624" i="6"/>
  <c r="J625" i="6"/>
  <c r="J626" i="6"/>
  <c r="J627" i="6"/>
  <c r="J628" i="6"/>
  <c r="J629" i="6"/>
  <c r="J630" i="6"/>
  <c r="J631" i="6"/>
  <c r="J632" i="6"/>
  <c r="J633" i="6"/>
  <c r="J634" i="6"/>
  <c r="J635" i="6"/>
  <c r="J636" i="6"/>
  <c r="J637" i="6"/>
  <c r="J638" i="6"/>
  <c r="J639" i="6"/>
  <c r="J640" i="6"/>
  <c r="J641" i="6"/>
  <c r="J642" i="6"/>
  <c r="J643" i="6"/>
  <c r="J644" i="6"/>
  <c r="J645" i="6"/>
  <c r="J646" i="6"/>
  <c r="J647" i="6"/>
  <c r="J648" i="6"/>
  <c r="J649" i="6"/>
  <c r="J650" i="6"/>
  <c r="J651" i="6"/>
  <c r="J652" i="6"/>
  <c r="J653" i="6"/>
  <c r="J654" i="6"/>
  <c r="J655" i="6"/>
  <c r="J656" i="6"/>
  <c r="J657" i="6"/>
  <c r="J658" i="6"/>
  <c r="J659" i="6"/>
  <c r="J660" i="6"/>
  <c r="J661" i="6"/>
  <c r="J662" i="6"/>
  <c r="J663" i="6"/>
  <c r="J664" i="6"/>
  <c r="J665" i="6"/>
  <c r="J666" i="6"/>
  <c r="J667" i="6"/>
  <c r="J668" i="6"/>
  <c r="J669" i="6"/>
  <c r="J670" i="6"/>
  <c r="J671" i="6"/>
  <c r="J672" i="6"/>
  <c r="J673" i="6"/>
  <c r="J674" i="6"/>
  <c r="J675" i="6"/>
  <c r="J676" i="6"/>
  <c r="J677" i="6"/>
  <c r="J678" i="6"/>
  <c r="J679" i="6"/>
  <c r="J680" i="6"/>
  <c r="J681" i="6"/>
  <c r="J682" i="6"/>
  <c r="J683" i="6"/>
  <c r="J684" i="6"/>
  <c r="J685" i="6"/>
  <c r="J686" i="6"/>
  <c r="J687" i="6"/>
  <c r="J688" i="6"/>
  <c r="J689" i="6"/>
  <c r="J690" i="6"/>
  <c r="J691" i="6"/>
  <c r="J692" i="6"/>
  <c r="J693" i="6"/>
  <c r="J694" i="6"/>
  <c r="J695" i="6"/>
  <c r="J696" i="6"/>
  <c r="J697" i="6"/>
  <c r="J698" i="6"/>
  <c r="J699" i="6"/>
  <c r="J700" i="6"/>
  <c r="J701" i="6"/>
  <c r="J702" i="6"/>
  <c r="J703" i="6"/>
  <c r="J704" i="6"/>
  <c r="J705" i="6"/>
  <c r="J706" i="6"/>
  <c r="J707" i="6"/>
  <c r="J708" i="6"/>
  <c r="J709" i="6"/>
  <c r="J710" i="6"/>
  <c r="J711" i="6"/>
  <c r="J712" i="6"/>
  <c r="J713" i="6"/>
  <c r="J714" i="6"/>
  <c r="J715" i="6"/>
  <c r="J716" i="6"/>
  <c r="J717" i="6"/>
  <c r="J718" i="6"/>
  <c r="J719" i="6"/>
  <c r="J720" i="6"/>
  <c r="J721" i="6"/>
  <c r="J722" i="6"/>
  <c r="J723" i="6"/>
  <c r="J724" i="6"/>
  <c r="J725" i="6"/>
  <c r="J726" i="6"/>
  <c r="J727" i="6"/>
  <c r="J728" i="6"/>
  <c r="J729" i="6"/>
  <c r="J730" i="6"/>
  <c r="J731" i="6"/>
  <c r="J732" i="6"/>
  <c r="J733" i="6"/>
  <c r="J734" i="6"/>
  <c r="J735" i="6"/>
  <c r="J736" i="6"/>
  <c r="J737" i="6"/>
  <c r="J738" i="6"/>
  <c r="J739" i="6"/>
  <c r="J740" i="6"/>
  <c r="J741" i="6"/>
  <c r="J742" i="6"/>
  <c r="J743" i="6"/>
  <c r="J744" i="6"/>
  <c r="J745" i="6"/>
  <c r="J746" i="6"/>
  <c r="J747" i="6"/>
  <c r="J748" i="6"/>
  <c r="J749" i="6"/>
  <c r="J750" i="6"/>
  <c r="J751" i="6"/>
  <c r="J752" i="6"/>
  <c r="J753" i="6"/>
  <c r="J754" i="6"/>
  <c r="J755" i="6"/>
  <c r="J756" i="6"/>
  <c r="J757" i="6"/>
  <c r="J758" i="6"/>
  <c r="J759" i="6"/>
  <c r="J760" i="6"/>
  <c r="J761" i="6"/>
  <c r="J762" i="6"/>
  <c r="J763" i="6"/>
  <c r="J764" i="6"/>
  <c r="J765" i="6"/>
  <c r="J766" i="6"/>
  <c r="J767" i="6"/>
  <c r="J768" i="6"/>
  <c r="J769" i="6"/>
  <c r="J770" i="6"/>
  <c r="J771" i="6"/>
  <c r="J772" i="6"/>
  <c r="J773" i="6"/>
  <c r="J774" i="6"/>
  <c r="J775" i="6"/>
  <c r="J776" i="6"/>
  <c r="J777" i="6"/>
  <c r="J778" i="6"/>
  <c r="J779" i="6"/>
  <c r="J780" i="6"/>
  <c r="J781" i="6"/>
  <c r="J782" i="6"/>
  <c r="J783" i="6"/>
  <c r="J784" i="6"/>
  <c r="J785" i="6"/>
  <c r="J786" i="6"/>
  <c r="J787" i="6"/>
  <c r="J788" i="6"/>
  <c r="J789" i="6"/>
  <c r="J790" i="6"/>
  <c r="J791" i="6"/>
  <c r="J792" i="6"/>
  <c r="J793" i="6"/>
  <c r="J794" i="6"/>
  <c r="J795" i="6"/>
  <c r="J796" i="6"/>
  <c r="J797" i="6"/>
  <c r="J798" i="6"/>
  <c r="J799" i="6"/>
  <c r="J800" i="6"/>
  <c r="J801" i="6"/>
  <c r="J802" i="6"/>
  <c r="J803" i="6"/>
  <c r="J804" i="6"/>
  <c r="J805" i="6"/>
  <c r="J806" i="6"/>
  <c r="J807" i="6"/>
  <c r="J808" i="6"/>
  <c r="J809" i="6"/>
  <c r="J810" i="6"/>
  <c r="J811" i="6"/>
  <c r="J812" i="6"/>
  <c r="J813" i="6"/>
  <c r="J814" i="6"/>
  <c r="J815" i="6"/>
  <c r="J816" i="6"/>
  <c r="J817" i="6"/>
  <c r="J818" i="6"/>
  <c r="J819" i="6"/>
  <c r="J820" i="6"/>
  <c r="J821" i="6"/>
  <c r="J822" i="6"/>
  <c r="J823" i="6"/>
  <c r="J824" i="6"/>
  <c r="J825" i="6"/>
  <c r="J826" i="6"/>
  <c r="J827" i="6"/>
  <c r="J828" i="6"/>
  <c r="J829" i="6"/>
  <c r="J830" i="6"/>
  <c r="J831" i="6"/>
  <c r="J832" i="6"/>
  <c r="J833" i="6"/>
  <c r="J834" i="6"/>
  <c r="J835" i="6"/>
  <c r="J836" i="6"/>
  <c r="J837" i="6"/>
  <c r="J838" i="6"/>
  <c r="J839" i="6"/>
  <c r="J840" i="6"/>
  <c r="J841" i="6"/>
  <c r="J842" i="6"/>
  <c r="J843" i="6"/>
  <c r="J844" i="6"/>
  <c r="J845" i="6"/>
  <c r="J846" i="6"/>
  <c r="J847" i="6"/>
  <c r="J848" i="6"/>
  <c r="J849" i="6"/>
  <c r="J850" i="6"/>
  <c r="J851" i="6"/>
  <c r="J852" i="6"/>
  <c r="J853" i="6"/>
  <c r="J854" i="6"/>
  <c r="J855" i="6"/>
  <c r="J856" i="6"/>
  <c r="J857" i="6"/>
  <c r="J858" i="6"/>
  <c r="J859" i="6"/>
  <c r="J860" i="6"/>
  <c r="J861" i="6"/>
  <c r="J862" i="6"/>
  <c r="J863" i="6"/>
  <c r="J864" i="6"/>
  <c r="J865" i="6"/>
  <c r="J866" i="6"/>
  <c r="J867" i="6"/>
  <c r="J868" i="6"/>
  <c r="J869" i="6"/>
  <c r="J870" i="6"/>
  <c r="J871" i="6"/>
  <c r="J872" i="6"/>
  <c r="J873" i="6"/>
  <c r="J874" i="6"/>
  <c r="J875" i="6"/>
  <c r="J876" i="6"/>
  <c r="J877" i="6"/>
  <c r="J878" i="6"/>
  <c r="J879" i="6"/>
  <c r="J880" i="6"/>
  <c r="J881" i="6"/>
  <c r="J882" i="6"/>
  <c r="J883" i="6"/>
  <c r="J884" i="6"/>
  <c r="J885" i="6"/>
  <c r="J886" i="6"/>
  <c r="J887" i="6"/>
  <c r="J888" i="6"/>
  <c r="J889" i="6"/>
  <c r="J890" i="6"/>
  <c r="J891" i="6"/>
  <c r="J892" i="6"/>
  <c r="J893" i="6"/>
  <c r="J894" i="6"/>
  <c r="J895" i="6"/>
  <c r="J896" i="6"/>
  <c r="J897" i="6"/>
  <c r="J898" i="6"/>
  <c r="J899" i="6"/>
  <c r="J900" i="6"/>
  <c r="J901" i="6"/>
  <c r="J902" i="6"/>
  <c r="J903" i="6"/>
  <c r="J904" i="6"/>
  <c r="J905" i="6"/>
  <c r="J906" i="6"/>
  <c r="J907" i="6"/>
  <c r="J908" i="6"/>
  <c r="J909" i="6"/>
  <c r="J910" i="6"/>
  <c r="J911" i="6"/>
  <c r="J912" i="6"/>
  <c r="J913" i="6"/>
  <c r="J914" i="6"/>
  <c r="J915" i="6"/>
  <c r="J916" i="6"/>
  <c r="J917" i="6"/>
  <c r="J918" i="6"/>
  <c r="J919" i="6"/>
  <c r="J920" i="6"/>
  <c r="J921" i="6"/>
  <c r="J922" i="6"/>
  <c r="J923" i="6"/>
  <c r="J924" i="6"/>
  <c r="J925" i="6"/>
  <c r="J926" i="6"/>
  <c r="J927" i="6"/>
  <c r="J928" i="6"/>
  <c r="J929" i="6"/>
  <c r="J930" i="6"/>
  <c r="J931" i="6"/>
  <c r="J932" i="6"/>
  <c r="J933" i="6"/>
  <c r="J934" i="6"/>
  <c r="J935" i="6"/>
  <c r="J936" i="6"/>
  <c r="J937" i="6"/>
  <c r="J938" i="6"/>
  <c r="J939" i="6"/>
  <c r="J940" i="6"/>
  <c r="J941" i="6"/>
  <c r="J942" i="6"/>
  <c r="J943" i="6"/>
  <c r="J944" i="6"/>
  <c r="J945" i="6"/>
  <c r="J946" i="6"/>
  <c r="J947" i="6"/>
  <c r="J948" i="6"/>
  <c r="J949" i="6"/>
  <c r="J950" i="6"/>
  <c r="J951" i="6"/>
  <c r="J952" i="6"/>
  <c r="J953" i="6"/>
  <c r="J954" i="6"/>
  <c r="J955" i="6"/>
  <c r="J956" i="6"/>
  <c r="J957" i="6"/>
  <c r="J958" i="6"/>
  <c r="J959" i="6"/>
  <c r="J960" i="6"/>
  <c r="J961" i="6"/>
  <c r="J962" i="6"/>
  <c r="J963" i="6"/>
  <c r="J964" i="6"/>
  <c r="J965" i="6"/>
  <c r="J966" i="6"/>
  <c r="J967" i="6"/>
  <c r="J968" i="6"/>
  <c r="J969" i="6"/>
  <c r="J970" i="6"/>
  <c r="J971" i="6"/>
  <c r="J972" i="6"/>
  <c r="J973" i="6"/>
  <c r="J974" i="6"/>
  <c r="J975" i="6"/>
  <c r="J976" i="6"/>
  <c r="J977" i="6"/>
  <c r="J978" i="6"/>
  <c r="J979" i="6"/>
  <c r="J980" i="6"/>
  <c r="J981" i="6"/>
  <c r="J982" i="6"/>
  <c r="J983" i="6"/>
  <c r="J984" i="6"/>
  <c r="J985" i="6"/>
  <c r="J986" i="6"/>
  <c r="J987" i="6"/>
  <c r="J988" i="6"/>
  <c r="J989" i="6"/>
  <c r="J990" i="6"/>
  <c r="J991" i="6"/>
  <c r="J992" i="6"/>
  <c r="J993" i="6"/>
  <c r="J994" i="6"/>
  <c r="J995" i="6"/>
  <c r="J996" i="6"/>
  <c r="J997" i="6"/>
  <c r="J998" i="6"/>
  <c r="J999" i="6"/>
  <c r="J1000" i="6"/>
  <c r="J1001" i="6"/>
  <c r="J1002" i="6"/>
  <c r="J1003" i="6"/>
  <c r="J1004" i="6"/>
  <c r="J1005" i="6"/>
  <c r="J1006" i="6"/>
  <c r="J1007" i="6"/>
  <c r="J1008" i="6"/>
  <c r="J1009" i="6"/>
  <c r="J1010" i="6"/>
  <c r="J1011" i="6"/>
  <c r="J1012" i="6"/>
  <c r="J1013" i="6"/>
  <c r="J1014" i="6"/>
  <c r="J1015" i="6"/>
  <c r="J1016" i="6"/>
  <c r="J1017" i="6"/>
  <c r="J1018" i="6"/>
  <c r="J1019" i="6"/>
  <c r="J1020" i="6"/>
  <c r="J1021" i="6"/>
  <c r="J1022" i="6"/>
  <c r="J1023" i="6"/>
  <c r="J1024" i="6"/>
  <c r="J1025" i="6"/>
  <c r="J1026" i="6"/>
  <c r="J1027" i="6"/>
  <c r="J1028" i="6"/>
  <c r="J1029" i="6"/>
  <c r="J1030" i="6"/>
  <c r="J1031" i="6"/>
  <c r="J1032" i="6"/>
  <c r="J1033" i="6"/>
  <c r="J1034" i="6"/>
  <c r="J1035" i="6"/>
  <c r="J1036" i="6"/>
  <c r="J1037" i="6"/>
  <c r="J1038" i="6"/>
  <c r="J1039" i="6"/>
  <c r="J1040" i="6"/>
  <c r="J1041" i="6"/>
  <c r="J1042" i="6"/>
  <c r="J1043" i="6"/>
  <c r="J1044" i="6"/>
  <c r="J1045" i="6"/>
  <c r="J1046" i="6"/>
  <c r="J1047" i="6"/>
  <c r="J1048" i="6"/>
  <c r="J1049" i="6"/>
  <c r="J1050" i="6"/>
  <c r="J1051" i="6"/>
  <c r="J1052" i="6"/>
  <c r="J1053" i="6"/>
  <c r="J1054" i="6"/>
  <c r="J1055" i="6"/>
  <c r="J1056" i="6"/>
  <c r="J1057" i="6"/>
  <c r="J1058" i="6"/>
  <c r="J1059" i="6"/>
  <c r="J1060" i="6"/>
  <c r="J1061" i="6"/>
  <c r="J1062" i="6"/>
  <c r="J1063" i="6"/>
  <c r="J1064" i="6"/>
  <c r="J1065" i="6"/>
  <c r="J1066" i="6"/>
  <c r="J1067" i="6"/>
  <c r="J1068" i="6"/>
  <c r="J1069" i="6"/>
  <c r="J1070" i="6"/>
  <c r="J1071" i="6"/>
  <c r="J1072" i="6"/>
  <c r="J1073" i="6"/>
  <c r="J1074" i="6"/>
  <c r="J1075" i="6"/>
  <c r="J1076" i="6"/>
  <c r="J1077" i="6"/>
  <c r="J1078" i="6"/>
  <c r="J1079" i="6"/>
  <c r="J1080" i="6"/>
  <c r="J1081" i="6"/>
  <c r="J1082" i="6"/>
  <c r="J1083" i="6"/>
  <c r="J1084" i="6"/>
  <c r="J1085" i="6"/>
  <c r="J1086" i="6"/>
  <c r="J1087" i="6"/>
  <c r="J1088" i="6"/>
  <c r="J1089" i="6"/>
  <c r="J1090" i="6"/>
  <c r="J1091" i="6"/>
  <c r="J1092" i="6"/>
  <c r="J1093" i="6"/>
  <c r="J1094" i="6"/>
  <c r="J1095" i="6"/>
  <c r="J1096" i="6"/>
  <c r="J1097" i="6"/>
  <c r="J1098" i="6"/>
  <c r="J1099" i="6"/>
  <c r="J1100" i="6"/>
  <c r="J1101" i="6"/>
  <c r="J1102" i="6"/>
  <c r="J1103" i="6"/>
  <c r="J1104" i="6"/>
  <c r="J1105" i="6"/>
  <c r="J1106" i="6"/>
  <c r="J1107" i="6"/>
  <c r="J1108" i="6"/>
  <c r="J1109" i="6"/>
  <c r="J1110" i="6"/>
  <c r="J1111" i="6"/>
  <c r="J1112" i="6"/>
  <c r="J1113" i="6"/>
  <c r="J1114" i="6"/>
  <c r="J1115" i="6"/>
  <c r="J1116" i="6"/>
  <c r="J1117" i="6"/>
  <c r="J1118" i="6"/>
  <c r="J1119" i="6"/>
  <c r="J1120" i="6"/>
  <c r="J1121" i="6"/>
  <c r="J1122" i="6"/>
  <c r="J1123" i="6"/>
  <c r="J1124" i="6"/>
  <c r="J1125" i="6"/>
  <c r="J1126" i="6"/>
  <c r="J1127" i="6"/>
  <c r="J1128" i="6"/>
  <c r="J1129" i="6"/>
  <c r="J1130" i="6"/>
  <c r="J1131" i="6"/>
  <c r="J1132" i="6"/>
  <c r="J1133" i="6"/>
  <c r="J1134" i="6"/>
  <c r="J1135" i="6"/>
  <c r="J1136" i="6"/>
  <c r="J1137" i="6"/>
  <c r="J1138" i="6"/>
  <c r="J1139" i="6"/>
  <c r="J1140" i="6"/>
  <c r="J1141" i="6"/>
  <c r="J1142" i="6"/>
  <c r="J1143" i="6"/>
  <c r="J1144" i="6"/>
  <c r="J1145" i="6"/>
  <c r="J1146" i="6"/>
  <c r="J1147" i="6"/>
  <c r="J1148" i="6"/>
  <c r="J1149" i="6"/>
  <c r="J1150" i="6"/>
  <c r="J1151" i="6"/>
  <c r="J1152" i="6"/>
  <c r="J1153" i="6"/>
  <c r="J1154" i="6"/>
  <c r="J1155" i="6"/>
  <c r="J1156" i="6"/>
  <c r="J1157" i="6"/>
  <c r="J1158" i="6"/>
  <c r="J1159" i="6"/>
  <c r="J1160" i="6"/>
  <c r="J1161" i="6"/>
  <c r="J1162" i="6"/>
  <c r="J1163" i="6"/>
  <c r="J1164" i="6"/>
  <c r="J1165" i="6"/>
  <c r="J1166" i="6"/>
  <c r="J1167" i="6"/>
  <c r="J1168" i="6"/>
  <c r="J1169" i="6"/>
  <c r="J520" i="6"/>
  <c r="J321" i="6"/>
  <c r="J322" i="6"/>
  <c r="J323" i="6"/>
  <c r="J324" i="6"/>
  <c r="J325" i="6"/>
  <c r="J326" i="6"/>
  <c r="J327" i="6"/>
  <c r="J328" i="6"/>
  <c r="J329" i="6"/>
  <c r="J330" i="6"/>
  <c r="J331" i="6"/>
  <c r="J332" i="6"/>
  <c r="J333" i="6"/>
  <c r="J334" i="6"/>
  <c r="J335" i="6"/>
  <c r="J336" i="6"/>
  <c r="J337" i="6"/>
  <c r="J338" i="6"/>
  <c r="J339" i="6"/>
  <c r="J340" i="6"/>
  <c r="J341" i="6"/>
  <c r="J342" i="6"/>
  <c r="J343" i="6"/>
  <c r="J344" i="6"/>
  <c r="J345" i="6"/>
  <c r="J346" i="6"/>
  <c r="J347" i="6"/>
  <c r="J348" i="6"/>
  <c r="J349" i="6"/>
  <c r="J350" i="6"/>
  <c r="J351" i="6"/>
  <c r="J352" i="6"/>
  <c r="J353" i="6"/>
  <c r="J354" i="6"/>
  <c r="J355" i="6"/>
  <c r="J356" i="6"/>
  <c r="J357" i="6"/>
  <c r="J358" i="6"/>
  <c r="J359" i="6"/>
  <c r="J360" i="6"/>
  <c r="J361" i="6"/>
  <c r="J362" i="6"/>
  <c r="J363" i="6"/>
  <c r="J364" i="6"/>
  <c r="J365" i="6"/>
  <c r="J366" i="6"/>
  <c r="J367" i="6"/>
  <c r="J368" i="6"/>
  <c r="J369" i="6"/>
  <c r="J370" i="6"/>
  <c r="J371" i="6"/>
  <c r="J372" i="6"/>
  <c r="J373" i="6"/>
  <c r="J374" i="6"/>
  <c r="J375" i="6"/>
  <c r="J376" i="6"/>
  <c r="J377" i="6"/>
  <c r="J378" i="6"/>
  <c r="J379" i="6"/>
  <c r="J380" i="6"/>
  <c r="J381" i="6"/>
  <c r="J382" i="6"/>
  <c r="J383" i="6"/>
  <c r="J384" i="6"/>
  <c r="J385" i="6"/>
  <c r="J386" i="6"/>
  <c r="J387" i="6"/>
  <c r="J388" i="6"/>
  <c r="J389" i="6"/>
  <c r="J390" i="6"/>
  <c r="J391" i="6"/>
  <c r="J392" i="6"/>
  <c r="J393" i="6"/>
  <c r="J394" i="6"/>
  <c r="J395" i="6"/>
  <c r="J396" i="6"/>
  <c r="J397" i="6"/>
  <c r="J398" i="6"/>
  <c r="J399" i="6"/>
  <c r="J400" i="6"/>
  <c r="J401" i="6"/>
  <c r="J402" i="6"/>
  <c r="J403" i="6"/>
  <c r="J404" i="6"/>
  <c r="J405" i="6"/>
  <c r="J406" i="6"/>
  <c r="J407" i="6"/>
  <c r="J408" i="6"/>
  <c r="J409" i="6"/>
  <c r="J410" i="6"/>
  <c r="J411" i="6"/>
  <c r="J412" i="6"/>
  <c r="J413" i="6"/>
  <c r="J414" i="6"/>
  <c r="J415" i="6"/>
  <c r="J416" i="6"/>
  <c r="J417" i="6"/>
  <c r="J418" i="6"/>
  <c r="J419" i="6"/>
  <c r="J420" i="6"/>
  <c r="J421" i="6"/>
  <c r="J422" i="6"/>
  <c r="J423" i="6"/>
  <c r="J424" i="6"/>
  <c r="J425" i="6"/>
  <c r="J426" i="6"/>
  <c r="J427" i="6"/>
  <c r="J428" i="6"/>
  <c r="J429" i="6"/>
  <c r="J430" i="6"/>
  <c r="J431" i="6"/>
  <c r="J432" i="6"/>
  <c r="J433" i="6"/>
  <c r="J434" i="6"/>
  <c r="J435" i="6"/>
  <c r="J436" i="6"/>
  <c r="J437" i="6"/>
  <c r="J438" i="6"/>
  <c r="J439" i="6"/>
  <c r="J440" i="6"/>
  <c r="J441" i="6"/>
  <c r="J442" i="6"/>
  <c r="J443" i="6"/>
  <c r="J444" i="6"/>
  <c r="J445" i="6"/>
  <c r="J446" i="6"/>
  <c r="J447" i="6"/>
  <c r="J448" i="6"/>
  <c r="J449" i="6"/>
  <c r="J450" i="6"/>
  <c r="J451" i="6"/>
  <c r="J452" i="6"/>
  <c r="J453" i="6"/>
  <c r="J454" i="6"/>
  <c r="J455" i="6"/>
  <c r="J456" i="6"/>
  <c r="J457" i="6"/>
  <c r="J458" i="6"/>
  <c r="J459" i="6"/>
  <c r="J460" i="6"/>
  <c r="J461" i="6"/>
  <c r="J462" i="6"/>
  <c r="J463" i="6"/>
  <c r="J464" i="6"/>
  <c r="J465" i="6"/>
  <c r="J466" i="6"/>
  <c r="J467" i="6"/>
  <c r="J468" i="6"/>
  <c r="J469" i="6"/>
  <c r="J470" i="6"/>
  <c r="J471" i="6"/>
  <c r="J472" i="6"/>
  <c r="J473" i="6"/>
  <c r="J474" i="6"/>
  <c r="J475" i="6"/>
  <c r="J476" i="6"/>
  <c r="J477" i="6"/>
  <c r="J478" i="6"/>
  <c r="J479" i="6"/>
  <c r="J480" i="6"/>
  <c r="J481" i="6"/>
  <c r="J482" i="6"/>
  <c r="J483" i="6"/>
  <c r="J484" i="6"/>
  <c r="J485" i="6"/>
  <c r="J486" i="6"/>
  <c r="J487" i="6"/>
  <c r="J488" i="6"/>
  <c r="J489" i="6"/>
  <c r="J490" i="6"/>
  <c r="J491" i="6"/>
  <c r="J492" i="6"/>
  <c r="J493" i="6"/>
  <c r="J494" i="6"/>
  <c r="J495" i="6"/>
  <c r="J496" i="6"/>
  <c r="J497" i="6"/>
  <c r="J498" i="6"/>
  <c r="J499" i="6"/>
  <c r="J500" i="6"/>
  <c r="J501" i="6"/>
  <c r="J502" i="6"/>
  <c r="J503" i="6"/>
  <c r="J504" i="6"/>
  <c r="J505" i="6"/>
  <c r="J506" i="6"/>
  <c r="J507" i="6"/>
  <c r="J508" i="6"/>
  <c r="J509" i="6"/>
  <c r="J510" i="6"/>
  <c r="J511" i="6"/>
  <c r="J512" i="6"/>
  <c r="J513" i="6"/>
  <c r="J514" i="6"/>
  <c r="J515" i="6"/>
  <c r="J516" i="6"/>
  <c r="J517" i="6"/>
  <c r="J518" i="6"/>
  <c r="J519" i="6"/>
  <c r="J121" i="6"/>
  <c r="J122" i="6"/>
  <c r="J123" i="6"/>
  <c r="J124" i="6"/>
  <c r="J125" i="6"/>
  <c r="J126" i="6"/>
  <c r="J127" i="6"/>
  <c r="J128" i="6"/>
  <c r="J129" i="6"/>
  <c r="J130" i="6"/>
  <c r="J131" i="6"/>
  <c r="J132" i="6"/>
  <c r="J133" i="6"/>
  <c r="J134" i="6"/>
  <c r="J135" i="6"/>
  <c r="J136" i="6"/>
  <c r="J137" i="6"/>
  <c r="J138" i="6"/>
  <c r="J139" i="6"/>
  <c r="J140" i="6"/>
  <c r="J141" i="6"/>
  <c r="J142" i="6"/>
  <c r="J143" i="6"/>
  <c r="J144" i="6"/>
  <c r="J145" i="6"/>
  <c r="J146" i="6"/>
  <c r="J147" i="6"/>
  <c r="J148" i="6"/>
  <c r="J149" i="6"/>
  <c r="J150" i="6"/>
  <c r="J151" i="6"/>
  <c r="J152" i="6"/>
  <c r="J153" i="6"/>
  <c r="J154" i="6"/>
  <c r="J155" i="6"/>
  <c r="J156" i="6"/>
  <c r="J157" i="6"/>
  <c r="J158" i="6"/>
  <c r="J159" i="6"/>
  <c r="J160" i="6"/>
  <c r="J161" i="6"/>
  <c r="J162" i="6"/>
  <c r="J163" i="6"/>
  <c r="J164" i="6"/>
  <c r="J165" i="6"/>
  <c r="J166" i="6"/>
  <c r="J167" i="6"/>
  <c r="J168" i="6"/>
  <c r="J169" i="6"/>
  <c r="J170" i="6"/>
  <c r="J171" i="6"/>
  <c r="J172" i="6"/>
  <c r="J173" i="6"/>
  <c r="J174" i="6"/>
  <c r="J175" i="6"/>
  <c r="J176" i="6"/>
  <c r="J177" i="6"/>
  <c r="J178" i="6"/>
  <c r="J179" i="6"/>
  <c r="J180" i="6"/>
  <c r="J181" i="6"/>
  <c r="J182" i="6"/>
  <c r="J183" i="6"/>
  <c r="J184" i="6"/>
  <c r="J185" i="6"/>
  <c r="J186" i="6"/>
  <c r="J187" i="6"/>
  <c r="J188" i="6"/>
  <c r="J189" i="6"/>
  <c r="J190" i="6"/>
  <c r="J191" i="6"/>
  <c r="J192" i="6"/>
  <c r="J193" i="6"/>
  <c r="J194" i="6"/>
  <c r="J195" i="6"/>
  <c r="J196" i="6"/>
  <c r="J197" i="6"/>
  <c r="J198" i="6"/>
  <c r="J199" i="6"/>
  <c r="J200" i="6"/>
  <c r="J201" i="6"/>
  <c r="J202" i="6"/>
  <c r="J203" i="6"/>
  <c r="J204" i="6"/>
  <c r="J205" i="6"/>
  <c r="J206" i="6"/>
  <c r="J207" i="6"/>
  <c r="J208" i="6"/>
  <c r="J209" i="6"/>
  <c r="J210" i="6"/>
  <c r="J211" i="6"/>
  <c r="J212" i="6"/>
  <c r="J213" i="6"/>
  <c r="J214" i="6"/>
  <c r="J215" i="6"/>
  <c r="J216" i="6"/>
  <c r="J217" i="6"/>
  <c r="J218" i="6"/>
  <c r="J219" i="6"/>
  <c r="J220" i="6"/>
  <c r="J221" i="6"/>
  <c r="J222" i="6"/>
  <c r="J223" i="6"/>
  <c r="J224" i="6"/>
  <c r="J225" i="6"/>
  <c r="J226" i="6"/>
  <c r="J227" i="6"/>
  <c r="J228" i="6"/>
  <c r="J229" i="6"/>
  <c r="J230" i="6"/>
  <c r="J231" i="6"/>
  <c r="J232" i="6"/>
  <c r="J233" i="6"/>
  <c r="J234" i="6"/>
  <c r="J235" i="6"/>
  <c r="J236" i="6"/>
  <c r="J237" i="6"/>
  <c r="J238" i="6"/>
  <c r="J239" i="6"/>
  <c r="J240" i="6"/>
  <c r="J241" i="6"/>
  <c r="J242" i="6"/>
  <c r="J243" i="6"/>
  <c r="J244" i="6"/>
  <c r="J245" i="6"/>
  <c r="J246" i="6"/>
  <c r="J247" i="6"/>
  <c r="J248" i="6"/>
  <c r="J249" i="6"/>
  <c r="J250" i="6"/>
  <c r="J251" i="6"/>
  <c r="J252" i="6"/>
  <c r="J253" i="6"/>
  <c r="J254" i="6"/>
  <c r="J255" i="6"/>
  <c r="J256" i="6"/>
  <c r="J257" i="6"/>
  <c r="J258" i="6"/>
  <c r="J259" i="6"/>
  <c r="J260" i="6"/>
  <c r="J261" i="6"/>
  <c r="J262" i="6"/>
  <c r="J263" i="6"/>
  <c r="J264" i="6"/>
  <c r="J265" i="6"/>
  <c r="J266" i="6"/>
  <c r="J267" i="6"/>
  <c r="J268" i="6"/>
  <c r="J269" i="6"/>
  <c r="J270" i="6"/>
  <c r="J271" i="6"/>
  <c r="J272" i="6"/>
  <c r="J273" i="6"/>
  <c r="J274" i="6"/>
  <c r="J275" i="6"/>
  <c r="J276" i="6"/>
  <c r="J277" i="6"/>
  <c r="J278" i="6"/>
  <c r="J279" i="6"/>
  <c r="J280" i="6"/>
  <c r="J281" i="6"/>
  <c r="J282" i="6"/>
  <c r="J283" i="6"/>
  <c r="J284" i="6"/>
  <c r="J285" i="6"/>
  <c r="J286" i="6"/>
  <c r="J287" i="6"/>
  <c r="J288" i="6"/>
  <c r="J289" i="6"/>
  <c r="J290" i="6"/>
  <c r="J291" i="6"/>
  <c r="J292" i="6"/>
  <c r="J293" i="6"/>
  <c r="J294" i="6"/>
  <c r="J295" i="6"/>
  <c r="J296" i="6"/>
  <c r="J297" i="6"/>
  <c r="J298" i="6"/>
  <c r="J299" i="6"/>
  <c r="J300" i="6"/>
  <c r="J301" i="6"/>
  <c r="J302" i="6"/>
  <c r="J303" i="6"/>
  <c r="J304" i="6"/>
  <c r="J305" i="6"/>
  <c r="J306" i="6"/>
  <c r="J307" i="6"/>
  <c r="J308" i="6"/>
  <c r="J309" i="6"/>
  <c r="J310" i="6"/>
  <c r="J311" i="6"/>
  <c r="J312" i="6"/>
  <c r="J313" i="6"/>
  <c r="J314" i="6"/>
  <c r="J315" i="6"/>
  <c r="J316" i="6"/>
  <c r="J317" i="6"/>
  <c r="J318" i="6"/>
  <c r="J319" i="6"/>
  <c r="J120" i="6"/>
  <c r="J320" i="6"/>
  <c r="J41" i="6"/>
  <c r="J42" i="6"/>
  <c r="J43" i="6"/>
  <c r="J44" i="6"/>
  <c r="J45" i="6"/>
  <c r="J46" i="6"/>
  <c r="J47" i="6"/>
  <c r="J48" i="6"/>
  <c r="J49" i="6"/>
  <c r="J50" i="6"/>
  <c r="J51" i="6"/>
  <c r="J52" i="6"/>
  <c r="J53" i="6"/>
  <c r="J54" i="6"/>
  <c r="J55" i="6"/>
  <c r="J56" i="6"/>
  <c r="J57" i="6"/>
  <c r="J58" i="6"/>
  <c r="J59" i="6"/>
  <c r="J60" i="6"/>
  <c r="J61" i="6"/>
  <c r="J62" i="6"/>
  <c r="J63" i="6"/>
  <c r="J64" i="6"/>
  <c r="J65" i="6"/>
  <c r="J66" i="6"/>
  <c r="J67" i="6"/>
  <c r="J68" i="6"/>
  <c r="J69" i="6"/>
  <c r="J70" i="6"/>
  <c r="J71" i="6"/>
  <c r="J72" i="6"/>
  <c r="J73" i="6"/>
  <c r="J74" i="6"/>
  <c r="J75" i="6"/>
  <c r="J76" i="6"/>
  <c r="J77" i="6"/>
  <c r="J78" i="6"/>
  <c r="J79" i="6"/>
  <c r="J80" i="6"/>
  <c r="J81" i="6"/>
  <c r="J82" i="6"/>
  <c r="J83" i="6"/>
  <c r="J84" i="6"/>
  <c r="J85" i="6"/>
  <c r="J86" i="6"/>
  <c r="J87" i="6"/>
  <c r="J88" i="6"/>
  <c r="J89" i="6"/>
  <c r="J90" i="6"/>
  <c r="J91" i="6"/>
  <c r="J92" i="6"/>
  <c r="J93" i="6"/>
  <c r="J94" i="6"/>
  <c r="J95" i="6"/>
  <c r="J96" i="6"/>
  <c r="J97" i="6"/>
  <c r="J98" i="6"/>
  <c r="J99" i="6"/>
  <c r="J100" i="6"/>
  <c r="J101" i="6"/>
  <c r="J102" i="6"/>
  <c r="J103" i="6"/>
  <c r="J104" i="6"/>
  <c r="J105" i="6"/>
  <c r="J106" i="6"/>
  <c r="J107" i="6"/>
  <c r="J108" i="6"/>
  <c r="J109" i="6"/>
  <c r="J110" i="6"/>
  <c r="J111" i="6"/>
  <c r="J112" i="6"/>
  <c r="J113" i="6"/>
  <c r="J114" i="6"/>
  <c r="J115" i="6"/>
  <c r="J116" i="6"/>
  <c r="J117" i="6"/>
  <c r="J118" i="6"/>
  <c r="J119" i="6"/>
  <c r="B40" i="6"/>
  <c r="J40" i="6"/>
  <c r="B521" i="6"/>
  <c r="B522" i="6"/>
  <c r="B523" i="6"/>
  <c r="B524" i="6"/>
  <c r="B525" i="6"/>
  <c r="B526" i="6"/>
  <c r="B527" i="6"/>
  <c r="B528" i="6"/>
  <c r="B529" i="6"/>
  <c r="B530" i="6"/>
  <c r="B531" i="6"/>
  <c r="B532" i="6"/>
  <c r="B533" i="6"/>
  <c r="B534" i="6"/>
  <c r="B535" i="6"/>
  <c r="B536" i="6"/>
  <c r="B537" i="6"/>
  <c r="B538" i="6"/>
  <c r="B539" i="6"/>
  <c r="B540" i="6"/>
  <c r="B541" i="6"/>
  <c r="B542" i="6"/>
  <c r="B543" i="6"/>
  <c r="B544" i="6"/>
  <c r="B545" i="6"/>
  <c r="B546" i="6"/>
  <c r="B547" i="6"/>
  <c r="B548" i="6"/>
  <c r="B549" i="6"/>
  <c r="B550" i="6"/>
  <c r="B551" i="6"/>
  <c r="B552" i="6"/>
  <c r="B553" i="6"/>
  <c r="B554" i="6"/>
  <c r="B555" i="6"/>
  <c r="B556" i="6"/>
  <c r="B557" i="6"/>
  <c r="B558" i="6"/>
  <c r="B559" i="6"/>
  <c r="B560" i="6"/>
  <c r="B561" i="6"/>
  <c r="B562" i="6"/>
  <c r="B563" i="6"/>
  <c r="B564" i="6"/>
  <c r="B565" i="6"/>
  <c r="B566" i="6"/>
  <c r="B567" i="6"/>
  <c r="B568" i="6"/>
  <c r="B569" i="6"/>
  <c r="B570" i="6"/>
  <c r="B571" i="6"/>
  <c r="B572" i="6"/>
  <c r="B573" i="6"/>
  <c r="B574" i="6"/>
  <c r="B575" i="6"/>
  <c r="B576" i="6"/>
  <c r="B577" i="6"/>
  <c r="B578" i="6"/>
  <c r="B579" i="6"/>
  <c r="B580" i="6"/>
  <c r="B581" i="6"/>
  <c r="B582" i="6"/>
  <c r="B583" i="6"/>
  <c r="B584" i="6"/>
  <c r="B585" i="6"/>
  <c r="B586" i="6"/>
  <c r="B587" i="6"/>
  <c r="B588" i="6"/>
  <c r="B589" i="6"/>
  <c r="B590" i="6"/>
  <c r="B591" i="6"/>
  <c r="B592" i="6"/>
  <c r="B593" i="6"/>
  <c r="B594" i="6"/>
  <c r="B595" i="6"/>
  <c r="B596" i="6"/>
  <c r="B597" i="6"/>
  <c r="B598" i="6"/>
  <c r="B599" i="6"/>
  <c r="B600" i="6"/>
  <c r="B601" i="6"/>
  <c r="B602" i="6"/>
  <c r="B603" i="6"/>
  <c r="B604" i="6"/>
  <c r="B605" i="6"/>
  <c r="B606" i="6"/>
  <c r="B607" i="6"/>
  <c r="B608" i="6"/>
  <c r="B609" i="6"/>
  <c r="B610" i="6"/>
  <c r="B611" i="6"/>
  <c r="B612" i="6"/>
  <c r="B613" i="6"/>
  <c r="B614" i="6"/>
  <c r="B615" i="6"/>
  <c r="B616" i="6"/>
  <c r="B617" i="6"/>
  <c r="B618" i="6"/>
  <c r="B619" i="6"/>
  <c r="B620" i="6"/>
  <c r="B621" i="6"/>
  <c r="B622" i="6"/>
  <c r="B623" i="6"/>
  <c r="B624" i="6"/>
  <c r="B625" i="6"/>
  <c r="B626" i="6"/>
  <c r="B627" i="6"/>
  <c r="B628" i="6"/>
  <c r="B629" i="6"/>
  <c r="B630" i="6"/>
  <c r="B631" i="6"/>
  <c r="B632" i="6"/>
  <c r="B633" i="6"/>
  <c r="B634" i="6"/>
  <c r="B635" i="6"/>
  <c r="B636" i="6"/>
  <c r="B637" i="6"/>
  <c r="B638" i="6"/>
  <c r="B639" i="6"/>
  <c r="B640" i="6"/>
  <c r="B641" i="6"/>
  <c r="B642" i="6"/>
  <c r="B643" i="6"/>
  <c r="B644" i="6"/>
  <c r="B645" i="6"/>
  <c r="B646" i="6"/>
  <c r="B647" i="6"/>
  <c r="B648" i="6"/>
  <c r="B649" i="6"/>
  <c r="B650" i="6"/>
  <c r="B651" i="6"/>
  <c r="B652" i="6"/>
  <c r="B653" i="6"/>
  <c r="B654" i="6"/>
  <c r="B655" i="6"/>
  <c r="B656" i="6"/>
  <c r="B657" i="6"/>
  <c r="B658" i="6"/>
  <c r="B659" i="6"/>
  <c r="B660" i="6"/>
  <c r="B661" i="6"/>
  <c r="B662" i="6"/>
  <c r="B663" i="6"/>
  <c r="B664" i="6"/>
  <c r="B665" i="6"/>
  <c r="B666" i="6"/>
  <c r="B667" i="6"/>
  <c r="B668" i="6"/>
  <c r="B669" i="6"/>
  <c r="B670" i="6"/>
  <c r="B671" i="6"/>
  <c r="B672" i="6"/>
  <c r="B673" i="6"/>
  <c r="B674" i="6"/>
  <c r="B675" i="6"/>
  <c r="B676" i="6"/>
  <c r="B677" i="6"/>
  <c r="B678" i="6"/>
  <c r="B679" i="6"/>
  <c r="B680" i="6"/>
  <c r="B681" i="6"/>
  <c r="B682" i="6"/>
  <c r="B683" i="6"/>
  <c r="B684" i="6"/>
  <c r="B685" i="6"/>
  <c r="B686" i="6"/>
  <c r="B687" i="6"/>
  <c r="B688" i="6"/>
  <c r="B689" i="6"/>
  <c r="B690" i="6"/>
  <c r="B691" i="6"/>
  <c r="B692" i="6"/>
  <c r="B693" i="6"/>
  <c r="B694" i="6"/>
  <c r="B695" i="6"/>
  <c r="B696" i="6"/>
  <c r="B697" i="6"/>
  <c r="B698" i="6"/>
  <c r="B699" i="6"/>
  <c r="B700" i="6"/>
  <c r="B701" i="6"/>
  <c r="B702" i="6"/>
  <c r="B703" i="6"/>
  <c r="B704" i="6"/>
  <c r="B705" i="6"/>
  <c r="B706" i="6"/>
  <c r="B707" i="6"/>
  <c r="B708" i="6"/>
  <c r="B709" i="6"/>
  <c r="B710" i="6"/>
  <c r="B711" i="6"/>
  <c r="B712" i="6"/>
  <c r="B713" i="6"/>
  <c r="B714" i="6"/>
  <c r="B715" i="6"/>
  <c r="B716" i="6"/>
  <c r="B717" i="6"/>
  <c r="B718" i="6"/>
  <c r="B719" i="6"/>
  <c r="B720" i="6"/>
  <c r="B721" i="6"/>
  <c r="B722" i="6"/>
  <c r="B723" i="6"/>
  <c r="B724" i="6"/>
  <c r="B725" i="6"/>
  <c r="B726" i="6"/>
  <c r="B727" i="6"/>
  <c r="B728" i="6"/>
  <c r="B729" i="6"/>
  <c r="B730" i="6"/>
  <c r="B731" i="6"/>
  <c r="B732" i="6"/>
  <c r="B733" i="6"/>
  <c r="B734" i="6"/>
  <c r="B735" i="6"/>
  <c r="B736" i="6"/>
  <c r="B737" i="6"/>
  <c r="B738" i="6"/>
  <c r="B739" i="6"/>
  <c r="B740" i="6"/>
  <c r="B741" i="6"/>
  <c r="B742" i="6"/>
  <c r="B743" i="6"/>
  <c r="B744" i="6"/>
  <c r="B745" i="6"/>
  <c r="B746" i="6"/>
  <c r="B747" i="6"/>
  <c r="B748" i="6"/>
  <c r="B749" i="6"/>
  <c r="B750" i="6"/>
  <c r="B751" i="6"/>
  <c r="B752" i="6"/>
  <c r="B753" i="6"/>
  <c r="B754" i="6"/>
  <c r="B755" i="6"/>
  <c r="B756" i="6"/>
  <c r="B757" i="6"/>
  <c r="B758" i="6"/>
  <c r="B759" i="6"/>
  <c r="B760" i="6"/>
  <c r="B761" i="6"/>
  <c r="B762" i="6"/>
  <c r="B763" i="6"/>
  <c r="B764" i="6"/>
  <c r="B765" i="6"/>
  <c r="B766" i="6"/>
  <c r="B767" i="6"/>
  <c r="B768" i="6"/>
  <c r="B769" i="6"/>
  <c r="B770" i="6"/>
  <c r="B771" i="6"/>
  <c r="B772" i="6"/>
  <c r="B773" i="6"/>
  <c r="B774" i="6"/>
  <c r="B775" i="6"/>
  <c r="B776" i="6"/>
  <c r="B777" i="6"/>
  <c r="B778" i="6"/>
  <c r="B779" i="6"/>
  <c r="B780" i="6"/>
  <c r="B781" i="6"/>
  <c r="B782" i="6"/>
  <c r="B783" i="6"/>
  <c r="B784" i="6"/>
  <c r="B785" i="6"/>
  <c r="B786" i="6"/>
  <c r="B787" i="6"/>
  <c r="B788" i="6"/>
  <c r="B789" i="6"/>
  <c r="B790" i="6"/>
  <c r="B791" i="6"/>
  <c r="B792" i="6"/>
  <c r="B793" i="6"/>
  <c r="B794" i="6"/>
  <c r="B795" i="6"/>
  <c r="B796" i="6"/>
  <c r="B797" i="6"/>
  <c r="B798" i="6"/>
  <c r="B799" i="6"/>
  <c r="B800" i="6"/>
  <c r="B801" i="6"/>
  <c r="B802" i="6"/>
  <c r="B803" i="6"/>
  <c r="B804" i="6"/>
  <c r="B805" i="6"/>
  <c r="B806" i="6"/>
  <c r="B807" i="6"/>
  <c r="B808" i="6"/>
  <c r="B809" i="6"/>
  <c r="B810" i="6"/>
  <c r="B811" i="6"/>
  <c r="B812" i="6"/>
  <c r="B813" i="6"/>
  <c r="B814" i="6"/>
  <c r="B815" i="6"/>
  <c r="B816" i="6"/>
  <c r="B817" i="6"/>
  <c r="B818" i="6"/>
  <c r="B819" i="6"/>
  <c r="B820" i="6"/>
  <c r="B821" i="6"/>
  <c r="B822" i="6"/>
  <c r="B823" i="6"/>
  <c r="B824" i="6"/>
  <c r="B825" i="6"/>
  <c r="B826" i="6"/>
  <c r="B827" i="6"/>
  <c r="B828" i="6"/>
  <c r="B829" i="6"/>
  <c r="B830" i="6"/>
  <c r="B831" i="6"/>
  <c r="B832" i="6"/>
  <c r="B833" i="6"/>
  <c r="B834" i="6"/>
  <c r="B835" i="6"/>
  <c r="B836" i="6"/>
  <c r="B837" i="6"/>
  <c r="B838" i="6"/>
  <c r="B839" i="6"/>
  <c r="B840" i="6"/>
  <c r="B841" i="6"/>
  <c r="B842" i="6"/>
  <c r="B843" i="6"/>
  <c r="B844" i="6"/>
  <c r="B845" i="6"/>
  <c r="B846" i="6"/>
  <c r="B847" i="6"/>
  <c r="B848" i="6"/>
  <c r="B849" i="6"/>
  <c r="B850" i="6"/>
  <c r="B851" i="6"/>
  <c r="B852" i="6"/>
  <c r="B853" i="6"/>
  <c r="B854" i="6"/>
  <c r="B855" i="6"/>
  <c r="B856" i="6"/>
  <c r="B857" i="6"/>
  <c r="B858" i="6"/>
  <c r="B859" i="6"/>
  <c r="B860" i="6"/>
  <c r="B861" i="6"/>
  <c r="B862" i="6"/>
  <c r="B863" i="6"/>
  <c r="B864" i="6"/>
  <c r="B865" i="6"/>
  <c r="B866" i="6"/>
  <c r="B867" i="6"/>
  <c r="B868" i="6"/>
  <c r="B869" i="6"/>
  <c r="B870" i="6"/>
  <c r="B871" i="6"/>
  <c r="B872" i="6"/>
  <c r="B873" i="6"/>
  <c r="B874" i="6"/>
  <c r="B875" i="6"/>
  <c r="B876" i="6"/>
  <c r="B877" i="6"/>
  <c r="B878" i="6"/>
  <c r="B879" i="6"/>
  <c r="B880" i="6"/>
  <c r="B881" i="6"/>
  <c r="B882" i="6"/>
  <c r="B883" i="6"/>
  <c r="B884" i="6"/>
  <c r="B885" i="6"/>
  <c r="B886" i="6"/>
  <c r="B887" i="6"/>
  <c r="B888" i="6"/>
  <c r="B889" i="6"/>
  <c r="B890" i="6"/>
  <c r="B891" i="6"/>
  <c r="B892" i="6"/>
  <c r="B893" i="6"/>
  <c r="B894" i="6"/>
  <c r="B895" i="6"/>
  <c r="B896" i="6"/>
  <c r="B897" i="6"/>
  <c r="B898" i="6"/>
  <c r="B899" i="6"/>
  <c r="B900" i="6"/>
  <c r="B901" i="6"/>
  <c r="B902" i="6"/>
  <c r="B903" i="6"/>
  <c r="B904" i="6"/>
  <c r="B905" i="6"/>
  <c r="B906" i="6"/>
  <c r="B907" i="6"/>
  <c r="B908" i="6"/>
  <c r="B909" i="6"/>
  <c r="B910" i="6"/>
  <c r="B911" i="6"/>
  <c r="B912" i="6"/>
  <c r="B913" i="6"/>
  <c r="B914" i="6"/>
  <c r="B915" i="6"/>
  <c r="B916" i="6"/>
  <c r="B917" i="6"/>
  <c r="B918" i="6"/>
  <c r="B919" i="6"/>
  <c r="B920" i="6"/>
  <c r="B921" i="6"/>
  <c r="B922" i="6"/>
  <c r="B923" i="6"/>
  <c r="B924" i="6"/>
  <c r="B925" i="6"/>
  <c r="B926" i="6"/>
  <c r="B927" i="6"/>
  <c r="B928" i="6"/>
  <c r="B929" i="6"/>
  <c r="B930" i="6"/>
  <c r="B931" i="6"/>
  <c r="B932" i="6"/>
  <c r="B933" i="6"/>
  <c r="B934" i="6"/>
  <c r="B935" i="6"/>
  <c r="B936" i="6"/>
  <c r="B937" i="6"/>
  <c r="B938" i="6"/>
  <c r="B939" i="6"/>
  <c r="B940" i="6"/>
  <c r="B941" i="6"/>
  <c r="B942" i="6"/>
  <c r="B943" i="6"/>
  <c r="B944" i="6"/>
  <c r="B945" i="6"/>
  <c r="B946" i="6"/>
  <c r="B947" i="6"/>
  <c r="B948" i="6"/>
  <c r="B949" i="6"/>
  <c r="B950" i="6"/>
  <c r="B951" i="6"/>
  <c r="B952" i="6"/>
  <c r="B953" i="6"/>
  <c r="B954" i="6"/>
  <c r="B955" i="6"/>
  <c r="B956" i="6"/>
  <c r="B957" i="6"/>
  <c r="B958" i="6"/>
  <c r="B959" i="6"/>
  <c r="B960" i="6"/>
  <c r="B961" i="6"/>
  <c r="B962" i="6"/>
  <c r="B963" i="6"/>
  <c r="B964" i="6"/>
  <c r="B965" i="6"/>
  <c r="B966" i="6"/>
  <c r="B967" i="6"/>
  <c r="B968" i="6"/>
  <c r="B969" i="6"/>
  <c r="B970" i="6"/>
  <c r="B971" i="6"/>
  <c r="B972" i="6"/>
  <c r="B973" i="6"/>
  <c r="B974" i="6"/>
  <c r="B975" i="6"/>
  <c r="B976" i="6"/>
  <c r="B977" i="6"/>
  <c r="B978" i="6"/>
  <c r="B979" i="6"/>
  <c r="B980" i="6"/>
  <c r="B981" i="6"/>
  <c r="B982" i="6"/>
  <c r="B983" i="6"/>
  <c r="B984" i="6"/>
  <c r="B985" i="6"/>
  <c r="B986" i="6"/>
  <c r="B987" i="6"/>
  <c r="B988" i="6"/>
  <c r="B989" i="6"/>
  <c r="B990" i="6"/>
  <c r="B991" i="6"/>
  <c r="B992" i="6"/>
  <c r="B993" i="6"/>
  <c r="B994" i="6"/>
  <c r="B995" i="6"/>
  <c r="B996" i="6"/>
  <c r="B997" i="6"/>
  <c r="B998" i="6"/>
  <c r="B999" i="6"/>
  <c r="B1000" i="6"/>
  <c r="B1001" i="6"/>
  <c r="B1002" i="6"/>
  <c r="B1003" i="6"/>
  <c r="B1004" i="6"/>
  <c r="B1005" i="6"/>
  <c r="B1006" i="6"/>
  <c r="B1007" i="6"/>
  <c r="B1008" i="6"/>
  <c r="B1009" i="6"/>
  <c r="B1010" i="6"/>
  <c r="B1011" i="6"/>
  <c r="B1012" i="6"/>
  <c r="B1013" i="6"/>
  <c r="B1014" i="6"/>
  <c r="B1015" i="6"/>
  <c r="B1016" i="6"/>
  <c r="B1017" i="6"/>
  <c r="B1018" i="6"/>
  <c r="B1019" i="6"/>
  <c r="B1020" i="6"/>
  <c r="B1021" i="6"/>
  <c r="B1022" i="6"/>
  <c r="B1023" i="6"/>
  <c r="B1024" i="6"/>
  <c r="B1025" i="6"/>
  <c r="B1026" i="6"/>
  <c r="B1027" i="6"/>
  <c r="B1028" i="6"/>
  <c r="B1029" i="6"/>
  <c r="B1030" i="6"/>
  <c r="B1031" i="6"/>
  <c r="B1032" i="6"/>
  <c r="B1033" i="6"/>
  <c r="B1034" i="6"/>
  <c r="B1035" i="6"/>
  <c r="B1036" i="6"/>
  <c r="B1037" i="6"/>
  <c r="B1038" i="6"/>
  <c r="B1039" i="6"/>
  <c r="B1040" i="6"/>
  <c r="B1041" i="6"/>
  <c r="B1042" i="6"/>
  <c r="B1043" i="6"/>
  <c r="B1044" i="6"/>
  <c r="B1045" i="6"/>
  <c r="B1046" i="6"/>
  <c r="B1047" i="6"/>
  <c r="B1048" i="6"/>
  <c r="B1049" i="6"/>
  <c r="B1050" i="6"/>
  <c r="B1051" i="6"/>
  <c r="B1052" i="6"/>
  <c r="B1053" i="6"/>
  <c r="B1054" i="6"/>
  <c r="B1055" i="6"/>
  <c r="B1056" i="6"/>
  <c r="B1057" i="6"/>
  <c r="B1058" i="6"/>
  <c r="B1059" i="6"/>
  <c r="B1060" i="6"/>
  <c r="B1061" i="6"/>
  <c r="B1062" i="6"/>
  <c r="B1063" i="6"/>
  <c r="B1064" i="6"/>
  <c r="B1065" i="6"/>
  <c r="B1066" i="6"/>
  <c r="B1067" i="6"/>
  <c r="B1068" i="6"/>
  <c r="B1069" i="6"/>
  <c r="B1070" i="6"/>
  <c r="B1071" i="6"/>
  <c r="B1072" i="6"/>
  <c r="B1073" i="6"/>
  <c r="B1074" i="6"/>
  <c r="B1075" i="6"/>
  <c r="B1076" i="6"/>
  <c r="B1077" i="6"/>
  <c r="B1078" i="6"/>
  <c r="B1079" i="6"/>
  <c r="B1080" i="6"/>
  <c r="B1081" i="6"/>
  <c r="B1082" i="6"/>
  <c r="B1083" i="6"/>
  <c r="B1084" i="6"/>
  <c r="B1085" i="6"/>
  <c r="B1086" i="6"/>
  <c r="B1087" i="6"/>
  <c r="B1088" i="6"/>
  <c r="B1089" i="6"/>
  <c r="B1090" i="6"/>
  <c r="B1091" i="6"/>
  <c r="B1092" i="6"/>
  <c r="B1093" i="6"/>
  <c r="B1094" i="6"/>
  <c r="B1095" i="6"/>
  <c r="B1096" i="6"/>
  <c r="B1097" i="6"/>
  <c r="B1098" i="6"/>
  <c r="B1099" i="6"/>
  <c r="B1100" i="6"/>
  <c r="B1101" i="6"/>
  <c r="B1102" i="6"/>
  <c r="B1103" i="6"/>
  <c r="B1104" i="6"/>
  <c r="B1105" i="6"/>
  <c r="B1106" i="6"/>
  <c r="B1107" i="6"/>
  <c r="B1108" i="6"/>
  <c r="B1109" i="6"/>
  <c r="B1110" i="6"/>
  <c r="B1111" i="6"/>
  <c r="B1112" i="6"/>
  <c r="B1113" i="6"/>
  <c r="B1114" i="6"/>
  <c r="B1115" i="6"/>
  <c r="B1116" i="6"/>
  <c r="B1117" i="6"/>
  <c r="B1118" i="6"/>
  <c r="B1119" i="6"/>
  <c r="B1120" i="6"/>
  <c r="B1121" i="6"/>
  <c r="B1122" i="6"/>
  <c r="B1123" i="6"/>
  <c r="B1124" i="6"/>
  <c r="B1125" i="6"/>
  <c r="B1126" i="6"/>
  <c r="B1127" i="6"/>
  <c r="B1128" i="6"/>
  <c r="B1129" i="6"/>
  <c r="B1130" i="6"/>
  <c r="B1131" i="6"/>
  <c r="B1132" i="6"/>
  <c r="B1133" i="6"/>
  <c r="B1134" i="6"/>
  <c r="B1135" i="6"/>
  <c r="B1136" i="6"/>
  <c r="B1137" i="6"/>
  <c r="B1138" i="6"/>
  <c r="B1139" i="6"/>
  <c r="B1140" i="6"/>
  <c r="B1141" i="6"/>
  <c r="B1142" i="6"/>
  <c r="B1143" i="6"/>
  <c r="B1144" i="6"/>
  <c r="B1145" i="6"/>
  <c r="B1146" i="6"/>
  <c r="B1147" i="6"/>
  <c r="B1148" i="6"/>
  <c r="B1149" i="6"/>
  <c r="B1150" i="6"/>
  <c r="B1151" i="6"/>
  <c r="B1152" i="6"/>
  <c r="B1153" i="6"/>
  <c r="B1154" i="6"/>
  <c r="B1155" i="6"/>
  <c r="B1156" i="6"/>
  <c r="B1157" i="6"/>
  <c r="B1158" i="6"/>
  <c r="B1159" i="6"/>
  <c r="B1160" i="6"/>
  <c r="B1161" i="6"/>
  <c r="B1162" i="6"/>
  <c r="B1163" i="6"/>
  <c r="B1164" i="6"/>
  <c r="B1165" i="6"/>
  <c r="B1166" i="6"/>
  <c r="B1167" i="6"/>
  <c r="B1168" i="6"/>
  <c r="B1169" i="6"/>
  <c r="B520" i="6"/>
  <c r="B321" i="6"/>
  <c r="B322" i="6"/>
  <c r="B323" i="6"/>
  <c r="B324" i="6"/>
  <c r="B325" i="6"/>
  <c r="B326" i="6"/>
  <c r="B327" i="6"/>
  <c r="B328" i="6"/>
  <c r="B329" i="6"/>
  <c r="B330" i="6"/>
  <c r="B331" i="6"/>
  <c r="B332" i="6"/>
  <c r="B333" i="6"/>
  <c r="B334" i="6"/>
  <c r="B335" i="6"/>
  <c r="B336" i="6"/>
  <c r="B337" i="6"/>
  <c r="B338" i="6"/>
  <c r="B339" i="6"/>
  <c r="B340" i="6"/>
  <c r="B341" i="6"/>
  <c r="B342" i="6"/>
  <c r="B343" i="6"/>
  <c r="B344" i="6"/>
  <c r="B345" i="6"/>
  <c r="B346" i="6"/>
  <c r="B347" i="6"/>
  <c r="B348" i="6"/>
  <c r="B349" i="6"/>
  <c r="B350" i="6"/>
  <c r="B351" i="6"/>
  <c r="B352" i="6"/>
  <c r="B353" i="6"/>
  <c r="B354" i="6"/>
  <c r="B355" i="6"/>
  <c r="B356" i="6"/>
  <c r="B357" i="6"/>
  <c r="B358" i="6"/>
  <c r="B359" i="6"/>
  <c r="B360" i="6"/>
  <c r="B361" i="6"/>
  <c r="B362" i="6"/>
  <c r="B363" i="6"/>
  <c r="B364" i="6"/>
  <c r="B365" i="6"/>
  <c r="B366" i="6"/>
  <c r="B367" i="6"/>
  <c r="B368" i="6"/>
  <c r="B369" i="6"/>
  <c r="B370" i="6"/>
  <c r="B371" i="6"/>
  <c r="B372" i="6"/>
  <c r="B373" i="6"/>
  <c r="B374" i="6"/>
  <c r="B375" i="6"/>
  <c r="B376" i="6"/>
  <c r="B377" i="6"/>
  <c r="B378" i="6"/>
  <c r="B379" i="6"/>
  <c r="B380" i="6"/>
  <c r="B381" i="6"/>
  <c r="B382" i="6"/>
  <c r="B383" i="6"/>
  <c r="B384" i="6"/>
  <c r="B385" i="6"/>
  <c r="B386" i="6"/>
  <c r="B387" i="6"/>
  <c r="B388" i="6"/>
  <c r="B389" i="6"/>
  <c r="B390" i="6"/>
  <c r="B391" i="6"/>
  <c r="B392" i="6"/>
  <c r="B393" i="6"/>
  <c r="B394" i="6"/>
  <c r="B395" i="6"/>
  <c r="B396" i="6"/>
  <c r="B397" i="6"/>
  <c r="B398" i="6"/>
  <c r="B399" i="6"/>
  <c r="B400" i="6"/>
  <c r="B401" i="6"/>
  <c r="B402" i="6"/>
  <c r="B403" i="6"/>
  <c r="B404" i="6"/>
  <c r="B405" i="6"/>
  <c r="B406" i="6"/>
  <c r="B407" i="6"/>
  <c r="B408" i="6"/>
  <c r="B409" i="6"/>
  <c r="B410" i="6"/>
  <c r="B411" i="6"/>
  <c r="B412" i="6"/>
  <c r="B413" i="6"/>
  <c r="B414" i="6"/>
  <c r="B415" i="6"/>
  <c r="B416" i="6"/>
  <c r="B417" i="6"/>
  <c r="B418" i="6"/>
  <c r="B419" i="6"/>
  <c r="B420" i="6"/>
  <c r="B421" i="6"/>
  <c r="B422" i="6"/>
  <c r="B423" i="6"/>
  <c r="B424" i="6"/>
  <c r="B425" i="6"/>
  <c r="B426" i="6"/>
  <c r="B427" i="6"/>
  <c r="B428" i="6"/>
  <c r="B429" i="6"/>
  <c r="B430" i="6"/>
  <c r="B431" i="6"/>
  <c r="B432" i="6"/>
  <c r="B433" i="6"/>
  <c r="B434" i="6"/>
  <c r="B435" i="6"/>
  <c r="B436" i="6"/>
  <c r="B437" i="6"/>
  <c r="B438" i="6"/>
  <c r="B439" i="6"/>
  <c r="B440" i="6"/>
  <c r="B441" i="6"/>
  <c r="B442" i="6"/>
  <c r="B443" i="6"/>
  <c r="B444" i="6"/>
  <c r="B445" i="6"/>
  <c r="B446" i="6"/>
  <c r="B447" i="6"/>
  <c r="B448" i="6"/>
  <c r="B449" i="6"/>
  <c r="B450" i="6"/>
  <c r="B451" i="6"/>
  <c r="B452" i="6"/>
  <c r="B453" i="6"/>
  <c r="B454" i="6"/>
  <c r="B455" i="6"/>
  <c r="B456" i="6"/>
  <c r="B457" i="6"/>
  <c r="B458" i="6"/>
  <c r="B459" i="6"/>
  <c r="B460" i="6"/>
  <c r="B461" i="6"/>
  <c r="B462" i="6"/>
  <c r="B463" i="6"/>
  <c r="B464" i="6"/>
  <c r="B465" i="6"/>
  <c r="B466" i="6"/>
  <c r="B467" i="6"/>
  <c r="B468" i="6"/>
  <c r="B469" i="6"/>
  <c r="B470" i="6"/>
  <c r="B471" i="6"/>
  <c r="B472" i="6"/>
  <c r="B473" i="6"/>
  <c r="B474" i="6"/>
  <c r="B475" i="6"/>
  <c r="B476" i="6"/>
  <c r="B477" i="6"/>
  <c r="B478" i="6"/>
  <c r="B479" i="6"/>
  <c r="B480" i="6"/>
  <c r="B481" i="6"/>
  <c r="B482" i="6"/>
  <c r="B483" i="6"/>
  <c r="B484" i="6"/>
  <c r="B485" i="6"/>
  <c r="B486" i="6"/>
  <c r="B487" i="6"/>
  <c r="B488" i="6"/>
  <c r="B489" i="6"/>
  <c r="B490" i="6"/>
  <c r="B491" i="6"/>
  <c r="B492" i="6"/>
  <c r="B493" i="6"/>
  <c r="B494" i="6"/>
  <c r="B495" i="6"/>
  <c r="B496" i="6"/>
  <c r="B497" i="6"/>
  <c r="B498" i="6"/>
  <c r="B499" i="6"/>
  <c r="B500" i="6"/>
  <c r="B501" i="6"/>
  <c r="B502" i="6"/>
  <c r="B503" i="6"/>
  <c r="B504" i="6"/>
  <c r="B505" i="6"/>
  <c r="B506" i="6"/>
  <c r="B507" i="6"/>
  <c r="B508" i="6"/>
  <c r="B509" i="6"/>
  <c r="B510" i="6"/>
  <c r="B511" i="6"/>
  <c r="B512" i="6"/>
  <c r="B513" i="6"/>
  <c r="B514" i="6"/>
  <c r="B515" i="6"/>
  <c r="B516" i="6"/>
  <c r="B517" i="6"/>
  <c r="B518" i="6"/>
  <c r="B519" i="6"/>
  <c r="B320" i="6"/>
  <c r="B121" i="6"/>
  <c r="B122" i="6"/>
  <c r="B123" i="6"/>
  <c r="B124" i="6"/>
  <c r="B125" i="6"/>
  <c r="B126" i="6"/>
  <c r="B127" i="6"/>
  <c r="B128" i="6"/>
  <c r="B129" i="6"/>
  <c r="B130" i="6"/>
  <c r="B131" i="6"/>
  <c r="B132" i="6"/>
  <c r="B133" i="6"/>
  <c r="B134" i="6"/>
  <c r="B135" i="6"/>
  <c r="B136" i="6"/>
  <c r="B137" i="6"/>
  <c r="B138" i="6"/>
  <c r="B139" i="6"/>
  <c r="B140" i="6"/>
  <c r="B141" i="6"/>
  <c r="B142" i="6"/>
  <c r="B143" i="6"/>
  <c r="B144" i="6"/>
  <c r="B145" i="6"/>
  <c r="B146" i="6"/>
  <c r="B147" i="6"/>
  <c r="B148" i="6"/>
  <c r="B149" i="6"/>
  <c r="B150" i="6"/>
  <c r="B151" i="6"/>
  <c r="B152" i="6"/>
  <c r="B153" i="6"/>
  <c r="B154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67" i="6"/>
  <c r="B168" i="6"/>
  <c r="B169" i="6"/>
  <c r="B170" i="6"/>
  <c r="B171" i="6"/>
  <c r="B172" i="6"/>
  <c r="B173" i="6"/>
  <c r="B174" i="6"/>
  <c r="B175" i="6"/>
  <c r="B176" i="6"/>
  <c r="B177" i="6"/>
  <c r="B178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98" i="6"/>
  <c r="B199" i="6"/>
  <c r="B200" i="6"/>
  <c r="B201" i="6"/>
  <c r="B202" i="6"/>
  <c r="B203" i="6"/>
  <c r="B204" i="6"/>
  <c r="B205" i="6"/>
  <c r="B206" i="6"/>
  <c r="B207" i="6"/>
  <c r="B208" i="6"/>
  <c r="B209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29" i="6"/>
  <c r="B230" i="6"/>
  <c r="B231" i="6"/>
  <c r="B232" i="6"/>
  <c r="B233" i="6"/>
  <c r="B234" i="6"/>
  <c r="B235" i="6"/>
  <c r="B236" i="6"/>
  <c r="B237" i="6"/>
  <c r="B238" i="6"/>
  <c r="B239" i="6"/>
  <c r="B240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60" i="6"/>
  <c r="B261" i="6"/>
  <c r="B262" i="6"/>
  <c r="B263" i="6"/>
  <c r="B264" i="6"/>
  <c r="B265" i="6"/>
  <c r="B266" i="6"/>
  <c r="B267" i="6"/>
  <c r="B268" i="6"/>
  <c r="B269" i="6"/>
  <c r="B270" i="6"/>
  <c r="B271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91" i="6"/>
  <c r="B292" i="6"/>
  <c r="B293" i="6"/>
  <c r="B294" i="6"/>
  <c r="B295" i="6"/>
  <c r="B296" i="6"/>
  <c r="B297" i="6"/>
  <c r="B298" i="6"/>
  <c r="B299" i="6"/>
  <c r="B300" i="6"/>
  <c r="B301" i="6"/>
  <c r="B302" i="6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120" i="6"/>
  <c r="B41" i="6"/>
  <c r="B42" i="6"/>
  <c r="B43" i="6"/>
  <c r="B44" i="6"/>
  <c r="B45" i="6"/>
  <c r="B46" i="6"/>
  <c r="B47" i="6"/>
  <c r="B48" i="6"/>
  <c r="B49" i="6"/>
  <c r="B50" i="6"/>
  <c r="B51" i="6"/>
  <c r="B52" i="6"/>
  <c r="B53" i="6"/>
  <c r="B54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74" i="6"/>
  <c r="B75" i="6"/>
  <c r="B76" i="6"/>
  <c r="B77" i="6"/>
  <c r="B78" i="6"/>
  <c r="B79" i="6"/>
  <c r="B80" i="6"/>
  <c r="B81" i="6"/>
  <c r="B82" i="6"/>
  <c r="B83" i="6"/>
  <c r="B84" i="6"/>
  <c r="B85" i="6"/>
  <c r="B86" i="6"/>
  <c r="B87" i="6"/>
  <c r="B88" i="6"/>
  <c r="B89" i="6"/>
  <c r="B90" i="6"/>
  <c r="B91" i="6"/>
  <c r="B92" i="6"/>
  <c r="B93" i="6"/>
  <c r="B94" i="6"/>
  <c r="B95" i="6"/>
  <c r="B96" i="6"/>
  <c r="B97" i="6"/>
  <c r="B98" i="6"/>
  <c r="B99" i="6"/>
  <c r="B100" i="6"/>
  <c r="B101" i="6"/>
  <c r="B102" i="6"/>
  <c r="B103" i="6"/>
  <c r="B104" i="6"/>
  <c r="B105" i="6"/>
  <c r="B106" i="6"/>
  <c r="B107" i="6"/>
  <c r="B108" i="6"/>
  <c r="B109" i="6"/>
  <c r="B110" i="6"/>
  <c r="B111" i="6"/>
  <c r="B112" i="6"/>
  <c r="B113" i="6"/>
  <c r="B114" i="6"/>
  <c r="B115" i="6"/>
  <c r="B116" i="6"/>
  <c r="B117" i="6"/>
  <c r="B118" i="6"/>
  <c r="B119" i="6"/>
  <c r="R33" i="3" l="1"/>
  <c r="R34" i="3"/>
  <c r="R35" i="3"/>
  <c r="R36" i="3"/>
  <c r="R37" i="3"/>
  <c r="R38" i="3"/>
  <c r="R39" i="3"/>
  <c r="R40" i="3"/>
  <c r="R41" i="3"/>
  <c r="R42" i="3"/>
  <c r="R43" i="3"/>
  <c r="R44" i="3"/>
  <c r="R45" i="3"/>
  <c r="R46" i="3"/>
  <c r="R47" i="3"/>
  <c r="R48" i="3"/>
  <c r="R49" i="3"/>
  <c r="R50" i="3"/>
  <c r="R51" i="3"/>
  <c r="R52" i="3"/>
  <c r="R53" i="3"/>
  <c r="R54" i="3"/>
  <c r="R55" i="3"/>
  <c r="R56" i="3"/>
  <c r="R57" i="3"/>
  <c r="R58" i="3"/>
  <c r="R59" i="3"/>
  <c r="R60" i="3"/>
  <c r="R61" i="3"/>
  <c r="R62" i="3"/>
  <c r="R63" i="3"/>
  <c r="R64" i="3"/>
  <c r="R65" i="3"/>
  <c r="R66" i="3"/>
  <c r="R67" i="3"/>
  <c r="R68" i="3"/>
  <c r="R69" i="3"/>
  <c r="R70" i="3"/>
  <c r="R71" i="3"/>
  <c r="R72" i="3"/>
  <c r="R73" i="3"/>
  <c r="R74" i="3"/>
  <c r="R75" i="3"/>
  <c r="R76" i="3"/>
  <c r="R77" i="3"/>
  <c r="R78" i="3"/>
  <c r="R79" i="3"/>
  <c r="R80" i="3"/>
  <c r="R81" i="3"/>
  <c r="R82" i="3"/>
  <c r="R83" i="3"/>
  <c r="R84" i="3"/>
  <c r="R85" i="3"/>
  <c r="R86" i="3"/>
  <c r="R87" i="3"/>
  <c r="R88" i="3"/>
  <c r="R89" i="3"/>
  <c r="R90" i="3"/>
  <c r="R91" i="3"/>
  <c r="R92" i="3"/>
  <c r="R93" i="3"/>
  <c r="R94" i="3"/>
  <c r="R95" i="3"/>
  <c r="R96" i="3"/>
  <c r="R97" i="3"/>
  <c r="R98" i="3"/>
  <c r="R99" i="3"/>
  <c r="R100" i="3"/>
  <c r="R101" i="3"/>
  <c r="R102" i="3"/>
  <c r="R103" i="3"/>
  <c r="R104" i="3"/>
  <c r="R105" i="3"/>
  <c r="R106" i="3"/>
  <c r="R107" i="3"/>
  <c r="R108" i="3"/>
  <c r="R109" i="3"/>
  <c r="R110" i="3"/>
  <c r="R111" i="3"/>
  <c r="R112" i="3"/>
  <c r="R113" i="3"/>
  <c r="R114" i="3"/>
  <c r="R115" i="3"/>
  <c r="R116" i="3"/>
  <c r="R117" i="3"/>
  <c r="R118" i="3"/>
  <c r="R119" i="3"/>
  <c r="R120" i="3"/>
  <c r="R121" i="3"/>
  <c r="R122" i="3"/>
  <c r="R123" i="3"/>
  <c r="R124" i="3"/>
  <c r="R125" i="3"/>
  <c r="R126" i="3"/>
  <c r="R127" i="3"/>
  <c r="R128" i="3"/>
  <c r="R129" i="3"/>
  <c r="R130" i="3"/>
  <c r="R131" i="3"/>
  <c r="R132" i="3"/>
  <c r="R133" i="3"/>
  <c r="R134" i="3"/>
  <c r="R135" i="3"/>
  <c r="R136" i="3"/>
  <c r="R137" i="3"/>
  <c r="R138" i="3"/>
  <c r="R139" i="3"/>
  <c r="R140" i="3"/>
  <c r="R141" i="3"/>
  <c r="R142" i="3"/>
  <c r="R143" i="3"/>
  <c r="R144" i="3"/>
  <c r="R145" i="3"/>
  <c r="R146" i="3"/>
  <c r="R147" i="3"/>
  <c r="R148" i="3"/>
  <c r="R149" i="3"/>
  <c r="R150" i="3"/>
  <c r="R151" i="3"/>
  <c r="R152" i="3"/>
  <c r="R153" i="3"/>
  <c r="R154" i="3"/>
  <c r="R155" i="3"/>
  <c r="R156" i="3"/>
  <c r="R157" i="3"/>
  <c r="R158" i="3"/>
  <c r="R159" i="3"/>
  <c r="R160" i="3"/>
  <c r="R161" i="3"/>
  <c r="R162" i="3"/>
  <c r="R163" i="3"/>
  <c r="R164" i="3"/>
  <c r="R165" i="3"/>
  <c r="R166" i="3"/>
  <c r="R167" i="3"/>
  <c r="R168" i="3"/>
  <c r="R169" i="3"/>
  <c r="R170" i="3"/>
  <c r="R171" i="3"/>
  <c r="R172" i="3"/>
  <c r="R173" i="3"/>
  <c r="R174" i="3"/>
  <c r="R175" i="3"/>
  <c r="R176" i="3"/>
  <c r="R177" i="3"/>
  <c r="R178" i="3"/>
  <c r="R179" i="3"/>
  <c r="R180" i="3"/>
  <c r="R181" i="3"/>
  <c r="R182" i="3"/>
  <c r="R183" i="3"/>
  <c r="R184" i="3"/>
  <c r="R185" i="3"/>
  <c r="R186" i="3"/>
  <c r="R187" i="3"/>
  <c r="R188" i="3"/>
  <c r="R189" i="3"/>
  <c r="R190" i="3"/>
  <c r="R191" i="3"/>
  <c r="R192" i="3"/>
  <c r="R193" i="3"/>
  <c r="R194" i="3"/>
  <c r="R195" i="3"/>
  <c r="R196" i="3"/>
  <c r="R197" i="3"/>
  <c r="R198" i="3"/>
  <c r="R199" i="3"/>
  <c r="R200" i="3"/>
  <c r="R201" i="3"/>
  <c r="R202" i="3"/>
  <c r="R203" i="3"/>
  <c r="R204" i="3"/>
  <c r="R205" i="3"/>
  <c r="R206" i="3"/>
  <c r="R32" i="3"/>
  <c r="R18" i="3"/>
  <c r="R19" i="3"/>
  <c r="R20" i="3"/>
  <c r="R21" i="3"/>
  <c r="R22" i="3"/>
  <c r="R23" i="3"/>
  <c r="R24" i="3"/>
  <c r="R25" i="3"/>
  <c r="R26" i="3"/>
  <c r="R27" i="3"/>
  <c r="R28" i="3"/>
  <c r="R29" i="3"/>
  <c r="R30" i="3"/>
  <c r="R31" i="3"/>
  <c r="R17" i="3"/>
  <c r="J33" i="3"/>
  <c r="J34" i="3"/>
  <c r="J35" i="3"/>
  <c r="J36" i="3"/>
  <c r="J37" i="3"/>
  <c r="J38" i="3"/>
  <c r="J39" i="3"/>
  <c r="J40" i="3"/>
  <c r="J41" i="3"/>
  <c r="J42" i="3"/>
  <c r="J43" i="3"/>
  <c r="J44" i="3"/>
  <c r="J45" i="3"/>
  <c r="J46" i="3"/>
  <c r="J47" i="3"/>
  <c r="J48" i="3"/>
  <c r="J49" i="3"/>
  <c r="J50" i="3"/>
  <c r="J51" i="3"/>
  <c r="J52" i="3"/>
  <c r="J53" i="3"/>
  <c r="J54" i="3"/>
  <c r="J55" i="3"/>
  <c r="J56" i="3"/>
  <c r="J57" i="3"/>
  <c r="J58" i="3"/>
  <c r="J59" i="3"/>
  <c r="J60" i="3"/>
  <c r="J61" i="3"/>
  <c r="J62" i="3"/>
  <c r="J63" i="3"/>
  <c r="J64" i="3"/>
  <c r="J65" i="3"/>
  <c r="J66" i="3"/>
  <c r="J67" i="3"/>
  <c r="J68" i="3"/>
  <c r="J69" i="3"/>
  <c r="J70" i="3"/>
  <c r="J71" i="3"/>
  <c r="J72" i="3"/>
  <c r="J73" i="3"/>
  <c r="J74" i="3"/>
  <c r="J75" i="3"/>
  <c r="J76" i="3"/>
  <c r="J77" i="3"/>
  <c r="J78" i="3"/>
  <c r="J79" i="3"/>
  <c r="J80" i="3"/>
  <c r="J81" i="3"/>
  <c r="J82" i="3"/>
  <c r="J83" i="3"/>
  <c r="J84" i="3"/>
  <c r="J85" i="3"/>
  <c r="J86" i="3"/>
  <c r="J87" i="3"/>
  <c r="J88" i="3"/>
  <c r="J89" i="3"/>
  <c r="J90" i="3"/>
  <c r="J91" i="3"/>
  <c r="J92" i="3"/>
  <c r="J93" i="3"/>
  <c r="J94" i="3"/>
  <c r="J95" i="3"/>
  <c r="J96" i="3"/>
  <c r="J97" i="3"/>
  <c r="J98" i="3"/>
  <c r="J99" i="3"/>
  <c r="J100" i="3"/>
  <c r="J101" i="3"/>
  <c r="J102" i="3"/>
  <c r="J103" i="3"/>
  <c r="J104" i="3"/>
  <c r="J105" i="3"/>
  <c r="J106" i="3"/>
  <c r="J107" i="3"/>
  <c r="J108" i="3"/>
  <c r="J109" i="3"/>
  <c r="J110" i="3"/>
  <c r="J111" i="3"/>
  <c r="J112" i="3"/>
  <c r="J113" i="3"/>
  <c r="J114" i="3"/>
  <c r="J115" i="3"/>
  <c r="J116" i="3"/>
  <c r="J117" i="3"/>
  <c r="J118" i="3"/>
  <c r="J119" i="3"/>
  <c r="J120" i="3"/>
  <c r="J121" i="3"/>
  <c r="J122" i="3"/>
  <c r="J123" i="3"/>
  <c r="J124" i="3"/>
  <c r="J125" i="3"/>
  <c r="J126" i="3"/>
  <c r="J127" i="3"/>
  <c r="J128" i="3"/>
  <c r="J129" i="3"/>
  <c r="J130" i="3"/>
  <c r="J131" i="3"/>
  <c r="J132" i="3"/>
  <c r="J133" i="3"/>
  <c r="J134" i="3"/>
  <c r="J135" i="3"/>
  <c r="J136" i="3"/>
  <c r="J137" i="3"/>
  <c r="J138" i="3"/>
  <c r="J139" i="3"/>
  <c r="J140" i="3"/>
  <c r="J141" i="3"/>
  <c r="J142" i="3"/>
  <c r="J143" i="3"/>
  <c r="J144" i="3"/>
  <c r="J145" i="3"/>
  <c r="J146" i="3"/>
  <c r="J147" i="3"/>
  <c r="J148" i="3"/>
  <c r="J149" i="3"/>
  <c r="J150" i="3"/>
  <c r="J151" i="3"/>
  <c r="J152" i="3"/>
  <c r="J153" i="3"/>
  <c r="J154" i="3"/>
  <c r="J155" i="3"/>
  <c r="J156" i="3"/>
  <c r="J157" i="3"/>
  <c r="J158" i="3"/>
  <c r="J159" i="3"/>
  <c r="J160" i="3"/>
  <c r="J161" i="3"/>
  <c r="J162" i="3"/>
  <c r="J163" i="3"/>
  <c r="J164" i="3"/>
  <c r="J165" i="3"/>
  <c r="J166" i="3"/>
  <c r="J167" i="3"/>
  <c r="J168" i="3"/>
  <c r="J169" i="3"/>
  <c r="J170" i="3"/>
  <c r="J171" i="3"/>
  <c r="J172" i="3"/>
  <c r="J173" i="3"/>
  <c r="J174" i="3"/>
  <c r="J175" i="3"/>
  <c r="J176" i="3"/>
  <c r="J177" i="3"/>
  <c r="J178" i="3"/>
  <c r="J179" i="3"/>
  <c r="J180" i="3"/>
  <c r="J181" i="3"/>
  <c r="J182" i="3"/>
  <c r="J183" i="3"/>
  <c r="J184" i="3"/>
  <c r="J185" i="3"/>
  <c r="J186" i="3"/>
  <c r="J187" i="3"/>
  <c r="J188" i="3"/>
  <c r="J189" i="3"/>
  <c r="J190" i="3"/>
  <c r="J191" i="3"/>
  <c r="J192" i="3"/>
  <c r="J193" i="3"/>
  <c r="J194" i="3"/>
  <c r="J195" i="3"/>
  <c r="J196" i="3"/>
  <c r="J197" i="3"/>
  <c r="J198" i="3"/>
  <c r="J199" i="3"/>
  <c r="J200" i="3"/>
  <c r="J201" i="3"/>
  <c r="J202" i="3"/>
  <c r="J203" i="3"/>
  <c r="J204" i="3"/>
  <c r="J205" i="3"/>
  <c r="J206" i="3"/>
  <c r="J32" i="3"/>
  <c r="J18" i="3"/>
  <c r="J19" i="3"/>
  <c r="J20" i="3"/>
  <c r="J21" i="3"/>
  <c r="J22" i="3"/>
  <c r="J23" i="3"/>
  <c r="J24" i="3"/>
  <c r="J25" i="3"/>
  <c r="J26" i="3"/>
  <c r="J27" i="3"/>
  <c r="J28" i="3"/>
  <c r="J29" i="3"/>
  <c r="J30" i="3"/>
  <c r="J31" i="3"/>
  <c r="J17" i="3"/>
  <c r="B33" i="3"/>
  <c r="B34" i="3"/>
  <c r="B35" i="3"/>
  <c r="B36" i="3"/>
  <c r="B37" i="3"/>
  <c r="B38" i="3"/>
  <c r="B39" i="3"/>
  <c r="B40" i="3"/>
  <c r="B41" i="3"/>
  <c r="B42" i="3"/>
  <c r="B43" i="3"/>
  <c r="B44" i="3"/>
  <c r="B45" i="3"/>
  <c r="B46" i="3"/>
  <c r="B47" i="3"/>
  <c r="B48" i="3"/>
  <c r="B49" i="3"/>
  <c r="B50" i="3"/>
  <c r="B51" i="3"/>
  <c r="B52" i="3"/>
  <c r="B53" i="3"/>
  <c r="B54" i="3"/>
  <c r="B55" i="3"/>
  <c r="B56" i="3"/>
  <c r="B57" i="3"/>
  <c r="B58" i="3"/>
  <c r="B59" i="3"/>
  <c r="B60" i="3"/>
  <c r="B61" i="3"/>
  <c r="B62" i="3"/>
  <c r="B63" i="3"/>
  <c r="B64" i="3"/>
  <c r="B65" i="3"/>
  <c r="B66" i="3"/>
  <c r="B67" i="3"/>
  <c r="B68" i="3"/>
  <c r="B69" i="3"/>
  <c r="B70" i="3"/>
  <c r="B71" i="3"/>
  <c r="B72" i="3"/>
  <c r="B73" i="3"/>
  <c r="B74" i="3"/>
  <c r="B75" i="3"/>
  <c r="B76" i="3"/>
  <c r="B77" i="3"/>
  <c r="B78" i="3"/>
  <c r="B79" i="3"/>
  <c r="B80" i="3"/>
  <c r="B81" i="3"/>
  <c r="B82" i="3"/>
  <c r="B83" i="3"/>
  <c r="B84" i="3"/>
  <c r="B85" i="3"/>
  <c r="B86" i="3"/>
  <c r="B87" i="3"/>
  <c r="B88" i="3"/>
  <c r="B89" i="3"/>
  <c r="B90" i="3"/>
  <c r="B91" i="3"/>
  <c r="B92" i="3"/>
  <c r="B93" i="3"/>
  <c r="B94" i="3"/>
  <c r="B95" i="3"/>
  <c r="B96" i="3"/>
  <c r="B97" i="3"/>
  <c r="B98" i="3"/>
  <c r="B99" i="3"/>
  <c r="B100" i="3"/>
  <c r="B101" i="3"/>
  <c r="B102" i="3"/>
  <c r="B103" i="3"/>
  <c r="B104" i="3"/>
  <c r="B105" i="3"/>
  <c r="B106" i="3"/>
  <c r="B107" i="3"/>
  <c r="B108" i="3"/>
  <c r="B109" i="3"/>
  <c r="B110" i="3"/>
  <c r="B111" i="3"/>
  <c r="B112" i="3"/>
  <c r="B113" i="3"/>
  <c r="B114" i="3"/>
  <c r="B115" i="3"/>
  <c r="B116" i="3"/>
  <c r="B117" i="3"/>
  <c r="B118" i="3"/>
  <c r="B119" i="3"/>
  <c r="B120" i="3"/>
  <c r="B121" i="3"/>
  <c r="B122" i="3"/>
  <c r="B123" i="3"/>
  <c r="B124" i="3"/>
  <c r="B125" i="3"/>
  <c r="B126" i="3"/>
  <c r="B127" i="3"/>
  <c r="B128" i="3"/>
  <c r="B129" i="3"/>
  <c r="B130" i="3"/>
  <c r="B131" i="3"/>
  <c r="B132" i="3"/>
  <c r="B133" i="3"/>
  <c r="B134" i="3"/>
  <c r="B135" i="3"/>
  <c r="B136" i="3"/>
  <c r="B137" i="3"/>
  <c r="B138" i="3"/>
  <c r="B139" i="3"/>
  <c r="B140" i="3"/>
  <c r="B141" i="3"/>
  <c r="B142" i="3"/>
  <c r="B143" i="3"/>
  <c r="B144" i="3"/>
  <c r="B145" i="3"/>
  <c r="B146" i="3"/>
  <c r="B147" i="3"/>
  <c r="B148" i="3"/>
  <c r="B149" i="3"/>
  <c r="B150" i="3"/>
  <c r="B151" i="3"/>
  <c r="B152" i="3"/>
  <c r="B153" i="3"/>
  <c r="B154" i="3"/>
  <c r="B155" i="3"/>
  <c r="B156" i="3"/>
  <c r="B157" i="3"/>
  <c r="B158" i="3"/>
  <c r="B159" i="3"/>
  <c r="B160" i="3"/>
  <c r="B161" i="3"/>
  <c r="B162" i="3"/>
  <c r="B163" i="3"/>
  <c r="B164" i="3"/>
  <c r="B165" i="3"/>
  <c r="B166" i="3"/>
  <c r="B167" i="3"/>
  <c r="B168" i="3"/>
  <c r="B169" i="3"/>
  <c r="B170" i="3"/>
  <c r="B171" i="3"/>
  <c r="B172" i="3"/>
  <c r="B173" i="3"/>
  <c r="B174" i="3"/>
  <c r="B175" i="3"/>
  <c r="B176" i="3"/>
  <c r="B177" i="3"/>
  <c r="B178" i="3"/>
  <c r="B179" i="3"/>
  <c r="B180" i="3"/>
  <c r="B181" i="3"/>
  <c r="B182" i="3"/>
  <c r="B183" i="3"/>
  <c r="B184" i="3"/>
  <c r="B185" i="3"/>
  <c r="B186" i="3"/>
  <c r="B187" i="3"/>
  <c r="B188" i="3"/>
  <c r="B189" i="3"/>
  <c r="B190" i="3"/>
  <c r="B191" i="3"/>
  <c r="B192" i="3"/>
  <c r="B193" i="3"/>
  <c r="B194" i="3"/>
  <c r="B195" i="3"/>
  <c r="B196" i="3"/>
  <c r="B197" i="3"/>
  <c r="B198" i="3"/>
  <c r="B199" i="3"/>
  <c r="B200" i="3"/>
  <c r="B201" i="3"/>
  <c r="B202" i="3"/>
  <c r="B203" i="3"/>
  <c r="B204" i="3"/>
  <c r="B205" i="3"/>
  <c r="B206" i="3"/>
  <c r="B32" i="3"/>
  <c r="B18" i="3"/>
  <c r="B19" i="3"/>
  <c r="B20" i="3"/>
  <c r="B21" i="3"/>
  <c r="B22" i="3"/>
  <c r="B23" i="3"/>
  <c r="B24" i="3"/>
  <c r="B25" i="3"/>
  <c r="B26" i="3"/>
  <c r="B27" i="3"/>
  <c r="B28" i="3"/>
  <c r="B29" i="3"/>
  <c r="B30" i="3"/>
  <c r="B31" i="3"/>
  <c r="B17" i="3"/>
  <c r="R21" i="6" l="1"/>
  <c r="R22" i="6"/>
  <c r="R23" i="6"/>
  <c r="R24" i="6"/>
  <c r="R25" i="6"/>
  <c r="R26" i="6"/>
  <c r="R27" i="6"/>
  <c r="R28" i="6"/>
  <c r="R29" i="6"/>
  <c r="R30" i="6"/>
  <c r="R31" i="6"/>
  <c r="R32" i="6"/>
  <c r="R33" i="6"/>
  <c r="R34" i="6"/>
  <c r="R35" i="6"/>
  <c r="R36" i="6"/>
  <c r="R37" i="6"/>
  <c r="R38" i="6"/>
  <c r="R39" i="6"/>
  <c r="R20" i="6"/>
  <c r="J21" i="6"/>
  <c r="J22" i="6"/>
  <c r="J23" i="6"/>
  <c r="J24" i="6"/>
  <c r="J25" i="6"/>
  <c r="J26" i="6"/>
  <c r="J27" i="6"/>
  <c r="J28" i="6"/>
  <c r="J29" i="6"/>
  <c r="J30" i="6"/>
  <c r="J31" i="6"/>
  <c r="J32" i="6"/>
  <c r="J33" i="6"/>
  <c r="J34" i="6"/>
  <c r="J35" i="6"/>
  <c r="J36" i="6"/>
  <c r="J37" i="6"/>
  <c r="J38" i="6"/>
  <c r="J39" i="6"/>
  <c r="J20" i="6"/>
  <c r="R33" i="4"/>
  <c r="R34" i="4"/>
  <c r="R35" i="4"/>
  <c r="R36" i="4"/>
  <c r="R37" i="4"/>
  <c r="R38" i="4"/>
  <c r="R39" i="4"/>
  <c r="R40" i="4"/>
  <c r="R41" i="4"/>
  <c r="R42" i="4"/>
  <c r="R43" i="4"/>
  <c r="R44" i="4"/>
  <c r="R45" i="4"/>
  <c r="R46" i="4"/>
  <c r="R47" i="4"/>
  <c r="R48" i="4"/>
  <c r="R49" i="4"/>
  <c r="R50" i="4"/>
  <c r="R51" i="4"/>
  <c r="R52" i="4"/>
  <c r="R53" i="4"/>
  <c r="R54" i="4"/>
  <c r="R55" i="4"/>
  <c r="R56" i="4"/>
  <c r="R57" i="4"/>
  <c r="R58" i="4"/>
  <c r="R59" i="4"/>
  <c r="R60" i="4"/>
  <c r="R61" i="4"/>
  <c r="R62" i="4"/>
  <c r="R63" i="4"/>
  <c r="R64" i="4"/>
  <c r="R65" i="4"/>
  <c r="R66" i="4"/>
  <c r="R67" i="4"/>
  <c r="R68" i="4"/>
  <c r="R69" i="4"/>
  <c r="R70" i="4"/>
  <c r="R71" i="4"/>
  <c r="R72" i="4"/>
  <c r="R73" i="4"/>
  <c r="R74" i="4"/>
  <c r="R75" i="4"/>
  <c r="R76" i="4"/>
  <c r="R77" i="4"/>
  <c r="R78" i="4"/>
  <c r="R79" i="4"/>
  <c r="R80" i="4"/>
  <c r="R81" i="4"/>
  <c r="R82" i="4"/>
  <c r="R83" i="4"/>
  <c r="R84" i="4"/>
  <c r="R85" i="4"/>
  <c r="R86" i="4"/>
  <c r="R87" i="4"/>
  <c r="R88" i="4"/>
  <c r="R89" i="4"/>
  <c r="R90" i="4"/>
  <c r="R91" i="4"/>
  <c r="R92" i="4"/>
  <c r="R93" i="4"/>
  <c r="R94" i="4"/>
  <c r="R95" i="4"/>
  <c r="R96" i="4"/>
  <c r="R97" i="4"/>
  <c r="R98" i="4"/>
  <c r="R99" i="4"/>
  <c r="R100" i="4"/>
  <c r="R101" i="4"/>
  <c r="R102" i="4"/>
  <c r="R103" i="4"/>
  <c r="R104" i="4"/>
  <c r="R105" i="4"/>
  <c r="R106" i="4"/>
  <c r="R107" i="4"/>
  <c r="R108" i="4"/>
  <c r="R109" i="4"/>
  <c r="R110" i="4"/>
  <c r="R111" i="4"/>
  <c r="R112" i="4"/>
  <c r="R113" i="4"/>
  <c r="R114" i="4"/>
  <c r="R115" i="4"/>
  <c r="R116" i="4"/>
  <c r="R117" i="4"/>
  <c r="R118" i="4"/>
  <c r="R119" i="4"/>
  <c r="R120" i="4"/>
  <c r="R121" i="4"/>
  <c r="R122" i="4"/>
  <c r="R123" i="4"/>
  <c r="R124" i="4"/>
  <c r="R125" i="4"/>
  <c r="R126" i="4"/>
  <c r="R127" i="4"/>
  <c r="R128" i="4"/>
  <c r="R129" i="4"/>
  <c r="R130" i="4"/>
  <c r="R131" i="4"/>
  <c r="R132" i="4"/>
  <c r="R133" i="4"/>
  <c r="R134" i="4"/>
  <c r="R135" i="4"/>
  <c r="R136" i="4"/>
  <c r="R137" i="4"/>
  <c r="R138" i="4"/>
  <c r="R139" i="4"/>
  <c r="R140" i="4"/>
  <c r="R141" i="4"/>
  <c r="R142" i="4"/>
  <c r="R143" i="4"/>
  <c r="R144" i="4"/>
  <c r="R145" i="4"/>
  <c r="R146" i="4"/>
  <c r="R147" i="4"/>
  <c r="R148" i="4"/>
  <c r="R149" i="4"/>
  <c r="R150" i="4"/>
  <c r="R151" i="4"/>
  <c r="R152" i="4"/>
  <c r="R153" i="4"/>
  <c r="R154" i="4"/>
  <c r="R155" i="4"/>
  <c r="R156" i="4"/>
  <c r="R157" i="4"/>
  <c r="R158" i="4"/>
  <c r="R159" i="4"/>
  <c r="R160" i="4"/>
  <c r="R161" i="4"/>
  <c r="R162" i="4"/>
  <c r="R163" i="4"/>
  <c r="R164" i="4"/>
  <c r="R165" i="4"/>
  <c r="R166" i="4"/>
  <c r="R167" i="4"/>
  <c r="R168" i="4"/>
  <c r="R169" i="4"/>
  <c r="R170" i="4"/>
  <c r="R171" i="4"/>
  <c r="R172" i="4"/>
  <c r="R173" i="4"/>
  <c r="R174" i="4"/>
  <c r="R175" i="4"/>
  <c r="R176" i="4"/>
  <c r="R177" i="4"/>
  <c r="R178" i="4"/>
  <c r="R179" i="4"/>
  <c r="R180" i="4"/>
  <c r="R181" i="4"/>
  <c r="R182" i="4"/>
  <c r="R183" i="4"/>
  <c r="R184" i="4"/>
  <c r="R185" i="4"/>
  <c r="R186" i="4"/>
  <c r="R187" i="4"/>
  <c r="R188" i="4"/>
  <c r="R189" i="4"/>
  <c r="R190" i="4"/>
  <c r="R191" i="4"/>
  <c r="R192" i="4"/>
  <c r="R193" i="4"/>
  <c r="R194" i="4"/>
  <c r="R195" i="4"/>
  <c r="R196" i="4"/>
  <c r="R197" i="4"/>
  <c r="R198" i="4"/>
  <c r="R199" i="4"/>
  <c r="R200" i="4"/>
  <c r="R201" i="4"/>
  <c r="R202" i="4"/>
  <c r="R203" i="4"/>
  <c r="R204" i="4"/>
  <c r="R205" i="4"/>
  <c r="R206" i="4"/>
  <c r="R32" i="4"/>
  <c r="J33" i="4"/>
  <c r="J34" i="4"/>
  <c r="J35" i="4"/>
  <c r="J36" i="4"/>
  <c r="J37" i="4"/>
  <c r="J38" i="4"/>
  <c r="J39" i="4"/>
  <c r="J40" i="4"/>
  <c r="J41" i="4"/>
  <c r="J42" i="4"/>
  <c r="J43" i="4"/>
  <c r="J44" i="4"/>
  <c r="J45" i="4"/>
  <c r="J46" i="4"/>
  <c r="J47" i="4"/>
  <c r="J48" i="4"/>
  <c r="J49" i="4"/>
  <c r="J50" i="4"/>
  <c r="J51" i="4"/>
  <c r="J52" i="4"/>
  <c r="J53" i="4"/>
  <c r="J54" i="4"/>
  <c r="J55" i="4"/>
  <c r="J56" i="4"/>
  <c r="J57" i="4"/>
  <c r="J58" i="4"/>
  <c r="J59" i="4"/>
  <c r="J60" i="4"/>
  <c r="J61" i="4"/>
  <c r="J62" i="4"/>
  <c r="J63" i="4"/>
  <c r="J64" i="4"/>
  <c r="J65" i="4"/>
  <c r="J66" i="4"/>
  <c r="J67" i="4"/>
  <c r="J68" i="4"/>
  <c r="J69" i="4"/>
  <c r="J70" i="4"/>
  <c r="J71" i="4"/>
  <c r="J72" i="4"/>
  <c r="J73" i="4"/>
  <c r="J74" i="4"/>
  <c r="J75" i="4"/>
  <c r="J76" i="4"/>
  <c r="J77" i="4"/>
  <c r="J78" i="4"/>
  <c r="J79" i="4"/>
  <c r="J80" i="4"/>
  <c r="J81" i="4"/>
  <c r="J82" i="4"/>
  <c r="J83" i="4"/>
  <c r="J84" i="4"/>
  <c r="J85" i="4"/>
  <c r="J86" i="4"/>
  <c r="J87" i="4"/>
  <c r="J88" i="4"/>
  <c r="J89" i="4"/>
  <c r="J90" i="4"/>
  <c r="J91" i="4"/>
  <c r="J92" i="4"/>
  <c r="J93" i="4"/>
  <c r="J94" i="4"/>
  <c r="J95" i="4"/>
  <c r="J96" i="4"/>
  <c r="J97" i="4"/>
  <c r="J98" i="4"/>
  <c r="J99" i="4"/>
  <c r="J100" i="4"/>
  <c r="J101" i="4"/>
  <c r="J102" i="4"/>
  <c r="J103" i="4"/>
  <c r="J104" i="4"/>
  <c r="J105" i="4"/>
  <c r="J106" i="4"/>
  <c r="J107" i="4"/>
  <c r="J108" i="4"/>
  <c r="J109" i="4"/>
  <c r="J110" i="4"/>
  <c r="J111" i="4"/>
  <c r="J112" i="4"/>
  <c r="J113" i="4"/>
  <c r="J114" i="4"/>
  <c r="J115" i="4"/>
  <c r="J116" i="4"/>
  <c r="J117" i="4"/>
  <c r="J118" i="4"/>
  <c r="J119" i="4"/>
  <c r="J120" i="4"/>
  <c r="J121" i="4"/>
  <c r="J122" i="4"/>
  <c r="J123" i="4"/>
  <c r="J124" i="4"/>
  <c r="J125" i="4"/>
  <c r="J126" i="4"/>
  <c r="J127" i="4"/>
  <c r="J128" i="4"/>
  <c r="J129" i="4"/>
  <c r="J130" i="4"/>
  <c r="J131" i="4"/>
  <c r="J132" i="4"/>
  <c r="J133" i="4"/>
  <c r="J134" i="4"/>
  <c r="J135" i="4"/>
  <c r="J136" i="4"/>
  <c r="J137" i="4"/>
  <c r="J138" i="4"/>
  <c r="J139" i="4"/>
  <c r="J140" i="4"/>
  <c r="J141" i="4"/>
  <c r="J142" i="4"/>
  <c r="J143" i="4"/>
  <c r="J144" i="4"/>
  <c r="J145" i="4"/>
  <c r="J146" i="4"/>
  <c r="J147" i="4"/>
  <c r="J148" i="4"/>
  <c r="J149" i="4"/>
  <c r="J150" i="4"/>
  <c r="J151" i="4"/>
  <c r="J152" i="4"/>
  <c r="J153" i="4"/>
  <c r="J154" i="4"/>
  <c r="J155" i="4"/>
  <c r="J156" i="4"/>
  <c r="J157" i="4"/>
  <c r="J158" i="4"/>
  <c r="J159" i="4"/>
  <c r="J160" i="4"/>
  <c r="J161" i="4"/>
  <c r="J162" i="4"/>
  <c r="J163" i="4"/>
  <c r="J164" i="4"/>
  <c r="J165" i="4"/>
  <c r="J166" i="4"/>
  <c r="J167" i="4"/>
  <c r="J168" i="4"/>
  <c r="J169" i="4"/>
  <c r="J170" i="4"/>
  <c r="J171" i="4"/>
  <c r="J172" i="4"/>
  <c r="J173" i="4"/>
  <c r="J174" i="4"/>
  <c r="J175" i="4"/>
  <c r="J176" i="4"/>
  <c r="J177" i="4"/>
  <c r="J178" i="4"/>
  <c r="J179" i="4"/>
  <c r="J180" i="4"/>
  <c r="J181" i="4"/>
  <c r="J182" i="4"/>
  <c r="J183" i="4"/>
  <c r="J184" i="4"/>
  <c r="J185" i="4"/>
  <c r="J186" i="4"/>
  <c r="J187" i="4"/>
  <c r="J188" i="4"/>
  <c r="J189" i="4"/>
  <c r="J190" i="4"/>
  <c r="J191" i="4"/>
  <c r="J192" i="4"/>
  <c r="J193" i="4"/>
  <c r="J194" i="4"/>
  <c r="J195" i="4"/>
  <c r="J196" i="4"/>
  <c r="J197" i="4"/>
  <c r="J198" i="4"/>
  <c r="J199" i="4"/>
  <c r="J200" i="4"/>
  <c r="J201" i="4"/>
  <c r="J202" i="4"/>
  <c r="J203" i="4"/>
  <c r="J204" i="4"/>
  <c r="J205" i="4"/>
  <c r="J206" i="4"/>
  <c r="J32" i="4"/>
  <c r="J17" i="4"/>
  <c r="B33" i="4"/>
  <c r="B34" i="4"/>
  <c r="B35" i="4"/>
  <c r="B36" i="4"/>
  <c r="B37" i="4"/>
  <c r="B38" i="4"/>
  <c r="B39" i="4"/>
  <c r="B40" i="4"/>
  <c r="B41" i="4"/>
  <c r="B42" i="4"/>
  <c r="B43" i="4"/>
  <c r="B44" i="4"/>
  <c r="B45" i="4"/>
  <c r="B46" i="4"/>
  <c r="B47" i="4"/>
  <c r="B48" i="4"/>
  <c r="B49" i="4"/>
  <c r="B50" i="4"/>
  <c r="B51" i="4"/>
  <c r="B52" i="4"/>
  <c r="B53" i="4"/>
  <c r="B54" i="4"/>
  <c r="B55" i="4"/>
  <c r="B56" i="4"/>
  <c r="B57" i="4"/>
  <c r="B58" i="4"/>
  <c r="B59" i="4"/>
  <c r="B60" i="4"/>
  <c r="B61" i="4"/>
  <c r="B62" i="4"/>
  <c r="B63" i="4"/>
  <c r="B64" i="4"/>
  <c r="B65" i="4"/>
  <c r="B66" i="4"/>
  <c r="B67" i="4"/>
  <c r="B68" i="4"/>
  <c r="B69" i="4"/>
  <c r="B70" i="4"/>
  <c r="B71" i="4"/>
  <c r="B72" i="4"/>
  <c r="B73" i="4"/>
  <c r="B74" i="4"/>
  <c r="B75" i="4"/>
  <c r="B76" i="4"/>
  <c r="B77" i="4"/>
  <c r="B78" i="4"/>
  <c r="B79" i="4"/>
  <c r="B80" i="4"/>
  <c r="B81" i="4"/>
  <c r="B82" i="4"/>
  <c r="B83" i="4"/>
  <c r="B84" i="4"/>
  <c r="B85" i="4"/>
  <c r="B86" i="4"/>
  <c r="B87" i="4"/>
  <c r="B88" i="4"/>
  <c r="B89" i="4"/>
  <c r="B90" i="4"/>
  <c r="B91" i="4"/>
  <c r="B92" i="4"/>
  <c r="B93" i="4"/>
  <c r="B94" i="4"/>
  <c r="B95" i="4"/>
  <c r="B96" i="4"/>
  <c r="B97" i="4"/>
  <c r="B98" i="4"/>
  <c r="B99" i="4"/>
  <c r="B100" i="4"/>
  <c r="B101" i="4"/>
  <c r="B102" i="4"/>
  <c r="B103" i="4"/>
  <c r="B104" i="4"/>
  <c r="B105" i="4"/>
  <c r="B106" i="4"/>
  <c r="B107" i="4"/>
  <c r="B108" i="4"/>
  <c r="B109" i="4"/>
  <c r="B110" i="4"/>
  <c r="B111" i="4"/>
  <c r="B112" i="4"/>
  <c r="B113" i="4"/>
  <c r="B114" i="4"/>
  <c r="B115" i="4"/>
  <c r="B116" i="4"/>
  <c r="B117" i="4"/>
  <c r="B118" i="4"/>
  <c r="B119" i="4"/>
  <c r="B120" i="4"/>
  <c r="B121" i="4"/>
  <c r="B122" i="4"/>
  <c r="B123" i="4"/>
  <c r="B124" i="4"/>
  <c r="B125" i="4"/>
  <c r="B126" i="4"/>
  <c r="B127" i="4"/>
  <c r="B128" i="4"/>
  <c r="B129" i="4"/>
  <c r="B130" i="4"/>
  <c r="B131" i="4"/>
  <c r="B132" i="4"/>
  <c r="B133" i="4"/>
  <c r="B134" i="4"/>
  <c r="B135" i="4"/>
  <c r="B136" i="4"/>
  <c r="B137" i="4"/>
  <c r="B138" i="4"/>
  <c r="B139" i="4"/>
  <c r="B140" i="4"/>
  <c r="B141" i="4"/>
  <c r="B142" i="4"/>
  <c r="B143" i="4"/>
  <c r="B144" i="4"/>
  <c r="B145" i="4"/>
  <c r="B146" i="4"/>
  <c r="B147" i="4"/>
  <c r="B148" i="4"/>
  <c r="B149" i="4"/>
  <c r="B150" i="4"/>
  <c r="B151" i="4"/>
  <c r="B152" i="4"/>
  <c r="B153" i="4"/>
  <c r="B154" i="4"/>
  <c r="B155" i="4"/>
  <c r="B156" i="4"/>
  <c r="B157" i="4"/>
  <c r="B158" i="4"/>
  <c r="B159" i="4"/>
  <c r="B160" i="4"/>
  <c r="B161" i="4"/>
  <c r="B162" i="4"/>
  <c r="B163" i="4"/>
  <c r="B164" i="4"/>
  <c r="B165" i="4"/>
  <c r="B166" i="4"/>
  <c r="B167" i="4"/>
  <c r="B168" i="4"/>
  <c r="B169" i="4"/>
  <c r="B170" i="4"/>
  <c r="B171" i="4"/>
  <c r="B172" i="4"/>
  <c r="B173" i="4"/>
  <c r="B174" i="4"/>
  <c r="B175" i="4"/>
  <c r="B176" i="4"/>
  <c r="B177" i="4"/>
  <c r="B178" i="4"/>
  <c r="B179" i="4"/>
  <c r="B180" i="4"/>
  <c r="B181" i="4"/>
  <c r="B182" i="4"/>
  <c r="B183" i="4"/>
  <c r="B184" i="4"/>
  <c r="B185" i="4"/>
  <c r="B186" i="4"/>
  <c r="B187" i="4"/>
  <c r="B188" i="4"/>
  <c r="B189" i="4"/>
  <c r="B190" i="4"/>
  <c r="B191" i="4"/>
  <c r="B192" i="4"/>
  <c r="B193" i="4"/>
  <c r="B194" i="4"/>
  <c r="B195" i="4"/>
  <c r="B196" i="4"/>
  <c r="B197" i="4"/>
  <c r="B198" i="4"/>
  <c r="B199" i="4"/>
  <c r="B200" i="4"/>
  <c r="B201" i="4"/>
  <c r="B202" i="4"/>
  <c r="B203" i="4"/>
  <c r="B204" i="4"/>
  <c r="B205" i="4"/>
  <c r="B206" i="4"/>
  <c r="B32" i="4"/>
  <c r="Q17" i="3" l="1"/>
  <c r="Q18" i="3"/>
  <c r="Q19" i="3"/>
  <c r="L19" i="3"/>
  <c r="Q20" i="3"/>
  <c r="D21" i="3"/>
  <c r="Q21" i="3"/>
  <c r="L22" i="3"/>
  <c r="Q22" i="3"/>
  <c r="Q23" i="3"/>
  <c r="D24" i="3"/>
  <c r="Q24" i="3"/>
  <c r="L25" i="3"/>
  <c r="Q25" i="3"/>
  <c r="Q26" i="3"/>
  <c r="D27" i="3"/>
  <c r="F27" i="3" s="1"/>
  <c r="L28" i="3"/>
  <c r="N28" i="3" s="1"/>
  <c r="Q28" i="3"/>
  <c r="D30" i="3"/>
  <c r="I33" i="3"/>
  <c r="Q33" i="3"/>
  <c r="Q34" i="3"/>
  <c r="L34" i="3"/>
  <c r="I35" i="3"/>
  <c r="D35" i="3"/>
  <c r="Q36" i="3"/>
  <c r="L36" i="3"/>
  <c r="Q38" i="3"/>
  <c r="I39" i="3"/>
  <c r="D39" i="3"/>
  <c r="F39" i="3" s="1"/>
  <c r="D40" i="3"/>
  <c r="F40" i="3" s="1"/>
  <c r="I40" i="3"/>
  <c r="L40" i="3"/>
  <c r="Q40" i="3"/>
  <c r="Q41" i="3"/>
  <c r="I42" i="3"/>
  <c r="I43" i="3"/>
  <c r="Q43" i="3"/>
  <c r="Q44" i="3"/>
  <c r="D45" i="3"/>
  <c r="F45" i="3" s="1"/>
  <c r="I45" i="3"/>
  <c r="L46" i="3"/>
  <c r="Q46" i="3"/>
  <c r="Q47" i="3"/>
  <c r="I48" i="3"/>
  <c r="Q48" i="3"/>
  <c r="Q49" i="3"/>
  <c r="L49" i="3"/>
  <c r="D50" i="3"/>
  <c r="Q50" i="3"/>
  <c r="D51" i="3"/>
  <c r="I51" i="3"/>
  <c r="Q51" i="3"/>
  <c r="D52" i="3"/>
  <c r="I52" i="3"/>
  <c r="Q52" i="3"/>
  <c r="L52" i="3"/>
  <c r="Q53" i="3"/>
  <c r="I54" i="3"/>
  <c r="D54" i="3"/>
  <c r="F54" i="3" s="1"/>
  <c r="L54" i="3"/>
  <c r="M54" i="3" s="1"/>
  <c r="Q54" i="3"/>
  <c r="I55" i="3"/>
  <c r="Q55" i="3"/>
  <c r="Q56" i="3"/>
  <c r="I57" i="3"/>
  <c r="D57" i="3"/>
  <c r="F57" i="3" s="1"/>
  <c r="D58" i="3"/>
  <c r="F58" i="3" s="1"/>
  <c r="I58" i="3"/>
  <c r="L58" i="3"/>
  <c r="Q58" i="3"/>
  <c r="L59" i="3"/>
  <c r="Q59" i="3"/>
  <c r="I60" i="3"/>
  <c r="Q60" i="3"/>
  <c r="L60" i="3"/>
  <c r="D61" i="3"/>
  <c r="I61" i="3"/>
  <c r="Q61" i="3"/>
  <c r="I62" i="3"/>
  <c r="D62" i="3"/>
  <c r="L62" i="3"/>
  <c r="Q62" i="3"/>
  <c r="I63" i="3"/>
  <c r="Q63" i="3"/>
  <c r="L63" i="3"/>
  <c r="D64" i="3"/>
  <c r="I64" i="3"/>
  <c r="I65" i="3"/>
  <c r="D65" i="3"/>
  <c r="F65" i="3" s="1"/>
  <c r="L65" i="3"/>
  <c r="Q65" i="3"/>
  <c r="Q66" i="3"/>
  <c r="L66" i="3"/>
  <c r="N66" i="3" s="1"/>
  <c r="I67" i="3"/>
  <c r="D67" i="3"/>
  <c r="I68" i="3"/>
  <c r="Q68" i="3"/>
  <c r="L68" i="3"/>
  <c r="I69" i="3"/>
  <c r="L69" i="3"/>
  <c r="Q69" i="3"/>
  <c r="D70" i="3"/>
  <c r="I70" i="3"/>
  <c r="L70" i="3"/>
  <c r="I71" i="3"/>
  <c r="D71" i="3"/>
  <c r="F71" i="3" s="1"/>
  <c r="L71" i="3"/>
  <c r="M71" i="3" s="1"/>
  <c r="Q71" i="3"/>
  <c r="Q72" i="3"/>
  <c r="I73" i="3"/>
  <c r="D73" i="3"/>
  <c r="E73" i="3" s="1"/>
  <c r="I74" i="3"/>
  <c r="L74" i="3"/>
  <c r="M74" i="3" s="1"/>
  <c r="Q74" i="3"/>
  <c r="I75" i="3"/>
  <c r="Q75" i="3"/>
  <c r="D76" i="3"/>
  <c r="E76" i="3" s="1"/>
  <c r="I76" i="3"/>
  <c r="I77" i="3"/>
  <c r="D77" i="3"/>
  <c r="F77" i="3" s="1"/>
  <c r="Q77" i="3"/>
  <c r="L77" i="3"/>
  <c r="M77" i="3" s="1"/>
  <c r="I78" i="3"/>
  <c r="Q78" i="3"/>
  <c r="D79" i="3"/>
  <c r="I79" i="3"/>
  <c r="D80" i="3"/>
  <c r="E80" i="3" s="1"/>
  <c r="I80" i="3"/>
  <c r="L80" i="3"/>
  <c r="Q80" i="3"/>
  <c r="D81" i="3"/>
  <c r="F81" i="3" s="1"/>
  <c r="Q81" i="3"/>
  <c r="D82" i="3"/>
  <c r="I82" i="3"/>
  <c r="I83" i="3"/>
  <c r="L83" i="3"/>
  <c r="Q83" i="3"/>
  <c r="I84" i="3"/>
  <c r="Q84" i="3"/>
  <c r="L84" i="3"/>
  <c r="L85" i="3"/>
  <c r="N85" i="3" s="1"/>
  <c r="Q85" i="3"/>
  <c r="I86" i="3"/>
  <c r="L86" i="3"/>
  <c r="I87" i="3"/>
  <c r="L87" i="3"/>
  <c r="Q87" i="3"/>
  <c r="I89" i="3"/>
  <c r="L89" i="3"/>
  <c r="Q89" i="3"/>
  <c r="I90" i="3"/>
  <c r="L91" i="3"/>
  <c r="N91" i="3" s="1"/>
  <c r="Q91" i="3"/>
  <c r="I92" i="3"/>
  <c r="D93" i="3"/>
  <c r="E93" i="3" s="1"/>
  <c r="I93" i="3"/>
  <c r="L93" i="3"/>
  <c r="Q93" i="3"/>
  <c r="I94" i="3"/>
  <c r="L94" i="3"/>
  <c r="N94" i="3" s="1"/>
  <c r="Q94" i="3"/>
  <c r="I95" i="3"/>
  <c r="I96" i="3"/>
  <c r="Q96" i="3"/>
  <c r="L96" i="3"/>
  <c r="Q97" i="3"/>
  <c r="I98" i="3"/>
  <c r="L98" i="3"/>
  <c r="I99" i="3"/>
  <c r="L100" i="3"/>
  <c r="Q100" i="3"/>
  <c r="I101" i="3"/>
  <c r="I102" i="3"/>
  <c r="Q102" i="3"/>
  <c r="L102" i="3"/>
  <c r="Q103" i="3"/>
  <c r="I104" i="3"/>
  <c r="I105" i="3"/>
  <c r="Q105" i="3"/>
  <c r="L105" i="3"/>
  <c r="Q106" i="3"/>
  <c r="I107" i="3"/>
  <c r="Q109" i="3"/>
  <c r="I110" i="3"/>
  <c r="L110" i="3"/>
  <c r="I111" i="3"/>
  <c r="Q112" i="3"/>
  <c r="I113" i="3"/>
  <c r="I114" i="3"/>
  <c r="I115" i="3"/>
  <c r="I116" i="3"/>
  <c r="D117" i="3"/>
  <c r="E117" i="3" s="1"/>
  <c r="I117" i="3"/>
  <c r="L117" i="3"/>
  <c r="N117" i="3" s="1"/>
  <c r="Q117" i="3"/>
  <c r="I118" i="3"/>
  <c r="L118" i="3"/>
  <c r="M118" i="3" s="1"/>
  <c r="Q118" i="3"/>
  <c r="I119" i="3"/>
  <c r="D120" i="3"/>
  <c r="E120" i="3" s="1"/>
  <c r="I120" i="3"/>
  <c r="L120" i="3"/>
  <c r="Q120" i="3"/>
  <c r="D121" i="3"/>
  <c r="E121" i="3" s="1"/>
  <c r="I121" i="3"/>
  <c r="L121" i="3"/>
  <c r="M121" i="3" s="1"/>
  <c r="D122" i="3"/>
  <c r="I122" i="3"/>
  <c r="Q123" i="3"/>
  <c r="I124" i="3"/>
  <c r="Q124" i="3"/>
  <c r="I125" i="3"/>
  <c r="L127" i="3"/>
  <c r="M127" i="3" s="1"/>
  <c r="Q127" i="3"/>
  <c r="I128" i="3"/>
  <c r="D129" i="3"/>
  <c r="F129" i="3" s="1"/>
  <c r="I129" i="3"/>
  <c r="Q129" i="3"/>
  <c r="L130" i="3"/>
  <c r="N130" i="3" s="1"/>
  <c r="Q130" i="3"/>
  <c r="I132" i="3"/>
  <c r="I135" i="3"/>
  <c r="Q135" i="3"/>
  <c r="D136" i="3"/>
  <c r="E136" i="3" s="1"/>
  <c r="I136" i="3"/>
  <c r="Q136" i="3"/>
  <c r="I137" i="3"/>
  <c r="Q138" i="3"/>
  <c r="L138" i="3"/>
  <c r="I139" i="3"/>
  <c r="Q139" i="3"/>
  <c r="D141" i="3"/>
  <c r="I141" i="3"/>
  <c r="Q141" i="3"/>
  <c r="L143" i="3"/>
  <c r="N143" i="3" s="1"/>
  <c r="Q143" i="3"/>
  <c r="D144" i="3"/>
  <c r="I144" i="3"/>
  <c r="Q145" i="3"/>
  <c r="L145" i="3"/>
  <c r="I146" i="3"/>
  <c r="D148" i="3"/>
  <c r="F148" i="3" s="1"/>
  <c r="I148" i="3"/>
  <c r="L148" i="3"/>
  <c r="Q148" i="3"/>
  <c r="I150" i="3"/>
  <c r="Q150" i="3"/>
  <c r="I151" i="3"/>
  <c r="D151" i="3"/>
  <c r="Q152" i="3"/>
  <c r="D153" i="3"/>
  <c r="I153" i="3"/>
  <c r="L154" i="3"/>
  <c r="Q154" i="3"/>
  <c r="I155" i="3"/>
  <c r="Q155" i="3"/>
  <c r="L155" i="3"/>
  <c r="I158" i="3"/>
  <c r="D158" i="3"/>
  <c r="I161" i="3"/>
  <c r="D161" i="3"/>
  <c r="Q161" i="3"/>
  <c r="Q163" i="3"/>
  <c r="L163" i="3"/>
  <c r="I166" i="3"/>
  <c r="I168" i="3"/>
  <c r="D168" i="3"/>
  <c r="I169" i="3"/>
  <c r="D169" i="3"/>
  <c r="Q169" i="3"/>
  <c r="Q170" i="3"/>
  <c r="L170" i="3"/>
  <c r="D171" i="3"/>
  <c r="I171" i="3"/>
  <c r="Q171" i="3"/>
  <c r="L171" i="3"/>
  <c r="I172" i="3"/>
  <c r="D172" i="3"/>
  <c r="E172" i="3" s="1"/>
  <c r="Q173" i="3"/>
  <c r="L173" i="3"/>
  <c r="Q174" i="3"/>
  <c r="L174" i="3"/>
  <c r="I175" i="3"/>
  <c r="I176" i="3"/>
  <c r="D176" i="3"/>
  <c r="Q176" i="3"/>
  <c r="L176" i="3"/>
  <c r="D177" i="3"/>
  <c r="I177" i="3"/>
  <c r="I178" i="3"/>
  <c r="Q178" i="3"/>
  <c r="I179" i="3"/>
  <c r="D179" i="3"/>
  <c r="E179" i="3" s="1"/>
  <c r="L179" i="3"/>
  <c r="M179" i="3" s="1"/>
  <c r="Q179" i="3"/>
  <c r="I180" i="3"/>
  <c r="Q180" i="3"/>
  <c r="L180" i="3"/>
  <c r="I181" i="3"/>
  <c r="Q182" i="3"/>
  <c r="L182" i="3"/>
  <c r="M182" i="3" s="1"/>
  <c r="Q183" i="3"/>
  <c r="L183" i="3"/>
  <c r="M183" i="3" s="1"/>
  <c r="D184" i="3"/>
  <c r="E184" i="3" s="1"/>
  <c r="I184" i="3"/>
  <c r="Q184" i="3"/>
  <c r="L184" i="3"/>
  <c r="I186" i="3"/>
  <c r="L188" i="3"/>
  <c r="D189" i="3"/>
  <c r="E189" i="3" s="1"/>
  <c r="I189" i="3"/>
  <c r="Q189" i="3"/>
  <c r="L189" i="3"/>
  <c r="M189" i="3" s="1"/>
  <c r="D190" i="3"/>
  <c r="F190" i="3" s="1"/>
  <c r="I190" i="3"/>
  <c r="Q190" i="3"/>
  <c r="L190" i="3"/>
  <c r="Q191" i="3"/>
  <c r="L191" i="3"/>
  <c r="I192" i="3"/>
  <c r="Q192" i="3"/>
  <c r="L192" i="3"/>
  <c r="I193" i="3"/>
  <c r="D193" i="3"/>
  <c r="I195" i="3"/>
  <c r="I196" i="3"/>
  <c r="Q196" i="3"/>
  <c r="L196" i="3"/>
  <c r="Q197" i="3"/>
  <c r="D198" i="3"/>
  <c r="I198" i="3"/>
  <c r="L198" i="3"/>
  <c r="Q198" i="3"/>
  <c r="I199" i="3"/>
  <c r="L199" i="3"/>
  <c r="M199" i="3" s="1"/>
  <c r="Q199" i="3"/>
  <c r="D200" i="3"/>
  <c r="I200" i="3"/>
  <c r="Q200" i="3"/>
  <c r="I201" i="3"/>
  <c r="D201" i="3"/>
  <c r="Q201" i="3"/>
  <c r="I202" i="3"/>
  <c r="Q202" i="3"/>
  <c r="D203" i="3"/>
  <c r="I203" i="3"/>
  <c r="Q203" i="3"/>
  <c r="D204" i="3"/>
  <c r="L204" i="3"/>
  <c r="Q204" i="3"/>
  <c r="I205" i="3"/>
  <c r="Q205" i="3"/>
  <c r="L205" i="3"/>
  <c r="Q206" i="3"/>
  <c r="D207" i="3"/>
  <c r="E207" i="3" s="1"/>
  <c r="I207" i="3"/>
  <c r="L207" i="3"/>
  <c r="M207" i="3" s="1"/>
  <c r="Q207" i="3"/>
  <c r="D208" i="3"/>
  <c r="I208" i="3"/>
  <c r="L208" i="3"/>
  <c r="N208" i="3" s="1"/>
  <c r="Q208" i="3"/>
  <c r="D209" i="3"/>
  <c r="E209" i="3" s="1"/>
  <c r="I209" i="3"/>
  <c r="L209" i="3"/>
  <c r="N209" i="3" s="1"/>
  <c r="Q209" i="3"/>
  <c r="D210" i="3"/>
  <c r="E210" i="3" s="1"/>
  <c r="I210" i="3"/>
  <c r="L210" i="3"/>
  <c r="M210" i="3" s="1"/>
  <c r="Q210" i="3"/>
  <c r="D211" i="3"/>
  <c r="F211" i="3" s="1"/>
  <c r="I211" i="3"/>
  <c r="L211" i="3"/>
  <c r="M211" i="3" s="1"/>
  <c r="Q211" i="3"/>
  <c r="D212" i="3"/>
  <c r="F212" i="3" s="1"/>
  <c r="I212" i="3"/>
  <c r="L212" i="3"/>
  <c r="N212" i="3" s="1"/>
  <c r="Q212" i="3"/>
  <c r="D213" i="3"/>
  <c r="I213" i="3"/>
  <c r="L213" i="3"/>
  <c r="Q213" i="3"/>
  <c r="D214" i="3"/>
  <c r="I214" i="3"/>
  <c r="L214" i="3"/>
  <c r="Q214" i="3"/>
  <c r="D215" i="3"/>
  <c r="I215" i="3"/>
  <c r="L215" i="3"/>
  <c r="Q215" i="3"/>
  <c r="D216" i="3"/>
  <c r="I216" i="3"/>
  <c r="L216" i="3"/>
  <c r="N216" i="3" s="1"/>
  <c r="Q216" i="3"/>
  <c r="D217" i="3"/>
  <c r="E217" i="3" s="1"/>
  <c r="I217" i="3"/>
  <c r="L217" i="3"/>
  <c r="Q217" i="3"/>
  <c r="D218" i="3"/>
  <c r="I218" i="3"/>
  <c r="L218" i="3"/>
  <c r="M218" i="3" s="1"/>
  <c r="Q218" i="3"/>
  <c r="D219" i="3"/>
  <c r="E219" i="3" s="1"/>
  <c r="I219" i="3"/>
  <c r="L219" i="3"/>
  <c r="M219" i="3" s="1"/>
  <c r="Q219" i="3"/>
  <c r="D220" i="3"/>
  <c r="F220" i="3" s="1"/>
  <c r="I220" i="3"/>
  <c r="L220" i="3"/>
  <c r="M220" i="3" s="1"/>
  <c r="Q220" i="3"/>
  <c r="D221" i="3"/>
  <c r="I221" i="3"/>
  <c r="L221" i="3"/>
  <c r="N221" i="3" s="1"/>
  <c r="Q221" i="3"/>
  <c r="D222" i="3"/>
  <c r="E222" i="3" s="1"/>
  <c r="I222" i="3"/>
  <c r="L222" i="3"/>
  <c r="Q222" i="3"/>
  <c r="D223" i="3"/>
  <c r="I223" i="3"/>
  <c r="L223" i="3"/>
  <c r="Q223" i="3"/>
  <c r="D224" i="3"/>
  <c r="I224" i="3"/>
  <c r="L224" i="3"/>
  <c r="Q224" i="3"/>
  <c r="D225" i="3"/>
  <c r="I225" i="3"/>
  <c r="L225" i="3"/>
  <c r="M225" i="3" s="1"/>
  <c r="Q225" i="3"/>
  <c r="D226" i="3"/>
  <c r="E226" i="3" s="1"/>
  <c r="I226" i="3"/>
  <c r="L226" i="3"/>
  <c r="N226" i="3" s="1"/>
  <c r="Q226" i="3"/>
  <c r="D227" i="3"/>
  <c r="E227" i="3" s="1"/>
  <c r="I227" i="3"/>
  <c r="L227" i="3"/>
  <c r="Q227" i="3"/>
  <c r="D228" i="3"/>
  <c r="I228" i="3"/>
  <c r="L228" i="3"/>
  <c r="N228" i="3" s="1"/>
  <c r="Q228" i="3"/>
  <c r="D229" i="3"/>
  <c r="F229" i="3" s="1"/>
  <c r="I229" i="3"/>
  <c r="L229" i="3"/>
  <c r="M229" i="3" s="1"/>
  <c r="Q229" i="3"/>
  <c r="D230" i="3"/>
  <c r="F230" i="3" s="1"/>
  <c r="I230" i="3"/>
  <c r="L230" i="3"/>
  <c r="N230" i="3" s="1"/>
  <c r="Q230" i="3"/>
  <c r="D231" i="3"/>
  <c r="F231" i="3" s="1"/>
  <c r="I231" i="3"/>
  <c r="L231" i="3"/>
  <c r="Q231" i="3"/>
  <c r="D232" i="3"/>
  <c r="I232" i="3"/>
  <c r="L232" i="3"/>
  <c r="Q232" i="3"/>
  <c r="D233" i="3"/>
  <c r="I233" i="3"/>
  <c r="L233" i="3"/>
  <c r="Q233" i="3"/>
  <c r="D234" i="3"/>
  <c r="I234" i="3"/>
  <c r="L234" i="3"/>
  <c r="Q234" i="3"/>
  <c r="D235" i="3"/>
  <c r="I235" i="3"/>
  <c r="L235" i="3"/>
  <c r="N235" i="3" s="1"/>
  <c r="Q235" i="3"/>
  <c r="D236" i="3"/>
  <c r="E236" i="3" s="1"/>
  <c r="I236" i="3"/>
  <c r="L236" i="3"/>
  <c r="M236" i="3" s="1"/>
  <c r="Q236" i="3"/>
  <c r="D237" i="3"/>
  <c r="I237" i="3"/>
  <c r="L237" i="3"/>
  <c r="N237" i="3" s="1"/>
  <c r="Q237" i="3"/>
  <c r="D238" i="3"/>
  <c r="F238" i="3" s="1"/>
  <c r="I238" i="3"/>
  <c r="L238" i="3"/>
  <c r="M238" i="3" s="1"/>
  <c r="Q238" i="3"/>
  <c r="D239" i="3"/>
  <c r="F239" i="3" s="1"/>
  <c r="I239" i="3"/>
  <c r="L239" i="3"/>
  <c r="N239" i="3" s="1"/>
  <c r="Q239" i="3"/>
  <c r="D240" i="3"/>
  <c r="I240" i="3"/>
  <c r="L240" i="3"/>
  <c r="Q240" i="3"/>
  <c r="D241" i="3"/>
  <c r="I241" i="3"/>
  <c r="L241" i="3"/>
  <c r="Q241" i="3"/>
  <c r="D242" i="3"/>
  <c r="I242" i="3"/>
  <c r="L242" i="3"/>
  <c r="Q242" i="3"/>
  <c r="D243" i="3"/>
  <c r="F243" i="3" s="1"/>
  <c r="I243" i="3"/>
  <c r="L243" i="3"/>
  <c r="M243" i="3" s="1"/>
  <c r="Q243" i="3"/>
  <c r="D244" i="3"/>
  <c r="E244" i="3" s="1"/>
  <c r="I244" i="3"/>
  <c r="L244" i="3"/>
  <c r="N244" i="3" s="1"/>
  <c r="Q244" i="3"/>
  <c r="D245" i="3"/>
  <c r="I245" i="3"/>
  <c r="L245" i="3"/>
  <c r="N245" i="3" s="1"/>
  <c r="Q245" i="3"/>
  <c r="D246" i="3"/>
  <c r="I246" i="3"/>
  <c r="L246" i="3"/>
  <c r="Q246" i="3"/>
  <c r="D247" i="3"/>
  <c r="I247" i="3"/>
  <c r="L247" i="3"/>
  <c r="Q247" i="3"/>
  <c r="D248" i="3"/>
  <c r="I248" i="3"/>
  <c r="L248" i="3"/>
  <c r="N248" i="3" s="1"/>
  <c r="Q248" i="3"/>
  <c r="D249" i="3"/>
  <c r="E249" i="3" s="1"/>
  <c r="I249" i="3"/>
  <c r="L249" i="3"/>
  <c r="Q249" i="3"/>
  <c r="D250" i="3"/>
  <c r="I250" i="3"/>
  <c r="L250" i="3"/>
  <c r="M250" i="3" s="1"/>
  <c r="Q250" i="3"/>
  <c r="D251" i="3"/>
  <c r="I251" i="3"/>
  <c r="L251" i="3"/>
  <c r="Q251" i="3"/>
  <c r="D252" i="3"/>
  <c r="E252" i="3" s="1"/>
  <c r="I252" i="3"/>
  <c r="L252" i="3"/>
  <c r="Q252" i="3"/>
  <c r="D253" i="3"/>
  <c r="I253" i="3"/>
  <c r="L253" i="3"/>
  <c r="M253" i="3" s="1"/>
  <c r="Q253" i="3"/>
  <c r="D254" i="3"/>
  <c r="I254" i="3"/>
  <c r="L254" i="3"/>
  <c r="N254" i="3" s="1"/>
  <c r="Q254" i="3"/>
  <c r="D255" i="3"/>
  <c r="I255" i="3"/>
  <c r="L255" i="3"/>
  <c r="Q255" i="3"/>
  <c r="D256" i="3"/>
  <c r="I256" i="3"/>
  <c r="L256" i="3"/>
  <c r="M256" i="3" s="1"/>
  <c r="Q256" i="3"/>
  <c r="D257" i="3"/>
  <c r="E257" i="3" s="1"/>
  <c r="I257" i="3"/>
  <c r="L257" i="3"/>
  <c r="N257" i="3" s="1"/>
  <c r="Q257" i="3"/>
  <c r="D258" i="3"/>
  <c r="E258" i="3" s="1"/>
  <c r="I258" i="3"/>
  <c r="L258" i="3"/>
  <c r="Q258" i="3"/>
  <c r="D259" i="3"/>
  <c r="I259" i="3"/>
  <c r="L259" i="3"/>
  <c r="Q259" i="3"/>
  <c r="D260" i="3"/>
  <c r="E260" i="3" s="1"/>
  <c r="I260" i="3"/>
  <c r="L260" i="3"/>
  <c r="Q260" i="3"/>
  <c r="D261" i="3"/>
  <c r="E261" i="3" s="1"/>
  <c r="I261" i="3"/>
  <c r="L261" i="3"/>
  <c r="Q261" i="3"/>
  <c r="D262" i="3"/>
  <c r="I262" i="3"/>
  <c r="L262" i="3"/>
  <c r="M262" i="3" s="1"/>
  <c r="Q262" i="3"/>
  <c r="D263" i="3"/>
  <c r="E263" i="3" s="1"/>
  <c r="I263" i="3"/>
  <c r="L263" i="3"/>
  <c r="N263" i="3" s="1"/>
  <c r="Q263" i="3"/>
  <c r="D264" i="3"/>
  <c r="E264" i="3" s="1"/>
  <c r="I264" i="3"/>
  <c r="L264" i="3"/>
  <c r="Q264" i="3"/>
  <c r="D265" i="3"/>
  <c r="I265" i="3"/>
  <c r="L265" i="3"/>
  <c r="Q265" i="3"/>
  <c r="D266" i="3"/>
  <c r="E266" i="3" s="1"/>
  <c r="I266" i="3"/>
  <c r="L266" i="3"/>
  <c r="N266" i="3" s="1"/>
  <c r="Q266" i="3"/>
  <c r="D267" i="3"/>
  <c r="I267" i="3"/>
  <c r="L267" i="3"/>
  <c r="Q267" i="3"/>
  <c r="D268" i="3"/>
  <c r="I268" i="3"/>
  <c r="L268" i="3"/>
  <c r="Q268" i="3"/>
  <c r="D269" i="3"/>
  <c r="E269" i="3" s="1"/>
  <c r="I269" i="3"/>
  <c r="L269" i="3"/>
  <c r="N269" i="3" s="1"/>
  <c r="Q269" i="3"/>
  <c r="D270" i="3"/>
  <c r="E270" i="3" s="1"/>
  <c r="I270" i="3"/>
  <c r="L270" i="3"/>
  <c r="Q270" i="3"/>
  <c r="D271" i="3"/>
  <c r="I271" i="3"/>
  <c r="L271" i="3"/>
  <c r="M271" i="3" s="1"/>
  <c r="Q271" i="3"/>
  <c r="D272" i="3"/>
  <c r="E272" i="3" s="1"/>
  <c r="I272" i="3"/>
  <c r="L272" i="3"/>
  <c r="Q272" i="3"/>
  <c r="D273" i="3"/>
  <c r="E273" i="3" s="1"/>
  <c r="I273" i="3"/>
  <c r="L273" i="3"/>
  <c r="Q273" i="3"/>
  <c r="D274" i="3"/>
  <c r="I274" i="3"/>
  <c r="L274" i="3"/>
  <c r="Q274" i="3"/>
  <c r="D275" i="3"/>
  <c r="E275" i="3" s="1"/>
  <c r="I275" i="3"/>
  <c r="L275" i="3"/>
  <c r="N275" i="3" s="1"/>
  <c r="Q275" i="3"/>
  <c r="D276" i="3"/>
  <c r="E276" i="3" s="1"/>
  <c r="I276" i="3"/>
  <c r="L276" i="3"/>
  <c r="Q276" i="3"/>
  <c r="D277" i="3"/>
  <c r="I277" i="3"/>
  <c r="L277" i="3"/>
  <c r="M277" i="3" s="1"/>
  <c r="Q277" i="3"/>
  <c r="D278" i="3"/>
  <c r="E278" i="3" s="1"/>
  <c r="I278" i="3"/>
  <c r="L278" i="3"/>
  <c r="N278" i="3" s="1"/>
  <c r="Q278" i="3"/>
  <c r="D279" i="3"/>
  <c r="E279" i="3" s="1"/>
  <c r="I279" i="3"/>
  <c r="L279" i="3"/>
  <c r="Q279" i="3"/>
  <c r="D280" i="3"/>
  <c r="F280" i="3" s="1"/>
  <c r="I280" i="3"/>
  <c r="L280" i="3"/>
  <c r="Q280" i="3"/>
  <c r="D281" i="3"/>
  <c r="E281" i="3" s="1"/>
  <c r="I281" i="3"/>
  <c r="L281" i="3"/>
  <c r="N281" i="3" s="1"/>
  <c r="Q281" i="3"/>
  <c r="D282" i="3"/>
  <c r="F282" i="3" s="1"/>
  <c r="I282" i="3"/>
  <c r="L282" i="3"/>
  <c r="Q282" i="3"/>
  <c r="D283" i="3"/>
  <c r="I283" i="3"/>
  <c r="L283" i="3"/>
  <c r="Q283" i="3"/>
  <c r="D284" i="3"/>
  <c r="I284" i="3"/>
  <c r="L284" i="3"/>
  <c r="Q284" i="3"/>
  <c r="D285" i="3"/>
  <c r="F285" i="3" s="1"/>
  <c r="I285" i="3"/>
  <c r="L285" i="3"/>
  <c r="Q285" i="3"/>
  <c r="D286" i="3"/>
  <c r="F286" i="3" s="1"/>
  <c r="I286" i="3"/>
  <c r="L286" i="3"/>
  <c r="Q286" i="3"/>
  <c r="D287" i="3"/>
  <c r="E287" i="3" s="1"/>
  <c r="I287" i="3"/>
  <c r="L287" i="3"/>
  <c r="Q287" i="3"/>
  <c r="D288" i="3"/>
  <c r="F288" i="3" s="1"/>
  <c r="I288" i="3"/>
  <c r="L288" i="3"/>
  <c r="Q288" i="3"/>
  <c r="D289" i="3"/>
  <c r="F289" i="3" s="1"/>
  <c r="I289" i="3"/>
  <c r="L289" i="3"/>
  <c r="Q289" i="3"/>
  <c r="D290" i="3"/>
  <c r="E290" i="3" s="1"/>
  <c r="I290" i="3"/>
  <c r="L290" i="3"/>
  <c r="Q290" i="3"/>
  <c r="D291" i="3"/>
  <c r="F291" i="3" s="1"/>
  <c r="I291" i="3"/>
  <c r="L291" i="3"/>
  <c r="Q291" i="3"/>
  <c r="D292" i="3"/>
  <c r="F292" i="3" s="1"/>
  <c r="I292" i="3"/>
  <c r="L292" i="3"/>
  <c r="Q292" i="3"/>
  <c r="D293" i="3"/>
  <c r="E293" i="3" s="1"/>
  <c r="I293" i="3"/>
  <c r="L293" i="3"/>
  <c r="N293" i="3" s="1"/>
  <c r="Q293" i="3"/>
  <c r="D294" i="3"/>
  <c r="F294" i="3" s="1"/>
  <c r="I294" i="3"/>
  <c r="L294" i="3"/>
  <c r="Q294" i="3"/>
  <c r="D295" i="3"/>
  <c r="F295" i="3" s="1"/>
  <c r="I295" i="3"/>
  <c r="L295" i="3"/>
  <c r="N295" i="3" s="1"/>
  <c r="Q295" i="3"/>
  <c r="D296" i="3"/>
  <c r="E296" i="3" s="1"/>
  <c r="I296" i="3"/>
  <c r="L296" i="3"/>
  <c r="N296" i="3" s="1"/>
  <c r="Q296" i="3"/>
  <c r="D297" i="3"/>
  <c r="E297" i="3" s="1"/>
  <c r="I297" i="3"/>
  <c r="L297" i="3"/>
  <c r="Q297" i="3"/>
  <c r="D298" i="3"/>
  <c r="F298" i="3" s="1"/>
  <c r="I298" i="3"/>
  <c r="L298" i="3"/>
  <c r="Q298" i="3"/>
  <c r="D299" i="3"/>
  <c r="E299" i="3" s="1"/>
  <c r="I299" i="3"/>
  <c r="L299" i="3"/>
  <c r="N299" i="3" s="1"/>
  <c r="Q299" i="3"/>
  <c r="D300" i="3"/>
  <c r="F300" i="3" s="1"/>
  <c r="I300" i="3"/>
  <c r="L300" i="3"/>
  <c r="Q300" i="3"/>
  <c r="D301" i="3"/>
  <c r="I301" i="3"/>
  <c r="L301" i="3"/>
  <c r="N301" i="3" s="1"/>
  <c r="Q301" i="3"/>
  <c r="D302" i="3"/>
  <c r="I302" i="3"/>
  <c r="L302" i="3"/>
  <c r="Q302" i="3"/>
  <c r="D303" i="3"/>
  <c r="F303" i="3" s="1"/>
  <c r="I303" i="3"/>
  <c r="L303" i="3"/>
  <c r="M303" i="3" s="1"/>
  <c r="Q303" i="3"/>
  <c r="D304" i="3"/>
  <c r="E304" i="3" s="1"/>
  <c r="I304" i="3"/>
  <c r="L304" i="3"/>
  <c r="Q304" i="3"/>
  <c r="D305" i="3"/>
  <c r="I305" i="3"/>
  <c r="L305" i="3"/>
  <c r="M305" i="3" s="1"/>
  <c r="Q305" i="3"/>
  <c r="D306" i="3"/>
  <c r="I306" i="3"/>
  <c r="L306" i="3"/>
  <c r="Q306" i="3"/>
  <c r="D307" i="3"/>
  <c r="F307" i="3" s="1"/>
  <c r="I307" i="3"/>
  <c r="L307" i="3"/>
  <c r="M307" i="3" s="1"/>
  <c r="Q307" i="3"/>
  <c r="D308" i="3"/>
  <c r="E308" i="3" s="1"/>
  <c r="I308" i="3"/>
  <c r="L308" i="3"/>
  <c r="Q308" i="3"/>
  <c r="D309" i="3"/>
  <c r="F309" i="3" s="1"/>
  <c r="I309" i="3"/>
  <c r="L309" i="3"/>
  <c r="M309" i="3" s="1"/>
  <c r="Q309" i="3"/>
  <c r="D310" i="3"/>
  <c r="F310" i="3" s="1"/>
  <c r="I310" i="3"/>
  <c r="L310" i="3"/>
  <c r="Q310" i="3"/>
  <c r="D311" i="3"/>
  <c r="I311" i="3"/>
  <c r="L311" i="3"/>
  <c r="Q311" i="3"/>
  <c r="D312" i="3"/>
  <c r="F312" i="3" s="1"/>
  <c r="I312" i="3"/>
  <c r="L312" i="3"/>
  <c r="M312" i="3" s="1"/>
  <c r="Q312" i="3"/>
  <c r="D313" i="3"/>
  <c r="E313" i="3" s="1"/>
  <c r="I313" i="3"/>
  <c r="L313" i="3"/>
  <c r="Q313" i="3"/>
  <c r="D314" i="3"/>
  <c r="I314" i="3"/>
  <c r="L314" i="3"/>
  <c r="M314" i="3" s="1"/>
  <c r="Q314" i="3"/>
  <c r="D315" i="3"/>
  <c r="F315" i="3" s="1"/>
  <c r="I315" i="3"/>
  <c r="L315" i="3"/>
  <c r="Q315" i="3"/>
  <c r="D316" i="3"/>
  <c r="F316" i="3" s="1"/>
  <c r="I316" i="3"/>
  <c r="L316" i="3"/>
  <c r="Q316" i="3"/>
  <c r="D317" i="3"/>
  <c r="E317" i="3" s="1"/>
  <c r="I317" i="3"/>
  <c r="L317" i="3"/>
  <c r="Q317" i="3"/>
  <c r="D318" i="3"/>
  <c r="F318" i="3" s="1"/>
  <c r="I318" i="3"/>
  <c r="L318" i="3"/>
  <c r="M318" i="3" s="1"/>
  <c r="Q318" i="3"/>
  <c r="D319" i="3"/>
  <c r="I319" i="3"/>
  <c r="L319" i="3"/>
  <c r="Q319" i="3"/>
  <c r="D320" i="3"/>
  <c r="I320" i="3"/>
  <c r="L320" i="3"/>
  <c r="Q320" i="3"/>
  <c r="D321" i="3"/>
  <c r="E321" i="3" s="1"/>
  <c r="I321" i="3"/>
  <c r="L321" i="3"/>
  <c r="Q321" i="3"/>
  <c r="D322" i="3"/>
  <c r="E322" i="3" s="1"/>
  <c r="I322" i="3"/>
  <c r="L322" i="3"/>
  <c r="Q322" i="3"/>
  <c r="D323" i="3"/>
  <c r="I323" i="3"/>
  <c r="L323" i="3"/>
  <c r="Q323" i="3"/>
  <c r="D324" i="3"/>
  <c r="I324" i="3"/>
  <c r="L324" i="3"/>
  <c r="N324" i="3" s="1"/>
  <c r="Q324" i="3"/>
  <c r="D325" i="3"/>
  <c r="I325" i="3"/>
  <c r="L325" i="3"/>
  <c r="Q325" i="3"/>
  <c r="D326" i="3"/>
  <c r="F326" i="3" s="1"/>
  <c r="I326" i="3"/>
  <c r="L326" i="3"/>
  <c r="M326" i="3" s="1"/>
  <c r="Q326" i="3"/>
  <c r="D327" i="3"/>
  <c r="F327" i="3" s="1"/>
  <c r="I327" i="3"/>
  <c r="L327" i="3"/>
  <c r="M327" i="3" s="1"/>
  <c r="Q327" i="3"/>
  <c r="D328" i="3"/>
  <c r="I328" i="3"/>
  <c r="L328" i="3"/>
  <c r="Q328" i="3"/>
  <c r="D329" i="3"/>
  <c r="F329" i="3" s="1"/>
  <c r="I329" i="3"/>
  <c r="L329" i="3"/>
  <c r="Q329" i="3"/>
  <c r="D330" i="3"/>
  <c r="I330" i="3"/>
  <c r="L330" i="3"/>
  <c r="Q330" i="3"/>
  <c r="D331" i="3"/>
  <c r="E331" i="3" s="1"/>
  <c r="I331" i="3"/>
  <c r="L331" i="3"/>
  <c r="Q331" i="3"/>
  <c r="D332" i="3"/>
  <c r="I332" i="3"/>
  <c r="L332" i="3"/>
  <c r="Q332" i="3"/>
  <c r="D333" i="3"/>
  <c r="I333" i="3"/>
  <c r="L333" i="3"/>
  <c r="N333" i="3" s="1"/>
  <c r="Q333" i="3"/>
  <c r="D334" i="3"/>
  <c r="I334" i="3"/>
  <c r="L334" i="3"/>
  <c r="Q334" i="3"/>
  <c r="D335" i="3"/>
  <c r="F335" i="3" s="1"/>
  <c r="I335" i="3"/>
  <c r="L335" i="3"/>
  <c r="M335" i="3" s="1"/>
  <c r="Q335" i="3"/>
  <c r="D336" i="3"/>
  <c r="I336" i="3"/>
  <c r="L336" i="3"/>
  <c r="M336" i="3" s="1"/>
  <c r="Q336" i="3"/>
  <c r="N250" i="3" l="1"/>
  <c r="E316" i="3"/>
  <c r="M226" i="3"/>
  <c r="P226" i="3" s="1"/>
  <c r="N286" i="3"/>
  <c r="M286" i="3"/>
  <c r="E300" i="3"/>
  <c r="H300" i="3" s="1"/>
  <c r="E81" i="3"/>
  <c r="H81" i="3" s="1"/>
  <c r="M171" i="3"/>
  <c r="N171" i="3"/>
  <c r="M283" i="3"/>
  <c r="N283" i="3"/>
  <c r="N100" i="3"/>
  <c r="M100" i="3"/>
  <c r="E307" i="3"/>
  <c r="H307" i="3" s="1"/>
  <c r="M301" i="3"/>
  <c r="P301" i="3" s="1"/>
  <c r="M295" i="3"/>
  <c r="P295" i="3" s="1"/>
  <c r="E282" i="3"/>
  <c r="H282" i="3" s="1"/>
  <c r="M209" i="3"/>
  <c r="P209" i="3" s="1"/>
  <c r="M85" i="3"/>
  <c r="P85" i="3" s="1"/>
  <c r="N307" i="3"/>
  <c r="P307" i="3" s="1"/>
  <c r="N210" i="3"/>
  <c r="P210" i="3" s="1"/>
  <c r="N253" i="3"/>
  <c r="P253" i="3" s="1"/>
  <c r="N277" i="3"/>
  <c r="P277" i="3" s="1"/>
  <c r="N271" i="3"/>
  <c r="P271" i="3" s="1"/>
  <c r="N262" i="3"/>
  <c r="P262" i="3" s="1"/>
  <c r="N256" i="3"/>
  <c r="P256" i="3" s="1"/>
  <c r="N243" i="3"/>
  <c r="P243" i="3" s="1"/>
  <c r="N236" i="3"/>
  <c r="P236" i="3" s="1"/>
  <c r="N219" i="3"/>
  <c r="P219" i="3" s="1"/>
  <c r="N189" i="3"/>
  <c r="P189" i="3" s="1"/>
  <c r="M94" i="3"/>
  <c r="M91" i="3"/>
  <c r="P91" i="3" s="1"/>
  <c r="E315" i="3"/>
  <c r="H315" i="3" s="1"/>
  <c r="E231" i="3"/>
  <c r="H231" i="3" s="1"/>
  <c r="F226" i="3"/>
  <c r="H226" i="3" s="1"/>
  <c r="F222" i="3"/>
  <c r="H222" i="3" s="1"/>
  <c r="E329" i="3"/>
  <c r="F207" i="3"/>
  <c r="H207" i="3" s="1"/>
  <c r="F93" i="3"/>
  <c r="H93" i="3" s="1"/>
  <c r="F172" i="3"/>
  <c r="H172" i="3" s="1"/>
  <c r="F120" i="3"/>
  <c r="H120" i="3" s="1"/>
  <c r="E58" i="3"/>
  <c r="H58" i="3" s="1"/>
  <c r="F189" i="3"/>
  <c r="H189" i="3" s="1"/>
  <c r="F184" i="3"/>
  <c r="H184" i="3" s="1"/>
  <c r="F117" i="3"/>
  <c r="H117" i="3" s="1"/>
  <c r="F80" i="3"/>
  <c r="H80" i="3" s="1"/>
  <c r="E40" i="3"/>
  <c r="H40" i="3" s="1"/>
  <c r="N310" i="3"/>
  <c r="M310" i="3"/>
  <c r="M306" i="3"/>
  <c r="N306" i="3"/>
  <c r="N316" i="3"/>
  <c r="M316" i="3"/>
  <c r="E225" i="3"/>
  <c r="F225" i="3"/>
  <c r="N321" i="3"/>
  <c r="M321" i="3"/>
  <c r="F216" i="3"/>
  <c r="E216" i="3"/>
  <c r="N268" i="3"/>
  <c r="M268" i="3"/>
  <c r="M265" i="3"/>
  <c r="E201" i="3"/>
  <c r="F201" i="3"/>
  <c r="I152" i="3"/>
  <c r="D152" i="3"/>
  <c r="F152" i="3" s="1"/>
  <c r="Q30" i="3"/>
  <c r="L30" i="3"/>
  <c r="M30" i="3" s="1"/>
  <c r="M274" i="3"/>
  <c r="N274" i="3"/>
  <c r="M259" i="3"/>
  <c r="N259" i="3"/>
  <c r="F217" i="3"/>
  <c r="H217" i="3" s="1"/>
  <c r="E204" i="3"/>
  <c r="F204" i="3"/>
  <c r="E198" i="3"/>
  <c r="F198" i="3"/>
  <c r="F176" i="3"/>
  <c r="E176" i="3"/>
  <c r="E169" i="3"/>
  <c r="F169" i="3"/>
  <c r="Q165" i="3"/>
  <c r="L165" i="3"/>
  <c r="M165" i="3" s="1"/>
  <c r="Q146" i="3"/>
  <c r="L146" i="3"/>
  <c r="N146" i="3" s="1"/>
  <c r="L45" i="3"/>
  <c r="M45" i="3" s="1"/>
  <c r="Q45" i="3"/>
  <c r="E330" i="3"/>
  <c r="F330" i="3"/>
  <c r="F321" i="3"/>
  <c r="H321" i="3" s="1"/>
  <c r="F320" i="3"/>
  <c r="E320" i="3"/>
  <c r="M292" i="3"/>
  <c r="N292" i="3"/>
  <c r="N217" i="3"/>
  <c r="M217" i="3"/>
  <c r="F213" i="3"/>
  <c r="E213" i="3"/>
  <c r="E208" i="3"/>
  <c r="F208" i="3"/>
  <c r="I170" i="3"/>
  <c r="D170" i="3"/>
  <c r="E170" i="3" s="1"/>
  <c r="M84" i="3"/>
  <c r="N84" i="3"/>
  <c r="D59" i="3"/>
  <c r="F59" i="3" s="1"/>
  <c r="L57" i="3"/>
  <c r="N57" i="3" s="1"/>
  <c r="Q57" i="3"/>
  <c r="L187" i="3"/>
  <c r="N187" i="3" s="1"/>
  <c r="Q187" i="3"/>
  <c r="L133" i="3"/>
  <c r="M133" i="3" s="1"/>
  <c r="Q133" i="3"/>
  <c r="L42" i="3"/>
  <c r="M42" i="3" s="1"/>
  <c r="Q42" i="3"/>
  <c r="E235" i="3"/>
  <c r="F235" i="3"/>
  <c r="N218" i="3"/>
  <c r="P218" i="3" s="1"/>
  <c r="Q194" i="3"/>
  <c r="L194" i="3"/>
  <c r="M194" i="3" s="1"/>
  <c r="I149" i="3"/>
  <c r="D149" i="3"/>
  <c r="M105" i="3"/>
  <c r="N105" i="3"/>
  <c r="E336" i="3"/>
  <c r="F336" i="3"/>
  <c r="E310" i="3"/>
  <c r="H310" i="3" s="1"/>
  <c r="E243" i="3"/>
  <c r="H243" i="3" s="1"/>
  <c r="N204" i="3"/>
  <c r="M204" i="3"/>
  <c r="N198" i="3"/>
  <c r="M198" i="3"/>
  <c r="D197" i="3"/>
  <c r="F197" i="3" s="1"/>
  <c r="I197" i="3"/>
  <c r="I187" i="3"/>
  <c r="D187" i="3"/>
  <c r="I185" i="3"/>
  <c r="D185" i="3"/>
  <c r="I183" i="3"/>
  <c r="D183" i="3"/>
  <c r="F183" i="3" s="1"/>
  <c r="Q111" i="3"/>
  <c r="L111" i="3"/>
  <c r="D108" i="3"/>
  <c r="I108" i="3"/>
  <c r="Q90" i="3"/>
  <c r="L90" i="3"/>
  <c r="E218" i="3"/>
  <c r="F218" i="3"/>
  <c r="I206" i="3"/>
  <c r="D206" i="3"/>
  <c r="F206" i="3" s="1"/>
  <c r="I204" i="3"/>
  <c r="I174" i="3"/>
  <c r="D174" i="3"/>
  <c r="E174" i="3" s="1"/>
  <c r="L160" i="3"/>
  <c r="N160" i="3" s="1"/>
  <c r="Q160" i="3"/>
  <c r="L157" i="3"/>
  <c r="N157" i="3" s="1"/>
  <c r="Q157" i="3"/>
  <c r="Q156" i="3"/>
  <c r="L156" i="3"/>
  <c r="M156" i="3" s="1"/>
  <c r="Q99" i="3"/>
  <c r="L99" i="3"/>
  <c r="N192" i="3"/>
  <c r="M192" i="3"/>
  <c r="N180" i="3"/>
  <c r="M180" i="3"/>
  <c r="E158" i="3"/>
  <c r="F158" i="3"/>
  <c r="Q132" i="3"/>
  <c r="L132" i="3"/>
  <c r="N132" i="3" s="1"/>
  <c r="L31" i="3"/>
  <c r="M31" i="3" s="1"/>
  <c r="Q31" i="3"/>
  <c r="F306" i="3"/>
  <c r="E306" i="3"/>
  <c r="N280" i="3"/>
  <c r="M280" i="3"/>
  <c r="E234" i="3"/>
  <c r="F234" i="3"/>
  <c r="Q147" i="3"/>
  <c r="L147" i="3"/>
  <c r="M147" i="3" s="1"/>
  <c r="M330" i="3"/>
  <c r="N330" i="3"/>
  <c r="M289" i="3"/>
  <c r="N289" i="3"/>
  <c r="M247" i="3"/>
  <c r="N247" i="3"/>
  <c r="N234" i="3"/>
  <c r="M234" i="3"/>
  <c r="N227" i="3"/>
  <c r="M329" i="3"/>
  <c r="N329" i="3"/>
  <c r="E327" i="3"/>
  <c r="H327" i="3" s="1"/>
  <c r="M320" i="3"/>
  <c r="N320" i="3"/>
  <c r="M315" i="3"/>
  <c r="N315" i="3"/>
  <c r="M298" i="3"/>
  <c r="N298" i="3"/>
  <c r="F297" i="3"/>
  <c r="H297" i="3" s="1"/>
  <c r="N265" i="3"/>
  <c r="P250" i="3"/>
  <c r="F244" i="3"/>
  <c r="H244" i="3" s="1"/>
  <c r="E240" i="3"/>
  <c r="F240" i="3"/>
  <c r="M227" i="3"/>
  <c r="N225" i="3"/>
  <c r="P225" i="3" s="1"/>
  <c r="M216" i="3"/>
  <c r="P216" i="3" s="1"/>
  <c r="I163" i="3"/>
  <c r="D163" i="3"/>
  <c r="E163" i="3" s="1"/>
  <c r="D162" i="3"/>
  <c r="F162" i="3" s="1"/>
  <c r="I162" i="3"/>
  <c r="L137" i="3"/>
  <c r="N137" i="3" s="1"/>
  <c r="Q137" i="3"/>
  <c r="D127" i="3"/>
  <c r="F127" i="3" s="1"/>
  <c r="I127" i="3"/>
  <c r="L114" i="3"/>
  <c r="Q114" i="3"/>
  <c r="N207" i="3"/>
  <c r="P207" i="3" s="1"/>
  <c r="L201" i="3"/>
  <c r="Q185" i="3"/>
  <c r="L185" i="3"/>
  <c r="N185" i="3" s="1"/>
  <c r="Q175" i="3"/>
  <c r="L175" i="3"/>
  <c r="M175" i="3" s="1"/>
  <c r="L169" i="3"/>
  <c r="N169" i="3" s="1"/>
  <c r="Q162" i="3"/>
  <c r="L162" i="3"/>
  <c r="L113" i="3"/>
  <c r="N113" i="3" s="1"/>
  <c r="Q113" i="3"/>
  <c r="L108" i="3"/>
  <c r="Q108" i="3"/>
  <c r="D103" i="3"/>
  <c r="E103" i="3" s="1"/>
  <c r="I103" i="3"/>
  <c r="L101" i="3"/>
  <c r="N101" i="3" s="1"/>
  <c r="Q101" i="3"/>
  <c r="D100" i="3"/>
  <c r="E100" i="3" s="1"/>
  <c r="I100" i="3"/>
  <c r="M96" i="3"/>
  <c r="N96" i="3"/>
  <c r="I36" i="3"/>
  <c r="D36" i="3"/>
  <c r="F36" i="3" s="1"/>
  <c r="I32" i="3"/>
  <c r="D32" i="3"/>
  <c r="E32" i="3" s="1"/>
  <c r="E291" i="3"/>
  <c r="H291" i="3" s="1"/>
  <c r="F209" i="3"/>
  <c r="H209" i="3" s="1"/>
  <c r="M208" i="3"/>
  <c r="P208" i="3" s="1"/>
  <c r="I194" i="3"/>
  <c r="D194" i="3"/>
  <c r="I188" i="3"/>
  <c r="D188" i="3"/>
  <c r="E188" i="3" s="1"/>
  <c r="D166" i="3"/>
  <c r="E166" i="3" s="1"/>
  <c r="D138" i="3"/>
  <c r="E138" i="3" s="1"/>
  <c r="I138" i="3"/>
  <c r="D85" i="3"/>
  <c r="E85" i="3" s="1"/>
  <c r="I85" i="3"/>
  <c r="L79" i="3"/>
  <c r="L202" i="3"/>
  <c r="M202" i="3" s="1"/>
  <c r="Q181" i="3"/>
  <c r="L181" i="3"/>
  <c r="N181" i="3" s="1"/>
  <c r="I167" i="3"/>
  <c r="D167" i="3"/>
  <c r="Q153" i="3"/>
  <c r="L153" i="3"/>
  <c r="I143" i="3"/>
  <c r="D143" i="3"/>
  <c r="F143" i="3" s="1"/>
  <c r="I142" i="3"/>
  <c r="D142" i="3"/>
  <c r="E142" i="3" s="1"/>
  <c r="L125" i="3"/>
  <c r="N125" i="3" s="1"/>
  <c r="Q125" i="3"/>
  <c r="L119" i="3"/>
  <c r="N119" i="3" s="1"/>
  <c r="Q119" i="3"/>
  <c r="M93" i="3"/>
  <c r="N93" i="3"/>
  <c r="D88" i="3"/>
  <c r="E88" i="3" s="1"/>
  <c r="I88" i="3"/>
  <c r="D83" i="3"/>
  <c r="F83" i="3" s="1"/>
  <c r="Q37" i="3"/>
  <c r="L37" i="3"/>
  <c r="N37" i="3" s="1"/>
  <c r="L152" i="3"/>
  <c r="N152" i="3" s="1"/>
  <c r="D150" i="3"/>
  <c r="E150" i="3" s="1"/>
  <c r="I140" i="3"/>
  <c r="D140" i="3"/>
  <c r="D126" i="3"/>
  <c r="D123" i="3"/>
  <c r="L116" i="3"/>
  <c r="M116" i="3" s="1"/>
  <c r="D112" i="3"/>
  <c r="E112" i="3" s="1"/>
  <c r="I112" i="3"/>
  <c r="M102" i="3"/>
  <c r="N102" i="3"/>
  <c r="L88" i="3"/>
  <c r="Q88" i="3"/>
  <c r="F52" i="3"/>
  <c r="E52" i="3"/>
  <c r="D38" i="3"/>
  <c r="E38" i="3" s="1"/>
  <c r="Q27" i="3"/>
  <c r="L27" i="3"/>
  <c r="N27" i="3" s="1"/>
  <c r="L193" i="3"/>
  <c r="M193" i="3" s="1"/>
  <c r="I160" i="3"/>
  <c r="D160" i="3"/>
  <c r="F160" i="3" s="1"/>
  <c r="D159" i="3"/>
  <c r="F159" i="3" s="1"/>
  <c r="I159" i="3"/>
  <c r="D157" i="3"/>
  <c r="F157" i="3" s="1"/>
  <c r="I157" i="3"/>
  <c r="Q144" i="3"/>
  <c r="L144" i="3"/>
  <c r="I134" i="3"/>
  <c r="D134" i="3"/>
  <c r="F134" i="3" s="1"/>
  <c r="L126" i="3"/>
  <c r="N126" i="3" s="1"/>
  <c r="Q126" i="3"/>
  <c r="L123" i="3"/>
  <c r="N123" i="3" s="1"/>
  <c r="D109" i="3"/>
  <c r="F109" i="3" s="1"/>
  <c r="I109" i="3"/>
  <c r="L107" i="3"/>
  <c r="N107" i="3" s="1"/>
  <c r="Q107" i="3"/>
  <c r="D97" i="3"/>
  <c r="E97" i="3" s="1"/>
  <c r="I97" i="3"/>
  <c r="L92" i="3"/>
  <c r="M92" i="3" s="1"/>
  <c r="D91" i="3"/>
  <c r="E91" i="3" s="1"/>
  <c r="I91" i="3"/>
  <c r="D46" i="3"/>
  <c r="I46" i="3"/>
  <c r="D192" i="3"/>
  <c r="E192" i="3" s="1"/>
  <c r="D175" i="3"/>
  <c r="E175" i="3" s="1"/>
  <c r="L136" i="3"/>
  <c r="N136" i="3" s="1"/>
  <c r="I126" i="3"/>
  <c r="I123" i="3"/>
  <c r="D114" i="3"/>
  <c r="D106" i="3"/>
  <c r="E106" i="3" s="1"/>
  <c r="I106" i="3"/>
  <c r="L95" i="3"/>
  <c r="N95" i="3" s="1"/>
  <c r="Q95" i="3"/>
  <c r="D89" i="3"/>
  <c r="E89" i="3" s="1"/>
  <c r="M87" i="3"/>
  <c r="N87" i="3"/>
  <c r="L82" i="3"/>
  <c r="Q82" i="3"/>
  <c r="L75" i="3"/>
  <c r="N75" i="3" s="1"/>
  <c r="N70" i="3"/>
  <c r="M70" i="3"/>
  <c r="D56" i="3"/>
  <c r="E56" i="3" s="1"/>
  <c r="D49" i="3"/>
  <c r="I49" i="3"/>
  <c r="D41" i="3"/>
  <c r="E41" i="3" s="1"/>
  <c r="L39" i="3"/>
  <c r="N39" i="3" s="1"/>
  <c r="Q39" i="3"/>
  <c r="L151" i="3"/>
  <c r="N151" i="3" s="1"/>
  <c r="D147" i="3"/>
  <c r="F147" i="3" s="1"/>
  <c r="L139" i="3"/>
  <c r="M139" i="3" s="1"/>
  <c r="D139" i="3"/>
  <c r="L129" i="3"/>
  <c r="M129" i="3" s="1"/>
  <c r="D125" i="3"/>
  <c r="E125" i="3" s="1"/>
  <c r="L124" i="3"/>
  <c r="M124" i="3" s="1"/>
  <c r="L115" i="3"/>
  <c r="M115" i="3" s="1"/>
  <c r="D113" i="3"/>
  <c r="E113" i="3" s="1"/>
  <c r="L112" i="3"/>
  <c r="D111" i="3"/>
  <c r="D110" i="3"/>
  <c r="E110" i="3" s="1"/>
  <c r="L109" i="3"/>
  <c r="D107" i="3"/>
  <c r="E107" i="3" s="1"/>
  <c r="L106" i="3"/>
  <c r="D105" i="3"/>
  <c r="D104" i="3"/>
  <c r="E104" i="3" s="1"/>
  <c r="L103" i="3"/>
  <c r="D102" i="3"/>
  <c r="D99" i="3"/>
  <c r="D98" i="3"/>
  <c r="E98" i="3" s="1"/>
  <c r="L97" i="3"/>
  <c r="D96" i="3"/>
  <c r="D94" i="3"/>
  <c r="E94" i="3" s="1"/>
  <c r="L78" i="3"/>
  <c r="N78" i="3" s="1"/>
  <c r="D74" i="3"/>
  <c r="F74" i="3" s="1"/>
  <c r="L73" i="3"/>
  <c r="D69" i="3"/>
  <c r="D48" i="3"/>
  <c r="F48" i="3" s="1"/>
  <c r="L43" i="3"/>
  <c r="M43" i="3" s="1"/>
  <c r="D43" i="3"/>
  <c r="D132" i="3"/>
  <c r="F132" i="3" s="1"/>
  <c r="D128" i="3"/>
  <c r="F128" i="3" s="1"/>
  <c r="D116" i="3"/>
  <c r="F116" i="3" s="1"/>
  <c r="D101" i="3"/>
  <c r="E101" i="3" s="1"/>
  <c r="D95" i="3"/>
  <c r="E95" i="3" s="1"/>
  <c r="D92" i="3"/>
  <c r="F92" i="3" s="1"/>
  <c r="D86" i="3"/>
  <c r="E86" i="3" s="1"/>
  <c r="D18" i="3"/>
  <c r="E18" i="3" s="1"/>
  <c r="D135" i="3"/>
  <c r="E135" i="3" s="1"/>
  <c r="D119" i="3"/>
  <c r="E119" i="3" s="1"/>
  <c r="L81" i="3"/>
  <c r="L72" i="3"/>
  <c r="N72" i="3" s="1"/>
  <c r="D68" i="3"/>
  <c r="F68" i="3" s="1"/>
  <c r="L55" i="3"/>
  <c r="M55" i="3" s="1"/>
  <c r="D55" i="3"/>
  <c r="L51" i="3"/>
  <c r="M51" i="3" s="1"/>
  <c r="L48" i="3"/>
  <c r="N48" i="3" s="1"/>
  <c r="D47" i="3"/>
  <c r="F47" i="3" s="1"/>
  <c r="D42" i="3"/>
  <c r="E42" i="3" s="1"/>
  <c r="D33" i="3"/>
  <c r="F33" i="3" s="1"/>
  <c r="M332" i="3"/>
  <c r="N332" i="3"/>
  <c r="F332" i="3"/>
  <c r="E332" i="3"/>
  <c r="E328" i="3"/>
  <c r="F328" i="3"/>
  <c r="M311" i="3"/>
  <c r="N311" i="3"/>
  <c r="N334" i="3"/>
  <c r="M334" i="3"/>
  <c r="F323" i="3"/>
  <c r="E323" i="3"/>
  <c r="E319" i="3"/>
  <c r="F319" i="3"/>
  <c r="F314" i="3"/>
  <c r="E314" i="3"/>
  <c r="M308" i="3"/>
  <c r="N308" i="3"/>
  <c r="N325" i="3"/>
  <c r="M325" i="3"/>
  <c r="M302" i="3"/>
  <c r="N302" i="3"/>
  <c r="M284" i="3"/>
  <c r="N284" i="3"/>
  <c r="F305" i="3"/>
  <c r="E305" i="3"/>
  <c r="N328" i="3"/>
  <c r="M328" i="3"/>
  <c r="M323" i="3"/>
  <c r="N323" i="3"/>
  <c r="M319" i="3"/>
  <c r="N319" i="3"/>
  <c r="M290" i="3"/>
  <c r="N290" i="3"/>
  <c r="F334" i="3"/>
  <c r="E334" i="3"/>
  <c r="F325" i="3"/>
  <c r="E325" i="3"/>
  <c r="M317" i="3"/>
  <c r="N317" i="3"/>
  <c r="F302" i="3"/>
  <c r="M287" i="3"/>
  <c r="E283" i="3"/>
  <c r="E277" i="3"/>
  <c r="F277" i="3"/>
  <c r="M272" i="3"/>
  <c r="F267" i="3"/>
  <c r="E265" i="3"/>
  <c r="F265" i="3"/>
  <c r="M260" i="3"/>
  <c r="F255" i="3"/>
  <c r="E253" i="3"/>
  <c r="F253" i="3"/>
  <c r="M251" i="3"/>
  <c r="F246" i="3"/>
  <c r="M240" i="3"/>
  <c r="N240" i="3"/>
  <c r="E233" i="3"/>
  <c r="F233" i="3"/>
  <c r="E232" i="3"/>
  <c r="F232" i="3"/>
  <c r="E221" i="3"/>
  <c r="M213" i="3"/>
  <c r="N213" i="3"/>
  <c r="N205" i="3"/>
  <c r="M191" i="3"/>
  <c r="N191" i="3"/>
  <c r="L172" i="3"/>
  <c r="Q172" i="3"/>
  <c r="Q168" i="3"/>
  <c r="L168" i="3"/>
  <c r="Q158" i="3"/>
  <c r="L158" i="3"/>
  <c r="M63" i="3"/>
  <c r="N63" i="3"/>
  <c r="M333" i="3"/>
  <c r="P333" i="3" s="1"/>
  <c r="F333" i="3"/>
  <c r="N331" i="3"/>
  <c r="F331" i="3"/>
  <c r="H331" i="3" s="1"/>
  <c r="H329" i="3"/>
  <c r="M324" i="3"/>
  <c r="P324" i="3" s="1"/>
  <c r="F324" i="3"/>
  <c r="N322" i="3"/>
  <c r="F322" i="3"/>
  <c r="H322" i="3" s="1"/>
  <c r="N313" i="3"/>
  <c r="F313" i="3"/>
  <c r="H313" i="3" s="1"/>
  <c r="N312" i="3"/>
  <c r="P312" i="3" s="1"/>
  <c r="E312" i="3"/>
  <c r="H312" i="3" s="1"/>
  <c r="N304" i="3"/>
  <c r="F304" i="3"/>
  <c r="H304" i="3" s="1"/>
  <c r="N303" i="3"/>
  <c r="P303" i="3" s="1"/>
  <c r="E303" i="3"/>
  <c r="H303" i="3" s="1"/>
  <c r="F299" i="3"/>
  <c r="H299" i="3" s="1"/>
  <c r="E298" i="3"/>
  <c r="H298" i="3" s="1"/>
  <c r="M291" i="3"/>
  <c r="N291" i="3"/>
  <c r="E288" i="3"/>
  <c r="H288" i="3" s="1"/>
  <c r="F281" i="3"/>
  <c r="H281" i="3" s="1"/>
  <c r="E280" i="3"/>
  <c r="H280" i="3" s="1"/>
  <c r="M275" i="3"/>
  <c r="P275" i="3" s="1"/>
  <c r="F270" i="3"/>
  <c r="H270" i="3" s="1"/>
  <c r="M267" i="3"/>
  <c r="N267" i="3"/>
  <c r="M263" i="3"/>
  <c r="P263" i="3" s="1"/>
  <c r="F258" i="3"/>
  <c r="H258" i="3" s="1"/>
  <c r="M255" i="3"/>
  <c r="N255" i="3"/>
  <c r="M246" i="3"/>
  <c r="N246" i="3"/>
  <c r="N238" i="3"/>
  <c r="P238" i="3" s="1"/>
  <c r="E230" i="3"/>
  <c r="H230" i="3" s="1"/>
  <c r="M228" i="3"/>
  <c r="P228" i="3" s="1"/>
  <c r="N211" i="3"/>
  <c r="P211" i="3" s="1"/>
  <c r="M176" i="3"/>
  <c r="N176" i="3"/>
  <c r="M120" i="3"/>
  <c r="N120" i="3"/>
  <c r="F311" i="3"/>
  <c r="M294" i="3"/>
  <c r="N294" i="3"/>
  <c r="F284" i="3"/>
  <c r="E333" i="3"/>
  <c r="M331" i="3"/>
  <c r="E324" i="3"/>
  <c r="M322" i="3"/>
  <c r="N314" i="3"/>
  <c r="P314" i="3" s="1"/>
  <c r="M313" i="3"/>
  <c r="N305" i="3"/>
  <c r="P305" i="3" s="1"/>
  <c r="M304" i="3"/>
  <c r="M299" i="3"/>
  <c r="P299" i="3" s="1"/>
  <c r="F296" i="3"/>
  <c r="H296" i="3" s="1"/>
  <c r="E295" i="3"/>
  <c r="H295" i="3" s="1"/>
  <c r="M288" i="3"/>
  <c r="N288" i="3"/>
  <c r="E285" i="3"/>
  <c r="H285" i="3" s="1"/>
  <c r="M281" i="3"/>
  <c r="P281" i="3" s="1"/>
  <c r="M278" i="3"/>
  <c r="P278" i="3" s="1"/>
  <c r="F273" i="3"/>
  <c r="H273" i="3" s="1"/>
  <c r="M270" i="3"/>
  <c r="N270" i="3"/>
  <c r="F261" i="3"/>
  <c r="H261" i="3" s="1"/>
  <c r="M258" i="3"/>
  <c r="N258" i="3"/>
  <c r="F252" i="3"/>
  <c r="H252" i="3" s="1"/>
  <c r="E250" i="3"/>
  <c r="F250" i="3"/>
  <c r="M248" i="3"/>
  <c r="P248" i="3" s="1"/>
  <c r="E242" i="3"/>
  <c r="F242" i="3"/>
  <c r="E241" i="3"/>
  <c r="F241" i="3"/>
  <c r="M224" i="3"/>
  <c r="N224" i="3"/>
  <c r="N223" i="3"/>
  <c r="M223" i="3"/>
  <c r="E215" i="3"/>
  <c r="F215" i="3"/>
  <c r="E214" i="3"/>
  <c r="F214" i="3"/>
  <c r="F203" i="3"/>
  <c r="E203" i="3"/>
  <c r="M190" i="3"/>
  <c r="N190" i="3"/>
  <c r="M188" i="3"/>
  <c r="N188" i="3"/>
  <c r="N174" i="3"/>
  <c r="M174" i="3"/>
  <c r="M170" i="3"/>
  <c r="N170" i="3"/>
  <c r="Q167" i="3"/>
  <c r="L167" i="3"/>
  <c r="Q164" i="3"/>
  <c r="L164" i="3"/>
  <c r="E161" i="3"/>
  <c r="F161" i="3"/>
  <c r="L142" i="3"/>
  <c r="Q142" i="3"/>
  <c r="M296" i="3"/>
  <c r="P296" i="3" s="1"/>
  <c r="F293" i="3"/>
  <c r="H293" i="3" s="1"/>
  <c r="E292" i="3"/>
  <c r="H292" i="3" s="1"/>
  <c r="M285" i="3"/>
  <c r="N285" i="3"/>
  <c r="F276" i="3"/>
  <c r="H276" i="3" s="1"/>
  <c r="M273" i="3"/>
  <c r="N273" i="3"/>
  <c r="E268" i="3"/>
  <c r="F268" i="3"/>
  <c r="F264" i="3"/>
  <c r="H264" i="3" s="1"/>
  <c r="M261" i="3"/>
  <c r="N261" i="3"/>
  <c r="E256" i="3"/>
  <c r="F256" i="3"/>
  <c r="M252" i="3"/>
  <c r="N252" i="3"/>
  <c r="E239" i="3"/>
  <c r="H239" i="3" s="1"/>
  <c r="M237" i="3"/>
  <c r="P237" i="3" s="1"/>
  <c r="M233" i="3"/>
  <c r="N233" i="3"/>
  <c r="N232" i="3"/>
  <c r="M232" i="3"/>
  <c r="E229" i="3"/>
  <c r="H229" i="3" s="1"/>
  <c r="M222" i="3"/>
  <c r="N222" i="3"/>
  <c r="E212" i="3"/>
  <c r="H212" i="3" s="1"/>
  <c r="E151" i="3"/>
  <c r="F151" i="3"/>
  <c r="I145" i="3"/>
  <c r="D145" i="3"/>
  <c r="N318" i="3"/>
  <c r="P318" i="3" s="1"/>
  <c r="F317" i="3"/>
  <c r="H317" i="3" s="1"/>
  <c r="F308" i="3"/>
  <c r="H308" i="3" s="1"/>
  <c r="M300" i="3"/>
  <c r="N300" i="3"/>
  <c r="M293" i="3"/>
  <c r="P293" i="3" s="1"/>
  <c r="F290" i="3"/>
  <c r="H290" i="3" s="1"/>
  <c r="E289" i="3"/>
  <c r="H289" i="3" s="1"/>
  <c r="M282" i="3"/>
  <c r="N282" i="3"/>
  <c r="F279" i="3"/>
  <c r="H279" i="3" s="1"/>
  <c r="M276" i="3"/>
  <c r="N276" i="3"/>
  <c r="E271" i="3"/>
  <c r="F271" i="3"/>
  <c r="M266" i="3"/>
  <c r="P266" i="3" s="1"/>
  <c r="M264" i="3"/>
  <c r="N264" i="3"/>
  <c r="E259" i="3"/>
  <c r="F259" i="3"/>
  <c r="M254" i="3"/>
  <c r="P254" i="3" s="1"/>
  <c r="F249" i="3"/>
  <c r="H249" i="3" s="1"/>
  <c r="E247" i="3"/>
  <c r="F247" i="3"/>
  <c r="M245" i="3"/>
  <c r="P245" i="3" s="1"/>
  <c r="M231" i="3"/>
  <c r="N231" i="3"/>
  <c r="N220" i="3"/>
  <c r="P220" i="3" s="1"/>
  <c r="F200" i="3"/>
  <c r="E200" i="3"/>
  <c r="N199" i="3"/>
  <c r="P199" i="3" s="1"/>
  <c r="M196" i="3"/>
  <c r="N196" i="3"/>
  <c r="E177" i="3"/>
  <c r="F177" i="3"/>
  <c r="M173" i="3"/>
  <c r="N173" i="3"/>
  <c r="E301" i="3"/>
  <c r="N336" i="3"/>
  <c r="P336" i="3" s="1"/>
  <c r="N327" i="3"/>
  <c r="P327" i="3" s="1"/>
  <c r="N335" i="3"/>
  <c r="P335" i="3" s="1"/>
  <c r="E335" i="3"/>
  <c r="H335" i="3" s="1"/>
  <c r="N326" i="3"/>
  <c r="P326" i="3" s="1"/>
  <c r="E326" i="3"/>
  <c r="H326" i="3" s="1"/>
  <c r="E318" i="3"/>
  <c r="H318" i="3" s="1"/>
  <c r="H316" i="3"/>
  <c r="E311" i="3"/>
  <c r="N309" i="3"/>
  <c r="P309" i="3" s="1"/>
  <c r="E309" i="3"/>
  <c r="H309" i="3" s="1"/>
  <c r="E302" i="3"/>
  <c r="F301" i="3"/>
  <c r="M297" i="3"/>
  <c r="N297" i="3"/>
  <c r="E294" i="3"/>
  <c r="H294" i="3" s="1"/>
  <c r="N287" i="3"/>
  <c r="F287" i="3"/>
  <c r="H287" i="3" s="1"/>
  <c r="E286" i="3"/>
  <c r="H286" i="3" s="1"/>
  <c r="E284" i="3"/>
  <c r="F283" i="3"/>
  <c r="M279" i="3"/>
  <c r="N279" i="3"/>
  <c r="E274" i="3"/>
  <c r="F274" i="3"/>
  <c r="N272" i="3"/>
  <c r="M269" i="3"/>
  <c r="P269" i="3" s="1"/>
  <c r="E267" i="3"/>
  <c r="E262" i="3"/>
  <c r="F262" i="3"/>
  <c r="N260" i="3"/>
  <c r="M257" i="3"/>
  <c r="P257" i="3" s="1"/>
  <c r="E255" i="3"/>
  <c r="H255" i="3" s="1"/>
  <c r="N251" i="3"/>
  <c r="M249" i="3"/>
  <c r="N249" i="3"/>
  <c r="E246" i="3"/>
  <c r="M242" i="3"/>
  <c r="N242" i="3"/>
  <c r="N241" i="3"/>
  <c r="M241" i="3"/>
  <c r="E238" i="3"/>
  <c r="H238" i="3" s="1"/>
  <c r="N229" i="3"/>
  <c r="P229" i="3" s="1"/>
  <c r="E224" i="3"/>
  <c r="F224" i="3"/>
  <c r="E223" i="3"/>
  <c r="F223" i="3"/>
  <c r="F221" i="3"/>
  <c r="M215" i="3"/>
  <c r="N215" i="3"/>
  <c r="N214" i="3"/>
  <c r="M214" i="3"/>
  <c r="M205" i="3"/>
  <c r="Q193" i="3"/>
  <c r="E193" i="3"/>
  <c r="F193" i="3"/>
  <c r="Q188" i="3"/>
  <c r="L166" i="3"/>
  <c r="Q166" i="3"/>
  <c r="D165" i="3"/>
  <c r="I165" i="3"/>
  <c r="D156" i="3"/>
  <c r="I156" i="3"/>
  <c r="F278" i="3"/>
  <c r="H278" i="3" s="1"/>
  <c r="F275" i="3"/>
  <c r="H275" i="3" s="1"/>
  <c r="F272" i="3"/>
  <c r="H272" i="3" s="1"/>
  <c r="F269" i="3"/>
  <c r="H269" i="3" s="1"/>
  <c r="F266" i="3"/>
  <c r="H266" i="3" s="1"/>
  <c r="F263" i="3"/>
  <c r="H263" i="3" s="1"/>
  <c r="F260" i="3"/>
  <c r="H260" i="3" s="1"/>
  <c r="F257" i="3"/>
  <c r="H257" i="3" s="1"/>
  <c r="F254" i="3"/>
  <c r="F251" i="3"/>
  <c r="F248" i="3"/>
  <c r="F245" i="3"/>
  <c r="M239" i="3"/>
  <c r="P239" i="3" s="1"/>
  <c r="F237" i="3"/>
  <c r="M230" i="3"/>
  <c r="P230" i="3" s="1"/>
  <c r="F228" i="3"/>
  <c r="M221" i="3"/>
  <c r="P221" i="3" s="1"/>
  <c r="E220" i="3"/>
  <c r="H220" i="3" s="1"/>
  <c r="F219" i="3"/>
  <c r="H219" i="3" s="1"/>
  <c r="M212" i="3"/>
  <c r="P212" i="3" s="1"/>
  <c r="E211" i="3"/>
  <c r="H211" i="3" s="1"/>
  <c r="F210" i="3"/>
  <c r="H210" i="3" s="1"/>
  <c r="L206" i="3"/>
  <c r="L203" i="3"/>
  <c r="L200" i="3"/>
  <c r="L197" i="3"/>
  <c r="D196" i="3"/>
  <c r="D195" i="3"/>
  <c r="E190" i="3"/>
  <c r="H190" i="3" s="1"/>
  <c r="D186" i="3"/>
  <c r="N182" i="3"/>
  <c r="P182" i="3" s="1"/>
  <c r="D181" i="3"/>
  <c r="D180" i="3"/>
  <c r="N179" i="3"/>
  <c r="P179" i="3" s="1"/>
  <c r="F179" i="3"/>
  <c r="H179" i="3" s="1"/>
  <c r="L178" i="3"/>
  <c r="D178" i="3"/>
  <c r="I173" i="3"/>
  <c r="D173" i="3"/>
  <c r="E153" i="3"/>
  <c r="F153" i="3"/>
  <c r="Q151" i="3"/>
  <c r="M145" i="3"/>
  <c r="N145" i="3"/>
  <c r="E254" i="3"/>
  <c r="E251" i="3"/>
  <c r="E248" i="3"/>
  <c r="E245" i="3"/>
  <c r="M244" i="3"/>
  <c r="P244" i="3" s="1"/>
  <c r="E237" i="3"/>
  <c r="F236" i="3"/>
  <c r="H236" i="3" s="1"/>
  <c r="M235" i="3"/>
  <c r="P235" i="3" s="1"/>
  <c r="E228" i="3"/>
  <c r="F227" i="3"/>
  <c r="H227" i="3" s="1"/>
  <c r="I191" i="3"/>
  <c r="D191" i="3"/>
  <c r="M184" i="3"/>
  <c r="N184" i="3"/>
  <c r="N183" i="3"/>
  <c r="P183" i="3" s="1"/>
  <c r="E183" i="3"/>
  <c r="H183" i="3" s="1"/>
  <c r="Q177" i="3"/>
  <c r="L177" i="3"/>
  <c r="M163" i="3"/>
  <c r="N163" i="3"/>
  <c r="M155" i="3"/>
  <c r="N155" i="3"/>
  <c r="Q149" i="3"/>
  <c r="L149" i="3"/>
  <c r="I131" i="3"/>
  <c r="D131" i="3"/>
  <c r="F70" i="3"/>
  <c r="E70" i="3"/>
  <c r="Q195" i="3"/>
  <c r="L195" i="3"/>
  <c r="M187" i="3"/>
  <c r="P187" i="3" s="1"/>
  <c r="I182" i="3"/>
  <c r="D182" i="3"/>
  <c r="E168" i="3"/>
  <c r="F168" i="3"/>
  <c r="E144" i="3"/>
  <c r="F144" i="3"/>
  <c r="M143" i="3"/>
  <c r="P143" i="3" s="1"/>
  <c r="N138" i="3"/>
  <c r="M138" i="3"/>
  <c r="L122" i="3"/>
  <c r="Q122" i="3"/>
  <c r="D205" i="3"/>
  <c r="D202" i="3"/>
  <c r="D199" i="3"/>
  <c r="Q186" i="3"/>
  <c r="L186" i="3"/>
  <c r="L161" i="3"/>
  <c r="Q159" i="3"/>
  <c r="L159" i="3"/>
  <c r="I154" i="3"/>
  <c r="D154" i="3"/>
  <c r="Q140" i="3"/>
  <c r="L140" i="3"/>
  <c r="I130" i="3"/>
  <c r="D130" i="3"/>
  <c r="L104" i="3"/>
  <c r="Q104" i="3"/>
  <c r="E171" i="3"/>
  <c r="F171" i="3"/>
  <c r="I164" i="3"/>
  <c r="D164" i="3"/>
  <c r="M154" i="3"/>
  <c r="N154" i="3"/>
  <c r="M148" i="3"/>
  <c r="N148" i="3"/>
  <c r="E148" i="3"/>
  <c r="H148" i="3" s="1"/>
  <c r="I147" i="3"/>
  <c r="E141" i="3"/>
  <c r="F141" i="3"/>
  <c r="N156" i="3"/>
  <c r="D155" i="3"/>
  <c r="L150" i="3"/>
  <c r="D146" i="3"/>
  <c r="L141" i="3"/>
  <c r="D137" i="3"/>
  <c r="F136" i="3"/>
  <c r="H136" i="3" s="1"/>
  <c r="L135" i="3"/>
  <c r="Q131" i="3"/>
  <c r="L131" i="3"/>
  <c r="N127" i="3"/>
  <c r="P127" i="3" s="1"/>
  <c r="D124" i="3"/>
  <c r="M117" i="3"/>
  <c r="P117" i="3" s="1"/>
  <c r="Q115" i="3"/>
  <c r="Q110" i="3"/>
  <c r="Q92" i="3"/>
  <c r="N83" i="3"/>
  <c r="M83" i="3"/>
  <c r="F82" i="3"/>
  <c r="E82" i="3"/>
  <c r="F79" i="3"/>
  <c r="E79" i="3"/>
  <c r="L76" i="3"/>
  <c r="Q76" i="3"/>
  <c r="E51" i="3"/>
  <c r="F51" i="3"/>
  <c r="D28" i="3"/>
  <c r="I133" i="3"/>
  <c r="D133" i="3"/>
  <c r="F121" i="3"/>
  <c r="H121" i="3" s="1"/>
  <c r="N98" i="3"/>
  <c r="M98" i="3"/>
  <c r="N86" i="3"/>
  <c r="M86" i="3"/>
  <c r="D53" i="3"/>
  <c r="I53" i="3"/>
  <c r="Q134" i="3"/>
  <c r="L134" i="3"/>
  <c r="E129" i="3"/>
  <c r="H129" i="3" s="1"/>
  <c r="E122" i="3"/>
  <c r="F122" i="3"/>
  <c r="N121" i="3"/>
  <c r="P121" i="3" s="1"/>
  <c r="D118" i="3"/>
  <c r="M113" i="3"/>
  <c r="N89" i="3"/>
  <c r="M89" i="3"/>
  <c r="M130" i="3"/>
  <c r="P130" i="3" s="1"/>
  <c r="Q128" i="3"/>
  <c r="L128" i="3"/>
  <c r="N118" i="3"/>
  <c r="P118" i="3" s="1"/>
  <c r="D115" i="3"/>
  <c r="N110" i="3"/>
  <c r="M110" i="3"/>
  <c r="N80" i="3"/>
  <c r="M80" i="3"/>
  <c r="Q121" i="3"/>
  <c r="Q116" i="3"/>
  <c r="Q98" i="3"/>
  <c r="Q86" i="3"/>
  <c r="M69" i="3"/>
  <c r="N69" i="3"/>
  <c r="D44" i="3"/>
  <c r="I44" i="3"/>
  <c r="D78" i="3"/>
  <c r="N71" i="3"/>
  <c r="P71" i="3" s="1"/>
  <c r="E71" i="3"/>
  <c r="H71" i="3" s="1"/>
  <c r="E67" i="3"/>
  <c r="F67" i="3"/>
  <c r="M66" i="3"/>
  <c r="P66" i="3" s="1"/>
  <c r="I66" i="3"/>
  <c r="D66" i="3"/>
  <c r="E64" i="3"/>
  <c r="F64" i="3"/>
  <c r="E62" i="3"/>
  <c r="F62" i="3"/>
  <c r="I59" i="3"/>
  <c r="M58" i="3"/>
  <c r="N58" i="3"/>
  <c r="I50" i="3"/>
  <c r="M49" i="3"/>
  <c r="N49" i="3"/>
  <c r="I41" i="3"/>
  <c r="M40" i="3"/>
  <c r="N40" i="3"/>
  <c r="F73" i="3"/>
  <c r="H73" i="3" s="1"/>
  <c r="M60" i="3"/>
  <c r="N60" i="3"/>
  <c r="E54" i="3"/>
  <c r="H54" i="3" s="1"/>
  <c r="E45" i="3"/>
  <c r="H45" i="3" s="1"/>
  <c r="M34" i="3"/>
  <c r="N34" i="3"/>
  <c r="E30" i="3"/>
  <c r="F30" i="3"/>
  <c r="P94" i="3"/>
  <c r="I81" i="3"/>
  <c r="Q79" i="3"/>
  <c r="N74" i="3"/>
  <c r="P74" i="3" s="1"/>
  <c r="D72" i="3"/>
  <c r="Q70" i="3"/>
  <c r="M52" i="3"/>
  <c r="N52" i="3"/>
  <c r="D29" i="3"/>
  <c r="M22" i="3"/>
  <c r="N22" i="3"/>
  <c r="F76" i="3"/>
  <c r="H76" i="3" s="1"/>
  <c r="M75" i="3"/>
  <c r="P75" i="3" s="1"/>
  <c r="I72" i="3"/>
  <c r="M68" i="3"/>
  <c r="N68" i="3"/>
  <c r="Q67" i="3"/>
  <c r="L67" i="3"/>
  <c r="M65" i="3"/>
  <c r="N65" i="3"/>
  <c r="E65" i="3"/>
  <c r="H65" i="3" s="1"/>
  <c r="Q64" i="3"/>
  <c r="L64" i="3"/>
  <c r="E57" i="3"/>
  <c r="H57" i="3" s="1"/>
  <c r="N54" i="3"/>
  <c r="P54" i="3" s="1"/>
  <c r="F50" i="3"/>
  <c r="E50" i="3"/>
  <c r="E39" i="3"/>
  <c r="H39" i="3" s="1"/>
  <c r="D90" i="3"/>
  <c r="D87" i="3"/>
  <c r="D84" i="3"/>
  <c r="N77" i="3"/>
  <c r="P77" i="3" s="1"/>
  <c r="E77" i="3"/>
  <c r="H77" i="3" s="1"/>
  <c r="D75" i="3"/>
  <c r="Q73" i="3"/>
  <c r="I56" i="3"/>
  <c r="I47" i="3"/>
  <c r="M46" i="3"/>
  <c r="N46" i="3"/>
  <c r="I38" i="3"/>
  <c r="I37" i="3"/>
  <c r="D37" i="3"/>
  <c r="D63" i="3"/>
  <c r="N62" i="3"/>
  <c r="L61" i="3"/>
  <c r="F61" i="3"/>
  <c r="D60" i="3"/>
  <c r="N59" i="3"/>
  <c r="L33" i="3"/>
  <c r="Q29" i="3"/>
  <c r="L29" i="3"/>
  <c r="E24" i="3"/>
  <c r="F24" i="3"/>
  <c r="M62" i="3"/>
  <c r="E61" i="3"/>
  <c r="M59" i="3"/>
  <c r="E35" i="3"/>
  <c r="F35" i="3"/>
  <c r="D31" i="3"/>
  <c r="M25" i="3"/>
  <c r="N25" i="3"/>
  <c r="M36" i="3"/>
  <c r="N36" i="3"/>
  <c r="Q32" i="3"/>
  <c r="L32" i="3"/>
  <c r="E27" i="3"/>
  <c r="H27" i="3" s="1"/>
  <c r="I34" i="3"/>
  <c r="D34" i="3"/>
  <c r="M28" i="3"/>
  <c r="P28" i="3" s="1"/>
  <c r="M19" i="3"/>
  <c r="N19" i="3"/>
  <c r="L56" i="3"/>
  <c r="L53" i="3"/>
  <c r="L50" i="3"/>
  <c r="L47" i="3"/>
  <c r="L44" i="3"/>
  <c r="L41" i="3"/>
  <c r="L38" i="3"/>
  <c r="Q35" i="3"/>
  <c r="L35" i="3"/>
  <c r="E21" i="3"/>
  <c r="F21" i="3"/>
  <c r="L26" i="3"/>
  <c r="D25" i="3"/>
  <c r="L23" i="3"/>
  <c r="D22" i="3"/>
  <c r="L20" i="3"/>
  <c r="D19" i="3"/>
  <c r="L17" i="3"/>
  <c r="D26" i="3"/>
  <c r="L24" i="3"/>
  <c r="D23" i="3"/>
  <c r="L21" i="3"/>
  <c r="D20" i="3"/>
  <c r="L18" i="3"/>
  <c r="D17" i="3"/>
  <c r="M132" i="3" l="1"/>
  <c r="N45" i="3"/>
  <c r="P45" i="3" s="1"/>
  <c r="M101" i="3"/>
  <c r="P105" i="3"/>
  <c r="M37" i="3"/>
  <c r="P37" i="3" s="1"/>
  <c r="N115" i="3"/>
  <c r="P115" i="3" s="1"/>
  <c r="M146" i="3"/>
  <c r="P146" i="3" s="1"/>
  <c r="E132" i="3"/>
  <c r="H132" i="3" s="1"/>
  <c r="F163" i="3"/>
  <c r="H163" i="3" s="1"/>
  <c r="P274" i="3"/>
  <c r="M185" i="3"/>
  <c r="P185" i="3" s="1"/>
  <c r="P171" i="3"/>
  <c r="P93" i="3"/>
  <c r="F107" i="3"/>
  <c r="H107" i="3" s="1"/>
  <c r="F42" i="3"/>
  <c r="P273" i="3"/>
  <c r="P174" i="3"/>
  <c r="P223" i="3"/>
  <c r="P84" i="3"/>
  <c r="P286" i="3"/>
  <c r="E116" i="3"/>
  <c r="H116" i="3" s="1"/>
  <c r="E143" i="3"/>
  <c r="H143" i="3" s="1"/>
  <c r="P155" i="3"/>
  <c r="E134" i="3"/>
  <c r="H134" i="3" s="1"/>
  <c r="H284" i="3"/>
  <c r="H305" i="3"/>
  <c r="P332" i="3"/>
  <c r="F18" i="3"/>
  <c r="H18" i="3" s="1"/>
  <c r="M95" i="3"/>
  <c r="P95" i="3" s="1"/>
  <c r="E128" i="3"/>
  <c r="H128" i="3" s="1"/>
  <c r="H267" i="3"/>
  <c r="H253" i="3"/>
  <c r="E68" i="3"/>
  <c r="H68" i="3" s="1"/>
  <c r="F86" i="3"/>
  <c r="H86" i="3" s="1"/>
  <c r="M136" i="3"/>
  <c r="P136" i="3" s="1"/>
  <c r="N139" i="3"/>
  <c r="P139" i="3" s="1"/>
  <c r="E33" i="3"/>
  <c r="H33" i="3" s="1"/>
  <c r="N55" i="3"/>
  <c r="P55" i="3" s="1"/>
  <c r="E74" i="3"/>
  <c r="H74" i="3" s="1"/>
  <c r="N92" i="3"/>
  <c r="P92" i="3" s="1"/>
  <c r="N147" i="3"/>
  <c r="P147" i="3" s="1"/>
  <c r="M157" i="3"/>
  <c r="E147" i="3"/>
  <c r="H147" i="3" s="1"/>
  <c r="H265" i="3"/>
  <c r="F41" i="3"/>
  <c r="H41" i="3" s="1"/>
  <c r="M107" i="3"/>
  <c r="P107" i="3" s="1"/>
  <c r="M126" i="3"/>
  <c r="P126" i="3" s="1"/>
  <c r="E157" i="3"/>
  <c r="H157" i="3" s="1"/>
  <c r="F142" i="3"/>
  <c r="H142" i="3" s="1"/>
  <c r="H247" i="3"/>
  <c r="M125" i="3"/>
  <c r="P125" i="3" s="1"/>
  <c r="P306" i="3"/>
  <c r="F188" i="3"/>
  <c r="H188" i="3" s="1"/>
  <c r="H259" i="3"/>
  <c r="M27" i="3"/>
  <c r="P27" i="3" s="1"/>
  <c r="H79" i="3"/>
  <c r="P260" i="3"/>
  <c r="H250" i="3"/>
  <c r="P330" i="3"/>
  <c r="P192" i="3"/>
  <c r="H268" i="3"/>
  <c r="E127" i="3"/>
  <c r="H127" i="3" s="1"/>
  <c r="E206" i="3"/>
  <c r="H206" i="3" s="1"/>
  <c r="H158" i="3"/>
  <c r="H141" i="3"/>
  <c r="P154" i="3"/>
  <c r="H228" i="3"/>
  <c r="H242" i="3"/>
  <c r="H218" i="3"/>
  <c r="H235" i="3"/>
  <c r="P334" i="3"/>
  <c r="H332" i="3"/>
  <c r="P89" i="3"/>
  <c r="H245" i="3"/>
  <c r="P241" i="3"/>
  <c r="P196" i="3"/>
  <c r="P329" i="3"/>
  <c r="F56" i="3"/>
  <c r="H56" i="3" s="1"/>
  <c r="N31" i="3"/>
  <c r="P31" i="3" s="1"/>
  <c r="E162" i="3"/>
  <c r="H162" i="3" s="1"/>
  <c r="P242" i="3"/>
  <c r="P272" i="3"/>
  <c r="H311" i="3"/>
  <c r="P100" i="3"/>
  <c r="E59" i="3"/>
  <c r="H59" i="3" s="1"/>
  <c r="N43" i="3"/>
  <c r="P43" i="3" s="1"/>
  <c r="N124" i="3"/>
  <c r="P124" i="3" s="1"/>
  <c r="E152" i="3"/>
  <c r="H152" i="3" s="1"/>
  <c r="F138" i="3"/>
  <c r="H138" i="3" s="1"/>
  <c r="N133" i="3"/>
  <c r="P133" i="3" s="1"/>
  <c r="F192" i="3"/>
  <c r="H192" i="3" s="1"/>
  <c r="P319" i="3"/>
  <c r="P60" i="3"/>
  <c r="F88" i="3"/>
  <c r="H88" i="3" s="1"/>
  <c r="F125" i="3"/>
  <c r="H125" i="3" s="1"/>
  <c r="M151" i="3"/>
  <c r="P151" i="3" s="1"/>
  <c r="M152" i="3"/>
  <c r="P152" i="3" s="1"/>
  <c r="H302" i="3"/>
  <c r="F166" i="3"/>
  <c r="H166" i="3" s="1"/>
  <c r="P283" i="3"/>
  <c r="F89" i="3"/>
  <c r="H89" i="3" s="1"/>
  <c r="H246" i="3"/>
  <c r="E36" i="3"/>
  <c r="H36" i="3" s="1"/>
  <c r="P40" i="3"/>
  <c r="P59" i="3"/>
  <c r="M123" i="3"/>
  <c r="P123" i="3" s="1"/>
  <c r="N129" i="3"/>
  <c r="P129" i="3" s="1"/>
  <c r="N116" i="3"/>
  <c r="P116" i="3" s="1"/>
  <c r="H224" i="3"/>
  <c r="N202" i="3"/>
  <c r="P202" i="3" s="1"/>
  <c r="P70" i="3"/>
  <c r="P247" i="3"/>
  <c r="H306" i="3"/>
  <c r="P217" i="3"/>
  <c r="H320" i="3"/>
  <c r="N51" i="3"/>
  <c r="P51" i="3" s="1"/>
  <c r="P205" i="3"/>
  <c r="F104" i="3"/>
  <c r="H104" i="3" s="1"/>
  <c r="P249" i="3"/>
  <c r="H177" i="3"/>
  <c r="P232" i="3"/>
  <c r="P322" i="3"/>
  <c r="P308" i="3"/>
  <c r="H323" i="3"/>
  <c r="P204" i="3"/>
  <c r="H225" i="3"/>
  <c r="M160" i="3"/>
  <c r="P160" i="3" s="1"/>
  <c r="N193" i="3"/>
  <c r="P193" i="3" s="1"/>
  <c r="F101" i="3"/>
  <c r="H101" i="3" s="1"/>
  <c r="H232" i="3"/>
  <c r="H24" i="3"/>
  <c r="M39" i="3"/>
  <c r="P39" i="3" s="1"/>
  <c r="F91" i="3"/>
  <c r="H91" i="3" s="1"/>
  <c r="P176" i="3"/>
  <c r="P96" i="3"/>
  <c r="P246" i="3"/>
  <c r="P316" i="3"/>
  <c r="P214" i="3"/>
  <c r="P313" i="3"/>
  <c r="P331" i="3"/>
  <c r="P294" i="3"/>
  <c r="P265" i="3"/>
  <c r="P264" i="3"/>
  <c r="P233" i="3"/>
  <c r="P252" i="3"/>
  <c r="P224" i="3"/>
  <c r="P328" i="3"/>
  <c r="P234" i="3"/>
  <c r="P259" i="3"/>
  <c r="P321" i="3"/>
  <c r="P110" i="3"/>
  <c r="P86" i="3"/>
  <c r="P83" i="3"/>
  <c r="P52" i="3"/>
  <c r="P46" i="3"/>
  <c r="P68" i="3"/>
  <c r="P113" i="3"/>
  <c r="P101" i="3"/>
  <c r="P170" i="3"/>
  <c r="P198" i="3"/>
  <c r="P231" i="3"/>
  <c r="P300" i="3"/>
  <c r="P323" i="3"/>
  <c r="P315" i="3"/>
  <c r="P289" i="3"/>
  <c r="P215" i="3"/>
  <c r="P213" i="3"/>
  <c r="P317" i="3"/>
  <c r="P302" i="3"/>
  <c r="P292" i="3"/>
  <c r="P222" i="3"/>
  <c r="P325" i="3"/>
  <c r="P320" i="3"/>
  <c r="P227" i="3"/>
  <c r="P310" i="3"/>
  <c r="P163" i="3"/>
  <c r="P145" i="3"/>
  <c r="P156" i="3"/>
  <c r="P173" i="3"/>
  <c r="P102" i="3"/>
  <c r="P62" i="3"/>
  <c r="P157" i="3"/>
  <c r="P184" i="3"/>
  <c r="P87" i="3"/>
  <c r="P180" i="3"/>
  <c r="P25" i="3"/>
  <c r="P22" i="3"/>
  <c r="H254" i="3"/>
  <c r="H277" i="3"/>
  <c r="H234" i="3"/>
  <c r="H262" i="3"/>
  <c r="H283" i="3"/>
  <c r="H251" i="3"/>
  <c r="H274" i="3"/>
  <c r="H241" i="3"/>
  <c r="H324" i="3"/>
  <c r="H325" i="3"/>
  <c r="H328" i="3"/>
  <c r="H330" i="3"/>
  <c r="H216" i="3"/>
  <c r="H62" i="3"/>
  <c r="H198" i="3"/>
  <c r="H203" i="3"/>
  <c r="H204" i="3"/>
  <c r="H67" i="3"/>
  <c r="F113" i="3"/>
  <c r="H113" i="3" s="1"/>
  <c r="H200" i="3"/>
  <c r="H201" i="3"/>
  <c r="E47" i="3"/>
  <c r="H47" i="3" s="1"/>
  <c r="F98" i="3"/>
  <c r="H98" i="3" s="1"/>
  <c r="H153" i="3"/>
  <c r="H169" i="3"/>
  <c r="F97" i="3"/>
  <c r="H97" i="3" s="1"/>
  <c r="F100" i="3"/>
  <c r="H100" i="3" s="1"/>
  <c r="F170" i="3"/>
  <c r="H170" i="3" s="1"/>
  <c r="F150" i="3"/>
  <c r="H150" i="3" s="1"/>
  <c r="H61" i="3"/>
  <c r="F135" i="3"/>
  <c r="H135" i="3" s="1"/>
  <c r="H144" i="3"/>
  <c r="H151" i="3"/>
  <c r="H52" i="3"/>
  <c r="H50" i="3"/>
  <c r="H161" i="3"/>
  <c r="H176" i="3"/>
  <c r="H21" i="3"/>
  <c r="N109" i="3"/>
  <c r="M109" i="3"/>
  <c r="E140" i="3"/>
  <c r="F140" i="3"/>
  <c r="N201" i="3"/>
  <c r="M201" i="3"/>
  <c r="M99" i="3"/>
  <c r="N99" i="3"/>
  <c r="P65" i="3"/>
  <c r="H64" i="3"/>
  <c r="P80" i="3"/>
  <c r="E159" i="3"/>
  <c r="H159" i="3" s="1"/>
  <c r="F175" i="3"/>
  <c r="H175" i="3" s="1"/>
  <c r="P285" i="3"/>
  <c r="E197" i="3"/>
  <c r="H197" i="3" s="1"/>
  <c r="P290" i="3"/>
  <c r="N103" i="3"/>
  <c r="M103" i="3"/>
  <c r="F194" i="3"/>
  <c r="E194" i="3"/>
  <c r="E185" i="3"/>
  <c r="F185" i="3"/>
  <c r="M78" i="3"/>
  <c r="P78" i="3" s="1"/>
  <c r="H30" i="3"/>
  <c r="F38" i="3"/>
  <c r="H38" i="3" s="1"/>
  <c r="P49" i="3"/>
  <c r="M48" i="3"/>
  <c r="P48" i="3" s="1"/>
  <c r="E83" i="3"/>
  <c r="H83" i="3" s="1"/>
  <c r="H122" i="3"/>
  <c r="P98" i="3"/>
  <c r="H51" i="3"/>
  <c r="E92" i="3"/>
  <c r="H92" i="3" s="1"/>
  <c r="F106" i="3"/>
  <c r="H106" i="3" s="1"/>
  <c r="E109" i="3"/>
  <c r="H109" i="3" s="1"/>
  <c r="E160" i="3"/>
  <c r="H160" i="3" s="1"/>
  <c r="F95" i="3"/>
  <c r="H95" i="3" s="1"/>
  <c r="H193" i="3"/>
  <c r="H223" i="3"/>
  <c r="P261" i="3"/>
  <c r="P63" i="3"/>
  <c r="H221" i="3"/>
  <c r="P240" i="3"/>
  <c r="P311" i="3"/>
  <c r="F55" i="3"/>
  <c r="E55" i="3"/>
  <c r="F69" i="3"/>
  <c r="E69" i="3"/>
  <c r="N97" i="3"/>
  <c r="M97" i="3"/>
  <c r="E105" i="3"/>
  <c r="F105" i="3"/>
  <c r="N112" i="3"/>
  <c r="M112" i="3"/>
  <c r="F139" i="3"/>
  <c r="E139" i="3"/>
  <c r="F46" i="3"/>
  <c r="E46" i="3"/>
  <c r="M153" i="3"/>
  <c r="N153" i="3"/>
  <c r="M114" i="3"/>
  <c r="N114" i="3"/>
  <c r="P298" i="3"/>
  <c r="P280" i="3"/>
  <c r="M111" i="3"/>
  <c r="N111" i="3"/>
  <c r="E187" i="3"/>
  <c r="F187" i="3"/>
  <c r="H213" i="3"/>
  <c r="F43" i="3"/>
  <c r="E43" i="3"/>
  <c r="E102" i="3"/>
  <c r="F102" i="3"/>
  <c r="P36" i="3"/>
  <c r="P34" i="3"/>
  <c r="P58" i="3"/>
  <c r="P148" i="3"/>
  <c r="H256" i="3"/>
  <c r="H336" i="3"/>
  <c r="H42" i="3"/>
  <c r="M169" i="3"/>
  <c r="P169" i="3" s="1"/>
  <c r="H168" i="3"/>
  <c r="H214" i="3"/>
  <c r="P270" i="3"/>
  <c r="P291" i="3"/>
  <c r="P287" i="3"/>
  <c r="P284" i="3"/>
  <c r="F96" i="3"/>
  <c r="E96" i="3"/>
  <c r="P19" i="3"/>
  <c r="F32" i="3"/>
  <c r="H32" i="3" s="1"/>
  <c r="N42" i="3"/>
  <c r="P42" i="3" s="1"/>
  <c r="P69" i="3"/>
  <c r="F94" i="3"/>
  <c r="H94" i="3" s="1"/>
  <c r="F85" i="3"/>
  <c r="H85" i="3" s="1"/>
  <c r="F119" i="3"/>
  <c r="H119" i="3" s="1"/>
  <c r="F103" i="3"/>
  <c r="H103" i="3" s="1"/>
  <c r="M57" i="3"/>
  <c r="P57" i="3" s="1"/>
  <c r="F110" i="3"/>
  <c r="H110" i="3" s="1"/>
  <c r="M119" i="3"/>
  <c r="P119" i="3" s="1"/>
  <c r="M137" i="3"/>
  <c r="P137" i="3" s="1"/>
  <c r="H237" i="3"/>
  <c r="N194" i="3"/>
  <c r="P194" i="3" s="1"/>
  <c r="H248" i="3"/>
  <c r="N175" i="3"/>
  <c r="P175" i="3" s="1"/>
  <c r="H271" i="3"/>
  <c r="P282" i="3"/>
  <c r="P188" i="3"/>
  <c r="H215" i="3"/>
  <c r="P288" i="3"/>
  <c r="H333" i="3"/>
  <c r="P255" i="3"/>
  <c r="P267" i="3"/>
  <c r="P304" i="3"/>
  <c r="F174" i="3"/>
  <c r="H174" i="3" s="1"/>
  <c r="M181" i="3"/>
  <c r="P181" i="3" s="1"/>
  <c r="H334" i="3"/>
  <c r="N73" i="3"/>
  <c r="M73" i="3"/>
  <c r="N106" i="3"/>
  <c r="M106" i="3"/>
  <c r="N88" i="3"/>
  <c r="M88" i="3"/>
  <c r="F123" i="3"/>
  <c r="E123" i="3"/>
  <c r="E149" i="3"/>
  <c r="F149" i="3"/>
  <c r="N165" i="3"/>
  <c r="P165" i="3" s="1"/>
  <c r="P279" i="3"/>
  <c r="H301" i="3"/>
  <c r="H233" i="3"/>
  <c r="M81" i="3"/>
  <c r="N81" i="3"/>
  <c r="M144" i="3"/>
  <c r="N144" i="3"/>
  <c r="P138" i="3"/>
  <c r="P120" i="3"/>
  <c r="H319" i="3"/>
  <c r="E111" i="3"/>
  <c r="F111" i="3"/>
  <c r="F114" i="3"/>
  <c r="E114" i="3"/>
  <c r="M108" i="3"/>
  <c r="N108" i="3"/>
  <c r="F108" i="3"/>
  <c r="E108" i="3"/>
  <c r="H208" i="3"/>
  <c r="N30" i="3"/>
  <c r="P30" i="3" s="1"/>
  <c r="E48" i="3"/>
  <c r="H48" i="3" s="1"/>
  <c r="M72" i="3"/>
  <c r="P72" i="3" s="1"/>
  <c r="F112" i="3"/>
  <c r="H112" i="3" s="1"/>
  <c r="H82" i="3"/>
  <c r="H171" i="3"/>
  <c r="H70" i="3"/>
  <c r="P190" i="3"/>
  <c r="P191" i="3"/>
  <c r="P251" i="3"/>
  <c r="H314" i="3"/>
  <c r="E99" i="3"/>
  <c r="F99" i="3"/>
  <c r="F49" i="3"/>
  <c r="E49" i="3"/>
  <c r="N82" i="3"/>
  <c r="M82" i="3"/>
  <c r="F126" i="3"/>
  <c r="E126" i="3"/>
  <c r="E167" i="3"/>
  <c r="F167" i="3"/>
  <c r="N79" i="3"/>
  <c r="M79" i="3"/>
  <c r="M162" i="3"/>
  <c r="N162" i="3"/>
  <c r="H240" i="3"/>
  <c r="M90" i="3"/>
  <c r="N90" i="3"/>
  <c r="P268" i="3"/>
  <c r="M21" i="3"/>
  <c r="N21" i="3"/>
  <c r="F72" i="3"/>
  <c r="E72" i="3"/>
  <c r="F66" i="3"/>
  <c r="E66" i="3"/>
  <c r="N159" i="3"/>
  <c r="M159" i="3"/>
  <c r="N186" i="3"/>
  <c r="M186" i="3"/>
  <c r="F191" i="3"/>
  <c r="E191" i="3"/>
  <c r="F196" i="3"/>
  <c r="E196" i="3"/>
  <c r="E165" i="3"/>
  <c r="F165" i="3"/>
  <c r="E23" i="3"/>
  <c r="F23" i="3"/>
  <c r="F22" i="3"/>
  <c r="E22" i="3"/>
  <c r="M41" i="3"/>
  <c r="N41" i="3"/>
  <c r="N64" i="3"/>
  <c r="M64" i="3"/>
  <c r="P132" i="3"/>
  <c r="F137" i="3"/>
  <c r="E137" i="3"/>
  <c r="N150" i="3"/>
  <c r="M150" i="3"/>
  <c r="E205" i="3"/>
  <c r="F205" i="3"/>
  <c r="M197" i="3"/>
  <c r="N197" i="3"/>
  <c r="P297" i="3"/>
  <c r="M38" i="3"/>
  <c r="N38" i="3"/>
  <c r="M24" i="3"/>
  <c r="N24" i="3"/>
  <c r="N23" i="3"/>
  <c r="M23" i="3"/>
  <c r="M44" i="3"/>
  <c r="N44" i="3"/>
  <c r="F31" i="3"/>
  <c r="E31" i="3"/>
  <c r="M33" i="3"/>
  <c r="N33" i="3"/>
  <c r="F63" i="3"/>
  <c r="E63" i="3"/>
  <c r="E84" i="3"/>
  <c r="F84" i="3"/>
  <c r="N67" i="3"/>
  <c r="M67" i="3"/>
  <c r="E29" i="3"/>
  <c r="F29" i="3"/>
  <c r="F164" i="3"/>
  <c r="E164" i="3"/>
  <c r="N104" i="3"/>
  <c r="M104" i="3"/>
  <c r="E154" i="3"/>
  <c r="F154" i="3"/>
  <c r="M161" i="3"/>
  <c r="N161" i="3"/>
  <c r="N122" i="3"/>
  <c r="M122" i="3"/>
  <c r="N177" i="3"/>
  <c r="M177" i="3"/>
  <c r="F173" i="3"/>
  <c r="E173" i="3"/>
  <c r="E186" i="3"/>
  <c r="F186" i="3"/>
  <c r="M200" i="3"/>
  <c r="N200" i="3"/>
  <c r="M166" i="3"/>
  <c r="N166" i="3"/>
  <c r="M167" i="3"/>
  <c r="N167" i="3"/>
  <c r="M158" i="3"/>
  <c r="N158" i="3"/>
  <c r="M172" i="3"/>
  <c r="N172" i="3"/>
  <c r="M29" i="3"/>
  <c r="N29" i="3"/>
  <c r="E26" i="3"/>
  <c r="F26" i="3"/>
  <c r="E87" i="3"/>
  <c r="F87" i="3"/>
  <c r="F44" i="3"/>
  <c r="E44" i="3"/>
  <c r="F115" i="3"/>
  <c r="E115" i="3"/>
  <c r="M134" i="3"/>
  <c r="N134" i="3"/>
  <c r="F124" i="3"/>
  <c r="E124" i="3"/>
  <c r="M131" i="3"/>
  <c r="N131" i="3"/>
  <c r="N141" i="3"/>
  <c r="M141" i="3"/>
  <c r="F155" i="3"/>
  <c r="E155" i="3"/>
  <c r="E130" i="3"/>
  <c r="F130" i="3"/>
  <c r="E199" i="3"/>
  <c r="F199" i="3"/>
  <c r="F182" i="3"/>
  <c r="E182" i="3"/>
  <c r="E131" i="3"/>
  <c r="F131" i="3"/>
  <c r="M149" i="3"/>
  <c r="N149" i="3"/>
  <c r="E180" i="3"/>
  <c r="F180" i="3"/>
  <c r="M203" i="3"/>
  <c r="N203" i="3"/>
  <c r="M164" i="3"/>
  <c r="N164" i="3"/>
  <c r="M56" i="3"/>
  <c r="N56" i="3"/>
  <c r="N61" i="3"/>
  <c r="M61" i="3"/>
  <c r="F25" i="3"/>
  <c r="E25" i="3"/>
  <c r="M47" i="3"/>
  <c r="N47" i="3"/>
  <c r="E37" i="3"/>
  <c r="F37" i="3"/>
  <c r="F75" i="3"/>
  <c r="E75" i="3"/>
  <c r="N17" i="3"/>
  <c r="M17" i="3"/>
  <c r="M50" i="3"/>
  <c r="N50" i="3"/>
  <c r="E90" i="3"/>
  <c r="F90" i="3"/>
  <c r="F133" i="3"/>
  <c r="E133" i="3"/>
  <c r="E28" i="3"/>
  <c r="F28" i="3"/>
  <c r="N76" i="3"/>
  <c r="M76" i="3"/>
  <c r="M195" i="3"/>
  <c r="N195" i="3"/>
  <c r="E178" i="3"/>
  <c r="F178" i="3"/>
  <c r="M206" i="3"/>
  <c r="N206" i="3"/>
  <c r="E156" i="3"/>
  <c r="F156" i="3"/>
  <c r="N20" i="3"/>
  <c r="M20" i="3"/>
  <c r="E34" i="3"/>
  <c r="F34" i="3"/>
  <c r="F53" i="3"/>
  <c r="E53" i="3"/>
  <c r="E17" i="3"/>
  <c r="F17" i="3"/>
  <c r="M18" i="3"/>
  <c r="N18" i="3"/>
  <c r="N26" i="3"/>
  <c r="M26" i="3"/>
  <c r="M35" i="3"/>
  <c r="N35" i="3"/>
  <c r="F60" i="3"/>
  <c r="E60" i="3"/>
  <c r="E20" i="3"/>
  <c r="F20" i="3"/>
  <c r="F19" i="3"/>
  <c r="E19" i="3"/>
  <c r="M53" i="3"/>
  <c r="N53" i="3"/>
  <c r="M32" i="3"/>
  <c r="N32" i="3"/>
  <c r="H35" i="3"/>
  <c r="F78" i="3"/>
  <c r="E78" i="3"/>
  <c r="M128" i="3"/>
  <c r="N128" i="3"/>
  <c r="F118" i="3"/>
  <c r="E118" i="3"/>
  <c r="M135" i="3"/>
  <c r="N135" i="3"/>
  <c r="F146" i="3"/>
  <c r="E146" i="3"/>
  <c r="M140" i="3"/>
  <c r="N140" i="3"/>
  <c r="E202" i="3"/>
  <c r="F202" i="3"/>
  <c r="M178" i="3"/>
  <c r="N178" i="3"/>
  <c r="F181" i="3"/>
  <c r="E181" i="3"/>
  <c r="E195" i="3"/>
  <c r="F195" i="3"/>
  <c r="P276" i="3"/>
  <c r="E145" i="3"/>
  <c r="F145" i="3"/>
  <c r="M142" i="3"/>
  <c r="N142" i="3"/>
  <c r="P258" i="3"/>
  <c r="N168" i="3"/>
  <c r="M168" i="3"/>
  <c r="B169" i="12"/>
  <c r="F169" i="12" s="1"/>
  <c r="B170" i="12"/>
  <c r="F170" i="12" s="1"/>
  <c r="B171" i="12"/>
  <c r="F171" i="12" s="1"/>
  <c r="B172" i="12"/>
  <c r="F172" i="12" s="1"/>
  <c r="B173" i="12"/>
  <c r="F173" i="12" s="1"/>
  <c r="B174" i="12"/>
  <c r="F174" i="12" s="1"/>
  <c r="B175" i="12"/>
  <c r="F175" i="12" s="1"/>
  <c r="B176" i="12"/>
  <c r="F176" i="12" s="1"/>
  <c r="B177" i="12"/>
  <c r="F177" i="12" s="1"/>
  <c r="B178" i="12"/>
  <c r="F178" i="12" s="1"/>
  <c r="B179" i="12"/>
  <c r="F179" i="12" s="1"/>
  <c r="B180" i="12"/>
  <c r="F180" i="12" s="1"/>
  <c r="B181" i="12"/>
  <c r="F181" i="12" s="1"/>
  <c r="B182" i="12"/>
  <c r="F182" i="12" s="1"/>
  <c r="B183" i="12"/>
  <c r="F183" i="12" s="1"/>
  <c r="B184" i="12"/>
  <c r="F184" i="12" s="1"/>
  <c r="B185" i="12"/>
  <c r="F185" i="12" s="1"/>
  <c r="B186" i="12"/>
  <c r="F186" i="12" s="1"/>
  <c r="B187" i="12"/>
  <c r="F187" i="12" s="1"/>
  <c r="B188" i="12"/>
  <c r="F188" i="12" s="1"/>
  <c r="B189" i="12"/>
  <c r="F189" i="12" s="1"/>
  <c r="B190" i="12"/>
  <c r="F190" i="12" s="1"/>
  <c r="B191" i="12"/>
  <c r="F191" i="12" s="1"/>
  <c r="B192" i="12"/>
  <c r="F192" i="12" s="1"/>
  <c r="B193" i="12"/>
  <c r="F193" i="12" s="1"/>
  <c r="B194" i="12"/>
  <c r="F194" i="12" s="1"/>
  <c r="B195" i="12"/>
  <c r="F195" i="12" s="1"/>
  <c r="B196" i="12"/>
  <c r="F196" i="12" s="1"/>
  <c r="B197" i="12"/>
  <c r="F197" i="12" s="1"/>
  <c r="B198" i="12"/>
  <c r="F198" i="12" s="1"/>
  <c r="B199" i="12"/>
  <c r="F199" i="12" s="1"/>
  <c r="B200" i="12"/>
  <c r="F200" i="12" s="1"/>
  <c r="B201" i="12"/>
  <c r="F201" i="12" s="1"/>
  <c r="B202" i="12"/>
  <c r="F202" i="12" s="1"/>
  <c r="B203" i="12"/>
  <c r="F203" i="12" s="1"/>
  <c r="B204" i="12"/>
  <c r="F204" i="12" s="1"/>
  <c r="B205" i="12"/>
  <c r="F205" i="12" s="1"/>
  <c r="B206" i="12"/>
  <c r="F206" i="12" s="1"/>
  <c r="B207" i="12"/>
  <c r="F207" i="12" s="1"/>
  <c r="B208" i="12"/>
  <c r="F208" i="12" s="1"/>
  <c r="B209" i="12"/>
  <c r="F209" i="12" s="1"/>
  <c r="B210" i="12"/>
  <c r="F210" i="12" s="1"/>
  <c r="B211" i="12"/>
  <c r="F211" i="12" s="1"/>
  <c r="B212" i="12"/>
  <c r="F212" i="12" s="1"/>
  <c r="B213" i="12"/>
  <c r="F213" i="12" s="1"/>
  <c r="B214" i="12"/>
  <c r="F214" i="12" s="1"/>
  <c r="B215" i="12"/>
  <c r="F215" i="12" s="1"/>
  <c r="B216" i="12"/>
  <c r="F216" i="12" s="1"/>
  <c r="B217" i="12"/>
  <c r="F217" i="12" s="1"/>
  <c r="B218" i="12"/>
  <c r="F218" i="12" s="1"/>
  <c r="B219" i="12"/>
  <c r="F219" i="12" s="1"/>
  <c r="B220" i="12"/>
  <c r="F220" i="12" s="1"/>
  <c r="B221" i="12"/>
  <c r="F221" i="12" s="1"/>
  <c r="B222" i="12"/>
  <c r="F222" i="12" s="1"/>
  <c r="B223" i="12"/>
  <c r="F223" i="12" s="1"/>
  <c r="B224" i="12"/>
  <c r="F224" i="12" s="1"/>
  <c r="B225" i="12"/>
  <c r="F225" i="12" s="1"/>
  <c r="B226" i="12"/>
  <c r="F226" i="12" s="1"/>
  <c r="B227" i="12"/>
  <c r="F227" i="12" s="1"/>
  <c r="B228" i="12"/>
  <c r="F228" i="12" s="1"/>
  <c r="B229" i="12"/>
  <c r="F229" i="12" s="1"/>
  <c r="B230" i="12"/>
  <c r="F230" i="12" s="1"/>
  <c r="B231" i="12"/>
  <c r="F231" i="12" s="1"/>
  <c r="B232" i="12"/>
  <c r="F232" i="12" s="1"/>
  <c r="B233" i="12"/>
  <c r="F233" i="12" s="1"/>
  <c r="B234" i="12"/>
  <c r="F234" i="12" s="1"/>
  <c r="B235" i="12"/>
  <c r="F235" i="12" s="1"/>
  <c r="B236" i="12"/>
  <c r="F236" i="12" s="1"/>
  <c r="B237" i="12"/>
  <c r="F237" i="12" s="1"/>
  <c r="B238" i="12"/>
  <c r="F238" i="12" s="1"/>
  <c r="B239" i="12"/>
  <c r="F239" i="12" s="1"/>
  <c r="B240" i="12"/>
  <c r="F240" i="12" s="1"/>
  <c r="B241" i="12"/>
  <c r="F241" i="12" s="1"/>
  <c r="B242" i="12"/>
  <c r="F242" i="12" s="1"/>
  <c r="B243" i="12"/>
  <c r="F243" i="12" s="1"/>
  <c r="B244" i="12"/>
  <c r="F244" i="12" s="1"/>
  <c r="B245" i="12"/>
  <c r="F245" i="12" s="1"/>
  <c r="B246" i="12"/>
  <c r="F246" i="12" s="1"/>
  <c r="B247" i="12"/>
  <c r="F247" i="12" s="1"/>
  <c r="B248" i="12"/>
  <c r="F248" i="12" s="1"/>
  <c r="B249" i="12"/>
  <c r="F249" i="12" s="1"/>
  <c r="B250" i="12"/>
  <c r="F250" i="12" s="1"/>
  <c r="B251" i="12"/>
  <c r="F251" i="12" s="1"/>
  <c r="B252" i="12"/>
  <c r="F252" i="12" s="1"/>
  <c r="B253" i="12"/>
  <c r="F253" i="12" s="1"/>
  <c r="B254" i="12"/>
  <c r="F254" i="12" s="1"/>
  <c r="B255" i="12"/>
  <c r="F255" i="12" s="1"/>
  <c r="B256" i="12"/>
  <c r="F256" i="12" s="1"/>
  <c r="B257" i="12"/>
  <c r="F257" i="12" s="1"/>
  <c r="B258" i="12"/>
  <c r="F258" i="12" s="1"/>
  <c r="B259" i="12"/>
  <c r="F259" i="12" s="1"/>
  <c r="B260" i="12"/>
  <c r="F260" i="12" s="1"/>
  <c r="B261" i="12"/>
  <c r="F261" i="12" s="1"/>
  <c r="B262" i="12"/>
  <c r="F262" i="12" s="1"/>
  <c r="B263" i="12"/>
  <c r="F263" i="12" s="1"/>
  <c r="B264" i="12"/>
  <c r="F264" i="12" s="1"/>
  <c r="B265" i="12"/>
  <c r="F265" i="12" s="1"/>
  <c r="B266" i="12"/>
  <c r="F266" i="12" s="1"/>
  <c r="B267" i="12"/>
  <c r="F267" i="12" s="1"/>
  <c r="B268" i="12"/>
  <c r="F268" i="12" s="1"/>
  <c r="B269" i="12"/>
  <c r="F269" i="12" s="1"/>
  <c r="B270" i="12"/>
  <c r="F270" i="12" s="1"/>
  <c r="B271" i="12"/>
  <c r="F271" i="12" s="1"/>
  <c r="B272" i="12"/>
  <c r="F272" i="12" s="1"/>
  <c r="B273" i="12"/>
  <c r="F273" i="12" s="1"/>
  <c r="B274" i="12"/>
  <c r="F274" i="12" s="1"/>
  <c r="B275" i="12"/>
  <c r="F275" i="12" s="1"/>
  <c r="B276" i="12"/>
  <c r="F276" i="12" s="1"/>
  <c r="B277" i="12"/>
  <c r="F277" i="12" s="1"/>
  <c r="B278" i="12"/>
  <c r="F278" i="12" s="1"/>
  <c r="B279" i="12"/>
  <c r="F279" i="12" s="1"/>
  <c r="B280" i="12"/>
  <c r="F280" i="12" s="1"/>
  <c r="B281" i="12"/>
  <c r="F281" i="12" s="1"/>
  <c r="B282" i="12"/>
  <c r="F282" i="12" s="1"/>
  <c r="B283" i="12"/>
  <c r="F283" i="12" s="1"/>
  <c r="B284" i="12"/>
  <c r="F284" i="12" s="1"/>
  <c r="B285" i="12"/>
  <c r="F285" i="12" s="1"/>
  <c r="B286" i="12"/>
  <c r="F286" i="12" s="1"/>
  <c r="B287" i="12"/>
  <c r="F287" i="12" s="1"/>
  <c r="B288" i="12"/>
  <c r="F288" i="12" s="1"/>
  <c r="B289" i="12"/>
  <c r="F289" i="12" s="1"/>
  <c r="B290" i="12"/>
  <c r="F290" i="12" s="1"/>
  <c r="B291" i="12"/>
  <c r="F291" i="12" s="1"/>
  <c r="B292" i="12"/>
  <c r="F292" i="12" s="1"/>
  <c r="B293" i="12"/>
  <c r="F293" i="12" s="1"/>
  <c r="B294" i="12"/>
  <c r="F294" i="12" s="1"/>
  <c r="B295" i="12"/>
  <c r="F295" i="12" s="1"/>
  <c r="B296" i="12"/>
  <c r="F296" i="12" s="1"/>
  <c r="B297" i="12"/>
  <c r="F297" i="12" s="1"/>
  <c r="B298" i="12"/>
  <c r="F298" i="12" s="1"/>
  <c r="B299" i="12"/>
  <c r="F299" i="12" s="1"/>
  <c r="B300" i="12"/>
  <c r="F300" i="12" s="1"/>
  <c r="B301" i="12"/>
  <c r="F301" i="12" s="1"/>
  <c r="B302" i="12"/>
  <c r="F302" i="12" s="1"/>
  <c r="B303" i="12"/>
  <c r="F303" i="12" s="1"/>
  <c r="B304" i="12"/>
  <c r="F304" i="12" s="1"/>
  <c r="B305" i="12"/>
  <c r="F305" i="12" s="1"/>
  <c r="B306" i="12"/>
  <c r="F306" i="12" s="1"/>
  <c r="B307" i="12"/>
  <c r="F307" i="12" s="1"/>
  <c r="B308" i="12"/>
  <c r="F308" i="12" s="1"/>
  <c r="B309" i="12"/>
  <c r="F309" i="12" s="1"/>
  <c r="B310" i="12"/>
  <c r="F310" i="12" s="1"/>
  <c r="B311" i="12"/>
  <c r="F311" i="12" s="1"/>
  <c r="B312" i="12"/>
  <c r="F312" i="12" s="1"/>
  <c r="B313" i="12"/>
  <c r="F313" i="12" s="1"/>
  <c r="B314" i="12"/>
  <c r="F314" i="12" s="1"/>
  <c r="B315" i="12"/>
  <c r="F315" i="12" s="1"/>
  <c r="B316" i="12"/>
  <c r="F316" i="12" s="1"/>
  <c r="B317" i="12"/>
  <c r="F317" i="12" s="1"/>
  <c r="B318" i="12"/>
  <c r="F318" i="12" s="1"/>
  <c r="B168" i="12"/>
  <c r="F168" i="12" s="1"/>
  <c r="B119" i="12"/>
  <c r="F119" i="12" s="1"/>
  <c r="B120" i="12"/>
  <c r="F120" i="12" s="1"/>
  <c r="B121" i="12"/>
  <c r="F121" i="12" s="1"/>
  <c r="B122" i="12"/>
  <c r="F122" i="12" s="1"/>
  <c r="B123" i="12"/>
  <c r="F123" i="12" s="1"/>
  <c r="B124" i="12"/>
  <c r="F124" i="12" s="1"/>
  <c r="B125" i="12"/>
  <c r="F125" i="12" s="1"/>
  <c r="B126" i="12"/>
  <c r="F126" i="12" s="1"/>
  <c r="B127" i="12"/>
  <c r="F127" i="12" s="1"/>
  <c r="B128" i="12"/>
  <c r="F128" i="12" s="1"/>
  <c r="B129" i="12"/>
  <c r="F129" i="12" s="1"/>
  <c r="B130" i="12"/>
  <c r="F130" i="12" s="1"/>
  <c r="B131" i="12"/>
  <c r="F131" i="12" s="1"/>
  <c r="B132" i="12"/>
  <c r="F132" i="12" s="1"/>
  <c r="B133" i="12"/>
  <c r="F133" i="12" s="1"/>
  <c r="B134" i="12"/>
  <c r="F134" i="12" s="1"/>
  <c r="B135" i="12"/>
  <c r="F135" i="12" s="1"/>
  <c r="B136" i="12"/>
  <c r="F136" i="12" s="1"/>
  <c r="B137" i="12"/>
  <c r="F137" i="12" s="1"/>
  <c r="B138" i="12"/>
  <c r="F138" i="12" s="1"/>
  <c r="B139" i="12"/>
  <c r="F139" i="12" s="1"/>
  <c r="B140" i="12"/>
  <c r="F140" i="12" s="1"/>
  <c r="B141" i="12"/>
  <c r="F141" i="12" s="1"/>
  <c r="B142" i="12"/>
  <c r="F142" i="12" s="1"/>
  <c r="B143" i="12"/>
  <c r="F143" i="12" s="1"/>
  <c r="B144" i="12"/>
  <c r="F144" i="12" s="1"/>
  <c r="B145" i="12"/>
  <c r="F145" i="12" s="1"/>
  <c r="B146" i="12"/>
  <c r="F146" i="12" s="1"/>
  <c r="B147" i="12"/>
  <c r="F147" i="12" s="1"/>
  <c r="B148" i="12"/>
  <c r="F148" i="12" s="1"/>
  <c r="B149" i="12"/>
  <c r="F149" i="12" s="1"/>
  <c r="B150" i="12"/>
  <c r="F150" i="12" s="1"/>
  <c r="B151" i="12"/>
  <c r="F151" i="12" s="1"/>
  <c r="B152" i="12"/>
  <c r="F152" i="12" s="1"/>
  <c r="B153" i="12"/>
  <c r="F153" i="12" s="1"/>
  <c r="B154" i="12"/>
  <c r="F154" i="12" s="1"/>
  <c r="B155" i="12"/>
  <c r="F155" i="12" s="1"/>
  <c r="B156" i="12"/>
  <c r="F156" i="12" s="1"/>
  <c r="B157" i="12"/>
  <c r="F157" i="12" s="1"/>
  <c r="B158" i="12"/>
  <c r="F158" i="12" s="1"/>
  <c r="B159" i="12"/>
  <c r="F159" i="12" s="1"/>
  <c r="B160" i="12"/>
  <c r="F160" i="12" s="1"/>
  <c r="B161" i="12"/>
  <c r="F161" i="12" s="1"/>
  <c r="B162" i="12"/>
  <c r="F162" i="12" s="1"/>
  <c r="B163" i="12"/>
  <c r="F163" i="12" s="1"/>
  <c r="B164" i="12"/>
  <c r="F164" i="12" s="1"/>
  <c r="B165" i="12"/>
  <c r="F165" i="12" s="1"/>
  <c r="B166" i="12"/>
  <c r="F166" i="12" s="1"/>
  <c r="B167" i="12"/>
  <c r="F167" i="12" s="1"/>
  <c r="B118" i="12"/>
  <c r="F118" i="12" s="1"/>
  <c r="B69" i="12"/>
  <c r="F69" i="12" s="1"/>
  <c r="B70" i="12"/>
  <c r="F70" i="12" s="1"/>
  <c r="B71" i="12"/>
  <c r="F71" i="12" s="1"/>
  <c r="B72" i="12"/>
  <c r="F72" i="12" s="1"/>
  <c r="B73" i="12"/>
  <c r="F73" i="12" s="1"/>
  <c r="B74" i="12"/>
  <c r="F74" i="12" s="1"/>
  <c r="B75" i="12"/>
  <c r="F75" i="12" s="1"/>
  <c r="B76" i="12"/>
  <c r="F76" i="12" s="1"/>
  <c r="B77" i="12"/>
  <c r="F77" i="12" s="1"/>
  <c r="B78" i="12"/>
  <c r="F78" i="12" s="1"/>
  <c r="B79" i="12"/>
  <c r="F79" i="12" s="1"/>
  <c r="B80" i="12"/>
  <c r="F80" i="12" s="1"/>
  <c r="B81" i="12"/>
  <c r="F81" i="12" s="1"/>
  <c r="B82" i="12"/>
  <c r="F82" i="12" s="1"/>
  <c r="B83" i="12"/>
  <c r="F83" i="12" s="1"/>
  <c r="B84" i="12"/>
  <c r="F84" i="12" s="1"/>
  <c r="B85" i="12"/>
  <c r="F85" i="12" s="1"/>
  <c r="B86" i="12"/>
  <c r="F86" i="12" s="1"/>
  <c r="B87" i="12"/>
  <c r="F87" i="12" s="1"/>
  <c r="B88" i="12"/>
  <c r="F88" i="12" s="1"/>
  <c r="B89" i="12"/>
  <c r="F89" i="12" s="1"/>
  <c r="B90" i="12"/>
  <c r="F90" i="12" s="1"/>
  <c r="B91" i="12"/>
  <c r="F91" i="12" s="1"/>
  <c r="B92" i="12"/>
  <c r="F92" i="12" s="1"/>
  <c r="B93" i="12"/>
  <c r="F93" i="12" s="1"/>
  <c r="B94" i="12"/>
  <c r="F94" i="12" s="1"/>
  <c r="B95" i="12"/>
  <c r="F95" i="12" s="1"/>
  <c r="B96" i="12"/>
  <c r="F96" i="12" s="1"/>
  <c r="B97" i="12"/>
  <c r="F97" i="12" s="1"/>
  <c r="B98" i="12"/>
  <c r="F98" i="12" s="1"/>
  <c r="B99" i="12"/>
  <c r="F99" i="12" s="1"/>
  <c r="B100" i="12"/>
  <c r="F100" i="12" s="1"/>
  <c r="B101" i="12"/>
  <c r="F101" i="12" s="1"/>
  <c r="B102" i="12"/>
  <c r="F102" i="12" s="1"/>
  <c r="B103" i="12"/>
  <c r="F103" i="12" s="1"/>
  <c r="B104" i="12"/>
  <c r="F104" i="12" s="1"/>
  <c r="B105" i="12"/>
  <c r="F105" i="12" s="1"/>
  <c r="B106" i="12"/>
  <c r="F106" i="12" s="1"/>
  <c r="B107" i="12"/>
  <c r="F107" i="12" s="1"/>
  <c r="B108" i="12"/>
  <c r="F108" i="12" s="1"/>
  <c r="B109" i="12"/>
  <c r="F109" i="12" s="1"/>
  <c r="B110" i="12"/>
  <c r="F110" i="12" s="1"/>
  <c r="B111" i="12"/>
  <c r="F111" i="12" s="1"/>
  <c r="B112" i="12"/>
  <c r="F112" i="12" s="1"/>
  <c r="B113" i="12"/>
  <c r="F113" i="12" s="1"/>
  <c r="B114" i="12"/>
  <c r="F114" i="12" s="1"/>
  <c r="B115" i="12"/>
  <c r="F115" i="12" s="1"/>
  <c r="B116" i="12"/>
  <c r="F116" i="12" s="1"/>
  <c r="B117" i="12"/>
  <c r="F117" i="12" s="1"/>
  <c r="B68" i="12"/>
  <c r="F68" i="12" s="1"/>
  <c r="P103" i="3" l="1"/>
  <c r="H26" i="3"/>
  <c r="P73" i="3"/>
  <c r="P106" i="3"/>
  <c r="H114" i="3"/>
  <c r="P153" i="3"/>
  <c r="P144" i="3"/>
  <c r="P186" i="3"/>
  <c r="H108" i="3"/>
  <c r="H22" i="3"/>
  <c r="H99" i="3"/>
  <c r="H34" i="3"/>
  <c r="H17" i="3"/>
  <c r="P64" i="3"/>
  <c r="P97" i="3"/>
  <c r="P128" i="3"/>
  <c r="P32" i="3"/>
  <c r="H20" i="3"/>
  <c r="P41" i="3"/>
  <c r="H72" i="3"/>
  <c r="P112" i="3"/>
  <c r="H69" i="3"/>
  <c r="P140" i="3"/>
  <c r="P135" i="3"/>
  <c r="P159" i="3"/>
  <c r="P50" i="3"/>
  <c r="P61" i="3"/>
  <c r="P122" i="3"/>
  <c r="P150" i="3"/>
  <c r="P201" i="3"/>
  <c r="P109" i="3"/>
  <c r="P24" i="3"/>
  <c r="P82" i="3"/>
  <c r="P200" i="3"/>
  <c r="P206" i="3"/>
  <c r="P195" i="3"/>
  <c r="P203" i="3"/>
  <c r="P76" i="3"/>
  <c r="P134" i="3"/>
  <c r="P158" i="3"/>
  <c r="P177" i="3"/>
  <c r="P161" i="3"/>
  <c r="P33" i="3"/>
  <c r="P197" i="3"/>
  <c r="P108" i="3"/>
  <c r="P88" i="3"/>
  <c r="P18" i="3"/>
  <c r="P21" i="3"/>
  <c r="P23" i="3"/>
  <c r="H78" i="3"/>
  <c r="H149" i="3"/>
  <c r="H194" i="3"/>
  <c r="H187" i="3"/>
  <c r="H196" i="3"/>
  <c r="H123" i="3"/>
  <c r="H102" i="3"/>
  <c r="H46" i="3"/>
  <c r="H195" i="3"/>
  <c r="H75" i="3"/>
  <c r="H44" i="3"/>
  <c r="H137" i="3"/>
  <c r="H66" i="3"/>
  <c r="H126" i="3"/>
  <c r="H43" i="3"/>
  <c r="H124" i="3"/>
  <c r="H111" i="3"/>
  <c r="H105" i="3"/>
  <c r="H140" i="3"/>
  <c r="H37" i="3"/>
  <c r="H87" i="3"/>
  <c r="H60" i="3"/>
  <c r="H145" i="3"/>
  <c r="H202" i="3"/>
  <c r="H118" i="3"/>
  <c r="H131" i="3"/>
  <c r="H199" i="3"/>
  <c r="H155" i="3"/>
  <c r="H173" i="3"/>
  <c r="H164" i="3"/>
  <c r="H96" i="3"/>
  <c r="H28" i="3"/>
  <c r="P26" i="3"/>
  <c r="H90" i="3"/>
  <c r="H25" i="3"/>
  <c r="P164" i="3"/>
  <c r="P149" i="3"/>
  <c r="H154" i="3"/>
  <c r="H29" i="3"/>
  <c r="H63" i="3"/>
  <c r="P44" i="3"/>
  <c r="H205" i="3"/>
  <c r="P162" i="3"/>
  <c r="P99" i="3"/>
  <c r="P142" i="3"/>
  <c r="P178" i="3"/>
  <c r="H146" i="3"/>
  <c r="P53" i="3"/>
  <c r="H53" i="3"/>
  <c r="P20" i="3"/>
  <c r="H178" i="3"/>
  <c r="P141" i="3"/>
  <c r="P29" i="3"/>
  <c r="P167" i="3"/>
  <c r="H186" i="3"/>
  <c r="P104" i="3"/>
  <c r="P67" i="3"/>
  <c r="P38" i="3"/>
  <c r="H165" i="3"/>
  <c r="P79" i="3"/>
  <c r="P81" i="3"/>
  <c r="P114" i="3"/>
  <c r="H139" i="3"/>
  <c r="H55" i="3"/>
  <c r="H19" i="3"/>
  <c r="H156" i="3"/>
  <c r="H130" i="3"/>
  <c r="P131" i="3"/>
  <c r="P172" i="3"/>
  <c r="P166" i="3"/>
  <c r="P90" i="3"/>
  <c r="P111" i="3"/>
  <c r="H185" i="3"/>
  <c r="P168" i="3"/>
  <c r="H181" i="3"/>
  <c r="P35" i="3"/>
  <c r="H133" i="3"/>
  <c r="P17" i="3"/>
  <c r="P47" i="3"/>
  <c r="P56" i="3"/>
  <c r="H180" i="3"/>
  <c r="H182" i="3"/>
  <c r="H115" i="3"/>
  <c r="H84" i="3"/>
  <c r="H31" i="3"/>
  <c r="H23" i="3"/>
  <c r="H191" i="3"/>
  <c r="H167" i="3"/>
  <c r="H49" i="3"/>
  <c r="R18" i="4"/>
  <c r="R19" i="4"/>
  <c r="R20" i="4"/>
  <c r="R21" i="4"/>
  <c r="R22" i="4"/>
  <c r="R23" i="4"/>
  <c r="R24" i="4"/>
  <c r="R25" i="4"/>
  <c r="R26" i="4"/>
  <c r="R27" i="4"/>
  <c r="R28" i="4"/>
  <c r="R29" i="4"/>
  <c r="R30" i="4"/>
  <c r="R31" i="4"/>
  <c r="R17" i="4"/>
  <c r="J18" i="4"/>
  <c r="J19" i="4"/>
  <c r="J20" i="4"/>
  <c r="J21" i="4"/>
  <c r="J22" i="4"/>
  <c r="J23" i="4"/>
  <c r="J24" i="4"/>
  <c r="J25" i="4"/>
  <c r="J26" i="4"/>
  <c r="J27" i="4"/>
  <c r="J28" i="4"/>
  <c r="J29" i="4"/>
  <c r="J30" i="4"/>
  <c r="J31" i="4"/>
  <c r="B58" i="12"/>
  <c r="F58" i="12" s="1"/>
  <c r="B59" i="12"/>
  <c r="F59" i="12" s="1"/>
  <c r="B60" i="12"/>
  <c r="F60" i="12" s="1"/>
  <c r="B61" i="12"/>
  <c r="F61" i="12" s="1"/>
  <c r="B62" i="12"/>
  <c r="F62" i="12" s="1"/>
  <c r="B63" i="12"/>
  <c r="F63" i="12" s="1"/>
  <c r="B64" i="12"/>
  <c r="F64" i="12" s="1"/>
  <c r="B65" i="12"/>
  <c r="F65" i="12" s="1"/>
  <c r="B66" i="12"/>
  <c r="F66" i="12" s="1"/>
  <c r="B67" i="12"/>
  <c r="F67" i="12" s="1"/>
  <c r="B21" i="6" l="1"/>
  <c r="B22" i="6"/>
  <c r="B23" i="6"/>
  <c r="B24" i="6"/>
  <c r="B25" i="6"/>
  <c r="B26" i="6"/>
  <c r="B27" i="6"/>
  <c r="B28" i="6"/>
  <c r="B29" i="6"/>
  <c r="B30" i="6"/>
  <c r="B31" i="6"/>
  <c r="B32" i="6"/>
  <c r="B33" i="6"/>
  <c r="B34" i="6"/>
  <c r="B35" i="6"/>
  <c r="B36" i="6"/>
  <c r="B37" i="6"/>
  <c r="B38" i="6"/>
  <c r="B39" i="6"/>
  <c r="B20" i="6"/>
  <c r="B18" i="9"/>
  <c r="B19" i="9"/>
  <c r="B20" i="9"/>
  <c r="B21" i="9"/>
  <c r="B22" i="9"/>
  <c r="B23" i="9"/>
  <c r="B24" i="9"/>
  <c r="B25" i="9"/>
  <c r="B26" i="9"/>
  <c r="B27" i="9"/>
  <c r="B28" i="9"/>
  <c r="B29" i="9"/>
  <c r="B30" i="9"/>
  <c r="B31" i="9"/>
  <c r="B32" i="9"/>
  <c r="B33" i="9"/>
  <c r="B34" i="9"/>
  <c r="B35" i="9"/>
  <c r="B36" i="9"/>
  <c r="B17" i="9"/>
  <c r="B20" i="12" l="1"/>
  <c r="F20" i="12" s="1"/>
  <c r="B21" i="12"/>
  <c r="F21" i="12" s="1"/>
  <c r="B22" i="12"/>
  <c r="F22" i="12" s="1"/>
  <c r="B23" i="12"/>
  <c r="F23" i="12" s="1"/>
  <c r="B24" i="12"/>
  <c r="F24" i="12" s="1"/>
  <c r="B25" i="12"/>
  <c r="F25" i="12" s="1"/>
  <c r="B26" i="12"/>
  <c r="F26" i="12" s="1"/>
  <c r="B27" i="12"/>
  <c r="F27" i="12" s="1"/>
  <c r="B28" i="12"/>
  <c r="F28" i="12" s="1"/>
  <c r="B29" i="12"/>
  <c r="F29" i="12" s="1"/>
  <c r="B30" i="12"/>
  <c r="F30" i="12" s="1"/>
  <c r="B31" i="12"/>
  <c r="F31" i="12" s="1"/>
  <c r="B32" i="12"/>
  <c r="F32" i="12" s="1"/>
  <c r="B33" i="12"/>
  <c r="F33" i="12" s="1"/>
  <c r="B34" i="12"/>
  <c r="F34" i="12" s="1"/>
  <c r="B35" i="12"/>
  <c r="F35" i="12" s="1"/>
  <c r="B36" i="12"/>
  <c r="F36" i="12" s="1"/>
  <c r="B37" i="12"/>
  <c r="F37" i="12" s="1"/>
  <c r="B38" i="12"/>
  <c r="F38" i="12" s="1"/>
  <c r="B39" i="12"/>
  <c r="F39" i="12" s="1"/>
  <c r="B40" i="12"/>
  <c r="F40" i="12" s="1"/>
  <c r="B41" i="12"/>
  <c r="F41" i="12" s="1"/>
  <c r="B42" i="12"/>
  <c r="F42" i="12" s="1"/>
  <c r="B43" i="12"/>
  <c r="F43" i="12" s="1"/>
  <c r="B44" i="12"/>
  <c r="F44" i="12" s="1"/>
  <c r="B45" i="12"/>
  <c r="F45" i="12" s="1"/>
  <c r="B46" i="12"/>
  <c r="F46" i="12" s="1"/>
  <c r="B47" i="12"/>
  <c r="F47" i="12" s="1"/>
  <c r="B48" i="12"/>
  <c r="F48" i="12" s="1"/>
  <c r="B49" i="12"/>
  <c r="F49" i="12" s="1"/>
  <c r="B50" i="12"/>
  <c r="F50" i="12" s="1"/>
  <c r="B51" i="12"/>
  <c r="F51" i="12" s="1"/>
  <c r="B52" i="12"/>
  <c r="F52" i="12" s="1"/>
  <c r="B53" i="12"/>
  <c r="F53" i="12" s="1"/>
  <c r="B54" i="12"/>
  <c r="F54" i="12" s="1"/>
  <c r="B55" i="12"/>
  <c r="F55" i="12" s="1"/>
  <c r="B56" i="12"/>
  <c r="F56" i="12" s="1"/>
  <c r="B57" i="12"/>
  <c r="F57" i="12" s="1"/>
  <c r="B19" i="12"/>
  <c r="F19" i="12" s="1"/>
  <c r="M6021" i="17" l="1"/>
  <c r="L6021" i="17"/>
  <c r="M6020" i="17"/>
  <c r="L6020" i="17"/>
  <c r="M6019" i="17"/>
  <c r="L6019" i="17"/>
  <c r="M6018" i="17"/>
  <c r="L6018" i="17"/>
  <c r="M6017" i="17"/>
  <c r="L6017" i="17"/>
  <c r="M6016" i="17"/>
  <c r="L6016" i="17"/>
  <c r="M6015" i="17"/>
  <c r="L6015" i="17"/>
  <c r="M6014" i="17"/>
  <c r="L6014" i="17"/>
  <c r="M6013" i="17"/>
  <c r="L6013" i="17"/>
  <c r="M6012" i="17"/>
  <c r="L6012" i="17"/>
  <c r="M6011" i="17"/>
  <c r="L6011" i="17"/>
  <c r="M6010" i="17"/>
  <c r="L6010" i="17"/>
  <c r="M6009" i="17"/>
  <c r="L6009" i="17"/>
  <c r="M6008" i="17"/>
  <c r="L6008" i="17"/>
  <c r="M6007" i="17"/>
  <c r="L6007" i="17"/>
  <c r="M6006" i="17"/>
  <c r="L6006" i="17"/>
  <c r="M6005" i="17"/>
  <c r="L6005" i="17"/>
  <c r="M6004" i="17"/>
  <c r="L6004" i="17"/>
  <c r="M6003" i="17"/>
  <c r="L6003" i="17"/>
  <c r="M6002" i="17"/>
  <c r="L6002" i="17"/>
  <c r="M6001" i="17"/>
  <c r="L6001" i="17"/>
  <c r="M6000" i="17"/>
  <c r="L6000" i="17"/>
  <c r="M5999" i="17"/>
  <c r="L5999" i="17"/>
  <c r="M5998" i="17"/>
  <c r="L5998" i="17"/>
  <c r="M5997" i="17"/>
  <c r="L5997" i="17"/>
  <c r="M5996" i="17"/>
  <c r="L5996" i="17"/>
  <c r="M5995" i="17"/>
  <c r="L5995" i="17"/>
  <c r="M5994" i="17"/>
  <c r="L5994" i="17"/>
  <c r="M5993" i="17"/>
  <c r="L5993" i="17"/>
  <c r="M5992" i="17"/>
  <c r="L5992" i="17"/>
  <c r="M5991" i="17"/>
  <c r="L5991" i="17"/>
  <c r="M5990" i="17"/>
  <c r="L5990" i="17"/>
  <c r="M5989" i="17"/>
  <c r="L5989" i="17"/>
  <c r="M5988" i="17"/>
  <c r="L5988" i="17"/>
  <c r="M5987" i="17"/>
  <c r="L5987" i="17"/>
  <c r="M5986" i="17"/>
  <c r="L5986" i="17"/>
  <c r="M5985" i="17"/>
  <c r="L5985" i="17"/>
  <c r="M5984" i="17"/>
  <c r="L5984" i="17"/>
  <c r="M5983" i="17"/>
  <c r="L5983" i="17"/>
  <c r="M5982" i="17"/>
  <c r="L5982" i="17"/>
  <c r="M5981" i="17"/>
  <c r="L5981" i="17"/>
  <c r="M5980" i="17"/>
  <c r="L5980" i="17"/>
  <c r="M5979" i="17"/>
  <c r="L5979" i="17"/>
  <c r="M5978" i="17"/>
  <c r="L5978" i="17"/>
  <c r="M5977" i="17"/>
  <c r="L5977" i="17"/>
  <c r="M5976" i="17"/>
  <c r="L5976" i="17"/>
  <c r="M5975" i="17"/>
  <c r="L5975" i="17"/>
  <c r="M5974" i="17"/>
  <c r="L5974" i="17"/>
  <c r="M5973" i="17"/>
  <c r="L5973" i="17"/>
  <c r="M5972" i="17"/>
  <c r="L5972" i="17"/>
  <c r="M5971" i="17"/>
  <c r="L5971" i="17"/>
  <c r="M5970" i="17"/>
  <c r="L5970" i="17"/>
  <c r="M5969" i="17"/>
  <c r="L5969" i="17"/>
  <c r="M5968" i="17"/>
  <c r="L5968" i="17"/>
  <c r="M5967" i="17"/>
  <c r="L5967" i="17"/>
  <c r="M5966" i="17"/>
  <c r="L5966" i="17"/>
  <c r="M5965" i="17"/>
  <c r="L5965" i="17"/>
  <c r="M5964" i="17"/>
  <c r="L5964" i="17"/>
  <c r="M5963" i="17"/>
  <c r="L5963" i="17"/>
  <c r="M5962" i="17"/>
  <c r="L5962" i="17"/>
  <c r="M5961" i="17"/>
  <c r="L5961" i="17"/>
  <c r="M5960" i="17"/>
  <c r="L5960" i="17"/>
  <c r="M5959" i="17"/>
  <c r="L5959" i="17"/>
  <c r="M5958" i="17"/>
  <c r="L5958" i="17"/>
  <c r="M5957" i="17"/>
  <c r="L5957" i="17"/>
  <c r="M5956" i="17"/>
  <c r="L5956" i="17"/>
  <c r="M5955" i="17"/>
  <c r="L5955" i="17"/>
  <c r="M5954" i="17"/>
  <c r="L5954" i="17"/>
  <c r="M5953" i="17"/>
  <c r="L5953" i="17"/>
  <c r="M5952" i="17"/>
  <c r="L5952" i="17"/>
  <c r="M5951" i="17"/>
  <c r="L5951" i="17"/>
  <c r="M5950" i="17"/>
  <c r="L5950" i="17"/>
  <c r="M5949" i="17"/>
  <c r="L5949" i="17"/>
  <c r="M5948" i="17"/>
  <c r="L5948" i="17"/>
  <c r="M5947" i="17"/>
  <c r="L5947" i="17"/>
  <c r="M5946" i="17"/>
  <c r="L5946" i="17"/>
  <c r="M5945" i="17"/>
  <c r="L5945" i="17"/>
  <c r="M5944" i="17"/>
  <c r="L5944" i="17"/>
  <c r="M5943" i="17"/>
  <c r="L5943" i="17"/>
  <c r="M5942" i="17"/>
  <c r="L5942" i="17"/>
  <c r="M5941" i="17"/>
  <c r="L5941" i="17"/>
  <c r="M5940" i="17"/>
  <c r="L5940" i="17"/>
  <c r="M5939" i="17"/>
  <c r="L5939" i="17"/>
  <c r="M5938" i="17"/>
  <c r="L5938" i="17"/>
  <c r="M5937" i="17"/>
  <c r="L5937" i="17"/>
  <c r="M5936" i="17"/>
  <c r="L5936" i="17"/>
  <c r="M5935" i="17"/>
  <c r="L5935" i="17"/>
  <c r="M5934" i="17"/>
  <c r="L5934" i="17"/>
  <c r="M5933" i="17"/>
  <c r="L5933" i="17"/>
  <c r="M5932" i="17"/>
  <c r="L5932" i="17"/>
  <c r="M5931" i="17"/>
  <c r="L5931" i="17"/>
  <c r="M5930" i="17"/>
  <c r="L5930" i="17"/>
  <c r="M5929" i="17"/>
  <c r="L5929" i="17"/>
  <c r="M5928" i="17"/>
  <c r="L5928" i="17"/>
  <c r="M5927" i="17"/>
  <c r="L5927" i="17"/>
  <c r="M5926" i="17"/>
  <c r="L5926" i="17"/>
  <c r="M5925" i="17"/>
  <c r="L5925" i="17"/>
  <c r="M5924" i="17"/>
  <c r="L5924" i="17"/>
  <c r="M5923" i="17"/>
  <c r="L5923" i="17"/>
  <c r="M5922" i="17"/>
  <c r="L5922" i="17"/>
  <c r="M5921" i="17"/>
  <c r="L5921" i="17"/>
  <c r="M5920" i="17"/>
  <c r="L5920" i="17"/>
  <c r="M5919" i="17"/>
  <c r="L5919" i="17"/>
  <c r="M5918" i="17"/>
  <c r="L5918" i="17"/>
  <c r="M5917" i="17"/>
  <c r="L5917" i="17"/>
  <c r="M5916" i="17"/>
  <c r="L5916" i="17"/>
  <c r="M5915" i="17"/>
  <c r="L5915" i="17"/>
  <c r="M5914" i="17"/>
  <c r="L5914" i="17"/>
  <c r="M5913" i="17"/>
  <c r="L5913" i="17"/>
  <c r="M5912" i="17"/>
  <c r="L5912" i="17"/>
  <c r="M5911" i="17"/>
  <c r="L5911" i="17"/>
  <c r="M5910" i="17"/>
  <c r="L5910" i="17"/>
  <c r="M5909" i="17"/>
  <c r="L5909" i="17"/>
  <c r="M5908" i="17"/>
  <c r="L5908" i="17"/>
  <c r="M5907" i="17"/>
  <c r="L5907" i="17"/>
  <c r="M5906" i="17"/>
  <c r="L5906" i="17"/>
  <c r="M5905" i="17"/>
  <c r="L5905" i="17"/>
  <c r="M5904" i="17"/>
  <c r="L5904" i="17"/>
  <c r="M5903" i="17"/>
  <c r="L5903" i="17"/>
  <c r="M5902" i="17"/>
  <c r="L5902" i="17"/>
  <c r="M5901" i="17"/>
  <c r="L5901" i="17"/>
  <c r="M5900" i="17"/>
  <c r="L5900" i="17"/>
  <c r="M5899" i="17"/>
  <c r="L5899" i="17"/>
  <c r="M5898" i="17"/>
  <c r="L5898" i="17"/>
  <c r="M5897" i="17"/>
  <c r="L5897" i="17"/>
  <c r="M5896" i="17"/>
  <c r="L5896" i="17"/>
  <c r="M5895" i="17"/>
  <c r="L5895" i="17"/>
  <c r="M5894" i="17"/>
  <c r="L5894" i="17"/>
  <c r="M5893" i="17"/>
  <c r="L5893" i="17"/>
  <c r="M5892" i="17"/>
  <c r="L5892" i="17"/>
  <c r="M5891" i="17"/>
  <c r="L5891" i="17"/>
  <c r="M5890" i="17"/>
  <c r="L5890" i="17"/>
  <c r="M5889" i="17"/>
  <c r="L5889" i="17"/>
  <c r="M5888" i="17"/>
  <c r="L5888" i="17"/>
  <c r="M5887" i="17"/>
  <c r="L5887" i="17"/>
  <c r="M5886" i="17"/>
  <c r="L5886" i="17"/>
  <c r="M5885" i="17"/>
  <c r="L5885" i="17"/>
  <c r="M5884" i="17"/>
  <c r="L5884" i="17"/>
  <c r="M5883" i="17"/>
  <c r="L5883" i="17"/>
  <c r="M5882" i="17"/>
  <c r="L5882" i="17"/>
  <c r="M5881" i="17"/>
  <c r="L5881" i="17"/>
  <c r="M5880" i="17"/>
  <c r="L5880" i="17"/>
  <c r="M5879" i="17"/>
  <c r="L5879" i="17"/>
  <c r="M5878" i="17"/>
  <c r="L5878" i="17"/>
  <c r="M5877" i="17"/>
  <c r="L5877" i="17"/>
  <c r="M5876" i="17"/>
  <c r="L5876" i="17"/>
  <c r="M5875" i="17"/>
  <c r="L5875" i="17"/>
  <c r="M5874" i="17"/>
  <c r="L5874" i="17"/>
  <c r="M5873" i="17"/>
  <c r="L5873" i="17"/>
  <c r="M5872" i="17"/>
  <c r="L5872" i="17"/>
  <c r="M5871" i="17"/>
  <c r="L5871" i="17"/>
  <c r="M5870" i="17"/>
  <c r="L5870" i="17"/>
  <c r="M5869" i="17"/>
  <c r="L5869" i="17"/>
  <c r="M5868" i="17"/>
  <c r="L5868" i="17"/>
  <c r="M5867" i="17"/>
  <c r="L5867" i="17"/>
  <c r="M5866" i="17"/>
  <c r="L5866" i="17"/>
  <c r="M5865" i="17"/>
  <c r="L5865" i="17"/>
  <c r="M5864" i="17"/>
  <c r="L5864" i="17"/>
  <c r="M5863" i="17"/>
  <c r="L5863" i="17"/>
  <c r="M5862" i="17"/>
  <c r="L5862" i="17"/>
  <c r="M5861" i="17"/>
  <c r="L5861" i="17"/>
  <c r="M5860" i="17"/>
  <c r="L5860" i="17"/>
  <c r="M5859" i="17"/>
  <c r="L5859" i="17"/>
  <c r="M5858" i="17"/>
  <c r="L5858" i="17"/>
  <c r="M5857" i="17"/>
  <c r="L5857" i="17"/>
  <c r="M5856" i="17"/>
  <c r="L5856" i="17"/>
  <c r="M5855" i="17"/>
  <c r="L5855" i="17"/>
  <c r="M5854" i="17"/>
  <c r="L5854" i="17"/>
  <c r="M5853" i="17"/>
  <c r="L5853" i="17"/>
  <c r="M5852" i="17"/>
  <c r="L5852" i="17"/>
  <c r="M5851" i="17"/>
  <c r="L5851" i="17"/>
  <c r="M5850" i="17"/>
  <c r="L5850" i="17"/>
  <c r="M5849" i="17"/>
  <c r="L5849" i="17"/>
  <c r="M5848" i="17"/>
  <c r="L5848" i="17"/>
  <c r="M5847" i="17"/>
  <c r="L5847" i="17"/>
  <c r="M5846" i="17"/>
  <c r="L5846" i="17"/>
  <c r="M5845" i="17"/>
  <c r="L5845" i="17"/>
  <c r="M5844" i="17"/>
  <c r="L5844" i="17"/>
  <c r="M5843" i="17"/>
  <c r="L5843" i="17"/>
  <c r="M5842" i="17"/>
  <c r="L5842" i="17"/>
  <c r="M5841" i="17"/>
  <c r="L5841" i="17"/>
  <c r="M5840" i="17"/>
  <c r="L5840" i="17"/>
  <c r="M5839" i="17"/>
  <c r="L5839" i="17"/>
  <c r="M5838" i="17"/>
  <c r="L5838" i="17"/>
  <c r="M5837" i="17"/>
  <c r="L5837" i="17"/>
  <c r="M5836" i="17"/>
  <c r="L5836" i="17"/>
  <c r="M5835" i="17"/>
  <c r="L5835" i="17"/>
  <c r="M5834" i="17"/>
  <c r="L5834" i="17"/>
  <c r="M5833" i="17"/>
  <c r="L5833" i="17"/>
  <c r="M5832" i="17"/>
  <c r="L5832" i="17"/>
  <c r="M5831" i="17"/>
  <c r="L5831" i="17"/>
  <c r="M5830" i="17"/>
  <c r="L5830" i="17"/>
  <c r="M5829" i="17"/>
  <c r="L5829" i="17"/>
  <c r="M5828" i="17"/>
  <c r="L5828" i="17"/>
  <c r="M5827" i="17"/>
  <c r="L5827" i="17"/>
  <c r="M5826" i="17"/>
  <c r="L5826" i="17"/>
  <c r="M5825" i="17"/>
  <c r="L5825" i="17"/>
  <c r="M5824" i="17"/>
  <c r="L5824" i="17"/>
  <c r="M5823" i="17"/>
  <c r="L5823" i="17"/>
  <c r="M5822" i="17"/>
  <c r="L5822" i="17"/>
  <c r="M5821" i="17"/>
  <c r="L5821" i="17"/>
  <c r="M5820" i="17"/>
  <c r="L5820" i="17"/>
  <c r="M5819" i="17"/>
  <c r="L5819" i="17"/>
  <c r="M5818" i="17"/>
  <c r="L5818" i="17"/>
  <c r="M5817" i="17"/>
  <c r="L5817" i="17"/>
  <c r="M5816" i="17"/>
  <c r="L5816" i="17"/>
  <c r="M5815" i="17"/>
  <c r="L5815" i="17"/>
  <c r="M5814" i="17"/>
  <c r="L5814" i="17"/>
  <c r="M5813" i="17"/>
  <c r="L5813" i="17"/>
  <c r="M5812" i="17"/>
  <c r="L5812" i="17"/>
  <c r="M5811" i="17"/>
  <c r="L5811" i="17"/>
  <c r="M5810" i="17"/>
  <c r="L5810" i="17"/>
  <c r="M5809" i="17"/>
  <c r="L5809" i="17"/>
  <c r="M5808" i="17"/>
  <c r="L5808" i="17"/>
  <c r="M5807" i="17"/>
  <c r="L5807" i="17"/>
  <c r="M5806" i="17"/>
  <c r="L5806" i="17"/>
  <c r="M5805" i="17"/>
  <c r="L5805" i="17"/>
  <c r="M5804" i="17"/>
  <c r="L5804" i="17"/>
  <c r="M5803" i="17"/>
  <c r="L5803" i="17"/>
  <c r="M5802" i="17"/>
  <c r="L5802" i="17"/>
  <c r="M5801" i="17"/>
  <c r="L5801" i="17"/>
  <c r="M5800" i="17"/>
  <c r="L5800" i="17"/>
  <c r="M5799" i="17"/>
  <c r="L5799" i="17"/>
  <c r="M5798" i="17"/>
  <c r="L5798" i="17"/>
  <c r="M5797" i="17"/>
  <c r="L5797" i="17"/>
  <c r="M5796" i="17"/>
  <c r="L5796" i="17"/>
  <c r="M5795" i="17"/>
  <c r="L5795" i="17"/>
  <c r="M5794" i="17"/>
  <c r="L5794" i="17"/>
  <c r="M5793" i="17"/>
  <c r="L5793" i="17"/>
  <c r="M5792" i="17"/>
  <c r="L5792" i="17"/>
  <c r="M5791" i="17"/>
  <c r="L5791" i="17"/>
  <c r="M5790" i="17"/>
  <c r="L5790" i="17"/>
  <c r="M5789" i="17"/>
  <c r="L5789" i="17"/>
  <c r="M5788" i="17"/>
  <c r="L5788" i="17"/>
  <c r="M5787" i="17"/>
  <c r="L5787" i="17"/>
  <c r="M5786" i="17"/>
  <c r="L5786" i="17"/>
  <c r="M5785" i="17"/>
  <c r="L5785" i="17"/>
  <c r="M5784" i="17"/>
  <c r="L5784" i="17"/>
  <c r="M5783" i="17"/>
  <c r="L5783" i="17"/>
  <c r="M5782" i="17"/>
  <c r="L5782" i="17"/>
  <c r="M5781" i="17"/>
  <c r="L5781" i="17"/>
  <c r="M5780" i="17"/>
  <c r="L5780" i="17"/>
  <c r="M5779" i="17"/>
  <c r="L5779" i="17"/>
  <c r="M5778" i="17"/>
  <c r="L5778" i="17"/>
  <c r="M5777" i="17"/>
  <c r="L5777" i="17"/>
  <c r="M5776" i="17"/>
  <c r="L5776" i="17"/>
  <c r="M5775" i="17"/>
  <c r="L5775" i="17"/>
  <c r="M5774" i="17"/>
  <c r="L5774" i="17"/>
  <c r="M5773" i="17"/>
  <c r="L5773" i="17"/>
  <c r="M5772" i="17"/>
  <c r="L5772" i="17"/>
  <c r="M5771" i="17"/>
  <c r="L5771" i="17"/>
  <c r="M5770" i="17"/>
  <c r="L5770" i="17"/>
  <c r="M5769" i="17"/>
  <c r="L5769" i="17"/>
  <c r="M5768" i="17"/>
  <c r="L5768" i="17"/>
  <c r="M5767" i="17"/>
  <c r="L5767" i="17"/>
  <c r="M5766" i="17"/>
  <c r="L5766" i="17"/>
  <c r="M5765" i="17"/>
  <c r="L5765" i="17"/>
  <c r="M5764" i="17"/>
  <c r="L5764" i="17"/>
  <c r="M5763" i="17"/>
  <c r="L5763" i="17"/>
  <c r="M5762" i="17"/>
  <c r="L5762" i="17"/>
  <c r="M5761" i="17"/>
  <c r="L5761" i="17"/>
  <c r="M5760" i="17"/>
  <c r="L5760" i="17"/>
  <c r="M5759" i="17"/>
  <c r="L5759" i="17"/>
  <c r="M5758" i="17"/>
  <c r="L5758" i="17"/>
  <c r="M5757" i="17"/>
  <c r="L5757" i="17"/>
  <c r="M5756" i="17"/>
  <c r="L5756" i="17"/>
  <c r="M5755" i="17"/>
  <c r="L5755" i="17"/>
  <c r="M5754" i="17"/>
  <c r="L5754" i="17"/>
  <c r="M5753" i="17"/>
  <c r="L5753" i="17"/>
  <c r="M5752" i="17"/>
  <c r="L5752" i="17"/>
  <c r="M5751" i="17"/>
  <c r="L5751" i="17"/>
  <c r="M5750" i="17"/>
  <c r="L5750" i="17"/>
  <c r="M5749" i="17"/>
  <c r="L5749" i="17"/>
  <c r="M5748" i="17"/>
  <c r="L5748" i="17"/>
  <c r="M5747" i="17"/>
  <c r="L5747" i="17"/>
  <c r="M5746" i="17"/>
  <c r="L5746" i="17"/>
  <c r="M5745" i="17"/>
  <c r="L5745" i="17"/>
  <c r="M5744" i="17"/>
  <c r="L5744" i="17"/>
  <c r="M5743" i="17"/>
  <c r="L5743" i="17"/>
  <c r="M5742" i="17"/>
  <c r="L5742" i="17"/>
  <c r="M5741" i="17"/>
  <c r="L5741" i="17"/>
  <c r="M5740" i="17"/>
  <c r="L5740" i="17"/>
  <c r="M5739" i="17"/>
  <c r="L5739" i="17"/>
  <c r="M5738" i="17"/>
  <c r="L5738" i="17"/>
  <c r="M5737" i="17"/>
  <c r="L5737" i="17"/>
  <c r="M5736" i="17"/>
  <c r="L5736" i="17"/>
  <c r="M5735" i="17"/>
  <c r="L5735" i="17"/>
  <c r="M5734" i="17"/>
  <c r="L5734" i="17"/>
  <c r="M5733" i="17"/>
  <c r="L5733" i="17"/>
  <c r="M5732" i="17"/>
  <c r="L5732" i="17"/>
  <c r="M5731" i="17"/>
  <c r="L5731" i="17"/>
  <c r="M5730" i="17"/>
  <c r="L5730" i="17"/>
  <c r="M5729" i="17"/>
  <c r="L5729" i="17"/>
  <c r="M5728" i="17"/>
  <c r="L5728" i="17"/>
  <c r="M5727" i="17"/>
  <c r="L5727" i="17"/>
  <c r="M5726" i="17"/>
  <c r="L5726" i="17"/>
  <c r="M5725" i="17"/>
  <c r="L5725" i="17"/>
  <c r="M5724" i="17"/>
  <c r="L5724" i="17"/>
  <c r="M5723" i="17"/>
  <c r="L5723" i="17"/>
  <c r="M5722" i="17"/>
  <c r="L5722" i="17"/>
  <c r="M5721" i="17"/>
  <c r="L5721" i="17"/>
  <c r="M5720" i="17"/>
  <c r="L5720" i="17"/>
  <c r="M5719" i="17"/>
  <c r="L5719" i="17"/>
  <c r="M5718" i="17"/>
  <c r="L5718" i="17"/>
  <c r="M5717" i="17"/>
  <c r="L5717" i="17"/>
  <c r="M5716" i="17"/>
  <c r="L5716" i="17"/>
  <c r="M5715" i="17"/>
  <c r="L5715" i="17"/>
  <c r="M5714" i="17"/>
  <c r="L5714" i="17"/>
  <c r="M5713" i="17"/>
  <c r="L5713" i="17"/>
  <c r="M5712" i="17"/>
  <c r="L5712" i="17"/>
  <c r="M5711" i="17"/>
  <c r="L5711" i="17"/>
  <c r="M5710" i="17"/>
  <c r="L5710" i="17"/>
  <c r="M5709" i="17"/>
  <c r="L5709" i="17"/>
  <c r="M5708" i="17"/>
  <c r="L5708" i="17"/>
  <c r="M5707" i="17"/>
  <c r="L5707" i="17"/>
  <c r="M5706" i="17"/>
  <c r="L5706" i="17"/>
  <c r="M5705" i="17"/>
  <c r="L5705" i="17"/>
  <c r="M5704" i="17"/>
  <c r="L5704" i="17"/>
  <c r="M5703" i="17"/>
  <c r="L5703" i="17"/>
  <c r="M5702" i="17"/>
  <c r="L5702" i="17"/>
  <c r="M5701" i="17"/>
  <c r="L5701" i="17"/>
  <c r="M5700" i="17"/>
  <c r="L5700" i="17"/>
  <c r="M5699" i="17"/>
  <c r="L5699" i="17"/>
  <c r="M5698" i="17"/>
  <c r="L5698" i="17"/>
  <c r="M5697" i="17"/>
  <c r="L5697" i="17"/>
  <c r="M5696" i="17"/>
  <c r="L5696" i="17"/>
  <c r="M5695" i="17"/>
  <c r="L5695" i="17"/>
  <c r="M5694" i="17"/>
  <c r="L5694" i="17"/>
  <c r="M5693" i="17"/>
  <c r="L5693" i="17"/>
  <c r="M5692" i="17"/>
  <c r="L5692" i="17"/>
  <c r="M5691" i="17"/>
  <c r="L5691" i="17"/>
  <c r="M5690" i="17"/>
  <c r="L5690" i="17"/>
  <c r="M5689" i="17"/>
  <c r="L5689" i="17"/>
  <c r="M5688" i="17"/>
  <c r="L5688" i="17"/>
  <c r="M5687" i="17"/>
  <c r="L5687" i="17"/>
  <c r="M5686" i="17"/>
  <c r="L5686" i="17"/>
  <c r="M5685" i="17"/>
  <c r="L5685" i="17"/>
  <c r="M5684" i="17"/>
  <c r="L5684" i="17"/>
  <c r="M5683" i="17"/>
  <c r="L5683" i="17"/>
  <c r="M5682" i="17"/>
  <c r="L5682" i="17"/>
  <c r="M5681" i="17"/>
  <c r="L5681" i="17"/>
  <c r="M5680" i="17"/>
  <c r="L5680" i="17"/>
  <c r="M5679" i="17"/>
  <c r="L5679" i="17"/>
  <c r="M5678" i="17"/>
  <c r="L5678" i="17"/>
  <c r="M5677" i="17"/>
  <c r="L5677" i="17"/>
  <c r="M5676" i="17"/>
  <c r="L5676" i="17"/>
  <c r="M5675" i="17"/>
  <c r="L5675" i="17"/>
  <c r="M5674" i="17"/>
  <c r="L5674" i="17"/>
  <c r="M5673" i="17"/>
  <c r="L5673" i="17"/>
  <c r="M5672" i="17"/>
  <c r="L5672" i="17"/>
  <c r="M5671" i="17"/>
  <c r="L5671" i="17"/>
  <c r="M5670" i="17"/>
  <c r="L5670" i="17"/>
  <c r="M5669" i="17"/>
  <c r="L5669" i="17"/>
  <c r="M5668" i="17"/>
  <c r="L5668" i="17"/>
  <c r="M5667" i="17"/>
  <c r="L5667" i="17"/>
  <c r="M5666" i="17"/>
  <c r="L5666" i="17"/>
  <c r="M5665" i="17"/>
  <c r="L5665" i="17"/>
  <c r="M5664" i="17"/>
  <c r="L5664" i="17"/>
  <c r="M5663" i="17"/>
  <c r="L5663" i="17"/>
  <c r="M5662" i="17"/>
  <c r="L5662" i="17"/>
  <c r="M5661" i="17"/>
  <c r="L5661" i="17"/>
  <c r="M5660" i="17"/>
  <c r="L5660" i="17"/>
  <c r="M5659" i="17"/>
  <c r="L5659" i="17"/>
  <c r="M5658" i="17"/>
  <c r="L5658" i="17"/>
  <c r="M5657" i="17"/>
  <c r="L5657" i="17"/>
  <c r="M5656" i="17"/>
  <c r="L5656" i="17"/>
  <c r="M5655" i="17"/>
  <c r="L5655" i="17"/>
  <c r="M5654" i="17"/>
  <c r="L5654" i="17"/>
  <c r="M5653" i="17"/>
  <c r="L5653" i="17"/>
  <c r="M5652" i="17"/>
  <c r="L5652" i="17"/>
  <c r="M5651" i="17"/>
  <c r="L5651" i="17"/>
  <c r="M5650" i="17"/>
  <c r="L5650" i="17"/>
  <c r="M5649" i="17"/>
  <c r="L5649" i="17"/>
  <c r="M5648" i="17"/>
  <c r="L5648" i="17"/>
  <c r="M5647" i="17"/>
  <c r="L5647" i="17"/>
  <c r="M5646" i="17"/>
  <c r="L5646" i="17"/>
  <c r="M5645" i="17"/>
  <c r="L5645" i="17"/>
  <c r="M5644" i="17"/>
  <c r="L5644" i="17"/>
  <c r="M5643" i="17"/>
  <c r="L5643" i="17"/>
  <c r="M5642" i="17"/>
  <c r="L5642" i="17"/>
  <c r="M5641" i="17"/>
  <c r="L5641" i="17"/>
  <c r="M5640" i="17"/>
  <c r="L5640" i="17"/>
  <c r="M5639" i="17"/>
  <c r="L5639" i="17"/>
  <c r="M5638" i="17"/>
  <c r="L5638" i="17"/>
  <c r="M5637" i="17"/>
  <c r="L5637" i="17"/>
  <c r="M5636" i="17"/>
  <c r="L5636" i="17"/>
  <c r="M5635" i="17"/>
  <c r="L5635" i="17"/>
  <c r="M5634" i="17"/>
  <c r="L5634" i="17"/>
  <c r="M5633" i="17"/>
  <c r="L5633" i="17"/>
  <c r="M5632" i="17"/>
  <c r="L5632" i="17"/>
  <c r="M5631" i="17"/>
  <c r="L5631" i="17"/>
  <c r="M5630" i="17"/>
  <c r="L5630" i="17"/>
  <c r="M5629" i="17"/>
  <c r="L5629" i="17"/>
  <c r="M5628" i="17"/>
  <c r="L5628" i="17"/>
  <c r="M5627" i="17"/>
  <c r="L5627" i="17"/>
  <c r="M5626" i="17"/>
  <c r="L5626" i="17"/>
  <c r="M5625" i="17"/>
  <c r="L5625" i="17"/>
  <c r="M5624" i="17"/>
  <c r="L5624" i="17"/>
  <c r="M5623" i="17"/>
  <c r="L5623" i="17"/>
  <c r="M5622" i="17"/>
  <c r="L5622" i="17"/>
  <c r="M5621" i="17"/>
  <c r="L5621" i="17"/>
  <c r="M5620" i="17"/>
  <c r="L5620" i="17"/>
  <c r="M5619" i="17"/>
  <c r="L5619" i="17"/>
  <c r="M5618" i="17"/>
  <c r="L5618" i="17"/>
  <c r="M5617" i="17"/>
  <c r="L5617" i="17"/>
  <c r="M5616" i="17"/>
  <c r="L5616" i="17"/>
  <c r="M5615" i="17"/>
  <c r="L5615" i="17"/>
  <c r="M5614" i="17"/>
  <c r="L5614" i="17"/>
  <c r="M5613" i="17"/>
  <c r="L5613" i="17"/>
  <c r="M5612" i="17"/>
  <c r="L5612" i="17"/>
  <c r="M5611" i="17"/>
  <c r="L5611" i="17"/>
  <c r="M5610" i="17"/>
  <c r="L5610" i="17"/>
  <c r="M5609" i="17"/>
  <c r="L5609" i="17"/>
  <c r="M5608" i="17"/>
  <c r="L5608" i="17"/>
  <c r="M5607" i="17"/>
  <c r="L5607" i="17"/>
  <c r="M5606" i="17"/>
  <c r="L5606" i="17"/>
  <c r="M5605" i="17"/>
  <c r="L5605" i="17"/>
  <c r="M5604" i="17"/>
  <c r="L5604" i="17"/>
  <c r="M5603" i="17"/>
  <c r="L5603" i="17"/>
  <c r="M5602" i="17"/>
  <c r="L5602" i="17"/>
  <c r="M5601" i="17"/>
  <c r="L5601" i="17"/>
  <c r="M5600" i="17"/>
  <c r="L5600" i="17"/>
  <c r="M5599" i="17"/>
  <c r="L5599" i="17"/>
  <c r="M5598" i="17"/>
  <c r="L5598" i="17"/>
  <c r="M5597" i="17"/>
  <c r="L5597" i="17"/>
  <c r="M5596" i="17"/>
  <c r="L5596" i="17"/>
  <c r="M5595" i="17"/>
  <c r="L5595" i="17"/>
  <c r="M5594" i="17"/>
  <c r="L5594" i="17"/>
  <c r="M5593" i="17"/>
  <c r="L5593" i="17"/>
  <c r="M5592" i="17"/>
  <c r="L5592" i="17"/>
  <c r="M5591" i="17"/>
  <c r="L5591" i="17"/>
  <c r="M5590" i="17"/>
  <c r="L5590" i="17"/>
  <c r="M5589" i="17"/>
  <c r="L5589" i="17"/>
  <c r="M5588" i="17"/>
  <c r="L5588" i="17"/>
  <c r="M5587" i="17"/>
  <c r="L5587" i="17"/>
  <c r="M5586" i="17"/>
  <c r="L5586" i="17"/>
  <c r="M5585" i="17"/>
  <c r="L5585" i="17"/>
  <c r="M5584" i="17"/>
  <c r="L5584" i="17"/>
  <c r="M5583" i="17"/>
  <c r="L5583" i="17"/>
  <c r="M5582" i="17"/>
  <c r="L5582" i="17"/>
  <c r="M5581" i="17"/>
  <c r="L5581" i="17"/>
  <c r="M5580" i="17"/>
  <c r="L5580" i="17"/>
  <c r="M5579" i="17"/>
  <c r="L5579" i="17"/>
  <c r="M5578" i="17"/>
  <c r="L5578" i="17"/>
  <c r="M5577" i="17"/>
  <c r="L5577" i="17"/>
  <c r="M5576" i="17"/>
  <c r="L5576" i="17"/>
  <c r="M5575" i="17"/>
  <c r="L5575" i="17"/>
  <c r="M5574" i="17"/>
  <c r="L5574" i="17"/>
  <c r="M5573" i="17"/>
  <c r="L5573" i="17"/>
  <c r="M5572" i="17"/>
  <c r="L5572" i="17"/>
  <c r="M5571" i="17"/>
  <c r="L5571" i="17"/>
  <c r="M5570" i="17"/>
  <c r="L5570" i="17"/>
  <c r="M5569" i="17"/>
  <c r="L5569" i="17"/>
  <c r="M5568" i="17"/>
  <c r="L5568" i="17"/>
  <c r="M5567" i="17"/>
  <c r="L5567" i="17"/>
  <c r="M5566" i="17"/>
  <c r="L5566" i="17"/>
  <c r="M5565" i="17"/>
  <c r="L5565" i="17"/>
  <c r="M5564" i="17"/>
  <c r="L5564" i="17"/>
  <c r="M5563" i="17"/>
  <c r="L5563" i="17"/>
  <c r="M5562" i="17"/>
  <c r="L5562" i="17"/>
  <c r="M5561" i="17"/>
  <c r="L5561" i="17"/>
  <c r="M5560" i="17"/>
  <c r="L5560" i="17"/>
  <c r="M5559" i="17"/>
  <c r="L5559" i="17"/>
  <c r="M5558" i="17"/>
  <c r="L5558" i="17"/>
  <c r="M5557" i="17"/>
  <c r="L5557" i="17"/>
  <c r="M5556" i="17"/>
  <c r="L5556" i="17"/>
  <c r="M5555" i="17"/>
  <c r="L5555" i="17"/>
  <c r="M5554" i="17"/>
  <c r="L5554" i="17"/>
  <c r="M5553" i="17"/>
  <c r="L5553" i="17"/>
  <c r="M5552" i="17"/>
  <c r="L5552" i="17"/>
  <c r="M5551" i="17"/>
  <c r="L5551" i="17"/>
  <c r="M5550" i="17"/>
  <c r="L5550" i="17"/>
  <c r="M5549" i="17"/>
  <c r="L5549" i="17"/>
  <c r="M5548" i="17"/>
  <c r="L5548" i="17"/>
  <c r="M5547" i="17"/>
  <c r="L5547" i="17"/>
  <c r="M5546" i="17"/>
  <c r="L5546" i="17"/>
  <c r="M5545" i="17"/>
  <c r="L5545" i="17"/>
  <c r="M5544" i="17"/>
  <c r="L5544" i="17"/>
  <c r="M5543" i="17"/>
  <c r="L5543" i="17"/>
  <c r="M5542" i="17"/>
  <c r="L5542" i="17"/>
  <c r="M5541" i="17"/>
  <c r="L5541" i="17"/>
  <c r="M5540" i="17"/>
  <c r="L5540" i="17"/>
  <c r="M5539" i="17"/>
  <c r="L5539" i="17"/>
  <c r="M5538" i="17"/>
  <c r="L5538" i="17"/>
  <c r="M5537" i="17"/>
  <c r="L5537" i="17"/>
  <c r="M5536" i="17"/>
  <c r="L5536" i="17"/>
  <c r="M5535" i="17"/>
  <c r="L5535" i="17"/>
  <c r="M5534" i="17"/>
  <c r="L5534" i="17"/>
  <c r="M5533" i="17"/>
  <c r="L5533" i="17"/>
  <c r="M5532" i="17"/>
  <c r="L5532" i="17"/>
  <c r="M5531" i="17"/>
  <c r="L5531" i="17"/>
  <c r="M5530" i="17"/>
  <c r="L5530" i="17"/>
  <c r="M5529" i="17"/>
  <c r="L5529" i="17"/>
  <c r="M5528" i="17"/>
  <c r="L5528" i="17"/>
  <c r="M5527" i="17"/>
  <c r="L5527" i="17"/>
  <c r="M5526" i="17"/>
  <c r="L5526" i="17"/>
  <c r="M5525" i="17"/>
  <c r="L5525" i="17"/>
  <c r="M5524" i="17"/>
  <c r="L5524" i="17"/>
  <c r="M5523" i="17"/>
  <c r="L5523" i="17"/>
  <c r="M5522" i="17"/>
  <c r="L5522" i="17"/>
  <c r="M5521" i="17"/>
  <c r="L5521" i="17"/>
  <c r="M5520" i="17"/>
  <c r="L5520" i="17"/>
  <c r="M5519" i="17"/>
  <c r="L5519" i="17"/>
  <c r="M5518" i="17"/>
  <c r="L5518" i="17"/>
  <c r="M5517" i="17"/>
  <c r="L5517" i="17"/>
  <c r="M5516" i="17"/>
  <c r="L5516" i="17"/>
  <c r="M5515" i="17"/>
  <c r="L5515" i="17"/>
  <c r="M5514" i="17"/>
  <c r="L5514" i="17"/>
  <c r="M5513" i="17"/>
  <c r="L5513" i="17"/>
  <c r="M5512" i="17"/>
  <c r="L5512" i="17"/>
  <c r="M5511" i="17"/>
  <c r="L5511" i="17"/>
  <c r="M5510" i="17"/>
  <c r="L5510" i="17"/>
  <c r="M5509" i="17"/>
  <c r="L5509" i="17"/>
  <c r="M5508" i="17"/>
  <c r="L5508" i="17"/>
  <c r="M5507" i="17"/>
  <c r="L5507" i="17"/>
  <c r="M5506" i="17"/>
  <c r="L5506" i="17"/>
  <c r="M5505" i="17"/>
  <c r="L5505" i="17"/>
  <c r="M5504" i="17"/>
  <c r="L5504" i="17"/>
  <c r="M5503" i="17"/>
  <c r="L5503" i="17"/>
  <c r="M5502" i="17"/>
  <c r="L5502" i="17"/>
  <c r="M5501" i="17"/>
  <c r="L5501" i="17"/>
  <c r="M5500" i="17"/>
  <c r="L5500" i="17"/>
  <c r="M5499" i="17"/>
  <c r="L5499" i="17"/>
  <c r="M5498" i="17"/>
  <c r="L5498" i="17"/>
  <c r="M5497" i="17"/>
  <c r="L5497" i="17"/>
  <c r="M5496" i="17"/>
  <c r="L5496" i="17"/>
  <c r="M5495" i="17"/>
  <c r="L5495" i="17"/>
  <c r="M5494" i="17"/>
  <c r="L5494" i="17"/>
  <c r="M5493" i="17"/>
  <c r="L5493" i="17"/>
  <c r="M5492" i="17"/>
  <c r="L5492" i="17"/>
  <c r="M5491" i="17"/>
  <c r="L5491" i="17"/>
  <c r="M5490" i="17"/>
  <c r="L5490" i="17"/>
  <c r="M5489" i="17"/>
  <c r="L5489" i="17"/>
  <c r="M5488" i="17"/>
  <c r="L5488" i="17"/>
  <c r="M5487" i="17"/>
  <c r="L5487" i="17"/>
  <c r="M5486" i="17"/>
  <c r="L5486" i="17"/>
  <c r="M5485" i="17"/>
  <c r="L5485" i="17"/>
  <c r="M5484" i="17"/>
  <c r="L5484" i="17"/>
  <c r="M5483" i="17"/>
  <c r="L5483" i="17"/>
  <c r="M5482" i="17"/>
  <c r="L5482" i="17"/>
  <c r="M5481" i="17"/>
  <c r="L5481" i="17"/>
  <c r="M5480" i="17"/>
  <c r="L5480" i="17"/>
  <c r="M5479" i="17"/>
  <c r="L5479" i="17"/>
  <c r="M5478" i="17"/>
  <c r="L5478" i="17"/>
  <c r="M5477" i="17"/>
  <c r="L5477" i="17"/>
  <c r="M5476" i="17"/>
  <c r="L5476" i="17"/>
  <c r="M5475" i="17"/>
  <c r="L5475" i="17"/>
  <c r="M5474" i="17"/>
  <c r="L5474" i="17"/>
  <c r="M5473" i="17"/>
  <c r="L5473" i="17"/>
  <c r="M5472" i="17"/>
  <c r="L5472" i="17"/>
  <c r="M5471" i="17"/>
  <c r="L5471" i="17"/>
  <c r="M5470" i="17"/>
  <c r="L5470" i="17"/>
  <c r="M5469" i="17"/>
  <c r="L5469" i="17"/>
  <c r="M5468" i="17"/>
  <c r="L5468" i="17"/>
  <c r="M5467" i="17"/>
  <c r="L5467" i="17"/>
  <c r="M5466" i="17"/>
  <c r="L5466" i="17"/>
  <c r="M5465" i="17"/>
  <c r="L5465" i="17"/>
  <c r="M5464" i="17"/>
  <c r="L5464" i="17"/>
  <c r="M5463" i="17"/>
  <c r="L5463" i="17"/>
  <c r="M5462" i="17"/>
  <c r="L5462" i="17"/>
  <c r="M5461" i="17"/>
  <c r="L5461" i="17"/>
  <c r="M5460" i="17"/>
  <c r="L5460" i="17"/>
  <c r="M5459" i="17"/>
  <c r="L5459" i="17"/>
  <c r="M5458" i="17"/>
  <c r="L5458" i="17"/>
  <c r="M5457" i="17"/>
  <c r="L5457" i="17"/>
  <c r="M5456" i="17"/>
  <c r="L5456" i="17"/>
  <c r="M5455" i="17"/>
  <c r="L5455" i="17"/>
  <c r="M5454" i="17"/>
  <c r="L5454" i="17"/>
  <c r="M5453" i="17"/>
  <c r="L5453" i="17"/>
  <c r="M5452" i="17"/>
  <c r="L5452" i="17"/>
  <c r="M5451" i="17"/>
  <c r="L5451" i="17"/>
  <c r="M5450" i="17"/>
  <c r="L5450" i="17"/>
  <c r="M5449" i="17"/>
  <c r="L5449" i="17"/>
  <c r="M5448" i="17"/>
  <c r="L5448" i="17"/>
  <c r="M5447" i="17"/>
  <c r="L5447" i="17"/>
  <c r="M5446" i="17"/>
  <c r="L5446" i="17"/>
  <c r="M5445" i="17"/>
  <c r="L5445" i="17"/>
  <c r="M5444" i="17"/>
  <c r="L5444" i="17"/>
  <c r="M5443" i="17"/>
  <c r="L5443" i="17"/>
  <c r="M5442" i="17"/>
  <c r="L5442" i="17"/>
  <c r="M5441" i="17"/>
  <c r="L5441" i="17"/>
  <c r="M5440" i="17"/>
  <c r="L5440" i="17"/>
  <c r="M5439" i="17"/>
  <c r="L5439" i="17"/>
  <c r="M5438" i="17"/>
  <c r="L5438" i="17"/>
  <c r="M5437" i="17"/>
  <c r="L5437" i="17"/>
  <c r="M5436" i="17"/>
  <c r="L5436" i="17"/>
  <c r="M5435" i="17"/>
  <c r="L5435" i="17"/>
  <c r="M5434" i="17"/>
  <c r="L5434" i="17"/>
  <c r="M5433" i="17"/>
  <c r="L5433" i="17"/>
  <c r="M5432" i="17"/>
  <c r="L5432" i="17"/>
  <c r="M5431" i="17"/>
  <c r="L5431" i="17"/>
  <c r="M5430" i="17"/>
  <c r="L5430" i="17"/>
  <c r="M5429" i="17"/>
  <c r="L5429" i="17"/>
  <c r="M5428" i="17"/>
  <c r="L5428" i="17"/>
  <c r="M5427" i="17"/>
  <c r="L5427" i="17"/>
  <c r="M5426" i="17"/>
  <c r="L5426" i="17"/>
  <c r="M5425" i="17"/>
  <c r="L5425" i="17"/>
  <c r="M5424" i="17"/>
  <c r="L5424" i="17"/>
  <c r="M5423" i="17"/>
  <c r="L5423" i="17"/>
  <c r="M5422" i="17"/>
  <c r="L5422" i="17"/>
  <c r="M5421" i="17"/>
  <c r="L5421" i="17"/>
  <c r="M5420" i="17"/>
  <c r="L5420" i="17"/>
  <c r="M5419" i="17"/>
  <c r="L5419" i="17"/>
  <c r="M5418" i="17"/>
  <c r="L5418" i="17"/>
  <c r="M5417" i="17"/>
  <c r="L5417" i="17"/>
  <c r="M5416" i="17"/>
  <c r="L5416" i="17"/>
  <c r="M5415" i="17"/>
  <c r="L5415" i="17"/>
  <c r="M5414" i="17"/>
  <c r="L5414" i="17"/>
  <c r="M5413" i="17"/>
  <c r="L5413" i="17"/>
  <c r="M5412" i="17"/>
  <c r="L5412" i="17"/>
  <c r="M5411" i="17"/>
  <c r="L5411" i="17"/>
  <c r="M5410" i="17"/>
  <c r="L5410" i="17"/>
  <c r="M5409" i="17"/>
  <c r="L5409" i="17"/>
  <c r="M5408" i="17"/>
  <c r="L5408" i="17"/>
  <c r="M5407" i="17"/>
  <c r="L5407" i="17"/>
  <c r="M5406" i="17"/>
  <c r="L5406" i="17"/>
  <c r="M5405" i="17"/>
  <c r="L5405" i="17"/>
  <c r="M5404" i="17"/>
  <c r="L5404" i="17"/>
  <c r="M5403" i="17"/>
  <c r="L5403" i="17"/>
  <c r="M5402" i="17"/>
  <c r="L5402" i="17"/>
  <c r="M5401" i="17"/>
  <c r="L5401" i="17"/>
  <c r="M5400" i="17"/>
  <c r="L5400" i="17"/>
  <c r="M5399" i="17"/>
  <c r="L5399" i="17"/>
  <c r="M5398" i="17"/>
  <c r="L5398" i="17"/>
  <c r="M5397" i="17"/>
  <c r="L5397" i="17"/>
  <c r="M5396" i="17"/>
  <c r="L5396" i="17"/>
  <c r="M5395" i="17"/>
  <c r="L5395" i="17"/>
  <c r="M5394" i="17"/>
  <c r="L5394" i="17"/>
  <c r="M5393" i="17"/>
  <c r="L5393" i="17"/>
  <c r="M5392" i="17"/>
  <c r="L5392" i="17"/>
  <c r="M5391" i="17"/>
  <c r="L5391" i="17"/>
  <c r="M5390" i="17"/>
  <c r="L5390" i="17"/>
  <c r="M5389" i="17"/>
  <c r="L5389" i="17"/>
  <c r="M5388" i="17"/>
  <c r="L5388" i="17"/>
  <c r="M5387" i="17"/>
  <c r="L5387" i="17"/>
  <c r="M5386" i="17"/>
  <c r="L5386" i="17"/>
  <c r="M5385" i="17"/>
  <c r="L5385" i="17"/>
  <c r="M5384" i="17"/>
  <c r="L5384" i="17"/>
  <c r="M5383" i="17"/>
  <c r="L5383" i="17"/>
  <c r="M5382" i="17"/>
  <c r="L5382" i="17"/>
  <c r="M5381" i="17"/>
  <c r="L5381" i="17"/>
  <c r="M5380" i="17"/>
  <c r="L5380" i="17"/>
  <c r="M5379" i="17"/>
  <c r="L5379" i="17"/>
  <c r="M5378" i="17"/>
  <c r="L5378" i="17"/>
  <c r="M5377" i="17"/>
  <c r="L5377" i="17"/>
  <c r="M5376" i="17"/>
  <c r="L5376" i="17"/>
  <c r="M5375" i="17"/>
  <c r="L5375" i="17"/>
  <c r="M5374" i="17"/>
  <c r="L5374" i="17"/>
  <c r="M5373" i="17"/>
  <c r="L5373" i="17"/>
  <c r="M5372" i="17"/>
  <c r="L5372" i="17"/>
  <c r="M5371" i="17"/>
  <c r="L5371" i="17"/>
  <c r="M5370" i="17"/>
  <c r="L5370" i="17"/>
  <c r="M5369" i="17"/>
  <c r="L5369" i="17"/>
  <c r="M5368" i="17"/>
  <c r="L5368" i="17"/>
  <c r="M5367" i="17"/>
  <c r="L5367" i="17"/>
  <c r="M5366" i="17"/>
  <c r="L5366" i="17"/>
  <c r="M5365" i="17"/>
  <c r="L5365" i="17"/>
  <c r="M5364" i="17"/>
  <c r="L5364" i="17"/>
  <c r="M5363" i="17"/>
  <c r="L5363" i="17"/>
  <c r="M5362" i="17"/>
  <c r="L5362" i="17"/>
  <c r="M5361" i="17"/>
  <c r="L5361" i="17"/>
  <c r="M5360" i="17"/>
  <c r="L5360" i="17"/>
  <c r="M5359" i="17"/>
  <c r="L5359" i="17"/>
  <c r="M5358" i="17"/>
  <c r="L5358" i="17"/>
  <c r="M5357" i="17"/>
  <c r="L5357" i="17"/>
  <c r="M5356" i="17"/>
  <c r="L5356" i="17"/>
  <c r="M5355" i="17"/>
  <c r="L5355" i="17"/>
  <c r="M5354" i="17"/>
  <c r="L5354" i="17"/>
  <c r="M5353" i="17"/>
  <c r="L5353" i="17"/>
  <c r="M5352" i="17"/>
  <c r="L5352" i="17"/>
  <c r="M5351" i="17"/>
  <c r="L5351" i="17"/>
  <c r="M5350" i="17"/>
  <c r="L5350" i="17"/>
  <c r="M5349" i="17"/>
  <c r="L5349" i="17"/>
  <c r="M5348" i="17"/>
  <c r="L5348" i="17"/>
  <c r="M5347" i="17"/>
  <c r="L5347" i="17"/>
  <c r="M5346" i="17"/>
  <c r="L5346" i="17"/>
  <c r="M5345" i="17"/>
  <c r="L5345" i="17"/>
  <c r="M5344" i="17"/>
  <c r="L5344" i="17"/>
  <c r="M5343" i="17"/>
  <c r="L5343" i="17"/>
  <c r="M5342" i="17"/>
  <c r="L5342" i="17"/>
  <c r="M5341" i="17"/>
  <c r="L5341" i="17"/>
  <c r="M5340" i="17"/>
  <c r="L5340" i="17"/>
  <c r="M5339" i="17"/>
  <c r="L5339" i="17"/>
  <c r="M5338" i="17"/>
  <c r="L5338" i="17"/>
  <c r="M5337" i="17"/>
  <c r="L5337" i="17"/>
  <c r="M5336" i="17"/>
  <c r="L5336" i="17"/>
  <c r="M5335" i="17"/>
  <c r="L5335" i="17"/>
  <c r="M5334" i="17"/>
  <c r="L5334" i="17"/>
  <c r="M5333" i="17"/>
  <c r="L5333" i="17"/>
  <c r="M5332" i="17"/>
  <c r="L5332" i="17"/>
  <c r="M5331" i="17"/>
  <c r="L5331" i="17"/>
  <c r="M5330" i="17"/>
  <c r="L5330" i="17"/>
  <c r="M5329" i="17"/>
  <c r="L5329" i="17"/>
  <c r="M5328" i="17"/>
  <c r="L5328" i="17"/>
  <c r="M5327" i="17"/>
  <c r="L5327" i="17"/>
  <c r="M5326" i="17"/>
  <c r="L5326" i="17"/>
  <c r="M5325" i="17"/>
  <c r="L5325" i="17"/>
  <c r="M5324" i="17"/>
  <c r="L5324" i="17"/>
  <c r="M5323" i="17"/>
  <c r="L5323" i="17"/>
  <c r="M5322" i="17"/>
  <c r="L5322" i="17"/>
  <c r="M5321" i="17"/>
  <c r="L5321" i="17"/>
  <c r="M5320" i="17"/>
  <c r="L5320" i="17"/>
  <c r="M5319" i="17"/>
  <c r="L5319" i="17"/>
  <c r="M5318" i="17"/>
  <c r="L5318" i="17"/>
  <c r="M5317" i="17"/>
  <c r="L5317" i="17"/>
  <c r="M5316" i="17"/>
  <c r="L5316" i="17"/>
  <c r="M5315" i="17"/>
  <c r="L5315" i="17"/>
  <c r="M5314" i="17"/>
  <c r="L5314" i="17"/>
  <c r="M5313" i="17"/>
  <c r="L5313" i="17"/>
  <c r="M5312" i="17"/>
  <c r="L5312" i="17"/>
  <c r="M5311" i="17"/>
  <c r="L5311" i="17"/>
  <c r="M5310" i="17"/>
  <c r="L5310" i="17"/>
  <c r="M5309" i="17"/>
  <c r="L5309" i="17"/>
  <c r="M5308" i="17"/>
  <c r="L5308" i="17"/>
  <c r="M5307" i="17"/>
  <c r="L5307" i="17"/>
  <c r="M5306" i="17"/>
  <c r="L5306" i="17"/>
  <c r="M5305" i="17"/>
  <c r="L5305" i="17"/>
  <c r="M5304" i="17"/>
  <c r="L5304" i="17"/>
  <c r="M5303" i="17"/>
  <c r="L5303" i="17"/>
  <c r="M5302" i="17"/>
  <c r="L5302" i="17"/>
  <c r="M5301" i="17"/>
  <c r="L5301" i="17"/>
  <c r="M5300" i="17"/>
  <c r="L5300" i="17"/>
  <c r="M5299" i="17"/>
  <c r="L5299" i="17"/>
  <c r="M5298" i="17"/>
  <c r="L5298" i="17"/>
  <c r="M5297" i="17"/>
  <c r="L5297" i="17"/>
  <c r="M5296" i="17"/>
  <c r="L5296" i="17"/>
  <c r="M5295" i="17"/>
  <c r="L5295" i="17"/>
  <c r="M5294" i="17"/>
  <c r="L5294" i="17"/>
  <c r="M5293" i="17"/>
  <c r="L5293" i="17"/>
  <c r="M5292" i="17"/>
  <c r="L5292" i="17"/>
  <c r="M5291" i="17"/>
  <c r="L5291" i="17"/>
  <c r="M5290" i="17"/>
  <c r="L5290" i="17"/>
  <c r="M5289" i="17"/>
  <c r="L5289" i="17"/>
  <c r="M5288" i="17"/>
  <c r="L5288" i="17"/>
  <c r="M5287" i="17"/>
  <c r="L5287" i="17"/>
  <c r="M5286" i="17"/>
  <c r="L5286" i="17"/>
  <c r="M5285" i="17"/>
  <c r="L5285" i="17"/>
  <c r="M5284" i="17"/>
  <c r="L5284" i="17"/>
  <c r="M5283" i="17"/>
  <c r="L5283" i="17"/>
  <c r="M5282" i="17"/>
  <c r="L5282" i="17"/>
  <c r="M5281" i="17"/>
  <c r="L5281" i="17"/>
  <c r="M5280" i="17"/>
  <c r="L5280" i="17"/>
  <c r="M5279" i="17"/>
  <c r="L5279" i="17"/>
  <c r="M5278" i="17"/>
  <c r="L5278" i="17"/>
  <c r="M5277" i="17"/>
  <c r="L5277" i="17"/>
  <c r="M5276" i="17"/>
  <c r="L5276" i="17"/>
  <c r="M5275" i="17"/>
  <c r="L5275" i="17"/>
  <c r="M5274" i="17"/>
  <c r="L5274" i="17"/>
  <c r="M5273" i="17"/>
  <c r="L5273" i="17"/>
  <c r="M5272" i="17"/>
  <c r="L5272" i="17"/>
  <c r="M5271" i="17"/>
  <c r="L5271" i="17"/>
  <c r="M5270" i="17"/>
  <c r="L5270" i="17"/>
  <c r="M5269" i="17"/>
  <c r="L5269" i="17"/>
  <c r="M5268" i="17"/>
  <c r="L5268" i="17"/>
  <c r="M5267" i="17"/>
  <c r="L5267" i="17"/>
  <c r="M5266" i="17"/>
  <c r="L5266" i="17"/>
  <c r="M5265" i="17"/>
  <c r="L5265" i="17"/>
  <c r="M5264" i="17"/>
  <c r="L5264" i="17"/>
  <c r="M5263" i="17"/>
  <c r="L5263" i="17"/>
  <c r="M5262" i="17"/>
  <c r="L5262" i="17"/>
  <c r="M5261" i="17"/>
  <c r="L5261" i="17"/>
  <c r="M5260" i="17"/>
  <c r="L5260" i="17"/>
  <c r="M5259" i="17"/>
  <c r="L5259" i="17"/>
  <c r="M5258" i="17"/>
  <c r="L5258" i="17"/>
  <c r="M5257" i="17"/>
  <c r="L5257" i="17"/>
  <c r="M5256" i="17"/>
  <c r="L5256" i="17"/>
  <c r="M5255" i="17"/>
  <c r="L5255" i="17"/>
  <c r="M5254" i="17"/>
  <c r="L5254" i="17"/>
  <c r="M5253" i="17"/>
  <c r="L5253" i="17"/>
  <c r="M5252" i="17"/>
  <c r="L5252" i="17"/>
  <c r="M5251" i="17"/>
  <c r="L5251" i="17"/>
  <c r="M5250" i="17"/>
  <c r="L5250" i="17"/>
  <c r="M5249" i="17"/>
  <c r="L5249" i="17"/>
  <c r="M5248" i="17"/>
  <c r="L5248" i="17"/>
  <c r="M5247" i="17"/>
  <c r="L5247" i="17"/>
  <c r="M5246" i="17"/>
  <c r="L5246" i="17"/>
  <c r="M5245" i="17"/>
  <c r="L5245" i="17"/>
  <c r="M5244" i="17"/>
  <c r="L5244" i="17"/>
  <c r="M5243" i="17"/>
  <c r="L5243" i="17"/>
  <c r="M5242" i="17"/>
  <c r="L5242" i="17"/>
  <c r="M5241" i="17"/>
  <c r="L5241" i="17"/>
  <c r="M5240" i="17"/>
  <c r="L5240" i="17"/>
  <c r="M5239" i="17"/>
  <c r="L5239" i="17"/>
  <c r="M5238" i="17"/>
  <c r="L5238" i="17"/>
  <c r="M5237" i="17"/>
  <c r="L5237" i="17"/>
  <c r="M5236" i="17"/>
  <c r="L5236" i="17"/>
  <c r="M5235" i="17"/>
  <c r="L5235" i="17"/>
  <c r="M5234" i="17"/>
  <c r="L5234" i="17"/>
  <c r="M5233" i="17"/>
  <c r="L5233" i="17"/>
  <c r="M5232" i="17"/>
  <c r="L5232" i="17"/>
  <c r="M5231" i="17"/>
  <c r="L5231" i="17"/>
  <c r="M5230" i="17"/>
  <c r="L5230" i="17"/>
  <c r="M5229" i="17"/>
  <c r="L5229" i="17"/>
  <c r="M5228" i="17"/>
  <c r="L5228" i="17"/>
  <c r="M5227" i="17"/>
  <c r="L5227" i="17"/>
  <c r="M5226" i="17"/>
  <c r="L5226" i="17"/>
  <c r="M5225" i="17"/>
  <c r="L5225" i="17"/>
  <c r="M5224" i="17"/>
  <c r="L5224" i="17"/>
  <c r="M5223" i="17"/>
  <c r="L5223" i="17"/>
  <c r="M5222" i="17"/>
  <c r="L5222" i="17"/>
  <c r="M5221" i="17"/>
  <c r="L5221" i="17"/>
  <c r="M5220" i="17"/>
  <c r="L5220" i="17"/>
  <c r="M5219" i="17"/>
  <c r="L5219" i="17"/>
  <c r="M5218" i="17"/>
  <c r="L5218" i="17"/>
  <c r="M5217" i="17"/>
  <c r="L5217" i="17"/>
  <c r="M5216" i="17"/>
  <c r="L5216" i="17"/>
  <c r="M5215" i="17"/>
  <c r="L5215" i="17"/>
  <c r="M5214" i="17"/>
  <c r="L5214" i="17"/>
  <c r="M5213" i="17"/>
  <c r="L5213" i="17"/>
  <c r="M5212" i="17"/>
  <c r="L5212" i="17"/>
  <c r="M5211" i="17"/>
  <c r="L5211" i="17"/>
  <c r="M5210" i="17"/>
  <c r="L5210" i="17"/>
  <c r="M5209" i="17"/>
  <c r="L5209" i="17"/>
  <c r="M5208" i="17"/>
  <c r="L5208" i="17"/>
  <c r="M5207" i="17"/>
  <c r="L5207" i="17"/>
  <c r="M5206" i="17"/>
  <c r="L5206" i="17"/>
  <c r="M5205" i="17"/>
  <c r="L5205" i="17"/>
  <c r="M5204" i="17"/>
  <c r="L5204" i="17"/>
  <c r="M5203" i="17"/>
  <c r="L5203" i="17"/>
  <c r="M5202" i="17"/>
  <c r="L5202" i="17"/>
  <c r="M5201" i="17"/>
  <c r="L5201" i="17"/>
  <c r="M5200" i="17"/>
  <c r="L5200" i="17"/>
  <c r="M5199" i="17"/>
  <c r="L5199" i="17"/>
  <c r="M5198" i="17"/>
  <c r="L5198" i="17"/>
  <c r="M5197" i="17"/>
  <c r="L5197" i="17"/>
  <c r="M5196" i="17"/>
  <c r="L5196" i="17"/>
  <c r="M5195" i="17"/>
  <c r="L5195" i="17"/>
  <c r="M5194" i="17"/>
  <c r="L5194" i="17"/>
  <c r="M5193" i="17"/>
  <c r="L5193" i="17"/>
  <c r="M5192" i="17"/>
  <c r="L5192" i="17"/>
  <c r="M5191" i="17"/>
  <c r="L5191" i="17"/>
  <c r="M5190" i="17"/>
  <c r="L5190" i="17"/>
  <c r="M5189" i="17"/>
  <c r="L5189" i="17"/>
  <c r="M5188" i="17"/>
  <c r="L5188" i="17"/>
  <c r="M5187" i="17"/>
  <c r="L5187" i="17"/>
  <c r="M5186" i="17"/>
  <c r="L5186" i="17"/>
  <c r="M5185" i="17"/>
  <c r="L5185" i="17"/>
  <c r="M5184" i="17"/>
  <c r="L5184" i="17"/>
  <c r="M5183" i="17"/>
  <c r="L5183" i="17"/>
  <c r="M5182" i="17"/>
  <c r="L5182" i="17"/>
  <c r="M5181" i="17"/>
  <c r="L5181" i="17"/>
  <c r="M5180" i="17"/>
  <c r="L5180" i="17"/>
  <c r="M5179" i="17"/>
  <c r="L5179" i="17"/>
  <c r="M5178" i="17"/>
  <c r="L5178" i="17"/>
  <c r="M5177" i="17"/>
  <c r="L5177" i="17"/>
  <c r="M5176" i="17"/>
  <c r="L5176" i="17"/>
  <c r="M5175" i="17"/>
  <c r="L5175" i="17"/>
  <c r="M5174" i="17"/>
  <c r="L5174" i="17"/>
  <c r="M5173" i="17"/>
  <c r="L5173" i="17"/>
  <c r="M5172" i="17"/>
  <c r="L5172" i="17"/>
  <c r="M5171" i="17"/>
  <c r="L5171" i="17"/>
  <c r="M5170" i="17"/>
  <c r="L5170" i="17"/>
  <c r="M5169" i="17"/>
  <c r="L5169" i="17"/>
  <c r="M5168" i="17"/>
  <c r="L5168" i="17"/>
  <c r="M5167" i="17"/>
  <c r="L5167" i="17"/>
  <c r="M5166" i="17"/>
  <c r="L5166" i="17"/>
  <c r="M5165" i="17"/>
  <c r="L5165" i="17"/>
  <c r="M5164" i="17"/>
  <c r="L5164" i="17"/>
  <c r="M5163" i="17"/>
  <c r="L5163" i="17"/>
  <c r="M5162" i="17"/>
  <c r="L5162" i="17"/>
  <c r="M5161" i="17"/>
  <c r="L5161" i="17"/>
  <c r="M5160" i="17"/>
  <c r="L5160" i="17"/>
  <c r="M5159" i="17"/>
  <c r="L5159" i="17"/>
  <c r="M5158" i="17"/>
  <c r="L5158" i="17"/>
  <c r="M5157" i="17"/>
  <c r="L5157" i="17"/>
  <c r="M5156" i="17"/>
  <c r="L5156" i="17"/>
  <c r="M5155" i="17"/>
  <c r="L5155" i="17"/>
  <c r="M5154" i="17"/>
  <c r="L5154" i="17"/>
  <c r="M5153" i="17"/>
  <c r="L5153" i="17"/>
  <c r="M5152" i="17"/>
  <c r="L5152" i="17"/>
  <c r="M5151" i="17"/>
  <c r="L5151" i="17"/>
  <c r="M5150" i="17"/>
  <c r="L5150" i="17"/>
  <c r="M5149" i="17"/>
  <c r="L5149" i="17"/>
  <c r="M5148" i="17"/>
  <c r="L5148" i="17"/>
  <c r="M5147" i="17"/>
  <c r="L5147" i="17"/>
  <c r="M5146" i="17"/>
  <c r="L5146" i="17"/>
  <c r="M5145" i="17"/>
  <c r="L5145" i="17"/>
  <c r="M5144" i="17"/>
  <c r="L5144" i="17"/>
  <c r="M5143" i="17"/>
  <c r="L5143" i="17"/>
  <c r="M5142" i="17"/>
  <c r="L5142" i="17"/>
  <c r="M5141" i="17"/>
  <c r="L5141" i="17"/>
  <c r="M5140" i="17"/>
  <c r="L5140" i="17"/>
  <c r="M5139" i="17"/>
  <c r="L5139" i="17"/>
  <c r="M5138" i="17"/>
  <c r="L5138" i="17"/>
  <c r="M5137" i="17"/>
  <c r="L5137" i="17"/>
  <c r="M5136" i="17"/>
  <c r="L5136" i="17"/>
  <c r="M5135" i="17"/>
  <c r="L5135" i="17"/>
  <c r="M5134" i="17"/>
  <c r="L5134" i="17"/>
  <c r="M5133" i="17"/>
  <c r="L5133" i="17"/>
  <c r="M5132" i="17"/>
  <c r="L5132" i="17"/>
  <c r="M5131" i="17"/>
  <c r="L5131" i="17"/>
  <c r="M5130" i="17"/>
  <c r="L5130" i="17"/>
  <c r="M5129" i="17"/>
  <c r="L5129" i="17"/>
  <c r="M5128" i="17"/>
  <c r="L5128" i="17"/>
  <c r="M5127" i="17"/>
  <c r="L5127" i="17"/>
  <c r="M5126" i="17"/>
  <c r="L5126" i="17"/>
  <c r="M5125" i="17"/>
  <c r="L5125" i="17"/>
  <c r="M5124" i="17"/>
  <c r="L5124" i="17"/>
  <c r="M5123" i="17"/>
  <c r="L5123" i="17"/>
  <c r="M5122" i="17"/>
  <c r="L5122" i="17"/>
  <c r="M5121" i="17"/>
  <c r="L5121" i="17"/>
  <c r="M5120" i="17"/>
  <c r="L5120" i="17"/>
  <c r="M5119" i="17"/>
  <c r="L5119" i="17"/>
  <c r="M5118" i="17"/>
  <c r="L5118" i="17"/>
  <c r="M5117" i="17"/>
  <c r="L5117" i="17"/>
  <c r="M5116" i="17"/>
  <c r="L5116" i="17"/>
  <c r="M5115" i="17"/>
  <c r="L5115" i="17"/>
  <c r="M5114" i="17"/>
  <c r="L5114" i="17"/>
  <c r="M5113" i="17"/>
  <c r="L5113" i="17"/>
  <c r="M5112" i="17"/>
  <c r="L5112" i="17"/>
  <c r="M5111" i="17"/>
  <c r="L5111" i="17"/>
  <c r="M5110" i="17"/>
  <c r="L5110" i="17"/>
  <c r="M5109" i="17"/>
  <c r="L5109" i="17"/>
  <c r="M5108" i="17"/>
  <c r="L5108" i="17"/>
  <c r="M5107" i="17"/>
  <c r="L5107" i="17"/>
  <c r="M5106" i="17"/>
  <c r="L5106" i="17"/>
  <c r="M5105" i="17"/>
  <c r="L5105" i="17"/>
  <c r="M5104" i="17"/>
  <c r="L5104" i="17"/>
  <c r="M5103" i="17"/>
  <c r="L5103" i="17"/>
  <c r="M5102" i="17"/>
  <c r="L5102" i="17"/>
  <c r="M5101" i="17"/>
  <c r="L5101" i="17"/>
  <c r="M5100" i="17"/>
  <c r="L5100" i="17"/>
  <c r="M5099" i="17"/>
  <c r="L5099" i="17"/>
  <c r="M5098" i="17"/>
  <c r="L5098" i="17"/>
  <c r="M5097" i="17"/>
  <c r="L5097" i="17"/>
  <c r="M5096" i="17"/>
  <c r="L5096" i="17"/>
  <c r="M5095" i="17"/>
  <c r="L5095" i="17"/>
  <c r="M5094" i="17"/>
  <c r="L5094" i="17"/>
  <c r="M5093" i="17"/>
  <c r="L5093" i="17"/>
  <c r="M5092" i="17"/>
  <c r="L5092" i="17"/>
  <c r="M5091" i="17"/>
  <c r="L5091" i="17"/>
  <c r="M5090" i="17"/>
  <c r="L5090" i="17"/>
  <c r="M5089" i="17"/>
  <c r="L5089" i="17"/>
  <c r="M5088" i="17"/>
  <c r="L5088" i="17"/>
  <c r="M5087" i="17"/>
  <c r="L5087" i="17"/>
  <c r="M5086" i="17"/>
  <c r="L5086" i="17"/>
  <c r="M5085" i="17"/>
  <c r="L5085" i="17"/>
  <c r="M5084" i="17"/>
  <c r="L5084" i="17"/>
  <c r="M5083" i="17"/>
  <c r="L5083" i="17"/>
  <c r="M5082" i="17"/>
  <c r="L5082" i="17"/>
  <c r="M5081" i="17"/>
  <c r="L5081" i="17"/>
  <c r="M5080" i="17"/>
  <c r="L5080" i="17"/>
  <c r="M5079" i="17"/>
  <c r="L5079" i="17"/>
  <c r="M5078" i="17"/>
  <c r="L5078" i="17"/>
  <c r="M5077" i="17"/>
  <c r="L5077" i="17"/>
  <c r="M5076" i="17"/>
  <c r="L5076" i="17"/>
  <c r="M5075" i="17"/>
  <c r="L5075" i="17"/>
  <c r="M5074" i="17"/>
  <c r="L5074" i="17"/>
  <c r="M5073" i="17"/>
  <c r="L5073" i="17"/>
  <c r="M5072" i="17"/>
  <c r="L5072" i="17"/>
  <c r="M5071" i="17"/>
  <c r="L5071" i="17"/>
  <c r="M5070" i="17"/>
  <c r="L5070" i="17"/>
  <c r="M5069" i="17"/>
  <c r="L5069" i="17"/>
  <c r="M5068" i="17"/>
  <c r="L5068" i="17"/>
  <c r="M5067" i="17"/>
  <c r="L5067" i="17"/>
  <c r="M5066" i="17"/>
  <c r="L5066" i="17"/>
  <c r="M5065" i="17"/>
  <c r="L5065" i="17"/>
  <c r="M5064" i="17"/>
  <c r="L5064" i="17"/>
  <c r="M5063" i="17"/>
  <c r="L5063" i="17"/>
  <c r="M5062" i="17"/>
  <c r="L5062" i="17"/>
  <c r="M5061" i="17"/>
  <c r="L5061" i="17"/>
  <c r="M5060" i="17"/>
  <c r="L5060" i="17"/>
  <c r="M5059" i="17"/>
  <c r="L5059" i="17"/>
  <c r="M5058" i="17"/>
  <c r="L5058" i="17"/>
  <c r="M5057" i="17"/>
  <c r="L5057" i="17"/>
  <c r="M5056" i="17"/>
  <c r="L5056" i="17"/>
  <c r="M5055" i="17"/>
  <c r="L5055" i="17"/>
  <c r="M5054" i="17"/>
  <c r="L5054" i="17"/>
  <c r="M5053" i="17"/>
  <c r="L5053" i="17"/>
  <c r="M5052" i="17"/>
  <c r="L5052" i="17"/>
  <c r="M5051" i="17"/>
  <c r="L5051" i="17"/>
  <c r="M5050" i="17"/>
  <c r="L5050" i="17"/>
  <c r="M5049" i="17"/>
  <c r="L5049" i="17"/>
  <c r="M5048" i="17"/>
  <c r="L5048" i="17"/>
  <c r="M5047" i="17"/>
  <c r="L5047" i="17"/>
  <c r="M5046" i="17"/>
  <c r="L5046" i="17"/>
  <c r="M5045" i="17"/>
  <c r="L5045" i="17"/>
  <c r="M5044" i="17"/>
  <c r="L5044" i="17"/>
  <c r="M5043" i="17"/>
  <c r="L5043" i="17"/>
  <c r="M5042" i="17"/>
  <c r="L5042" i="17"/>
  <c r="M5041" i="17"/>
  <c r="L5041" i="17"/>
  <c r="M5040" i="17"/>
  <c r="L5040" i="17"/>
  <c r="M5039" i="17"/>
  <c r="L5039" i="17"/>
  <c r="M5038" i="17"/>
  <c r="L5038" i="17"/>
  <c r="M5037" i="17"/>
  <c r="L5037" i="17"/>
  <c r="M5036" i="17"/>
  <c r="L5036" i="17"/>
  <c r="M5035" i="17"/>
  <c r="L5035" i="17"/>
  <c r="M5034" i="17"/>
  <c r="L5034" i="17"/>
  <c r="M5033" i="17"/>
  <c r="L5033" i="17"/>
  <c r="M5032" i="17"/>
  <c r="L5032" i="17"/>
  <c r="M5031" i="17"/>
  <c r="L5031" i="17"/>
  <c r="M5030" i="17"/>
  <c r="L5030" i="17"/>
  <c r="M5029" i="17"/>
  <c r="L5029" i="17"/>
  <c r="M5028" i="17"/>
  <c r="L5028" i="17"/>
  <c r="M5027" i="17"/>
  <c r="L5027" i="17"/>
  <c r="M5026" i="17"/>
  <c r="L5026" i="17"/>
  <c r="M5025" i="17"/>
  <c r="L5025" i="17"/>
  <c r="M5024" i="17"/>
  <c r="L5024" i="17"/>
  <c r="M5023" i="17"/>
  <c r="L5023" i="17"/>
  <c r="M5022" i="17"/>
  <c r="L5022" i="17"/>
  <c r="M5021" i="17"/>
  <c r="L5021" i="17"/>
  <c r="M5020" i="17"/>
  <c r="L5020" i="17"/>
  <c r="M5019" i="17"/>
  <c r="L5019" i="17"/>
  <c r="M5018" i="17"/>
  <c r="L5018" i="17"/>
  <c r="M5017" i="17"/>
  <c r="L5017" i="17"/>
  <c r="M5016" i="17"/>
  <c r="L5016" i="17"/>
  <c r="M5015" i="17"/>
  <c r="L5015" i="17"/>
  <c r="M5014" i="17"/>
  <c r="L5014" i="17"/>
  <c r="M5013" i="17"/>
  <c r="L5013" i="17"/>
  <c r="M5012" i="17"/>
  <c r="L5012" i="17"/>
  <c r="M5011" i="17"/>
  <c r="L5011" i="17"/>
  <c r="M5010" i="17"/>
  <c r="L5010" i="17"/>
  <c r="M5009" i="17"/>
  <c r="L5009" i="17"/>
  <c r="M5008" i="17"/>
  <c r="L5008" i="17"/>
  <c r="M5007" i="17"/>
  <c r="L5007" i="17"/>
  <c r="M5006" i="17"/>
  <c r="L5006" i="17"/>
  <c r="M5005" i="17"/>
  <c r="L5005" i="17"/>
  <c r="M5004" i="17"/>
  <c r="L5004" i="17"/>
  <c r="M5003" i="17"/>
  <c r="L5003" i="17"/>
  <c r="M5002" i="17"/>
  <c r="L5002" i="17"/>
  <c r="M5001" i="17"/>
  <c r="L5001" i="17"/>
  <c r="M5000" i="17"/>
  <c r="L5000" i="17"/>
  <c r="M4999" i="17"/>
  <c r="L4999" i="17"/>
  <c r="M4998" i="17"/>
  <c r="L4998" i="17"/>
  <c r="M4997" i="17"/>
  <c r="L4997" i="17"/>
  <c r="M4996" i="17"/>
  <c r="L4996" i="17"/>
  <c r="M4995" i="17"/>
  <c r="L4995" i="17"/>
  <c r="M4994" i="17"/>
  <c r="L4994" i="17"/>
  <c r="M4993" i="17"/>
  <c r="L4993" i="17"/>
  <c r="M4992" i="17"/>
  <c r="L4992" i="17"/>
  <c r="M4991" i="17"/>
  <c r="L4991" i="17"/>
  <c r="M4990" i="17"/>
  <c r="L4990" i="17"/>
  <c r="M4989" i="17"/>
  <c r="L4989" i="17"/>
  <c r="M4988" i="17"/>
  <c r="L4988" i="17"/>
  <c r="M4987" i="17"/>
  <c r="L4987" i="17"/>
  <c r="M4986" i="17"/>
  <c r="L4986" i="17"/>
  <c r="M4985" i="17"/>
  <c r="L4985" i="17"/>
  <c r="M4984" i="17"/>
  <c r="L4984" i="17"/>
  <c r="M4983" i="17"/>
  <c r="L4983" i="17"/>
  <c r="M4982" i="17"/>
  <c r="L4982" i="17"/>
  <c r="M4981" i="17"/>
  <c r="L4981" i="17"/>
  <c r="M4980" i="17"/>
  <c r="L4980" i="17"/>
  <c r="M4979" i="17"/>
  <c r="L4979" i="17"/>
  <c r="M4978" i="17"/>
  <c r="L4978" i="17"/>
  <c r="M4977" i="17"/>
  <c r="L4977" i="17"/>
  <c r="M4976" i="17"/>
  <c r="L4976" i="17"/>
  <c r="M4975" i="17"/>
  <c r="L4975" i="17"/>
  <c r="M4974" i="17"/>
  <c r="L4974" i="17"/>
  <c r="M4973" i="17"/>
  <c r="L4973" i="17"/>
  <c r="M4972" i="17"/>
  <c r="L4972" i="17"/>
  <c r="M4971" i="17"/>
  <c r="L4971" i="17"/>
  <c r="M4970" i="17"/>
  <c r="L4970" i="17"/>
  <c r="M4969" i="17"/>
  <c r="L4969" i="17"/>
  <c r="M4968" i="17"/>
  <c r="L4968" i="17"/>
  <c r="M4967" i="17"/>
  <c r="L4967" i="17"/>
  <c r="M4966" i="17"/>
  <c r="L4966" i="17"/>
  <c r="M4965" i="17"/>
  <c r="L4965" i="17"/>
  <c r="M4964" i="17"/>
  <c r="L4964" i="17"/>
  <c r="M4963" i="17"/>
  <c r="L4963" i="17"/>
  <c r="M4962" i="17"/>
  <c r="L4962" i="17"/>
  <c r="M4961" i="17"/>
  <c r="L4961" i="17"/>
  <c r="M4960" i="17"/>
  <c r="L4960" i="17"/>
  <c r="M4959" i="17"/>
  <c r="L4959" i="17"/>
  <c r="M4958" i="17"/>
  <c r="L4958" i="17"/>
  <c r="M4957" i="17"/>
  <c r="L4957" i="17"/>
  <c r="M4956" i="17"/>
  <c r="L4956" i="17"/>
  <c r="M4955" i="17"/>
  <c r="L4955" i="17"/>
  <c r="M4954" i="17"/>
  <c r="L4954" i="17"/>
  <c r="M4953" i="17"/>
  <c r="L4953" i="17"/>
  <c r="M4952" i="17"/>
  <c r="L4952" i="17"/>
  <c r="M4951" i="17"/>
  <c r="L4951" i="17"/>
  <c r="M4950" i="17"/>
  <c r="L4950" i="17"/>
  <c r="M4949" i="17"/>
  <c r="L4949" i="17"/>
  <c r="M4948" i="17"/>
  <c r="L4948" i="17"/>
  <c r="M4947" i="17"/>
  <c r="L4947" i="17"/>
  <c r="M4946" i="17"/>
  <c r="L4946" i="17"/>
  <c r="M4945" i="17"/>
  <c r="L4945" i="17"/>
  <c r="M4944" i="17"/>
  <c r="L4944" i="17"/>
  <c r="M4943" i="17"/>
  <c r="L4943" i="17"/>
  <c r="M4942" i="17"/>
  <c r="L4942" i="17"/>
  <c r="M4941" i="17"/>
  <c r="L4941" i="17"/>
  <c r="M4940" i="17"/>
  <c r="L4940" i="17"/>
  <c r="M4939" i="17"/>
  <c r="L4939" i="17"/>
  <c r="M4938" i="17"/>
  <c r="L4938" i="17"/>
  <c r="M4937" i="17"/>
  <c r="L4937" i="17"/>
  <c r="M4936" i="17"/>
  <c r="L4936" i="17"/>
  <c r="M4935" i="17"/>
  <c r="L4935" i="17"/>
  <c r="M4934" i="17"/>
  <c r="L4934" i="17"/>
  <c r="M4933" i="17"/>
  <c r="L4933" i="17"/>
  <c r="M4932" i="17"/>
  <c r="L4932" i="17"/>
  <c r="M4931" i="17"/>
  <c r="L4931" i="17"/>
  <c r="M4930" i="17"/>
  <c r="L4930" i="17"/>
  <c r="M4929" i="17"/>
  <c r="L4929" i="17"/>
  <c r="M4928" i="17"/>
  <c r="L4928" i="17"/>
  <c r="M4927" i="17"/>
  <c r="L4927" i="17"/>
  <c r="M4926" i="17"/>
  <c r="L4926" i="17"/>
  <c r="M4925" i="17"/>
  <c r="L4925" i="17"/>
  <c r="M4924" i="17"/>
  <c r="L4924" i="17"/>
  <c r="M4923" i="17"/>
  <c r="L4923" i="17"/>
  <c r="M4922" i="17"/>
  <c r="L4922" i="17"/>
  <c r="M4921" i="17"/>
  <c r="L4921" i="17"/>
  <c r="M4920" i="17"/>
  <c r="L4920" i="17"/>
  <c r="M4919" i="17"/>
  <c r="L4919" i="17"/>
  <c r="M4918" i="17"/>
  <c r="L4918" i="17"/>
  <c r="M4917" i="17"/>
  <c r="L4917" i="17"/>
  <c r="M4916" i="17"/>
  <c r="L4916" i="17"/>
  <c r="M4915" i="17"/>
  <c r="L4915" i="17"/>
  <c r="M4914" i="17"/>
  <c r="L4914" i="17"/>
  <c r="M4913" i="17"/>
  <c r="L4913" i="17"/>
  <c r="M4912" i="17"/>
  <c r="L4912" i="17"/>
  <c r="M4911" i="17"/>
  <c r="L4911" i="17"/>
  <c r="M4910" i="17"/>
  <c r="L4910" i="17"/>
  <c r="M4909" i="17"/>
  <c r="L4909" i="17"/>
  <c r="M4908" i="17"/>
  <c r="L4908" i="17"/>
  <c r="M4907" i="17"/>
  <c r="L4907" i="17"/>
  <c r="M4906" i="17"/>
  <c r="L4906" i="17"/>
  <c r="M4905" i="17"/>
  <c r="L4905" i="17"/>
  <c r="M4904" i="17"/>
  <c r="L4904" i="17"/>
  <c r="M4903" i="17"/>
  <c r="L4903" i="17"/>
  <c r="M4902" i="17"/>
  <c r="L4902" i="17"/>
  <c r="M4901" i="17"/>
  <c r="L4901" i="17"/>
  <c r="M4900" i="17"/>
  <c r="L4900" i="17"/>
  <c r="M4899" i="17"/>
  <c r="L4899" i="17"/>
  <c r="M4898" i="17"/>
  <c r="L4898" i="17"/>
  <c r="M4897" i="17"/>
  <c r="L4897" i="17"/>
  <c r="M4896" i="17"/>
  <c r="L4896" i="17"/>
  <c r="M4895" i="17"/>
  <c r="L4895" i="17"/>
  <c r="M4894" i="17"/>
  <c r="L4894" i="17"/>
  <c r="M4893" i="17"/>
  <c r="L4893" i="17"/>
  <c r="M4892" i="17"/>
  <c r="L4892" i="17"/>
  <c r="M4891" i="17"/>
  <c r="L4891" i="17"/>
  <c r="M4890" i="17"/>
  <c r="L4890" i="17"/>
  <c r="M4889" i="17"/>
  <c r="L4889" i="17"/>
  <c r="M4888" i="17"/>
  <c r="L4888" i="17"/>
  <c r="M4887" i="17"/>
  <c r="L4887" i="17"/>
  <c r="M4886" i="17"/>
  <c r="L4886" i="17"/>
  <c r="M4885" i="17"/>
  <c r="L4885" i="17"/>
  <c r="M4884" i="17"/>
  <c r="L4884" i="17"/>
  <c r="M4883" i="17"/>
  <c r="L4883" i="17"/>
  <c r="M4882" i="17"/>
  <c r="L4882" i="17"/>
  <c r="M4881" i="17"/>
  <c r="L4881" i="17"/>
  <c r="M4880" i="17"/>
  <c r="L4880" i="17"/>
  <c r="M4879" i="17"/>
  <c r="L4879" i="17"/>
  <c r="M4878" i="17"/>
  <c r="L4878" i="17"/>
  <c r="M4877" i="17"/>
  <c r="L4877" i="17"/>
  <c r="M4876" i="17"/>
  <c r="L4876" i="17"/>
  <c r="M4875" i="17"/>
  <c r="L4875" i="17"/>
  <c r="M4874" i="17"/>
  <c r="L4874" i="17"/>
  <c r="M4873" i="17"/>
  <c r="L4873" i="17"/>
  <c r="M4872" i="17"/>
  <c r="L4872" i="17"/>
  <c r="M4871" i="17"/>
  <c r="L4871" i="17"/>
  <c r="M4870" i="17"/>
  <c r="L4870" i="17"/>
  <c r="M4869" i="17"/>
  <c r="L4869" i="17"/>
  <c r="M4868" i="17"/>
  <c r="L4868" i="17"/>
  <c r="M4867" i="17"/>
  <c r="L4867" i="17"/>
  <c r="M4866" i="17"/>
  <c r="L4866" i="17"/>
  <c r="M4865" i="17"/>
  <c r="L4865" i="17"/>
  <c r="M4864" i="17"/>
  <c r="L4864" i="17"/>
  <c r="M4863" i="17"/>
  <c r="L4863" i="17"/>
  <c r="M4862" i="17"/>
  <c r="L4862" i="17"/>
  <c r="M4861" i="17"/>
  <c r="L4861" i="17"/>
  <c r="M4860" i="17"/>
  <c r="L4860" i="17"/>
  <c r="M4859" i="17"/>
  <c r="L4859" i="17"/>
  <c r="M4858" i="17"/>
  <c r="L4858" i="17"/>
  <c r="M4857" i="17"/>
  <c r="L4857" i="17"/>
  <c r="M4856" i="17"/>
  <c r="L4856" i="17"/>
  <c r="M4855" i="17"/>
  <c r="L4855" i="17"/>
  <c r="M4854" i="17"/>
  <c r="L4854" i="17"/>
  <c r="M4853" i="17"/>
  <c r="L4853" i="17"/>
  <c r="M4852" i="17"/>
  <c r="L4852" i="17"/>
  <c r="M4851" i="17"/>
  <c r="L4851" i="17"/>
  <c r="M4850" i="17"/>
  <c r="L4850" i="17"/>
  <c r="M4849" i="17"/>
  <c r="L4849" i="17"/>
  <c r="M4848" i="17"/>
  <c r="L4848" i="17"/>
  <c r="M4847" i="17"/>
  <c r="L4847" i="17"/>
  <c r="M4846" i="17"/>
  <c r="L4846" i="17"/>
  <c r="M4845" i="17"/>
  <c r="L4845" i="17"/>
  <c r="M4844" i="17"/>
  <c r="L4844" i="17"/>
  <c r="M4843" i="17"/>
  <c r="L4843" i="17"/>
  <c r="M4842" i="17"/>
  <c r="L4842" i="17"/>
  <c r="M4841" i="17"/>
  <c r="L4841" i="17"/>
  <c r="M4840" i="17"/>
  <c r="L4840" i="17"/>
  <c r="M4839" i="17"/>
  <c r="L4839" i="17"/>
  <c r="M4838" i="17"/>
  <c r="L4838" i="17"/>
  <c r="M4837" i="17"/>
  <c r="L4837" i="17"/>
  <c r="M4836" i="17"/>
  <c r="L4836" i="17"/>
  <c r="M4835" i="17"/>
  <c r="L4835" i="17"/>
  <c r="M4834" i="17"/>
  <c r="L4834" i="17"/>
  <c r="M4833" i="17"/>
  <c r="L4833" i="17"/>
  <c r="M4832" i="17"/>
  <c r="L4832" i="17"/>
  <c r="M4831" i="17"/>
  <c r="L4831" i="17"/>
  <c r="M4830" i="17"/>
  <c r="L4830" i="17"/>
  <c r="M4829" i="17"/>
  <c r="L4829" i="17"/>
  <c r="M4828" i="17"/>
  <c r="L4828" i="17"/>
  <c r="M4827" i="17"/>
  <c r="L4827" i="17"/>
  <c r="M4826" i="17"/>
  <c r="L4826" i="17"/>
  <c r="M4825" i="17"/>
  <c r="L4825" i="17"/>
  <c r="M4824" i="17"/>
  <c r="L4824" i="17"/>
  <c r="M4823" i="17"/>
  <c r="L4823" i="17"/>
  <c r="M4822" i="17"/>
  <c r="L4822" i="17"/>
  <c r="M4821" i="17"/>
  <c r="L4821" i="17"/>
  <c r="M4820" i="17"/>
  <c r="L4820" i="17"/>
  <c r="M4819" i="17"/>
  <c r="L4819" i="17"/>
  <c r="M4818" i="17"/>
  <c r="L4818" i="17"/>
  <c r="M4817" i="17"/>
  <c r="L4817" i="17"/>
  <c r="M4816" i="17"/>
  <c r="L4816" i="17"/>
  <c r="M4815" i="17"/>
  <c r="L4815" i="17"/>
  <c r="M4814" i="17"/>
  <c r="L4814" i="17"/>
  <c r="M4813" i="17"/>
  <c r="L4813" i="17"/>
  <c r="M4812" i="17"/>
  <c r="L4812" i="17"/>
  <c r="M4811" i="17"/>
  <c r="L4811" i="17"/>
  <c r="M4810" i="17"/>
  <c r="L4810" i="17"/>
  <c r="M4809" i="17"/>
  <c r="L4809" i="17"/>
  <c r="M4808" i="17"/>
  <c r="L4808" i="17"/>
  <c r="M4807" i="17"/>
  <c r="L4807" i="17"/>
  <c r="M4806" i="17"/>
  <c r="L4806" i="17"/>
  <c r="M4805" i="17"/>
  <c r="L4805" i="17"/>
  <c r="M4804" i="17"/>
  <c r="L4804" i="17"/>
  <c r="M4803" i="17"/>
  <c r="L4803" i="17"/>
  <c r="M4802" i="17"/>
  <c r="L4802" i="17"/>
  <c r="M4801" i="17"/>
  <c r="L4801" i="17"/>
  <c r="M4800" i="17"/>
  <c r="L4800" i="17"/>
  <c r="M4799" i="17"/>
  <c r="L4799" i="17"/>
  <c r="M4798" i="17"/>
  <c r="L4798" i="17"/>
  <c r="M4797" i="17"/>
  <c r="L4797" i="17"/>
  <c r="M4796" i="17"/>
  <c r="L4796" i="17"/>
  <c r="M4795" i="17"/>
  <c r="L4795" i="17"/>
  <c r="M4794" i="17"/>
  <c r="L4794" i="17"/>
  <c r="M4793" i="17"/>
  <c r="L4793" i="17"/>
  <c r="M4792" i="17"/>
  <c r="L4792" i="17"/>
  <c r="M4791" i="17"/>
  <c r="L4791" i="17"/>
  <c r="M4790" i="17"/>
  <c r="L4790" i="17"/>
  <c r="M4789" i="17"/>
  <c r="L4789" i="17"/>
  <c r="M4788" i="17"/>
  <c r="L4788" i="17"/>
  <c r="M4787" i="17"/>
  <c r="L4787" i="17"/>
  <c r="M4786" i="17"/>
  <c r="L4786" i="17"/>
  <c r="M4785" i="17"/>
  <c r="L4785" i="17"/>
  <c r="M4784" i="17"/>
  <c r="L4784" i="17"/>
  <c r="M4783" i="17"/>
  <c r="L4783" i="17"/>
  <c r="M4782" i="17"/>
  <c r="L4782" i="17"/>
  <c r="M4781" i="17"/>
  <c r="L4781" i="17"/>
  <c r="M4780" i="17"/>
  <c r="L4780" i="17"/>
  <c r="M4779" i="17"/>
  <c r="L4779" i="17"/>
  <c r="M4778" i="17"/>
  <c r="L4778" i="17"/>
  <c r="M4777" i="17"/>
  <c r="L4777" i="17"/>
  <c r="M4776" i="17"/>
  <c r="L4776" i="17"/>
  <c r="M4775" i="17"/>
  <c r="L4775" i="17"/>
  <c r="M4774" i="17"/>
  <c r="L4774" i="17"/>
  <c r="M4773" i="17"/>
  <c r="L4773" i="17"/>
  <c r="M4772" i="17"/>
  <c r="L4772" i="17"/>
  <c r="M4771" i="17"/>
  <c r="L4771" i="17"/>
  <c r="M4770" i="17"/>
  <c r="L4770" i="17"/>
  <c r="M4769" i="17"/>
  <c r="L4769" i="17"/>
  <c r="M4768" i="17"/>
  <c r="L4768" i="17"/>
  <c r="M4767" i="17"/>
  <c r="L4767" i="17"/>
  <c r="M4766" i="17"/>
  <c r="L4766" i="17"/>
  <c r="M4765" i="17"/>
  <c r="L4765" i="17"/>
  <c r="M4764" i="17"/>
  <c r="L4764" i="17"/>
  <c r="M4763" i="17"/>
  <c r="L4763" i="17"/>
  <c r="M4762" i="17"/>
  <c r="L4762" i="17"/>
  <c r="M4761" i="17"/>
  <c r="L4761" i="17"/>
  <c r="M4760" i="17"/>
  <c r="L4760" i="17"/>
  <c r="M4759" i="17"/>
  <c r="L4759" i="17"/>
  <c r="M4758" i="17"/>
  <c r="L4758" i="17"/>
  <c r="M4757" i="17"/>
  <c r="L4757" i="17"/>
  <c r="M4756" i="17"/>
  <c r="L4756" i="17"/>
  <c r="M4755" i="17"/>
  <c r="L4755" i="17"/>
  <c r="M4754" i="17"/>
  <c r="L4754" i="17"/>
  <c r="M4753" i="17"/>
  <c r="L4753" i="17"/>
  <c r="M4752" i="17"/>
  <c r="L4752" i="17"/>
  <c r="M4751" i="17"/>
  <c r="L4751" i="17"/>
  <c r="M4750" i="17"/>
  <c r="L4750" i="17"/>
  <c r="M4749" i="17"/>
  <c r="L4749" i="17"/>
  <c r="M4748" i="17"/>
  <c r="L4748" i="17"/>
  <c r="M4747" i="17"/>
  <c r="L4747" i="17"/>
  <c r="M4746" i="17"/>
  <c r="L4746" i="17"/>
  <c r="M4745" i="17"/>
  <c r="L4745" i="17"/>
  <c r="M4744" i="17"/>
  <c r="L4744" i="17"/>
  <c r="M4743" i="17"/>
  <c r="L4743" i="17"/>
  <c r="M4742" i="17"/>
  <c r="L4742" i="17"/>
  <c r="M4741" i="17"/>
  <c r="L4741" i="17"/>
  <c r="M4740" i="17"/>
  <c r="L4740" i="17"/>
  <c r="M4739" i="17"/>
  <c r="L4739" i="17"/>
  <c r="M4738" i="17"/>
  <c r="L4738" i="17"/>
  <c r="M4737" i="17"/>
  <c r="L4737" i="17"/>
  <c r="M4736" i="17"/>
  <c r="L4736" i="17"/>
  <c r="M4735" i="17"/>
  <c r="L4735" i="17"/>
  <c r="M4734" i="17"/>
  <c r="L4734" i="17"/>
  <c r="M4733" i="17"/>
  <c r="L4733" i="17"/>
  <c r="M4732" i="17"/>
  <c r="L4732" i="17"/>
  <c r="M4731" i="17"/>
  <c r="L4731" i="17"/>
  <c r="M4730" i="17"/>
  <c r="L4730" i="17"/>
  <c r="M4729" i="17"/>
  <c r="L4729" i="17"/>
  <c r="M4728" i="17"/>
  <c r="L4728" i="17"/>
  <c r="M4727" i="17"/>
  <c r="L4727" i="17"/>
  <c r="M4726" i="17"/>
  <c r="L4726" i="17"/>
  <c r="M4725" i="17"/>
  <c r="L4725" i="17"/>
  <c r="M4724" i="17"/>
  <c r="L4724" i="17"/>
  <c r="M4723" i="17"/>
  <c r="L4723" i="17"/>
  <c r="M4722" i="17"/>
  <c r="L4722" i="17"/>
  <c r="M4721" i="17"/>
  <c r="L4721" i="17"/>
  <c r="M4720" i="17"/>
  <c r="L4720" i="17"/>
  <c r="M4719" i="17"/>
  <c r="L4719" i="17"/>
  <c r="M4718" i="17"/>
  <c r="L4718" i="17"/>
  <c r="M4717" i="17"/>
  <c r="L4717" i="17"/>
  <c r="M4716" i="17"/>
  <c r="L4716" i="17"/>
  <c r="M4715" i="17"/>
  <c r="L4715" i="17"/>
  <c r="M4714" i="17"/>
  <c r="L4714" i="17"/>
  <c r="M4713" i="17"/>
  <c r="L4713" i="17"/>
  <c r="M4712" i="17"/>
  <c r="L4712" i="17"/>
  <c r="M4711" i="17"/>
  <c r="L4711" i="17"/>
  <c r="M4710" i="17"/>
  <c r="L4710" i="17"/>
  <c r="M4709" i="17"/>
  <c r="L4709" i="17"/>
  <c r="M4708" i="17"/>
  <c r="L4708" i="17"/>
  <c r="M4707" i="17"/>
  <c r="L4707" i="17"/>
  <c r="M4706" i="17"/>
  <c r="L4706" i="17"/>
  <c r="M4705" i="17"/>
  <c r="L4705" i="17"/>
  <c r="M4704" i="17"/>
  <c r="L4704" i="17"/>
  <c r="M4703" i="17"/>
  <c r="L4703" i="17"/>
  <c r="M4702" i="17"/>
  <c r="L4702" i="17"/>
  <c r="M4701" i="17"/>
  <c r="L4701" i="17"/>
  <c r="M4700" i="17"/>
  <c r="L4700" i="17"/>
  <c r="M4699" i="17"/>
  <c r="L4699" i="17"/>
  <c r="M4698" i="17"/>
  <c r="L4698" i="17"/>
  <c r="M4697" i="17"/>
  <c r="L4697" i="17"/>
  <c r="M4696" i="17"/>
  <c r="L4696" i="17"/>
  <c r="M4695" i="17"/>
  <c r="L4695" i="17"/>
  <c r="M4694" i="17"/>
  <c r="L4694" i="17"/>
  <c r="M4693" i="17"/>
  <c r="L4693" i="17"/>
  <c r="M4692" i="17"/>
  <c r="L4692" i="17"/>
  <c r="M4691" i="17"/>
  <c r="L4691" i="17"/>
  <c r="M4690" i="17"/>
  <c r="L4690" i="17"/>
  <c r="M4689" i="17"/>
  <c r="L4689" i="17"/>
  <c r="M4688" i="17"/>
  <c r="L4688" i="17"/>
  <c r="M4687" i="17"/>
  <c r="L4687" i="17"/>
  <c r="M4686" i="17"/>
  <c r="L4686" i="17"/>
  <c r="M4685" i="17"/>
  <c r="L4685" i="17"/>
  <c r="M4684" i="17"/>
  <c r="L4684" i="17"/>
  <c r="M4683" i="17"/>
  <c r="L4683" i="17"/>
  <c r="M4682" i="17"/>
  <c r="L4682" i="17"/>
  <c r="M4681" i="17"/>
  <c r="L4681" i="17"/>
  <c r="M4680" i="17"/>
  <c r="L4680" i="17"/>
  <c r="M4679" i="17"/>
  <c r="L4679" i="17"/>
  <c r="M4678" i="17"/>
  <c r="L4678" i="17"/>
  <c r="M4677" i="17"/>
  <c r="L4677" i="17"/>
  <c r="M4676" i="17"/>
  <c r="L4676" i="17"/>
  <c r="M4675" i="17"/>
  <c r="L4675" i="17"/>
  <c r="M4674" i="17"/>
  <c r="L4674" i="17"/>
  <c r="M4673" i="17"/>
  <c r="L4673" i="17"/>
  <c r="M4672" i="17"/>
  <c r="L4672" i="17"/>
  <c r="M4671" i="17"/>
  <c r="L4671" i="17"/>
  <c r="M4670" i="17"/>
  <c r="L4670" i="17"/>
  <c r="M4669" i="17"/>
  <c r="L4669" i="17"/>
  <c r="M4668" i="17"/>
  <c r="L4668" i="17"/>
  <c r="M4667" i="17"/>
  <c r="L4667" i="17"/>
  <c r="M4666" i="17"/>
  <c r="L4666" i="17"/>
  <c r="M4665" i="17"/>
  <c r="L4665" i="17"/>
  <c r="M4664" i="17"/>
  <c r="L4664" i="17"/>
  <c r="M4663" i="17"/>
  <c r="L4663" i="17"/>
  <c r="M4662" i="17"/>
  <c r="L4662" i="17"/>
  <c r="M4661" i="17"/>
  <c r="L4661" i="17"/>
  <c r="M4660" i="17"/>
  <c r="L4660" i="17"/>
  <c r="M4659" i="17"/>
  <c r="L4659" i="17"/>
  <c r="M4658" i="17"/>
  <c r="L4658" i="17"/>
  <c r="M4657" i="17"/>
  <c r="L4657" i="17"/>
  <c r="M4656" i="17"/>
  <c r="L4656" i="17"/>
  <c r="M4655" i="17"/>
  <c r="L4655" i="17"/>
  <c r="M4654" i="17"/>
  <c r="L4654" i="17"/>
  <c r="M4653" i="17"/>
  <c r="L4653" i="17"/>
  <c r="M4652" i="17"/>
  <c r="L4652" i="17"/>
  <c r="M4651" i="17"/>
  <c r="L4651" i="17"/>
  <c r="M4650" i="17"/>
  <c r="L4650" i="17"/>
  <c r="M4649" i="17"/>
  <c r="L4649" i="17"/>
  <c r="M4648" i="17"/>
  <c r="L4648" i="17"/>
  <c r="M4647" i="17"/>
  <c r="L4647" i="17"/>
  <c r="M4646" i="17"/>
  <c r="L4646" i="17"/>
  <c r="M4645" i="17"/>
  <c r="L4645" i="17"/>
  <c r="M4644" i="17"/>
  <c r="L4644" i="17"/>
  <c r="M4643" i="17"/>
  <c r="L4643" i="17"/>
  <c r="M4642" i="17"/>
  <c r="L4642" i="17"/>
  <c r="M4641" i="17"/>
  <c r="L4641" i="17"/>
  <c r="M4640" i="17"/>
  <c r="L4640" i="17"/>
  <c r="M4639" i="17"/>
  <c r="L4639" i="17"/>
  <c r="M4638" i="17"/>
  <c r="L4638" i="17"/>
  <c r="M4637" i="17"/>
  <c r="L4637" i="17"/>
  <c r="M4636" i="17"/>
  <c r="L4636" i="17"/>
  <c r="M4635" i="17"/>
  <c r="L4635" i="17"/>
  <c r="M4634" i="17"/>
  <c r="L4634" i="17"/>
  <c r="M4633" i="17"/>
  <c r="L4633" i="17"/>
  <c r="M4632" i="17"/>
  <c r="L4632" i="17"/>
  <c r="M4631" i="17"/>
  <c r="L4631" i="17"/>
  <c r="M4630" i="17"/>
  <c r="L4630" i="17"/>
  <c r="M4629" i="17"/>
  <c r="L4629" i="17"/>
  <c r="M4628" i="17"/>
  <c r="L4628" i="17"/>
  <c r="M4627" i="17"/>
  <c r="L4627" i="17"/>
  <c r="M4626" i="17"/>
  <c r="L4626" i="17"/>
  <c r="M4625" i="17"/>
  <c r="L4625" i="17"/>
  <c r="M4624" i="17"/>
  <c r="L4624" i="17"/>
  <c r="M4623" i="17"/>
  <c r="L4623" i="17"/>
  <c r="M4622" i="17"/>
  <c r="L4622" i="17"/>
  <c r="M4621" i="17"/>
  <c r="L4621" i="17"/>
  <c r="M4620" i="17"/>
  <c r="L4620" i="17"/>
  <c r="M4619" i="17"/>
  <c r="L4619" i="17"/>
  <c r="M4618" i="17"/>
  <c r="L4618" i="17"/>
  <c r="M4617" i="17"/>
  <c r="L4617" i="17"/>
  <c r="M4616" i="17"/>
  <c r="L4616" i="17"/>
  <c r="M4615" i="17"/>
  <c r="L4615" i="17"/>
  <c r="M4614" i="17"/>
  <c r="L4614" i="17"/>
  <c r="M4613" i="17"/>
  <c r="L4613" i="17"/>
  <c r="M4612" i="17"/>
  <c r="L4612" i="17"/>
  <c r="M4611" i="17"/>
  <c r="L4611" i="17"/>
  <c r="M4610" i="17"/>
  <c r="L4610" i="17"/>
  <c r="M4609" i="17"/>
  <c r="L4609" i="17"/>
  <c r="M4608" i="17"/>
  <c r="L4608" i="17"/>
  <c r="M4607" i="17"/>
  <c r="L4607" i="17"/>
  <c r="M4606" i="17"/>
  <c r="L4606" i="17"/>
  <c r="M4605" i="17"/>
  <c r="L4605" i="17"/>
  <c r="M4604" i="17"/>
  <c r="L4604" i="17"/>
  <c r="M4603" i="17"/>
  <c r="L4603" i="17"/>
  <c r="M4602" i="17"/>
  <c r="L4602" i="17"/>
  <c r="M4601" i="17"/>
  <c r="L4601" i="17"/>
  <c r="M4600" i="17"/>
  <c r="L4600" i="17"/>
  <c r="M4599" i="17"/>
  <c r="L4599" i="17"/>
  <c r="M4598" i="17"/>
  <c r="L4598" i="17"/>
  <c r="M4597" i="17"/>
  <c r="L4597" i="17"/>
  <c r="M4596" i="17"/>
  <c r="L4596" i="17"/>
  <c r="M4595" i="17"/>
  <c r="L4595" i="17"/>
  <c r="M4594" i="17"/>
  <c r="L4594" i="17"/>
  <c r="M4593" i="17"/>
  <c r="L4593" i="17"/>
  <c r="M4592" i="17"/>
  <c r="L4592" i="17"/>
  <c r="M4591" i="17"/>
  <c r="L4591" i="17"/>
  <c r="M4590" i="17"/>
  <c r="L4590" i="17"/>
  <c r="M4589" i="17"/>
  <c r="L4589" i="17"/>
  <c r="M4588" i="17"/>
  <c r="L4588" i="17"/>
  <c r="M4587" i="17"/>
  <c r="L4587" i="17"/>
  <c r="M4586" i="17"/>
  <c r="L4586" i="17"/>
  <c r="M4585" i="17"/>
  <c r="L4585" i="17"/>
  <c r="M4584" i="17"/>
  <c r="L4584" i="17"/>
  <c r="M4583" i="17"/>
  <c r="L4583" i="17"/>
  <c r="M4582" i="17"/>
  <c r="L4582" i="17"/>
  <c r="M4581" i="17"/>
  <c r="L4581" i="17"/>
  <c r="M4580" i="17"/>
  <c r="L4580" i="17"/>
  <c r="M4579" i="17"/>
  <c r="L4579" i="17"/>
  <c r="M4578" i="17"/>
  <c r="L4578" i="17"/>
  <c r="M4577" i="17"/>
  <c r="L4577" i="17"/>
  <c r="M4576" i="17"/>
  <c r="L4576" i="17"/>
  <c r="M4575" i="17"/>
  <c r="L4575" i="17"/>
  <c r="M4574" i="17"/>
  <c r="L4574" i="17"/>
  <c r="M4573" i="17"/>
  <c r="L4573" i="17"/>
  <c r="M4572" i="17"/>
  <c r="L4572" i="17"/>
  <c r="M4571" i="17"/>
  <c r="L4571" i="17"/>
  <c r="M4570" i="17"/>
  <c r="L4570" i="17"/>
  <c r="M4569" i="17"/>
  <c r="L4569" i="17"/>
  <c r="M4568" i="17"/>
  <c r="L4568" i="17"/>
  <c r="M4567" i="17"/>
  <c r="L4567" i="17"/>
  <c r="M4566" i="17"/>
  <c r="L4566" i="17"/>
  <c r="M4565" i="17"/>
  <c r="L4565" i="17"/>
  <c r="M4564" i="17"/>
  <c r="L4564" i="17"/>
  <c r="M4563" i="17"/>
  <c r="L4563" i="17"/>
  <c r="M4562" i="17"/>
  <c r="L4562" i="17"/>
  <c r="M4561" i="17"/>
  <c r="L4561" i="17"/>
  <c r="M4560" i="17"/>
  <c r="L4560" i="17"/>
  <c r="M4559" i="17"/>
  <c r="L4559" i="17"/>
  <c r="M4558" i="17"/>
  <c r="L4558" i="17"/>
  <c r="M4557" i="17"/>
  <c r="L4557" i="17"/>
  <c r="M4556" i="17"/>
  <c r="L4556" i="17"/>
  <c r="M4555" i="17"/>
  <c r="L4555" i="17"/>
  <c r="M4554" i="17"/>
  <c r="L4554" i="17"/>
  <c r="M4553" i="17"/>
  <c r="L4553" i="17"/>
  <c r="M4552" i="17"/>
  <c r="L4552" i="17"/>
  <c r="M4551" i="17"/>
  <c r="L4551" i="17"/>
  <c r="M4550" i="17"/>
  <c r="L4550" i="17"/>
  <c r="M4549" i="17"/>
  <c r="L4549" i="17"/>
  <c r="M4548" i="17"/>
  <c r="L4548" i="17"/>
  <c r="M4547" i="17"/>
  <c r="L4547" i="17"/>
  <c r="M4546" i="17"/>
  <c r="L4546" i="17"/>
  <c r="M4545" i="17"/>
  <c r="L4545" i="17"/>
  <c r="M4544" i="17"/>
  <c r="L4544" i="17"/>
  <c r="M4543" i="17"/>
  <c r="L4543" i="17"/>
  <c r="M4542" i="17"/>
  <c r="L4542" i="17"/>
  <c r="M4541" i="17"/>
  <c r="L4541" i="17"/>
  <c r="M4540" i="17"/>
  <c r="L4540" i="17"/>
  <c r="M4539" i="17"/>
  <c r="L4539" i="17"/>
  <c r="M4538" i="17"/>
  <c r="L4538" i="17"/>
  <c r="M4537" i="17"/>
  <c r="L4537" i="17"/>
  <c r="M4536" i="17"/>
  <c r="L4536" i="17"/>
  <c r="M4535" i="17"/>
  <c r="L4535" i="17"/>
  <c r="M4534" i="17"/>
  <c r="L4534" i="17"/>
  <c r="M4533" i="17"/>
  <c r="L4533" i="17"/>
  <c r="M4532" i="17"/>
  <c r="L4532" i="17"/>
  <c r="M4531" i="17"/>
  <c r="L4531" i="17"/>
  <c r="M4530" i="17"/>
  <c r="L4530" i="17"/>
  <c r="M4529" i="17"/>
  <c r="L4529" i="17"/>
  <c r="M4528" i="17"/>
  <c r="L4528" i="17"/>
  <c r="M4527" i="17"/>
  <c r="L4527" i="17"/>
  <c r="M4526" i="17"/>
  <c r="L4526" i="17"/>
  <c r="M4525" i="17"/>
  <c r="L4525" i="17"/>
  <c r="M4524" i="17"/>
  <c r="L4524" i="17"/>
  <c r="M4523" i="17"/>
  <c r="L4523" i="17"/>
  <c r="M4522" i="17"/>
  <c r="L4522" i="17"/>
  <c r="M4521" i="17"/>
  <c r="L4521" i="17"/>
  <c r="M4520" i="17"/>
  <c r="L4520" i="17"/>
  <c r="M4519" i="17"/>
  <c r="L4519" i="17"/>
  <c r="M4518" i="17"/>
  <c r="L4518" i="17"/>
  <c r="M4517" i="17"/>
  <c r="L4517" i="17"/>
  <c r="M4516" i="17"/>
  <c r="L4516" i="17"/>
  <c r="M4515" i="17"/>
  <c r="L4515" i="17"/>
  <c r="M4514" i="17"/>
  <c r="L4514" i="17"/>
  <c r="M4513" i="17"/>
  <c r="L4513" i="17"/>
  <c r="M4512" i="17"/>
  <c r="L4512" i="17"/>
  <c r="M4511" i="17"/>
  <c r="L4511" i="17"/>
  <c r="M4510" i="17"/>
  <c r="L4510" i="17"/>
  <c r="M4509" i="17"/>
  <c r="L4509" i="17"/>
  <c r="M4508" i="17"/>
  <c r="L4508" i="17"/>
  <c r="M4507" i="17"/>
  <c r="L4507" i="17"/>
  <c r="M4506" i="17"/>
  <c r="L4506" i="17"/>
  <c r="M4505" i="17"/>
  <c r="L4505" i="17"/>
  <c r="M4504" i="17"/>
  <c r="L4504" i="17"/>
  <c r="M4503" i="17"/>
  <c r="L4503" i="17"/>
  <c r="M4502" i="17"/>
  <c r="L4502" i="17"/>
  <c r="M4501" i="17"/>
  <c r="L4501" i="17"/>
  <c r="M4500" i="17"/>
  <c r="L4500" i="17"/>
  <c r="M4499" i="17"/>
  <c r="L4499" i="17"/>
  <c r="M4498" i="17"/>
  <c r="L4498" i="17"/>
  <c r="M4497" i="17"/>
  <c r="L4497" i="17"/>
  <c r="M4496" i="17"/>
  <c r="L4496" i="17"/>
  <c r="M4495" i="17"/>
  <c r="L4495" i="17"/>
  <c r="M4494" i="17"/>
  <c r="L4494" i="17"/>
  <c r="M4493" i="17"/>
  <c r="L4493" i="17"/>
  <c r="M4492" i="17"/>
  <c r="L4492" i="17"/>
  <c r="M4491" i="17"/>
  <c r="L4491" i="17"/>
  <c r="M4490" i="17"/>
  <c r="L4490" i="17"/>
  <c r="M4489" i="17"/>
  <c r="L4489" i="17"/>
  <c r="M4488" i="17"/>
  <c r="L4488" i="17"/>
  <c r="M4487" i="17"/>
  <c r="L4487" i="17"/>
  <c r="M4486" i="17"/>
  <c r="L4486" i="17"/>
  <c r="M4485" i="17"/>
  <c r="L4485" i="17"/>
  <c r="M4484" i="17"/>
  <c r="L4484" i="17"/>
  <c r="M4483" i="17"/>
  <c r="L4483" i="17"/>
  <c r="M4482" i="17"/>
  <c r="L4482" i="17"/>
  <c r="M4481" i="17"/>
  <c r="L4481" i="17"/>
  <c r="M4480" i="17"/>
  <c r="L4480" i="17"/>
  <c r="M4479" i="17"/>
  <c r="L4479" i="17"/>
  <c r="M4478" i="17"/>
  <c r="L4478" i="17"/>
  <c r="M4477" i="17"/>
  <c r="L4477" i="17"/>
  <c r="M4476" i="17"/>
  <c r="L4476" i="17"/>
  <c r="M4475" i="17"/>
  <c r="L4475" i="17"/>
  <c r="M4474" i="17"/>
  <c r="L4474" i="17"/>
  <c r="M4473" i="17"/>
  <c r="L4473" i="17"/>
  <c r="M4472" i="17"/>
  <c r="L4472" i="17"/>
  <c r="M4471" i="17"/>
  <c r="L4471" i="17"/>
  <c r="M4470" i="17"/>
  <c r="L4470" i="17"/>
  <c r="M4469" i="17"/>
  <c r="L4469" i="17"/>
  <c r="M4468" i="17"/>
  <c r="L4468" i="17"/>
  <c r="M4467" i="17"/>
  <c r="L4467" i="17"/>
  <c r="M4466" i="17"/>
  <c r="L4466" i="17"/>
  <c r="M4465" i="17"/>
  <c r="L4465" i="17"/>
  <c r="M4464" i="17"/>
  <c r="L4464" i="17"/>
  <c r="M4463" i="17"/>
  <c r="L4463" i="17"/>
  <c r="M4462" i="17"/>
  <c r="L4462" i="17"/>
  <c r="M4461" i="17"/>
  <c r="L4461" i="17"/>
  <c r="M4460" i="17"/>
  <c r="L4460" i="17"/>
  <c r="M4459" i="17"/>
  <c r="L4459" i="17"/>
  <c r="M4458" i="17"/>
  <c r="L4458" i="17"/>
  <c r="M4457" i="17"/>
  <c r="L4457" i="17"/>
  <c r="M4456" i="17"/>
  <c r="L4456" i="17"/>
  <c r="M4455" i="17"/>
  <c r="L4455" i="17"/>
  <c r="M4454" i="17"/>
  <c r="L4454" i="17"/>
  <c r="M4453" i="17"/>
  <c r="L4453" i="17"/>
  <c r="M4452" i="17"/>
  <c r="L4452" i="17"/>
  <c r="M4451" i="17"/>
  <c r="L4451" i="17"/>
  <c r="M4450" i="17"/>
  <c r="L4450" i="17"/>
  <c r="M4449" i="17"/>
  <c r="L4449" i="17"/>
  <c r="M4448" i="17"/>
  <c r="L4448" i="17"/>
  <c r="M4447" i="17"/>
  <c r="L4447" i="17"/>
  <c r="M4446" i="17"/>
  <c r="L4446" i="17"/>
  <c r="M4445" i="17"/>
  <c r="L4445" i="17"/>
  <c r="M4444" i="17"/>
  <c r="L4444" i="17"/>
  <c r="M4443" i="17"/>
  <c r="L4443" i="17"/>
  <c r="M4442" i="17"/>
  <c r="L4442" i="17"/>
  <c r="M4441" i="17"/>
  <c r="L4441" i="17"/>
  <c r="M4440" i="17"/>
  <c r="L4440" i="17"/>
  <c r="M4439" i="17"/>
  <c r="L4439" i="17"/>
  <c r="M4438" i="17"/>
  <c r="L4438" i="17"/>
  <c r="M4437" i="17"/>
  <c r="L4437" i="17"/>
  <c r="M4436" i="17"/>
  <c r="L4436" i="17"/>
  <c r="M4435" i="17"/>
  <c r="L4435" i="17"/>
  <c r="M4434" i="17"/>
  <c r="L4434" i="17"/>
  <c r="M4433" i="17"/>
  <c r="L4433" i="17"/>
  <c r="M4432" i="17"/>
  <c r="L4432" i="17"/>
  <c r="M4431" i="17"/>
  <c r="L4431" i="17"/>
  <c r="M4430" i="17"/>
  <c r="L4430" i="17"/>
  <c r="M4429" i="17"/>
  <c r="L4429" i="17"/>
  <c r="M4428" i="17"/>
  <c r="L4428" i="17"/>
  <c r="M4427" i="17"/>
  <c r="L4427" i="17"/>
  <c r="M4426" i="17"/>
  <c r="L4426" i="17"/>
  <c r="M4425" i="17"/>
  <c r="L4425" i="17"/>
  <c r="M4424" i="17"/>
  <c r="L4424" i="17"/>
  <c r="M4423" i="17"/>
  <c r="L4423" i="17"/>
  <c r="M4422" i="17"/>
  <c r="L4422" i="17"/>
  <c r="M4421" i="17"/>
  <c r="L4421" i="17"/>
  <c r="M4420" i="17"/>
  <c r="L4420" i="17"/>
  <c r="M4419" i="17"/>
  <c r="L4419" i="17"/>
  <c r="M4418" i="17"/>
  <c r="L4418" i="17"/>
  <c r="M4417" i="17"/>
  <c r="L4417" i="17"/>
  <c r="M4416" i="17"/>
  <c r="L4416" i="17"/>
  <c r="M4415" i="17"/>
  <c r="L4415" i="17"/>
  <c r="M4414" i="17"/>
  <c r="L4414" i="17"/>
  <c r="M4413" i="17"/>
  <c r="L4413" i="17"/>
  <c r="M4412" i="17"/>
  <c r="L4412" i="17"/>
  <c r="M4411" i="17"/>
  <c r="L4411" i="17"/>
  <c r="M4410" i="17"/>
  <c r="L4410" i="17"/>
  <c r="M4409" i="17"/>
  <c r="L4409" i="17"/>
  <c r="M4408" i="17"/>
  <c r="L4408" i="17"/>
  <c r="M4407" i="17"/>
  <c r="L4407" i="17"/>
  <c r="M4406" i="17"/>
  <c r="L4406" i="17"/>
  <c r="M4405" i="17"/>
  <c r="L4405" i="17"/>
  <c r="M4404" i="17"/>
  <c r="L4404" i="17"/>
  <c r="M4403" i="17"/>
  <c r="L4403" i="17"/>
  <c r="M4402" i="17"/>
  <c r="L4402" i="17"/>
  <c r="M4401" i="17"/>
  <c r="L4401" i="17"/>
  <c r="M4400" i="17"/>
  <c r="L4400" i="17"/>
  <c r="M4399" i="17"/>
  <c r="L4399" i="17"/>
  <c r="M4398" i="17"/>
  <c r="L4398" i="17"/>
  <c r="M4397" i="17"/>
  <c r="L4397" i="17"/>
  <c r="M4396" i="17"/>
  <c r="L4396" i="17"/>
  <c r="M4395" i="17"/>
  <c r="L4395" i="17"/>
  <c r="M4394" i="17"/>
  <c r="L4394" i="17"/>
  <c r="M4393" i="17"/>
  <c r="L4393" i="17"/>
  <c r="M4392" i="17"/>
  <c r="L4392" i="17"/>
  <c r="M4391" i="17"/>
  <c r="L4391" i="17"/>
  <c r="M4390" i="17"/>
  <c r="L4390" i="17"/>
  <c r="M4389" i="17"/>
  <c r="L4389" i="17"/>
  <c r="M4388" i="17"/>
  <c r="L4388" i="17"/>
  <c r="M4387" i="17"/>
  <c r="L4387" i="17"/>
  <c r="M4386" i="17"/>
  <c r="L4386" i="17"/>
  <c r="M4385" i="17"/>
  <c r="L4385" i="17"/>
  <c r="M4384" i="17"/>
  <c r="L4384" i="17"/>
  <c r="M4383" i="17"/>
  <c r="L4383" i="17"/>
  <c r="M4382" i="17"/>
  <c r="L4382" i="17"/>
  <c r="M4381" i="17"/>
  <c r="L4381" i="17"/>
  <c r="M4380" i="17"/>
  <c r="L4380" i="17"/>
  <c r="M4379" i="17"/>
  <c r="L4379" i="17"/>
  <c r="M4378" i="17"/>
  <c r="L4378" i="17"/>
  <c r="M4377" i="17"/>
  <c r="L4377" i="17"/>
  <c r="M4376" i="17"/>
  <c r="L4376" i="17"/>
  <c r="M4375" i="17"/>
  <c r="L4375" i="17"/>
  <c r="M4374" i="17"/>
  <c r="L4374" i="17"/>
  <c r="M4373" i="17"/>
  <c r="L4373" i="17"/>
  <c r="M4372" i="17"/>
  <c r="L4372" i="17"/>
  <c r="M4371" i="17"/>
  <c r="L4371" i="17"/>
  <c r="M4370" i="17"/>
  <c r="L4370" i="17"/>
  <c r="M4369" i="17"/>
  <c r="L4369" i="17"/>
  <c r="M4368" i="17"/>
  <c r="L4368" i="17"/>
  <c r="M4367" i="17"/>
  <c r="L4367" i="17"/>
  <c r="M4366" i="17"/>
  <c r="L4366" i="17"/>
  <c r="M4365" i="17"/>
  <c r="L4365" i="17"/>
  <c r="M4364" i="17"/>
  <c r="L4364" i="17"/>
  <c r="M4363" i="17"/>
  <c r="L4363" i="17"/>
  <c r="M4362" i="17"/>
  <c r="L4362" i="17"/>
  <c r="M4361" i="17"/>
  <c r="L4361" i="17"/>
  <c r="M4360" i="17"/>
  <c r="L4360" i="17"/>
  <c r="M4359" i="17"/>
  <c r="L4359" i="17"/>
  <c r="M4358" i="17"/>
  <c r="L4358" i="17"/>
  <c r="M4357" i="17"/>
  <c r="L4357" i="17"/>
  <c r="M4356" i="17"/>
  <c r="L4356" i="17"/>
  <c r="M4355" i="17"/>
  <c r="L4355" i="17"/>
  <c r="M4354" i="17"/>
  <c r="L4354" i="17"/>
  <c r="M4353" i="17"/>
  <c r="L4353" i="17"/>
  <c r="M4352" i="17"/>
  <c r="L4352" i="17"/>
  <c r="M4351" i="17"/>
  <c r="L4351" i="17"/>
  <c r="M4350" i="17"/>
  <c r="L4350" i="17"/>
  <c r="M4349" i="17"/>
  <c r="L4349" i="17"/>
  <c r="M4348" i="17"/>
  <c r="L4348" i="17"/>
  <c r="M4347" i="17"/>
  <c r="L4347" i="17"/>
  <c r="M4346" i="17"/>
  <c r="L4346" i="17"/>
  <c r="M4345" i="17"/>
  <c r="L4345" i="17"/>
  <c r="M4344" i="17"/>
  <c r="L4344" i="17"/>
  <c r="M4343" i="17"/>
  <c r="L4343" i="17"/>
  <c r="M4342" i="17"/>
  <c r="L4342" i="17"/>
  <c r="M4341" i="17"/>
  <c r="L4341" i="17"/>
  <c r="M4340" i="17"/>
  <c r="L4340" i="17"/>
  <c r="M4339" i="17"/>
  <c r="L4339" i="17"/>
  <c r="M4338" i="17"/>
  <c r="L4338" i="17"/>
  <c r="M4337" i="17"/>
  <c r="L4337" i="17"/>
  <c r="M4336" i="17"/>
  <c r="L4336" i="17"/>
  <c r="M4335" i="17"/>
  <c r="L4335" i="17"/>
  <c r="M4334" i="17"/>
  <c r="L4334" i="17"/>
  <c r="M4333" i="17"/>
  <c r="L4333" i="17"/>
  <c r="M4332" i="17"/>
  <c r="L4332" i="17"/>
  <c r="M4331" i="17"/>
  <c r="L4331" i="17"/>
  <c r="M4330" i="17"/>
  <c r="L4330" i="17"/>
  <c r="M4329" i="17"/>
  <c r="L4329" i="17"/>
  <c r="M4328" i="17"/>
  <c r="L4328" i="17"/>
  <c r="M4327" i="17"/>
  <c r="L4327" i="17"/>
  <c r="M4326" i="17"/>
  <c r="L4326" i="17"/>
  <c r="M4325" i="17"/>
  <c r="L4325" i="17"/>
  <c r="M4324" i="17"/>
  <c r="L4324" i="17"/>
  <c r="M4323" i="17"/>
  <c r="L4323" i="17"/>
  <c r="M4322" i="17"/>
  <c r="L4322" i="17"/>
  <c r="M4321" i="17"/>
  <c r="L4321" i="17"/>
  <c r="M4320" i="17"/>
  <c r="L4320" i="17"/>
  <c r="M4319" i="17"/>
  <c r="L4319" i="17"/>
  <c r="M4318" i="17"/>
  <c r="L4318" i="17"/>
  <c r="M4317" i="17"/>
  <c r="L4317" i="17"/>
  <c r="M4316" i="17"/>
  <c r="L4316" i="17"/>
  <c r="M4315" i="17"/>
  <c r="L4315" i="17"/>
  <c r="M4314" i="17"/>
  <c r="L4314" i="17"/>
  <c r="M4313" i="17"/>
  <c r="L4313" i="17"/>
  <c r="M4312" i="17"/>
  <c r="L4312" i="17"/>
  <c r="M4311" i="17"/>
  <c r="L4311" i="17"/>
  <c r="M4310" i="17"/>
  <c r="L4310" i="17"/>
  <c r="M4309" i="17"/>
  <c r="L4309" i="17"/>
  <c r="M4308" i="17"/>
  <c r="L4308" i="17"/>
  <c r="M4307" i="17"/>
  <c r="L4307" i="17"/>
  <c r="M4306" i="17"/>
  <c r="L4306" i="17"/>
  <c r="M4305" i="17"/>
  <c r="L4305" i="17"/>
  <c r="M4304" i="17"/>
  <c r="L4304" i="17"/>
  <c r="M4303" i="17"/>
  <c r="L4303" i="17"/>
  <c r="M4302" i="17"/>
  <c r="L4302" i="17"/>
  <c r="M4301" i="17"/>
  <c r="L4301" i="17"/>
  <c r="M4300" i="17"/>
  <c r="L4300" i="17"/>
  <c r="M4299" i="17"/>
  <c r="L4299" i="17"/>
  <c r="M4298" i="17"/>
  <c r="L4298" i="17"/>
  <c r="M4297" i="17"/>
  <c r="L4297" i="17"/>
  <c r="M4296" i="17"/>
  <c r="L4296" i="17"/>
  <c r="M4295" i="17"/>
  <c r="L4295" i="17"/>
  <c r="M4294" i="17"/>
  <c r="L4294" i="17"/>
  <c r="M4293" i="17"/>
  <c r="L4293" i="17"/>
  <c r="M4292" i="17"/>
  <c r="L4292" i="17"/>
  <c r="M4291" i="17"/>
  <c r="L4291" i="17"/>
  <c r="M4290" i="17"/>
  <c r="L4290" i="17"/>
  <c r="M4289" i="17"/>
  <c r="L4289" i="17"/>
  <c r="M4288" i="17"/>
  <c r="L4288" i="17"/>
  <c r="M4287" i="17"/>
  <c r="L4287" i="17"/>
  <c r="M4286" i="17"/>
  <c r="L4286" i="17"/>
  <c r="M4285" i="17"/>
  <c r="L4285" i="17"/>
  <c r="M4284" i="17"/>
  <c r="L4284" i="17"/>
  <c r="M4283" i="17"/>
  <c r="L4283" i="17"/>
  <c r="M4282" i="17"/>
  <c r="L4282" i="17"/>
  <c r="M4281" i="17"/>
  <c r="L4281" i="17"/>
  <c r="M4280" i="17"/>
  <c r="L4280" i="17"/>
  <c r="M4279" i="17"/>
  <c r="L4279" i="17"/>
  <c r="M4278" i="17"/>
  <c r="L4278" i="17"/>
  <c r="M4277" i="17"/>
  <c r="L4277" i="17"/>
  <c r="M4276" i="17"/>
  <c r="L4276" i="17"/>
  <c r="M4275" i="17"/>
  <c r="L4275" i="17"/>
  <c r="M4274" i="17"/>
  <c r="L4274" i="17"/>
  <c r="M4273" i="17"/>
  <c r="L4273" i="17"/>
  <c r="M4272" i="17"/>
  <c r="L4272" i="17"/>
  <c r="M4271" i="17"/>
  <c r="L4271" i="17"/>
  <c r="M4270" i="17"/>
  <c r="L4270" i="17"/>
  <c r="M4269" i="17"/>
  <c r="L4269" i="17"/>
  <c r="M4268" i="17"/>
  <c r="L4268" i="17"/>
  <c r="M4267" i="17"/>
  <c r="L4267" i="17"/>
  <c r="M4266" i="17"/>
  <c r="L4266" i="17"/>
  <c r="M4265" i="17"/>
  <c r="L4265" i="17"/>
  <c r="M4264" i="17"/>
  <c r="L4264" i="17"/>
  <c r="M4263" i="17"/>
  <c r="L4263" i="17"/>
  <c r="M4262" i="17"/>
  <c r="L4262" i="17"/>
  <c r="M4261" i="17"/>
  <c r="L4261" i="17"/>
  <c r="M4260" i="17"/>
  <c r="L4260" i="17"/>
  <c r="M4259" i="17"/>
  <c r="L4259" i="17"/>
  <c r="M4258" i="17"/>
  <c r="L4258" i="17"/>
  <c r="M4257" i="17"/>
  <c r="L4257" i="17"/>
  <c r="M4256" i="17"/>
  <c r="L4256" i="17"/>
  <c r="M4255" i="17"/>
  <c r="L4255" i="17"/>
  <c r="M4254" i="17"/>
  <c r="L4254" i="17"/>
  <c r="M4253" i="17"/>
  <c r="L4253" i="17"/>
  <c r="M4252" i="17"/>
  <c r="L4252" i="17"/>
  <c r="M4251" i="17"/>
  <c r="L4251" i="17"/>
  <c r="M4250" i="17"/>
  <c r="L4250" i="17"/>
  <c r="M4249" i="17"/>
  <c r="L4249" i="17"/>
  <c r="M4248" i="17"/>
  <c r="L4248" i="17"/>
  <c r="M4247" i="17"/>
  <c r="L4247" i="17"/>
  <c r="M4246" i="17"/>
  <c r="L4246" i="17"/>
  <c r="M4245" i="17"/>
  <c r="L4245" i="17"/>
  <c r="M4244" i="17"/>
  <c r="L4244" i="17"/>
  <c r="M4243" i="17"/>
  <c r="L4243" i="17"/>
  <c r="M4242" i="17"/>
  <c r="L4242" i="17"/>
  <c r="M4241" i="17"/>
  <c r="L4241" i="17"/>
  <c r="M4240" i="17"/>
  <c r="L4240" i="17"/>
  <c r="M4239" i="17"/>
  <c r="L4239" i="17"/>
  <c r="M4238" i="17"/>
  <c r="L4238" i="17"/>
  <c r="M4237" i="17"/>
  <c r="L4237" i="17"/>
  <c r="M4236" i="17"/>
  <c r="L4236" i="17"/>
  <c r="M4235" i="17"/>
  <c r="L4235" i="17"/>
  <c r="M4234" i="17"/>
  <c r="L4234" i="17"/>
  <c r="M4233" i="17"/>
  <c r="L4233" i="17"/>
  <c r="M4232" i="17"/>
  <c r="L4232" i="17"/>
  <c r="M4231" i="17"/>
  <c r="L4231" i="17"/>
  <c r="M4230" i="17"/>
  <c r="L4230" i="17"/>
  <c r="M4229" i="17"/>
  <c r="L4229" i="17"/>
  <c r="M4228" i="17"/>
  <c r="L4228" i="17"/>
  <c r="M4227" i="17"/>
  <c r="L4227" i="17"/>
  <c r="M4226" i="17"/>
  <c r="L4226" i="17"/>
  <c r="M4225" i="17"/>
  <c r="L4225" i="17"/>
  <c r="M4224" i="17"/>
  <c r="L4224" i="17"/>
  <c r="M4223" i="17"/>
  <c r="L4223" i="17"/>
  <c r="M4222" i="17"/>
  <c r="L4222" i="17"/>
  <c r="M4221" i="17"/>
  <c r="L4221" i="17"/>
  <c r="M4220" i="17"/>
  <c r="L4220" i="17"/>
  <c r="M4219" i="17"/>
  <c r="L4219" i="17"/>
  <c r="M4218" i="17"/>
  <c r="L4218" i="17"/>
  <c r="M4217" i="17"/>
  <c r="L4217" i="17"/>
  <c r="M4216" i="17"/>
  <c r="L4216" i="17"/>
  <c r="M4215" i="17"/>
  <c r="L4215" i="17"/>
  <c r="M4214" i="17"/>
  <c r="L4214" i="17"/>
  <c r="M4213" i="17"/>
  <c r="L4213" i="17"/>
  <c r="M4212" i="17"/>
  <c r="L4212" i="17"/>
  <c r="M4211" i="17"/>
  <c r="L4211" i="17"/>
  <c r="M4210" i="17"/>
  <c r="L4210" i="17"/>
  <c r="M4209" i="17"/>
  <c r="L4209" i="17"/>
  <c r="M4208" i="17"/>
  <c r="L4208" i="17"/>
  <c r="M4207" i="17"/>
  <c r="L4207" i="17"/>
  <c r="M4206" i="17"/>
  <c r="L4206" i="17"/>
  <c r="M4205" i="17"/>
  <c r="L4205" i="17"/>
  <c r="M4204" i="17"/>
  <c r="L4204" i="17"/>
  <c r="M4203" i="17"/>
  <c r="L4203" i="17"/>
  <c r="M4202" i="17"/>
  <c r="L4202" i="17"/>
  <c r="M4201" i="17"/>
  <c r="L4201" i="17"/>
  <c r="M4200" i="17"/>
  <c r="L4200" i="17"/>
  <c r="M4199" i="17"/>
  <c r="L4199" i="17"/>
  <c r="M4198" i="17"/>
  <c r="L4198" i="17"/>
  <c r="M4197" i="17"/>
  <c r="L4197" i="17"/>
  <c r="M4196" i="17"/>
  <c r="L4196" i="17"/>
  <c r="M4195" i="17"/>
  <c r="L4195" i="17"/>
  <c r="M4194" i="17"/>
  <c r="L4194" i="17"/>
  <c r="M4193" i="17"/>
  <c r="L4193" i="17"/>
  <c r="M4192" i="17"/>
  <c r="L4192" i="17"/>
  <c r="M4191" i="17"/>
  <c r="L4191" i="17"/>
  <c r="M4190" i="17"/>
  <c r="L4190" i="17"/>
  <c r="M4189" i="17"/>
  <c r="L4189" i="17"/>
  <c r="M4188" i="17"/>
  <c r="L4188" i="17"/>
  <c r="M4187" i="17"/>
  <c r="L4187" i="17"/>
  <c r="M4186" i="17"/>
  <c r="L4186" i="17"/>
  <c r="M4185" i="17"/>
  <c r="L4185" i="17"/>
  <c r="M4184" i="17"/>
  <c r="L4184" i="17"/>
  <c r="M4183" i="17"/>
  <c r="L4183" i="17"/>
  <c r="M4182" i="17"/>
  <c r="L4182" i="17"/>
  <c r="M4181" i="17"/>
  <c r="L4181" i="17"/>
  <c r="M4180" i="17"/>
  <c r="L4180" i="17"/>
  <c r="M4179" i="17"/>
  <c r="L4179" i="17"/>
  <c r="M4178" i="17"/>
  <c r="L4178" i="17"/>
  <c r="M4177" i="17"/>
  <c r="L4177" i="17"/>
  <c r="M4176" i="17"/>
  <c r="L4176" i="17"/>
  <c r="M4175" i="17"/>
  <c r="L4175" i="17"/>
  <c r="M4174" i="17"/>
  <c r="L4174" i="17"/>
  <c r="M4173" i="17"/>
  <c r="L4173" i="17"/>
  <c r="M4172" i="17"/>
  <c r="L4172" i="17"/>
  <c r="M4171" i="17"/>
  <c r="L4171" i="17"/>
  <c r="M4170" i="17"/>
  <c r="L4170" i="17"/>
  <c r="M4169" i="17"/>
  <c r="L4169" i="17"/>
  <c r="M4168" i="17"/>
  <c r="L4168" i="17"/>
  <c r="M4167" i="17"/>
  <c r="L4167" i="17"/>
  <c r="M4166" i="17"/>
  <c r="L4166" i="17"/>
  <c r="M4165" i="17"/>
  <c r="L4165" i="17"/>
  <c r="M4164" i="17"/>
  <c r="L4164" i="17"/>
  <c r="M4163" i="17"/>
  <c r="L4163" i="17"/>
  <c r="M4162" i="17"/>
  <c r="L4162" i="17"/>
  <c r="M4161" i="17"/>
  <c r="L4161" i="17"/>
  <c r="M4160" i="17"/>
  <c r="L4160" i="17"/>
  <c r="M4159" i="17"/>
  <c r="L4159" i="17"/>
  <c r="M4158" i="17"/>
  <c r="L4158" i="17"/>
  <c r="M4157" i="17"/>
  <c r="L4157" i="17"/>
  <c r="M4156" i="17"/>
  <c r="L4156" i="17"/>
  <c r="M4155" i="17"/>
  <c r="L4155" i="17"/>
  <c r="M4154" i="17"/>
  <c r="L4154" i="17"/>
  <c r="M4153" i="17"/>
  <c r="L4153" i="17"/>
  <c r="M4152" i="17"/>
  <c r="L4152" i="17"/>
  <c r="M4151" i="17"/>
  <c r="L4151" i="17"/>
  <c r="M4150" i="17"/>
  <c r="L4150" i="17"/>
  <c r="M4149" i="17"/>
  <c r="L4149" i="17"/>
  <c r="M4148" i="17"/>
  <c r="L4148" i="17"/>
  <c r="M4147" i="17"/>
  <c r="L4147" i="17"/>
  <c r="M4146" i="17"/>
  <c r="L4146" i="17"/>
  <c r="M4145" i="17"/>
  <c r="L4145" i="17"/>
  <c r="M4144" i="17"/>
  <c r="L4144" i="17"/>
  <c r="M4143" i="17"/>
  <c r="L4143" i="17"/>
  <c r="M4142" i="17"/>
  <c r="L4142" i="17"/>
  <c r="M4141" i="17"/>
  <c r="L4141" i="17"/>
  <c r="M4140" i="17"/>
  <c r="L4140" i="17"/>
  <c r="M4139" i="17"/>
  <c r="L4139" i="17"/>
  <c r="M4138" i="17"/>
  <c r="L4138" i="17"/>
  <c r="M4137" i="17"/>
  <c r="L4137" i="17"/>
  <c r="M4136" i="17"/>
  <c r="L4136" i="17"/>
  <c r="M4135" i="17"/>
  <c r="L4135" i="17"/>
  <c r="M4134" i="17"/>
  <c r="L4134" i="17"/>
  <c r="M4133" i="17"/>
  <c r="L4133" i="17"/>
  <c r="M4132" i="17"/>
  <c r="L4132" i="17"/>
  <c r="M4131" i="17"/>
  <c r="L4131" i="17"/>
  <c r="M4130" i="17"/>
  <c r="L4130" i="17"/>
  <c r="M4129" i="17"/>
  <c r="L4129" i="17"/>
  <c r="M4128" i="17"/>
  <c r="L4128" i="17"/>
  <c r="M4127" i="17"/>
  <c r="L4127" i="17"/>
  <c r="M4126" i="17"/>
  <c r="L4126" i="17"/>
  <c r="M4125" i="17"/>
  <c r="L4125" i="17"/>
  <c r="M4124" i="17"/>
  <c r="L4124" i="17"/>
  <c r="M4123" i="17"/>
  <c r="L4123" i="17"/>
  <c r="M4122" i="17"/>
  <c r="L4122" i="17"/>
  <c r="M4121" i="17"/>
  <c r="L4121" i="17"/>
  <c r="M4120" i="17"/>
  <c r="L4120" i="17"/>
  <c r="M4119" i="17"/>
  <c r="L4119" i="17"/>
  <c r="M4118" i="17"/>
  <c r="L4118" i="17"/>
  <c r="M4117" i="17"/>
  <c r="L4117" i="17"/>
  <c r="M4116" i="17"/>
  <c r="L4116" i="17"/>
  <c r="M4115" i="17"/>
  <c r="L4115" i="17"/>
  <c r="M4114" i="17"/>
  <c r="L4114" i="17"/>
  <c r="M4113" i="17"/>
  <c r="L4113" i="17"/>
  <c r="M4112" i="17"/>
  <c r="L4112" i="17"/>
  <c r="M4111" i="17"/>
  <c r="L4111" i="17"/>
  <c r="M4110" i="17"/>
  <c r="L4110" i="17"/>
  <c r="M4109" i="17"/>
  <c r="L4109" i="17"/>
  <c r="M4108" i="17"/>
  <c r="L4108" i="17"/>
  <c r="M4107" i="17"/>
  <c r="L4107" i="17"/>
  <c r="M4106" i="17"/>
  <c r="L4106" i="17"/>
  <c r="M4105" i="17"/>
  <c r="L4105" i="17"/>
  <c r="M4104" i="17"/>
  <c r="L4104" i="17"/>
  <c r="M4103" i="17"/>
  <c r="L4103" i="17"/>
  <c r="M4102" i="17"/>
  <c r="L4102" i="17"/>
  <c r="M4101" i="17"/>
  <c r="L4101" i="17"/>
  <c r="M4100" i="17"/>
  <c r="L4100" i="17"/>
  <c r="M4099" i="17"/>
  <c r="L4099" i="17"/>
  <c r="M4098" i="17"/>
  <c r="L4098" i="17"/>
  <c r="M4097" i="17"/>
  <c r="L4097" i="17"/>
  <c r="M4096" i="17"/>
  <c r="L4096" i="17"/>
  <c r="M4095" i="17"/>
  <c r="L4095" i="17"/>
  <c r="M4094" i="17"/>
  <c r="L4094" i="17"/>
  <c r="M4093" i="17"/>
  <c r="L4093" i="17"/>
  <c r="M4092" i="17"/>
  <c r="L4092" i="17"/>
  <c r="M4091" i="17"/>
  <c r="L4091" i="17"/>
  <c r="M4090" i="17"/>
  <c r="L4090" i="17"/>
  <c r="M4089" i="17"/>
  <c r="L4089" i="17"/>
  <c r="M4088" i="17"/>
  <c r="L4088" i="17"/>
  <c r="M4087" i="17"/>
  <c r="L4087" i="17"/>
  <c r="M4086" i="17"/>
  <c r="L4086" i="17"/>
  <c r="M4085" i="17"/>
  <c r="L4085" i="17"/>
  <c r="M4084" i="17"/>
  <c r="L4084" i="17"/>
  <c r="M4083" i="17"/>
  <c r="L4083" i="17"/>
  <c r="M4082" i="17"/>
  <c r="L4082" i="17"/>
  <c r="M4081" i="17"/>
  <c r="L4081" i="17"/>
  <c r="M4080" i="17"/>
  <c r="L4080" i="17"/>
  <c r="M4079" i="17"/>
  <c r="L4079" i="17"/>
  <c r="M4078" i="17"/>
  <c r="L4078" i="17"/>
  <c r="M4077" i="17"/>
  <c r="L4077" i="17"/>
  <c r="M4076" i="17"/>
  <c r="L4076" i="17"/>
  <c r="M4075" i="17"/>
  <c r="L4075" i="17"/>
  <c r="M4074" i="17"/>
  <c r="L4074" i="17"/>
  <c r="M4073" i="17"/>
  <c r="L4073" i="17"/>
  <c r="M4072" i="17"/>
  <c r="L4072" i="17"/>
  <c r="M4071" i="17"/>
  <c r="L4071" i="17"/>
  <c r="M4070" i="17"/>
  <c r="L4070" i="17"/>
  <c r="M4069" i="17"/>
  <c r="L4069" i="17"/>
  <c r="M4068" i="17"/>
  <c r="L4068" i="17"/>
  <c r="M4067" i="17"/>
  <c r="L4067" i="17"/>
  <c r="M4066" i="17"/>
  <c r="L4066" i="17"/>
  <c r="M4065" i="17"/>
  <c r="L4065" i="17"/>
  <c r="M4064" i="17"/>
  <c r="L4064" i="17"/>
  <c r="M4063" i="17"/>
  <c r="L4063" i="17"/>
  <c r="M4062" i="17"/>
  <c r="L4062" i="17"/>
  <c r="M4061" i="17"/>
  <c r="L4061" i="17"/>
  <c r="M4060" i="17"/>
  <c r="L4060" i="17"/>
  <c r="M4059" i="17"/>
  <c r="L4059" i="17"/>
  <c r="M4058" i="17"/>
  <c r="L4058" i="17"/>
  <c r="M4057" i="17"/>
  <c r="L4057" i="17"/>
  <c r="M4056" i="17"/>
  <c r="L4056" i="17"/>
  <c r="M4055" i="17"/>
  <c r="L4055" i="17"/>
  <c r="M4054" i="17"/>
  <c r="L4054" i="17"/>
  <c r="M4053" i="17"/>
  <c r="L4053" i="17"/>
  <c r="M4052" i="17"/>
  <c r="L4052" i="17"/>
  <c r="M4051" i="17"/>
  <c r="L4051" i="17"/>
  <c r="M4050" i="17"/>
  <c r="L4050" i="17"/>
  <c r="M4049" i="17"/>
  <c r="L4049" i="17"/>
  <c r="M4048" i="17"/>
  <c r="L4048" i="17"/>
  <c r="M4047" i="17"/>
  <c r="L4047" i="17"/>
  <c r="M4046" i="17"/>
  <c r="L4046" i="17"/>
  <c r="M4045" i="17"/>
  <c r="L4045" i="17"/>
  <c r="M4044" i="17"/>
  <c r="L4044" i="17"/>
  <c r="M4043" i="17"/>
  <c r="L4043" i="17"/>
  <c r="M4042" i="17"/>
  <c r="L4042" i="17"/>
  <c r="M4041" i="17"/>
  <c r="L4041" i="17"/>
  <c r="M4040" i="17"/>
  <c r="L4040" i="17"/>
  <c r="M4039" i="17"/>
  <c r="L4039" i="17"/>
  <c r="M4038" i="17"/>
  <c r="L4038" i="17"/>
  <c r="M4037" i="17"/>
  <c r="L4037" i="17"/>
  <c r="M4036" i="17"/>
  <c r="L4036" i="17"/>
  <c r="M4035" i="17"/>
  <c r="L4035" i="17"/>
  <c r="M4034" i="17"/>
  <c r="L4034" i="17"/>
  <c r="M4033" i="17"/>
  <c r="L4033" i="17"/>
  <c r="M4032" i="17"/>
  <c r="L4032" i="17"/>
  <c r="M4031" i="17"/>
  <c r="L4031" i="17"/>
  <c r="M4030" i="17"/>
  <c r="L4030" i="17"/>
  <c r="M4029" i="17"/>
  <c r="L4029" i="17"/>
  <c r="M4028" i="17"/>
  <c r="L4028" i="17"/>
  <c r="M4027" i="17"/>
  <c r="L4027" i="17"/>
  <c r="M4026" i="17"/>
  <c r="L4026" i="17"/>
  <c r="M4025" i="17"/>
  <c r="L4025" i="17"/>
  <c r="M4024" i="17"/>
  <c r="L4024" i="17"/>
  <c r="M4023" i="17"/>
  <c r="L4023" i="17"/>
  <c r="M4022" i="17"/>
  <c r="L4022" i="17"/>
  <c r="M4021" i="17"/>
  <c r="L4021" i="17"/>
  <c r="M4020" i="17"/>
  <c r="L4020" i="17"/>
  <c r="M4019" i="17"/>
  <c r="L4019" i="17"/>
  <c r="M4018" i="17"/>
  <c r="L4018" i="17"/>
  <c r="M4017" i="17"/>
  <c r="L4017" i="17"/>
  <c r="M4016" i="17"/>
  <c r="L4016" i="17"/>
  <c r="M4015" i="17"/>
  <c r="L4015" i="17"/>
  <c r="M4014" i="17"/>
  <c r="L4014" i="17"/>
  <c r="M4013" i="17"/>
  <c r="L4013" i="17"/>
  <c r="M4012" i="17"/>
  <c r="L4012" i="17"/>
  <c r="M4011" i="17"/>
  <c r="L4011" i="17"/>
  <c r="M4010" i="17"/>
  <c r="L4010" i="17"/>
  <c r="M4009" i="17"/>
  <c r="L4009" i="17"/>
  <c r="M4008" i="17"/>
  <c r="L4008" i="17"/>
  <c r="M4007" i="17"/>
  <c r="L4007" i="17"/>
  <c r="M4006" i="17"/>
  <c r="L4006" i="17"/>
  <c r="M4005" i="17"/>
  <c r="L4005" i="17"/>
  <c r="M4004" i="17"/>
  <c r="L4004" i="17"/>
  <c r="M4003" i="17"/>
  <c r="L4003" i="17"/>
  <c r="M4002" i="17"/>
  <c r="L4002" i="17"/>
  <c r="M4001" i="17"/>
  <c r="L4001" i="17"/>
  <c r="M4000" i="17"/>
  <c r="L4000" i="17"/>
  <c r="M3999" i="17"/>
  <c r="L3999" i="17"/>
  <c r="M3998" i="17"/>
  <c r="L3998" i="17"/>
  <c r="M3997" i="17"/>
  <c r="L3997" i="17"/>
  <c r="M3996" i="17"/>
  <c r="L3996" i="17"/>
  <c r="M3995" i="17"/>
  <c r="L3995" i="17"/>
  <c r="M3994" i="17"/>
  <c r="L3994" i="17"/>
  <c r="M3993" i="17"/>
  <c r="L3993" i="17"/>
  <c r="M3992" i="17"/>
  <c r="L3992" i="17"/>
  <c r="M3991" i="17"/>
  <c r="L3991" i="17"/>
  <c r="M3990" i="17"/>
  <c r="L3990" i="17"/>
  <c r="M3989" i="17"/>
  <c r="L3989" i="17"/>
  <c r="M3988" i="17"/>
  <c r="L3988" i="17"/>
  <c r="M3987" i="17"/>
  <c r="L3987" i="17"/>
  <c r="M3986" i="17"/>
  <c r="L3986" i="17"/>
  <c r="M3985" i="17"/>
  <c r="L3985" i="17"/>
  <c r="M3984" i="17"/>
  <c r="L3984" i="17"/>
  <c r="M3983" i="17"/>
  <c r="L3983" i="17"/>
  <c r="M3982" i="17"/>
  <c r="L3982" i="17"/>
  <c r="M3981" i="17"/>
  <c r="L3981" i="17"/>
  <c r="M3980" i="17"/>
  <c r="L3980" i="17"/>
  <c r="M3979" i="17"/>
  <c r="L3979" i="17"/>
  <c r="M3978" i="17"/>
  <c r="L3978" i="17"/>
  <c r="M3977" i="17"/>
  <c r="L3977" i="17"/>
  <c r="M3976" i="17"/>
  <c r="L3976" i="17"/>
  <c r="M3975" i="17"/>
  <c r="L3975" i="17"/>
  <c r="M3974" i="17"/>
  <c r="L3974" i="17"/>
  <c r="M3973" i="17"/>
  <c r="L3973" i="17"/>
  <c r="M3972" i="17"/>
  <c r="L3972" i="17"/>
  <c r="M3971" i="17"/>
  <c r="L3971" i="17"/>
  <c r="M3970" i="17"/>
  <c r="L3970" i="17"/>
  <c r="M3969" i="17"/>
  <c r="L3969" i="17"/>
  <c r="M3968" i="17"/>
  <c r="L3968" i="17"/>
  <c r="M3967" i="17"/>
  <c r="L3967" i="17"/>
  <c r="M3966" i="17"/>
  <c r="L3966" i="17"/>
  <c r="M3965" i="17"/>
  <c r="L3965" i="17"/>
  <c r="M3964" i="17"/>
  <c r="L3964" i="17"/>
  <c r="M3963" i="17"/>
  <c r="L3963" i="17"/>
  <c r="M3962" i="17"/>
  <c r="L3962" i="17"/>
  <c r="M3961" i="17"/>
  <c r="L3961" i="17"/>
  <c r="M3960" i="17"/>
  <c r="L3960" i="17"/>
  <c r="M3959" i="17"/>
  <c r="L3959" i="17"/>
  <c r="M3958" i="17"/>
  <c r="L3958" i="17"/>
  <c r="M3957" i="17"/>
  <c r="L3957" i="17"/>
  <c r="M3956" i="17"/>
  <c r="L3956" i="17"/>
  <c r="M3955" i="17"/>
  <c r="L3955" i="17"/>
  <c r="M3954" i="17"/>
  <c r="L3954" i="17"/>
  <c r="M3953" i="17"/>
  <c r="L3953" i="17"/>
  <c r="M3952" i="17"/>
  <c r="L3952" i="17"/>
  <c r="M3951" i="17"/>
  <c r="L3951" i="17"/>
  <c r="M3950" i="17"/>
  <c r="L3950" i="17"/>
  <c r="M3949" i="17"/>
  <c r="L3949" i="17"/>
  <c r="M3948" i="17"/>
  <c r="L3948" i="17"/>
  <c r="M3947" i="17"/>
  <c r="L3947" i="17"/>
  <c r="M3946" i="17"/>
  <c r="L3946" i="17"/>
  <c r="M3945" i="17"/>
  <c r="L3945" i="17"/>
  <c r="M3944" i="17"/>
  <c r="L3944" i="17"/>
  <c r="M3943" i="17"/>
  <c r="L3943" i="17"/>
  <c r="M3942" i="17"/>
  <c r="L3942" i="17"/>
  <c r="M3941" i="17"/>
  <c r="L3941" i="17"/>
  <c r="M3940" i="17"/>
  <c r="L3940" i="17"/>
  <c r="M3939" i="17"/>
  <c r="L3939" i="17"/>
  <c r="M3938" i="17"/>
  <c r="L3938" i="17"/>
  <c r="M3937" i="17"/>
  <c r="L3937" i="17"/>
  <c r="M3936" i="17"/>
  <c r="L3936" i="17"/>
  <c r="M3935" i="17"/>
  <c r="L3935" i="17"/>
  <c r="M3934" i="17"/>
  <c r="L3934" i="17"/>
  <c r="M3933" i="17"/>
  <c r="L3933" i="17"/>
  <c r="M3932" i="17"/>
  <c r="L3932" i="17"/>
  <c r="M3931" i="17"/>
  <c r="L3931" i="17"/>
  <c r="M3930" i="17"/>
  <c r="L3930" i="17"/>
  <c r="M3929" i="17"/>
  <c r="L3929" i="17"/>
  <c r="M3928" i="17"/>
  <c r="L3928" i="17"/>
  <c r="M3927" i="17"/>
  <c r="L3927" i="17"/>
  <c r="M3926" i="17"/>
  <c r="L3926" i="17"/>
  <c r="M3925" i="17"/>
  <c r="L3925" i="17"/>
  <c r="M3924" i="17"/>
  <c r="L3924" i="17"/>
  <c r="M3923" i="17"/>
  <c r="L3923" i="17"/>
  <c r="M3922" i="17"/>
  <c r="L3922" i="17"/>
  <c r="M3921" i="17"/>
  <c r="L3921" i="17"/>
  <c r="M3920" i="17"/>
  <c r="L3920" i="17"/>
  <c r="M3919" i="17"/>
  <c r="L3919" i="17"/>
  <c r="M3918" i="17"/>
  <c r="L3918" i="17"/>
  <c r="M3917" i="17"/>
  <c r="L3917" i="17"/>
  <c r="M3916" i="17"/>
  <c r="L3916" i="17"/>
  <c r="M3915" i="17"/>
  <c r="L3915" i="17"/>
  <c r="M3914" i="17"/>
  <c r="L3914" i="17"/>
  <c r="M3913" i="17"/>
  <c r="L3913" i="17"/>
  <c r="M3912" i="17"/>
  <c r="L3912" i="17"/>
  <c r="M3911" i="17"/>
  <c r="L3911" i="17"/>
  <c r="M3910" i="17"/>
  <c r="L3910" i="17"/>
  <c r="M3909" i="17"/>
  <c r="L3909" i="17"/>
  <c r="M3908" i="17"/>
  <c r="L3908" i="17"/>
  <c r="M3907" i="17"/>
  <c r="L3907" i="17"/>
  <c r="M3906" i="17"/>
  <c r="L3906" i="17"/>
  <c r="M3905" i="17"/>
  <c r="L3905" i="17"/>
  <c r="M3904" i="17"/>
  <c r="L3904" i="17"/>
  <c r="M3903" i="17"/>
  <c r="L3903" i="17"/>
  <c r="M3902" i="17"/>
  <c r="L3902" i="17"/>
  <c r="M3901" i="17"/>
  <c r="L3901" i="17"/>
  <c r="M3900" i="17"/>
  <c r="L3900" i="17"/>
  <c r="M3899" i="17"/>
  <c r="L3899" i="17"/>
  <c r="M3898" i="17"/>
  <c r="L3898" i="17"/>
  <c r="M3897" i="17"/>
  <c r="L3897" i="17"/>
  <c r="M3896" i="17"/>
  <c r="L3896" i="17"/>
  <c r="M3895" i="17"/>
  <c r="L3895" i="17"/>
  <c r="M3894" i="17"/>
  <c r="L3894" i="17"/>
  <c r="M3893" i="17"/>
  <c r="L3893" i="17"/>
  <c r="M3892" i="17"/>
  <c r="L3892" i="17"/>
  <c r="M3891" i="17"/>
  <c r="L3891" i="17"/>
  <c r="M3890" i="17"/>
  <c r="L3890" i="17"/>
  <c r="M3889" i="17"/>
  <c r="L3889" i="17"/>
  <c r="M3888" i="17"/>
  <c r="L3888" i="17"/>
  <c r="M3887" i="17"/>
  <c r="L3887" i="17"/>
  <c r="M3886" i="17"/>
  <c r="L3886" i="17"/>
  <c r="M3885" i="17"/>
  <c r="L3885" i="17"/>
  <c r="M3884" i="17"/>
  <c r="L3884" i="17"/>
  <c r="M3883" i="17"/>
  <c r="L3883" i="17"/>
  <c r="M3882" i="17"/>
  <c r="L3882" i="17"/>
  <c r="M3881" i="17"/>
  <c r="L3881" i="17"/>
  <c r="M3880" i="17"/>
  <c r="L3880" i="17"/>
  <c r="M3879" i="17"/>
  <c r="L3879" i="17"/>
  <c r="M3878" i="17"/>
  <c r="L3878" i="17"/>
  <c r="M3877" i="17"/>
  <c r="L3877" i="17"/>
  <c r="M3876" i="17"/>
  <c r="L3876" i="17"/>
  <c r="M3875" i="17"/>
  <c r="L3875" i="17"/>
  <c r="M3874" i="17"/>
  <c r="L3874" i="17"/>
  <c r="M3873" i="17"/>
  <c r="L3873" i="17"/>
  <c r="M3872" i="17"/>
  <c r="L3872" i="17"/>
  <c r="M3871" i="17"/>
  <c r="L3871" i="17"/>
  <c r="M3870" i="17"/>
  <c r="L3870" i="17"/>
  <c r="M3869" i="17"/>
  <c r="L3869" i="17"/>
  <c r="M3868" i="17"/>
  <c r="L3868" i="17"/>
  <c r="M3867" i="17"/>
  <c r="L3867" i="17"/>
  <c r="M3866" i="17"/>
  <c r="L3866" i="17"/>
  <c r="M3865" i="17"/>
  <c r="L3865" i="17"/>
  <c r="M3864" i="17"/>
  <c r="L3864" i="17"/>
  <c r="M3863" i="17"/>
  <c r="L3863" i="17"/>
  <c r="M3862" i="17"/>
  <c r="L3862" i="17"/>
  <c r="M3861" i="17"/>
  <c r="L3861" i="17"/>
  <c r="M3860" i="17"/>
  <c r="L3860" i="17"/>
  <c r="M3859" i="17"/>
  <c r="L3859" i="17"/>
  <c r="M3858" i="17"/>
  <c r="L3858" i="17"/>
  <c r="M3857" i="17"/>
  <c r="L3857" i="17"/>
  <c r="M3856" i="17"/>
  <c r="L3856" i="17"/>
  <c r="M3855" i="17"/>
  <c r="L3855" i="17"/>
  <c r="M3854" i="17"/>
  <c r="L3854" i="17"/>
  <c r="M3853" i="17"/>
  <c r="L3853" i="17"/>
  <c r="M3852" i="17"/>
  <c r="L3852" i="17"/>
  <c r="M3851" i="17"/>
  <c r="L3851" i="17"/>
  <c r="M3850" i="17"/>
  <c r="L3850" i="17"/>
  <c r="M3849" i="17"/>
  <c r="L3849" i="17"/>
  <c r="M3848" i="17"/>
  <c r="L3848" i="17"/>
  <c r="M3847" i="17"/>
  <c r="L3847" i="17"/>
  <c r="M3846" i="17"/>
  <c r="L3846" i="17"/>
  <c r="M3845" i="17"/>
  <c r="L3845" i="17"/>
  <c r="M3844" i="17"/>
  <c r="L3844" i="17"/>
  <c r="M3843" i="17"/>
  <c r="L3843" i="17"/>
  <c r="M3842" i="17"/>
  <c r="L3842" i="17"/>
  <c r="M3841" i="17"/>
  <c r="L3841" i="17"/>
  <c r="M3840" i="17"/>
  <c r="L3840" i="17"/>
  <c r="M3839" i="17"/>
  <c r="L3839" i="17"/>
  <c r="M3838" i="17"/>
  <c r="L3838" i="17"/>
  <c r="M3837" i="17"/>
  <c r="L3837" i="17"/>
  <c r="M3836" i="17"/>
  <c r="L3836" i="17"/>
  <c r="M3835" i="17"/>
  <c r="L3835" i="17"/>
  <c r="M3834" i="17"/>
  <c r="L3834" i="17"/>
  <c r="M3833" i="17"/>
  <c r="L3833" i="17"/>
  <c r="M3832" i="17"/>
  <c r="L3832" i="17"/>
  <c r="M3831" i="17"/>
  <c r="L3831" i="17"/>
  <c r="M3830" i="17"/>
  <c r="L3830" i="17"/>
  <c r="M3829" i="17"/>
  <c r="L3829" i="17"/>
  <c r="M3828" i="17"/>
  <c r="L3828" i="17"/>
  <c r="M3827" i="17"/>
  <c r="L3827" i="17"/>
  <c r="M3826" i="17"/>
  <c r="L3826" i="17"/>
  <c r="M3825" i="17"/>
  <c r="L3825" i="17"/>
  <c r="M3824" i="17"/>
  <c r="L3824" i="17"/>
  <c r="M3823" i="17"/>
  <c r="L3823" i="17"/>
  <c r="M3822" i="17"/>
  <c r="L3822" i="17"/>
  <c r="M3821" i="17"/>
  <c r="L3821" i="17"/>
  <c r="M3820" i="17"/>
  <c r="L3820" i="17"/>
  <c r="M3819" i="17"/>
  <c r="L3819" i="17"/>
  <c r="M3818" i="17"/>
  <c r="L3818" i="17"/>
  <c r="M3817" i="17"/>
  <c r="L3817" i="17"/>
  <c r="M3816" i="17"/>
  <c r="L3816" i="17"/>
  <c r="M3815" i="17"/>
  <c r="L3815" i="17"/>
  <c r="M3814" i="17"/>
  <c r="L3814" i="17"/>
  <c r="M3813" i="17"/>
  <c r="L3813" i="17"/>
  <c r="M3812" i="17"/>
  <c r="L3812" i="17"/>
  <c r="M3811" i="17"/>
  <c r="L3811" i="17"/>
  <c r="M3810" i="17"/>
  <c r="L3810" i="17"/>
  <c r="M3809" i="17"/>
  <c r="L3809" i="17"/>
  <c r="M3808" i="17"/>
  <c r="L3808" i="17"/>
  <c r="M3807" i="17"/>
  <c r="L3807" i="17"/>
  <c r="M3806" i="17"/>
  <c r="L3806" i="17"/>
  <c r="M3805" i="17"/>
  <c r="L3805" i="17"/>
  <c r="M3804" i="17"/>
  <c r="L3804" i="17"/>
  <c r="M3803" i="17"/>
  <c r="L3803" i="17"/>
  <c r="M3802" i="17"/>
  <c r="L3802" i="17"/>
  <c r="M3801" i="17"/>
  <c r="L3801" i="17"/>
  <c r="M3800" i="17"/>
  <c r="L3800" i="17"/>
  <c r="M3799" i="17"/>
  <c r="L3799" i="17"/>
  <c r="M3798" i="17"/>
  <c r="L3798" i="17"/>
  <c r="M3797" i="17"/>
  <c r="L3797" i="17"/>
  <c r="M3796" i="17"/>
  <c r="L3796" i="17"/>
  <c r="M3795" i="17"/>
  <c r="L3795" i="17"/>
  <c r="M3794" i="17"/>
  <c r="L3794" i="17"/>
  <c r="M3793" i="17"/>
  <c r="L3793" i="17"/>
  <c r="M3792" i="17"/>
  <c r="L3792" i="17"/>
  <c r="M3791" i="17"/>
  <c r="L3791" i="17"/>
  <c r="M3790" i="17"/>
  <c r="L3790" i="17"/>
  <c r="M3789" i="17"/>
  <c r="L3789" i="17"/>
  <c r="M3788" i="17"/>
  <c r="L3788" i="17"/>
  <c r="M3787" i="17"/>
  <c r="L3787" i="17"/>
  <c r="M3786" i="17"/>
  <c r="L3786" i="17"/>
  <c r="M3785" i="17"/>
  <c r="L3785" i="17"/>
  <c r="M3784" i="17"/>
  <c r="L3784" i="17"/>
  <c r="M3783" i="17"/>
  <c r="L3783" i="17"/>
  <c r="M3782" i="17"/>
  <c r="L3782" i="17"/>
  <c r="M3781" i="17"/>
  <c r="L3781" i="17"/>
  <c r="M3780" i="17"/>
  <c r="L3780" i="17"/>
  <c r="M3779" i="17"/>
  <c r="L3779" i="17"/>
  <c r="M3778" i="17"/>
  <c r="L3778" i="17"/>
  <c r="M3777" i="17"/>
  <c r="L3777" i="17"/>
  <c r="M3776" i="17"/>
  <c r="L3776" i="17"/>
  <c r="M3775" i="17"/>
  <c r="L3775" i="17"/>
  <c r="M3774" i="17"/>
  <c r="L3774" i="17"/>
  <c r="M3773" i="17"/>
  <c r="L3773" i="17"/>
  <c r="M3772" i="17"/>
  <c r="L3772" i="17"/>
  <c r="M3771" i="17"/>
  <c r="L3771" i="17"/>
  <c r="M3770" i="17"/>
  <c r="L3770" i="17"/>
  <c r="M3769" i="17"/>
  <c r="L3769" i="17"/>
  <c r="M3768" i="17"/>
  <c r="L3768" i="17"/>
  <c r="M3767" i="17"/>
  <c r="L3767" i="17"/>
  <c r="M3766" i="17"/>
  <c r="L3766" i="17"/>
  <c r="M3765" i="17"/>
  <c r="L3765" i="17"/>
  <c r="M3764" i="17"/>
  <c r="L3764" i="17"/>
  <c r="M3763" i="17"/>
  <c r="L3763" i="17"/>
  <c r="M3762" i="17"/>
  <c r="L3762" i="17"/>
  <c r="M3761" i="17"/>
  <c r="L3761" i="17"/>
  <c r="M3760" i="17"/>
  <c r="L3760" i="17"/>
  <c r="M3759" i="17"/>
  <c r="L3759" i="17"/>
  <c r="M3758" i="17"/>
  <c r="L3758" i="17"/>
  <c r="M3757" i="17"/>
  <c r="L3757" i="17"/>
  <c r="M3756" i="17"/>
  <c r="L3756" i="17"/>
  <c r="M3755" i="17"/>
  <c r="L3755" i="17"/>
  <c r="M3754" i="17"/>
  <c r="L3754" i="17"/>
  <c r="M3753" i="17"/>
  <c r="L3753" i="17"/>
  <c r="M3752" i="17"/>
  <c r="L3752" i="17"/>
  <c r="M3751" i="17"/>
  <c r="L3751" i="17"/>
  <c r="M3750" i="17"/>
  <c r="L3750" i="17"/>
  <c r="M3749" i="17"/>
  <c r="L3749" i="17"/>
  <c r="M3748" i="17"/>
  <c r="L3748" i="17"/>
  <c r="M3747" i="17"/>
  <c r="L3747" i="17"/>
  <c r="M3746" i="17"/>
  <c r="L3746" i="17"/>
  <c r="M3745" i="17"/>
  <c r="L3745" i="17"/>
  <c r="M3744" i="17"/>
  <c r="L3744" i="17"/>
  <c r="M3743" i="17"/>
  <c r="L3743" i="17"/>
  <c r="M3742" i="17"/>
  <c r="L3742" i="17"/>
  <c r="M3741" i="17"/>
  <c r="L3741" i="17"/>
  <c r="M3740" i="17"/>
  <c r="L3740" i="17"/>
  <c r="M3739" i="17"/>
  <c r="L3739" i="17"/>
  <c r="M3738" i="17"/>
  <c r="L3738" i="17"/>
  <c r="M3737" i="17"/>
  <c r="L3737" i="17"/>
  <c r="M3736" i="17"/>
  <c r="L3736" i="17"/>
  <c r="M3735" i="17"/>
  <c r="L3735" i="17"/>
  <c r="M3734" i="17"/>
  <c r="L3734" i="17"/>
  <c r="M3733" i="17"/>
  <c r="L3733" i="17"/>
  <c r="M3732" i="17"/>
  <c r="L3732" i="17"/>
  <c r="M3731" i="17"/>
  <c r="L3731" i="17"/>
  <c r="M3730" i="17"/>
  <c r="L3730" i="17"/>
  <c r="M3729" i="17"/>
  <c r="L3729" i="17"/>
  <c r="M3728" i="17"/>
  <c r="L3728" i="17"/>
  <c r="M3727" i="17"/>
  <c r="L3727" i="17"/>
  <c r="M3726" i="17"/>
  <c r="L3726" i="17"/>
  <c r="M3725" i="17"/>
  <c r="L3725" i="17"/>
  <c r="M3724" i="17"/>
  <c r="L3724" i="17"/>
  <c r="M3723" i="17"/>
  <c r="L3723" i="17"/>
  <c r="M3722" i="17"/>
  <c r="L3722" i="17"/>
  <c r="M3721" i="17"/>
  <c r="L3721" i="17"/>
  <c r="M3720" i="17"/>
  <c r="L3720" i="17"/>
  <c r="M3719" i="17"/>
  <c r="L3719" i="17"/>
  <c r="M3718" i="17"/>
  <c r="L3718" i="17"/>
  <c r="M3717" i="17"/>
  <c r="L3717" i="17"/>
  <c r="M3716" i="17"/>
  <c r="L3716" i="17"/>
  <c r="M3715" i="17"/>
  <c r="L3715" i="17"/>
  <c r="M3714" i="17"/>
  <c r="L3714" i="17"/>
  <c r="M3713" i="17"/>
  <c r="L3713" i="17"/>
  <c r="M3712" i="17"/>
  <c r="L3712" i="17"/>
  <c r="M3711" i="17"/>
  <c r="L3711" i="17"/>
  <c r="M3710" i="17"/>
  <c r="L3710" i="17"/>
  <c r="M3709" i="17"/>
  <c r="L3709" i="17"/>
  <c r="M3708" i="17"/>
  <c r="L3708" i="17"/>
  <c r="M3707" i="17"/>
  <c r="L3707" i="17"/>
  <c r="M3706" i="17"/>
  <c r="L3706" i="17"/>
  <c r="M3705" i="17"/>
  <c r="L3705" i="17"/>
  <c r="M3704" i="17"/>
  <c r="L3704" i="17"/>
  <c r="M3703" i="17"/>
  <c r="L3703" i="17"/>
  <c r="M3702" i="17"/>
  <c r="L3702" i="17"/>
  <c r="M3701" i="17"/>
  <c r="L3701" i="17"/>
  <c r="M3700" i="17"/>
  <c r="L3700" i="17"/>
  <c r="M3699" i="17"/>
  <c r="L3699" i="17"/>
  <c r="M3698" i="17"/>
  <c r="L3698" i="17"/>
  <c r="M3697" i="17"/>
  <c r="L3697" i="17"/>
  <c r="M3696" i="17"/>
  <c r="L3696" i="17"/>
  <c r="M3695" i="17"/>
  <c r="L3695" i="17"/>
  <c r="M3694" i="17"/>
  <c r="L3694" i="17"/>
  <c r="M3693" i="17"/>
  <c r="L3693" i="17"/>
  <c r="M3692" i="17"/>
  <c r="L3692" i="17"/>
  <c r="M3691" i="17"/>
  <c r="L3691" i="17"/>
  <c r="M3690" i="17"/>
  <c r="L3690" i="17"/>
  <c r="M3689" i="17"/>
  <c r="L3689" i="17"/>
  <c r="M3688" i="17"/>
  <c r="L3688" i="17"/>
  <c r="M3687" i="17"/>
  <c r="L3687" i="17"/>
  <c r="M3686" i="17"/>
  <c r="L3686" i="17"/>
  <c r="M3685" i="17"/>
  <c r="L3685" i="17"/>
  <c r="M3684" i="17"/>
  <c r="L3684" i="17"/>
  <c r="M3683" i="17"/>
  <c r="L3683" i="17"/>
  <c r="M3682" i="17"/>
  <c r="L3682" i="17"/>
  <c r="M3681" i="17"/>
  <c r="L3681" i="17"/>
  <c r="M3680" i="17"/>
  <c r="L3680" i="17"/>
  <c r="M3679" i="17"/>
  <c r="L3679" i="17"/>
  <c r="M3678" i="17"/>
  <c r="L3678" i="17"/>
  <c r="M3677" i="17"/>
  <c r="L3677" i="17"/>
  <c r="M3676" i="17"/>
  <c r="L3676" i="17"/>
  <c r="M3675" i="17"/>
  <c r="L3675" i="17"/>
  <c r="M3674" i="17"/>
  <c r="L3674" i="17"/>
  <c r="M3673" i="17"/>
  <c r="L3673" i="17"/>
  <c r="M3672" i="17"/>
  <c r="L3672" i="17"/>
  <c r="M3671" i="17"/>
  <c r="L3671" i="17"/>
  <c r="M3670" i="17"/>
  <c r="L3670" i="17"/>
  <c r="M3669" i="17"/>
  <c r="L3669" i="17"/>
  <c r="M3668" i="17"/>
  <c r="L3668" i="17"/>
  <c r="M3667" i="17"/>
  <c r="L3667" i="17"/>
  <c r="M3666" i="17"/>
  <c r="L3666" i="17"/>
  <c r="M3665" i="17"/>
  <c r="L3665" i="17"/>
  <c r="M3664" i="17"/>
  <c r="L3664" i="17"/>
  <c r="M3663" i="17"/>
  <c r="L3663" i="17"/>
  <c r="M3662" i="17"/>
  <c r="L3662" i="17"/>
  <c r="M3661" i="17"/>
  <c r="L3661" i="17"/>
  <c r="M3660" i="17"/>
  <c r="L3660" i="17"/>
  <c r="M3659" i="17"/>
  <c r="L3659" i="17"/>
  <c r="M3658" i="17"/>
  <c r="L3658" i="17"/>
  <c r="M3657" i="17"/>
  <c r="L3657" i="17"/>
  <c r="M3656" i="17"/>
  <c r="L3656" i="17"/>
  <c r="M3655" i="17"/>
  <c r="L3655" i="17"/>
  <c r="M3654" i="17"/>
  <c r="L3654" i="17"/>
  <c r="M3653" i="17"/>
  <c r="L3653" i="17"/>
  <c r="M3652" i="17"/>
  <c r="L3652" i="17"/>
  <c r="M3651" i="17"/>
  <c r="L3651" i="17"/>
  <c r="M3650" i="17"/>
  <c r="L3650" i="17"/>
  <c r="M3649" i="17"/>
  <c r="L3649" i="17"/>
  <c r="M3648" i="17"/>
  <c r="L3648" i="17"/>
  <c r="M3647" i="17"/>
  <c r="L3647" i="17"/>
  <c r="M3646" i="17"/>
  <c r="L3646" i="17"/>
  <c r="M3645" i="17"/>
  <c r="L3645" i="17"/>
  <c r="M3644" i="17"/>
  <c r="L3644" i="17"/>
  <c r="M3643" i="17"/>
  <c r="L3643" i="17"/>
  <c r="M3642" i="17"/>
  <c r="L3642" i="17"/>
  <c r="M3641" i="17"/>
  <c r="L3641" i="17"/>
  <c r="M3640" i="17"/>
  <c r="L3640" i="17"/>
  <c r="M3639" i="17"/>
  <c r="L3639" i="17"/>
  <c r="M3638" i="17"/>
  <c r="L3638" i="17"/>
  <c r="M3637" i="17"/>
  <c r="L3637" i="17"/>
  <c r="M3636" i="17"/>
  <c r="L3636" i="17"/>
  <c r="M3635" i="17"/>
  <c r="L3635" i="17"/>
  <c r="M3634" i="17"/>
  <c r="L3634" i="17"/>
  <c r="M3633" i="17"/>
  <c r="L3633" i="17"/>
  <c r="M3632" i="17"/>
  <c r="L3632" i="17"/>
  <c r="M3631" i="17"/>
  <c r="L3631" i="17"/>
  <c r="M3630" i="17"/>
  <c r="L3630" i="17"/>
  <c r="M3629" i="17"/>
  <c r="L3629" i="17"/>
  <c r="M3628" i="17"/>
  <c r="L3628" i="17"/>
  <c r="M3627" i="17"/>
  <c r="L3627" i="17"/>
  <c r="M3626" i="17"/>
  <c r="L3626" i="17"/>
  <c r="M3625" i="17"/>
  <c r="L3625" i="17"/>
  <c r="M3624" i="17"/>
  <c r="L3624" i="17"/>
  <c r="M3623" i="17"/>
  <c r="L3623" i="17"/>
  <c r="M3622" i="17"/>
  <c r="L3622" i="17"/>
  <c r="M3621" i="17"/>
  <c r="L3621" i="17"/>
  <c r="M3620" i="17"/>
  <c r="L3620" i="17"/>
  <c r="M3619" i="17"/>
  <c r="L3619" i="17"/>
  <c r="M3618" i="17"/>
  <c r="L3618" i="17"/>
  <c r="M3617" i="17"/>
  <c r="L3617" i="17"/>
  <c r="M3616" i="17"/>
  <c r="L3616" i="17"/>
  <c r="M3615" i="17"/>
  <c r="L3615" i="17"/>
  <c r="M3614" i="17"/>
  <c r="L3614" i="17"/>
  <c r="M3613" i="17"/>
  <c r="L3613" i="17"/>
  <c r="M3612" i="17"/>
  <c r="L3612" i="17"/>
  <c r="M3611" i="17"/>
  <c r="L3611" i="17"/>
  <c r="M3610" i="17"/>
  <c r="L3610" i="17"/>
  <c r="M3609" i="17"/>
  <c r="L3609" i="17"/>
  <c r="M3608" i="17"/>
  <c r="L3608" i="17"/>
  <c r="M3607" i="17"/>
  <c r="L3607" i="17"/>
  <c r="M3606" i="17"/>
  <c r="L3606" i="17"/>
  <c r="M3605" i="17"/>
  <c r="L3605" i="17"/>
  <c r="M3604" i="17"/>
  <c r="L3604" i="17"/>
  <c r="M3603" i="17"/>
  <c r="L3603" i="17"/>
  <c r="M3602" i="17"/>
  <c r="L3602" i="17"/>
  <c r="M3601" i="17"/>
  <c r="L3601" i="17"/>
  <c r="M3600" i="17"/>
  <c r="L3600" i="17"/>
  <c r="M3599" i="17"/>
  <c r="L3599" i="17"/>
  <c r="M3598" i="17"/>
  <c r="L3598" i="17"/>
  <c r="M3597" i="17"/>
  <c r="L3597" i="17"/>
  <c r="M3596" i="17"/>
  <c r="L3596" i="17"/>
  <c r="M3595" i="17"/>
  <c r="L3595" i="17"/>
  <c r="M3594" i="17"/>
  <c r="L3594" i="17"/>
  <c r="M3593" i="17"/>
  <c r="L3593" i="17"/>
  <c r="M3592" i="17"/>
  <c r="L3592" i="17"/>
  <c r="M3591" i="17"/>
  <c r="L3591" i="17"/>
  <c r="M3590" i="17"/>
  <c r="L3590" i="17"/>
  <c r="M3589" i="17"/>
  <c r="L3589" i="17"/>
  <c r="M3588" i="17"/>
  <c r="L3588" i="17"/>
  <c r="M3587" i="17"/>
  <c r="L3587" i="17"/>
  <c r="M3586" i="17"/>
  <c r="L3586" i="17"/>
  <c r="M3585" i="17"/>
  <c r="L3585" i="17"/>
  <c r="M3584" i="17"/>
  <c r="L3584" i="17"/>
  <c r="M3583" i="17"/>
  <c r="L3583" i="17"/>
  <c r="M3582" i="17"/>
  <c r="L3582" i="17"/>
  <c r="M3581" i="17"/>
  <c r="L3581" i="17"/>
  <c r="M3580" i="17"/>
  <c r="L3580" i="17"/>
  <c r="M3579" i="17"/>
  <c r="L3579" i="17"/>
  <c r="M3578" i="17"/>
  <c r="L3578" i="17"/>
  <c r="M3577" i="17"/>
  <c r="L3577" i="17"/>
  <c r="M3576" i="17"/>
  <c r="L3576" i="17"/>
  <c r="M3575" i="17"/>
  <c r="L3575" i="17"/>
  <c r="M3574" i="17"/>
  <c r="L3574" i="17"/>
  <c r="M3573" i="17"/>
  <c r="L3573" i="17"/>
  <c r="M3572" i="17"/>
  <c r="L3572" i="17"/>
  <c r="M3571" i="17"/>
  <c r="L3571" i="17"/>
  <c r="M3570" i="17"/>
  <c r="L3570" i="17"/>
  <c r="M3569" i="17"/>
  <c r="L3569" i="17"/>
  <c r="M3568" i="17"/>
  <c r="L3568" i="17"/>
  <c r="M3567" i="17"/>
  <c r="L3567" i="17"/>
  <c r="M3566" i="17"/>
  <c r="L3566" i="17"/>
  <c r="M3565" i="17"/>
  <c r="L3565" i="17"/>
  <c r="M3564" i="17"/>
  <c r="L3564" i="17"/>
  <c r="M3563" i="17"/>
  <c r="L3563" i="17"/>
  <c r="M3562" i="17"/>
  <c r="L3562" i="17"/>
  <c r="M3561" i="17"/>
  <c r="L3561" i="17"/>
  <c r="M3560" i="17"/>
  <c r="L3560" i="17"/>
  <c r="M3559" i="17"/>
  <c r="L3559" i="17"/>
  <c r="M3558" i="17"/>
  <c r="L3558" i="17"/>
  <c r="M3557" i="17"/>
  <c r="L3557" i="17"/>
  <c r="M3556" i="17"/>
  <c r="L3556" i="17"/>
  <c r="M3555" i="17"/>
  <c r="L3555" i="17"/>
  <c r="M3554" i="17"/>
  <c r="L3554" i="17"/>
  <c r="M3553" i="17"/>
  <c r="L3553" i="17"/>
  <c r="M3552" i="17"/>
  <c r="L3552" i="17"/>
  <c r="M3551" i="17"/>
  <c r="L3551" i="17"/>
  <c r="M3550" i="17"/>
  <c r="L3550" i="17"/>
  <c r="M3549" i="17"/>
  <c r="L3549" i="17"/>
  <c r="M3548" i="17"/>
  <c r="L3548" i="17"/>
  <c r="M3547" i="17"/>
  <c r="L3547" i="17"/>
  <c r="M3546" i="17"/>
  <c r="L3546" i="17"/>
  <c r="M3545" i="17"/>
  <c r="L3545" i="17"/>
  <c r="M3544" i="17"/>
  <c r="L3544" i="17"/>
  <c r="M3543" i="17"/>
  <c r="L3543" i="17"/>
  <c r="M3542" i="17"/>
  <c r="L3542" i="17"/>
  <c r="M3541" i="17"/>
  <c r="L3541" i="17"/>
  <c r="M3540" i="17"/>
  <c r="L3540" i="17"/>
  <c r="M3539" i="17"/>
  <c r="L3539" i="17"/>
  <c r="M3538" i="17"/>
  <c r="L3538" i="17"/>
  <c r="M3537" i="17"/>
  <c r="L3537" i="17"/>
  <c r="M3536" i="17"/>
  <c r="L3536" i="17"/>
  <c r="M3535" i="17"/>
  <c r="L3535" i="17"/>
  <c r="M3534" i="17"/>
  <c r="L3534" i="17"/>
  <c r="M3533" i="17"/>
  <c r="L3533" i="17"/>
  <c r="M3532" i="17"/>
  <c r="L3532" i="17"/>
  <c r="M3531" i="17"/>
  <c r="L3531" i="17"/>
  <c r="M3530" i="17"/>
  <c r="L3530" i="17"/>
  <c r="M3529" i="17"/>
  <c r="L3529" i="17"/>
  <c r="M3528" i="17"/>
  <c r="L3528" i="17"/>
  <c r="M3527" i="17"/>
  <c r="L3527" i="17"/>
  <c r="M3526" i="17"/>
  <c r="L3526" i="17"/>
  <c r="M3525" i="17"/>
  <c r="L3525" i="17"/>
  <c r="M3524" i="17"/>
  <c r="L3524" i="17"/>
  <c r="M3523" i="17"/>
  <c r="L3523" i="17"/>
  <c r="M3522" i="17"/>
  <c r="L3522" i="17"/>
  <c r="M3521" i="17"/>
  <c r="L3521" i="17"/>
  <c r="M3520" i="17"/>
  <c r="L3520" i="17"/>
  <c r="M3519" i="17"/>
  <c r="L3519" i="17"/>
  <c r="M3518" i="17"/>
  <c r="L3518" i="17"/>
  <c r="M3517" i="17"/>
  <c r="L3517" i="17"/>
  <c r="M3516" i="17"/>
  <c r="L3516" i="17"/>
  <c r="M3515" i="17"/>
  <c r="L3515" i="17"/>
  <c r="M3514" i="17"/>
  <c r="L3514" i="17"/>
  <c r="M3513" i="17"/>
  <c r="L3513" i="17"/>
  <c r="M3512" i="17"/>
  <c r="L3512" i="17"/>
  <c r="M3511" i="17"/>
  <c r="L3511" i="17"/>
  <c r="M3510" i="17"/>
  <c r="L3510" i="17"/>
  <c r="M3509" i="17"/>
  <c r="L3509" i="17"/>
  <c r="M3508" i="17"/>
  <c r="L3508" i="17"/>
  <c r="M3507" i="17"/>
  <c r="L3507" i="17"/>
  <c r="M3506" i="17"/>
  <c r="L3506" i="17"/>
  <c r="M3505" i="17"/>
  <c r="L3505" i="17"/>
  <c r="M3504" i="17"/>
  <c r="L3504" i="17"/>
  <c r="M3503" i="17"/>
  <c r="L3503" i="17"/>
  <c r="M3502" i="17"/>
  <c r="L3502" i="17"/>
  <c r="M3501" i="17"/>
  <c r="L3501" i="17"/>
  <c r="M3500" i="17"/>
  <c r="L3500" i="17"/>
  <c r="M3499" i="17"/>
  <c r="L3499" i="17"/>
  <c r="M3498" i="17"/>
  <c r="L3498" i="17"/>
  <c r="M3497" i="17"/>
  <c r="L3497" i="17"/>
  <c r="M3496" i="17"/>
  <c r="L3496" i="17"/>
  <c r="M3495" i="17"/>
  <c r="L3495" i="17"/>
  <c r="M3494" i="17"/>
  <c r="L3494" i="17"/>
  <c r="M3493" i="17"/>
  <c r="L3493" i="17"/>
  <c r="M3492" i="17"/>
  <c r="L3492" i="17"/>
  <c r="M3491" i="17"/>
  <c r="L3491" i="17"/>
  <c r="M3490" i="17"/>
  <c r="L3490" i="17"/>
  <c r="M3489" i="17"/>
  <c r="L3489" i="17"/>
  <c r="M3488" i="17"/>
  <c r="L3488" i="17"/>
  <c r="M3487" i="17"/>
  <c r="L3487" i="17"/>
  <c r="M3486" i="17"/>
  <c r="L3486" i="17"/>
  <c r="M3485" i="17"/>
  <c r="L3485" i="17"/>
  <c r="M3484" i="17"/>
  <c r="L3484" i="17"/>
  <c r="M3483" i="17"/>
  <c r="L3483" i="17"/>
  <c r="M3482" i="17"/>
  <c r="L3482" i="17"/>
  <c r="M3481" i="17"/>
  <c r="L3481" i="17"/>
  <c r="M3480" i="17"/>
  <c r="L3480" i="17"/>
  <c r="M3479" i="17"/>
  <c r="L3479" i="17"/>
  <c r="M3478" i="17"/>
  <c r="L3478" i="17"/>
  <c r="M3477" i="17"/>
  <c r="L3477" i="17"/>
  <c r="M3476" i="17"/>
  <c r="L3476" i="17"/>
  <c r="M3475" i="17"/>
  <c r="L3475" i="17"/>
  <c r="M3474" i="17"/>
  <c r="L3474" i="17"/>
  <c r="M3473" i="17"/>
  <c r="L3473" i="17"/>
  <c r="M3472" i="17"/>
  <c r="L3472" i="17"/>
  <c r="M3471" i="17"/>
  <c r="L3471" i="17"/>
  <c r="M3470" i="17"/>
  <c r="L3470" i="17"/>
  <c r="M3469" i="17"/>
  <c r="L3469" i="17"/>
  <c r="M3468" i="17"/>
  <c r="L3468" i="17"/>
  <c r="M3467" i="17"/>
  <c r="L3467" i="17"/>
  <c r="M3466" i="17"/>
  <c r="L3466" i="17"/>
  <c r="M3465" i="17"/>
  <c r="L3465" i="17"/>
  <c r="M3464" i="17"/>
  <c r="L3464" i="17"/>
  <c r="M3463" i="17"/>
  <c r="L3463" i="17"/>
  <c r="M3462" i="17"/>
  <c r="L3462" i="17"/>
  <c r="M3461" i="17"/>
  <c r="L3461" i="17"/>
  <c r="M3460" i="17"/>
  <c r="L3460" i="17"/>
  <c r="M3459" i="17"/>
  <c r="L3459" i="17"/>
  <c r="M3458" i="17"/>
  <c r="L3458" i="17"/>
  <c r="M3457" i="17"/>
  <c r="L3457" i="17"/>
  <c r="M3456" i="17"/>
  <c r="L3456" i="17"/>
  <c r="M3455" i="17"/>
  <c r="L3455" i="17"/>
  <c r="M3454" i="17"/>
  <c r="L3454" i="17"/>
  <c r="M3453" i="17"/>
  <c r="L3453" i="17"/>
  <c r="M3452" i="17"/>
  <c r="L3452" i="17"/>
  <c r="M3451" i="17"/>
  <c r="L3451" i="17"/>
  <c r="M3450" i="17"/>
  <c r="L3450" i="17"/>
  <c r="M3449" i="17"/>
  <c r="L3449" i="17"/>
  <c r="M3448" i="17"/>
  <c r="L3448" i="17"/>
  <c r="M3447" i="17"/>
  <c r="L3447" i="17"/>
  <c r="M3446" i="17"/>
  <c r="L3446" i="17"/>
  <c r="M3445" i="17"/>
  <c r="L3445" i="17"/>
  <c r="M3444" i="17"/>
  <c r="L3444" i="17"/>
  <c r="M3443" i="17"/>
  <c r="L3443" i="17"/>
  <c r="M3442" i="17"/>
  <c r="L3442" i="17"/>
  <c r="M3441" i="17"/>
  <c r="L3441" i="17"/>
  <c r="M3440" i="17"/>
  <c r="L3440" i="17"/>
  <c r="M3439" i="17"/>
  <c r="L3439" i="17"/>
  <c r="M3438" i="17"/>
  <c r="L3438" i="17"/>
  <c r="M3437" i="17"/>
  <c r="L3437" i="17"/>
  <c r="M3436" i="17"/>
  <c r="L3436" i="17"/>
  <c r="M3435" i="17"/>
  <c r="L3435" i="17"/>
  <c r="M3434" i="17"/>
  <c r="L3434" i="17"/>
  <c r="M3433" i="17"/>
  <c r="L3433" i="17"/>
  <c r="M3432" i="17"/>
  <c r="L3432" i="17"/>
  <c r="M3431" i="17"/>
  <c r="L3431" i="17"/>
  <c r="M3430" i="17"/>
  <c r="L3430" i="17"/>
  <c r="M3429" i="17"/>
  <c r="L3429" i="17"/>
  <c r="M3428" i="17"/>
  <c r="L3428" i="17"/>
  <c r="M3427" i="17"/>
  <c r="L3427" i="17"/>
  <c r="M3426" i="17"/>
  <c r="L3426" i="17"/>
  <c r="M3425" i="17"/>
  <c r="L3425" i="17"/>
  <c r="M3424" i="17"/>
  <c r="L3424" i="17"/>
  <c r="M3423" i="17"/>
  <c r="L3423" i="17"/>
  <c r="M3422" i="17"/>
  <c r="L3422" i="17"/>
  <c r="M3421" i="17"/>
  <c r="L3421" i="17"/>
  <c r="M3420" i="17"/>
  <c r="L3420" i="17"/>
  <c r="M3419" i="17"/>
  <c r="L3419" i="17"/>
  <c r="M3418" i="17"/>
  <c r="L3418" i="17"/>
  <c r="M3417" i="17"/>
  <c r="L3417" i="17"/>
  <c r="M3416" i="17"/>
  <c r="L3416" i="17"/>
  <c r="M3415" i="17"/>
  <c r="L3415" i="17"/>
  <c r="M3414" i="17"/>
  <c r="L3414" i="17"/>
  <c r="M3413" i="17"/>
  <c r="L3413" i="17"/>
  <c r="M3412" i="17"/>
  <c r="L3412" i="17"/>
  <c r="M3411" i="17"/>
  <c r="L3411" i="17"/>
  <c r="M3410" i="17"/>
  <c r="L3410" i="17"/>
  <c r="M3409" i="17"/>
  <c r="L3409" i="17"/>
  <c r="M3408" i="17"/>
  <c r="L3408" i="17"/>
  <c r="M3407" i="17"/>
  <c r="L3407" i="17"/>
  <c r="M3406" i="17"/>
  <c r="L3406" i="17"/>
  <c r="M3405" i="17"/>
  <c r="L3405" i="17"/>
  <c r="M3404" i="17"/>
  <c r="L3404" i="17"/>
  <c r="M3403" i="17"/>
  <c r="L3403" i="17"/>
  <c r="M3402" i="17"/>
  <c r="L3402" i="17"/>
  <c r="M3401" i="17"/>
  <c r="L3401" i="17"/>
  <c r="M3400" i="17"/>
  <c r="L3400" i="17"/>
  <c r="M3399" i="17"/>
  <c r="L3399" i="17"/>
  <c r="M3398" i="17"/>
  <c r="L3398" i="17"/>
  <c r="M3397" i="17"/>
  <c r="L3397" i="17"/>
  <c r="M3396" i="17"/>
  <c r="L3396" i="17"/>
  <c r="M3395" i="17"/>
  <c r="L3395" i="17"/>
  <c r="M3394" i="17"/>
  <c r="L3394" i="17"/>
  <c r="M3393" i="17"/>
  <c r="L3393" i="17"/>
  <c r="M3392" i="17"/>
  <c r="L3392" i="17"/>
  <c r="M3391" i="17"/>
  <c r="L3391" i="17"/>
  <c r="M3390" i="17"/>
  <c r="L3390" i="17"/>
  <c r="M3389" i="17"/>
  <c r="L3389" i="17"/>
  <c r="M3388" i="17"/>
  <c r="L3388" i="17"/>
  <c r="M3387" i="17"/>
  <c r="L3387" i="17"/>
  <c r="M3386" i="17"/>
  <c r="L3386" i="17"/>
  <c r="M3385" i="17"/>
  <c r="L3385" i="17"/>
  <c r="M3384" i="17"/>
  <c r="L3384" i="17"/>
  <c r="M3383" i="17"/>
  <c r="L3383" i="17"/>
  <c r="M3382" i="17"/>
  <c r="L3382" i="17"/>
  <c r="M3381" i="17"/>
  <c r="L3381" i="17"/>
  <c r="M3380" i="17"/>
  <c r="L3380" i="17"/>
  <c r="M3379" i="17"/>
  <c r="L3379" i="17"/>
  <c r="M3378" i="17"/>
  <c r="L3378" i="17"/>
  <c r="M3377" i="17"/>
  <c r="L3377" i="17"/>
  <c r="M3376" i="17"/>
  <c r="L3376" i="17"/>
  <c r="M3375" i="17"/>
  <c r="L3375" i="17"/>
  <c r="M3374" i="17"/>
  <c r="L3374" i="17"/>
  <c r="M3373" i="17"/>
  <c r="L3373" i="17"/>
  <c r="M3372" i="17"/>
  <c r="L3372" i="17"/>
  <c r="M3371" i="17"/>
  <c r="L3371" i="17"/>
  <c r="M3370" i="17"/>
  <c r="L3370" i="17"/>
  <c r="M3369" i="17"/>
  <c r="L3369" i="17"/>
  <c r="M3368" i="17"/>
  <c r="L3368" i="17"/>
  <c r="M3367" i="17"/>
  <c r="L3367" i="17"/>
  <c r="M3366" i="17"/>
  <c r="L3366" i="17"/>
  <c r="M3365" i="17"/>
  <c r="L3365" i="17"/>
  <c r="M3364" i="17"/>
  <c r="L3364" i="17"/>
  <c r="M3363" i="17"/>
  <c r="L3363" i="17"/>
  <c r="M3362" i="17"/>
  <c r="L3362" i="17"/>
  <c r="M3361" i="17"/>
  <c r="L3361" i="17"/>
  <c r="M3360" i="17"/>
  <c r="L3360" i="17"/>
  <c r="M3359" i="17"/>
  <c r="L3359" i="17"/>
  <c r="M3358" i="17"/>
  <c r="L3358" i="17"/>
  <c r="M3357" i="17"/>
  <c r="L3357" i="17"/>
  <c r="M3356" i="17"/>
  <c r="L3356" i="17"/>
  <c r="M3355" i="17"/>
  <c r="L3355" i="17"/>
  <c r="M3354" i="17"/>
  <c r="L3354" i="17"/>
  <c r="M3353" i="17"/>
  <c r="L3353" i="17"/>
  <c r="M3352" i="17"/>
  <c r="L3352" i="17"/>
  <c r="M3351" i="17"/>
  <c r="L3351" i="17"/>
  <c r="M3350" i="17"/>
  <c r="L3350" i="17"/>
  <c r="M3349" i="17"/>
  <c r="L3349" i="17"/>
  <c r="M3348" i="17"/>
  <c r="L3348" i="17"/>
  <c r="M3347" i="17"/>
  <c r="L3347" i="17"/>
  <c r="M3346" i="17"/>
  <c r="L3346" i="17"/>
  <c r="M3345" i="17"/>
  <c r="L3345" i="17"/>
  <c r="M3344" i="17"/>
  <c r="L3344" i="17"/>
  <c r="M3343" i="17"/>
  <c r="L3343" i="17"/>
  <c r="M3342" i="17"/>
  <c r="L3342" i="17"/>
  <c r="M3341" i="17"/>
  <c r="L3341" i="17"/>
  <c r="M3340" i="17"/>
  <c r="L3340" i="17"/>
  <c r="M3339" i="17"/>
  <c r="L3339" i="17"/>
  <c r="M3338" i="17"/>
  <c r="L3338" i="17"/>
  <c r="M3337" i="17"/>
  <c r="L3337" i="17"/>
  <c r="M3336" i="17"/>
  <c r="L3336" i="17"/>
  <c r="M3335" i="17"/>
  <c r="L3335" i="17"/>
  <c r="M3334" i="17"/>
  <c r="L3334" i="17"/>
  <c r="M3333" i="17"/>
  <c r="L3333" i="17"/>
  <c r="M3332" i="17"/>
  <c r="L3332" i="17"/>
  <c r="M3331" i="17"/>
  <c r="L3331" i="17"/>
  <c r="M3330" i="17"/>
  <c r="L3330" i="17"/>
  <c r="M3329" i="17"/>
  <c r="L3329" i="17"/>
  <c r="M3328" i="17"/>
  <c r="L3328" i="17"/>
  <c r="M3327" i="17"/>
  <c r="L3327" i="17"/>
  <c r="M3326" i="17"/>
  <c r="L3326" i="17"/>
  <c r="M3325" i="17"/>
  <c r="L3325" i="17"/>
  <c r="M3324" i="17"/>
  <c r="L3324" i="17"/>
  <c r="M3323" i="17"/>
  <c r="L3323" i="17"/>
  <c r="M3322" i="17"/>
  <c r="L3322" i="17"/>
  <c r="M3321" i="17"/>
  <c r="L3321" i="17"/>
  <c r="M3320" i="17"/>
  <c r="L3320" i="17"/>
  <c r="M3319" i="17"/>
  <c r="L3319" i="17"/>
  <c r="M3318" i="17"/>
  <c r="L3318" i="17"/>
  <c r="M3317" i="17"/>
  <c r="L3317" i="17"/>
  <c r="M3316" i="17"/>
  <c r="L3316" i="17"/>
  <c r="M3315" i="17"/>
  <c r="L3315" i="17"/>
  <c r="M3314" i="17"/>
  <c r="L3314" i="17"/>
  <c r="M3313" i="17"/>
  <c r="L3313" i="17"/>
  <c r="M3312" i="17"/>
  <c r="L3312" i="17"/>
  <c r="M3311" i="17"/>
  <c r="L3311" i="17"/>
  <c r="M3310" i="17"/>
  <c r="L3310" i="17"/>
  <c r="M3309" i="17"/>
  <c r="L3309" i="17"/>
  <c r="M3308" i="17"/>
  <c r="L3308" i="17"/>
  <c r="M3307" i="17"/>
  <c r="L3307" i="17"/>
  <c r="M3306" i="17"/>
  <c r="L3306" i="17"/>
  <c r="M3305" i="17"/>
  <c r="L3305" i="17"/>
  <c r="M3304" i="17"/>
  <c r="L3304" i="17"/>
  <c r="M3303" i="17"/>
  <c r="L3303" i="17"/>
  <c r="M3302" i="17"/>
  <c r="L3302" i="17"/>
  <c r="M3301" i="17"/>
  <c r="L3301" i="17"/>
  <c r="M3300" i="17"/>
  <c r="L3300" i="17"/>
  <c r="M3299" i="17"/>
  <c r="L3299" i="17"/>
  <c r="M3298" i="17"/>
  <c r="L3298" i="17"/>
  <c r="M3297" i="17"/>
  <c r="L3297" i="17"/>
  <c r="M3296" i="17"/>
  <c r="L3296" i="17"/>
  <c r="M3295" i="17"/>
  <c r="L3295" i="17"/>
  <c r="M3294" i="17"/>
  <c r="L3294" i="17"/>
  <c r="M3293" i="17"/>
  <c r="L3293" i="17"/>
  <c r="M3292" i="17"/>
  <c r="L3292" i="17"/>
  <c r="M3291" i="17"/>
  <c r="L3291" i="17"/>
  <c r="M3290" i="17"/>
  <c r="L3290" i="17"/>
  <c r="M3289" i="17"/>
  <c r="L3289" i="17"/>
  <c r="M3288" i="17"/>
  <c r="L3288" i="17"/>
  <c r="M3287" i="17"/>
  <c r="L3287" i="17"/>
  <c r="M3286" i="17"/>
  <c r="L3286" i="17"/>
  <c r="M3285" i="17"/>
  <c r="L3285" i="17"/>
  <c r="M3284" i="17"/>
  <c r="L3284" i="17"/>
  <c r="M3283" i="17"/>
  <c r="L3283" i="17"/>
  <c r="M3282" i="17"/>
  <c r="L3282" i="17"/>
  <c r="M3281" i="17"/>
  <c r="L3281" i="17"/>
  <c r="M3280" i="17"/>
  <c r="L3280" i="17"/>
  <c r="M3279" i="17"/>
  <c r="L3279" i="17"/>
  <c r="M3278" i="17"/>
  <c r="L3278" i="17"/>
  <c r="M3277" i="17"/>
  <c r="L3277" i="17"/>
  <c r="M3276" i="17"/>
  <c r="L3276" i="17"/>
  <c r="M3275" i="17"/>
  <c r="L3275" i="17"/>
  <c r="M3274" i="17"/>
  <c r="L3274" i="17"/>
  <c r="M3273" i="17"/>
  <c r="L3273" i="17"/>
  <c r="M3272" i="17"/>
  <c r="L3272" i="17"/>
  <c r="M3271" i="17"/>
  <c r="L3271" i="17"/>
  <c r="M3270" i="17"/>
  <c r="L3270" i="17"/>
  <c r="M3269" i="17"/>
  <c r="L3269" i="17"/>
  <c r="M3268" i="17"/>
  <c r="L3268" i="17"/>
  <c r="M3267" i="17"/>
  <c r="L3267" i="17"/>
  <c r="M3266" i="17"/>
  <c r="L3266" i="17"/>
  <c r="M3265" i="17"/>
  <c r="L3265" i="17"/>
  <c r="M3264" i="17"/>
  <c r="L3264" i="17"/>
  <c r="M3263" i="17"/>
  <c r="L3263" i="17"/>
  <c r="M3262" i="17"/>
  <c r="L3262" i="17"/>
  <c r="M3261" i="17"/>
  <c r="L3261" i="17"/>
  <c r="M3260" i="17"/>
  <c r="L3260" i="17"/>
  <c r="M3259" i="17"/>
  <c r="L3259" i="17"/>
  <c r="M3258" i="17"/>
  <c r="L3258" i="17"/>
  <c r="M3257" i="17"/>
  <c r="L3257" i="17"/>
  <c r="M3256" i="17"/>
  <c r="L3256" i="17"/>
  <c r="M3255" i="17"/>
  <c r="L3255" i="17"/>
  <c r="M3254" i="17"/>
  <c r="L3254" i="17"/>
  <c r="M3253" i="17"/>
  <c r="L3253" i="17"/>
  <c r="M3252" i="17"/>
  <c r="L3252" i="17"/>
  <c r="M3251" i="17"/>
  <c r="L3251" i="17"/>
  <c r="M3250" i="17"/>
  <c r="L3250" i="17"/>
  <c r="M3249" i="17"/>
  <c r="L3249" i="17"/>
  <c r="M3248" i="17"/>
  <c r="L3248" i="17"/>
  <c r="M3247" i="17"/>
  <c r="L3247" i="17"/>
  <c r="M3246" i="17"/>
  <c r="L3246" i="17"/>
  <c r="M3245" i="17"/>
  <c r="L3245" i="17"/>
  <c r="M3244" i="17"/>
  <c r="L3244" i="17"/>
  <c r="M3243" i="17"/>
  <c r="L3243" i="17"/>
  <c r="M3242" i="17"/>
  <c r="L3242" i="17"/>
  <c r="M3241" i="17"/>
  <c r="L3241" i="17"/>
  <c r="M3240" i="17"/>
  <c r="L3240" i="17"/>
  <c r="M3239" i="17"/>
  <c r="L3239" i="17"/>
  <c r="M3238" i="17"/>
  <c r="L3238" i="17"/>
  <c r="M3237" i="17"/>
  <c r="L3237" i="17"/>
  <c r="M3236" i="17"/>
  <c r="L3236" i="17"/>
  <c r="M3235" i="17"/>
  <c r="L3235" i="17"/>
  <c r="M3234" i="17"/>
  <c r="L3234" i="17"/>
  <c r="M3233" i="17"/>
  <c r="L3233" i="17"/>
  <c r="M3232" i="17"/>
  <c r="L3232" i="17"/>
  <c r="M3231" i="17"/>
  <c r="L3231" i="17"/>
  <c r="M3230" i="17"/>
  <c r="L3230" i="17"/>
  <c r="M3229" i="17"/>
  <c r="L3229" i="17"/>
  <c r="M3228" i="17"/>
  <c r="L3228" i="17"/>
  <c r="M3227" i="17"/>
  <c r="L3227" i="17"/>
  <c r="M3226" i="17"/>
  <c r="L3226" i="17"/>
  <c r="M3225" i="17"/>
  <c r="L3225" i="17"/>
  <c r="M3224" i="17"/>
  <c r="L3224" i="17"/>
  <c r="M3223" i="17"/>
  <c r="L3223" i="17"/>
  <c r="M3222" i="17"/>
  <c r="L3222" i="17"/>
  <c r="M3221" i="17"/>
  <c r="L3221" i="17"/>
  <c r="M3220" i="17"/>
  <c r="L3220" i="17"/>
  <c r="M3219" i="17"/>
  <c r="L3219" i="17"/>
  <c r="M3218" i="17"/>
  <c r="L3218" i="17"/>
  <c r="M3217" i="17"/>
  <c r="L3217" i="17"/>
  <c r="M3216" i="17"/>
  <c r="L3216" i="17"/>
  <c r="M3215" i="17"/>
  <c r="L3215" i="17"/>
  <c r="M3214" i="17"/>
  <c r="L3214" i="17"/>
  <c r="M3213" i="17"/>
  <c r="L3213" i="17"/>
  <c r="M3212" i="17"/>
  <c r="L3212" i="17"/>
  <c r="M3211" i="17"/>
  <c r="L3211" i="17"/>
  <c r="M3210" i="17"/>
  <c r="L3210" i="17"/>
  <c r="M3209" i="17"/>
  <c r="L3209" i="17"/>
  <c r="M3208" i="17"/>
  <c r="L3208" i="17"/>
  <c r="M3207" i="17"/>
  <c r="L3207" i="17"/>
  <c r="M3206" i="17"/>
  <c r="L3206" i="17"/>
  <c r="M3205" i="17"/>
  <c r="L3205" i="17"/>
  <c r="M3204" i="17"/>
  <c r="L3204" i="17"/>
  <c r="M3203" i="17"/>
  <c r="L3203" i="17"/>
  <c r="M3202" i="17"/>
  <c r="L3202" i="17"/>
  <c r="M3201" i="17"/>
  <c r="L3201" i="17"/>
  <c r="M3200" i="17"/>
  <c r="L3200" i="17"/>
  <c r="M3199" i="17"/>
  <c r="L3199" i="17"/>
  <c r="M3198" i="17"/>
  <c r="L3198" i="17"/>
  <c r="M3197" i="17"/>
  <c r="L3197" i="17"/>
  <c r="M3196" i="17"/>
  <c r="L3196" i="17"/>
  <c r="M3195" i="17"/>
  <c r="L3195" i="17"/>
  <c r="M3194" i="17"/>
  <c r="L3194" i="17"/>
  <c r="M3193" i="17"/>
  <c r="L3193" i="17"/>
  <c r="M3192" i="17"/>
  <c r="L3192" i="17"/>
  <c r="M3191" i="17"/>
  <c r="L3191" i="17"/>
  <c r="M3190" i="17"/>
  <c r="L3190" i="17"/>
  <c r="M3189" i="17"/>
  <c r="L3189" i="17"/>
  <c r="M3188" i="17"/>
  <c r="L3188" i="17"/>
  <c r="M3187" i="17"/>
  <c r="L3187" i="17"/>
  <c r="M3186" i="17"/>
  <c r="L3186" i="17"/>
  <c r="M3185" i="17"/>
  <c r="L3185" i="17"/>
  <c r="M3184" i="17"/>
  <c r="L3184" i="17"/>
  <c r="M3183" i="17"/>
  <c r="L3183" i="17"/>
  <c r="M3182" i="17"/>
  <c r="L3182" i="17"/>
  <c r="M3181" i="17"/>
  <c r="L3181" i="17"/>
  <c r="M3180" i="17"/>
  <c r="L3180" i="17"/>
  <c r="M3179" i="17"/>
  <c r="L3179" i="17"/>
  <c r="M3178" i="17"/>
  <c r="L3178" i="17"/>
  <c r="M3177" i="17"/>
  <c r="L3177" i="17"/>
  <c r="M3176" i="17"/>
  <c r="L3176" i="17"/>
  <c r="M3175" i="17"/>
  <c r="L3175" i="17"/>
  <c r="M3174" i="17"/>
  <c r="L3174" i="17"/>
  <c r="M3173" i="17"/>
  <c r="L3173" i="17"/>
  <c r="M3172" i="17"/>
  <c r="L3172" i="17"/>
  <c r="M3171" i="17"/>
  <c r="L3171" i="17"/>
  <c r="M3170" i="17"/>
  <c r="L3170" i="17"/>
  <c r="M3169" i="17"/>
  <c r="L3169" i="17"/>
  <c r="M3168" i="17"/>
  <c r="L3168" i="17"/>
  <c r="M3167" i="17"/>
  <c r="L3167" i="17"/>
  <c r="M3166" i="17"/>
  <c r="L3166" i="17"/>
  <c r="M3165" i="17"/>
  <c r="L3165" i="17"/>
  <c r="M3164" i="17"/>
  <c r="L3164" i="17"/>
  <c r="M3163" i="17"/>
  <c r="L3163" i="17"/>
  <c r="M3162" i="17"/>
  <c r="L3162" i="17"/>
  <c r="M3161" i="17"/>
  <c r="L3161" i="17"/>
  <c r="M3160" i="17"/>
  <c r="L3160" i="17"/>
  <c r="M3159" i="17"/>
  <c r="L3159" i="17"/>
  <c r="M3158" i="17"/>
  <c r="L3158" i="17"/>
  <c r="M3157" i="17"/>
  <c r="L3157" i="17"/>
  <c r="M3156" i="17"/>
  <c r="L3156" i="17"/>
  <c r="M3155" i="17"/>
  <c r="L3155" i="17"/>
  <c r="M3154" i="17"/>
  <c r="L3154" i="17"/>
  <c r="M3153" i="17"/>
  <c r="L3153" i="17"/>
  <c r="M3152" i="17"/>
  <c r="L3152" i="17"/>
  <c r="M3151" i="17"/>
  <c r="L3151" i="17"/>
  <c r="M3150" i="17"/>
  <c r="L3150" i="17"/>
  <c r="M3149" i="17"/>
  <c r="L3149" i="17"/>
  <c r="M3148" i="17"/>
  <c r="L3148" i="17"/>
  <c r="M3147" i="17"/>
  <c r="L3147" i="17"/>
  <c r="M3146" i="17"/>
  <c r="L3146" i="17"/>
  <c r="M3145" i="17"/>
  <c r="L3145" i="17"/>
  <c r="M3144" i="17"/>
  <c r="L3144" i="17"/>
  <c r="M3143" i="17"/>
  <c r="L3143" i="17"/>
  <c r="M3142" i="17"/>
  <c r="L3142" i="17"/>
  <c r="M3141" i="17"/>
  <c r="L3141" i="17"/>
  <c r="M3140" i="17"/>
  <c r="L3140" i="17"/>
  <c r="M3139" i="17"/>
  <c r="L3139" i="17"/>
  <c r="M3138" i="17"/>
  <c r="L3138" i="17"/>
  <c r="M3137" i="17"/>
  <c r="L3137" i="17"/>
  <c r="M3136" i="17"/>
  <c r="L3136" i="17"/>
  <c r="M3135" i="17"/>
  <c r="L3135" i="17"/>
  <c r="M3134" i="17"/>
  <c r="L3134" i="17"/>
  <c r="M3133" i="17"/>
  <c r="L3133" i="17"/>
  <c r="M3132" i="17"/>
  <c r="L3132" i="17"/>
  <c r="M3131" i="17"/>
  <c r="L3131" i="17"/>
  <c r="M3130" i="17"/>
  <c r="L3130" i="17"/>
  <c r="M3129" i="17"/>
  <c r="L3129" i="17"/>
  <c r="M3128" i="17"/>
  <c r="L3128" i="17"/>
  <c r="M3127" i="17"/>
  <c r="L3127" i="17"/>
  <c r="M3126" i="17"/>
  <c r="L3126" i="17"/>
  <c r="M3125" i="17"/>
  <c r="L3125" i="17"/>
  <c r="M3124" i="17"/>
  <c r="L3124" i="17"/>
  <c r="M3123" i="17"/>
  <c r="L3123" i="17"/>
  <c r="M3122" i="17"/>
  <c r="L3122" i="17"/>
  <c r="M3121" i="17"/>
  <c r="L3121" i="17"/>
  <c r="M3120" i="17"/>
  <c r="L3120" i="17"/>
  <c r="M3119" i="17"/>
  <c r="L3119" i="17"/>
  <c r="M3118" i="17"/>
  <c r="L3118" i="17"/>
  <c r="M3117" i="17"/>
  <c r="L3117" i="17"/>
  <c r="M3116" i="17"/>
  <c r="L3116" i="17"/>
  <c r="M3115" i="17"/>
  <c r="L3115" i="17"/>
  <c r="M3114" i="17"/>
  <c r="L3114" i="17"/>
  <c r="M3113" i="17"/>
  <c r="L3113" i="17"/>
  <c r="M3112" i="17"/>
  <c r="L3112" i="17"/>
  <c r="M3111" i="17"/>
  <c r="L3111" i="17"/>
  <c r="M3110" i="17"/>
  <c r="L3110" i="17"/>
  <c r="M3109" i="17"/>
  <c r="L3109" i="17"/>
  <c r="M3108" i="17"/>
  <c r="L3108" i="17"/>
  <c r="M3107" i="17"/>
  <c r="L3107" i="17"/>
  <c r="M3106" i="17"/>
  <c r="L3106" i="17"/>
  <c r="M3105" i="17"/>
  <c r="L3105" i="17"/>
  <c r="M3104" i="17"/>
  <c r="L3104" i="17"/>
  <c r="M3103" i="17"/>
  <c r="L3103" i="17"/>
  <c r="M3102" i="17"/>
  <c r="L3102" i="17"/>
  <c r="M3101" i="17"/>
  <c r="L3101" i="17"/>
  <c r="M3100" i="17"/>
  <c r="L3100" i="17"/>
  <c r="M3099" i="17"/>
  <c r="L3099" i="17"/>
  <c r="M3098" i="17"/>
  <c r="L3098" i="17"/>
  <c r="M3097" i="17"/>
  <c r="L3097" i="17"/>
  <c r="M3096" i="17"/>
  <c r="L3096" i="17"/>
  <c r="M3095" i="17"/>
  <c r="L3095" i="17"/>
  <c r="M3094" i="17"/>
  <c r="L3094" i="17"/>
  <c r="M3093" i="17"/>
  <c r="L3093" i="17"/>
  <c r="M3092" i="17"/>
  <c r="L3092" i="17"/>
  <c r="M3091" i="17"/>
  <c r="L3091" i="17"/>
  <c r="M3090" i="17"/>
  <c r="L3090" i="17"/>
  <c r="M3089" i="17"/>
  <c r="L3089" i="17"/>
  <c r="M3088" i="17"/>
  <c r="L3088" i="17"/>
  <c r="M3087" i="17"/>
  <c r="L3087" i="17"/>
  <c r="M3086" i="17"/>
  <c r="L3086" i="17"/>
  <c r="M3085" i="17"/>
  <c r="L3085" i="17"/>
  <c r="M3084" i="17"/>
  <c r="L3084" i="17"/>
  <c r="M3083" i="17"/>
  <c r="L3083" i="17"/>
  <c r="M3082" i="17"/>
  <c r="L3082" i="17"/>
  <c r="M3081" i="17"/>
  <c r="L3081" i="17"/>
  <c r="M3080" i="17"/>
  <c r="L3080" i="17"/>
  <c r="M3079" i="17"/>
  <c r="L3079" i="17"/>
  <c r="M3078" i="17"/>
  <c r="L3078" i="17"/>
  <c r="M3077" i="17"/>
  <c r="L3077" i="17"/>
  <c r="M3076" i="17"/>
  <c r="L3076" i="17"/>
  <c r="M3075" i="17"/>
  <c r="L3075" i="17"/>
  <c r="M3074" i="17"/>
  <c r="L3074" i="17"/>
  <c r="M3073" i="17"/>
  <c r="L3073" i="17"/>
  <c r="M3072" i="17"/>
  <c r="L3072" i="17"/>
  <c r="M3071" i="17"/>
  <c r="L3071" i="17"/>
  <c r="M3070" i="17"/>
  <c r="L3070" i="17"/>
  <c r="M3069" i="17"/>
  <c r="L3069" i="17"/>
  <c r="M3068" i="17"/>
  <c r="L3068" i="17"/>
  <c r="M3067" i="17"/>
  <c r="L3067" i="17"/>
  <c r="M3066" i="17"/>
  <c r="L3066" i="17"/>
  <c r="M3065" i="17"/>
  <c r="L3065" i="17"/>
  <c r="M3064" i="17"/>
  <c r="L3064" i="17"/>
  <c r="M3063" i="17"/>
  <c r="L3063" i="17"/>
  <c r="M3062" i="17"/>
  <c r="L3062" i="17"/>
  <c r="M3061" i="17"/>
  <c r="L3061" i="17"/>
  <c r="M3060" i="17"/>
  <c r="L3060" i="17"/>
  <c r="M3059" i="17"/>
  <c r="L3059" i="17"/>
  <c r="M3058" i="17"/>
  <c r="L3058" i="17"/>
  <c r="M3057" i="17"/>
  <c r="L3057" i="17"/>
  <c r="M3056" i="17"/>
  <c r="L3056" i="17"/>
  <c r="M3055" i="17"/>
  <c r="L3055" i="17"/>
  <c r="M3054" i="17"/>
  <c r="L3054" i="17"/>
  <c r="M3053" i="17"/>
  <c r="L3053" i="17"/>
  <c r="M3052" i="17"/>
  <c r="L3052" i="17"/>
  <c r="M3051" i="17"/>
  <c r="L3051" i="17"/>
  <c r="M3050" i="17"/>
  <c r="L3050" i="17"/>
  <c r="M3049" i="17"/>
  <c r="L3049" i="17"/>
  <c r="M3048" i="17"/>
  <c r="L3048" i="17"/>
  <c r="M3047" i="17"/>
  <c r="L3047" i="17"/>
  <c r="M3046" i="17"/>
  <c r="L3046" i="17"/>
  <c r="M3045" i="17"/>
  <c r="L3045" i="17"/>
  <c r="M3044" i="17"/>
  <c r="L3044" i="17"/>
  <c r="M3043" i="17"/>
  <c r="L3043" i="17"/>
  <c r="M3042" i="17"/>
  <c r="L3042" i="17"/>
  <c r="M3041" i="17"/>
  <c r="L3041" i="17"/>
  <c r="M3040" i="17"/>
  <c r="L3040" i="17"/>
  <c r="M3039" i="17"/>
  <c r="L3039" i="17"/>
  <c r="M3038" i="17"/>
  <c r="L3038" i="17"/>
  <c r="M3037" i="17"/>
  <c r="L3037" i="17"/>
  <c r="M3036" i="17"/>
  <c r="L3036" i="17"/>
  <c r="M3035" i="17"/>
  <c r="L3035" i="17"/>
  <c r="M3034" i="17"/>
  <c r="L3034" i="17"/>
  <c r="M3033" i="17"/>
  <c r="L3033" i="17"/>
  <c r="M3032" i="17"/>
  <c r="L3032" i="17"/>
  <c r="M3031" i="17"/>
  <c r="L3031" i="17"/>
  <c r="M3030" i="17"/>
  <c r="L3030" i="17"/>
  <c r="M3029" i="17"/>
  <c r="L3029" i="17"/>
  <c r="M3028" i="17"/>
  <c r="L3028" i="17"/>
  <c r="M3027" i="17"/>
  <c r="L3027" i="17"/>
  <c r="M3026" i="17"/>
  <c r="L3026" i="17"/>
  <c r="M3025" i="17"/>
  <c r="L3025" i="17"/>
  <c r="M3024" i="17"/>
  <c r="L3024" i="17"/>
  <c r="M3023" i="17"/>
  <c r="L3023" i="17"/>
  <c r="M3022" i="17"/>
  <c r="L3022" i="17"/>
  <c r="M3021" i="17"/>
  <c r="L3021" i="17"/>
  <c r="M3020" i="17"/>
  <c r="L3020" i="17"/>
  <c r="M3019" i="17"/>
  <c r="L3019" i="17"/>
  <c r="M3018" i="17"/>
  <c r="L3018" i="17"/>
  <c r="M3017" i="17"/>
  <c r="L3017" i="17"/>
  <c r="M3016" i="17"/>
  <c r="L3016" i="17"/>
  <c r="M3015" i="17"/>
  <c r="L3015" i="17"/>
  <c r="M3014" i="17"/>
  <c r="L3014" i="17"/>
  <c r="M3013" i="17"/>
  <c r="L3013" i="17"/>
  <c r="M3012" i="17"/>
  <c r="L3012" i="17"/>
  <c r="M3011" i="17"/>
  <c r="L3011" i="17"/>
  <c r="M3010" i="17"/>
  <c r="L3010" i="17"/>
  <c r="M3009" i="17"/>
  <c r="L3009" i="17"/>
  <c r="M3008" i="17"/>
  <c r="L3008" i="17"/>
  <c r="M3007" i="17"/>
  <c r="L3007" i="17"/>
  <c r="M3006" i="17"/>
  <c r="L3006" i="17"/>
  <c r="M3005" i="17"/>
  <c r="L3005" i="17"/>
  <c r="M3004" i="17"/>
  <c r="L3004" i="17"/>
  <c r="M3003" i="17"/>
  <c r="L3003" i="17"/>
  <c r="M3002" i="17"/>
  <c r="L3002" i="17"/>
  <c r="M3001" i="17"/>
  <c r="L3001" i="17"/>
  <c r="M3000" i="17"/>
  <c r="L3000" i="17"/>
  <c r="M2999" i="17"/>
  <c r="L2999" i="17"/>
  <c r="M2998" i="17"/>
  <c r="L2998" i="17"/>
  <c r="M2997" i="17"/>
  <c r="L2997" i="17"/>
  <c r="M2996" i="17"/>
  <c r="L2996" i="17"/>
  <c r="M2995" i="17"/>
  <c r="L2995" i="17"/>
  <c r="M2994" i="17"/>
  <c r="L2994" i="17"/>
  <c r="M2993" i="17"/>
  <c r="L2993" i="17"/>
  <c r="M2992" i="17"/>
  <c r="L2992" i="17"/>
  <c r="M2991" i="17"/>
  <c r="L2991" i="17"/>
  <c r="M2990" i="17"/>
  <c r="L2990" i="17"/>
  <c r="M2989" i="17"/>
  <c r="L2989" i="17"/>
  <c r="M2988" i="17"/>
  <c r="L2988" i="17"/>
  <c r="M2987" i="17"/>
  <c r="L2987" i="17"/>
  <c r="M2986" i="17"/>
  <c r="L2986" i="17"/>
  <c r="M2985" i="17"/>
  <c r="L2985" i="17"/>
  <c r="M2984" i="17"/>
  <c r="L2984" i="17"/>
  <c r="M2983" i="17"/>
  <c r="L2983" i="17"/>
  <c r="M2982" i="17"/>
  <c r="L2982" i="17"/>
  <c r="M2981" i="17"/>
  <c r="L2981" i="17"/>
  <c r="M2980" i="17"/>
  <c r="L2980" i="17"/>
  <c r="M2979" i="17"/>
  <c r="L2979" i="17"/>
  <c r="M2978" i="17"/>
  <c r="L2978" i="17"/>
  <c r="M2977" i="17"/>
  <c r="L2977" i="17"/>
  <c r="M2976" i="17"/>
  <c r="L2976" i="17"/>
  <c r="M2975" i="17"/>
  <c r="L2975" i="17"/>
  <c r="M2974" i="17"/>
  <c r="L2974" i="17"/>
  <c r="M2973" i="17"/>
  <c r="L2973" i="17"/>
  <c r="M2972" i="17"/>
  <c r="L2972" i="17"/>
  <c r="M2971" i="17"/>
  <c r="L2971" i="17"/>
  <c r="M2970" i="17"/>
  <c r="L2970" i="17"/>
  <c r="M2969" i="17"/>
  <c r="L2969" i="17"/>
  <c r="M2968" i="17"/>
  <c r="L2968" i="17"/>
  <c r="M2967" i="17"/>
  <c r="L2967" i="17"/>
  <c r="M2966" i="17"/>
  <c r="L2966" i="17"/>
  <c r="M2965" i="17"/>
  <c r="L2965" i="17"/>
  <c r="M2964" i="17"/>
  <c r="L2964" i="17"/>
  <c r="M2963" i="17"/>
  <c r="L2963" i="17"/>
  <c r="M2962" i="17"/>
  <c r="L2962" i="17"/>
  <c r="M2961" i="17"/>
  <c r="L2961" i="17"/>
  <c r="M2960" i="17"/>
  <c r="L2960" i="17"/>
  <c r="M2959" i="17"/>
  <c r="L2959" i="17"/>
  <c r="M2958" i="17"/>
  <c r="L2958" i="17"/>
  <c r="M2957" i="17"/>
  <c r="L2957" i="17"/>
  <c r="M2956" i="17"/>
  <c r="L2956" i="17"/>
  <c r="M2955" i="17"/>
  <c r="L2955" i="17"/>
  <c r="M2954" i="17"/>
  <c r="L2954" i="17"/>
  <c r="M2953" i="17"/>
  <c r="L2953" i="17"/>
  <c r="M2952" i="17"/>
  <c r="L2952" i="17"/>
  <c r="M2951" i="17"/>
  <c r="L2951" i="17"/>
  <c r="M2950" i="17"/>
  <c r="L2950" i="17"/>
  <c r="M2949" i="17"/>
  <c r="L2949" i="17"/>
  <c r="M2948" i="17"/>
  <c r="L2948" i="17"/>
  <c r="M2947" i="17"/>
  <c r="L2947" i="17"/>
  <c r="M2946" i="17"/>
  <c r="L2946" i="17"/>
  <c r="M2945" i="17"/>
  <c r="L2945" i="17"/>
  <c r="M2944" i="17"/>
  <c r="L2944" i="17"/>
  <c r="M2943" i="17"/>
  <c r="L2943" i="17"/>
  <c r="M2942" i="17"/>
  <c r="L2942" i="17"/>
  <c r="M2941" i="17"/>
  <c r="L2941" i="17"/>
  <c r="M2940" i="17"/>
  <c r="L2940" i="17"/>
  <c r="M2939" i="17"/>
  <c r="L2939" i="17"/>
  <c r="M2938" i="17"/>
  <c r="L2938" i="17"/>
  <c r="M2937" i="17"/>
  <c r="L2937" i="17"/>
  <c r="M2936" i="17"/>
  <c r="L2936" i="17"/>
  <c r="M2935" i="17"/>
  <c r="L2935" i="17"/>
  <c r="M2934" i="17"/>
  <c r="L2934" i="17"/>
  <c r="M2933" i="17"/>
  <c r="L2933" i="17"/>
  <c r="M2932" i="17"/>
  <c r="L2932" i="17"/>
  <c r="M2931" i="17"/>
  <c r="L2931" i="17"/>
  <c r="M2930" i="17"/>
  <c r="L2930" i="17"/>
  <c r="M2929" i="17"/>
  <c r="L2929" i="17"/>
  <c r="M2928" i="17"/>
  <c r="L2928" i="17"/>
  <c r="M2927" i="17"/>
  <c r="L2927" i="17"/>
  <c r="M2926" i="17"/>
  <c r="L2926" i="17"/>
  <c r="M2925" i="17"/>
  <c r="L2925" i="17"/>
  <c r="M2924" i="17"/>
  <c r="L2924" i="17"/>
  <c r="M2923" i="17"/>
  <c r="L2923" i="17"/>
  <c r="M2922" i="17"/>
  <c r="L2922" i="17"/>
  <c r="M2921" i="17"/>
  <c r="L2921" i="17"/>
  <c r="M2920" i="17"/>
  <c r="L2920" i="17"/>
  <c r="M2919" i="17"/>
  <c r="L2919" i="17"/>
  <c r="M2918" i="17"/>
  <c r="L2918" i="17"/>
  <c r="M2917" i="17"/>
  <c r="L2917" i="17"/>
  <c r="M2916" i="17"/>
  <c r="L2916" i="17"/>
  <c r="M2915" i="17"/>
  <c r="L2915" i="17"/>
  <c r="M2914" i="17"/>
  <c r="L2914" i="17"/>
  <c r="M2913" i="17"/>
  <c r="L2913" i="17"/>
  <c r="M2912" i="17"/>
  <c r="L2912" i="17"/>
  <c r="M2911" i="17"/>
  <c r="L2911" i="17"/>
  <c r="M2910" i="17"/>
  <c r="L2910" i="17"/>
  <c r="M2909" i="17"/>
  <c r="L2909" i="17"/>
  <c r="M2908" i="17"/>
  <c r="L2908" i="17"/>
  <c r="M2907" i="17"/>
  <c r="L2907" i="17"/>
  <c r="M2906" i="17"/>
  <c r="L2906" i="17"/>
  <c r="M2905" i="17"/>
  <c r="L2905" i="17"/>
  <c r="M2904" i="17"/>
  <c r="L2904" i="17"/>
  <c r="M2903" i="17"/>
  <c r="L2903" i="17"/>
  <c r="M2902" i="17"/>
  <c r="L2902" i="17"/>
  <c r="M2901" i="17"/>
  <c r="L2901" i="17"/>
  <c r="M2900" i="17"/>
  <c r="L2900" i="17"/>
  <c r="M2899" i="17"/>
  <c r="L2899" i="17"/>
  <c r="M2898" i="17"/>
  <c r="L2898" i="17"/>
  <c r="M2897" i="17"/>
  <c r="L2897" i="17"/>
  <c r="M2896" i="17"/>
  <c r="L2896" i="17"/>
  <c r="M2895" i="17"/>
  <c r="L2895" i="17"/>
  <c r="M2894" i="17"/>
  <c r="L2894" i="17"/>
  <c r="M2893" i="17"/>
  <c r="L2893" i="17"/>
  <c r="M2892" i="17"/>
  <c r="L2892" i="17"/>
  <c r="M2891" i="17"/>
  <c r="L2891" i="17"/>
  <c r="M2890" i="17"/>
  <c r="L2890" i="17"/>
  <c r="M2889" i="17"/>
  <c r="L2889" i="17"/>
  <c r="M2888" i="17"/>
  <c r="L2888" i="17"/>
  <c r="M2887" i="17"/>
  <c r="L2887" i="17"/>
  <c r="M2886" i="17"/>
  <c r="L2886" i="17"/>
  <c r="M2885" i="17"/>
  <c r="L2885" i="17"/>
  <c r="M2884" i="17"/>
  <c r="L2884" i="17"/>
  <c r="M2883" i="17"/>
  <c r="L2883" i="17"/>
  <c r="M2882" i="17"/>
  <c r="L2882" i="17"/>
  <c r="M2881" i="17"/>
  <c r="L2881" i="17"/>
  <c r="M2880" i="17"/>
  <c r="L2880" i="17"/>
  <c r="M2879" i="17"/>
  <c r="L2879" i="17"/>
  <c r="M2878" i="17"/>
  <c r="L2878" i="17"/>
  <c r="M2877" i="17"/>
  <c r="L2877" i="17"/>
  <c r="M2876" i="17"/>
  <c r="L2876" i="17"/>
  <c r="M2875" i="17"/>
  <c r="L2875" i="17"/>
  <c r="M2874" i="17"/>
  <c r="L2874" i="17"/>
  <c r="M2873" i="17"/>
  <c r="L2873" i="17"/>
  <c r="M2872" i="17"/>
  <c r="L2872" i="17"/>
  <c r="M2871" i="17"/>
  <c r="L2871" i="17"/>
  <c r="M2870" i="17"/>
  <c r="L2870" i="17"/>
  <c r="M2869" i="17"/>
  <c r="L2869" i="17"/>
  <c r="M2868" i="17"/>
  <c r="L2868" i="17"/>
  <c r="M2867" i="17"/>
  <c r="L2867" i="17"/>
  <c r="M2866" i="17"/>
  <c r="L2866" i="17"/>
  <c r="M2865" i="17"/>
  <c r="L2865" i="17"/>
  <c r="M2864" i="17"/>
  <c r="L2864" i="17"/>
  <c r="M2863" i="17"/>
  <c r="L2863" i="17"/>
  <c r="M2862" i="17"/>
  <c r="L2862" i="17"/>
  <c r="M2861" i="17"/>
  <c r="L2861" i="17"/>
  <c r="M2860" i="17"/>
  <c r="L2860" i="17"/>
  <c r="M2859" i="17"/>
  <c r="L2859" i="17"/>
  <c r="M2858" i="17"/>
  <c r="L2858" i="17"/>
  <c r="M2857" i="17"/>
  <c r="L2857" i="17"/>
  <c r="M2856" i="17"/>
  <c r="L2856" i="17"/>
  <c r="M2855" i="17"/>
  <c r="L2855" i="17"/>
  <c r="M2854" i="17"/>
  <c r="L2854" i="17"/>
  <c r="M2853" i="17"/>
  <c r="L2853" i="17"/>
  <c r="M2852" i="17"/>
  <c r="L2852" i="17"/>
  <c r="M2851" i="17"/>
  <c r="L2851" i="17"/>
  <c r="M2850" i="17"/>
  <c r="L2850" i="17"/>
  <c r="M2849" i="17"/>
  <c r="L2849" i="17"/>
  <c r="M2848" i="17"/>
  <c r="L2848" i="17"/>
  <c r="M2847" i="17"/>
  <c r="L2847" i="17"/>
  <c r="M2846" i="17"/>
  <c r="L2846" i="17"/>
  <c r="M2845" i="17"/>
  <c r="L2845" i="17"/>
  <c r="M2844" i="17"/>
  <c r="L2844" i="17"/>
  <c r="M2843" i="17"/>
  <c r="L2843" i="17"/>
  <c r="M2842" i="17"/>
  <c r="L2842" i="17"/>
  <c r="M2841" i="17"/>
  <c r="L2841" i="17"/>
  <c r="M2840" i="17"/>
  <c r="L2840" i="17"/>
  <c r="M2839" i="17"/>
  <c r="L2839" i="17"/>
  <c r="M2838" i="17"/>
  <c r="L2838" i="17"/>
  <c r="M2837" i="17"/>
  <c r="L2837" i="17"/>
  <c r="M2836" i="17"/>
  <c r="L2836" i="17"/>
  <c r="M2835" i="17"/>
  <c r="L2835" i="17"/>
  <c r="M2834" i="17"/>
  <c r="L2834" i="17"/>
  <c r="M2833" i="17"/>
  <c r="L2833" i="17"/>
  <c r="M2832" i="17"/>
  <c r="L2832" i="17"/>
  <c r="M2831" i="17"/>
  <c r="L2831" i="17"/>
  <c r="M2830" i="17"/>
  <c r="L2830" i="17"/>
  <c r="M2829" i="17"/>
  <c r="L2829" i="17"/>
  <c r="M2828" i="17"/>
  <c r="L2828" i="17"/>
  <c r="M2827" i="17"/>
  <c r="L2827" i="17"/>
  <c r="M2826" i="17"/>
  <c r="L2826" i="17"/>
  <c r="M2825" i="17"/>
  <c r="L2825" i="17"/>
  <c r="M2824" i="17"/>
  <c r="L2824" i="17"/>
  <c r="M2823" i="17"/>
  <c r="L2823" i="17"/>
  <c r="M2822" i="17"/>
  <c r="L2822" i="17"/>
  <c r="M2821" i="17"/>
  <c r="L2821" i="17"/>
  <c r="M2820" i="17"/>
  <c r="L2820" i="17"/>
  <c r="M2819" i="17"/>
  <c r="L2819" i="17"/>
  <c r="M2818" i="17"/>
  <c r="L2818" i="17"/>
  <c r="M2817" i="17"/>
  <c r="L2817" i="17"/>
  <c r="M2816" i="17"/>
  <c r="L2816" i="17"/>
  <c r="M2815" i="17"/>
  <c r="L2815" i="17"/>
  <c r="M2814" i="17"/>
  <c r="L2814" i="17"/>
  <c r="M2813" i="17"/>
  <c r="L2813" i="17"/>
  <c r="M2812" i="17"/>
  <c r="L2812" i="17"/>
  <c r="M2811" i="17"/>
  <c r="L2811" i="17"/>
  <c r="M2810" i="17"/>
  <c r="L2810" i="17"/>
  <c r="M2809" i="17"/>
  <c r="L2809" i="17"/>
  <c r="M2808" i="17"/>
  <c r="L2808" i="17"/>
  <c r="M2807" i="17"/>
  <c r="L2807" i="17"/>
  <c r="M2806" i="17"/>
  <c r="L2806" i="17"/>
  <c r="M2805" i="17"/>
  <c r="L2805" i="17"/>
  <c r="M2804" i="17"/>
  <c r="L2804" i="17"/>
  <c r="M2803" i="17"/>
  <c r="L2803" i="17"/>
  <c r="M2802" i="17"/>
  <c r="L2802" i="17"/>
  <c r="M2801" i="17"/>
  <c r="L2801" i="17"/>
  <c r="M2800" i="17"/>
  <c r="L2800" i="17"/>
  <c r="M2799" i="17"/>
  <c r="L2799" i="17"/>
  <c r="M2798" i="17"/>
  <c r="L2798" i="17"/>
  <c r="M2797" i="17"/>
  <c r="L2797" i="17"/>
  <c r="M2796" i="17"/>
  <c r="L2796" i="17"/>
  <c r="M2795" i="17"/>
  <c r="L2795" i="17"/>
  <c r="M2794" i="17"/>
  <c r="L2794" i="17"/>
  <c r="M2793" i="17"/>
  <c r="L2793" i="17"/>
  <c r="M2792" i="17"/>
  <c r="L2792" i="17"/>
  <c r="M2791" i="17"/>
  <c r="L2791" i="17"/>
  <c r="M2790" i="17"/>
  <c r="L2790" i="17"/>
  <c r="M2789" i="17"/>
  <c r="L2789" i="17"/>
  <c r="M2788" i="17"/>
  <c r="L2788" i="17"/>
  <c r="M2787" i="17"/>
  <c r="L2787" i="17"/>
  <c r="M2786" i="17"/>
  <c r="L2786" i="17"/>
  <c r="M2785" i="17"/>
  <c r="L2785" i="17"/>
  <c r="M2784" i="17"/>
  <c r="L2784" i="17"/>
  <c r="M2783" i="17"/>
  <c r="L2783" i="17"/>
  <c r="M2782" i="17"/>
  <c r="L2782" i="17"/>
  <c r="M2781" i="17"/>
  <c r="L2781" i="17"/>
  <c r="M2780" i="17"/>
  <c r="L2780" i="17"/>
  <c r="M2779" i="17"/>
  <c r="L2779" i="17"/>
  <c r="M2778" i="17"/>
  <c r="L2778" i="17"/>
  <c r="M2777" i="17"/>
  <c r="L2777" i="17"/>
  <c r="M2776" i="17"/>
  <c r="L2776" i="17"/>
  <c r="M2775" i="17"/>
  <c r="L2775" i="17"/>
  <c r="M2774" i="17"/>
  <c r="L2774" i="17"/>
  <c r="M2773" i="17"/>
  <c r="L2773" i="17"/>
  <c r="M2772" i="17"/>
  <c r="L2772" i="17"/>
  <c r="M2771" i="17"/>
  <c r="L2771" i="17"/>
  <c r="M2770" i="17"/>
  <c r="L2770" i="17"/>
  <c r="M2769" i="17"/>
  <c r="L2769" i="17"/>
  <c r="M2768" i="17"/>
  <c r="L2768" i="17"/>
  <c r="M2767" i="17"/>
  <c r="L2767" i="17"/>
  <c r="M2766" i="17"/>
  <c r="L2766" i="17"/>
  <c r="M2765" i="17"/>
  <c r="L2765" i="17"/>
  <c r="M2764" i="17"/>
  <c r="L2764" i="17"/>
  <c r="M2763" i="17"/>
  <c r="L2763" i="17"/>
  <c r="M2762" i="17"/>
  <c r="L2762" i="17"/>
  <c r="M2761" i="17"/>
  <c r="L2761" i="17"/>
  <c r="M2760" i="17"/>
  <c r="L2760" i="17"/>
  <c r="M2759" i="17"/>
  <c r="L2759" i="17"/>
  <c r="M2758" i="17"/>
  <c r="L2758" i="17"/>
  <c r="M2757" i="17"/>
  <c r="L2757" i="17"/>
  <c r="M2756" i="17"/>
  <c r="L2756" i="17"/>
  <c r="M2755" i="17"/>
  <c r="L2755" i="17"/>
  <c r="M2754" i="17"/>
  <c r="L2754" i="17"/>
  <c r="M2753" i="17"/>
  <c r="L2753" i="17"/>
  <c r="M2752" i="17"/>
  <c r="L2752" i="17"/>
  <c r="M2751" i="17"/>
  <c r="L2751" i="17"/>
  <c r="M2750" i="17"/>
  <c r="L2750" i="17"/>
  <c r="M2749" i="17"/>
  <c r="L2749" i="17"/>
  <c r="M2748" i="17"/>
  <c r="L2748" i="17"/>
  <c r="M2747" i="17"/>
  <c r="L2747" i="17"/>
  <c r="M2746" i="17"/>
  <c r="L2746" i="17"/>
  <c r="M2745" i="17"/>
  <c r="L2745" i="17"/>
  <c r="M2744" i="17"/>
  <c r="L2744" i="17"/>
  <c r="M2743" i="17"/>
  <c r="L2743" i="17"/>
  <c r="M2742" i="17"/>
  <c r="L2742" i="17"/>
  <c r="M2741" i="17"/>
  <c r="L2741" i="17"/>
  <c r="M2740" i="17"/>
  <c r="L2740" i="17"/>
  <c r="M2739" i="17"/>
  <c r="L2739" i="17"/>
  <c r="M2738" i="17"/>
  <c r="L2738" i="17"/>
  <c r="M2737" i="17"/>
  <c r="L2737" i="17"/>
  <c r="M2736" i="17"/>
  <c r="L2736" i="17"/>
  <c r="M2735" i="17"/>
  <c r="L2735" i="17"/>
  <c r="M2734" i="17"/>
  <c r="L2734" i="17"/>
  <c r="M2733" i="17"/>
  <c r="L2733" i="17"/>
  <c r="M2732" i="17"/>
  <c r="L2732" i="17"/>
  <c r="M2731" i="17"/>
  <c r="L2731" i="17"/>
  <c r="M2730" i="17"/>
  <c r="L2730" i="17"/>
  <c r="M2729" i="17"/>
  <c r="L2729" i="17"/>
  <c r="M2728" i="17"/>
  <c r="L2728" i="17"/>
  <c r="M2727" i="17"/>
  <c r="L2727" i="17"/>
  <c r="M2726" i="17"/>
  <c r="L2726" i="17"/>
  <c r="M2725" i="17"/>
  <c r="L2725" i="17"/>
  <c r="M2724" i="17"/>
  <c r="L2724" i="17"/>
  <c r="M2723" i="17"/>
  <c r="L2723" i="17"/>
  <c r="M2722" i="17"/>
  <c r="L2722" i="17"/>
  <c r="M2721" i="17"/>
  <c r="L2721" i="17"/>
  <c r="M2720" i="17"/>
  <c r="L2720" i="17"/>
  <c r="M2719" i="17"/>
  <c r="L2719" i="17"/>
  <c r="M2718" i="17"/>
  <c r="L2718" i="17"/>
  <c r="M2717" i="17"/>
  <c r="L2717" i="17"/>
  <c r="M2716" i="17"/>
  <c r="L2716" i="17"/>
  <c r="M2715" i="17"/>
  <c r="L2715" i="17"/>
  <c r="M2714" i="17"/>
  <c r="L2714" i="17"/>
  <c r="M2713" i="17"/>
  <c r="L2713" i="17"/>
  <c r="M2712" i="17"/>
  <c r="L2712" i="17"/>
  <c r="M2711" i="17"/>
  <c r="L2711" i="17"/>
  <c r="M2710" i="17"/>
  <c r="L2710" i="17"/>
  <c r="M2709" i="17"/>
  <c r="L2709" i="17"/>
  <c r="M2708" i="17"/>
  <c r="L2708" i="17"/>
  <c r="M2707" i="17"/>
  <c r="L2707" i="17"/>
  <c r="M2706" i="17"/>
  <c r="L2706" i="17"/>
  <c r="M2705" i="17"/>
  <c r="L2705" i="17"/>
  <c r="M2704" i="17"/>
  <c r="L2704" i="17"/>
  <c r="M2703" i="17"/>
  <c r="L2703" i="17"/>
  <c r="M2702" i="17"/>
  <c r="L2702" i="17"/>
  <c r="M2701" i="17"/>
  <c r="L2701" i="17"/>
  <c r="M2700" i="17"/>
  <c r="L2700" i="17"/>
  <c r="M2699" i="17"/>
  <c r="L2699" i="17"/>
  <c r="M2698" i="17"/>
  <c r="L2698" i="17"/>
  <c r="M2697" i="17"/>
  <c r="L2697" i="17"/>
  <c r="M2696" i="17"/>
  <c r="L2696" i="17"/>
  <c r="M2695" i="17"/>
  <c r="L2695" i="17"/>
  <c r="M2694" i="17"/>
  <c r="L2694" i="17"/>
  <c r="M2693" i="17"/>
  <c r="L2693" i="17"/>
  <c r="M2692" i="17"/>
  <c r="L2692" i="17"/>
  <c r="M2691" i="17"/>
  <c r="L2691" i="17"/>
  <c r="M2690" i="17"/>
  <c r="L2690" i="17"/>
  <c r="M2689" i="17"/>
  <c r="L2689" i="17"/>
  <c r="M2688" i="17"/>
  <c r="L2688" i="17"/>
  <c r="M2687" i="17"/>
  <c r="L2687" i="17"/>
  <c r="M2686" i="17"/>
  <c r="L2686" i="17"/>
  <c r="M2685" i="17"/>
  <c r="L2685" i="17"/>
  <c r="M2684" i="17"/>
  <c r="L2684" i="17"/>
  <c r="M2683" i="17"/>
  <c r="L2683" i="17"/>
  <c r="M2682" i="17"/>
  <c r="L2682" i="17"/>
  <c r="M2681" i="17"/>
  <c r="L2681" i="17"/>
  <c r="M2680" i="17"/>
  <c r="L2680" i="17"/>
  <c r="M2679" i="17"/>
  <c r="L2679" i="17"/>
  <c r="M2678" i="17"/>
  <c r="L2678" i="17"/>
  <c r="M2677" i="17"/>
  <c r="L2677" i="17"/>
  <c r="M2676" i="17"/>
  <c r="L2676" i="17"/>
  <c r="M2675" i="17"/>
  <c r="L2675" i="17"/>
  <c r="M2674" i="17"/>
  <c r="L2674" i="17"/>
  <c r="M2673" i="17"/>
  <c r="L2673" i="17"/>
  <c r="M2672" i="17"/>
  <c r="L2672" i="17"/>
  <c r="M2671" i="17"/>
  <c r="L2671" i="17"/>
  <c r="M2670" i="17"/>
  <c r="L2670" i="17"/>
  <c r="M2669" i="17"/>
  <c r="L2669" i="17"/>
  <c r="M2668" i="17"/>
  <c r="L2668" i="17"/>
  <c r="M2667" i="17"/>
  <c r="L2667" i="17"/>
  <c r="M2666" i="17"/>
  <c r="L2666" i="17"/>
  <c r="M2665" i="17"/>
  <c r="L2665" i="17"/>
  <c r="M2664" i="17"/>
  <c r="L2664" i="17"/>
  <c r="M2663" i="17"/>
  <c r="L2663" i="17"/>
  <c r="M2662" i="17"/>
  <c r="L2662" i="17"/>
  <c r="M2661" i="17"/>
  <c r="L2661" i="17"/>
  <c r="M2660" i="17"/>
  <c r="L2660" i="17"/>
  <c r="M2659" i="17"/>
  <c r="L2659" i="17"/>
  <c r="M2658" i="17"/>
  <c r="L2658" i="17"/>
  <c r="M2657" i="17"/>
  <c r="L2657" i="17"/>
  <c r="M2656" i="17"/>
  <c r="L2656" i="17"/>
  <c r="M2655" i="17"/>
  <c r="L2655" i="17"/>
  <c r="M2654" i="17"/>
  <c r="L2654" i="17"/>
  <c r="M2653" i="17"/>
  <c r="L2653" i="17"/>
  <c r="M2652" i="17"/>
  <c r="L2652" i="17"/>
  <c r="M2651" i="17"/>
  <c r="L2651" i="17"/>
  <c r="M2650" i="17"/>
  <c r="L2650" i="17"/>
  <c r="M2649" i="17"/>
  <c r="L2649" i="17"/>
  <c r="M2648" i="17"/>
  <c r="L2648" i="17"/>
  <c r="M2647" i="17"/>
  <c r="L2647" i="17"/>
  <c r="M2646" i="17"/>
  <c r="L2646" i="17"/>
  <c r="M2645" i="17"/>
  <c r="L2645" i="17"/>
  <c r="M2644" i="17"/>
  <c r="L2644" i="17"/>
  <c r="M2643" i="17"/>
  <c r="L2643" i="17"/>
  <c r="M2642" i="17"/>
  <c r="L2642" i="17"/>
  <c r="M2641" i="17"/>
  <c r="L2641" i="17"/>
  <c r="M2640" i="17"/>
  <c r="L2640" i="17"/>
  <c r="M2639" i="17"/>
  <c r="L2639" i="17"/>
  <c r="M2638" i="17"/>
  <c r="L2638" i="17"/>
  <c r="M2637" i="17"/>
  <c r="L2637" i="17"/>
  <c r="M2636" i="17"/>
  <c r="L2636" i="17"/>
  <c r="M2635" i="17"/>
  <c r="L2635" i="17"/>
  <c r="M2634" i="17"/>
  <c r="L2634" i="17"/>
  <c r="M2633" i="17"/>
  <c r="L2633" i="17"/>
  <c r="M2632" i="17"/>
  <c r="L2632" i="17"/>
  <c r="M2631" i="17"/>
  <c r="L2631" i="17"/>
  <c r="M2630" i="17"/>
  <c r="L2630" i="17"/>
  <c r="M2629" i="17"/>
  <c r="L2629" i="17"/>
  <c r="M2628" i="17"/>
  <c r="L2628" i="17"/>
  <c r="M2627" i="17"/>
  <c r="L2627" i="17"/>
  <c r="M2626" i="17"/>
  <c r="L2626" i="17"/>
  <c r="M2625" i="17"/>
  <c r="L2625" i="17"/>
  <c r="M2624" i="17"/>
  <c r="L2624" i="17"/>
  <c r="M2623" i="17"/>
  <c r="L2623" i="17"/>
  <c r="M2622" i="17"/>
  <c r="L2622" i="17"/>
  <c r="M2621" i="17"/>
  <c r="L2621" i="17"/>
  <c r="M2620" i="17"/>
  <c r="L2620" i="17"/>
  <c r="M2619" i="17"/>
  <c r="L2619" i="17"/>
  <c r="M2618" i="17"/>
  <c r="L2618" i="17"/>
  <c r="M2617" i="17"/>
  <c r="L2617" i="17"/>
  <c r="M2616" i="17"/>
  <c r="L2616" i="17"/>
  <c r="M2615" i="17"/>
  <c r="L2615" i="17"/>
  <c r="M2614" i="17"/>
  <c r="L2614" i="17"/>
  <c r="M2613" i="17"/>
  <c r="L2613" i="17"/>
  <c r="M2612" i="17"/>
  <c r="L2612" i="17"/>
  <c r="M2611" i="17"/>
  <c r="L2611" i="17"/>
  <c r="M2610" i="17"/>
  <c r="L2610" i="17"/>
  <c r="M2609" i="17"/>
  <c r="L2609" i="17"/>
  <c r="M2608" i="17"/>
  <c r="L2608" i="17"/>
  <c r="M2607" i="17"/>
  <c r="L2607" i="17"/>
  <c r="M2606" i="17"/>
  <c r="L2606" i="17"/>
  <c r="M2605" i="17"/>
  <c r="L2605" i="17"/>
  <c r="M2604" i="17"/>
  <c r="L2604" i="17"/>
  <c r="M2603" i="17"/>
  <c r="L2603" i="17"/>
  <c r="M2602" i="17"/>
  <c r="L2602" i="17"/>
  <c r="M2601" i="17"/>
  <c r="L2601" i="17"/>
  <c r="M2600" i="17"/>
  <c r="L2600" i="17"/>
  <c r="M2599" i="17"/>
  <c r="L2599" i="17"/>
  <c r="M2598" i="17"/>
  <c r="L2598" i="17"/>
  <c r="M2597" i="17"/>
  <c r="L2597" i="17"/>
  <c r="M2596" i="17"/>
  <c r="L2596" i="17"/>
  <c r="M2595" i="17"/>
  <c r="L2595" i="17"/>
  <c r="M2594" i="17"/>
  <c r="L2594" i="17"/>
  <c r="M2593" i="17"/>
  <c r="L2593" i="17"/>
  <c r="M2592" i="17"/>
  <c r="L2592" i="17"/>
  <c r="M2591" i="17"/>
  <c r="L2591" i="17"/>
  <c r="M2590" i="17"/>
  <c r="L2590" i="17"/>
  <c r="M2589" i="17"/>
  <c r="L2589" i="17"/>
  <c r="M2588" i="17"/>
  <c r="L2588" i="17"/>
  <c r="M2587" i="17"/>
  <c r="L2587" i="17"/>
  <c r="M2586" i="17"/>
  <c r="L2586" i="17"/>
  <c r="M2585" i="17"/>
  <c r="L2585" i="17"/>
  <c r="M2584" i="17"/>
  <c r="L2584" i="17"/>
  <c r="M2583" i="17"/>
  <c r="L2583" i="17"/>
  <c r="M2582" i="17"/>
  <c r="L2582" i="17"/>
  <c r="M2581" i="17"/>
  <c r="L2581" i="17"/>
  <c r="M2580" i="17"/>
  <c r="L2580" i="17"/>
  <c r="M2579" i="17"/>
  <c r="L2579" i="17"/>
  <c r="M2578" i="17"/>
  <c r="L2578" i="17"/>
  <c r="M2577" i="17"/>
  <c r="L2577" i="17"/>
  <c r="M2576" i="17"/>
  <c r="L2576" i="17"/>
  <c r="M2575" i="17"/>
  <c r="L2575" i="17"/>
  <c r="M2574" i="17"/>
  <c r="L2574" i="17"/>
  <c r="M2573" i="17"/>
  <c r="L2573" i="17"/>
  <c r="M2572" i="17"/>
  <c r="L2572" i="17"/>
  <c r="M2571" i="17"/>
  <c r="L2571" i="17"/>
  <c r="M2570" i="17"/>
  <c r="L2570" i="17"/>
  <c r="M2569" i="17"/>
  <c r="L2569" i="17"/>
  <c r="M2568" i="17"/>
  <c r="L2568" i="17"/>
  <c r="M2567" i="17"/>
  <c r="L2567" i="17"/>
  <c r="M2566" i="17"/>
  <c r="L2566" i="17"/>
  <c r="M2565" i="17"/>
  <c r="L2565" i="17"/>
  <c r="M2564" i="17"/>
  <c r="L2564" i="17"/>
  <c r="M2563" i="17"/>
  <c r="L2563" i="17"/>
  <c r="M2562" i="17"/>
  <c r="L2562" i="17"/>
  <c r="M2561" i="17"/>
  <c r="L2561" i="17"/>
  <c r="M2560" i="17"/>
  <c r="L2560" i="17"/>
  <c r="M2559" i="17"/>
  <c r="L2559" i="17"/>
  <c r="M2558" i="17"/>
  <c r="L2558" i="17"/>
  <c r="M2557" i="17"/>
  <c r="L2557" i="17"/>
  <c r="M2556" i="17"/>
  <c r="L2556" i="17"/>
  <c r="M2555" i="17"/>
  <c r="L2555" i="17"/>
  <c r="M2554" i="17"/>
  <c r="L2554" i="17"/>
  <c r="M2553" i="17"/>
  <c r="L2553" i="17"/>
  <c r="M2552" i="17"/>
  <c r="L2552" i="17"/>
  <c r="M2551" i="17"/>
  <c r="L2551" i="17"/>
  <c r="M2550" i="17"/>
  <c r="L2550" i="17"/>
  <c r="M2549" i="17"/>
  <c r="L2549" i="17"/>
  <c r="M2548" i="17"/>
  <c r="L2548" i="17"/>
  <c r="M2547" i="17"/>
  <c r="L2547" i="17"/>
  <c r="M2546" i="17"/>
  <c r="L2546" i="17"/>
  <c r="M2545" i="17"/>
  <c r="L2545" i="17"/>
  <c r="M2544" i="17"/>
  <c r="L2544" i="17"/>
  <c r="M2543" i="17"/>
  <c r="L2543" i="17"/>
  <c r="M2542" i="17"/>
  <c r="L2542" i="17"/>
  <c r="M2541" i="17"/>
  <c r="L2541" i="17"/>
  <c r="M2540" i="17"/>
  <c r="L2540" i="17"/>
  <c r="M2539" i="17"/>
  <c r="L2539" i="17"/>
  <c r="M2538" i="17"/>
  <c r="L2538" i="17"/>
  <c r="M2537" i="17"/>
  <c r="L2537" i="17"/>
  <c r="M2536" i="17"/>
  <c r="L2536" i="17"/>
  <c r="M2535" i="17"/>
  <c r="L2535" i="17"/>
  <c r="M2534" i="17"/>
  <c r="L2534" i="17"/>
  <c r="M2533" i="17"/>
  <c r="L2533" i="17"/>
  <c r="M2532" i="17"/>
  <c r="L2532" i="17"/>
  <c r="M2531" i="17"/>
  <c r="L2531" i="17"/>
  <c r="M2530" i="17"/>
  <c r="L2530" i="17"/>
  <c r="M2529" i="17"/>
  <c r="L2529" i="17"/>
  <c r="M2528" i="17"/>
  <c r="L2528" i="17"/>
  <c r="M2527" i="17"/>
  <c r="L2527" i="17"/>
  <c r="M2526" i="17"/>
  <c r="L2526" i="17"/>
  <c r="M2525" i="17"/>
  <c r="L2525" i="17"/>
  <c r="M2524" i="17"/>
  <c r="L2524" i="17"/>
  <c r="M2523" i="17"/>
  <c r="L2523" i="17"/>
  <c r="M2522" i="17"/>
  <c r="L2522" i="17"/>
  <c r="M2521" i="17"/>
  <c r="L2521" i="17"/>
  <c r="M2520" i="17"/>
  <c r="L2520" i="17"/>
  <c r="M2519" i="17"/>
  <c r="L2519" i="17"/>
  <c r="M2518" i="17"/>
  <c r="L2518" i="17"/>
  <c r="M2517" i="17"/>
  <c r="L2517" i="17"/>
  <c r="M2516" i="17"/>
  <c r="L2516" i="17"/>
  <c r="M2515" i="17"/>
  <c r="L2515" i="17"/>
  <c r="M2514" i="17"/>
  <c r="L2514" i="17"/>
  <c r="M2513" i="17"/>
  <c r="L2513" i="17"/>
  <c r="M2512" i="17"/>
  <c r="L2512" i="17"/>
  <c r="M2511" i="17"/>
  <c r="L2511" i="17"/>
  <c r="M2510" i="17"/>
  <c r="L2510" i="17"/>
  <c r="M2509" i="17"/>
  <c r="L2509" i="17"/>
  <c r="M2508" i="17"/>
  <c r="L2508" i="17"/>
  <c r="M2507" i="17"/>
  <c r="L2507" i="17"/>
  <c r="M2506" i="17"/>
  <c r="L2506" i="17"/>
  <c r="M2505" i="17"/>
  <c r="L2505" i="17"/>
  <c r="M2504" i="17"/>
  <c r="L2504" i="17"/>
  <c r="M2503" i="17"/>
  <c r="L2503" i="17"/>
  <c r="M2502" i="17"/>
  <c r="L2502" i="17"/>
  <c r="M2501" i="17"/>
  <c r="L2501" i="17"/>
  <c r="M2500" i="17"/>
  <c r="L2500" i="17"/>
  <c r="M2499" i="17"/>
  <c r="L2499" i="17"/>
  <c r="M2498" i="17"/>
  <c r="L2498" i="17"/>
  <c r="M2497" i="17"/>
  <c r="L2497" i="17"/>
  <c r="M2496" i="17"/>
  <c r="L2496" i="17"/>
  <c r="M2495" i="17"/>
  <c r="L2495" i="17"/>
  <c r="M2494" i="17"/>
  <c r="L2494" i="17"/>
  <c r="M2493" i="17"/>
  <c r="L2493" i="17"/>
  <c r="M2492" i="17"/>
  <c r="L2492" i="17"/>
  <c r="M2491" i="17"/>
  <c r="L2491" i="17"/>
  <c r="M2490" i="17"/>
  <c r="L2490" i="17"/>
  <c r="M2489" i="17"/>
  <c r="L2489" i="17"/>
  <c r="M2488" i="17"/>
  <c r="L2488" i="17"/>
  <c r="M2487" i="17"/>
  <c r="L2487" i="17"/>
  <c r="M2486" i="17"/>
  <c r="L2486" i="17"/>
  <c r="M2485" i="17"/>
  <c r="L2485" i="17"/>
  <c r="M2484" i="17"/>
  <c r="L2484" i="17"/>
  <c r="M2483" i="17"/>
  <c r="L2483" i="17"/>
  <c r="M2482" i="17"/>
  <c r="L2482" i="17"/>
  <c r="M2481" i="17"/>
  <c r="L2481" i="17"/>
  <c r="M2480" i="17"/>
  <c r="L2480" i="17"/>
  <c r="M2479" i="17"/>
  <c r="L2479" i="17"/>
  <c r="M2478" i="17"/>
  <c r="L2478" i="17"/>
  <c r="M2477" i="17"/>
  <c r="L2477" i="17"/>
  <c r="M2476" i="17"/>
  <c r="L2476" i="17"/>
  <c r="M2475" i="17"/>
  <c r="L2475" i="17"/>
  <c r="M2474" i="17"/>
  <c r="L2474" i="17"/>
  <c r="M2473" i="17"/>
  <c r="L2473" i="17"/>
  <c r="M2472" i="17"/>
  <c r="L2472" i="17"/>
  <c r="M2471" i="17"/>
  <c r="L2471" i="17"/>
  <c r="M2470" i="17"/>
  <c r="L2470" i="17"/>
  <c r="M2469" i="17"/>
  <c r="L2469" i="17"/>
  <c r="M2468" i="17"/>
  <c r="L2468" i="17"/>
  <c r="M2467" i="17"/>
  <c r="L2467" i="17"/>
  <c r="M2466" i="17"/>
  <c r="L2466" i="17"/>
  <c r="M2465" i="17"/>
  <c r="L2465" i="17"/>
  <c r="M2464" i="17"/>
  <c r="L2464" i="17"/>
  <c r="M2463" i="17"/>
  <c r="L2463" i="17"/>
  <c r="M2462" i="17"/>
  <c r="L2462" i="17"/>
  <c r="M2461" i="17"/>
  <c r="L2461" i="17"/>
  <c r="M2460" i="17"/>
  <c r="L2460" i="17"/>
  <c r="M2459" i="17"/>
  <c r="L2459" i="17"/>
  <c r="M2458" i="17"/>
  <c r="L2458" i="17"/>
  <c r="M2457" i="17"/>
  <c r="L2457" i="17"/>
  <c r="M2456" i="17"/>
  <c r="L2456" i="17"/>
  <c r="M2455" i="17"/>
  <c r="L2455" i="17"/>
  <c r="M2454" i="17"/>
  <c r="L2454" i="17"/>
  <c r="M2453" i="17"/>
  <c r="L2453" i="17"/>
  <c r="M2452" i="17"/>
  <c r="L2452" i="17"/>
  <c r="M2451" i="17"/>
  <c r="L2451" i="17"/>
  <c r="M2450" i="17"/>
  <c r="L2450" i="17"/>
  <c r="M2449" i="17"/>
  <c r="L2449" i="17"/>
  <c r="M2448" i="17"/>
  <c r="L2448" i="17"/>
  <c r="M2447" i="17"/>
  <c r="L2447" i="17"/>
  <c r="M2446" i="17"/>
  <c r="L2446" i="17"/>
  <c r="M2445" i="17"/>
  <c r="L2445" i="17"/>
  <c r="M2444" i="17"/>
  <c r="L2444" i="17"/>
  <c r="M2443" i="17"/>
  <c r="L2443" i="17"/>
  <c r="M2442" i="17"/>
  <c r="L2442" i="17"/>
  <c r="M2441" i="17"/>
  <c r="L2441" i="17"/>
  <c r="M2440" i="17"/>
  <c r="L2440" i="17"/>
  <c r="M2439" i="17"/>
  <c r="L2439" i="17"/>
  <c r="M2438" i="17"/>
  <c r="L2438" i="17"/>
  <c r="M2437" i="17"/>
  <c r="L2437" i="17"/>
  <c r="M2436" i="17"/>
  <c r="L2436" i="17"/>
  <c r="M2435" i="17"/>
  <c r="L2435" i="17"/>
  <c r="M2434" i="17"/>
  <c r="L2434" i="17"/>
  <c r="M2433" i="17"/>
  <c r="L2433" i="17"/>
  <c r="M2432" i="17"/>
  <c r="L2432" i="17"/>
  <c r="M2431" i="17"/>
  <c r="L2431" i="17"/>
  <c r="M2430" i="17"/>
  <c r="L2430" i="17"/>
  <c r="M2429" i="17"/>
  <c r="L2429" i="17"/>
  <c r="M2428" i="17"/>
  <c r="L2428" i="17"/>
  <c r="M2427" i="17"/>
  <c r="L2427" i="17"/>
  <c r="M2426" i="17"/>
  <c r="L2426" i="17"/>
  <c r="M2425" i="17"/>
  <c r="L2425" i="17"/>
  <c r="M2424" i="17"/>
  <c r="L2424" i="17"/>
  <c r="M2423" i="17"/>
  <c r="L2423" i="17"/>
  <c r="M2422" i="17"/>
  <c r="L2422" i="17"/>
  <c r="M2421" i="17"/>
  <c r="L2421" i="17"/>
  <c r="M2420" i="17"/>
  <c r="L2420" i="17"/>
  <c r="M2419" i="17"/>
  <c r="L2419" i="17"/>
  <c r="M2418" i="17"/>
  <c r="L2418" i="17"/>
  <c r="M2417" i="17"/>
  <c r="L2417" i="17"/>
  <c r="M2416" i="17"/>
  <c r="L2416" i="17"/>
  <c r="M2415" i="17"/>
  <c r="L2415" i="17"/>
  <c r="M2414" i="17"/>
  <c r="L2414" i="17"/>
  <c r="M2413" i="17"/>
  <c r="L2413" i="17"/>
  <c r="M2412" i="17"/>
  <c r="L2412" i="17"/>
  <c r="M2411" i="17"/>
  <c r="L2411" i="17"/>
  <c r="M2410" i="17"/>
  <c r="L2410" i="17"/>
  <c r="M2409" i="17"/>
  <c r="L2409" i="17"/>
  <c r="M2408" i="17"/>
  <c r="L2408" i="17"/>
  <c r="M2407" i="17"/>
  <c r="L2407" i="17"/>
  <c r="M2406" i="17"/>
  <c r="L2406" i="17"/>
  <c r="M2405" i="17"/>
  <c r="L2405" i="17"/>
  <c r="M2404" i="17"/>
  <c r="L2404" i="17"/>
  <c r="M2403" i="17"/>
  <c r="L2403" i="17"/>
  <c r="M2402" i="17"/>
  <c r="L2402" i="17"/>
  <c r="M2401" i="17"/>
  <c r="L2401" i="17"/>
  <c r="M2400" i="17"/>
  <c r="L2400" i="17"/>
  <c r="M2399" i="17"/>
  <c r="L2399" i="17"/>
  <c r="M2398" i="17"/>
  <c r="L2398" i="17"/>
  <c r="M2397" i="17"/>
  <c r="L2397" i="17"/>
  <c r="M2396" i="17"/>
  <c r="L2396" i="17"/>
  <c r="M2395" i="17"/>
  <c r="L2395" i="17"/>
  <c r="M2394" i="17"/>
  <c r="L2394" i="17"/>
  <c r="M2393" i="17"/>
  <c r="L2393" i="17"/>
  <c r="M2392" i="17"/>
  <c r="L2392" i="17"/>
  <c r="M2391" i="17"/>
  <c r="L2391" i="17"/>
  <c r="M2390" i="17"/>
  <c r="L2390" i="17"/>
  <c r="M2389" i="17"/>
  <c r="L2389" i="17"/>
  <c r="M2388" i="17"/>
  <c r="L2388" i="17"/>
  <c r="M2387" i="17"/>
  <c r="L2387" i="17"/>
  <c r="M2386" i="17"/>
  <c r="L2386" i="17"/>
  <c r="M2385" i="17"/>
  <c r="L2385" i="17"/>
  <c r="M2384" i="17"/>
  <c r="L2384" i="17"/>
  <c r="M2383" i="17"/>
  <c r="L2383" i="17"/>
  <c r="M2382" i="17"/>
  <c r="L2382" i="17"/>
  <c r="M2381" i="17"/>
  <c r="L2381" i="17"/>
  <c r="M2380" i="17"/>
  <c r="L2380" i="17"/>
  <c r="M2379" i="17"/>
  <c r="L2379" i="17"/>
  <c r="M2378" i="17"/>
  <c r="L2378" i="17"/>
  <c r="M2377" i="17"/>
  <c r="L2377" i="17"/>
  <c r="M2376" i="17"/>
  <c r="L2376" i="17"/>
  <c r="M2375" i="17"/>
  <c r="L2375" i="17"/>
  <c r="M2374" i="17"/>
  <c r="L2374" i="17"/>
  <c r="M2373" i="17"/>
  <c r="L2373" i="17"/>
  <c r="M2372" i="17"/>
  <c r="L2372" i="17"/>
  <c r="M2371" i="17"/>
  <c r="L2371" i="17"/>
  <c r="M2370" i="17"/>
  <c r="L2370" i="17"/>
  <c r="M2369" i="17"/>
  <c r="L2369" i="17"/>
  <c r="M2368" i="17"/>
  <c r="L2368" i="17"/>
  <c r="M2367" i="17"/>
  <c r="L2367" i="17"/>
  <c r="M2366" i="17"/>
  <c r="L2366" i="17"/>
  <c r="M2365" i="17"/>
  <c r="L2365" i="17"/>
  <c r="M2364" i="17"/>
  <c r="L2364" i="17"/>
  <c r="M2363" i="17"/>
  <c r="L2363" i="17"/>
  <c r="M2362" i="17"/>
  <c r="L2362" i="17"/>
  <c r="M2361" i="17"/>
  <c r="L2361" i="17"/>
  <c r="M2360" i="17"/>
  <c r="L2360" i="17"/>
  <c r="M2359" i="17"/>
  <c r="L2359" i="17"/>
  <c r="M2358" i="17"/>
  <c r="L2358" i="17"/>
  <c r="M2357" i="17"/>
  <c r="L2357" i="17"/>
  <c r="M2356" i="17"/>
  <c r="L2356" i="17"/>
  <c r="M2355" i="17"/>
  <c r="L2355" i="17"/>
  <c r="M2354" i="17"/>
  <c r="L2354" i="17"/>
  <c r="M2353" i="17"/>
  <c r="L2353" i="17"/>
  <c r="M2352" i="17"/>
  <c r="L2352" i="17"/>
  <c r="M2351" i="17"/>
  <c r="L2351" i="17"/>
  <c r="M2350" i="17"/>
  <c r="L2350" i="17"/>
  <c r="M2349" i="17"/>
  <c r="L2349" i="17"/>
  <c r="M2348" i="17"/>
  <c r="L2348" i="17"/>
  <c r="M2347" i="17"/>
  <c r="L2347" i="17"/>
  <c r="M2346" i="17"/>
  <c r="L2346" i="17"/>
  <c r="M2345" i="17"/>
  <c r="L2345" i="17"/>
  <c r="M2344" i="17"/>
  <c r="L2344" i="17"/>
  <c r="M2343" i="17"/>
  <c r="L2343" i="17"/>
  <c r="M2342" i="17"/>
  <c r="L2342" i="17"/>
  <c r="M2341" i="17"/>
  <c r="L2341" i="17"/>
  <c r="M2340" i="17"/>
  <c r="L2340" i="17"/>
  <c r="M2339" i="17"/>
  <c r="L2339" i="17"/>
  <c r="M2338" i="17"/>
  <c r="L2338" i="17"/>
  <c r="M2337" i="17"/>
  <c r="L2337" i="17"/>
  <c r="M2336" i="17"/>
  <c r="L2336" i="17"/>
  <c r="M2335" i="17"/>
  <c r="L2335" i="17"/>
  <c r="M2334" i="17"/>
  <c r="L2334" i="17"/>
  <c r="M2333" i="17"/>
  <c r="L2333" i="17"/>
  <c r="M2332" i="17"/>
  <c r="L2332" i="17"/>
  <c r="M2331" i="17"/>
  <c r="L2331" i="17"/>
  <c r="M2330" i="17"/>
  <c r="L2330" i="17"/>
  <c r="M2329" i="17"/>
  <c r="L2329" i="17"/>
  <c r="M2328" i="17"/>
  <c r="L2328" i="17"/>
  <c r="M2327" i="17"/>
  <c r="L2327" i="17"/>
  <c r="M2326" i="17"/>
  <c r="L2326" i="17"/>
  <c r="M2325" i="17"/>
  <c r="L2325" i="17"/>
  <c r="M2324" i="17"/>
  <c r="L2324" i="17"/>
  <c r="M2323" i="17"/>
  <c r="L2323" i="17"/>
  <c r="M2322" i="17"/>
  <c r="L2322" i="17"/>
  <c r="M2321" i="17"/>
  <c r="L2321" i="17"/>
  <c r="M2320" i="17"/>
  <c r="L2320" i="17"/>
  <c r="M2319" i="17"/>
  <c r="L2319" i="17"/>
  <c r="M2318" i="17"/>
  <c r="L2318" i="17"/>
  <c r="M2317" i="17"/>
  <c r="L2317" i="17"/>
  <c r="M2316" i="17"/>
  <c r="L2316" i="17"/>
  <c r="M2315" i="17"/>
  <c r="L2315" i="17"/>
  <c r="M2314" i="17"/>
  <c r="L2314" i="17"/>
  <c r="M2313" i="17"/>
  <c r="L2313" i="17"/>
  <c r="M2312" i="17"/>
  <c r="L2312" i="17"/>
  <c r="M2311" i="17"/>
  <c r="L2311" i="17"/>
  <c r="M2310" i="17"/>
  <c r="L2310" i="17"/>
  <c r="M2309" i="17"/>
  <c r="L2309" i="17"/>
  <c r="M2308" i="17"/>
  <c r="L2308" i="17"/>
  <c r="M2307" i="17"/>
  <c r="L2307" i="17"/>
  <c r="M2306" i="17"/>
  <c r="L2306" i="17"/>
  <c r="M2305" i="17"/>
  <c r="L2305" i="17"/>
  <c r="M2304" i="17"/>
  <c r="L2304" i="17"/>
  <c r="M2303" i="17"/>
  <c r="L2303" i="17"/>
  <c r="M2302" i="17"/>
  <c r="L2302" i="17"/>
  <c r="M2301" i="17"/>
  <c r="L2301" i="17"/>
  <c r="M2300" i="17"/>
  <c r="L2300" i="17"/>
  <c r="M2299" i="17"/>
  <c r="L2299" i="17"/>
  <c r="M2298" i="17"/>
  <c r="L2298" i="17"/>
  <c r="M2297" i="17"/>
  <c r="L2297" i="17"/>
  <c r="M2296" i="17"/>
  <c r="L2296" i="17"/>
  <c r="M2295" i="17"/>
  <c r="L2295" i="17"/>
  <c r="M2294" i="17"/>
  <c r="L2294" i="17"/>
  <c r="M2293" i="17"/>
  <c r="L2293" i="17"/>
  <c r="M2292" i="17"/>
  <c r="L2292" i="17"/>
  <c r="M2291" i="17"/>
  <c r="L2291" i="17"/>
  <c r="M2290" i="17"/>
  <c r="L2290" i="17"/>
  <c r="M2289" i="17"/>
  <c r="L2289" i="17"/>
  <c r="M2288" i="17"/>
  <c r="L2288" i="17"/>
  <c r="M2287" i="17"/>
  <c r="L2287" i="17"/>
  <c r="M2286" i="17"/>
  <c r="L2286" i="17"/>
  <c r="M2285" i="17"/>
  <c r="L2285" i="17"/>
  <c r="M2284" i="17"/>
  <c r="L2284" i="17"/>
  <c r="M2283" i="17"/>
  <c r="L2283" i="17"/>
  <c r="M2282" i="17"/>
  <c r="L2282" i="17"/>
  <c r="M2281" i="17"/>
  <c r="L2281" i="17"/>
  <c r="M2280" i="17"/>
  <c r="L2280" i="17"/>
  <c r="M2279" i="17"/>
  <c r="L2279" i="17"/>
  <c r="M2278" i="17"/>
  <c r="L2278" i="17"/>
  <c r="M2277" i="17"/>
  <c r="L2277" i="17"/>
  <c r="M2276" i="17"/>
  <c r="L2276" i="17"/>
  <c r="M2275" i="17"/>
  <c r="L2275" i="17"/>
  <c r="M2274" i="17"/>
  <c r="L2274" i="17"/>
  <c r="M2273" i="17"/>
  <c r="L2273" i="17"/>
  <c r="M2272" i="17"/>
  <c r="L2272" i="17"/>
  <c r="M2271" i="17"/>
  <c r="L2271" i="17"/>
  <c r="M2270" i="17"/>
  <c r="L2270" i="17"/>
  <c r="M2269" i="17"/>
  <c r="L2269" i="17"/>
  <c r="M2268" i="17"/>
  <c r="L2268" i="17"/>
  <c r="M2267" i="17"/>
  <c r="L2267" i="17"/>
  <c r="M2266" i="17"/>
  <c r="L2266" i="17"/>
  <c r="M2265" i="17"/>
  <c r="L2265" i="17"/>
  <c r="M2264" i="17"/>
  <c r="L2264" i="17"/>
  <c r="M2263" i="17"/>
  <c r="L2263" i="17"/>
  <c r="M2262" i="17"/>
  <c r="L2262" i="17"/>
  <c r="M2261" i="17"/>
  <c r="L2261" i="17"/>
  <c r="M2260" i="17"/>
  <c r="L2260" i="17"/>
  <c r="M2259" i="17"/>
  <c r="L2259" i="17"/>
  <c r="M2258" i="17"/>
  <c r="L2258" i="17"/>
  <c r="M2257" i="17"/>
  <c r="L2257" i="17"/>
  <c r="M2256" i="17"/>
  <c r="L2256" i="17"/>
  <c r="M2255" i="17"/>
  <c r="L2255" i="17"/>
  <c r="M2254" i="17"/>
  <c r="L2254" i="17"/>
  <c r="M2253" i="17"/>
  <c r="L2253" i="17"/>
  <c r="M2252" i="17"/>
  <c r="L2252" i="17"/>
  <c r="M2251" i="17"/>
  <c r="L2251" i="17"/>
  <c r="M2250" i="17"/>
  <c r="L2250" i="17"/>
  <c r="M2249" i="17"/>
  <c r="L2249" i="17"/>
  <c r="M2248" i="17"/>
  <c r="L2248" i="17"/>
  <c r="M2247" i="17"/>
  <c r="L2247" i="17"/>
  <c r="M2246" i="17"/>
  <c r="L2246" i="17"/>
  <c r="M2245" i="17"/>
  <c r="L2245" i="17"/>
  <c r="M2244" i="17"/>
  <c r="L2244" i="17"/>
  <c r="M2243" i="17"/>
  <c r="L2243" i="17"/>
  <c r="M2242" i="17"/>
  <c r="L2242" i="17"/>
  <c r="M2241" i="17"/>
  <c r="L2241" i="17"/>
  <c r="M2240" i="17"/>
  <c r="L2240" i="17"/>
  <c r="M2239" i="17"/>
  <c r="L2239" i="17"/>
  <c r="M2238" i="17"/>
  <c r="L2238" i="17"/>
  <c r="M2237" i="17"/>
  <c r="L2237" i="17"/>
  <c r="M2236" i="17"/>
  <c r="L2236" i="17"/>
  <c r="M2235" i="17"/>
  <c r="L2235" i="17"/>
  <c r="M2234" i="17"/>
  <c r="L2234" i="17"/>
  <c r="M2233" i="17"/>
  <c r="L2233" i="17"/>
  <c r="M2232" i="17"/>
  <c r="L2232" i="17"/>
  <c r="M2231" i="17"/>
  <c r="L2231" i="17"/>
  <c r="M2230" i="17"/>
  <c r="L2230" i="17"/>
  <c r="M2229" i="17"/>
  <c r="L2229" i="17"/>
  <c r="M2228" i="17"/>
  <c r="L2228" i="17"/>
  <c r="M2227" i="17"/>
  <c r="L2227" i="17"/>
  <c r="M2226" i="17"/>
  <c r="L2226" i="17"/>
  <c r="M2225" i="17"/>
  <c r="L2225" i="17"/>
  <c r="M2224" i="17"/>
  <c r="L2224" i="17"/>
  <c r="M2223" i="17"/>
  <c r="L2223" i="17"/>
  <c r="M2222" i="17"/>
  <c r="L2222" i="17"/>
  <c r="M2221" i="17"/>
  <c r="L2221" i="17"/>
  <c r="M2220" i="17"/>
  <c r="L2220" i="17"/>
  <c r="M2219" i="17"/>
  <c r="L2219" i="17"/>
  <c r="M2218" i="17"/>
  <c r="L2218" i="17"/>
  <c r="M2217" i="17"/>
  <c r="L2217" i="17"/>
  <c r="M2216" i="17"/>
  <c r="L2216" i="17"/>
  <c r="M2215" i="17"/>
  <c r="L2215" i="17"/>
  <c r="M2214" i="17"/>
  <c r="L2214" i="17"/>
  <c r="M2213" i="17"/>
  <c r="L2213" i="17"/>
  <c r="M2212" i="17"/>
  <c r="L2212" i="17"/>
  <c r="M2211" i="17"/>
  <c r="L2211" i="17"/>
  <c r="M2210" i="17"/>
  <c r="L2210" i="17"/>
  <c r="M2209" i="17"/>
  <c r="L2209" i="17"/>
  <c r="M2208" i="17"/>
  <c r="L2208" i="17"/>
  <c r="M2207" i="17"/>
  <c r="L2207" i="17"/>
  <c r="M2206" i="17"/>
  <c r="L2206" i="17"/>
  <c r="M2205" i="17"/>
  <c r="L2205" i="17"/>
  <c r="M2204" i="17"/>
  <c r="L2204" i="17"/>
  <c r="M2203" i="17"/>
  <c r="L2203" i="17"/>
  <c r="M2202" i="17"/>
  <c r="L2202" i="17"/>
  <c r="M2201" i="17"/>
  <c r="L2201" i="17"/>
  <c r="M2200" i="17"/>
  <c r="L2200" i="17"/>
  <c r="M2199" i="17"/>
  <c r="L2199" i="17"/>
  <c r="M2198" i="17"/>
  <c r="L2198" i="17"/>
  <c r="M2197" i="17"/>
  <c r="L2197" i="17"/>
  <c r="M2196" i="17"/>
  <c r="L2196" i="17"/>
  <c r="M2195" i="17"/>
  <c r="L2195" i="17"/>
  <c r="M2194" i="17"/>
  <c r="L2194" i="17"/>
  <c r="M2193" i="17"/>
  <c r="L2193" i="17"/>
  <c r="M2192" i="17"/>
  <c r="L2192" i="17"/>
  <c r="M2191" i="17"/>
  <c r="L2191" i="17"/>
  <c r="M2190" i="17"/>
  <c r="L2190" i="17"/>
  <c r="M2189" i="17"/>
  <c r="L2189" i="17"/>
  <c r="M2188" i="17"/>
  <c r="L2188" i="17"/>
  <c r="M2187" i="17"/>
  <c r="L2187" i="17"/>
  <c r="M2186" i="17"/>
  <c r="L2186" i="17"/>
  <c r="M2185" i="17"/>
  <c r="L2185" i="17"/>
  <c r="M2184" i="17"/>
  <c r="L2184" i="17"/>
  <c r="M2183" i="17"/>
  <c r="L2183" i="17"/>
  <c r="M2182" i="17"/>
  <c r="L2182" i="17"/>
  <c r="M2181" i="17"/>
  <c r="L2181" i="17"/>
  <c r="M2180" i="17"/>
  <c r="L2180" i="17"/>
  <c r="M2179" i="17"/>
  <c r="L2179" i="17"/>
  <c r="M2178" i="17"/>
  <c r="L2178" i="17"/>
  <c r="M2177" i="17"/>
  <c r="L2177" i="17"/>
  <c r="M2176" i="17"/>
  <c r="L2176" i="17"/>
  <c r="M2175" i="17"/>
  <c r="L2175" i="17"/>
  <c r="M2174" i="17"/>
  <c r="L2174" i="17"/>
  <c r="M2173" i="17"/>
  <c r="L2173" i="17"/>
  <c r="M2172" i="17"/>
  <c r="L2172" i="17"/>
  <c r="M2171" i="17"/>
  <c r="L2171" i="17"/>
  <c r="M2170" i="17"/>
  <c r="L2170" i="17"/>
  <c r="M2169" i="17"/>
  <c r="L2169" i="17"/>
  <c r="M2168" i="17"/>
  <c r="L2168" i="17"/>
  <c r="M2167" i="17"/>
  <c r="L2167" i="17"/>
  <c r="M2166" i="17"/>
  <c r="L2166" i="17"/>
  <c r="M2165" i="17"/>
  <c r="L2165" i="17"/>
  <c r="M2164" i="17"/>
  <c r="L2164" i="17"/>
  <c r="M2163" i="17"/>
  <c r="L2163" i="17"/>
  <c r="M2162" i="17"/>
  <c r="L2162" i="17"/>
  <c r="M2161" i="17"/>
  <c r="L2161" i="17"/>
  <c r="M2160" i="17"/>
  <c r="L2160" i="17"/>
  <c r="M2159" i="17"/>
  <c r="L2159" i="17"/>
  <c r="M2158" i="17"/>
  <c r="L2158" i="17"/>
  <c r="M2157" i="17"/>
  <c r="L2157" i="17"/>
  <c r="M2156" i="17"/>
  <c r="L2156" i="17"/>
  <c r="M2155" i="17"/>
  <c r="L2155" i="17"/>
  <c r="M2154" i="17"/>
  <c r="L2154" i="17"/>
  <c r="M2153" i="17"/>
  <c r="L2153" i="17"/>
  <c r="M2152" i="17"/>
  <c r="L2152" i="17"/>
  <c r="M2151" i="17"/>
  <c r="L2151" i="17"/>
  <c r="M2150" i="17"/>
  <c r="L2150" i="17"/>
  <c r="M2149" i="17"/>
  <c r="L2149" i="17"/>
  <c r="M2148" i="17"/>
  <c r="L2148" i="17"/>
  <c r="M2147" i="17"/>
  <c r="L2147" i="17"/>
  <c r="M2146" i="17"/>
  <c r="L2146" i="17"/>
  <c r="M2145" i="17"/>
  <c r="L2145" i="17"/>
  <c r="M2144" i="17"/>
  <c r="L2144" i="17"/>
  <c r="M2143" i="17"/>
  <c r="L2143" i="17"/>
  <c r="M2142" i="17"/>
  <c r="L2142" i="17"/>
  <c r="M2141" i="17"/>
  <c r="L2141" i="17"/>
  <c r="M2140" i="17"/>
  <c r="L2140" i="17"/>
  <c r="M2139" i="17"/>
  <c r="L2139" i="17"/>
  <c r="M2138" i="17"/>
  <c r="L2138" i="17"/>
  <c r="M2137" i="17"/>
  <c r="L2137" i="17"/>
  <c r="M2136" i="17"/>
  <c r="L2136" i="17"/>
  <c r="M2135" i="17"/>
  <c r="L2135" i="17"/>
  <c r="M2134" i="17"/>
  <c r="L2134" i="17"/>
  <c r="M2133" i="17"/>
  <c r="L2133" i="17"/>
  <c r="M2132" i="17"/>
  <c r="L2132" i="17"/>
  <c r="M2131" i="17"/>
  <c r="L2131" i="17"/>
  <c r="M2130" i="17"/>
  <c r="L2130" i="17"/>
  <c r="M2129" i="17"/>
  <c r="L2129" i="17"/>
  <c r="M2128" i="17"/>
  <c r="L2128" i="17"/>
  <c r="M2127" i="17"/>
  <c r="L2127" i="17"/>
  <c r="M2126" i="17"/>
  <c r="L2126" i="17"/>
  <c r="M2125" i="17"/>
  <c r="L2125" i="17"/>
  <c r="M2124" i="17"/>
  <c r="L2124" i="17"/>
  <c r="M2123" i="17"/>
  <c r="L2123" i="17"/>
  <c r="M2122" i="17"/>
  <c r="L2122" i="17"/>
  <c r="M2121" i="17"/>
  <c r="L2121" i="17"/>
  <c r="M2120" i="17"/>
  <c r="L2120" i="17"/>
  <c r="M2119" i="17"/>
  <c r="L2119" i="17"/>
  <c r="M2118" i="17"/>
  <c r="L2118" i="17"/>
  <c r="M2117" i="17"/>
  <c r="L2117" i="17"/>
  <c r="M2116" i="17"/>
  <c r="L2116" i="17"/>
  <c r="M2115" i="17"/>
  <c r="L2115" i="17"/>
  <c r="M2114" i="17"/>
  <c r="L2114" i="17"/>
  <c r="M2113" i="17"/>
  <c r="L2113" i="17"/>
  <c r="M2112" i="17"/>
  <c r="L2112" i="17"/>
  <c r="M2111" i="17"/>
  <c r="L2111" i="17"/>
  <c r="M2110" i="17"/>
  <c r="L2110" i="17"/>
  <c r="M2109" i="17"/>
  <c r="L2109" i="17"/>
  <c r="M2108" i="17"/>
  <c r="L2108" i="17"/>
  <c r="M2107" i="17"/>
  <c r="L2107" i="17"/>
  <c r="M2106" i="17"/>
  <c r="L2106" i="17"/>
  <c r="M2105" i="17"/>
  <c r="L2105" i="17"/>
  <c r="M2104" i="17"/>
  <c r="L2104" i="17"/>
  <c r="M2103" i="17"/>
  <c r="L2103" i="17"/>
  <c r="M2102" i="17"/>
  <c r="L2102" i="17"/>
  <c r="M2101" i="17"/>
  <c r="L2101" i="17"/>
  <c r="M2100" i="17"/>
  <c r="L2100" i="17"/>
  <c r="M2099" i="17"/>
  <c r="L2099" i="17"/>
  <c r="M2098" i="17"/>
  <c r="L2098" i="17"/>
  <c r="M2097" i="17"/>
  <c r="L2097" i="17"/>
  <c r="M2096" i="17"/>
  <c r="L2096" i="17"/>
  <c r="M2095" i="17"/>
  <c r="L2095" i="17"/>
  <c r="M2094" i="17"/>
  <c r="L2094" i="17"/>
  <c r="M2093" i="17"/>
  <c r="L2093" i="17"/>
  <c r="M2092" i="17"/>
  <c r="L2092" i="17"/>
  <c r="M2091" i="17"/>
  <c r="L2091" i="17"/>
  <c r="M2090" i="17"/>
  <c r="L2090" i="17"/>
  <c r="M2089" i="17"/>
  <c r="L2089" i="17"/>
  <c r="M2088" i="17"/>
  <c r="L2088" i="17"/>
  <c r="M2087" i="17"/>
  <c r="L2087" i="17"/>
  <c r="M2086" i="17"/>
  <c r="L2086" i="17"/>
  <c r="M2085" i="17"/>
  <c r="L2085" i="17"/>
  <c r="M2084" i="17"/>
  <c r="L2084" i="17"/>
  <c r="M2083" i="17"/>
  <c r="L2083" i="17"/>
  <c r="M2082" i="17"/>
  <c r="L2082" i="17"/>
  <c r="M2081" i="17"/>
  <c r="L2081" i="17"/>
  <c r="M2080" i="17"/>
  <c r="L2080" i="17"/>
  <c r="M2079" i="17"/>
  <c r="L2079" i="17"/>
  <c r="M2078" i="17"/>
  <c r="L2078" i="17"/>
  <c r="M2077" i="17"/>
  <c r="L2077" i="17"/>
  <c r="M2076" i="17"/>
  <c r="L2076" i="17"/>
  <c r="M2075" i="17"/>
  <c r="L2075" i="17"/>
  <c r="M2074" i="17"/>
  <c r="L2074" i="17"/>
  <c r="M2073" i="17"/>
  <c r="L2073" i="17"/>
  <c r="M2072" i="17"/>
  <c r="L2072" i="17"/>
  <c r="M2071" i="17"/>
  <c r="L2071" i="17"/>
  <c r="M2070" i="17"/>
  <c r="L2070" i="17"/>
  <c r="M2069" i="17"/>
  <c r="L2069" i="17"/>
  <c r="M2068" i="17"/>
  <c r="L2068" i="17"/>
  <c r="M2067" i="17"/>
  <c r="L2067" i="17"/>
  <c r="M2066" i="17"/>
  <c r="L2066" i="17"/>
  <c r="M2065" i="17"/>
  <c r="L2065" i="17"/>
  <c r="M2064" i="17"/>
  <c r="L2064" i="17"/>
  <c r="M2063" i="17"/>
  <c r="L2063" i="17"/>
  <c r="M2062" i="17"/>
  <c r="L2062" i="17"/>
  <c r="M2061" i="17"/>
  <c r="L2061" i="17"/>
  <c r="M2060" i="17"/>
  <c r="L2060" i="17"/>
  <c r="M2059" i="17"/>
  <c r="L2059" i="17"/>
  <c r="M2058" i="17"/>
  <c r="L2058" i="17"/>
  <c r="M2057" i="17"/>
  <c r="L2057" i="17"/>
  <c r="M2056" i="17"/>
  <c r="L2056" i="17"/>
  <c r="M2055" i="17"/>
  <c r="L2055" i="17"/>
  <c r="M2054" i="17"/>
  <c r="L2054" i="17"/>
  <c r="M2053" i="17"/>
  <c r="L2053" i="17"/>
  <c r="M2052" i="17"/>
  <c r="L2052" i="17"/>
  <c r="M2051" i="17"/>
  <c r="L2051" i="17"/>
  <c r="M2050" i="17"/>
  <c r="L2050" i="17"/>
  <c r="M2049" i="17"/>
  <c r="L2049" i="17"/>
  <c r="M2048" i="17"/>
  <c r="L2048" i="17"/>
  <c r="M2047" i="17"/>
  <c r="L2047" i="17"/>
  <c r="M2046" i="17"/>
  <c r="L2046" i="17"/>
  <c r="M2045" i="17"/>
  <c r="L2045" i="17"/>
  <c r="M2044" i="17"/>
  <c r="L2044" i="17"/>
  <c r="M2043" i="17"/>
  <c r="L2043" i="17"/>
  <c r="M2042" i="17"/>
  <c r="L2042" i="17"/>
  <c r="M2041" i="17"/>
  <c r="L2041" i="17"/>
  <c r="M2040" i="17"/>
  <c r="L2040" i="17"/>
  <c r="M2039" i="17"/>
  <c r="L2039" i="17"/>
  <c r="M2038" i="17"/>
  <c r="L2038" i="17"/>
  <c r="M2037" i="17"/>
  <c r="L2037" i="17"/>
  <c r="M2036" i="17"/>
  <c r="L2036" i="17"/>
  <c r="M2035" i="17"/>
  <c r="L2035" i="17"/>
  <c r="M2034" i="17"/>
  <c r="L2034" i="17"/>
  <c r="M2033" i="17"/>
  <c r="L2033" i="17"/>
  <c r="M2032" i="17"/>
  <c r="L2032" i="17"/>
  <c r="M2031" i="17"/>
  <c r="L2031" i="17"/>
  <c r="M2030" i="17"/>
  <c r="L2030" i="17"/>
  <c r="M2029" i="17"/>
  <c r="L2029" i="17"/>
  <c r="M2028" i="17"/>
  <c r="L2028" i="17"/>
  <c r="M2027" i="17"/>
  <c r="L2027" i="17"/>
  <c r="M2026" i="17"/>
  <c r="L2026" i="17"/>
  <c r="M2025" i="17"/>
  <c r="L2025" i="17"/>
  <c r="M2024" i="17"/>
  <c r="L2024" i="17"/>
  <c r="M2023" i="17"/>
  <c r="L2023" i="17"/>
  <c r="M2022" i="17"/>
  <c r="L2022" i="17"/>
  <c r="M2021" i="17"/>
  <c r="L2021" i="17"/>
  <c r="M2020" i="17"/>
  <c r="L2020" i="17"/>
  <c r="M2019" i="17"/>
  <c r="L2019" i="17"/>
  <c r="M2018" i="17"/>
  <c r="L2018" i="17"/>
  <c r="M2017" i="17"/>
  <c r="L2017" i="17"/>
  <c r="M2016" i="17"/>
  <c r="L2016" i="17"/>
  <c r="M2015" i="17"/>
  <c r="L2015" i="17"/>
  <c r="M2014" i="17"/>
  <c r="L2014" i="17"/>
  <c r="M2013" i="17"/>
  <c r="L2013" i="17"/>
  <c r="M2012" i="17"/>
  <c r="L2012" i="17"/>
  <c r="M2011" i="17"/>
  <c r="L2011" i="17"/>
  <c r="M2010" i="17"/>
  <c r="L2010" i="17"/>
  <c r="M2009" i="17"/>
  <c r="L2009" i="17"/>
  <c r="M2008" i="17"/>
  <c r="L2008" i="17"/>
  <c r="M2007" i="17"/>
  <c r="L2007" i="17"/>
  <c r="M2006" i="17"/>
  <c r="L2006" i="17"/>
  <c r="M2005" i="17"/>
  <c r="L2005" i="17"/>
  <c r="M2004" i="17"/>
  <c r="L2004" i="17"/>
  <c r="M2003" i="17"/>
  <c r="L2003" i="17"/>
  <c r="M2002" i="17"/>
  <c r="L2002" i="17"/>
  <c r="M2001" i="17"/>
  <c r="L2001" i="17"/>
  <c r="M2000" i="17"/>
  <c r="L2000" i="17"/>
  <c r="M1999" i="17"/>
  <c r="L1999" i="17"/>
  <c r="M1998" i="17"/>
  <c r="L1998" i="17"/>
  <c r="M1997" i="17"/>
  <c r="L1997" i="17"/>
  <c r="M1996" i="17"/>
  <c r="L1996" i="17"/>
  <c r="M1995" i="17"/>
  <c r="L1995" i="17"/>
  <c r="M1994" i="17"/>
  <c r="L1994" i="17"/>
  <c r="M1993" i="17"/>
  <c r="L1993" i="17"/>
  <c r="M1992" i="17"/>
  <c r="L1992" i="17"/>
  <c r="M1991" i="17"/>
  <c r="L1991" i="17"/>
  <c r="M1990" i="17"/>
  <c r="L1990" i="17"/>
  <c r="M1989" i="17"/>
  <c r="L1989" i="17"/>
  <c r="M1988" i="17"/>
  <c r="L1988" i="17"/>
  <c r="M1987" i="17"/>
  <c r="L1987" i="17"/>
  <c r="M1986" i="17"/>
  <c r="L1986" i="17"/>
  <c r="M1985" i="17"/>
  <c r="L1985" i="17"/>
  <c r="M1984" i="17"/>
  <c r="L1984" i="17"/>
  <c r="M1983" i="17"/>
  <c r="L1983" i="17"/>
  <c r="M1982" i="17"/>
  <c r="L1982" i="17"/>
  <c r="M1981" i="17"/>
  <c r="L1981" i="17"/>
  <c r="M1980" i="17"/>
  <c r="L1980" i="17"/>
  <c r="M1979" i="17"/>
  <c r="L1979" i="17"/>
  <c r="M1978" i="17"/>
  <c r="L1978" i="17"/>
  <c r="M1977" i="17"/>
  <c r="L1977" i="17"/>
  <c r="M1976" i="17"/>
  <c r="L1976" i="17"/>
  <c r="M1975" i="17"/>
  <c r="L1975" i="17"/>
  <c r="M1974" i="17"/>
  <c r="L1974" i="17"/>
  <c r="M1973" i="17"/>
  <c r="L1973" i="17"/>
  <c r="M1972" i="17"/>
  <c r="L1972" i="17"/>
  <c r="M1971" i="17"/>
  <c r="L1971" i="17"/>
  <c r="M1970" i="17"/>
  <c r="L1970" i="17"/>
  <c r="M1969" i="17"/>
  <c r="L1969" i="17"/>
  <c r="M1968" i="17"/>
  <c r="L1968" i="17"/>
  <c r="M1967" i="17"/>
  <c r="L1967" i="17"/>
  <c r="M1966" i="17"/>
  <c r="L1966" i="17"/>
  <c r="M1965" i="17"/>
  <c r="L1965" i="17"/>
  <c r="M1964" i="17"/>
  <c r="L1964" i="17"/>
  <c r="M1963" i="17"/>
  <c r="L1963" i="17"/>
  <c r="M1962" i="17"/>
  <c r="L1962" i="17"/>
  <c r="M1961" i="17"/>
  <c r="L1961" i="17"/>
  <c r="M1960" i="17"/>
  <c r="L1960" i="17"/>
  <c r="M1959" i="17"/>
  <c r="L1959" i="17"/>
  <c r="M1958" i="17"/>
  <c r="L1958" i="17"/>
  <c r="M1957" i="17"/>
  <c r="L1957" i="17"/>
  <c r="M1956" i="17"/>
  <c r="L1956" i="17"/>
  <c r="M1955" i="17"/>
  <c r="L1955" i="17"/>
  <c r="M1954" i="17"/>
  <c r="L1954" i="17"/>
  <c r="M1953" i="17"/>
  <c r="L1953" i="17"/>
  <c r="M1952" i="17"/>
  <c r="L1952" i="17"/>
  <c r="M1951" i="17"/>
  <c r="L1951" i="17"/>
  <c r="M1950" i="17"/>
  <c r="L1950" i="17"/>
  <c r="M1949" i="17"/>
  <c r="L1949" i="17"/>
  <c r="M1948" i="17"/>
  <c r="L1948" i="17"/>
  <c r="M1947" i="17"/>
  <c r="L1947" i="17"/>
  <c r="M1946" i="17"/>
  <c r="L1946" i="17"/>
  <c r="M1945" i="17"/>
  <c r="L1945" i="17"/>
  <c r="M1944" i="17"/>
  <c r="L1944" i="17"/>
  <c r="M1943" i="17"/>
  <c r="L1943" i="17"/>
  <c r="M1942" i="17"/>
  <c r="L1942" i="17"/>
  <c r="M1941" i="17"/>
  <c r="L1941" i="17"/>
  <c r="M1940" i="17"/>
  <c r="L1940" i="17"/>
  <c r="M1939" i="17"/>
  <c r="L1939" i="17"/>
  <c r="M1938" i="17"/>
  <c r="L1938" i="17"/>
  <c r="M1937" i="17"/>
  <c r="L1937" i="17"/>
  <c r="M1936" i="17"/>
  <c r="L1936" i="17"/>
  <c r="M1935" i="17"/>
  <c r="L1935" i="17"/>
  <c r="M1934" i="17"/>
  <c r="L1934" i="17"/>
  <c r="M1933" i="17"/>
  <c r="L1933" i="17"/>
  <c r="M1932" i="17"/>
  <c r="L1932" i="17"/>
  <c r="M1931" i="17"/>
  <c r="L1931" i="17"/>
  <c r="M1930" i="17"/>
  <c r="L1930" i="17"/>
  <c r="M1929" i="17"/>
  <c r="L1929" i="17"/>
  <c r="M1928" i="17"/>
  <c r="L1928" i="17"/>
  <c r="M1927" i="17"/>
  <c r="L1927" i="17"/>
  <c r="M1926" i="17"/>
  <c r="L1926" i="17"/>
  <c r="M1925" i="17"/>
  <c r="L1925" i="17"/>
  <c r="M1924" i="17"/>
  <c r="L1924" i="17"/>
  <c r="M1923" i="17"/>
  <c r="L1923" i="17"/>
  <c r="M1922" i="17"/>
  <c r="L1922" i="17"/>
  <c r="M1921" i="17"/>
  <c r="L1921" i="17"/>
  <c r="M1920" i="17"/>
  <c r="L1920" i="17"/>
  <c r="M1919" i="17"/>
  <c r="L1919" i="17"/>
  <c r="M1918" i="17"/>
  <c r="L1918" i="17"/>
  <c r="M1917" i="17"/>
  <c r="L1917" i="17"/>
  <c r="M1916" i="17"/>
  <c r="L1916" i="17"/>
  <c r="M1915" i="17"/>
  <c r="L1915" i="17"/>
  <c r="M1914" i="17"/>
  <c r="L1914" i="17"/>
  <c r="M1913" i="17"/>
  <c r="L1913" i="17"/>
  <c r="M1912" i="17"/>
  <c r="L1912" i="17"/>
  <c r="M1911" i="17"/>
  <c r="L1911" i="17"/>
  <c r="M1910" i="17"/>
  <c r="L1910" i="17"/>
  <c r="M1909" i="17"/>
  <c r="L1909" i="17"/>
  <c r="M1908" i="17"/>
  <c r="L1908" i="17"/>
  <c r="M1907" i="17"/>
  <c r="L1907" i="17"/>
  <c r="M1906" i="17"/>
  <c r="L1906" i="17"/>
  <c r="M1905" i="17"/>
  <c r="L1905" i="17"/>
  <c r="M1904" i="17"/>
  <c r="L1904" i="17"/>
  <c r="M1903" i="17"/>
  <c r="L1903" i="17"/>
  <c r="M1902" i="17"/>
  <c r="L1902" i="17"/>
  <c r="M1901" i="17"/>
  <c r="L1901" i="17"/>
  <c r="M1900" i="17"/>
  <c r="L1900" i="17"/>
  <c r="M1899" i="17"/>
  <c r="L1899" i="17"/>
  <c r="M1898" i="17"/>
  <c r="L1898" i="17"/>
  <c r="M1897" i="17"/>
  <c r="L1897" i="17"/>
  <c r="M1896" i="17"/>
  <c r="L1896" i="17"/>
  <c r="M1895" i="17"/>
  <c r="L1895" i="17"/>
  <c r="M1894" i="17"/>
  <c r="L1894" i="17"/>
  <c r="M1893" i="17"/>
  <c r="L1893" i="17"/>
  <c r="M1892" i="17"/>
  <c r="L1892" i="17"/>
  <c r="M1891" i="17"/>
  <c r="L1891" i="17"/>
  <c r="M1890" i="17"/>
  <c r="L1890" i="17"/>
  <c r="M1889" i="17"/>
  <c r="L1889" i="17"/>
  <c r="M1888" i="17"/>
  <c r="L1888" i="17"/>
  <c r="M1887" i="17"/>
  <c r="L1887" i="17"/>
  <c r="M1886" i="17"/>
  <c r="L1886" i="17"/>
  <c r="M1885" i="17"/>
  <c r="L1885" i="17"/>
  <c r="M1884" i="17"/>
  <c r="L1884" i="17"/>
  <c r="M1883" i="17"/>
  <c r="L1883" i="17"/>
  <c r="M1882" i="17"/>
  <c r="L1882" i="17"/>
  <c r="M1881" i="17"/>
  <c r="L1881" i="17"/>
  <c r="M1880" i="17"/>
  <c r="L1880" i="17"/>
  <c r="M1879" i="17"/>
  <c r="L1879" i="17"/>
  <c r="M1878" i="17"/>
  <c r="L1878" i="17"/>
  <c r="M1877" i="17"/>
  <c r="L1877" i="17"/>
  <c r="M1876" i="17"/>
  <c r="L1876" i="17"/>
  <c r="M1875" i="17"/>
  <c r="L1875" i="17"/>
  <c r="M1874" i="17"/>
  <c r="L1874" i="17"/>
  <c r="M1873" i="17"/>
  <c r="L1873" i="17"/>
  <c r="M1872" i="17"/>
  <c r="L1872" i="17"/>
  <c r="M1871" i="17"/>
  <c r="L1871" i="17"/>
  <c r="M1870" i="17"/>
  <c r="L1870" i="17"/>
  <c r="M1869" i="17"/>
  <c r="L1869" i="17"/>
  <c r="M1868" i="17"/>
  <c r="L1868" i="17"/>
  <c r="M1867" i="17"/>
  <c r="L1867" i="17"/>
  <c r="M1866" i="17"/>
  <c r="L1866" i="17"/>
  <c r="M1865" i="17"/>
  <c r="L1865" i="17"/>
  <c r="M1864" i="17"/>
  <c r="L1864" i="17"/>
  <c r="M1863" i="17"/>
  <c r="L1863" i="17"/>
  <c r="M1862" i="17"/>
  <c r="L1862" i="17"/>
  <c r="M1861" i="17"/>
  <c r="L1861" i="17"/>
  <c r="M1860" i="17"/>
  <c r="L1860" i="17"/>
  <c r="M1859" i="17"/>
  <c r="L1859" i="17"/>
  <c r="M1858" i="17"/>
  <c r="L1858" i="17"/>
  <c r="M1857" i="17"/>
  <c r="L1857" i="17"/>
  <c r="M1856" i="17"/>
  <c r="L1856" i="17"/>
  <c r="M1855" i="17"/>
  <c r="L1855" i="17"/>
  <c r="M1854" i="17"/>
  <c r="L1854" i="17"/>
  <c r="M1853" i="17"/>
  <c r="L1853" i="17"/>
  <c r="M1852" i="17"/>
  <c r="L1852" i="17"/>
  <c r="M1851" i="17"/>
  <c r="L1851" i="17"/>
  <c r="M1850" i="17"/>
  <c r="L1850" i="17"/>
  <c r="M1849" i="17"/>
  <c r="L1849" i="17"/>
  <c r="M1848" i="17"/>
  <c r="L1848" i="17"/>
  <c r="M1847" i="17"/>
  <c r="L1847" i="17"/>
  <c r="M1846" i="17"/>
  <c r="L1846" i="17"/>
  <c r="M1845" i="17"/>
  <c r="L1845" i="17"/>
  <c r="M1844" i="17"/>
  <c r="L1844" i="17"/>
  <c r="M1843" i="17"/>
  <c r="L1843" i="17"/>
  <c r="M1842" i="17"/>
  <c r="L1842" i="17"/>
  <c r="M1841" i="17"/>
  <c r="L1841" i="17"/>
  <c r="M1840" i="17"/>
  <c r="L1840" i="17"/>
  <c r="M1839" i="17"/>
  <c r="L1839" i="17"/>
  <c r="M1838" i="17"/>
  <c r="L1838" i="17"/>
  <c r="M1837" i="17"/>
  <c r="L1837" i="17"/>
  <c r="M1836" i="17"/>
  <c r="L1836" i="17"/>
  <c r="M1835" i="17"/>
  <c r="L1835" i="17"/>
  <c r="M1834" i="17"/>
  <c r="L1834" i="17"/>
  <c r="M1833" i="17"/>
  <c r="L1833" i="17"/>
  <c r="M1832" i="17"/>
  <c r="L1832" i="17"/>
  <c r="M1831" i="17"/>
  <c r="L1831" i="17"/>
  <c r="M1830" i="17"/>
  <c r="L1830" i="17"/>
  <c r="M1829" i="17"/>
  <c r="L1829" i="17"/>
  <c r="M1828" i="17"/>
  <c r="L1828" i="17"/>
  <c r="M1827" i="17"/>
  <c r="L1827" i="17"/>
  <c r="M1826" i="17"/>
  <c r="L1826" i="17"/>
  <c r="M1825" i="17"/>
  <c r="L1825" i="17"/>
  <c r="M1824" i="17"/>
  <c r="L1824" i="17"/>
  <c r="M1823" i="17"/>
  <c r="L1823" i="17"/>
  <c r="M1822" i="17"/>
  <c r="L1822" i="17"/>
  <c r="M1821" i="17"/>
  <c r="L1821" i="17"/>
  <c r="M1820" i="17"/>
  <c r="L1820" i="17"/>
  <c r="M1819" i="17"/>
  <c r="L1819" i="17"/>
  <c r="M1818" i="17"/>
  <c r="L1818" i="17"/>
  <c r="M1817" i="17"/>
  <c r="L1817" i="17"/>
  <c r="M1816" i="17"/>
  <c r="L1816" i="17"/>
  <c r="M1815" i="17"/>
  <c r="L1815" i="17"/>
  <c r="M1814" i="17"/>
  <c r="L1814" i="17"/>
  <c r="M1813" i="17"/>
  <c r="L1813" i="17"/>
  <c r="M1812" i="17"/>
  <c r="L1812" i="17"/>
  <c r="M1811" i="17"/>
  <c r="L1811" i="17"/>
  <c r="M1810" i="17"/>
  <c r="L1810" i="17"/>
  <c r="M1809" i="17"/>
  <c r="L1809" i="17"/>
  <c r="M1808" i="17"/>
  <c r="L1808" i="17"/>
  <c r="M1807" i="17"/>
  <c r="L1807" i="17"/>
  <c r="M1806" i="17"/>
  <c r="L1806" i="17"/>
  <c r="M1805" i="17"/>
  <c r="L1805" i="17"/>
  <c r="M1804" i="17"/>
  <c r="L1804" i="17"/>
  <c r="M1803" i="17"/>
  <c r="L1803" i="17"/>
  <c r="M1802" i="17"/>
  <c r="L1802" i="17"/>
  <c r="M1801" i="17"/>
  <c r="L1801" i="17"/>
  <c r="M1800" i="17"/>
  <c r="L1800" i="17"/>
  <c r="M1799" i="17"/>
  <c r="L1799" i="17"/>
  <c r="M1798" i="17"/>
  <c r="L1798" i="17"/>
  <c r="M1797" i="17"/>
  <c r="L1797" i="17"/>
  <c r="M1796" i="17"/>
  <c r="L1796" i="17"/>
  <c r="M1795" i="17"/>
  <c r="L1795" i="17"/>
  <c r="M1794" i="17"/>
  <c r="L1794" i="17"/>
  <c r="M1793" i="17"/>
  <c r="L1793" i="17"/>
  <c r="M1792" i="17"/>
  <c r="L1792" i="17"/>
  <c r="M1791" i="17"/>
  <c r="L1791" i="17"/>
  <c r="M1790" i="17"/>
  <c r="L1790" i="17"/>
  <c r="M1789" i="17"/>
  <c r="L1789" i="17"/>
  <c r="M1788" i="17"/>
  <c r="L1788" i="17"/>
  <c r="M1787" i="17"/>
  <c r="L1787" i="17"/>
  <c r="M1786" i="17"/>
  <c r="L1786" i="17"/>
  <c r="M1785" i="17"/>
  <c r="L1785" i="17"/>
  <c r="M1784" i="17"/>
  <c r="L1784" i="17"/>
  <c r="M1783" i="17"/>
  <c r="L1783" i="17"/>
  <c r="M1782" i="17"/>
  <c r="L1782" i="17"/>
  <c r="M1781" i="17"/>
  <c r="L1781" i="17"/>
  <c r="M1780" i="17"/>
  <c r="L1780" i="17"/>
  <c r="M1779" i="17"/>
  <c r="L1779" i="17"/>
  <c r="M1778" i="17"/>
  <c r="L1778" i="17"/>
  <c r="M1777" i="17"/>
  <c r="L1777" i="17"/>
  <c r="M1776" i="17"/>
  <c r="L1776" i="17"/>
  <c r="M1775" i="17"/>
  <c r="L1775" i="17"/>
  <c r="M1774" i="17"/>
  <c r="L1774" i="17"/>
  <c r="M1773" i="17"/>
  <c r="L1773" i="17"/>
  <c r="M1772" i="17"/>
  <c r="L1772" i="17"/>
  <c r="M1771" i="17"/>
  <c r="L1771" i="17"/>
  <c r="M1770" i="17"/>
  <c r="L1770" i="17"/>
  <c r="M1769" i="17"/>
  <c r="L1769" i="17"/>
  <c r="M1768" i="17"/>
  <c r="L1768" i="17"/>
  <c r="M1767" i="17"/>
  <c r="L1767" i="17"/>
  <c r="M1766" i="17"/>
  <c r="L1766" i="17"/>
  <c r="M1765" i="17"/>
  <c r="L1765" i="17"/>
  <c r="M1764" i="17"/>
  <c r="L1764" i="17"/>
  <c r="M1763" i="17"/>
  <c r="L1763" i="17"/>
  <c r="M1762" i="17"/>
  <c r="L1762" i="17"/>
  <c r="M1761" i="17"/>
  <c r="L1761" i="17"/>
  <c r="M1760" i="17"/>
  <c r="L1760" i="17"/>
  <c r="M1759" i="17"/>
  <c r="L1759" i="17"/>
  <c r="M1758" i="17"/>
  <c r="L1758" i="17"/>
  <c r="M1757" i="17"/>
  <c r="L1757" i="17"/>
  <c r="M1756" i="17"/>
  <c r="L1756" i="17"/>
  <c r="M1755" i="17"/>
  <c r="L1755" i="17"/>
  <c r="M1754" i="17"/>
  <c r="L1754" i="17"/>
  <c r="M1753" i="17"/>
  <c r="L1753" i="17"/>
  <c r="M1752" i="17"/>
  <c r="L1752" i="17"/>
  <c r="M1751" i="17"/>
  <c r="L1751" i="17"/>
  <c r="M1750" i="17"/>
  <c r="L1750" i="17"/>
  <c r="M1749" i="17"/>
  <c r="L1749" i="17"/>
  <c r="M1748" i="17"/>
  <c r="L1748" i="17"/>
  <c r="M1747" i="17"/>
  <c r="L1747" i="17"/>
  <c r="M1746" i="17"/>
  <c r="L1746" i="17"/>
  <c r="M1745" i="17"/>
  <c r="L1745" i="17"/>
  <c r="M1744" i="17"/>
  <c r="L1744" i="17"/>
  <c r="M1743" i="17"/>
  <c r="L1743" i="17"/>
  <c r="M1742" i="17"/>
  <c r="L1742" i="17"/>
  <c r="M1741" i="17"/>
  <c r="L1741" i="17"/>
  <c r="M1740" i="17"/>
  <c r="L1740" i="17"/>
  <c r="M1739" i="17"/>
  <c r="L1739" i="17"/>
  <c r="M1738" i="17"/>
  <c r="L1738" i="17"/>
  <c r="M1737" i="17"/>
  <c r="L1737" i="17"/>
  <c r="M1736" i="17"/>
  <c r="L1736" i="17"/>
  <c r="M1735" i="17"/>
  <c r="L1735" i="17"/>
  <c r="M1734" i="17"/>
  <c r="L1734" i="17"/>
  <c r="M1733" i="17"/>
  <c r="L1733" i="17"/>
  <c r="M1732" i="17"/>
  <c r="L1732" i="17"/>
  <c r="M1731" i="17"/>
  <c r="L1731" i="17"/>
  <c r="M1730" i="17"/>
  <c r="L1730" i="17"/>
  <c r="M1729" i="17"/>
  <c r="L1729" i="17"/>
  <c r="M1728" i="17"/>
  <c r="L1728" i="17"/>
  <c r="M1727" i="17"/>
  <c r="L1727" i="17"/>
  <c r="M1726" i="17"/>
  <c r="L1726" i="17"/>
  <c r="M1725" i="17"/>
  <c r="L1725" i="17"/>
  <c r="M1724" i="17"/>
  <c r="L1724" i="17"/>
  <c r="M1723" i="17"/>
  <c r="L1723" i="17"/>
  <c r="M1722" i="17"/>
  <c r="L1722" i="17"/>
  <c r="M1721" i="17"/>
  <c r="L1721" i="17"/>
  <c r="M1720" i="17"/>
  <c r="L1720" i="17"/>
  <c r="M1719" i="17"/>
  <c r="L1719" i="17"/>
  <c r="M1718" i="17"/>
  <c r="L1718" i="17"/>
  <c r="M1717" i="17"/>
  <c r="L1717" i="17"/>
  <c r="M1716" i="17"/>
  <c r="L1716" i="17"/>
  <c r="M1715" i="17"/>
  <c r="L1715" i="17"/>
  <c r="M1714" i="17"/>
  <c r="L1714" i="17"/>
  <c r="M1713" i="17"/>
  <c r="L1713" i="17"/>
  <c r="M1712" i="17"/>
  <c r="L1712" i="17"/>
  <c r="M1711" i="17"/>
  <c r="L1711" i="17"/>
  <c r="M1710" i="17"/>
  <c r="L1710" i="17"/>
  <c r="M1709" i="17"/>
  <c r="L1709" i="17"/>
  <c r="M1708" i="17"/>
  <c r="L1708" i="17"/>
  <c r="M1707" i="17"/>
  <c r="L1707" i="17"/>
  <c r="M1706" i="17"/>
  <c r="L1706" i="17"/>
  <c r="M1705" i="17"/>
  <c r="L1705" i="17"/>
  <c r="M1704" i="17"/>
  <c r="L1704" i="17"/>
  <c r="M1703" i="17"/>
  <c r="L1703" i="17"/>
  <c r="M1702" i="17"/>
  <c r="L1702" i="17"/>
  <c r="M1701" i="17"/>
  <c r="L1701" i="17"/>
  <c r="M1700" i="17"/>
  <c r="L1700" i="17"/>
  <c r="M1699" i="17"/>
  <c r="L1699" i="17"/>
  <c r="M1698" i="17"/>
  <c r="L1698" i="17"/>
  <c r="M1697" i="17"/>
  <c r="L1697" i="17"/>
  <c r="M1696" i="17"/>
  <c r="L1696" i="17"/>
  <c r="M1695" i="17"/>
  <c r="L1695" i="17"/>
  <c r="M1694" i="17"/>
  <c r="L1694" i="17"/>
  <c r="M1693" i="17"/>
  <c r="L1693" i="17"/>
  <c r="M1692" i="17"/>
  <c r="L1692" i="17"/>
  <c r="M1691" i="17"/>
  <c r="L1691" i="17"/>
  <c r="M1690" i="17"/>
  <c r="L1690" i="17"/>
  <c r="M1689" i="17"/>
  <c r="L1689" i="17"/>
  <c r="M1688" i="17"/>
  <c r="L1688" i="17"/>
  <c r="M1687" i="17"/>
  <c r="L1687" i="17"/>
  <c r="M1686" i="17"/>
  <c r="L1686" i="17"/>
  <c r="M1685" i="17"/>
  <c r="L1685" i="17"/>
  <c r="M1684" i="17"/>
  <c r="L1684" i="17"/>
  <c r="M1683" i="17"/>
  <c r="L1683" i="17"/>
  <c r="M1682" i="17"/>
  <c r="L1682" i="17"/>
  <c r="M1681" i="17"/>
  <c r="L1681" i="17"/>
  <c r="M1680" i="17"/>
  <c r="L1680" i="17"/>
  <c r="M1679" i="17"/>
  <c r="L1679" i="17"/>
  <c r="M1678" i="17"/>
  <c r="L1678" i="17"/>
  <c r="M1677" i="17"/>
  <c r="L1677" i="17"/>
  <c r="M1676" i="17"/>
  <c r="L1676" i="17"/>
  <c r="M1675" i="17"/>
  <c r="L1675" i="17"/>
  <c r="M1674" i="17"/>
  <c r="L1674" i="17"/>
  <c r="M1673" i="17"/>
  <c r="L1673" i="17"/>
  <c r="M1672" i="17"/>
  <c r="L1672" i="17"/>
  <c r="M1671" i="17"/>
  <c r="L1671" i="17"/>
  <c r="M1670" i="17"/>
  <c r="L1670" i="17"/>
  <c r="M1669" i="17"/>
  <c r="L1669" i="17"/>
  <c r="M1668" i="17"/>
  <c r="L1668" i="17"/>
  <c r="M1667" i="17"/>
  <c r="L1667" i="17"/>
  <c r="M1666" i="17"/>
  <c r="L1666" i="17"/>
  <c r="M1665" i="17"/>
  <c r="L1665" i="17"/>
  <c r="M1664" i="17"/>
  <c r="L1664" i="17"/>
  <c r="M1663" i="17"/>
  <c r="L1663" i="17"/>
  <c r="M1662" i="17"/>
  <c r="L1662" i="17"/>
  <c r="M1661" i="17"/>
  <c r="L1661" i="17"/>
  <c r="M1660" i="17"/>
  <c r="L1660" i="17"/>
  <c r="M1659" i="17"/>
  <c r="L1659" i="17"/>
  <c r="M1658" i="17"/>
  <c r="L1658" i="17"/>
  <c r="M1657" i="17"/>
  <c r="L1657" i="17"/>
  <c r="M1656" i="17"/>
  <c r="L1656" i="17"/>
  <c r="M1655" i="17"/>
  <c r="L1655" i="17"/>
  <c r="M1654" i="17"/>
  <c r="L1654" i="17"/>
  <c r="M1653" i="17"/>
  <c r="L1653" i="17"/>
  <c r="M1652" i="17"/>
  <c r="L1652" i="17"/>
  <c r="M1651" i="17"/>
  <c r="L1651" i="17"/>
  <c r="M1650" i="17"/>
  <c r="L1650" i="17"/>
  <c r="M1649" i="17"/>
  <c r="L1649" i="17"/>
  <c r="M1648" i="17"/>
  <c r="L1648" i="17"/>
  <c r="M1647" i="17"/>
  <c r="L1647" i="17"/>
  <c r="M1646" i="17"/>
  <c r="L1646" i="17"/>
  <c r="M1645" i="17"/>
  <c r="L1645" i="17"/>
  <c r="M1644" i="17"/>
  <c r="L1644" i="17"/>
  <c r="M1643" i="17"/>
  <c r="L1643" i="17"/>
  <c r="M1642" i="17"/>
  <c r="L1642" i="17"/>
  <c r="M1641" i="17"/>
  <c r="L1641" i="17"/>
  <c r="M1640" i="17"/>
  <c r="L1640" i="17"/>
  <c r="M1639" i="17"/>
  <c r="L1639" i="17"/>
  <c r="M1638" i="17"/>
  <c r="L1638" i="17"/>
  <c r="M1637" i="17"/>
  <c r="L1637" i="17"/>
  <c r="M1636" i="17"/>
  <c r="L1636" i="17"/>
  <c r="M1635" i="17"/>
  <c r="L1635" i="17"/>
  <c r="M1634" i="17"/>
  <c r="L1634" i="17"/>
  <c r="M1633" i="17"/>
  <c r="L1633" i="17"/>
  <c r="M1632" i="17"/>
  <c r="L1632" i="17"/>
  <c r="M1631" i="17"/>
  <c r="L1631" i="17"/>
  <c r="M1630" i="17"/>
  <c r="L1630" i="17"/>
  <c r="M1629" i="17"/>
  <c r="L1629" i="17"/>
  <c r="M1628" i="17"/>
  <c r="L1628" i="17"/>
  <c r="M1627" i="17"/>
  <c r="L1627" i="17"/>
  <c r="M1626" i="17"/>
  <c r="L1626" i="17"/>
  <c r="M1625" i="17"/>
  <c r="L1625" i="17"/>
  <c r="M1624" i="17"/>
  <c r="L1624" i="17"/>
  <c r="M1623" i="17"/>
  <c r="L1623" i="17"/>
  <c r="M1622" i="17"/>
  <c r="L1622" i="17"/>
  <c r="M1621" i="17"/>
  <c r="L1621" i="17"/>
  <c r="M1620" i="17"/>
  <c r="L1620" i="17"/>
  <c r="M1619" i="17"/>
  <c r="L1619" i="17"/>
  <c r="M1618" i="17"/>
  <c r="L1618" i="17"/>
  <c r="M1617" i="17"/>
  <c r="L1617" i="17"/>
  <c r="M1616" i="17"/>
  <c r="L1616" i="17"/>
  <c r="M1615" i="17"/>
  <c r="L1615" i="17"/>
  <c r="M1614" i="17"/>
  <c r="L1614" i="17"/>
  <c r="M1613" i="17"/>
  <c r="L1613" i="17"/>
  <c r="M1612" i="17"/>
  <c r="L1612" i="17"/>
  <c r="M1611" i="17"/>
  <c r="L1611" i="17"/>
  <c r="M1610" i="17"/>
  <c r="L1610" i="17"/>
  <c r="M1609" i="17"/>
  <c r="L1609" i="17"/>
  <c r="M1608" i="17"/>
  <c r="L1608" i="17"/>
  <c r="M1607" i="17"/>
  <c r="L1607" i="17"/>
  <c r="M1606" i="17"/>
  <c r="L1606" i="17"/>
  <c r="M1605" i="17"/>
  <c r="L1605" i="17"/>
  <c r="M1604" i="17"/>
  <c r="L1604" i="17"/>
  <c r="M1603" i="17"/>
  <c r="L1603" i="17"/>
  <c r="M1602" i="17"/>
  <c r="L1602" i="17"/>
  <c r="M1601" i="17"/>
  <c r="L1601" i="17"/>
  <c r="M1600" i="17"/>
  <c r="L1600" i="17"/>
  <c r="M1599" i="17"/>
  <c r="L1599" i="17"/>
  <c r="M1598" i="17"/>
  <c r="L1598" i="17"/>
  <c r="M1597" i="17"/>
  <c r="L1597" i="17"/>
  <c r="M1596" i="17"/>
  <c r="L1596" i="17"/>
  <c r="M1595" i="17"/>
  <c r="L1595" i="17"/>
  <c r="M1594" i="17"/>
  <c r="L1594" i="17"/>
  <c r="M1593" i="17"/>
  <c r="L1593" i="17"/>
  <c r="M1592" i="17"/>
  <c r="L1592" i="17"/>
  <c r="M1591" i="17"/>
  <c r="L1591" i="17"/>
  <c r="M1590" i="17"/>
  <c r="L1590" i="17"/>
  <c r="M1589" i="17"/>
  <c r="L1589" i="17"/>
  <c r="M1588" i="17"/>
  <c r="L1588" i="17"/>
  <c r="M1587" i="17"/>
  <c r="L1587" i="17"/>
  <c r="M1586" i="17"/>
  <c r="L1586" i="17"/>
  <c r="M1585" i="17"/>
  <c r="L1585" i="17"/>
  <c r="M1584" i="17"/>
  <c r="L1584" i="17"/>
  <c r="M1583" i="17"/>
  <c r="L1583" i="17"/>
  <c r="M1582" i="17"/>
  <c r="L1582" i="17"/>
  <c r="M1581" i="17"/>
  <c r="L1581" i="17"/>
  <c r="M1580" i="17"/>
  <c r="L1580" i="17"/>
  <c r="M1579" i="17"/>
  <c r="L1579" i="17"/>
  <c r="M1578" i="17"/>
  <c r="L1578" i="17"/>
  <c r="M1577" i="17"/>
  <c r="L1577" i="17"/>
  <c r="M1576" i="17"/>
  <c r="L1576" i="17"/>
  <c r="M1575" i="17"/>
  <c r="L1575" i="17"/>
  <c r="M1574" i="17"/>
  <c r="L1574" i="17"/>
  <c r="M1573" i="17"/>
  <c r="L1573" i="17"/>
  <c r="M1572" i="17"/>
  <c r="L1572" i="17"/>
  <c r="M1571" i="17"/>
  <c r="L1571" i="17"/>
  <c r="M1570" i="17"/>
  <c r="L1570" i="17"/>
  <c r="M1569" i="17"/>
  <c r="L1569" i="17"/>
  <c r="M1568" i="17"/>
  <c r="L1568" i="17"/>
  <c r="M1567" i="17"/>
  <c r="L1567" i="17"/>
  <c r="M1566" i="17"/>
  <c r="L1566" i="17"/>
  <c r="M1565" i="17"/>
  <c r="L1565" i="17"/>
  <c r="M1564" i="17"/>
  <c r="L1564" i="17"/>
  <c r="M1563" i="17"/>
  <c r="L1563" i="17"/>
  <c r="M1562" i="17"/>
  <c r="L1562" i="17"/>
  <c r="M1561" i="17"/>
  <c r="L1561" i="17"/>
  <c r="M1560" i="17"/>
  <c r="L1560" i="17"/>
  <c r="M1559" i="17"/>
  <c r="L1559" i="17"/>
  <c r="M1558" i="17"/>
  <c r="L1558" i="17"/>
  <c r="M1557" i="17"/>
  <c r="L1557" i="17"/>
  <c r="M1556" i="17"/>
  <c r="L1556" i="17"/>
  <c r="M1555" i="17"/>
  <c r="L1555" i="17"/>
  <c r="M1554" i="17"/>
  <c r="L1554" i="17"/>
  <c r="M1553" i="17"/>
  <c r="L1553" i="17"/>
  <c r="M1552" i="17"/>
  <c r="L1552" i="17"/>
  <c r="M1551" i="17"/>
  <c r="L1551" i="17"/>
  <c r="M1550" i="17"/>
  <c r="L1550" i="17"/>
  <c r="M1549" i="17"/>
  <c r="L1549" i="17"/>
  <c r="M1548" i="17"/>
  <c r="L1548" i="17"/>
  <c r="M1547" i="17"/>
  <c r="L1547" i="17"/>
  <c r="M1546" i="17"/>
  <c r="L1546" i="17"/>
  <c r="M1545" i="17"/>
  <c r="L1545" i="17"/>
  <c r="M1544" i="17"/>
  <c r="L1544" i="17"/>
  <c r="M1543" i="17"/>
  <c r="L1543" i="17"/>
  <c r="M1542" i="17"/>
  <c r="L1542" i="17"/>
  <c r="M1541" i="17"/>
  <c r="L1541" i="17"/>
  <c r="M1540" i="17"/>
  <c r="L1540" i="17"/>
  <c r="M1539" i="17"/>
  <c r="L1539" i="17"/>
  <c r="M1538" i="17"/>
  <c r="L1538" i="17"/>
  <c r="M1537" i="17"/>
  <c r="L1537" i="17"/>
  <c r="M1536" i="17"/>
  <c r="L1536" i="17"/>
  <c r="M1535" i="17"/>
  <c r="L1535" i="17"/>
  <c r="M1534" i="17"/>
  <c r="L1534" i="17"/>
  <c r="M1533" i="17"/>
  <c r="L1533" i="17"/>
  <c r="M1532" i="17"/>
  <c r="L1532" i="17"/>
  <c r="M1531" i="17"/>
  <c r="L1531" i="17"/>
  <c r="M1530" i="17"/>
  <c r="L1530" i="17"/>
  <c r="M1529" i="17"/>
  <c r="L1529" i="17"/>
  <c r="M1528" i="17"/>
  <c r="L1528" i="17"/>
  <c r="M1527" i="17"/>
  <c r="L1527" i="17"/>
  <c r="M1526" i="17"/>
  <c r="L1526" i="17"/>
  <c r="M1525" i="17"/>
  <c r="L1525" i="17"/>
  <c r="M1524" i="17"/>
  <c r="L1524" i="17"/>
  <c r="M1523" i="17"/>
  <c r="L1523" i="17"/>
  <c r="M1522" i="17"/>
  <c r="L1522" i="17"/>
  <c r="M1521" i="17"/>
  <c r="L1521" i="17"/>
  <c r="M1520" i="17"/>
  <c r="L1520" i="17"/>
  <c r="M1519" i="17"/>
  <c r="L1519" i="17"/>
  <c r="M1518" i="17"/>
  <c r="L1518" i="17"/>
  <c r="M1517" i="17"/>
  <c r="L1517" i="17"/>
  <c r="M1516" i="17"/>
  <c r="L1516" i="17"/>
  <c r="M1515" i="17"/>
  <c r="L1515" i="17"/>
  <c r="M1514" i="17"/>
  <c r="L1514" i="17"/>
  <c r="M1513" i="17"/>
  <c r="L1513" i="17"/>
  <c r="M1512" i="17"/>
  <c r="L1512" i="17"/>
  <c r="M1511" i="17"/>
  <c r="L1511" i="17"/>
  <c r="M1510" i="17"/>
  <c r="L1510" i="17"/>
  <c r="M1509" i="17"/>
  <c r="L1509" i="17"/>
  <c r="M1508" i="17"/>
  <c r="L1508" i="17"/>
  <c r="M1507" i="17"/>
  <c r="L1507" i="17"/>
  <c r="M1506" i="17"/>
  <c r="L1506" i="17"/>
  <c r="M1505" i="17"/>
  <c r="L1505" i="17"/>
  <c r="M1504" i="17"/>
  <c r="L1504" i="17"/>
  <c r="M1503" i="17"/>
  <c r="L1503" i="17"/>
  <c r="M1502" i="17"/>
  <c r="L1502" i="17"/>
  <c r="M1501" i="17"/>
  <c r="L1501" i="17"/>
  <c r="M1500" i="17"/>
  <c r="L1500" i="17"/>
  <c r="M1499" i="17"/>
  <c r="L1499" i="17"/>
  <c r="M1498" i="17"/>
  <c r="L1498" i="17"/>
  <c r="M1497" i="17"/>
  <c r="L1497" i="17"/>
  <c r="M1496" i="17"/>
  <c r="L1496" i="17"/>
  <c r="M1495" i="17"/>
  <c r="L1495" i="17"/>
  <c r="M1494" i="17"/>
  <c r="L1494" i="17"/>
  <c r="M1493" i="17"/>
  <c r="L1493" i="17"/>
  <c r="M1492" i="17"/>
  <c r="L1492" i="17"/>
  <c r="M1491" i="17"/>
  <c r="L1491" i="17"/>
  <c r="M1490" i="17"/>
  <c r="L1490" i="17"/>
  <c r="M1489" i="17"/>
  <c r="L1489" i="17"/>
  <c r="M1488" i="17"/>
  <c r="L1488" i="17"/>
  <c r="M1487" i="17"/>
  <c r="L1487" i="17"/>
  <c r="M1486" i="17"/>
  <c r="L1486" i="17"/>
  <c r="M1485" i="17"/>
  <c r="L1485" i="17"/>
  <c r="M1484" i="17"/>
  <c r="L1484" i="17"/>
  <c r="M1483" i="17"/>
  <c r="L1483" i="17"/>
  <c r="M1482" i="17"/>
  <c r="L1482" i="17"/>
  <c r="M1481" i="17"/>
  <c r="L1481" i="17"/>
  <c r="M1480" i="17"/>
  <c r="L1480" i="17"/>
  <c r="M1479" i="17"/>
  <c r="L1479" i="17"/>
  <c r="M1478" i="17"/>
  <c r="L1478" i="17"/>
  <c r="M1477" i="17"/>
  <c r="L1477" i="17"/>
  <c r="M1476" i="17"/>
  <c r="L1476" i="17"/>
  <c r="M1475" i="17"/>
  <c r="L1475" i="17"/>
  <c r="M1474" i="17"/>
  <c r="L1474" i="17"/>
  <c r="M1473" i="17"/>
  <c r="L1473" i="17"/>
  <c r="M1472" i="17"/>
  <c r="L1472" i="17"/>
  <c r="M1471" i="17"/>
  <c r="L1471" i="17"/>
  <c r="M1470" i="17"/>
  <c r="L1470" i="17"/>
  <c r="M1469" i="17"/>
  <c r="L1469" i="17"/>
  <c r="M1468" i="17"/>
  <c r="L1468" i="17"/>
  <c r="M1467" i="17"/>
  <c r="L1467" i="17"/>
  <c r="M1466" i="17"/>
  <c r="L1466" i="17"/>
  <c r="M1465" i="17"/>
  <c r="L1465" i="17"/>
  <c r="M1464" i="17"/>
  <c r="L1464" i="17"/>
  <c r="M1463" i="17"/>
  <c r="L1463" i="17"/>
  <c r="M1462" i="17"/>
  <c r="L1462" i="17"/>
  <c r="M1461" i="17"/>
  <c r="L1461" i="17"/>
  <c r="M1460" i="17"/>
  <c r="L1460" i="17"/>
  <c r="M1459" i="17"/>
  <c r="L1459" i="17"/>
  <c r="M1458" i="17"/>
  <c r="L1458" i="17"/>
  <c r="M1457" i="17"/>
  <c r="L1457" i="17"/>
  <c r="M1456" i="17"/>
  <c r="L1456" i="17"/>
  <c r="M1455" i="17"/>
  <c r="L1455" i="17"/>
  <c r="M1454" i="17"/>
  <c r="L1454" i="17"/>
  <c r="M1453" i="17"/>
  <c r="L1453" i="17"/>
  <c r="M1452" i="17"/>
  <c r="L1452" i="17"/>
  <c r="M1451" i="17"/>
  <c r="L1451" i="17"/>
  <c r="M1450" i="17"/>
  <c r="L1450" i="17"/>
  <c r="M1449" i="17"/>
  <c r="L1449" i="17"/>
  <c r="M1448" i="17"/>
  <c r="L1448" i="17"/>
  <c r="M1447" i="17"/>
  <c r="L1447" i="17"/>
  <c r="M1446" i="17"/>
  <c r="L1446" i="17"/>
  <c r="M1445" i="17"/>
  <c r="L1445" i="17"/>
  <c r="M1444" i="17"/>
  <c r="L1444" i="17"/>
  <c r="M1443" i="17"/>
  <c r="L1443" i="17"/>
  <c r="M1442" i="17"/>
  <c r="L1442" i="17"/>
  <c r="M1441" i="17"/>
  <c r="L1441" i="17"/>
  <c r="M1440" i="17"/>
  <c r="L1440" i="17"/>
  <c r="M1439" i="17"/>
  <c r="L1439" i="17"/>
  <c r="M1438" i="17"/>
  <c r="L1438" i="17"/>
  <c r="M1437" i="17"/>
  <c r="L1437" i="17"/>
  <c r="M1436" i="17"/>
  <c r="L1436" i="17"/>
  <c r="M1435" i="17"/>
  <c r="L1435" i="17"/>
  <c r="M1434" i="17"/>
  <c r="L1434" i="17"/>
  <c r="M1433" i="17"/>
  <c r="L1433" i="17"/>
  <c r="M1432" i="17"/>
  <c r="L1432" i="17"/>
  <c r="M1431" i="17"/>
  <c r="L1431" i="17"/>
  <c r="M1430" i="17"/>
  <c r="L1430" i="17"/>
  <c r="M1429" i="17"/>
  <c r="L1429" i="17"/>
  <c r="M1428" i="17"/>
  <c r="L1428" i="17"/>
  <c r="M1427" i="17"/>
  <c r="L1427" i="17"/>
  <c r="M1426" i="17"/>
  <c r="L1426" i="17"/>
  <c r="M1425" i="17"/>
  <c r="L1425" i="17"/>
  <c r="M1424" i="17"/>
  <c r="L1424" i="17"/>
  <c r="M1423" i="17"/>
  <c r="L1423" i="17"/>
  <c r="M1422" i="17"/>
  <c r="L1422" i="17"/>
  <c r="M1421" i="17"/>
  <c r="L1421" i="17"/>
  <c r="M1420" i="17"/>
  <c r="L1420" i="17"/>
  <c r="M1419" i="17"/>
  <c r="L1419" i="17"/>
  <c r="M1418" i="17"/>
  <c r="L1418" i="17"/>
  <c r="M1417" i="17"/>
  <c r="L1417" i="17"/>
  <c r="M1416" i="17"/>
  <c r="L1416" i="17"/>
  <c r="M1415" i="17"/>
  <c r="L1415" i="17"/>
  <c r="M1414" i="17"/>
  <c r="L1414" i="17"/>
  <c r="M1413" i="17"/>
  <c r="L1413" i="17"/>
  <c r="M1412" i="17"/>
  <c r="L1412" i="17"/>
  <c r="M1411" i="17"/>
  <c r="L1411" i="17"/>
  <c r="M1410" i="17"/>
  <c r="L1410" i="17"/>
  <c r="M1409" i="17"/>
  <c r="L1409" i="17"/>
  <c r="M1408" i="17"/>
  <c r="L1408" i="17"/>
  <c r="M1407" i="17"/>
  <c r="L1407" i="17"/>
  <c r="M1406" i="17"/>
  <c r="L1406" i="17"/>
  <c r="M1405" i="17"/>
  <c r="L1405" i="17"/>
  <c r="M1404" i="17"/>
  <c r="L1404" i="17"/>
  <c r="M1403" i="17"/>
  <c r="L1403" i="17"/>
  <c r="M1402" i="17"/>
  <c r="L1402" i="17"/>
  <c r="M1401" i="17"/>
  <c r="L1401" i="17"/>
  <c r="M1400" i="17"/>
  <c r="L1400" i="17"/>
  <c r="M1399" i="17"/>
  <c r="L1399" i="17"/>
  <c r="M1398" i="17"/>
  <c r="L1398" i="17"/>
  <c r="M1397" i="17"/>
  <c r="L1397" i="17"/>
  <c r="M1396" i="17"/>
  <c r="L1396" i="17"/>
  <c r="M1395" i="17"/>
  <c r="L1395" i="17"/>
  <c r="M1394" i="17"/>
  <c r="L1394" i="17"/>
  <c r="M1393" i="17"/>
  <c r="L1393" i="17"/>
  <c r="M1392" i="17"/>
  <c r="L1392" i="17"/>
  <c r="M1391" i="17"/>
  <c r="L1391" i="17"/>
  <c r="M1390" i="17"/>
  <c r="L1390" i="17"/>
  <c r="M1389" i="17"/>
  <c r="L1389" i="17"/>
  <c r="M1388" i="17"/>
  <c r="L1388" i="17"/>
  <c r="M1387" i="17"/>
  <c r="L1387" i="17"/>
  <c r="M1386" i="17"/>
  <c r="L1386" i="17"/>
  <c r="M1385" i="17"/>
  <c r="L1385" i="17"/>
  <c r="M1384" i="17"/>
  <c r="L1384" i="17"/>
  <c r="M1383" i="17"/>
  <c r="L1383" i="17"/>
  <c r="M1382" i="17"/>
  <c r="L1382" i="17"/>
  <c r="M1381" i="17"/>
  <c r="L1381" i="17"/>
  <c r="M1380" i="17"/>
  <c r="L1380" i="17"/>
  <c r="M1379" i="17"/>
  <c r="L1379" i="17"/>
  <c r="M1378" i="17"/>
  <c r="L1378" i="17"/>
  <c r="M1377" i="17"/>
  <c r="L1377" i="17"/>
  <c r="M1376" i="17"/>
  <c r="L1376" i="17"/>
  <c r="M1375" i="17"/>
  <c r="L1375" i="17"/>
  <c r="M1374" i="17"/>
  <c r="L1374" i="17"/>
  <c r="M1373" i="17"/>
  <c r="L1373" i="17"/>
  <c r="M1372" i="17"/>
  <c r="L1372" i="17"/>
  <c r="M1371" i="17"/>
  <c r="L1371" i="17"/>
  <c r="M1370" i="17"/>
  <c r="L1370" i="17"/>
  <c r="M1369" i="17"/>
  <c r="L1369" i="17"/>
  <c r="M1368" i="17"/>
  <c r="L1368" i="17"/>
  <c r="M1367" i="17"/>
  <c r="L1367" i="17"/>
  <c r="M1366" i="17"/>
  <c r="L1366" i="17"/>
  <c r="M1365" i="17"/>
  <c r="L1365" i="17"/>
  <c r="M1364" i="17"/>
  <c r="L1364" i="17"/>
  <c r="M1363" i="17"/>
  <c r="L1363" i="17"/>
  <c r="M1362" i="17"/>
  <c r="L1362" i="17"/>
  <c r="M1361" i="17"/>
  <c r="L1361" i="17"/>
  <c r="M1360" i="17"/>
  <c r="L1360" i="17"/>
  <c r="M1359" i="17"/>
  <c r="L1359" i="17"/>
  <c r="M1358" i="17"/>
  <c r="L1358" i="17"/>
  <c r="M1357" i="17"/>
  <c r="L1357" i="17"/>
  <c r="M1356" i="17"/>
  <c r="L1356" i="17"/>
  <c r="M1355" i="17"/>
  <c r="L1355" i="17"/>
  <c r="M1354" i="17"/>
  <c r="L1354" i="17"/>
  <c r="M1353" i="17"/>
  <c r="L1353" i="17"/>
  <c r="M1352" i="17"/>
  <c r="L1352" i="17"/>
  <c r="M1351" i="17"/>
  <c r="L1351" i="17"/>
  <c r="M1350" i="17"/>
  <c r="L1350" i="17"/>
  <c r="M1349" i="17"/>
  <c r="L1349" i="17"/>
  <c r="M1348" i="17"/>
  <c r="L1348" i="17"/>
  <c r="M1347" i="17"/>
  <c r="L1347" i="17"/>
  <c r="M1346" i="17"/>
  <c r="L1346" i="17"/>
  <c r="M1345" i="17"/>
  <c r="L1345" i="17"/>
  <c r="M1344" i="17"/>
  <c r="L1344" i="17"/>
  <c r="M1343" i="17"/>
  <c r="L1343" i="17"/>
  <c r="M1342" i="17"/>
  <c r="L1342" i="17"/>
  <c r="M1341" i="17"/>
  <c r="L1341" i="17"/>
  <c r="M1340" i="17"/>
  <c r="L1340" i="17"/>
  <c r="M1339" i="17"/>
  <c r="L1339" i="17"/>
  <c r="M1338" i="17"/>
  <c r="L1338" i="17"/>
  <c r="M1337" i="17"/>
  <c r="L1337" i="17"/>
  <c r="M1336" i="17"/>
  <c r="L1336" i="17"/>
  <c r="M1335" i="17"/>
  <c r="L1335" i="17"/>
  <c r="M1334" i="17"/>
  <c r="L1334" i="17"/>
  <c r="M1333" i="17"/>
  <c r="L1333" i="17"/>
  <c r="M1332" i="17"/>
  <c r="L1332" i="17"/>
  <c r="M1331" i="17"/>
  <c r="L1331" i="17"/>
  <c r="M1330" i="17"/>
  <c r="L1330" i="17"/>
  <c r="M1329" i="17"/>
  <c r="L1329" i="17"/>
  <c r="M1328" i="17"/>
  <c r="L1328" i="17"/>
  <c r="M1327" i="17"/>
  <c r="L1327" i="17"/>
  <c r="M1326" i="17"/>
  <c r="L1326" i="17"/>
  <c r="M1325" i="17"/>
  <c r="L1325" i="17"/>
  <c r="M1324" i="17"/>
  <c r="L1324" i="17"/>
  <c r="M1323" i="17"/>
  <c r="L1323" i="17"/>
  <c r="M1322" i="17"/>
  <c r="L1322" i="17"/>
  <c r="M1321" i="17"/>
  <c r="L1321" i="17"/>
  <c r="M1320" i="17"/>
  <c r="L1320" i="17"/>
  <c r="M1319" i="17"/>
  <c r="L1319" i="17"/>
  <c r="M1318" i="17"/>
  <c r="L1318" i="17"/>
  <c r="M1317" i="17"/>
  <c r="L1317" i="17"/>
  <c r="M1316" i="17"/>
  <c r="L1316" i="17"/>
  <c r="M1315" i="17"/>
  <c r="L1315" i="17"/>
  <c r="M1314" i="17"/>
  <c r="L1314" i="17"/>
  <c r="M1313" i="17"/>
  <c r="L1313" i="17"/>
  <c r="M1312" i="17"/>
  <c r="L1312" i="17"/>
  <c r="M1311" i="17"/>
  <c r="L1311" i="17"/>
  <c r="M1310" i="17"/>
  <c r="L1310" i="17"/>
  <c r="M1309" i="17"/>
  <c r="L1309" i="17"/>
  <c r="M1308" i="17"/>
  <c r="L1308" i="17"/>
  <c r="M1307" i="17"/>
  <c r="L1307" i="17"/>
  <c r="M1306" i="17"/>
  <c r="L1306" i="17"/>
  <c r="M1305" i="17"/>
  <c r="L1305" i="17"/>
  <c r="M1304" i="17"/>
  <c r="L1304" i="17"/>
  <c r="M1303" i="17"/>
  <c r="L1303" i="17"/>
  <c r="M1302" i="17"/>
  <c r="L1302" i="17"/>
  <c r="M1301" i="17"/>
  <c r="L1301" i="17"/>
  <c r="M1300" i="17"/>
  <c r="L1300" i="17"/>
  <c r="M1299" i="17"/>
  <c r="L1299" i="17"/>
  <c r="M1298" i="17"/>
  <c r="L1298" i="17"/>
  <c r="M1297" i="17"/>
  <c r="L1297" i="17"/>
  <c r="M1296" i="17"/>
  <c r="L1296" i="17"/>
  <c r="M1295" i="17"/>
  <c r="L1295" i="17"/>
  <c r="M1294" i="17"/>
  <c r="L1294" i="17"/>
  <c r="M1293" i="17"/>
  <c r="L1293" i="17"/>
  <c r="M1292" i="17"/>
  <c r="L1292" i="17"/>
  <c r="M1291" i="17"/>
  <c r="L1291" i="17"/>
  <c r="M1290" i="17"/>
  <c r="L1290" i="17"/>
  <c r="M1289" i="17"/>
  <c r="L1289" i="17"/>
  <c r="M1288" i="17"/>
  <c r="L1288" i="17"/>
  <c r="M1287" i="17"/>
  <c r="L1287" i="17"/>
  <c r="M1286" i="17"/>
  <c r="L1286" i="17"/>
  <c r="M1285" i="17"/>
  <c r="L1285" i="17"/>
  <c r="M1284" i="17"/>
  <c r="L1284" i="17"/>
  <c r="M1283" i="17"/>
  <c r="L1283" i="17"/>
  <c r="M1282" i="17"/>
  <c r="L1282" i="17"/>
  <c r="M1281" i="17"/>
  <c r="L1281" i="17"/>
  <c r="M1280" i="17"/>
  <c r="L1280" i="17"/>
  <c r="M1279" i="17"/>
  <c r="L1279" i="17"/>
  <c r="M1278" i="17"/>
  <c r="L1278" i="17"/>
  <c r="M1277" i="17"/>
  <c r="L1277" i="17"/>
  <c r="M1276" i="17"/>
  <c r="L1276" i="17"/>
  <c r="M1275" i="17"/>
  <c r="L1275" i="17"/>
  <c r="M1274" i="17"/>
  <c r="L1274" i="17"/>
  <c r="M1273" i="17"/>
  <c r="L1273" i="17"/>
  <c r="M1272" i="17"/>
  <c r="L1272" i="17"/>
  <c r="M1271" i="17"/>
  <c r="L1271" i="17"/>
  <c r="M1270" i="17"/>
  <c r="L1270" i="17"/>
  <c r="M1269" i="17"/>
  <c r="L1269" i="17"/>
  <c r="M1268" i="17"/>
  <c r="L1268" i="17"/>
  <c r="M1267" i="17"/>
  <c r="L1267" i="17"/>
  <c r="M1266" i="17"/>
  <c r="L1266" i="17"/>
  <c r="M1265" i="17"/>
  <c r="L1265" i="17"/>
  <c r="M1264" i="17"/>
  <c r="L1264" i="17"/>
  <c r="M1263" i="17"/>
  <c r="L1263" i="17"/>
  <c r="M1262" i="17"/>
  <c r="L1262" i="17"/>
  <c r="M1261" i="17"/>
  <c r="L1261" i="17"/>
  <c r="M1260" i="17"/>
  <c r="L1260" i="17"/>
  <c r="M1259" i="17"/>
  <c r="L1259" i="17"/>
  <c r="M1258" i="17"/>
  <c r="L1258" i="17"/>
  <c r="M1257" i="17"/>
  <c r="L1257" i="17"/>
  <c r="M1256" i="17"/>
  <c r="L1256" i="17"/>
  <c r="M1255" i="17"/>
  <c r="L1255" i="17"/>
  <c r="M1254" i="17"/>
  <c r="L1254" i="17"/>
  <c r="M1253" i="17"/>
  <c r="L1253" i="17"/>
  <c r="M1252" i="17"/>
  <c r="L1252" i="17"/>
  <c r="M1251" i="17"/>
  <c r="L1251" i="17"/>
  <c r="M1250" i="17"/>
  <c r="L1250" i="17"/>
  <c r="M1249" i="17"/>
  <c r="L1249" i="17"/>
  <c r="M1248" i="17"/>
  <c r="L1248" i="17"/>
  <c r="M1247" i="17"/>
  <c r="L1247" i="17"/>
  <c r="M1246" i="17"/>
  <c r="L1246" i="17"/>
  <c r="M1245" i="17"/>
  <c r="L1245" i="17"/>
  <c r="M1244" i="17"/>
  <c r="L1244" i="17"/>
  <c r="M1243" i="17"/>
  <c r="L1243" i="17"/>
  <c r="M1242" i="17"/>
  <c r="L1242" i="17"/>
  <c r="M1241" i="17"/>
  <c r="L1241" i="17"/>
  <c r="M1240" i="17"/>
  <c r="L1240" i="17"/>
  <c r="M1239" i="17"/>
  <c r="L1239" i="17"/>
  <c r="M1238" i="17"/>
  <c r="L1238" i="17"/>
  <c r="M1237" i="17"/>
  <c r="L1237" i="17"/>
  <c r="M1236" i="17"/>
  <c r="L1236" i="17"/>
  <c r="M1235" i="17"/>
  <c r="L1235" i="17"/>
  <c r="M1234" i="17"/>
  <c r="L1234" i="17"/>
  <c r="M1233" i="17"/>
  <c r="L1233" i="17"/>
  <c r="M1232" i="17"/>
  <c r="L1232" i="17"/>
  <c r="M1231" i="17"/>
  <c r="L1231" i="17"/>
  <c r="M1230" i="17"/>
  <c r="L1230" i="17"/>
  <c r="M1229" i="17"/>
  <c r="L1229" i="17"/>
  <c r="M1228" i="17"/>
  <c r="L1228" i="17"/>
  <c r="M1227" i="17"/>
  <c r="L1227" i="17"/>
  <c r="M1226" i="17"/>
  <c r="L1226" i="17"/>
  <c r="M1225" i="17"/>
  <c r="L1225" i="17"/>
  <c r="M1224" i="17"/>
  <c r="L1224" i="17"/>
  <c r="M1223" i="17"/>
  <c r="L1223" i="17"/>
  <c r="M1222" i="17"/>
  <c r="L1222" i="17"/>
  <c r="M1221" i="17"/>
  <c r="L1221" i="17"/>
  <c r="M1220" i="17"/>
  <c r="L1220" i="17"/>
  <c r="M1219" i="17"/>
  <c r="L1219" i="17"/>
  <c r="M1218" i="17"/>
  <c r="L1218" i="17"/>
  <c r="M1217" i="17"/>
  <c r="L1217" i="17"/>
  <c r="M1216" i="17"/>
  <c r="L1216" i="17"/>
  <c r="M1215" i="17"/>
  <c r="L1215" i="17"/>
  <c r="M1214" i="17"/>
  <c r="L1214" i="17"/>
  <c r="M1213" i="17"/>
  <c r="L1213" i="17"/>
  <c r="M1212" i="17"/>
  <c r="L1212" i="17"/>
  <c r="M1211" i="17"/>
  <c r="L1211" i="17"/>
  <c r="M1210" i="17"/>
  <c r="L1210" i="17"/>
  <c r="M1209" i="17"/>
  <c r="L1209" i="17"/>
  <c r="M1208" i="17"/>
  <c r="L1208" i="17"/>
  <c r="M1207" i="17"/>
  <c r="L1207" i="17"/>
  <c r="M1206" i="17"/>
  <c r="L1206" i="17"/>
  <c r="M1205" i="17"/>
  <c r="L1205" i="17"/>
  <c r="M1204" i="17"/>
  <c r="L1204" i="17"/>
  <c r="M1203" i="17"/>
  <c r="L1203" i="17"/>
  <c r="M1202" i="17"/>
  <c r="L1202" i="17"/>
  <c r="M1201" i="17"/>
  <c r="L1201" i="17"/>
  <c r="M1200" i="17"/>
  <c r="L1200" i="17"/>
  <c r="M1199" i="17"/>
  <c r="L1199" i="17"/>
  <c r="M1198" i="17"/>
  <c r="L1198" i="17"/>
  <c r="M1197" i="17"/>
  <c r="L1197" i="17"/>
  <c r="M1196" i="17"/>
  <c r="L1196" i="17"/>
  <c r="M1195" i="17"/>
  <c r="L1195" i="17"/>
  <c r="M1194" i="17"/>
  <c r="L1194" i="17"/>
  <c r="M1193" i="17"/>
  <c r="L1193" i="17"/>
  <c r="M1192" i="17"/>
  <c r="L1192" i="17"/>
  <c r="M1191" i="17"/>
  <c r="L1191" i="17"/>
  <c r="M1190" i="17"/>
  <c r="L1190" i="17"/>
  <c r="M1189" i="17"/>
  <c r="L1189" i="17"/>
  <c r="M1188" i="17"/>
  <c r="L1188" i="17"/>
  <c r="M1187" i="17"/>
  <c r="L1187" i="17"/>
  <c r="M1186" i="17"/>
  <c r="L1186" i="17"/>
  <c r="M1185" i="17"/>
  <c r="L1185" i="17"/>
  <c r="M1184" i="17"/>
  <c r="L1184" i="17"/>
  <c r="M1183" i="17"/>
  <c r="L1183" i="17"/>
  <c r="M1182" i="17"/>
  <c r="L1182" i="17"/>
  <c r="M1181" i="17"/>
  <c r="L1181" i="17"/>
  <c r="M1180" i="17"/>
  <c r="L1180" i="17"/>
  <c r="M1179" i="17"/>
  <c r="L1179" i="17"/>
  <c r="M1178" i="17"/>
  <c r="L1178" i="17"/>
  <c r="M1177" i="17"/>
  <c r="L1177" i="17"/>
  <c r="M1176" i="17"/>
  <c r="L1176" i="17"/>
  <c r="M1175" i="17"/>
  <c r="L1175" i="17"/>
  <c r="M1174" i="17"/>
  <c r="L1174" i="17"/>
  <c r="M1173" i="17"/>
  <c r="L1173" i="17"/>
  <c r="M1172" i="17"/>
  <c r="L1172" i="17"/>
  <c r="M1171" i="17"/>
  <c r="L1171" i="17"/>
  <c r="M1170" i="17"/>
  <c r="L1170" i="17"/>
  <c r="M1169" i="17"/>
  <c r="L1169" i="17"/>
  <c r="M1168" i="17"/>
  <c r="L1168" i="17"/>
  <c r="M1167" i="17"/>
  <c r="L1167" i="17"/>
  <c r="M1166" i="17"/>
  <c r="L1166" i="17"/>
  <c r="M1165" i="17"/>
  <c r="L1165" i="17"/>
  <c r="M1164" i="17"/>
  <c r="L1164" i="17"/>
  <c r="M1163" i="17"/>
  <c r="L1163" i="17"/>
  <c r="M1162" i="17"/>
  <c r="L1162" i="17"/>
  <c r="M1161" i="17"/>
  <c r="L1161" i="17"/>
  <c r="M1160" i="17"/>
  <c r="L1160" i="17"/>
  <c r="M1159" i="17"/>
  <c r="L1159" i="17"/>
  <c r="M1158" i="17"/>
  <c r="L1158" i="17"/>
  <c r="M1157" i="17"/>
  <c r="L1157" i="17"/>
  <c r="M1156" i="17"/>
  <c r="L1156" i="17"/>
  <c r="M1155" i="17"/>
  <c r="L1155" i="17"/>
  <c r="M1154" i="17"/>
  <c r="L1154" i="17"/>
  <c r="M1153" i="17"/>
  <c r="L1153" i="17"/>
  <c r="M1152" i="17"/>
  <c r="L1152" i="17"/>
  <c r="M1151" i="17"/>
  <c r="L1151" i="17"/>
  <c r="M1150" i="17"/>
  <c r="L1150" i="17"/>
  <c r="M1149" i="17"/>
  <c r="L1149" i="17"/>
  <c r="M1148" i="17"/>
  <c r="L1148" i="17"/>
  <c r="M1147" i="17"/>
  <c r="L1147" i="17"/>
  <c r="M1146" i="17"/>
  <c r="L1146" i="17"/>
  <c r="M1145" i="17"/>
  <c r="L1145" i="17"/>
  <c r="M1144" i="17"/>
  <c r="L1144" i="17"/>
  <c r="M1143" i="17"/>
  <c r="L1143" i="17"/>
  <c r="M1142" i="17"/>
  <c r="L1142" i="17"/>
  <c r="M1141" i="17"/>
  <c r="L1141" i="17"/>
  <c r="M1140" i="17"/>
  <c r="L1140" i="17"/>
  <c r="M1139" i="17"/>
  <c r="L1139" i="17"/>
  <c r="M1138" i="17"/>
  <c r="L1138" i="17"/>
  <c r="M1137" i="17"/>
  <c r="L1137" i="17"/>
  <c r="M1136" i="17"/>
  <c r="L1136" i="17"/>
  <c r="M1135" i="17"/>
  <c r="L1135" i="17"/>
  <c r="M1134" i="17"/>
  <c r="L1134" i="17"/>
  <c r="M1133" i="17"/>
  <c r="L1133" i="17"/>
  <c r="M1132" i="17"/>
  <c r="L1132" i="17"/>
  <c r="M1131" i="17"/>
  <c r="L1131" i="17"/>
  <c r="M1130" i="17"/>
  <c r="L1130" i="17"/>
  <c r="M1129" i="17"/>
  <c r="L1129" i="17"/>
  <c r="M1128" i="17"/>
  <c r="L1128" i="17"/>
  <c r="M1127" i="17"/>
  <c r="L1127" i="17"/>
  <c r="M1126" i="17"/>
  <c r="L1126" i="17"/>
  <c r="M1125" i="17"/>
  <c r="L1125" i="17"/>
  <c r="M1124" i="17"/>
  <c r="L1124" i="17"/>
  <c r="M1123" i="17"/>
  <c r="L1123" i="17"/>
  <c r="M1122" i="17"/>
  <c r="L1122" i="17"/>
  <c r="M1121" i="17"/>
  <c r="L1121" i="17"/>
  <c r="M1120" i="17"/>
  <c r="L1120" i="17"/>
  <c r="M1119" i="17"/>
  <c r="L1119" i="17"/>
  <c r="M1118" i="17"/>
  <c r="L1118" i="17"/>
  <c r="M1117" i="17"/>
  <c r="L1117" i="17"/>
  <c r="M1116" i="17"/>
  <c r="L1116" i="17"/>
  <c r="M1115" i="17"/>
  <c r="L1115" i="17"/>
  <c r="M1114" i="17"/>
  <c r="L1114" i="17"/>
  <c r="M1113" i="17"/>
  <c r="L1113" i="17"/>
  <c r="M1112" i="17"/>
  <c r="L1112" i="17"/>
  <c r="M1111" i="17"/>
  <c r="L1111" i="17"/>
  <c r="M1110" i="17"/>
  <c r="L1110" i="17"/>
  <c r="M1109" i="17"/>
  <c r="L1109" i="17"/>
  <c r="M1108" i="17"/>
  <c r="L1108" i="17"/>
  <c r="M1107" i="17"/>
  <c r="L1107" i="17"/>
  <c r="M1106" i="17"/>
  <c r="L1106" i="17"/>
  <c r="M1105" i="17"/>
  <c r="L1105" i="17"/>
  <c r="M1104" i="17"/>
  <c r="L1104" i="17"/>
  <c r="M1103" i="17"/>
  <c r="L1103" i="17"/>
  <c r="M1102" i="17"/>
  <c r="L1102" i="17"/>
  <c r="M1101" i="17"/>
  <c r="L1101" i="17"/>
  <c r="M1100" i="17"/>
  <c r="L1100" i="17"/>
  <c r="M1099" i="17"/>
  <c r="L1099" i="17"/>
  <c r="M1098" i="17"/>
  <c r="L1098" i="17"/>
  <c r="M1097" i="17"/>
  <c r="L1097" i="17"/>
  <c r="M1096" i="17"/>
  <c r="L1096" i="17"/>
  <c r="M1095" i="17"/>
  <c r="L1095" i="17"/>
  <c r="M1094" i="17"/>
  <c r="L1094" i="17"/>
  <c r="M1093" i="17"/>
  <c r="L1093" i="17"/>
  <c r="M1092" i="17"/>
  <c r="L1092" i="17"/>
  <c r="M1091" i="17"/>
  <c r="L1091" i="17"/>
  <c r="M1090" i="17"/>
  <c r="L1090" i="17"/>
  <c r="M1089" i="17"/>
  <c r="L1089" i="17"/>
  <c r="M1088" i="17"/>
  <c r="L1088" i="17"/>
  <c r="M1087" i="17"/>
  <c r="L1087" i="17"/>
  <c r="M1086" i="17"/>
  <c r="L1086" i="17"/>
  <c r="M1085" i="17"/>
  <c r="L1085" i="17"/>
  <c r="M1084" i="17"/>
  <c r="L1084" i="17"/>
  <c r="M1083" i="17"/>
  <c r="L1083" i="17"/>
  <c r="M1082" i="17"/>
  <c r="L1082" i="17"/>
  <c r="M1081" i="17"/>
  <c r="L1081" i="17"/>
  <c r="M1080" i="17"/>
  <c r="L1080" i="17"/>
  <c r="M1079" i="17"/>
  <c r="L1079" i="17"/>
  <c r="M1078" i="17"/>
  <c r="L1078" i="17"/>
  <c r="M1077" i="17"/>
  <c r="L1077" i="17"/>
  <c r="M1076" i="17"/>
  <c r="L1076" i="17"/>
  <c r="M1075" i="17"/>
  <c r="L1075" i="17"/>
  <c r="M1074" i="17"/>
  <c r="L1074" i="17"/>
  <c r="M1073" i="17"/>
  <c r="L1073" i="17"/>
  <c r="M1072" i="17"/>
  <c r="L1072" i="17"/>
  <c r="M1071" i="17"/>
  <c r="L1071" i="17"/>
  <c r="M1070" i="17"/>
  <c r="L1070" i="17"/>
  <c r="M1069" i="17"/>
  <c r="L1069" i="17"/>
  <c r="M1068" i="17"/>
  <c r="L1068" i="17"/>
  <c r="M1067" i="17"/>
  <c r="L1067" i="17"/>
  <c r="M1066" i="17"/>
  <c r="L1066" i="17"/>
  <c r="M1065" i="17"/>
  <c r="L1065" i="17"/>
  <c r="M1064" i="17"/>
  <c r="L1064" i="17"/>
  <c r="M1063" i="17"/>
  <c r="L1063" i="17"/>
  <c r="M1062" i="17"/>
  <c r="L1062" i="17"/>
  <c r="M1061" i="17"/>
  <c r="L1061" i="17"/>
  <c r="M1060" i="17"/>
  <c r="L1060" i="17"/>
  <c r="M1059" i="17"/>
  <c r="L1059" i="17"/>
  <c r="M1058" i="17"/>
  <c r="L1058" i="17"/>
  <c r="M1057" i="17"/>
  <c r="L1057" i="17"/>
  <c r="M1056" i="17"/>
  <c r="L1056" i="17"/>
  <c r="M1055" i="17"/>
  <c r="L1055" i="17"/>
  <c r="M1054" i="17"/>
  <c r="L1054" i="17"/>
  <c r="M1053" i="17"/>
  <c r="L1053" i="17"/>
  <c r="M1052" i="17"/>
  <c r="L1052" i="17"/>
  <c r="M1051" i="17"/>
  <c r="L1051" i="17"/>
  <c r="M1050" i="17"/>
  <c r="L1050" i="17"/>
  <c r="M1049" i="17"/>
  <c r="L1049" i="17"/>
  <c r="M1048" i="17"/>
  <c r="L1048" i="17"/>
  <c r="M1047" i="17"/>
  <c r="L1047" i="17"/>
  <c r="M1046" i="17"/>
  <c r="L1046" i="17"/>
  <c r="M1045" i="17"/>
  <c r="L1045" i="17"/>
  <c r="M1044" i="17"/>
  <c r="L1044" i="17"/>
  <c r="M1043" i="17"/>
  <c r="L1043" i="17"/>
  <c r="M1042" i="17"/>
  <c r="L1042" i="17"/>
  <c r="M1041" i="17"/>
  <c r="L1041" i="17"/>
  <c r="M1040" i="17"/>
  <c r="L1040" i="17"/>
  <c r="M1039" i="17"/>
  <c r="L1039" i="17"/>
  <c r="M1038" i="17"/>
  <c r="L1038" i="17"/>
  <c r="M1037" i="17"/>
  <c r="L1037" i="17"/>
  <c r="M1036" i="17"/>
  <c r="L1036" i="17"/>
  <c r="M1035" i="17"/>
  <c r="L1035" i="17"/>
  <c r="M1034" i="17"/>
  <c r="L1034" i="17"/>
  <c r="M1033" i="17"/>
  <c r="L1033" i="17"/>
  <c r="M1032" i="17"/>
  <c r="L1032" i="17"/>
  <c r="M1031" i="17"/>
  <c r="L1031" i="17"/>
  <c r="M1030" i="17"/>
  <c r="L1030" i="17"/>
  <c r="M1029" i="17"/>
  <c r="L1029" i="17"/>
  <c r="M1028" i="17"/>
  <c r="L1028" i="17"/>
  <c r="M1027" i="17"/>
  <c r="L1027" i="17"/>
  <c r="M1026" i="17"/>
  <c r="L1026" i="17"/>
  <c r="M1025" i="17"/>
  <c r="L1025" i="17"/>
  <c r="M1024" i="17"/>
  <c r="L1024" i="17"/>
  <c r="M1023" i="17"/>
  <c r="L1023" i="17"/>
  <c r="M1022" i="17"/>
  <c r="L1022" i="17"/>
  <c r="M1021" i="17"/>
  <c r="L1021" i="17"/>
  <c r="M1020" i="17"/>
  <c r="L1020" i="17"/>
  <c r="M1019" i="17"/>
  <c r="L1019" i="17"/>
  <c r="M1018" i="17"/>
  <c r="L1018" i="17"/>
  <c r="M1017" i="17"/>
  <c r="L1017" i="17"/>
  <c r="M1016" i="17"/>
  <c r="L1016" i="17"/>
  <c r="M1015" i="17"/>
  <c r="L1015" i="17"/>
  <c r="M1014" i="17"/>
  <c r="L1014" i="17"/>
  <c r="M1013" i="17"/>
  <c r="L1013" i="17"/>
  <c r="M1012" i="17"/>
  <c r="L1012" i="17"/>
  <c r="M1011" i="17"/>
  <c r="L1011" i="17"/>
  <c r="M1010" i="17"/>
  <c r="L1010" i="17"/>
  <c r="M1009" i="17"/>
  <c r="L1009" i="17"/>
  <c r="M1008" i="17"/>
  <c r="L1008" i="17"/>
  <c r="M1007" i="17"/>
  <c r="L1007" i="17"/>
  <c r="M1006" i="17"/>
  <c r="L1006" i="17"/>
  <c r="M1005" i="17"/>
  <c r="L1005" i="17"/>
  <c r="M1004" i="17"/>
  <c r="L1004" i="17"/>
  <c r="M1003" i="17"/>
  <c r="L1003" i="17"/>
  <c r="M1002" i="17"/>
  <c r="L1002" i="17"/>
  <c r="M1001" i="17"/>
  <c r="L1001" i="17"/>
  <c r="M1000" i="17"/>
  <c r="L1000" i="17"/>
  <c r="M999" i="17"/>
  <c r="L999" i="17"/>
  <c r="M998" i="17"/>
  <c r="L998" i="17"/>
  <c r="M997" i="17"/>
  <c r="L997" i="17"/>
  <c r="M996" i="17"/>
  <c r="L996" i="17"/>
  <c r="M995" i="17"/>
  <c r="L995" i="17"/>
  <c r="M994" i="17"/>
  <c r="L994" i="17"/>
  <c r="M993" i="17"/>
  <c r="L993" i="17"/>
  <c r="M992" i="17"/>
  <c r="L992" i="17"/>
  <c r="M991" i="17"/>
  <c r="L991" i="17"/>
  <c r="M990" i="17"/>
  <c r="L990" i="17"/>
  <c r="M989" i="17"/>
  <c r="L989" i="17"/>
  <c r="M988" i="17"/>
  <c r="L988" i="17"/>
  <c r="M987" i="17"/>
  <c r="L987" i="17"/>
  <c r="M986" i="17"/>
  <c r="L986" i="17"/>
  <c r="M985" i="17"/>
  <c r="L985" i="17"/>
  <c r="M984" i="17"/>
  <c r="L984" i="17"/>
  <c r="M983" i="17"/>
  <c r="L983" i="17"/>
  <c r="M982" i="17"/>
  <c r="L982" i="17"/>
  <c r="M981" i="17"/>
  <c r="L981" i="17"/>
  <c r="M980" i="17"/>
  <c r="L980" i="17"/>
  <c r="M979" i="17"/>
  <c r="L979" i="17"/>
  <c r="M978" i="17"/>
  <c r="L978" i="17"/>
  <c r="M977" i="17"/>
  <c r="L977" i="17"/>
  <c r="M976" i="17"/>
  <c r="L976" i="17"/>
  <c r="M975" i="17"/>
  <c r="L975" i="17"/>
  <c r="M974" i="17"/>
  <c r="L974" i="17"/>
  <c r="M973" i="17"/>
  <c r="L973" i="17"/>
  <c r="M972" i="17"/>
  <c r="L972" i="17"/>
  <c r="M971" i="17"/>
  <c r="L971" i="17"/>
  <c r="M970" i="17"/>
  <c r="L970" i="17"/>
  <c r="M969" i="17"/>
  <c r="L969" i="17"/>
  <c r="M968" i="17"/>
  <c r="L968" i="17"/>
  <c r="M967" i="17"/>
  <c r="L967" i="17"/>
  <c r="M966" i="17"/>
  <c r="L966" i="17"/>
  <c r="M965" i="17"/>
  <c r="L965" i="17"/>
  <c r="M964" i="17"/>
  <c r="L964" i="17"/>
  <c r="M963" i="17"/>
  <c r="L963" i="17"/>
  <c r="M962" i="17"/>
  <c r="L962" i="17"/>
  <c r="M961" i="17"/>
  <c r="L961" i="17"/>
  <c r="M960" i="17"/>
  <c r="L960" i="17"/>
  <c r="M959" i="17"/>
  <c r="L959" i="17"/>
  <c r="M958" i="17"/>
  <c r="L958" i="17"/>
  <c r="M957" i="17"/>
  <c r="L957" i="17"/>
  <c r="M956" i="17"/>
  <c r="L956" i="17"/>
  <c r="M955" i="17"/>
  <c r="L955" i="17"/>
  <c r="M954" i="17"/>
  <c r="L954" i="17"/>
  <c r="M953" i="17"/>
  <c r="L953" i="17"/>
  <c r="M952" i="17"/>
  <c r="L952" i="17"/>
  <c r="M951" i="17"/>
  <c r="L951" i="17"/>
  <c r="M950" i="17"/>
  <c r="L950" i="17"/>
  <c r="M949" i="17"/>
  <c r="L949" i="17"/>
  <c r="M948" i="17"/>
  <c r="L948" i="17"/>
  <c r="M947" i="17"/>
  <c r="L947" i="17"/>
  <c r="M946" i="17"/>
  <c r="L946" i="17"/>
  <c r="M945" i="17"/>
  <c r="L945" i="17"/>
  <c r="M944" i="17"/>
  <c r="L944" i="17"/>
  <c r="M943" i="17"/>
  <c r="L943" i="17"/>
  <c r="M942" i="17"/>
  <c r="L942" i="17"/>
  <c r="M941" i="17"/>
  <c r="L941" i="17"/>
  <c r="M940" i="17"/>
  <c r="L940" i="17"/>
  <c r="M939" i="17"/>
  <c r="L939" i="17"/>
  <c r="M938" i="17"/>
  <c r="L938" i="17"/>
  <c r="M937" i="17"/>
  <c r="L937" i="17"/>
  <c r="M936" i="17"/>
  <c r="L936" i="17"/>
  <c r="M935" i="17"/>
  <c r="L935" i="17"/>
  <c r="M934" i="17"/>
  <c r="L934" i="17"/>
  <c r="M933" i="17"/>
  <c r="L933" i="17"/>
  <c r="M932" i="17"/>
  <c r="L932" i="17"/>
  <c r="M931" i="17"/>
  <c r="L931" i="17"/>
  <c r="M930" i="17"/>
  <c r="L930" i="17"/>
  <c r="M929" i="17"/>
  <c r="L929" i="17"/>
  <c r="M928" i="17"/>
  <c r="L928" i="17"/>
  <c r="M927" i="17"/>
  <c r="L927" i="17"/>
  <c r="M926" i="17"/>
  <c r="L926" i="17"/>
  <c r="M925" i="17"/>
  <c r="L925" i="17"/>
  <c r="M924" i="17"/>
  <c r="L924" i="17"/>
  <c r="M923" i="17"/>
  <c r="L923" i="17"/>
  <c r="M922" i="17"/>
  <c r="L922" i="17"/>
  <c r="M921" i="17"/>
  <c r="L921" i="17"/>
  <c r="M920" i="17"/>
  <c r="L920" i="17"/>
  <c r="M919" i="17"/>
  <c r="L919" i="17"/>
  <c r="M918" i="17"/>
  <c r="L918" i="17"/>
  <c r="M917" i="17"/>
  <c r="L917" i="17"/>
  <c r="M916" i="17"/>
  <c r="L916" i="17"/>
  <c r="M915" i="17"/>
  <c r="L915" i="17"/>
  <c r="M914" i="17"/>
  <c r="L914" i="17"/>
  <c r="M913" i="17"/>
  <c r="L913" i="17"/>
  <c r="M912" i="17"/>
  <c r="L912" i="17"/>
  <c r="M911" i="17"/>
  <c r="L911" i="17"/>
  <c r="M910" i="17"/>
  <c r="L910" i="17"/>
  <c r="M909" i="17"/>
  <c r="L909" i="17"/>
  <c r="M908" i="17"/>
  <c r="L908" i="17"/>
  <c r="M907" i="17"/>
  <c r="L907" i="17"/>
  <c r="M906" i="17"/>
  <c r="L906" i="17"/>
  <c r="M905" i="17"/>
  <c r="L905" i="17"/>
  <c r="M904" i="17"/>
  <c r="L904" i="17"/>
  <c r="M903" i="17"/>
  <c r="L903" i="17"/>
  <c r="M902" i="17"/>
  <c r="L902" i="17"/>
  <c r="M901" i="17"/>
  <c r="L901" i="17"/>
  <c r="M900" i="17"/>
  <c r="L900" i="17"/>
  <c r="M899" i="17"/>
  <c r="L899" i="17"/>
  <c r="M898" i="17"/>
  <c r="L898" i="17"/>
  <c r="M897" i="17"/>
  <c r="L897" i="17"/>
  <c r="M896" i="17"/>
  <c r="L896" i="17"/>
  <c r="M895" i="17"/>
  <c r="L895" i="17"/>
  <c r="M894" i="17"/>
  <c r="L894" i="17"/>
  <c r="M893" i="17"/>
  <c r="L893" i="17"/>
  <c r="M892" i="17"/>
  <c r="L892" i="17"/>
  <c r="M891" i="17"/>
  <c r="L891" i="17"/>
  <c r="M890" i="17"/>
  <c r="L890" i="17"/>
  <c r="M889" i="17"/>
  <c r="L889" i="17"/>
  <c r="M888" i="17"/>
  <c r="L888" i="17"/>
  <c r="M887" i="17"/>
  <c r="L887" i="17"/>
  <c r="M886" i="17"/>
  <c r="L886" i="17"/>
  <c r="M885" i="17"/>
  <c r="L885" i="17"/>
  <c r="M884" i="17"/>
  <c r="L884" i="17"/>
  <c r="M883" i="17"/>
  <c r="L883" i="17"/>
  <c r="M882" i="17"/>
  <c r="L882" i="17"/>
  <c r="M881" i="17"/>
  <c r="L881" i="17"/>
  <c r="M880" i="17"/>
  <c r="L880" i="17"/>
  <c r="M879" i="17"/>
  <c r="L879" i="17"/>
  <c r="M878" i="17"/>
  <c r="L878" i="17"/>
  <c r="M877" i="17"/>
  <c r="L877" i="17"/>
  <c r="M876" i="17"/>
  <c r="L876" i="17"/>
  <c r="M875" i="17"/>
  <c r="L875" i="17"/>
  <c r="M874" i="17"/>
  <c r="L874" i="17"/>
  <c r="M873" i="17"/>
  <c r="L873" i="17"/>
  <c r="M872" i="17"/>
  <c r="L872" i="17"/>
  <c r="M871" i="17"/>
  <c r="L871" i="17"/>
  <c r="M870" i="17"/>
  <c r="L870" i="17"/>
  <c r="M869" i="17"/>
  <c r="L869" i="17"/>
  <c r="M868" i="17"/>
  <c r="L868" i="17"/>
  <c r="M867" i="17"/>
  <c r="L867" i="17"/>
  <c r="M866" i="17"/>
  <c r="L866" i="17"/>
  <c r="M865" i="17"/>
  <c r="L865" i="17"/>
  <c r="M864" i="17"/>
  <c r="L864" i="17"/>
  <c r="M863" i="17"/>
  <c r="L863" i="17"/>
  <c r="M862" i="17"/>
  <c r="L862" i="17"/>
  <c r="M861" i="17"/>
  <c r="L861" i="17"/>
  <c r="M860" i="17"/>
  <c r="L860" i="17"/>
  <c r="M859" i="17"/>
  <c r="L859" i="17"/>
  <c r="M858" i="17"/>
  <c r="L858" i="17"/>
  <c r="M857" i="17"/>
  <c r="L857" i="17"/>
  <c r="M856" i="17"/>
  <c r="L856" i="17"/>
  <c r="M855" i="17"/>
  <c r="L855" i="17"/>
  <c r="M854" i="17"/>
  <c r="L854" i="17"/>
  <c r="M853" i="17"/>
  <c r="L853" i="17"/>
  <c r="M852" i="17"/>
  <c r="L852" i="17"/>
  <c r="M851" i="17"/>
  <c r="L851" i="17"/>
  <c r="M850" i="17"/>
  <c r="L850" i="17"/>
  <c r="M849" i="17"/>
  <c r="L849" i="17"/>
  <c r="M848" i="17"/>
  <c r="L848" i="17"/>
  <c r="M847" i="17"/>
  <c r="L847" i="17"/>
  <c r="M846" i="17"/>
  <c r="L846" i="17"/>
  <c r="M845" i="17"/>
  <c r="L845" i="17"/>
  <c r="M844" i="17"/>
  <c r="L844" i="17"/>
  <c r="M843" i="17"/>
  <c r="L843" i="17"/>
  <c r="M842" i="17"/>
  <c r="L842" i="17"/>
  <c r="M841" i="17"/>
  <c r="L841" i="17"/>
  <c r="M840" i="17"/>
  <c r="L840" i="17"/>
  <c r="M839" i="17"/>
  <c r="L839" i="17"/>
  <c r="M838" i="17"/>
  <c r="L838" i="17"/>
  <c r="M837" i="17"/>
  <c r="L837" i="17"/>
  <c r="M836" i="17"/>
  <c r="L836" i="17"/>
  <c r="M835" i="17"/>
  <c r="L835" i="17"/>
  <c r="M834" i="17"/>
  <c r="L834" i="17"/>
  <c r="M833" i="17"/>
  <c r="L833" i="17"/>
  <c r="M832" i="17"/>
  <c r="L832" i="17"/>
  <c r="M831" i="17"/>
  <c r="L831" i="17"/>
  <c r="M830" i="17"/>
  <c r="L830" i="17"/>
  <c r="M829" i="17"/>
  <c r="L829" i="17"/>
  <c r="M828" i="17"/>
  <c r="L828" i="17"/>
  <c r="M827" i="17"/>
  <c r="L827" i="17"/>
  <c r="M826" i="17"/>
  <c r="L826" i="17"/>
  <c r="M825" i="17"/>
  <c r="L825" i="17"/>
  <c r="M824" i="17"/>
  <c r="L824" i="17"/>
  <c r="M823" i="17"/>
  <c r="L823" i="17"/>
  <c r="M822" i="17"/>
  <c r="L822" i="17"/>
  <c r="M821" i="17"/>
  <c r="L821" i="17"/>
  <c r="M820" i="17"/>
  <c r="L820" i="17"/>
  <c r="M819" i="17"/>
  <c r="L819" i="17"/>
  <c r="M818" i="17"/>
  <c r="L818" i="17"/>
  <c r="M817" i="17"/>
  <c r="L817" i="17"/>
  <c r="M816" i="17"/>
  <c r="L816" i="17"/>
  <c r="M815" i="17"/>
  <c r="L815" i="17"/>
  <c r="M814" i="17"/>
  <c r="L814" i="17"/>
  <c r="M813" i="17"/>
  <c r="L813" i="17"/>
  <c r="M812" i="17"/>
  <c r="L812" i="17"/>
  <c r="M811" i="17"/>
  <c r="L811" i="17"/>
  <c r="M810" i="17"/>
  <c r="L810" i="17"/>
  <c r="M809" i="17"/>
  <c r="L809" i="17"/>
  <c r="M808" i="17"/>
  <c r="L808" i="17"/>
  <c r="M807" i="17"/>
  <c r="L807" i="17"/>
  <c r="M806" i="17"/>
  <c r="L806" i="17"/>
  <c r="M805" i="17"/>
  <c r="L805" i="17"/>
  <c r="M804" i="17"/>
  <c r="L804" i="17"/>
  <c r="M803" i="17"/>
  <c r="L803" i="17"/>
  <c r="M802" i="17"/>
  <c r="L802" i="17"/>
  <c r="M801" i="17"/>
  <c r="L801" i="17"/>
  <c r="M800" i="17"/>
  <c r="L800" i="17"/>
  <c r="M799" i="17"/>
  <c r="L799" i="17"/>
  <c r="M798" i="17"/>
  <c r="L798" i="17"/>
  <c r="M797" i="17"/>
  <c r="L797" i="17"/>
  <c r="M796" i="17"/>
  <c r="L796" i="17"/>
  <c r="M795" i="17"/>
  <c r="L795" i="17"/>
  <c r="M794" i="17"/>
  <c r="L794" i="17"/>
  <c r="M793" i="17"/>
  <c r="L793" i="17"/>
  <c r="M792" i="17"/>
  <c r="L792" i="17"/>
  <c r="M791" i="17"/>
  <c r="L791" i="17"/>
  <c r="M790" i="17"/>
  <c r="L790" i="17"/>
  <c r="M789" i="17"/>
  <c r="L789" i="17"/>
  <c r="M788" i="17"/>
  <c r="L788" i="17"/>
  <c r="M787" i="17"/>
  <c r="L787" i="17"/>
  <c r="M786" i="17"/>
  <c r="L786" i="17"/>
  <c r="M785" i="17"/>
  <c r="L785" i="17"/>
  <c r="M784" i="17"/>
  <c r="L784" i="17"/>
  <c r="M783" i="17"/>
  <c r="L783" i="17"/>
  <c r="M782" i="17"/>
  <c r="L782" i="17"/>
  <c r="M781" i="17"/>
  <c r="L781" i="17"/>
  <c r="M780" i="17"/>
  <c r="L780" i="17"/>
  <c r="M779" i="17"/>
  <c r="L779" i="17"/>
  <c r="M778" i="17"/>
  <c r="L778" i="17"/>
  <c r="M777" i="17"/>
  <c r="L777" i="17"/>
  <c r="M776" i="17"/>
  <c r="L776" i="17"/>
  <c r="M775" i="17"/>
  <c r="L775" i="17"/>
  <c r="M774" i="17"/>
  <c r="L774" i="17"/>
  <c r="M773" i="17"/>
  <c r="L773" i="17"/>
  <c r="M772" i="17"/>
  <c r="L772" i="17"/>
  <c r="M771" i="17"/>
  <c r="L771" i="17"/>
  <c r="M770" i="17"/>
  <c r="L770" i="17"/>
  <c r="M769" i="17"/>
  <c r="L769" i="17"/>
  <c r="M768" i="17"/>
  <c r="L768" i="17"/>
  <c r="M767" i="17"/>
  <c r="L767" i="17"/>
  <c r="M766" i="17"/>
  <c r="L766" i="17"/>
  <c r="M765" i="17"/>
  <c r="L765" i="17"/>
  <c r="M764" i="17"/>
  <c r="L764" i="17"/>
  <c r="M763" i="17"/>
  <c r="L763" i="17"/>
  <c r="M762" i="17"/>
  <c r="L762" i="17"/>
  <c r="M761" i="17"/>
  <c r="L761" i="17"/>
  <c r="M760" i="17"/>
  <c r="L760" i="17"/>
  <c r="M759" i="17"/>
  <c r="L759" i="17"/>
  <c r="M758" i="17"/>
  <c r="L758" i="17"/>
  <c r="M757" i="17"/>
  <c r="L757" i="17"/>
  <c r="M756" i="17"/>
  <c r="L756" i="17"/>
  <c r="M755" i="17"/>
  <c r="L755" i="17"/>
  <c r="M754" i="17"/>
  <c r="L754" i="17"/>
  <c r="M753" i="17"/>
  <c r="L753" i="17"/>
  <c r="M752" i="17"/>
  <c r="L752" i="17"/>
  <c r="M751" i="17"/>
  <c r="L751" i="17"/>
  <c r="M750" i="17"/>
  <c r="L750" i="17"/>
  <c r="M749" i="17"/>
  <c r="L749" i="17"/>
  <c r="M748" i="17"/>
  <c r="L748" i="17"/>
  <c r="M747" i="17"/>
  <c r="L747" i="17"/>
  <c r="M746" i="17"/>
  <c r="L746" i="17"/>
  <c r="M745" i="17"/>
  <c r="L745" i="17"/>
  <c r="M744" i="17"/>
  <c r="L744" i="17"/>
  <c r="M743" i="17"/>
  <c r="L743" i="17"/>
  <c r="M742" i="17"/>
  <c r="L742" i="17"/>
  <c r="M741" i="17"/>
  <c r="L741" i="17"/>
  <c r="M740" i="17"/>
  <c r="L740" i="17"/>
  <c r="M739" i="17"/>
  <c r="L739" i="17"/>
  <c r="M738" i="17"/>
  <c r="L738" i="17"/>
  <c r="M737" i="17"/>
  <c r="L737" i="17"/>
  <c r="M736" i="17"/>
  <c r="L736" i="17"/>
  <c r="M735" i="17"/>
  <c r="L735" i="17"/>
  <c r="M734" i="17"/>
  <c r="L734" i="17"/>
  <c r="M733" i="17"/>
  <c r="L733" i="17"/>
  <c r="M732" i="17"/>
  <c r="L732" i="17"/>
  <c r="M731" i="17"/>
  <c r="L731" i="17"/>
  <c r="M730" i="17"/>
  <c r="L730" i="17"/>
  <c r="M729" i="17"/>
  <c r="L729" i="17"/>
  <c r="M728" i="17"/>
  <c r="L728" i="17"/>
  <c r="M727" i="17"/>
  <c r="L727" i="17"/>
  <c r="M726" i="17"/>
  <c r="L726" i="17"/>
  <c r="M725" i="17"/>
  <c r="L725" i="17"/>
  <c r="M724" i="17"/>
  <c r="L724" i="17"/>
  <c r="M723" i="17"/>
  <c r="L723" i="17"/>
  <c r="M722" i="17"/>
  <c r="L722" i="17"/>
  <c r="M721" i="17"/>
  <c r="L721" i="17"/>
  <c r="M720" i="17"/>
  <c r="L720" i="17"/>
  <c r="M719" i="17"/>
  <c r="L719" i="17"/>
  <c r="M718" i="17"/>
  <c r="L718" i="17"/>
  <c r="M717" i="17"/>
  <c r="L717" i="17"/>
  <c r="M716" i="17"/>
  <c r="L716" i="17"/>
  <c r="M715" i="17"/>
  <c r="L715" i="17"/>
  <c r="M714" i="17"/>
  <c r="L714" i="17"/>
  <c r="M713" i="17"/>
  <c r="L713" i="17"/>
  <c r="M712" i="17"/>
  <c r="L712" i="17"/>
  <c r="M711" i="17"/>
  <c r="L711" i="17"/>
  <c r="M710" i="17"/>
  <c r="L710" i="17"/>
  <c r="M709" i="17"/>
  <c r="L709" i="17"/>
  <c r="M708" i="17"/>
  <c r="L708" i="17"/>
  <c r="M707" i="17"/>
  <c r="L707" i="17"/>
  <c r="M706" i="17"/>
  <c r="L706" i="17"/>
  <c r="M705" i="17"/>
  <c r="L705" i="17"/>
  <c r="M704" i="17"/>
  <c r="L704" i="17"/>
  <c r="M703" i="17"/>
  <c r="L703" i="17"/>
  <c r="M702" i="17"/>
  <c r="L702" i="17"/>
  <c r="M701" i="17"/>
  <c r="L701" i="17"/>
  <c r="M700" i="17"/>
  <c r="L700" i="17"/>
  <c r="M699" i="17"/>
  <c r="L699" i="17"/>
  <c r="M698" i="17"/>
  <c r="L698" i="17"/>
  <c r="M697" i="17"/>
  <c r="L697" i="17"/>
  <c r="M696" i="17"/>
  <c r="L696" i="17"/>
  <c r="M695" i="17"/>
  <c r="L695" i="17"/>
  <c r="M694" i="17"/>
  <c r="L694" i="17"/>
  <c r="M693" i="17"/>
  <c r="L693" i="17"/>
  <c r="M692" i="17"/>
  <c r="L692" i="17"/>
  <c r="M691" i="17"/>
  <c r="L691" i="17"/>
  <c r="M690" i="17"/>
  <c r="L690" i="17"/>
  <c r="M689" i="17"/>
  <c r="L689" i="17"/>
  <c r="M688" i="17"/>
  <c r="L688" i="17"/>
  <c r="M687" i="17"/>
  <c r="L687" i="17"/>
  <c r="M686" i="17"/>
  <c r="L686" i="17"/>
  <c r="M685" i="17"/>
  <c r="L685" i="17"/>
  <c r="M684" i="17"/>
  <c r="L684" i="17"/>
  <c r="M683" i="17"/>
  <c r="L683" i="17"/>
  <c r="M682" i="17"/>
  <c r="L682" i="17"/>
  <c r="M681" i="17"/>
  <c r="L681" i="17"/>
  <c r="M680" i="17"/>
  <c r="L680" i="17"/>
  <c r="M679" i="17"/>
  <c r="L679" i="17"/>
  <c r="M678" i="17"/>
  <c r="L678" i="17"/>
  <c r="M677" i="17"/>
  <c r="L677" i="17"/>
  <c r="M676" i="17"/>
  <c r="L676" i="17"/>
  <c r="M675" i="17"/>
  <c r="L675" i="17"/>
  <c r="M674" i="17"/>
  <c r="L674" i="17"/>
  <c r="M673" i="17"/>
  <c r="L673" i="17"/>
  <c r="M672" i="17"/>
  <c r="L672" i="17"/>
  <c r="M671" i="17"/>
  <c r="L671" i="17"/>
  <c r="M670" i="17"/>
  <c r="L670" i="17"/>
  <c r="M669" i="17"/>
  <c r="L669" i="17"/>
  <c r="M668" i="17"/>
  <c r="L668" i="17"/>
  <c r="M667" i="17"/>
  <c r="L667" i="17"/>
  <c r="M666" i="17"/>
  <c r="L666" i="17"/>
  <c r="M665" i="17"/>
  <c r="L665" i="17"/>
  <c r="M664" i="17"/>
  <c r="L664" i="17"/>
  <c r="M663" i="17"/>
  <c r="L663" i="17"/>
  <c r="M662" i="17"/>
  <c r="L662" i="17"/>
  <c r="M661" i="17"/>
  <c r="L661" i="17"/>
  <c r="M660" i="17"/>
  <c r="L660" i="17"/>
  <c r="M659" i="17"/>
  <c r="L659" i="17"/>
  <c r="M658" i="17"/>
  <c r="L658" i="17"/>
  <c r="M657" i="17"/>
  <c r="L657" i="17"/>
  <c r="M656" i="17"/>
  <c r="L656" i="17"/>
  <c r="M655" i="17"/>
  <c r="L655" i="17"/>
  <c r="M654" i="17"/>
  <c r="L654" i="17"/>
  <c r="M653" i="17"/>
  <c r="L653" i="17"/>
  <c r="M652" i="17"/>
  <c r="L652" i="17"/>
  <c r="M651" i="17"/>
  <c r="L651" i="17"/>
  <c r="M650" i="17"/>
  <c r="L650" i="17"/>
  <c r="M649" i="17"/>
  <c r="L649" i="17"/>
  <c r="M648" i="17"/>
  <c r="L648" i="17"/>
  <c r="M647" i="17"/>
  <c r="L647" i="17"/>
  <c r="M646" i="17"/>
  <c r="L646" i="17"/>
  <c r="M645" i="17"/>
  <c r="L645" i="17"/>
  <c r="M644" i="17"/>
  <c r="L644" i="17"/>
  <c r="M643" i="17"/>
  <c r="L643" i="17"/>
  <c r="M642" i="17"/>
  <c r="L642" i="17"/>
  <c r="M641" i="17"/>
  <c r="L641" i="17"/>
  <c r="M640" i="17"/>
  <c r="L640" i="17"/>
  <c r="M639" i="17"/>
  <c r="L639" i="17"/>
  <c r="M638" i="17"/>
  <c r="L638" i="17"/>
  <c r="M637" i="17"/>
  <c r="L637" i="17"/>
  <c r="M636" i="17"/>
  <c r="L636" i="17"/>
  <c r="M635" i="17"/>
  <c r="L635" i="17"/>
  <c r="M634" i="17"/>
  <c r="L634" i="17"/>
  <c r="M633" i="17"/>
  <c r="L633" i="17"/>
  <c r="M632" i="17"/>
  <c r="L632" i="17"/>
  <c r="M631" i="17"/>
  <c r="L631" i="17"/>
  <c r="M630" i="17"/>
  <c r="L630" i="17"/>
  <c r="M629" i="17"/>
  <c r="L629" i="17"/>
  <c r="M628" i="17"/>
  <c r="L628" i="17"/>
  <c r="M627" i="17"/>
  <c r="L627" i="17"/>
  <c r="M626" i="17"/>
  <c r="L626" i="17"/>
  <c r="M625" i="17"/>
  <c r="L625" i="17"/>
  <c r="M624" i="17"/>
  <c r="L624" i="17"/>
  <c r="M623" i="17"/>
  <c r="L623" i="17"/>
  <c r="M622" i="17"/>
  <c r="L622" i="17"/>
  <c r="M621" i="17"/>
  <c r="L621" i="17"/>
  <c r="M620" i="17"/>
  <c r="L620" i="17"/>
  <c r="M619" i="17"/>
  <c r="L619" i="17"/>
  <c r="M618" i="17"/>
  <c r="L618" i="17"/>
  <c r="M617" i="17"/>
  <c r="L617" i="17"/>
  <c r="M616" i="17"/>
  <c r="L616" i="17"/>
  <c r="M615" i="17"/>
  <c r="L615" i="17"/>
  <c r="M614" i="17"/>
  <c r="L614" i="17"/>
  <c r="M613" i="17"/>
  <c r="L613" i="17"/>
  <c r="M612" i="17"/>
  <c r="L612" i="17"/>
  <c r="M611" i="17"/>
  <c r="L611" i="17"/>
  <c r="M610" i="17"/>
  <c r="L610" i="17"/>
  <c r="M609" i="17"/>
  <c r="L609" i="17"/>
  <c r="M608" i="17"/>
  <c r="L608" i="17"/>
  <c r="M607" i="17"/>
  <c r="L607" i="17"/>
  <c r="M606" i="17"/>
  <c r="L606" i="17"/>
  <c r="M605" i="17"/>
  <c r="L605" i="17"/>
  <c r="M604" i="17"/>
  <c r="L604" i="17"/>
  <c r="M603" i="17"/>
  <c r="L603" i="17"/>
  <c r="M602" i="17"/>
  <c r="L602" i="17"/>
  <c r="M601" i="17"/>
  <c r="L601" i="17"/>
  <c r="M600" i="17"/>
  <c r="L600" i="17"/>
  <c r="M599" i="17"/>
  <c r="L599" i="17"/>
  <c r="M598" i="17"/>
  <c r="L598" i="17"/>
  <c r="M597" i="17"/>
  <c r="L597" i="17"/>
  <c r="M596" i="17"/>
  <c r="L596" i="17"/>
  <c r="M595" i="17"/>
  <c r="L595" i="17"/>
  <c r="M594" i="17"/>
  <c r="L594" i="17"/>
  <c r="M593" i="17"/>
  <c r="L593" i="17"/>
  <c r="M592" i="17"/>
  <c r="L592" i="17"/>
  <c r="M591" i="17"/>
  <c r="L591" i="17"/>
  <c r="M590" i="17"/>
  <c r="L590" i="17"/>
  <c r="M589" i="17"/>
  <c r="L589" i="17"/>
  <c r="M588" i="17"/>
  <c r="L588" i="17"/>
  <c r="M587" i="17"/>
  <c r="L587" i="17"/>
  <c r="M586" i="17"/>
  <c r="L586" i="17"/>
  <c r="M585" i="17"/>
  <c r="L585" i="17"/>
  <c r="M584" i="17"/>
  <c r="L584" i="17"/>
  <c r="M583" i="17"/>
  <c r="L583" i="17"/>
  <c r="M582" i="17"/>
  <c r="L582" i="17"/>
  <c r="M581" i="17"/>
  <c r="L581" i="17"/>
  <c r="M580" i="17"/>
  <c r="L580" i="17"/>
  <c r="M579" i="17"/>
  <c r="L579" i="17"/>
  <c r="M578" i="17"/>
  <c r="L578" i="17"/>
  <c r="M577" i="17"/>
  <c r="L577" i="17"/>
  <c r="M576" i="17"/>
  <c r="L576" i="17"/>
  <c r="M575" i="17"/>
  <c r="L575" i="17"/>
  <c r="M574" i="17"/>
  <c r="L574" i="17"/>
  <c r="M573" i="17"/>
  <c r="L573" i="17"/>
  <c r="M572" i="17"/>
  <c r="L572" i="17"/>
  <c r="M571" i="17"/>
  <c r="L571" i="17"/>
  <c r="M570" i="17"/>
  <c r="L570" i="17"/>
  <c r="M569" i="17"/>
  <c r="L569" i="17"/>
  <c r="M568" i="17"/>
  <c r="L568" i="17"/>
  <c r="M567" i="17"/>
  <c r="L567" i="17"/>
  <c r="M566" i="17"/>
  <c r="L566" i="17"/>
  <c r="M565" i="17"/>
  <c r="L565" i="17"/>
  <c r="M564" i="17"/>
  <c r="L564" i="17"/>
  <c r="M563" i="17"/>
  <c r="L563" i="17"/>
  <c r="M562" i="17"/>
  <c r="L562" i="17"/>
  <c r="M561" i="17"/>
  <c r="L561" i="17"/>
  <c r="M560" i="17"/>
  <c r="L560" i="17"/>
  <c r="M559" i="17"/>
  <c r="L559" i="17"/>
  <c r="M558" i="17"/>
  <c r="L558" i="17"/>
  <c r="M557" i="17"/>
  <c r="L557" i="17"/>
  <c r="M556" i="17"/>
  <c r="L556" i="17"/>
  <c r="M555" i="17"/>
  <c r="L555" i="17"/>
  <c r="M554" i="17"/>
  <c r="L554" i="17"/>
  <c r="M553" i="17"/>
  <c r="L553" i="17"/>
  <c r="M552" i="17"/>
  <c r="L552" i="17"/>
  <c r="M551" i="17"/>
  <c r="L551" i="17"/>
  <c r="M550" i="17"/>
  <c r="L550" i="17"/>
  <c r="M549" i="17"/>
  <c r="L549" i="17"/>
  <c r="M548" i="17"/>
  <c r="L548" i="17"/>
  <c r="M547" i="17"/>
  <c r="L547" i="17"/>
  <c r="M546" i="17"/>
  <c r="L546" i="17"/>
  <c r="M545" i="17"/>
  <c r="L545" i="17"/>
  <c r="M544" i="17"/>
  <c r="L544" i="17"/>
  <c r="M543" i="17"/>
  <c r="L543" i="17"/>
  <c r="M542" i="17"/>
  <c r="L542" i="17"/>
  <c r="M541" i="17"/>
  <c r="L541" i="17"/>
  <c r="M540" i="17"/>
  <c r="L540" i="17"/>
  <c r="M539" i="17"/>
  <c r="L539" i="17"/>
  <c r="M538" i="17"/>
  <c r="L538" i="17"/>
  <c r="M537" i="17"/>
  <c r="L537" i="17"/>
  <c r="M536" i="17"/>
  <c r="L536" i="17"/>
  <c r="M535" i="17"/>
  <c r="L535" i="17"/>
  <c r="M534" i="17"/>
  <c r="L534" i="17"/>
  <c r="M533" i="17"/>
  <c r="L533" i="17"/>
  <c r="M532" i="17"/>
  <c r="L532" i="17"/>
  <c r="M531" i="17"/>
  <c r="L531" i="17"/>
  <c r="M530" i="17"/>
  <c r="L530" i="17"/>
  <c r="M529" i="17"/>
  <c r="L529" i="17"/>
  <c r="M528" i="17"/>
  <c r="L528" i="17"/>
  <c r="M527" i="17"/>
  <c r="L527" i="17"/>
  <c r="M526" i="17"/>
  <c r="L526" i="17"/>
  <c r="M525" i="17"/>
  <c r="L525" i="17"/>
  <c r="M524" i="17"/>
  <c r="L524" i="17"/>
  <c r="M523" i="17"/>
  <c r="L523" i="17"/>
  <c r="M522" i="17"/>
  <c r="L522" i="17"/>
  <c r="M521" i="17"/>
  <c r="L521" i="17"/>
  <c r="M520" i="17"/>
  <c r="L520" i="17"/>
  <c r="M519" i="17"/>
  <c r="L519" i="17"/>
  <c r="M518" i="17"/>
  <c r="L518" i="17"/>
  <c r="M517" i="17"/>
  <c r="L517" i="17"/>
  <c r="M516" i="17"/>
  <c r="L516" i="17"/>
  <c r="M515" i="17"/>
  <c r="L515" i="17"/>
  <c r="M514" i="17"/>
  <c r="L514" i="17"/>
  <c r="M513" i="17"/>
  <c r="L513" i="17"/>
  <c r="M512" i="17"/>
  <c r="L512" i="17"/>
  <c r="M511" i="17"/>
  <c r="L511" i="17"/>
  <c r="M510" i="17"/>
  <c r="L510" i="17"/>
  <c r="M509" i="17"/>
  <c r="L509" i="17"/>
  <c r="M508" i="17"/>
  <c r="L508" i="17"/>
  <c r="M507" i="17"/>
  <c r="L507" i="17"/>
  <c r="M506" i="17"/>
  <c r="L506" i="17"/>
  <c r="M505" i="17"/>
  <c r="L505" i="17"/>
  <c r="M504" i="17"/>
  <c r="L504" i="17"/>
  <c r="M503" i="17"/>
  <c r="L503" i="17"/>
  <c r="M502" i="17"/>
  <c r="L502" i="17"/>
  <c r="M501" i="17"/>
  <c r="L501" i="17"/>
  <c r="M500" i="17"/>
  <c r="L500" i="17"/>
  <c r="M499" i="17"/>
  <c r="L499" i="17"/>
  <c r="M498" i="17"/>
  <c r="L498" i="17"/>
  <c r="M497" i="17"/>
  <c r="L497" i="17"/>
  <c r="M496" i="17"/>
  <c r="L496" i="17"/>
  <c r="M495" i="17"/>
  <c r="L495" i="17"/>
  <c r="M494" i="17"/>
  <c r="L494" i="17"/>
  <c r="M493" i="17"/>
  <c r="L493" i="17"/>
  <c r="M492" i="17"/>
  <c r="L492" i="17"/>
  <c r="M491" i="17"/>
  <c r="L491" i="17"/>
  <c r="M490" i="17"/>
  <c r="L490" i="17"/>
  <c r="M489" i="17"/>
  <c r="L489" i="17"/>
  <c r="M488" i="17"/>
  <c r="L488" i="17"/>
  <c r="M487" i="17"/>
  <c r="L487" i="17"/>
  <c r="M486" i="17"/>
  <c r="L486" i="17"/>
  <c r="M485" i="17"/>
  <c r="L485" i="17"/>
  <c r="M484" i="17"/>
  <c r="L484" i="17"/>
  <c r="M483" i="17"/>
  <c r="L483" i="17"/>
  <c r="M482" i="17"/>
  <c r="L482" i="17"/>
  <c r="M481" i="17"/>
  <c r="L481" i="17"/>
  <c r="M480" i="17"/>
  <c r="L480" i="17"/>
  <c r="M479" i="17"/>
  <c r="L479" i="17"/>
  <c r="M478" i="17"/>
  <c r="L478" i="17"/>
  <c r="M477" i="17"/>
  <c r="L477" i="17"/>
  <c r="M476" i="17"/>
  <c r="L476" i="17"/>
  <c r="M475" i="17"/>
  <c r="L475" i="17"/>
  <c r="M474" i="17"/>
  <c r="L474" i="17"/>
  <c r="M473" i="17"/>
  <c r="L473" i="17"/>
  <c r="M472" i="17"/>
  <c r="L472" i="17"/>
  <c r="M471" i="17"/>
  <c r="L471" i="17"/>
  <c r="M470" i="17"/>
  <c r="L470" i="17"/>
  <c r="M469" i="17"/>
  <c r="L469" i="17"/>
  <c r="M468" i="17"/>
  <c r="L468" i="17"/>
  <c r="M467" i="17"/>
  <c r="L467" i="17"/>
  <c r="M466" i="17"/>
  <c r="L466" i="17"/>
  <c r="M465" i="17"/>
  <c r="L465" i="17"/>
  <c r="M464" i="17"/>
  <c r="L464" i="17"/>
  <c r="M463" i="17"/>
  <c r="L463" i="17"/>
  <c r="M462" i="17"/>
  <c r="L462" i="17"/>
  <c r="M461" i="17"/>
  <c r="L461" i="17"/>
  <c r="M460" i="17"/>
  <c r="L460" i="17"/>
  <c r="M459" i="17"/>
  <c r="L459" i="17"/>
  <c r="M458" i="17"/>
  <c r="L458" i="17"/>
  <c r="M457" i="17"/>
  <c r="L457" i="17"/>
  <c r="M456" i="17"/>
  <c r="L456" i="17"/>
  <c r="M455" i="17"/>
  <c r="L455" i="17"/>
  <c r="M454" i="17"/>
  <c r="L454" i="17"/>
  <c r="M453" i="17"/>
  <c r="L453" i="17"/>
  <c r="M452" i="17"/>
  <c r="L452" i="17"/>
  <c r="M451" i="17"/>
  <c r="L451" i="17"/>
  <c r="M450" i="17"/>
  <c r="L450" i="17"/>
  <c r="M449" i="17"/>
  <c r="L449" i="17"/>
  <c r="M448" i="17"/>
  <c r="L448" i="17"/>
  <c r="M447" i="17"/>
  <c r="L447" i="17"/>
  <c r="M446" i="17"/>
  <c r="L446" i="17"/>
  <c r="M445" i="17"/>
  <c r="L445" i="17"/>
  <c r="M444" i="17"/>
  <c r="L444" i="17"/>
  <c r="M443" i="17"/>
  <c r="L443" i="17"/>
  <c r="M442" i="17"/>
  <c r="L442" i="17"/>
  <c r="M441" i="17"/>
  <c r="L441" i="17"/>
  <c r="M440" i="17"/>
  <c r="L440" i="17"/>
  <c r="M439" i="17"/>
  <c r="L439" i="17"/>
  <c r="M438" i="17"/>
  <c r="L438" i="17"/>
  <c r="M437" i="17"/>
  <c r="L437" i="17"/>
  <c r="M436" i="17"/>
  <c r="L436" i="17"/>
  <c r="M435" i="17"/>
  <c r="L435" i="17"/>
  <c r="M434" i="17"/>
  <c r="L434" i="17"/>
  <c r="M433" i="17"/>
  <c r="L433" i="17"/>
  <c r="M432" i="17"/>
  <c r="L432" i="17"/>
  <c r="M431" i="17"/>
  <c r="L431" i="17"/>
  <c r="M430" i="17"/>
  <c r="L430" i="17"/>
  <c r="M429" i="17"/>
  <c r="L429" i="17"/>
  <c r="M428" i="17"/>
  <c r="L428" i="17"/>
  <c r="M427" i="17"/>
  <c r="L427" i="17"/>
  <c r="M426" i="17"/>
  <c r="L426" i="17"/>
  <c r="M425" i="17"/>
  <c r="L425" i="17"/>
  <c r="M424" i="17"/>
  <c r="L424" i="17"/>
  <c r="M423" i="17"/>
  <c r="L423" i="17"/>
  <c r="M422" i="17"/>
  <c r="L422" i="17"/>
  <c r="M421" i="17"/>
  <c r="L421" i="17"/>
  <c r="M420" i="17"/>
  <c r="L420" i="17"/>
  <c r="M419" i="17"/>
  <c r="L419" i="17"/>
  <c r="M418" i="17"/>
  <c r="L418" i="17"/>
  <c r="M417" i="17"/>
  <c r="L417" i="17"/>
  <c r="M416" i="17"/>
  <c r="L416" i="17"/>
  <c r="M415" i="17"/>
  <c r="L415" i="17"/>
  <c r="M414" i="17"/>
  <c r="L414" i="17"/>
  <c r="M413" i="17"/>
  <c r="L413" i="17"/>
  <c r="M412" i="17"/>
  <c r="L412" i="17"/>
  <c r="M411" i="17"/>
  <c r="L411" i="17"/>
  <c r="M410" i="17"/>
  <c r="L410" i="17"/>
  <c r="M409" i="17"/>
  <c r="L409" i="17"/>
  <c r="M408" i="17"/>
  <c r="L408" i="17"/>
  <c r="M407" i="17"/>
  <c r="L407" i="17"/>
  <c r="M406" i="17"/>
  <c r="L406" i="17"/>
  <c r="M405" i="17"/>
  <c r="L405" i="17"/>
  <c r="M404" i="17"/>
  <c r="L404" i="17"/>
  <c r="M403" i="17"/>
  <c r="L403" i="17"/>
  <c r="M402" i="17"/>
  <c r="L402" i="17"/>
  <c r="M401" i="17"/>
  <c r="L401" i="17"/>
  <c r="M400" i="17"/>
  <c r="L400" i="17"/>
  <c r="M399" i="17"/>
  <c r="L399" i="17"/>
  <c r="M398" i="17"/>
  <c r="L398" i="17"/>
  <c r="M397" i="17"/>
  <c r="L397" i="17"/>
  <c r="M396" i="17"/>
  <c r="L396" i="17"/>
  <c r="M395" i="17"/>
  <c r="L395" i="17"/>
  <c r="M394" i="17"/>
  <c r="L394" i="17"/>
  <c r="M393" i="17"/>
  <c r="L393" i="17"/>
  <c r="M392" i="17"/>
  <c r="L392" i="17"/>
  <c r="M391" i="17"/>
  <c r="L391" i="17"/>
  <c r="M390" i="17"/>
  <c r="L390" i="17"/>
  <c r="M389" i="17"/>
  <c r="L389" i="17"/>
  <c r="M388" i="17"/>
  <c r="L388" i="17"/>
  <c r="M387" i="17"/>
  <c r="L387" i="17"/>
  <c r="M386" i="17"/>
  <c r="L386" i="17"/>
  <c r="M385" i="17"/>
  <c r="L385" i="17"/>
  <c r="M384" i="17"/>
  <c r="L384" i="17"/>
  <c r="M383" i="17"/>
  <c r="L383" i="17"/>
  <c r="M382" i="17"/>
  <c r="L382" i="17"/>
  <c r="M381" i="17"/>
  <c r="L381" i="17"/>
  <c r="M380" i="17"/>
  <c r="L380" i="17"/>
  <c r="M379" i="17"/>
  <c r="L379" i="17"/>
  <c r="M378" i="17"/>
  <c r="L378" i="17"/>
  <c r="M377" i="17"/>
  <c r="L377" i="17"/>
  <c r="M376" i="17"/>
  <c r="L376" i="17"/>
  <c r="M375" i="17"/>
  <c r="L375" i="17"/>
  <c r="M374" i="17"/>
  <c r="L374" i="17"/>
  <c r="M373" i="17"/>
  <c r="L373" i="17"/>
  <c r="M372" i="17"/>
  <c r="L372" i="17"/>
  <c r="M371" i="17"/>
  <c r="L371" i="17"/>
  <c r="M370" i="17"/>
  <c r="L370" i="17"/>
  <c r="M369" i="17"/>
  <c r="L369" i="17"/>
  <c r="M368" i="17"/>
  <c r="L368" i="17"/>
  <c r="M367" i="17"/>
  <c r="L367" i="17"/>
  <c r="M366" i="17"/>
  <c r="L366" i="17"/>
  <c r="M365" i="17"/>
  <c r="L365" i="17"/>
  <c r="M364" i="17"/>
  <c r="L364" i="17"/>
  <c r="M363" i="17"/>
  <c r="L363" i="17"/>
  <c r="M362" i="17"/>
  <c r="L362" i="17"/>
  <c r="M361" i="17"/>
  <c r="L361" i="17"/>
  <c r="M360" i="17"/>
  <c r="L360" i="17"/>
  <c r="M359" i="17"/>
  <c r="L359" i="17"/>
  <c r="M358" i="17"/>
  <c r="L358" i="17"/>
  <c r="M357" i="17"/>
  <c r="L357" i="17"/>
  <c r="M356" i="17"/>
  <c r="L356" i="17"/>
  <c r="M355" i="17"/>
  <c r="L355" i="17"/>
  <c r="M354" i="17"/>
  <c r="L354" i="17"/>
  <c r="M353" i="17"/>
  <c r="L353" i="17"/>
  <c r="M352" i="17"/>
  <c r="L352" i="17"/>
  <c r="M351" i="17"/>
  <c r="L351" i="17"/>
  <c r="M350" i="17"/>
  <c r="L350" i="17"/>
  <c r="M349" i="17"/>
  <c r="L349" i="17"/>
  <c r="M348" i="17"/>
  <c r="L348" i="17"/>
  <c r="M347" i="17"/>
  <c r="L347" i="17"/>
  <c r="M346" i="17"/>
  <c r="L346" i="17"/>
  <c r="M345" i="17"/>
  <c r="L345" i="17"/>
  <c r="M344" i="17"/>
  <c r="L344" i="17"/>
  <c r="M343" i="17"/>
  <c r="L343" i="17"/>
  <c r="M342" i="17"/>
  <c r="L342" i="17"/>
  <c r="M341" i="17"/>
  <c r="L341" i="17"/>
  <c r="M340" i="17"/>
  <c r="L340" i="17"/>
  <c r="M339" i="17"/>
  <c r="L339" i="17"/>
  <c r="M338" i="17"/>
  <c r="L338" i="17"/>
  <c r="M337" i="17"/>
  <c r="L337" i="17"/>
  <c r="M336" i="17"/>
  <c r="L336" i="17"/>
  <c r="M335" i="17"/>
  <c r="L335" i="17"/>
  <c r="M334" i="17"/>
  <c r="L334" i="17"/>
  <c r="M333" i="17"/>
  <c r="L333" i="17"/>
  <c r="M332" i="17"/>
  <c r="L332" i="17"/>
  <c r="M331" i="17"/>
  <c r="L331" i="17"/>
  <c r="M330" i="17"/>
  <c r="L330" i="17"/>
  <c r="M329" i="17"/>
  <c r="L329" i="17"/>
  <c r="M328" i="17"/>
  <c r="L328" i="17"/>
  <c r="M327" i="17"/>
  <c r="L327" i="17"/>
  <c r="M326" i="17"/>
  <c r="L326" i="17"/>
  <c r="M325" i="17"/>
  <c r="L325" i="17"/>
  <c r="M324" i="17"/>
  <c r="L324" i="17"/>
  <c r="M323" i="17"/>
  <c r="L323" i="17"/>
  <c r="M322" i="17"/>
  <c r="L322" i="17"/>
  <c r="M321" i="17"/>
  <c r="L321" i="17"/>
  <c r="M320" i="17"/>
  <c r="L320" i="17"/>
  <c r="M319" i="17"/>
  <c r="L319" i="17"/>
  <c r="M318" i="17"/>
  <c r="L318" i="17"/>
  <c r="M317" i="17"/>
  <c r="L317" i="17"/>
  <c r="M316" i="17"/>
  <c r="L316" i="17"/>
  <c r="M315" i="17"/>
  <c r="L315" i="17"/>
  <c r="M314" i="17"/>
  <c r="L314" i="17"/>
  <c r="M313" i="17"/>
  <c r="L313" i="17"/>
  <c r="M312" i="17"/>
  <c r="L312" i="17"/>
  <c r="M311" i="17"/>
  <c r="L311" i="17"/>
  <c r="M310" i="17"/>
  <c r="L310" i="17"/>
  <c r="M309" i="17"/>
  <c r="L309" i="17"/>
  <c r="M308" i="17"/>
  <c r="L308" i="17"/>
  <c r="M307" i="17"/>
  <c r="L307" i="17"/>
  <c r="M306" i="17"/>
  <c r="L306" i="17"/>
  <c r="M305" i="17"/>
  <c r="L305" i="17"/>
  <c r="M304" i="17"/>
  <c r="L304" i="17"/>
  <c r="M303" i="17"/>
  <c r="L303" i="17"/>
  <c r="M302" i="17"/>
  <c r="L302" i="17"/>
  <c r="M301" i="17"/>
  <c r="L301" i="17"/>
  <c r="M300" i="17"/>
  <c r="L300" i="17"/>
  <c r="M299" i="17"/>
  <c r="L299" i="17"/>
  <c r="M298" i="17"/>
  <c r="L298" i="17"/>
  <c r="M297" i="17"/>
  <c r="L297" i="17"/>
  <c r="M296" i="17"/>
  <c r="L296" i="17"/>
  <c r="M295" i="17"/>
  <c r="L295" i="17"/>
  <c r="M294" i="17"/>
  <c r="L294" i="17"/>
  <c r="M293" i="17"/>
  <c r="L293" i="17"/>
  <c r="M292" i="17"/>
  <c r="L292" i="17"/>
  <c r="M291" i="17"/>
  <c r="L291" i="17"/>
  <c r="M290" i="17"/>
  <c r="L290" i="17"/>
  <c r="M289" i="17"/>
  <c r="L289" i="17"/>
  <c r="M288" i="17"/>
  <c r="L288" i="17"/>
  <c r="M287" i="17"/>
  <c r="L287" i="17"/>
  <c r="M286" i="17"/>
  <c r="L286" i="17"/>
  <c r="M285" i="17"/>
  <c r="L285" i="17"/>
  <c r="M284" i="17"/>
  <c r="L284" i="17"/>
  <c r="M283" i="17"/>
  <c r="L283" i="17"/>
  <c r="M282" i="17"/>
  <c r="L282" i="17"/>
  <c r="M281" i="17"/>
  <c r="L281" i="17"/>
  <c r="M280" i="17"/>
  <c r="L280" i="17"/>
  <c r="M279" i="17"/>
  <c r="L279" i="17"/>
  <c r="M278" i="17"/>
  <c r="L278" i="17"/>
  <c r="M277" i="17"/>
  <c r="L277" i="17"/>
  <c r="M276" i="17"/>
  <c r="L276" i="17"/>
  <c r="M275" i="17"/>
  <c r="L275" i="17"/>
  <c r="M274" i="17"/>
  <c r="L274" i="17"/>
  <c r="M273" i="17"/>
  <c r="L273" i="17"/>
  <c r="M272" i="17"/>
  <c r="L272" i="17"/>
  <c r="M271" i="17"/>
  <c r="L271" i="17"/>
  <c r="M270" i="17"/>
  <c r="L270" i="17"/>
  <c r="M269" i="17"/>
  <c r="L269" i="17"/>
  <c r="M268" i="17"/>
  <c r="L268" i="17"/>
  <c r="M267" i="17"/>
  <c r="L267" i="17"/>
  <c r="M266" i="17"/>
  <c r="L266" i="17"/>
  <c r="M265" i="17"/>
  <c r="L265" i="17"/>
  <c r="M264" i="17"/>
  <c r="L264" i="17"/>
  <c r="M263" i="17"/>
  <c r="L263" i="17"/>
  <c r="M262" i="17"/>
  <c r="L262" i="17"/>
  <c r="M261" i="17"/>
  <c r="L261" i="17"/>
  <c r="M260" i="17"/>
  <c r="L260" i="17"/>
  <c r="M259" i="17"/>
  <c r="L259" i="17"/>
  <c r="M258" i="17"/>
  <c r="L258" i="17"/>
  <c r="M257" i="17"/>
  <c r="L257" i="17"/>
  <c r="M256" i="17"/>
  <c r="L256" i="17"/>
  <c r="M255" i="17"/>
  <c r="L255" i="17"/>
  <c r="M254" i="17"/>
  <c r="L254" i="17"/>
  <c r="M253" i="17"/>
  <c r="L253" i="17"/>
  <c r="M252" i="17"/>
  <c r="L252" i="17"/>
  <c r="M251" i="17"/>
  <c r="L251" i="17"/>
  <c r="M250" i="17"/>
  <c r="L250" i="17"/>
  <c r="M249" i="17"/>
  <c r="L249" i="17"/>
  <c r="M248" i="17"/>
  <c r="L248" i="17"/>
  <c r="M247" i="17"/>
  <c r="L247" i="17"/>
  <c r="M246" i="17"/>
  <c r="L246" i="17"/>
  <c r="M245" i="17"/>
  <c r="L245" i="17"/>
  <c r="M244" i="17"/>
  <c r="L244" i="17"/>
  <c r="M243" i="17"/>
  <c r="L243" i="17"/>
  <c r="M242" i="17"/>
  <c r="L242" i="17"/>
  <c r="M241" i="17"/>
  <c r="L241" i="17"/>
  <c r="M240" i="17"/>
  <c r="L240" i="17"/>
  <c r="M239" i="17"/>
  <c r="L239" i="17"/>
  <c r="M238" i="17"/>
  <c r="L238" i="17"/>
  <c r="M237" i="17"/>
  <c r="L237" i="17"/>
  <c r="M236" i="17"/>
  <c r="L236" i="17"/>
  <c r="M235" i="17"/>
  <c r="L235" i="17"/>
  <c r="M234" i="17"/>
  <c r="L234" i="17"/>
  <c r="M233" i="17"/>
  <c r="L233" i="17"/>
  <c r="M232" i="17"/>
  <c r="L232" i="17"/>
  <c r="M231" i="17"/>
  <c r="L231" i="17"/>
  <c r="M230" i="17"/>
  <c r="L230" i="17"/>
  <c r="M229" i="17"/>
  <c r="L229" i="17"/>
  <c r="M228" i="17"/>
  <c r="L228" i="17"/>
  <c r="M227" i="17"/>
  <c r="L227" i="17"/>
  <c r="M226" i="17"/>
  <c r="L226" i="17"/>
  <c r="M225" i="17"/>
  <c r="L225" i="17"/>
  <c r="M224" i="17"/>
  <c r="L224" i="17"/>
  <c r="M223" i="17"/>
  <c r="L223" i="17"/>
  <c r="M222" i="17"/>
  <c r="L222" i="17"/>
  <c r="M221" i="17"/>
  <c r="L221" i="17"/>
  <c r="M220" i="17"/>
  <c r="L220" i="17"/>
  <c r="M219" i="17"/>
  <c r="L219" i="17"/>
  <c r="M218" i="17"/>
  <c r="L218" i="17"/>
  <c r="M217" i="17"/>
  <c r="L217" i="17"/>
  <c r="M216" i="17"/>
  <c r="L216" i="17"/>
  <c r="M215" i="17"/>
  <c r="L215" i="17"/>
  <c r="M214" i="17"/>
  <c r="L214" i="17"/>
  <c r="M213" i="17"/>
  <c r="L213" i="17"/>
  <c r="M212" i="17"/>
  <c r="L212" i="17"/>
  <c r="M211" i="17"/>
  <c r="L211" i="17"/>
  <c r="M210" i="17"/>
  <c r="L210" i="17"/>
  <c r="M209" i="17"/>
  <c r="L209" i="17"/>
  <c r="M208" i="17"/>
  <c r="L208" i="17"/>
  <c r="M207" i="17"/>
  <c r="L207" i="17"/>
  <c r="M206" i="17"/>
  <c r="L206" i="17"/>
  <c r="M205" i="17"/>
  <c r="L205" i="17"/>
  <c r="M204" i="17"/>
  <c r="L204" i="17"/>
  <c r="M203" i="17"/>
  <c r="L203" i="17"/>
  <c r="M202" i="17"/>
  <c r="L202" i="17"/>
  <c r="M201" i="17"/>
  <c r="L201" i="17"/>
  <c r="M200" i="17"/>
  <c r="L200" i="17"/>
  <c r="M199" i="17"/>
  <c r="L199" i="17"/>
  <c r="M198" i="17"/>
  <c r="L198" i="17"/>
  <c r="M197" i="17"/>
  <c r="L197" i="17"/>
  <c r="M196" i="17"/>
  <c r="L196" i="17"/>
  <c r="M195" i="17"/>
  <c r="L195" i="17"/>
  <c r="M194" i="17"/>
  <c r="L194" i="17"/>
  <c r="M193" i="17"/>
  <c r="L193" i="17"/>
  <c r="M192" i="17"/>
  <c r="L192" i="17"/>
  <c r="M191" i="17"/>
  <c r="L191" i="17"/>
  <c r="M190" i="17"/>
  <c r="L190" i="17"/>
  <c r="M189" i="17"/>
  <c r="L189" i="17"/>
  <c r="M188" i="17"/>
  <c r="L188" i="17"/>
  <c r="M187" i="17"/>
  <c r="L187" i="17"/>
  <c r="M186" i="17"/>
  <c r="L186" i="17"/>
  <c r="M185" i="17"/>
  <c r="L185" i="17"/>
  <c r="M184" i="17"/>
  <c r="L184" i="17"/>
  <c r="M183" i="17"/>
  <c r="L183" i="17"/>
  <c r="M182" i="17"/>
  <c r="L182" i="17"/>
  <c r="M181" i="17"/>
  <c r="L181" i="17"/>
  <c r="M180" i="17"/>
  <c r="L180" i="17"/>
  <c r="M179" i="17"/>
  <c r="L179" i="17"/>
  <c r="M178" i="17"/>
  <c r="L178" i="17"/>
  <c r="M177" i="17"/>
  <c r="L177" i="17"/>
  <c r="M176" i="17"/>
  <c r="L176" i="17"/>
  <c r="M175" i="17"/>
  <c r="L175" i="17"/>
  <c r="M174" i="17"/>
  <c r="L174" i="17"/>
  <c r="M173" i="17"/>
  <c r="L173" i="17"/>
  <c r="M172" i="17"/>
  <c r="L172" i="17"/>
  <c r="M171" i="17"/>
  <c r="L171" i="17"/>
  <c r="M170" i="17"/>
  <c r="L170" i="17"/>
  <c r="M169" i="17"/>
  <c r="L169" i="17"/>
  <c r="M168" i="17"/>
  <c r="L168" i="17"/>
  <c r="M167" i="17"/>
  <c r="L167" i="17"/>
  <c r="M166" i="17"/>
  <c r="L166" i="17"/>
  <c r="M165" i="17"/>
  <c r="L165" i="17"/>
  <c r="M164" i="17"/>
  <c r="L164" i="17"/>
  <c r="M163" i="17"/>
  <c r="L163" i="17"/>
  <c r="M162" i="17"/>
  <c r="L162" i="17"/>
  <c r="M161" i="17"/>
  <c r="L161" i="17"/>
  <c r="M160" i="17"/>
  <c r="L160" i="17"/>
  <c r="M159" i="17"/>
  <c r="L159" i="17"/>
  <c r="M158" i="17"/>
  <c r="L158" i="17"/>
  <c r="M157" i="17"/>
  <c r="L157" i="17"/>
  <c r="M156" i="17"/>
  <c r="L156" i="17"/>
  <c r="M155" i="17"/>
  <c r="L155" i="17"/>
  <c r="M154" i="17"/>
  <c r="L154" i="17"/>
  <c r="M153" i="17"/>
  <c r="L153" i="17"/>
  <c r="M152" i="17"/>
  <c r="L152" i="17"/>
  <c r="M151" i="17"/>
  <c r="L151" i="17"/>
  <c r="M150" i="17"/>
  <c r="L150" i="17"/>
  <c r="M149" i="17"/>
  <c r="L149" i="17"/>
  <c r="M148" i="17"/>
  <c r="L148" i="17"/>
  <c r="M147" i="17"/>
  <c r="L147" i="17"/>
  <c r="M146" i="17"/>
  <c r="L146" i="17"/>
  <c r="M145" i="17"/>
  <c r="L145" i="17"/>
  <c r="M144" i="17"/>
  <c r="L144" i="17"/>
  <c r="M143" i="17"/>
  <c r="L143" i="17"/>
  <c r="M142" i="17"/>
  <c r="L142" i="17"/>
  <c r="M141" i="17"/>
  <c r="L141" i="17"/>
  <c r="M140" i="17"/>
  <c r="L140" i="17"/>
  <c r="M139" i="17"/>
  <c r="L139" i="17"/>
  <c r="M138" i="17"/>
  <c r="L138" i="17"/>
  <c r="M137" i="17"/>
  <c r="L137" i="17"/>
  <c r="M136" i="17"/>
  <c r="L136" i="17"/>
  <c r="M135" i="17"/>
  <c r="L135" i="17"/>
  <c r="M134" i="17"/>
  <c r="L134" i="17"/>
  <c r="M133" i="17"/>
  <c r="L133" i="17"/>
  <c r="M132" i="17"/>
  <c r="L132" i="17"/>
  <c r="M131" i="17"/>
  <c r="L131" i="17"/>
  <c r="M130" i="17"/>
  <c r="L130" i="17"/>
  <c r="M129" i="17"/>
  <c r="L129" i="17"/>
  <c r="M128" i="17"/>
  <c r="L128" i="17"/>
  <c r="M127" i="17"/>
  <c r="L127" i="17"/>
  <c r="M126" i="17"/>
  <c r="L126" i="17"/>
  <c r="M125" i="17"/>
  <c r="L125" i="17"/>
  <c r="M124" i="17"/>
  <c r="L124" i="17"/>
  <c r="M123" i="17"/>
  <c r="L123" i="17"/>
  <c r="M122" i="17"/>
  <c r="L122" i="17"/>
  <c r="M121" i="17"/>
  <c r="L121" i="17"/>
  <c r="M120" i="17"/>
  <c r="L120" i="17"/>
  <c r="M119" i="17"/>
  <c r="L119" i="17"/>
  <c r="M118" i="17"/>
  <c r="L118" i="17"/>
  <c r="M117" i="17"/>
  <c r="L117" i="17"/>
  <c r="M116" i="17"/>
  <c r="L116" i="17"/>
  <c r="M115" i="17"/>
  <c r="L115" i="17"/>
  <c r="M114" i="17"/>
  <c r="L114" i="17"/>
  <c r="M113" i="17"/>
  <c r="L113" i="17"/>
  <c r="M112" i="17"/>
  <c r="L112" i="17"/>
  <c r="M111" i="17"/>
  <c r="L111" i="17"/>
  <c r="M110" i="17"/>
  <c r="L110" i="17"/>
  <c r="M109" i="17"/>
  <c r="L109" i="17"/>
  <c r="M108" i="17"/>
  <c r="L108" i="17"/>
  <c r="M107" i="17"/>
  <c r="L107" i="17"/>
  <c r="M106" i="17"/>
  <c r="L106" i="17"/>
  <c r="M105" i="17"/>
  <c r="L105" i="17"/>
  <c r="M104" i="17"/>
  <c r="L104" i="17"/>
  <c r="M103" i="17"/>
  <c r="L103" i="17"/>
  <c r="M102" i="17"/>
  <c r="L102" i="17"/>
  <c r="M101" i="17"/>
  <c r="L101" i="17"/>
  <c r="M100" i="17"/>
  <c r="L100" i="17"/>
  <c r="M99" i="17"/>
  <c r="L99" i="17"/>
  <c r="M98" i="17"/>
  <c r="L98" i="17"/>
  <c r="M97" i="17"/>
  <c r="L97" i="17"/>
  <c r="M96" i="17"/>
  <c r="L96" i="17"/>
  <c r="M95" i="17"/>
  <c r="L95" i="17"/>
  <c r="M94" i="17"/>
  <c r="L94" i="17"/>
  <c r="M93" i="17"/>
  <c r="L93" i="17"/>
  <c r="M92" i="17"/>
  <c r="L92" i="17"/>
  <c r="M91" i="17"/>
  <c r="L91" i="17"/>
  <c r="M90" i="17"/>
  <c r="L90" i="17"/>
  <c r="M89" i="17"/>
  <c r="L89" i="17"/>
  <c r="M88" i="17"/>
  <c r="L88" i="17"/>
  <c r="M87" i="17"/>
  <c r="L87" i="17"/>
  <c r="M86" i="17"/>
  <c r="L86" i="17"/>
  <c r="M85" i="17"/>
  <c r="L85" i="17"/>
  <c r="M84" i="17"/>
  <c r="L84" i="17"/>
  <c r="M83" i="17"/>
  <c r="L83" i="17"/>
  <c r="M82" i="17"/>
  <c r="L82" i="17"/>
  <c r="M81" i="17"/>
  <c r="L81" i="17"/>
  <c r="M80" i="17"/>
  <c r="L80" i="17"/>
  <c r="M79" i="17"/>
  <c r="L79" i="17"/>
  <c r="M78" i="17"/>
  <c r="L78" i="17"/>
  <c r="M77" i="17"/>
  <c r="L77" i="17"/>
  <c r="M76" i="17"/>
  <c r="L76" i="17"/>
  <c r="M75" i="17"/>
  <c r="L75" i="17"/>
  <c r="M74" i="17"/>
  <c r="L74" i="17"/>
  <c r="M73" i="17"/>
  <c r="L73" i="17"/>
  <c r="M72" i="17"/>
  <c r="L72" i="17"/>
  <c r="M71" i="17"/>
  <c r="L71" i="17"/>
  <c r="M70" i="17"/>
  <c r="L70" i="17"/>
  <c r="M69" i="17"/>
  <c r="L69" i="17"/>
  <c r="M68" i="17"/>
  <c r="L68" i="17"/>
  <c r="M67" i="17"/>
  <c r="L67" i="17"/>
  <c r="M66" i="17"/>
  <c r="L66" i="17"/>
  <c r="M65" i="17"/>
  <c r="L65" i="17"/>
  <c r="M64" i="17"/>
  <c r="L64" i="17"/>
  <c r="M63" i="17"/>
  <c r="L63" i="17"/>
  <c r="M62" i="17"/>
  <c r="L62" i="17"/>
  <c r="M61" i="17"/>
  <c r="L61" i="17"/>
  <c r="M60" i="17"/>
  <c r="L60" i="17"/>
  <c r="M59" i="17"/>
  <c r="L59" i="17"/>
  <c r="M58" i="17"/>
  <c r="L58" i="17"/>
  <c r="M57" i="17"/>
  <c r="L57" i="17"/>
  <c r="M56" i="17"/>
  <c r="L56" i="17"/>
  <c r="M55" i="17"/>
  <c r="L55" i="17"/>
  <c r="M54" i="17"/>
  <c r="L54" i="17"/>
  <c r="M53" i="17"/>
  <c r="L53" i="17"/>
  <c r="M52" i="17"/>
  <c r="L52" i="17"/>
  <c r="M51" i="17"/>
  <c r="L51" i="17"/>
  <c r="M50" i="17"/>
  <c r="L50" i="17"/>
  <c r="M49" i="17"/>
  <c r="L49" i="17"/>
  <c r="M48" i="17"/>
  <c r="L48" i="17"/>
  <c r="M47" i="17"/>
  <c r="L47" i="17"/>
  <c r="M46" i="17"/>
  <c r="L46" i="17"/>
  <c r="M45" i="17"/>
  <c r="L45" i="17"/>
  <c r="M44" i="17"/>
  <c r="L44" i="17"/>
  <c r="M43" i="17"/>
  <c r="L43" i="17"/>
  <c r="M42" i="17"/>
  <c r="L42" i="17"/>
  <c r="M41" i="17"/>
  <c r="L41" i="17"/>
  <c r="M40" i="17"/>
  <c r="L40" i="17"/>
  <c r="M39" i="17"/>
  <c r="L39" i="17"/>
  <c r="M38" i="17"/>
  <c r="L38" i="17"/>
  <c r="M37" i="17"/>
  <c r="L37" i="17"/>
  <c r="M36" i="17"/>
  <c r="L36" i="17"/>
  <c r="M35" i="17"/>
  <c r="L35" i="17"/>
  <c r="M34" i="17"/>
  <c r="L34" i="17"/>
  <c r="M33" i="17"/>
  <c r="L33" i="17"/>
  <c r="M32" i="17"/>
  <c r="L32" i="17"/>
  <c r="M31" i="17"/>
  <c r="L31" i="17"/>
  <c r="M30" i="17"/>
  <c r="L30" i="17"/>
  <c r="M29" i="17"/>
  <c r="L29" i="17"/>
  <c r="M28" i="17"/>
  <c r="L28" i="17"/>
  <c r="M27" i="17"/>
  <c r="L27" i="17"/>
  <c r="M26" i="17"/>
  <c r="L26" i="17"/>
  <c r="M25" i="17"/>
  <c r="L25" i="17"/>
  <c r="M24" i="17"/>
  <c r="L24" i="17"/>
  <c r="M23" i="17"/>
  <c r="L23" i="17"/>
  <c r="M22" i="17"/>
  <c r="L22" i="17"/>
  <c r="L19" i="12" l="1"/>
  <c r="B18" i="4" l="1"/>
  <c r="B19" i="4"/>
  <c r="B20" i="4"/>
  <c r="B21" i="4"/>
  <c r="B22" i="4"/>
  <c r="B23" i="4"/>
  <c r="B24" i="4"/>
  <c r="B25" i="4"/>
  <c r="B26" i="4"/>
  <c r="B27" i="4"/>
  <c r="B28" i="4"/>
  <c r="B29" i="4"/>
  <c r="B30" i="4"/>
  <c r="B31" i="4"/>
  <c r="B17" i="4"/>
  <c r="I17" i="4" s="1"/>
  <c r="B169" i="11"/>
  <c r="B170" i="11"/>
  <c r="B171" i="11"/>
  <c r="B172" i="11"/>
  <c r="B173" i="11"/>
  <c r="B174" i="11"/>
  <c r="B175" i="11"/>
  <c r="B176" i="11"/>
  <c r="B177" i="11"/>
  <c r="B178" i="11"/>
  <c r="B179" i="11"/>
  <c r="B180" i="11"/>
  <c r="B181" i="11"/>
  <c r="B182" i="11"/>
  <c r="B183" i="11"/>
  <c r="B184" i="11"/>
  <c r="B185" i="11"/>
  <c r="B186" i="11"/>
  <c r="B187" i="11"/>
  <c r="B188" i="11"/>
  <c r="B189" i="11"/>
  <c r="B190" i="11"/>
  <c r="B191" i="11"/>
  <c r="B192" i="11"/>
  <c r="B193" i="11"/>
  <c r="B194" i="11"/>
  <c r="B195" i="11"/>
  <c r="B196" i="11"/>
  <c r="B197" i="11"/>
  <c r="B198" i="11"/>
  <c r="B199" i="11"/>
  <c r="B200" i="11"/>
  <c r="B201" i="11"/>
  <c r="B202" i="11"/>
  <c r="B203" i="11"/>
  <c r="B204" i="11"/>
  <c r="B205" i="11"/>
  <c r="B206" i="11"/>
  <c r="B207" i="11"/>
  <c r="B208" i="11"/>
  <c r="B209" i="11"/>
  <c r="B210" i="11"/>
  <c r="B211" i="11"/>
  <c r="B212" i="11"/>
  <c r="B213" i="11"/>
  <c r="B214" i="11"/>
  <c r="B215" i="11"/>
  <c r="B216" i="11"/>
  <c r="B217" i="11"/>
  <c r="B218" i="11"/>
  <c r="B219" i="11"/>
  <c r="B220" i="11"/>
  <c r="B221" i="11"/>
  <c r="B222" i="11"/>
  <c r="B223" i="11"/>
  <c r="B224" i="11"/>
  <c r="B225" i="11"/>
  <c r="B226" i="11"/>
  <c r="B227" i="11"/>
  <c r="B228" i="11"/>
  <c r="B229" i="11"/>
  <c r="B230" i="11"/>
  <c r="B231" i="11"/>
  <c r="B232" i="11"/>
  <c r="B233" i="11"/>
  <c r="B234" i="11"/>
  <c r="B235" i="11"/>
  <c r="B236" i="11"/>
  <c r="B237" i="11"/>
  <c r="B238" i="11"/>
  <c r="B239" i="11"/>
  <c r="B240" i="11"/>
  <c r="B241" i="11"/>
  <c r="B242" i="11"/>
  <c r="B243" i="11"/>
  <c r="B244" i="11"/>
  <c r="B245" i="11"/>
  <c r="B246" i="11"/>
  <c r="B247" i="11"/>
  <c r="B248" i="11"/>
  <c r="B249" i="11"/>
  <c r="B250" i="11"/>
  <c r="B251" i="11"/>
  <c r="B252" i="11"/>
  <c r="B253" i="11"/>
  <c r="B254" i="11"/>
  <c r="B255" i="11"/>
  <c r="B256" i="11"/>
  <c r="B257" i="11"/>
  <c r="B258" i="11"/>
  <c r="B259" i="11"/>
  <c r="B260" i="11"/>
  <c r="B261" i="11"/>
  <c r="B262" i="11"/>
  <c r="B263" i="11"/>
  <c r="B264" i="11"/>
  <c r="B265" i="11"/>
  <c r="B266" i="11"/>
  <c r="B267" i="11"/>
  <c r="B268" i="11"/>
  <c r="B269" i="11"/>
  <c r="B270" i="11"/>
  <c r="B271" i="11"/>
  <c r="B272" i="11"/>
  <c r="B273" i="11"/>
  <c r="B274" i="11"/>
  <c r="B275" i="11"/>
  <c r="B276" i="11"/>
  <c r="B277" i="11"/>
  <c r="B278" i="11"/>
  <c r="B279" i="11"/>
  <c r="B280" i="11"/>
  <c r="B281" i="11"/>
  <c r="B282" i="11"/>
  <c r="B283" i="11"/>
  <c r="B284" i="11"/>
  <c r="B285" i="11"/>
  <c r="B286" i="11"/>
  <c r="B287" i="11"/>
  <c r="B288" i="11"/>
  <c r="B289" i="11"/>
  <c r="B290" i="11"/>
  <c r="B291" i="11"/>
  <c r="B292" i="11"/>
  <c r="B293" i="11"/>
  <c r="B294" i="11"/>
  <c r="B295" i="11"/>
  <c r="B296" i="11"/>
  <c r="B297" i="11"/>
  <c r="B298" i="11"/>
  <c r="B299" i="11"/>
  <c r="B300" i="11"/>
  <c r="B301" i="11"/>
  <c r="B302" i="11"/>
  <c r="B303" i="11"/>
  <c r="B304" i="11"/>
  <c r="B305" i="11"/>
  <c r="B306" i="11"/>
  <c r="B307" i="11"/>
  <c r="B308" i="11"/>
  <c r="B309" i="11"/>
  <c r="B310" i="11"/>
  <c r="B311" i="11"/>
  <c r="B312" i="11"/>
  <c r="B313" i="11"/>
  <c r="B314" i="11"/>
  <c r="B315" i="11"/>
  <c r="B316" i="11"/>
  <c r="B317" i="11"/>
  <c r="B318" i="11"/>
  <c r="B319" i="11"/>
  <c r="B320" i="11"/>
  <c r="B321" i="11"/>
  <c r="B322" i="11"/>
  <c r="B323" i="11"/>
  <c r="B324" i="11"/>
  <c r="B325" i="11"/>
  <c r="B326" i="11"/>
  <c r="B327" i="11"/>
  <c r="B328" i="11"/>
  <c r="B329" i="11"/>
  <c r="B330" i="11"/>
  <c r="B331" i="11"/>
  <c r="B332" i="11"/>
  <c r="B333" i="11"/>
  <c r="B334" i="11"/>
  <c r="B335" i="11"/>
  <c r="B336" i="11"/>
  <c r="B337" i="11"/>
  <c r="B338" i="11"/>
  <c r="B339" i="11"/>
  <c r="B340" i="11"/>
  <c r="B341" i="11"/>
  <c r="B342" i="11"/>
  <c r="B343" i="11"/>
  <c r="B344" i="11"/>
  <c r="B345" i="11"/>
  <c r="B346" i="11"/>
  <c r="B347" i="11"/>
  <c r="B348" i="11"/>
  <c r="B349" i="11"/>
  <c r="B350" i="11"/>
  <c r="B351" i="11"/>
  <c r="B352" i="11"/>
  <c r="B353" i="11"/>
  <c r="B354" i="11"/>
  <c r="B355" i="11"/>
  <c r="B356" i="11"/>
  <c r="B357" i="11"/>
  <c r="B358" i="11"/>
  <c r="B359" i="11"/>
  <c r="B360" i="11"/>
  <c r="B361" i="11"/>
  <c r="B362" i="11"/>
  <c r="B363" i="11"/>
  <c r="B364" i="11"/>
  <c r="B365" i="11"/>
  <c r="B366" i="11"/>
  <c r="B367" i="11"/>
  <c r="B368" i="11"/>
  <c r="B369" i="11"/>
  <c r="B370" i="11"/>
  <c r="B371" i="11"/>
  <c r="B372" i="11"/>
  <c r="B373" i="11"/>
  <c r="B374" i="11"/>
  <c r="B375" i="11"/>
  <c r="B376" i="11"/>
  <c r="B377" i="11"/>
  <c r="B378" i="11"/>
  <c r="B379" i="11"/>
  <c r="B380" i="11"/>
  <c r="B381" i="11"/>
  <c r="B382" i="11"/>
  <c r="B383" i="11"/>
  <c r="B384" i="11"/>
  <c r="B385" i="11"/>
  <c r="B386" i="11"/>
  <c r="B387" i="11"/>
  <c r="B388" i="11"/>
  <c r="B389" i="11"/>
  <c r="B390" i="11"/>
  <c r="B391" i="11"/>
  <c r="B392" i="11"/>
  <c r="B393" i="11"/>
  <c r="B394" i="11"/>
  <c r="B395" i="11"/>
  <c r="B396" i="11"/>
  <c r="B397" i="11"/>
  <c r="B398" i="11"/>
  <c r="B399" i="11"/>
  <c r="B400" i="11"/>
  <c r="B401" i="11"/>
  <c r="B402" i="11"/>
  <c r="B403" i="11"/>
  <c r="B404" i="11"/>
  <c r="B405" i="11"/>
  <c r="B406" i="11"/>
  <c r="B407" i="11"/>
  <c r="B408" i="11"/>
  <c r="B409" i="11"/>
  <c r="B410" i="11"/>
  <c r="B411" i="11"/>
  <c r="B412" i="11"/>
  <c r="B413" i="11"/>
  <c r="B414" i="11"/>
  <c r="B415" i="11"/>
  <c r="B416" i="11"/>
  <c r="B417" i="11"/>
  <c r="B418" i="11"/>
  <c r="B419" i="11"/>
  <c r="B420" i="11"/>
  <c r="B421" i="11"/>
  <c r="B422" i="11"/>
  <c r="B423" i="11"/>
  <c r="B424" i="11"/>
  <c r="B425" i="11"/>
  <c r="B426" i="11"/>
  <c r="B427" i="11"/>
  <c r="B428" i="11"/>
  <c r="B429" i="11"/>
  <c r="B430" i="11"/>
  <c r="B431" i="11"/>
  <c r="B432" i="11"/>
  <c r="B433" i="11"/>
  <c r="B434" i="11"/>
  <c r="B435" i="11"/>
  <c r="B436" i="11"/>
  <c r="B437" i="11"/>
  <c r="B438" i="11"/>
  <c r="B439" i="11"/>
  <c r="B440" i="11"/>
  <c r="B441" i="11"/>
  <c r="B442" i="11"/>
  <c r="B443" i="11"/>
  <c r="B444" i="11"/>
  <c r="B445" i="11"/>
  <c r="B446" i="11"/>
  <c r="B447" i="11"/>
  <c r="B448" i="11"/>
  <c r="B449" i="11"/>
  <c r="B450" i="11"/>
  <c r="B451" i="11"/>
  <c r="B452" i="11"/>
  <c r="B453" i="11"/>
  <c r="B454" i="11"/>
  <c r="B455" i="11"/>
  <c r="B456" i="11"/>
  <c r="B457" i="11"/>
  <c r="B458" i="11"/>
  <c r="B459" i="11"/>
  <c r="B460" i="11"/>
  <c r="B461" i="11"/>
  <c r="B462" i="11"/>
  <c r="B463" i="11"/>
  <c r="B464" i="11"/>
  <c r="B465" i="11"/>
  <c r="B466" i="11"/>
  <c r="B467" i="11"/>
  <c r="B468" i="11"/>
  <c r="B469" i="11"/>
  <c r="B470" i="11"/>
  <c r="B471" i="11"/>
  <c r="B472" i="11"/>
  <c r="B473" i="11"/>
  <c r="B474" i="11"/>
  <c r="B475" i="11"/>
  <c r="B476" i="11"/>
  <c r="B477" i="11"/>
  <c r="B478" i="11"/>
  <c r="B479" i="11"/>
  <c r="B480" i="11"/>
  <c r="B481" i="11"/>
  <c r="B482" i="11"/>
  <c r="B483" i="11"/>
  <c r="B484" i="11"/>
  <c r="B485" i="11"/>
  <c r="B486" i="11"/>
  <c r="B487" i="11"/>
  <c r="B488" i="11"/>
  <c r="B489" i="11"/>
  <c r="B490" i="11"/>
  <c r="B491" i="11"/>
  <c r="B492" i="11"/>
  <c r="B493" i="11"/>
  <c r="B494" i="11"/>
  <c r="B495" i="11"/>
  <c r="B496" i="11"/>
  <c r="B497" i="11"/>
  <c r="B498" i="11"/>
  <c r="B499" i="11"/>
  <c r="B500" i="11"/>
  <c r="B501" i="11"/>
  <c r="B502" i="11"/>
  <c r="B503" i="11"/>
  <c r="B504" i="11"/>
  <c r="B505" i="11"/>
  <c r="B506" i="11"/>
  <c r="B507" i="11"/>
  <c r="B508" i="11"/>
  <c r="B509" i="11"/>
  <c r="B510" i="11"/>
  <c r="B511" i="11"/>
  <c r="B512" i="11"/>
  <c r="B513" i="11"/>
  <c r="B514" i="11"/>
  <c r="B515" i="11"/>
  <c r="B516" i="11"/>
  <c r="B517" i="11"/>
  <c r="B518" i="11"/>
  <c r="B168" i="11"/>
  <c r="B119" i="11"/>
  <c r="B120" i="11"/>
  <c r="B121" i="11"/>
  <c r="B122" i="11"/>
  <c r="B123" i="11"/>
  <c r="B124" i="11"/>
  <c r="B125" i="11"/>
  <c r="B126" i="11"/>
  <c r="B127" i="11"/>
  <c r="B128" i="11"/>
  <c r="B129" i="11"/>
  <c r="B130" i="11"/>
  <c r="B131" i="11"/>
  <c r="B132" i="11"/>
  <c r="B133" i="11"/>
  <c r="B134" i="11"/>
  <c r="B135" i="11"/>
  <c r="B136" i="11"/>
  <c r="B137" i="11"/>
  <c r="B138" i="11"/>
  <c r="B139" i="11"/>
  <c r="B140" i="11"/>
  <c r="B141" i="11"/>
  <c r="B142" i="11"/>
  <c r="B143" i="11"/>
  <c r="B144" i="11"/>
  <c r="B145" i="11"/>
  <c r="B146" i="11"/>
  <c r="B147" i="11"/>
  <c r="B148" i="11"/>
  <c r="B149" i="11"/>
  <c r="B150" i="11"/>
  <c r="B151" i="11"/>
  <c r="B152" i="11"/>
  <c r="B153" i="11"/>
  <c r="B154" i="11"/>
  <c r="B155" i="11"/>
  <c r="B156" i="11"/>
  <c r="B157" i="11"/>
  <c r="B158" i="11"/>
  <c r="B159" i="11"/>
  <c r="B160" i="11"/>
  <c r="B161" i="11"/>
  <c r="B162" i="11"/>
  <c r="B163" i="11"/>
  <c r="B164" i="11"/>
  <c r="B165" i="11"/>
  <c r="B166" i="11"/>
  <c r="B167" i="11"/>
  <c r="B118" i="11"/>
  <c r="B69" i="11"/>
  <c r="B70" i="11"/>
  <c r="B71" i="11"/>
  <c r="B72" i="11"/>
  <c r="B73" i="11"/>
  <c r="B74" i="11"/>
  <c r="B75" i="11"/>
  <c r="B76" i="11"/>
  <c r="B77" i="11"/>
  <c r="B78" i="11"/>
  <c r="B79" i="11"/>
  <c r="B80" i="11"/>
  <c r="B81" i="11"/>
  <c r="B82" i="11"/>
  <c r="B83" i="11"/>
  <c r="B84" i="11"/>
  <c r="B85" i="11"/>
  <c r="B86" i="11"/>
  <c r="B87" i="11"/>
  <c r="B88" i="11"/>
  <c r="B89" i="11"/>
  <c r="B90" i="11"/>
  <c r="B91" i="11"/>
  <c r="B92" i="11"/>
  <c r="B93" i="11"/>
  <c r="B94" i="11"/>
  <c r="B95" i="11"/>
  <c r="B96" i="11"/>
  <c r="B97" i="11"/>
  <c r="B98" i="11"/>
  <c r="B99" i="11"/>
  <c r="B100" i="11"/>
  <c r="B101" i="11"/>
  <c r="B102" i="11"/>
  <c r="B103" i="11"/>
  <c r="B104" i="11"/>
  <c r="B105" i="11"/>
  <c r="B106" i="11"/>
  <c r="B107" i="11"/>
  <c r="B108" i="11"/>
  <c r="B109" i="11"/>
  <c r="B110" i="11"/>
  <c r="B111" i="11"/>
  <c r="B112" i="11"/>
  <c r="B113" i="11"/>
  <c r="B114" i="11"/>
  <c r="B115" i="11"/>
  <c r="B116" i="11"/>
  <c r="B117" i="11"/>
  <c r="B68" i="11"/>
  <c r="B20" i="11"/>
  <c r="B21" i="11"/>
  <c r="B22" i="11"/>
  <c r="B23" i="11"/>
  <c r="B24" i="11"/>
  <c r="B25" i="11"/>
  <c r="B26" i="11"/>
  <c r="B27" i="11"/>
  <c r="B28" i="11"/>
  <c r="B29" i="11"/>
  <c r="B30" i="11"/>
  <c r="B31" i="11"/>
  <c r="B32" i="11"/>
  <c r="B33" i="11"/>
  <c r="B34" i="11"/>
  <c r="B35" i="11"/>
  <c r="B36" i="11"/>
  <c r="B37" i="11"/>
  <c r="B38" i="11"/>
  <c r="B39" i="11"/>
  <c r="B40" i="11"/>
  <c r="B41" i="11"/>
  <c r="B42" i="11"/>
  <c r="B43" i="11"/>
  <c r="B44" i="11"/>
  <c r="B45" i="11"/>
  <c r="B46" i="11"/>
  <c r="B47" i="11"/>
  <c r="B48" i="11"/>
  <c r="B49" i="11"/>
  <c r="B50" i="11"/>
  <c r="B51" i="11"/>
  <c r="B52" i="11"/>
  <c r="B53" i="11"/>
  <c r="B54" i="11"/>
  <c r="B55" i="11"/>
  <c r="B56" i="11"/>
  <c r="B57" i="11"/>
  <c r="B58" i="11"/>
  <c r="B59" i="11"/>
  <c r="B60" i="11"/>
  <c r="B61" i="11"/>
  <c r="B62" i="11"/>
  <c r="B63" i="11"/>
  <c r="B64" i="11"/>
  <c r="B65" i="11"/>
  <c r="B66" i="11"/>
  <c r="B67" i="11"/>
  <c r="B19" i="11"/>
  <c r="C169" i="12"/>
  <c r="G169" i="12" s="1"/>
  <c r="C170" i="12"/>
  <c r="G170" i="12" s="1"/>
  <c r="C171" i="12"/>
  <c r="G171" i="12" s="1"/>
  <c r="C172" i="12"/>
  <c r="G172" i="12" s="1"/>
  <c r="C173" i="12"/>
  <c r="G173" i="12" s="1"/>
  <c r="C174" i="12"/>
  <c r="G174" i="12" s="1"/>
  <c r="C175" i="12"/>
  <c r="G175" i="12" s="1"/>
  <c r="C176" i="12"/>
  <c r="G176" i="12" s="1"/>
  <c r="C177" i="12"/>
  <c r="G177" i="12" s="1"/>
  <c r="C178" i="12"/>
  <c r="G178" i="12" s="1"/>
  <c r="C179" i="12"/>
  <c r="G179" i="12" s="1"/>
  <c r="C180" i="12"/>
  <c r="G180" i="12" s="1"/>
  <c r="C181" i="12"/>
  <c r="G181" i="12" s="1"/>
  <c r="C182" i="12"/>
  <c r="G182" i="12" s="1"/>
  <c r="C183" i="12"/>
  <c r="G183" i="12" s="1"/>
  <c r="C184" i="12"/>
  <c r="G184" i="12" s="1"/>
  <c r="C185" i="12"/>
  <c r="G185" i="12" s="1"/>
  <c r="C186" i="12"/>
  <c r="G186" i="12" s="1"/>
  <c r="C187" i="12"/>
  <c r="G187" i="12" s="1"/>
  <c r="C188" i="12"/>
  <c r="G188" i="12" s="1"/>
  <c r="C189" i="12"/>
  <c r="G189" i="12" s="1"/>
  <c r="C190" i="12"/>
  <c r="G190" i="12" s="1"/>
  <c r="C191" i="12"/>
  <c r="G191" i="12" s="1"/>
  <c r="C192" i="12"/>
  <c r="G192" i="12" s="1"/>
  <c r="C193" i="12"/>
  <c r="G193" i="12" s="1"/>
  <c r="C194" i="12"/>
  <c r="G194" i="12" s="1"/>
  <c r="C195" i="12"/>
  <c r="G195" i="12" s="1"/>
  <c r="C196" i="12"/>
  <c r="G196" i="12" s="1"/>
  <c r="C197" i="12"/>
  <c r="G197" i="12" s="1"/>
  <c r="C198" i="12"/>
  <c r="G198" i="12" s="1"/>
  <c r="C199" i="12"/>
  <c r="G199" i="12" s="1"/>
  <c r="C200" i="12"/>
  <c r="G200" i="12" s="1"/>
  <c r="C201" i="12"/>
  <c r="G201" i="12" s="1"/>
  <c r="C202" i="12"/>
  <c r="G202" i="12" s="1"/>
  <c r="C203" i="12"/>
  <c r="G203" i="12" s="1"/>
  <c r="C204" i="12"/>
  <c r="G204" i="12" s="1"/>
  <c r="C205" i="12"/>
  <c r="G205" i="12" s="1"/>
  <c r="C206" i="12"/>
  <c r="G206" i="12" s="1"/>
  <c r="C207" i="12"/>
  <c r="G207" i="12" s="1"/>
  <c r="C208" i="12"/>
  <c r="G208" i="12" s="1"/>
  <c r="C209" i="12"/>
  <c r="G209" i="12" s="1"/>
  <c r="C210" i="12"/>
  <c r="G210" i="12" s="1"/>
  <c r="C211" i="12"/>
  <c r="G211" i="12" s="1"/>
  <c r="C212" i="12"/>
  <c r="G212" i="12" s="1"/>
  <c r="C213" i="12"/>
  <c r="G213" i="12" s="1"/>
  <c r="C214" i="12"/>
  <c r="G214" i="12" s="1"/>
  <c r="C215" i="12"/>
  <c r="G215" i="12" s="1"/>
  <c r="C216" i="12"/>
  <c r="G216" i="12" s="1"/>
  <c r="C217" i="12"/>
  <c r="G217" i="12" s="1"/>
  <c r="C218" i="12"/>
  <c r="G218" i="12" s="1"/>
  <c r="C219" i="12"/>
  <c r="G219" i="12" s="1"/>
  <c r="C220" i="12"/>
  <c r="G220" i="12" s="1"/>
  <c r="C221" i="12"/>
  <c r="G221" i="12" s="1"/>
  <c r="C222" i="12"/>
  <c r="G222" i="12" s="1"/>
  <c r="C223" i="12"/>
  <c r="G223" i="12" s="1"/>
  <c r="C224" i="12"/>
  <c r="G224" i="12" s="1"/>
  <c r="C225" i="12"/>
  <c r="G225" i="12" s="1"/>
  <c r="C226" i="12"/>
  <c r="G226" i="12" s="1"/>
  <c r="C227" i="12"/>
  <c r="G227" i="12" s="1"/>
  <c r="C228" i="12"/>
  <c r="G228" i="12" s="1"/>
  <c r="C229" i="12"/>
  <c r="G229" i="12" s="1"/>
  <c r="C230" i="12"/>
  <c r="G230" i="12" s="1"/>
  <c r="C231" i="12"/>
  <c r="G231" i="12" s="1"/>
  <c r="C232" i="12"/>
  <c r="G232" i="12" s="1"/>
  <c r="C233" i="12"/>
  <c r="G233" i="12" s="1"/>
  <c r="C234" i="12"/>
  <c r="G234" i="12" s="1"/>
  <c r="C235" i="12"/>
  <c r="G235" i="12" s="1"/>
  <c r="C236" i="12"/>
  <c r="G236" i="12" s="1"/>
  <c r="C237" i="12"/>
  <c r="G237" i="12" s="1"/>
  <c r="C238" i="12"/>
  <c r="G238" i="12" s="1"/>
  <c r="C239" i="12"/>
  <c r="G239" i="12" s="1"/>
  <c r="C240" i="12"/>
  <c r="G240" i="12" s="1"/>
  <c r="C241" i="12"/>
  <c r="G241" i="12" s="1"/>
  <c r="C242" i="12"/>
  <c r="G242" i="12" s="1"/>
  <c r="C243" i="12"/>
  <c r="G243" i="12" s="1"/>
  <c r="C244" i="12"/>
  <c r="G244" i="12" s="1"/>
  <c r="C245" i="12"/>
  <c r="G245" i="12" s="1"/>
  <c r="C246" i="12"/>
  <c r="G246" i="12" s="1"/>
  <c r="C247" i="12"/>
  <c r="G247" i="12" s="1"/>
  <c r="C248" i="12"/>
  <c r="G248" i="12" s="1"/>
  <c r="C249" i="12"/>
  <c r="G249" i="12" s="1"/>
  <c r="C250" i="12"/>
  <c r="G250" i="12" s="1"/>
  <c r="C251" i="12"/>
  <c r="G251" i="12" s="1"/>
  <c r="C252" i="12"/>
  <c r="G252" i="12" s="1"/>
  <c r="C253" i="12"/>
  <c r="G253" i="12" s="1"/>
  <c r="C254" i="12"/>
  <c r="G254" i="12" s="1"/>
  <c r="C255" i="12"/>
  <c r="G255" i="12" s="1"/>
  <c r="C256" i="12"/>
  <c r="G256" i="12" s="1"/>
  <c r="C257" i="12"/>
  <c r="G257" i="12" s="1"/>
  <c r="C258" i="12"/>
  <c r="G258" i="12" s="1"/>
  <c r="C259" i="12"/>
  <c r="G259" i="12" s="1"/>
  <c r="C260" i="12"/>
  <c r="G260" i="12" s="1"/>
  <c r="C261" i="12"/>
  <c r="G261" i="12" s="1"/>
  <c r="C262" i="12"/>
  <c r="G262" i="12" s="1"/>
  <c r="C263" i="12"/>
  <c r="G263" i="12" s="1"/>
  <c r="C264" i="12"/>
  <c r="G264" i="12" s="1"/>
  <c r="C265" i="12"/>
  <c r="G265" i="12" s="1"/>
  <c r="C266" i="12"/>
  <c r="G266" i="12" s="1"/>
  <c r="C267" i="12"/>
  <c r="G267" i="12" s="1"/>
  <c r="C268" i="12"/>
  <c r="G268" i="12" s="1"/>
  <c r="C269" i="12"/>
  <c r="G269" i="12" s="1"/>
  <c r="C270" i="12"/>
  <c r="G270" i="12" s="1"/>
  <c r="C271" i="12"/>
  <c r="G271" i="12" s="1"/>
  <c r="C272" i="12"/>
  <c r="G272" i="12" s="1"/>
  <c r="C273" i="12"/>
  <c r="G273" i="12" s="1"/>
  <c r="C274" i="12"/>
  <c r="G274" i="12" s="1"/>
  <c r="C275" i="12"/>
  <c r="G275" i="12" s="1"/>
  <c r="C276" i="12"/>
  <c r="G276" i="12" s="1"/>
  <c r="C277" i="12"/>
  <c r="G277" i="12" s="1"/>
  <c r="C278" i="12"/>
  <c r="G278" i="12" s="1"/>
  <c r="C279" i="12"/>
  <c r="G279" i="12" s="1"/>
  <c r="C280" i="12"/>
  <c r="G280" i="12" s="1"/>
  <c r="C281" i="12"/>
  <c r="G281" i="12" s="1"/>
  <c r="C282" i="12"/>
  <c r="G282" i="12" s="1"/>
  <c r="C283" i="12"/>
  <c r="G283" i="12" s="1"/>
  <c r="C284" i="12"/>
  <c r="G284" i="12" s="1"/>
  <c r="C285" i="12"/>
  <c r="G285" i="12" s="1"/>
  <c r="C286" i="12"/>
  <c r="G286" i="12" s="1"/>
  <c r="C287" i="12"/>
  <c r="G287" i="12" s="1"/>
  <c r="C288" i="12"/>
  <c r="G288" i="12" s="1"/>
  <c r="C289" i="12"/>
  <c r="G289" i="12" s="1"/>
  <c r="C290" i="12"/>
  <c r="G290" i="12" s="1"/>
  <c r="C291" i="12"/>
  <c r="G291" i="12" s="1"/>
  <c r="C292" i="12"/>
  <c r="G292" i="12" s="1"/>
  <c r="C293" i="12"/>
  <c r="G293" i="12" s="1"/>
  <c r="C294" i="12"/>
  <c r="G294" i="12" s="1"/>
  <c r="C295" i="12"/>
  <c r="G295" i="12" s="1"/>
  <c r="C296" i="12"/>
  <c r="G296" i="12" s="1"/>
  <c r="C297" i="12"/>
  <c r="G297" i="12" s="1"/>
  <c r="C298" i="12"/>
  <c r="G298" i="12" s="1"/>
  <c r="C299" i="12"/>
  <c r="G299" i="12" s="1"/>
  <c r="C300" i="12"/>
  <c r="G300" i="12" s="1"/>
  <c r="C301" i="12"/>
  <c r="G301" i="12" s="1"/>
  <c r="C302" i="12"/>
  <c r="G302" i="12" s="1"/>
  <c r="C303" i="12"/>
  <c r="G303" i="12" s="1"/>
  <c r="C304" i="12"/>
  <c r="G304" i="12" s="1"/>
  <c r="C305" i="12"/>
  <c r="G305" i="12" s="1"/>
  <c r="C306" i="12"/>
  <c r="G306" i="12" s="1"/>
  <c r="C307" i="12"/>
  <c r="G307" i="12" s="1"/>
  <c r="C308" i="12"/>
  <c r="G308" i="12" s="1"/>
  <c r="C309" i="12"/>
  <c r="G309" i="12" s="1"/>
  <c r="C310" i="12"/>
  <c r="G310" i="12" s="1"/>
  <c r="C311" i="12"/>
  <c r="G311" i="12" s="1"/>
  <c r="C312" i="12"/>
  <c r="G312" i="12" s="1"/>
  <c r="C313" i="12"/>
  <c r="G313" i="12" s="1"/>
  <c r="C314" i="12"/>
  <c r="G314" i="12" s="1"/>
  <c r="C315" i="12"/>
  <c r="G315" i="12" s="1"/>
  <c r="C316" i="12"/>
  <c r="G316" i="12" s="1"/>
  <c r="C317" i="12"/>
  <c r="G317" i="12" s="1"/>
  <c r="C318" i="12"/>
  <c r="G318" i="12" s="1"/>
  <c r="C168" i="12"/>
  <c r="G168" i="12" s="1"/>
  <c r="C119" i="12"/>
  <c r="G119" i="12" s="1"/>
  <c r="C120" i="12"/>
  <c r="G120" i="12" s="1"/>
  <c r="C121" i="12"/>
  <c r="G121" i="12" s="1"/>
  <c r="C122" i="12"/>
  <c r="G122" i="12" s="1"/>
  <c r="C123" i="12"/>
  <c r="G123" i="12" s="1"/>
  <c r="C124" i="12"/>
  <c r="G124" i="12" s="1"/>
  <c r="C125" i="12"/>
  <c r="G125" i="12" s="1"/>
  <c r="C126" i="12"/>
  <c r="G126" i="12" s="1"/>
  <c r="C127" i="12"/>
  <c r="G127" i="12" s="1"/>
  <c r="C128" i="12"/>
  <c r="G128" i="12" s="1"/>
  <c r="C129" i="12"/>
  <c r="G129" i="12" s="1"/>
  <c r="C130" i="12"/>
  <c r="G130" i="12" s="1"/>
  <c r="C131" i="12"/>
  <c r="G131" i="12" s="1"/>
  <c r="C132" i="12"/>
  <c r="G132" i="12" s="1"/>
  <c r="C133" i="12"/>
  <c r="G133" i="12" s="1"/>
  <c r="C134" i="12"/>
  <c r="G134" i="12" s="1"/>
  <c r="C135" i="12"/>
  <c r="G135" i="12" s="1"/>
  <c r="C136" i="12"/>
  <c r="G136" i="12" s="1"/>
  <c r="C137" i="12"/>
  <c r="G137" i="12" s="1"/>
  <c r="C138" i="12"/>
  <c r="G138" i="12" s="1"/>
  <c r="C139" i="12"/>
  <c r="G139" i="12" s="1"/>
  <c r="C140" i="12"/>
  <c r="G140" i="12" s="1"/>
  <c r="C141" i="12"/>
  <c r="G141" i="12" s="1"/>
  <c r="C142" i="12"/>
  <c r="G142" i="12" s="1"/>
  <c r="C143" i="12"/>
  <c r="G143" i="12" s="1"/>
  <c r="C144" i="12"/>
  <c r="G144" i="12" s="1"/>
  <c r="C145" i="12"/>
  <c r="G145" i="12" s="1"/>
  <c r="C146" i="12"/>
  <c r="G146" i="12" s="1"/>
  <c r="C147" i="12"/>
  <c r="G147" i="12" s="1"/>
  <c r="C148" i="12"/>
  <c r="G148" i="12" s="1"/>
  <c r="C149" i="12"/>
  <c r="G149" i="12" s="1"/>
  <c r="C150" i="12"/>
  <c r="G150" i="12" s="1"/>
  <c r="C151" i="12"/>
  <c r="G151" i="12" s="1"/>
  <c r="C152" i="12"/>
  <c r="G152" i="12" s="1"/>
  <c r="C153" i="12"/>
  <c r="G153" i="12" s="1"/>
  <c r="C154" i="12"/>
  <c r="G154" i="12" s="1"/>
  <c r="C155" i="12"/>
  <c r="G155" i="12" s="1"/>
  <c r="C156" i="12"/>
  <c r="G156" i="12" s="1"/>
  <c r="C157" i="12"/>
  <c r="G157" i="12" s="1"/>
  <c r="C158" i="12"/>
  <c r="G158" i="12" s="1"/>
  <c r="C159" i="12"/>
  <c r="G159" i="12" s="1"/>
  <c r="C160" i="12"/>
  <c r="G160" i="12" s="1"/>
  <c r="C161" i="12"/>
  <c r="G161" i="12" s="1"/>
  <c r="C162" i="12"/>
  <c r="G162" i="12" s="1"/>
  <c r="C163" i="12"/>
  <c r="G163" i="12" s="1"/>
  <c r="C164" i="12"/>
  <c r="G164" i="12" s="1"/>
  <c r="C165" i="12"/>
  <c r="G165" i="12" s="1"/>
  <c r="C166" i="12"/>
  <c r="G166" i="12" s="1"/>
  <c r="C167" i="12"/>
  <c r="G167" i="12" s="1"/>
  <c r="C118" i="12"/>
  <c r="G118" i="12" s="1"/>
  <c r="C69" i="12"/>
  <c r="G69" i="12" s="1"/>
  <c r="C70" i="12"/>
  <c r="G70" i="12" s="1"/>
  <c r="C71" i="12"/>
  <c r="G71" i="12" s="1"/>
  <c r="C72" i="12"/>
  <c r="G72" i="12" s="1"/>
  <c r="C73" i="12"/>
  <c r="G73" i="12" s="1"/>
  <c r="C74" i="12"/>
  <c r="G74" i="12" s="1"/>
  <c r="C75" i="12"/>
  <c r="G75" i="12" s="1"/>
  <c r="C76" i="12"/>
  <c r="G76" i="12" s="1"/>
  <c r="C77" i="12"/>
  <c r="G77" i="12" s="1"/>
  <c r="C78" i="12"/>
  <c r="G78" i="12" s="1"/>
  <c r="C79" i="12"/>
  <c r="G79" i="12" s="1"/>
  <c r="C80" i="12"/>
  <c r="G80" i="12" s="1"/>
  <c r="C81" i="12"/>
  <c r="G81" i="12" s="1"/>
  <c r="C82" i="12"/>
  <c r="G82" i="12" s="1"/>
  <c r="C83" i="12"/>
  <c r="G83" i="12" s="1"/>
  <c r="C84" i="12"/>
  <c r="G84" i="12" s="1"/>
  <c r="C85" i="12"/>
  <c r="G85" i="12" s="1"/>
  <c r="C86" i="12"/>
  <c r="G86" i="12" s="1"/>
  <c r="C87" i="12"/>
  <c r="G87" i="12" s="1"/>
  <c r="C88" i="12"/>
  <c r="G88" i="12" s="1"/>
  <c r="C89" i="12"/>
  <c r="G89" i="12" s="1"/>
  <c r="C90" i="12"/>
  <c r="G90" i="12" s="1"/>
  <c r="C91" i="12"/>
  <c r="G91" i="12" s="1"/>
  <c r="C92" i="12"/>
  <c r="G92" i="12" s="1"/>
  <c r="C93" i="12"/>
  <c r="G93" i="12" s="1"/>
  <c r="C94" i="12"/>
  <c r="G94" i="12" s="1"/>
  <c r="C95" i="12"/>
  <c r="G95" i="12" s="1"/>
  <c r="C96" i="12"/>
  <c r="G96" i="12" s="1"/>
  <c r="C97" i="12"/>
  <c r="G97" i="12" s="1"/>
  <c r="C98" i="12"/>
  <c r="G98" i="12" s="1"/>
  <c r="C99" i="12"/>
  <c r="G99" i="12" s="1"/>
  <c r="C100" i="12"/>
  <c r="G100" i="12" s="1"/>
  <c r="C101" i="12"/>
  <c r="G101" i="12" s="1"/>
  <c r="C102" i="12"/>
  <c r="G102" i="12" s="1"/>
  <c r="C103" i="12"/>
  <c r="G103" i="12" s="1"/>
  <c r="C104" i="12"/>
  <c r="G104" i="12" s="1"/>
  <c r="C105" i="12"/>
  <c r="G105" i="12" s="1"/>
  <c r="C106" i="12"/>
  <c r="G106" i="12" s="1"/>
  <c r="C107" i="12"/>
  <c r="G107" i="12" s="1"/>
  <c r="C108" i="12"/>
  <c r="G108" i="12" s="1"/>
  <c r="C109" i="12"/>
  <c r="G109" i="12" s="1"/>
  <c r="C110" i="12"/>
  <c r="G110" i="12" s="1"/>
  <c r="C111" i="12"/>
  <c r="G111" i="12" s="1"/>
  <c r="C112" i="12"/>
  <c r="G112" i="12" s="1"/>
  <c r="C113" i="12"/>
  <c r="G113" i="12" s="1"/>
  <c r="C114" i="12"/>
  <c r="G114" i="12" s="1"/>
  <c r="C115" i="12"/>
  <c r="G115" i="12" s="1"/>
  <c r="C116" i="12"/>
  <c r="G116" i="12" s="1"/>
  <c r="C117" i="12"/>
  <c r="G117" i="12" s="1"/>
  <c r="C68" i="12"/>
  <c r="G68" i="12" s="1"/>
  <c r="C20" i="12"/>
  <c r="G20" i="12" s="1"/>
  <c r="C21" i="12"/>
  <c r="G21" i="12" s="1"/>
  <c r="C22" i="12"/>
  <c r="G22" i="12" s="1"/>
  <c r="C23" i="12"/>
  <c r="G23" i="12" s="1"/>
  <c r="C24" i="12"/>
  <c r="G24" i="12" s="1"/>
  <c r="C25" i="12"/>
  <c r="G25" i="12" s="1"/>
  <c r="C26" i="12"/>
  <c r="G26" i="12" s="1"/>
  <c r="C27" i="12"/>
  <c r="G27" i="12" s="1"/>
  <c r="C28" i="12"/>
  <c r="G28" i="12" s="1"/>
  <c r="C29" i="12"/>
  <c r="G29" i="12" s="1"/>
  <c r="C30" i="12"/>
  <c r="G30" i="12" s="1"/>
  <c r="C31" i="12"/>
  <c r="G31" i="12" s="1"/>
  <c r="C32" i="12"/>
  <c r="G32" i="12" s="1"/>
  <c r="C33" i="12"/>
  <c r="G33" i="12" s="1"/>
  <c r="C34" i="12"/>
  <c r="G34" i="12" s="1"/>
  <c r="C35" i="12"/>
  <c r="G35" i="12" s="1"/>
  <c r="C36" i="12"/>
  <c r="G36" i="12" s="1"/>
  <c r="C37" i="12"/>
  <c r="G37" i="12" s="1"/>
  <c r="C38" i="12"/>
  <c r="G38" i="12" s="1"/>
  <c r="C39" i="12"/>
  <c r="G39" i="12" s="1"/>
  <c r="C40" i="12"/>
  <c r="G40" i="12" s="1"/>
  <c r="C41" i="12"/>
  <c r="G41" i="12" s="1"/>
  <c r="C42" i="12"/>
  <c r="G42" i="12" s="1"/>
  <c r="C43" i="12"/>
  <c r="G43" i="12" s="1"/>
  <c r="C44" i="12"/>
  <c r="G44" i="12" s="1"/>
  <c r="C45" i="12"/>
  <c r="G45" i="12" s="1"/>
  <c r="C46" i="12"/>
  <c r="G46" i="12" s="1"/>
  <c r="C47" i="12"/>
  <c r="G47" i="12" s="1"/>
  <c r="C48" i="12"/>
  <c r="G48" i="12" s="1"/>
  <c r="C49" i="12"/>
  <c r="G49" i="12" s="1"/>
  <c r="C50" i="12"/>
  <c r="G50" i="12" s="1"/>
  <c r="C51" i="12"/>
  <c r="G51" i="12" s="1"/>
  <c r="C52" i="12"/>
  <c r="G52" i="12" s="1"/>
  <c r="C53" i="12"/>
  <c r="G53" i="12" s="1"/>
  <c r="C54" i="12"/>
  <c r="G54" i="12" s="1"/>
  <c r="C55" i="12"/>
  <c r="G55" i="12" s="1"/>
  <c r="C56" i="12"/>
  <c r="G56" i="12" s="1"/>
  <c r="C57" i="12"/>
  <c r="G57" i="12" s="1"/>
  <c r="C58" i="12"/>
  <c r="G58" i="12" s="1"/>
  <c r="C59" i="12"/>
  <c r="G59" i="12" s="1"/>
  <c r="C60" i="12"/>
  <c r="G60" i="12" s="1"/>
  <c r="C61" i="12"/>
  <c r="G61" i="12" s="1"/>
  <c r="C62" i="12"/>
  <c r="G62" i="12" s="1"/>
  <c r="C63" i="12"/>
  <c r="G63" i="12" s="1"/>
  <c r="C64" i="12"/>
  <c r="G64" i="12" s="1"/>
  <c r="C65" i="12"/>
  <c r="G65" i="12" s="1"/>
  <c r="C66" i="12"/>
  <c r="G66" i="12" s="1"/>
  <c r="C67" i="12"/>
  <c r="G67" i="12" s="1"/>
  <c r="C19" i="12"/>
  <c r="G19" i="12" s="1"/>
  <c r="M19" i="12" l="1"/>
  <c r="F18" i="15"/>
  <c r="G18" i="15"/>
  <c r="F19" i="15"/>
  <c r="G19" i="15"/>
  <c r="G20" i="15"/>
  <c r="F21" i="15"/>
  <c r="G21" i="15"/>
  <c r="F22" i="15"/>
  <c r="G22" i="15"/>
  <c r="F23" i="15"/>
  <c r="G23" i="15"/>
  <c r="F24" i="15"/>
  <c r="G24" i="15"/>
  <c r="F25" i="15"/>
  <c r="G25" i="15"/>
  <c r="F26" i="15"/>
  <c r="G26" i="15"/>
  <c r="F27" i="15"/>
  <c r="G27" i="15"/>
  <c r="F28" i="15"/>
  <c r="G28" i="15"/>
  <c r="F29" i="15"/>
  <c r="G29" i="15"/>
  <c r="F30" i="15"/>
  <c r="G30" i="15"/>
  <c r="F31" i="15"/>
  <c r="F32" i="15"/>
  <c r="G32" i="15"/>
  <c r="F34" i="15"/>
  <c r="G34" i="15"/>
  <c r="F35" i="15"/>
  <c r="G35" i="15"/>
  <c r="F36" i="15"/>
  <c r="G36" i="15"/>
  <c r="F37" i="15"/>
  <c r="G37" i="15"/>
  <c r="F38" i="15"/>
  <c r="G38" i="15"/>
  <c r="F39" i="15"/>
  <c r="G39" i="15"/>
  <c r="F40" i="15"/>
  <c r="G40" i="15"/>
  <c r="F41" i="15"/>
  <c r="G41" i="15"/>
  <c r="F42" i="15"/>
  <c r="G42" i="15"/>
  <c r="F43" i="15"/>
  <c r="G43" i="15"/>
  <c r="F44" i="15"/>
  <c r="G44" i="15"/>
  <c r="F45" i="15"/>
  <c r="G45" i="15"/>
  <c r="F46" i="15"/>
  <c r="G46" i="15"/>
  <c r="F47" i="15"/>
  <c r="G47" i="15"/>
  <c r="F48" i="15"/>
  <c r="G48" i="15"/>
  <c r="F49" i="15"/>
  <c r="G49" i="15"/>
  <c r="F50" i="15"/>
  <c r="G50" i="15"/>
  <c r="F51" i="15"/>
  <c r="G51" i="15"/>
  <c r="F52" i="15"/>
  <c r="G52" i="15"/>
  <c r="F53" i="15"/>
  <c r="G53" i="15"/>
  <c r="F54" i="15"/>
  <c r="G54" i="15"/>
  <c r="F55" i="15"/>
  <c r="G55" i="15"/>
  <c r="G56" i="15"/>
  <c r="G57" i="15"/>
  <c r="G58" i="15"/>
  <c r="G59" i="15"/>
  <c r="G60" i="15"/>
  <c r="G61" i="15"/>
  <c r="G62" i="15"/>
  <c r="G63" i="15"/>
  <c r="G64" i="15"/>
  <c r="G65" i="15"/>
  <c r="G66" i="15"/>
  <c r="G67" i="15"/>
  <c r="G68" i="15"/>
  <c r="G69" i="15"/>
  <c r="G70" i="15"/>
  <c r="G71" i="15"/>
  <c r="G72" i="15"/>
  <c r="G73" i="15"/>
  <c r="G74" i="15"/>
  <c r="G75" i="15"/>
  <c r="G76" i="15"/>
  <c r="G77" i="15"/>
  <c r="G78" i="15"/>
  <c r="G79" i="15"/>
  <c r="G80" i="15"/>
  <c r="G81" i="15"/>
  <c r="G82" i="15"/>
  <c r="G83" i="15"/>
  <c r="G84" i="15"/>
  <c r="G85" i="15"/>
  <c r="G86" i="15"/>
  <c r="G87" i="15"/>
  <c r="G88" i="15"/>
  <c r="G89" i="15"/>
  <c r="G90" i="15"/>
  <c r="G91" i="15"/>
  <c r="G92" i="15"/>
  <c r="G93" i="15"/>
  <c r="G94" i="15"/>
  <c r="G95" i="15"/>
  <c r="G96" i="15"/>
  <c r="G97" i="15"/>
  <c r="G98" i="15"/>
  <c r="G99" i="15"/>
  <c r="G100" i="15"/>
  <c r="G101" i="15"/>
  <c r="G102" i="15"/>
  <c r="G103" i="15"/>
  <c r="G104" i="15"/>
  <c r="G105" i="15"/>
  <c r="G106" i="15"/>
  <c r="G107" i="15"/>
  <c r="G108" i="15"/>
  <c r="G109" i="15"/>
  <c r="G110" i="15"/>
  <c r="G111" i="15"/>
  <c r="G112" i="15"/>
  <c r="G113" i="15"/>
  <c r="G114" i="15"/>
  <c r="G115" i="15"/>
  <c r="G116" i="15"/>
  <c r="G117" i="15"/>
  <c r="G118" i="15"/>
  <c r="G119" i="15"/>
  <c r="G120" i="15"/>
  <c r="G121" i="15"/>
  <c r="G122" i="15"/>
  <c r="G123" i="15"/>
  <c r="G124" i="15"/>
  <c r="G125" i="15"/>
  <c r="G126" i="15"/>
  <c r="G127" i="15"/>
  <c r="G128" i="15"/>
  <c r="G129" i="15"/>
  <c r="G130" i="15"/>
  <c r="G131" i="15"/>
  <c r="G132" i="15"/>
  <c r="G133" i="15"/>
  <c r="G134" i="15"/>
  <c r="G135" i="15"/>
  <c r="G136" i="15"/>
  <c r="G137" i="15"/>
  <c r="G138" i="15"/>
  <c r="G139" i="15"/>
  <c r="G140" i="15"/>
  <c r="G141" i="15"/>
  <c r="G142" i="15"/>
  <c r="G143" i="15"/>
  <c r="G144" i="15"/>
  <c r="G145" i="15"/>
  <c r="G146" i="15"/>
  <c r="G147" i="15"/>
  <c r="G148" i="15"/>
  <c r="G149" i="15"/>
  <c r="G150" i="15"/>
  <c r="G151" i="15"/>
  <c r="G152" i="15"/>
  <c r="G153" i="15"/>
  <c r="G154" i="15"/>
  <c r="G155" i="15"/>
  <c r="G156" i="15"/>
  <c r="G157" i="15"/>
  <c r="G158" i="15"/>
  <c r="G159" i="15"/>
  <c r="G160" i="15"/>
  <c r="G161" i="15"/>
  <c r="G162" i="15"/>
  <c r="G163" i="15"/>
  <c r="G164" i="15"/>
  <c r="G165" i="15"/>
  <c r="G166" i="15"/>
  <c r="G167" i="15"/>
  <c r="G168" i="15"/>
  <c r="G169" i="15"/>
  <c r="G170" i="15"/>
  <c r="G171" i="15"/>
  <c r="G172" i="15"/>
  <c r="G173" i="15"/>
  <c r="G174" i="15"/>
  <c r="G175" i="15"/>
  <c r="G176" i="15"/>
  <c r="G177" i="15"/>
  <c r="G178" i="15"/>
  <c r="G179" i="15"/>
  <c r="G180" i="15"/>
  <c r="G181" i="15"/>
  <c r="G182" i="15"/>
  <c r="G183" i="15"/>
  <c r="G184" i="15"/>
  <c r="G185" i="15"/>
  <c r="G186" i="15"/>
  <c r="G187" i="15"/>
  <c r="G188" i="15"/>
  <c r="G189" i="15"/>
  <c r="G190" i="15"/>
  <c r="G191" i="15"/>
  <c r="G192" i="15"/>
  <c r="G193" i="15"/>
  <c r="G194" i="15"/>
  <c r="G195" i="15"/>
  <c r="G196" i="15"/>
  <c r="G197" i="15"/>
  <c r="G198" i="15"/>
  <c r="G199" i="15"/>
  <c r="G200" i="15"/>
  <c r="G201" i="15"/>
  <c r="G202" i="15"/>
  <c r="G203" i="15"/>
  <c r="G204" i="15"/>
  <c r="G205" i="15"/>
  <c r="G206" i="15"/>
  <c r="G207" i="15"/>
  <c r="G208" i="15"/>
  <c r="G209" i="15"/>
  <c r="G210" i="15"/>
  <c r="G211" i="15"/>
  <c r="G212" i="15"/>
  <c r="G213" i="15"/>
  <c r="G214" i="15"/>
  <c r="G215" i="15"/>
  <c r="G216" i="15"/>
  <c r="G217" i="15"/>
  <c r="G218" i="15"/>
  <c r="G219" i="15"/>
  <c r="G220" i="15"/>
  <c r="G221" i="15"/>
  <c r="G222" i="15"/>
  <c r="G223" i="15"/>
  <c r="G224" i="15"/>
  <c r="G225" i="15"/>
  <c r="G226" i="15"/>
  <c r="G227" i="15"/>
  <c r="G228" i="15"/>
  <c r="G229" i="15"/>
  <c r="G230" i="15"/>
  <c r="G231" i="15"/>
  <c r="G232" i="15"/>
  <c r="G233" i="15"/>
  <c r="G234" i="15"/>
  <c r="G235" i="15"/>
  <c r="G236" i="15"/>
  <c r="G237" i="15"/>
  <c r="G238" i="15"/>
  <c r="G239" i="15"/>
  <c r="G240" i="15"/>
  <c r="G241" i="15"/>
  <c r="G242" i="15"/>
  <c r="G243" i="15"/>
  <c r="G244" i="15"/>
  <c r="G245" i="15"/>
  <c r="G246" i="15"/>
  <c r="G247" i="15"/>
  <c r="G248" i="15"/>
  <c r="G249" i="15"/>
  <c r="G250" i="15"/>
  <c r="G251" i="15"/>
  <c r="G252" i="15"/>
  <c r="G253" i="15"/>
  <c r="G254" i="15"/>
  <c r="G255" i="15"/>
  <c r="G256" i="15"/>
  <c r="G257" i="15"/>
  <c r="G258" i="15"/>
  <c r="G259" i="15"/>
  <c r="G260" i="15"/>
  <c r="G261" i="15"/>
  <c r="G262" i="15"/>
  <c r="G263" i="15"/>
  <c r="G264" i="15"/>
  <c r="G265" i="15"/>
  <c r="G266" i="15"/>
  <c r="G267" i="15"/>
  <c r="G268" i="15"/>
  <c r="G269" i="15"/>
  <c r="G270" i="15"/>
  <c r="G271" i="15"/>
  <c r="G272" i="15"/>
  <c r="G273" i="15"/>
  <c r="G274" i="15"/>
  <c r="G275" i="15"/>
  <c r="G276" i="15"/>
  <c r="G277" i="15"/>
  <c r="G278" i="15"/>
  <c r="G279" i="15"/>
  <c r="G280" i="15"/>
  <c r="G281" i="15"/>
  <c r="G282" i="15"/>
  <c r="G283" i="15"/>
  <c r="G284" i="15"/>
  <c r="G285" i="15"/>
  <c r="G286" i="15"/>
  <c r="G287" i="15"/>
  <c r="G288" i="15"/>
  <c r="G289" i="15"/>
  <c r="G290" i="15"/>
  <c r="G291" i="15"/>
  <c r="G292" i="15"/>
  <c r="G293" i="15"/>
  <c r="G294" i="15"/>
  <c r="G295" i="15"/>
  <c r="G296" i="15"/>
  <c r="G297" i="15"/>
  <c r="G298" i="15"/>
  <c r="G299" i="15"/>
  <c r="G300" i="15"/>
  <c r="G301" i="15"/>
  <c r="G302" i="15"/>
  <c r="G303" i="15"/>
  <c r="G304" i="15"/>
  <c r="G305" i="15"/>
  <c r="G306" i="15"/>
  <c r="G307" i="15"/>
  <c r="G308" i="15"/>
  <c r="G309" i="15"/>
  <c r="G310" i="15"/>
  <c r="G311" i="15"/>
  <c r="G312" i="15"/>
  <c r="G313" i="15"/>
  <c r="G314" i="15"/>
  <c r="G315" i="15"/>
  <c r="G316" i="15"/>
  <c r="G317" i="15"/>
  <c r="G318" i="15"/>
  <c r="G319" i="15"/>
  <c r="G320" i="15"/>
  <c r="G321" i="15"/>
  <c r="G322" i="15"/>
  <c r="G323" i="15"/>
  <c r="G324" i="15"/>
  <c r="G325" i="15"/>
  <c r="G326" i="15"/>
  <c r="G327" i="15"/>
  <c r="G328" i="15"/>
  <c r="G329" i="15"/>
  <c r="G330" i="15"/>
  <c r="G331" i="15"/>
  <c r="G332" i="15"/>
  <c r="G333" i="15"/>
  <c r="G334" i="15"/>
  <c r="G335" i="15"/>
  <c r="G336" i="15"/>
  <c r="G337" i="15"/>
  <c r="G338" i="15"/>
  <c r="G339" i="15"/>
  <c r="G340" i="15"/>
  <c r="G341" i="15"/>
  <c r="G342" i="15"/>
  <c r="G343" i="15"/>
  <c r="G344" i="15"/>
  <c r="G345" i="15"/>
  <c r="G346" i="15"/>
  <c r="G347" i="15"/>
  <c r="G348" i="15"/>
  <c r="G349" i="15"/>
  <c r="G350" i="15"/>
  <c r="G351" i="15"/>
  <c r="G352" i="15"/>
  <c r="G353" i="15"/>
  <c r="G354" i="15"/>
  <c r="G355" i="15"/>
  <c r="G356" i="15"/>
  <c r="G357" i="15"/>
  <c r="G358" i="15"/>
  <c r="G359" i="15"/>
  <c r="G360" i="15"/>
  <c r="G361" i="15"/>
  <c r="G362" i="15"/>
  <c r="G363" i="15"/>
  <c r="G364" i="15"/>
  <c r="G365" i="15"/>
  <c r="G366" i="15"/>
  <c r="G17" i="15"/>
  <c r="F17" i="15"/>
  <c r="A98" i="15"/>
  <c r="A99" i="15" s="1"/>
  <c r="A100" i="15" s="1"/>
  <c r="A101" i="15" s="1"/>
  <c r="A102" i="15" s="1"/>
  <c r="A103" i="15" s="1"/>
  <c r="A104" i="15" s="1"/>
  <c r="A105" i="15" s="1"/>
  <c r="A106" i="15" s="1"/>
  <c r="A107" i="15" s="1"/>
  <c r="B97" i="15"/>
  <c r="L97" i="15" s="1"/>
  <c r="B96" i="15"/>
  <c r="L96" i="15" s="1"/>
  <c r="B95" i="15"/>
  <c r="L95" i="15" s="1"/>
  <c r="B94" i="15"/>
  <c r="L94" i="15" s="1"/>
  <c r="B93" i="15"/>
  <c r="L93" i="15" s="1"/>
  <c r="B92" i="15"/>
  <c r="L92" i="15" s="1"/>
  <c r="B91" i="15"/>
  <c r="L91" i="15" s="1"/>
  <c r="B90" i="15"/>
  <c r="L90" i="15" s="1"/>
  <c r="B89" i="15"/>
  <c r="L89" i="15" s="1"/>
  <c r="B88" i="15"/>
  <c r="L88" i="15" s="1"/>
  <c r="B87" i="15"/>
  <c r="L87" i="15" s="1"/>
  <c r="B86" i="15"/>
  <c r="L86" i="15" s="1"/>
  <c r="B85" i="15"/>
  <c r="L85" i="15" s="1"/>
  <c r="B84" i="15"/>
  <c r="L84" i="15" s="1"/>
  <c r="B83" i="15"/>
  <c r="L83" i="15" s="1"/>
  <c r="B82" i="15"/>
  <c r="L82" i="15" s="1"/>
  <c r="B81" i="15"/>
  <c r="L81" i="15" s="1"/>
  <c r="B80" i="15"/>
  <c r="L80" i="15" s="1"/>
  <c r="B79" i="15"/>
  <c r="L79" i="15" s="1"/>
  <c r="B78" i="15"/>
  <c r="L78" i="15" s="1"/>
  <c r="B77" i="15"/>
  <c r="L77" i="15" s="1"/>
  <c r="B76" i="15"/>
  <c r="L76" i="15" s="1"/>
  <c r="B75" i="15"/>
  <c r="L75" i="15" s="1"/>
  <c r="B74" i="15"/>
  <c r="L74" i="15" s="1"/>
  <c r="B73" i="15"/>
  <c r="L73" i="15" s="1"/>
  <c r="B72" i="15"/>
  <c r="L72" i="15" s="1"/>
  <c r="B71" i="15"/>
  <c r="L71" i="15" s="1"/>
  <c r="B70" i="15"/>
  <c r="L70" i="15" s="1"/>
  <c r="B69" i="15"/>
  <c r="L69" i="15" s="1"/>
  <c r="B68" i="15"/>
  <c r="L68" i="15" s="1"/>
  <c r="B67" i="15"/>
  <c r="L67" i="15" s="1"/>
  <c r="B66" i="15"/>
  <c r="L66" i="15" s="1"/>
  <c r="B65" i="15"/>
  <c r="L65" i="15" s="1"/>
  <c r="B64" i="15"/>
  <c r="L64" i="15" s="1"/>
  <c r="B63" i="15"/>
  <c r="L63" i="15" s="1"/>
  <c r="B62" i="15"/>
  <c r="L62" i="15" s="1"/>
  <c r="B61" i="15"/>
  <c r="L61" i="15" s="1"/>
  <c r="B60" i="15"/>
  <c r="L60" i="15" s="1"/>
  <c r="B59" i="15"/>
  <c r="L59" i="15" s="1"/>
  <c r="B58" i="15"/>
  <c r="L58" i="15" s="1"/>
  <c r="B57" i="15"/>
  <c r="L57" i="15" s="1"/>
  <c r="B56" i="15"/>
  <c r="L56" i="15" s="1"/>
  <c r="G33" i="15"/>
  <c r="F33" i="15"/>
  <c r="G31" i="15"/>
  <c r="F20" i="15"/>
  <c r="F82" i="15" l="1"/>
  <c r="H82" i="15" s="1"/>
  <c r="F74" i="15"/>
  <c r="H74" i="15" s="1"/>
  <c r="F75" i="15"/>
  <c r="H75" i="15" s="1"/>
  <c r="F81" i="15"/>
  <c r="H81" i="15" s="1"/>
  <c r="F83" i="15"/>
  <c r="F72" i="15"/>
  <c r="H72" i="15" s="1"/>
  <c r="F57" i="15"/>
  <c r="H57" i="15" s="1"/>
  <c r="F96" i="15"/>
  <c r="H96" i="15" s="1"/>
  <c r="F63" i="15"/>
  <c r="I63" i="15" s="1"/>
  <c r="F90" i="15"/>
  <c r="H90" i="15" s="1"/>
  <c r="F78" i="15"/>
  <c r="H78" i="15" s="1"/>
  <c r="F69" i="15"/>
  <c r="H69" i="15" s="1"/>
  <c r="F87" i="15"/>
  <c r="H87" i="15" s="1"/>
  <c r="F84" i="15"/>
  <c r="H84" i="15" s="1"/>
  <c r="F93" i="15"/>
  <c r="I93" i="15" s="1"/>
  <c r="F60" i="15"/>
  <c r="I60" i="15" s="1"/>
  <c r="F66" i="15"/>
  <c r="I66" i="15" s="1"/>
  <c r="H30" i="15"/>
  <c r="H49" i="15"/>
  <c r="H17" i="15"/>
  <c r="H55" i="15"/>
  <c r="H52" i="15"/>
  <c r="H47" i="15"/>
  <c r="H46" i="15"/>
  <c r="H43" i="15"/>
  <c r="H40" i="15"/>
  <c r="H37" i="15"/>
  <c r="H34" i="15"/>
  <c r="H31" i="15"/>
  <c r="H29" i="15"/>
  <c r="H28" i="15"/>
  <c r="H25" i="15"/>
  <c r="H19" i="15"/>
  <c r="H21" i="15"/>
  <c r="H42" i="15"/>
  <c r="F71" i="15"/>
  <c r="H71" i="15" s="1"/>
  <c r="F80" i="15"/>
  <c r="H80" i="15" s="1"/>
  <c r="F92" i="15"/>
  <c r="I92" i="15" s="1"/>
  <c r="H22" i="15"/>
  <c r="F59" i="15"/>
  <c r="I59" i="15" s="1"/>
  <c r="F68" i="15"/>
  <c r="I68" i="15" s="1"/>
  <c r="F65" i="15"/>
  <c r="H65" i="15" s="1"/>
  <c r="F56" i="15"/>
  <c r="I56" i="15" s="1"/>
  <c r="F89" i="15"/>
  <c r="I89" i="15" s="1"/>
  <c r="H39" i="15"/>
  <c r="H48" i="15"/>
  <c r="F61" i="15"/>
  <c r="H61" i="15" s="1"/>
  <c r="F73" i="15"/>
  <c r="H73" i="15" s="1"/>
  <c r="F77" i="15"/>
  <c r="H77" i="15" s="1"/>
  <c r="F95" i="15"/>
  <c r="H95" i="15" s="1"/>
  <c r="H24" i="15"/>
  <c r="F62" i="15"/>
  <c r="I62" i="15" s="1"/>
  <c r="F70" i="15"/>
  <c r="H70" i="15" s="1"/>
  <c r="F86" i="15"/>
  <c r="I86" i="15" s="1"/>
  <c r="H18" i="15"/>
  <c r="H36" i="15"/>
  <c r="H54" i="15"/>
  <c r="F67" i="15"/>
  <c r="H67" i="15" s="1"/>
  <c r="F79" i="15"/>
  <c r="I79" i="15" s="1"/>
  <c r="F91" i="15"/>
  <c r="H91" i="15" s="1"/>
  <c r="F97" i="15"/>
  <c r="H97" i="15" s="1"/>
  <c r="H33" i="15"/>
  <c r="H51" i="15"/>
  <c r="F58" i="15"/>
  <c r="H58" i="15" s="1"/>
  <c r="F64" i="15"/>
  <c r="H64" i="15" s="1"/>
  <c r="H53" i="15"/>
  <c r="H23" i="15"/>
  <c r="F88" i="15"/>
  <c r="H88" i="15" s="1"/>
  <c r="H27" i="15"/>
  <c r="H45" i="15"/>
  <c r="F76" i="15"/>
  <c r="H76" i="15" s="1"/>
  <c r="F85" i="15"/>
  <c r="H85" i="15" s="1"/>
  <c r="F94" i="15"/>
  <c r="H94" i="15" s="1"/>
  <c r="H41" i="15"/>
  <c r="H35" i="15"/>
  <c r="H83" i="15"/>
  <c r="H20" i="15"/>
  <c r="H26" i="15"/>
  <c r="H32" i="15"/>
  <c r="H38" i="15"/>
  <c r="H44" i="15"/>
  <c r="H50" i="15"/>
  <c r="B98" i="15"/>
  <c r="I30" i="15"/>
  <c r="I17" i="15"/>
  <c r="I18" i="15"/>
  <c r="I21" i="15"/>
  <c r="I22" i="15"/>
  <c r="I25" i="15"/>
  <c r="I26" i="15"/>
  <c r="I28" i="15"/>
  <c r="I31" i="15"/>
  <c r="I32" i="15"/>
  <c r="I33" i="15"/>
  <c r="I35" i="15"/>
  <c r="I36" i="15"/>
  <c r="I37" i="15"/>
  <c r="I39" i="15"/>
  <c r="I40" i="15"/>
  <c r="I41" i="15"/>
  <c r="I43" i="15"/>
  <c r="I44" i="15"/>
  <c r="I45" i="15"/>
  <c r="I47" i="15"/>
  <c r="I48" i="15"/>
  <c r="I49" i="15"/>
  <c r="I51" i="15"/>
  <c r="I52" i="15"/>
  <c r="I53" i="15"/>
  <c r="I55" i="15"/>
  <c r="I19" i="15"/>
  <c r="I20" i="15"/>
  <c r="I23" i="15"/>
  <c r="I24" i="15"/>
  <c r="I27" i="15"/>
  <c r="I29" i="15"/>
  <c r="I34" i="15"/>
  <c r="I38" i="15"/>
  <c r="I42" i="15"/>
  <c r="I46" i="15"/>
  <c r="I50" i="15"/>
  <c r="I54" i="15"/>
  <c r="B99" i="15"/>
  <c r="B100" i="15"/>
  <c r="B101" i="15"/>
  <c r="B102" i="15"/>
  <c r="B103" i="15"/>
  <c r="B104" i="15"/>
  <c r="B105" i="15"/>
  <c r="B106" i="15"/>
  <c r="I75" i="15"/>
  <c r="I83" i="15"/>
  <c r="A108" i="15"/>
  <c r="B107" i="15"/>
  <c r="F104" i="15" l="1"/>
  <c r="H104" i="15" s="1"/>
  <c r="L104" i="15"/>
  <c r="F101" i="15"/>
  <c r="H101" i="15" s="1"/>
  <c r="L101" i="15"/>
  <c r="F102" i="15"/>
  <c r="H102" i="15" s="1"/>
  <c r="L102" i="15"/>
  <c r="F100" i="15"/>
  <c r="H100" i="15" s="1"/>
  <c r="L100" i="15"/>
  <c r="F103" i="15"/>
  <c r="H103" i="15" s="1"/>
  <c r="L103" i="15"/>
  <c r="F99" i="15"/>
  <c r="H99" i="15" s="1"/>
  <c r="L99" i="15"/>
  <c r="F98" i="15"/>
  <c r="H98" i="15" s="1"/>
  <c r="L98" i="15"/>
  <c r="F107" i="15"/>
  <c r="H107" i="15" s="1"/>
  <c r="L107" i="15"/>
  <c r="F106" i="15"/>
  <c r="H106" i="15" s="1"/>
  <c r="L106" i="15"/>
  <c r="F105" i="15"/>
  <c r="H105" i="15" s="1"/>
  <c r="L105" i="15"/>
  <c r="I80" i="15"/>
  <c r="K80" i="15" s="1"/>
  <c r="I82" i="15"/>
  <c r="K82" i="15" s="1"/>
  <c r="H60" i="15"/>
  <c r="K60" i="15" s="1"/>
  <c r="K30" i="15"/>
  <c r="K48" i="15"/>
  <c r="I84" i="15"/>
  <c r="I71" i="15"/>
  <c r="K71" i="15" s="1"/>
  <c r="H59" i="15"/>
  <c r="K59" i="15" s="1"/>
  <c r="I57" i="15"/>
  <c r="I81" i="15"/>
  <c r="K81" i="15" s="1"/>
  <c r="K28" i="15"/>
  <c r="I95" i="15"/>
  <c r="H93" i="15"/>
  <c r="K93" i="15" s="1"/>
  <c r="I72" i="15"/>
  <c r="K72" i="15" s="1"/>
  <c r="K40" i="15"/>
  <c r="I65" i="15"/>
  <c r="K65" i="15" s="1"/>
  <c r="I78" i="15"/>
  <c r="K78" i="15" s="1"/>
  <c r="K42" i="15"/>
  <c r="I74" i="15"/>
  <c r="K74" i="15" s="1"/>
  <c r="H86" i="15"/>
  <c r="K86" i="15" s="1"/>
  <c r="H89" i="15"/>
  <c r="K89" i="15" s="1"/>
  <c r="K17" i="15"/>
  <c r="H66" i="15"/>
  <c r="K66" i="15" s="1"/>
  <c r="I73" i="15"/>
  <c r="K73" i="15" s="1"/>
  <c r="I96" i="15"/>
  <c r="K96" i="15" s="1"/>
  <c r="K25" i="15"/>
  <c r="K34" i="15"/>
  <c r="I90" i="15"/>
  <c r="K90" i="15" s="1"/>
  <c r="I64" i="15"/>
  <c r="K64" i="15" s="1"/>
  <c r="I58" i="15"/>
  <c r="K58" i="15" s="1"/>
  <c r="K50" i="15"/>
  <c r="K19" i="15"/>
  <c r="K37" i="15"/>
  <c r="K43" i="15"/>
  <c r="I87" i="15"/>
  <c r="K87" i="15" s="1"/>
  <c r="H63" i="15"/>
  <c r="K63" i="15" s="1"/>
  <c r="H68" i="15"/>
  <c r="K68" i="15" s="1"/>
  <c r="I76" i="15"/>
  <c r="K76" i="15" s="1"/>
  <c r="H56" i="15"/>
  <c r="K56" i="15" s="1"/>
  <c r="K45" i="15"/>
  <c r="I69" i="15"/>
  <c r="K69" i="15" s="1"/>
  <c r="I77" i="15"/>
  <c r="K77" i="15" s="1"/>
  <c r="K21" i="15"/>
  <c r="I70" i="15"/>
  <c r="K70" i="15" s="1"/>
  <c r="K53" i="15"/>
  <c r="K51" i="15"/>
  <c r="H92" i="15"/>
  <c r="K92" i="15" s="1"/>
  <c r="I61" i="15"/>
  <c r="K61" i="15" s="1"/>
  <c r="K32" i="15"/>
  <c r="H62" i="15"/>
  <c r="K62" i="15" s="1"/>
  <c r="I85" i="15"/>
  <c r="K85" i="15" s="1"/>
  <c r="I67" i="15"/>
  <c r="K67" i="15" s="1"/>
  <c r="K27" i="15"/>
  <c r="I88" i="15"/>
  <c r="K88" i="15" s="1"/>
  <c r="I94" i="15"/>
  <c r="K94" i="15" s="1"/>
  <c r="H79" i="15"/>
  <c r="K79" i="15" s="1"/>
  <c r="K20" i="15"/>
  <c r="I98" i="15"/>
  <c r="K98" i="15" s="1"/>
  <c r="I91" i="15"/>
  <c r="K91" i="15" s="1"/>
  <c r="K23" i="15"/>
  <c r="K35" i="15"/>
  <c r="K84" i="15"/>
  <c r="I97" i="15"/>
  <c r="K97" i="15" s="1"/>
  <c r="K22" i="15"/>
  <c r="K54" i="15"/>
  <c r="K46" i="15"/>
  <c r="K38" i="15"/>
  <c r="K57" i="15"/>
  <c r="K55" i="15"/>
  <c r="K47" i="15"/>
  <c r="K39" i="15"/>
  <c r="K31" i="15"/>
  <c r="K24" i="15"/>
  <c r="K18" i="15"/>
  <c r="K52" i="15"/>
  <c r="K44" i="15"/>
  <c r="K36" i="15"/>
  <c r="K26" i="15"/>
  <c r="K49" i="15"/>
  <c r="K41" i="15"/>
  <c r="K33" i="15"/>
  <c r="K95" i="15"/>
  <c r="K83" i="15"/>
  <c r="K75" i="15"/>
  <c r="K29" i="15"/>
  <c r="I106" i="15"/>
  <c r="I104" i="15"/>
  <c r="I102" i="15"/>
  <c r="I100" i="15"/>
  <c r="A109" i="15"/>
  <c r="B108" i="15"/>
  <c r="I105" i="15"/>
  <c r="I103" i="15"/>
  <c r="I101" i="15"/>
  <c r="I99" i="15"/>
  <c r="I107" i="15" l="1"/>
  <c r="F108" i="15"/>
  <c r="H108" i="15" s="1"/>
  <c r="L108" i="15"/>
  <c r="K101" i="15"/>
  <c r="K105" i="15"/>
  <c r="K100" i="15"/>
  <c r="K104" i="15"/>
  <c r="K107" i="15"/>
  <c r="K99" i="15"/>
  <c r="K103" i="15"/>
  <c r="K102" i="15"/>
  <c r="K106" i="15"/>
  <c r="I108" i="15"/>
  <c r="A110" i="15"/>
  <c r="B109" i="15"/>
  <c r="F109" i="15" l="1"/>
  <c r="H109" i="15" s="1"/>
  <c r="L109" i="15"/>
  <c r="K108" i="15"/>
  <c r="A111" i="15"/>
  <c r="B110" i="15"/>
  <c r="I109" i="15" l="1"/>
  <c r="F110" i="15"/>
  <c r="H110" i="15" s="1"/>
  <c r="L110" i="15"/>
  <c r="K109" i="15"/>
  <c r="I110" i="15"/>
  <c r="A112" i="15"/>
  <c r="B111" i="15"/>
  <c r="F111" i="15" l="1"/>
  <c r="H111" i="15" s="1"/>
  <c r="L111" i="15"/>
  <c r="K110" i="15"/>
  <c r="I111" i="15"/>
  <c r="A113" i="15"/>
  <c r="B112" i="15"/>
  <c r="F112" i="15" l="1"/>
  <c r="H112" i="15" s="1"/>
  <c r="L112" i="15"/>
  <c r="K111" i="15"/>
  <c r="I112" i="15"/>
  <c r="A114" i="15"/>
  <c r="B113" i="15"/>
  <c r="F113" i="15" l="1"/>
  <c r="H113" i="15" s="1"/>
  <c r="L113" i="15"/>
  <c r="K112" i="15"/>
  <c r="I113" i="15"/>
  <c r="A115" i="15"/>
  <c r="B114" i="15"/>
  <c r="F114" i="15" l="1"/>
  <c r="H114" i="15" s="1"/>
  <c r="L114" i="15"/>
  <c r="K113" i="15"/>
  <c r="I114" i="15"/>
  <c r="A116" i="15"/>
  <c r="B115" i="15"/>
  <c r="F115" i="15" l="1"/>
  <c r="H115" i="15" s="1"/>
  <c r="L115" i="15"/>
  <c r="K114" i="15"/>
  <c r="I115" i="15"/>
  <c r="A117" i="15"/>
  <c r="B116" i="15"/>
  <c r="F116" i="15" l="1"/>
  <c r="H116" i="15" s="1"/>
  <c r="L116" i="15"/>
  <c r="K115" i="15"/>
  <c r="I116" i="15"/>
  <c r="A118" i="15"/>
  <c r="B117" i="15"/>
  <c r="F117" i="15" l="1"/>
  <c r="H117" i="15" s="1"/>
  <c r="L117" i="15"/>
  <c r="K116" i="15"/>
  <c r="I117" i="15"/>
  <c r="A119" i="15"/>
  <c r="B118" i="15"/>
  <c r="F118" i="15" l="1"/>
  <c r="H118" i="15" s="1"/>
  <c r="L118" i="15"/>
  <c r="K117" i="15"/>
  <c r="I118" i="15"/>
  <c r="A120" i="15"/>
  <c r="B119" i="15"/>
  <c r="F119" i="15" l="1"/>
  <c r="H119" i="15" s="1"/>
  <c r="L119" i="15"/>
  <c r="K118" i="15"/>
  <c r="A121" i="15"/>
  <c r="B120" i="15"/>
  <c r="I119" i="15" l="1"/>
  <c r="F120" i="15"/>
  <c r="H120" i="15" s="1"/>
  <c r="L120" i="15"/>
  <c r="K119" i="15"/>
  <c r="I120" i="15"/>
  <c r="A122" i="15"/>
  <c r="B121" i="15"/>
  <c r="F121" i="15" l="1"/>
  <c r="H121" i="15" s="1"/>
  <c r="L121" i="15"/>
  <c r="K120" i="15"/>
  <c r="I121" i="15"/>
  <c r="A123" i="15"/>
  <c r="B122" i="15"/>
  <c r="F122" i="15" l="1"/>
  <c r="H122" i="15" s="1"/>
  <c r="L122" i="15"/>
  <c r="K121" i="15"/>
  <c r="I122" i="15"/>
  <c r="A124" i="15"/>
  <c r="B123" i="15"/>
  <c r="F123" i="15" l="1"/>
  <c r="H123" i="15" s="1"/>
  <c r="L123" i="15"/>
  <c r="K122" i="15"/>
  <c r="I123" i="15"/>
  <c r="A125" i="15"/>
  <c r="B124" i="15"/>
  <c r="F124" i="15" l="1"/>
  <c r="H124" i="15" s="1"/>
  <c r="L124" i="15"/>
  <c r="K123" i="15"/>
  <c r="A126" i="15"/>
  <c r="B125" i="15"/>
  <c r="F125" i="15" l="1"/>
  <c r="H125" i="15" s="1"/>
  <c r="L125" i="15"/>
  <c r="I124" i="15"/>
  <c r="K124" i="15" s="1"/>
  <c r="A127" i="15"/>
  <c r="B126" i="15"/>
  <c r="F126" i="15" l="1"/>
  <c r="H126" i="15" s="1"/>
  <c r="L126" i="15"/>
  <c r="I125" i="15"/>
  <c r="K125" i="15"/>
  <c r="I126" i="15"/>
  <c r="A128" i="15"/>
  <c r="B127" i="15"/>
  <c r="F127" i="15" l="1"/>
  <c r="H127" i="15" s="1"/>
  <c r="L127" i="15"/>
  <c r="K126" i="15"/>
  <c r="I127" i="15"/>
  <c r="A129" i="15"/>
  <c r="B128" i="15"/>
  <c r="F128" i="15" l="1"/>
  <c r="H128" i="15" s="1"/>
  <c r="L128" i="15"/>
  <c r="K127" i="15"/>
  <c r="A130" i="15"/>
  <c r="B129" i="15"/>
  <c r="F129" i="15" l="1"/>
  <c r="H129" i="15" s="1"/>
  <c r="L129" i="15"/>
  <c r="I128" i="15"/>
  <c r="K128" i="15"/>
  <c r="I129" i="15"/>
  <c r="A131" i="15"/>
  <c r="B130" i="15"/>
  <c r="F130" i="15" l="1"/>
  <c r="H130" i="15" s="1"/>
  <c r="L130" i="15"/>
  <c r="K129" i="15"/>
  <c r="A132" i="15"/>
  <c r="B131" i="15"/>
  <c r="F131" i="15" l="1"/>
  <c r="H131" i="15" s="1"/>
  <c r="L131" i="15"/>
  <c r="I130" i="15"/>
  <c r="K130" i="15"/>
  <c r="I131" i="15"/>
  <c r="A133" i="15"/>
  <c r="B132" i="15"/>
  <c r="F132" i="15" l="1"/>
  <c r="H132" i="15" s="1"/>
  <c r="L132" i="15"/>
  <c r="K131" i="15"/>
  <c r="A134" i="15"/>
  <c r="B133" i="15"/>
  <c r="F133" i="15" l="1"/>
  <c r="H133" i="15" s="1"/>
  <c r="L133" i="15"/>
  <c r="I132" i="15"/>
  <c r="K132" i="15" s="1"/>
  <c r="I133" i="15"/>
  <c r="A135" i="15"/>
  <c r="B134" i="15"/>
  <c r="F134" i="15" l="1"/>
  <c r="H134" i="15" s="1"/>
  <c r="L134" i="15"/>
  <c r="K133" i="15"/>
  <c r="I134" i="15"/>
  <c r="A136" i="15"/>
  <c r="B135" i="15"/>
  <c r="F135" i="15" l="1"/>
  <c r="H135" i="15" s="1"/>
  <c r="L135" i="15"/>
  <c r="K134" i="15"/>
  <c r="I135" i="15"/>
  <c r="A137" i="15"/>
  <c r="B136" i="15"/>
  <c r="F136" i="15" l="1"/>
  <c r="H136" i="15" s="1"/>
  <c r="L136" i="15"/>
  <c r="K135" i="15"/>
  <c r="I136" i="15"/>
  <c r="A138" i="15"/>
  <c r="B137" i="15"/>
  <c r="F137" i="15" l="1"/>
  <c r="H137" i="15" s="1"/>
  <c r="L137" i="15"/>
  <c r="K136" i="15"/>
  <c r="A139" i="15"/>
  <c r="B138" i="15"/>
  <c r="I137" i="15"/>
  <c r="F138" i="15" l="1"/>
  <c r="H138" i="15" s="1"/>
  <c r="L138" i="15"/>
  <c r="K137" i="15"/>
  <c r="A140" i="15"/>
  <c r="B139" i="15"/>
  <c r="F139" i="15" l="1"/>
  <c r="H139" i="15" s="1"/>
  <c r="L139" i="15"/>
  <c r="I138" i="15"/>
  <c r="K138" i="15" s="1"/>
  <c r="I139" i="15"/>
  <c r="A141" i="15"/>
  <c r="B140" i="15"/>
  <c r="F140" i="15" l="1"/>
  <c r="H140" i="15" s="1"/>
  <c r="L140" i="15"/>
  <c r="K139" i="15"/>
  <c r="I140" i="15"/>
  <c r="A142" i="15"/>
  <c r="B141" i="15"/>
  <c r="F141" i="15" l="1"/>
  <c r="H141" i="15" s="1"/>
  <c r="L141" i="15"/>
  <c r="K140" i="15"/>
  <c r="A143" i="15"/>
  <c r="B142" i="15"/>
  <c r="F142" i="15" l="1"/>
  <c r="H142" i="15" s="1"/>
  <c r="L142" i="15"/>
  <c r="I141" i="15"/>
  <c r="K141" i="15"/>
  <c r="A144" i="15"/>
  <c r="B143" i="15"/>
  <c r="F143" i="15" l="1"/>
  <c r="H143" i="15" s="1"/>
  <c r="L143" i="15"/>
  <c r="I142" i="15"/>
  <c r="K142" i="15" s="1"/>
  <c r="A145" i="15"/>
  <c r="B144" i="15"/>
  <c r="I143" i="15"/>
  <c r="F144" i="15" l="1"/>
  <c r="H144" i="15" s="1"/>
  <c r="L144" i="15"/>
  <c r="K143" i="15"/>
  <c r="I144" i="15"/>
  <c r="A146" i="15"/>
  <c r="B145" i="15"/>
  <c r="F145" i="15" l="1"/>
  <c r="H145" i="15" s="1"/>
  <c r="L145" i="15"/>
  <c r="K144" i="15"/>
  <c r="A147" i="15"/>
  <c r="B146" i="15"/>
  <c r="F146" i="15" l="1"/>
  <c r="H146" i="15" s="1"/>
  <c r="L146" i="15"/>
  <c r="I145" i="15"/>
  <c r="K145" i="15"/>
  <c r="I146" i="15"/>
  <c r="A148" i="15"/>
  <c r="B147" i="15"/>
  <c r="F147" i="15" l="1"/>
  <c r="H147" i="15" s="1"/>
  <c r="L147" i="15"/>
  <c r="K146" i="15"/>
  <c r="I147" i="15"/>
  <c r="A149" i="15"/>
  <c r="B148" i="15"/>
  <c r="F148" i="15" l="1"/>
  <c r="H148" i="15" s="1"/>
  <c r="L148" i="15"/>
  <c r="K147" i="15"/>
  <c r="I148" i="15"/>
  <c r="A150" i="15"/>
  <c r="B149" i="15"/>
  <c r="F149" i="15" l="1"/>
  <c r="H149" i="15" s="1"/>
  <c r="L149" i="15"/>
  <c r="K148" i="15"/>
  <c r="I149" i="15"/>
  <c r="A151" i="15"/>
  <c r="B150" i="15"/>
  <c r="F150" i="15" l="1"/>
  <c r="H150" i="15" s="1"/>
  <c r="L150" i="15"/>
  <c r="K149" i="15"/>
  <c r="A152" i="15"/>
  <c r="B151" i="15"/>
  <c r="I150" i="15"/>
  <c r="F151" i="15" l="1"/>
  <c r="H151" i="15" s="1"/>
  <c r="L151" i="15"/>
  <c r="K150" i="15"/>
  <c r="I151" i="15"/>
  <c r="A153" i="15"/>
  <c r="B152" i="15"/>
  <c r="F152" i="15" l="1"/>
  <c r="H152" i="15" s="1"/>
  <c r="L152" i="15"/>
  <c r="K151" i="15"/>
  <c r="I152" i="15"/>
  <c r="A154" i="15"/>
  <c r="B153" i="15"/>
  <c r="F153" i="15" l="1"/>
  <c r="H153" i="15" s="1"/>
  <c r="L153" i="15"/>
  <c r="K152" i="15"/>
  <c r="A155" i="15"/>
  <c r="B154" i="15"/>
  <c r="I153" i="15"/>
  <c r="F154" i="15" l="1"/>
  <c r="H154" i="15" s="1"/>
  <c r="L154" i="15"/>
  <c r="K153" i="15"/>
  <c r="I154" i="15"/>
  <c r="A156" i="15"/>
  <c r="B155" i="15"/>
  <c r="F155" i="15" l="1"/>
  <c r="H155" i="15" s="1"/>
  <c r="L155" i="15"/>
  <c r="K154" i="15"/>
  <c r="I155" i="15"/>
  <c r="A157" i="15"/>
  <c r="B156" i="15"/>
  <c r="F156" i="15" l="1"/>
  <c r="H156" i="15" s="1"/>
  <c r="L156" i="15"/>
  <c r="K155" i="15"/>
  <c r="A158" i="15"/>
  <c r="B157" i="15"/>
  <c r="I156" i="15"/>
  <c r="F157" i="15" l="1"/>
  <c r="H157" i="15" s="1"/>
  <c r="L157" i="15"/>
  <c r="K156" i="15"/>
  <c r="I157" i="15"/>
  <c r="A159" i="15"/>
  <c r="B158" i="15"/>
  <c r="F158" i="15" l="1"/>
  <c r="H158" i="15" s="1"/>
  <c r="L158" i="15"/>
  <c r="K157" i="15"/>
  <c r="I158" i="15"/>
  <c r="A160" i="15"/>
  <c r="B159" i="15"/>
  <c r="F159" i="15" l="1"/>
  <c r="H159" i="15" s="1"/>
  <c r="L159" i="15"/>
  <c r="K158" i="15"/>
  <c r="A161" i="15"/>
  <c r="B160" i="15"/>
  <c r="I159" i="15"/>
  <c r="F160" i="15" l="1"/>
  <c r="H160" i="15" s="1"/>
  <c r="L160" i="15"/>
  <c r="K159" i="15"/>
  <c r="I160" i="15"/>
  <c r="A162" i="15"/>
  <c r="B161" i="15"/>
  <c r="F161" i="15" l="1"/>
  <c r="H161" i="15" s="1"/>
  <c r="L161" i="15"/>
  <c r="K160" i="15"/>
  <c r="I161" i="15"/>
  <c r="A163" i="15"/>
  <c r="B162" i="15"/>
  <c r="F162" i="15" l="1"/>
  <c r="H162" i="15" s="1"/>
  <c r="L162" i="15"/>
  <c r="K161" i="15"/>
  <c r="A164" i="15"/>
  <c r="B163" i="15"/>
  <c r="I162" i="15"/>
  <c r="F163" i="15" l="1"/>
  <c r="H163" i="15" s="1"/>
  <c r="L163" i="15"/>
  <c r="K162" i="15"/>
  <c r="I163" i="15"/>
  <c r="A165" i="15"/>
  <c r="B164" i="15"/>
  <c r="F164" i="15" l="1"/>
  <c r="H164" i="15" s="1"/>
  <c r="L164" i="15"/>
  <c r="K163" i="15"/>
  <c r="I164" i="15"/>
  <c r="A166" i="15"/>
  <c r="B165" i="15"/>
  <c r="F165" i="15" l="1"/>
  <c r="H165" i="15" s="1"/>
  <c r="L165" i="15"/>
  <c r="K164" i="15"/>
  <c r="I165" i="15"/>
  <c r="A167" i="15"/>
  <c r="B166" i="15"/>
  <c r="F166" i="15" l="1"/>
  <c r="H166" i="15" s="1"/>
  <c r="L166" i="15"/>
  <c r="K165" i="15"/>
  <c r="I166" i="15"/>
  <c r="A168" i="15"/>
  <c r="B167" i="15"/>
  <c r="F167" i="15" l="1"/>
  <c r="H167" i="15" s="1"/>
  <c r="L167" i="15"/>
  <c r="K166" i="15"/>
  <c r="I167" i="15"/>
  <c r="A169" i="15"/>
  <c r="B168" i="15"/>
  <c r="F168" i="15" l="1"/>
  <c r="H168" i="15" s="1"/>
  <c r="L168" i="15"/>
  <c r="K167" i="15"/>
  <c r="I168" i="15"/>
  <c r="A170" i="15"/>
  <c r="B169" i="15"/>
  <c r="F169" i="15" l="1"/>
  <c r="H169" i="15" s="1"/>
  <c r="L169" i="15"/>
  <c r="K168" i="15"/>
  <c r="I169" i="15"/>
  <c r="A171" i="15"/>
  <c r="B170" i="15"/>
  <c r="F170" i="15" l="1"/>
  <c r="H170" i="15" s="1"/>
  <c r="L170" i="15"/>
  <c r="K169" i="15"/>
  <c r="I170" i="15"/>
  <c r="A172" i="15"/>
  <c r="B171" i="15"/>
  <c r="F171" i="15" l="1"/>
  <c r="H171" i="15" s="1"/>
  <c r="L171" i="15"/>
  <c r="K170" i="15"/>
  <c r="A173" i="15"/>
  <c r="B172" i="15"/>
  <c r="I171" i="15"/>
  <c r="F172" i="15" l="1"/>
  <c r="H172" i="15" s="1"/>
  <c r="L172" i="15"/>
  <c r="K171" i="15"/>
  <c r="A174" i="15"/>
  <c r="B173" i="15"/>
  <c r="I172" i="15" l="1"/>
  <c r="F173" i="15"/>
  <c r="H173" i="15" s="1"/>
  <c r="L173" i="15"/>
  <c r="K172" i="15"/>
  <c r="A175" i="15"/>
  <c r="B174" i="15"/>
  <c r="I173" i="15"/>
  <c r="F174" i="15" l="1"/>
  <c r="H174" i="15" s="1"/>
  <c r="L174" i="15"/>
  <c r="K173" i="15"/>
  <c r="A176" i="15"/>
  <c r="B175" i="15"/>
  <c r="F175" i="15" l="1"/>
  <c r="H175" i="15" s="1"/>
  <c r="L175" i="15"/>
  <c r="I174" i="15"/>
  <c r="K174" i="15" s="1"/>
  <c r="A177" i="15"/>
  <c r="B176" i="15"/>
  <c r="F176" i="15" l="1"/>
  <c r="H176" i="15" s="1"/>
  <c r="L176" i="15"/>
  <c r="I175" i="15"/>
  <c r="K175" i="15"/>
  <c r="A178" i="15"/>
  <c r="B177" i="15"/>
  <c r="F177" i="15" l="1"/>
  <c r="H177" i="15" s="1"/>
  <c r="L177" i="15"/>
  <c r="I176" i="15"/>
  <c r="K176" i="15"/>
  <c r="A179" i="15"/>
  <c r="B178" i="15"/>
  <c r="F178" i="15" l="1"/>
  <c r="H178" i="15" s="1"/>
  <c r="L178" i="15"/>
  <c r="I177" i="15"/>
  <c r="K177" i="15"/>
  <c r="A180" i="15"/>
  <c r="B179" i="15"/>
  <c r="F179" i="15" l="1"/>
  <c r="H179" i="15" s="1"/>
  <c r="L179" i="15"/>
  <c r="I178" i="15"/>
  <c r="K178" i="15" s="1"/>
  <c r="I179" i="15"/>
  <c r="A181" i="15"/>
  <c r="B180" i="15"/>
  <c r="F180" i="15" l="1"/>
  <c r="H180" i="15" s="1"/>
  <c r="L180" i="15"/>
  <c r="K179" i="15"/>
  <c r="A182" i="15"/>
  <c r="B181" i="15"/>
  <c r="F181" i="15" l="1"/>
  <c r="H181" i="15" s="1"/>
  <c r="L181" i="15"/>
  <c r="I180" i="15"/>
  <c r="K180" i="15"/>
  <c r="A183" i="15"/>
  <c r="B182" i="15"/>
  <c r="F182" i="15" l="1"/>
  <c r="H182" i="15" s="1"/>
  <c r="L182" i="15"/>
  <c r="I181" i="15"/>
  <c r="K181" i="15"/>
  <c r="A184" i="15"/>
  <c r="B183" i="15"/>
  <c r="I182" i="15" l="1"/>
  <c r="K182" i="15" s="1"/>
  <c r="F183" i="15"/>
  <c r="H183" i="15" s="1"/>
  <c r="L183" i="15"/>
  <c r="A185" i="15"/>
  <c r="B184" i="15"/>
  <c r="I183" i="15"/>
  <c r="F184" i="15" l="1"/>
  <c r="H184" i="15" s="1"/>
  <c r="L184" i="15"/>
  <c r="K183" i="15"/>
  <c r="A186" i="15"/>
  <c r="B185" i="15"/>
  <c r="F185" i="15" l="1"/>
  <c r="H185" i="15" s="1"/>
  <c r="L185" i="15"/>
  <c r="I184" i="15"/>
  <c r="K184" i="15" s="1"/>
  <c r="A187" i="15"/>
  <c r="B186" i="15"/>
  <c r="I185" i="15" l="1"/>
  <c r="K185" i="15" s="1"/>
  <c r="F186" i="15"/>
  <c r="H186" i="15" s="1"/>
  <c r="L186" i="15"/>
  <c r="A188" i="15"/>
  <c r="B187" i="15"/>
  <c r="I186" i="15"/>
  <c r="F187" i="15" l="1"/>
  <c r="H187" i="15" s="1"/>
  <c r="L187" i="15"/>
  <c r="K186" i="15"/>
  <c r="I187" i="15"/>
  <c r="A189" i="15"/>
  <c r="B188" i="15"/>
  <c r="F188" i="15" l="1"/>
  <c r="H188" i="15" s="1"/>
  <c r="L188" i="15"/>
  <c r="K187" i="15"/>
  <c r="I188" i="15"/>
  <c r="A190" i="15"/>
  <c r="B189" i="15"/>
  <c r="F189" i="15" l="1"/>
  <c r="H189" i="15" s="1"/>
  <c r="L189" i="15"/>
  <c r="K188" i="15"/>
  <c r="A191" i="15"/>
  <c r="B190" i="15"/>
  <c r="I189" i="15"/>
  <c r="F190" i="15" l="1"/>
  <c r="H190" i="15" s="1"/>
  <c r="L190" i="15"/>
  <c r="K189" i="15"/>
  <c r="I190" i="15"/>
  <c r="A192" i="15"/>
  <c r="B191" i="15"/>
  <c r="F191" i="15" l="1"/>
  <c r="H191" i="15" s="1"/>
  <c r="L191" i="15"/>
  <c r="K190" i="15"/>
  <c r="A193" i="15"/>
  <c r="B192" i="15"/>
  <c r="F192" i="15" l="1"/>
  <c r="H192" i="15" s="1"/>
  <c r="L192" i="15"/>
  <c r="I191" i="15"/>
  <c r="K191" i="15" s="1"/>
  <c r="A194" i="15"/>
  <c r="B193" i="15"/>
  <c r="I192" i="15"/>
  <c r="F193" i="15" l="1"/>
  <c r="H193" i="15" s="1"/>
  <c r="L193" i="15"/>
  <c r="K192" i="15"/>
  <c r="I193" i="15"/>
  <c r="A195" i="15"/>
  <c r="B194" i="15"/>
  <c r="F194" i="15" l="1"/>
  <c r="H194" i="15" s="1"/>
  <c r="L194" i="15"/>
  <c r="K193" i="15"/>
  <c r="I194" i="15"/>
  <c r="A196" i="15"/>
  <c r="B195" i="15"/>
  <c r="F195" i="15" l="1"/>
  <c r="H195" i="15" s="1"/>
  <c r="L195" i="15"/>
  <c r="K194" i="15"/>
  <c r="I195" i="15"/>
  <c r="A197" i="15"/>
  <c r="B196" i="15"/>
  <c r="F196" i="15" l="1"/>
  <c r="H196" i="15" s="1"/>
  <c r="L196" i="15"/>
  <c r="K195" i="15"/>
  <c r="I196" i="15"/>
  <c r="A198" i="15"/>
  <c r="B197" i="15"/>
  <c r="F197" i="15" l="1"/>
  <c r="H197" i="15" s="1"/>
  <c r="L197" i="15"/>
  <c r="K196" i="15"/>
  <c r="I197" i="15"/>
  <c r="A199" i="15"/>
  <c r="B198" i="15"/>
  <c r="F198" i="15" l="1"/>
  <c r="H198" i="15" s="1"/>
  <c r="L198" i="15"/>
  <c r="K197" i="15"/>
  <c r="I198" i="15"/>
  <c r="A200" i="15"/>
  <c r="B199" i="15"/>
  <c r="F199" i="15" l="1"/>
  <c r="H199" i="15" s="1"/>
  <c r="L199" i="15"/>
  <c r="K198" i="15"/>
  <c r="I199" i="15"/>
  <c r="A201" i="15"/>
  <c r="B200" i="15"/>
  <c r="F200" i="15" l="1"/>
  <c r="H200" i="15" s="1"/>
  <c r="L200" i="15"/>
  <c r="K199" i="15"/>
  <c r="I200" i="15"/>
  <c r="A202" i="15"/>
  <c r="B201" i="15"/>
  <c r="F201" i="15" l="1"/>
  <c r="H201" i="15" s="1"/>
  <c r="L201" i="15"/>
  <c r="K200" i="15"/>
  <c r="I201" i="15"/>
  <c r="A203" i="15"/>
  <c r="B202" i="15"/>
  <c r="F202" i="15" l="1"/>
  <c r="H202" i="15" s="1"/>
  <c r="L202" i="15"/>
  <c r="K201" i="15"/>
  <c r="I202" i="15"/>
  <c r="A204" i="15"/>
  <c r="B203" i="15"/>
  <c r="F203" i="15" l="1"/>
  <c r="H203" i="15" s="1"/>
  <c r="L203" i="15"/>
  <c r="K202" i="15"/>
  <c r="I203" i="15"/>
  <c r="A205" i="15"/>
  <c r="B204" i="15"/>
  <c r="F204" i="15" l="1"/>
  <c r="H204" i="15" s="1"/>
  <c r="L204" i="15"/>
  <c r="K203" i="15"/>
  <c r="I204" i="15"/>
  <c r="A206" i="15"/>
  <c r="B205" i="15"/>
  <c r="F205" i="15" l="1"/>
  <c r="H205" i="15" s="1"/>
  <c r="L205" i="15"/>
  <c r="K204" i="15"/>
  <c r="I205" i="15"/>
  <c r="A207" i="15"/>
  <c r="B206" i="15"/>
  <c r="F206" i="15" l="1"/>
  <c r="H206" i="15" s="1"/>
  <c r="L206" i="15"/>
  <c r="K205" i="15"/>
  <c r="I206" i="15"/>
  <c r="K206" i="15" s="1"/>
  <c r="A208" i="15"/>
  <c r="B207" i="15"/>
  <c r="F207" i="15" l="1"/>
  <c r="H207" i="15" s="1"/>
  <c r="L207" i="15"/>
  <c r="A209" i="15"/>
  <c r="B208" i="15"/>
  <c r="I207" i="15"/>
  <c r="F208" i="15" l="1"/>
  <c r="H208" i="15" s="1"/>
  <c r="L208" i="15"/>
  <c r="K207" i="15"/>
  <c r="I208" i="15"/>
  <c r="A210" i="15"/>
  <c r="B209" i="15"/>
  <c r="F209" i="15" l="1"/>
  <c r="H209" i="15" s="1"/>
  <c r="L209" i="15"/>
  <c r="K208" i="15"/>
  <c r="A211" i="15"/>
  <c r="B210" i="15"/>
  <c r="F210" i="15" l="1"/>
  <c r="H210" i="15" s="1"/>
  <c r="L210" i="15"/>
  <c r="I209" i="15"/>
  <c r="K209" i="15"/>
  <c r="A212" i="15"/>
  <c r="B211" i="15"/>
  <c r="I210" i="15" l="1"/>
  <c r="F211" i="15"/>
  <c r="H211" i="15" s="1"/>
  <c r="L211" i="15"/>
  <c r="K210" i="15"/>
  <c r="I211" i="15"/>
  <c r="A213" i="15"/>
  <c r="B212" i="15"/>
  <c r="F212" i="15" l="1"/>
  <c r="H212" i="15" s="1"/>
  <c r="L212" i="15"/>
  <c r="K211" i="15"/>
  <c r="A214" i="15"/>
  <c r="B213" i="15"/>
  <c r="F213" i="15" l="1"/>
  <c r="H213" i="15" s="1"/>
  <c r="L213" i="15"/>
  <c r="I212" i="15"/>
  <c r="K212" i="15" s="1"/>
  <c r="A215" i="15"/>
  <c r="B214" i="15"/>
  <c r="I213" i="15"/>
  <c r="F214" i="15" l="1"/>
  <c r="H214" i="15" s="1"/>
  <c r="L214" i="15"/>
  <c r="K213" i="15"/>
  <c r="A216" i="15"/>
  <c r="B215" i="15"/>
  <c r="I214" i="15" l="1"/>
  <c r="F215" i="15"/>
  <c r="H215" i="15" s="1"/>
  <c r="L215" i="15"/>
  <c r="K214" i="15"/>
  <c r="A217" i="15"/>
  <c r="B216" i="15"/>
  <c r="I215" i="15"/>
  <c r="F216" i="15" l="1"/>
  <c r="H216" i="15" s="1"/>
  <c r="L216" i="15"/>
  <c r="K215" i="15"/>
  <c r="I216" i="15"/>
  <c r="A218" i="15"/>
  <c r="B217" i="15"/>
  <c r="F217" i="15" l="1"/>
  <c r="H217" i="15" s="1"/>
  <c r="L217" i="15"/>
  <c r="K216" i="15"/>
  <c r="I217" i="15"/>
  <c r="A219" i="15"/>
  <c r="B218" i="15"/>
  <c r="F218" i="15" l="1"/>
  <c r="H218" i="15" s="1"/>
  <c r="L218" i="15"/>
  <c r="K217" i="15"/>
  <c r="A220" i="15"/>
  <c r="B219" i="15"/>
  <c r="F219" i="15" l="1"/>
  <c r="H219" i="15" s="1"/>
  <c r="L219" i="15"/>
  <c r="I218" i="15"/>
  <c r="K218" i="15"/>
  <c r="I219" i="15"/>
  <c r="A221" i="15"/>
  <c r="B220" i="15"/>
  <c r="F220" i="15" l="1"/>
  <c r="H220" i="15" s="1"/>
  <c r="L220" i="15"/>
  <c r="K219" i="15"/>
  <c r="A222" i="15"/>
  <c r="B221" i="15"/>
  <c r="F221" i="15" l="1"/>
  <c r="H221" i="15" s="1"/>
  <c r="L221" i="15"/>
  <c r="I220" i="15"/>
  <c r="K220" i="15"/>
  <c r="A223" i="15"/>
  <c r="B222" i="15"/>
  <c r="I221" i="15" l="1"/>
  <c r="K221" i="15" s="1"/>
  <c r="F222" i="15"/>
  <c r="H222" i="15" s="1"/>
  <c r="L222" i="15"/>
  <c r="I222" i="15"/>
  <c r="A224" i="15"/>
  <c r="B223" i="15"/>
  <c r="F223" i="15" l="1"/>
  <c r="H223" i="15" s="1"/>
  <c r="L223" i="15"/>
  <c r="K222" i="15"/>
  <c r="A225" i="15"/>
  <c r="B224" i="15"/>
  <c r="F224" i="15" l="1"/>
  <c r="H224" i="15" s="1"/>
  <c r="L224" i="15"/>
  <c r="I223" i="15"/>
  <c r="K223" i="15" s="1"/>
  <c r="I224" i="15"/>
  <c r="A226" i="15"/>
  <c r="B225" i="15"/>
  <c r="F225" i="15" l="1"/>
  <c r="H225" i="15" s="1"/>
  <c r="L225" i="15"/>
  <c r="K224" i="15"/>
  <c r="I225" i="15"/>
  <c r="A227" i="15"/>
  <c r="B226" i="15"/>
  <c r="F226" i="15" l="1"/>
  <c r="H226" i="15" s="1"/>
  <c r="L226" i="15"/>
  <c r="K225" i="15"/>
  <c r="A228" i="15"/>
  <c r="B227" i="15"/>
  <c r="I226" i="15"/>
  <c r="F227" i="15" l="1"/>
  <c r="H227" i="15" s="1"/>
  <c r="L227" i="15"/>
  <c r="K226" i="15"/>
  <c r="A229" i="15"/>
  <c r="B228" i="15"/>
  <c r="F228" i="15" l="1"/>
  <c r="H228" i="15" s="1"/>
  <c r="L228" i="15"/>
  <c r="I227" i="15"/>
  <c r="K227" i="15"/>
  <c r="I228" i="15"/>
  <c r="A230" i="15"/>
  <c r="B229" i="15"/>
  <c r="F229" i="15" l="1"/>
  <c r="H229" i="15" s="1"/>
  <c r="L229" i="15"/>
  <c r="K228" i="15"/>
  <c r="A231" i="15"/>
  <c r="B230" i="15"/>
  <c r="I229" i="15"/>
  <c r="F230" i="15" l="1"/>
  <c r="H230" i="15" s="1"/>
  <c r="L230" i="15"/>
  <c r="K229" i="15"/>
  <c r="I230" i="15"/>
  <c r="A232" i="15"/>
  <c r="B231" i="15"/>
  <c r="F231" i="15" l="1"/>
  <c r="H231" i="15" s="1"/>
  <c r="L231" i="15"/>
  <c r="K230" i="15"/>
  <c r="I231" i="15"/>
  <c r="A233" i="15"/>
  <c r="B232" i="15"/>
  <c r="F232" i="15" l="1"/>
  <c r="H232" i="15" s="1"/>
  <c r="L232" i="15"/>
  <c r="K231" i="15"/>
  <c r="A234" i="15"/>
  <c r="B233" i="15"/>
  <c r="F233" i="15" l="1"/>
  <c r="H233" i="15" s="1"/>
  <c r="L233" i="15"/>
  <c r="I232" i="15"/>
  <c r="K232" i="15" s="1"/>
  <c r="I233" i="15"/>
  <c r="A235" i="15"/>
  <c r="B234" i="15"/>
  <c r="F234" i="15" l="1"/>
  <c r="H234" i="15" s="1"/>
  <c r="L234" i="15"/>
  <c r="K233" i="15"/>
  <c r="I234" i="15"/>
  <c r="A236" i="15"/>
  <c r="B235" i="15"/>
  <c r="F235" i="15" l="1"/>
  <c r="H235" i="15" s="1"/>
  <c r="L235" i="15"/>
  <c r="K234" i="15"/>
  <c r="A237" i="15"/>
  <c r="B236" i="15"/>
  <c r="F236" i="15" l="1"/>
  <c r="H236" i="15" s="1"/>
  <c r="L236" i="15"/>
  <c r="I235" i="15"/>
  <c r="K235" i="15"/>
  <c r="I236" i="15"/>
  <c r="A238" i="15"/>
  <c r="B237" i="15"/>
  <c r="F237" i="15" l="1"/>
  <c r="H237" i="15" s="1"/>
  <c r="L237" i="15"/>
  <c r="K236" i="15"/>
  <c r="A239" i="15"/>
  <c r="B238" i="15"/>
  <c r="I237" i="15" l="1"/>
  <c r="F238" i="15"/>
  <c r="H238" i="15" s="1"/>
  <c r="L238" i="15"/>
  <c r="K237" i="15"/>
  <c r="I238" i="15"/>
  <c r="A240" i="15"/>
  <c r="B239" i="15"/>
  <c r="F239" i="15" l="1"/>
  <c r="H239" i="15" s="1"/>
  <c r="L239" i="15"/>
  <c r="K238" i="15"/>
  <c r="I239" i="15"/>
  <c r="A241" i="15"/>
  <c r="B240" i="15"/>
  <c r="F240" i="15" l="1"/>
  <c r="H240" i="15" s="1"/>
  <c r="L240" i="15"/>
  <c r="K239" i="15"/>
  <c r="A242" i="15"/>
  <c r="B241" i="15"/>
  <c r="I240" i="15"/>
  <c r="F241" i="15" l="1"/>
  <c r="H241" i="15" s="1"/>
  <c r="L241" i="15"/>
  <c r="K240" i="15"/>
  <c r="I241" i="15"/>
  <c r="A243" i="15"/>
  <c r="B242" i="15"/>
  <c r="F242" i="15" l="1"/>
  <c r="H242" i="15" s="1"/>
  <c r="L242" i="15"/>
  <c r="K241" i="15"/>
  <c r="A244" i="15"/>
  <c r="B243" i="15"/>
  <c r="F243" i="15" l="1"/>
  <c r="H243" i="15" s="1"/>
  <c r="L243" i="15"/>
  <c r="I242" i="15"/>
  <c r="K242" i="15"/>
  <c r="A245" i="15"/>
  <c r="B244" i="15"/>
  <c r="I243" i="15"/>
  <c r="F244" i="15" l="1"/>
  <c r="H244" i="15" s="1"/>
  <c r="L244" i="15"/>
  <c r="K243" i="15"/>
  <c r="I244" i="15"/>
  <c r="A246" i="15"/>
  <c r="B245" i="15"/>
  <c r="F245" i="15" l="1"/>
  <c r="H245" i="15" s="1"/>
  <c r="L245" i="15"/>
  <c r="K244" i="15"/>
  <c r="I245" i="15"/>
  <c r="A247" i="15"/>
  <c r="B246" i="15"/>
  <c r="F246" i="15" l="1"/>
  <c r="H246" i="15" s="1"/>
  <c r="L246" i="15"/>
  <c r="K245" i="15"/>
  <c r="I246" i="15"/>
  <c r="A248" i="15"/>
  <c r="B247" i="15"/>
  <c r="F247" i="15" l="1"/>
  <c r="H247" i="15" s="1"/>
  <c r="L247" i="15"/>
  <c r="K246" i="15"/>
  <c r="I247" i="15"/>
  <c r="A249" i="15"/>
  <c r="B248" i="15"/>
  <c r="F248" i="15" l="1"/>
  <c r="H248" i="15" s="1"/>
  <c r="L248" i="15"/>
  <c r="K247" i="15"/>
  <c r="A250" i="15"/>
  <c r="B249" i="15"/>
  <c r="F249" i="15" l="1"/>
  <c r="H249" i="15" s="1"/>
  <c r="L249" i="15"/>
  <c r="I248" i="15"/>
  <c r="K248" i="15" s="1"/>
  <c r="I249" i="15"/>
  <c r="A251" i="15"/>
  <c r="B250" i="15"/>
  <c r="F250" i="15" l="1"/>
  <c r="H250" i="15" s="1"/>
  <c r="L250" i="15"/>
  <c r="K249" i="15"/>
  <c r="I250" i="15"/>
  <c r="A252" i="15"/>
  <c r="B251" i="15"/>
  <c r="F251" i="15" l="1"/>
  <c r="H251" i="15" s="1"/>
  <c r="L251" i="15"/>
  <c r="K250" i="15"/>
  <c r="I251" i="15"/>
  <c r="A253" i="15"/>
  <c r="B252" i="15"/>
  <c r="F252" i="15" l="1"/>
  <c r="H252" i="15" s="1"/>
  <c r="L252" i="15"/>
  <c r="K251" i="15"/>
  <c r="I252" i="15"/>
  <c r="A254" i="15"/>
  <c r="B253" i="15"/>
  <c r="F253" i="15" l="1"/>
  <c r="H253" i="15" s="1"/>
  <c r="L253" i="15"/>
  <c r="K252" i="15"/>
  <c r="I253" i="15"/>
  <c r="A255" i="15"/>
  <c r="B254" i="15"/>
  <c r="F254" i="15" l="1"/>
  <c r="H254" i="15" s="1"/>
  <c r="L254" i="15"/>
  <c r="K253" i="15"/>
  <c r="I254" i="15"/>
  <c r="A256" i="15"/>
  <c r="B255" i="15"/>
  <c r="F255" i="15" l="1"/>
  <c r="H255" i="15" s="1"/>
  <c r="L255" i="15"/>
  <c r="K254" i="15"/>
  <c r="A257" i="15"/>
  <c r="B256" i="15"/>
  <c r="I255" i="15"/>
  <c r="F256" i="15" l="1"/>
  <c r="H256" i="15" s="1"/>
  <c r="L256" i="15"/>
  <c r="K255" i="15"/>
  <c r="A258" i="15"/>
  <c r="B257" i="15"/>
  <c r="I256" i="15" l="1"/>
  <c r="K256" i="15" s="1"/>
  <c r="F257" i="15"/>
  <c r="H257" i="15" s="1"/>
  <c r="L257" i="15"/>
  <c r="A259" i="15"/>
  <c r="B258" i="15"/>
  <c r="I257" i="15"/>
  <c r="F258" i="15" l="1"/>
  <c r="H258" i="15" s="1"/>
  <c r="L258" i="15"/>
  <c r="K257" i="15"/>
  <c r="A260" i="15"/>
  <c r="B259" i="15"/>
  <c r="I258" i="15"/>
  <c r="F259" i="15" l="1"/>
  <c r="H259" i="15" s="1"/>
  <c r="L259" i="15"/>
  <c r="K258" i="15"/>
  <c r="A261" i="15"/>
  <c r="B260" i="15"/>
  <c r="I259" i="15" l="1"/>
  <c r="F260" i="15"/>
  <c r="H260" i="15" s="1"/>
  <c r="L260" i="15"/>
  <c r="K259" i="15"/>
  <c r="A262" i="15"/>
  <c r="B261" i="15"/>
  <c r="I260" i="15"/>
  <c r="F261" i="15" l="1"/>
  <c r="H261" i="15" s="1"/>
  <c r="L261" i="15"/>
  <c r="K260" i="15"/>
  <c r="A263" i="15"/>
  <c r="B262" i="15"/>
  <c r="I261" i="15"/>
  <c r="F262" i="15" l="1"/>
  <c r="H262" i="15" s="1"/>
  <c r="L262" i="15"/>
  <c r="K261" i="15"/>
  <c r="A264" i="15"/>
  <c r="B263" i="15"/>
  <c r="I262" i="15"/>
  <c r="F263" i="15" l="1"/>
  <c r="H263" i="15" s="1"/>
  <c r="L263" i="15"/>
  <c r="K262" i="15"/>
  <c r="A265" i="15"/>
  <c r="B264" i="15"/>
  <c r="I263" i="15"/>
  <c r="F264" i="15" l="1"/>
  <c r="H264" i="15" s="1"/>
  <c r="L264" i="15"/>
  <c r="K263" i="15"/>
  <c r="A266" i="15"/>
  <c r="B265" i="15"/>
  <c r="I264" i="15"/>
  <c r="F265" i="15" l="1"/>
  <c r="H265" i="15" s="1"/>
  <c r="L265" i="15"/>
  <c r="K264" i="15"/>
  <c r="A267" i="15"/>
  <c r="B266" i="15"/>
  <c r="I265" i="15"/>
  <c r="F266" i="15" l="1"/>
  <c r="H266" i="15" s="1"/>
  <c r="L266" i="15"/>
  <c r="K265" i="15"/>
  <c r="A268" i="15"/>
  <c r="B267" i="15"/>
  <c r="F267" i="15" l="1"/>
  <c r="H267" i="15" s="1"/>
  <c r="L267" i="15"/>
  <c r="I266" i="15"/>
  <c r="K266" i="15" s="1"/>
  <c r="A269" i="15"/>
  <c r="B268" i="15"/>
  <c r="F268" i="15" l="1"/>
  <c r="H268" i="15" s="1"/>
  <c r="L268" i="15"/>
  <c r="I267" i="15"/>
  <c r="K267" i="15"/>
  <c r="A270" i="15"/>
  <c r="B269" i="15"/>
  <c r="I268" i="15"/>
  <c r="F269" i="15" l="1"/>
  <c r="H269" i="15" s="1"/>
  <c r="L269" i="15"/>
  <c r="K268" i="15"/>
  <c r="A271" i="15"/>
  <c r="B270" i="15"/>
  <c r="I269" i="15"/>
  <c r="F270" i="15" l="1"/>
  <c r="H270" i="15" s="1"/>
  <c r="L270" i="15"/>
  <c r="K269" i="15"/>
  <c r="A272" i="15"/>
  <c r="B271" i="15"/>
  <c r="I270" i="15"/>
  <c r="F271" i="15" l="1"/>
  <c r="H271" i="15" s="1"/>
  <c r="L271" i="15"/>
  <c r="K270" i="15"/>
  <c r="A273" i="15"/>
  <c r="B272" i="15"/>
  <c r="I271" i="15"/>
  <c r="F272" i="15" l="1"/>
  <c r="H272" i="15" s="1"/>
  <c r="L272" i="15"/>
  <c r="K271" i="15"/>
  <c r="A274" i="15"/>
  <c r="B273" i="15"/>
  <c r="I272" i="15"/>
  <c r="F273" i="15" l="1"/>
  <c r="H273" i="15" s="1"/>
  <c r="L273" i="15"/>
  <c r="K272" i="15"/>
  <c r="A275" i="15"/>
  <c r="B274" i="15"/>
  <c r="I273" i="15"/>
  <c r="F274" i="15" l="1"/>
  <c r="H274" i="15" s="1"/>
  <c r="L274" i="15"/>
  <c r="K273" i="15"/>
  <c r="A276" i="15"/>
  <c r="B275" i="15"/>
  <c r="F275" i="15" l="1"/>
  <c r="H275" i="15" s="1"/>
  <c r="L275" i="15"/>
  <c r="I274" i="15"/>
  <c r="K274" i="15"/>
  <c r="A277" i="15"/>
  <c r="B276" i="15"/>
  <c r="I275" i="15"/>
  <c r="F276" i="15" l="1"/>
  <c r="H276" i="15" s="1"/>
  <c r="L276" i="15"/>
  <c r="K275" i="15"/>
  <c r="A278" i="15"/>
  <c r="B277" i="15"/>
  <c r="F277" i="15" l="1"/>
  <c r="H277" i="15" s="1"/>
  <c r="L277" i="15"/>
  <c r="I276" i="15"/>
  <c r="K276" i="15" s="1"/>
  <c r="A279" i="15"/>
  <c r="B278" i="15"/>
  <c r="I277" i="15"/>
  <c r="F278" i="15" l="1"/>
  <c r="H278" i="15" s="1"/>
  <c r="L278" i="15"/>
  <c r="K277" i="15"/>
  <c r="A280" i="15"/>
  <c r="B279" i="15"/>
  <c r="I278" i="15"/>
  <c r="F279" i="15" l="1"/>
  <c r="H279" i="15" s="1"/>
  <c r="L279" i="15"/>
  <c r="K278" i="15"/>
  <c r="A281" i="15"/>
  <c r="B280" i="15"/>
  <c r="I279" i="15"/>
  <c r="F280" i="15" l="1"/>
  <c r="H280" i="15" s="1"/>
  <c r="L280" i="15"/>
  <c r="K279" i="15"/>
  <c r="A282" i="15"/>
  <c r="B281" i="15"/>
  <c r="F281" i="15" l="1"/>
  <c r="H281" i="15" s="1"/>
  <c r="L281" i="15"/>
  <c r="I280" i="15"/>
  <c r="K280" i="15"/>
  <c r="A283" i="15"/>
  <c r="B282" i="15"/>
  <c r="F282" i="15" l="1"/>
  <c r="H282" i="15" s="1"/>
  <c r="L282" i="15"/>
  <c r="I281" i="15"/>
  <c r="K281" i="15"/>
  <c r="A284" i="15"/>
  <c r="B283" i="15"/>
  <c r="F283" i="15" l="1"/>
  <c r="H283" i="15" s="1"/>
  <c r="L283" i="15"/>
  <c r="I282" i="15"/>
  <c r="K282" i="15"/>
  <c r="B284" i="15"/>
  <c r="A285" i="15"/>
  <c r="I283" i="15"/>
  <c r="F284" i="15" l="1"/>
  <c r="H284" i="15" s="1"/>
  <c r="L284" i="15"/>
  <c r="K283" i="15"/>
  <c r="B285" i="15"/>
  <c r="A286" i="15"/>
  <c r="I284" i="15"/>
  <c r="F285" i="15" l="1"/>
  <c r="H285" i="15" s="1"/>
  <c r="L285" i="15"/>
  <c r="K284" i="15"/>
  <c r="B286" i="15"/>
  <c r="A287" i="15"/>
  <c r="I285" i="15"/>
  <c r="F286" i="15" l="1"/>
  <c r="H286" i="15" s="1"/>
  <c r="L286" i="15"/>
  <c r="K285" i="15"/>
  <c r="B287" i="15"/>
  <c r="A288" i="15"/>
  <c r="I286" i="15" l="1"/>
  <c r="F287" i="15"/>
  <c r="H287" i="15" s="1"/>
  <c r="L287" i="15"/>
  <c r="K286" i="15"/>
  <c r="I287" i="15"/>
  <c r="B288" i="15"/>
  <c r="A289" i="15"/>
  <c r="F288" i="15" l="1"/>
  <c r="H288" i="15" s="1"/>
  <c r="L288" i="15"/>
  <c r="K287" i="15"/>
  <c r="B289" i="15"/>
  <c r="A290" i="15"/>
  <c r="F289" i="15" l="1"/>
  <c r="H289" i="15" s="1"/>
  <c r="L289" i="15"/>
  <c r="I288" i="15"/>
  <c r="K288" i="15" s="1"/>
  <c r="I289" i="15"/>
  <c r="B290" i="15"/>
  <c r="A291" i="15"/>
  <c r="F290" i="15" l="1"/>
  <c r="H290" i="15" s="1"/>
  <c r="L290" i="15"/>
  <c r="K289" i="15"/>
  <c r="B291" i="15"/>
  <c r="A292" i="15"/>
  <c r="F291" i="15" l="1"/>
  <c r="H291" i="15" s="1"/>
  <c r="L291" i="15"/>
  <c r="I290" i="15"/>
  <c r="K290" i="15" s="1"/>
  <c r="I291" i="15"/>
  <c r="K291" i="15" s="1"/>
  <c r="B292" i="15"/>
  <c r="A293" i="15"/>
  <c r="F292" i="15" l="1"/>
  <c r="H292" i="15" s="1"/>
  <c r="L292" i="15"/>
  <c r="B293" i="15"/>
  <c r="A294" i="15"/>
  <c r="I292" i="15"/>
  <c r="F293" i="15" l="1"/>
  <c r="H293" i="15" s="1"/>
  <c r="L293" i="15"/>
  <c r="K292" i="15"/>
  <c r="B294" i="15"/>
  <c r="A295" i="15"/>
  <c r="F294" i="15" l="1"/>
  <c r="H294" i="15" s="1"/>
  <c r="L294" i="15"/>
  <c r="I293" i="15"/>
  <c r="K293" i="15"/>
  <c r="B295" i="15"/>
  <c r="A296" i="15"/>
  <c r="I294" i="15" l="1"/>
  <c r="K294" i="15" s="1"/>
  <c r="F295" i="15"/>
  <c r="H295" i="15" s="1"/>
  <c r="L295" i="15"/>
  <c r="B296" i="15"/>
  <c r="A297" i="15"/>
  <c r="F296" i="15" l="1"/>
  <c r="H296" i="15" s="1"/>
  <c r="L296" i="15"/>
  <c r="I295" i="15"/>
  <c r="K295" i="15"/>
  <c r="B297" i="15"/>
  <c r="A298" i="15"/>
  <c r="F297" i="15" l="1"/>
  <c r="H297" i="15" s="1"/>
  <c r="L297" i="15"/>
  <c r="I296" i="15"/>
  <c r="K296" i="15"/>
  <c r="B298" i="15"/>
  <c r="A299" i="15"/>
  <c r="F298" i="15" l="1"/>
  <c r="H298" i="15" s="1"/>
  <c r="L298" i="15"/>
  <c r="I297" i="15"/>
  <c r="K297" i="15"/>
  <c r="B299" i="15"/>
  <c r="A300" i="15"/>
  <c r="I298" i="15"/>
  <c r="F299" i="15" l="1"/>
  <c r="H299" i="15" s="1"/>
  <c r="L299" i="15"/>
  <c r="K298" i="15"/>
  <c r="B300" i="15"/>
  <c r="A301" i="15"/>
  <c r="I299" i="15"/>
  <c r="F300" i="15" l="1"/>
  <c r="H300" i="15" s="1"/>
  <c r="L300" i="15"/>
  <c r="K299" i="15"/>
  <c r="B301" i="15"/>
  <c r="A302" i="15"/>
  <c r="I300" i="15"/>
  <c r="F301" i="15" l="1"/>
  <c r="H301" i="15" s="1"/>
  <c r="L301" i="15"/>
  <c r="K300" i="15"/>
  <c r="B302" i="15"/>
  <c r="A303" i="15"/>
  <c r="I301" i="15"/>
  <c r="F302" i="15" l="1"/>
  <c r="H302" i="15" s="1"/>
  <c r="L302" i="15"/>
  <c r="K301" i="15"/>
  <c r="B303" i="15"/>
  <c r="A304" i="15"/>
  <c r="I302" i="15"/>
  <c r="F303" i="15" l="1"/>
  <c r="H303" i="15" s="1"/>
  <c r="L303" i="15"/>
  <c r="K302" i="15"/>
  <c r="B304" i="15"/>
  <c r="A305" i="15"/>
  <c r="I303" i="15"/>
  <c r="F304" i="15" l="1"/>
  <c r="H304" i="15" s="1"/>
  <c r="L304" i="15"/>
  <c r="K303" i="15"/>
  <c r="B305" i="15"/>
  <c r="A306" i="15"/>
  <c r="I304" i="15"/>
  <c r="F305" i="15" l="1"/>
  <c r="H305" i="15" s="1"/>
  <c r="L305" i="15"/>
  <c r="K304" i="15"/>
  <c r="B306" i="15"/>
  <c r="A307" i="15"/>
  <c r="I305" i="15" l="1"/>
  <c r="K305" i="15" s="1"/>
  <c r="F306" i="15"/>
  <c r="H306" i="15" s="1"/>
  <c r="L306" i="15"/>
  <c r="B307" i="15"/>
  <c r="A308" i="15"/>
  <c r="I306" i="15"/>
  <c r="F307" i="15" l="1"/>
  <c r="H307" i="15" s="1"/>
  <c r="L307" i="15"/>
  <c r="K306" i="15"/>
  <c r="B308" i="15"/>
  <c r="A309" i="15"/>
  <c r="I307" i="15"/>
  <c r="F308" i="15" l="1"/>
  <c r="H308" i="15" s="1"/>
  <c r="L308" i="15"/>
  <c r="K307" i="15"/>
  <c r="B309" i="15"/>
  <c r="A310" i="15"/>
  <c r="I308" i="15"/>
  <c r="F309" i="15" l="1"/>
  <c r="H309" i="15" s="1"/>
  <c r="L309" i="15"/>
  <c r="K308" i="15"/>
  <c r="B310" i="15"/>
  <c r="A311" i="15"/>
  <c r="I309" i="15" l="1"/>
  <c r="F310" i="15"/>
  <c r="H310" i="15" s="1"/>
  <c r="L310" i="15"/>
  <c r="K309" i="15"/>
  <c r="B311" i="15"/>
  <c r="A312" i="15"/>
  <c r="I310" i="15"/>
  <c r="F311" i="15" l="1"/>
  <c r="H311" i="15" s="1"/>
  <c r="L311" i="15"/>
  <c r="K310" i="15"/>
  <c r="B312" i="15"/>
  <c r="A313" i="15"/>
  <c r="F312" i="15" l="1"/>
  <c r="H312" i="15" s="1"/>
  <c r="L312" i="15"/>
  <c r="I311" i="15"/>
  <c r="K311" i="15"/>
  <c r="B313" i="15"/>
  <c r="A314" i="15"/>
  <c r="I312" i="15" l="1"/>
  <c r="F313" i="15"/>
  <c r="H313" i="15" s="1"/>
  <c r="L313" i="15"/>
  <c r="K312" i="15"/>
  <c r="B314" i="15"/>
  <c r="A315" i="15"/>
  <c r="I313" i="15"/>
  <c r="F314" i="15" l="1"/>
  <c r="H314" i="15" s="1"/>
  <c r="L314" i="15"/>
  <c r="K313" i="15"/>
  <c r="B315" i="15"/>
  <c r="A316" i="15"/>
  <c r="I314" i="15"/>
  <c r="F315" i="15" l="1"/>
  <c r="H315" i="15" s="1"/>
  <c r="L315" i="15"/>
  <c r="K314" i="15"/>
  <c r="B316" i="15"/>
  <c r="A317" i="15"/>
  <c r="I315" i="15"/>
  <c r="F316" i="15" l="1"/>
  <c r="H316" i="15" s="1"/>
  <c r="L316" i="15"/>
  <c r="K315" i="15"/>
  <c r="B317" i="15"/>
  <c r="A318" i="15"/>
  <c r="I316" i="15"/>
  <c r="F317" i="15" l="1"/>
  <c r="H317" i="15" s="1"/>
  <c r="L317" i="15"/>
  <c r="K316" i="15"/>
  <c r="I317" i="15"/>
  <c r="B318" i="15"/>
  <c r="A319" i="15"/>
  <c r="F318" i="15" l="1"/>
  <c r="H318" i="15" s="1"/>
  <c r="L318" i="15"/>
  <c r="K317" i="15"/>
  <c r="B319" i="15"/>
  <c r="A320" i="15"/>
  <c r="I318" i="15"/>
  <c r="F319" i="15" l="1"/>
  <c r="H319" i="15" s="1"/>
  <c r="L319" i="15"/>
  <c r="K318" i="15"/>
  <c r="I319" i="15"/>
  <c r="B320" i="15"/>
  <c r="A321" i="15"/>
  <c r="F320" i="15" l="1"/>
  <c r="H320" i="15" s="1"/>
  <c r="L320" i="15"/>
  <c r="K319" i="15"/>
  <c r="B321" i="15"/>
  <c r="A322" i="15"/>
  <c r="I320" i="15"/>
  <c r="F321" i="15" l="1"/>
  <c r="H321" i="15" s="1"/>
  <c r="L321" i="15"/>
  <c r="K320" i="15"/>
  <c r="I321" i="15"/>
  <c r="B322" i="15"/>
  <c r="A323" i="15"/>
  <c r="F322" i="15" l="1"/>
  <c r="H322" i="15" s="1"/>
  <c r="L322" i="15"/>
  <c r="K321" i="15"/>
  <c r="I322" i="15"/>
  <c r="B323" i="15"/>
  <c r="A324" i="15"/>
  <c r="F323" i="15" l="1"/>
  <c r="H323" i="15" s="1"/>
  <c r="L323" i="15"/>
  <c r="K322" i="15"/>
  <c r="B324" i="15"/>
  <c r="A325" i="15"/>
  <c r="F324" i="15" l="1"/>
  <c r="H324" i="15" s="1"/>
  <c r="L324" i="15"/>
  <c r="I323" i="15"/>
  <c r="K323" i="15"/>
  <c r="I324" i="15"/>
  <c r="B325" i="15"/>
  <c r="A326" i="15"/>
  <c r="F325" i="15" l="1"/>
  <c r="H325" i="15" s="1"/>
  <c r="L325" i="15"/>
  <c r="K324" i="15"/>
  <c r="B326" i="15"/>
  <c r="A327" i="15"/>
  <c r="F326" i="15" l="1"/>
  <c r="H326" i="15" s="1"/>
  <c r="L326" i="15"/>
  <c r="I325" i="15"/>
  <c r="K325" i="15" s="1"/>
  <c r="B327" i="15"/>
  <c r="A328" i="15"/>
  <c r="I326" i="15"/>
  <c r="F327" i="15" l="1"/>
  <c r="H327" i="15" s="1"/>
  <c r="L327" i="15"/>
  <c r="K326" i="15"/>
  <c r="B328" i="15"/>
  <c r="A329" i="15"/>
  <c r="I327" i="15"/>
  <c r="F328" i="15" l="1"/>
  <c r="H328" i="15" s="1"/>
  <c r="L328" i="15"/>
  <c r="K327" i="15"/>
  <c r="A330" i="15"/>
  <c r="B329" i="15"/>
  <c r="I328" i="15"/>
  <c r="F329" i="15" l="1"/>
  <c r="H329" i="15" s="1"/>
  <c r="L329" i="15"/>
  <c r="K328" i="15"/>
  <c r="I329" i="15"/>
  <c r="B330" i="15"/>
  <c r="A331" i="15"/>
  <c r="F330" i="15" l="1"/>
  <c r="H330" i="15" s="1"/>
  <c r="L330" i="15"/>
  <c r="K329" i="15"/>
  <c r="I330" i="15"/>
  <c r="B331" i="15"/>
  <c r="A332" i="15"/>
  <c r="F331" i="15" l="1"/>
  <c r="H331" i="15" s="1"/>
  <c r="L331" i="15"/>
  <c r="K330" i="15"/>
  <c r="B332" i="15"/>
  <c r="A333" i="15"/>
  <c r="I331" i="15" l="1"/>
  <c r="K331" i="15" s="1"/>
  <c r="F332" i="15"/>
  <c r="H332" i="15" s="1"/>
  <c r="L332" i="15"/>
  <c r="B333" i="15"/>
  <c r="A334" i="15"/>
  <c r="F333" i="15" l="1"/>
  <c r="H333" i="15" s="1"/>
  <c r="L333" i="15"/>
  <c r="I332" i="15"/>
  <c r="K332" i="15" s="1"/>
  <c r="B334" i="15"/>
  <c r="A335" i="15"/>
  <c r="I333" i="15"/>
  <c r="F334" i="15" l="1"/>
  <c r="H334" i="15" s="1"/>
  <c r="L334" i="15"/>
  <c r="K333" i="15"/>
  <c r="B335" i="15"/>
  <c r="A336" i="15"/>
  <c r="I334" i="15"/>
  <c r="F335" i="15" l="1"/>
  <c r="H335" i="15" s="1"/>
  <c r="L335" i="15"/>
  <c r="K334" i="15"/>
  <c r="B336" i="15"/>
  <c r="A337" i="15"/>
  <c r="I335" i="15"/>
  <c r="F336" i="15" l="1"/>
  <c r="H336" i="15" s="1"/>
  <c r="L336" i="15"/>
  <c r="K335" i="15"/>
  <c r="I336" i="15"/>
  <c r="B337" i="15"/>
  <c r="A338" i="15"/>
  <c r="F337" i="15" l="1"/>
  <c r="H337" i="15" s="1"/>
  <c r="L337" i="15"/>
  <c r="K336" i="15"/>
  <c r="B338" i="15"/>
  <c r="A339" i="15"/>
  <c r="I337" i="15"/>
  <c r="F338" i="15" l="1"/>
  <c r="H338" i="15" s="1"/>
  <c r="L338" i="15"/>
  <c r="K337" i="15"/>
  <c r="I338" i="15"/>
  <c r="B339" i="15"/>
  <c r="A340" i="15"/>
  <c r="F339" i="15" l="1"/>
  <c r="H339" i="15" s="1"/>
  <c r="L339" i="15"/>
  <c r="K338" i="15"/>
  <c r="B340" i="15"/>
  <c r="A341" i="15"/>
  <c r="I339" i="15"/>
  <c r="F340" i="15" l="1"/>
  <c r="H340" i="15" s="1"/>
  <c r="L340" i="15"/>
  <c r="K339" i="15"/>
  <c r="B341" i="15"/>
  <c r="A342" i="15"/>
  <c r="I340" i="15"/>
  <c r="F341" i="15" l="1"/>
  <c r="H341" i="15" s="1"/>
  <c r="L341" i="15"/>
  <c r="K340" i="15"/>
  <c r="I341" i="15"/>
  <c r="B342" i="15"/>
  <c r="A343" i="15"/>
  <c r="F342" i="15" l="1"/>
  <c r="H342" i="15" s="1"/>
  <c r="L342" i="15"/>
  <c r="K341" i="15"/>
  <c r="B343" i="15"/>
  <c r="A344" i="15"/>
  <c r="I342" i="15"/>
  <c r="F343" i="15" l="1"/>
  <c r="H343" i="15" s="1"/>
  <c r="L343" i="15"/>
  <c r="K342" i="15"/>
  <c r="I343" i="15"/>
  <c r="B344" i="15"/>
  <c r="A345" i="15"/>
  <c r="F344" i="15" l="1"/>
  <c r="H344" i="15" s="1"/>
  <c r="L344" i="15"/>
  <c r="K343" i="15"/>
  <c r="B345" i="15"/>
  <c r="A346" i="15"/>
  <c r="I344" i="15"/>
  <c r="F345" i="15" l="1"/>
  <c r="H345" i="15" s="1"/>
  <c r="L345" i="15"/>
  <c r="K344" i="15"/>
  <c r="I345" i="15"/>
  <c r="B346" i="15"/>
  <c r="A347" i="15"/>
  <c r="F346" i="15" l="1"/>
  <c r="H346" i="15" s="1"/>
  <c r="L346" i="15"/>
  <c r="K345" i="15"/>
  <c r="B347" i="15"/>
  <c r="A348" i="15"/>
  <c r="I346" i="15"/>
  <c r="F347" i="15" l="1"/>
  <c r="H347" i="15" s="1"/>
  <c r="L347" i="15"/>
  <c r="K346" i="15"/>
  <c r="I347" i="15"/>
  <c r="B348" i="15"/>
  <c r="A349" i="15"/>
  <c r="F348" i="15" l="1"/>
  <c r="H348" i="15" s="1"/>
  <c r="L348" i="15"/>
  <c r="K347" i="15"/>
  <c r="B349" i="15"/>
  <c r="A350" i="15"/>
  <c r="I348" i="15"/>
  <c r="F349" i="15" l="1"/>
  <c r="H349" i="15" s="1"/>
  <c r="L349" i="15"/>
  <c r="K348" i="15"/>
  <c r="B350" i="15"/>
  <c r="A351" i="15"/>
  <c r="I349" i="15"/>
  <c r="F350" i="15" l="1"/>
  <c r="H350" i="15" s="1"/>
  <c r="L350" i="15"/>
  <c r="K349" i="15"/>
  <c r="B351" i="15"/>
  <c r="A352" i="15"/>
  <c r="I350" i="15" l="1"/>
  <c r="F351" i="15"/>
  <c r="H351" i="15" s="1"/>
  <c r="L351" i="15"/>
  <c r="K350" i="15"/>
  <c r="A353" i="15"/>
  <c r="B352" i="15"/>
  <c r="I351" i="15"/>
  <c r="F352" i="15" l="1"/>
  <c r="H352" i="15" s="1"/>
  <c r="L352" i="15"/>
  <c r="K351" i="15"/>
  <c r="A354" i="15"/>
  <c r="B353" i="15"/>
  <c r="I352" i="15"/>
  <c r="F353" i="15" l="1"/>
  <c r="H353" i="15" s="1"/>
  <c r="L353" i="15"/>
  <c r="K352" i="15"/>
  <c r="A355" i="15"/>
  <c r="B354" i="15"/>
  <c r="I353" i="15"/>
  <c r="F354" i="15" l="1"/>
  <c r="H354" i="15" s="1"/>
  <c r="L354" i="15"/>
  <c r="K353" i="15"/>
  <c r="I354" i="15"/>
  <c r="K354" i="15" s="1"/>
  <c r="A356" i="15"/>
  <c r="B355" i="15"/>
  <c r="F355" i="15" l="1"/>
  <c r="H355" i="15" s="1"/>
  <c r="L355" i="15"/>
  <c r="A357" i="15"/>
  <c r="B356" i="15"/>
  <c r="F356" i="15" l="1"/>
  <c r="H356" i="15" s="1"/>
  <c r="L356" i="15"/>
  <c r="I355" i="15"/>
  <c r="K355" i="15"/>
  <c r="I356" i="15"/>
  <c r="A358" i="15"/>
  <c r="B357" i="15"/>
  <c r="F357" i="15" l="1"/>
  <c r="H357" i="15" s="1"/>
  <c r="L357" i="15"/>
  <c r="K356" i="15"/>
  <c r="I357" i="15"/>
  <c r="A359" i="15"/>
  <c r="B358" i="15"/>
  <c r="F358" i="15" l="1"/>
  <c r="H358" i="15" s="1"/>
  <c r="L358" i="15"/>
  <c r="K357" i="15"/>
  <c r="I358" i="15"/>
  <c r="A360" i="15"/>
  <c r="B359" i="15"/>
  <c r="F359" i="15" l="1"/>
  <c r="H359" i="15" s="1"/>
  <c r="L359" i="15"/>
  <c r="K358" i="15"/>
  <c r="A361" i="15"/>
  <c r="B360" i="15"/>
  <c r="F360" i="15" l="1"/>
  <c r="H360" i="15" s="1"/>
  <c r="L360" i="15"/>
  <c r="I359" i="15"/>
  <c r="K359" i="15"/>
  <c r="A362" i="15"/>
  <c r="B361" i="15"/>
  <c r="F361" i="15" l="1"/>
  <c r="H361" i="15" s="1"/>
  <c r="L361" i="15"/>
  <c r="I360" i="15"/>
  <c r="K360" i="15"/>
  <c r="A363" i="15"/>
  <c r="B362" i="15"/>
  <c r="F362" i="15" l="1"/>
  <c r="H362" i="15" s="1"/>
  <c r="L362" i="15"/>
  <c r="I361" i="15"/>
  <c r="K361" i="15"/>
  <c r="A364" i="15"/>
  <c r="B363" i="15"/>
  <c r="F363" i="15" l="1"/>
  <c r="H363" i="15" s="1"/>
  <c r="L363" i="15"/>
  <c r="I362" i="15"/>
  <c r="K362" i="15"/>
  <c r="A365" i="15"/>
  <c r="B364" i="15"/>
  <c r="I363" i="15" l="1"/>
  <c r="K363" i="15" s="1"/>
  <c r="F364" i="15"/>
  <c r="H364" i="15" s="1"/>
  <c r="L364" i="15"/>
  <c r="A366" i="15"/>
  <c r="B366" i="15" s="1"/>
  <c r="B365" i="15"/>
  <c r="I364" i="15"/>
  <c r="F365" i="15" l="1"/>
  <c r="H365" i="15" s="1"/>
  <c r="L365" i="15"/>
  <c r="F366" i="15"/>
  <c r="H366" i="15" s="1"/>
  <c r="L366" i="15"/>
  <c r="K364" i="15"/>
  <c r="I366" i="15"/>
  <c r="I365" i="15" l="1"/>
  <c r="K365" i="15" s="1"/>
  <c r="K366" i="15"/>
  <c r="H95" i="13" l="1"/>
  <c r="G95" i="13"/>
  <c r="J95" i="13" l="1"/>
  <c r="N97" i="13"/>
  <c r="M97" i="13"/>
  <c r="H97" i="13"/>
  <c r="G97" i="13"/>
  <c r="N96" i="13"/>
  <c r="M96" i="13"/>
  <c r="H96" i="13"/>
  <c r="G96" i="13"/>
  <c r="N95" i="13"/>
  <c r="M95" i="13"/>
  <c r="I95" i="13"/>
  <c r="N94" i="13"/>
  <c r="M94" i="13"/>
  <c r="H94" i="13"/>
  <c r="G94" i="13"/>
  <c r="N93" i="13"/>
  <c r="M93" i="13"/>
  <c r="H93" i="13"/>
  <c r="G93" i="13"/>
  <c r="N92" i="13"/>
  <c r="M92" i="13"/>
  <c r="H92" i="13"/>
  <c r="G92" i="13"/>
  <c r="N91" i="13"/>
  <c r="M91" i="13"/>
  <c r="H91" i="13"/>
  <c r="G91" i="13"/>
  <c r="N89" i="13"/>
  <c r="M89" i="13"/>
  <c r="H89" i="13"/>
  <c r="G89" i="13"/>
  <c r="N8" i="13"/>
  <c r="M8" i="13"/>
  <c r="H8" i="13"/>
  <c r="G8" i="13"/>
  <c r="L95" i="13" l="1"/>
  <c r="J94" i="13"/>
  <c r="I97" i="13"/>
  <c r="J96" i="13"/>
  <c r="I94" i="13"/>
  <c r="J92" i="13"/>
  <c r="I93" i="13"/>
  <c r="J93" i="13"/>
  <c r="J97" i="13"/>
  <c r="I8" i="13"/>
  <c r="J8" i="13"/>
  <c r="I89" i="13"/>
  <c r="J89" i="13"/>
  <c r="I91" i="13"/>
  <c r="J91" i="13"/>
  <c r="I92" i="13"/>
  <c r="I96" i="13"/>
  <c r="L97" i="13" l="1"/>
  <c r="L92" i="13"/>
  <c r="L94" i="13"/>
  <c r="L96" i="13"/>
  <c r="L93" i="13"/>
  <c r="L91" i="13"/>
  <c r="L89" i="13"/>
  <c r="L8" i="13"/>
  <c r="L273" i="12"/>
  <c r="M272" i="12"/>
  <c r="M271" i="12"/>
  <c r="L271" i="12"/>
  <c r="M270" i="12"/>
  <c r="L269" i="12"/>
  <c r="M268" i="12"/>
  <c r="L267" i="12"/>
  <c r="M266" i="12"/>
  <c r="L265" i="12"/>
  <c r="M264" i="12"/>
  <c r="L263" i="12"/>
  <c r="M240" i="12"/>
  <c r="M238" i="12"/>
  <c r="M236" i="12"/>
  <c r="L236" i="12"/>
  <c r="M231" i="12"/>
  <c r="L230" i="12"/>
  <c r="M229" i="12"/>
  <c r="L229" i="12"/>
  <c r="L227" i="12"/>
  <c r="M225" i="12"/>
  <c r="L224" i="12"/>
  <c r="M223" i="12"/>
  <c r="L223" i="12"/>
  <c r="L221" i="12"/>
  <c r="M219" i="12"/>
  <c r="L218" i="12"/>
  <c r="M217" i="12"/>
  <c r="L217" i="12"/>
  <c r="L215" i="12"/>
  <c r="M213" i="12"/>
  <c r="L212" i="12"/>
  <c r="M211" i="12"/>
  <c r="L211" i="12"/>
  <c r="L209" i="12"/>
  <c r="M207" i="12"/>
  <c r="L206" i="12"/>
  <c r="M205" i="12"/>
  <c r="L205" i="12"/>
  <c r="L203" i="12"/>
  <c r="M202" i="12"/>
  <c r="M201" i="12"/>
  <c r="L201" i="12"/>
  <c r="M199" i="12"/>
  <c r="L199" i="12"/>
  <c r="M198" i="12"/>
  <c r="L197" i="12"/>
  <c r="M195" i="12"/>
  <c r="M194" i="12"/>
  <c r="M193" i="12"/>
  <c r="L193" i="12"/>
  <c r="M191" i="12"/>
  <c r="L191" i="12"/>
  <c r="M190" i="12"/>
  <c r="M189" i="12"/>
  <c r="L189" i="12"/>
  <c r="L187" i="12"/>
  <c r="M186" i="12"/>
  <c r="L185" i="12"/>
  <c r="M184" i="12"/>
  <c r="M183" i="12"/>
  <c r="L183" i="12"/>
  <c r="M182" i="12"/>
  <c r="M181" i="12"/>
  <c r="L181" i="12"/>
  <c r="M179" i="12"/>
  <c r="L179" i="12"/>
  <c r="M178" i="12"/>
  <c r="M177" i="12"/>
  <c r="M176" i="12"/>
  <c r="L176" i="12"/>
  <c r="M175" i="12"/>
  <c r="L175" i="12"/>
  <c r="M174" i="12"/>
  <c r="M173" i="12"/>
  <c r="L173" i="12"/>
  <c r="M172" i="12"/>
  <c r="L170" i="12"/>
  <c r="M169" i="12"/>
  <c r="M168" i="12"/>
  <c r="L168" i="12"/>
  <c r="M167" i="12"/>
  <c r="L166" i="12"/>
  <c r="M165" i="12"/>
  <c r="M164" i="12"/>
  <c r="M163" i="12"/>
  <c r="M162" i="12"/>
  <c r="L162" i="12"/>
  <c r="L160" i="12"/>
  <c r="M159" i="12"/>
  <c r="L158" i="12"/>
  <c r="M157" i="12"/>
  <c r="M156" i="12"/>
  <c r="L156" i="12"/>
  <c r="M155" i="12"/>
  <c r="L154" i="12"/>
  <c r="M153" i="12"/>
  <c r="M152" i="12"/>
  <c r="M151" i="12"/>
  <c r="M150" i="12"/>
  <c r="L150" i="12"/>
  <c r="L148" i="12"/>
  <c r="M147" i="12"/>
  <c r="L146" i="12"/>
  <c r="M145" i="12"/>
  <c r="M144" i="12"/>
  <c r="L144" i="12"/>
  <c r="M143" i="12"/>
  <c r="L142" i="12"/>
  <c r="M141" i="12"/>
  <c r="M140" i="12"/>
  <c r="M139" i="12"/>
  <c r="M138" i="12"/>
  <c r="L138" i="12"/>
  <c r="L136" i="12"/>
  <c r="M135" i="12"/>
  <c r="L134" i="12"/>
  <c r="M133" i="12"/>
  <c r="M132" i="12"/>
  <c r="L132" i="12"/>
  <c r="M131" i="12"/>
  <c r="M130" i="12"/>
  <c r="L130" i="12"/>
  <c r="M129" i="12"/>
  <c r="M128" i="12"/>
  <c r="L127" i="12"/>
  <c r="M127" i="12"/>
  <c r="M126" i="12"/>
  <c r="M124" i="12"/>
  <c r="L124" i="12"/>
  <c r="M123" i="12"/>
  <c r="L122" i="12"/>
  <c r="M121" i="12"/>
  <c r="M120" i="12"/>
  <c r="L120" i="12"/>
  <c r="M119" i="12"/>
  <c r="M118" i="12"/>
  <c r="L118" i="12"/>
  <c r="M117" i="12"/>
  <c r="M116" i="12"/>
  <c r="L115" i="12"/>
  <c r="M115" i="12"/>
  <c r="M114" i="12"/>
  <c r="M112" i="12"/>
  <c r="L112" i="12"/>
  <c r="M111" i="12"/>
  <c r="L110" i="12"/>
  <c r="M109" i="12"/>
  <c r="M108" i="12"/>
  <c r="L108" i="12"/>
  <c r="M107" i="12"/>
  <c r="M106" i="12"/>
  <c r="L106" i="12"/>
  <c r="M105" i="12"/>
  <c r="M104" i="12"/>
  <c r="M103" i="12"/>
  <c r="M102" i="12"/>
  <c r="M100" i="12"/>
  <c r="L100" i="12"/>
  <c r="M99" i="12"/>
  <c r="M98" i="12"/>
  <c r="M96" i="12"/>
  <c r="L96" i="12"/>
  <c r="M95" i="12"/>
  <c r="M94" i="12"/>
  <c r="L94" i="12"/>
  <c r="M92" i="12"/>
  <c r="L92" i="12"/>
  <c r="M90" i="12"/>
  <c r="M88" i="12"/>
  <c r="L88" i="12"/>
  <c r="M87" i="12"/>
  <c r="L87" i="12"/>
  <c r="M86" i="12"/>
  <c r="L86" i="12"/>
  <c r="L85" i="12"/>
  <c r="M84" i="12"/>
  <c r="L84" i="12"/>
  <c r="M83" i="12"/>
  <c r="L83" i="12"/>
  <c r="M82" i="12"/>
  <c r="L82" i="12"/>
  <c r="L81" i="12"/>
  <c r="M80" i="12"/>
  <c r="L80" i="12"/>
  <c r="L79" i="12"/>
  <c r="L78" i="12"/>
  <c r="M77" i="12"/>
  <c r="L77" i="12"/>
  <c r="M76" i="12"/>
  <c r="L76" i="12"/>
  <c r="L75" i="12"/>
  <c r="L70" i="12"/>
  <c r="L68" i="12"/>
  <c r="L64" i="12"/>
  <c r="L62" i="12"/>
  <c r="L56" i="12"/>
  <c r="L52" i="12"/>
  <c r="L48" i="12"/>
  <c r="L44" i="12"/>
  <c r="L40" i="12"/>
  <c r="L38" i="12"/>
  <c r="L36" i="12"/>
  <c r="L32" i="12"/>
  <c r="L28" i="12"/>
  <c r="L24" i="12"/>
  <c r="L22" i="12"/>
  <c r="L20" i="12"/>
  <c r="L54" i="12" l="1"/>
  <c r="M85" i="12"/>
  <c r="M209" i="12"/>
  <c r="L46" i="12"/>
  <c r="H159" i="12"/>
  <c r="L30" i="12"/>
  <c r="M170" i="12"/>
  <c r="M197" i="12"/>
  <c r="M227" i="12"/>
  <c r="L50" i="12"/>
  <c r="L58" i="12"/>
  <c r="L66" i="12"/>
  <c r="L103" i="12"/>
  <c r="I133" i="12"/>
  <c r="I172" i="12"/>
  <c r="L34" i="12"/>
  <c r="L42" i="12"/>
  <c r="L74" i="12"/>
  <c r="M79" i="12"/>
  <c r="I111" i="12"/>
  <c r="I121" i="12"/>
  <c r="M148" i="12"/>
  <c r="M203" i="12"/>
  <c r="M221" i="12"/>
  <c r="L26" i="12"/>
  <c r="L72" i="12"/>
  <c r="I109" i="12"/>
  <c r="M136" i="12"/>
  <c r="I147" i="12"/>
  <c r="I157" i="12"/>
  <c r="M166" i="12"/>
  <c r="I135" i="12"/>
  <c r="I145" i="12"/>
  <c r="M215" i="12"/>
  <c r="I268" i="12"/>
  <c r="H22" i="12"/>
  <c r="H30" i="12"/>
  <c r="H38" i="12"/>
  <c r="H46" i="12"/>
  <c r="L21" i="12"/>
  <c r="H32" i="12"/>
  <c r="L37" i="12"/>
  <c r="H40" i="12"/>
  <c r="L45" i="12"/>
  <c r="H20" i="12"/>
  <c r="L25" i="12"/>
  <c r="H26" i="12"/>
  <c r="H28" i="12"/>
  <c r="L33" i="12"/>
  <c r="H34" i="12"/>
  <c r="H36" i="12"/>
  <c r="L41" i="12"/>
  <c r="H42" i="12"/>
  <c r="H44" i="12"/>
  <c r="L49" i="12"/>
  <c r="H50" i="12"/>
  <c r="H52" i="12"/>
  <c r="H24" i="12"/>
  <c r="L29" i="12"/>
  <c r="H48" i="12"/>
  <c r="H54" i="12"/>
  <c r="H56" i="12"/>
  <c r="H58" i="12"/>
  <c r="L61" i="12"/>
  <c r="H62" i="12"/>
  <c r="H64" i="12"/>
  <c r="L65" i="12"/>
  <c r="H66" i="12"/>
  <c r="H68" i="12"/>
  <c r="H70" i="12"/>
  <c r="H72" i="12"/>
  <c r="H74" i="12"/>
  <c r="H79" i="12"/>
  <c r="M81" i="12"/>
  <c r="L23" i="12"/>
  <c r="L27" i="12"/>
  <c r="L31" i="12"/>
  <c r="L35" i="12"/>
  <c r="L39" i="12"/>
  <c r="L43" i="12"/>
  <c r="L47" i="12"/>
  <c r="L51" i="12"/>
  <c r="L55" i="12"/>
  <c r="L59" i="12"/>
  <c r="H60" i="12"/>
  <c r="L60" i="12"/>
  <c r="L63" i="12"/>
  <c r="L67" i="12"/>
  <c r="M70" i="12"/>
  <c r="M72" i="12"/>
  <c r="M74" i="12"/>
  <c r="I90" i="12"/>
  <c r="L93" i="12"/>
  <c r="L95" i="12"/>
  <c r="H103" i="12"/>
  <c r="L105" i="12"/>
  <c r="I110" i="12"/>
  <c r="M110" i="12"/>
  <c r="L111" i="12"/>
  <c r="I115" i="12"/>
  <c r="L117" i="12"/>
  <c r="I122" i="12"/>
  <c r="M122" i="12"/>
  <c r="L123" i="12"/>
  <c r="H127" i="12"/>
  <c r="L129" i="12"/>
  <c r="I134" i="12"/>
  <c r="M134" i="12"/>
  <c r="L135" i="12"/>
  <c r="M142" i="12"/>
  <c r="I146" i="12"/>
  <c r="M146" i="12"/>
  <c r="L147" i="12"/>
  <c r="M154" i="12"/>
  <c r="H158" i="12"/>
  <c r="M158" i="12"/>
  <c r="I160" i="12"/>
  <c r="M160" i="12"/>
  <c r="L165" i="12"/>
  <c r="I167" i="12"/>
  <c r="M171" i="12"/>
  <c r="L53" i="12"/>
  <c r="L57" i="12"/>
  <c r="L69" i="12"/>
  <c r="L71" i="12"/>
  <c r="L73" i="12"/>
  <c r="H85" i="12"/>
  <c r="H92" i="12"/>
  <c r="L109" i="12"/>
  <c r="I112" i="12"/>
  <c r="L121" i="12"/>
  <c r="I124" i="12"/>
  <c r="L133" i="12"/>
  <c r="I136" i="12"/>
  <c r="L141" i="12"/>
  <c r="L145" i="12"/>
  <c r="H148" i="12"/>
  <c r="L153" i="12"/>
  <c r="L157" i="12"/>
  <c r="L169" i="12"/>
  <c r="H170" i="12"/>
  <c r="I174" i="12"/>
  <c r="L174" i="12"/>
  <c r="H178" i="12"/>
  <c r="I185" i="12"/>
  <c r="M185" i="12"/>
  <c r="I187" i="12"/>
  <c r="M187" i="12"/>
  <c r="L192" i="12"/>
  <c r="L196" i="12"/>
  <c r="L204" i="12"/>
  <c r="L210" i="12"/>
  <c r="L216" i="12"/>
  <c r="L222" i="12"/>
  <c r="L228" i="12"/>
  <c r="M232" i="12"/>
  <c r="L234" i="12"/>
  <c r="L237" i="12"/>
  <c r="L238" i="12"/>
  <c r="I240" i="12"/>
  <c r="L243" i="12"/>
  <c r="L245" i="12"/>
  <c r="L247" i="12"/>
  <c r="L249" i="12"/>
  <c r="L251" i="12"/>
  <c r="L253" i="12"/>
  <c r="L255" i="12"/>
  <c r="L257" i="12"/>
  <c r="L259" i="12"/>
  <c r="L261" i="12"/>
  <c r="H263" i="12"/>
  <c r="I264" i="12"/>
  <c r="L264" i="12"/>
  <c r="I266" i="12"/>
  <c r="L266" i="12"/>
  <c r="L268" i="12"/>
  <c r="M269" i="12"/>
  <c r="H271" i="12"/>
  <c r="L180" i="12"/>
  <c r="L184" i="12"/>
  <c r="H197" i="12"/>
  <c r="L200" i="12"/>
  <c r="H203" i="12"/>
  <c r="M204" i="12"/>
  <c r="I209" i="12"/>
  <c r="M210" i="12"/>
  <c r="I215" i="12"/>
  <c r="M216" i="12"/>
  <c r="I221" i="12"/>
  <c r="M222" i="12"/>
  <c r="I227" i="12"/>
  <c r="M228" i="12"/>
  <c r="L233" i="12"/>
  <c r="L242" i="12"/>
  <c r="L244" i="12"/>
  <c r="L246" i="12"/>
  <c r="L248" i="12"/>
  <c r="L250" i="12"/>
  <c r="L252" i="12"/>
  <c r="L254" i="12"/>
  <c r="L256" i="12"/>
  <c r="L258" i="12"/>
  <c r="L260" i="12"/>
  <c r="L262" i="12"/>
  <c r="M263" i="12"/>
  <c r="H265" i="12"/>
  <c r="M265" i="12"/>
  <c r="H267" i="12"/>
  <c r="M267" i="12"/>
  <c r="H269" i="12"/>
  <c r="H270" i="12"/>
  <c r="L270" i="12"/>
  <c r="H272" i="12"/>
  <c r="L272" i="12"/>
  <c r="I39" i="12"/>
  <c r="H39" i="12"/>
  <c r="I63" i="12"/>
  <c r="H63" i="12"/>
  <c r="I29" i="12"/>
  <c r="H29" i="12"/>
  <c r="I41" i="12"/>
  <c r="H41" i="12"/>
  <c r="I53" i="12"/>
  <c r="H53" i="12"/>
  <c r="I65" i="12"/>
  <c r="H65" i="12"/>
  <c r="I73" i="12"/>
  <c r="H73" i="12"/>
  <c r="I98" i="12"/>
  <c r="H98" i="12"/>
  <c r="H27" i="12"/>
  <c r="I27" i="12"/>
  <c r="I51" i="12"/>
  <c r="H51" i="12"/>
  <c r="I19" i="12"/>
  <c r="H19" i="12"/>
  <c r="I31" i="12"/>
  <c r="H31" i="12"/>
  <c r="I43" i="12"/>
  <c r="H43" i="12"/>
  <c r="I55" i="12"/>
  <c r="H55" i="12"/>
  <c r="I67" i="12"/>
  <c r="H67" i="12"/>
  <c r="I57" i="12"/>
  <c r="H57" i="12"/>
  <c r="I69" i="12"/>
  <c r="H69" i="12"/>
  <c r="I23" i="12"/>
  <c r="H23" i="12"/>
  <c r="H35" i="12"/>
  <c r="I35" i="12"/>
  <c r="I47" i="12"/>
  <c r="H47" i="12"/>
  <c r="I59" i="12"/>
  <c r="H59" i="12"/>
  <c r="I21" i="12"/>
  <c r="H21" i="12"/>
  <c r="I33" i="12"/>
  <c r="H33" i="12"/>
  <c r="I45" i="12"/>
  <c r="H45" i="12"/>
  <c r="I25" i="12"/>
  <c r="H25" i="12"/>
  <c r="H37" i="12"/>
  <c r="I37" i="12"/>
  <c r="I49" i="12"/>
  <c r="H49" i="12"/>
  <c r="I61" i="12"/>
  <c r="H61" i="12"/>
  <c r="I71" i="12"/>
  <c r="H71" i="12"/>
  <c r="M75" i="12"/>
  <c r="M21" i="12"/>
  <c r="M23" i="12"/>
  <c r="M25" i="12"/>
  <c r="M29" i="12"/>
  <c r="M31" i="12"/>
  <c r="I34" i="12"/>
  <c r="M35" i="12"/>
  <c r="M37" i="12"/>
  <c r="I42" i="12"/>
  <c r="M45" i="12"/>
  <c r="I46" i="12"/>
  <c r="M49" i="12"/>
  <c r="I50" i="12"/>
  <c r="M51" i="12"/>
  <c r="M53" i="12"/>
  <c r="I54" i="12"/>
  <c r="M55" i="12"/>
  <c r="M57" i="12"/>
  <c r="I58" i="12"/>
  <c r="M59" i="12"/>
  <c r="I60" i="12"/>
  <c r="M61" i="12"/>
  <c r="I62" i="12"/>
  <c r="M63" i="12"/>
  <c r="M65" i="12"/>
  <c r="I66" i="12"/>
  <c r="M67" i="12"/>
  <c r="M69" i="12"/>
  <c r="I70" i="12"/>
  <c r="M71" i="12"/>
  <c r="I72" i="12"/>
  <c r="M73" i="12"/>
  <c r="I74" i="12"/>
  <c r="L91" i="12"/>
  <c r="L99" i="12"/>
  <c r="L101" i="12"/>
  <c r="L113" i="12"/>
  <c r="H115" i="12"/>
  <c r="L125" i="12"/>
  <c r="L139" i="12"/>
  <c r="L164" i="12"/>
  <c r="L186" i="12"/>
  <c r="M78" i="12"/>
  <c r="M97" i="12"/>
  <c r="I97" i="12"/>
  <c r="I148" i="12"/>
  <c r="L152" i="12"/>
  <c r="M192" i="12"/>
  <c r="H192" i="12"/>
  <c r="M206" i="12"/>
  <c r="I224" i="12"/>
  <c r="M224" i="12"/>
  <c r="I22" i="12"/>
  <c r="I26" i="12"/>
  <c r="M27" i="12"/>
  <c r="I30" i="12"/>
  <c r="K30" i="12" s="1"/>
  <c r="M33" i="12"/>
  <c r="I38" i="12"/>
  <c r="M39" i="12"/>
  <c r="M41" i="12"/>
  <c r="M43" i="12"/>
  <c r="M47" i="12"/>
  <c r="L89" i="12"/>
  <c r="L90" i="12"/>
  <c r="L97" i="12"/>
  <c r="L98" i="12"/>
  <c r="M101" i="12"/>
  <c r="M113" i="12"/>
  <c r="M125" i="12"/>
  <c r="M137" i="12"/>
  <c r="I137" i="12"/>
  <c r="M218" i="12"/>
  <c r="M93" i="12"/>
  <c r="L102" i="12"/>
  <c r="L114" i="12"/>
  <c r="L126" i="12"/>
  <c r="L151" i="12"/>
  <c r="L232" i="12"/>
  <c r="M24" i="12"/>
  <c r="M32" i="12"/>
  <c r="M40" i="12"/>
  <c r="M46" i="12"/>
  <c r="M56" i="12"/>
  <c r="M62" i="12"/>
  <c r="M64" i="12"/>
  <c r="M91" i="12"/>
  <c r="I91" i="12"/>
  <c r="I123" i="12"/>
  <c r="L140" i="12"/>
  <c r="M149" i="12"/>
  <c r="I149" i="12"/>
  <c r="L163" i="12"/>
  <c r="L195" i="12"/>
  <c r="M212" i="12"/>
  <c r="M230" i="12"/>
  <c r="M20" i="12"/>
  <c r="M22" i="12"/>
  <c r="M26" i="12"/>
  <c r="M28" i="12"/>
  <c r="M30" i="12"/>
  <c r="M34" i="12"/>
  <c r="M36" i="12"/>
  <c r="M38" i="12"/>
  <c r="M42" i="12"/>
  <c r="M44" i="12"/>
  <c r="M48" i="12"/>
  <c r="M50" i="12"/>
  <c r="M52" i="12"/>
  <c r="M54" i="12"/>
  <c r="M58" i="12"/>
  <c r="M60" i="12"/>
  <c r="M66" i="12"/>
  <c r="M68" i="12"/>
  <c r="M89" i="12"/>
  <c r="H89" i="12"/>
  <c r="L104" i="12"/>
  <c r="L116" i="12"/>
  <c r="L128" i="12"/>
  <c r="M161" i="12"/>
  <c r="H161" i="12"/>
  <c r="L107" i="12"/>
  <c r="L119" i="12"/>
  <c r="L131" i="12"/>
  <c r="L143" i="12"/>
  <c r="L155" i="12"/>
  <c r="L167" i="12"/>
  <c r="L178" i="12"/>
  <c r="L188" i="12"/>
  <c r="L190" i="12"/>
  <c r="M196" i="12"/>
  <c r="L274" i="12"/>
  <c r="L288" i="12"/>
  <c r="L294" i="12"/>
  <c r="L182" i="12"/>
  <c r="L194" i="12"/>
  <c r="I208" i="12"/>
  <c r="I214" i="12"/>
  <c r="I220" i="12"/>
  <c r="I226" i="12"/>
  <c r="M242" i="12"/>
  <c r="H242" i="12"/>
  <c r="M248" i="12"/>
  <c r="H248" i="12"/>
  <c r="L283" i="12"/>
  <c r="H109" i="12"/>
  <c r="H133" i="12"/>
  <c r="H153" i="12"/>
  <c r="H157" i="12"/>
  <c r="L159" i="12"/>
  <c r="H184" i="12"/>
  <c r="M200" i="12"/>
  <c r="I200" i="12"/>
  <c r="M208" i="12"/>
  <c r="M214" i="12"/>
  <c r="M220" i="12"/>
  <c r="M226" i="12"/>
  <c r="M234" i="12"/>
  <c r="L278" i="12"/>
  <c r="L289" i="12"/>
  <c r="L306" i="12"/>
  <c r="L312" i="12"/>
  <c r="I99" i="12"/>
  <c r="H123" i="12"/>
  <c r="L137" i="12"/>
  <c r="H143" i="12"/>
  <c r="H147" i="12"/>
  <c r="K147" i="12" s="1"/>
  <c r="L149" i="12"/>
  <c r="L161" i="12"/>
  <c r="L171" i="12"/>
  <c r="L177" i="12"/>
  <c r="M180" i="12"/>
  <c r="L198" i="12"/>
  <c r="L301" i="12"/>
  <c r="I170" i="12"/>
  <c r="M188" i="12"/>
  <c r="I188" i="12"/>
  <c r="L202" i="12"/>
  <c r="L241" i="12"/>
  <c r="M245" i="12"/>
  <c r="H245" i="12"/>
  <c r="L307" i="12"/>
  <c r="L172" i="12"/>
  <c r="H204" i="12"/>
  <c r="I204" i="12"/>
  <c r="L207" i="12"/>
  <c r="H208" i="12"/>
  <c r="H210" i="12"/>
  <c r="I210" i="12"/>
  <c r="L213" i="12"/>
  <c r="H214" i="12"/>
  <c r="H216" i="12"/>
  <c r="I216" i="12"/>
  <c r="L219" i="12"/>
  <c r="H220" i="12"/>
  <c r="H222" i="12"/>
  <c r="I222" i="12"/>
  <c r="L225" i="12"/>
  <c r="H226" i="12"/>
  <c r="H228" i="12"/>
  <c r="I228" i="12"/>
  <c r="L231" i="12"/>
  <c r="M233" i="12"/>
  <c r="I238" i="12"/>
  <c r="H238" i="12"/>
  <c r="L240" i="12"/>
  <c r="L276" i="12"/>
  <c r="L286" i="12"/>
  <c r="L291" i="12"/>
  <c r="L304" i="12"/>
  <c r="L309" i="12"/>
  <c r="H221" i="12"/>
  <c r="K221" i="12" s="1"/>
  <c r="M241" i="12"/>
  <c r="L292" i="12"/>
  <c r="L297" i="12"/>
  <c r="L310" i="12"/>
  <c r="L315" i="12"/>
  <c r="M237" i="12"/>
  <c r="I237" i="12"/>
  <c r="L282" i="12"/>
  <c r="L295" i="12"/>
  <c r="L300" i="12"/>
  <c r="L313" i="12"/>
  <c r="L280" i="12"/>
  <c r="L285" i="12"/>
  <c r="L298" i="12"/>
  <c r="L303" i="12"/>
  <c r="L208" i="12"/>
  <c r="L214" i="12"/>
  <c r="L220" i="12"/>
  <c r="L226" i="12"/>
  <c r="M239" i="12"/>
  <c r="M244" i="12"/>
  <c r="H244" i="12"/>
  <c r="M247" i="12"/>
  <c r="H247" i="12"/>
  <c r="M250" i="12"/>
  <c r="I250" i="12"/>
  <c r="M253" i="12"/>
  <c r="I253" i="12"/>
  <c r="M256" i="12"/>
  <c r="I256" i="12"/>
  <c r="M259" i="12"/>
  <c r="I259" i="12"/>
  <c r="M262" i="12"/>
  <c r="I262" i="12"/>
  <c r="M273" i="12"/>
  <c r="I273" i="12"/>
  <c r="L275" i="12"/>
  <c r="L277" i="12"/>
  <c r="L279" i="12"/>
  <c r="L281" i="12"/>
  <c r="M235" i="12"/>
  <c r="M243" i="12"/>
  <c r="H243" i="12"/>
  <c r="M246" i="12"/>
  <c r="H246" i="12"/>
  <c r="M249" i="12"/>
  <c r="H249" i="12"/>
  <c r="M252" i="12"/>
  <c r="I252" i="12"/>
  <c r="M255" i="12"/>
  <c r="I255" i="12"/>
  <c r="M258" i="12"/>
  <c r="I258" i="12"/>
  <c r="M261" i="12"/>
  <c r="I261" i="12"/>
  <c r="L316" i="12"/>
  <c r="L318" i="12"/>
  <c r="M251" i="12"/>
  <c r="I251" i="12"/>
  <c r="M254" i="12"/>
  <c r="I254" i="12"/>
  <c r="M257" i="12"/>
  <c r="I257" i="12"/>
  <c r="M260" i="12"/>
  <c r="M274" i="12"/>
  <c r="M277" i="12"/>
  <c r="M280" i="12"/>
  <c r="M283" i="12"/>
  <c r="M286" i="12"/>
  <c r="M289" i="12"/>
  <c r="M292" i="12"/>
  <c r="M295" i="12"/>
  <c r="M298" i="12"/>
  <c r="M301" i="12"/>
  <c r="M304" i="12"/>
  <c r="M307" i="12"/>
  <c r="M310" i="12"/>
  <c r="M313" i="12"/>
  <c r="M316" i="12"/>
  <c r="L235" i="12"/>
  <c r="L239" i="12"/>
  <c r="M276" i="12"/>
  <c r="M279" i="12"/>
  <c r="M282" i="12"/>
  <c r="M285" i="12"/>
  <c r="M288" i="12"/>
  <c r="M291" i="12"/>
  <c r="M294" i="12"/>
  <c r="M297" i="12"/>
  <c r="M300" i="12"/>
  <c r="M303" i="12"/>
  <c r="M306" i="12"/>
  <c r="M309" i="12"/>
  <c r="M312" i="12"/>
  <c r="M315" i="12"/>
  <c r="M318" i="12"/>
  <c r="L284" i="12"/>
  <c r="L287" i="12"/>
  <c r="L290" i="12"/>
  <c r="L293" i="12"/>
  <c r="L296" i="12"/>
  <c r="L299" i="12"/>
  <c r="L302" i="12"/>
  <c r="L305" i="12"/>
  <c r="L308" i="12"/>
  <c r="L311" i="12"/>
  <c r="L314" i="12"/>
  <c r="L317" i="12"/>
  <c r="M275" i="12"/>
  <c r="M278" i="12"/>
  <c r="M281" i="12"/>
  <c r="M284" i="12"/>
  <c r="M287" i="12"/>
  <c r="M290" i="12"/>
  <c r="M293" i="12"/>
  <c r="M296" i="12"/>
  <c r="M299" i="12"/>
  <c r="M302" i="12"/>
  <c r="M305" i="12"/>
  <c r="M308" i="12"/>
  <c r="M311" i="12"/>
  <c r="M314" i="12"/>
  <c r="M317" i="12"/>
  <c r="H240" i="12" l="1"/>
  <c r="I103" i="12"/>
  <c r="K103" i="12" s="1"/>
  <c r="H237" i="12"/>
  <c r="I203" i="12"/>
  <c r="K203" i="12" s="1"/>
  <c r="H124" i="12"/>
  <c r="K124" i="12" s="1"/>
  <c r="H134" i="12"/>
  <c r="K134" i="12" s="1"/>
  <c r="K157" i="12"/>
  <c r="H146" i="12"/>
  <c r="K146" i="12" s="1"/>
  <c r="H174" i="12"/>
  <c r="H145" i="12"/>
  <c r="K145" i="12" s="1"/>
  <c r="I20" i="12"/>
  <c r="K20" i="12" s="1"/>
  <c r="I206" i="12"/>
  <c r="I242" i="12"/>
  <c r="K242" i="12" s="1"/>
  <c r="H160" i="12"/>
  <c r="K160" i="12" s="1"/>
  <c r="H122" i="12"/>
  <c r="K122" i="12" s="1"/>
  <c r="H206" i="12"/>
  <c r="H218" i="12"/>
  <c r="K70" i="12"/>
  <c r="I271" i="12"/>
  <c r="K271" i="12" s="1"/>
  <c r="H230" i="12"/>
  <c r="H215" i="12"/>
  <c r="I64" i="12"/>
  <c r="K64" i="12" s="1"/>
  <c r="K19" i="12"/>
  <c r="H91" i="12"/>
  <c r="K91" i="12" s="1"/>
  <c r="H183" i="12"/>
  <c r="I82" i="12"/>
  <c r="I88" i="12"/>
  <c r="H136" i="12"/>
  <c r="K136" i="12" s="1"/>
  <c r="I267" i="12"/>
  <c r="K267" i="12" s="1"/>
  <c r="I24" i="12"/>
  <c r="K24" i="12" s="1"/>
  <c r="H169" i="12"/>
  <c r="K22" i="12"/>
  <c r="I127" i="12"/>
  <c r="K127" i="12" s="1"/>
  <c r="K60" i="12"/>
  <c r="H111" i="12"/>
  <c r="K111" i="12" s="1"/>
  <c r="H212" i="12"/>
  <c r="I236" i="12"/>
  <c r="I96" i="12"/>
  <c r="H82" i="12"/>
  <c r="I263" i="12"/>
  <c r="K263" i="12" s="1"/>
  <c r="I28" i="12"/>
  <c r="K28" i="12" s="1"/>
  <c r="I48" i="12"/>
  <c r="K48" i="12" s="1"/>
  <c r="H112" i="12"/>
  <c r="K112" i="12" s="1"/>
  <c r="K74" i="12"/>
  <c r="I183" i="12"/>
  <c r="H110" i="12"/>
  <c r="K110" i="12" s="1"/>
  <c r="H90" i="12"/>
  <c r="K90" i="12" s="1"/>
  <c r="I76" i="12"/>
  <c r="I173" i="12"/>
  <c r="I94" i="12"/>
  <c r="H185" i="12"/>
  <c r="K185" i="12" s="1"/>
  <c r="I92" i="12"/>
  <c r="K92" i="12" s="1"/>
  <c r="I44" i="12"/>
  <c r="K44" i="12" s="1"/>
  <c r="H268" i="12"/>
  <c r="K268" i="12" s="1"/>
  <c r="I159" i="12"/>
  <c r="K159" i="12" s="1"/>
  <c r="I56" i="12"/>
  <c r="K56" i="12" s="1"/>
  <c r="I100" i="12"/>
  <c r="I178" i="12"/>
  <c r="K178" i="12" s="1"/>
  <c r="H172" i="12"/>
  <c r="K172" i="12" s="1"/>
  <c r="H76" i="12"/>
  <c r="K38" i="12"/>
  <c r="K66" i="12"/>
  <c r="K34" i="12"/>
  <c r="K133" i="12"/>
  <c r="I169" i="12"/>
  <c r="H94" i="12"/>
  <c r="H96" i="12"/>
  <c r="K50" i="12"/>
  <c r="I158" i="12"/>
  <c r="K158" i="12" s="1"/>
  <c r="H100" i="12"/>
  <c r="I85" i="12"/>
  <c r="K85" i="12" s="1"/>
  <c r="K46" i="12"/>
  <c r="I40" i="12"/>
  <c r="K40" i="12" s="1"/>
  <c r="K220" i="12"/>
  <c r="I244" i="12"/>
  <c r="K244" i="12" s="1"/>
  <c r="H266" i="12"/>
  <c r="K266" i="12" s="1"/>
  <c r="H135" i="12"/>
  <c r="K135" i="12" s="1"/>
  <c r="H121" i="12"/>
  <c r="K121" i="12" s="1"/>
  <c r="H137" i="12"/>
  <c r="K137" i="12" s="1"/>
  <c r="K208" i="12"/>
  <c r="K109" i="12"/>
  <c r="H187" i="12"/>
  <c r="K187" i="12" s="1"/>
  <c r="I272" i="12"/>
  <c r="K272" i="12" s="1"/>
  <c r="H173" i="12"/>
  <c r="I249" i="12"/>
  <c r="K249" i="12" s="1"/>
  <c r="H236" i="12"/>
  <c r="I246" i="12"/>
  <c r="K246" i="12" s="1"/>
  <c r="I243" i="12"/>
  <c r="K243" i="12" s="1"/>
  <c r="H188" i="12"/>
  <c r="K188" i="12" s="1"/>
  <c r="I248" i="12"/>
  <c r="K248" i="12" s="1"/>
  <c r="K238" i="12"/>
  <c r="K228" i="12"/>
  <c r="K226" i="12"/>
  <c r="K222" i="12"/>
  <c r="K214" i="12"/>
  <c r="K210" i="12"/>
  <c r="K41" i="12"/>
  <c r="K29" i="12"/>
  <c r="I176" i="12"/>
  <c r="H224" i="12"/>
  <c r="K224" i="12" s="1"/>
  <c r="I212" i="12"/>
  <c r="H88" i="12"/>
  <c r="K88" i="12" s="1"/>
  <c r="K170" i="12"/>
  <c r="K69" i="12"/>
  <c r="K57" i="12"/>
  <c r="K67" i="12"/>
  <c r="K55" i="12"/>
  <c r="K51" i="12"/>
  <c r="K53" i="12"/>
  <c r="I269" i="12"/>
  <c r="K269" i="12" s="1"/>
  <c r="I265" i="12"/>
  <c r="K265" i="12" s="1"/>
  <c r="I197" i="12"/>
  <c r="K197" i="12" s="1"/>
  <c r="H227" i="12"/>
  <c r="K227" i="12" s="1"/>
  <c r="H209" i="12"/>
  <c r="K209" i="12" s="1"/>
  <c r="H176" i="12"/>
  <c r="I79" i="12"/>
  <c r="K79" i="12" s="1"/>
  <c r="I36" i="12"/>
  <c r="K36" i="12" s="1"/>
  <c r="I32" i="12"/>
  <c r="K32" i="12" s="1"/>
  <c r="K26" i="12"/>
  <c r="K115" i="12"/>
  <c r="K72" i="12"/>
  <c r="I68" i="12"/>
  <c r="K68" i="12" s="1"/>
  <c r="K62" i="12"/>
  <c r="K58" i="12"/>
  <c r="K54" i="12"/>
  <c r="I52" i="12"/>
  <c r="K52" i="12" s="1"/>
  <c r="K42" i="12"/>
  <c r="K237" i="12"/>
  <c r="K123" i="12"/>
  <c r="K148" i="12"/>
  <c r="K71" i="12"/>
  <c r="K49" i="12"/>
  <c r="K37" i="12"/>
  <c r="K25" i="12"/>
  <c r="K27" i="12"/>
  <c r="K98" i="12"/>
  <c r="K73" i="12"/>
  <c r="K65" i="12"/>
  <c r="K39" i="12"/>
  <c r="I247" i="12"/>
  <c r="K247" i="12" s="1"/>
  <c r="I245" i="12"/>
  <c r="K245" i="12" s="1"/>
  <c r="H200" i="12"/>
  <c r="K200" i="12" s="1"/>
  <c r="K240" i="12"/>
  <c r="K215" i="12"/>
  <c r="K216" i="12"/>
  <c r="K204" i="12"/>
  <c r="K174" i="12"/>
  <c r="H97" i="12"/>
  <c r="K97" i="12" s="1"/>
  <c r="K61" i="12"/>
  <c r="K45" i="12"/>
  <c r="K33" i="12"/>
  <c r="K21" i="12"/>
  <c r="K59" i="12"/>
  <c r="K47" i="12"/>
  <c r="K35" i="12"/>
  <c r="K23" i="12"/>
  <c r="K43" i="12"/>
  <c r="K31" i="12"/>
  <c r="K63" i="12"/>
  <c r="I270" i="12"/>
  <c r="K270" i="12" s="1"/>
  <c r="H264" i="12"/>
  <c r="K264" i="12" s="1"/>
  <c r="I118" i="12"/>
  <c r="H118" i="12"/>
  <c r="H167" i="12"/>
  <c r="K167" i="12" s="1"/>
  <c r="I154" i="12"/>
  <c r="H154" i="12"/>
  <c r="I166" i="12"/>
  <c r="H166" i="12"/>
  <c r="I130" i="12"/>
  <c r="H130" i="12"/>
  <c r="I106" i="12"/>
  <c r="H106" i="12"/>
  <c r="I142" i="12"/>
  <c r="H142" i="12"/>
  <c r="H86" i="12"/>
  <c r="I86" i="12"/>
  <c r="H80" i="12"/>
  <c r="I80" i="12"/>
  <c r="I293" i="12"/>
  <c r="H293" i="12"/>
  <c r="I316" i="12"/>
  <c r="H316" i="12"/>
  <c r="I211" i="12"/>
  <c r="H211" i="12"/>
  <c r="I297" i="12"/>
  <c r="H297" i="12"/>
  <c r="I193" i="12"/>
  <c r="H193" i="12"/>
  <c r="I233" i="12"/>
  <c r="H219" i="12"/>
  <c r="I219" i="12"/>
  <c r="H241" i="12"/>
  <c r="I241" i="12"/>
  <c r="I168" i="12"/>
  <c r="H168" i="12"/>
  <c r="I131" i="12"/>
  <c r="I107" i="12"/>
  <c r="I306" i="12"/>
  <c r="H306" i="12"/>
  <c r="H234" i="12"/>
  <c r="I141" i="12"/>
  <c r="I105" i="12"/>
  <c r="I196" i="12"/>
  <c r="H141" i="12"/>
  <c r="H87" i="12"/>
  <c r="I87" i="12"/>
  <c r="I152" i="12"/>
  <c r="H152" i="12"/>
  <c r="I164" i="12"/>
  <c r="H164" i="12"/>
  <c r="H139" i="12"/>
  <c r="I139" i="12"/>
  <c r="H83" i="12"/>
  <c r="I83" i="12"/>
  <c r="H260" i="12"/>
  <c r="H251" i="12"/>
  <c r="K251" i="12" s="1"/>
  <c r="H255" i="12"/>
  <c r="K255" i="12" s="1"/>
  <c r="I235" i="12"/>
  <c r="H235" i="12"/>
  <c r="I205" i="12"/>
  <c r="H205" i="12"/>
  <c r="I277" i="12"/>
  <c r="H277" i="12"/>
  <c r="H262" i="12"/>
  <c r="K262" i="12" s="1"/>
  <c r="H253" i="12"/>
  <c r="K253" i="12" s="1"/>
  <c r="I234" i="12"/>
  <c r="I313" i="12"/>
  <c r="H313" i="12"/>
  <c r="I282" i="12"/>
  <c r="H282" i="12"/>
  <c r="I218" i="12"/>
  <c r="I304" i="12"/>
  <c r="H304" i="12"/>
  <c r="I276" i="12"/>
  <c r="H276" i="12"/>
  <c r="H225" i="12"/>
  <c r="I225" i="12"/>
  <c r="I144" i="12"/>
  <c r="H144" i="12"/>
  <c r="I184" i="12"/>
  <c r="K184" i="12" s="1"/>
  <c r="I165" i="12"/>
  <c r="I294" i="12"/>
  <c r="H294" i="12"/>
  <c r="I138" i="12"/>
  <c r="H138" i="12"/>
  <c r="H105" i="12"/>
  <c r="I116" i="12"/>
  <c r="H116" i="12"/>
  <c r="I232" i="12"/>
  <c r="H232" i="12"/>
  <c r="I126" i="12"/>
  <c r="H126" i="12"/>
  <c r="H84" i="12"/>
  <c r="I84" i="12"/>
  <c r="H186" i="12"/>
  <c r="I186" i="12"/>
  <c r="H101" i="12"/>
  <c r="I101" i="12"/>
  <c r="I302" i="12"/>
  <c r="H302" i="12"/>
  <c r="I285" i="12"/>
  <c r="H285" i="12"/>
  <c r="I308" i="12"/>
  <c r="H308" i="12"/>
  <c r="I290" i="12"/>
  <c r="H290" i="12"/>
  <c r="I303" i="12"/>
  <c r="H303" i="12"/>
  <c r="I280" i="12"/>
  <c r="H280" i="12"/>
  <c r="I292" i="12"/>
  <c r="H292" i="12"/>
  <c r="I181" i="12"/>
  <c r="H181" i="12"/>
  <c r="H231" i="12"/>
  <c r="I231" i="12"/>
  <c r="I201" i="12"/>
  <c r="H201" i="12"/>
  <c r="I199" i="12"/>
  <c r="H199" i="12"/>
  <c r="I143" i="12"/>
  <c r="K143" i="12" s="1"/>
  <c r="I95" i="12"/>
  <c r="H95" i="12"/>
  <c r="I129" i="12"/>
  <c r="I191" i="12"/>
  <c r="H191" i="12"/>
  <c r="H81" i="12"/>
  <c r="I81" i="12"/>
  <c r="H257" i="12"/>
  <c r="K257" i="12" s="1"/>
  <c r="H261" i="12"/>
  <c r="K261" i="12" s="1"/>
  <c r="H252" i="12"/>
  <c r="K252" i="12" s="1"/>
  <c r="I229" i="12"/>
  <c r="H229" i="12"/>
  <c r="I281" i="12"/>
  <c r="H281" i="12"/>
  <c r="I275" i="12"/>
  <c r="H275" i="12"/>
  <c r="H259" i="12"/>
  <c r="K259" i="12" s="1"/>
  <c r="H250" i="12"/>
  <c r="K250" i="12" s="1"/>
  <c r="I239" i="12"/>
  <c r="H239" i="12"/>
  <c r="I300" i="12"/>
  <c r="H300" i="12"/>
  <c r="I175" i="12"/>
  <c r="H175" i="12"/>
  <c r="I291" i="12"/>
  <c r="H291" i="12"/>
  <c r="I156" i="12"/>
  <c r="H156" i="12"/>
  <c r="I119" i="12"/>
  <c r="H182" i="12"/>
  <c r="I182" i="12"/>
  <c r="H131" i="12"/>
  <c r="I288" i="12"/>
  <c r="H288" i="12"/>
  <c r="I150" i="12"/>
  <c r="H150" i="12"/>
  <c r="H129" i="12"/>
  <c r="I104" i="12"/>
  <c r="H104" i="12"/>
  <c r="I114" i="12"/>
  <c r="H114" i="12"/>
  <c r="H125" i="12"/>
  <c r="I125" i="12"/>
  <c r="I75" i="12"/>
  <c r="H75" i="12"/>
  <c r="I311" i="12"/>
  <c r="H311" i="12"/>
  <c r="I284" i="12"/>
  <c r="H284" i="12"/>
  <c r="I317" i="12"/>
  <c r="H317" i="12"/>
  <c r="I299" i="12"/>
  <c r="H299" i="12"/>
  <c r="H233" i="12"/>
  <c r="I315" i="12"/>
  <c r="H315" i="12"/>
  <c r="I307" i="12"/>
  <c r="H307" i="12"/>
  <c r="I301" i="12"/>
  <c r="H301" i="12"/>
  <c r="I180" i="12"/>
  <c r="I120" i="12"/>
  <c r="H120" i="12"/>
  <c r="I289" i="12"/>
  <c r="H289" i="12"/>
  <c r="I283" i="12"/>
  <c r="H283" i="12"/>
  <c r="I314" i="12"/>
  <c r="H314" i="12"/>
  <c r="I305" i="12"/>
  <c r="H305" i="12"/>
  <c r="I296" i="12"/>
  <c r="H296" i="12"/>
  <c r="I287" i="12"/>
  <c r="H287" i="12"/>
  <c r="I318" i="12"/>
  <c r="H318" i="12"/>
  <c r="I223" i="12"/>
  <c r="H223" i="12"/>
  <c r="H273" i="12"/>
  <c r="K273" i="12" s="1"/>
  <c r="I298" i="12"/>
  <c r="H298" i="12"/>
  <c r="I310" i="12"/>
  <c r="H310" i="12"/>
  <c r="H207" i="12"/>
  <c r="I207" i="12"/>
  <c r="I189" i="12"/>
  <c r="H189" i="12"/>
  <c r="H202" i="12"/>
  <c r="I202" i="12"/>
  <c r="H149" i="12"/>
  <c r="K149" i="12" s="1"/>
  <c r="H198" i="12"/>
  <c r="I198" i="12"/>
  <c r="I179" i="12"/>
  <c r="H179" i="12"/>
  <c r="H171" i="12"/>
  <c r="I171" i="12"/>
  <c r="I155" i="12"/>
  <c r="I312" i="12"/>
  <c r="H312" i="12"/>
  <c r="I278" i="12"/>
  <c r="H278" i="12"/>
  <c r="I153" i="12"/>
  <c r="K153" i="12" s="1"/>
  <c r="I117" i="12"/>
  <c r="I161" i="12"/>
  <c r="K161" i="12" s="1"/>
  <c r="H119" i="12"/>
  <c r="H190" i="12"/>
  <c r="I190" i="12"/>
  <c r="H165" i="12"/>
  <c r="I77" i="12"/>
  <c r="H77" i="12"/>
  <c r="H163" i="12"/>
  <c r="I163" i="12"/>
  <c r="I140" i="12"/>
  <c r="H140" i="12"/>
  <c r="H151" i="12"/>
  <c r="I151" i="12"/>
  <c r="I93" i="12"/>
  <c r="H93" i="12"/>
  <c r="I192" i="12"/>
  <c r="K192" i="12" s="1"/>
  <c r="I89" i="12"/>
  <c r="K89" i="12" s="1"/>
  <c r="H78" i="12"/>
  <c r="I78" i="12"/>
  <c r="I260" i="12"/>
  <c r="H254" i="12"/>
  <c r="K254" i="12" s="1"/>
  <c r="H258" i="12"/>
  <c r="K258" i="12" s="1"/>
  <c r="I217" i="12"/>
  <c r="H217" i="12"/>
  <c r="I279" i="12"/>
  <c r="H279" i="12"/>
  <c r="H256" i="12"/>
  <c r="K256" i="12" s="1"/>
  <c r="I295" i="12"/>
  <c r="H295" i="12"/>
  <c r="I230" i="12"/>
  <c r="H196" i="12"/>
  <c r="I309" i="12"/>
  <c r="H309" i="12"/>
  <c r="I286" i="12"/>
  <c r="H286" i="12"/>
  <c r="H213" i="12"/>
  <c r="I213" i="12"/>
  <c r="H180" i="12"/>
  <c r="I177" i="12"/>
  <c r="H177" i="12"/>
  <c r="I132" i="12"/>
  <c r="H132" i="12"/>
  <c r="I108" i="12"/>
  <c r="H108" i="12"/>
  <c r="H194" i="12"/>
  <c r="I194" i="12"/>
  <c r="H155" i="12"/>
  <c r="H107" i="12"/>
  <c r="I274" i="12"/>
  <c r="H274" i="12"/>
  <c r="I162" i="12"/>
  <c r="H162" i="12"/>
  <c r="H117" i="12"/>
  <c r="I128" i="12"/>
  <c r="H128" i="12"/>
  <c r="H99" i="12"/>
  <c r="K99" i="12" s="1"/>
  <c r="I195" i="12"/>
  <c r="H195" i="12"/>
  <c r="I102" i="12"/>
  <c r="H102" i="12"/>
  <c r="H113" i="12"/>
  <c r="I113" i="12"/>
  <c r="K76" i="12" l="1"/>
  <c r="K218" i="12"/>
  <c r="K206" i="12"/>
  <c r="K230" i="12"/>
  <c r="K236" i="12"/>
  <c r="K169" i="12"/>
  <c r="K183" i="12"/>
  <c r="K96" i="12"/>
  <c r="K82" i="12"/>
  <c r="K152" i="12"/>
  <c r="K173" i="12"/>
  <c r="K176" i="12"/>
  <c r="K233" i="12"/>
  <c r="K212" i="12"/>
  <c r="K100" i="12"/>
  <c r="K94" i="12"/>
  <c r="K165" i="12"/>
  <c r="K316" i="12"/>
  <c r="K304" i="12"/>
  <c r="K105" i="12"/>
  <c r="K164" i="12"/>
  <c r="K193" i="12"/>
  <c r="K211" i="12"/>
  <c r="K277" i="12"/>
  <c r="K235" i="12"/>
  <c r="K154" i="12"/>
  <c r="K116" i="12"/>
  <c r="K139" i="12"/>
  <c r="K168" i="12"/>
  <c r="K107" i="12"/>
  <c r="K196" i="12"/>
  <c r="K141" i="12"/>
  <c r="K241" i="12"/>
  <c r="K297" i="12"/>
  <c r="K293" i="12"/>
  <c r="K142" i="12"/>
  <c r="K166" i="12"/>
  <c r="K225" i="12"/>
  <c r="K83" i="12"/>
  <c r="K180" i="12"/>
  <c r="K298" i="12"/>
  <c r="K117" i="12"/>
  <c r="K295" i="12"/>
  <c r="K77" i="12"/>
  <c r="K202" i="12"/>
  <c r="K207" i="12"/>
  <c r="K287" i="12"/>
  <c r="K305" i="12"/>
  <c r="K150" i="12"/>
  <c r="K288" i="12"/>
  <c r="K131" i="12"/>
  <c r="K300" i="12"/>
  <c r="K195" i="12"/>
  <c r="K129" i="12"/>
  <c r="K182" i="12"/>
  <c r="K175" i="12"/>
  <c r="K239" i="12"/>
  <c r="K113" i="12"/>
  <c r="K194" i="12"/>
  <c r="K132" i="12"/>
  <c r="K177" i="12"/>
  <c r="K78" i="12"/>
  <c r="K93" i="12"/>
  <c r="K151" i="12"/>
  <c r="K119" i="12"/>
  <c r="K278" i="12"/>
  <c r="K299" i="12"/>
  <c r="K284" i="12"/>
  <c r="K75" i="12"/>
  <c r="K125" i="12"/>
  <c r="K156" i="12"/>
  <c r="K84" i="12"/>
  <c r="K126" i="12"/>
  <c r="K232" i="12"/>
  <c r="K138" i="12"/>
  <c r="K144" i="12"/>
  <c r="K234" i="12"/>
  <c r="K140" i="12"/>
  <c r="K163" i="12"/>
  <c r="K310" i="12"/>
  <c r="K223" i="12"/>
  <c r="K102" i="12"/>
  <c r="K128" i="12"/>
  <c r="K274" i="12"/>
  <c r="K217" i="12"/>
  <c r="K190" i="12"/>
  <c r="K312" i="12"/>
  <c r="K283" i="12"/>
  <c r="K120" i="12"/>
  <c r="K291" i="12"/>
  <c r="K275" i="12"/>
  <c r="K95" i="12"/>
  <c r="K199" i="12"/>
  <c r="K201" i="12"/>
  <c r="K231" i="12"/>
  <c r="K292" i="12"/>
  <c r="K303" i="12"/>
  <c r="K308" i="12"/>
  <c r="K302" i="12"/>
  <c r="K101" i="12"/>
  <c r="K186" i="12"/>
  <c r="K276" i="12"/>
  <c r="K205" i="12"/>
  <c r="K87" i="12"/>
  <c r="K80" i="12"/>
  <c r="K86" i="12"/>
  <c r="K106" i="12"/>
  <c r="K130" i="12"/>
  <c r="K191" i="12"/>
  <c r="K280" i="12"/>
  <c r="K290" i="12"/>
  <c r="K285" i="12"/>
  <c r="K294" i="12"/>
  <c r="K282" i="12"/>
  <c r="K313" i="12"/>
  <c r="K306" i="12"/>
  <c r="K219" i="12"/>
  <c r="K162" i="12"/>
  <c r="K108" i="12"/>
  <c r="K213" i="12"/>
  <c r="K286" i="12"/>
  <c r="K309" i="12"/>
  <c r="K279" i="12"/>
  <c r="K155" i="12"/>
  <c r="K171" i="12"/>
  <c r="K179" i="12"/>
  <c r="K198" i="12"/>
  <c r="K189" i="12"/>
  <c r="K318" i="12"/>
  <c r="K296" i="12"/>
  <c r="K314" i="12"/>
  <c r="K289" i="12"/>
  <c r="K301" i="12"/>
  <c r="K307" i="12"/>
  <c r="K315" i="12"/>
  <c r="K317" i="12"/>
  <c r="K311" i="12"/>
  <c r="K114" i="12"/>
  <c r="K104" i="12"/>
  <c r="K281" i="12"/>
  <c r="K229" i="12"/>
  <c r="K81" i="12"/>
  <c r="K181" i="12"/>
  <c r="K260" i="12"/>
  <c r="K118" i="12"/>
  <c r="I452" i="11"/>
  <c r="I451" i="11"/>
  <c r="I449" i="11"/>
  <c r="I447" i="11"/>
  <c r="I446" i="11"/>
  <c r="I445" i="11"/>
  <c r="I443" i="11"/>
  <c r="I441" i="11"/>
  <c r="I439" i="11"/>
  <c r="I438" i="11"/>
  <c r="I435" i="11"/>
  <c r="I434" i="11"/>
  <c r="I433" i="11"/>
  <c r="I431" i="11"/>
  <c r="I430" i="11"/>
  <c r="I429" i="11"/>
  <c r="I428" i="11"/>
  <c r="I427" i="11"/>
  <c r="I425" i="11"/>
  <c r="I424" i="11"/>
  <c r="I423" i="11"/>
  <c r="I422" i="11"/>
  <c r="I421" i="11"/>
  <c r="I419" i="11"/>
  <c r="I418" i="11"/>
  <c r="I416" i="11"/>
  <c r="I415" i="11"/>
  <c r="I413" i="11"/>
  <c r="I412" i="11"/>
  <c r="I410" i="11"/>
  <c r="I409" i="11"/>
  <c r="I407" i="11"/>
  <c r="I406" i="11"/>
  <c r="I405" i="11"/>
  <c r="D403" i="11"/>
  <c r="I403" i="11"/>
  <c r="I401" i="11"/>
  <c r="I400" i="11"/>
  <c r="D399" i="11"/>
  <c r="I399" i="11"/>
  <c r="I397" i="11"/>
  <c r="I395" i="11"/>
  <c r="I394" i="11"/>
  <c r="I393" i="11"/>
  <c r="I392" i="11"/>
  <c r="D391" i="11"/>
  <c r="F391" i="11" s="1"/>
  <c r="I390" i="11"/>
  <c r="D389" i="11"/>
  <c r="I389" i="11"/>
  <c r="D388" i="11"/>
  <c r="F388" i="11" s="1"/>
  <c r="I387" i="11"/>
  <c r="D386" i="11"/>
  <c r="F386" i="11" s="1"/>
  <c r="I386" i="11"/>
  <c r="D385" i="11"/>
  <c r="F385" i="11" s="1"/>
  <c r="I384" i="11"/>
  <c r="I383" i="11"/>
  <c r="D382" i="11"/>
  <c r="F382" i="11" s="1"/>
  <c r="I381" i="11"/>
  <c r="I380" i="11"/>
  <c r="D379" i="11"/>
  <c r="F379" i="11" s="1"/>
  <c r="I378" i="11"/>
  <c r="D377" i="11"/>
  <c r="I377" i="11"/>
  <c r="D376" i="11"/>
  <c r="F376" i="11" s="1"/>
  <c r="I375" i="11"/>
  <c r="I374" i="11"/>
  <c r="D373" i="11"/>
  <c r="F373" i="11" s="1"/>
  <c r="I372" i="11"/>
  <c r="I371" i="11"/>
  <c r="D370" i="11"/>
  <c r="F370" i="11" s="1"/>
  <c r="I369" i="11"/>
  <c r="I368" i="11"/>
  <c r="D368" i="11"/>
  <c r="F368" i="11" s="1"/>
  <c r="D367" i="11"/>
  <c r="F367" i="11" s="1"/>
  <c r="I366" i="11"/>
  <c r="I365" i="11"/>
  <c r="D364" i="11"/>
  <c r="F364" i="11" s="1"/>
  <c r="I363" i="11"/>
  <c r="I362" i="11"/>
  <c r="D361" i="11"/>
  <c r="F361" i="11" s="1"/>
  <c r="I360" i="11"/>
  <c r="D359" i="11"/>
  <c r="I359" i="11"/>
  <c r="D358" i="11"/>
  <c r="F358" i="11" s="1"/>
  <c r="I357" i="11"/>
  <c r="I356" i="11"/>
  <c r="I355" i="11"/>
  <c r="D355" i="11"/>
  <c r="F355" i="11" s="1"/>
  <c r="I353" i="11"/>
  <c r="D352" i="11"/>
  <c r="F352" i="11" s="1"/>
  <c r="I351" i="11"/>
  <c r="I350" i="11"/>
  <c r="D350" i="11"/>
  <c r="D349" i="11"/>
  <c r="F349" i="11" s="1"/>
  <c r="I347" i="11"/>
  <c r="D346" i="11"/>
  <c r="F346" i="11" s="1"/>
  <c r="I345" i="11"/>
  <c r="I344" i="11"/>
  <c r="I343" i="11"/>
  <c r="D343" i="11"/>
  <c r="F343" i="11" s="1"/>
  <c r="I341" i="11"/>
  <c r="I340" i="11"/>
  <c r="I339" i="11"/>
  <c r="I338" i="11"/>
  <c r="I337" i="11"/>
  <c r="D336" i="11"/>
  <c r="F336" i="11" s="1"/>
  <c r="I335" i="11"/>
  <c r="I334" i="11"/>
  <c r="I333" i="11"/>
  <c r="I332" i="11"/>
  <c r="D331" i="11"/>
  <c r="I331" i="11"/>
  <c r="D330" i="11"/>
  <c r="F330" i="11" s="1"/>
  <c r="I329" i="11"/>
  <c r="I328" i="11"/>
  <c r="I327" i="11"/>
  <c r="I326" i="11"/>
  <c r="I325" i="11"/>
  <c r="I324" i="11"/>
  <c r="I323" i="11"/>
  <c r="D322" i="11"/>
  <c r="F322" i="11" s="1"/>
  <c r="I322" i="11"/>
  <c r="I321" i="11"/>
  <c r="I320" i="11"/>
  <c r="I319" i="11"/>
  <c r="I318" i="11"/>
  <c r="D318" i="11"/>
  <c r="F318" i="11" s="1"/>
  <c r="I317" i="11"/>
  <c r="D316" i="11"/>
  <c r="F316" i="11" s="1"/>
  <c r="I316" i="11"/>
  <c r="I315" i="11"/>
  <c r="I314" i="11"/>
  <c r="D313" i="11"/>
  <c r="I313" i="11"/>
  <c r="D312" i="11"/>
  <c r="F312" i="11" s="1"/>
  <c r="I311" i="11"/>
  <c r="I310" i="11"/>
  <c r="I309" i="11"/>
  <c r="I308" i="11"/>
  <c r="D307" i="11"/>
  <c r="I307" i="11"/>
  <c r="I306" i="11"/>
  <c r="I305" i="11"/>
  <c r="D304" i="11"/>
  <c r="F304" i="11" s="1"/>
  <c r="I304" i="11"/>
  <c r="I303" i="11"/>
  <c r="I302" i="11"/>
  <c r="I301" i="11"/>
  <c r="I300" i="11"/>
  <c r="D300" i="11"/>
  <c r="F300" i="11" s="1"/>
  <c r="I299" i="11"/>
  <c r="I298" i="11"/>
  <c r="I297" i="11"/>
  <c r="I296" i="11"/>
  <c r="I295" i="11"/>
  <c r="I293" i="11"/>
  <c r="D292" i="11"/>
  <c r="I291" i="11"/>
  <c r="D290" i="11"/>
  <c r="F290" i="11" s="1"/>
  <c r="I290" i="11"/>
  <c r="D289" i="11"/>
  <c r="I289" i="11"/>
  <c r="I287" i="11"/>
  <c r="D286" i="11"/>
  <c r="I285" i="11"/>
  <c r="I284" i="11"/>
  <c r="I283" i="11"/>
  <c r="I281" i="11"/>
  <c r="D280" i="11"/>
  <c r="I279" i="11"/>
  <c r="I278" i="11"/>
  <c r="I277" i="11"/>
  <c r="D268" i="11"/>
  <c r="E268" i="11" s="1"/>
  <c r="D266" i="11"/>
  <c r="E266" i="11" s="1"/>
  <c r="D264" i="11"/>
  <c r="E264" i="11" s="1"/>
  <c r="D262" i="11"/>
  <c r="E262" i="11" s="1"/>
  <c r="D260" i="11"/>
  <c r="E260" i="11" s="1"/>
  <c r="D258" i="11"/>
  <c r="E258" i="11" s="1"/>
  <c r="D256" i="11"/>
  <c r="E256" i="11" s="1"/>
  <c r="D254" i="11"/>
  <c r="E254" i="11" s="1"/>
  <c r="D252" i="11"/>
  <c r="F252" i="11" s="1"/>
  <c r="D251" i="11"/>
  <c r="F251" i="11" s="1"/>
  <c r="D250" i="11"/>
  <c r="E250" i="11" s="1"/>
  <c r="D249" i="11"/>
  <c r="F249" i="11" s="1"/>
  <c r="D247" i="11"/>
  <c r="E247" i="11" s="1"/>
  <c r="D246" i="11"/>
  <c r="E246" i="11" s="1"/>
  <c r="D245" i="11"/>
  <c r="F245" i="11" s="1"/>
  <c r="D244" i="11"/>
  <c r="E244" i="11" s="1"/>
  <c r="D243" i="11"/>
  <c r="F243" i="11" s="1"/>
  <c r="D241" i="11"/>
  <c r="E241" i="11" s="1"/>
  <c r="D240" i="11"/>
  <c r="E240" i="11" s="1"/>
  <c r="D239" i="11"/>
  <c r="F239" i="11" s="1"/>
  <c r="D238" i="11"/>
  <c r="E238" i="11" s="1"/>
  <c r="I237" i="11"/>
  <c r="D237" i="11"/>
  <c r="F237" i="11" s="1"/>
  <c r="D235" i="11"/>
  <c r="E235" i="11" s="1"/>
  <c r="D234" i="11"/>
  <c r="E234" i="11" s="1"/>
  <c r="D233" i="11"/>
  <c r="F233" i="11" s="1"/>
  <c r="D232" i="11"/>
  <c r="E232" i="11" s="1"/>
  <c r="D231" i="11"/>
  <c r="F231" i="11" s="1"/>
  <c r="D229" i="11"/>
  <c r="E229" i="11" s="1"/>
  <c r="D228" i="11"/>
  <c r="F228" i="11" s="1"/>
  <c r="D227" i="11"/>
  <c r="F227" i="11" s="1"/>
  <c r="D226" i="11"/>
  <c r="F226" i="11" s="1"/>
  <c r="D225" i="11"/>
  <c r="F225" i="11" s="1"/>
  <c r="D224" i="11"/>
  <c r="F224" i="11" s="1"/>
  <c r="D223" i="11"/>
  <c r="F223" i="11" s="1"/>
  <c r="D222" i="11"/>
  <c r="F222" i="11" s="1"/>
  <c r="D221" i="11"/>
  <c r="F221" i="11" s="1"/>
  <c r="D220" i="11"/>
  <c r="F220" i="11" s="1"/>
  <c r="D219" i="11"/>
  <c r="F219" i="11" s="1"/>
  <c r="D218" i="11"/>
  <c r="F218" i="11" s="1"/>
  <c r="D217" i="11"/>
  <c r="F217" i="11" s="1"/>
  <c r="D216" i="11"/>
  <c r="F216" i="11" s="1"/>
  <c r="D215" i="11"/>
  <c r="F215" i="11" s="1"/>
  <c r="D214" i="11"/>
  <c r="F214" i="11" s="1"/>
  <c r="D213" i="11"/>
  <c r="F213" i="11" s="1"/>
  <c r="D212" i="11"/>
  <c r="F212" i="11" s="1"/>
  <c r="D211" i="11"/>
  <c r="F211" i="11" s="1"/>
  <c r="D210" i="11"/>
  <c r="F210" i="11" s="1"/>
  <c r="D209" i="11"/>
  <c r="F209" i="11" s="1"/>
  <c r="D208" i="11"/>
  <c r="F208" i="11" s="1"/>
  <c r="D207" i="11"/>
  <c r="F207" i="11" s="1"/>
  <c r="D206" i="11"/>
  <c r="F206" i="11" s="1"/>
  <c r="D205" i="11"/>
  <c r="F205" i="11" s="1"/>
  <c r="D204" i="11"/>
  <c r="F204" i="11" s="1"/>
  <c r="D203" i="11"/>
  <c r="F203" i="11" s="1"/>
  <c r="D202" i="11"/>
  <c r="F202" i="11" s="1"/>
  <c r="D201" i="11"/>
  <c r="F201" i="11" s="1"/>
  <c r="D200" i="11"/>
  <c r="F200" i="11" s="1"/>
  <c r="D199" i="11"/>
  <c r="F199" i="11" s="1"/>
  <c r="D198" i="11"/>
  <c r="F198" i="11" s="1"/>
  <c r="D197" i="11"/>
  <c r="F197" i="11" s="1"/>
  <c r="D196" i="11"/>
  <c r="F196" i="11" s="1"/>
  <c r="D195" i="11"/>
  <c r="F195" i="11" s="1"/>
  <c r="D194" i="11"/>
  <c r="F194" i="11" s="1"/>
  <c r="D193" i="11"/>
  <c r="F193" i="11" s="1"/>
  <c r="D192" i="11"/>
  <c r="F192" i="11" s="1"/>
  <c r="D191" i="11"/>
  <c r="F191" i="11" s="1"/>
  <c r="D190" i="11"/>
  <c r="F190" i="11" s="1"/>
  <c r="D189" i="11"/>
  <c r="F189" i="11" s="1"/>
  <c r="D188" i="11"/>
  <c r="F188" i="11" s="1"/>
  <c r="D187" i="11"/>
  <c r="F187" i="11" s="1"/>
  <c r="D186" i="11"/>
  <c r="F186" i="11" s="1"/>
  <c r="D185" i="11"/>
  <c r="F185" i="11" s="1"/>
  <c r="D184" i="11"/>
  <c r="F184" i="11" s="1"/>
  <c r="D183" i="11"/>
  <c r="F183" i="11" s="1"/>
  <c r="D182" i="11"/>
  <c r="F182" i="11" s="1"/>
  <c r="D181" i="11"/>
  <c r="F181" i="11" s="1"/>
  <c r="D180" i="11"/>
  <c r="F180" i="11" s="1"/>
  <c r="D179" i="11"/>
  <c r="F179" i="11" s="1"/>
  <c r="D178" i="11"/>
  <c r="F178" i="11" s="1"/>
  <c r="D177" i="11"/>
  <c r="F177" i="11" s="1"/>
  <c r="D176" i="11"/>
  <c r="F176" i="11" s="1"/>
  <c r="D175" i="11"/>
  <c r="F175" i="11" s="1"/>
  <c r="D174" i="11"/>
  <c r="F174" i="11" s="1"/>
  <c r="D173" i="11"/>
  <c r="F173" i="11" s="1"/>
  <c r="D172" i="11"/>
  <c r="F172" i="11" s="1"/>
  <c r="D171" i="11"/>
  <c r="F171" i="11" s="1"/>
  <c r="D170" i="11"/>
  <c r="F170" i="11" s="1"/>
  <c r="D169" i="11"/>
  <c r="F169" i="11" s="1"/>
  <c r="D168" i="11"/>
  <c r="F168" i="11" s="1"/>
  <c r="D167" i="11"/>
  <c r="F167" i="11" s="1"/>
  <c r="D166" i="11"/>
  <c r="F166" i="11" s="1"/>
  <c r="D165" i="11"/>
  <c r="F165" i="11" s="1"/>
  <c r="D164" i="11"/>
  <c r="F164" i="11" s="1"/>
  <c r="D163" i="11"/>
  <c r="F163" i="11" s="1"/>
  <c r="D162" i="11"/>
  <c r="F162" i="11" s="1"/>
  <c r="D161" i="11"/>
  <c r="F161" i="11" s="1"/>
  <c r="D160" i="11"/>
  <c r="D159" i="11"/>
  <c r="E159" i="11" s="1"/>
  <c r="D158" i="11"/>
  <c r="F158" i="11" s="1"/>
  <c r="D157" i="11"/>
  <c r="D156" i="11"/>
  <c r="E156" i="11" s="1"/>
  <c r="D155" i="11"/>
  <c r="F155" i="11" s="1"/>
  <c r="D154" i="11"/>
  <c r="D153" i="11"/>
  <c r="E153" i="11" s="1"/>
  <c r="D152" i="11"/>
  <c r="F152" i="11" s="1"/>
  <c r="I151" i="11"/>
  <c r="D151" i="11"/>
  <c r="D150" i="11"/>
  <c r="E150" i="11" s="1"/>
  <c r="D149" i="11"/>
  <c r="F149" i="11" s="1"/>
  <c r="D148" i="11"/>
  <c r="D147" i="11"/>
  <c r="E147" i="11" s="1"/>
  <c r="I146" i="11"/>
  <c r="D146" i="11"/>
  <c r="F146" i="11" s="1"/>
  <c r="D145" i="11"/>
  <c r="D144" i="11"/>
  <c r="E144" i="11" s="1"/>
  <c r="D143" i="11"/>
  <c r="F143" i="11" s="1"/>
  <c r="D142" i="11"/>
  <c r="D141" i="11"/>
  <c r="E141" i="11" s="1"/>
  <c r="I140" i="11"/>
  <c r="D140" i="11"/>
  <c r="F140" i="11" s="1"/>
  <c r="D139" i="11"/>
  <c r="D138" i="11"/>
  <c r="E138" i="11" s="1"/>
  <c r="D137" i="11"/>
  <c r="F137" i="11" s="1"/>
  <c r="D136" i="11"/>
  <c r="D135" i="11"/>
  <c r="E135" i="11" s="1"/>
  <c r="D134" i="11"/>
  <c r="F134" i="11" s="1"/>
  <c r="D133" i="11"/>
  <c r="D132" i="11"/>
  <c r="E132" i="11" s="1"/>
  <c r="I131" i="11"/>
  <c r="D131" i="11"/>
  <c r="F131" i="11" s="1"/>
  <c r="D130" i="11"/>
  <c r="D129" i="11"/>
  <c r="E129" i="11" s="1"/>
  <c r="D128" i="11"/>
  <c r="F128" i="11" s="1"/>
  <c r="D127" i="11"/>
  <c r="D126" i="11"/>
  <c r="E126" i="11" s="1"/>
  <c r="D125" i="11"/>
  <c r="F125" i="11" s="1"/>
  <c r="D124" i="11"/>
  <c r="D123" i="11"/>
  <c r="E123" i="11" s="1"/>
  <c r="D122" i="11"/>
  <c r="F122" i="11" s="1"/>
  <c r="D121" i="11"/>
  <c r="D120" i="11"/>
  <c r="E120" i="11" s="1"/>
  <c r="D119" i="11"/>
  <c r="F119" i="11" s="1"/>
  <c r="D118" i="11"/>
  <c r="D117" i="11"/>
  <c r="E117" i="11" s="1"/>
  <c r="D116" i="11"/>
  <c r="F116" i="11" s="1"/>
  <c r="D115" i="11"/>
  <c r="D114" i="11"/>
  <c r="E114" i="11" s="1"/>
  <c r="D113" i="11"/>
  <c r="F113" i="11" s="1"/>
  <c r="D112" i="11"/>
  <c r="D111" i="11"/>
  <c r="D110" i="11"/>
  <c r="F110" i="11" s="1"/>
  <c r="D109" i="11"/>
  <c r="F109" i="11" s="1"/>
  <c r="D108" i="11"/>
  <c r="E108" i="11" s="1"/>
  <c r="D107" i="11"/>
  <c r="E107" i="11" s="1"/>
  <c r="D106" i="11"/>
  <c r="D105" i="11"/>
  <c r="D104" i="11"/>
  <c r="F104" i="11" s="1"/>
  <c r="I103" i="11"/>
  <c r="I102" i="11"/>
  <c r="I101" i="11"/>
  <c r="I100" i="11"/>
  <c r="I99" i="11"/>
  <c r="I98" i="11"/>
  <c r="I97" i="11"/>
  <c r="I96" i="11"/>
  <c r="I95" i="11"/>
  <c r="I94" i="11"/>
  <c r="I93" i="11"/>
  <c r="I92" i="11"/>
  <c r="I91" i="11"/>
  <c r="I90" i="11"/>
  <c r="I89" i="11"/>
  <c r="I88" i="11"/>
  <c r="I87" i="11"/>
  <c r="I86" i="11"/>
  <c r="I85" i="11"/>
  <c r="I84" i="11"/>
  <c r="I83" i="11"/>
  <c r="I82" i="11"/>
  <c r="I81" i="11"/>
  <c r="I80" i="11"/>
  <c r="I79" i="11"/>
  <c r="I78" i="11"/>
  <c r="I77" i="11"/>
  <c r="I76" i="11"/>
  <c r="I75" i="11"/>
  <c r="I74" i="11"/>
  <c r="I73" i="11"/>
  <c r="I72" i="11"/>
  <c r="I71" i="11"/>
  <c r="I70" i="11"/>
  <c r="I69" i="11"/>
  <c r="I68" i="11"/>
  <c r="I67" i="11"/>
  <c r="I66" i="11"/>
  <c r="I65" i="11"/>
  <c r="I64" i="11"/>
  <c r="I63" i="11"/>
  <c r="I62" i="11"/>
  <c r="I61" i="11"/>
  <c r="D60" i="11"/>
  <c r="D59" i="11"/>
  <c r="D58" i="11"/>
  <c r="I57" i="11"/>
  <c r="D57" i="11"/>
  <c r="D56" i="11"/>
  <c r="I55" i="11"/>
  <c r="D55" i="11"/>
  <c r="I54" i="11"/>
  <c r="D54" i="11"/>
  <c r="D53" i="11"/>
  <c r="I52" i="11"/>
  <c r="D52" i="11"/>
  <c r="D51" i="11"/>
  <c r="D50" i="11"/>
  <c r="D49" i="11"/>
  <c r="I48" i="11"/>
  <c r="D48" i="11"/>
  <c r="D47" i="11"/>
  <c r="I46" i="11"/>
  <c r="D46" i="11"/>
  <c r="I45" i="11"/>
  <c r="D45" i="11"/>
  <c r="D44" i="11"/>
  <c r="I43" i="11"/>
  <c r="D43" i="11"/>
  <c r="D42" i="11"/>
  <c r="D41" i="11"/>
  <c r="D40" i="11"/>
  <c r="I39" i="11"/>
  <c r="D39" i="11"/>
  <c r="D38" i="11"/>
  <c r="I37" i="11"/>
  <c r="D37" i="11"/>
  <c r="I36" i="11"/>
  <c r="D36" i="11"/>
  <c r="D35" i="11"/>
  <c r="I34" i="11"/>
  <c r="D34" i="11"/>
  <c r="D33" i="11"/>
  <c r="D32" i="11"/>
  <c r="D31" i="11"/>
  <c r="I30" i="11"/>
  <c r="D30" i="11"/>
  <c r="D29" i="11"/>
  <c r="I28" i="11"/>
  <c r="D28" i="11"/>
  <c r="I27" i="11"/>
  <c r="D27" i="11"/>
  <c r="D26" i="11"/>
  <c r="I25" i="11"/>
  <c r="D25" i="11"/>
  <c r="D24" i="11"/>
  <c r="D23" i="11"/>
  <c r="D22" i="11"/>
  <c r="I21" i="11"/>
  <c r="D21" i="11"/>
  <c r="D20" i="11"/>
  <c r="I19" i="11"/>
  <c r="D19" i="11"/>
  <c r="I24" i="11" l="1"/>
  <c r="I31" i="11"/>
  <c r="I42" i="11"/>
  <c r="I49" i="11"/>
  <c r="I60" i="11"/>
  <c r="D301" i="11"/>
  <c r="F301" i="11" s="1"/>
  <c r="D310" i="11"/>
  <c r="F310" i="11" s="1"/>
  <c r="I336" i="11"/>
  <c r="D340" i="11"/>
  <c r="F340" i="11" s="1"/>
  <c r="D344" i="11"/>
  <c r="E344" i="11" s="1"/>
  <c r="D356" i="11"/>
  <c r="E356" i="11" s="1"/>
  <c r="D365" i="11"/>
  <c r="F365" i="11" s="1"/>
  <c r="D400" i="11"/>
  <c r="F400" i="11" s="1"/>
  <c r="D298" i="11"/>
  <c r="F298" i="11" s="1"/>
  <c r="D319" i="11"/>
  <c r="F319" i="11" s="1"/>
  <c r="D328" i="11"/>
  <c r="F328" i="11" s="1"/>
  <c r="I349" i="11"/>
  <c r="D374" i="11"/>
  <c r="F374" i="11" s="1"/>
  <c r="D383" i="11"/>
  <c r="D441" i="11"/>
  <c r="F441" i="11" s="1"/>
  <c r="D337" i="11"/>
  <c r="F337" i="11" s="1"/>
  <c r="D362" i="11"/>
  <c r="F362" i="11" s="1"/>
  <c r="D392" i="11"/>
  <c r="F392" i="11" s="1"/>
  <c r="I22" i="11"/>
  <c r="I33" i="11"/>
  <c r="I40" i="11"/>
  <c r="I51" i="11"/>
  <c r="I58" i="11"/>
  <c r="I143" i="11"/>
  <c r="I152" i="11"/>
  <c r="I157" i="11"/>
  <c r="D325" i="11"/>
  <c r="F325" i="11" s="1"/>
  <c r="D334" i="11"/>
  <c r="F334" i="11" s="1"/>
  <c r="D371" i="11"/>
  <c r="F371" i="11" s="1"/>
  <c r="D380" i="11"/>
  <c r="F380" i="11" s="1"/>
  <c r="I20" i="11"/>
  <c r="I23" i="11"/>
  <c r="I26" i="11"/>
  <c r="I29" i="11"/>
  <c r="I32" i="11"/>
  <c r="I35" i="11"/>
  <c r="I38" i="11"/>
  <c r="I41" i="11"/>
  <c r="I44" i="11"/>
  <c r="I47" i="11"/>
  <c r="I50" i="11"/>
  <c r="I53" i="11"/>
  <c r="I56" i="11"/>
  <c r="I59" i="11"/>
  <c r="I110" i="11"/>
  <c r="I158" i="11"/>
  <c r="I240" i="11"/>
  <c r="I312" i="11"/>
  <c r="I330" i="11"/>
  <c r="I137" i="11"/>
  <c r="I231" i="11"/>
  <c r="I246" i="11"/>
  <c r="I286" i="11"/>
  <c r="D306" i="11"/>
  <c r="F306" i="11" s="1"/>
  <c r="D324" i="11"/>
  <c r="F324" i="11" s="1"/>
  <c r="D345" i="11"/>
  <c r="F345" i="11" s="1"/>
  <c r="D351" i="11"/>
  <c r="F351" i="11" s="1"/>
  <c r="D357" i="11"/>
  <c r="F357" i="11" s="1"/>
  <c r="D375" i="11"/>
  <c r="F375" i="11" s="1"/>
  <c r="D393" i="11"/>
  <c r="F393" i="11" s="1"/>
  <c r="I134" i="11"/>
  <c r="D287" i="11"/>
  <c r="I346" i="11"/>
  <c r="I352" i="11"/>
  <c r="D369" i="11"/>
  <c r="F369" i="11" s="1"/>
  <c r="D387" i="11"/>
  <c r="F387" i="11" s="1"/>
  <c r="D433" i="11"/>
  <c r="E433" i="11" s="1"/>
  <c r="E110" i="11"/>
  <c r="H110" i="11" s="1"/>
  <c r="D347" i="11"/>
  <c r="E347" i="11" s="1"/>
  <c r="D353" i="11"/>
  <c r="E353" i="11" s="1"/>
  <c r="D363" i="11"/>
  <c r="F363" i="11" s="1"/>
  <c r="D381" i="11"/>
  <c r="F381" i="11" s="1"/>
  <c r="F238" i="11"/>
  <c r="H238" i="11" s="1"/>
  <c r="E239" i="11"/>
  <c r="H239" i="11" s="1"/>
  <c r="F247" i="11"/>
  <c r="H247" i="11" s="1"/>
  <c r="E252" i="11"/>
  <c r="H252" i="11" s="1"/>
  <c r="F232" i="11"/>
  <c r="H232" i="11" s="1"/>
  <c r="E233" i="11"/>
  <c r="H233" i="11" s="1"/>
  <c r="E113" i="11"/>
  <c r="H113" i="11" s="1"/>
  <c r="E119" i="11"/>
  <c r="E125" i="11"/>
  <c r="H125" i="11" s="1"/>
  <c r="E131" i="11"/>
  <c r="H131" i="11" s="1"/>
  <c r="E134" i="11"/>
  <c r="E137" i="11"/>
  <c r="H137" i="11" s="1"/>
  <c r="E140" i="11"/>
  <c r="H140" i="11" s="1"/>
  <c r="E143" i="11"/>
  <c r="E146" i="11"/>
  <c r="E152" i="11"/>
  <c r="H152" i="11" s="1"/>
  <c r="E158" i="11"/>
  <c r="E231" i="11"/>
  <c r="H231" i="11" s="1"/>
  <c r="E237" i="11"/>
  <c r="H237" i="11" s="1"/>
  <c r="F241" i="11"/>
  <c r="D62" i="11"/>
  <c r="D63" i="11"/>
  <c r="D64" i="11"/>
  <c r="D65" i="11"/>
  <c r="D66" i="11"/>
  <c r="D67" i="11"/>
  <c r="D68" i="11"/>
  <c r="D69" i="11"/>
  <c r="D70" i="11"/>
  <c r="D71" i="11"/>
  <c r="D72" i="11"/>
  <c r="D73" i="11"/>
  <c r="D74" i="11"/>
  <c r="D75" i="11"/>
  <c r="D76" i="11"/>
  <c r="D77" i="11"/>
  <c r="D78" i="11"/>
  <c r="D79" i="11"/>
  <c r="D80" i="11"/>
  <c r="D81" i="11"/>
  <c r="D82" i="11"/>
  <c r="D83" i="11"/>
  <c r="D84" i="11"/>
  <c r="D85" i="11"/>
  <c r="D86" i="11"/>
  <c r="D87" i="11"/>
  <c r="D88" i="11"/>
  <c r="D89" i="11"/>
  <c r="D90" i="11"/>
  <c r="D91" i="11"/>
  <c r="D92" i="11"/>
  <c r="D93" i="11"/>
  <c r="D94" i="11"/>
  <c r="D95" i="11"/>
  <c r="D96" i="11"/>
  <c r="D97" i="11"/>
  <c r="D98" i="11"/>
  <c r="D99" i="11"/>
  <c r="D100" i="11"/>
  <c r="D101" i="11"/>
  <c r="D102" i="11"/>
  <c r="D103" i="11"/>
  <c r="E104" i="11"/>
  <c r="H104" i="11" s="1"/>
  <c r="I104" i="11"/>
  <c r="I107" i="11"/>
  <c r="F108" i="11"/>
  <c r="H108" i="11" s="1"/>
  <c r="E109" i="11"/>
  <c r="H109" i="11" s="1"/>
  <c r="E116" i="11"/>
  <c r="I117" i="11"/>
  <c r="E122" i="11"/>
  <c r="H122" i="11" s="1"/>
  <c r="I123" i="11"/>
  <c r="E128" i="11"/>
  <c r="H128" i="11" s="1"/>
  <c r="I129" i="11"/>
  <c r="I132" i="11"/>
  <c r="I135" i="11"/>
  <c r="I138" i="11"/>
  <c r="I141" i="11"/>
  <c r="I144" i="11"/>
  <c r="I147" i="11"/>
  <c r="I148" i="11"/>
  <c r="E149" i="11"/>
  <c r="I149" i="11"/>
  <c r="I153" i="11"/>
  <c r="I154" i="11"/>
  <c r="E155" i="11"/>
  <c r="H155" i="11" s="1"/>
  <c r="I155" i="11"/>
  <c r="I159" i="11"/>
  <c r="I160" i="11"/>
  <c r="I162" i="11"/>
  <c r="I164" i="11"/>
  <c r="I166" i="11"/>
  <c r="I168" i="11"/>
  <c r="I170" i="11"/>
  <c r="I172" i="11"/>
  <c r="I174" i="11"/>
  <c r="I176" i="11"/>
  <c r="I178" i="11"/>
  <c r="I180" i="11"/>
  <c r="I182" i="11"/>
  <c r="I184" i="11"/>
  <c r="I186" i="11"/>
  <c r="I188" i="11"/>
  <c r="I190" i="11"/>
  <c r="I192" i="11"/>
  <c r="I194" i="11"/>
  <c r="I196" i="11"/>
  <c r="I198" i="11"/>
  <c r="I200" i="11"/>
  <c r="I202" i="11"/>
  <c r="I204" i="11"/>
  <c r="I206" i="11"/>
  <c r="I208" i="11"/>
  <c r="I210" i="11"/>
  <c r="I212" i="11"/>
  <c r="I214" i="11"/>
  <c r="I216" i="11"/>
  <c r="I218" i="11"/>
  <c r="I220" i="11"/>
  <c r="I222" i="11"/>
  <c r="I224" i="11"/>
  <c r="I226" i="11"/>
  <c r="I228" i="11"/>
  <c r="F229" i="11"/>
  <c r="H229" i="11" s="1"/>
  <c r="I234" i="11"/>
  <c r="F235" i="11"/>
  <c r="H235" i="11" s="1"/>
  <c r="F240" i="11"/>
  <c r="H240" i="11" s="1"/>
  <c r="H241" i="11"/>
  <c r="E243" i="11"/>
  <c r="H243" i="11" s="1"/>
  <c r="I243" i="11"/>
  <c r="F244" i="11"/>
  <c r="H244" i="11" s="1"/>
  <c r="E245" i="11"/>
  <c r="H245" i="11" s="1"/>
  <c r="F246" i="11"/>
  <c r="H246" i="11" s="1"/>
  <c r="E249" i="11"/>
  <c r="H249" i="11" s="1"/>
  <c r="I249" i="11"/>
  <c r="F250" i="11"/>
  <c r="H250" i="11" s="1"/>
  <c r="E251" i="11"/>
  <c r="H251" i="11" s="1"/>
  <c r="D277" i="11"/>
  <c r="D278" i="11"/>
  <c r="D281" i="11"/>
  <c r="F281" i="11" s="1"/>
  <c r="D283" i="11"/>
  <c r="F283" i="11" s="1"/>
  <c r="D284" i="11"/>
  <c r="E290" i="11"/>
  <c r="I292" i="11"/>
  <c r="D293" i="11"/>
  <c r="F293" i="11" s="1"/>
  <c r="D295" i="11"/>
  <c r="F295" i="11" s="1"/>
  <c r="D296" i="11"/>
  <c r="D297" i="11"/>
  <c r="D299" i="11"/>
  <c r="F299" i="11" s="1"/>
  <c r="E300" i="11"/>
  <c r="H300" i="11" s="1"/>
  <c r="D302" i="11"/>
  <c r="D303" i="11"/>
  <c r="D305" i="11"/>
  <c r="F305" i="11" s="1"/>
  <c r="D308" i="11"/>
  <c r="D309" i="11"/>
  <c r="D311" i="11"/>
  <c r="F311" i="11" s="1"/>
  <c r="E312" i="11"/>
  <c r="H312" i="11" s="1"/>
  <c r="D314" i="11"/>
  <c r="D315" i="11"/>
  <c r="D317" i="11"/>
  <c r="E317" i="11" s="1"/>
  <c r="E318" i="11"/>
  <c r="H318" i="11" s="1"/>
  <c r="D320" i="11"/>
  <c r="D321" i="11"/>
  <c r="D323" i="11"/>
  <c r="F323" i="11" s="1"/>
  <c r="D326" i="11"/>
  <c r="D327" i="11"/>
  <c r="D329" i="11"/>
  <c r="E329" i="11" s="1"/>
  <c r="E330" i="11"/>
  <c r="H330" i="11" s="1"/>
  <c r="D332" i="11"/>
  <c r="D333" i="11"/>
  <c r="D335" i="11"/>
  <c r="F335" i="11" s="1"/>
  <c r="E336" i="11"/>
  <c r="H336" i="11" s="1"/>
  <c r="D338" i="11"/>
  <c r="D339" i="11"/>
  <c r="D341" i="11"/>
  <c r="E341" i="11" s="1"/>
  <c r="I342" i="11"/>
  <c r="D342" i="11"/>
  <c r="I348" i="11"/>
  <c r="D348" i="11"/>
  <c r="I354" i="11"/>
  <c r="D354" i="11"/>
  <c r="F107" i="11"/>
  <c r="H107" i="11" s="1"/>
  <c r="I109" i="11"/>
  <c r="I114" i="11"/>
  <c r="I120" i="11"/>
  <c r="I126" i="11"/>
  <c r="I150" i="11"/>
  <c r="I156" i="11"/>
  <c r="I161" i="11"/>
  <c r="I163" i="11"/>
  <c r="I165" i="11"/>
  <c r="I167" i="11"/>
  <c r="I169" i="11"/>
  <c r="I171" i="11"/>
  <c r="I173" i="11"/>
  <c r="I175" i="11"/>
  <c r="I177" i="11"/>
  <c r="I179" i="11"/>
  <c r="I181" i="11"/>
  <c r="I183" i="11"/>
  <c r="I185" i="11"/>
  <c r="I187" i="11"/>
  <c r="I189" i="11"/>
  <c r="I191" i="11"/>
  <c r="I193" i="11"/>
  <c r="I195" i="11"/>
  <c r="I197" i="11"/>
  <c r="I199" i="11"/>
  <c r="I201" i="11"/>
  <c r="I203" i="11"/>
  <c r="I205" i="11"/>
  <c r="I207" i="11"/>
  <c r="I209" i="11"/>
  <c r="I211" i="11"/>
  <c r="I213" i="11"/>
  <c r="I215" i="11"/>
  <c r="I217" i="11"/>
  <c r="I219" i="11"/>
  <c r="I221" i="11"/>
  <c r="I223" i="11"/>
  <c r="I225" i="11"/>
  <c r="I227" i="11"/>
  <c r="F234" i="11"/>
  <c r="H234" i="11" s="1"/>
  <c r="F350" i="11"/>
  <c r="E350" i="11"/>
  <c r="I358" i="11"/>
  <c r="I361" i="11"/>
  <c r="I364" i="11"/>
  <c r="I367" i="11"/>
  <c r="I370" i="11"/>
  <c r="I373" i="11"/>
  <c r="I376" i="11"/>
  <c r="I379" i="11"/>
  <c r="I382" i="11"/>
  <c r="I385" i="11"/>
  <c r="I388" i="11"/>
  <c r="I391" i="11"/>
  <c r="D435" i="11"/>
  <c r="D439" i="11"/>
  <c r="F439" i="11" s="1"/>
  <c r="D443" i="11"/>
  <c r="E443" i="11" s="1"/>
  <c r="D446" i="11"/>
  <c r="F446" i="11" s="1"/>
  <c r="D447" i="11"/>
  <c r="D452" i="11"/>
  <c r="D360" i="11"/>
  <c r="E362" i="11"/>
  <c r="H362" i="11" s="1"/>
  <c r="D366" i="11"/>
  <c r="E368" i="11"/>
  <c r="H368" i="11" s="1"/>
  <c r="D372" i="11"/>
  <c r="D378" i="11"/>
  <c r="D384" i="11"/>
  <c r="E386" i="11"/>
  <c r="H386" i="11" s="1"/>
  <c r="D390" i="11"/>
  <c r="D394" i="11"/>
  <c r="F394" i="11" s="1"/>
  <c r="D397" i="11"/>
  <c r="F397" i="11" s="1"/>
  <c r="D405" i="11"/>
  <c r="E405" i="11" s="1"/>
  <c r="D406" i="11"/>
  <c r="F406" i="11" s="1"/>
  <c r="D409" i="11"/>
  <c r="E409" i="11" s="1"/>
  <c r="D412" i="11"/>
  <c r="F412" i="11" s="1"/>
  <c r="D415" i="11"/>
  <c r="E415" i="11" s="1"/>
  <c r="D418" i="11"/>
  <c r="E418" i="11" s="1"/>
  <c r="D421" i="11"/>
  <c r="E421" i="11" s="1"/>
  <c r="D424" i="11"/>
  <c r="F424" i="11" s="1"/>
  <c r="D427" i="11"/>
  <c r="F427" i="11" s="1"/>
  <c r="D430" i="11"/>
  <c r="F430" i="11" s="1"/>
  <c r="F23" i="11"/>
  <c r="E23" i="11"/>
  <c r="F29" i="11"/>
  <c r="E29" i="11"/>
  <c r="F35" i="11"/>
  <c r="E35" i="11"/>
  <c r="F44" i="11"/>
  <c r="E44" i="11"/>
  <c r="F47" i="11"/>
  <c r="E47" i="11"/>
  <c r="F56" i="11"/>
  <c r="E56" i="11"/>
  <c r="F22" i="11"/>
  <c r="E22" i="11"/>
  <c r="F31" i="11"/>
  <c r="E31" i="11"/>
  <c r="F37" i="11"/>
  <c r="E37" i="11"/>
  <c r="F49" i="11"/>
  <c r="E49" i="11"/>
  <c r="F26" i="11"/>
  <c r="E26" i="11"/>
  <c r="F41" i="11"/>
  <c r="E41" i="11"/>
  <c r="F59" i="11"/>
  <c r="E59" i="11"/>
  <c r="F19" i="11"/>
  <c r="E19" i="11"/>
  <c r="F25" i="11"/>
  <c r="E25" i="11"/>
  <c r="F28" i="11"/>
  <c r="E28" i="11"/>
  <c r="F34" i="11"/>
  <c r="E34" i="11"/>
  <c r="F40" i="11"/>
  <c r="E40" i="11"/>
  <c r="F43" i="11"/>
  <c r="E43" i="11"/>
  <c r="F46" i="11"/>
  <c r="E46" i="11"/>
  <c r="F52" i="11"/>
  <c r="E52" i="11"/>
  <c r="F55" i="11"/>
  <c r="E55" i="11"/>
  <c r="F58" i="11"/>
  <c r="E58" i="11"/>
  <c r="F20" i="11"/>
  <c r="E20" i="11"/>
  <c r="F53" i="11"/>
  <c r="E53" i="11"/>
  <c r="F38" i="11"/>
  <c r="E38" i="11"/>
  <c r="F32" i="11"/>
  <c r="E32" i="11"/>
  <c r="F50" i="11"/>
  <c r="E50" i="11"/>
  <c r="F21" i="11"/>
  <c r="E21" i="11"/>
  <c r="F24" i="11"/>
  <c r="E24" i="11"/>
  <c r="F27" i="11"/>
  <c r="E27" i="11"/>
  <c r="F30" i="11"/>
  <c r="E30" i="11"/>
  <c r="F33" i="11"/>
  <c r="E33" i="11"/>
  <c r="F36" i="11"/>
  <c r="E36" i="11"/>
  <c r="F39" i="11"/>
  <c r="E39" i="11"/>
  <c r="F42" i="11"/>
  <c r="E42" i="11"/>
  <c r="F45" i="11"/>
  <c r="E45" i="11"/>
  <c r="F48" i="11"/>
  <c r="E48" i="11"/>
  <c r="F51" i="11"/>
  <c r="E51" i="11"/>
  <c r="F54" i="11"/>
  <c r="E54" i="11"/>
  <c r="F57" i="11"/>
  <c r="E57" i="11"/>
  <c r="F60" i="11"/>
  <c r="E60" i="11"/>
  <c r="E106" i="11"/>
  <c r="E112" i="11"/>
  <c r="D230" i="11"/>
  <c r="I230" i="11"/>
  <c r="D248" i="11"/>
  <c r="I248" i="11"/>
  <c r="E105" i="11"/>
  <c r="F106" i="11"/>
  <c r="I108" i="11"/>
  <c r="E111" i="11"/>
  <c r="F112" i="11"/>
  <c r="I113" i="11"/>
  <c r="E115" i="11"/>
  <c r="I116" i="11"/>
  <c r="E118" i="11"/>
  <c r="I119" i="11"/>
  <c r="E121" i="11"/>
  <c r="I122" i="11"/>
  <c r="E124" i="11"/>
  <c r="I125" i="11"/>
  <c r="E127" i="11"/>
  <c r="I128" i="11"/>
  <c r="E130" i="11"/>
  <c r="E133" i="11"/>
  <c r="E136" i="11"/>
  <c r="E139" i="11"/>
  <c r="E142" i="11"/>
  <c r="E145" i="11"/>
  <c r="E148" i="11"/>
  <c r="E151" i="11"/>
  <c r="E154" i="11"/>
  <c r="E157" i="11"/>
  <c r="E160" i="11"/>
  <c r="E162" i="11"/>
  <c r="H162" i="11" s="1"/>
  <c r="E164" i="11"/>
  <c r="H164" i="11" s="1"/>
  <c r="E166" i="11"/>
  <c r="H166" i="11" s="1"/>
  <c r="E168" i="11"/>
  <c r="H168" i="11" s="1"/>
  <c r="E170" i="11"/>
  <c r="H170" i="11" s="1"/>
  <c r="E172" i="11"/>
  <c r="H172" i="11" s="1"/>
  <c r="E174" i="11"/>
  <c r="H174" i="11" s="1"/>
  <c r="E176" i="11"/>
  <c r="H176" i="11" s="1"/>
  <c r="E178" i="11"/>
  <c r="H178" i="11" s="1"/>
  <c r="E180" i="11"/>
  <c r="H180" i="11" s="1"/>
  <c r="E182" i="11"/>
  <c r="H182" i="11" s="1"/>
  <c r="E184" i="11"/>
  <c r="H184" i="11" s="1"/>
  <c r="E186" i="11"/>
  <c r="H186" i="11" s="1"/>
  <c r="E188" i="11"/>
  <c r="H188" i="11" s="1"/>
  <c r="E190" i="11"/>
  <c r="H190" i="11" s="1"/>
  <c r="E192" i="11"/>
  <c r="H192" i="11" s="1"/>
  <c r="E194" i="11"/>
  <c r="H194" i="11" s="1"/>
  <c r="E196" i="11"/>
  <c r="H196" i="11" s="1"/>
  <c r="E198" i="11"/>
  <c r="H198" i="11" s="1"/>
  <c r="E200" i="11"/>
  <c r="H200" i="11" s="1"/>
  <c r="E202" i="11"/>
  <c r="H202" i="11" s="1"/>
  <c r="E204" i="11"/>
  <c r="H204" i="11" s="1"/>
  <c r="E206" i="11"/>
  <c r="H206" i="11" s="1"/>
  <c r="E208" i="11"/>
  <c r="H208" i="11" s="1"/>
  <c r="E210" i="11"/>
  <c r="H210" i="11" s="1"/>
  <c r="E212" i="11"/>
  <c r="H212" i="11" s="1"/>
  <c r="E214" i="11"/>
  <c r="H214" i="11" s="1"/>
  <c r="E216" i="11"/>
  <c r="H216" i="11" s="1"/>
  <c r="E218" i="11"/>
  <c r="H218" i="11" s="1"/>
  <c r="E220" i="11"/>
  <c r="H220" i="11" s="1"/>
  <c r="E222" i="11"/>
  <c r="H222" i="11" s="1"/>
  <c r="E224" i="11"/>
  <c r="H224" i="11" s="1"/>
  <c r="E226" i="11"/>
  <c r="H226" i="11" s="1"/>
  <c r="E228" i="11"/>
  <c r="H228" i="11" s="1"/>
  <c r="D253" i="11"/>
  <c r="I253" i="11"/>
  <c r="D257" i="11"/>
  <c r="I257" i="11"/>
  <c r="D261" i="11"/>
  <c r="I261" i="11"/>
  <c r="D265" i="11"/>
  <c r="I265" i="11"/>
  <c r="D269" i="11"/>
  <c r="I269" i="11"/>
  <c r="D275" i="11"/>
  <c r="I275" i="11"/>
  <c r="I444" i="11"/>
  <c r="D444" i="11"/>
  <c r="D61" i="11"/>
  <c r="F105" i="11"/>
  <c r="F111" i="11"/>
  <c r="F115" i="11"/>
  <c r="F118" i="11"/>
  <c r="F121" i="11"/>
  <c r="F124" i="11"/>
  <c r="F127" i="11"/>
  <c r="F130" i="11"/>
  <c r="F133" i="11"/>
  <c r="F136" i="11"/>
  <c r="F139" i="11"/>
  <c r="F142" i="11"/>
  <c r="F145" i="11"/>
  <c r="F148" i="11"/>
  <c r="F151" i="11"/>
  <c r="F154" i="11"/>
  <c r="F157" i="11"/>
  <c r="F160" i="11"/>
  <c r="D242" i="11"/>
  <c r="I242" i="11"/>
  <c r="F347" i="11"/>
  <c r="I106" i="11"/>
  <c r="I112" i="11"/>
  <c r="I115" i="11"/>
  <c r="I124" i="11"/>
  <c r="I127" i="11"/>
  <c r="I130" i="11"/>
  <c r="I136" i="11"/>
  <c r="I139" i="11"/>
  <c r="I142" i="11"/>
  <c r="I145" i="11"/>
  <c r="F383" i="11"/>
  <c r="E383" i="11"/>
  <c r="I118" i="11"/>
  <c r="I121" i="11"/>
  <c r="I133" i="11"/>
  <c r="I105" i="11"/>
  <c r="I111" i="11"/>
  <c r="F114" i="11"/>
  <c r="H114" i="11" s="1"/>
  <c r="H116" i="11"/>
  <c r="F117" i="11"/>
  <c r="H117" i="11" s="1"/>
  <c r="H119" i="11"/>
  <c r="F120" i="11"/>
  <c r="H120" i="11" s="1"/>
  <c r="F123" i="11"/>
  <c r="H123" i="11" s="1"/>
  <c r="F126" i="11"/>
  <c r="H126" i="11" s="1"/>
  <c r="F129" i="11"/>
  <c r="H129" i="11" s="1"/>
  <c r="F132" i="11"/>
  <c r="H132" i="11" s="1"/>
  <c r="H134" i="11"/>
  <c r="F135" i="11"/>
  <c r="H135" i="11" s="1"/>
  <c r="F138" i="11"/>
  <c r="H138" i="11" s="1"/>
  <c r="F141" i="11"/>
  <c r="H141" i="11" s="1"/>
  <c r="H143" i="11"/>
  <c r="F144" i="11"/>
  <c r="H144" i="11" s="1"/>
  <c r="H146" i="11"/>
  <c r="F147" i="11"/>
  <c r="H147" i="11" s="1"/>
  <c r="H149" i="11"/>
  <c r="F150" i="11"/>
  <c r="H150" i="11" s="1"/>
  <c r="F153" i="11"/>
  <c r="H153" i="11" s="1"/>
  <c r="F156" i="11"/>
  <c r="H156" i="11" s="1"/>
  <c r="H158" i="11"/>
  <c r="F159" i="11"/>
  <c r="H159" i="11" s="1"/>
  <c r="E161" i="11"/>
  <c r="H161" i="11" s="1"/>
  <c r="E163" i="11"/>
  <c r="H163" i="11" s="1"/>
  <c r="E165" i="11"/>
  <c r="H165" i="11" s="1"/>
  <c r="E167" i="11"/>
  <c r="H167" i="11" s="1"/>
  <c r="E169" i="11"/>
  <c r="H169" i="11" s="1"/>
  <c r="E171" i="11"/>
  <c r="H171" i="11" s="1"/>
  <c r="E173" i="11"/>
  <c r="H173" i="11" s="1"/>
  <c r="E175" i="11"/>
  <c r="H175" i="11" s="1"/>
  <c r="E177" i="11"/>
  <c r="H177" i="11" s="1"/>
  <c r="E179" i="11"/>
  <c r="H179" i="11" s="1"/>
  <c r="E181" i="11"/>
  <c r="H181" i="11" s="1"/>
  <c r="E183" i="11"/>
  <c r="H183" i="11" s="1"/>
  <c r="E185" i="11"/>
  <c r="H185" i="11" s="1"/>
  <c r="E187" i="11"/>
  <c r="H187" i="11" s="1"/>
  <c r="E189" i="11"/>
  <c r="H189" i="11" s="1"/>
  <c r="E191" i="11"/>
  <c r="H191" i="11" s="1"/>
  <c r="E193" i="11"/>
  <c r="H193" i="11" s="1"/>
  <c r="E195" i="11"/>
  <c r="H195" i="11" s="1"/>
  <c r="E197" i="11"/>
  <c r="H197" i="11" s="1"/>
  <c r="E199" i="11"/>
  <c r="H199" i="11" s="1"/>
  <c r="E201" i="11"/>
  <c r="H201" i="11" s="1"/>
  <c r="E203" i="11"/>
  <c r="H203" i="11" s="1"/>
  <c r="E205" i="11"/>
  <c r="H205" i="11" s="1"/>
  <c r="E207" i="11"/>
  <c r="H207" i="11" s="1"/>
  <c r="E209" i="11"/>
  <c r="H209" i="11" s="1"/>
  <c r="E211" i="11"/>
  <c r="H211" i="11" s="1"/>
  <c r="E213" i="11"/>
  <c r="H213" i="11" s="1"/>
  <c r="E215" i="11"/>
  <c r="H215" i="11" s="1"/>
  <c r="E217" i="11"/>
  <c r="H217" i="11" s="1"/>
  <c r="E219" i="11"/>
  <c r="H219" i="11" s="1"/>
  <c r="E221" i="11"/>
  <c r="H221" i="11" s="1"/>
  <c r="E223" i="11"/>
  <c r="H223" i="11" s="1"/>
  <c r="E225" i="11"/>
  <c r="H225" i="11" s="1"/>
  <c r="E227" i="11"/>
  <c r="H227" i="11" s="1"/>
  <c r="D236" i="11"/>
  <c r="I236" i="11"/>
  <c r="D255" i="11"/>
  <c r="I255" i="11"/>
  <c r="D259" i="11"/>
  <c r="I259" i="11"/>
  <c r="D263" i="11"/>
  <c r="I263" i="11"/>
  <c r="D267" i="11"/>
  <c r="I267" i="11"/>
  <c r="D272" i="11"/>
  <c r="I272" i="11"/>
  <c r="D282" i="11"/>
  <c r="I282" i="11"/>
  <c r="I233" i="11"/>
  <c r="I239" i="11"/>
  <c r="I245" i="11"/>
  <c r="I251" i="11"/>
  <c r="F280" i="11"/>
  <c r="E280" i="11"/>
  <c r="F289" i="11"/>
  <c r="E289" i="11"/>
  <c r="F313" i="11"/>
  <c r="E313" i="11"/>
  <c r="F377" i="11"/>
  <c r="E377" i="11"/>
  <c r="I232" i="11"/>
  <c r="I238" i="11"/>
  <c r="I244" i="11"/>
  <c r="I250" i="11"/>
  <c r="D270" i="11"/>
  <c r="I270" i="11"/>
  <c r="D273" i="11"/>
  <c r="I273" i="11"/>
  <c r="D276" i="11"/>
  <c r="I276" i="11"/>
  <c r="I280" i="11"/>
  <c r="F287" i="11"/>
  <c r="E287" i="11"/>
  <c r="D294" i="11"/>
  <c r="I294" i="11"/>
  <c r="F307" i="11"/>
  <c r="E307" i="11"/>
  <c r="I437" i="11"/>
  <c r="D437" i="11"/>
  <c r="F254" i="11"/>
  <c r="H254" i="11" s="1"/>
  <c r="F256" i="11"/>
  <c r="H256" i="11" s="1"/>
  <c r="F258" i="11"/>
  <c r="H258" i="11" s="1"/>
  <c r="F260" i="11"/>
  <c r="H260" i="11" s="1"/>
  <c r="F262" i="11"/>
  <c r="H262" i="11" s="1"/>
  <c r="F264" i="11"/>
  <c r="H264" i="11" s="1"/>
  <c r="F266" i="11"/>
  <c r="H266" i="11" s="1"/>
  <c r="F268" i="11"/>
  <c r="H268" i="11" s="1"/>
  <c r="F292" i="11"/>
  <c r="E292" i="11"/>
  <c r="D271" i="11"/>
  <c r="I271" i="11"/>
  <c r="D274" i="11"/>
  <c r="I274" i="11"/>
  <c r="D288" i="11"/>
  <c r="I288" i="11"/>
  <c r="F331" i="11"/>
  <c r="E331" i="11"/>
  <c r="F359" i="11"/>
  <c r="E359" i="11"/>
  <c r="I450" i="11"/>
  <c r="D450" i="11"/>
  <c r="I229" i="11"/>
  <c r="I235" i="11"/>
  <c r="I241" i="11"/>
  <c r="I247" i="11"/>
  <c r="I252" i="11"/>
  <c r="I254" i="11"/>
  <c r="I256" i="11"/>
  <c r="I258" i="11"/>
  <c r="I260" i="11"/>
  <c r="I262" i="11"/>
  <c r="I264" i="11"/>
  <c r="I266" i="11"/>
  <c r="I268" i="11"/>
  <c r="F277" i="11"/>
  <c r="E277" i="11"/>
  <c r="F286" i="11"/>
  <c r="E286" i="11"/>
  <c r="F353" i="11"/>
  <c r="F389" i="11"/>
  <c r="E389" i="11"/>
  <c r="I396" i="11"/>
  <c r="D396" i="11"/>
  <c r="I398" i="11"/>
  <c r="D398" i="11"/>
  <c r="I402" i="11"/>
  <c r="D402" i="11"/>
  <c r="I404" i="11"/>
  <c r="D404" i="11"/>
  <c r="I408" i="11"/>
  <c r="D408" i="11"/>
  <c r="F421" i="11"/>
  <c r="I458" i="11"/>
  <c r="D458" i="11"/>
  <c r="D279" i="11"/>
  <c r="D285" i="11"/>
  <c r="D291" i="11"/>
  <c r="E298" i="11"/>
  <c r="H298" i="11" s="1"/>
  <c r="E304" i="11"/>
  <c r="H304" i="11" s="1"/>
  <c r="E316" i="11"/>
  <c r="H316" i="11" s="1"/>
  <c r="E322" i="11"/>
  <c r="H322" i="11" s="1"/>
  <c r="E346" i="11"/>
  <c r="H346" i="11" s="1"/>
  <c r="E352" i="11"/>
  <c r="H352" i="11" s="1"/>
  <c r="E358" i="11"/>
  <c r="H358" i="11" s="1"/>
  <c r="E364" i="11"/>
  <c r="H364" i="11" s="1"/>
  <c r="E370" i="11"/>
  <c r="H370" i="11" s="1"/>
  <c r="E376" i="11"/>
  <c r="H376" i="11" s="1"/>
  <c r="E382" i="11"/>
  <c r="H382" i="11" s="1"/>
  <c r="E388" i="11"/>
  <c r="H388" i="11" s="1"/>
  <c r="E400" i="11"/>
  <c r="H400" i="11" s="1"/>
  <c r="I411" i="11"/>
  <c r="D411" i="11"/>
  <c r="I432" i="11"/>
  <c r="D432" i="11"/>
  <c r="E399" i="11"/>
  <c r="I414" i="11"/>
  <c r="D414" i="11"/>
  <c r="I426" i="11"/>
  <c r="D426" i="11"/>
  <c r="I448" i="11"/>
  <c r="D448" i="11"/>
  <c r="H290" i="11"/>
  <c r="E343" i="11"/>
  <c r="H343" i="11" s="1"/>
  <c r="E349" i="11"/>
  <c r="H349" i="11" s="1"/>
  <c r="E355" i="11"/>
  <c r="H355" i="11" s="1"/>
  <c r="E361" i="11"/>
  <c r="H361" i="11" s="1"/>
  <c r="E367" i="11"/>
  <c r="H367" i="11" s="1"/>
  <c r="E373" i="11"/>
  <c r="H373" i="11" s="1"/>
  <c r="E379" i="11"/>
  <c r="H379" i="11" s="1"/>
  <c r="E385" i="11"/>
  <c r="H385" i="11" s="1"/>
  <c r="E391" i="11"/>
  <c r="H391" i="11" s="1"/>
  <c r="F399" i="11"/>
  <c r="F403" i="11"/>
  <c r="E403" i="11"/>
  <c r="I417" i="11"/>
  <c r="D417" i="11"/>
  <c r="I420" i="11"/>
  <c r="D420" i="11"/>
  <c r="I440" i="11"/>
  <c r="D440" i="11"/>
  <c r="I459" i="11"/>
  <c r="D459" i="11"/>
  <c r="I465" i="11"/>
  <c r="D465" i="11"/>
  <c r="I471" i="11"/>
  <c r="D471" i="11"/>
  <c r="I477" i="11"/>
  <c r="D477" i="11"/>
  <c r="I483" i="11"/>
  <c r="D483" i="11"/>
  <c r="I489" i="11"/>
  <c r="D489" i="11"/>
  <c r="I495" i="11"/>
  <c r="D495" i="11"/>
  <c r="I501" i="11"/>
  <c r="D501" i="11"/>
  <c r="I507" i="11"/>
  <c r="D507" i="11"/>
  <c r="I513" i="11"/>
  <c r="D513" i="11"/>
  <c r="D395" i="11"/>
  <c r="D401" i="11"/>
  <c r="D407" i="11"/>
  <c r="D413" i="11"/>
  <c r="D419" i="11"/>
  <c r="D425" i="11"/>
  <c r="D431" i="11"/>
  <c r="I436" i="11"/>
  <c r="D436" i="11"/>
  <c r="I456" i="11"/>
  <c r="D456" i="11"/>
  <c r="I454" i="11"/>
  <c r="D454" i="11"/>
  <c r="I457" i="11"/>
  <c r="D457" i="11"/>
  <c r="I463" i="11"/>
  <c r="D463" i="11"/>
  <c r="I469" i="11"/>
  <c r="D469" i="11"/>
  <c r="I475" i="11"/>
  <c r="D475" i="11"/>
  <c r="I481" i="11"/>
  <c r="D481" i="11"/>
  <c r="I487" i="11"/>
  <c r="D487" i="11"/>
  <c r="I493" i="11"/>
  <c r="D493" i="11"/>
  <c r="I499" i="11"/>
  <c r="D499" i="11"/>
  <c r="I505" i="11"/>
  <c r="D505" i="11"/>
  <c r="I511" i="11"/>
  <c r="D511" i="11"/>
  <c r="I517" i="11"/>
  <c r="D517" i="11"/>
  <c r="D423" i="11"/>
  <c r="D429" i="11"/>
  <c r="I442" i="11"/>
  <c r="D442" i="11"/>
  <c r="F443" i="11"/>
  <c r="H443" i="11" s="1"/>
  <c r="D449" i="11"/>
  <c r="D451" i="11"/>
  <c r="D410" i="11"/>
  <c r="D416" i="11"/>
  <c r="D422" i="11"/>
  <c r="D428" i="11"/>
  <c r="D434" i="11"/>
  <c r="D438" i="11"/>
  <c r="D445" i="11"/>
  <c r="I455" i="11"/>
  <c r="D455" i="11"/>
  <c r="I461" i="11"/>
  <c r="D461" i="11"/>
  <c r="I467" i="11"/>
  <c r="D467" i="11"/>
  <c r="I473" i="11"/>
  <c r="D473" i="11"/>
  <c r="I479" i="11"/>
  <c r="D479" i="11"/>
  <c r="I485" i="11"/>
  <c r="D485" i="11"/>
  <c r="I491" i="11"/>
  <c r="D491" i="11"/>
  <c r="I497" i="11"/>
  <c r="D497" i="11"/>
  <c r="I503" i="11"/>
  <c r="D503" i="11"/>
  <c r="I509" i="11"/>
  <c r="D509" i="11"/>
  <c r="I515" i="11"/>
  <c r="D515" i="11"/>
  <c r="I460" i="11"/>
  <c r="D460" i="11"/>
  <c r="I462" i="11"/>
  <c r="D462" i="11"/>
  <c r="I464" i="11"/>
  <c r="D464" i="11"/>
  <c r="I466" i="11"/>
  <c r="D466" i="11"/>
  <c r="I468" i="11"/>
  <c r="D468" i="11"/>
  <c r="I470" i="11"/>
  <c r="D470" i="11"/>
  <c r="I472" i="11"/>
  <c r="D472" i="11"/>
  <c r="I474" i="11"/>
  <c r="D474" i="11"/>
  <c r="I476" i="11"/>
  <c r="D476" i="11"/>
  <c r="I478" i="11"/>
  <c r="D478" i="11"/>
  <c r="I480" i="11"/>
  <c r="D480" i="11"/>
  <c r="I482" i="11"/>
  <c r="D482" i="11"/>
  <c r="I484" i="11"/>
  <c r="D484" i="11"/>
  <c r="I486" i="11"/>
  <c r="D486" i="11"/>
  <c r="I488" i="11"/>
  <c r="D488" i="11"/>
  <c r="I490" i="11"/>
  <c r="D490" i="11"/>
  <c r="I492" i="11"/>
  <c r="D492" i="11"/>
  <c r="I494" i="11"/>
  <c r="D494" i="11"/>
  <c r="I496" i="11"/>
  <c r="D496" i="11"/>
  <c r="I498" i="11"/>
  <c r="D498" i="11"/>
  <c r="I500" i="11"/>
  <c r="D500" i="11"/>
  <c r="I502" i="11"/>
  <c r="D502" i="11"/>
  <c r="I504" i="11"/>
  <c r="D504" i="11"/>
  <c r="I506" i="11"/>
  <c r="D506" i="11"/>
  <c r="I508" i="11"/>
  <c r="D508" i="11"/>
  <c r="I510" i="11"/>
  <c r="D510" i="11"/>
  <c r="I512" i="11"/>
  <c r="D512" i="11"/>
  <c r="I514" i="11"/>
  <c r="D514" i="11"/>
  <c r="I516" i="11"/>
  <c r="D516" i="11"/>
  <c r="I518" i="11"/>
  <c r="D518" i="11"/>
  <c r="I453" i="11"/>
  <c r="D453" i="11"/>
  <c r="E310" i="11" l="1"/>
  <c r="H310" i="11" s="1"/>
  <c r="E397" i="11"/>
  <c r="F415" i="11"/>
  <c r="E446" i="11"/>
  <c r="H446" i="11" s="1"/>
  <c r="E439" i="11"/>
  <c r="H439" i="11" s="1"/>
  <c r="F418" i="11"/>
  <c r="F344" i="11"/>
  <c r="H344" i="11" s="1"/>
  <c r="E371" i="11"/>
  <c r="E369" i="11"/>
  <c r="H369" i="11" s="1"/>
  <c r="F356" i="11"/>
  <c r="H356" i="11" s="1"/>
  <c r="E392" i="11"/>
  <c r="H392" i="11" s="1"/>
  <c r="E380" i="11"/>
  <c r="H380" i="11" s="1"/>
  <c r="E412" i="11"/>
  <c r="H412" i="11" s="1"/>
  <c r="E430" i="11"/>
  <c r="H430" i="11" s="1"/>
  <c r="E363" i="11"/>
  <c r="H363" i="11" s="1"/>
  <c r="E295" i="11"/>
  <c r="H295" i="11" s="1"/>
  <c r="E424" i="11"/>
  <c r="H424" i="11" s="1"/>
  <c r="E281" i="11"/>
  <c r="H281" i="11" s="1"/>
  <c r="F405" i="11"/>
  <c r="H405" i="11" s="1"/>
  <c r="E351" i="11"/>
  <c r="H351" i="11" s="1"/>
  <c r="E406" i="11"/>
  <c r="H406" i="11" s="1"/>
  <c r="F317" i="11"/>
  <c r="H317" i="11" s="1"/>
  <c r="E301" i="11"/>
  <c r="H301" i="11" s="1"/>
  <c r="E357" i="11"/>
  <c r="H357" i="11" s="1"/>
  <c r="H59" i="11"/>
  <c r="H350" i="11"/>
  <c r="E345" i="11"/>
  <c r="H345" i="11" s="1"/>
  <c r="E334" i="11"/>
  <c r="H334" i="11" s="1"/>
  <c r="E319" i="11"/>
  <c r="H319" i="11" s="1"/>
  <c r="E337" i="11"/>
  <c r="H337" i="11" s="1"/>
  <c r="E340" i="11"/>
  <c r="H340" i="11" s="1"/>
  <c r="H287" i="11"/>
  <c r="F341" i="11"/>
  <c r="H341" i="11" s="1"/>
  <c r="E441" i="11"/>
  <c r="H441" i="11" s="1"/>
  <c r="E325" i="11"/>
  <c r="H325" i="11" s="1"/>
  <c r="E328" i="11"/>
  <c r="H328" i="11" s="1"/>
  <c r="E323" i="11"/>
  <c r="H323" i="11" s="1"/>
  <c r="F329" i="11"/>
  <c r="H329" i="11" s="1"/>
  <c r="E335" i="11"/>
  <c r="H335" i="11" s="1"/>
  <c r="E299" i="11"/>
  <c r="H299" i="11" s="1"/>
  <c r="E293" i="11"/>
  <c r="H293" i="11" s="1"/>
  <c r="E311" i="11"/>
  <c r="H311" i="11" s="1"/>
  <c r="E394" i="11"/>
  <c r="H394" i="11" s="1"/>
  <c r="E375" i="11"/>
  <c r="H375" i="11" s="1"/>
  <c r="E324" i="11"/>
  <c r="H324" i="11" s="1"/>
  <c r="E306" i="11"/>
  <c r="H306" i="11" s="1"/>
  <c r="H43" i="11"/>
  <c r="F433" i="11"/>
  <c r="H433" i="11" s="1"/>
  <c r="F409" i="11"/>
  <c r="H409" i="11" s="1"/>
  <c r="E365" i="11"/>
  <c r="H365" i="11" s="1"/>
  <c r="E387" i="11"/>
  <c r="H387" i="11" s="1"/>
  <c r="E305" i="11"/>
  <c r="H305" i="11" s="1"/>
  <c r="E427" i="11"/>
  <c r="H427" i="11" s="1"/>
  <c r="E374" i="11"/>
  <c r="H374" i="11" s="1"/>
  <c r="E283" i="11"/>
  <c r="H283" i="11" s="1"/>
  <c r="E393" i="11"/>
  <c r="H393" i="11" s="1"/>
  <c r="E381" i="11"/>
  <c r="H381" i="11" s="1"/>
  <c r="H313" i="11"/>
  <c r="H25" i="11"/>
  <c r="H22" i="11"/>
  <c r="H397" i="11"/>
  <c r="H421" i="11"/>
  <c r="H389" i="11"/>
  <c r="H292" i="11"/>
  <c r="H371" i="11"/>
  <c r="H145" i="11"/>
  <c r="H57" i="11"/>
  <c r="H45" i="11"/>
  <c r="H53" i="11"/>
  <c r="H20" i="11"/>
  <c r="H58" i="11"/>
  <c r="H52" i="11"/>
  <c r="H46" i="11"/>
  <c r="H44" i="11"/>
  <c r="H29" i="11"/>
  <c r="H23" i="11"/>
  <c r="H399" i="11"/>
  <c r="H359" i="11"/>
  <c r="H307" i="11"/>
  <c r="H377" i="11"/>
  <c r="H148" i="11"/>
  <c r="H130" i="11"/>
  <c r="H106" i="11"/>
  <c r="H54" i="11"/>
  <c r="H48" i="11"/>
  <c r="H39" i="11"/>
  <c r="H33" i="11"/>
  <c r="H27" i="11"/>
  <c r="H32" i="11"/>
  <c r="H38" i="11"/>
  <c r="H34" i="11"/>
  <c r="H28" i="11"/>
  <c r="H26" i="11"/>
  <c r="H56" i="11"/>
  <c r="H47" i="11"/>
  <c r="H111" i="11"/>
  <c r="H289" i="11"/>
  <c r="H280" i="11"/>
  <c r="H383" i="11"/>
  <c r="H347" i="11"/>
  <c r="H157" i="11"/>
  <c r="H151" i="11"/>
  <c r="H139" i="11"/>
  <c r="H133" i="11"/>
  <c r="H60" i="11"/>
  <c r="H51" i="11"/>
  <c r="H42" i="11"/>
  <c r="H36" i="11"/>
  <c r="H30" i="11"/>
  <c r="H24" i="11"/>
  <c r="H21" i="11"/>
  <c r="H50" i="11"/>
  <c r="H55" i="11"/>
  <c r="H40" i="11"/>
  <c r="H19" i="11"/>
  <c r="H41" i="11"/>
  <c r="H49" i="11"/>
  <c r="H37" i="11"/>
  <c r="H31" i="11"/>
  <c r="H35" i="11"/>
  <c r="F384" i="11"/>
  <c r="E384" i="11"/>
  <c r="F372" i="11"/>
  <c r="E372" i="11"/>
  <c r="F360" i="11"/>
  <c r="E360" i="11"/>
  <c r="E452" i="11"/>
  <c r="F452" i="11"/>
  <c r="F354" i="11"/>
  <c r="E354" i="11"/>
  <c r="F348" i="11"/>
  <c r="E348" i="11"/>
  <c r="F342" i="11"/>
  <c r="E342" i="11"/>
  <c r="F338" i="11"/>
  <c r="E338" i="11"/>
  <c r="F332" i="11"/>
  <c r="E332" i="11"/>
  <c r="F326" i="11"/>
  <c r="E326" i="11"/>
  <c r="F320" i="11"/>
  <c r="E320" i="11"/>
  <c r="F314" i="11"/>
  <c r="E314" i="11"/>
  <c r="F308" i="11"/>
  <c r="E308" i="11"/>
  <c r="F302" i="11"/>
  <c r="E302" i="11"/>
  <c r="F296" i="11"/>
  <c r="E296" i="11"/>
  <c r="F278" i="11"/>
  <c r="E278" i="11"/>
  <c r="F103" i="11"/>
  <c r="E103" i="11"/>
  <c r="F101" i="11"/>
  <c r="E101" i="11"/>
  <c r="F99" i="11"/>
  <c r="E99" i="11"/>
  <c r="F97" i="11"/>
  <c r="E97" i="11"/>
  <c r="F95" i="11"/>
  <c r="E95" i="11"/>
  <c r="F93" i="11"/>
  <c r="E93" i="11"/>
  <c r="F91" i="11"/>
  <c r="E91" i="11"/>
  <c r="F89" i="11"/>
  <c r="E89" i="11"/>
  <c r="F87" i="11"/>
  <c r="E87" i="11"/>
  <c r="F85" i="11"/>
  <c r="E85" i="11"/>
  <c r="F83" i="11"/>
  <c r="E83" i="11"/>
  <c r="F81" i="11"/>
  <c r="E81" i="11"/>
  <c r="F79" i="11"/>
  <c r="E79" i="11"/>
  <c r="F77" i="11"/>
  <c r="E77" i="11"/>
  <c r="F75" i="11"/>
  <c r="E75" i="11"/>
  <c r="F73" i="11"/>
  <c r="E73" i="11"/>
  <c r="F71" i="11"/>
  <c r="E71" i="11"/>
  <c r="F69" i="11"/>
  <c r="E69" i="11"/>
  <c r="F67" i="11"/>
  <c r="E67" i="11"/>
  <c r="F65" i="11"/>
  <c r="E65" i="11"/>
  <c r="F63" i="11"/>
  <c r="E63" i="11"/>
  <c r="H403" i="11"/>
  <c r="H418" i="11"/>
  <c r="H415" i="11"/>
  <c r="H353" i="11"/>
  <c r="H286" i="11"/>
  <c r="H277" i="11"/>
  <c r="H331" i="11"/>
  <c r="H160" i="11"/>
  <c r="H154" i="11"/>
  <c r="H142" i="11"/>
  <c r="H136" i="11"/>
  <c r="H127" i="11"/>
  <c r="H124" i="11"/>
  <c r="H121" i="11"/>
  <c r="H118" i="11"/>
  <c r="H115" i="11"/>
  <c r="H105" i="11"/>
  <c r="H112" i="11"/>
  <c r="F390" i="11"/>
  <c r="E390" i="11"/>
  <c r="F378" i="11"/>
  <c r="E378" i="11"/>
  <c r="F366" i="11"/>
  <c r="E366" i="11"/>
  <c r="E447" i="11"/>
  <c r="F447" i="11"/>
  <c r="E435" i="11"/>
  <c r="F435" i="11"/>
  <c r="F339" i="11"/>
  <c r="E339" i="11"/>
  <c r="F333" i="11"/>
  <c r="E333" i="11"/>
  <c r="F327" i="11"/>
  <c r="E327" i="11"/>
  <c r="F321" i="11"/>
  <c r="E321" i="11"/>
  <c r="F315" i="11"/>
  <c r="E315" i="11"/>
  <c r="F309" i="11"/>
  <c r="E309" i="11"/>
  <c r="F303" i="11"/>
  <c r="E303" i="11"/>
  <c r="F297" i="11"/>
  <c r="E297" i="11"/>
  <c r="F284" i="11"/>
  <c r="E284" i="11"/>
  <c r="F102" i="11"/>
  <c r="E102" i="11"/>
  <c r="F100" i="11"/>
  <c r="E100" i="11"/>
  <c r="F98" i="11"/>
  <c r="E98" i="11"/>
  <c r="F96" i="11"/>
  <c r="E96" i="11"/>
  <c r="F94" i="11"/>
  <c r="E94" i="11"/>
  <c r="F92" i="11"/>
  <c r="E92" i="11"/>
  <c r="F90" i="11"/>
  <c r="E90" i="11"/>
  <c r="F88" i="11"/>
  <c r="E88" i="11"/>
  <c r="F86" i="11"/>
  <c r="E86" i="11"/>
  <c r="F84" i="11"/>
  <c r="E84" i="11"/>
  <c r="F82" i="11"/>
  <c r="E82" i="11"/>
  <c r="F80" i="11"/>
  <c r="E80" i="11"/>
  <c r="F78" i="11"/>
  <c r="E78" i="11"/>
  <c r="F76" i="11"/>
  <c r="E76" i="11"/>
  <c r="F74" i="11"/>
  <c r="E74" i="11"/>
  <c r="F72" i="11"/>
  <c r="E72" i="11"/>
  <c r="F70" i="11"/>
  <c r="E70" i="11"/>
  <c r="F68" i="11"/>
  <c r="E68" i="11"/>
  <c r="F66" i="11"/>
  <c r="E66" i="11"/>
  <c r="F64" i="11"/>
  <c r="E64" i="11"/>
  <c r="F62" i="11"/>
  <c r="E62" i="11"/>
  <c r="E486" i="11"/>
  <c r="F486" i="11"/>
  <c r="E473" i="11"/>
  <c r="F473" i="11"/>
  <c r="E511" i="11"/>
  <c r="F511" i="11"/>
  <c r="F413" i="11"/>
  <c r="E413" i="11"/>
  <c r="F420" i="11"/>
  <c r="E420" i="11"/>
  <c r="F428" i="11"/>
  <c r="E428" i="11"/>
  <c r="E429" i="11"/>
  <c r="F429" i="11"/>
  <c r="F436" i="11"/>
  <c r="E436" i="11"/>
  <c r="E407" i="11"/>
  <c r="F407" i="11"/>
  <c r="F440" i="11"/>
  <c r="E440" i="11"/>
  <c r="F285" i="11"/>
  <c r="E285" i="11"/>
  <c r="E408" i="11"/>
  <c r="F408" i="11"/>
  <c r="F398" i="11"/>
  <c r="E398" i="11"/>
  <c r="F450" i="11"/>
  <c r="E450" i="11"/>
  <c r="F271" i="11"/>
  <c r="E271" i="11"/>
  <c r="F294" i="11"/>
  <c r="E294" i="11"/>
  <c r="F267" i="11"/>
  <c r="E267" i="11"/>
  <c r="F255" i="11"/>
  <c r="E255" i="11"/>
  <c r="F265" i="11"/>
  <c r="E265" i="11"/>
  <c r="F253" i="11"/>
  <c r="E253" i="11"/>
  <c r="F230" i="11"/>
  <c r="E230" i="11"/>
  <c r="E516" i="11"/>
  <c r="F516" i="11"/>
  <c r="E492" i="11"/>
  <c r="F492" i="11"/>
  <c r="E462" i="11"/>
  <c r="F462" i="11"/>
  <c r="F449" i="11"/>
  <c r="E449" i="11"/>
  <c r="E489" i="11"/>
  <c r="F489" i="11"/>
  <c r="E448" i="11"/>
  <c r="F448" i="11"/>
  <c r="F242" i="11"/>
  <c r="E242" i="11"/>
  <c r="E453" i="11"/>
  <c r="F453" i="11"/>
  <c r="E514" i="11"/>
  <c r="F514" i="11"/>
  <c r="E508" i="11"/>
  <c r="F508" i="11"/>
  <c r="E502" i="11"/>
  <c r="F502" i="11"/>
  <c r="E496" i="11"/>
  <c r="F496" i="11"/>
  <c r="E490" i="11"/>
  <c r="F490" i="11"/>
  <c r="E484" i="11"/>
  <c r="F484" i="11"/>
  <c r="E478" i="11"/>
  <c r="F478" i="11"/>
  <c r="E472" i="11"/>
  <c r="F472" i="11"/>
  <c r="E466" i="11"/>
  <c r="F466" i="11"/>
  <c r="E460" i="11"/>
  <c r="F460" i="11"/>
  <c r="E503" i="11"/>
  <c r="F503" i="11"/>
  <c r="E485" i="11"/>
  <c r="F485" i="11"/>
  <c r="E467" i="11"/>
  <c r="F467" i="11"/>
  <c r="F445" i="11"/>
  <c r="E445" i="11"/>
  <c r="F422" i="11"/>
  <c r="E422" i="11"/>
  <c r="E505" i="11"/>
  <c r="F505" i="11"/>
  <c r="E487" i="11"/>
  <c r="F487" i="11"/>
  <c r="E469" i="11"/>
  <c r="F469" i="11"/>
  <c r="F454" i="11"/>
  <c r="E454" i="11"/>
  <c r="E401" i="11"/>
  <c r="F401" i="11"/>
  <c r="E501" i="11"/>
  <c r="F501" i="11"/>
  <c r="E483" i="11"/>
  <c r="F483" i="11"/>
  <c r="E465" i="11"/>
  <c r="F465" i="11"/>
  <c r="E417" i="11"/>
  <c r="F417" i="11"/>
  <c r="F426" i="11"/>
  <c r="E426" i="11"/>
  <c r="F279" i="11"/>
  <c r="E279" i="11"/>
  <c r="F276" i="11"/>
  <c r="E276" i="11"/>
  <c r="E498" i="11"/>
  <c r="F498" i="11"/>
  <c r="E474" i="11"/>
  <c r="F474" i="11"/>
  <c r="E491" i="11"/>
  <c r="F491" i="11"/>
  <c r="F434" i="11"/>
  <c r="E434" i="11"/>
  <c r="E475" i="11"/>
  <c r="F475" i="11"/>
  <c r="E471" i="11"/>
  <c r="F471" i="11"/>
  <c r="E411" i="11"/>
  <c r="F411" i="11"/>
  <c r="F444" i="11"/>
  <c r="E444" i="11"/>
  <c r="F416" i="11"/>
  <c r="E416" i="11"/>
  <c r="E442" i="11"/>
  <c r="F442" i="11"/>
  <c r="E423" i="11"/>
  <c r="F423" i="11"/>
  <c r="F431" i="11"/>
  <c r="E431" i="11"/>
  <c r="E395" i="11"/>
  <c r="F395" i="11"/>
  <c r="E458" i="11"/>
  <c r="F458" i="11"/>
  <c r="F404" i="11"/>
  <c r="E404" i="11"/>
  <c r="E396" i="11"/>
  <c r="F396" i="11"/>
  <c r="F282" i="11"/>
  <c r="E282" i="11"/>
  <c r="F263" i="11"/>
  <c r="E263" i="11"/>
  <c r="F236" i="11"/>
  <c r="E236" i="11"/>
  <c r="F275" i="11"/>
  <c r="E275" i="11"/>
  <c r="F261" i="11"/>
  <c r="E261" i="11"/>
  <c r="E510" i="11"/>
  <c r="F510" i="11"/>
  <c r="E480" i="11"/>
  <c r="F480" i="11"/>
  <c r="E509" i="11"/>
  <c r="F509" i="11"/>
  <c r="E493" i="11"/>
  <c r="F493" i="11"/>
  <c r="E507" i="11"/>
  <c r="F507" i="11"/>
  <c r="F291" i="11"/>
  <c r="E291" i="11"/>
  <c r="F288" i="11"/>
  <c r="E288" i="11"/>
  <c r="F270" i="11"/>
  <c r="E270" i="11"/>
  <c r="E518" i="11"/>
  <c r="F518" i="11"/>
  <c r="E512" i="11"/>
  <c r="F512" i="11"/>
  <c r="E506" i="11"/>
  <c r="F506" i="11"/>
  <c r="E500" i="11"/>
  <c r="F500" i="11"/>
  <c r="E494" i="11"/>
  <c r="F494" i="11"/>
  <c r="E488" i="11"/>
  <c r="F488" i="11"/>
  <c r="E482" i="11"/>
  <c r="F482" i="11"/>
  <c r="E476" i="11"/>
  <c r="F476" i="11"/>
  <c r="E470" i="11"/>
  <c r="F470" i="11"/>
  <c r="E464" i="11"/>
  <c r="F464" i="11"/>
  <c r="E515" i="11"/>
  <c r="F515" i="11"/>
  <c r="E497" i="11"/>
  <c r="F497" i="11"/>
  <c r="E479" i="11"/>
  <c r="F479" i="11"/>
  <c r="E461" i="11"/>
  <c r="F461" i="11"/>
  <c r="E517" i="11"/>
  <c r="F517" i="11"/>
  <c r="E499" i="11"/>
  <c r="F499" i="11"/>
  <c r="E481" i="11"/>
  <c r="F481" i="11"/>
  <c r="E463" i="11"/>
  <c r="F463" i="11"/>
  <c r="F425" i="11"/>
  <c r="E425" i="11"/>
  <c r="E513" i="11"/>
  <c r="F513" i="11"/>
  <c r="E495" i="11"/>
  <c r="F495" i="11"/>
  <c r="E477" i="11"/>
  <c r="F477" i="11"/>
  <c r="E459" i="11"/>
  <c r="F459" i="11"/>
  <c r="E414" i="11"/>
  <c r="F414" i="11"/>
  <c r="F432" i="11"/>
  <c r="E432" i="11"/>
  <c r="E437" i="11"/>
  <c r="F437" i="11"/>
  <c r="F273" i="11"/>
  <c r="E273" i="11"/>
  <c r="E504" i="11"/>
  <c r="F504" i="11"/>
  <c r="E468" i="11"/>
  <c r="F468" i="11"/>
  <c r="E455" i="11"/>
  <c r="F455" i="11"/>
  <c r="E457" i="11"/>
  <c r="F457" i="11"/>
  <c r="F410" i="11"/>
  <c r="E410" i="11"/>
  <c r="F438" i="11"/>
  <c r="E438" i="11"/>
  <c r="E451" i="11"/>
  <c r="F451" i="11"/>
  <c r="E456" i="11"/>
  <c r="F456" i="11"/>
  <c r="F419" i="11"/>
  <c r="E419" i="11"/>
  <c r="E402" i="11"/>
  <c r="F402" i="11"/>
  <c r="F274" i="11"/>
  <c r="E274" i="11"/>
  <c r="F272" i="11"/>
  <c r="E272" i="11"/>
  <c r="F259" i="11"/>
  <c r="E259" i="11"/>
  <c r="F61" i="11"/>
  <c r="E61" i="11"/>
  <c r="F269" i="11"/>
  <c r="E269" i="11"/>
  <c r="F257" i="11"/>
  <c r="E257" i="11"/>
  <c r="F248" i="11"/>
  <c r="E248" i="11"/>
  <c r="H339" i="11" l="1"/>
  <c r="H315" i="11"/>
  <c r="H496" i="11"/>
  <c r="H493" i="11"/>
  <c r="H248" i="11"/>
  <c r="H517" i="11"/>
  <c r="H509" i="11"/>
  <c r="H502" i="11"/>
  <c r="H333" i="11"/>
  <c r="H499" i="11"/>
  <c r="H500" i="11"/>
  <c r="H447" i="11"/>
  <c r="H63" i="11"/>
  <c r="H69" i="11"/>
  <c r="H75" i="11"/>
  <c r="H472" i="11"/>
  <c r="H257" i="11"/>
  <c r="H65" i="11"/>
  <c r="H71" i="11"/>
  <c r="H417" i="11"/>
  <c r="H485" i="11"/>
  <c r="H484" i="11"/>
  <c r="H435" i="11"/>
  <c r="H67" i="11"/>
  <c r="H73" i="11"/>
  <c r="H79" i="11"/>
  <c r="H85" i="11"/>
  <c r="H91" i="11"/>
  <c r="H97" i="11"/>
  <c r="H103" i="11"/>
  <c r="H282" i="11"/>
  <c r="H81" i="11"/>
  <c r="H87" i="11"/>
  <c r="H93" i="11"/>
  <c r="H99" i="11"/>
  <c r="H461" i="11"/>
  <c r="H476" i="11"/>
  <c r="H512" i="11"/>
  <c r="H272" i="11"/>
  <c r="H327" i="11"/>
  <c r="H77" i="11"/>
  <c r="H83" i="11"/>
  <c r="H89" i="11"/>
  <c r="H95" i="11"/>
  <c r="H101" i="11"/>
  <c r="H348" i="11"/>
  <c r="H452" i="11"/>
  <c r="H437" i="11"/>
  <c r="H513" i="11"/>
  <c r="H463" i="11"/>
  <c r="H479" i="11"/>
  <c r="H411" i="11"/>
  <c r="H491" i="11"/>
  <c r="H498" i="11"/>
  <c r="H465" i="11"/>
  <c r="H492" i="11"/>
  <c r="H511" i="11"/>
  <c r="H486" i="11"/>
  <c r="H62" i="11"/>
  <c r="H64" i="11"/>
  <c r="H66" i="11"/>
  <c r="H68" i="11"/>
  <c r="H70" i="11"/>
  <c r="H72" i="11"/>
  <c r="H74" i="11"/>
  <c r="H76" i="11"/>
  <c r="H78" i="11"/>
  <c r="H80" i="11"/>
  <c r="H82" i="11"/>
  <c r="H84" i="11"/>
  <c r="H86" i="11"/>
  <c r="H88" i="11"/>
  <c r="H90" i="11"/>
  <c r="H92" i="11"/>
  <c r="H94" i="11"/>
  <c r="H96" i="11"/>
  <c r="H98" i="11"/>
  <c r="H100" i="11"/>
  <c r="H102" i="11"/>
  <c r="H455" i="11"/>
  <c r="H504" i="11"/>
  <c r="H432" i="11"/>
  <c r="H459" i="11"/>
  <c r="H515" i="11"/>
  <c r="H464" i="11"/>
  <c r="H482" i="11"/>
  <c r="H423" i="11"/>
  <c r="H471" i="11"/>
  <c r="H469" i="11"/>
  <c r="H505" i="11"/>
  <c r="H503" i="11"/>
  <c r="H453" i="11"/>
  <c r="H448" i="11"/>
  <c r="H516" i="11"/>
  <c r="H230" i="11"/>
  <c r="H253" i="11"/>
  <c r="H265" i="11"/>
  <c r="H255" i="11"/>
  <c r="H267" i="11"/>
  <c r="H294" i="11"/>
  <c r="H271" i="11"/>
  <c r="H450" i="11"/>
  <c r="H398" i="11"/>
  <c r="H408" i="11"/>
  <c r="H285" i="11"/>
  <c r="H440" i="11"/>
  <c r="H436" i="11"/>
  <c r="H303" i="11"/>
  <c r="H309" i="11"/>
  <c r="H61" i="11"/>
  <c r="H274" i="11"/>
  <c r="H451" i="11"/>
  <c r="H468" i="11"/>
  <c r="H477" i="11"/>
  <c r="H425" i="11"/>
  <c r="H497" i="11"/>
  <c r="H488" i="11"/>
  <c r="H506" i="11"/>
  <c r="H480" i="11"/>
  <c r="H396" i="11"/>
  <c r="H404" i="11"/>
  <c r="H458" i="11"/>
  <c r="H431" i="11"/>
  <c r="H475" i="11"/>
  <c r="H474" i="11"/>
  <c r="H483" i="11"/>
  <c r="H401" i="11"/>
  <c r="H487" i="11"/>
  <c r="H460" i="11"/>
  <c r="H478" i="11"/>
  <c r="H508" i="11"/>
  <c r="H242" i="11"/>
  <c r="H429" i="11"/>
  <c r="H473" i="11"/>
  <c r="H297" i="11"/>
  <c r="H321" i="11"/>
  <c r="H360" i="11"/>
  <c r="H372" i="11"/>
  <c r="H384" i="11"/>
  <c r="H269" i="11"/>
  <c r="H259" i="11"/>
  <c r="H402" i="11"/>
  <c r="H419" i="11"/>
  <c r="H456" i="11"/>
  <c r="H438" i="11"/>
  <c r="H410" i="11"/>
  <c r="H457" i="11"/>
  <c r="H273" i="11"/>
  <c r="H414" i="11"/>
  <c r="H495" i="11"/>
  <c r="H481" i="11"/>
  <c r="H470" i="11"/>
  <c r="H494" i="11"/>
  <c r="H518" i="11"/>
  <c r="H270" i="11"/>
  <c r="H288" i="11"/>
  <c r="H291" i="11"/>
  <c r="H507" i="11"/>
  <c r="H510" i="11"/>
  <c r="H261" i="11"/>
  <c r="H275" i="11"/>
  <c r="H236" i="11"/>
  <c r="H263" i="11"/>
  <c r="H395" i="11"/>
  <c r="H442" i="11"/>
  <c r="H416" i="11"/>
  <c r="H444" i="11"/>
  <c r="H434" i="11"/>
  <c r="H276" i="11"/>
  <c r="H279" i="11"/>
  <c r="H426" i="11"/>
  <c r="H501" i="11"/>
  <c r="H454" i="11"/>
  <c r="H422" i="11"/>
  <c r="H445" i="11"/>
  <c r="H467" i="11"/>
  <c r="H466" i="11"/>
  <c r="H490" i="11"/>
  <c r="H514" i="11"/>
  <c r="H489" i="11"/>
  <c r="H449" i="11"/>
  <c r="H462" i="11"/>
  <c r="H407" i="11"/>
  <c r="H428" i="11"/>
  <c r="H420" i="11"/>
  <c r="H413" i="11"/>
  <c r="H284" i="11"/>
  <c r="H366" i="11"/>
  <c r="H378" i="11"/>
  <c r="H390" i="11"/>
  <c r="H278" i="11"/>
  <c r="H296" i="11"/>
  <c r="H302" i="11"/>
  <c r="H308" i="11"/>
  <c r="H314" i="11"/>
  <c r="H320" i="11"/>
  <c r="H326" i="11"/>
  <c r="H332" i="11"/>
  <c r="H338" i="11"/>
  <c r="H342" i="11"/>
  <c r="H354" i="11"/>
  <c r="Y867" i="10"/>
  <c r="T867" i="10"/>
  <c r="Q867" i="10"/>
  <c r="I867" i="10"/>
  <c r="D867" i="10"/>
  <c r="Y866" i="10"/>
  <c r="T866" i="10"/>
  <c r="Q866" i="10"/>
  <c r="I866" i="10"/>
  <c r="D866" i="10"/>
  <c r="Y865" i="10"/>
  <c r="T865" i="10"/>
  <c r="Q865" i="10"/>
  <c r="I865" i="10"/>
  <c r="D865" i="10"/>
  <c r="Y864" i="10"/>
  <c r="T864" i="10"/>
  <c r="Q864" i="10"/>
  <c r="I864" i="10"/>
  <c r="D864" i="10"/>
  <c r="Y863" i="10"/>
  <c r="T863" i="10"/>
  <c r="Q863" i="10"/>
  <c r="I863" i="10"/>
  <c r="D863" i="10"/>
  <c r="Y862" i="10"/>
  <c r="T862" i="10"/>
  <c r="Q862" i="10"/>
  <c r="I862" i="10"/>
  <c r="D862" i="10"/>
  <c r="Y861" i="10"/>
  <c r="T861" i="10"/>
  <c r="Q861" i="10"/>
  <c r="I861" i="10"/>
  <c r="D861" i="10"/>
  <c r="Y860" i="10"/>
  <c r="T860" i="10"/>
  <c r="Q860" i="10"/>
  <c r="I860" i="10"/>
  <c r="D860" i="10"/>
  <c r="Y859" i="10"/>
  <c r="T859" i="10"/>
  <c r="Q859" i="10"/>
  <c r="I859" i="10"/>
  <c r="D859" i="10"/>
  <c r="Y858" i="10"/>
  <c r="T858" i="10"/>
  <c r="Q858" i="10"/>
  <c r="I858" i="10"/>
  <c r="D858" i="10"/>
  <c r="Y857" i="10"/>
  <c r="T857" i="10"/>
  <c r="Q857" i="10"/>
  <c r="I857" i="10"/>
  <c r="D857" i="10"/>
  <c r="Y856" i="10"/>
  <c r="T856" i="10"/>
  <c r="Q856" i="10"/>
  <c r="I856" i="10"/>
  <c r="D856" i="10"/>
  <c r="E856" i="10" s="1"/>
  <c r="Y855" i="10"/>
  <c r="T855" i="10"/>
  <c r="V855" i="10" s="1"/>
  <c r="Q855" i="10"/>
  <c r="I855" i="10"/>
  <c r="D855" i="10"/>
  <c r="Y854" i="10"/>
  <c r="T854" i="10"/>
  <c r="Q854" i="10"/>
  <c r="I854" i="10"/>
  <c r="D854" i="10"/>
  <c r="E854" i="10" s="1"/>
  <c r="Y853" i="10"/>
  <c r="T853" i="10"/>
  <c r="V853" i="10" s="1"/>
  <c r="Q853" i="10"/>
  <c r="I853" i="10"/>
  <c r="D853" i="10"/>
  <c r="Y852" i="10"/>
  <c r="T852" i="10"/>
  <c r="Q852" i="10"/>
  <c r="I852" i="10"/>
  <c r="D852" i="10"/>
  <c r="Y851" i="10"/>
  <c r="T851" i="10"/>
  <c r="V851" i="10" s="1"/>
  <c r="Q851" i="10"/>
  <c r="I851" i="10"/>
  <c r="D851" i="10"/>
  <c r="Y850" i="10"/>
  <c r="T850" i="10"/>
  <c r="V850" i="10" s="1"/>
  <c r="Q850" i="10"/>
  <c r="I850" i="10"/>
  <c r="D850" i="10"/>
  <c r="Y849" i="10"/>
  <c r="T849" i="10"/>
  <c r="V849" i="10" s="1"/>
  <c r="Q849" i="10"/>
  <c r="I849" i="10"/>
  <c r="D849" i="10"/>
  <c r="Y848" i="10"/>
  <c r="T848" i="10"/>
  <c r="V848" i="10" s="1"/>
  <c r="Q848" i="10"/>
  <c r="I848" i="10"/>
  <c r="D848" i="10"/>
  <c r="Y847" i="10"/>
  <c r="T847" i="10"/>
  <c r="V847" i="10" s="1"/>
  <c r="Q847" i="10"/>
  <c r="I847" i="10"/>
  <c r="D847" i="10"/>
  <c r="Y846" i="10"/>
  <c r="T846" i="10"/>
  <c r="V846" i="10" s="1"/>
  <c r="Q846" i="10"/>
  <c r="I846" i="10"/>
  <c r="D846" i="10"/>
  <c r="Y845" i="10"/>
  <c r="T845" i="10"/>
  <c r="V845" i="10" s="1"/>
  <c r="Q845" i="10"/>
  <c r="I845" i="10"/>
  <c r="D845" i="10"/>
  <c r="Y844" i="10"/>
  <c r="T844" i="10"/>
  <c r="V844" i="10" s="1"/>
  <c r="Q844" i="10"/>
  <c r="D844" i="10"/>
  <c r="F844" i="10" s="1"/>
  <c r="I844" i="10"/>
  <c r="Y843" i="10"/>
  <c r="T843" i="10"/>
  <c r="V843" i="10" s="1"/>
  <c r="Q843" i="10"/>
  <c r="L843" i="10"/>
  <c r="I843" i="10"/>
  <c r="D843" i="10"/>
  <c r="Y842" i="10"/>
  <c r="T842" i="10"/>
  <c r="V842" i="10" s="1"/>
  <c r="D842" i="10"/>
  <c r="I842" i="10"/>
  <c r="Y841" i="10"/>
  <c r="T841" i="10"/>
  <c r="L841" i="10"/>
  <c r="D841" i="10"/>
  <c r="Y840" i="10"/>
  <c r="T840" i="10"/>
  <c r="D840" i="10"/>
  <c r="F840" i="10" s="1"/>
  <c r="I840" i="10"/>
  <c r="Y839" i="10"/>
  <c r="T839" i="10"/>
  <c r="L839" i="10"/>
  <c r="N839" i="10" s="1"/>
  <c r="I839" i="10"/>
  <c r="D839" i="10"/>
  <c r="Q838" i="10"/>
  <c r="L838" i="10"/>
  <c r="I838" i="10"/>
  <c r="D838" i="10"/>
  <c r="T837" i="10"/>
  <c r="Q837" i="10"/>
  <c r="I837" i="10"/>
  <c r="D837" i="10"/>
  <c r="T836" i="10"/>
  <c r="U836" i="10" s="1"/>
  <c r="L836" i="10"/>
  <c r="M836" i="10" s="1"/>
  <c r="Q836" i="10"/>
  <c r="I836" i="10"/>
  <c r="D836" i="10"/>
  <c r="T835" i="10"/>
  <c r="I835" i="10"/>
  <c r="D835" i="10"/>
  <c r="Q834" i="10"/>
  <c r="L834" i="10"/>
  <c r="I834" i="10"/>
  <c r="D834" i="10"/>
  <c r="T833" i="10"/>
  <c r="Q833" i="10"/>
  <c r="I833" i="10"/>
  <c r="D833" i="10"/>
  <c r="T832" i="10"/>
  <c r="U832" i="10" s="1"/>
  <c r="L832" i="10"/>
  <c r="M832" i="10" s="1"/>
  <c r="Q832" i="10"/>
  <c r="I832" i="10"/>
  <c r="D832" i="10"/>
  <c r="T831" i="10"/>
  <c r="I831" i="10"/>
  <c r="D831" i="10"/>
  <c r="Q830" i="10"/>
  <c r="L830" i="10"/>
  <c r="I830" i="10"/>
  <c r="D830" i="10"/>
  <c r="T829" i="10"/>
  <c r="U829" i="10" s="1"/>
  <c r="Q829" i="10"/>
  <c r="I829" i="10"/>
  <c r="D829" i="10"/>
  <c r="F829" i="10" s="1"/>
  <c r="T828" i="10"/>
  <c r="U828" i="10" s="1"/>
  <c r="L828" i="10"/>
  <c r="Q828" i="10"/>
  <c r="I828" i="10"/>
  <c r="D828" i="10"/>
  <c r="E828" i="10" s="1"/>
  <c r="Y827" i="10"/>
  <c r="T827" i="10"/>
  <c r="I827" i="10"/>
  <c r="D827" i="10"/>
  <c r="Q826" i="10"/>
  <c r="L826" i="10"/>
  <c r="I826" i="10"/>
  <c r="D826" i="10"/>
  <c r="T825" i="10"/>
  <c r="Q825" i="10"/>
  <c r="I825" i="10"/>
  <c r="D825" i="10"/>
  <c r="F825" i="10" s="1"/>
  <c r="T824" i="10"/>
  <c r="U824" i="10" s="1"/>
  <c r="L824" i="10"/>
  <c r="Q824" i="10"/>
  <c r="I824" i="10"/>
  <c r="D824" i="10"/>
  <c r="E824" i="10" s="1"/>
  <c r="I823" i="10"/>
  <c r="D823" i="10"/>
  <c r="Q822" i="10"/>
  <c r="L822" i="10"/>
  <c r="D822" i="10"/>
  <c r="I822" i="10"/>
  <c r="Y821" i="10"/>
  <c r="Q821" i="10"/>
  <c r="L821" i="10"/>
  <c r="T820" i="10"/>
  <c r="Y820" i="10"/>
  <c r="Q820" i="10"/>
  <c r="L820" i="10"/>
  <c r="M820" i="10" s="1"/>
  <c r="D820" i="10"/>
  <c r="I820" i="10"/>
  <c r="T819" i="10"/>
  <c r="V819" i="10" s="1"/>
  <c r="Y819" i="10"/>
  <c r="Q819" i="10"/>
  <c r="L819" i="10"/>
  <c r="D819" i="10"/>
  <c r="I819" i="10"/>
  <c r="Y818" i="10"/>
  <c r="Q818" i="10"/>
  <c r="L818" i="10"/>
  <c r="M818" i="10" s="1"/>
  <c r="T817" i="10"/>
  <c r="Y817" i="10"/>
  <c r="Q817" i="10"/>
  <c r="L817" i="10"/>
  <c r="M817" i="10" s="1"/>
  <c r="D817" i="10"/>
  <c r="F817" i="10" s="1"/>
  <c r="I817" i="10"/>
  <c r="T816" i="10"/>
  <c r="Y816" i="10"/>
  <c r="Q816" i="10"/>
  <c r="L816" i="10"/>
  <c r="D816" i="10"/>
  <c r="I816" i="10"/>
  <c r="Y815" i="10"/>
  <c r="Q815" i="10"/>
  <c r="L815" i="10"/>
  <c r="T814" i="10"/>
  <c r="Y814" i="10"/>
  <c r="Q814" i="10"/>
  <c r="L814" i="10"/>
  <c r="M814" i="10" s="1"/>
  <c r="D814" i="10"/>
  <c r="I814" i="10"/>
  <c r="T813" i="10"/>
  <c r="V813" i="10" s="1"/>
  <c r="Y813" i="10"/>
  <c r="Q813" i="10"/>
  <c r="L813" i="10"/>
  <c r="Y812" i="10"/>
  <c r="Q812" i="10"/>
  <c r="L812" i="10"/>
  <c r="M812" i="10" s="1"/>
  <c r="D812" i="10"/>
  <c r="E812" i="10" s="1"/>
  <c r="I812" i="10"/>
  <c r="T811" i="10"/>
  <c r="U811" i="10" s="1"/>
  <c r="Y811" i="10"/>
  <c r="Q811" i="10"/>
  <c r="D811" i="10"/>
  <c r="F811" i="10" s="1"/>
  <c r="I811" i="10"/>
  <c r="T810" i="10"/>
  <c r="V810" i="10" s="1"/>
  <c r="Y810" i="10"/>
  <c r="Q810" i="10"/>
  <c r="L810" i="10"/>
  <c r="Y809" i="10"/>
  <c r="Q809" i="10"/>
  <c r="L809" i="10"/>
  <c r="M809" i="10" s="1"/>
  <c r="D809" i="10"/>
  <c r="I809" i="10"/>
  <c r="T808" i="10"/>
  <c r="U808" i="10" s="1"/>
  <c r="Y808" i="10"/>
  <c r="Q808" i="10"/>
  <c r="D808" i="10"/>
  <c r="F808" i="10" s="1"/>
  <c r="I808" i="10"/>
  <c r="T807" i="10"/>
  <c r="V807" i="10" s="1"/>
  <c r="Y807" i="10"/>
  <c r="Q807" i="10"/>
  <c r="L807" i="10"/>
  <c r="Y806" i="10"/>
  <c r="Q806" i="10"/>
  <c r="L806" i="10"/>
  <c r="M806" i="10" s="1"/>
  <c r="D806" i="10"/>
  <c r="E806" i="10" s="1"/>
  <c r="I806" i="10"/>
  <c r="T805" i="10"/>
  <c r="U805" i="10" s="1"/>
  <c r="Y805" i="10"/>
  <c r="Q805" i="10"/>
  <c r="D805" i="10"/>
  <c r="I805" i="10"/>
  <c r="T804" i="10"/>
  <c r="Y804" i="10"/>
  <c r="Q804" i="10"/>
  <c r="L804" i="10"/>
  <c r="Y803" i="10"/>
  <c r="Q803" i="10"/>
  <c r="L803" i="10"/>
  <c r="M803" i="10" s="1"/>
  <c r="D803" i="10"/>
  <c r="E803" i="10" s="1"/>
  <c r="I803" i="10"/>
  <c r="T802" i="10"/>
  <c r="U802" i="10" s="1"/>
  <c r="Y802" i="10"/>
  <c r="Q802" i="10"/>
  <c r="D802" i="10"/>
  <c r="I802" i="10"/>
  <c r="T801" i="10"/>
  <c r="V801" i="10" s="1"/>
  <c r="Y801" i="10"/>
  <c r="Q801" i="10"/>
  <c r="L801" i="10"/>
  <c r="T800" i="10"/>
  <c r="Q800" i="10"/>
  <c r="L800" i="10"/>
  <c r="D800" i="10"/>
  <c r="I800" i="10"/>
  <c r="T799" i="10"/>
  <c r="Y799" i="10"/>
  <c r="Q799" i="10"/>
  <c r="L799" i="10"/>
  <c r="T798" i="10"/>
  <c r="Y798" i="10"/>
  <c r="Q798" i="10"/>
  <c r="L798" i="10"/>
  <c r="T797" i="10"/>
  <c r="Q797" i="10"/>
  <c r="L797" i="10"/>
  <c r="D797" i="10"/>
  <c r="I797" i="10"/>
  <c r="T796" i="10"/>
  <c r="Y796" i="10"/>
  <c r="Q796" i="10"/>
  <c r="D796" i="10"/>
  <c r="I796" i="10"/>
  <c r="T795" i="10"/>
  <c r="Y795" i="10"/>
  <c r="Q795" i="10"/>
  <c r="L795" i="10"/>
  <c r="D795" i="10"/>
  <c r="F795" i="10" s="1"/>
  <c r="I795" i="10"/>
  <c r="Y794" i="10"/>
  <c r="L794" i="10"/>
  <c r="T793" i="10"/>
  <c r="Y793" i="10"/>
  <c r="Q793" i="10"/>
  <c r="I793" i="10"/>
  <c r="T792" i="10"/>
  <c r="Y792" i="10"/>
  <c r="Q792" i="10"/>
  <c r="L792" i="10"/>
  <c r="N792" i="10" s="1"/>
  <c r="D792" i="10"/>
  <c r="I792" i="10"/>
  <c r="Y791" i="10"/>
  <c r="Q791" i="10"/>
  <c r="L791" i="10"/>
  <c r="T790" i="10"/>
  <c r="Y790" i="10"/>
  <c r="Q790" i="10"/>
  <c r="D790" i="10"/>
  <c r="I790" i="10"/>
  <c r="T789" i="10"/>
  <c r="Y789" i="10"/>
  <c r="Q789" i="10"/>
  <c r="L789" i="10"/>
  <c r="D789" i="10"/>
  <c r="F789" i="10" s="1"/>
  <c r="I789" i="10"/>
  <c r="Y788" i="10"/>
  <c r="L788" i="10"/>
  <c r="T787" i="10"/>
  <c r="Y787" i="10"/>
  <c r="Q787" i="10"/>
  <c r="I787" i="10"/>
  <c r="T786" i="10"/>
  <c r="Y786" i="10"/>
  <c r="Q786" i="10"/>
  <c r="L786" i="10"/>
  <c r="N786" i="10" s="1"/>
  <c r="D786" i="10"/>
  <c r="F786" i="10" s="1"/>
  <c r="I786" i="10"/>
  <c r="Y785" i="10"/>
  <c r="Q785" i="10"/>
  <c r="L785" i="10"/>
  <c r="T784" i="10"/>
  <c r="Y784" i="10"/>
  <c r="Q784" i="10"/>
  <c r="D784" i="10"/>
  <c r="I784" i="10"/>
  <c r="T783" i="10"/>
  <c r="Y783" i="10"/>
  <c r="Q783" i="10"/>
  <c r="L783" i="10"/>
  <c r="D783" i="10"/>
  <c r="F783" i="10" s="1"/>
  <c r="I783" i="10"/>
  <c r="Y782" i="10"/>
  <c r="T781" i="10"/>
  <c r="Y781" i="10"/>
  <c r="Q781" i="10"/>
  <c r="I781" i="10"/>
  <c r="T780" i="10"/>
  <c r="Y780" i="10"/>
  <c r="Q780" i="10"/>
  <c r="L780" i="10"/>
  <c r="N780" i="10" s="1"/>
  <c r="D780" i="10"/>
  <c r="F780" i="10" s="1"/>
  <c r="I780" i="10"/>
  <c r="Y779" i="10"/>
  <c r="Q779" i="10"/>
  <c r="L779" i="10"/>
  <c r="T778" i="10"/>
  <c r="Y778" i="10"/>
  <c r="Q778" i="10"/>
  <c r="D778" i="10"/>
  <c r="I778" i="10"/>
  <c r="T777" i="10"/>
  <c r="Y777" i="10"/>
  <c r="Q777" i="10"/>
  <c r="L777" i="10"/>
  <c r="D777" i="10"/>
  <c r="E777" i="10" s="1"/>
  <c r="I777" i="10"/>
  <c r="Y776" i="10"/>
  <c r="T775" i="10"/>
  <c r="Y775" i="10"/>
  <c r="Q775" i="10"/>
  <c r="T774" i="10"/>
  <c r="Y774" i="10"/>
  <c r="Q774" i="10"/>
  <c r="L774" i="10"/>
  <c r="N774" i="10" s="1"/>
  <c r="D774" i="10"/>
  <c r="I774" i="10"/>
  <c r="Y773" i="10"/>
  <c r="Q773" i="10"/>
  <c r="L773" i="10"/>
  <c r="T772" i="10"/>
  <c r="U772" i="10" s="1"/>
  <c r="Y772" i="10"/>
  <c r="Q772" i="10"/>
  <c r="D772" i="10"/>
  <c r="I772" i="10"/>
  <c r="T771" i="10"/>
  <c r="Y771" i="10"/>
  <c r="Q771" i="10"/>
  <c r="L771" i="10"/>
  <c r="M771" i="10" s="1"/>
  <c r="D771" i="10"/>
  <c r="E771" i="10" s="1"/>
  <c r="I771" i="10"/>
  <c r="Y770" i="10"/>
  <c r="Q770" i="10"/>
  <c r="L770" i="10"/>
  <c r="T769" i="10"/>
  <c r="U769" i="10" s="1"/>
  <c r="Y769" i="10"/>
  <c r="Q769" i="10"/>
  <c r="L769" i="10"/>
  <c r="M769" i="10" s="1"/>
  <c r="T768" i="10"/>
  <c r="Y768" i="10"/>
  <c r="Q768" i="10"/>
  <c r="L768" i="10"/>
  <c r="D768" i="10"/>
  <c r="I768" i="10"/>
  <c r="Y767" i="10"/>
  <c r="Q767" i="10"/>
  <c r="T766" i="10"/>
  <c r="Y766" i="10"/>
  <c r="L766" i="10"/>
  <c r="D766" i="10"/>
  <c r="I766" i="10"/>
  <c r="T765" i="10"/>
  <c r="Y765" i="10"/>
  <c r="Q765" i="10"/>
  <c r="L765" i="10"/>
  <c r="N765" i="10" s="1"/>
  <c r="D765" i="10"/>
  <c r="F765" i="10" s="1"/>
  <c r="I765" i="10"/>
  <c r="Y764" i="10"/>
  <c r="Q764" i="10"/>
  <c r="L764" i="10"/>
  <c r="T763" i="10"/>
  <c r="V763" i="10" s="1"/>
  <c r="Y763" i="10"/>
  <c r="Q763" i="10"/>
  <c r="L763" i="10"/>
  <c r="D763" i="10"/>
  <c r="I763" i="10"/>
  <c r="T762" i="10"/>
  <c r="U762" i="10" s="1"/>
  <c r="Y762" i="10"/>
  <c r="Q762" i="10"/>
  <c r="L762" i="10"/>
  <c r="D762" i="10"/>
  <c r="I762" i="10"/>
  <c r="Y761" i="10"/>
  <c r="Q761" i="10"/>
  <c r="L761" i="10"/>
  <c r="T760" i="10"/>
  <c r="Y760" i="10"/>
  <c r="T759" i="10"/>
  <c r="U759" i="10" s="1"/>
  <c r="Y759" i="10"/>
  <c r="Q759" i="10"/>
  <c r="L759" i="10"/>
  <c r="D759" i="10"/>
  <c r="F759" i="10" s="1"/>
  <c r="I759" i="10"/>
  <c r="Y758" i="10"/>
  <c r="L758" i="10"/>
  <c r="T757" i="10"/>
  <c r="U757" i="10" s="1"/>
  <c r="Y757" i="10"/>
  <c r="T756" i="10"/>
  <c r="Y756" i="10"/>
  <c r="Q756" i="10"/>
  <c r="L756" i="10"/>
  <c r="D756" i="10"/>
  <c r="F756" i="10" s="1"/>
  <c r="I756" i="10"/>
  <c r="Y755" i="10"/>
  <c r="Q755" i="10"/>
  <c r="L755" i="10"/>
  <c r="T754" i="10"/>
  <c r="U754" i="10" s="1"/>
  <c r="Y754" i="10"/>
  <c r="Q754" i="10"/>
  <c r="I754" i="10"/>
  <c r="Y753" i="10"/>
  <c r="L753" i="10"/>
  <c r="Q753" i="10"/>
  <c r="D753" i="10"/>
  <c r="I753" i="10"/>
  <c r="T752" i="10"/>
  <c r="Y752" i="10"/>
  <c r="L752" i="10"/>
  <c r="M752" i="10" s="1"/>
  <c r="Q752" i="10"/>
  <c r="I752" i="10"/>
  <c r="Y751" i="10"/>
  <c r="Y750" i="10"/>
  <c r="L750" i="10"/>
  <c r="Q750" i="10"/>
  <c r="I750" i="10"/>
  <c r="D750" i="10"/>
  <c r="Y749" i="10"/>
  <c r="T749" i="10"/>
  <c r="L749" i="10"/>
  <c r="Q749" i="10"/>
  <c r="I749" i="10"/>
  <c r="D749" i="10"/>
  <c r="Y748" i="10"/>
  <c r="I748" i="10"/>
  <c r="D748" i="10"/>
  <c r="L747" i="10"/>
  <c r="N747" i="10" s="1"/>
  <c r="Q747" i="10"/>
  <c r="D747" i="10"/>
  <c r="T746" i="10"/>
  <c r="L746" i="10"/>
  <c r="M746" i="10" s="1"/>
  <c r="Q746" i="10"/>
  <c r="I746" i="10"/>
  <c r="D746" i="10"/>
  <c r="I745" i="10"/>
  <c r="D745" i="10"/>
  <c r="L744" i="10"/>
  <c r="Q744" i="10"/>
  <c r="I744" i="10"/>
  <c r="D744" i="10"/>
  <c r="Y743" i="10"/>
  <c r="L743" i="10"/>
  <c r="M743" i="10" s="1"/>
  <c r="Q743" i="10"/>
  <c r="D743" i="10"/>
  <c r="I742" i="10"/>
  <c r="D742" i="10"/>
  <c r="T741" i="10"/>
  <c r="U741" i="10" s="1"/>
  <c r="Y741" i="10"/>
  <c r="L741" i="10"/>
  <c r="N741" i="10" s="1"/>
  <c r="Q741" i="10"/>
  <c r="I741" i="10"/>
  <c r="D741" i="10"/>
  <c r="Y740" i="10"/>
  <c r="T740" i="10"/>
  <c r="L740" i="10"/>
  <c r="Q740" i="10"/>
  <c r="I740" i="10"/>
  <c r="D740" i="10"/>
  <c r="T739" i="10"/>
  <c r="U739" i="10" s="1"/>
  <c r="Y739" i="10"/>
  <c r="I739" i="10"/>
  <c r="T738" i="10"/>
  <c r="U738" i="10" s="1"/>
  <c r="Y738" i="10"/>
  <c r="L738" i="10"/>
  <c r="Q738" i="10"/>
  <c r="D738" i="10"/>
  <c r="E738" i="10" s="1"/>
  <c r="I738" i="10"/>
  <c r="Y737" i="10"/>
  <c r="T737" i="10"/>
  <c r="U737" i="10" s="1"/>
  <c r="I737" i="10"/>
  <c r="D737" i="10"/>
  <c r="F737" i="10" s="1"/>
  <c r="I736" i="10"/>
  <c r="T735" i="10"/>
  <c r="L735" i="10"/>
  <c r="M735" i="10" s="1"/>
  <c r="Q735" i="10"/>
  <c r="D735" i="10"/>
  <c r="F735" i="10" s="1"/>
  <c r="I735" i="10"/>
  <c r="T734" i="10"/>
  <c r="U734" i="10" s="1"/>
  <c r="Y734" i="10"/>
  <c r="L734" i="10"/>
  <c r="N734" i="10" s="1"/>
  <c r="Q734" i="10"/>
  <c r="I734" i="10"/>
  <c r="D734" i="10"/>
  <c r="F734" i="10" s="1"/>
  <c r="I733" i="10"/>
  <c r="D733" i="10"/>
  <c r="Y732" i="10"/>
  <c r="T732" i="10"/>
  <c r="L732" i="10"/>
  <c r="Q732" i="10"/>
  <c r="D732" i="10"/>
  <c r="T731" i="10"/>
  <c r="Y731" i="10"/>
  <c r="L731" i="10"/>
  <c r="M731" i="10" s="1"/>
  <c r="Q731" i="10"/>
  <c r="I731" i="10"/>
  <c r="D731" i="10"/>
  <c r="T730" i="10"/>
  <c r="Y730" i="10"/>
  <c r="I730" i="10"/>
  <c r="D730" i="10"/>
  <c r="Y729" i="10"/>
  <c r="T729" i="10"/>
  <c r="L729" i="10"/>
  <c r="M729" i="10" s="1"/>
  <c r="Q729" i="10"/>
  <c r="D729" i="10"/>
  <c r="T728" i="10"/>
  <c r="Q728" i="10"/>
  <c r="D728" i="10"/>
  <c r="T727" i="10"/>
  <c r="V727" i="10" s="1"/>
  <c r="Y727" i="10"/>
  <c r="I727" i="10"/>
  <c r="D727" i="10"/>
  <c r="Y726" i="10"/>
  <c r="L726" i="10"/>
  <c r="M726" i="10" s="1"/>
  <c r="Q726" i="10"/>
  <c r="D726" i="10"/>
  <c r="T725" i="10"/>
  <c r="Q725" i="10"/>
  <c r="Y724" i="10"/>
  <c r="T723" i="10"/>
  <c r="U723" i="10" s="1"/>
  <c r="Y723" i="10"/>
  <c r="L723" i="10"/>
  <c r="M723" i="10" s="1"/>
  <c r="Q723" i="10"/>
  <c r="I723" i="10"/>
  <c r="T722" i="10"/>
  <c r="Q722" i="10"/>
  <c r="I722" i="10"/>
  <c r="D722" i="10"/>
  <c r="Y721" i="10"/>
  <c r="I721" i="10"/>
  <c r="D721" i="10"/>
  <c r="Y720" i="10"/>
  <c r="T720" i="10"/>
  <c r="V720" i="10" s="1"/>
  <c r="L720" i="10"/>
  <c r="Q720" i="10"/>
  <c r="D720" i="10"/>
  <c r="E720" i="10" s="1"/>
  <c r="I720" i="10"/>
  <c r="T719" i="10"/>
  <c r="Y718" i="10"/>
  <c r="I718" i="10"/>
  <c r="D718" i="10"/>
  <c r="T717" i="10"/>
  <c r="L717" i="10"/>
  <c r="Q717" i="10"/>
  <c r="T716" i="10"/>
  <c r="V716" i="10" s="1"/>
  <c r="Y716" i="10"/>
  <c r="Q716" i="10"/>
  <c r="L716" i="10"/>
  <c r="N716" i="10" s="1"/>
  <c r="I716" i="10"/>
  <c r="Y715" i="10"/>
  <c r="T715" i="10"/>
  <c r="Q715" i="10"/>
  <c r="L715" i="10"/>
  <c r="T714" i="10"/>
  <c r="V714" i="10" s="1"/>
  <c r="Y714" i="10"/>
  <c r="Q714" i="10"/>
  <c r="L714" i="10"/>
  <c r="D714" i="10"/>
  <c r="T713" i="10"/>
  <c r="Q713" i="10"/>
  <c r="L713" i="10"/>
  <c r="T712" i="10"/>
  <c r="V712" i="10" s="1"/>
  <c r="Y712" i="10"/>
  <c r="Q712" i="10"/>
  <c r="L712" i="10"/>
  <c r="N712" i="10" s="1"/>
  <c r="I712" i="10"/>
  <c r="D712" i="10"/>
  <c r="Y711" i="10"/>
  <c r="Q711" i="10"/>
  <c r="L711" i="10"/>
  <c r="T710" i="10"/>
  <c r="V710" i="10" s="1"/>
  <c r="Y710" i="10"/>
  <c r="Q710" i="10"/>
  <c r="L710" i="10"/>
  <c r="M710" i="10" s="1"/>
  <c r="I710" i="10"/>
  <c r="Y709" i="10"/>
  <c r="T709" i="10"/>
  <c r="Q709" i="10"/>
  <c r="L709" i="10"/>
  <c r="T708" i="10"/>
  <c r="V708" i="10" s="1"/>
  <c r="Y708" i="10"/>
  <c r="Q708" i="10"/>
  <c r="L708" i="10"/>
  <c r="D708" i="10"/>
  <c r="T707" i="10"/>
  <c r="Q707" i="10"/>
  <c r="L707" i="10"/>
  <c r="T706" i="10"/>
  <c r="V706" i="10" s="1"/>
  <c r="Y706" i="10"/>
  <c r="Q706" i="10"/>
  <c r="L706" i="10"/>
  <c r="N706" i="10" s="1"/>
  <c r="I706" i="10"/>
  <c r="D706" i="10"/>
  <c r="Y705" i="10"/>
  <c r="Q705" i="10"/>
  <c r="L705" i="10"/>
  <c r="T704" i="10"/>
  <c r="Y704" i="10"/>
  <c r="Q704" i="10"/>
  <c r="L704" i="10"/>
  <c r="N704" i="10" s="1"/>
  <c r="I704" i="10"/>
  <c r="Y703" i="10"/>
  <c r="T703" i="10"/>
  <c r="Q703" i="10"/>
  <c r="L703" i="10"/>
  <c r="T702" i="10"/>
  <c r="V702" i="10" s="1"/>
  <c r="Y702" i="10"/>
  <c r="Q702" i="10"/>
  <c r="L702" i="10"/>
  <c r="D702" i="10"/>
  <c r="T701" i="10"/>
  <c r="Q701" i="10"/>
  <c r="L701" i="10"/>
  <c r="T700" i="10"/>
  <c r="V700" i="10" s="1"/>
  <c r="Y700" i="10"/>
  <c r="Q700" i="10"/>
  <c r="L700" i="10"/>
  <c r="N700" i="10" s="1"/>
  <c r="I700" i="10"/>
  <c r="D700" i="10"/>
  <c r="Y699" i="10"/>
  <c r="Q699" i="10"/>
  <c r="L699" i="10"/>
  <c r="T698" i="10"/>
  <c r="V698" i="10" s="1"/>
  <c r="Y698" i="10"/>
  <c r="Q698" i="10"/>
  <c r="L698" i="10"/>
  <c r="N698" i="10" s="1"/>
  <c r="I698" i="10"/>
  <c r="Y697" i="10"/>
  <c r="T697" i="10"/>
  <c r="Q697" i="10"/>
  <c r="L697" i="10"/>
  <c r="T696" i="10"/>
  <c r="V696" i="10" s="1"/>
  <c r="Y696" i="10"/>
  <c r="Q696" i="10"/>
  <c r="L696" i="10"/>
  <c r="D696" i="10"/>
  <c r="T695" i="10"/>
  <c r="Q695" i="10"/>
  <c r="L695" i="10"/>
  <c r="T694" i="10"/>
  <c r="V694" i="10" s="1"/>
  <c r="Y694" i="10"/>
  <c r="Q694" i="10"/>
  <c r="L694" i="10"/>
  <c r="N694" i="10" s="1"/>
  <c r="I694" i="10"/>
  <c r="D694" i="10"/>
  <c r="Y693" i="10"/>
  <c r="Q693" i="10"/>
  <c r="L693" i="10"/>
  <c r="T692" i="10"/>
  <c r="V692" i="10" s="1"/>
  <c r="Y692" i="10"/>
  <c r="Q692" i="10"/>
  <c r="L692" i="10"/>
  <c r="N692" i="10" s="1"/>
  <c r="I692" i="10"/>
  <c r="Y691" i="10"/>
  <c r="T691" i="10"/>
  <c r="Q691" i="10"/>
  <c r="L691" i="10"/>
  <c r="T690" i="10"/>
  <c r="V690" i="10" s="1"/>
  <c r="Y690" i="10"/>
  <c r="Q690" i="10"/>
  <c r="L690" i="10"/>
  <c r="D690" i="10"/>
  <c r="T689" i="10"/>
  <c r="Q689" i="10"/>
  <c r="L689" i="10"/>
  <c r="T688" i="10"/>
  <c r="V688" i="10" s="1"/>
  <c r="Y688" i="10"/>
  <c r="Q688" i="10"/>
  <c r="L688" i="10"/>
  <c r="N688" i="10" s="1"/>
  <c r="I688" i="10"/>
  <c r="D688" i="10"/>
  <c r="Y687" i="10"/>
  <c r="Q687" i="10"/>
  <c r="L687" i="10"/>
  <c r="T686" i="10"/>
  <c r="Y686" i="10"/>
  <c r="Q686" i="10"/>
  <c r="L686" i="10"/>
  <c r="N686" i="10" s="1"/>
  <c r="I686" i="10"/>
  <c r="Y685" i="10"/>
  <c r="T685" i="10"/>
  <c r="Q685" i="10"/>
  <c r="L685" i="10"/>
  <c r="T684" i="10"/>
  <c r="V684" i="10" s="1"/>
  <c r="Y684" i="10"/>
  <c r="Q684" i="10"/>
  <c r="L684" i="10"/>
  <c r="N684" i="10" s="1"/>
  <c r="D684" i="10"/>
  <c r="T683" i="10"/>
  <c r="Y683" i="10"/>
  <c r="Q683" i="10"/>
  <c r="L683" i="10"/>
  <c r="T682" i="10"/>
  <c r="V682" i="10" s="1"/>
  <c r="Y682" i="10"/>
  <c r="Q682" i="10"/>
  <c r="L682" i="10"/>
  <c r="N682" i="10" s="1"/>
  <c r="D682" i="10"/>
  <c r="Y681" i="10"/>
  <c r="Q681" i="10"/>
  <c r="L681" i="10"/>
  <c r="T680" i="10"/>
  <c r="V680" i="10" s="1"/>
  <c r="Y680" i="10"/>
  <c r="Q680" i="10"/>
  <c r="L680" i="10"/>
  <c r="N680" i="10" s="1"/>
  <c r="I680" i="10"/>
  <c r="Y679" i="10"/>
  <c r="T679" i="10"/>
  <c r="Q679" i="10"/>
  <c r="L679" i="10"/>
  <c r="T678" i="10"/>
  <c r="V678" i="10" s="1"/>
  <c r="Y678" i="10"/>
  <c r="Q678" i="10"/>
  <c r="L678" i="10"/>
  <c r="N678" i="10" s="1"/>
  <c r="D678" i="10"/>
  <c r="T677" i="10"/>
  <c r="Y677" i="10"/>
  <c r="Q677" i="10"/>
  <c r="L677" i="10"/>
  <c r="T676" i="10"/>
  <c r="V676" i="10" s="1"/>
  <c r="Y676" i="10"/>
  <c r="Q676" i="10"/>
  <c r="L676" i="10"/>
  <c r="N676" i="10" s="1"/>
  <c r="D676" i="10"/>
  <c r="Y675" i="10"/>
  <c r="Q675" i="10"/>
  <c r="L675" i="10"/>
  <c r="T674" i="10"/>
  <c r="V674" i="10" s="1"/>
  <c r="Y674" i="10"/>
  <c r="Q674" i="10"/>
  <c r="L674" i="10"/>
  <c r="M674" i="10" s="1"/>
  <c r="I674" i="10"/>
  <c r="Y673" i="10"/>
  <c r="T673" i="10"/>
  <c r="Q673" i="10"/>
  <c r="L673" i="10"/>
  <c r="T672" i="10"/>
  <c r="Y672" i="10"/>
  <c r="Q672" i="10"/>
  <c r="L672" i="10"/>
  <c r="N672" i="10" s="1"/>
  <c r="D672" i="10"/>
  <c r="T671" i="10"/>
  <c r="Y671" i="10"/>
  <c r="Q671" i="10"/>
  <c r="L671" i="10"/>
  <c r="T670" i="10"/>
  <c r="Q670" i="10"/>
  <c r="L670" i="10"/>
  <c r="N670" i="10" s="1"/>
  <c r="I670" i="10"/>
  <c r="T669" i="10"/>
  <c r="V669" i="10" s="1"/>
  <c r="Y669" i="10"/>
  <c r="Q669" i="10"/>
  <c r="L669" i="10"/>
  <c r="M669" i="10" s="1"/>
  <c r="Y668" i="10"/>
  <c r="T668" i="10"/>
  <c r="Q668" i="10"/>
  <c r="L668" i="10"/>
  <c r="M668" i="10" s="1"/>
  <c r="Q667" i="10"/>
  <c r="L667" i="10"/>
  <c r="T666" i="10"/>
  <c r="Q666" i="10"/>
  <c r="L666" i="10"/>
  <c r="N666" i="10" s="1"/>
  <c r="I666" i="10"/>
  <c r="T665" i="10"/>
  <c r="Y665" i="10"/>
  <c r="Q665" i="10"/>
  <c r="L665" i="10"/>
  <c r="M665" i="10" s="1"/>
  <c r="Y664" i="10"/>
  <c r="T664" i="10"/>
  <c r="U664" i="10" s="1"/>
  <c r="Q664" i="10"/>
  <c r="L664" i="10"/>
  <c r="M664" i="10" s="1"/>
  <c r="Q663" i="10"/>
  <c r="L663" i="10"/>
  <c r="T662" i="10"/>
  <c r="Q662" i="10"/>
  <c r="L662" i="10"/>
  <c r="T661" i="10"/>
  <c r="Y661" i="10"/>
  <c r="Q661" i="10"/>
  <c r="L661" i="10"/>
  <c r="T660" i="10"/>
  <c r="Q660" i="10"/>
  <c r="L660" i="10"/>
  <c r="M660" i="10" s="1"/>
  <c r="T659" i="10"/>
  <c r="Q659" i="10"/>
  <c r="L659" i="10"/>
  <c r="Y658" i="10"/>
  <c r="T658" i="10"/>
  <c r="U658" i="10" s="1"/>
  <c r="Q658" i="10"/>
  <c r="L658" i="10"/>
  <c r="N658" i="10" s="1"/>
  <c r="T657" i="10"/>
  <c r="Y657" i="10"/>
  <c r="Q657" i="10"/>
  <c r="L657" i="10"/>
  <c r="M657" i="10" s="1"/>
  <c r="Y656" i="10"/>
  <c r="T656" i="10"/>
  <c r="U656" i="10" s="1"/>
  <c r="Q656" i="10"/>
  <c r="L656" i="10"/>
  <c r="M656" i="10" s="1"/>
  <c r="Q655" i="10"/>
  <c r="L655" i="10"/>
  <c r="T654" i="10"/>
  <c r="Q654" i="10"/>
  <c r="L654" i="10"/>
  <c r="T653" i="10"/>
  <c r="Y653" i="10"/>
  <c r="Q653" i="10"/>
  <c r="L653" i="10"/>
  <c r="T652" i="10"/>
  <c r="V652" i="10" s="1"/>
  <c r="Q652" i="10"/>
  <c r="L652" i="10"/>
  <c r="M652" i="10" s="1"/>
  <c r="I652" i="10"/>
  <c r="D652" i="10"/>
  <c r="Y651" i="10"/>
  <c r="Q651" i="10"/>
  <c r="L651" i="10"/>
  <c r="Y650" i="10"/>
  <c r="T650" i="10"/>
  <c r="Q650" i="10"/>
  <c r="L650" i="10"/>
  <c r="T649" i="10"/>
  <c r="U649" i="10" s="1"/>
  <c r="Y649" i="10"/>
  <c r="L649" i="10"/>
  <c r="M649" i="10" s="1"/>
  <c r="Q649" i="10"/>
  <c r="Y648" i="10"/>
  <c r="L648" i="10"/>
  <c r="D648" i="10"/>
  <c r="E648" i="10" s="1"/>
  <c r="I648" i="10"/>
  <c r="T647" i="10"/>
  <c r="U647" i="10" s="1"/>
  <c r="Y647" i="10"/>
  <c r="L647" i="10"/>
  <c r="M647" i="10" s="1"/>
  <c r="I647" i="10"/>
  <c r="Y646" i="10"/>
  <c r="T646" i="10"/>
  <c r="L646" i="10"/>
  <c r="N646" i="10" s="1"/>
  <c r="Q646" i="10"/>
  <c r="Y645" i="10"/>
  <c r="T645" i="10"/>
  <c r="Q645" i="10"/>
  <c r="D645" i="10"/>
  <c r="I645" i="10"/>
  <c r="T644" i="10"/>
  <c r="Y644" i="10"/>
  <c r="Q644" i="10"/>
  <c r="D644" i="10"/>
  <c r="I644" i="10"/>
  <c r="T643" i="10"/>
  <c r="Y643" i="10"/>
  <c r="L643" i="10"/>
  <c r="Q643" i="10"/>
  <c r="Y642" i="10"/>
  <c r="L642" i="10"/>
  <c r="N642" i="10" s="1"/>
  <c r="Q642" i="10"/>
  <c r="D642" i="10"/>
  <c r="I642" i="10"/>
  <c r="T641" i="10"/>
  <c r="U641" i="10" s="1"/>
  <c r="Y641" i="10"/>
  <c r="L641" i="10"/>
  <c r="M641" i="10" s="1"/>
  <c r="D641" i="10"/>
  <c r="I641" i="10"/>
  <c r="Y640" i="10"/>
  <c r="T640" i="10"/>
  <c r="L640" i="10"/>
  <c r="M640" i="10" s="1"/>
  <c r="Q640" i="10"/>
  <c r="T639" i="10"/>
  <c r="L639" i="10"/>
  <c r="Q639" i="10"/>
  <c r="D639" i="10"/>
  <c r="E639" i="10" s="1"/>
  <c r="I639" i="10"/>
  <c r="T638" i="10"/>
  <c r="U638" i="10" s="1"/>
  <c r="Y638" i="10"/>
  <c r="Q638" i="10"/>
  <c r="I638" i="10"/>
  <c r="T637" i="10"/>
  <c r="L637" i="10"/>
  <c r="Q637" i="10"/>
  <c r="Y636" i="10"/>
  <c r="L636" i="10"/>
  <c r="D636" i="10"/>
  <c r="I636" i="10"/>
  <c r="T635" i="10"/>
  <c r="U635" i="10" s="1"/>
  <c r="Y635" i="10"/>
  <c r="L635" i="10"/>
  <c r="M635" i="10" s="1"/>
  <c r="I635" i="10"/>
  <c r="Y634" i="10"/>
  <c r="T634" i="10"/>
  <c r="L634" i="10"/>
  <c r="N634" i="10" s="1"/>
  <c r="Q634" i="10"/>
  <c r="Y633" i="10"/>
  <c r="T633" i="10"/>
  <c r="L633" i="10"/>
  <c r="D633" i="10"/>
  <c r="F633" i="10" s="1"/>
  <c r="I633" i="10"/>
  <c r="T632" i="10"/>
  <c r="U632" i="10" s="1"/>
  <c r="Y632" i="10"/>
  <c r="Q632" i="10"/>
  <c r="I632" i="10"/>
  <c r="T631" i="10"/>
  <c r="L631" i="10"/>
  <c r="M631" i="10" s="1"/>
  <c r="Q631" i="10"/>
  <c r="Y630" i="10"/>
  <c r="L630" i="10"/>
  <c r="D630" i="10"/>
  <c r="E630" i="10" s="1"/>
  <c r="I630" i="10"/>
  <c r="T629" i="10"/>
  <c r="U629" i="10" s="1"/>
  <c r="Y629" i="10"/>
  <c r="L629" i="10"/>
  <c r="M629" i="10" s="1"/>
  <c r="I629" i="10"/>
  <c r="Y628" i="10"/>
  <c r="T628" i="10"/>
  <c r="L628" i="10"/>
  <c r="N628" i="10" s="1"/>
  <c r="Q628" i="10"/>
  <c r="Y627" i="10"/>
  <c r="T627" i="10"/>
  <c r="Q627" i="10"/>
  <c r="D627" i="10"/>
  <c r="I627" i="10"/>
  <c r="T626" i="10"/>
  <c r="U626" i="10" s="1"/>
  <c r="Y626" i="10"/>
  <c r="Q626" i="10"/>
  <c r="D626" i="10"/>
  <c r="I626" i="10"/>
  <c r="T625" i="10"/>
  <c r="Y625" i="10"/>
  <c r="L625" i="10"/>
  <c r="Q625" i="10"/>
  <c r="Y624" i="10"/>
  <c r="L624" i="10"/>
  <c r="N624" i="10" s="1"/>
  <c r="Q624" i="10"/>
  <c r="D624" i="10"/>
  <c r="I624" i="10"/>
  <c r="T623" i="10"/>
  <c r="U623" i="10" s="1"/>
  <c r="Y623" i="10"/>
  <c r="L623" i="10"/>
  <c r="M623" i="10" s="1"/>
  <c r="D623" i="10"/>
  <c r="I623" i="10"/>
  <c r="Y622" i="10"/>
  <c r="T622" i="10"/>
  <c r="L622" i="10"/>
  <c r="M622" i="10" s="1"/>
  <c r="Q622" i="10"/>
  <c r="T621" i="10"/>
  <c r="L621" i="10"/>
  <c r="Q621" i="10"/>
  <c r="D621" i="10"/>
  <c r="E621" i="10" s="1"/>
  <c r="I621" i="10"/>
  <c r="T620" i="10"/>
  <c r="U620" i="10" s="1"/>
  <c r="Y620" i="10"/>
  <c r="Q620" i="10"/>
  <c r="I620" i="10"/>
  <c r="T619" i="10"/>
  <c r="L619" i="10"/>
  <c r="Q619" i="10"/>
  <c r="Y618" i="10"/>
  <c r="L618" i="10"/>
  <c r="D618" i="10"/>
  <c r="I618" i="10"/>
  <c r="T617" i="10"/>
  <c r="U617" i="10" s="1"/>
  <c r="Y617" i="10"/>
  <c r="L617" i="10"/>
  <c r="M617" i="10" s="1"/>
  <c r="I617" i="10"/>
  <c r="Y616" i="10"/>
  <c r="T616" i="10"/>
  <c r="Q616" i="10"/>
  <c r="T615" i="10"/>
  <c r="L615" i="10"/>
  <c r="Q615" i="10"/>
  <c r="D615" i="10"/>
  <c r="I615" i="10"/>
  <c r="T614" i="10"/>
  <c r="U614" i="10" s="1"/>
  <c r="Y614" i="10"/>
  <c r="L614" i="10"/>
  <c r="I614" i="10"/>
  <c r="T613" i="10"/>
  <c r="Q613" i="10"/>
  <c r="Y612" i="10"/>
  <c r="T612" i="10"/>
  <c r="Q612" i="10"/>
  <c r="L612" i="10"/>
  <c r="D612" i="10"/>
  <c r="E612" i="10" s="1"/>
  <c r="I612" i="10"/>
  <c r="T611" i="10"/>
  <c r="U611" i="10" s="1"/>
  <c r="Y611" i="10"/>
  <c r="L611" i="10"/>
  <c r="Q611" i="10"/>
  <c r="D611" i="10"/>
  <c r="F611" i="10" s="1"/>
  <c r="I611" i="10"/>
  <c r="Y610" i="10"/>
  <c r="T610" i="10"/>
  <c r="Q610" i="10"/>
  <c r="T609" i="10"/>
  <c r="L609" i="10"/>
  <c r="D609" i="10"/>
  <c r="I609" i="10"/>
  <c r="T608" i="10"/>
  <c r="U608" i="10" s="1"/>
  <c r="Y608" i="10"/>
  <c r="L608" i="10"/>
  <c r="M608" i="10" s="1"/>
  <c r="Q608" i="10"/>
  <c r="D608" i="10"/>
  <c r="F608" i="10" s="1"/>
  <c r="I608" i="10"/>
  <c r="T607" i="10"/>
  <c r="Y607" i="10"/>
  <c r="L607" i="10"/>
  <c r="N607" i="10" s="1"/>
  <c r="Q607" i="10"/>
  <c r="Y606" i="10"/>
  <c r="T606" i="10"/>
  <c r="Q606" i="10"/>
  <c r="L606" i="10"/>
  <c r="D606" i="10"/>
  <c r="F606" i="10" s="1"/>
  <c r="I606" i="10"/>
  <c r="T605" i="10"/>
  <c r="L605" i="10"/>
  <c r="Q605" i="10"/>
  <c r="I605" i="10"/>
  <c r="D605" i="10"/>
  <c r="Y604" i="10"/>
  <c r="L604" i="10"/>
  <c r="I604" i="10"/>
  <c r="D604" i="10"/>
  <c r="T603" i="10"/>
  <c r="Y603" i="10"/>
  <c r="L603" i="10"/>
  <c r="Q603" i="10"/>
  <c r="I603" i="10"/>
  <c r="D603" i="10"/>
  <c r="Y602" i="10"/>
  <c r="L602" i="10"/>
  <c r="Q602" i="10"/>
  <c r="I602" i="10"/>
  <c r="D602" i="10"/>
  <c r="Y601" i="10"/>
  <c r="L601" i="10"/>
  <c r="I601" i="10"/>
  <c r="D601" i="10"/>
  <c r="T600" i="10"/>
  <c r="Y600" i="10"/>
  <c r="L600" i="10"/>
  <c r="Q600" i="10"/>
  <c r="I600" i="10"/>
  <c r="D600" i="10"/>
  <c r="Y599" i="10"/>
  <c r="L599" i="10"/>
  <c r="Q599" i="10"/>
  <c r="I599" i="10"/>
  <c r="D599" i="10"/>
  <c r="Y598" i="10"/>
  <c r="L598" i="10"/>
  <c r="I598" i="10"/>
  <c r="D598" i="10"/>
  <c r="T597" i="10"/>
  <c r="Y597" i="10"/>
  <c r="L597" i="10"/>
  <c r="Q597" i="10"/>
  <c r="I597" i="10"/>
  <c r="D597" i="10"/>
  <c r="Y596" i="10"/>
  <c r="L596" i="10"/>
  <c r="Q596" i="10"/>
  <c r="I596" i="10"/>
  <c r="D596" i="10"/>
  <c r="Y595" i="10"/>
  <c r="L595" i="10"/>
  <c r="I595" i="10"/>
  <c r="D595" i="10"/>
  <c r="T594" i="10"/>
  <c r="Y594" i="10"/>
  <c r="L594" i="10"/>
  <c r="Q594" i="10"/>
  <c r="I594" i="10"/>
  <c r="D594" i="10"/>
  <c r="L593" i="10"/>
  <c r="Q593" i="10"/>
  <c r="I593" i="10"/>
  <c r="D593" i="10"/>
  <c r="Y592" i="10"/>
  <c r="I592" i="10"/>
  <c r="D592" i="10"/>
  <c r="T591" i="10"/>
  <c r="V591" i="10" s="1"/>
  <c r="Y591" i="10"/>
  <c r="L591" i="10"/>
  <c r="M591" i="10" s="1"/>
  <c r="Q591" i="10"/>
  <c r="I591" i="10"/>
  <c r="D591" i="10"/>
  <c r="T590" i="10"/>
  <c r="Y590" i="10"/>
  <c r="L590" i="10"/>
  <c r="Q590" i="10"/>
  <c r="I590" i="10"/>
  <c r="D590" i="10"/>
  <c r="E590" i="10" s="1"/>
  <c r="I589" i="10"/>
  <c r="D589" i="10"/>
  <c r="T588" i="10"/>
  <c r="V588" i="10" s="1"/>
  <c r="Y588" i="10"/>
  <c r="L588" i="10"/>
  <c r="Q588" i="10"/>
  <c r="I588" i="10"/>
  <c r="D588" i="10"/>
  <c r="T587" i="10"/>
  <c r="Y587" i="10"/>
  <c r="L587" i="10"/>
  <c r="Q587" i="10"/>
  <c r="I587" i="10"/>
  <c r="D587" i="10"/>
  <c r="E587" i="10" s="1"/>
  <c r="I586" i="10"/>
  <c r="D586" i="10"/>
  <c r="T585" i="10"/>
  <c r="V585" i="10" s="1"/>
  <c r="Y585" i="10"/>
  <c r="L585" i="10"/>
  <c r="M585" i="10" s="1"/>
  <c r="Q585" i="10"/>
  <c r="I585" i="10"/>
  <c r="D585" i="10"/>
  <c r="T584" i="10"/>
  <c r="Y584" i="10"/>
  <c r="L584" i="10"/>
  <c r="Q584" i="10"/>
  <c r="I584" i="10"/>
  <c r="D584" i="10"/>
  <c r="E584" i="10" s="1"/>
  <c r="I583" i="10"/>
  <c r="D583" i="10"/>
  <c r="T582" i="10"/>
  <c r="V582" i="10" s="1"/>
  <c r="Y582" i="10"/>
  <c r="L582" i="10"/>
  <c r="M582" i="10" s="1"/>
  <c r="Q582" i="10"/>
  <c r="I582" i="10"/>
  <c r="D582" i="10"/>
  <c r="T581" i="10"/>
  <c r="Y581" i="10"/>
  <c r="L581" i="10"/>
  <c r="Q581" i="10"/>
  <c r="I581" i="10"/>
  <c r="D581" i="10"/>
  <c r="E581" i="10" s="1"/>
  <c r="I580" i="10"/>
  <c r="D580" i="10"/>
  <c r="T579" i="10"/>
  <c r="V579" i="10" s="1"/>
  <c r="Y579" i="10"/>
  <c r="L579" i="10"/>
  <c r="M579" i="10" s="1"/>
  <c r="Q579" i="10"/>
  <c r="I579" i="10"/>
  <c r="D579" i="10"/>
  <c r="T578" i="10"/>
  <c r="Y578" i="10"/>
  <c r="L578" i="10"/>
  <c r="Q578" i="10"/>
  <c r="I578" i="10"/>
  <c r="D578" i="10"/>
  <c r="E578" i="10" s="1"/>
  <c r="I577" i="10"/>
  <c r="D577" i="10"/>
  <c r="T576" i="10"/>
  <c r="V576" i="10" s="1"/>
  <c r="Y576" i="10"/>
  <c r="L576" i="10"/>
  <c r="Q576" i="10"/>
  <c r="I576" i="10"/>
  <c r="T575" i="10"/>
  <c r="Y575" i="10"/>
  <c r="L575" i="10"/>
  <c r="Q575" i="10"/>
  <c r="I575" i="10"/>
  <c r="D575" i="10"/>
  <c r="E575" i="10" s="1"/>
  <c r="L574" i="10"/>
  <c r="I574" i="10"/>
  <c r="D574" i="10"/>
  <c r="T573" i="10"/>
  <c r="V573" i="10" s="1"/>
  <c r="Y573" i="10"/>
  <c r="L573" i="10"/>
  <c r="M573" i="10" s="1"/>
  <c r="Q573" i="10"/>
  <c r="I573" i="10"/>
  <c r="T572" i="10"/>
  <c r="Y572" i="10"/>
  <c r="L572" i="10"/>
  <c r="Q572" i="10"/>
  <c r="I572" i="10"/>
  <c r="D572" i="10"/>
  <c r="E572" i="10" s="1"/>
  <c r="L571" i="10"/>
  <c r="I571" i="10"/>
  <c r="D571" i="10"/>
  <c r="T570" i="10"/>
  <c r="V570" i="10" s="1"/>
  <c r="Y570" i="10"/>
  <c r="L570" i="10"/>
  <c r="M570" i="10" s="1"/>
  <c r="Q570" i="10"/>
  <c r="I570" i="10"/>
  <c r="T569" i="10"/>
  <c r="Y569" i="10"/>
  <c r="L569" i="10"/>
  <c r="Q569" i="10"/>
  <c r="I569" i="10"/>
  <c r="D569" i="10"/>
  <c r="E569" i="10" s="1"/>
  <c r="L568" i="10"/>
  <c r="I568" i="10"/>
  <c r="D568" i="10"/>
  <c r="T567" i="10"/>
  <c r="V567" i="10" s="1"/>
  <c r="Y567" i="10"/>
  <c r="L567" i="10"/>
  <c r="M567" i="10" s="1"/>
  <c r="Q567" i="10"/>
  <c r="I567" i="10"/>
  <c r="T566" i="10"/>
  <c r="Y566" i="10"/>
  <c r="L566" i="10"/>
  <c r="Q566" i="10"/>
  <c r="I566" i="10"/>
  <c r="D566" i="10"/>
  <c r="E566" i="10" s="1"/>
  <c r="L565" i="10"/>
  <c r="I565" i="10"/>
  <c r="D565" i="10"/>
  <c r="T564" i="10"/>
  <c r="U564" i="10" s="1"/>
  <c r="Y564" i="10"/>
  <c r="L564" i="10"/>
  <c r="M564" i="10" s="1"/>
  <c r="Q564" i="10"/>
  <c r="I564" i="10"/>
  <c r="T563" i="10"/>
  <c r="Y563" i="10"/>
  <c r="L563" i="10"/>
  <c r="Q563" i="10"/>
  <c r="I563" i="10"/>
  <c r="D563" i="10"/>
  <c r="E563" i="10" s="1"/>
  <c r="L562" i="10"/>
  <c r="I562" i="10"/>
  <c r="D562" i="10"/>
  <c r="T561" i="10"/>
  <c r="U561" i="10" s="1"/>
  <c r="Y561" i="10"/>
  <c r="L561" i="10"/>
  <c r="M561" i="10" s="1"/>
  <c r="Q561" i="10"/>
  <c r="I561" i="10"/>
  <c r="T560" i="10"/>
  <c r="Y560" i="10"/>
  <c r="L560" i="10"/>
  <c r="Q560" i="10"/>
  <c r="I560" i="10"/>
  <c r="D560" i="10"/>
  <c r="E560" i="10" s="1"/>
  <c r="L559" i="10"/>
  <c r="I559" i="10"/>
  <c r="D559" i="10"/>
  <c r="T558" i="10"/>
  <c r="Y558" i="10"/>
  <c r="L558" i="10"/>
  <c r="M558" i="10" s="1"/>
  <c r="Q558" i="10"/>
  <c r="I558" i="10"/>
  <c r="T557" i="10"/>
  <c r="Y557" i="10"/>
  <c r="L557" i="10"/>
  <c r="Q557" i="10"/>
  <c r="I557" i="10"/>
  <c r="D557" i="10"/>
  <c r="E557" i="10" s="1"/>
  <c r="L556" i="10"/>
  <c r="I556" i="10"/>
  <c r="D556" i="10"/>
  <c r="T555" i="10"/>
  <c r="Y555" i="10"/>
  <c r="D555" i="10"/>
  <c r="Y554" i="10"/>
  <c r="Q554" i="10"/>
  <c r="D554" i="10"/>
  <c r="I554" i="10"/>
  <c r="T553" i="10"/>
  <c r="Y553" i="10"/>
  <c r="L553" i="10"/>
  <c r="M553" i="10" s="1"/>
  <c r="Q553" i="10"/>
  <c r="D553" i="10"/>
  <c r="I553" i="10"/>
  <c r="Y552" i="10"/>
  <c r="Q552" i="10"/>
  <c r="D552" i="10"/>
  <c r="Y551" i="10"/>
  <c r="Q551" i="10"/>
  <c r="D551" i="10"/>
  <c r="I551" i="10"/>
  <c r="T550" i="10"/>
  <c r="Y550" i="10"/>
  <c r="L550" i="10"/>
  <c r="M550" i="10" s="1"/>
  <c r="Q550" i="10"/>
  <c r="D550" i="10"/>
  <c r="I550" i="10"/>
  <c r="Y549" i="10"/>
  <c r="Q549" i="10"/>
  <c r="D549" i="10"/>
  <c r="Y548" i="10"/>
  <c r="Q548" i="10"/>
  <c r="D548" i="10"/>
  <c r="I548" i="10"/>
  <c r="T547" i="10"/>
  <c r="Y547" i="10"/>
  <c r="L547" i="10"/>
  <c r="M547" i="10" s="1"/>
  <c r="Q547" i="10"/>
  <c r="D547" i="10"/>
  <c r="I547" i="10"/>
  <c r="Y546" i="10"/>
  <c r="Q546" i="10"/>
  <c r="D546" i="10"/>
  <c r="Y545" i="10"/>
  <c r="Q545" i="10"/>
  <c r="D545" i="10"/>
  <c r="I545" i="10"/>
  <c r="T544" i="10"/>
  <c r="Y544" i="10"/>
  <c r="L544" i="10"/>
  <c r="M544" i="10" s="1"/>
  <c r="Q544" i="10"/>
  <c r="D544" i="10"/>
  <c r="I544" i="10"/>
  <c r="Y543" i="10"/>
  <c r="Q543" i="10"/>
  <c r="D543" i="10"/>
  <c r="Y542" i="10"/>
  <c r="Q542" i="10"/>
  <c r="D542" i="10"/>
  <c r="I542" i="10"/>
  <c r="T541" i="10"/>
  <c r="Y541" i="10"/>
  <c r="L541" i="10"/>
  <c r="M541" i="10" s="1"/>
  <c r="Q541" i="10"/>
  <c r="D541" i="10"/>
  <c r="I541" i="10"/>
  <c r="Y540" i="10"/>
  <c r="Q540" i="10"/>
  <c r="D540" i="10"/>
  <c r="Y539" i="10"/>
  <c r="Q539" i="10"/>
  <c r="D539" i="10"/>
  <c r="I539" i="10"/>
  <c r="T538" i="10"/>
  <c r="Y538" i="10"/>
  <c r="L538" i="10"/>
  <c r="M538" i="10" s="1"/>
  <c r="Q538" i="10"/>
  <c r="D538" i="10"/>
  <c r="I538" i="10"/>
  <c r="Y537" i="10"/>
  <c r="Q537" i="10"/>
  <c r="D537" i="10"/>
  <c r="Y536" i="10"/>
  <c r="Q536" i="10"/>
  <c r="D536" i="10"/>
  <c r="I536" i="10"/>
  <c r="T535" i="10"/>
  <c r="Y535" i="10"/>
  <c r="L535" i="10"/>
  <c r="M535" i="10" s="1"/>
  <c r="Q535" i="10"/>
  <c r="D535" i="10"/>
  <c r="I535" i="10"/>
  <c r="Y534" i="10"/>
  <c r="Q534" i="10"/>
  <c r="D534" i="10"/>
  <c r="Y533" i="10"/>
  <c r="Q533" i="10"/>
  <c r="D533" i="10"/>
  <c r="I533" i="10"/>
  <c r="T532" i="10"/>
  <c r="Y532" i="10"/>
  <c r="L532" i="10"/>
  <c r="M532" i="10" s="1"/>
  <c r="Q532" i="10"/>
  <c r="D532" i="10"/>
  <c r="I532" i="10"/>
  <c r="Y531" i="10"/>
  <c r="Q531" i="10"/>
  <c r="D531" i="10"/>
  <c r="Y530" i="10"/>
  <c r="Q530" i="10"/>
  <c r="D530" i="10"/>
  <c r="I530" i="10"/>
  <c r="T529" i="10"/>
  <c r="Y529" i="10"/>
  <c r="L529" i="10"/>
  <c r="M529" i="10" s="1"/>
  <c r="Q529" i="10"/>
  <c r="D529" i="10"/>
  <c r="I529" i="10"/>
  <c r="Y528" i="10"/>
  <c r="Q528" i="10"/>
  <c r="D528" i="10"/>
  <c r="Y527" i="10"/>
  <c r="Q527" i="10"/>
  <c r="D527" i="10"/>
  <c r="I527" i="10"/>
  <c r="T526" i="10"/>
  <c r="Y526" i="10"/>
  <c r="L526" i="10"/>
  <c r="M526" i="10" s="1"/>
  <c r="Q526" i="10"/>
  <c r="D526" i="10"/>
  <c r="I526" i="10"/>
  <c r="Y525" i="10"/>
  <c r="Q525" i="10"/>
  <c r="D525" i="10"/>
  <c r="Y524" i="10"/>
  <c r="Q524" i="10"/>
  <c r="D524" i="10"/>
  <c r="I524" i="10"/>
  <c r="T523" i="10"/>
  <c r="Y523" i="10"/>
  <c r="L523" i="10"/>
  <c r="M523" i="10" s="1"/>
  <c r="Q523" i="10"/>
  <c r="D523" i="10"/>
  <c r="I523" i="10"/>
  <c r="Y522" i="10"/>
  <c r="Q522" i="10"/>
  <c r="D522" i="10"/>
  <c r="Y521" i="10"/>
  <c r="Q521" i="10"/>
  <c r="D521" i="10"/>
  <c r="I521" i="10"/>
  <c r="T520" i="10"/>
  <c r="Y520" i="10"/>
  <c r="L520" i="10"/>
  <c r="M520" i="10" s="1"/>
  <c r="Q520" i="10"/>
  <c r="D520" i="10"/>
  <c r="I520" i="10"/>
  <c r="Y519" i="10"/>
  <c r="Q519" i="10"/>
  <c r="D519" i="10"/>
  <c r="Y518" i="10"/>
  <c r="Q518" i="10"/>
  <c r="D518" i="10"/>
  <c r="I518" i="10"/>
  <c r="T517" i="10"/>
  <c r="Y517" i="10"/>
  <c r="L517" i="10"/>
  <c r="M517" i="10" s="1"/>
  <c r="Q517" i="10"/>
  <c r="D517" i="10"/>
  <c r="I517" i="10"/>
  <c r="Y516" i="10"/>
  <c r="Q516" i="10"/>
  <c r="D516" i="10"/>
  <c r="Y515" i="10"/>
  <c r="D515" i="10"/>
  <c r="I515" i="10"/>
  <c r="T514" i="10"/>
  <c r="Y514" i="10"/>
  <c r="L514" i="10"/>
  <c r="Q514" i="10"/>
  <c r="D514" i="10"/>
  <c r="I514" i="10"/>
  <c r="Y513" i="10"/>
  <c r="Q513" i="10"/>
  <c r="D513" i="10"/>
  <c r="D512" i="10"/>
  <c r="I512" i="10"/>
  <c r="T511" i="10"/>
  <c r="Y511" i="10"/>
  <c r="L511" i="10"/>
  <c r="Q511" i="10"/>
  <c r="D511" i="10"/>
  <c r="I511" i="10"/>
  <c r="Y510" i="10"/>
  <c r="Q510" i="10"/>
  <c r="D510" i="10"/>
  <c r="D509" i="10"/>
  <c r="I509" i="10"/>
  <c r="T508" i="10"/>
  <c r="Y508" i="10"/>
  <c r="L508" i="10"/>
  <c r="Q508" i="10"/>
  <c r="D508" i="10"/>
  <c r="E508" i="10" s="1"/>
  <c r="I508" i="10"/>
  <c r="Y506" i="10"/>
  <c r="L506" i="10"/>
  <c r="Q506" i="10"/>
  <c r="D506" i="10"/>
  <c r="F506" i="10" s="1"/>
  <c r="I506" i="10"/>
  <c r="T505" i="10"/>
  <c r="Y505" i="10"/>
  <c r="L505" i="10"/>
  <c r="Q505" i="10"/>
  <c r="D505" i="10"/>
  <c r="E505" i="10" s="1"/>
  <c r="I505" i="10"/>
  <c r="D504" i="10"/>
  <c r="T503" i="10"/>
  <c r="Y503" i="10"/>
  <c r="L503" i="10"/>
  <c r="Q503" i="10"/>
  <c r="D503" i="10"/>
  <c r="F503" i="10" s="1"/>
  <c r="I503" i="10"/>
  <c r="T502" i="10"/>
  <c r="Y502" i="10"/>
  <c r="L502" i="10"/>
  <c r="Q502" i="10"/>
  <c r="D502" i="10"/>
  <c r="E502" i="10" s="1"/>
  <c r="I502" i="10"/>
  <c r="Y500" i="10"/>
  <c r="L500" i="10"/>
  <c r="Q500" i="10"/>
  <c r="D500" i="10"/>
  <c r="F500" i="10" s="1"/>
  <c r="I500" i="10"/>
  <c r="T499" i="10"/>
  <c r="Y499" i="10"/>
  <c r="L499" i="10"/>
  <c r="Q499" i="10"/>
  <c r="D499" i="10"/>
  <c r="E499" i="10" s="1"/>
  <c r="I499" i="10"/>
  <c r="D498" i="10"/>
  <c r="T497" i="10"/>
  <c r="Y497" i="10"/>
  <c r="Q497" i="10"/>
  <c r="D497" i="10"/>
  <c r="F497" i="10" s="1"/>
  <c r="I497" i="10"/>
  <c r="T496" i="10"/>
  <c r="Y496" i="10"/>
  <c r="L496" i="10"/>
  <c r="Q496" i="10"/>
  <c r="D496" i="10"/>
  <c r="E496" i="10" s="1"/>
  <c r="I496" i="10"/>
  <c r="Y494" i="10"/>
  <c r="L494" i="10"/>
  <c r="Q494" i="10"/>
  <c r="D494" i="10"/>
  <c r="F494" i="10" s="1"/>
  <c r="I494" i="10"/>
  <c r="T493" i="10"/>
  <c r="V493" i="10" s="1"/>
  <c r="Y493" i="10"/>
  <c r="L493" i="10"/>
  <c r="Q493" i="10"/>
  <c r="D493" i="10"/>
  <c r="E493" i="10" s="1"/>
  <c r="I493" i="10"/>
  <c r="D492" i="10"/>
  <c r="T491" i="10"/>
  <c r="Y491" i="10"/>
  <c r="Q491" i="10"/>
  <c r="D491" i="10"/>
  <c r="F491" i="10" s="1"/>
  <c r="I491" i="10"/>
  <c r="T490" i="10"/>
  <c r="Y490" i="10"/>
  <c r="L490" i="10"/>
  <c r="Q490" i="10"/>
  <c r="D490" i="10"/>
  <c r="E490" i="10" s="1"/>
  <c r="I490" i="10"/>
  <c r="Y488" i="10"/>
  <c r="L488" i="10"/>
  <c r="Q488" i="10"/>
  <c r="D488" i="10"/>
  <c r="F488" i="10" s="1"/>
  <c r="I488" i="10"/>
  <c r="T487" i="10"/>
  <c r="V487" i="10" s="1"/>
  <c r="Y487" i="10"/>
  <c r="L487" i="10"/>
  <c r="Q487" i="10"/>
  <c r="D487" i="10"/>
  <c r="E487" i="10" s="1"/>
  <c r="I487" i="10"/>
  <c r="D486" i="10"/>
  <c r="T485" i="10"/>
  <c r="Y485" i="10"/>
  <c r="Q485" i="10"/>
  <c r="D485" i="10"/>
  <c r="F485" i="10" s="1"/>
  <c r="I485" i="10"/>
  <c r="T484" i="10"/>
  <c r="V484" i="10" s="1"/>
  <c r="Y484" i="10"/>
  <c r="L484" i="10"/>
  <c r="Q484" i="10"/>
  <c r="D484" i="10"/>
  <c r="E484" i="10" s="1"/>
  <c r="I484" i="10"/>
  <c r="Y483" i="10"/>
  <c r="Q483" i="10"/>
  <c r="D483" i="10"/>
  <c r="E483" i="10" s="1"/>
  <c r="T482" i="10"/>
  <c r="U482" i="10" s="1"/>
  <c r="Y482" i="10"/>
  <c r="L482" i="10"/>
  <c r="Q482" i="10"/>
  <c r="D482" i="10"/>
  <c r="E482" i="10" s="1"/>
  <c r="I482" i="10"/>
  <c r="Y481" i="10"/>
  <c r="L481" i="10"/>
  <c r="N481" i="10" s="1"/>
  <c r="Q481" i="10"/>
  <c r="D481" i="10"/>
  <c r="Y480" i="10"/>
  <c r="L480" i="10"/>
  <c r="N480" i="10" s="1"/>
  <c r="Q480" i="10"/>
  <c r="I480" i="10"/>
  <c r="D480" i="10"/>
  <c r="T479" i="10"/>
  <c r="U479" i="10" s="1"/>
  <c r="Y479" i="10"/>
  <c r="Q479" i="10"/>
  <c r="D479" i="10"/>
  <c r="Y478" i="10"/>
  <c r="L478" i="10"/>
  <c r="N478" i="10" s="1"/>
  <c r="Q478" i="10"/>
  <c r="D478" i="10"/>
  <c r="Y477" i="10"/>
  <c r="L477" i="10"/>
  <c r="M477" i="10" s="1"/>
  <c r="Q477" i="10"/>
  <c r="I477" i="10"/>
  <c r="D477" i="10"/>
  <c r="Y476" i="10"/>
  <c r="Q476" i="10"/>
  <c r="L476" i="10"/>
  <c r="I476" i="10"/>
  <c r="D476" i="10"/>
  <c r="E476" i="10" s="1"/>
  <c r="Y475" i="10"/>
  <c r="Q475" i="10"/>
  <c r="L475" i="10"/>
  <c r="M475" i="10" s="1"/>
  <c r="I475" i="10"/>
  <c r="D475" i="10"/>
  <c r="Y474" i="10"/>
  <c r="T474" i="10"/>
  <c r="Q474" i="10"/>
  <c r="L474" i="10"/>
  <c r="I474" i="10"/>
  <c r="D474" i="10"/>
  <c r="E474" i="10" s="1"/>
  <c r="Y473" i="10"/>
  <c r="Q473" i="10"/>
  <c r="L473" i="10"/>
  <c r="M473" i="10" s="1"/>
  <c r="I473" i="10"/>
  <c r="D473" i="10"/>
  <c r="Y472" i="10"/>
  <c r="T472" i="10"/>
  <c r="Q472" i="10"/>
  <c r="L472" i="10"/>
  <c r="I472" i="10"/>
  <c r="D472" i="10"/>
  <c r="E472" i="10" s="1"/>
  <c r="Y471" i="10"/>
  <c r="Q471" i="10"/>
  <c r="L471" i="10"/>
  <c r="M471" i="10" s="1"/>
  <c r="I471" i="10"/>
  <c r="D471" i="10"/>
  <c r="Y470" i="10"/>
  <c r="T470" i="10"/>
  <c r="Q470" i="10"/>
  <c r="L470" i="10"/>
  <c r="I470" i="10"/>
  <c r="D470" i="10"/>
  <c r="Y469" i="10"/>
  <c r="Q469" i="10"/>
  <c r="L469" i="10"/>
  <c r="I469" i="10"/>
  <c r="D469" i="10"/>
  <c r="Y468" i="10"/>
  <c r="Q468" i="10"/>
  <c r="L468" i="10"/>
  <c r="I468" i="10"/>
  <c r="D468" i="10"/>
  <c r="Y467" i="10"/>
  <c r="Q467" i="10"/>
  <c r="L467" i="10"/>
  <c r="I467" i="10"/>
  <c r="D467" i="10"/>
  <c r="Y466" i="10"/>
  <c r="Q466" i="10"/>
  <c r="L466" i="10"/>
  <c r="I466" i="10"/>
  <c r="D466" i="10"/>
  <c r="Y465" i="10"/>
  <c r="Q465" i="10"/>
  <c r="L465" i="10"/>
  <c r="I465" i="10"/>
  <c r="D465" i="10"/>
  <c r="Y464" i="10"/>
  <c r="Q464" i="10"/>
  <c r="L464" i="10"/>
  <c r="I464" i="10"/>
  <c r="D464" i="10"/>
  <c r="Y463" i="10"/>
  <c r="Q463" i="10"/>
  <c r="L463" i="10"/>
  <c r="I463" i="10"/>
  <c r="D463" i="10"/>
  <c r="Y462" i="10"/>
  <c r="Q462" i="10"/>
  <c r="L462" i="10"/>
  <c r="I462" i="10"/>
  <c r="D462" i="10"/>
  <c r="Y461" i="10"/>
  <c r="Q461" i="10"/>
  <c r="L461" i="10"/>
  <c r="I461" i="10"/>
  <c r="D461" i="10"/>
  <c r="Y460" i="10"/>
  <c r="Q460" i="10"/>
  <c r="L460" i="10"/>
  <c r="I460" i="10"/>
  <c r="D460" i="10"/>
  <c r="Y459" i="10"/>
  <c r="Q459" i="10"/>
  <c r="L459" i="10"/>
  <c r="I459" i="10"/>
  <c r="D459" i="10"/>
  <c r="Y458" i="10"/>
  <c r="Q458" i="10"/>
  <c r="L458" i="10"/>
  <c r="I458" i="10"/>
  <c r="D458" i="10"/>
  <c r="Y457" i="10"/>
  <c r="Q457" i="10"/>
  <c r="L457" i="10"/>
  <c r="I457" i="10"/>
  <c r="D457" i="10"/>
  <c r="Y456" i="10"/>
  <c r="Q456" i="10"/>
  <c r="L456" i="10"/>
  <c r="I456" i="10"/>
  <c r="D456" i="10"/>
  <c r="Y455" i="10"/>
  <c r="Q455" i="10"/>
  <c r="L455" i="10"/>
  <c r="I455" i="10"/>
  <c r="D455" i="10"/>
  <c r="Y454" i="10"/>
  <c r="Q454" i="10"/>
  <c r="L454" i="10"/>
  <c r="I454" i="10"/>
  <c r="D454" i="10"/>
  <c r="Y453" i="10"/>
  <c r="Q453" i="10"/>
  <c r="L453" i="10"/>
  <c r="I453" i="10"/>
  <c r="D453" i="10"/>
  <c r="Y452" i="10"/>
  <c r="Q452" i="10"/>
  <c r="L452" i="10"/>
  <c r="I452" i="10"/>
  <c r="D452" i="10"/>
  <c r="Y451" i="10"/>
  <c r="Q451" i="10"/>
  <c r="L451" i="10"/>
  <c r="I451" i="10"/>
  <c r="D451" i="10"/>
  <c r="Y450" i="10"/>
  <c r="Q450" i="10"/>
  <c r="L450" i="10"/>
  <c r="I450" i="10"/>
  <c r="D450" i="10"/>
  <c r="Y449" i="10"/>
  <c r="Q449" i="10"/>
  <c r="L449" i="10"/>
  <c r="I449" i="10"/>
  <c r="D449" i="10"/>
  <c r="Y448" i="10"/>
  <c r="Q448" i="10"/>
  <c r="L448" i="10"/>
  <c r="I448" i="10"/>
  <c r="D448" i="10"/>
  <c r="Y447" i="10"/>
  <c r="Q447" i="10"/>
  <c r="L447" i="10"/>
  <c r="I447" i="10"/>
  <c r="D447" i="10"/>
  <c r="Y446" i="10"/>
  <c r="Q446" i="10"/>
  <c r="L446" i="10"/>
  <c r="I446" i="10"/>
  <c r="D446" i="10"/>
  <c r="Y445" i="10"/>
  <c r="Q445" i="10"/>
  <c r="L445" i="10"/>
  <c r="I445" i="10"/>
  <c r="D445" i="10"/>
  <c r="Y444" i="10"/>
  <c r="Q444" i="10"/>
  <c r="L444" i="10"/>
  <c r="I444" i="10"/>
  <c r="D444" i="10"/>
  <c r="Y443" i="10"/>
  <c r="Q443" i="10"/>
  <c r="L443" i="10"/>
  <c r="I443" i="10"/>
  <c r="D443" i="10"/>
  <c r="Y442" i="10"/>
  <c r="Q442" i="10"/>
  <c r="L442" i="10"/>
  <c r="I442" i="10"/>
  <c r="D442" i="10"/>
  <c r="Y441" i="10"/>
  <c r="Q441" i="10"/>
  <c r="L441" i="10"/>
  <c r="I441" i="10"/>
  <c r="D441" i="10"/>
  <c r="Y440" i="10"/>
  <c r="Q440" i="10"/>
  <c r="L440" i="10"/>
  <c r="I440" i="10"/>
  <c r="D440" i="10"/>
  <c r="Y439" i="10"/>
  <c r="Q439" i="10"/>
  <c r="L439" i="10"/>
  <c r="I439" i="10"/>
  <c r="D439" i="10"/>
  <c r="Y438" i="10"/>
  <c r="Q438" i="10"/>
  <c r="L438" i="10"/>
  <c r="I438" i="10"/>
  <c r="D438" i="10"/>
  <c r="Y437" i="10"/>
  <c r="Q437" i="10"/>
  <c r="L437" i="10"/>
  <c r="I437" i="10"/>
  <c r="D437" i="10"/>
  <c r="Y436" i="10"/>
  <c r="Q436" i="10"/>
  <c r="L436" i="10"/>
  <c r="I436" i="10"/>
  <c r="D436" i="10"/>
  <c r="Y435" i="10"/>
  <c r="Q435" i="10"/>
  <c r="L435" i="10"/>
  <c r="I435" i="10"/>
  <c r="D435" i="10"/>
  <c r="Y434" i="10"/>
  <c r="Q434" i="10"/>
  <c r="L434" i="10"/>
  <c r="I434" i="10"/>
  <c r="D434" i="10"/>
  <c r="Y433" i="10"/>
  <c r="Q433" i="10"/>
  <c r="L433" i="10"/>
  <c r="I433" i="10"/>
  <c r="D433" i="10"/>
  <c r="Y432" i="10"/>
  <c r="Q432" i="10"/>
  <c r="L432" i="10"/>
  <c r="I432" i="10"/>
  <c r="D432" i="10"/>
  <c r="Y431" i="10"/>
  <c r="Q431" i="10"/>
  <c r="L431" i="10"/>
  <c r="I431" i="10"/>
  <c r="D431" i="10"/>
  <c r="Y430" i="10"/>
  <c r="Q430" i="10"/>
  <c r="L430" i="10"/>
  <c r="I430" i="10"/>
  <c r="D430" i="10"/>
  <c r="Y429" i="10"/>
  <c r="Q429" i="10"/>
  <c r="L429" i="10"/>
  <c r="I429" i="10"/>
  <c r="D429" i="10"/>
  <c r="Y428" i="10"/>
  <c r="Q428" i="10"/>
  <c r="L428" i="10"/>
  <c r="I428" i="10"/>
  <c r="D428" i="10"/>
  <c r="Y427" i="10"/>
  <c r="Q427" i="10"/>
  <c r="L427" i="10"/>
  <c r="I427" i="10"/>
  <c r="D427" i="10"/>
  <c r="Y426" i="10"/>
  <c r="Q426" i="10"/>
  <c r="L426" i="10"/>
  <c r="I426" i="10"/>
  <c r="D426" i="10"/>
  <c r="Y425" i="10"/>
  <c r="Q425" i="10"/>
  <c r="L425" i="10"/>
  <c r="I425" i="10"/>
  <c r="D425" i="10"/>
  <c r="Y424" i="10"/>
  <c r="Q424" i="10"/>
  <c r="L424" i="10"/>
  <c r="I424" i="10"/>
  <c r="D424" i="10"/>
  <c r="Y423" i="10"/>
  <c r="Q423" i="10"/>
  <c r="L423" i="10"/>
  <c r="I423" i="10"/>
  <c r="D423" i="10"/>
  <c r="Y422" i="10"/>
  <c r="Q422" i="10"/>
  <c r="L422" i="10"/>
  <c r="I422" i="10"/>
  <c r="D422" i="10"/>
  <c r="Y421" i="10"/>
  <c r="Q421" i="10"/>
  <c r="L421" i="10"/>
  <c r="I421" i="10"/>
  <c r="D421" i="10"/>
  <c r="Y420" i="10"/>
  <c r="Q420" i="10"/>
  <c r="L420" i="10"/>
  <c r="I420" i="10"/>
  <c r="D420" i="10"/>
  <c r="Y419" i="10"/>
  <c r="Q419" i="10"/>
  <c r="L419" i="10"/>
  <c r="I419" i="10"/>
  <c r="D419" i="10"/>
  <c r="Y418" i="10"/>
  <c r="Q418" i="10"/>
  <c r="L418" i="10"/>
  <c r="I418" i="10"/>
  <c r="D418" i="10"/>
  <c r="Y417" i="10"/>
  <c r="Q417" i="10"/>
  <c r="L417" i="10"/>
  <c r="I417" i="10"/>
  <c r="D417" i="10"/>
  <c r="L416" i="10"/>
  <c r="Q416" i="10"/>
  <c r="I416" i="10"/>
  <c r="D416" i="10"/>
  <c r="E416" i="10" s="1"/>
  <c r="T415" i="10"/>
  <c r="L415" i="10"/>
  <c r="I415" i="10"/>
  <c r="D415" i="10"/>
  <c r="L414" i="10"/>
  <c r="Q414" i="10"/>
  <c r="I414" i="10"/>
  <c r="D414" i="10"/>
  <c r="E414" i="10" s="1"/>
  <c r="Y413" i="10"/>
  <c r="T413" i="10"/>
  <c r="I413" i="10"/>
  <c r="D413" i="10"/>
  <c r="L412" i="10"/>
  <c r="Q412" i="10"/>
  <c r="I412" i="10"/>
  <c r="D412" i="10"/>
  <c r="Y411" i="10"/>
  <c r="T411" i="10"/>
  <c r="I411" i="10"/>
  <c r="D411" i="10"/>
  <c r="L410" i="10"/>
  <c r="Q410" i="10"/>
  <c r="I410" i="10"/>
  <c r="D410" i="10"/>
  <c r="T409" i="10"/>
  <c r="L409" i="10"/>
  <c r="I409" i="10"/>
  <c r="D409" i="10"/>
  <c r="L408" i="10"/>
  <c r="Q408" i="10"/>
  <c r="I408" i="10"/>
  <c r="D408" i="10"/>
  <c r="E408" i="10" s="1"/>
  <c r="Y407" i="10"/>
  <c r="T407" i="10"/>
  <c r="I407" i="10"/>
  <c r="D407" i="10"/>
  <c r="L406" i="10"/>
  <c r="Q406" i="10"/>
  <c r="I406" i="10"/>
  <c r="Y405" i="10"/>
  <c r="T405" i="10"/>
  <c r="Q405" i="10"/>
  <c r="L405" i="10"/>
  <c r="I405" i="10"/>
  <c r="Y404" i="10"/>
  <c r="T404" i="10"/>
  <c r="Q404" i="10"/>
  <c r="L404" i="10"/>
  <c r="M404" i="10" s="1"/>
  <c r="I404" i="10"/>
  <c r="Y403" i="10"/>
  <c r="T403" i="10"/>
  <c r="Q403" i="10"/>
  <c r="L403" i="10"/>
  <c r="M403" i="10" s="1"/>
  <c r="I403" i="10"/>
  <c r="Y402" i="10"/>
  <c r="Q402" i="10"/>
  <c r="L402" i="10"/>
  <c r="I402" i="10"/>
  <c r="Y401" i="10"/>
  <c r="T401" i="10"/>
  <c r="Q401" i="10"/>
  <c r="L401" i="10"/>
  <c r="I401" i="10"/>
  <c r="Y400" i="10"/>
  <c r="Q400" i="10"/>
  <c r="L400" i="10"/>
  <c r="I400" i="10"/>
  <c r="Y399" i="10"/>
  <c r="Q399" i="10"/>
  <c r="L399" i="10"/>
  <c r="I399" i="10"/>
  <c r="T398" i="10"/>
  <c r="Q398" i="10"/>
  <c r="L398" i="10"/>
  <c r="I398" i="10"/>
  <c r="Y397" i="10"/>
  <c r="Q397" i="10"/>
  <c r="L397" i="10"/>
  <c r="I397" i="10"/>
  <c r="Y396" i="10"/>
  <c r="Q396" i="10"/>
  <c r="L396" i="10"/>
  <c r="I396" i="10"/>
  <c r="T395" i="10"/>
  <c r="Q395" i="10"/>
  <c r="L395" i="10"/>
  <c r="I395" i="10"/>
  <c r="Y394" i="10"/>
  <c r="Q394" i="10"/>
  <c r="L394" i="10"/>
  <c r="I394" i="10"/>
  <c r="T393" i="10"/>
  <c r="Q393" i="10"/>
  <c r="L393" i="10"/>
  <c r="Y392" i="10"/>
  <c r="T392" i="10"/>
  <c r="Q392" i="10"/>
  <c r="L392" i="10"/>
  <c r="Y391" i="10"/>
  <c r="T391" i="10"/>
  <c r="Q391" i="10"/>
  <c r="L391" i="10"/>
  <c r="Y390" i="10"/>
  <c r="T390" i="10"/>
  <c r="Q390" i="10"/>
  <c r="L390" i="10"/>
  <c r="T389" i="10"/>
  <c r="Q389" i="10"/>
  <c r="L389" i="10"/>
  <c r="Y388" i="10"/>
  <c r="T388" i="10"/>
  <c r="Q388" i="10"/>
  <c r="L388" i="10"/>
  <c r="T387" i="10"/>
  <c r="Q387" i="10"/>
  <c r="L387" i="10"/>
  <c r="Y386" i="10"/>
  <c r="T386" i="10"/>
  <c r="Q386" i="10"/>
  <c r="L386" i="10"/>
  <c r="D386" i="10"/>
  <c r="E386" i="10" s="1"/>
  <c r="T385" i="10"/>
  <c r="Q385" i="10"/>
  <c r="L385" i="10"/>
  <c r="D385" i="10"/>
  <c r="F385" i="10" s="1"/>
  <c r="T384" i="10"/>
  <c r="Y384" i="10"/>
  <c r="Q384" i="10"/>
  <c r="L384" i="10"/>
  <c r="D384" i="10"/>
  <c r="E384" i="10" s="1"/>
  <c r="T383" i="10"/>
  <c r="Q383" i="10"/>
  <c r="L383" i="10"/>
  <c r="D383" i="10"/>
  <c r="F383" i="10" s="1"/>
  <c r="T382" i="10"/>
  <c r="Y382" i="10"/>
  <c r="Q382" i="10"/>
  <c r="L382" i="10"/>
  <c r="D382" i="10"/>
  <c r="E382" i="10" s="1"/>
  <c r="T381" i="10"/>
  <c r="Q381" i="10"/>
  <c r="L381" i="10"/>
  <c r="D381" i="10"/>
  <c r="F381" i="10" s="1"/>
  <c r="T380" i="10"/>
  <c r="Y380" i="10"/>
  <c r="Q380" i="10"/>
  <c r="L380" i="10"/>
  <c r="D380" i="10"/>
  <c r="E380" i="10" s="1"/>
  <c r="T379" i="10"/>
  <c r="Q379" i="10"/>
  <c r="L379" i="10"/>
  <c r="D379" i="10"/>
  <c r="F379" i="10" s="1"/>
  <c r="T378" i="10"/>
  <c r="Y378" i="10"/>
  <c r="Q378" i="10"/>
  <c r="L378" i="10"/>
  <c r="D378" i="10"/>
  <c r="E378" i="10" s="1"/>
  <c r="T377" i="10"/>
  <c r="Q377" i="10"/>
  <c r="L377" i="10"/>
  <c r="D377" i="10"/>
  <c r="F377" i="10" s="1"/>
  <c r="T376" i="10"/>
  <c r="Y376" i="10"/>
  <c r="Q376" i="10"/>
  <c r="L376" i="10"/>
  <c r="D376" i="10"/>
  <c r="E376" i="10" s="1"/>
  <c r="T375" i="10"/>
  <c r="Q375" i="10"/>
  <c r="L375" i="10"/>
  <c r="D375" i="10"/>
  <c r="F375" i="10" s="1"/>
  <c r="T374" i="10"/>
  <c r="Y374" i="10"/>
  <c r="Q374" i="10"/>
  <c r="L374" i="10"/>
  <c r="D374" i="10"/>
  <c r="E374" i="10" s="1"/>
  <c r="T373" i="10"/>
  <c r="Q373" i="10"/>
  <c r="L373" i="10"/>
  <c r="D373" i="10"/>
  <c r="F373" i="10" s="1"/>
  <c r="T372" i="10"/>
  <c r="Y372" i="10"/>
  <c r="Q372" i="10"/>
  <c r="L372" i="10"/>
  <c r="D372" i="10"/>
  <c r="E372" i="10" s="1"/>
  <c r="T371" i="10"/>
  <c r="Q371" i="10"/>
  <c r="L371" i="10"/>
  <c r="D371" i="10"/>
  <c r="F371" i="10" s="1"/>
  <c r="T370" i="10"/>
  <c r="Y370" i="10"/>
  <c r="Q370" i="10"/>
  <c r="L370" i="10"/>
  <c r="D370" i="10"/>
  <c r="E370" i="10" s="1"/>
  <c r="T369" i="10"/>
  <c r="Q369" i="10"/>
  <c r="L369" i="10"/>
  <c r="D369" i="10"/>
  <c r="F369" i="10" s="1"/>
  <c r="T368" i="10"/>
  <c r="Y368" i="10"/>
  <c r="Q368" i="10"/>
  <c r="L368" i="10"/>
  <c r="D368" i="10"/>
  <c r="E368" i="10" s="1"/>
  <c r="T367" i="10"/>
  <c r="Q367" i="10"/>
  <c r="L367" i="10"/>
  <c r="D367" i="10"/>
  <c r="F367" i="10" s="1"/>
  <c r="T366" i="10"/>
  <c r="Y366" i="10"/>
  <c r="Q366" i="10"/>
  <c r="L366" i="10"/>
  <c r="D366" i="10"/>
  <c r="E366" i="10" s="1"/>
  <c r="T365" i="10"/>
  <c r="Q365" i="10"/>
  <c r="L365" i="10"/>
  <c r="D365" i="10"/>
  <c r="F365" i="10" s="1"/>
  <c r="T364" i="10"/>
  <c r="Y364" i="10"/>
  <c r="Q364" i="10"/>
  <c r="L364" i="10"/>
  <c r="D364" i="10"/>
  <c r="E364" i="10" s="1"/>
  <c r="T363" i="10"/>
  <c r="Q363" i="10"/>
  <c r="L363" i="10"/>
  <c r="D363" i="10"/>
  <c r="F363" i="10" s="1"/>
  <c r="T362" i="10"/>
  <c r="Y362" i="10"/>
  <c r="Q362" i="10"/>
  <c r="L362" i="10"/>
  <c r="D362" i="10"/>
  <c r="T361" i="10"/>
  <c r="Q361" i="10"/>
  <c r="L361" i="10"/>
  <c r="D361" i="10"/>
  <c r="F361" i="10" s="1"/>
  <c r="T360" i="10"/>
  <c r="Y360" i="10"/>
  <c r="Q360" i="10"/>
  <c r="L360" i="10"/>
  <c r="D360" i="10"/>
  <c r="E360" i="10" s="1"/>
  <c r="T359" i="10"/>
  <c r="Q359" i="10"/>
  <c r="L359" i="10"/>
  <c r="D359" i="10"/>
  <c r="F359" i="10" s="1"/>
  <c r="T358" i="10"/>
  <c r="Y358" i="10"/>
  <c r="Q358" i="10"/>
  <c r="L358" i="10"/>
  <c r="D358" i="10"/>
  <c r="E358" i="10" s="1"/>
  <c r="T357" i="10"/>
  <c r="Q357" i="10"/>
  <c r="L357" i="10"/>
  <c r="D357" i="10"/>
  <c r="F357" i="10" s="1"/>
  <c r="T356" i="10"/>
  <c r="Y356" i="10"/>
  <c r="Q356" i="10"/>
  <c r="L356" i="10"/>
  <c r="D356" i="10"/>
  <c r="E356" i="10" s="1"/>
  <c r="T355" i="10"/>
  <c r="Q355" i="10"/>
  <c r="L355" i="10"/>
  <c r="D355" i="10"/>
  <c r="F355" i="10" s="1"/>
  <c r="T354" i="10"/>
  <c r="Y354" i="10"/>
  <c r="Q354" i="10"/>
  <c r="L354" i="10"/>
  <c r="D354" i="10"/>
  <c r="E354" i="10" s="1"/>
  <c r="T353" i="10"/>
  <c r="Q353" i="10"/>
  <c r="L353" i="10"/>
  <c r="D353" i="10"/>
  <c r="F353" i="10" s="1"/>
  <c r="T352" i="10"/>
  <c r="Y352" i="10"/>
  <c r="Q352" i="10"/>
  <c r="L352" i="10"/>
  <c r="D352" i="10"/>
  <c r="E352" i="10" s="1"/>
  <c r="T351" i="10"/>
  <c r="Q351" i="10"/>
  <c r="L351" i="10"/>
  <c r="D351" i="10"/>
  <c r="F351" i="10" s="1"/>
  <c r="T350" i="10"/>
  <c r="Y350" i="10"/>
  <c r="Q350" i="10"/>
  <c r="L350" i="10"/>
  <c r="D350" i="10"/>
  <c r="E350" i="10" s="1"/>
  <c r="T349" i="10"/>
  <c r="Q349" i="10"/>
  <c r="L349" i="10"/>
  <c r="D349" i="10"/>
  <c r="F349" i="10" s="1"/>
  <c r="T348" i="10"/>
  <c r="Y348" i="10"/>
  <c r="Q348" i="10"/>
  <c r="L348" i="10"/>
  <c r="D348" i="10"/>
  <c r="E348" i="10" s="1"/>
  <c r="T347" i="10"/>
  <c r="Q347" i="10"/>
  <c r="L347" i="10"/>
  <c r="D347" i="10"/>
  <c r="F347" i="10" s="1"/>
  <c r="T346" i="10"/>
  <c r="Y346" i="10"/>
  <c r="Q346" i="10"/>
  <c r="L346" i="10"/>
  <c r="D346" i="10"/>
  <c r="E346" i="10" s="1"/>
  <c r="T345" i="10"/>
  <c r="Q345" i="10"/>
  <c r="L345" i="10"/>
  <c r="D345" i="10"/>
  <c r="T344" i="10"/>
  <c r="Y344" i="10"/>
  <c r="Q344" i="10"/>
  <c r="L344" i="10"/>
  <c r="D344" i="10"/>
  <c r="E344" i="10" s="1"/>
  <c r="T343" i="10"/>
  <c r="Q343" i="10"/>
  <c r="L343" i="10"/>
  <c r="D343" i="10"/>
  <c r="T342" i="10"/>
  <c r="Y342" i="10"/>
  <c r="Q342" i="10"/>
  <c r="L342" i="10"/>
  <c r="D342" i="10"/>
  <c r="E342" i="10" s="1"/>
  <c r="T341" i="10"/>
  <c r="Q341" i="10"/>
  <c r="L341" i="10"/>
  <c r="I341" i="10"/>
  <c r="D341" i="10"/>
  <c r="T340" i="10"/>
  <c r="Y340" i="10"/>
  <c r="Q340" i="10"/>
  <c r="L340" i="10"/>
  <c r="D340" i="10"/>
  <c r="E340" i="10" s="1"/>
  <c r="T339" i="10"/>
  <c r="Q339" i="10"/>
  <c r="L339" i="10"/>
  <c r="I339" i="10"/>
  <c r="D339" i="10"/>
  <c r="T338" i="10"/>
  <c r="Y338" i="10"/>
  <c r="Q338" i="10"/>
  <c r="L338" i="10"/>
  <c r="D338" i="10"/>
  <c r="T337" i="10"/>
  <c r="Q337" i="10"/>
  <c r="L337" i="10"/>
  <c r="I337" i="10"/>
  <c r="D337" i="10"/>
  <c r="T336" i="10"/>
  <c r="Y336" i="10"/>
  <c r="Q336" i="10"/>
  <c r="L336" i="10"/>
  <c r="D336" i="10"/>
  <c r="T335" i="10"/>
  <c r="Q335" i="10"/>
  <c r="L335" i="10"/>
  <c r="D335" i="10"/>
  <c r="T334" i="10"/>
  <c r="Y334" i="10"/>
  <c r="Q334" i="10"/>
  <c r="L334" i="10"/>
  <c r="D334" i="10"/>
  <c r="T333" i="10"/>
  <c r="Q333" i="10"/>
  <c r="L333" i="10"/>
  <c r="D333" i="10"/>
  <c r="T332" i="10"/>
  <c r="Y332" i="10"/>
  <c r="Q332" i="10"/>
  <c r="L332" i="10"/>
  <c r="D332" i="10"/>
  <c r="F332" i="10" s="1"/>
  <c r="T331" i="10"/>
  <c r="Q331" i="10"/>
  <c r="L331" i="10"/>
  <c r="D331" i="10"/>
  <c r="T330" i="10"/>
  <c r="Y330" i="10"/>
  <c r="Q330" i="10"/>
  <c r="L330" i="10"/>
  <c r="D330" i="10"/>
  <c r="F330" i="10" s="1"/>
  <c r="T329" i="10"/>
  <c r="Q329" i="10"/>
  <c r="L329" i="10"/>
  <c r="I329" i="10"/>
  <c r="D329" i="10"/>
  <c r="T328" i="10"/>
  <c r="Y328" i="10"/>
  <c r="Q328" i="10"/>
  <c r="L328" i="10"/>
  <c r="N328" i="10" s="1"/>
  <c r="D328" i="10"/>
  <c r="E328" i="10" s="1"/>
  <c r="Y327" i="10"/>
  <c r="T327" i="10"/>
  <c r="Q327" i="10"/>
  <c r="L327" i="10"/>
  <c r="M327" i="10" s="1"/>
  <c r="Y326" i="10"/>
  <c r="T326" i="10"/>
  <c r="Q326" i="10"/>
  <c r="L326" i="10"/>
  <c r="M326" i="10" s="1"/>
  <c r="Y325" i="10"/>
  <c r="T325" i="10"/>
  <c r="Q325" i="10"/>
  <c r="L325" i="10"/>
  <c r="Y324" i="10"/>
  <c r="T324" i="10"/>
  <c r="Q324" i="10"/>
  <c r="L324" i="10"/>
  <c r="M324" i="10" s="1"/>
  <c r="Y323" i="10"/>
  <c r="T323" i="10"/>
  <c r="Q323" i="10"/>
  <c r="L323" i="10"/>
  <c r="Y322" i="10"/>
  <c r="T322" i="10"/>
  <c r="Q322" i="10"/>
  <c r="L322" i="10"/>
  <c r="Y321" i="10"/>
  <c r="T321" i="10"/>
  <c r="Q321" i="10"/>
  <c r="L321" i="10"/>
  <c r="M321" i="10" s="1"/>
  <c r="Y320" i="10"/>
  <c r="T320" i="10"/>
  <c r="Q320" i="10"/>
  <c r="L320" i="10"/>
  <c r="M320" i="10" s="1"/>
  <c r="Y319" i="10"/>
  <c r="T319" i="10"/>
  <c r="Q319" i="10"/>
  <c r="L319" i="10"/>
  <c r="Y318" i="10"/>
  <c r="T318" i="10"/>
  <c r="Q318" i="10"/>
  <c r="L318" i="10"/>
  <c r="Y317" i="10"/>
  <c r="T317" i="10"/>
  <c r="Q317" i="10"/>
  <c r="L317" i="10"/>
  <c r="M317" i="10" s="1"/>
  <c r="Y316" i="10"/>
  <c r="T316" i="10"/>
  <c r="Q316" i="10"/>
  <c r="L316" i="10"/>
  <c r="Y315" i="10"/>
  <c r="T315" i="10"/>
  <c r="Q315" i="10"/>
  <c r="L315" i="10"/>
  <c r="Y314" i="10"/>
  <c r="T314" i="10"/>
  <c r="Q314" i="10"/>
  <c r="L314" i="10"/>
  <c r="M314" i="10" s="1"/>
  <c r="Y313" i="10"/>
  <c r="T313" i="10"/>
  <c r="Q313" i="10"/>
  <c r="L313" i="10"/>
  <c r="Y312" i="10"/>
  <c r="T312" i="10"/>
  <c r="Q312" i="10"/>
  <c r="L312" i="10"/>
  <c r="Y311" i="10"/>
  <c r="T311" i="10"/>
  <c r="Q311" i="10"/>
  <c r="L311" i="10"/>
  <c r="T310" i="10"/>
  <c r="Q310" i="10"/>
  <c r="L310" i="10"/>
  <c r="Y309" i="10"/>
  <c r="T309" i="10"/>
  <c r="Q309" i="10"/>
  <c r="L309" i="10"/>
  <c r="T308" i="10"/>
  <c r="Q308" i="10"/>
  <c r="L308" i="10"/>
  <c r="Y307" i="10"/>
  <c r="T307" i="10"/>
  <c r="Q307" i="10"/>
  <c r="L307" i="10"/>
  <c r="Y306" i="10"/>
  <c r="T306" i="10"/>
  <c r="Q306" i="10"/>
  <c r="L306" i="10"/>
  <c r="D306" i="10"/>
  <c r="E306" i="10" s="1"/>
  <c r="T305" i="10"/>
  <c r="Y305" i="10"/>
  <c r="Q305" i="10"/>
  <c r="L305" i="10"/>
  <c r="T304" i="10"/>
  <c r="V304" i="10" s="1"/>
  <c r="Y304" i="10"/>
  <c r="Q304" i="10"/>
  <c r="L304" i="10"/>
  <c r="D304" i="10"/>
  <c r="E304" i="10" s="1"/>
  <c r="T303" i="10"/>
  <c r="Y303" i="10"/>
  <c r="Q303" i="10"/>
  <c r="L303" i="10"/>
  <c r="T302" i="10"/>
  <c r="V302" i="10" s="1"/>
  <c r="Y302" i="10"/>
  <c r="Q302" i="10"/>
  <c r="L302" i="10"/>
  <c r="D302" i="10"/>
  <c r="E302" i="10" s="1"/>
  <c r="T301" i="10"/>
  <c r="Y301" i="10"/>
  <c r="Q301" i="10"/>
  <c r="L301" i="10"/>
  <c r="T300" i="10"/>
  <c r="V300" i="10" s="1"/>
  <c r="Y300" i="10"/>
  <c r="Q300" i="10"/>
  <c r="L300" i="10"/>
  <c r="D300" i="10"/>
  <c r="E300" i="10" s="1"/>
  <c r="T299" i="10"/>
  <c r="Y299" i="10"/>
  <c r="Q299" i="10"/>
  <c r="L299" i="10"/>
  <c r="T298" i="10"/>
  <c r="V298" i="10" s="1"/>
  <c r="Y298" i="10"/>
  <c r="Q298" i="10"/>
  <c r="L298" i="10"/>
  <c r="D298" i="10"/>
  <c r="E298" i="10" s="1"/>
  <c r="T297" i="10"/>
  <c r="Y297" i="10"/>
  <c r="Q297" i="10"/>
  <c r="L297" i="10"/>
  <c r="T296" i="10"/>
  <c r="V296" i="10" s="1"/>
  <c r="Y296" i="10"/>
  <c r="Q296" i="10"/>
  <c r="L296" i="10"/>
  <c r="D296" i="10"/>
  <c r="E296" i="10" s="1"/>
  <c r="T295" i="10"/>
  <c r="Y295" i="10"/>
  <c r="Q295" i="10"/>
  <c r="L295" i="10"/>
  <c r="T294" i="10"/>
  <c r="V294" i="10" s="1"/>
  <c r="Y294" i="10"/>
  <c r="Q294" i="10"/>
  <c r="L294" i="10"/>
  <c r="D294" i="10"/>
  <c r="E294" i="10" s="1"/>
  <c r="T293" i="10"/>
  <c r="Y293" i="10"/>
  <c r="Q293" i="10"/>
  <c r="L293" i="10"/>
  <c r="T292" i="10"/>
  <c r="V292" i="10" s="1"/>
  <c r="Y292" i="10"/>
  <c r="Q292" i="10"/>
  <c r="L292" i="10"/>
  <c r="D292" i="10"/>
  <c r="E292" i="10" s="1"/>
  <c r="T291" i="10"/>
  <c r="Y291" i="10"/>
  <c r="Q291" i="10"/>
  <c r="L291" i="10"/>
  <c r="T290" i="10"/>
  <c r="V290" i="10" s="1"/>
  <c r="Y290" i="10"/>
  <c r="Q290" i="10"/>
  <c r="L290" i="10"/>
  <c r="D290" i="10"/>
  <c r="E290" i="10" s="1"/>
  <c r="T289" i="10"/>
  <c r="Y289" i="10"/>
  <c r="Q289" i="10"/>
  <c r="L289" i="10"/>
  <c r="T288" i="10"/>
  <c r="V288" i="10" s="1"/>
  <c r="Y288" i="10"/>
  <c r="Q288" i="10"/>
  <c r="L288" i="10"/>
  <c r="D288" i="10"/>
  <c r="E288" i="10" s="1"/>
  <c r="T287" i="10"/>
  <c r="Y287" i="10"/>
  <c r="Q287" i="10"/>
  <c r="L287" i="10"/>
  <c r="T286" i="10"/>
  <c r="V286" i="10" s="1"/>
  <c r="Y286" i="10"/>
  <c r="Q286" i="10"/>
  <c r="L286" i="10"/>
  <c r="D286" i="10"/>
  <c r="E286" i="10" s="1"/>
  <c r="T285" i="10"/>
  <c r="Y285" i="10"/>
  <c r="Q285" i="10"/>
  <c r="L285" i="10"/>
  <c r="T284" i="10"/>
  <c r="V284" i="10" s="1"/>
  <c r="Y284" i="10"/>
  <c r="Q284" i="10"/>
  <c r="L284" i="10"/>
  <c r="D284" i="10"/>
  <c r="E284" i="10" s="1"/>
  <c r="T283" i="10"/>
  <c r="Y283" i="10"/>
  <c r="Q283" i="10"/>
  <c r="L283" i="10"/>
  <c r="T282" i="10"/>
  <c r="V282" i="10" s="1"/>
  <c r="Y282" i="10"/>
  <c r="Q282" i="10"/>
  <c r="L282" i="10"/>
  <c r="D282" i="10"/>
  <c r="E282" i="10" s="1"/>
  <c r="T281" i="10"/>
  <c r="Y281" i="10"/>
  <c r="Q281" i="10"/>
  <c r="L281" i="10"/>
  <c r="T280" i="10"/>
  <c r="V280" i="10" s="1"/>
  <c r="Y280" i="10"/>
  <c r="Q280" i="10"/>
  <c r="L280" i="10"/>
  <c r="D280" i="10"/>
  <c r="E280" i="10" s="1"/>
  <c r="T279" i="10"/>
  <c r="Y279" i="10"/>
  <c r="Q279" i="10"/>
  <c r="L279" i="10"/>
  <c r="T278" i="10"/>
  <c r="V278" i="10" s="1"/>
  <c r="Y278" i="10"/>
  <c r="Q278" i="10"/>
  <c r="L278" i="10"/>
  <c r="D278" i="10"/>
  <c r="E278" i="10" s="1"/>
  <c r="T277" i="10"/>
  <c r="Y277" i="10"/>
  <c r="Q277" i="10"/>
  <c r="L277" i="10"/>
  <c r="T276" i="10"/>
  <c r="V276" i="10" s="1"/>
  <c r="Y276" i="10"/>
  <c r="Q276" i="10"/>
  <c r="L276" i="10"/>
  <c r="D276" i="10"/>
  <c r="E276" i="10" s="1"/>
  <c r="T275" i="10"/>
  <c r="Y275" i="10"/>
  <c r="Q275" i="10"/>
  <c r="L275" i="10"/>
  <c r="T274" i="10"/>
  <c r="V274" i="10" s="1"/>
  <c r="Y274" i="10"/>
  <c r="Q274" i="10"/>
  <c r="L274" i="10"/>
  <c r="D274" i="10"/>
  <c r="E274" i="10" s="1"/>
  <c r="T273" i="10"/>
  <c r="Y273" i="10"/>
  <c r="Q273" i="10"/>
  <c r="L273" i="10"/>
  <c r="T272" i="10"/>
  <c r="V272" i="10" s="1"/>
  <c r="Y272" i="10"/>
  <c r="Q272" i="10"/>
  <c r="L272" i="10"/>
  <c r="D272" i="10"/>
  <c r="E272" i="10" s="1"/>
  <c r="T271" i="10"/>
  <c r="Y271" i="10"/>
  <c r="Q271" i="10"/>
  <c r="L271" i="10"/>
  <c r="T270" i="10"/>
  <c r="V270" i="10" s="1"/>
  <c r="Y270" i="10"/>
  <c r="Q270" i="10"/>
  <c r="L270" i="10"/>
  <c r="D270" i="10"/>
  <c r="E270" i="10" s="1"/>
  <c r="T269" i="10"/>
  <c r="Y269" i="10"/>
  <c r="Q269" i="10"/>
  <c r="L269" i="10"/>
  <c r="T268" i="10"/>
  <c r="V268" i="10" s="1"/>
  <c r="Y268" i="10"/>
  <c r="Q268" i="10"/>
  <c r="L268" i="10"/>
  <c r="D268" i="10"/>
  <c r="E268" i="10" s="1"/>
  <c r="T267" i="10"/>
  <c r="Y267" i="10"/>
  <c r="Q267" i="10"/>
  <c r="L267" i="10"/>
  <c r="T266" i="10"/>
  <c r="V266" i="10" s="1"/>
  <c r="Y266" i="10"/>
  <c r="Q266" i="10"/>
  <c r="L266" i="10"/>
  <c r="D266" i="10"/>
  <c r="E266" i="10" s="1"/>
  <c r="T265" i="10"/>
  <c r="Y265" i="10"/>
  <c r="Q265" i="10"/>
  <c r="L265" i="10"/>
  <c r="T264" i="10"/>
  <c r="V264" i="10" s="1"/>
  <c r="Y264" i="10"/>
  <c r="Q264" i="10"/>
  <c r="L264" i="10"/>
  <c r="D264" i="10"/>
  <c r="E264" i="10" s="1"/>
  <c r="T263" i="10"/>
  <c r="Y263" i="10"/>
  <c r="Q263" i="10"/>
  <c r="L263" i="10"/>
  <c r="T262" i="10"/>
  <c r="V262" i="10" s="1"/>
  <c r="Y262" i="10"/>
  <c r="Q262" i="10"/>
  <c r="L262" i="10"/>
  <c r="D262" i="10"/>
  <c r="E262" i="10" s="1"/>
  <c r="T261" i="10"/>
  <c r="Y261" i="10"/>
  <c r="Q261" i="10"/>
  <c r="L261" i="10"/>
  <c r="T260" i="10"/>
  <c r="V260" i="10" s="1"/>
  <c r="Y260" i="10"/>
  <c r="Q260" i="10"/>
  <c r="L260" i="10"/>
  <c r="D260" i="10"/>
  <c r="E260" i="10" s="1"/>
  <c r="T259" i="10"/>
  <c r="Y259" i="10"/>
  <c r="Q259" i="10"/>
  <c r="L259" i="10"/>
  <c r="T258" i="10"/>
  <c r="V258" i="10" s="1"/>
  <c r="Y258" i="10"/>
  <c r="Q258" i="10"/>
  <c r="L258" i="10"/>
  <c r="D258" i="10"/>
  <c r="E258" i="10" s="1"/>
  <c r="T257" i="10"/>
  <c r="Y257" i="10"/>
  <c r="Q257" i="10"/>
  <c r="L257" i="10"/>
  <c r="T256" i="10"/>
  <c r="V256" i="10" s="1"/>
  <c r="Y256" i="10"/>
  <c r="Q256" i="10"/>
  <c r="L256" i="10"/>
  <c r="D256" i="10"/>
  <c r="T255" i="10"/>
  <c r="Y255" i="10"/>
  <c r="Q255" i="10"/>
  <c r="L255" i="10"/>
  <c r="T254" i="10"/>
  <c r="V254" i="10" s="1"/>
  <c r="Y254" i="10"/>
  <c r="Q254" i="10"/>
  <c r="L254" i="10"/>
  <c r="D254" i="10"/>
  <c r="T253" i="10"/>
  <c r="Y253" i="10"/>
  <c r="Q253" i="10"/>
  <c r="L253" i="10"/>
  <c r="T252" i="10"/>
  <c r="Y252" i="10"/>
  <c r="Q252" i="10"/>
  <c r="L252" i="10"/>
  <c r="I252" i="10"/>
  <c r="D252" i="10"/>
  <c r="T251" i="10"/>
  <c r="Y251" i="10"/>
  <c r="Q251" i="10"/>
  <c r="L251" i="10"/>
  <c r="T250" i="10"/>
  <c r="Y250" i="10"/>
  <c r="Q250" i="10"/>
  <c r="L250" i="10"/>
  <c r="M250" i="10" s="1"/>
  <c r="I250" i="10"/>
  <c r="D250" i="10"/>
  <c r="T249" i="10"/>
  <c r="Y249" i="10"/>
  <c r="Q249" i="10"/>
  <c r="L249" i="10"/>
  <c r="T248" i="10"/>
  <c r="Y248" i="10"/>
  <c r="Q248" i="10"/>
  <c r="L248" i="10"/>
  <c r="I248" i="10"/>
  <c r="D248" i="10"/>
  <c r="T247" i="10"/>
  <c r="Y247" i="10"/>
  <c r="Q247" i="10"/>
  <c r="L247" i="10"/>
  <c r="T246" i="10"/>
  <c r="Y246" i="10"/>
  <c r="Q246" i="10"/>
  <c r="L246" i="10"/>
  <c r="I246" i="10"/>
  <c r="D246" i="10"/>
  <c r="Y245" i="10"/>
  <c r="T245" i="10"/>
  <c r="U245" i="10" s="1"/>
  <c r="Q245" i="10"/>
  <c r="I245" i="10"/>
  <c r="D245" i="10"/>
  <c r="Y244" i="10"/>
  <c r="T244" i="10"/>
  <c r="Q244" i="10"/>
  <c r="I244" i="10"/>
  <c r="D244" i="10"/>
  <c r="Y243" i="10"/>
  <c r="T243" i="10"/>
  <c r="U243" i="10" s="1"/>
  <c r="Q243" i="10"/>
  <c r="I243" i="10"/>
  <c r="D243" i="10"/>
  <c r="Y242" i="10"/>
  <c r="T242" i="10"/>
  <c r="Q242" i="10"/>
  <c r="I242" i="10"/>
  <c r="D242" i="10"/>
  <c r="Y241" i="10"/>
  <c r="T241" i="10"/>
  <c r="V241" i="10" s="1"/>
  <c r="I241" i="10"/>
  <c r="D241" i="10"/>
  <c r="Y240" i="10"/>
  <c r="T240" i="10"/>
  <c r="V240" i="10" s="1"/>
  <c r="I240" i="10"/>
  <c r="D240" i="10"/>
  <c r="Y239" i="10"/>
  <c r="T239" i="10"/>
  <c r="V239" i="10" s="1"/>
  <c r="I239" i="10"/>
  <c r="D239" i="10"/>
  <c r="Y238" i="10"/>
  <c r="T238" i="10"/>
  <c r="V238" i="10" s="1"/>
  <c r="I238" i="10"/>
  <c r="D238" i="10"/>
  <c r="Y237" i="10"/>
  <c r="T237" i="10"/>
  <c r="V237" i="10" s="1"/>
  <c r="I237" i="10"/>
  <c r="D237" i="10"/>
  <c r="Y236" i="10"/>
  <c r="T236" i="10"/>
  <c r="V236" i="10" s="1"/>
  <c r="I236" i="10"/>
  <c r="D236" i="10"/>
  <c r="Y235" i="10"/>
  <c r="T235" i="10"/>
  <c r="V235" i="10" s="1"/>
  <c r="I235" i="10"/>
  <c r="D235" i="10"/>
  <c r="Y234" i="10"/>
  <c r="T234" i="10"/>
  <c r="V234" i="10" s="1"/>
  <c r="I234" i="10"/>
  <c r="D234" i="10"/>
  <c r="Y233" i="10"/>
  <c r="T233" i="10"/>
  <c r="V233" i="10" s="1"/>
  <c r="I233" i="10"/>
  <c r="D233" i="10"/>
  <c r="Y232" i="10"/>
  <c r="T232" i="10"/>
  <c r="V232" i="10" s="1"/>
  <c r="I232" i="10"/>
  <c r="D232" i="10"/>
  <c r="Y231" i="10"/>
  <c r="T231" i="10"/>
  <c r="V231" i="10" s="1"/>
  <c r="D231" i="10"/>
  <c r="I231" i="10"/>
  <c r="Y230" i="10"/>
  <c r="T230" i="10"/>
  <c r="V230" i="10" s="1"/>
  <c r="D230" i="10"/>
  <c r="I230" i="10"/>
  <c r="Y229" i="10"/>
  <c r="T229" i="10"/>
  <c r="I229" i="10"/>
  <c r="D229" i="10"/>
  <c r="Y228" i="10"/>
  <c r="T228" i="10"/>
  <c r="V228" i="10" s="1"/>
  <c r="I228" i="10"/>
  <c r="Y227" i="10"/>
  <c r="T227" i="10"/>
  <c r="I227" i="10"/>
  <c r="D227" i="10"/>
  <c r="Y226" i="10"/>
  <c r="T226" i="10"/>
  <c r="V226" i="10" s="1"/>
  <c r="D226" i="10"/>
  <c r="I226" i="10"/>
  <c r="Y225" i="10"/>
  <c r="T225" i="10"/>
  <c r="I225" i="10"/>
  <c r="D225" i="10"/>
  <c r="Y224" i="10"/>
  <c r="T224" i="10"/>
  <c r="V224" i="10" s="1"/>
  <c r="D224" i="10"/>
  <c r="I224" i="10"/>
  <c r="Y223" i="10"/>
  <c r="T223" i="10"/>
  <c r="I223" i="10"/>
  <c r="D223" i="10"/>
  <c r="Y222" i="10"/>
  <c r="T222" i="10"/>
  <c r="V222" i="10" s="1"/>
  <c r="I222" i="10"/>
  <c r="Y221" i="10"/>
  <c r="T221" i="10"/>
  <c r="I221" i="10"/>
  <c r="D221" i="10"/>
  <c r="Y220" i="10"/>
  <c r="T220" i="10"/>
  <c r="V220" i="10" s="1"/>
  <c r="D220" i="10"/>
  <c r="I220" i="10"/>
  <c r="Y219" i="10"/>
  <c r="T219" i="10"/>
  <c r="I219" i="10"/>
  <c r="D219" i="10"/>
  <c r="Y218" i="10"/>
  <c r="T218" i="10"/>
  <c r="V218" i="10" s="1"/>
  <c r="D218" i="10"/>
  <c r="I218" i="10"/>
  <c r="Y217" i="10"/>
  <c r="T217" i="10"/>
  <c r="I217" i="10"/>
  <c r="D217" i="10"/>
  <c r="Y216" i="10"/>
  <c r="T216" i="10"/>
  <c r="V216" i="10" s="1"/>
  <c r="I216" i="10"/>
  <c r="Y215" i="10"/>
  <c r="T215" i="10"/>
  <c r="V215" i="10" s="1"/>
  <c r="D215" i="10"/>
  <c r="F215" i="10" s="1"/>
  <c r="I215" i="10"/>
  <c r="Y214" i="10"/>
  <c r="T214" i="10"/>
  <c r="L214" i="10"/>
  <c r="I214" i="10"/>
  <c r="Y213" i="10"/>
  <c r="T213" i="10"/>
  <c r="V213" i="10" s="1"/>
  <c r="D213" i="10"/>
  <c r="F213" i="10" s="1"/>
  <c r="I213" i="10"/>
  <c r="Y212" i="10"/>
  <c r="T212" i="10"/>
  <c r="L212" i="10"/>
  <c r="I212" i="10"/>
  <c r="Y211" i="10"/>
  <c r="T211" i="10"/>
  <c r="V211" i="10" s="1"/>
  <c r="D211" i="10"/>
  <c r="F211" i="10" s="1"/>
  <c r="I211" i="10"/>
  <c r="Y210" i="10"/>
  <c r="T210" i="10"/>
  <c r="L210" i="10"/>
  <c r="I210" i="10"/>
  <c r="Y209" i="10"/>
  <c r="T209" i="10"/>
  <c r="V209" i="10" s="1"/>
  <c r="D209" i="10"/>
  <c r="F209" i="10" s="1"/>
  <c r="I209" i="10"/>
  <c r="Y208" i="10"/>
  <c r="T208" i="10"/>
  <c r="L208" i="10"/>
  <c r="I208" i="10"/>
  <c r="Y207" i="10"/>
  <c r="T207" i="10"/>
  <c r="V207" i="10" s="1"/>
  <c r="D207" i="10"/>
  <c r="F207" i="10" s="1"/>
  <c r="I207" i="10"/>
  <c r="Y206" i="10"/>
  <c r="T206" i="10"/>
  <c r="L206" i="10"/>
  <c r="I206" i="10"/>
  <c r="Y205" i="10"/>
  <c r="T205" i="10"/>
  <c r="V205" i="10" s="1"/>
  <c r="D205" i="10"/>
  <c r="F205" i="10" s="1"/>
  <c r="I205" i="10"/>
  <c r="Y204" i="10"/>
  <c r="T204" i="10"/>
  <c r="L204" i="10"/>
  <c r="I204" i="10"/>
  <c r="Y203" i="10"/>
  <c r="T203" i="10"/>
  <c r="V203" i="10" s="1"/>
  <c r="D203" i="10"/>
  <c r="F203" i="10" s="1"/>
  <c r="I203" i="10"/>
  <c r="Y202" i="10"/>
  <c r="T202" i="10"/>
  <c r="L202" i="10"/>
  <c r="I202" i="10"/>
  <c r="Y201" i="10"/>
  <c r="T201" i="10"/>
  <c r="V201" i="10" s="1"/>
  <c r="D201" i="10"/>
  <c r="F201" i="10" s="1"/>
  <c r="I201" i="10"/>
  <c r="Y200" i="10"/>
  <c r="T200" i="10"/>
  <c r="L200" i="10"/>
  <c r="I200" i="10"/>
  <c r="Y199" i="10"/>
  <c r="T199" i="10"/>
  <c r="V199" i="10" s="1"/>
  <c r="D199" i="10"/>
  <c r="F199" i="10" s="1"/>
  <c r="I199" i="10"/>
  <c r="Y198" i="10"/>
  <c r="T198" i="10"/>
  <c r="L198" i="10"/>
  <c r="I198" i="10"/>
  <c r="Y197" i="10"/>
  <c r="T197" i="10"/>
  <c r="V197" i="10" s="1"/>
  <c r="D197" i="10"/>
  <c r="F197" i="10" s="1"/>
  <c r="I197" i="10"/>
  <c r="Y196" i="10"/>
  <c r="T196" i="10"/>
  <c r="L196" i="10"/>
  <c r="I196" i="10"/>
  <c r="Y195" i="10"/>
  <c r="T195" i="10"/>
  <c r="V195" i="10" s="1"/>
  <c r="D195" i="10"/>
  <c r="F195" i="10" s="1"/>
  <c r="I195" i="10"/>
  <c r="Y194" i="10"/>
  <c r="T194" i="10"/>
  <c r="L194" i="10"/>
  <c r="I194" i="10"/>
  <c r="Y193" i="10"/>
  <c r="T193" i="10"/>
  <c r="V193" i="10" s="1"/>
  <c r="D193" i="10"/>
  <c r="F193" i="10" s="1"/>
  <c r="I193" i="10"/>
  <c r="Y192" i="10"/>
  <c r="T192" i="10"/>
  <c r="L192" i="10"/>
  <c r="I192" i="10"/>
  <c r="Y191" i="10"/>
  <c r="T191" i="10"/>
  <c r="V191" i="10" s="1"/>
  <c r="D191" i="10"/>
  <c r="F191" i="10" s="1"/>
  <c r="I191" i="10"/>
  <c r="Y190" i="10"/>
  <c r="T190" i="10"/>
  <c r="L190" i="10"/>
  <c r="I190" i="10"/>
  <c r="Y189" i="10"/>
  <c r="T189" i="10"/>
  <c r="V189" i="10" s="1"/>
  <c r="D189" i="10"/>
  <c r="F189" i="10" s="1"/>
  <c r="I189" i="10"/>
  <c r="Y188" i="10"/>
  <c r="T188" i="10"/>
  <c r="Q188" i="10"/>
  <c r="L188" i="10"/>
  <c r="I188" i="10"/>
  <c r="D188" i="10"/>
  <c r="Y187" i="10"/>
  <c r="T187" i="10"/>
  <c r="Q187" i="10"/>
  <c r="L187" i="10"/>
  <c r="I187" i="10"/>
  <c r="D187" i="10"/>
  <c r="Y186" i="10"/>
  <c r="T186" i="10"/>
  <c r="Q186" i="10"/>
  <c r="L186" i="10"/>
  <c r="I186" i="10"/>
  <c r="D186" i="10"/>
  <c r="Y185" i="10"/>
  <c r="T185" i="10"/>
  <c r="Q185" i="10"/>
  <c r="L185" i="10"/>
  <c r="I185" i="10"/>
  <c r="D185" i="10"/>
  <c r="Y184" i="10"/>
  <c r="T184" i="10"/>
  <c r="Q184" i="10"/>
  <c r="L184" i="10"/>
  <c r="I184" i="10"/>
  <c r="D184" i="10"/>
  <c r="Y183" i="10"/>
  <c r="T183" i="10"/>
  <c r="Q183" i="10"/>
  <c r="L183" i="10"/>
  <c r="I183" i="10"/>
  <c r="D183" i="10"/>
  <c r="Y182" i="10"/>
  <c r="T182" i="10"/>
  <c r="Q182" i="10"/>
  <c r="L182" i="10"/>
  <c r="I182" i="10"/>
  <c r="D182" i="10"/>
  <c r="Y181" i="10"/>
  <c r="T181" i="10"/>
  <c r="Q181" i="10"/>
  <c r="L181" i="10"/>
  <c r="I181" i="10"/>
  <c r="D181" i="10"/>
  <c r="Y180" i="10"/>
  <c r="T180" i="10"/>
  <c r="Q180" i="10"/>
  <c r="L180" i="10"/>
  <c r="I180" i="10"/>
  <c r="D180" i="10"/>
  <c r="Y179" i="10"/>
  <c r="T179" i="10"/>
  <c r="Q179" i="10"/>
  <c r="L179" i="10"/>
  <c r="I179" i="10"/>
  <c r="D179" i="10"/>
  <c r="Y178" i="10"/>
  <c r="T178" i="10"/>
  <c r="Q178" i="10"/>
  <c r="L178" i="10"/>
  <c r="I178" i="10"/>
  <c r="D178" i="10"/>
  <c r="Y177" i="10"/>
  <c r="T177" i="10"/>
  <c r="Q177" i="10"/>
  <c r="L177" i="10"/>
  <c r="I177" i="10"/>
  <c r="D177" i="10"/>
  <c r="Y176" i="10"/>
  <c r="T176" i="10"/>
  <c r="Q176" i="10"/>
  <c r="L176" i="10"/>
  <c r="I176" i="10"/>
  <c r="D176" i="10"/>
  <c r="Y175" i="10"/>
  <c r="T175" i="10"/>
  <c r="Q175" i="10"/>
  <c r="L175" i="10"/>
  <c r="I175" i="10"/>
  <c r="D175" i="10"/>
  <c r="Y174" i="10"/>
  <c r="T174" i="10"/>
  <c r="Q174" i="10"/>
  <c r="L174" i="10"/>
  <c r="I174" i="10"/>
  <c r="D174" i="10"/>
  <c r="Y173" i="10"/>
  <c r="T173" i="10"/>
  <c r="Q173" i="10"/>
  <c r="L173" i="10"/>
  <c r="I173" i="10"/>
  <c r="D173" i="10"/>
  <c r="Y172" i="10"/>
  <c r="T172" i="10"/>
  <c r="Q172" i="10"/>
  <c r="L172" i="10"/>
  <c r="I172" i="10"/>
  <c r="D172" i="10"/>
  <c r="Y171" i="10"/>
  <c r="T171" i="10"/>
  <c r="Q171" i="10"/>
  <c r="L171" i="10"/>
  <c r="I171" i="10"/>
  <c r="D171" i="10"/>
  <c r="Y170" i="10"/>
  <c r="T170" i="10"/>
  <c r="Q170" i="10"/>
  <c r="L170" i="10"/>
  <c r="I170" i="10"/>
  <c r="D170" i="10"/>
  <c r="Y169" i="10"/>
  <c r="T169" i="10"/>
  <c r="Q169" i="10"/>
  <c r="L169" i="10"/>
  <c r="I169" i="10"/>
  <c r="D169" i="10"/>
  <c r="Y168" i="10"/>
  <c r="T168" i="10"/>
  <c r="Q168" i="10"/>
  <c r="L168" i="10"/>
  <c r="I168" i="10"/>
  <c r="D168" i="10"/>
  <c r="Y167" i="10"/>
  <c r="T167" i="10"/>
  <c r="Q167" i="10"/>
  <c r="L167" i="10"/>
  <c r="I167" i="10"/>
  <c r="D167" i="10"/>
  <c r="Y166" i="10"/>
  <c r="T166" i="10"/>
  <c r="Q166" i="10"/>
  <c r="L166" i="10"/>
  <c r="I166" i="10"/>
  <c r="D166" i="10"/>
  <c r="Y165" i="10"/>
  <c r="T165" i="10"/>
  <c r="Q165" i="10"/>
  <c r="L165" i="10"/>
  <c r="I165" i="10"/>
  <c r="D165" i="10"/>
  <c r="Y164" i="10"/>
  <c r="T164" i="10"/>
  <c r="Q164" i="10"/>
  <c r="L164" i="10"/>
  <c r="I164" i="10"/>
  <c r="D164" i="10"/>
  <c r="Y163" i="10"/>
  <c r="T163" i="10"/>
  <c r="Q163" i="10"/>
  <c r="L163" i="10"/>
  <c r="I163" i="10"/>
  <c r="D163" i="10"/>
  <c r="Y162" i="10"/>
  <c r="T162" i="10"/>
  <c r="Q162" i="10"/>
  <c r="L162" i="10"/>
  <c r="I162" i="10"/>
  <c r="D162" i="10"/>
  <c r="Y161" i="10"/>
  <c r="T161" i="10"/>
  <c r="Q161" i="10"/>
  <c r="L161" i="10"/>
  <c r="I161" i="10"/>
  <c r="D161" i="10"/>
  <c r="Y160" i="10"/>
  <c r="T160" i="10"/>
  <c r="Q160" i="10"/>
  <c r="L160" i="10"/>
  <c r="I160" i="10"/>
  <c r="D160" i="10"/>
  <c r="Y159" i="10"/>
  <c r="T159" i="10"/>
  <c r="Q159" i="10"/>
  <c r="L159" i="10"/>
  <c r="I159" i="10"/>
  <c r="D159" i="10"/>
  <c r="Y158" i="10"/>
  <c r="T158" i="10"/>
  <c r="Q158" i="10"/>
  <c r="L158" i="10"/>
  <c r="I158" i="10"/>
  <c r="D158" i="10"/>
  <c r="Y157" i="10"/>
  <c r="T157" i="10"/>
  <c r="Q157" i="10"/>
  <c r="L157" i="10"/>
  <c r="I157" i="10"/>
  <c r="D157" i="10"/>
  <c r="Y156" i="10"/>
  <c r="T156" i="10"/>
  <c r="Q156" i="10"/>
  <c r="L156" i="10"/>
  <c r="I156" i="10"/>
  <c r="D156" i="10"/>
  <c r="Y155" i="10"/>
  <c r="T155" i="10"/>
  <c r="Q155" i="10"/>
  <c r="L155" i="10"/>
  <c r="I155" i="10"/>
  <c r="D155" i="10"/>
  <c r="Y154" i="10"/>
  <c r="T154" i="10"/>
  <c r="Q154" i="10"/>
  <c r="L154" i="10"/>
  <c r="I154" i="10"/>
  <c r="D154" i="10"/>
  <c r="Y153" i="10"/>
  <c r="T153" i="10"/>
  <c r="Q153" i="10"/>
  <c r="L153" i="10"/>
  <c r="I153" i="10"/>
  <c r="D153" i="10"/>
  <c r="Y152" i="10"/>
  <c r="T152" i="10"/>
  <c r="Q152" i="10"/>
  <c r="L152" i="10"/>
  <c r="I152" i="10"/>
  <c r="D152" i="10"/>
  <c r="Y151" i="10"/>
  <c r="T151" i="10"/>
  <c r="Q151" i="10"/>
  <c r="L151" i="10"/>
  <c r="I151" i="10"/>
  <c r="D151" i="10"/>
  <c r="Y150" i="10"/>
  <c r="T150" i="10"/>
  <c r="Q150" i="10"/>
  <c r="L150" i="10"/>
  <c r="I150" i="10"/>
  <c r="D150" i="10"/>
  <c r="Y149" i="10"/>
  <c r="T149" i="10"/>
  <c r="Q149" i="10"/>
  <c r="L149" i="10"/>
  <c r="I149" i="10"/>
  <c r="D149" i="10"/>
  <c r="Y148" i="10"/>
  <c r="T148" i="10"/>
  <c r="Q148" i="10"/>
  <c r="L148" i="10"/>
  <c r="I148" i="10"/>
  <c r="D148" i="10"/>
  <c r="Y147" i="10"/>
  <c r="T147" i="10"/>
  <c r="Q147" i="10"/>
  <c r="L147" i="10"/>
  <c r="I147" i="10"/>
  <c r="D147" i="10"/>
  <c r="Y146" i="10"/>
  <c r="T146" i="10"/>
  <c r="Q146" i="10"/>
  <c r="L146" i="10"/>
  <c r="I146" i="10"/>
  <c r="D146" i="10"/>
  <c r="Y145" i="10"/>
  <c r="T145" i="10"/>
  <c r="Q145" i="10"/>
  <c r="L145" i="10"/>
  <c r="I145" i="10"/>
  <c r="D145" i="10"/>
  <c r="Y144" i="10"/>
  <c r="T144" i="10"/>
  <c r="Q144" i="10"/>
  <c r="L144" i="10"/>
  <c r="I144" i="10"/>
  <c r="D144" i="10"/>
  <c r="Y143" i="10"/>
  <c r="T143" i="10"/>
  <c r="Q143" i="10"/>
  <c r="L143" i="10"/>
  <c r="I143" i="10"/>
  <c r="D143" i="10"/>
  <c r="Y142" i="10"/>
  <c r="T142" i="10"/>
  <c r="Q142" i="10"/>
  <c r="L142" i="10"/>
  <c r="I142" i="10"/>
  <c r="D142" i="10"/>
  <c r="Y141" i="10"/>
  <c r="T141" i="10"/>
  <c r="Q141" i="10"/>
  <c r="L141" i="10"/>
  <c r="I141" i="10"/>
  <c r="D141" i="10"/>
  <c r="Y140" i="10"/>
  <c r="T140" i="10"/>
  <c r="Q140" i="10"/>
  <c r="L140" i="10"/>
  <c r="I140" i="10"/>
  <c r="D140" i="10"/>
  <c r="Y139" i="10"/>
  <c r="T139" i="10"/>
  <c r="Q139" i="10"/>
  <c r="L139" i="10"/>
  <c r="I139" i="10"/>
  <c r="D139" i="10"/>
  <c r="Y138" i="10"/>
  <c r="T138" i="10"/>
  <c r="Q138" i="10"/>
  <c r="L138" i="10"/>
  <c r="I138" i="10"/>
  <c r="D138" i="10"/>
  <c r="Y137" i="10"/>
  <c r="T137" i="10"/>
  <c r="Q137" i="10"/>
  <c r="L137" i="10"/>
  <c r="I137" i="10"/>
  <c r="D137" i="10"/>
  <c r="Y136" i="10"/>
  <c r="T136" i="10"/>
  <c r="Q136" i="10"/>
  <c r="L136" i="10"/>
  <c r="I136" i="10"/>
  <c r="D136" i="10"/>
  <c r="E136" i="10" s="1"/>
  <c r="Y135" i="10"/>
  <c r="T135" i="10"/>
  <c r="Q135" i="10"/>
  <c r="I135" i="10"/>
  <c r="D135" i="10"/>
  <c r="Y134" i="10"/>
  <c r="T134" i="10"/>
  <c r="Q134" i="10"/>
  <c r="I134" i="10"/>
  <c r="D134" i="10"/>
  <c r="Y133" i="10"/>
  <c r="T133" i="10"/>
  <c r="Q133" i="10"/>
  <c r="I133" i="10"/>
  <c r="D133" i="10"/>
  <c r="E133" i="10" s="1"/>
  <c r="Y132" i="10"/>
  <c r="T132" i="10"/>
  <c r="Q132" i="10"/>
  <c r="L132" i="10"/>
  <c r="I132" i="10"/>
  <c r="D132" i="10"/>
  <c r="E132" i="10" s="1"/>
  <c r="Y131" i="10"/>
  <c r="T131" i="10"/>
  <c r="U131" i="10" s="1"/>
  <c r="Q131" i="10"/>
  <c r="I131" i="10"/>
  <c r="D131" i="10"/>
  <c r="Y130" i="10"/>
  <c r="T130" i="10"/>
  <c r="U130" i="10" s="1"/>
  <c r="Q130" i="10"/>
  <c r="I130" i="10"/>
  <c r="D130" i="10"/>
  <c r="E130" i="10" s="1"/>
  <c r="Y129" i="10"/>
  <c r="T129" i="10"/>
  <c r="Q129" i="10"/>
  <c r="L129" i="10"/>
  <c r="I129" i="10"/>
  <c r="D129" i="10"/>
  <c r="E129" i="10" s="1"/>
  <c r="Y128" i="10"/>
  <c r="T128" i="10"/>
  <c r="U128" i="10" s="1"/>
  <c r="Q128" i="10"/>
  <c r="I128" i="10"/>
  <c r="D128" i="10"/>
  <c r="E128" i="10" s="1"/>
  <c r="Y127" i="10"/>
  <c r="T127" i="10"/>
  <c r="Q127" i="10"/>
  <c r="L127" i="10"/>
  <c r="I127" i="10"/>
  <c r="D127" i="10"/>
  <c r="E127" i="10" s="1"/>
  <c r="Y126" i="10"/>
  <c r="T126" i="10"/>
  <c r="U126" i="10" s="1"/>
  <c r="Q126" i="10"/>
  <c r="I126" i="10"/>
  <c r="D126" i="10"/>
  <c r="E126" i="10" s="1"/>
  <c r="Y125" i="10"/>
  <c r="T125" i="10"/>
  <c r="Q125" i="10"/>
  <c r="L125" i="10"/>
  <c r="I125" i="10"/>
  <c r="D125" i="10"/>
  <c r="E125" i="10" s="1"/>
  <c r="Y124" i="10"/>
  <c r="T124" i="10"/>
  <c r="U124" i="10" s="1"/>
  <c r="Q124" i="10"/>
  <c r="I124" i="10"/>
  <c r="D124" i="10"/>
  <c r="E124" i="10" s="1"/>
  <c r="Y123" i="10"/>
  <c r="T123" i="10"/>
  <c r="Q123" i="10"/>
  <c r="L123" i="10"/>
  <c r="I123" i="10"/>
  <c r="D123" i="10"/>
  <c r="E123" i="10" s="1"/>
  <c r="Y122" i="10"/>
  <c r="T122" i="10"/>
  <c r="U122" i="10" s="1"/>
  <c r="Q122" i="10"/>
  <c r="I122" i="10"/>
  <c r="D122" i="10"/>
  <c r="E122" i="10" s="1"/>
  <c r="Y121" i="10"/>
  <c r="T121" i="10"/>
  <c r="Q121" i="10"/>
  <c r="L121" i="10"/>
  <c r="I121" i="10"/>
  <c r="D121" i="10"/>
  <c r="E121" i="10" s="1"/>
  <c r="Y120" i="10"/>
  <c r="T120" i="10"/>
  <c r="U120" i="10" s="1"/>
  <c r="Q120" i="10"/>
  <c r="I120" i="10"/>
  <c r="D120" i="10"/>
  <c r="E120" i="10" s="1"/>
  <c r="Y119" i="10"/>
  <c r="T119" i="10"/>
  <c r="U119" i="10" s="1"/>
  <c r="Q119" i="10"/>
  <c r="I119" i="10"/>
  <c r="D119" i="10"/>
  <c r="Y118" i="10"/>
  <c r="T118" i="10"/>
  <c r="U118" i="10" s="1"/>
  <c r="Q118" i="10"/>
  <c r="I118" i="10"/>
  <c r="D118" i="10"/>
  <c r="Y117" i="10"/>
  <c r="T117" i="10"/>
  <c r="U117" i="10" s="1"/>
  <c r="Q117" i="10"/>
  <c r="I117" i="10"/>
  <c r="D117" i="10"/>
  <c r="Y116" i="10"/>
  <c r="T116" i="10"/>
  <c r="U116" i="10" s="1"/>
  <c r="Q116" i="10"/>
  <c r="I116" i="10"/>
  <c r="D116" i="10"/>
  <c r="Y115" i="10"/>
  <c r="T115" i="10"/>
  <c r="U115" i="10" s="1"/>
  <c r="Q115" i="10"/>
  <c r="I115" i="10"/>
  <c r="D115" i="10"/>
  <c r="Y114" i="10"/>
  <c r="T114" i="10"/>
  <c r="U114" i="10" s="1"/>
  <c r="Q114" i="10"/>
  <c r="I114" i="10"/>
  <c r="D114" i="10"/>
  <c r="Y113" i="10"/>
  <c r="T113" i="10"/>
  <c r="U113" i="10" s="1"/>
  <c r="Q113" i="10"/>
  <c r="I113" i="10"/>
  <c r="D113" i="10"/>
  <c r="Y112" i="10"/>
  <c r="T112" i="10"/>
  <c r="U112" i="10" s="1"/>
  <c r="Q112" i="10"/>
  <c r="I112" i="10"/>
  <c r="D112" i="10"/>
  <c r="Y111" i="10"/>
  <c r="T111" i="10"/>
  <c r="U111" i="10" s="1"/>
  <c r="Q111" i="10"/>
  <c r="D111" i="10"/>
  <c r="I111" i="10"/>
  <c r="Y110" i="10"/>
  <c r="T110" i="10"/>
  <c r="U110" i="10" s="1"/>
  <c r="L110" i="10"/>
  <c r="N110" i="10" s="1"/>
  <c r="I110" i="10"/>
  <c r="Y109" i="10"/>
  <c r="T109" i="10"/>
  <c r="D109" i="10"/>
  <c r="F109" i="10" s="1"/>
  <c r="I109" i="10"/>
  <c r="Y108" i="10"/>
  <c r="T108" i="10"/>
  <c r="U108" i="10" s="1"/>
  <c r="L108" i="10"/>
  <c r="N108" i="10" s="1"/>
  <c r="I108" i="10"/>
  <c r="Y107" i="10"/>
  <c r="T107" i="10"/>
  <c r="D107" i="10"/>
  <c r="F107" i="10" s="1"/>
  <c r="I107" i="10"/>
  <c r="Y106" i="10"/>
  <c r="T106" i="10"/>
  <c r="U106" i="10" s="1"/>
  <c r="L106" i="10"/>
  <c r="N106" i="10" s="1"/>
  <c r="I106" i="10"/>
  <c r="Y105" i="10"/>
  <c r="T105" i="10"/>
  <c r="D105" i="10"/>
  <c r="I105" i="10"/>
  <c r="Y104" i="10"/>
  <c r="T104" i="10"/>
  <c r="L104" i="10"/>
  <c r="N104" i="10" s="1"/>
  <c r="I104" i="10"/>
  <c r="Y103" i="10"/>
  <c r="T103" i="10"/>
  <c r="L103" i="10"/>
  <c r="N103" i="10" s="1"/>
  <c r="D103" i="10"/>
  <c r="I103" i="10"/>
  <c r="Y102" i="10"/>
  <c r="T102" i="10"/>
  <c r="L102" i="10"/>
  <c r="I102" i="10"/>
  <c r="Y101" i="10"/>
  <c r="T101" i="10"/>
  <c r="L101" i="10"/>
  <c r="N101" i="10" s="1"/>
  <c r="D101" i="10"/>
  <c r="I101" i="10"/>
  <c r="Y100" i="10"/>
  <c r="T100" i="10"/>
  <c r="L100" i="10"/>
  <c r="I100" i="10"/>
  <c r="Y99" i="10"/>
  <c r="T99" i="10"/>
  <c r="L99" i="10"/>
  <c r="N99" i="10" s="1"/>
  <c r="D99" i="10"/>
  <c r="I99" i="10"/>
  <c r="Y98" i="10"/>
  <c r="T98" i="10"/>
  <c r="L98" i="10"/>
  <c r="N98" i="10" s="1"/>
  <c r="I98" i="10"/>
  <c r="Y97" i="10"/>
  <c r="T97" i="10"/>
  <c r="L97" i="10"/>
  <c r="N97" i="10" s="1"/>
  <c r="D97" i="10"/>
  <c r="I97" i="10"/>
  <c r="Y96" i="10"/>
  <c r="T96" i="10"/>
  <c r="L96" i="10"/>
  <c r="N96" i="10" s="1"/>
  <c r="I96" i="10"/>
  <c r="Y95" i="10"/>
  <c r="T95" i="10"/>
  <c r="L95" i="10"/>
  <c r="N95" i="10" s="1"/>
  <c r="D95" i="10"/>
  <c r="I95" i="10"/>
  <c r="Y94" i="10"/>
  <c r="T94" i="10"/>
  <c r="L94" i="10"/>
  <c r="I94" i="10"/>
  <c r="Y93" i="10"/>
  <c r="T93" i="10"/>
  <c r="L93" i="10"/>
  <c r="N93" i="10" s="1"/>
  <c r="D93" i="10"/>
  <c r="I93" i="10"/>
  <c r="Y92" i="10"/>
  <c r="T92" i="10"/>
  <c r="L92" i="10"/>
  <c r="N92" i="10" s="1"/>
  <c r="I92" i="10"/>
  <c r="Y91" i="10"/>
  <c r="T91" i="10"/>
  <c r="L91" i="10"/>
  <c r="N91" i="10" s="1"/>
  <c r="D91" i="10"/>
  <c r="I91" i="10"/>
  <c r="Y90" i="10"/>
  <c r="T90" i="10"/>
  <c r="L90" i="10"/>
  <c r="I90" i="10"/>
  <c r="Y89" i="10"/>
  <c r="T89" i="10"/>
  <c r="L89" i="10"/>
  <c r="N89" i="10" s="1"/>
  <c r="D89" i="10"/>
  <c r="I89" i="10"/>
  <c r="Y88" i="10"/>
  <c r="T88" i="10"/>
  <c r="L88" i="10"/>
  <c r="I88" i="10"/>
  <c r="Y87" i="10"/>
  <c r="T87" i="10"/>
  <c r="L87" i="10"/>
  <c r="N87" i="10" s="1"/>
  <c r="D87" i="10"/>
  <c r="I87" i="10"/>
  <c r="Y86" i="10"/>
  <c r="T86" i="10"/>
  <c r="L86" i="10"/>
  <c r="N86" i="10" s="1"/>
  <c r="I86" i="10"/>
  <c r="Y85" i="10"/>
  <c r="T85" i="10"/>
  <c r="L85" i="10"/>
  <c r="N85" i="10" s="1"/>
  <c r="D85" i="10"/>
  <c r="I85" i="10"/>
  <c r="Y84" i="10"/>
  <c r="T84" i="10"/>
  <c r="L84" i="10"/>
  <c r="N84" i="10" s="1"/>
  <c r="I84" i="10"/>
  <c r="Y83" i="10"/>
  <c r="T83" i="10"/>
  <c r="L83" i="10"/>
  <c r="N83" i="10" s="1"/>
  <c r="D83" i="10"/>
  <c r="I83" i="10"/>
  <c r="Y82" i="10"/>
  <c r="T82" i="10"/>
  <c r="L82" i="10"/>
  <c r="I82" i="10"/>
  <c r="Y81" i="10"/>
  <c r="T81" i="10"/>
  <c r="L81" i="10"/>
  <c r="N81" i="10" s="1"/>
  <c r="D81" i="10"/>
  <c r="I81" i="10"/>
  <c r="Y80" i="10"/>
  <c r="T80" i="10"/>
  <c r="L80" i="10"/>
  <c r="I80" i="10"/>
  <c r="Y79" i="10"/>
  <c r="T79" i="10"/>
  <c r="L79" i="10"/>
  <c r="N79" i="10" s="1"/>
  <c r="D79" i="10"/>
  <c r="I79" i="10"/>
  <c r="Y78" i="10"/>
  <c r="T78" i="10"/>
  <c r="L78" i="10"/>
  <c r="I78" i="10"/>
  <c r="Y77" i="10"/>
  <c r="T77" i="10"/>
  <c r="L77" i="10"/>
  <c r="N77" i="10" s="1"/>
  <c r="D77" i="10"/>
  <c r="I77" i="10"/>
  <c r="Y76" i="10"/>
  <c r="T76" i="10"/>
  <c r="L76" i="10"/>
  <c r="I76" i="10"/>
  <c r="Y75" i="10"/>
  <c r="T75" i="10"/>
  <c r="L75" i="10"/>
  <c r="N75" i="10" s="1"/>
  <c r="D75" i="10"/>
  <c r="I75" i="10"/>
  <c r="Y74" i="10"/>
  <c r="T74" i="10"/>
  <c r="L74" i="10"/>
  <c r="N74" i="10" s="1"/>
  <c r="I74" i="10"/>
  <c r="Y73" i="10"/>
  <c r="T73" i="10"/>
  <c r="L73" i="10"/>
  <c r="N73" i="10" s="1"/>
  <c r="D73" i="10"/>
  <c r="I73" i="10"/>
  <c r="Y72" i="10"/>
  <c r="T72" i="10"/>
  <c r="L72" i="10"/>
  <c r="N72" i="10" s="1"/>
  <c r="I72" i="10"/>
  <c r="Y71" i="10"/>
  <c r="T71" i="10"/>
  <c r="L71" i="10"/>
  <c r="N71" i="10" s="1"/>
  <c r="D71" i="10"/>
  <c r="I71" i="10"/>
  <c r="Y70" i="10"/>
  <c r="T70" i="10"/>
  <c r="L70" i="10"/>
  <c r="I70" i="10"/>
  <c r="Y69" i="10"/>
  <c r="T69" i="10"/>
  <c r="L69" i="10"/>
  <c r="N69" i="10" s="1"/>
  <c r="D69" i="10"/>
  <c r="I69" i="10"/>
  <c r="Y68" i="10"/>
  <c r="T68" i="10"/>
  <c r="L68" i="10"/>
  <c r="N68" i="10" s="1"/>
  <c r="I68" i="10"/>
  <c r="Y67" i="10"/>
  <c r="T67" i="10"/>
  <c r="L67" i="10"/>
  <c r="N67" i="10" s="1"/>
  <c r="I67" i="10"/>
  <c r="D67" i="10"/>
  <c r="F67" i="10" s="1"/>
  <c r="Y66" i="10"/>
  <c r="L66" i="10"/>
  <c r="I66" i="10"/>
  <c r="D66" i="10"/>
  <c r="F66" i="10" s="1"/>
  <c r="Y65" i="10"/>
  <c r="L65" i="10"/>
  <c r="I65" i="10"/>
  <c r="D65" i="10"/>
  <c r="F65" i="10" s="1"/>
  <c r="Y64" i="10"/>
  <c r="L64" i="10"/>
  <c r="I64" i="10"/>
  <c r="D64" i="10"/>
  <c r="F64" i="10" s="1"/>
  <c r="Y63" i="10"/>
  <c r="L63" i="10"/>
  <c r="I63" i="10"/>
  <c r="D63" i="10"/>
  <c r="F63" i="10" s="1"/>
  <c r="Y62" i="10"/>
  <c r="L62" i="10"/>
  <c r="I62" i="10"/>
  <c r="D62" i="10"/>
  <c r="F62" i="10" s="1"/>
  <c r="Y61" i="10"/>
  <c r="L61" i="10"/>
  <c r="I61" i="10"/>
  <c r="D61" i="10"/>
  <c r="F61" i="10" s="1"/>
  <c r="Y60" i="10"/>
  <c r="L60" i="10"/>
  <c r="I60" i="10"/>
  <c r="D60" i="10"/>
  <c r="F60" i="10" s="1"/>
  <c r="Y59" i="10"/>
  <c r="L59" i="10"/>
  <c r="I59" i="10"/>
  <c r="D59" i="10"/>
  <c r="F59" i="10" s="1"/>
  <c r="Y58" i="10"/>
  <c r="L58" i="10"/>
  <c r="I58" i="10"/>
  <c r="D58" i="10"/>
  <c r="F58" i="10" s="1"/>
  <c r="Y57" i="10"/>
  <c r="L57" i="10"/>
  <c r="I57" i="10"/>
  <c r="D57" i="10"/>
  <c r="F57" i="10" s="1"/>
  <c r="Y56" i="10"/>
  <c r="L56" i="10"/>
  <c r="I56" i="10"/>
  <c r="D56" i="10"/>
  <c r="F56" i="10" s="1"/>
  <c r="Y55" i="10"/>
  <c r="L55" i="10"/>
  <c r="I55" i="10"/>
  <c r="D55" i="10"/>
  <c r="F55" i="10" s="1"/>
  <c r="Y54" i="10"/>
  <c r="L54" i="10"/>
  <c r="I54" i="10"/>
  <c r="D54" i="10"/>
  <c r="F54" i="10" s="1"/>
  <c r="Y53" i="10"/>
  <c r="L53" i="10"/>
  <c r="I53" i="10"/>
  <c r="D53" i="10"/>
  <c r="F53" i="10" s="1"/>
  <c r="Y52" i="10"/>
  <c r="L52" i="10"/>
  <c r="I52" i="10"/>
  <c r="D52" i="10"/>
  <c r="F52" i="10" s="1"/>
  <c r="Y51" i="10"/>
  <c r="L51" i="10"/>
  <c r="I51" i="10"/>
  <c r="D51" i="10"/>
  <c r="F51" i="10" s="1"/>
  <c r="Y50" i="10"/>
  <c r="L50" i="10"/>
  <c r="I50" i="10"/>
  <c r="D50" i="10"/>
  <c r="F50" i="10" s="1"/>
  <c r="Y49" i="10"/>
  <c r="L49" i="10"/>
  <c r="I49" i="10"/>
  <c r="D49" i="10"/>
  <c r="F49" i="10" s="1"/>
  <c r="Y48" i="10"/>
  <c r="L48" i="10"/>
  <c r="I48" i="10"/>
  <c r="D48" i="10"/>
  <c r="F48" i="10" s="1"/>
  <c r="Y47" i="10"/>
  <c r="L47" i="10"/>
  <c r="I47" i="10"/>
  <c r="D47" i="10"/>
  <c r="F47" i="10" s="1"/>
  <c r="Y46" i="10"/>
  <c r="L46" i="10"/>
  <c r="I46" i="10"/>
  <c r="D46" i="10"/>
  <c r="F46" i="10" s="1"/>
  <c r="Y45" i="10"/>
  <c r="L45" i="10"/>
  <c r="I45" i="10"/>
  <c r="D45" i="10"/>
  <c r="F45" i="10" s="1"/>
  <c r="Y44" i="10"/>
  <c r="L44" i="10"/>
  <c r="I44" i="10"/>
  <c r="D44" i="10"/>
  <c r="F44" i="10" s="1"/>
  <c r="Y43" i="10"/>
  <c r="L43" i="10"/>
  <c r="I43" i="10"/>
  <c r="D43" i="10"/>
  <c r="F43" i="10" s="1"/>
  <c r="Y42" i="10"/>
  <c r="L42" i="10"/>
  <c r="I42" i="10"/>
  <c r="D42" i="10"/>
  <c r="F42" i="10" s="1"/>
  <c r="Y41" i="10"/>
  <c r="L41" i="10"/>
  <c r="I41" i="10"/>
  <c r="D41" i="10"/>
  <c r="F41" i="10" s="1"/>
  <c r="Y40" i="10"/>
  <c r="L40" i="10"/>
  <c r="I40" i="10"/>
  <c r="D40" i="10"/>
  <c r="F40" i="10" s="1"/>
  <c r="Y39" i="10"/>
  <c r="L39" i="10"/>
  <c r="I39" i="10"/>
  <c r="D39" i="10"/>
  <c r="F39" i="10" s="1"/>
  <c r="Y38" i="10"/>
  <c r="L38" i="10"/>
  <c r="I38" i="10"/>
  <c r="D38" i="10"/>
  <c r="F38" i="10" s="1"/>
  <c r="L37" i="10"/>
  <c r="D37" i="10"/>
  <c r="F37" i="10" s="1"/>
  <c r="L36" i="10"/>
  <c r="D36" i="10"/>
  <c r="F36" i="10" s="1"/>
  <c r="L35" i="10"/>
  <c r="D35" i="10"/>
  <c r="F35" i="10" s="1"/>
  <c r="L34" i="10"/>
  <c r="D34" i="10"/>
  <c r="F34" i="10" s="1"/>
  <c r="L33" i="10"/>
  <c r="D33" i="10"/>
  <c r="F33" i="10" s="1"/>
  <c r="L32" i="10"/>
  <c r="D32" i="10"/>
  <c r="F32" i="10" s="1"/>
  <c r="L31" i="10"/>
  <c r="D31" i="10"/>
  <c r="F31" i="10" s="1"/>
  <c r="L30" i="10"/>
  <c r="D30" i="10"/>
  <c r="F30" i="10" s="1"/>
  <c r="D29" i="10"/>
  <c r="F29" i="10" s="1"/>
  <c r="D18" i="10"/>
  <c r="F18" i="10" s="1"/>
  <c r="Y866" i="9"/>
  <c r="T866" i="9"/>
  <c r="Q866" i="9"/>
  <c r="L866" i="9"/>
  <c r="I866" i="9"/>
  <c r="D866" i="9"/>
  <c r="E866" i="9" s="1"/>
  <c r="Y865" i="9"/>
  <c r="T865" i="9"/>
  <c r="Q865" i="9"/>
  <c r="L865" i="9"/>
  <c r="N865" i="9" s="1"/>
  <c r="I865" i="9"/>
  <c r="D865" i="9"/>
  <c r="E865" i="9" s="1"/>
  <c r="Y864" i="9"/>
  <c r="T864" i="9"/>
  <c r="Q864" i="9"/>
  <c r="L864" i="9"/>
  <c r="I864" i="9"/>
  <c r="D864" i="9"/>
  <c r="E864" i="9" s="1"/>
  <c r="Y863" i="9"/>
  <c r="T863" i="9"/>
  <c r="Q863" i="9"/>
  <c r="L863" i="9"/>
  <c r="N863" i="9" s="1"/>
  <c r="I863" i="9"/>
  <c r="D863" i="9"/>
  <c r="E863" i="9" s="1"/>
  <c r="Y862" i="9"/>
  <c r="T862" i="9"/>
  <c r="Q862" i="9"/>
  <c r="L862" i="9"/>
  <c r="I862" i="9"/>
  <c r="D862" i="9"/>
  <c r="E862" i="9" s="1"/>
  <c r="Y861" i="9"/>
  <c r="T861" i="9"/>
  <c r="Q861" i="9"/>
  <c r="L861" i="9"/>
  <c r="N861" i="9" s="1"/>
  <c r="I861" i="9"/>
  <c r="D861" i="9"/>
  <c r="E861" i="9" s="1"/>
  <c r="Y860" i="9"/>
  <c r="T860" i="9"/>
  <c r="Q860" i="9"/>
  <c r="L860" i="9"/>
  <c r="I860" i="9"/>
  <c r="D860" i="9"/>
  <c r="E860" i="9" s="1"/>
  <c r="Y859" i="9"/>
  <c r="T859" i="9"/>
  <c r="Q859" i="9"/>
  <c r="L859" i="9"/>
  <c r="N859" i="9" s="1"/>
  <c r="I859" i="9"/>
  <c r="D859" i="9"/>
  <c r="E859" i="9" s="1"/>
  <c r="Y858" i="9"/>
  <c r="T858" i="9"/>
  <c r="Q858" i="9"/>
  <c r="L858" i="9"/>
  <c r="I858" i="9"/>
  <c r="D858" i="9"/>
  <c r="E858" i="9" s="1"/>
  <c r="Y857" i="9"/>
  <c r="T857" i="9"/>
  <c r="Q857" i="9"/>
  <c r="L857" i="9"/>
  <c r="N857" i="9" s="1"/>
  <c r="I857" i="9"/>
  <c r="D857" i="9"/>
  <c r="E857" i="9" s="1"/>
  <c r="Y856" i="9"/>
  <c r="T856" i="9"/>
  <c r="Q856" i="9"/>
  <c r="L856" i="9"/>
  <c r="I856" i="9"/>
  <c r="D856" i="9"/>
  <c r="E856" i="9" s="1"/>
  <c r="Y855" i="9"/>
  <c r="T855" i="9"/>
  <c r="Q855" i="9"/>
  <c r="L855" i="9"/>
  <c r="N855" i="9" s="1"/>
  <c r="I855" i="9"/>
  <c r="D855" i="9"/>
  <c r="E855" i="9" s="1"/>
  <c r="Y854" i="9"/>
  <c r="T854" i="9"/>
  <c r="Q854" i="9"/>
  <c r="L854" i="9"/>
  <c r="I854" i="9"/>
  <c r="D854" i="9"/>
  <c r="E854" i="9" s="1"/>
  <c r="Y853" i="9"/>
  <c r="T853" i="9"/>
  <c r="Q853" i="9"/>
  <c r="L853" i="9"/>
  <c r="N853" i="9" s="1"/>
  <c r="I853" i="9"/>
  <c r="D853" i="9"/>
  <c r="E853" i="9" s="1"/>
  <c r="Y852" i="9"/>
  <c r="T852" i="9"/>
  <c r="Q852" i="9"/>
  <c r="L852" i="9"/>
  <c r="I852" i="9"/>
  <c r="D852" i="9"/>
  <c r="E852" i="9" s="1"/>
  <c r="Y851" i="9"/>
  <c r="T851" i="9"/>
  <c r="Q851" i="9"/>
  <c r="L851" i="9"/>
  <c r="N851" i="9" s="1"/>
  <c r="I851" i="9"/>
  <c r="D851" i="9"/>
  <c r="E851" i="9" s="1"/>
  <c r="Y850" i="9"/>
  <c r="T850" i="9"/>
  <c r="Q850" i="9"/>
  <c r="L850" i="9"/>
  <c r="I850" i="9"/>
  <c r="D850" i="9"/>
  <c r="E850" i="9" s="1"/>
  <c r="Y849" i="9"/>
  <c r="T849" i="9"/>
  <c r="Q849" i="9"/>
  <c r="L849" i="9"/>
  <c r="N849" i="9" s="1"/>
  <c r="I849" i="9"/>
  <c r="D849" i="9"/>
  <c r="E849" i="9" s="1"/>
  <c r="Y848" i="9"/>
  <c r="T848" i="9"/>
  <c r="Q848" i="9"/>
  <c r="L848" i="9"/>
  <c r="I848" i="9"/>
  <c r="D848" i="9"/>
  <c r="E848" i="9" s="1"/>
  <c r="Y847" i="9"/>
  <c r="T847" i="9"/>
  <c r="Q847" i="9"/>
  <c r="L847" i="9"/>
  <c r="N847" i="9" s="1"/>
  <c r="I847" i="9"/>
  <c r="D847" i="9"/>
  <c r="E847" i="9" s="1"/>
  <c r="Y846" i="9"/>
  <c r="T846" i="9"/>
  <c r="Q846" i="9"/>
  <c r="L846" i="9"/>
  <c r="I846" i="9"/>
  <c r="D846" i="9"/>
  <c r="E846" i="9" s="1"/>
  <c r="Y845" i="9"/>
  <c r="T845" i="9"/>
  <c r="Q845" i="9"/>
  <c r="L845" i="9"/>
  <c r="N845" i="9" s="1"/>
  <c r="I845" i="9"/>
  <c r="D845" i="9"/>
  <c r="E845" i="9" s="1"/>
  <c r="Y844" i="9"/>
  <c r="T844" i="9"/>
  <c r="Q844" i="9"/>
  <c r="L844" i="9"/>
  <c r="I844" i="9"/>
  <c r="D844" i="9"/>
  <c r="E844" i="9" s="1"/>
  <c r="Y843" i="9"/>
  <c r="T843" i="9"/>
  <c r="Q843" i="9"/>
  <c r="L843" i="9"/>
  <c r="N843" i="9" s="1"/>
  <c r="I843" i="9"/>
  <c r="D843" i="9"/>
  <c r="E843" i="9" s="1"/>
  <c r="Y842" i="9"/>
  <c r="T842" i="9"/>
  <c r="Q842" i="9"/>
  <c r="L842" i="9"/>
  <c r="I842" i="9"/>
  <c r="D842" i="9"/>
  <c r="E842" i="9" s="1"/>
  <c r="Y841" i="9"/>
  <c r="T841" i="9"/>
  <c r="Q841" i="9"/>
  <c r="L841" i="9"/>
  <c r="N841" i="9" s="1"/>
  <c r="I841" i="9"/>
  <c r="D841" i="9"/>
  <c r="E841" i="9" s="1"/>
  <c r="Y840" i="9"/>
  <c r="T840" i="9"/>
  <c r="Q840" i="9"/>
  <c r="L840" i="9"/>
  <c r="I840" i="9"/>
  <c r="D840" i="9"/>
  <c r="E840" i="9" s="1"/>
  <c r="Y839" i="9"/>
  <c r="T839" i="9"/>
  <c r="Q839" i="9"/>
  <c r="L839" i="9"/>
  <c r="N839" i="9" s="1"/>
  <c r="I839" i="9"/>
  <c r="D839" i="9"/>
  <c r="E839" i="9" s="1"/>
  <c r="Y838" i="9"/>
  <c r="T838" i="9"/>
  <c r="Q838" i="9"/>
  <c r="L838" i="9"/>
  <c r="I838" i="9"/>
  <c r="D838" i="9"/>
  <c r="E838" i="9" s="1"/>
  <c r="Y837" i="9"/>
  <c r="T837" i="9"/>
  <c r="Q837" i="9"/>
  <c r="L837" i="9"/>
  <c r="N837" i="9" s="1"/>
  <c r="I837" i="9"/>
  <c r="D837" i="9"/>
  <c r="E837" i="9" s="1"/>
  <c r="Y836" i="9"/>
  <c r="T836" i="9"/>
  <c r="Q836" i="9"/>
  <c r="L836" i="9"/>
  <c r="I836" i="9"/>
  <c r="D836" i="9"/>
  <c r="E836" i="9" s="1"/>
  <c r="Y835" i="9"/>
  <c r="T835" i="9"/>
  <c r="Q835" i="9"/>
  <c r="L835" i="9"/>
  <c r="N835" i="9" s="1"/>
  <c r="I835" i="9"/>
  <c r="D835" i="9"/>
  <c r="E835" i="9" s="1"/>
  <c r="Y834" i="9"/>
  <c r="T834" i="9"/>
  <c r="Q834" i="9"/>
  <c r="L834" i="9"/>
  <c r="I834" i="9"/>
  <c r="D834" i="9"/>
  <c r="E834" i="9" s="1"/>
  <c r="Y833" i="9"/>
  <c r="T833" i="9"/>
  <c r="Q833" i="9"/>
  <c r="L833" i="9"/>
  <c r="N833" i="9" s="1"/>
  <c r="I833" i="9"/>
  <c r="D833" i="9"/>
  <c r="E833" i="9" s="1"/>
  <c r="Y832" i="9"/>
  <c r="T832" i="9"/>
  <c r="Q832" i="9"/>
  <c r="L832" i="9"/>
  <c r="I832" i="9"/>
  <c r="D832" i="9"/>
  <c r="E832" i="9" s="1"/>
  <c r="Y831" i="9"/>
  <c r="T831" i="9"/>
  <c r="Q831" i="9"/>
  <c r="L831" i="9"/>
  <c r="N831" i="9" s="1"/>
  <c r="I831" i="9"/>
  <c r="D831" i="9"/>
  <c r="E831" i="9" s="1"/>
  <c r="Y830" i="9"/>
  <c r="T830" i="9"/>
  <c r="Q830" i="9"/>
  <c r="L830" i="9"/>
  <c r="I830" i="9"/>
  <c r="D830" i="9"/>
  <c r="E830" i="9" s="1"/>
  <c r="Y829" i="9"/>
  <c r="T829" i="9"/>
  <c r="Q829" i="9"/>
  <c r="L829" i="9"/>
  <c r="N829" i="9" s="1"/>
  <c r="I829" i="9"/>
  <c r="D829" i="9"/>
  <c r="E829" i="9" s="1"/>
  <c r="Y828" i="9"/>
  <c r="T828" i="9"/>
  <c r="Q828" i="9"/>
  <c r="L828" i="9"/>
  <c r="I828" i="9"/>
  <c r="D828" i="9"/>
  <c r="E828" i="9" s="1"/>
  <c r="Y827" i="9"/>
  <c r="T827" i="9"/>
  <c r="Q827" i="9"/>
  <c r="L827" i="9"/>
  <c r="N827" i="9" s="1"/>
  <c r="I827" i="9"/>
  <c r="D827" i="9"/>
  <c r="E827" i="9" s="1"/>
  <c r="Y826" i="9"/>
  <c r="T826" i="9"/>
  <c r="V826" i="9" s="1"/>
  <c r="Q826" i="9"/>
  <c r="L826" i="9"/>
  <c r="I826" i="9"/>
  <c r="D826" i="9"/>
  <c r="E826" i="9" s="1"/>
  <c r="Y825" i="9"/>
  <c r="T825" i="9"/>
  <c r="Q825" i="9"/>
  <c r="L825" i="9"/>
  <c r="I825" i="9"/>
  <c r="D825" i="9"/>
  <c r="E825" i="9" s="1"/>
  <c r="Y824" i="9"/>
  <c r="T824" i="9"/>
  <c r="V824" i="9" s="1"/>
  <c r="Q824" i="9"/>
  <c r="L824" i="9"/>
  <c r="I824" i="9"/>
  <c r="D824" i="9"/>
  <c r="E824" i="9" s="1"/>
  <c r="Y823" i="9"/>
  <c r="T823" i="9"/>
  <c r="Q823" i="9"/>
  <c r="L823" i="9"/>
  <c r="I823" i="9"/>
  <c r="D823" i="9"/>
  <c r="E823" i="9" s="1"/>
  <c r="Y822" i="9"/>
  <c r="T822" i="9"/>
  <c r="V822" i="9" s="1"/>
  <c r="Q822" i="9"/>
  <c r="L822" i="9"/>
  <c r="I822" i="9"/>
  <c r="D822" i="9"/>
  <c r="E822" i="9" s="1"/>
  <c r="Y821" i="9"/>
  <c r="T821" i="9"/>
  <c r="Q821" i="9"/>
  <c r="L821" i="9"/>
  <c r="I821" i="9"/>
  <c r="D821" i="9"/>
  <c r="E821" i="9" s="1"/>
  <c r="Y820" i="9"/>
  <c r="T820" i="9"/>
  <c r="V820" i="9" s="1"/>
  <c r="Q820" i="9"/>
  <c r="L820" i="9"/>
  <c r="I820" i="9"/>
  <c r="D820" i="9"/>
  <c r="E820" i="9" s="1"/>
  <c r="Y819" i="9"/>
  <c r="T819" i="9"/>
  <c r="Q819" i="9"/>
  <c r="L819" i="9"/>
  <c r="I819" i="9"/>
  <c r="D819" i="9"/>
  <c r="E819" i="9" s="1"/>
  <c r="Y818" i="9"/>
  <c r="T818" i="9"/>
  <c r="V818" i="9" s="1"/>
  <c r="Q818" i="9"/>
  <c r="L818" i="9"/>
  <c r="N818" i="9" s="1"/>
  <c r="I818" i="9"/>
  <c r="D818" i="9"/>
  <c r="Y817" i="9"/>
  <c r="T817" i="9"/>
  <c r="V817" i="9" s="1"/>
  <c r="Q817" i="9"/>
  <c r="L817" i="9"/>
  <c r="I817" i="9"/>
  <c r="D817" i="9"/>
  <c r="E817" i="9" s="1"/>
  <c r="Y816" i="9"/>
  <c r="T816" i="9"/>
  <c r="U816" i="9" s="1"/>
  <c r="Q816" i="9"/>
  <c r="L816" i="9"/>
  <c r="N816" i="9" s="1"/>
  <c r="I816" i="9"/>
  <c r="D816" i="9"/>
  <c r="Y815" i="9"/>
  <c r="T815" i="9"/>
  <c r="V815" i="9" s="1"/>
  <c r="Q815" i="9"/>
  <c r="L815" i="9"/>
  <c r="I815" i="9"/>
  <c r="D815" i="9"/>
  <c r="E815" i="9" s="1"/>
  <c r="Y814" i="9"/>
  <c r="T814" i="9"/>
  <c r="U814" i="9" s="1"/>
  <c r="Q814" i="9"/>
  <c r="L814" i="9"/>
  <c r="N814" i="9" s="1"/>
  <c r="I814" i="9"/>
  <c r="D814" i="9"/>
  <c r="Y813" i="9"/>
  <c r="T813" i="9"/>
  <c r="V813" i="9" s="1"/>
  <c r="Q813" i="9"/>
  <c r="L813" i="9"/>
  <c r="I813" i="9"/>
  <c r="D813" i="9"/>
  <c r="E813" i="9" s="1"/>
  <c r="Y812" i="9"/>
  <c r="T812" i="9"/>
  <c r="U812" i="9" s="1"/>
  <c r="Q812" i="9"/>
  <c r="L812" i="9"/>
  <c r="N812" i="9" s="1"/>
  <c r="I812" i="9"/>
  <c r="D812" i="9"/>
  <c r="Y811" i="9"/>
  <c r="T811" i="9"/>
  <c r="V811" i="9" s="1"/>
  <c r="Q811" i="9"/>
  <c r="L811" i="9"/>
  <c r="I811" i="9"/>
  <c r="D811" i="9"/>
  <c r="E811" i="9" s="1"/>
  <c r="Y810" i="9"/>
  <c r="T810" i="9"/>
  <c r="U810" i="9" s="1"/>
  <c r="Q810" i="9"/>
  <c r="L810" i="9"/>
  <c r="N810" i="9" s="1"/>
  <c r="I810" i="9"/>
  <c r="D810" i="9"/>
  <c r="Y809" i="9"/>
  <c r="T809" i="9"/>
  <c r="V809" i="9" s="1"/>
  <c r="Q809" i="9"/>
  <c r="L809" i="9"/>
  <c r="I809" i="9"/>
  <c r="D809" i="9"/>
  <c r="E809" i="9" s="1"/>
  <c r="Y808" i="9"/>
  <c r="T808" i="9"/>
  <c r="U808" i="9" s="1"/>
  <c r="Q808" i="9"/>
  <c r="L808" i="9"/>
  <c r="N808" i="9" s="1"/>
  <c r="I808" i="9"/>
  <c r="D808" i="9"/>
  <c r="Y807" i="9"/>
  <c r="T807" i="9"/>
  <c r="V807" i="9" s="1"/>
  <c r="Q807" i="9"/>
  <c r="L807" i="9"/>
  <c r="I807" i="9"/>
  <c r="D807" i="9"/>
  <c r="E807" i="9" s="1"/>
  <c r="Y806" i="9"/>
  <c r="T806" i="9"/>
  <c r="U806" i="9" s="1"/>
  <c r="Q806" i="9"/>
  <c r="L806" i="9"/>
  <c r="N806" i="9" s="1"/>
  <c r="I806" i="9"/>
  <c r="D806" i="9"/>
  <c r="Y805" i="9"/>
  <c r="T805" i="9"/>
  <c r="V805" i="9" s="1"/>
  <c r="Q805" i="9"/>
  <c r="L805" i="9"/>
  <c r="I805" i="9"/>
  <c r="D805" i="9"/>
  <c r="E805" i="9" s="1"/>
  <c r="Y804" i="9"/>
  <c r="T804" i="9"/>
  <c r="U804" i="9" s="1"/>
  <c r="Q804" i="9"/>
  <c r="L804" i="9"/>
  <c r="N804" i="9" s="1"/>
  <c r="I804" i="9"/>
  <c r="D804" i="9"/>
  <c r="Y803" i="9"/>
  <c r="T803" i="9"/>
  <c r="V803" i="9" s="1"/>
  <c r="Q803" i="9"/>
  <c r="L803" i="9"/>
  <c r="I803" i="9"/>
  <c r="D803" i="9"/>
  <c r="E803" i="9" s="1"/>
  <c r="Y802" i="9"/>
  <c r="T802" i="9"/>
  <c r="U802" i="9" s="1"/>
  <c r="Q802" i="9"/>
  <c r="L802" i="9"/>
  <c r="N802" i="9" s="1"/>
  <c r="I802" i="9"/>
  <c r="D802" i="9"/>
  <c r="Y801" i="9"/>
  <c r="T801" i="9"/>
  <c r="V801" i="9" s="1"/>
  <c r="Q801" i="9"/>
  <c r="L801" i="9"/>
  <c r="I801" i="9"/>
  <c r="D801" i="9"/>
  <c r="Y800" i="9"/>
  <c r="T800" i="9"/>
  <c r="U800" i="9" s="1"/>
  <c r="Q800" i="9"/>
  <c r="L800" i="9"/>
  <c r="M800" i="9" s="1"/>
  <c r="I800" i="9"/>
  <c r="D800" i="9"/>
  <c r="Y799" i="9"/>
  <c r="T799" i="9"/>
  <c r="V799" i="9" s="1"/>
  <c r="Q799" i="9"/>
  <c r="L799" i="9"/>
  <c r="N799" i="9" s="1"/>
  <c r="I799" i="9"/>
  <c r="D799" i="9"/>
  <c r="F799" i="9" s="1"/>
  <c r="Y798" i="9"/>
  <c r="T798" i="9"/>
  <c r="Q798" i="9"/>
  <c r="L798" i="9"/>
  <c r="M798" i="9" s="1"/>
  <c r="I798" i="9"/>
  <c r="D798" i="9"/>
  <c r="Y797" i="9"/>
  <c r="T797" i="9"/>
  <c r="Q797" i="9"/>
  <c r="L797" i="9"/>
  <c r="I797" i="9"/>
  <c r="D797" i="9"/>
  <c r="F797" i="9" s="1"/>
  <c r="Y796" i="9"/>
  <c r="T796" i="9"/>
  <c r="Q796" i="9"/>
  <c r="L796" i="9"/>
  <c r="I796" i="9"/>
  <c r="D796" i="9"/>
  <c r="Y795" i="9"/>
  <c r="T795" i="9"/>
  <c r="V795" i="9" s="1"/>
  <c r="Q795" i="9"/>
  <c r="L795" i="9"/>
  <c r="I795" i="9"/>
  <c r="D795" i="9"/>
  <c r="Y794" i="9"/>
  <c r="T794" i="9"/>
  <c r="U794" i="9" s="1"/>
  <c r="Q794" i="9"/>
  <c r="L794" i="9"/>
  <c r="M794" i="9" s="1"/>
  <c r="I794" i="9"/>
  <c r="D794" i="9"/>
  <c r="Y793" i="9"/>
  <c r="T793" i="9"/>
  <c r="V793" i="9" s="1"/>
  <c r="Q793" i="9"/>
  <c r="L793" i="9"/>
  <c r="N793" i="9" s="1"/>
  <c r="I793" i="9"/>
  <c r="D793" i="9"/>
  <c r="F793" i="9" s="1"/>
  <c r="Y792" i="9"/>
  <c r="T792" i="9"/>
  <c r="V792" i="9" s="1"/>
  <c r="Q792" i="9"/>
  <c r="L792" i="9"/>
  <c r="M792" i="9" s="1"/>
  <c r="I792" i="9"/>
  <c r="D792" i="9"/>
  <c r="Y791" i="9"/>
  <c r="T791" i="9"/>
  <c r="Q791" i="9"/>
  <c r="L791" i="9"/>
  <c r="I791" i="9"/>
  <c r="D791" i="9"/>
  <c r="F791" i="9" s="1"/>
  <c r="Y790" i="9"/>
  <c r="T790" i="9"/>
  <c r="Q790" i="9"/>
  <c r="L790" i="9"/>
  <c r="I790" i="9"/>
  <c r="D790" i="9"/>
  <c r="Y789" i="9"/>
  <c r="T789" i="9"/>
  <c r="Q789" i="9"/>
  <c r="L789" i="9"/>
  <c r="I789" i="9"/>
  <c r="D789" i="9"/>
  <c r="E789" i="9" s="1"/>
  <c r="Y788" i="9"/>
  <c r="T788" i="9"/>
  <c r="V788" i="9" s="1"/>
  <c r="Q788" i="9"/>
  <c r="L788" i="9"/>
  <c r="M788" i="9" s="1"/>
  <c r="I788" i="9"/>
  <c r="D788" i="9"/>
  <c r="F788" i="9" s="1"/>
  <c r="Y787" i="9"/>
  <c r="T787" i="9"/>
  <c r="Q787" i="9"/>
  <c r="L787" i="9"/>
  <c r="I787" i="9"/>
  <c r="D787" i="9"/>
  <c r="E787" i="9" s="1"/>
  <c r="Y786" i="9"/>
  <c r="T786" i="9"/>
  <c r="U786" i="9" s="1"/>
  <c r="Q786" i="9"/>
  <c r="L786" i="9"/>
  <c r="M786" i="9" s="1"/>
  <c r="I786" i="9"/>
  <c r="D786" i="9"/>
  <c r="F786" i="9" s="1"/>
  <c r="Y785" i="9"/>
  <c r="T785" i="9"/>
  <c r="U785" i="9" s="1"/>
  <c r="Q785" i="9"/>
  <c r="L785" i="9"/>
  <c r="M785" i="9" s="1"/>
  <c r="I785" i="9"/>
  <c r="D785" i="9"/>
  <c r="Y784" i="9"/>
  <c r="T784" i="9"/>
  <c r="U784" i="9" s="1"/>
  <c r="Q784" i="9"/>
  <c r="L784" i="9"/>
  <c r="I784" i="9"/>
  <c r="D784" i="9"/>
  <c r="Y783" i="9"/>
  <c r="T783" i="9"/>
  <c r="Q783" i="9"/>
  <c r="L783" i="9"/>
  <c r="I783" i="9"/>
  <c r="D783" i="9"/>
  <c r="E783" i="9" s="1"/>
  <c r="Y782" i="9"/>
  <c r="T782" i="9"/>
  <c r="V782" i="9" s="1"/>
  <c r="Q782" i="9"/>
  <c r="L782" i="9"/>
  <c r="M782" i="9" s="1"/>
  <c r="I782" i="9"/>
  <c r="D782" i="9"/>
  <c r="F782" i="9" s="1"/>
  <c r="Y781" i="9"/>
  <c r="T781" i="9"/>
  <c r="Q781" i="9"/>
  <c r="L781" i="9"/>
  <c r="I781" i="9"/>
  <c r="D781" i="9"/>
  <c r="E781" i="9" s="1"/>
  <c r="Y780" i="9"/>
  <c r="T780" i="9"/>
  <c r="U780" i="9" s="1"/>
  <c r="Q780" i="9"/>
  <c r="L780" i="9"/>
  <c r="M780" i="9" s="1"/>
  <c r="I780" i="9"/>
  <c r="D780" i="9"/>
  <c r="F780" i="9" s="1"/>
  <c r="Y779" i="9"/>
  <c r="T779" i="9"/>
  <c r="U779" i="9" s="1"/>
  <c r="Q779" i="9"/>
  <c r="L779" i="9"/>
  <c r="M779" i="9" s="1"/>
  <c r="I779" i="9"/>
  <c r="D779" i="9"/>
  <c r="Y778" i="9"/>
  <c r="T778" i="9"/>
  <c r="U778" i="9" s="1"/>
  <c r="Q778" i="9"/>
  <c r="L778" i="9"/>
  <c r="I778" i="9"/>
  <c r="D778" i="9"/>
  <c r="Y777" i="9"/>
  <c r="T777" i="9"/>
  <c r="Q777" i="9"/>
  <c r="L777" i="9"/>
  <c r="I777" i="9"/>
  <c r="D777" i="9"/>
  <c r="E777" i="9" s="1"/>
  <c r="Y776" i="9"/>
  <c r="T776" i="9"/>
  <c r="Q776" i="9"/>
  <c r="L776" i="9"/>
  <c r="M776" i="9" s="1"/>
  <c r="I776" i="9"/>
  <c r="D776" i="9"/>
  <c r="Y775" i="9"/>
  <c r="T775" i="9"/>
  <c r="Q775" i="9"/>
  <c r="L775" i="9"/>
  <c r="M775" i="9" s="1"/>
  <c r="I775" i="9"/>
  <c r="D775" i="9"/>
  <c r="Y774" i="9"/>
  <c r="T774" i="9"/>
  <c r="Q774" i="9"/>
  <c r="L774" i="9"/>
  <c r="M774" i="9" s="1"/>
  <c r="I774" i="9"/>
  <c r="D774" i="9"/>
  <c r="Y773" i="9"/>
  <c r="T773" i="9"/>
  <c r="Q773" i="9"/>
  <c r="L773" i="9"/>
  <c r="M773" i="9" s="1"/>
  <c r="I773" i="9"/>
  <c r="D773" i="9"/>
  <c r="Y772" i="9"/>
  <c r="T772" i="9"/>
  <c r="Q772" i="9"/>
  <c r="L772" i="9"/>
  <c r="M772" i="9" s="1"/>
  <c r="I772" i="9"/>
  <c r="D772" i="9"/>
  <c r="Y771" i="9"/>
  <c r="T771" i="9"/>
  <c r="Q771" i="9"/>
  <c r="L771" i="9"/>
  <c r="M771" i="9" s="1"/>
  <c r="I771" i="9"/>
  <c r="D771" i="9"/>
  <c r="Y770" i="9"/>
  <c r="T770" i="9"/>
  <c r="Q770" i="9"/>
  <c r="L770" i="9"/>
  <c r="M770" i="9" s="1"/>
  <c r="I770" i="9"/>
  <c r="D770" i="9"/>
  <c r="Y769" i="9"/>
  <c r="T769" i="9"/>
  <c r="U769" i="9" s="1"/>
  <c r="Q769" i="9"/>
  <c r="L769" i="9"/>
  <c r="M769" i="9" s="1"/>
  <c r="I769" i="9"/>
  <c r="D769" i="9"/>
  <c r="Y768" i="9"/>
  <c r="T768" i="9"/>
  <c r="Q768" i="9"/>
  <c r="L768" i="9"/>
  <c r="M768" i="9" s="1"/>
  <c r="I768" i="9"/>
  <c r="D768" i="9"/>
  <c r="Y767" i="9"/>
  <c r="T767" i="9"/>
  <c r="U767" i="9" s="1"/>
  <c r="Q767" i="9"/>
  <c r="L767" i="9"/>
  <c r="M767" i="9" s="1"/>
  <c r="I767" i="9"/>
  <c r="D767" i="9"/>
  <c r="Y766" i="9"/>
  <c r="T766" i="9"/>
  <c r="Q766" i="9"/>
  <c r="L766" i="9"/>
  <c r="M766" i="9" s="1"/>
  <c r="I766" i="9"/>
  <c r="D766" i="9"/>
  <c r="Y765" i="9"/>
  <c r="T765" i="9"/>
  <c r="U765" i="9" s="1"/>
  <c r="Q765" i="9"/>
  <c r="L765" i="9"/>
  <c r="M765" i="9" s="1"/>
  <c r="I765" i="9"/>
  <c r="D765" i="9"/>
  <c r="Y764" i="9"/>
  <c r="T764" i="9"/>
  <c r="Q764" i="9"/>
  <c r="L764" i="9"/>
  <c r="M764" i="9" s="1"/>
  <c r="I764" i="9"/>
  <c r="D764" i="9"/>
  <c r="Y763" i="9"/>
  <c r="T763" i="9"/>
  <c r="Q763" i="9"/>
  <c r="L763" i="9"/>
  <c r="M763" i="9" s="1"/>
  <c r="I763" i="9"/>
  <c r="D763" i="9"/>
  <c r="Y762" i="9"/>
  <c r="T762" i="9"/>
  <c r="Q762" i="9"/>
  <c r="L762" i="9"/>
  <c r="M762" i="9" s="1"/>
  <c r="I762" i="9"/>
  <c r="D762" i="9"/>
  <c r="Y761" i="9"/>
  <c r="T761" i="9"/>
  <c r="Q761" i="9"/>
  <c r="L761" i="9"/>
  <c r="M761" i="9" s="1"/>
  <c r="I761" i="9"/>
  <c r="D761" i="9"/>
  <c r="Y760" i="9"/>
  <c r="T760" i="9"/>
  <c r="Q760" i="9"/>
  <c r="L760" i="9"/>
  <c r="M760" i="9" s="1"/>
  <c r="I760" i="9"/>
  <c r="D760" i="9"/>
  <c r="Y759" i="9"/>
  <c r="T759" i="9"/>
  <c r="Q759" i="9"/>
  <c r="L759" i="9"/>
  <c r="M759" i="9" s="1"/>
  <c r="I759" i="9"/>
  <c r="D759" i="9"/>
  <c r="Y758" i="9"/>
  <c r="T758" i="9"/>
  <c r="Q758" i="9"/>
  <c r="L758" i="9"/>
  <c r="M758" i="9" s="1"/>
  <c r="I758" i="9"/>
  <c r="D758" i="9"/>
  <c r="Y757" i="9"/>
  <c r="T757" i="9"/>
  <c r="Q757" i="9"/>
  <c r="L757" i="9"/>
  <c r="M757" i="9" s="1"/>
  <c r="I757" i="9"/>
  <c r="D757" i="9"/>
  <c r="Y756" i="9"/>
  <c r="T756" i="9"/>
  <c r="Q756" i="9"/>
  <c r="L756" i="9"/>
  <c r="M756" i="9" s="1"/>
  <c r="I756" i="9"/>
  <c r="D756" i="9"/>
  <c r="Y755" i="9"/>
  <c r="T755" i="9"/>
  <c r="U755" i="9" s="1"/>
  <c r="Q755" i="9"/>
  <c r="L755" i="9"/>
  <c r="M755" i="9" s="1"/>
  <c r="I755" i="9"/>
  <c r="D755" i="9"/>
  <c r="Y754" i="9"/>
  <c r="T754" i="9"/>
  <c r="Q754" i="9"/>
  <c r="L754" i="9"/>
  <c r="M754" i="9" s="1"/>
  <c r="I754" i="9"/>
  <c r="D754" i="9"/>
  <c r="Y753" i="9"/>
  <c r="T753" i="9"/>
  <c r="U753" i="9" s="1"/>
  <c r="Q753" i="9"/>
  <c r="L753" i="9"/>
  <c r="M753" i="9" s="1"/>
  <c r="I753" i="9"/>
  <c r="D753" i="9"/>
  <c r="Y752" i="9"/>
  <c r="T752" i="9"/>
  <c r="Q752" i="9"/>
  <c r="L752" i="9"/>
  <c r="M752" i="9" s="1"/>
  <c r="I752" i="9"/>
  <c r="D752" i="9"/>
  <c r="Y751" i="9"/>
  <c r="T751" i="9"/>
  <c r="Q751" i="9"/>
  <c r="L751" i="9"/>
  <c r="M751" i="9" s="1"/>
  <c r="I751" i="9"/>
  <c r="D751" i="9"/>
  <c r="Y750" i="9"/>
  <c r="T750" i="9"/>
  <c r="Q750" i="9"/>
  <c r="L750" i="9"/>
  <c r="M750" i="9" s="1"/>
  <c r="I750" i="9"/>
  <c r="D750" i="9"/>
  <c r="Y749" i="9"/>
  <c r="T749" i="9"/>
  <c r="Q749" i="9"/>
  <c r="L749" i="9"/>
  <c r="M749" i="9" s="1"/>
  <c r="I749" i="9"/>
  <c r="D749" i="9"/>
  <c r="Y748" i="9"/>
  <c r="T748" i="9"/>
  <c r="Q748" i="9"/>
  <c r="L748" i="9"/>
  <c r="M748" i="9" s="1"/>
  <c r="I748" i="9"/>
  <c r="D748" i="9"/>
  <c r="Y747" i="9"/>
  <c r="T747" i="9"/>
  <c r="Q747" i="9"/>
  <c r="L747" i="9"/>
  <c r="M747" i="9" s="1"/>
  <c r="I747" i="9"/>
  <c r="D747" i="9"/>
  <c r="Y746" i="9"/>
  <c r="T746" i="9"/>
  <c r="Q746" i="9"/>
  <c r="L746" i="9"/>
  <c r="M746" i="9" s="1"/>
  <c r="I746" i="9"/>
  <c r="D746" i="9"/>
  <c r="Y745" i="9"/>
  <c r="T745" i="9"/>
  <c r="Q745" i="9"/>
  <c r="L745" i="9"/>
  <c r="M745" i="9" s="1"/>
  <c r="I745" i="9"/>
  <c r="D745" i="9"/>
  <c r="Y744" i="9"/>
  <c r="T744" i="9"/>
  <c r="Q744" i="9"/>
  <c r="L744" i="9"/>
  <c r="M744" i="9" s="1"/>
  <c r="I744" i="9"/>
  <c r="D744" i="9"/>
  <c r="Y743" i="9"/>
  <c r="T743" i="9"/>
  <c r="U743" i="9" s="1"/>
  <c r="Q743" i="9"/>
  <c r="L743" i="9"/>
  <c r="M743" i="9" s="1"/>
  <c r="I743" i="9"/>
  <c r="D743" i="9"/>
  <c r="Y742" i="9"/>
  <c r="T742" i="9"/>
  <c r="Q742" i="9"/>
  <c r="L742" i="9"/>
  <c r="M742" i="9" s="1"/>
  <c r="I742" i="9"/>
  <c r="D742" i="9"/>
  <c r="Y741" i="9"/>
  <c r="T741" i="9"/>
  <c r="U741" i="9" s="1"/>
  <c r="Q741" i="9"/>
  <c r="L741" i="9"/>
  <c r="M741" i="9" s="1"/>
  <c r="I741" i="9"/>
  <c r="D741" i="9"/>
  <c r="Y740" i="9"/>
  <c r="T740" i="9"/>
  <c r="Q740" i="9"/>
  <c r="L740" i="9"/>
  <c r="M740" i="9" s="1"/>
  <c r="I740" i="9"/>
  <c r="D740" i="9"/>
  <c r="Y739" i="9"/>
  <c r="T739" i="9"/>
  <c r="Q739" i="9"/>
  <c r="L739" i="9"/>
  <c r="M739" i="9" s="1"/>
  <c r="I739" i="9"/>
  <c r="D739" i="9"/>
  <c r="Y738" i="9"/>
  <c r="T738" i="9"/>
  <c r="Q738" i="9"/>
  <c r="L738" i="9"/>
  <c r="M738" i="9" s="1"/>
  <c r="I738" i="9"/>
  <c r="D738" i="9"/>
  <c r="Y737" i="9"/>
  <c r="T737" i="9"/>
  <c r="Q737" i="9"/>
  <c r="L737" i="9"/>
  <c r="M737" i="9" s="1"/>
  <c r="I737" i="9"/>
  <c r="D737" i="9"/>
  <c r="Y736" i="9"/>
  <c r="T736" i="9"/>
  <c r="Q736" i="9"/>
  <c r="L736" i="9"/>
  <c r="M736" i="9" s="1"/>
  <c r="I736" i="9"/>
  <c r="D736" i="9"/>
  <c r="Y735" i="9"/>
  <c r="T735" i="9"/>
  <c r="Q735" i="9"/>
  <c r="L735" i="9"/>
  <c r="M735" i="9" s="1"/>
  <c r="I735" i="9"/>
  <c r="D735" i="9"/>
  <c r="Y734" i="9"/>
  <c r="T734" i="9"/>
  <c r="Q734" i="9"/>
  <c r="L734" i="9"/>
  <c r="M734" i="9" s="1"/>
  <c r="I734" i="9"/>
  <c r="D734" i="9"/>
  <c r="Y733" i="9"/>
  <c r="T733" i="9"/>
  <c r="Q733" i="9"/>
  <c r="L733" i="9"/>
  <c r="M733" i="9" s="1"/>
  <c r="I733" i="9"/>
  <c r="D733" i="9"/>
  <c r="Y732" i="9"/>
  <c r="T732" i="9"/>
  <c r="Q732" i="9"/>
  <c r="L732" i="9"/>
  <c r="M732" i="9" s="1"/>
  <c r="I732" i="9"/>
  <c r="D732" i="9"/>
  <c r="Y731" i="9"/>
  <c r="T731" i="9"/>
  <c r="U731" i="9" s="1"/>
  <c r="Q731" i="9"/>
  <c r="L731" i="9"/>
  <c r="M731" i="9" s="1"/>
  <c r="I731" i="9"/>
  <c r="D731" i="9"/>
  <c r="Y730" i="9"/>
  <c r="T730" i="9"/>
  <c r="Q730" i="9"/>
  <c r="L730" i="9"/>
  <c r="M730" i="9" s="1"/>
  <c r="I730" i="9"/>
  <c r="D730" i="9"/>
  <c r="Y729" i="9"/>
  <c r="T729" i="9"/>
  <c r="U729" i="9" s="1"/>
  <c r="Q729" i="9"/>
  <c r="L729" i="9"/>
  <c r="M729" i="9" s="1"/>
  <c r="I729" i="9"/>
  <c r="D729" i="9"/>
  <c r="Y728" i="9"/>
  <c r="T728" i="9"/>
  <c r="Q728" i="9"/>
  <c r="L728" i="9"/>
  <c r="M728" i="9" s="1"/>
  <c r="I728" i="9"/>
  <c r="D728" i="9"/>
  <c r="Y727" i="9"/>
  <c r="T727" i="9"/>
  <c r="Q727" i="9"/>
  <c r="L727" i="9"/>
  <c r="M727" i="9" s="1"/>
  <c r="I727" i="9"/>
  <c r="D727" i="9"/>
  <c r="Y726" i="9"/>
  <c r="T726" i="9"/>
  <c r="Q726" i="9"/>
  <c r="L726" i="9"/>
  <c r="M726" i="9" s="1"/>
  <c r="I726" i="9"/>
  <c r="D726" i="9"/>
  <c r="Y725" i="9"/>
  <c r="T725" i="9"/>
  <c r="Q725" i="9"/>
  <c r="L725" i="9"/>
  <c r="M725" i="9" s="1"/>
  <c r="I725" i="9"/>
  <c r="D725" i="9"/>
  <c r="Y724" i="9"/>
  <c r="T724" i="9"/>
  <c r="Q724" i="9"/>
  <c r="L724" i="9"/>
  <c r="M724" i="9" s="1"/>
  <c r="I724" i="9"/>
  <c r="D724" i="9"/>
  <c r="Y723" i="9"/>
  <c r="T723" i="9"/>
  <c r="Q723" i="9"/>
  <c r="L723" i="9"/>
  <c r="M723" i="9" s="1"/>
  <c r="I723" i="9"/>
  <c r="D723" i="9"/>
  <c r="Y722" i="9"/>
  <c r="T722" i="9"/>
  <c r="Q722" i="9"/>
  <c r="L722" i="9"/>
  <c r="M722" i="9" s="1"/>
  <c r="I722" i="9"/>
  <c r="D722" i="9"/>
  <c r="Y721" i="9"/>
  <c r="T721" i="9"/>
  <c r="Q721" i="9"/>
  <c r="L721" i="9"/>
  <c r="M721" i="9" s="1"/>
  <c r="I721" i="9"/>
  <c r="D721" i="9"/>
  <c r="Y720" i="9"/>
  <c r="T720" i="9"/>
  <c r="Q720" i="9"/>
  <c r="L720" i="9"/>
  <c r="M720" i="9" s="1"/>
  <c r="I720" i="9"/>
  <c r="D720" i="9"/>
  <c r="Y719" i="9"/>
  <c r="T719" i="9"/>
  <c r="Q719" i="9"/>
  <c r="L719" i="9"/>
  <c r="M719" i="9" s="1"/>
  <c r="I719" i="9"/>
  <c r="D719" i="9"/>
  <c r="Y718" i="9"/>
  <c r="T718" i="9"/>
  <c r="Q718" i="9"/>
  <c r="L718" i="9"/>
  <c r="M718" i="9" s="1"/>
  <c r="I718" i="9"/>
  <c r="D718" i="9"/>
  <c r="Y717" i="9"/>
  <c r="T717" i="9"/>
  <c r="U717" i="9" s="1"/>
  <c r="Q717" i="9"/>
  <c r="L717" i="9"/>
  <c r="M717" i="9" s="1"/>
  <c r="I717" i="9"/>
  <c r="D717" i="9"/>
  <c r="Y716" i="9"/>
  <c r="T716" i="9"/>
  <c r="Q716" i="9"/>
  <c r="L716" i="9"/>
  <c r="M716" i="9" s="1"/>
  <c r="I716" i="9"/>
  <c r="D716" i="9"/>
  <c r="Y715" i="9"/>
  <c r="T715" i="9"/>
  <c r="Q715" i="9"/>
  <c r="L715" i="9"/>
  <c r="M715" i="9" s="1"/>
  <c r="I715" i="9"/>
  <c r="D715" i="9"/>
  <c r="Y714" i="9"/>
  <c r="T714" i="9"/>
  <c r="Q714" i="9"/>
  <c r="L714" i="9"/>
  <c r="M714" i="9" s="1"/>
  <c r="I714" i="9"/>
  <c r="D714" i="9"/>
  <c r="Y713" i="9"/>
  <c r="T713" i="9"/>
  <c r="Q713" i="9"/>
  <c r="L713" i="9"/>
  <c r="M713" i="9" s="1"/>
  <c r="I713" i="9"/>
  <c r="D713" i="9"/>
  <c r="Y712" i="9"/>
  <c r="T712" i="9"/>
  <c r="Q712" i="9"/>
  <c r="L712" i="9"/>
  <c r="M712" i="9" s="1"/>
  <c r="I712" i="9"/>
  <c r="D712" i="9"/>
  <c r="Y711" i="9"/>
  <c r="T711" i="9"/>
  <c r="Q711" i="9"/>
  <c r="L711" i="9"/>
  <c r="M711" i="9" s="1"/>
  <c r="I711" i="9"/>
  <c r="D711" i="9"/>
  <c r="Y710" i="9"/>
  <c r="T710" i="9"/>
  <c r="Q710" i="9"/>
  <c r="L710" i="9"/>
  <c r="M710" i="9" s="1"/>
  <c r="I710" i="9"/>
  <c r="D710" i="9"/>
  <c r="Y709" i="9"/>
  <c r="T709" i="9"/>
  <c r="U709" i="9" s="1"/>
  <c r="Q709" i="9"/>
  <c r="L709" i="9"/>
  <c r="M709" i="9" s="1"/>
  <c r="I709" i="9"/>
  <c r="D709" i="9"/>
  <c r="Y708" i="9"/>
  <c r="T708" i="9"/>
  <c r="Q708" i="9"/>
  <c r="L708" i="9"/>
  <c r="M708" i="9" s="1"/>
  <c r="I708" i="9"/>
  <c r="D708" i="9"/>
  <c r="Y707" i="9"/>
  <c r="T707" i="9"/>
  <c r="Q707" i="9"/>
  <c r="L707" i="9"/>
  <c r="M707" i="9" s="1"/>
  <c r="I707" i="9"/>
  <c r="D707" i="9"/>
  <c r="Y706" i="9"/>
  <c r="T706" i="9"/>
  <c r="Q706" i="9"/>
  <c r="L706" i="9"/>
  <c r="M706" i="9" s="1"/>
  <c r="I706" i="9"/>
  <c r="D706" i="9"/>
  <c r="Y705" i="9"/>
  <c r="T705" i="9"/>
  <c r="U705" i="9" s="1"/>
  <c r="Q705" i="9"/>
  <c r="L705" i="9"/>
  <c r="M705" i="9" s="1"/>
  <c r="I705" i="9"/>
  <c r="D705" i="9"/>
  <c r="Y704" i="9"/>
  <c r="T704" i="9"/>
  <c r="Q704" i="9"/>
  <c r="L704" i="9"/>
  <c r="M704" i="9" s="1"/>
  <c r="I704" i="9"/>
  <c r="D704" i="9"/>
  <c r="Y703" i="9"/>
  <c r="T703" i="9"/>
  <c r="Q703" i="9"/>
  <c r="L703" i="9"/>
  <c r="M703" i="9" s="1"/>
  <c r="I703" i="9"/>
  <c r="D703" i="9"/>
  <c r="Y702" i="9"/>
  <c r="T702" i="9"/>
  <c r="Q702" i="9"/>
  <c r="L702" i="9"/>
  <c r="M702" i="9" s="1"/>
  <c r="I702" i="9"/>
  <c r="D702" i="9"/>
  <c r="Y701" i="9"/>
  <c r="T701" i="9"/>
  <c r="Q701" i="9"/>
  <c r="L701" i="9"/>
  <c r="M701" i="9" s="1"/>
  <c r="I701" i="9"/>
  <c r="D701" i="9"/>
  <c r="Y700" i="9"/>
  <c r="T700" i="9"/>
  <c r="Q700" i="9"/>
  <c r="L700" i="9"/>
  <c r="M700" i="9" s="1"/>
  <c r="I700" i="9"/>
  <c r="D700" i="9"/>
  <c r="Y699" i="9"/>
  <c r="T699" i="9"/>
  <c r="Q699" i="9"/>
  <c r="L699" i="9"/>
  <c r="M699" i="9" s="1"/>
  <c r="I699" i="9"/>
  <c r="D699" i="9"/>
  <c r="Y698" i="9"/>
  <c r="T698" i="9"/>
  <c r="Q698" i="9"/>
  <c r="L698" i="9"/>
  <c r="M698" i="9" s="1"/>
  <c r="I698" i="9"/>
  <c r="D698" i="9"/>
  <c r="Y697" i="9"/>
  <c r="T697" i="9"/>
  <c r="U697" i="9" s="1"/>
  <c r="Q697" i="9"/>
  <c r="L697" i="9"/>
  <c r="M697" i="9" s="1"/>
  <c r="I697" i="9"/>
  <c r="D697" i="9"/>
  <c r="Y696" i="9"/>
  <c r="T696" i="9"/>
  <c r="Q696" i="9"/>
  <c r="L696" i="9"/>
  <c r="M696" i="9" s="1"/>
  <c r="I696" i="9"/>
  <c r="D696" i="9"/>
  <c r="Y695" i="9"/>
  <c r="T695" i="9"/>
  <c r="Q695" i="9"/>
  <c r="L695" i="9"/>
  <c r="M695" i="9" s="1"/>
  <c r="I695" i="9"/>
  <c r="D695" i="9"/>
  <c r="Y694" i="9"/>
  <c r="T694" i="9"/>
  <c r="Q694" i="9"/>
  <c r="L694" i="9"/>
  <c r="M694" i="9" s="1"/>
  <c r="I694" i="9"/>
  <c r="D694" i="9"/>
  <c r="Y693" i="9"/>
  <c r="T693" i="9"/>
  <c r="U693" i="9" s="1"/>
  <c r="Q693" i="9"/>
  <c r="L693" i="9"/>
  <c r="M693" i="9" s="1"/>
  <c r="I693" i="9"/>
  <c r="D693" i="9"/>
  <c r="Y692" i="9"/>
  <c r="T692" i="9"/>
  <c r="Q692" i="9"/>
  <c r="L692" i="9"/>
  <c r="M692" i="9" s="1"/>
  <c r="I692" i="9"/>
  <c r="D692" i="9"/>
  <c r="Y691" i="9"/>
  <c r="T691" i="9"/>
  <c r="Q691" i="9"/>
  <c r="L691" i="9"/>
  <c r="M691" i="9" s="1"/>
  <c r="I691" i="9"/>
  <c r="D691" i="9"/>
  <c r="Y690" i="9"/>
  <c r="T690" i="9"/>
  <c r="Q690" i="9"/>
  <c r="L690" i="9"/>
  <c r="M690" i="9" s="1"/>
  <c r="I690" i="9"/>
  <c r="D690" i="9"/>
  <c r="Y689" i="9"/>
  <c r="T689" i="9"/>
  <c r="Q689" i="9"/>
  <c r="L689" i="9"/>
  <c r="M689" i="9" s="1"/>
  <c r="I689" i="9"/>
  <c r="D689" i="9"/>
  <c r="Y688" i="9"/>
  <c r="T688" i="9"/>
  <c r="Q688" i="9"/>
  <c r="L688" i="9"/>
  <c r="M688" i="9" s="1"/>
  <c r="I688" i="9"/>
  <c r="D688" i="9"/>
  <c r="Y687" i="9"/>
  <c r="T687" i="9"/>
  <c r="Q687" i="9"/>
  <c r="L687" i="9"/>
  <c r="M687" i="9" s="1"/>
  <c r="I687" i="9"/>
  <c r="D687" i="9"/>
  <c r="Y686" i="9"/>
  <c r="T686" i="9"/>
  <c r="Q686" i="9"/>
  <c r="L686" i="9"/>
  <c r="M686" i="9" s="1"/>
  <c r="I686" i="9"/>
  <c r="D686" i="9"/>
  <c r="Y685" i="9"/>
  <c r="T685" i="9"/>
  <c r="Q685" i="9"/>
  <c r="L685" i="9"/>
  <c r="M685" i="9" s="1"/>
  <c r="I685" i="9"/>
  <c r="D685" i="9"/>
  <c r="Y684" i="9"/>
  <c r="T684" i="9"/>
  <c r="Q684" i="9"/>
  <c r="L684" i="9"/>
  <c r="M684" i="9" s="1"/>
  <c r="I684" i="9"/>
  <c r="D684" i="9"/>
  <c r="Y683" i="9"/>
  <c r="T683" i="9"/>
  <c r="Q683" i="9"/>
  <c r="L683" i="9"/>
  <c r="M683" i="9" s="1"/>
  <c r="I683" i="9"/>
  <c r="D683" i="9"/>
  <c r="Y682" i="9"/>
  <c r="T682" i="9"/>
  <c r="Q682" i="9"/>
  <c r="L682" i="9"/>
  <c r="M682" i="9" s="1"/>
  <c r="I682" i="9"/>
  <c r="D682" i="9"/>
  <c r="Y681" i="9"/>
  <c r="T681" i="9"/>
  <c r="U681" i="9" s="1"/>
  <c r="Q681" i="9"/>
  <c r="L681" i="9"/>
  <c r="M681" i="9" s="1"/>
  <c r="I681" i="9"/>
  <c r="D681" i="9"/>
  <c r="Y680" i="9"/>
  <c r="T680" i="9"/>
  <c r="Q680" i="9"/>
  <c r="L680" i="9"/>
  <c r="M680" i="9" s="1"/>
  <c r="I680" i="9"/>
  <c r="D680" i="9"/>
  <c r="Y679" i="9"/>
  <c r="T679" i="9"/>
  <c r="Q679" i="9"/>
  <c r="L679" i="9"/>
  <c r="M679" i="9" s="1"/>
  <c r="I679" i="9"/>
  <c r="D679" i="9"/>
  <c r="Y678" i="9"/>
  <c r="T678" i="9"/>
  <c r="Q678" i="9"/>
  <c r="L678" i="9"/>
  <c r="M678" i="9" s="1"/>
  <c r="I678" i="9"/>
  <c r="D678" i="9"/>
  <c r="Y677" i="9"/>
  <c r="T677" i="9"/>
  <c r="Q677" i="9"/>
  <c r="L677" i="9"/>
  <c r="M677" i="9" s="1"/>
  <c r="I677" i="9"/>
  <c r="D677" i="9"/>
  <c r="Y676" i="9"/>
  <c r="T676" i="9"/>
  <c r="Q676" i="9"/>
  <c r="L676" i="9"/>
  <c r="M676" i="9" s="1"/>
  <c r="I676" i="9"/>
  <c r="D676" i="9"/>
  <c r="Y675" i="9"/>
  <c r="T675" i="9"/>
  <c r="U675" i="9" s="1"/>
  <c r="Q675" i="9"/>
  <c r="L675" i="9"/>
  <c r="M675" i="9" s="1"/>
  <c r="I675" i="9"/>
  <c r="D675" i="9"/>
  <c r="Y674" i="9"/>
  <c r="T674" i="9"/>
  <c r="Q674" i="9"/>
  <c r="L674" i="9"/>
  <c r="M674" i="9" s="1"/>
  <c r="I674" i="9"/>
  <c r="D674" i="9"/>
  <c r="Y673" i="9"/>
  <c r="T673" i="9"/>
  <c r="Q673" i="9"/>
  <c r="L673" i="9"/>
  <c r="M673" i="9" s="1"/>
  <c r="I673" i="9"/>
  <c r="D673" i="9"/>
  <c r="Y672" i="9"/>
  <c r="T672" i="9"/>
  <c r="Q672" i="9"/>
  <c r="L672" i="9"/>
  <c r="M672" i="9" s="1"/>
  <c r="I672" i="9"/>
  <c r="D672" i="9"/>
  <c r="Y671" i="9"/>
  <c r="T671" i="9"/>
  <c r="Q671" i="9"/>
  <c r="L671" i="9"/>
  <c r="M671" i="9" s="1"/>
  <c r="I671" i="9"/>
  <c r="D671" i="9"/>
  <c r="Y670" i="9"/>
  <c r="T670" i="9"/>
  <c r="Q670" i="9"/>
  <c r="L670" i="9"/>
  <c r="M670" i="9" s="1"/>
  <c r="I670" i="9"/>
  <c r="D670" i="9"/>
  <c r="Y669" i="9"/>
  <c r="T669" i="9"/>
  <c r="U669" i="9" s="1"/>
  <c r="Q669" i="9"/>
  <c r="L669" i="9"/>
  <c r="M669" i="9" s="1"/>
  <c r="I669" i="9"/>
  <c r="D669" i="9"/>
  <c r="Y668" i="9"/>
  <c r="T668" i="9"/>
  <c r="Q668" i="9"/>
  <c r="L668" i="9"/>
  <c r="M668" i="9" s="1"/>
  <c r="I668" i="9"/>
  <c r="D668" i="9"/>
  <c r="Y667" i="9"/>
  <c r="T667" i="9"/>
  <c r="Q667" i="9"/>
  <c r="L667" i="9"/>
  <c r="M667" i="9" s="1"/>
  <c r="I667" i="9"/>
  <c r="D667" i="9"/>
  <c r="Y666" i="9"/>
  <c r="T666" i="9"/>
  <c r="Q666" i="9"/>
  <c r="L666" i="9"/>
  <c r="M666" i="9" s="1"/>
  <c r="I666" i="9"/>
  <c r="D666" i="9"/>
  <c r="Y665" i="9"/>
  <c r="T665" i="9"/>
  <c r="Q665" i="9"/>
  <c r="L665" i="9"/>
  <c r="M665" i="9" s="1"/>
  <c r="I665" i="9"/>
  <c r="D665" i="9"/>
  <c r="Y664" i="9"/>
  <c r="T664" i="9"/>
  <c r="Q664" i="9"/>
  <c r="L664" i="9"/>
  <c r="M664" i="9" s="1"/>
  <c r="I664" i="9"/>
  <c r="D664" i="9"/>
  <c r="Y663" i="9"/>
  <c r="T663" i="9"/>
  <c r="U663" i="9" s="1"/>
  <c r="Q663" i="9"/>
  <c r="L663" i="9"/>
  <c r="M663" i="9" s="1"/>
  <c r="I663" i="9"/>
  <c r="D663" i="9"/>
  <c r="Y662" i="9"/>
  <c r="T662" i="9"/>
  <c r="Q662" i="9"/>
  <c r="L662" i="9"/>
  <c r="M662" i="9" s="1"/>
  <c r="I662" i="9"/>
  <c r="D662" i="9"/>
  <c r="Y661" i="9"/>
  <c r="T661" i="9"/>
  <c r="Q661" i="9"/>
  <c r="L661" i="9"/>
  <c r="M661" i="9" s="1"/>
  <c r="I661" i="9"/>
  <c r="D661" i="9"/>
  <c r="Y660" i="9"/>
  <c r="T660" i="9"/>
  <c r="Q660" i="9"/>
  <c r="L660" i="9"/>
  <c r="M660" i="9" s="1"/>
  <c r="I660" i="9"/>
  <c r="D660" i="9"/>
  <c r="Y659" i="9"/>
  <c r="T659" i="9"/>
  <c r="Q659" i="9"/>
  <c r="L659" i="9"/>
  <c r="M659" i="9" s="1"/>
  <c r="I659" i="9"/>
  <c r="D659" i="9"/>
  <c r="Y658" i="9"/>
  <c r="T658" i="9"/>
  <c r="Q658" i="9"/>
  <c r="L658" i="9"/>
  <c r="M658" i="9" s="1"/>
  <c r="I658" i="9"/>
  <c r="D658" i="9"/>
  <c r="Y657" i="9"/>
  <c r="T657" i="9"/>
  <c r="U657" i="9" s="1"/>
  <c r="Q657" i="9"/>
  <c r="L657" i="9"/>
  <c r="M657" i="9" s="1"/>
  <c r="I657" i="9"/>
  <c r="D657" i="9"/>
  <c r="Y656" i="9"/>
  <c r="T656" i="9"/>
  <c r="Q656" i="9"/>
  <c r="L656" i="9"/>
  <c r="I656" i="9"/>
  <c r="D656" i="9"/>
  <c r="E656" i="9" s="1"/>
  <c r="Y655" i="9"/>
  <c r="T655" i="9"/>
  <c r="U655" i="9" s="1"/>
  <c r="Q655" i="9"/>
  <c r="L655" i="9"/>
  <c r="M655" i="9" s="1"/>
  <c r="I655" i="9"/>
  <c r="D655" i="9"/>
  <c r="Y654" i="9"/>
  <c r="T654" i="9"/>
  <c r="Q654" i="9"/>
  <c r="L654" i="9"/>
  <c r="I654" i="9"/>
  <c r="D654" i="9"/>
  <c r="Y653" i="9"/>
  <c r="T653" i="9"/>
  <c r="Q653" i="9"/>
  <c r="L653" i="9"/>
  <c r="M653" i="9" s="1"/>
  <c r="I653" i="9"/>
  <c r="D653" i="9"/>
  <c r="Y652" i="9"/>
  <c r="T652" i="9"/>
  <c r="Q652" i="9"/>
  <c r="L652" i="9"/>
  <c r="I652" i="9"/>
  <c r="D652" i="9"/>
  <c r="Y651" i="9"/>
  <c r="T651" i="9"/>
  <c r="Q651" i="9"/>
  <c r="L651" i="9"/>
  <c r="M651" i="9" s="1"/>
  <c r="I651" i="9"/>
  <c r="D651" i="9"/>
  <c r="Y650" i="9"/>
  <c r="T650" i="9"/>
  <c r="Q650" i="9"/>
  <c r="L650" i="9"/>
  <c r="I650" i="9"/>
  <c r="D650" i="9"/>
  <c r="E650" i="9" s="1"/>
  <c r="Y649" i="9"/>
  <c r="T649" i="9"/>
  <c r="Q649" i="9"/>
  <c r="L649" i="9"/>
  <c r="M649" i="9" s="1"/>
  <c r="I649" i="9"/>
  <c r="D649" i="9"/>
  <c r="Y648" i="9"/>
  <c r="T648" i="9"/>
  <c r="Q648" i="9"/>
  <c r="L648" i="9"/>
  <c r="I648" i="9"/>
  <c r="D648" i="9"/>
  <c r="E648" i="9" s="1"/>
  <c r="Y647" i="9"/>
  <c r="T647" i="9"/>
  <c r="Q647" i="9"/>
  <c r="L647" i="9"/>
  <c r="M647" i="9" s="1"/>
  <c r="I647" i="9"/>
  <c r="D647" i="9"/>
  <c r="Y646" i="9"/>
  <c r="T646" i="9"/>
  <c r="Q646" i="9"/>
  <c r="L646" i="9"/>
  <c r="I646" i="9"/>
  <c r="D646" i="9"/>
  <c r="E646" i="9" s="1"/>
  <c r="Y645" i="9"/>
  <c r="T645" i="9"/>
  <c r="Q645" i="9"/>
  <c r="L645" i="9"/>
  <c r="M645" i="9" s="1"/>
  <c r="I645" i="9"/>
  <c r="D645" i="9"/>
  <c r="E645" i="9" s="1"/>
  <c r="Y644" i="9"/>
  <c r="T644" i="9"/>
  <c r="Q644" i="9"/>
  <c r="L644" i="9"/>
  <c r="I644" i="9"/>
  <c r="D644" i="9"/>
  <c r="Y643" i="9"/>
  <c r="T643" i="9"/>
  <c r="V643" i="9" s="1"/>
  <c r="Q643" i="9"/>
  <c r="L643" i="9"/>
  <c r="M643" i="9" s="1"/>
  <c r="I643" i="9"/>
  <c r="D643" i="9"/>
  <c r="Y642" i="9"/>
  <c r="T642" i="9"/>
  <c r="Q642" i="9"/>
  <c r="L642" i="9"/>
  <c r="I642" i="9"/>
  <c r="D642" i="9"/>
  <c r="E642" i="9" s="1"/>
  <c r="Y641" i="9"/>
  <c r="T641" i="9"/>
  <c r="Q641" i="9"/>
  <c r="L641" i="9"/>
  <c r="M641" i="9" s="1"/>
  <c r="I641" i="9"/>
  <c r="D641" i="9"/>
  <c r="F641" i="9" s="1"/>
  <c r="Y640" i="9"/>
  <c r="T640" i="9"/>
  <c r="Q640" i="9"/>
  <c r="L640" i="9"/>
  <c r="I640" i="9"/>
  <c r="D640" i="9"/>
  <c r="E640" i="9" s="1"/>
  <c r="Y639" i="9"/>
  <c r="T639" i="9"/>
  <c r="V639" i="9" s="1"/>
  <c r="Q639" i="9"/>
  <c r="L639" i="9"/>
  <c r="M639" i="9" s="1"/>
  <c r="I639" i="9"/>
  <c r="D639" i="9"/>
  <c r="F639" i="9" s="1"/>
  <c r="Y638" i="9"/>
  <c r="T638" i="9"/>
  <c r="Q638" i="9"/>
  <c r="L638" i="9"/>
  <c r="I638" i="9"/>
  <c r="D638" i="9"/>
  <c r="Y637" i="9"/>
  <c r="T637" i="9"/>
  <c r="Q637" i="9"/>
  <c r="L637" i="9"/>
  <c r="I637" i="9"/>
  <c r="D637" i="9"/>
  <c r="F637" i="9" s="1"/>
  <c r="Y636" i="9"/>
  <c r="T636" i="9"/>
  <c r="Q636" i="9"/>
  <c r="L636" i="9"/>
  <c r="I636" i="9"/>
  <c r="D636" i="9"/>
  <c r="F636" i="9" s="1"/>
  <c r="Y635" i="9"/>
  <c r="T635" i="9"/>
  <c r="Q635" i="9"/>
  <c r="L635" i="9"/>
  <c r="M635" i="9" s="1"/>
  <c r="I635" i="9"/>
  <c r="D635" i="9"/>
  <c r="Y634" i="9"/>
  <c r="T634" i="9"/>
  <c r="U634" i="9" s="1"/>
  <c r="Q634" i="9"/>
  <c r="L634" i="9"/>
  <c r="I634" i="9"/>
  <c r="D634" i="9"/>
  <c r="F634" i="9" s="1"/>
  <c r="Y633" i="9"/>
  <c r="T633" i="9"/>
  <c r="Q633" i="9"/>
  <c r="L633" i="9"/>
  <c r="I633" i="9"/>
  <c r="D633" i="9"/>
  <c r="E633" i="9" s="1"/>
  <c r="Y632" i="9"/>
  <c r="T632" i="9"/>
  <c r="Q632" i="9"/>
  <c r="L632" i="9"/>
  <c r="I632" i="9"/>
  <c r="D632" i="9"/>
  <c r="Y631" i="9"/>
  <c r="T631" i="9"/>
  <c r="Q631" i="9"/>
  <c r="L631" i="9"/>
  <c r="N631" i="9" s="1"/>
  <c r="I631" i="9"/>
  <c r="D631" i="9"/>
  <c r="F631" i="9" s="1"/>
  <c r="Y630" i="9"/>
  <c r="T630" i="9"/>
  <c r="U630" i="9" s="1"/>
  <c r="Q630" i="9"/>
  <c r="L630" i="9"/>
  <c r="I630" i="9"/>
  <c r="D630" i="9"/>
  <c r="Y629" i="9"/>
  <c r="T629" i="9"/>
  <c r="Q629" i="9"/>
  <c r="L629" i="9"/>
  <c r="I629" i="9"/>
  <c r="D629" i="9"/>
  <c r="Y628" i="9"/>
  <c r="T628" i="9"/>
  <c r="V628" i="9" s="1"/>
  <c r="Q628" i="9"/>
  <c r="L628" i="9"/>
  <c r="M628" i="9" s="1"/>
  <c r="I628" i="9"/>
  <c r="D628" i="9"/>
  <c r="F628" i="9" s="1"/>
  <c r="Y627" i="9"/>
  <c r="T627" i="9"/>
  <c r="Q627" i="9"/>
  <c r="L627" i="9"/>
  <c r="I627" i="9"/>
  <c r="D627" i="9"/>
  <c r="Y626" i="9"/>
  <c r="T626" i="9"/>
  <c r="U626" i="9" s="1"/>
  <c r="Q626" i="9"/>
  <c r="L626" i="9"/>
  <c r="I626" i="9"/>
  <c r="D626" i="9"/>
  <c r="E626" i="9" s="1"/>
  <c r="Y625" i="9"/>
  <c r="T625" i="9"/>
  <c r="Q625" i="9"/>
  <c r="L625" i="9"/>
  <c r="I625" i="9"/>
  <c r="D625" i="9"/>
  <c r="Y624" i="9"/>
  <c r="T624" i="9"/>
  <c r="Q624" i="9"/>
  <c r="L624" i="9"/>
  <c r="I624" i="9"/>
  <c r="D624" i="9"/>
  <c r="E624" i="9" s="1"/>
  <c r="Y623" i="9"/>
  <c r="T623" i="9"/>
  <c r="Q623" i="9"/>
  <c r="L623" i="9"/>
  <c r="I623" i="9"/>
  <c r="D623" i="9"/>
  <c r="Y622" i="9"/>
  <c r="T622" i="9"/>
  <c r="Q622" i="9"/>
  <c r="L622" i="9"/>
  <c r="I622" i="9"/>
  <c r="D622" i="9"/>
  <c r="E622" i="9" s="1"/>
  <c r="Y621" i="9"/>
  <c r="T621" i="9"/>
  <c r="Q621" i="9"/>
  <c r="L621" i="9"/>
  <c r="I621" i="9"/>
  <c r="D621" i="9"/>
  <c r="Y620" i="9"/>
  <c r="T620" i="9"/>
  <c r="Q620" i="9"/>
  <c r="L620" i="9"/>
  <c r="I620" i="9"/>
  <c r="D620" i="9"/>
  <c r="E620" i="9" s="1"/>
  <c r="Y619" i="9"/>
  <c r="T619" i="9"/>
  <c r="Q619" i="9"/>
  <c r="L619" i="9"/>
  <c r="I619" i="9"/>
  <c r="D619" i="9"/>
  <c r="Y618" i="9"/>
  <c r="T618" i="9"/>
  <c r="Q618" i="9"/>
  <c r="L618" i="9"/>
  <c r="I618" i="9"/>
  <c r="D618" i="9"/>
  <c r="E618" i="9" s="1"/>
  <c r="Y617" i="9"/>
  <c r="T617" i="9"/>
  <c r="Q617" i="9"/>
  <c r="L617" i="9"/>
  <c r="I617" i="9"/>
  <c r="D617" i="9"/>
  <c r="Y616" i="9"/>
  <c r="T616" i="9"/>
  <c r="Q616" i="9"/>
  <c r="L616" i="9"/>
  <c r="I616" i="9"/>
  <c r="D616" i="9"/>
  <c r="E616" i="9" s="1"/>
  <c r="Y615" i="9"/>
  <c r="T615" i="9"/>
  <c r="Q615" i="9"/>
  <c r="L615" i="9"/>
  <c r="I615" i="9"/>
  <c r="D615" i="9"/>
  <c r="Y614" i="9"/>
  <c r="T614" i="9"/>
  <c r="Q614" i="9"/>
  <c r="L614" i="9"/>
  <c r="I614" i="9"/>
  <c r="D614" i="9"/>
  <c r="E614" i="9" s="1"/>
  <c r="Y613" i="9"/>
  <c r="T613" i="9"/>
  <c r="Q613" i="9"/>
  <c r="L613" i="9"/>
  <c r="I613" i="9"/>
  <c r="D613" i="9"/>
  <c r="Y612" i="9"/>
  <c r="T612" i="9"/>
  <c r="Q612" i="9"/>
  <c r="L612" i="9"/>
  <c r="I612" i="9"/>
  <c r="D612" i="9"/>
  <c r="E612" i="9" s="1"/>
  <c r="Y611" i="9"/>
  <c r="T611" i="9"/>
  <c r="Q611" i="9"/>
  <c r="L611" i="9"/>
  <c r="I611" i="9"/>
  <c r="D611" i="9"/>
  <c r="Y610" i="9"/>
  <c r="T610" i="9"/>
  <c r="Q610" i="9"/>
  <c r="L610" i="9"/>
  <c r="I610" i="9"/>
  <c r="D610" i="9"/>
  <c r="E610" i="9" s="1"/>
  <c r="Y609" i="9"/>
  <c r="T609" i="9"/>
  <c r="Q609" i="9"/>
  <c r="L609" i="9"/>
  <c r="I609" i="9"/>
  <c r="D609" i="9"/>
  <c r="Y608" i="9"/>
  <c r="T608" i="9"/>
  <c r="Q608" i="9"/>
  <c r="L608" i="9"/>
  <c r="I608" i="9"/>
  <c r="D608" i="9"/>
  <c r="E608" i="9" s="1"/>
  <c r="Y607" i="9"/>
  <c r="T607" i="9"/>
  <c r="Q607" i="9"/>
  <c r="L607" i="9"/>
  <c r="I607" i="9"/>
  <c r="D607" i="9"/>
  <c r="Y606" i="9"/>
  <c r="T606" i="9"/>
  <c r="Q606" i="9"/>
  <c r="L606" i="9"/>
  <c r="I606" i="9"/>
  <c r="D606" i="9"/>
  <c r="E606" i="9" s="1"/>
  <c r="Y605" i="9"/>
  <c r="T605" i="9"/>
  <c r="Q605" i="9"/>
  <c r="L605" i="9"/>
  <c r="I605" i="9"/>
  <c r="D605" i="9"/>
  <c r="Y604" i="9"/>
  <c r="T604" i="9"/>
  <c r="Q604" i="9"/>
  <c r="L604" i="9"/>
  <c r="I604" i="9"/>
  <c r="D604" i="9"/>
  <c r="E604" i="9" s="1"/>
  <c r="Y603" i="9"/>
  <c r="T603" i="9"/>
  <c r="Q603" i="9"/>
  <c r="L603" i="9"/>
  <c r="I603" i="9"/>
  <c r="D603" i="9"/>
  <c r="Y602" i="9"/>
  <c r="T602" i="9"/>
  <c r="Q602" i="9"/>
  <c r="L602" i="9"/>
  <c r="I602" i="9"/>
  <c r="D602" i="9"/>
  <c r="E602" i="9" s="1"/>
  <c r="Y601" i="9"/>
  <c r="T601" i="9"/>
  <c r="Q601" i="9"/>
  <c r="L601" i="9"/>
  <c r="I601" i="9"/>
  <c r="D601" i="9"/>
  <c r="Y600" i="9"/>
  <c r="T600" i="9"/>
  <c r="Q600" i="9"/>
  <c r="L600" i="9"/>
  <c r="I600" i="9"/>
  <c r="D600" i="9"/>
  <c r="E600" i="9" s="1"/>
  <c r="Y599" i="9"/>
  <c r="T599" i="9"/>
  <c r="Q599" i="9"/>
  <c r="L599" i="9"/>
  <c r="I599" i="9"/>
  <c r="D599" i="9"/>
  <c r="Y598" i="9"/>
  <c r="T598" i="9"/>
  <c r="Q598" i="9"/>
  <c r="L598" i="9"/>
  <c r="I598" i="9"/>
  <c r="D598" i="9"/>
  <c r="E598" i="9" s="1"/>
  <c r="Y597" i="9"/>
  <c r="T597" i="9"/>
  <c r="V597" i="9" s="1"/>
  <c r="Q597" i="9"/>
  <c r="L597" i="9"/>
  <c r="I597" i="9"/>
  <c r="D597" i="9"/>
  <c r="Y596" i="9"/>
  <c r="T596" i="9"/>
  <c r="Q596" i="9"/>
  <c r="L596" i="9"/>
  <c r="I596" i="9"/>
  <c r="D596" i="9"/>
  <c r="E596" i="9" s="1"/>
  <c r="Y595" i="9"/>
  <c r="T595" i="9"/>
  <c r="Q595" i="9"/>
  <c r="L595" i="9"/>
  <c r="I595" i="9"/>
  <c r="D595" i="9"/>
  <c r="Y594" i="9"/>
  <c r="T594" i="9"/>
  <c r="Q594" i="9"/>
  <c r="L594" i="9"/>
  <c r="I594" i="9"/>
  <c r="D594" i="9"/>
  <c r="E594" i="9" s="1"/>
  <c r="Y593" i="9"/>
  <c r="T593" i="9"/>
  <c r="Q593" i="9"/>
  <c r="L593" i="9"/>
  <c r="I593" i="9"/>
  <c r="D593" i="9"/>
  <c r="Y592" i="9"/>
  <c r="T592" i="9"/>
  <c r="Q592" i="9"/>
  <c r="L592" i="9"/>
  <c r="I592" i="9"/>
  <c r="D592" i="9"/>
  <c r="E592" i="9" s="1"/>
  <c r="Y591" i="9"/>
  <c r="T591" i="9"/>
  <c r="V591" i="9" s="1"/>
  <c r="Q591" i="9"/>
  <c r="L591" i="9"/>
  <c r="I591" i="9"/>
  <c r="D591" i="9"/>
  <c r="Y590" i="9"/>
  <c r="T590" i="9"/>
  <c r="Q590" i="9"/>
  <c r="L590" i="9"/>
  <c r="I590" i="9"/>
  <c r="D590" i="9"/>
  <c r="E590" i="9" s="1"/>
  <c r="Y589" i="9"/>
  <c r="T589" i="9"/>
  <c r="Q589" i="9"/>
  <c r="L589" i="9"/>
  <c r="I589" i="9"/>
  <c r="D589" i="9"/>
  <c r="Y588" i="9"/>
  <c r="T588" i="9"/>
  <c r="Q588" i="9"/>
  <c r="L588" i="9"/>
  <c r="I588" i="9"/>
  <c r="D588" i="9"/>
  <c r="E588" i="9" s="1"/>
  <c r="Y587" i="9"/>
  <c r="T587" i="9"/>
  <c r="Q587" i="9"/>
  <c r="L587" i="9"/>
  <c r="I587" i="9"/>
  <c r="D587" i="9"/>
  <c r="Y586" i="9"/>
  <c r="T586" i="9"/>
  <c r="Q586" i="9"/>
  <c r="L586" i="9"/>
  <c r="I586" i="9"/>
  <c r="D586" i="9"/>
  <c r="E586" i="9" s="1"/>
  <c r="Y585" i="9"/>
  <c r="T585" i="9"/>
  <c r="V585" i="9" s="1"/>
  <c r="Q585" i="9"/>
  <c r="L585" i="9"/>
  <c r="I585" i="9"/>
  <c r="D585" i="9"/>
  <c r="Y584" i="9"/>
  <c r="T584" i="9"/>
  <c r="Q584" i="9"/>
  <c r="L584" i="9"/>
  <c r="I584" i="9"/>
  <c r="D584" i="9"/>
  <c r="E584" i="9" s="1"/>
  <c r="Y583" i="9"/>
  <c r="T583" i="9"/>
  <c r="V583" i="9" s="1"/>
  <c r="Q583" i="9"/>
  <c r="L583" i="9"/>
  <c r="I583" i="9"/>
  <c r="D583" i="9"/>
  <c r="Y582" i="9"/>
  <c r="T582" i="9"/>
  <c r="Q582" i="9"/>
  <c r="L582" i="9"/>
  <c r="I582" i="9"/>
  <c r="D582" i="9"/>
  <c r="E582" i="9" s="1"/>
  <c r="Y581" i="9"/>
  <c r="T581" i="9"/>
  <c r="Q581" i="9"/>
  <c r="L581" i="9"/>
  <c r="I581" i="9"/>
  <c r="D581" i="9"/>
  <c r="Y580" i="9"/>
  <c r="T580" i="9"/>
  <c r="Q580" i="9"/>
  <c r="L580" i="9"/>
  <c r="I580" i="9"/>
  <c r="D580" i="9"/>
  <c r="E580" i="9" s="1"/>
  <c r="Y579" i="9"/>
  <c r="T579" i="9"/>
  <c r="V579" i="9" s="1"/>
  <c r="Q579" i="9"/>
  <c r="L579" i="9"/>
  <c r="I579" i="9"/>
  <c r="D579" i="9"/>
  <c r="Y578" i="9"/>
  <c r="T578" i="9"/>
  <c r="Q578" i="9"/>
  <c r="L578" i="9"/>
  <c r="I578" i="9"/>
  <c r="D578" i="9"/>
  <c r="E578" i="9" s="1"/>
  <c r="Y577" i="9"/>
  <c r="T577" i="9"/>
  <c r="V577" i="9" s="1"/>
  <c r="Q577" i="9"/>
  <c r="L577" i="9"/>
  <c r="I577" i="9"/>
  <c r="D577" i="9"/>
  <c r="Y576" i="9"/>
  <c r="T576" i="9"/>
  <c r="Q576" i="9"/>
  <c r="L576" i="9"/>
  <c r="I576" i="9"/>
  <c r="D576" i="9"/>
  <c r="E576" i="9" s="1"/>
  <c r="Y575" i="9"/>
  <c r="T575" i="9"/>
  <c r="Q575" i="9"/>
  <c r="L575" i="9"/>
  <c r="I575" i="9"/>
  <c r="D575" i="9"/>
  <c r="Y574" i="9"/>
  <c r="T574" i="9"/>
  <c r="Q574" i="9"/>
  <c r="L574" i="9"/>
  <c r="I574" i="9"/>
  <c r="D574" i="9"/>
  <c r="E574" i="9" s="1"/>
  <c r="Y573" i="9"/>
  <c r="T573" i="9"/>
  <c r="V573" i="9" s="1"/>
  <c r="Q573" i="9"/>
  <c r="L573" i="9"/>
  <c r="I573" i="9"/>
  <c r="D573" i="9"/>
  <c r="Y572" i="9"/>
  <c r="T572" i="9"/>
  <c r="Q572" i="9"/>
  <c r="L572" i="9"/>
  <c r="I572" i="9"/>
  <c r="D572" i="9"/>
  <c r="E572" i="9" s="1"/>
  <c r="Y571" i="9"/>
  <c r="T571" i="9"/>
  <c r="V571" i="9" s="1"/>
  <c r="Q571" i="9"/>
  <c r="L571" i="9"/>
  <c r="I571" i="9"/>
  <c r="D571" i="9"/>
  <c r="Y570" i="9"/>
  <c r="T570" i="9"/>
  <c r="Q570" i="9"/>
  <c r="L570" i="9"/>
  <c r="I570" i="9"/>
  <c r="D570" i="9"/>
  <c r="E570" i="9" s="1"/>
  <c r="Y569" i="9"/>
  <c r="T569" i="9"/>
  <c r="Q569" i="9"/>
  <c r="L569" i="9"/>
  <c r="I569" i="9"/>
  <c r="D569" i="9"/>
  <c r="Y568" i="9"/>
  <c r="T568" i="9"/>
  <c r="Q568" i="9"/>
  <c r="L568" i="9"/>
  <c r="I568" i="9"/>
  <c r="D568" i="9"/>
  <c r="E568" i="9" s="1"/>
  <c r="Y567" i="9"/>
  <c r="T567" i="9"/>
  <c r="V567" i="9" s="1"/>
  <c r="Q567" i="9"/>
  <c r="L567" i="9"/>
  <c r="I567" i="9"/>
  <c r="D567" i="9"/>
  <c r="Y566" i="9"/>
  <c r="T566" i="9"/>
  <c r="Q566" i="9"/>
  <c r="L566" i="9"/>
  <c r="I566" i="9"/>
  <c r="D566" i="9"/>
  <c r="E566" i="9" s="1"/>
  <c r="Y565" i="9"/>
  <c r="T565" i="9"/>
  <c r="V565" i="9" s="1"/>
  <c r="Q565" i="9"/>
  <c r="L565" i="9"/>
  <c r="I565" i="9"/>
  <c r="D565" i="9"/>
  <c r="Y564" i="9"/>
  <c r="T564" i="9"/>
  <c r="Q564" i="9"/>
  <c r="L564" i="9"/>
  <c r="I564" i="9"/>
  <c r="D564" i="9"/>
  <c r="E564" i="9" s="1"/>
  <c r="Y563" i="9"/>
  <c r="T563" i="9"/>
  <c r="Q563" i="9"/>
  <c r="L563" i="9"/>
  <c r="I563" i="9"/>
  <c r="D563" i="9"/>
  <c r="Y562" i="9"/>
  <c r="T562" i="9"/>
  <c r="Q562" i="9"/>
  <c r="L562" i="9"/>
  <c r="I562" i="9"/>
  <c r="D562" i="9"/>
  <c r="E562" i="9" s="1"/>
  <c r="Y561" i="9"/>
  <c r="T561" i="9"/>
  <c r="V561" i="9" s="1"/>
  <c r="Q561" i="9"/>
  <c r="L561" i="9"/>
  <c r="I561" i="9"/>
  <c r="D561" i="9"/>
  <c r="Y560" i="9"/>
  <c r="T560" i="9"/>
  <c r="Q560" i="9"/>
  <c r="L560" i="9"/>
  <c r="I560" i="9"/>
  <c r="D560" i="9"/>
  <c r="E560" i="9" s="1"/>
  <c r="Y559" i="9"/>
  <c r="T559" i="9"/>
  <c r="V559" i="9" s="1"/>
  <c r="Q559" i="9"/>
  <c r="L559" i="9"/>
  <c r="I559" i="9"/>
  <c r="D559" i="9"/>
  <c r="Y558" i="9"/>
  <c r="T558" i="9"/>
  <c r="Q558" i="9"/>
  <c r="L558" i="9"/>
  <c r="I558" i="9"/>
  <c r="D558" i="9"/>
  <c r="E558" i="9" s="1"/>
  <c r="Y557" i="9"/>
  <c r="T557" i="9"/>
  <c r="Q557" i="9"/>
  <c r="L557" i="9"/>
  <c r="I557" i="9"/>
  <c r="D557" i="9"/>
  <c r="Y556" i="9"/>
  <c r="T556" i="9"/>
  <c r="Q556" i="9"/>
  <c r="L556" i="9"/>
  <c r="I556" i="9"/>
  <c r="D556" i="9"/>
  <c r="E556" i="9" s="1"/>
  <c r="Y555" i="9"/>
  <c r="T555" i="9"/>
  <c r="V555" i="9" s="1"/>
  <c r="Q555" i="9"/>
  <c r="L555" i="9"/>
  <c r="I555" i="9"/>
  <c r="D555" i="9"/>
  <c r="Y554" i="9"/>
  <c r="T554" i="9"/>
  <c r="Q554" i="9"/>
  <c r="L554" i="9"/>
  <c r="I554" i="9"/>
  <c r="D554" i="9"/>
  <c r="E554" i="9" s="1"/>
  <c r="Y553" i="9"/>
  <c r="T553" i="9"/>
  <c r="V553" i="9" s="1"/>
  <c r="Q553" i="9"/>
  <c r="L553" i="9"/>
  <c r="I553" i="9"/>
  <c r="D553" i="9"/>
  <c r="Y552" i="9"/>
  <c r="T552" i="9"/>
  <c r="Q552" i="9"/>
  <c r="L552" i="9"/>
  <c r="I552" i="9"/>
  <c r="D552" i="9"/>
  <c r="E552" i="9" s="1"/>
  <c r="Y551" i="9"/>
  <c r="T551" i="9"/>
  <c r="Q551" i="9"/>
  <c r="L551" i="9"/>
  <c r="I551" i="9"/>
  <c r="D551" i="9"/>
  <c r="Y550" i="9"/>
  <c r="T550" i="9"/>
  <c r="Q550" i="9"/>
  <c r="L550" i="9"/>
  <c r="I550" i="9"/>
  <c r="D550" i="9"/>
  <c r="E550" i="9" s="1"/>
  <c r="Y549" i="9"/>
  <c r="T549" i="9"/>
  <c r="V549" i="9" s="1"/>
  <c r="Q549" i="9"/>
  <c r="L549" i="9"/>
  <c r="I549" i="9"/>
  <c r="D549" i="9"/>
  <c r="Y548" i="9"/>
  <c r="T548" i="9"/>
  <c r="Q548" i="9"/>
  <c r="L548" i="9"/>
  <c r="I548" i="9"/>
  <c r="D548" i="9"/>
  <c r="E548" i="9" s="1"/>
  <c r="Y547" i="9"/>
  <c r="T547" i="9"/>
  <c r="V547" i="9" s="1"/>
  <c r="Q547" i="9"/>
  <c r="L547" i="9"/>
  <c r="I547" i="9"/>
  <c r="D547" i="9"/>
  <c r="Y546" i="9"/>
  <c r="T546" i="9"/>
  <c r="Q546" i="9"/>
  <c r="L546" i="9"/>
  <c r="I546" i="9"/>
  <c r="D546" i="9"/>
  <c r="E546" i="9" s="1"/>
  <c r="Y545" i="9"/>
  <c r="T545" i="9"/>
  <c r="Q545" i="9"/>
  <c r="L545" i="9"/>
  <c r="I545" i="9"/>
  <c r="D545" i="9"/>
  <c r="Y544" i="9"/>
  <c r="T544" i="9"/>
  <c r="Q544" i="9"/>
  <c r="L544" i="9"/>
  <c r="I544" i="9"/>
  <c r="D544" i="9"/>
  <c r="E544" i="9" s="1"/>
  <c r="Y543" i="9"/>
  <c r="T543" i="9"/>
  <c r="V543" i="9" s="1"/>
  <c r="Q543" i="9"/>
  <c r="L543" i="9"/>
  <c r="I543" i="9"/>
  <c r="D543" i="9"/>
  <c r="Y542" i="9"/>
  <c r="T542" i="9"/>
  <c r="Q542" i="9"/>
  <c r="L542" i="9"/>
  <c r="I542" i="9"/>
  <c r="D542" i="9"/>
  <c r="E542" i="9" s="1"/>
  <c r="Y541" i="9"/>
  <c r="T541" i="9"/>
  <c r="V541" i="9" s="1"/>
  <c r="Q541" i="9"/>
  <c r="L541" i="9"/>
  <c r="I541" i="9"/>
  <c r="D541" i="9"/>
  <c r="Y540" i="9"/>
  <c r="T540" i="9"/>
  <c r="Q540" i="9"/>
  <c r="L540" i="9"/>
  <c r="I540" i="9"/>
  <c r="D540" i="9"/>
  <c r="E540" i="9" s="1"/>
  <c r="Y539" i="9"/>
  <c r="T539" i="9"/>
  <c r="Q539" i="9"/>
  <c r="L539" i="9"/>
  <c r="I539" i="9"/>
  <c r="D539" i="9"/>
  <c r="Y538" i="9"/>
  <c r="T538" i="9"/>
  <c r="Q538" i="9"/>
  <c r="L538" i="9"/>
  <c r="I538" i="9"/>
  <c r="D538" i="9"/>
  <c r="E538" i="9" s="1"/>
  <c r="Y537" i="9"/>
  <c r="T537" i="9"/>
  <c r="V537" i="9" s="1"/>
  <c r="Q537" i="9"/>
  <c r="L537" i="9"/>
  <c r="I537" i="9"/>
  <c r="D537" i="9"/>
  <c r="Y536" i="9"/>
  <c r="T536" i="9"/>
  <c r="Q536" i="9"/>
  <c r="L536" i="9"/>
  <c r="I536" i="9"/>
  <c r="D536" i="9"/>
  <c r="E536" i="9" s="1"/>
  <c r="Y535" i="9"/>
  <c r="T535" i="9"/>
  <c r="V535" i="9" s="1"/>
  <c r="Q535" i="9"/>
  <c r="L535" i="9"/>
  <c r="I535" i="9"/>
  <c r="D535" i="9"/>
  <c r="Y534" i="9"/>
  <c r="T534" i="9"/>
  <c r="Q534" i="9"/>
  <c r="L534" i="9"/>
  <c r="I534" i="9"/>
  <c r="D534" i="9"/>
  <c r="E534" i="9" s="1"/>
  <c r="Y533" i="9"/>
  <c r="T533" i="9"/>
  <c r="Q533" i="9"/>
  <c r="L533" i="9"/>
  <c r="I533" i="9"/>
  <c r="D533" i="9"/>
  <c r="Y532" i="9"/>
  <c r="T532" i="9"/>
  <c r="Q532" i="9"/>
  <c r="L532" i="9"/>
  <c r="I532" i="9"/>
  <c r="D532" i="9"/>
  <c r="E532" i="9" s="1"/>
  <c r="Y531" i="9"/>
  <c r="T531" i="9"/>
  <c r="V531" i="9" s="1"/>
  <c r="Q531" i="9"/>
  <c r="L531" i="9"/>
  <c r="I531" i="9"/>
  <c r="D531" i="9"/>
  <c r="Y530" i="9"/>
  <c r="T530" i="9"/>
  <c r="Q530" i="9"/>
  <c r="L530" i="9"/>
  <c r="I530" i="9"/>
  <c r="D530" i="9"/>
  <c r="E530" i="9" s="1"/>
  <c r="Y529" i="9"/>
  <c r="T529" i="9"/>
  <c r="V529" i="9" s="1"/>
  <c r="Q529" i="9"/>
  <c r="L529" i="9"/>
  <c r="I529" i="9"/>
  <c r="D529" i="9"/>
  <c r="Y528" i="9"/>
  <c r="T528" i="9"/>
  <c r="Q528" i="9"/>
  <c r="L528" i="9"/>
  <c r="I528" i="9"/>
  <c r="D528" i="9"/>
  <c r="E528" i="9" s="1"/>
  <c r="Y527" i="9"/>
  <c r="T527" i="9"/>
  <c r="Q527" i="9"/>
  <c r="L527" i="9"/>
  <c r="I527" i="9"/>
  <c r="D527" i="9"/>
  <c r="Y526" i="9"/>
  <c r="T526" i="9"/>
  <c r="Q526" i="9"/>
  <c r="L526" i="9"/>
  <c r="I526" i="9"/>
  <c r="D526" i="9"/>
  <c r="E526" i="9" s="1"/>
  <c r="Y525" i="9"/>
  <c r="T525" i="9"/>
  <c r="V525" i="9" s="1"/>
  <c r="Q525" i="9"/>
  <c r="L525" i="9"/>
  <c r="I525" i="9"/>
  <c r="D525" i="9"/>
  <c r="Y524" i="9"/>
  <c r="T524" i="9"/>
  <c r="Q524" i="9"/>
  <c r="L524" i="9"/>
  <c r="I524" i="9"/>
  <c r="D524" i="9"/>
  <c r="E524" i="9" s="1"/>
  <c r="Y523" i="9"/>
  <c r="T523" i="9"/>
  <c r="V523" i="9" s="1"/>
  <c r="Q523" i="9"/>
  <c r="L523" i="9"/>
  <c r="I523" i="9"/>
  <c r="D523" i="9"/>
  <c r="Y522" i="9"/>
  <c r="T522" i="9"/>
  <c r="Q522" i="9"/>
  <c r="L522" i="9"/>
  <c r="I522" i="9"/>
  <c r="D522" i="9"/>
  <c r="E522" i="9" s="1"/>
  <c r="Y521" i="9"/>
  <c r="T521" i="9"/>
  <c r="Q521" i="9"/>
  <c r="L521" i="9"/>
  <c r="I521" i="9"/>
  <c r="D521" i="9"/>
  <c r="Y520" i="9"/>
  <c r="T520" i="9"/>
  <c r="Q520" i="9"/>
  <c r="L520" i="9"/>
  <c r="I520" i="9"/>
  <c r="D520" i="9"/>
  <c r="E520" i="9" s="1"/>
  <c r="Y519" i="9"/>
  <c r="T519" i="9"/>
  <c r="V519" i="9" s="1"/>
  <c r="Q519" i="9"/>
  <c r="L519" i="9"/>
  <c r="I519" i="9"/>
  <c r="D519" i="9"/>
  <c r="Y518" i="9"/>
  <c r="T518" i="9"/>
  <c r="Q518" i="9"/>
  <c r="L518" i="9"/>
  <c r="I518" i="9"/>
  <c r="D518" i="9"/>
  <c r="E518" i="9" s="1"/>
  <c r="Y517" i="9"/>
  <c r="T517" i="9"/>
  <c r="V517" i="9" s="1"/>
  <c r="Q517" i="9"/>
  <c r="L517" i="9"/>
  <c r="I517" i="9"/>
  <c r="D517" i="9"/>
  <c r="Y516" i="9"/>
  <c r="Q516" i="9"/>
  <c r="I516" i="9"/>
  <c r="D516" i="9"/>
  <c r="Y515" i="9"/>
  <c r="Q515" i="9"/>
  <c r="D515" i="9"/>
  <c r="I515" i="9"/>
  <c r="Y514" i="9"/>
  <c r="Q514" i="9"/>
  <c r="D514" i="9"/>
  <c r="Y513" i="9"/>
  <c r="Q513" i="9"/>
  <c r="I513" i="9"/>
  <c r="Q512" i="9"/>
  <c r="D512" i="9"/>
  <c r="F512" i="9" s="1"/>
  <c r="Q511" i="9"/>
  <c r="I511" i="9"/>
  <c r="Q510" i="9"/>
  <c r="D510" i="9"/>
  <c r="Q509" i="9"/>
  <c r="I509" i="9"/>
  <c r="Q508" i="9"/>
  <c r="D508" i="9"/>
  <c r="I508" i="9"/>
  <c r="Q507" i="9"/>
  <c r="I507" i="9"/>
  <c r="D507" i="9"/>
  <c r="Q506" i="9"/>
  <c r="I506" i="9"/>
  <c r="Q505" i="9"/>
  <c r="I505" i="9"/>
  <c r="L504" i="9"/>
  <c r="I504" i="9"/>
  <c r="Q503" i="9"/>
  <c r="I503" i="9"/>
  <c r="L502" i="9"/>
  <c r="I502" i="9"/>
  <c r="Q501" i="9"/>
  <c r="I501" i="9"/>
  <c r="Q500" i="9"/>
  <c r="I500" i="9"/>
  <c r="Q499" i="9"/>
  <c r="L499" i="9"/>
  <c r="I499" i="9"/>
  <c r="L498" i="9"/>
  <c r="I498" i="9"/>
  <c r="Q497" i="9"/>
  <c r="I497" i="9"/>
  <c r="Q496" i="9"/>
  <c r="I496" i="9"/>
  <c r="L495" i="9"/>
  <c r="I495" i="9"/>
  <c r="Q494" i="9"/>
  <c r="I494" i="9"/>
  <c r="L493" i="9"/>
  <c r="I493" i="9"/>
  <c r="I492" i="9"/>
  <c r="Q491" i="9"/>
  <c r="I491" i="9"/>
  <c r="Q490" i="9"/>
  <c r="I490" i="9"/>
  <c r="D490" i="9"/>
  <c r="I489" i="9"/>
  <c r="Q488" i="9"/>
  <c r="I488" i="9"/>
  <c r="Q487" i="9"/>
  <c r="I487" i="9"/>
  <c r="Q486" i="9"/>
  <c r="D486" i="9"/>
  <c r="I486" i="9"/>
  <c r="Q485" i="9"/>
  <c r="I485" i="9"/>
  <c r="Q484" i="9"/>
  <c r="I484" i="9"/>
  <c r="Y483" i="9"/>
  <c r="Q483" i="9"/>
  <c r="I483" i="9"/>
  <c r="L482" i="9"/>
  <c r="Q482" i="9"/>
  <c r="D482" i="9"/>
  <c r="L481" i="9"/>
  <c r="Q481" i="9"/>
  <c r="D481" i="9"/>
  <c r="E481" i="9" s="1"/>
  <c r="Y480" i="9"/>
  <c r="I480" i="9"/>
  <c r="Y479" i="9"/>
  <c r="Q479" i="9"/>
  <c r="I479" i="9"/>
  <c r="Y478" i="9"/>
  <c r="I478" i="9"/>
  <c r="Y477" i="9"/>
  <c r="Q477" i="9"/>
  <c r="I477" i="9"/>
  <c r="Y476" i="9"/>
  <c r="D476" i="9"/>
  <c r="Y475" i="9"/>
  <c r="Q475" i="9"/>
  <c r="I475" i="9"/>
  <c r="Y474" i="9"/>
  <c r="I474" i="9"/>
  <c r="Y473" i="9"/>
  <c r="T473" i="9"/>
  <c r="V473" i="9" s="1"/>
  <c r="Q473" i="9"/>
  <c r="I473" i="9"/>
  <c r="Y472" i="9"/>
  <c r="I472" i="9"/>
  <c r="T471" i="9"/>
  <c r="Q471" i="9"/>
  <c r="D471" i="9"/>
  <c r="E471" i="9" s="1"/>
  <c r="I471" i="9"/>
  <c r="Y470" i="9"/>
  <c r="I470" i="9"/>
  <c r="Y469" i="9"/>
  <c r="Q469" i="9"/>
  <c r="I469" i="9"/>
  <c r="Y468" i="9"/>
  <c r="I468" i="9"/>
  <c r="Y467" i="9"/>
  <c r="T467" i="9"/>
  <c r="V467" i="9" s="1"/>
  <c r="Q467" i="9"/>
  <c r="I467" i="9"/>
  <c r="Y466" i="9"/>
  <c r="I466" i="9"/>
  <c r="D466" i="9"/>
  <c r="Y465" i="9"/>
  <c r="Q465" i="9"/>
  <c r="D465" i="9"/>
  <c r="E465" i="9" s="1"/>
  <c r="Y464" i="9"/>
  <c r="I464" i="9"/>
  <c r="Y463" i="9"/>
  <c r="Q463" i="9"/>
  <c r="I463" i="9"/>
  <c r="Y462" i="9"/>
  <c r="I462" i="9"/>
  <c r="T461" i="9"/>
  <c r="V461" i="9" s="1"/>
  <c r="Y461" i="9"/>
  <c r="Q461" i="9"/>
  <c r="I461" i="9"/>
  <c r="Y460" i="9"/>
  <c r="D460" i="9"/>
  <c r="I460" i="9"/>
  <c r="T459" i="9"/>
  <c r="Q459" i="9"/>
  <c r="D459" i="9"/>
  <c r="E459" i="9" s="1"/>
  <c r="I459" i="9"/>
  <c r="Y458" i="9"/>
  <c r="I458" i="9"/>
  <c r="Y457" i="9"/>
  <c r="Q457" i="9"/>
  <c r="I457" i="9"/>
  <c r="Y456" i="9"/>
  <c r="I456" i="9"/>
  <c r="Y455" i="9"/>
  <c r="Q455" i="9"/>
  <c r="I455" i="9"/>
  <c r="Y454" i="9"/>
  <c r="I454" i="9"/>
  <c r="Y453" i="9"/>
  <c r="Q453" i="9"/>
  <c r="I453" i="9"/>
  <c r="Y452" i="9"/>
  <c r="I452" i="9"/>
  <c r="D452" i="9"/>
  <c r="T451" i="9"/>
  <c r="Y451" i="9"/>
  <c r="Q451" i="9"/>
  <c r="I451" i="9"/>
  <c r="D451" i="9"/>
  <c r="E451" i="9" s="1"/>
  <c r="Y450" i="9"/>
  <c r="I450" i="9"/>
  <c r="Y449" i="9"/>
  <c r="Q449" i="9"/>
  <c r="I449" i="9"/>
  <c r="T448" i="9"/>
  <c r="V448" i="9" s="1"/>
  <c r="Y448" i="9"/>
  <c r="I448" i="9"/>
  <c r="Y447" i="9"/>
  <c r="Q447" i="9"/>
  <c r="I447" i="9"/>
  <c r="Y446" i="9"/>
  <c r="D446" i="9"/>
  <c r="Y445" i="9"/>
  <c r="T445" i="9"/>
  <c r="Q445" i="9"/>
  <c r="D445" i="9"/>
  <c r="E445" i="9" s="1"/>
  <c r="Y444" i="9"/>
  <c r="I444" i="9"/>
  <c r="Y443" i="9"/>
  <c r="Q443" i="9"/>
  <c r="I443" i="9"/>
  <c r="T442" i="9"/>
  <c r="V442" i="9" s="1"/>
  <c r="Y442" i="9"/>
  <c r="I442" i="9"/>
  <c r="Y441" i="9"/>
  <c r="Q441" i="9"/>
  <c r="I441" i="9"/>
  <c r="Y440" i="9"/>
  <c r="D440" i="9"/>
  <c r="Y439" i="9"/>
  <c r="Q439" i="9"/>
  <c r="I439" i="9"/>
  <c r="Y438" i="9"/>
  <c r="I438" i="9"/>
  <c r="Y437" i="9"/>
  <c r="Q437" i="9"/>
  <c r="I437" i="9"/>
  <c r="Y436" i="9"/>
  <c r="I436" i="9"/>
  <c r="Y435" i="9"/>
  <c r="Q435" i="9"/>
  <c r="I435" i="9"/>
  <c r="Y434" i="9"/>
  <c r="I434" i="9"/>
  <c r="Y433" i="9"/>
  <c r="Q433" i="9"/>
  <c r="I433" i="9"/>
  <c r="Y432" i="9"/>
  <c r="I432" i="9"/>
  <c r="T431" i="9"/>
  <c r="V431" i="9" s="1"/>
  <c r="Q431" i="9"/>
  <c r="I431" i="9"/>
  <c r="Y430" i="9"/>
  <c r="I430" i="9"/>
  <c r="Y429" i="9"/>
  <c r="Q429" i="9"/>
  <c r="I429" i="9"/>
  <c r="Y428" i="9"/>
  <c r="I428" i="9"/>
  <c r="Y427" i="9"/>
  <c r="Q427" i="9"/>
  <c r="I427" i="9"/>
  <c r="Y426" i="9"/>
  <c r="I426" i="9"/>
  <c r="Y425" i="9"/>
  <c r="Q425" i="9"/>
  <c r="I425" i="9"/>
  <c r="Y424" i="9"/>
  <c r="I424" i="9"/>
  <c r="Y423" i="9"/>
  <c r="Q423" i="9"/>
  <c r="I423" i="9"/>
  <c r="Y422" i="9"/>
  <c r="I422" i="9"/>
  <c r="Y421" i="9"/>
  <c r="Q421" i="9"/>
  <c r="I421" i="9"/>
  <c r="Y420" i="9"/>
  <c r="I420" i="9"/>
  <c r="T419" i="9"/>
  <c r="V419" i="9" s="1"/>
  <c r="Q419" i="9"/>
  <c r="I419" i="9"/>
  <c r="Y418" i="9"/>
  <c r="I418" i="9"/>
  <c r="Y417" i="9"/>
  <c r="Q417" i="9"/>
  <c r="I417" i="9"/>
  <c r="Y416" i="9"/>
  <c r="Q416" i="9"/>
  <c r="D416" i="9"/>
  <c r="Y415" i="9"/>
  <c r="Q415" i="9"/>
  <c r="I415" i="9"/>
  <c r="Y414" i="9"/>
  <c r="Q414" i="9"/>
  <c r="D414" i="9"/>
  <c r="Y413" i="9"/>
  <c r="Q413" i="9"/>
  <c r="D413" i="9"/>
  <c r="Y412" i="9"/>
  <c r="Q412" i="9"/>
  <c r="I412" i="9"/>
  <c r="Y411" i="9"/>
  <c r="Q411" i="9"/>
  <c r="I411" i="9"/>
  <c r="Y410" i="9"/>
  <c r="Q410" i="9"/>
  <c r="D410" i="9"/>
  <c r="I410" i="9"/>
  <c r="Y409" i="9"/>
  <c r="Q409" i="9"/>
  <c r="I409" i="9"/>
  <c r="Y408" i="9"/>
  <c r="Q408" i="9"/>
  <c r="I408" i="9"/>
  <c r="Y407" i="9"/>
  <c r="T407" i="9"/>
  <c r="V407" i="9" s="1"/>
  <c r="Q407" i="9"/>
  <c r="I407" i="9"/>
  <c r="Y406" i="9"/>
  <c r="Q406" i="9"/>
  <c r="I406" i="9"/>
  <c r="Y405" i="9"/>
  <c r="Q405" i="9"/>
  <c r="I405" i="9"/>
  <c r="Y404" i="9"/>
  <c r="Q404" i="9"/>
  <c r="D404" i="9"/>
  <c r="Y403" i="9"/>
  <c r="Q403" i="9"/>
  <c r="I403" i="9"/>
  <c r="T402" i="9"/>
  <c r="V402" i="9" s="1"/>
  <c r="Y402" i="9"/>
  <c r="Q402" i="9"/>
  <c r="D402" i="9"/>
  <c r="Y401" i="9"/>
  <c r="Q401" i="9"/>
  <c r="D401" i="9"/>
  <c r="Y400" i="9"/>
  <c r="Q400" i="9"/>
  <c r="I400" i="9"/>
  <c r="Y399" i="9"/>
  <c r="Q399" i="9"/>
  <c r="I399" i="9"/>
  <c r="Y398" i="9"/>
  <c r="Q398" i="9"/>
  <c r="I398" i="9"/>
  <c r="Y397" i="9"/>
  <c r="Q397" i="9"/>
  <c r="D397" i="9"/>
  <c r="Y396" i="9"/>
  <c r="Q396" i="9"/>
  <c r="I396" i="9"/>
  <c r="Y395" i="9"/>
  <c r="Q395" i="9"/>
  <c r="I395" i="9"/>
  <c r="Y394" i="9"/>
  <c r="Q394" i="9"/>
  <c r="I394" i="9"/>
  <c r="Y393" i="9"/>
  <c r="Q393" i="9"/>
  <c r="I393" i="9"/>
  <c r="Y392" i="9"/>
  <c r="Q392" i="9"/>
  <c r="I392" i="9"/>
  <c r="Y391" i="9"/>
  <c r="Q391" i="9"/>
  <c r="I391" i="9"/>
  <c r="Y390" i="9"/>
  <c r="Q390" i="9"/>
  <c r="I390" i="9"/>
  <c r="Y389" i="9"/>
  <c r="Y388" i="9"/>
  <c r="I388" i="9"/>
  <c r="T387" i="9"/>
  <c r="Y386" i="9"/>
  <c r="I386" i="9"/>
  <c r="Y385" i="9"/>
  <c r="T385" i="9"/>
  <c r="Y384" i="9"/>
  <c r="I384" i="9"/>
  <c r="T383" i="9"/>
  <c r="Y382" i="9"/>
  <c r="I382" i="9"/>
  <c r="Y381" i="9"/>
  <c r="Y380" i="9"/>
  <c r="I380" i="9"/>
  <c r="Y379" i="9"/>
  <c r="Y378" i="9"/>
  <c r="I378" i="9"/>
  <c r="Y377" i="9"/>
  <c r="Y376" i="9"/>
  <c r="I376" i="9"/>
  <c r="Y375" i="9"/>
  <c r="Y374" i="9"/>
  <c r="I374" i="9"/>
  <c r="Y373" i="9"/>
  <c r="Y372" i="9"/>
  <c r="I372" i="9"/>
  <c r="Y371" i="9"/>
  <c r="Y370" i="9"/>
  <c r="I370" i="9"/>
  <c r="Y369" i="9"/>
  <c r="Y368" i="9"/>
  <c r="I368" i="9"/>
  <c r="Y367" i="9"/>
  <c r="T367" i="9"/>
  <c r="Y366" i="9"/>
  <c r="I366" i="9"/>
  <c r="Y365" i="9"/>
  <c r="Y364" i="9"/>
  <c r="I364" i="9"/>
  <c r="T363" i="9"/>
  <c r="Y362" i="9"/>
  <c r="I362" i="9"/>
  <c r="Y361" i="9"/>
  <c r="Q360" i="9"/>
  <c r="Q359" i="9"/>
  <c r="Q358" i="9"/>
  <c r="Q357" i="9"/>
  <c r="Q356" i="9"/>
  <c r="Q355" i="9"/>
  <c r="Q354" i="9"/>
  <c r="Q353" i="9"/>
  <c r="Q352" i="9"/>
  <c r="L351" i="9"/>
  <c r="Q351" i="9"/>
  <c r="Q350" i="9"/>
  <c r="Q349" i="9"/>
  <c r="Q348" i="9"/>
  <c r="Q347" i="9"/>
  <c r="Q346" i="9"/>
  <c r="Q345" i="9"/>
  <c r="Q344" i="9"/>
  <c r="Q343" i="9"/>
  <c r="Q342" i="9"/>
  <c r="Q341" i="9"/>
  <c r="Q340" i="9"/>
  <c r="Q339" i="9"/>
  <c r="Q338" i="9"/>
  <c r="Q337" i="9"/>
  <c r="Q336" i="9"/>
  <c r="Q335" i="9"/>
  <c r="Q334" i="9"/>
  <c r="Q333" i="9"/>
  <c r="Q332" i="9"/>
  <c r="Q331" i="9"/>
  <c r="Q330" i="9"/>
  <c r="Q329" i="9"/>
  <c r="Q328" i="9"/>
  <c r="L327" i="9"/>
  <c r="Q327" i="9"/>
  <c r="Q326" i="9"/>
  <c r="Q325" i="9"/>
  <c r="Q324" i="9"/>
  <c r="Q323" i="9"/>
  <c r="Q322" i="9"/>
  <c r="Q321" i="9"/>
  <c r="Q320" i="9"/>
  <c r="Q319" i="9"/>
  <c r="Q318" i="9"/>
  <c r="Q317" i="9"/>
  <c r="Q316" i="9"/>
  <c r="Q315" i="9"/>
  <c r="Q314" i="9"/>
  <c r="Q313" i="9"/>
  <c r="Q312" i="9"/>
  <c r="Q311" i="9"/>
  <c r="Q310" i="9"/>
  <c r="Q309" i="9"/>
  <c r="Q308" i="9"/>
  <c r="Q307" i="9"/>
  <c r="Q306" i="9"/>
  <c r="Q305" i="9"/>
  <c r="Q304" i="9"/>
  <c r="Q303" i="9"/>
  <c r="Q302" i="9"/>
  <c r="Q301" i="9"/>
  <c r="Q300" i="9"/>
  <c r="Q299" i="9"/>
  <c r="Q298" i="9"/>
  <c r="Q297" i="9"/>
  <c r="Q296" i="9"/>
  <c r="Q295" i="9"/>
  <c r="Q294" i="9"/>
  <c r="Q292" i="9"/>
  <c r="Q291" i="9"/>
  <c r="Q290" i="9"/>
  <c r="Q289" i="9"/>
  <c r="Q288" i="9"/>
  <c r="Q287" i="9"/>
  <c r="Q286" i="9"/>
  <c r="Q285" i="9"/>
  <c r="Q284" i="9"/>
  <c r="Q283" i="9"/>
  <c r="Q282" i="9"/>
  <c r="Q281" i="9"/>
  <c r="Q280" i="9"/>
  <c r="L279" i="9"/>
  <c r="Q279" i="9"/>
  <c r="Q278" i="9"/>
  <c r="Q277" i="9"/>
  <c r="Q276" i="9"/>
  <c r="Q275" i="9"/>
  <c r="Q274" i="9"/>
  <c r="Q273" i="9"/>
  <c r="Q272" i="9"/>
  <c r="Q271" i="9"/>
  <c r="Q270" i="9"/>
  <c r="Q269" i="9"/>
  <c r="Q268" i="9"/>
  <c r="Q267" i="9"/>
  <c r="Q266" i="9"/>
  <c r="Q265" i="9"/>
  <c r="Q264" i="9"/>
  <c r="Q263" i="9"/>
  <c r="Q262" i="9"/>
  <c r="Q261" i="9"/>
  <c r="Q260" i="9"/>
  <c r="Q259" i="9"/>
  <c r="Q258" i="9"/>
  <c r="Q257" i="9"/>
  <c r="Q256" i="9"/>
  <c r="L255" i="9"/>
  <c r="Q255" i="9"/>
  <c r="Q254" i="9"/>
  <c r="Q253" i="9"/>
  <c r="Q252" i="9"/>
  <c r="Q251" i="9"/>
  <c r="Q250" i="9"/>
  <c r="Q249" i="9"/>
  <c r="Q248" i="9"/>
  <c r="Q247" i="9"/>
  <c r="L246" i="9"/>
  <c r="Q246" i="9"/>
  <c r="Q245" i="9"/>
  <c r="Q244" i="9"/>
  <c r="Q243" i="9"/>
  <c r="Q242" i="9"/>
  <c r="Q241" i="9"/>
  <c r="Q240" i="9"/>
  <c r="Q239" i="9"/>
  <c r="Q238" i="9"/>
  <c r="Q237" i="9"/>
  <c r="Q236" i="9"/>
  <c r="Q235" i="9"/>
  <c r="Q234" i="9"/>
  <c r="Q233" i="9"/>
  <c r="Q232" i="9"/>
  <c r="Q231" i="9"/>
  <c r="Q230" i="9"/>
  <c r="Q229" i="9"/>
  <c r="Q228" i="9"/>
  <c r="Q227" i="9"/>
  <c r="Q226" i="9"/>
  <c r="Q225" i="9"/>
  <c r="Q224" i="9"/>
  <c r="Q223" i="9"/>
  <c r="L222" i="9"/>
  <c r="Q222" i="9"/>
  <c r="Q221" i="9"/>
  <c r="Q220" i="9"/>
  <c r="Q219" i="9"/>
  <c r="Q218" i="9"/>
  <c r="Q217" i="9"/>
  <c r="Q216" i="9"/>
  <c r="Q215" i="9"/>
  <c r="Q214" i="9"/>
  <c r="Q213" i="9"/>
  <c r="Q212" i="9"/>
  <c r="Q211" i="9"/>
  <c r="Q210" i="9"/>
  <c r="Q209" i="9"/>
  <c r="Q208" i="9"/>
  <c r="Q207" i="9"/>
  <c r="Q206" i="9"/>
  <c r="Q205" i="9"/>
  <c r="Q204" i="9"/>
  <c r="Q203" i="9"/>
  <c r="Q202" i="9"/>
  <c r="Q201" i="9"/>
  <c r="Q200" i="9"/>
  <c r="Q199" i="9"/>
  <c r="Q198" i="9"/>
  <c r="Q197" i="9"/>
  <c r="Q196" i="9"/>
  <c r="Q195" i="9"/>
  <c r="Q194" i="9"/>
  <c r="Q193" i="9"/>
  <c r="Q192" i="9"/>
  <c r="L191" i="9"/>
  <c r="Q191" i="9"/>
  <c r="Q190" i="9"/>
  <c r="Q189" i="9"/>
  <c r="Q188" i="9"/>
  <c r="Q187" i="9"/>
  <c r="Q186" i="9"/>
  <c r="Q185" i="9"/>
  <c r="Q184" i="9"/>
  <c r="Y183" i="9"/>
  <c r="Q183" i="9"/>
  <c r="I183" i="9"/>
  <c r="Y182" i="9"/>
  <c r="Q182" i="9"/>
  <c r="I182" i="9"/>
  <c r="Y181" i="9"/>
  <c r="Q181" i="9"/>
  <c r="I181" i="9"/>
  <c r="Y180" i="9"/>
  <c r="Q180" i="9"/>
  <c r="I180" i="9"/>
  <c r="Y179" i="9"/>
  <c r="Q179" i="9"/>
  <c r="I179" i="9"/>
  <c r="Y178" i="9"/>
  <c r="Q178" i="9"/>
  <c r="I178" i="9"/>
  <c r="Y177" i="9"/>
  <c r="Q177" i="9"/>
  <c r="I177" i="9"/>
  <c r="Y176" i="9"/>
  <c r="Q176" i="9"/>
  <c r="I176" i="9"/>
  <c r="Y175" i="9"/>
  <c r="Q175" i="9"/>
  <c r="I175" i="9"/>
  <c r="Y174" i="9"/>
  <c r="Q174" i="9"/>
  <c r="I174" i="9"/>
  <c r="Y173" i="9"/>
  <c r="Q173" i="9"/>
  <c r="D173" i="9"/>
  <c r="E173" i="9" s="1"/>
  <c r="I173" i="9"/>
  <c r="Y172" i="9"/>
  <c r="Q172" i="9"/>
  <c r="I172" i="9"/>
  <c r="Y171" i="9"/>
  <c r="Q171" i="9"/>
  <c r="I171" i="9"/>
  <c r="Y170" i="9"/>
  <c r="Q170" i="9"/>
  <c r="I170" i="9"/>
  <c r="Y169" i="9"/>
  <c r="Q169" i="9"/>
  <c r="I169" i="9"/>
  <c r="Y168" i="9"/>
  <c r="Q168" i="9"/>
  <c r="I168" i="9"/>
  <c r="Y167" i="9"/>
  <c r="Q167" i="9"/>
  <c r="I167" i="9"/>
  <c r="Y166" i="9"/>
  <c r="Q166" i="9"/>
  <c r="I166" i="9"/>
  <c r="Y165" i="9"/>
  <c r="Q165" i="9"/>
  <c r="I165" i="9"/>
  <c r="Y164" i="9"/>
  <c r="Q164" i="9"/>
  <c r="I164" i="9"/>
  <c r="Y163" i="9"/>
  <c r="Q163" i="9"/>
  <c r="I163" i="9"/>
  <c r="Y162" i="9"/>
  <c r="Q162" i="9"/>
  <c r="I162" i="9"/>
  <c r="Y161" i="9"/>
  <c r="Q161" i="9"/>
  <c r="I161" i="9"/>
  <c r="Y160" i="9"/>
  <c r="Q160" i="9"/>
  <c r="I160" i="9"/>
  <c r="Y159" i="9"/>
  <c r="Q159" i="9"/>
  <c r="I159" i="9"/>
  <c r="Y158" i="9"/>
  <c r="Q158" i="9"/>
  <c r="I158" i="9"/>
  <c r="Y157" i="9"/>
  <c r="Q157" i="9"/>
  <c r="I157" i="9"/>
  <c r="Y156" i="9"/>
  <c r="Q156" i="9"/>
  <c r="I156" i="9"/>
  <c r="Y155" i="9"/>
  <c r="Q155" i="9"/>
  <c r="I155" i="9"/>
  <c r="Y154" i="9"/>
  <c r="Q154" i="9"/>
  <c r="I154" i="9"/>
  <c r="Y153" i="9"/>
  <c r="Q153" i="9"/>
  <c r="I153" i="9"/>
  <c r="Y152" i="9"/>
  <c r="Q152" i="9"/>
  <c r="I152" i="9"/>
  <c r="Y151" i="9"/>
  <c r="Q151" i="9"/>
  <c r="I151" i="9"/>
  <c r="Y150" i="9"/>
  <c r="Q150" i="9"/>
  <c r="I150" i="9"/>
  <c r="Y149" i="9"/>
  <c r="Q149" i="9"/>
  <c r="I149" i="9"/>
  <c r="Y148" i="9"/>
  <c r="Q148" i="9"/>
  <c r="I148" i="9"/>
  <c r="Y147" i="9"/>
  <c r="Q147" i="9"/>
  <c r="I147" i="9"/>
  <c r="Y146" i="9"/>
  <c r="Q146" i="9"/>
  <c r="I146" i="9"/>
  <c r="Y145" i="9"/>
  <c r="Q145" i="9"/>
  <c r="I145" i="9"/>
  <c r="Y144" i="9"/>
  <c r="Q144" i="9"/>
  <c r="I144" i="9"/>
  <c r="Y143" i="9"/>
  <c r="Q143" i="9"/>
  <c r="I143" i="9"/>
  <c r="Y142" i="9"/>
  <c r="Q142" i="9"/>
  <c r="I142" i="9"/>
  <c r="Y141" i="9"/>
  <c r="Q141" i="9"/>
  <c r="I141" i="9"/>
  <c r="Y140" i="9"/>
  <c r="Q140" i="9"/>
  <c r="I140" i="9"/>
  <c r="Y139" i="9"/>
  <c r="Q139" i="9"/>
  <c r="I139" i="9"/>
  <c r="Y138" i="9"/>
  <c r="Q138" i="9"/>
  <c r="I138" i="9"/>
  <c r="Y137" i="9"/>
  <c r="Q137" i="9"/>
  <c r="I137" i="9"/>
  <c r="Y136" i="9"/>
  <c r="Q136" i="9"/>
  <c r="I136" i="9"/>
  <c r="Y135" i="9"/>
  <c r="I135" i="9"/>
  <c r="Q134" i="9"/>
  <c r="Q133" i="9"/>
  <c r="Q132" i="9"/>
  <c r="L131" i="9"/>
  <c r="Q131" i="9"/>
  <c r="Q130" i="9"/>
  <c r="Q129" i="9"/>
  <c r="L128" i="9"/>
  <c r="Q128" i="9"/>
  <c r="Q127" i="9"/>
  <c r="Q126" i="9"/>
  <c r="Q125" i="9"/>
  <c r="Q124" i="9"/>
  <c r="Q123" i="9"/>
  <c r="L122" i="9"/>
  <c r="Q122" i="9"/>
  <c r="Q121" i="9"/>
  <c r="Q120" i="9"/>
  <c r="L119" i="9"/>
  <c r="Q119" i="9"/>
  <c r="Q118" i="9"/>
  <c r="Q117" i="9"/>
  <c r="Q116" i="9"/>
  <c r="Q115" i="9"/>
  <c r="Q114" i="9"/>
  <c r="L113" i="9"/>
  <c r="Q113" i="9"/>
  <c r="Q112" i="9"/>
  <c r="Q111" i="9"/>
  <c r="L110" i="9"/>
  <c r="Q110" i="9"/>
  <c r="Q109" i="9"/>
  <c r="Q108" i="9"/>
  <c r="Q107" i="9"/>
  <c r="Q106" i="9"/>
  <c r="Q105" i="9"/>
  <c r="L104" i="9"/>
  <c r="Q104" i="9"/>
  <c r="Q103" i="9"/>
  <c r="Q102" i="9"/>
  <c r="L101" i="9"/>
  <c r="Q101" i="9"/>
  <c r="Q100" i="9"/>
  <c r="Q99" i="9"/>
  <c r="Q98" i="9"/>
  <c r="Q97" i="9"/>
  <c r="Q96" i="9"/>
  <c r="L95" i="9"/>
  <c r="Q95" i="9"/>
  <c r="Q94" i="9"/>
  <c r="Q93" i="9"/>
  <c r="L92" i="9"/>
  <c r="Q92" i="9"/>
  <c r="Q91" i="9"/>
  <c r="Q90" i="9"/>
  <c r="Q89" i="9"/>
  <c r="Q88" i="9"/>
  <c r="Q87" i="9"/>
  <c r="L86" i="9"/>
  <c r="Q86" i="9"/>
  <c r="Q85" i="9"/>
  <c r="Q84" i="9"/>
  <c r="L83" i="9"/>
  <c r="Q83" i="9"/>
  <c r="Q82" i="9"/>
  <c r="Q81" i="9"/>
  <c r="Q80" i="9"/>
  <c r="Q79" i="9"/>
  <c r="Q78" i="9"/>
  <c r="L77" i="9"/>
  <c r="Q77" i="9"/>
  <c r="Q76" i="9"/>
  <c r="Q75" i="9"/>
  <c r="L74" i="9"/>
  <c r="Q74" i="9"/>
  <c r="Q73" i="9"/>
  <c r="Q72" i="9"/>
  <c r="Q71" i="9"/>
  <c r="Q70" i="9"/>
  <c r="Q69" i="9"/>
  <c r="L68" i="9"/>
  <c r="Q68" i="9"/>
  <c r="Q67" i="9"/>
  <c r="Q66" i="9"/>
  <c r="L65" i="9"/>
  <c r="Q65" i="9"/>
  <c r="Q64" i="9"/>
  <c r="Q63" i="9"/>
  <c r="Q62" i="9"/>
  <c r="Q61" i="9"/>
  <c r="Q60" i="9"/>
  <c r="L59" i="9"/>
  <c r="Q59" i="9"/>
  <c r="Q58" i="9"/>
  <c r="Q57" i="9"/>
  <c r="L56" i="9"/>
  <c r="Q56" i="9"/>
  <c r="Q55" i="9"/>
  <c r="Q54" i="9"/>
  <c r="Q53" i="9"/>
  <c r="Q52" i="9"/>
  <c r="Q51" i="9"/>
  <c r="L50" i="9"/>
  <c r="Q50" i="9"/>
  <c r="Q49" i="9"/>
  <c r="Q48" i="9"/>
  <c r="L47" i="9"/>
  <c r="N47" i="9" s="1"/>
  <c r="Q47" i="9"/>
  <c r="Q46" i="9"/>
  <c r="Q45" i="9"/>
  <c r="Q44" i="9"/>
  <c r="Q43" i="9"/>
  <c r="Q42" i="9"/>
  <c r="L41" i="9"/>
  <c r="Q41" i="9"/>
  <c r="Q40" i="9"/>
  <c r="Q39" i="9"/>
  <c r="L38" i="9"/>
  <c r="Q38" i="9"/>
  <c r="Q37" i="9"/>
  <c r="L32" i="9"/>
  <c r="L29" i="9"/>
  <c r="T28" i="9"/>
  <c r="V28" i="9" s="1"/>
  <c r="L28" i="9"/>
  <c r="D28" i="9"/>
  <c r="T27" i="9"/>
  <c r="L27" i="9"/>
  <c r="D27" i="9"/>
  <c r="T26" i="9"/>
  <c r="V26" i="9" s="1"/>
  <c r="L26" i="9"/>
  <c r="D26" i="9"/>
  <c r="T25" i="9"/>
  <c r="L25" i="9"/>
  <c r="D25" i="9"/>
  <c r="T24" i="9"/>
  <c r="V24" i="9" s="1"/>
  <c r="L24" i="9"/>
  <c r="D24" i="9"/>
  <c r="T23" i="9"/>
  <c r="L23" i="9"/>
  <c r="M23" i="9" s="1"/>
  <c r="D23" i="9"/>
  <c r="T22" i="9"/>
  <c r="V22" i="9" s="1"/>
  <c r="L22" i="9"/>
  <c r="D22" i="9"/>
  <c r="T21" i="9"/>
  <c r="L21" i="9"/>
  <c r="D21" i="9"/>
  <c r="T20" i="9"/>
  <c r="V20" i="9" s="1"/>
  <c r="L20" i="9"/>
  <c r="D20" i="9"/>
  <c r="T19" i="9"/>
  <c r="L19" i="9"/>
  <c r="D19" i="9"/>
  <c r="T18" i="9"/>
  <c r="V18" i="9" s="1"/>
  <c r="L18" i="9"/>
  <c r="D18" i="9"/>
  <c r="T17" i="9"/>
  <c r="L17" i="9"/>
  <c r="M17" i="9" s="1"/>
  <c r="D17" i="9"/>
  <c r="L291" i="9" l="1"/>
  <c r="T371" i="9"/>
  <c r="T382" i="9"/>
  <c r="V382" i="9" s="1"/>
  <c r="I401" i="9"/>
  <c r="T404" i="9"/>
  <c r="V404" i="9" s="1"/>
  <c r="I414" i="9"/>
  <c r="T416" i="9"/>
  <c r="V416" i="9" s="1"/>
  <c r="T428" i="9"/>
  <c r="V428" i="9" s="1"/>
  <c r="I440" i="9"/>
  <c r="I445" i="9"/>
  <c r="Y471" i="9"/>
  <c r="Q495" i="9"/>
  <c r="D497" i="9"/>
  <c r="Q498" i="9"/>
  <c r="Q504" i="9"/>
  <c r="D506" i="9"/>
  <c r="F506" i="9" s="1"/>
  <c r="L510" i="9"/>
  <c r="M510" i="9" s="1"/>
  <c r="I512" i="9"/>
  <c r="L53" i="9"/>
  <c r="L62" i="9"/>
  <c r="L71" i="9"/>
  <c r="M71" i="9" s="1"/>
  <c r="L80" i="9"/>
  <c r="N80" i="9" s="1"/>
  <c r="L89" i="9"/>
  <c r="N89" i="9" s="1"/>
  <c r="L98" i="9"/>
  <c r="M98" i="9" s="1"/>
  <c r="L107" i="9"/>
  <c r="L116" i="9"/>
  <c r="L125" i="9"/>
  <c r="M125" i="9" s="1"/>
  <c r="L134" i="9"/>
  <c r="M134" i="9" s="1"/>
  <c r="D181" i="9"/>
  <c r="E181" i="9" s="1"/>
  <c r="L303" i="9"/>
  <c r="M303" i="9" s="1"/>
  <c r="T397" i="9"/>
  <c r="V397" i="9" s="1"/>
  <c r="D408" i="9"/>
  <c r="F408" i="9" s="1"/>
  <c r="T425" i="9"/>
  <c r="V425" i="9" s="1"/>
  <c r="T437" i="9"/>
  <c r="V437" i="9" s="1"/>
  <c r="T465" i="9"/>
  <c r="V465" i="9" s="1"/>
  <c r="T468" i="9"/>
  <c r="V468" i="9" s="1"/>
  <c r="T475" i="9"/>
  <c r="T478" i="9"/>
  <c r="V478" i="9" s="1"/>
  <c r="D489" i="9"/>
  <c r="F489" i="9" s="1"/>
  <c r="L210" i="9"/>
  <c r="M210" i="9" s="1"/>
  <c r="L315" i="9"/>
  <c r="M315" i="9" s="1"/>
  <c r="Y363" i="9"/>
  <c r="D372" i="9"/>
  <c r="F372" i="9" s="1"/>
  <c r="T377" i="9"/>
  <c r="V377" i="9" s="1"/>
  <c r="I404" i="9"/>
  <c r="D407" i="9"/>
  <c r="E407" i="9" s="1"/>
  <c r="T420" i="9"/>
  <c r="V420" i="9" s="1"/>
  <c r="T432" i="9"/>
  <c r="V432" i="9" s="1"/>
  <c r="T454" i="9"/>
  <c r="V454" i="9" s="1"/>
  <c r="D472" i="9"/>
  <c r="D502" i="9"/>
  <c r="F502" i="9" s="1"/>
  <c r="D177" i="9"/>
  <c r="E177" i="9" s="1"/>
  <c r="L35" i="9"/>
  <c r="M35" i="9" s="1"/>
  <c r="L44" i="9"/>
  <c r="M44" i="9" s="1"/>
  <c r="D169" i="9"/>
  <c r="E169" i="9" s="1"/>
  <c r="L203" i="9"/>
  <c r="N203" i="9" s="1"/>
  <c r="L234" i="9"/>
  <c r="N234" i="9" s="1"/>
  <c r="L267" i="9"/>
  <c r="M267" i="9" s="1"/>
  <c r="L339" i="9"/>
  <c r="N339" i="9" s="1"/>
  <c r="T362" i="9"/>
  <c r="U362" i="9" s="1"/>
  <c r="D364" i="9"/>
  <c r="F364" i="9" s="1"/>
  <c r="Y383" i="9"/>
  <c r="T401" i="9"/>
  <c r="V401" i="9" s="1"/>
  <c r="T413" i="9"/>
  <c r="V413" i="9" s="1"/>
  <c r="T414" i="9"/>
  <c r="V414" i="9" s="1"/>
  <c r="Y419" i="9"/>
  <c r="Y431" i="9"/>
  <c r="T439" i="9"/>
  <c r="V439" i="9" s="1"/>
  <c r="I476" i="9"/>
  <c r="Q493" i="9"/>
  <c r="D495" i="9"/>
  <c r="F495" i="9" s="1"/>
  <c r="D498" i="9"/>
  <c r="F498" i="9" s="1"/>
  <c r="Q502" i="9"/>
  <c r="D504" i="9"/>
  <c r="I510" i="9"/>
  <c r="D513" i="9"/>
  <c r="F513" i="9" s="1"/>
  <c r="Y387" i="9"/>
  <c r="I397" i="9"/>
  <c r="I402" i="9"/>
  <c r="I413" i="9"/>
  <c r="I416" i="9"/>
  <c r="I446" i="9"/>
  <c r="Y459" i="9"/>
  <c r="I465" i="9"/>
  <c r="I481" i="9"/>
  <c r="I482" i="9"/>
  <c r="I514" i="9"/>
  <c r="D26" i="10"/>
  <c r="F26" i="10" s="1"/>
  <c r="D179" i="9"/>
  <c r="E179" i="9" s="1"/>
  <c r="L197" i="9"/>
  <c r="N197" i="9" s="1"/>
  <c r="L216" i="9"/>
  <c r="L273" i="9"/>
  <c r="M273" i="9" s="1"/>
  <c r="L309" i="9"/>
  <c r="N309" i="9" s="1"/>
  <c r="L345" i="9"/>
  <c r="N345" i="9" s="1"/>
  <c r="T426" i="9"/>
  <c r="V426" i="9" s="1"/>
  <c r="T434" i="9"/>
  <c r="V434" i="9" s="1"/>
  <c r="T452" i="9"/>
  <c r="V452" i="9" s="1"/>
  <c r="T474" i="9"/>
  <c r="V474" i="9" s="1"/>
  <c r="T476" i="9"/>
  <c r="V476" i="9" s="1"/>
  <c r="L485" i="9"/>
  <c r="N485" i="9" s="1"/>
  <c r="L486" i="9"/>
  <c r="M486" i="9" s="1"/>
  <c r="T135" i="9"/>
  <c r="U135" i="9" s="1"/>
  <c r="D171" i="9"/>
  <c r="E171" i="9" s="1"/>
  <c r="D183" i="9"/>
  <c r="E183" i="9" s="1"/>
  <c r="L228" i="9"/>
  <c r="N228" i="9" s="1"/>
  <c r="L285" i="9"/>
  <c r="N285" i="9" s="1"/>
  <c r="L321" i="9"/>
  <c r="N321" i="9" s="1"/>
  <c r="L357" i="9"/>
  <c r="M357" i="9" s="1"/>
  <c r="T410" i="9"/>
  <c r="V410" i="9" s="1"/>
  <c r="T422" i="9"/>
  <c r="V422" i="9" s="1"/>
  <c r="T446" i="9"/>
  <c r="V446" i="9" s="1"/>
  <c r="T462" i="9"/>
  <c r="V462" i="9" s="1"/>
  <c r="D175" i="9"/>
  <c r="E175" i="9" s="1"/>
  <c r="L185" i="9"/>
  <c r="N185" i="9" s="1"/>
  <c r="L240" i="9"/>
  <c r="L261" i="9"/>
  <c r="M261" i="9" s="1"/>
  <c r="L297" i="9"/>
  <c r="M297" i="9" s="1"/>
  <c r="L333" i="9"/>
  <c r="N333" i="9" s="1"/>
  <c r="D378" i="9"/>
  <c r="F378" i="9" s="1"/>
  <c r="T408" i="9"/>
  <c r="V408" i="9" s="1"/>
  <c r="T438" i="9"/>
  <c r="V438" i="9" s="1"/>
  <c r="T440" i="9"/>
  <c r="V440" i="9" s="1"/>
  <c r="D457" i="9"/>
  <c r="E457" i="9" s="1"/>
  <c r="D509" i="9"/>
  <c r="F509" i="9" s="1"/>
  <c r="V681" i="9"/>
  <c r="X681" i="9" s="1"/>
  <c r="V705" i="9"/>
  <c r="X705" i="9" s="1"/>
  <c r="F781" i="9"/>
  <c r="H781" i="9" s="1"/>
  <c r="N320" i="10"/>
  <c r="P320" i="10" s="1"/>
  <c r="T29" i="9"/>
  <c r="U29" i="9" s="1"/>
  <c r="D31" i="9"/>
  <c r="T35" i="9"/>
  <c r="V35" i="9" s="1"/>
  <c r="D37" i="9"/>
  <c r="T41" i="9"/>
  <c r="D43" i="9"/>
  <c r="T47" i="9"/>
  <c r="U47" i="9" s="1"/>
  <c r="D49" i="9"/>
  <c r="T53" i="9"/>
  <c r="V53" i="9" s="1"/>
  <c r="D55" i="9"/>
  <c r="T59" i="9"/>
  <c r="D61" i="9"/>
  <c r="T65" i="9"/>
  <c r="V65" i="9" s="1"/>
  <c r="D67" i="9"/>
  <c r="T71" i="9"/>
  <c r="V71" i="9" s="1"/>
  <c r="D73" i="9"/>
  <c r="T77" i="9"/>
  <c r="D79" i="9"/>
  <c r="T83" i="9"/>
  <c r="V83" i="9" s="1"/>
  <c r="D85" i="9"/>
  <c r="T89" i="9"/>
  <c r="V89" i="9" s="1"/>
  <c r="D91" i="9"/>
  <c r="T95" i="9"/>
  <c r="V95" i="9" s="1"/>
  <c r="D97" i="9"/>
  <c r="T101" i="9"/>
  <c r="U101" i="9" s="1"/>
  <c r="D103" i="9"/>
  <c r="T107" i="9"/>
  <c r="U107" i="9" s="1"/>
  <c r="D109" i="9"/>
  <c r="T113" i="9"/>
  <c r="D115" i="9"/>
  <c r="T119" i="9"/>
  <c r="V119" i="9" s="1"/>
  <c r="D121" i="9"/>
  <c r="T125" i="9"/>
  <c r="V125" i="9" s="1"/>
  <c r="D127" i="9"/>
  <c r="T131" i="9"/>
  <c r="D133" i="9"/>
  <c r="D189" i="9"/>
  <c r="F189" i="9" s="1"/>
  <c r="D195" i="9"/>
  <c r="F195" i="9" s="1"/>
  <c r="D201" i="9"/>
  <c r="F201" i="9" s="1"/>
  <c r="D207" i="9"/>
  <c r="F207" i="9" s="1"/>
  <c r="T211" i="9"/>
  <c r="T217" i="9"/>
  <c r="U217" i="9" s="1"/>
  <c r="T223" i="9"/>
  <c r="U223" i="9" s="1"/>
  <c r="T229" i="9"/>
  <c r="U229" i="9" s="1"/>
  <c r="T235" i="9"/>
  <c r="U235" i="9" s="1"/>
  <c r="T241" i="9"/>
  <c r="U241" i="9" s="1"/>
  <c r="T247" i="9"/>
  <c r="V247" i="9" s="1"/>
  <c r="D253" i="9"/>
  <c r="F253" i="9" s="1"/>
  <c r="T255" i="9"/>
  <c r="V255" i="9" s="1"/>
  <c r="D259" i="9"/>
  <c r="F259" i="9" s="1"/>
  <c r="T261" i="9"/>
  <c r="V261" i="9" s="1"/>
  <c r="D265" i="9"/>
  <c r="F265" i="9" s="1"/>
  <c r="T267" i="9"/>
  <c r="D271" i="9"/>
  <c r="F271" i="9" s="1"/>
  <c r="T273" i="9"/>
  <c r="U273" i="9" s="1"/>
  <c r="D277" i="9"/>
  <c r="F277" i="9" s="1"/>
  <c r="T279" i="9"/>
  <c r="V279" i="9" s="1"/>
  <c r="D283" i="9"/>
  <c r="F283" i="9" s="1"/>
  <c r="T285" i="9"/>
  <c r="V285" i="9" s="1"/>
  <c r="D289" i="9"/>
  <c r="F289" i="9" s="1"/>
  <c r="T291" i="9"/>
  <c r="V291" i="9" s="1"/>
  <c r="D295" i="9"/>
  <c r="F295" i="9" s="1"/>
  <c r="T297" i="9"/>
  <c r="U297" i="9" s="1"/>
  <c r="D301" i="9"/>
  <c r="F301" i="9" s="1"/>
  <c r="T303" i="9"/>
  <c r="D307" i="9"/>
  <c r="F307" i="9" s="1"/>
  <c r="T309" i="9"/>
  <c r="V309" i="9" s="1"/>
  <c r="D313" i="9"/>
  <c r="F313" i="9" s="1"/>
  <c r="T315" i="9"/>
  <c r="V315" i="9" s="1"/>
  <c r="D319" i="9"/>
  <c r="F319" i="9" s="1"/>
  <c r="T321" i="9"/>
  <c r="U321" i="9" s="1"/>
  <c r="D325" i="9"/>
  <c r="F325" i="9" s="1"/>
  <c r="T327" i="9"/>
  <c r="U327" i="9" s="1"/>
  <c r="D331" i="9"/>
  <c r="F331" i="9" s="1"/>
  <c r="T333" i="9"/>
  <c r="V333" i="9" s="1"/>
  <c r="D337" i="9"/>
  <c r="F337" i="9" s="1"/>
  <c r="T339" i="9"/>
  <c r="D343" i="9"/>
  <c r="F343" i="9" s="1"/>
  <c r="T345" i="9"/>
  <c r="U345" i="9" s="1"/>
  <c r="D349" i="9"/>
  <c r="F349" i="9" s="1"/>
  <c r="T351" i="9"/>
  <c r="V351" i="9" s="1"/>
  <c r="D355" i="9"/>
  <c r="F355" i="9" s="1"/>
  <c r="T357" i="9"/>
  <c r="V357" i="9" s="1"/>
  <c r="D361" i="9"/>
  <c r="F361" i="9" s="1"/>
  <c r="L363" i="9"/>
  <c r="M363" i="9" s="1"/>
  <c r="L373" i="9"/>
  <c r="M373" i="9" s="1"/>
  <c r="D381" i="9"/>
  <c r="F381" i="9" s="1"/>
  <c r="L387" i="9"/>
  <c r="M387" i="9" s="1"/>
  <c r="L442" i="9"/>
  <c r="N442" i="9" s="1"/>
  <c r="L454" i="9"/>
  <c r="N454" i="9" s="1"/>
  <c r="L478" i="9"/>
  <c r="N478" i="9" s="1"/>
  <c r="T485" i="9"/>
  <c r="V485" i="9" s="1"/>
  <c r="V776" i="9"/>
  <c r="U776" i="9"/>
  <c r="L22" i="10"/>
  <c r="M22" i="10" s="1"/>
  <c r="L24" i="10"/>
  <c r="M24" i="10" s="1"/>
  <c r="L27" i="10"/>
  <c r="N582" i="10"/>
  <c r="P582" i="10" s="1"/>
  <c r="T32" i="9"/>
  <c r="V32" i="9" s="1"/>
  <c r="D34" i="9"/>
  <c r="E34" i="9" s="1"/>
  <c r="T38" i="9"/>
  <c r="D40" i="9"/>
  <c r="E40" i="9" s="1"/>
  <c r="T44" i="9"/>
  <c r="V44" i="9" s="1"/>
  <c r="D46" i="9"/>
  <c r="E46" i="9" s="1"/>
  <c r="T50" i="9"/>
  <c r="V50" i="9" s="1"/>
  <c r="D52" i="9"/>
  <c r="E52" i="9" s="1"/>
  <c r="T56" i="9"/>
  <c r="D58" i="9"/>
  <c r="E58" i="9" s="1"/>
  <c r="T62" i="9"/>
  <c r="V62" i="9" s="1"/>
  <c r="D64" i="9"/>
  <c r="E64" i="9" s="1"/>
  <c r="T68" i="9"/>
  <c r="V68" i="9" s="1"/>
  <c r="D70" i="9"/>
  <c r="E70" i="9" s="1"/>
  <c r="T74" i="9"/>
  <c r="D76" i="9"/>
  <c r="E76" i="9" s="1"/>
  <c r="T80" i="9"/>
  <c r="U80" i="9" s="1"/>
  <c r="D82" i="9"/>
  <c r="E82" i="9" s="1"/>
  <c r="T86" i="9"/>
  <c r="V86" i="9" s="1"/>
  <c r="D88" i="9"/>
  <c r="E88" i="9" s="1"/>
  <c r="T92" i="9"/>
  <c r="U92" i="9" s="1"/>
  <c r="D94" i="9"/>
  <c r="E94" i="9" s="1"/>
  <c r="T98" i="9"/>
  <c r="V98" i="9" s="1"/>
  <c r="D100" i="9"/>
  <c r="E100" i="9" s="1"/>
  <c r="T104" i="9"/>
  <c r="U104" i="9" s="1"/>
  <c r="D106" i="9"/>
  <c r="E106" i="9" s="1"/>
  <c r="T110" i="9"/>
  <c r="D112" i="9"/>
  <c r="E112" i="9" s="1"/>
  <c r="T116" i="9"/>
  <c r="U116" i="9" s="1"/>
  <c r="D118" i="9"/>
  <c r="E118" i="9" s="1"/>
  <c r="T122" i="9"/>
  <c r="V122" i="9" s="1"/>
  <c r="D124" i="9"/>
  <c r="E124" i="9" s="1"/>
  <c r="T128" i="9"/>
  <c r="D130" i="9"/>
  <c r="E130" i="9" s="1"/>
  <c r="T134" i="9"/>
  <c r="U134" i="9" s="1"/>
  <c r="L135" i="9"/>
  <c r="M135" i="9" s="1"/>
  <c r="D188" i="9"/>
  <c r="F188" i="9" s="1"/>
  <c r="D194" i="9"/>
  <c r="F194" i="9" s="1"/>
  <c r="D200" i="9"/>
  <c r="F200" i="9" s="1"/>
  <c r="D206" i="9"/>
  <c r="F206" i="9" s="1"/>
  <c r="T210" i="9"/>
  <c r="V210" i="9" s="1"/>
  <c r="D214" i="9"/>
  <c r="F214" i="9" s="1"/>
  <c r="T216" i="9"/>
  <c r="V216" i="9" s="1"/>
  <c r="D220" i="9"/>
  <c r="F220" i="9" s="1"/>
  <c r="T222" i="9"/>
  <c r="V222" i="9" s="1"/>
  <c r="D226" i="9"/>
  <c r="F226" i="9" s="1"/>
  <c r="T228" i="9"/>
  <c r="V228" i="9" s="1"/>
  <c r="D232" i="9"/>
  <c r="F232" i="9" s="1"/>
  <c r="T234" i="9"/>
  <c r="V234" i="9" s="1"/>
  <c r="D238" i="9"/>
  <c r="F238" i="9" s="1"/>
  <c r="T240" i="9"/>
  <c r="D244" i="9"/>
  <c r="F244" i="9" s="1"/>
  <c r="T246" i="9"/>
  <c r="V246" i="9" s="1"/>
  <c r="D250" i="9"/>
  <c r="F250" i="9" s="1"/>
  <c r="T256" i="9"/>
  <c r="V256" i="9" s="1"/>
  <c r="T262" i="9"/>
  <c r="V262" i="9" s="1"/>
  <c r="T268" i="9"/>
  <c r="V268" i="9" s="1"/>
  <c r="T274" i="9"/>
  <c r="V274" i="9" s="1"/>
  <c r="T280" i="9"/>
  <c r="V280" i="9" s="1"/>
  <c r="T286" i="9"/>
  <c r="V286" i="9" s="1"/>
  <c r="T292" i="9"/>
  <c r="V292" i="9" s="1"/>
  <c r="T298" i="9"/>
  <c r="V298" i="9" s="1"/>
  <c r="T304" i="9"/>
  <c r="T310" i="9"/>
  <c r="V310" i="9" s="1"/>
  <c r="T316" i="9"/>
  <c r="V316" i="9" s="1"/>
  <c r="T322" i="9"/>
  <c r="V322" i="9" s="1"/>
  <c r="T328" i="9"/>
  <c r="V328" i="9" s="1"/>
  <c r="T334" i="9"/>
  <c r="V334" i="9" s="1"/>
  <c r="T340" i="9"/>
  <c r="V340" i="9" s="1"/>
  <c r="T346" i="9"/>
  <c r="V346" i="9" s="1"/>
  <c r="T352" i="9"/>
  <c r="V352" i="9" s="1"/>
  <c r="T358" i="9"/>
  <c r="V358" i="9" s="1"/>
  <c r="L367" i="9"/>
  <c r="M367" i="9" s="1"/>
  <c r="L448" i="9"/>
  <c r="N448" i="9" s="1"/>
  <c r="L458" i="9"/>
  <c r="N458" i="9" s="1"/>
  <c r="L464" i="9"/>
  <c r="N464" i="9" s="1"/>
  <c r="L470" i="9"/>
  <c r="N470" i="9" s="1"/>
  <c r="V717" i="9"/>
  <c r="X717" i="9" s="1"/>
  <c r="M92" i="10"/>
  <c r="P92" i="10" s="1"/>
  <c r="M323" i="10"/>
  <c r="N323" i="10"/>
  <c r="V564" i="10"/>
  <c r="X564" i="10" s="1"/>
  <c r="M704" i="10"/>
  <c r="D30" i="9"/>
  <c r="E30" i="9" s="1"/>
  <c r="L30" i="9"/>
  <c r="N30" i="9" s="1"/>
  <c r="T30" i="9"/>
  <c r="V30" i="9" s="1"/>
  <c r="L31" i="9"/>
  <c r="D33" i="9"/>
  <c r="L33" i="9"/>
  <c r="N33" i="9" s="1"/>
  <c r="T33" i="9"/>
  <c r="U33" i="9" s="1"/>
  <c r="L34" i="9"/>
  <c r="M34" i="9" s="1"/>
  <c r="D36" i="9"/>
  <c r="E36" i="9" s="1"/>
  <c r="L36" i="9"/>
  <c r="M36" i="9" s="1"/>
  <c r="T36" i="9"/>
  <c r="V36" i="9" s="1"/>
  <c r="L37" i="9"/>
  <c r="M37" i="9" s="1"/>
  <c r="D39" i="9"/>
  <c r="L39" i="9"/>
  <c r="M39" i="9" s="1"/>
  <c r="T39" i="9"/>
  <c r="U39" i="9" s="1"/>
  <c r="L40" i="9"/>
  <c r="D42" i="9"/>
  <c r="E42" i="9" s="1"/>
  <c r="L42" i="9"/>
  <c r="N42" i="9" s="1"/>
  <c r="T42" i="9"/>
  <c r="U42" i="9" s="1"/>
  <c r="L43" i="9"/>
  <c r="M43" i="9" s="1"/>
  <c r="D45" i="9"/>
  <c r="L45" i="9"/>
  <c r="N45" i="9" s="1"/>
  <c r="T45" i="9"/>
  <c r="V45" i="9" s="1"/>
  <c r="L46" i="9"/>
  <c r="N46" i="9" s="1"/>
  <c r="D48" i="9"/>
  <c r="E48" i="9" s="1"/>
  <c r="L48" i="9"/>
  <c r="N48" i="9" s="1"/>
  <c r="T48" i="9"/>
  <c r="V48" i="9" s="1"/>
  <c r="L49" i="9"/>
  <c r="D51" i="9"/>
  <c r="L51" i="9"/>
  <c r="M51" i="9" s="1"/>
  <c r="T51" i="9"/>
  <c r="V51" i="9" s="1"/>
  <c r="L52" i="9"/>
  <c r="M52" i="9" s="1"/>
  <c r="D54" i="9"/>
  <c r="E54" i="9" s="1"/>
  <c r="L54" i="9"/>
  <c r="N54" i="9" s="1"/>
  <c r="T54" i="9"/>
  <c r="U54" i="9" s="1"/>
  <c r="L55" i="9"/>
  <c r="N55" i="9" s="1"/>
  <c r="D57" i="9"/>
  <c r="L57" i="9"/>
  <c r="M57" i="9" s="1"/>
  <c r="T57" i="9"/>
  <c r="V57" i="9" s="1"/>
  <c r="L58" i="9"/>
  <c r="D60" i="9"/>
  <c r="E60" i="9" s="1"/>
  <c r="L60" i="9"/>
  <c r="N60" i="9" s="1"/>
  <c r="T60" i="9"/>
  <c r="V60" i="9" s="1"/>
  <c r="L61" i="9"/>
  <c r="M61" i="9" s="1"/>
  <c r="D63" i="9"/>
  <c r="L63" i="9"/>
  <c r="T63" i="9"/>
  <c r="U63" i="9" s="1"/>
  <c r="L64" i="9"/>
  <c r="M64" i="9" s="1"/>
  <c r="D66" i="9"/>
  <c r="E66" i="9" s="1"/>
  <c r="L66" i="9"/>
  <c r="M66" i="9" s="1"/>
  <c r="T66" i="9"/>
  <c r="U66" i="9" s="1"/>
  <c r="L67" i="9"/>
  <c r="D69" i="9"/>
  <c r="L69" i="9"/>
  <c r="N69" i="9" s="1"/>
  <c r="T69" i="9"/>
  <c r="U69" i="9" s="1"/>
  <c r="L70" i="9"/>
  <c r="N70" i="9" s="1"/>
  <c r="D72" i="9"/>
  <c r="E72" i="9" s="1"/>
  <c r="L72" i="9"/>
  <c r="N72" i="9" s="1"/>
  <c r="T72" i="9"/>
  <c r="U72" i="9" s="1"/>
  <c r="L73" i="9"/>
  <c r="M73" i="9" s="1"/>
  <c r="D75" i="9"/>
  <c r="L75" i="9"/>
  <c r="M75" i="9" s="1"/>
  <c r="T75" i="9"/>
  <c r="U75" i="9" s="1"/>
  <c r="L76" i="9"/>
  <c r="D78" i="9"/>
  <c r="E78" i="9" s="1"/>
  <c r="L78" i="9"/>
  <c r="N78" i="9" s="1"/>
  <c r="T78" i="9"/>
  <c r="U78" i="9" s="1"/>
  <c r="L79" i="9"/>
  <c r="M79" i="9" s="1"/>
  <c r="D81" i="9"/>
  <c r="L81" i="9"/>
  <c r="L82" i="9"/>
  <c r="M82" i="9" s="1"/>
  <c r="D84" i="9"/>
  <c r="E84" i="9" s="1"/>
  <c r="L84" i="9"/>
  <c r="M84" i="9" s="1"/>
  <c r="L85" i="9"/>
  <c r="M85" i="9" s="1"/>
  <c r="D87" i="9"/>
  <c r="E87" i="9" s="1"/>
  <c r="L87" i="9"/>
  <c r="L88" i="9"/>
  <c r="M88" i="9" s="1"/>
  <c r="D90" i="9"/>
  <c r="E90" i="9" s="1"/>
  <c r="L90" i="9"/>
  <c r="M90" i="9" s="1"/>
  <c r="L91" i="9"/>
  <c r="N91" i="9" s="1"/>
  <c r="D93" i="9"/>
  <c r="L93" i="9"/>
  <c r="M93" i="9" s="1"/>
  <c r="L94" i="9"/>
  <c r="M94" i="9" s="1"/>
  <c r="D96" i="9"/>
  <c r="F96" i="9" s="1"/>
  <c r="L96" i="9"/>
  <c r="M96" i="9" s="1"/>
  <c r="L97" i="9"/>
  <c r="M97" i="9" s="1"/>
  <c r="D99" i="9"/>
  <c r="E99" i="9" s="1"/>
  <c r="L99" i="9"/>
  <c r="L100" i="9"/>
  <c r="M100" i="9" s="1"/>
  <c r="D102" i="9"/>
  <c r="F102" i="9" s="1"/>
  <c r="L102" i="9"/>
  <c r="M102" i="9" s="1"/>
  <c r="L103" i="9"/>
  <c r="M103" i="9" s="1"/>
  <c r="D105" i="9"/>
  <c r="L105" i="9"/>
  <c r="L106" i="9"/>
  <c r="M106" i="9" s="1"/>
  <c r="D108" i="9"/>
  <c r="E108" i="9" s="1"/>
  <c r="L108" i="9"/>
  <c r="M108" i="9" s="1"/>
  <c r="L109" i="9"/>
  <c r="N109" i="9" s="1"/>
  <c r="D111" i="9"/>
  <c r="E111" i="9" s="1"/>
  <c r="L111" i="9"/>
  <c r="L112" i="9"/>
  <c r="M112" i="9" s="1"/>
  <c r="D114" i="9"/>
  <c r="E114" i="9" s="1"/>
  <c r="L114" i="9"/>
  <c r="M114" i="9" s="1"/>
  <c r="L115" i="9"/>
  <c r="M115" i="9" s="1"/>
  <c r="D117" i="9"/>
  <c r="L117" i="9"/>
  <c r="M117" i="9" s="1"/>
  <c r="L118" i="9"/>
  <c r="M118" i="9" s="1"/>
  <c r="D120" i="9"/>
  <c r="F120" i="9" s="1"/>
  <c r="L120" i="9"/>
  <c r="M120" i="9" s="1"/>
  <c r="L121" i="9"/>
  <c r="M121" i="9" s="1"/>
  <c r="D123" i="9"/>
  <c r="F123" i="9" s="1"/>
  <c r="L123" i="9"/>
  <c r="L124" i="9"/>
  <c r="M124" i="9" s="1"/>
  <c r="D126" i="9"/>
  <c r="F126" i="9" s="1"/>
  <c r="L126" i="9"/>
  <c r="M126" i="9" s="1"/>
  <c r="L127" i="9"/>
  <c r="N127" i="9" s="1"/>
  <c r="D129" i="9"/>
  <c r="L129" i="9"/>
  <c r="L130" i="9"/>
  <c r="M130" i="9" s="1"/>
  <c r="D132" i="9"/>
  <c r="E132" i="9" s="1"/>
  <c r="L132" i="9"/>
  <c r="M132" i="9" s="1"/>
  <c r="L133" i="9"/>
  <c r="M133" i="9" s="1"/>
  <c r="L168" i="9"/>
  <c r="M168" i="9" s="1"/>
  <c r="T168" i="9"/>
  <c r="U168" i="9" s="1"/>
  <c r="D170" i="9"/>
  <c r="L170" i="9"/>
  <c r="M170" i="9" s="1"/>
  <c r="T170" i="9"/>
  <c r="U170" i="9" s="1"/>
  <c r="D172" i="9"/>
  <c r="E172" i="9" s="1"/>
  <c r="L172" i="9"/>
  <c r="M172" i="9" s="1"/>
  <c r="T172" i="9"/>
  <c r="U172" i="9" s="1"/>
  <c r="D174" i="9"/>
  <c r="E174" i="9" s="1"/>
  <c r="L174" i="9"/>
  <c r="M174" i="9" s="1"/>
  <c r="T174" i="9"/>
  <c r="U174" i="9" s="1"/>
  <c r="D176" i="9"/>
  <c r="E176" i="9" s="1"/>
  <c r="L176" i="9"/>
  <c r="M176" i="9" s="1"/>
  <c r="T176" i="9"/>
  <c r="U176" i="9" s="1"/>
  <c r="D178" i="9"/>
  <c r="L178" i="9"/>
  <c r="M178" i="9" s="1"/>
  <c r="T178" i="9"/>
  <c r="U178" i="9" s="1"/>
  <c r="D180" i="9"/>
  <c r="E180" i="9" s="1"/>
  <c r="L180" i="9"/>
  <c r="M180" i="9" s="1"/>
  <c r="T180" i="9"/>
  <c r="U180" i="9" s="1"/>
  <c r="D182" i="9"/>
  <c r="E182" i="9" s="1"/>
  <c r="L182" i="9"/>
  <c r="M182" i="9" s="1"/>
  <c r="T182" i="9"/>
  <c r="U182" i="9" s="1"/>
  <c r="L184" i="9"/>
  <c r="N184" i="9" s="1"/>
  <c r="D186" i="9"/>
  <c r="F186" i="9" s="1"/>
  <c r="L187" i="9"/>
  <c r="L188" i="9"/>
  <c r="M188" i="9" s="1"/>
  <c r="L189" i="9"/>
  <c r="N189" i="9" s="1"/>
  <c r="L190" i="9"/>
  <c r="N190" i="9" s="1"/>
  <c r="D192" i="9"/>
  <c r="F192" i="9" s="1"/>
  <c r="L193" i="9"/>
  <c r="M193" i="9" s="1"/>
  <c r="L194" i="9"/>
  <c r="N194" i="9" s="1"/>
  <c r="L195" i="9"/>
  <c r="M195" i="9" s="1"/>
  <c r="L196" i="9"/>
  <c r="N196" i="9" s="1"/>
  <c r="D198" i="9"/>
  <c r="F198" i="9" s="1"/>
  <c r="L199" i="9"/>
  <c r="N199" i="9" s="1"/>
  <c r="L200" i="9"/>
  <c r="M200" i="9" s="1"/>
  <c r="L201" i="9"/>
  <c r="L202" i="9"/>
  <c r="M202" i="9" s="1"/>
  <c r="D204" i="9"/>
  <c r="F204" i="9" s="1"/>
  <c r="L205" i="9"/>
  <c r="M205" i="9" s="1"/>
  <c r="L206" i="9"/>
  <c r="N206" i="9" s="1"/>
  <c r="L207" i="9"/>
  <c r="M207" i="9" s="1"/>
  <c r="L208" i="9"/>
  <c r="T208" i="9"/>
  <c r="U208" i="9" s="1"/>
  <c r="L209" i="9"/>
  <c r="N209" i="9" s="1"/>
  <c r="D211" i="9"/>
  <c r="F211" i="9" s="1"/>
  <c r="L213" i="9"/>
  <c r="M213" i="9" s="1"/>
  <c r="T213" i="9"/>
  <c r="U213" i="9" s="1"/>
  <c r="L214" i="9"/>
  <c r="T214" i="9"/>
  <c r="U214" i="9" s="1"/>
  <c r="L215" i="9"/>
  <c r="M215" i="9" s="1"/>
  <c r="D217" i="9"/>
  <c r="F217" i="9" s="1"/>
  <c r="L219" i="9"/>
  <c r="M219" i="9" s="1"/>
  <c r="T219" i="9"/>
  <c r="U219" i="9" s="1"/>
  <c r="L220" i="9"/>
  <c r="T220" i="9"/>
  <c r="U220" i="9" s="1"/>
  <c r="L221" i="9"/>
  <c r="M221" i="9" s="1"/>
  <c r="D223" i="9"/>
  <c r="F223" i="9" s="1"/>
  <c r="L225" i="9"/>
  <c r="M225" i="9" s="1"/>
  <c r="T225" i="9"/>
  <c r="U225" i="9" s="1"/>
  <c r="L226" i="9"/>
  <c r="T226" i="9"/>
  <c r="U226" i="9" s="1"/>
  <c r="L227" i="9"/>
  <c r="M227" i="9" s="1"/>
  <c r="D229" i="9"/>
  <c r="F229" i="9" s="1"/>
  <c r="L231" i="9"/>
  <c r="N231" i="9" s="1"/>
  <c r="T231" i="9"/>
  <c r="U231" i="9" s="1"/>
  <c r="L232" i="9"/>
  <c r="T232" i="9"/>
  <c r="U232" i="9" s="1"/>
  <c r="L233" i="9"/>
  <c r="N233" i="9" s="1"/>
  <c r="D235" i="9"/>
  <c r="F235" i="9" s="1"/>
  <c r="L237" i="9"/>
  <c r="N237" i="9" s="1"/>
  <c r="T237" i="9"/>
  <c r="U237" i="9" s="1"/>
  <c r="L238" i="9"/>
  <c r="T238" i="9"/>
  <c r="U238" i="9" s="1"/>
  <c r="L239" i="9"/>
  <c r="N239" i="9" s="1"/>
  <c r="D241" i="9"/>
  <c r="F241" i="9" s="1"/>
  <c r="L243" i="9"/>
  <c r="N243" i="9" s="1"/>
  <c r="T243" i="9"/>
  <c r="U243" i="9" s="1"/>
  <c r="L244" i="9"/>
  <c r="M244" i="9" s="1"/>
  <c r="T244" i="9"/>
  <c r="U244" i="9" s="1"/>
  <c r="L245" i="9"/>
  <c r="N245" i="9" s="1"/>
  <c r="D247" i="9"/>
  <c r="F247" i="9" s="1"/>
  <c r="L249" i="9"/>
  <c r="N249" i="9" s="1"/>
  <c r="T249" i="9"/>
  <c r="U249" i="9" s="1"/>
  <c r="L250" i="9"/>
  <c r="T250" i="9"/>
  <c r="V250" i="9" s="1"/>
  <c r="L251" i="9"/>
  <c r="N251" i="9" s="1"/>
  <c r="L256" i="9"/>
  <c r="N256" i="9" s="1"/>
  <c r="L257" i="9"/>
  <c r="M257" i="9" s="1"/>
  <c r="L262" i="9"/>
  <c r="N262" i="9" s="1"/>
  <c r="L263" i="9"/>
  <c r="L268" i="9"/>
  <c r="N268" i="9" s="1"/>
  <c r="L269" i="9"/>
  <c r="N269" i="9" s="1"/>
  <c r="L274" i="9"/>
  <c r="N274" i="9" s="1"/>
  <c r="L275" i="9"/>
  <c r="M275" i="9" s="1"/>
  <c r="L280" i="9"/>
  <c r="N280" i="9" s="1"/>
  <c r="L281" i="9"/>
  <c r="L286" i="9"/>
  <c r="N286" i="9" s="1"/>
  <c r="L287" i="9"/>
  <c r="N287" i="9" s="1"/>
  <c r="L292" i="9"/>
  <c r="N292" i="9" s="1"/>
  <c r="Q293" i="9"/>
  <c r="L293" i="9"/>
  <c r="M293" i="9" s="1"/>
  <c r="L169" i="9"/>
  <c r="M169" i="9" s="1"/>
  <c r="T169" i="9"/>
  <c r="U169" i="9" s="1"/>
  <c r="L171" i="9"/>
  <c r="M171" i="9" s="1"/>
  <c r="T171" i="9"/>
  <c r="U171" i="9" s="1"/>
  <c r="L173" i="9"/>
  <c r="M173" i="9" s="1"/>
  <c r="T173" i="9"/>
  <c r="U173" i="9" s="1"/>
  <c r="L175" i="9"/>
  <c r="M175" i="9" s="1"/>
  <c r="T175" i="9"/>
  <c r="U175" i="9" s="1"/>
  <c r="L177" i="9"/>
  <c r="M177" i="9" s="1"/>
  <c r="T177" i="9"/>
  <c r="U177" i="9" s="1"/>
  <c r="L179" i="9"/>
  <c r="M179" i="9" s="1"/>
  <c r="T179" i="9"/>
  <c r="U179" i="9" s="1"/>
  <c r="L181" i="9"/>
  <c r="M181" i="9" s="1"/>
  <c r="T181" i="9"/>
  <c r="U181" i="9" s="1"/>
  <c r="L183" i="9"/>
  <c r="M183" i="9" s="1"/>
  <c r="T183" i="9"/>
  <c r="V183" i="9" s="1"/>
  <c r="L186" i="9"/>
  <c r="N186" i="9" s="1"/>
  <c r="L192" i="9"/>
  <c r="N192" i="9" s="1"/>
  <c r="L198" i="9"/>
  <c r="L204" i="9"/>
  <c r="N204" i="9" s="1"/>
  <c r="L211" i="9"/>
  <c r="M211" i="9" s="1"/>
  <c r="L212" i="9"/>
  <c r="N212" i="9" s="1"/>
  <c r="L217" i="9"/>
  <c r="M217" i="9" s="1"/>
  <c r="L218" i="9"/>
  <c r="N218" i="9" s="1"/>
  <c r="L223" i="9"/>
  <c r="N223" i="9" s="1"/>
  <c r="L224" i="9"/>
  <c r="N224" i="9" s="1"/>
  <c r="L229" i="9"/>
  <c r="M229" i="9" s="1"/>
  <c r="L230" i="9"/>
  <c r="N230" i="9" s="1"/>
  <c r="L235" i="9"/>
  <c r="M235" i="9" s="1"/>
  <c r="L236" i="9"/>
  <c r="N236" i="9" s="1"/>
  <c r="L241" i="9"/>
  <c r="L242" i="9"/>
  <c r="N242" i="9" s="1"/>
  <c r="L247" i="9"/>
  <c r="N247" i="9" s="1"/>
  <c r="L248" i="9"/>
  <c r="N248" i="9" s="1"/>
  <c r="L252" i="9"/>
  <c r="M252" i="9" s="1"/>
  <c r="T252" i="9"/>
  <c r="U252" i="9" s="1"/>
  <c r="L253" i="9"/>
  <c r="T253" i="9"/>
  <c r="V253" i="9" s="1"/>
  <c r="L254" i="9"/>
  <c r="M254" i="9" s="1"/>
  <c r="D256" i="9"/>
  <c r="F256" i="9" s="1"/>
  <c r="L258" i="9"/>
  <c r="M258" i="9" s="1"/>
  <c r="T258" i="9"/>
  <c r="U258" i="9" s="1"/>
  <c r="L259" i="9"/>
  <c r="T259" i="9"/>
  <c r="V259" i="9" s="1"/>
  <c r="L260" i="9"/>
  <c r="M260" i="9" s="1"/>
  <c r="D262" i="9"/>
  <c r="F262" i="9" s="1"/>
  <c r="L264" i="9"/>
  <c r="N264" i="9" s="1"/>
  <c r="T264" i="9"/>
  <c r="U264" i="9" s="1"/>
  <c r="L265" i="9"/>
  <c r="M265" i="9" s="1"/>
  <c r="T265" i="9"/>
  <c r="V265" i="9" s="1"/>
  <c r="L266" i="9"/>
  <c r="M266" i="9" s="1"/>
  <c r="D268" i="9"/>
  <c r="F268" i="9" s="1"/>
  <c r="L270" i="9"/>
  <c r="N270" i="9" s="1"/>
  <c r="T270" i="9"/>
  <c r="U270" i="9" s="1"/>
  <c r="L271" i="9"/>
  <c r="T271" i="9"/>
  <c r="V271" i="9" s="1"/>
  <c r="L272" i="9"/>
  <c r="M272" i="9" s="1"/>
  <c r="D274" i="9"/>
  <c r="F274" i="9" s="1"/>
  <c r="L276" i="9"/>
  <c r="N276" i="9" s="1"/>
  <c r="T276" i="9"/>
  <c r="U276" i="9" s="1"/>
  <c r="L277" i="9"/>
  <c r="T277" i="9"/>
  <c r="V277" i="9" s="1"/>
  <c r="L278" i="9"/>
  <c r="M278" i="9" s="1"/>
  <c r="D280" i="9"/>
  <c r="F280" i="9" s="1"/>
  <c r="L282" i="9"/>
  <c r="M282" i="9" s="1"/>
  <c r="T282" i="9"/>
  <c r="U282" i="9" s="1"/>
  <c r="L283" i="9"/>
  <c r="T283" i="9"/>
  <c r="V283" i="9" s="1"/>
  <c r="L284" i="9"/>
  <c r="N284" i="9" s="1"/>
  <c r="D286" i="9"/>
  <c r="F286" i="9" s="1"/>
  <c r="L288" i="9"/>
  <c r="M288" i="9" s="1"/>
  <c r="T288" i="9"/>
  <c r="U288" i="9" s="1"/>
  <c r="L289" i="9"/>
  <c r="M289" i="9" s="1"/>
  <c r="T289" i="9"/>
  <c r="V289" i="9" s="1"/>
  <c r="L290" i="9"/>
  <c r="M290" i="9" s="1"/>
  <c r="D292" i="9"/>
  <c r="F292" i="9" s="1"/>
  <c r="L294" i="9"/>
  <c r="M294" i="9" s="1"/>
  <c r="T294" i="9"/>
  <c r="U294" i="9" s="1"/>
  <c r="L295" i="9"/>
  <c r="T295" i="9"/>
  <c r="V295" i="9" s="1"/>
  <c r="L296" i="9"/>
  <c r="N296" i="9" s="1"/>
  <c r="D298" i="9"/>
  <c r="F298" i="9" s="1"/>
  <c r="L300" i="9"/>
  <c r="M300" i="9" s="1"/>
  <c r="T300" i="9"/>
  <c r="U300" i="9" s="1"/>
  <c r="L301" i="9"/>
  <c r="T301" i="9"/>
  <c r="V301" i="9" s="1"/>
  <c r="L302" i="9"/>
  <c r="M302" i="9" s="1"/>
  <c r="D304" i="9"/>
  <c r="F304" i="9" s="1"/>
  <c r="L306" i="9"/>
  <c r="M306" i="9" s="1"/>
  <c r="T306" i="9"/>
  <c r="U306" i="9" s="1"/>
  <c r="L307" i="9"/>
  <c r="T307" i="9"/>
  <c r="V307" i="9" s="1"/>
  <c r="L308" i="9"/>
  <c r="M308" i="9" s="1"/>
  <c r="D310" i="9"/>
  <c r="F310" i="9" s="1"/>
  <c r="L312" i="9"/>
  <c r="M312" i="9" s="1"/>
  <c r="T312" i="9"/>
  <c r="U312" i="9" s="1"/>
  <c r="L313" i="9"/>
  <c r="N313" i="9" s="1"/>
  <c r="T313" i="9"/>
  <c r="V313" i="9" s="1"/>
  <c r="L314" i="9"/>
  <c r="N314" i="9" s="1"/>
  <c r="D316" i="9"/>
  <c r="F316" i="9" s="1"/>
  <c r="L318" i="9"/>
  <c r="N318" i="9" s="1"/>
  <c r="T318" i="9"/>
  <c r="U318" i="9" s="1"/>
  <c r="L319" i="9"/>
  <c r="T319" i="9"/>
  <c r="V319" i="9" s="1"/>
  <c r="L320" i="9"/>
  <c r="N320" i="9" s="1"/>
  <c r="D322" i="9"/>
  <c r="F322" i="9" s="1"/>
  <c r="L324" i="9"/>
  <c r="N324" i="9" s="1"/>
  <c r="T324" i="9"/>
  <c r="U324" i="9" s="1"/>
  <c r="L325" i="9"/>
  <c r="T325" i="9"/>
  <c r="V325" i="9" s="1"/>
  <c r="L326" i="9"/>
  <c r="M326" i="9" s="1"/>
  <c r="D328" i="9"/>
  <c r="F328" i="9" s="1"/>
  <c r="L330" i="9"/>
  <c r="N330" i="9" s="1"/>
  <c r="T330" i="9"/>
  <c r="U330" i="9" s="1"/>
  <c r="L331" i="9"/>
  <c r="T331" i="9"/>
  <c r="V331" i="9" s="1"/>
  <c r="L332" i="9"/>
  <c r="N332" i="9" s="1"/>
  <c r="D334" i="9"/>
  <c r="F334" i="9" s="1"/>
  <c r="L336" i="9"/>
  <c r="N336" i="9" s="1"/>
  <c r="T336" i="9"/>
  <c r="U336" i="9" s="1"/>
  <c r="L337" i="9"/>
  <c r="N337" i="9" s="1"/>
  <c r="T337" i="9"/>
  <c r="V337" i="9" s="1"/>
  <c r="L338" i="9"/>
  <c r="M338" i="9" s="1"/>
  <c r="D340" i="9"/>
  <c r="F340" i="9" s="1"/>
  <c r="L342" i="9"/>
  <c r="N342" i="9" s="1"/>
  <c r="T342" i="9"/>
  <c r="U342" i="9" s="1"/>
  <c r="L343" i="9"/>
  <c r="T343" i="9"/>
  <c r="V343" i="9" s="1"/>
  <c r="L344" i="9"/>
  <c r="M344" i="9" s="1"/>
  <c r="D346" i="9"/>
  <c r="F346" i="9" s="1"/>
  <c r="L348" i="9"/>
  <c r="N348" i="9" s="1"/>
  <c r="T348" i="9"/>
  <c r="U348" i="9" s="1"/>
  <c r="L349" i="9"/>
  <c r="T349" i="9"/>
  <c r="V349" i="9" s="1"/>
  <c r="L350" i="9"/>
  <c r="N350" i="9" s="1"/>
  <c r="D352" i="9"/>
  <c r="F352" i="9" s="1"/>
  <c r="L354" i="9"/>
  <c r="M354" i="9" s="1"/>
  <c r="T354" i="9"/>
  <c r="U354" i="9" s="1"/>
  <c r="L355" i="9"/>
  <c r="T355" i="9"/>
  <c r="V355" i="9" s="1"/>
  <c r="L356" i="9"/>
  <c r="M356" i="9" s="1"/>
  <c r="D358" i="9"/>
  <c r="F358" i="9" s="1"/>
  <c r="L360" i="9"/>
  <c r="M360" i="9" s="1"/>
  <c r="T360" i="9"/>
  <c r="U360" i="9" s="1"/>
  <c r="L361" i="9"/>
  <c r="M361" i="9" s="1"/>
  <c r="T361" i="9"/>
  <c r="V361" i="9" s="1"/>
  <c r="T364" i="9"/>
  <c r="V364" i="9" s="1"/>
  <c r="T365" i="9"/>
  <c r="U365" i="9" s="1"/>
  <c r="D366" i="9"/>
  <c r="F366" i="9" s="1"/>
  <c r="D367" i="9"/>
  <c r="F367" i="9" s="1"/>
  <c r="D368" i="9"/>
  <c r="F368" i="9" s="1"/>
  <c r="T368" i="9"/>
  <c r="V368" i="9" s="1"/>
  <c r="L369" i="9"/>
  <c r="M369" i="9" s="1"/>
  <c r="T369" i="9"/>
  <c r="U369" i="9" s="1"/>
  <c r="D370" i="9"/>
  <c r="F370" i="9" s="1"/>
  <c r="T372" i="9"/>
  <c r="V372" i="9" s="1"/>
  <c r="T373" i="9"/>
  <c r="V373" i="9" s="1"/>
  <c r="T376" i="9"/>
  <c r="V376" i="9" s="1"/>
  <c r="D380" i="9"/>
  <c r="F380" i="9" s="1"/>
  <c r="D382" i="9"/>
  <c r="F382" i="9" s="1"/>
  <c r="T384" i="9"/>
  <c r="V384" i="9" s="1"/>
  <c r="D390" i="9"/>
  <c r="F390" i="9" s="1"/>
  <c r="D418" i="9"/>
  <c r="D419" i="9"/>
  <c r="E419" i="9" s="1"/>
  <c r="D421" i="9"/>
  <c r="E421" i="9" s="1"/>
  <c r="D424" i="9"/>
  <c r="F424" i="9" s="1"/>
  <c r="D425" i="9"/>
  <c r="E425" i="9" s="1"/>
  <c r="D427" i="9"/>
  <c r="E427" i="9" s="1"/>
  <c r="D430" i="9"/>
  <c r="F430" i="9" s="1"/>
  <c r="D431" i="9"/>
  <c r="E431" i="9" s="1"/>
  <c r="D433" i="9"/>
  <c r="E433" i="9" s="1"/>
  <c r="D436" i="9"/>
  <c r="F436" i="9" s="1"/>
  <c r="D437" i="9"/>
  <c r="E437" i="9" s="1"/>
  <c r="D444" i="9"/>
  <c r="E444" i="9" s="1"/>
  <c r="D450" i="9"/>
  <c r="E450" i="9" s="1"/>
  <c r="D456" i="9"/>
  <c r="E456" i="9" s="1"/>
  <c r="M458" i="9"/>
  <c r="P458" i="9" s="1"/>
  <c r="D461" i="9"/>
  <c r="E461" i="9" s="1"/>
  <c r="D467" i="9"/>
  <c r="E467" i="9" s="1"/>
  <c r="D473" i="9"/>
  <c r="E473" i="9" s="1"/>
  <c r="D480" i="9"/>
  <c r="E480" i="9" s="1"/>
  <c r="D485" i="9"/>
  <c r="E485" i="9" s="1"/>
  <c r="L500" i="9"/>
  <c r="M500" i="9" s="1"/>
  <c r="U721" i="9"/>
  <c r="V721" i="9"/>
  <c r="U757" i="9"/>
  <c r="V757" i="9"/>
  <c r="L298" i="9"/>
  <c r="N298" i="9" s="1"/>
  <c r="L299" i="9"/>
  <c r="N299" i="9" s="1"/>
  <c r="L304" i="9"/>
  <c r="N304" i="9" s="1"/>
  <c r="L305" i="9"/>
  <c r="M305" i="9" s="1"/>
  <c r="L310" i="9"/>
  <c r="N310" i="9" s="1"/>
  <c r="L311" i="9"/>
  <c r="N311" i="9" s="1"/>
  <c r="L316" i="9"/>
  <c r="N316" i="9" s="1"/>
  <c r="L317" i="9"/>
  <c r="M317" i="9" s="1"/>
  <c r="L322" i="9"/>
  <c r="N322" i="9" s="1"/>
  <c r="L323" i="9"/>
  <c r="N323" i="9" s="1"/>
  <c r="L328" i="9"/>
  <c r="N328" i="9" s="1"/>
  <c r="L329" i="9"/>
  <c r="L334" i="9"/>
  <c r="N334" i="9" s="1"/>
  <c r="L335" i="9"/>
  <c r="N335" i="9" s="1"/>
  <c r="L340" i="9"/>
  <c r="N340" i="9" s="1"/>
  <c r="L341" i="9"/>
  <c r="N341" i="9" s="1"/>
  <c r="L346" i="9"/>
  <c r="N346" i="9" s="1"/>
  <c r="L347" i="9"/>
  <c r="L352" i="9"/>
  <c r="N352" i="9" s="1"/>
  <c r="L353" i="9"/>
  <c r="M353" i="9" s="1"/>
  <c r="L358" i="9"/>
  <c r="N358" i="9" s="1"/>
  <c r="L359" i="9"/>
  <c r="M359" i="9" s="1"/>
  <c r="D362" i="9"/>
  <c r="F362" i="9" s="1"/>
  <c r="T366" i="9"/>
  <c r="T370" i="9"/>
  <c r="U370" i="9" s="1"/>
  <c r="D373" i="9"/>
  <c r="E373" i="9" s="1"/>
  <c r="D374" i="9"/>
  <c r="F374" i="9" s="1"/>
  <c r="T374" i="9"/>
  <c r="U374" i="9" s="1"/>
  <c r="L375" i="9"/>
  <c r="M375" i="9" s="1"/>
  <c r="T375" i="9"/>
  <c r="V375" i="9" s="1"/>
  <c r="D376" i="9"/>
  <c r="F376" i="9" s="1"/>
  <c r="T378" i="9"/>
  <c r="V378" i="9" s="1"/>
  <c r="T379" i="9"/>
  <c r="V379" i="9" s="1"/>
  <c r="T380" i="9"/>
  <c r="V380" i="9" s="1"/>
  <c r="L381" i="9"/>
  <c r="M381" i="9" s="1"/>
  <c r="T381" i="9"/>
  <c r="D384" i="9"/>
  <c r="F384" i="9" s="1"/>
  <c r="D386" i="9"/>
  <c r="F386" i="9" s="1"/>
  <c r="T386" i="9"/>
  <c r="V386" i="9" s="1"/>
  <c r="D388" i="9"/>
  <c r="F388" i="9" s="1"/>
  <c r="T388" i="9"/>
  <c r="V388" i="9" s="1"/>
  <c r="T389" i="9"/>
  <c r="U389" i="9" s="1"/>
  <c r="T390" i="9"/>
  <c r="V390" i="9" s="1"/>
  <c r="D391" i="9"/>
  <c r="F391" i="9" s="1"/>
  <c r="T391" i="9"/>
  <c r="U391" i="9" s="1"/>
  <c r="D392" i="9"/>
  <c r="F392" i="9" s="1"/>
  <c r="T392" i="9"/>
  <c r="V392" i="9" s="1"/>
  <c r="D393" i="9"/>
  <c r="F393" i="9" s="1"/>
  <c r="T393" i="9"/>
  <c r="U393" i="9" s="1"/>
  <c r="D394" i="9"/>
  <c r="F394" i="9" s="1"/>
  <c r="T394" i="9"/>
  <c r="V394" i="9" s="1"/>
  <c r="D395" i="9"/>
  <c r="F395" i="9" s="1"/>
  <c r="T395" i="9"/>
  <c r="U395" i="9" s="1"/>
  <c r="D396" i="9"/>
  <c r="F396" i="9" s="1"/>
  <c r="T396" i="9"/>
  <c r="V396" i="9" s="1"/>
  <c r="D398" i="9"/>
  <c r="F398" i="9" s="1"/>
  <c r="T398" i="9"/>
  <c r="V398" i="9" s="1"/>
  <c r="D399" i="9"/>
  <c r="F399" i="9" s="1"/>
  <c r="T399" i="9"/>
  <c r="V399" i="9" s="1"/>
  <c r="D400" i="9"/>
  <c r="F400" i="9" s="1"/>
  <c r="T400" i="9"/>
  <c r="V400" i="9" s="1"/>
  <c r="D403" i="9"/>
  <c r="F403" i="9" s="1"/>
  <c r="T403" i="9"/>
  <c r="V403" i="9" s="1"/>
  <c r="D405" i="9"/>
  <c r="F405" i="9" s="1"/>
  <c r="T405" i="9"/>
  <c r="V405" i="9" s="1"/>
  <c r="D406" i="9"/>
  <c r="F406" i="9" s="1"/>
  <c r="T406" i="9"/>
  <c r="V406" i="9" s="1"/>
  <c r="D409" i="9"/>
  <c r="F409" i="9" s="1"/>
  <c r="T409" i="9"/>
  <c r="V409" i="9" s="1"/>
  <c r="D411" i="9"/>
  <c r="F411" i="9" s="1"/>
  <c r="T411" i="9"/>
  <c r="V411" i="9" s="1"/>
  <c r="D412" i="9"/>
  <c r="F412" i="9" s="1"/>
  <c r="T412" i="9"/>
  <c r="V412" i="9" s="1"/>
  <c r="D415" i="9"/>
  <c r="F415" i="9" s="1"/>
  <c r="T415" i="9"/>
  <c r="V415" i="9" s="1"/>
  <c r="D417" i="9"/>
  <c r="F417" i="9" s="1"/>
  <c r="T417" i="9"/>
  <c r="V417" i="9" s="1"/>
  <c r="L418" i="9"/>
  <c r="N418" i="9" s="1"/>
  <c r="T418" i="9"/>
  <c r="V418" i="9" s="1"/>
  <c r="D420" i="9"/>
  <c r="E420" i="9" s="1"/>
  <c r="T421" i="9"/>
  <c r="U421" i="9" s="1"/>
  <c r="D422" i="9"/>
  <c r="E422" i="9" s="1"/>
  <c r="D423" i="9"/>
  <c r="E423" i="9" s="1"/>
  <c r="T423" i="9"/>
  <c r="L424" i="9"/>
  <c r="N424" i="9" s="1"/>
  <c r="T424" i="9"/>
  <c r="V424" i="9" s="1"/>
  <c r="D426" i="9"/>
  <c r="E426" i="9" s="1"/>
  <c r="T427" i="9"/>
  <c r="U427" i="9" s="1"/>
  <c r="D428" i="9"/>
  <c r="E428" i="9" s="1"/>
  <c r="D429" i="9"/>
  <c r="E429" i="9" s="1"/>
  <c r="T429" i="9"/>
  <c r="V429" i="9" s="1"/>
  <c r="L430" i="9"/>
  <c r="N430" i="9" s="1"/>
  <c r="T430" i="9"/>
  <c r="V430" i="9" s="1"/>
  <c r="D432" i="9"/>
  <c r="E432" i="9" s="1"/>
  <c r="T433" i="9"/>
  <c r="U433" i="9" s="1"/>
  <c r="D434" i="9"/>
  <c r="F434" i="9" s="1"/>
  <c r="D435" i="9"/>
  <c r="E435" i="9" s="1"/>
  <c r="T435" i="9"/>
  <c r="V435" i="9" s="1"/>
  <c r="L436" i="9"/>
  <c r="N436" i="9" s="1"/>
  <c r="T436" i="9"/>
  <c r="V436" i="9" s="1"/>
  <c r="D438" i="9"/>
  <c r="E438" i="9" s="1"/>
  <c r="D439" i="9"/>
  <c r="E439" i="9" s="1"/>
  <c r="L440" i="9"/>
  <c r="D441" i="9"/>
  <c r="E441" i="9" s="1"/>
  <c r="T441" i="9"/>
  <c r="V441" i="9" s="1"/>
  <c r="D442" i="9"/>
  <c r="F442" i="9" s="1"/>
  <c r="D443" i="9"/>
  <c r="E443" i="9" s="1"/>
  <c r="T443" i="9"/>
  <c r="V443" i="9" s="1"/>
  <c r="T444" i="9"/>
  <c r="V444" i="9" s="1"/>
  <c r="L446" i="9"/>
  <c r="D447" i="9"/>
  <c r="E447" i="9" s="1"/>
  <c r="T447" i="9"/>
  <c r="U447" i="9" s="1"/>
  <c r="D448" i="9"/>
  <c r="F448" i="9" s="1"/>
  <c r="D449" i="9"/>
  <c r="E449" i="9" s="1"/>
  <c r="T449" i="9"/>
  <c r="V449" i="9" s="1"/>
  <c r="T450" i="9"/>
  <c r="V450" i="9" s="1"/>
  <c r="L452" i="9"/>
  <c r="D453" i="9"/>
  <c r="E453" i="9" s="1"/>
  <c r="T453" i="9"/>
  <c r="U453" i="9" s="1"/>
  <c r="D454" i="9"/>
  <c r="E454" i="9" s="1"/>
  <c r="D455" i="9"/>
  <c r="E455" i="9" s="1"/>
  <c r="T455" i="9"/>
  <c r="V455" i="9" s="1"/>
  <c r="T456" i="9"/>
  <c r="V456" i="9" s="1"/>
  <c r="T457" i="9"/>
  <c r="U457" i="9" s="1"/>
  <c r="D458" i="9"/>
  <c r="E458" i="9" s="1"/>
  <c r="T458" i="9"/>
  <c r="V458" i="9" s="1"/>
  <c r="L460" i="9"/>
  <c r="N460" i="9" s="1"/>
  <c r="T460" i="9"/>
  <c r="V460" i="9" s="1"/>
  <c r="D462" i="9"/>
  <c r="E462" i="9" s="1"/>
  <c r="D463" i="9"/>
  <c r="E463" i="9" s="1"/>
  <c r="T463" i="9"/>
  <c r="U463" i="9" s="1"/>
  <c r="D464" i="9"/>
  <c r="E464" i="9" s="1"/>
  <c r="T464" i="9"/>
  <c r="V464" i="9" s="1"/>
  <c r="L466" i="9"/>
  <c r="N466" i="9" s="1"/>
  <c r="T466" i="9"/>
  <c r="V466" i="9" s="1"/>
  <c r="D468" i="9"/>
  <c r="E468" i="9" s="1"/>
  <c r="D469" i="9"/>
  <c r="E469" i="9" s="1"/>
  <c r="T469" i="9"/>
  <c r="D470" i="9"/>
  <c r="E470" i="9" s="1"/>
  <c r="T470" i="9"/>
  <c r="V470" i="9" s="1"/>
  <c r="L472" i="9"/>
  <c r="N472" i="9" s="1"/>
  <c r="T472" i="9"/>
  <c r="V472" i="9" s="1"/>
  <c r="D474" i="9"/>
  <c r="E474" i="9" s="1"/>
  <c r="D475" i="9"/>
  <c r="E475" i="9" s="1"/>
  <c r="L476" i="9"/>
  <c r="D477" i="9"/>
  <c r="E477" i="9" s="1"/>
  <c r="T477" i="9"/>
  <c r="U477" i="9" s="1"/>
  <c r="D478" i="9"/>
  <c r="E478" i="9" s="1"/>
  <c r="D479" i="9"/>
  <c r="E479" i="9" s="1"/>
  <c r="T479" i="9"/>
  <c r="V479" i="9" s="1"/>
  <c r="T480" i="9"/>
  <c r="V480" i="9" s="1"/>
  <c r="D483" i="9"/>
  <c r="F483" i="9" s="1"/>
  <c r="E497" i="9"/>
  <c r="F497" i="9"/>
  <c r="U745" i="9"/>
  <c r="X745" i="9" s="1"/>
  <c r="V745" i="9"/>
  <c r="M796" i="9"/>
  <c r="N796" i="9"/>
  <c r="V798" i="9"/>
  <c r="U798" i="9"/>
  <c r="D21" i="10"/>
  <c r="F21" i="10" s="1"/>
  <c r="D25" i="10"/>
  <c r="F25" i="10" s="1"/>
  <c r="D28" i="10"/>
  <c r="F28" i="10" s="1"/>
  <c r="U740" i="10"/>
  <c r="V740" i="10"/>
  <c r="F792" i="10"/>
  <c r="E792" i="10"/>
  <c r="N843" i="10"/>
  <c r="M843" i="10"/>
  <c r="L483" i="9"/>
  <c r="N483" i="9" s="1"/>
  <c r="D484" i="9"/>
  <c r="E484" i="9" s="1"/>
  <c r="L484" i="9"/>
  <c r="M484" i="9" s="1"/>
  <c r="T484" i="9"/>
  <c r="V484" i="9" s="1"/>
  <c r="D487" i="9"/>
  <c r="F487" i="9" s="1"/>
  <c r="L487" i="9"/>
  <c r="N487" i="9" s="1"/>
  <c r="T487" i="9"/>
  <c r="V487" i="9" s="1"/>
  <c r="Y487" i="9"/>
  <c r="D488" i="9"/>
  <c r="F488" i="9" s="1"/>
  <c r="L488" i="9"/>
  <c r="N488" i="9" s="1"/>
  <c r="L490" i="9"/>
  <c r="D491" i="9"/>
  <c r="E491" i="9" s="1"/>
  <c r="L491" i="9"/>
  <c r="M491" i="9" s="1"/>
  <c r="D492" i="9"/>
  <c r="F492" i="9" s="1"/>
  <c r="D493" i="9"/>
  <c r="F493" i="9" s="1"/>
  <c r="D494" i="9"/>
  <c r="L494" i="9"/>
  <c r="D496" i="9"/>
  <c r="F496" i="9" s="1"/>
  <c r="L496" i="9"/>
  <c r="M496" i="9" s="1"/>
  <c r="L497" i="9"/>
  <c r="N497" i="9" s="1"/>
  <c r="D499" i="9"/>
  <c r="F499" i="9" s="1"/>
  <c r="D500" i="9"/>
  <c r="D501" i="9"/>
  <c r="F501" i="9" s="1"/>
  <c r="L501" i="9"/>
  <c r="N501" i="9" s="1"/>
  <c r="D503" i="9"/>
  <c r="F503" i="9" s="1"/>
  <c r="L503" i="9"/>
  <c r="M503" i="9" s="1"/>
  <c r="D505" i="9"/>
  <c r="F505" i="9" s="1"/>
  <c r="L505" i="9"/>
  <c r="M505" i="9" s="1"/>
  <c r="L506" i="9"/>
  <c r="M506" i="9" s="1"/>
  <c r="L507" i="9"/>
  <c r="M507" i="9" s="1"/>
  <c r="L508" i="9"/>
  <c r="M508" i="9" s="1"/>
  <c r="L509" i="9"/>
  <c r="M509" i="9" s="1"/>
  <c r="D511" i="9"/>
  <c r="E511" i="9" s="1"/>
  <c r="L511" i="9"/>
  <c r="M511" i="9" s="1"/>
  <c r="L512" i="9"/>
  <c r="L513" i="9"/>
  <c r="M513" i="9" s="1"/>
  <c r="L514" i="9"/>
  <c r="M514" i="9" s="1"/>
  <c r="L515" i="9"/>
  <c r="M515" i="9" s="1"/>
  <c r="L516" i="9"/>
  <c r="M516" i="9" s="1"/>
  <c r="V657" i="9"/>
  <c r="X657" i="9" s="1"/>
  <c r="V709" i="9"/>
  <c r="V729" i="9"/>
  <c r="X729" i="9" s="1"/>
  <c r="V753" i="9"/>
  <c r="X753" i="9" s="1"/>
  <c r="V769" i="9"/>
  <c r="X769" i="9" s="1"/>
  <c r="U782" i="9"/>
  <c r="X782" i="9" s="1"/>
  <c r="V784" i="9"/>
  <c r="X784" i="9" s="1"/>
  <c r="E791" i="9"/>
  <c r="U796" i="9"/>
  <c r="V796" i="9"/>
  <c r="E797" i="9"/>
  <c r="H797" i="9" s="1"/>
  <c r="M68" i="10"/>
  <c r="P68" i="10" s="1"/>
  <c r="N88" i="10"/>
  <c r="M88" i="10"/>
  <c r="N94" i="10"/>
  <c r="M94" i="10"/>
  <c r="E334" i="10"/>
  <c r="F334" i="10"/>
  <c r="E762" i="10"/>
  <c r="H762" i="10" s="1"/>
  <c r="F762" i="10"/>
  <c r="L18" i="10"/>
  <c r="M18" i="10" s="1"/>
  <c r="D19" i="10"/>
  <c r="F19" i="10" s="1"/>
  <c r="D20" i="10"/>
  <c r="F20" i="10" s="1"/>
  <c r="L21" i="10"/>
  <c r="M21" i="10" s="1"/>
  <c r="D22" i="10"/>
  <c r="F22" i="10" s="1"/>
  <c r="D23" i="10"/>
  <c r="F23" i="10" s="1"/>
  <c r="D24" i="10"/>
  <c r="F24" i="10" s="1"/>
  <c r="D27" i="10"/>
  <c r="F27" i="10" s="1"/>
  <c r="L28" i="10"/>
  <c r="N28" i="10" s="1"/>
  <c r="N314" i="10"/>
  <c r="P314" i="10" s="1"/>
  <c r="N674" i="10"/>
  <c r="P674" i="10" s="1"/>
  <c r="M692" i="10"/>
  <c r="V734" i="10"/>
  <c r="X734" i="10" s="1"/>
  <c r="F806" i="10"/>
  <c r="H806" i="10" s="1"/>
  <c r="M25" i="9"/>
  <c r="N25" i="9"/>
  <c r="M27" i="9"/>
  <c r="N27" i="9"/>
  <c r="M19" i="9"/>
  <c r="N19" i="9"/>
  <c r="M21" i="9"/>
  <c r="N21" i="9"/>
  <c r="V595" i="9"/>
  <c r="U595" i="9"/>
  <c r="F768" i="10"/>
  <c r="E768" i="10"/>
  <c r="N17" i="9"/>
  <c r="P17" i="9" s="1"/>
  <c r="N23" i="9"/>
  <c r="P23" i="9" s="1"/>
  <c r="T81" i="9"/>
  <c r="U81" i="9" s="1"/>
  <c r="T84" i="9"/>
  <c r="U84" i="9" s="1"/>
  <c r="T87" i="9"/>
  <c r="U87" i="9" s="1"/>
  <c r="T90" i="9"/>
  <c r="T93" i="9"/>
  <c r="U93" i="9" s="1"/>
  <c r="T96" i="9"/>
  <c r="U96" i="9" s="1"/>
  <c r="T99" i="9"/>
  <c r="V99" i="9" s="1"/>
  <c r="T102" i="9"/>
  <c r="T105" i="9"/>
  <c r="V105" i="9" s="1"/>
  <c r="T108" i="9"/>
  <c r="T111" i="9"/>
  <c r="V111" i="9" s="1"/>
  <c r="T114" i="9"/>
  <c r="U114" i="9" s="1"/>
  <c r="T117" i="9"/>
  <c r="V117" i="9" s="1"/>
  <c r="T120" i="9"/>
  <c r="V120" i="9" s="1"/>
  <c r="T123" i="9"/>
  <c r="V123" i="9" s="1"/>
  <c r="T126" i="9"/>
  <c r="T129" i="9"/>
  <c r="V129" i="9" s="1"/>
  <c r="T132" i="9"/>
  <c r="V132" i="9" s="1"/>
  <c r="D185" i="9"/>
  <c r="F185" i="9" s="1"/>
  <c r="D191" i="9"/>
  <c r="F191" i="9" s="1"/>
  <c r="D197" i="9"/>
  <c r="F197" i="9" s="1"/>
  <c r="D203" i="9"/>
  <c r="D209" i="9"/>
  <c r="F209" i="9" s="1"/>
  <c r="D212" i="9"/>
  <c r="E212" i="9" s="1"/>
  <c r="D215" i="9"/>
  <c r="F215" i="9" s="1"/>
  <c r="D218" i="9"/>
  <c r="F218" i="9" s="1"/>
  <c r="D221" i="9"/>
  <c r="F221" i="9" s="1"/>
  <c r="D224" i="9"/>
  <c r="D227" i="9"/>
  <c r="F227" i="9" s="1"/>
  <c r="D230" i="9"/>
  <c r="F230" i="9" s="1"/>
  <c r="D233" i="9"/>
  <c r="F233" i="9" s="1"/>
  <c r="D236" i="9"/>
  <c r="E236" i="9" s="1"/>
  <c r="D239" i="9"/>
  <c r="F239" i="9" s="1"/>
  <c r="D242" i="9"/>
  <c r="D245" i="9"/>
  <c r="F245" i="9" s="1"/>
  <c r="D248" i="9"/>
  <c r="E248" i="9" s="1"/>
  <c r="D251" i="9"/>
  <c r="F251" i="9" s="1"/>
  <c r="D254" i="9"/>
  <c r="F254" i="9" s="1"/>
  <c r="D257" i="9"/>
  <c r="F257" i="9" s="1"/>
  <c r="D260" i="9"/>
  <c r="D263" i="9"/>
  <c r="F263" i="9" s="1"/>
  <c r="D266" i="9"/>
  <c r="F266" i="9" s="1"/>
  <c r="D269" i="9"/>
  <c r="F269" i="9" s="1"/>
  <c r="D272" i="9"/>
  <c r="E272" i="9" s="1"/>
  <c r="D275" i="9"/>
  <c r="F275" i="9" s="1"/>
  <c r="D278" i="9"/>
  <c r="D281" i="9"/>
  <c r="F281" i="9" s="1"/>
  <c r="D284" i="9"/>
  <c r="E284" i="9" s="1"/>
  <c r="D287" i="9"/>
  <c r="F287" i="9" s="1"/>
  <c r="D290" i="9"/>
  <c r="F290" i="9" s="1"/>
  <c r="D293" i="9"/>
  <c r="F293" i="9" s="1"/>
  <c r="D296" i="9"/>
  <c r="D299" i="9"/>
  <c r="F299" i="9" s="1"/>
  <c r="D302" i="9"/>
  <c r="F302" i="9" s="1"/>
  <c r="D305" i="9"/>
  <c r="F305" i="9" s="1"/>
  <c r="D308" i="9"/>
  <c r="E308" i="9" s="1"/>
  <c r="D311" i="9"/>
  <c r="F311" i="9" s="1"/>
  <c r="D314" i="9"/>
  <c r="D317" i="9"/>
  <c r="F317" i="9" s="1"/>
  <c r="D320" i="9"/>
  <c r="E320" i="9" s="1"/>
  <c r="D323" i="9"/>
  <c r="F323" i="9" s="1"/>
  <c r="D326" i="9"/>
  <c r="F326" i="9" s="1"/>
  <c r="D329" i="9"/>
  <c r="F329" i="9" s="1"/>
  <c r="D332" i="9"/>
  <c r="D335" i="9"/>
  <c r="F335" i="9" s="1"/>
  <c r="D338" i="9"/>
  <c r="F338" i="9" s="1"/>
  <c r="D341" i="9"/>
  <c r="F341" i="9" s="1"/>
  <c r="D344" i="9"/>
  <c r="E344" i="9" s="1"/>
  <c r="D347" i="9"/>
  <c r="F347" i="9" s="1"/>
  <c r="D350" i="9"/>
  <c r="D353" i="9"/>
  <c r="F353" i="9" s="1"/>
  <c r="D356" i="9"/>
  <c r="E356" i="9" s="1"/>
  <c r="D359" i="9"/>
  <c r="F359" i="9" s="1"/>
  <c r="D363" i="9"/>
  <c r="F363" i="9" s="1"/>
  <c r="D369" i="9"/>
  <c r="F369" i="9" s="1"/>
  <c r="D375" i="9"/>
  <c r="L383" i="9"/>
  <c r="M383" i="9" s="1"/>
  <c r="L385" i="9"/>
  <c r="M385" i="9" s="1"/>
  <c r="V521" i="9"/>
  <c r="U521" i="9"/>
  <c r="V533" i="9"/>
  <c r="U533" i="9"/>
  <c r="V545" i="9"/>
  <c r="U545" i="9"/>
  <c r="V557" i="9"/>
  <c r="U557" i="9"/>
  <c r="V569" i="9"/>
  <c r="U569" i="9"/>
  <c r="V581" i="9"/>
  <c r="U581" i="9"/>
  <c r="E627" i="9"/>
  <c r="F627" i="9"/>
  <c r="E641" i="9"/>
  <c r="H641" i="9" s="1"/>
  <c r="F645" i="9"/>
  <c r="H645" i="9" s="1"/>
  <c r="U651" i="9"/>
  <c r="V651" i="9"/>
  <c r="U667" i="9"/>
  <c r="X667" i="9" s="1"/>
  <c r="V667" i="9"/>
  <c r="U683" i="9"/>
  <c r="V683" i="9"/>
  <c r="U691" i="9"/>
  <c r="V691" i="9"/>
  <c r="U719" i="9"/>
  <c r="V719" i="9"/>
  <c r="U723" i="9"/>
  <c r="V723" i="9"/>
  <c r="U737" i="9"/>
  <c r="V737" i="9"/>
  <c r="U747" i="9"/>
  <c r="V747" i="9"/>
  <c r="V765" i="9"/>
  <c r="X765" i="9" s="1"/>
  <c r="N76" i="10"/>
  <c r="M76" i="10"/>
  <c r="M78" i="10"/>
  <c r="N78" i="10"/>
  <c r="N80" i="10"/>
  <c r="M80" i="10"/>
  <c r="V593" i="9"/>
  <c r="U593" i="9"/>
  <c r="F651" i="9"/>
  <c r="E651" i="9"/>
  <c r="U665" i="9"/>
  <c r="V665" i="9"/>
  <c r="U673" i="9"/>
  <c r="V673" i="9"/>
  <c r="D29" i="9"/>
  <c r="E29" i="9" s="1"/>
  <c r="D32" i="9"/>
  <c r="E32" i="9" s="1"/>
  <c r="D35" i="9"/>
  <c r="D38" i="9"/>
  <c r="E38" i="9" s="1"/>
  <c r="D41" i="9"/>
  <c r="E41" i="9" s="1"/>
  <c r="D44" i="9"/>
  <c r="E44" i="9" s="1"/>
  <c r="D47" i="9"/>
  <c r="F47" i="9" s="1"/>
  <c r="D50" i="9"/>
  <c r="E50" i="9" s="1"/>
  <c r="D53" i="9"/>
  <c r="D56" i="9"/>
  <c r="E56" i="9" s="1"/>
  <c r="D59" i="9"/>
  <c r="F59" i="9" s="1"/>
  <c r="D62" i="9"/>
  <c r="E62" i="9" s="1"/>
  <c r="D65" i="9"/>
  <c r="E65" i="9" s="1"/>
  <c r="D68" i="9"/>
  <c r="E68" i="9" s="1"/>
  <c r="D71" i="9"/>
  <c r="F71" i="9" s="1"/>
  <c r="D74" i="9"/>
  <c r="F74" i="9" s="1"/>
  <c r="D77" i="9"/>
  <c r="F77" i="9" s="1"/>
  <c r="D80" i="9"/>
  <c r="F80" i="9" s="1"/>
  <c r="D83" i="9"/>
  <c r="E83" i="9" s="1"/>
  <c r="D86" i="9"/>
  <c r="F86" i="9" s="1"/>
  <c r="D89" i="9"/>
  <c r="D92" i="9"/>
  <c r="F92" i="9" s="1"/>
  <c r="D95" i="9"/>
  <c r="E95" i="9" s="1"/>
  <c r="D98" i="9"/>
  <c r="F98" i="9" s="1"/>
  <c r="D101" i="9"/>
  <c r="F101" i="9" s="1"/>
  <c r="D104" i="9"/>
  <c r="F104" i="9" s="1"/>
  <c r="D107" i="9"/>
  <c r="D110" i="9"/>
  <c r="F110" i="9" s="1"/>
  <c r="D113" i="9"/>
  <c r="F113" i="9" s="1"/>
  <c r="D116" i="9"/>
  <c r="F116" i="9" s="1"/>
  <c r="D119" i="9"/>
  <c r="E119" i="9" s="1"/>
  <c r="D122" i="9"/>
  <c r="F122" i="9" s="1"/>
  <c r="D125" i="9"/>
  <c r="D128" i="9"/>
  <c r="F128" i="9" s="1"/>
  <c r="D131" i="9"/>
  <c r="E131" i="9" s="1"/>
  <c r="D134" i="9"/>
  <c r="F134" i="9" s="1"/>
  <c r="D184" i="9"/>
  <c r="F184" i="9" s="1"/>
  <c r="D190" i="9"/>
  <c r="F190" i="9" s="1"/>
  <c r="D196" i="9"/>
  <c r="D202" i="9"/>
  <c r="F202" i="9" s="1"/>
  <c r="D208" i="9"/>
  <c r="F208" i="9" s="1"/>
  <c r="T209" i="9"/>
  <c r="V209" i="9" s="1"/>
  <c r="T212" i="9"/>
  <c r="V212" i="9" s="1"/>
  <c r="T215" i="9"/>
  <c r="V215" i="9" s="1"/>
  <c r="T218" i="9"/>
  <c r="V218" i="9" s="1"/>
  <c r="T221" i="9"/>
  <c r="U221" i="9" s="1"/>
  <c r="T224" i="9"/>
  <c r="V224" i="9" s="1"/>
  <c r="T227" i="9"/>
  <c r="U227" i="9" s="1"/>
  <c r="T230" i="9"/>
  <c r="V230" i="9" s="1"/>
  <c r="T233" i="9"/>
  <c r="U233" i="9" s="1"/>
  <c r="T236" i="9"/>
  <c r="T239" i="9"/>
  <c r="U239" i="9" s="1"/>
  <c r="T242" i="9"/>
  <c r="V242" i="9" s="1"/>
  <c r="T245" i="9"/>
  <c r="U245" i="9" s="1"/>
  <c r="T248" i="9"/>
  <c r="V248" i="9" s="1"/>
  <c r="T251" i="9"/>
  <c r="U251" i="9" s="1"/>
  <c r="T254" i="9"/>
  <c r="T257" i="9"/>
  <c r="U257" i="9" s="1"/>
  <c r="T260" i="9"/>
  <c r="V260" i="9" s="1"/>
  <c r="T263" i="9"/>
  <c r="U263" i="9" s="1"/>
  <c r="T266" i="9"/>
  <c r="V266" i="9" s="1"/>
  <c r="T269" i="9"/>
  <c r="U269" i="9" s="1"/>
  <c r="T272" i="9"/>
  <c r="T275" i="9"/>
  <c r="V275" i="9" s="1"/>
  <c r="T278" i="9"/>
  <c r="V278" i="9" s="1"/>
  <c r="T281" i="9"/>
  <c r="V281" i="9" s="1"/>
  <c r="T284" i="9"/>
  <c r="V284" i="9" s="1"/>
  <c r="T287" i="9"/>
  <c r="V287" i="9" s="1"/>
  <c r="T290" i="9"/>
  <c r="T293" i="9"/>
  <c r="V293" i="9" s="1"/>
  <c r="T296" i="9"/>
  <c r="V296" i="9" s="1"/>
  <c r="T299" i="9"/>
  <c r="V299" i="9" s="1"/>
  <c r="T302" i="9"/>
  <c r="V302" i="9" s="1"/>
  <c r="T305" i="9"/>
  <c r="V305" i="9" s="1"/>
  <c r="T308" i="9"/>
  <c r="T311" i="9"/>
  <c r="V311" i="9" s="1"/>
  <c r="T314" i="9"/>
  <c r="V314" i="9" s="1"/>
  <c r="T317" i="9"/>
  <c r="V317" i="9" s="1"/>
  <c r="T320" i="9"/>
  <c r="V320" i="9" s="1"/>
  <c r="T323" i="9"/>
  <c r="V323" i="9" s="1"/>
  <c r="T326" i="9"/>
  <c r="V326" i="9" s="1"/>
  <c r="T329" i="9"/>
  <c r="U329" i="9" s="1"/>
  <c r="T332" i="9"/>
  <c r="V332" i="9" s="1"/>
  <c r="T335" i="9"/>
  <c r="U335" i="9" s="1"/>
  <c r="T338" i="9"/>
  <c r="V338" i="9" s="1"/>
  <c r="T341" i="9"/>
  <c r="U341" i="9" s="1"/>
  <c r="T344" i="9"/>
  <c r="T347" i="9"/>
  <c r="U347" i="9" s="1"/>
  <c r="T350" i="9"/>
  <c r="V350" i="9" s="1"/>
  <c r="T353" i="9"/>
  <c r="U353" i="9" s="1"/>
  <c r="T356" i="9"/>
  <c r="V356" i="9" s="1"/>
  <c r="T359" i="9"/>
  <c r="U359" i="9" s="1"/>
  <c r="L365" i="9"/>
  <c r="L371" i="9"/>
  <c r="M371" i="9" s="1"/>
  <c r="L377" i="9"/>
  <c r="M377" i="9" s="1"/>
  <c r="D379" i="9"/>
  <c r="F379" i="9" s="1"/>
  <c r="U632" i="9"/>
  <c r="V632" i="9"/>
  <c r="F647" i="9"/>
  <c r="E647" i="9"/>
  <c r="U653" i="9"/>
  <c r="V653" i="9"/>
  <c r="U677" i="9"/>
  <c r="V677" i="9"/>
  <c r="U685" i="9"/>
  <c r="V685" i="9"/>
  <c r="U699" i="9"/>
  <c r="V699" i="9"/>
  <c r="U711" i="9"/>
  <c r="V711" i="9"/>
  <c r="U713" i="9"/>
  <c r="V713" i="9"/>
  <c r="U725" i="9"/>
  <c r="V725" i="9"/>
  <c r="U749" i="9"/>
  <c r="V749" i="9"/>
  <c r="U759" i="9"/>
  <c r="V759" i="9"/>
  <c r="N70" i="10"/>
  <c r="M70" i="10"/>
  <c r="U703" i="9"/>
  <c r="V703" i="9"/>
  <c r="U775" i="9"/>
  <c r="V775" i="9"/>
  <c r="F490" i="9"/>
  <c r="E490" i="9"/>
  <c r="F635" i="9"/>
  <c r="E635" i="9"/>
  <c r="U647" i="9"/>
  <c r="V647" i="9"/>
  <c r="U659" i="9"/>
  <c r="V659" i="9"/>
  <c r="U679" i="9"/>
  <c r="V679" i="9"/>
  <c r="U687" i="9"/>
  <c r="V687" i="9"/>
  <c r="U707" i="9"/>
  <c r="V707" i="9"/>
  <c r="U739" i="9"/>
  <c r="V739" i="9"/>
  <c r="U761" i="9"/>
  <c r="V761" i="9"/>
  <c r="U771" i="9"/>
  <c r="V771" i="9"/>
  <c r="F779" i="9"/>
  <c r="E779" i="9"/>
  <c r="M90" i="10"/>
  <c r="N90" i="10"/>
  <c r="N100" i="10"/>
  <c r="M100" i="10"/>
  <c r="E362" i="10"/>
  <c r="F362" i="10"/>
  <c r="N82" i="10"/>
  <c r="M82" i="10"/>
  <c r="V527" i="9"/>
  <c r="U527" i="9"/>
  <c r="V539" i="9"/>
  <c r="U539" i="9"/>
  <c r="V551" i="9"/>
  <c r="U551" i="9"/>
  <c r="V563" i="9"/>
  <c r="U563" i="9"/>
  <c r="V575" i="9"/>
  <c r="U575" i="9"/>
  <c r="V587" i="9"/>
  <c r="U587" i="9"/>
  <c r="V589" i="9"/>
  <c r="U589" i="9"/>
  <c r="E631" i="9"/>
  <c r="H631" i="9" s="1"/>
  <c r="F649" i="9"/>
  <c r="E649" i="9"/>
  <c r="U649" i="9"/>
  <c r="V649" i="9"/>
  <c r="U661" i="9"/>
  <c r="V661" i="9"/>
  <c r="V669" i="9"/>
  <c r="X669" i="9" s="1"/>
  <c r="V693" i="9"/>
  <c r="X693" i="9" s="1"/>
  <c r="U701" i="9"/>
  <c r="V701" i="9"/>
  <c r="U715" i="9"/>
  <c r="V715" i="9"/>
  <c r="U727" i="9"/>
  <c r="V727" i="9"/>
  <c r="U733" i="9"/>
  <c r="V733" i="9"/>
  <c r="U751" i="9"/>
  <c r="V751" i="9"/>
  <c r="U773" i="9"/>
  <c r="V773" i="9"/>
  <c r="U790" i="9"/>
  <c r="V790" i="9"/>
  <c r="U735" i="9"/>
  <c r="V735" i="9"/>
  <c r="M759" i="10"/>
  <c r="N759" i="10"/>
  <c r="U837" i="10"/>
  <c r="V837" i="10"/>
  <c r="T31" i="9"/>
  <c r="U31" i="9" s="1"/>
  <c r="T34" i="9"/>
  <c r="V34" i="9" s="1"/>
  <c r="T37" i="9"/>
  <c r="U37" i="9" s="1"/>
  <c r="T40" i="9"/>
  <c r="T43" i="9"/>
  <c r="U43" i="9" s="1"/>
  <c r="T46" i="9"/>
  <c r="V46" i="9" s="1"/>
  <c r="T49" i="9"/>
  <c r="V49" i="9" s="1"/>
  <c r="T52" i="9"/>
  <c r="V52" i="9" s="1"/>
  <c r="T55" i="9"/>
  <c r="U55" i="9" s="1"/>
  <c r="T58" i="9"/>
  <c r="T61" i="9"/>
  <c r="V61" i="9" s="1"/>
  <c r="T64" i="9"/>
  <c r="U64" i="9" s="1"/>
  <c r="T67" i="9"/>
  <c r="V67" i="9" s="1"/>
  <c r="T70" i="9"/>
  <c r="U70" i="9" s="1"/>
  <c r="T73" i="9"/>
  <c r="U73" i="9" s="1"/>
  <c r="T76" i="9"/>
  <c r="T79" i="9"/>
  <c r="U79" i="9" s="1"/>
  <c r="T82" i="9"/>
  <c r="V82" i="9" s="1"/>
  <c r="T85" i="9"/>
  <c r="V85" i="9" s="1"/>
  <c r="T88" i="9"/>
  <c r="U88" i="9" s="1"/>
  <c r="T91" i="9"/>
  <c r="V91" i="9" s="1"/>
  <c r="T94" i="9"/>
  <c r="T97" i="9"/>
  <c r="V97" i="9" s="1"/>
  <c r="T100" i="9"/>
  <c r="U100" i="9" s="1"/>
  <c r="T103" i="9"/>
  <c r="U103" i="9" s="1"/>
  <c r="T106" i="9"/>
  <c r="V106" i="9" s="1"/>
  <c r="T109" i="9"/>
  <c r="U109" i="9" s="1"/>
  <c r="T112" i="9"/>
  <c r="U112" i="9" s="1"/>
  <c r="T115" i="9"/>
  <c r="U115" i="9" s="1"/>
  <c r="T118" i="9"/>
  <c r="V118" i="9" s="1"/>
  <c r="T121" i="9"/>
  <c r="V121" i="9" s="1"/>
  <c r="T124" i="9"/>
  <c r="V124" i="9" s="1"/>
  <c r="T127" i="9"/>
  <c r="V127" i="9" s="1"/>
  <c r="T130" i="9"/>
  <c r="V130" i="9" s="1"/>
  <c r="T133" i="9"/>
  <c r="U133" i="9" s="1"/>
  <c r="D187" i="9"/>
  <c r="F187" i="9" s="1"/>
  <c r="D193" i="9"/>
  <c r="F193" i="9" s="1"/>
  <c r="D199" i="9"/>
  <c r="F199" i="9" s="1"/>
  <c r="D205" i="9"/>
  <c r="F205" i="9" s="1"/>
  <c r="D210" i="9"/>
  <c r="F210" i="9" s="1"/>
  <c r="D213" i="9"/>
  <c r="E213" i="9" s="1"/>
  <c r="D216" i="9"/>
  <c r="F216" i="9" s="1"/>
  <c r="D219" i="9"/>
  <c r="D222" i="9"/>
  <c r="F222" i="9" s="1"/>
  <c r="D225" i="9"/>
  <c r="E225" i="9" s="1"/>
  <c r="D228" i="9"/>
  <c r="D231" i="9"/>
  <c r="D234" i="9"/>
  <c r="F234" i="9" s="1"/>
  <c r="D237" i="9"/>
  <c r="D240" i="9"/>
  <c r="F240" i="9" s="1"/>
  <c r="D243" i="9"/>
  <c r="D246" i="9"/>
  <c r="F246" i="9" s="1"/>
  <c r="D249" i="9"/>
  <c r="E249" i="9" s="1"/>
  <c r="D252" i="9"/>
  <c r="E252" i="9" s="1"/>
  <c r="D255" i="9"/>
  <c r="D258" i="9"/>
  <c r="E258" i="9" s="1"/>
  <c r="D261" i="9"/>
  <c r="E261" i="9" s="1"/>
  <c r="D264" i="9"/>
  <c r="D267" i="9"/>
  <c r="D270" i="9"/>
  <c r="E270" i="9" s="1"/>
  <c r="D273" i="9"/>
  <c r="D276" i="9"/>
  <c r="E276" i="9" s="1"/>
  <c r="D279" i="9"/>
  <c r="D282" i="9"/>
  <c r="F282" i="9" s="1"/>
  <c r="D285" i="9"/>
  <c r="D288" i="9"/>
  <c r="F288" i="9" s="1"/>
  <c r="D291" i="9"/>
  <c r="D294" i="9"/>
  <c r="F294" i="9" s="1"/>
  <c r="D297" i="9"/>
  <c r="D300" i="9"/>
  <c r="D303" i="9"/>
  <c r="F303" i="9" s="1"/>
  <c r="D306" i="9"/>
  <c r="F306" i="9" s="1"/>
  <c r="D309" i="9"/>
  <c r="D312" i="9"/>
  <c r="F312" i="9" s="1"/>
  <c r="D315" i="9"/>
  <c r="F315" i="9" s="1"/>
  <c r="D318" i="9"/>
  <c r="F318" i="9" s="1"/>
  <c r="D321" i="9"/>
  <c r="D324" i="9"/>
  <c r="E324" i="9" s="1"/>
  <c r="D327" i="9"/>
  <c r="D330" i="9"/>
  <c r="E330" i="9" s="1"/>
  <c r="D333" i="9"/>
  <c r="D336" i="9"/>
  <c r="D339" i="9"/>
  <c r="F339" i="9" s="1"/>
  <c r="D342" i="9"/>
  <c r="E342" i="9" s="1"/>
  <c r="D345" i="9"/>
  <c r="D348" i="9"/>
  <c r="E348" i="9" s="1"/>
  <c r="D351" i="9"/>
  <c r="F351" i="9" s="1"/>
  <c r="D354" i="9"/>
  <c r="F354" i="9" s="1"/>
  <c r="D357" i="9"/>
  <c r="D360" i="9"/>
  <c r="E360" i="9" s="1"/>
  <c r="D365" i="9"/>
  <c r="D371" i="9"/>
  <c r="E371" i="9" s="1"/>
  <c r="L379" i="9"/>
  <c r="M379" i="9" s="1"/>
  <c r="L389" i="9"/>
  <c r="F633" i="9"/>
  <c r="H633" i="9" s="1"/>
  <c r="F643" i="9"/>
  <c r="E643" i="9"/>
  <c r="V655" i="9"/>
  <c r="X655" i="9" s="1"/>
  <c r="U671" i="9"/>
  <c r="V671" i="9"/>
  <c r="U689" i="9"/>
  <c r="V689" i="9"/>
  <c r="U695" i="9"/>
  <c r="V695" i="9"/>
  <c r="V741" i="9"/>
  <c r="X741" i="9" s="1"/>
  <c r="U763" i="9"/>
  <c r="V763" i="9"/>
  <c r="F785" i="9"/>
  <c r="E785" i="9"/>
  <c r="D377" i="9"/>
  <c r="D383" i="9"/>
  <c r="D385" i="9"/>
  <c r="E385" i="9" s="1"/>
  <c r="D387" i="9"/>
  <c r="D389" i="9"/>
  <c r="E389" i="9" s="1"/>
  <c r="L420" i="9"/>
  <c r="N420" i="9" s="1"/>
  <c r="L426" i="9"/>
  <c r="N426" i="9" s="1"/>
  <c r="L432" i="9"/>
  <c r="N432" i="9" s="1"/>
  <c r="L438" i="9"/>
  <c r="N438" i="9" s="1"/>
  <c r="L444" i="9"/>
  <c r="N444" i="9" s="1"/>
  <c r="L450" i="9"/>
  <c r="N450" i="9" s="1"/>
  <c r="L456" i="9"/>
  <c r="N456" i="9" s="1"/>
  <c r="L462" i="9"/>
  <c r="N462" i="9" s="1"/>
  <c r="L468" i="9"/>
  <c r="N468" i="9" s="1"/>
  <c r="L474" i="9"/>
  <c r="N474" i="9" s="1"/>
  <c r="L480" i="9"/>
  <c r="N480" i="9" s="1"/>
  <c r="E338" i="10"/>
  <c r="F338" i="10"/>
  <c r="U644" i="10"/>
  <c r="V644" i="10"/>
  <c r="V704" i="10"/>
  <c r="U704" i="10"/>
  <c r="N750" i="10"/>
  <c r="M750" i="10"/>
  <c r="F843" i="10"/>
  <c r="E843" i="10"/>
  <c r="V778" i="9"/>
  <c r="X778" i="9" s="1"/>
  <c r="L20" i="10"/>
  <c r="N20" i="10" s="1"/>
  <c r="L26" i="10"/>
  <c r="V555" i="10"/>
  <c r="U555" i="10"/>
  <c r="U833" i="10"/>
  <c r="V833" i="10"/>
  <c r="U519" i="9"/>
  <c r="X519" i="9" s="1"/>
  <c r="U525" i="9"/>
  <c r="X525" i="9" s="1"/>
  <c r="U531" i="9"/>
  <c r="X531" i="9" s="1"/>
  <c r="U537" i="9"/>
  <c r="X537" i="9" s="1"/>
  <c r="U543" i="9"/>
  <c r="X543" i="9" s="1"/>
  <c r="U549" i="9"/>
  <c r="X549" i="9" s="1"/>
  <c r="U555" i="9"/>
  <c r="X555" i="9" s="1"/>
  <c r="U561" i="9"/>
  <c r="X561" i="9" s="1"/>
  <c r="U567" i="9"/>
  <c r="X567" i="9" s="1"/>
  <c r="U573" i="9"/>
  <c r="X573" i="9" s="1"/>
  <c r="U579" i="9"/>
  <c r="X579" i="9" s="1"/>
  <c r="U585" i="9"/>
  <c r="X585" i="9" s="1"/>
  <c r="U591" i="9"/>
  <c r="X591" i="9" s="1"/>
  <c r="U597" i="9"/>
  <c r="X597" i="9" s="1"/>
  <c r="E636" i="9"/>
  <c r="H636" i="9" s="1"/>
  <c r="E637" i="9"/>
  <c r="H637" i="9" s="1"/>
  <c r="E639" i="9"/>
  <c r="H639" i="9" s="1"/>
  <c r="V663" i="9"/>
  <c r="X663" i="9" s="1"/>
  <c r="V675" i="9"/>
  <c r="X675" i="9" s="1"/>
  <c r="L19" i="10"/>
  <c r="M19" i="10" s="1"/>
  <c r="L25" i="10"/>
  <c r="N25" i="10" s="1"/>
  <c r="E336" i="10"/>
  <c r="F336" i="10"/>
  <c r="U558" i="10"/>
  <c r="V558" i="10"/>
  <c r="M576" i="10"/>
  <c r="N576" i="10"/>
  <c r="V686" i="10"/>
  <c r="U686" i="10"/>
  <c r="F774" i="10"/>
  <c r="E774" i="10"/>
  <c r="E809" i="10"/>
  <c r="F809" i="10"/>
  <c r="L422" i="9"/>
  <c r="L428" i="9"/>
  <c r="L434" i="9"/>
  <c r="M436" i="9"/>
  <c r="P436" i="9" s="1"/>
  <c r="M442" i="9"/>
  <c r="P442" i="9" s="1"/>
  <c r="U628" i="9"/>
  <c r="X628" i="9" s="1"/>
  <c r="V697" i="9"/>
  <c r="X697" i="9" s="1"/>
  <c r="E627" i="10"/>
  <c r="F627" i="10"/>
  <c r="U730" i="10"/>
  <c r="V730" i="10"/>
  <c r="M738" i="10"/>
  <c r="N738" i="10"/>
  <c r="N744" i="10"/>
  <c r="M744" i="10"/>
  <c r="E756" i="10"/>
  <c r="H756" i="10" s="1"/>
  <c r="N762" i="10"/>
  <c r="M762" i="10"/>
  <c r="T482" i="9"/>
  <c r="U482" i="9" s="1"/>
  <c r="T483" i="9"/>
  <c r="V483" i="9" s="1"/>
  <c r="T486" i="9"/>
  <c r="U486" i="9" s="1"/>
  <c r="U517" i="9"/>
  <c r="X517" i="9" s="1"/>
  <c r="U523" i="9"/>
  <c r="X523" i="9" s="1"/>
  <c r="U529" i="9"/>
  <c r="X529" i="9" s="1"/>
  <c r="U535" i="9"/>
  <c r="X535" i="9" s="1"/>
  <c r="U541" i="9"/>
  <c r="X541" i="9" s="1"/>
  <c r="U547" i="9"/>
  <c r="X547" i="9" s="1"/>
  <c r="U553" i="9"/>
  <c r="X553" i="9" s="1"/>
  <c r="U559" i="9"/>
  <c r="X559" i="9" s="1"/>
  <c r="U565" i="9"/>
  <c r="X565" i="9" s="1"/>
  <c r="U571" i="9"/>
  <c r="X571" i="9" s="1"/>
  <c r="U577" i="9"/>
  <c r="X577" i="9" s="1"/>
  <c r="U583" i="9"/>
  <c r="X583" i="9" s="1"/>
  <c r="V731" i="9"/>
  <c r="X731" i="9" s="1"/>
  <c r="V743" i="9"/>
  <c r="X743" i="9" s="1"/>
  <c r="V755" i="9"/>
  <c r="X755" i="9" s="1"/>
  <c r="V767" i="9"/>
  <c r="X767" i="9" s="1"/>
  <c r="F787" i="9"/>
  <c r="H787" i="9" s="1"/>
  <c r="U788" i="9"/>
  <c r="X788" i="9" s="1"/>
  <c r="U792" i="9"/>
  <c r="X792" i="9" s="1"/>
  <c r="L23" i="10"/>
  <c r="M23" i="10" s="1"/>
  <c r="L29" i="10"/>
  <c r="M29" i="10" s="1"/>
  <c r="M102" i="10"/>
  <c r="N102" i="10"/>
  <c r="M588" i="10"/>
  <c r="N588" i="10"/>
  <c r="F645" i="10"/>
  <c r="E645" i="10"/>
  <c r="V672" i="10"/>
  <c r="U672" i="10"/>
  <c r="U825" i="10"/>
  <c r="V825" i="10"/>
  <c r="F346" i="10"/>
  <c r="H346" i="10" s="1"/>
  <c r="F356" i="10"/>
  <c r="H356" i="10" s="1"/>
  <c r="V561" i="10"/>
  <c r="X561" i="10" s="1"/>
  <c r="N567" i="10"/>
  <c r="P567" i="10" s="1"/>
  <c r="U567" i="10"/>
  <c r="X567" i="10" s="1"/>
  <c r="U573" i="10"/>
  <c r="X573" i="10" s="1"/>
  <c r="F575" i="10"/>
  <c r="H575" i="10" s="1"/>
  <c r="V632" i="10"/>
  <c r="X632" i="10" s="1"/>
  <c r="N668" i="10"/>
  <c r="P668" i="10" s="1"/>
  <c r="M734" i="10"/>
  <c r="P734" i="10" s="1"/>
  <c r="M741" i="10"/>
  <c r="P741" i="10" s="1"/>
  <c r="E759" i="10"/>
  <c r="F771" i="10"/>
  <c r="H771" i="10" s="1"/>
  <c r="F812" i="10"/>
  <c r="H812" i="10" s="1"/>
  <c r="U843" i="10"/>
  <c r="X843" i="10" s="1"/>
  <c r="N317" i="10"/>
  <c r="P317" i="10" s="1"/>
  <c r="M481" i="10"/>
  <c r="P481" i="10" s="1"/>
  <c r="F499" i="10"/>
  <c r="H499" i="10" s="1"/>
  <c r="N564" i="10"/>
  <c r="P564" i="10" s="1"/>
  <c r="V772" i="10"/>
  <c r="X772" i="10" s="1"/>
  <c r="U570" i="10"/>
  <c r="X570" i="10" s="1"/>
  <c r="V608" i="10"/>
  <c r="X608" i="10" s="1"/>
  <c r="V614" i="10"/>
  <c r="X614" i="10" s="1"/>
  <c r="V620" i="10"/>
  <c r="X620" i="10" s="1"/>
  <c r="U708" i="10"/>
  <c r="X708" i="10" s="1"/>
  <c r="U716" i="10"/>
  <c r="X716" i="10" s="1"/>
  <c r="V738" i="10"/>
  <c r="X738" i="10" s="1"/>
  <c r="V808" i="10"/>
  <c r="X808" i="10" s="1"/>
  <c r="V638" i="10"/>
  <c r="X638" i="10" s="1"/>
  <c r="U678" i="10"/>
  <c r="X678" i="10" s="1"/>
  <c r="U692" i="10"/>
  <c r="X692" i="10" s="1"/>
  <c r="U698" i="10"/>
  <c r="X698" i="10" s="1"/>
  <c r="V811" i="10"/>
  <c r="X811" i="10" s="1"/>
  <c r="U684" i="10"/>
  <c r="X684" i="10" s="1"/>
  <c r="U690" i="10"/>
  <c r="X690" i="10" s="1"/>
  <c r="V829" i="10"/>
  <c r="X829" i="10" s="1"/>
  <c r="V626" i="10"/>
  <c r="X626" i="10" s="1"/>
  <c r="U674" i="10"/>
  <c r="X674" i="10" s="1"/>
  <c r="U714" i="10"/>
  <c r="X714" i="10" s="1"/>
  <c r="V754" i="10"/>
  <c r="X754" i="10" s="1"/>
  <c r="U680" i="10"/>
  <c r="X680" i="10" s="1"/>
  <c r="U696" i="10"/>
  <c r="U702" i="10"/>
  <c r="X702" i="10" s="1"/>
  <c r="V802" i="10"/>
  <c r="X802" i="10" s="1"/>
  <c r="V805" i="10"/>
  <c r="X805" i="10" s="1"/>
  <c r="V482" i="10"/>
  <c r="X482" i="10" s="1"/>
  <c r="M646" i="10"/>
  <c r="P646" i="10" s="1"/>
  <c r="N558" i="10"/>
  <c r="P558" i="10" s="1"/>
  <c r="N570" i="10"/>
  <c r="P570" i="10" s="1"/>
  <c r="M628" i="10"/>
  <c r="P628" i="10" s="1"/>
  <c r="M634" i="10"/>
  <c r="P634" i="10" s="1"/>
  <c r="N664" i="10"/>
  <c r="P664" i="10" s="1"/>
  <c r="N710" i="10"/>
  <c r="P710" i="10" s="1"/>
  <c r="N726" i="10"/>
  <c r="P726" i="10" s="1"/>
  <c r="N729" i="10"/>
  <c r="P729" i="10" s="1"/>
  <c r="N561" i="10"/>
  <c r="P561" i="10" s="1"/>
  <c r="N579" i="10"/>
  <c r="P579" i="10" s="1"/>
  <c r="N585" i="10"/>
  <c r="P585" i="10" s="1"/>
  <c r="N591" i="10"/>
  <c r="P591" i="10" s="1"/>
  <c r="N660" i="10"/>
  <c r="M686" i="10"/>
  <c r="P686" i="10" s="1"/>
  <c r="M698" i="10"/>
  <c r="P698" i="10" s="1"/>
  <c r="M716" i="10"/>
  <c r="P716" i="10" s="1"/>
  <c r="N641" i="10"/>
  <c r="P641" i="10" s="1"/>
  <c r="N649" i="10"/>
  <c r="P649" i="10" s="1"/>
  <c r="N656" i="10"/>
  <c r="P656" i="10" s="1"/>
  <c r="M680" i="10"/>
  <c r="P680" i="10" s="1"/>
  <c r="M747" i="10"/>
  <c r="P747" i="10" s="1"/>
  <c r="M753" i="10"/>
  <c r="N573" i="10"/>
  <c r="P573" i="10" s="1"/>
  <c r="M607" i="10"/>
  <c r="P607" i="10" s="1"/>
  <c r="N623" i="10"/>
  <c r="P623" i="10" s="1"/>
  <c r="N631" i="10"/>
  <c r="P631" i="10" s="1"/>
  <c r="N652" i="10"/>
  <c r="P652" i="10" s="1"/>
  <c r="N753" i="10"/>
  <c r="N326" i="10"/>
  <c r="P326" i="10" s="1"/>
  <c r="M480" i="10"/>
  <c r="P480" i="10" s="1"/>
  <c r="M478" i="10"/>
  <c r="P478" i="10" s="1"/>
  <c r="E606" i="10"/>
  <c r="H606" i="10" s="1"/>
  <c r="E789" i="10"/>
  <c r="H789" i="10" s="1"/>
  <c r="F803" i="10"/>
  <c r="H803" i="10" s="1"/>
  <c r="E765" i="10"/>
  <c r="H765" i="10" s="1"/>
  <c r="E780" i="10"/>
  <c r="H780" i="10" s="1"/>
  <c r="E633" i="10"/>
  <c r="F777" i="10"/>
  <c r="H777" i="10" s="1"/>
  <c r="E795" i="10"/>
  <c r="H795" i="10" s="1"/>
  <c r="E844" i="10"/>
  <c r="H844" i="10" s="1"/>
  <c r="F630" i="10"/>
  <c r="H630" i="10" s="1"/>
  <c r="E786" i="10"/>
  <c r="H786" i="10" s="1"/>
  <c r="E611" i="10"/>
  <c r="H611" i="10" s="1"/>
  <c r="F648" i="10"/>
  <c r="H648" i="10" s="1"/>
  <c r="E783" i="10"/>
  <c r="H783" i="10" s="1"/>
  <c r="F342" i="10"/>
  <c r="H342" i="10" s="1"/>
  <c r="F348" i="10"/>
  <c r="H348" i="10" s="1"/>
  <c r="F354" i="10"/>
  <c r="H354" i="10" s="1"/>
  <c r="F360" i="10"/>
  <c r="H360" i="10" s="1"/>
  <c r="F366" i="10"/>
  <c r="H366" i="10" s="1"/>
  <c r="F372" i="10"/>
  <c r="H372" i="10" s="1"/>
  <c r="F378" i="10"/>
  <c r="H378" i="10" s="1"/>
  <c r="F384" i="10"/>
  <c r="H384" i="10" s="1"/>
  <c r="F493" i="10"/>
  <c r="H493" i="10" s="1"/>
  <c r="F505" i="10"/>
  <c r="H505" i="10" s="1"/>
  <c r="F340" i="10"/>
  <c r="H340" i="10" s="1"/>
  <c r="F352" i="10"/>
  <c r="H352" i="10" s="1"/>
  <c r="F358" i="10"/>
  <c r="H358" i="10" s="1"/>
  <c r="F364" i="10"/>
  <c r="H364" i="10" s="1"/>
  <c r="F370" i="10"/>
  <c r="H370" i="10" s="1"/>
  <c r="F376" i="10"/>
  <c r="H376" i="10" s="1"/>
  <c r="F382" i="10"/>
  <c r="H382" i="10" s="1"/>
  <c r="F483" i="10"/>
  <c r="H483" i="10" s="1"/>
  <c r="F487" i="10"/>
  <c r="H487" i="10" s="1"/>
  <c r="F344" i="10"/>
  <c r="H344" i="10" s="1"/>
  <c r="F350" i="10"/>
  <c r="H350" i="10" s="1"/>
  <c r="F368" i="10"/>
  <c r="H368" i="10" s="1"/>
  <c r="F374" i="10"/>
  <c r="H374" i="10" s="1"/>
  <c r="F380" i="10"/>
  <c r="H380" i="10" s="1"/>
  <c r="F386" i="10"/>
  <c r="H386" i="10" s="1"/>
  <c r="M74" i="10"/>
  <c r="P74" i="10" s="1"/>
  <c r="M86" i="10"/>
  <c r="P86" i="10" s="1"/>
  <c r="M98" i="10"/>
  <c r="P98" i="10" s="1"/>
  <c r="M72" i="10"/>
  <c r="P72" i="10" s="1"/>
  <c r="M84" i="10"/>
  <c r="P84" i="10" s="1"/>
  <c r="M96" i="10"/>
  <c r="P96" i="10" s="1"/>
  <c r="M106" i="10"/>
  <c r="P106" i="10" s="1"/>
  <c r="M108" i="10"/>
  <c r="P108" i="10" s="1"/>
  <c r="M110" i="10"/>
  <c r="P110" i="10" s="1"/>
  <c r="M104" i="10"/>
  <c r="P104" i="10" s="1"/>
  <c r="M28" i="9"/>
  <c r="N28" i="9"/>
  <c r="N26" i="9"/>
  <c r="M26" i="9"/>
  <c r="V41" i="9"/>
  <c r="U41" i="9"/>
  <c r="V56" i="9"/>
  <c r="U56" i="9"/>
  <c r="V74" i="9"/>
  <c r="U74" i="9"/>
  <c r="V131" i="9"/>
  <c r="U131" i="9"/>
  <c r="U17" i="9"/>
  <c r="V17" i="9"/>
  <c r="F21" i="9"/>
  <c r="E21" i="9"/>
  <c r="U23" i="9"/>
  <c r="V23" i="9"/>
  <c r="F27" i="9"/>
  <c r="E27" i="9"/>
  <c r="F76" i="9"/>
  <c r="F112" i="9"/>
  <c r="M18" i="9"/>
  <c r="N18" i="9"/>
  <c r="N24" i="9"/>
  <c r="M24" i="9"/>
  <c r="F19" i="9"/>
  <c r="E19" i="9"/>
  <c r="U21" i="9"/>
  <c r="V21" i="9"/>
  <c r="F25" i="9"/>
  <c r="E25" i="9"/>
  <c r="U27" i="9"/>
  <c r="V27" i="9"/>
  <c r="E96" i="9"/>
  <c r="F108" i="9"/>
  <c r="V63" i="9"/>
  <c r="V81" i="9"/>
  <c r="V84" i="9"/>
  <c r="V102" i="9"/>
  <c r="U102" i="9"/>
  <c r="U105" i="9"/>
  <c r="U120" i="9"/>
  <c r="M22" i="9"/>
  <c r="N22" i="9"/>
  <c r="F17" i="9"/>
  <c r="E17" i="9"/>
  <c r="U19" i="9"/>
  <c r="V19" i="9"/>
  <c r="F23" i="9"/>
  <c r="E23" i="9"/>
  <c r="U25" i="9"/>
  <c r="V25" i="9"/>
  <c r="F38" i="9"/>
  <c r="F56" i="9"/>
  <c r="E110" i="9"/>
  <c r="N20" i="9"/>
  <c r="M20" i="9"/>
  <c r="V38" i="9"/>
  <c r="U38" i="9"/>
  <c r="V59" i="9"/>
  <c r="U59" i="9"/>
  <c r="U62" i="9"/>
  <c r="V77" i="9"/>
  <c r="U77" i="9"/>
  <c r="V92" i="9"/>
  <c r="V110" i="9"/>
  <c r="U110" i="9"/>
  <c r="V113" i="9"/>
  <c r="U113" i="9"/>
  <c r="U119" i="9"/>
  <c r="V128" i="9"/>
  <c r="U128" i="9"/>
  <c r="T184" i="9"/>
  <c r="Y184" i="9"/>
  <c r="T185" i="9"/>
  <c r="Y185" i="9"/>
  <c r="T186" i="9"/>
  <c r="Y186" i="9"/>
  <c r="T187" i="9"/>
  <c r="Y187" i="9"/>
  <c r="T188" i="9"/>
  <c r="Y188" i="9"/>
  <c r="T189" i="9"/>
  <c r="Y189" i="9"/>
  <c r="T190" i="9"/>
  <c r="Y190" i="9"/>
  <c r="T191" i="9"/>
  <c r="Y191" i="9"/>
  <c r="T192" i="9"/>
  <c r="Y192" i="9"/>
  <c r="T193" i="9"/>
  <c r="Y193" i="9"/>
  <c r="T194" i="9"/>
  <c r="Y194" i="9"/>
  <c r="T195" i="9"/>
  <c r="Y195" i="9"/>
  <c r="T196" i="9"/>
  <c r="Y196" i="9"/>
  <c r="T197" i="9"/>
  <c r="Y197" i="9"/>
  <c r="T198" i="9"/>
  <c r="Y198" i="9"/>
  <c r="T199" i="9"/>
  <c r="Y199" i="9"/>
  <c r="T200" i="9"/>
  <c r="Y200" i="9"/>
  <c r="T201" i="9"/>
  <c r="Y201" i="9"/>
  <c r="T202" i="9"/>
  <c r="Y202" i="9"/>
  <c r="T203" i="9"/>
  <c r="Y203" i="9"/>
  <c r="T204" i="9"/>
  <c r="Y204" i="9"/>
  <c r="T205" i="9"/>
  <c r="Y205" i="9"/>
  <c r="T206" i="9"/>
  <c r="Y206" i="9"/>
  <c r="T207" i="9"/>
  <c r="Y207" i="9"/>
  <c r="V211" i="9"/>
  <c r="U211" i="9"/>
  <c r="V214" i="9"/>
  <c r="V217" i="9"/>
  <c r="V226" i="9"/>
  <c r="V232" i="9"/>
  <c r="V238" i="9"/>
  <c r="U259" i="9"/>
  <c r="U265" i="9"/>
  <c r="U283" i="9"/>
  <c r="U295" i="9"/>
  <c r="U301" i="9"/>
  <c r="V304" i="9"/>
  <c r="U304" i="9"/>
  <c r="U307" i="9"/>
  <c r="U310" i="9"/>
  <c r="U325" i="9"/>
  <c r="U331" i="9"/>
  <c r="U340" i="9"/>
  <c r="U352" i="9"/>
  <c r="U355" i="9"/>
  <c r="V367" i="9"/>
  <c r="U367" i="9"/>
  <c r="F401" i="9"/>
  <c r="E401" i="9"/>
  <c r="F407" i="9"/>
  <c r="F413" i="9"/>
  <c r="E413" i="9"/>
  <c r="E18" i="9"/>
  <c r="E20" i="9"/>
  <c r="E22" i="9"/>
  <c r="E24" i="9"/>
  <c r="E26" i="9"/>
  <c r="E28" i="9"/>
  <c r="M29" i="9"/>
  <c r="M31" i="9"/>
  <c r="M32" i="9"/>
  <c r="Y37" i="9"/>
  <c r="M38" i="9"/>
  <c r="Y38" i="9"/>
  <c r="Y39" i="9"/>
  <c r="M40" i="9"/>
  <c r="Y40" i="9"/>
  <c r="M41" i="9"/>
  <c r="Y41" i="9"/>
  <c r="Y42" i="9"/>
  <c r="Y43" i="9"/>
  <c r="Y44" i="9"/>
  <c r="M45" i="9"/>
  <c r="P45" i="9" s="1"/>
  <c r="Y45" i="9"/>
  <c r="Y46" i="9"/>
  <c r="M47" i="9"/>
  <c r="P47" i="9" s="1"/>
  <c r="Y47" i="9"/>
  <c r="Y48" i="9"/>
  <c r="M49" i="9"/>
  <c r="Y49" i="9"/>
  <c r="M50" i="9"/>
  <c r="Y50" i="9"/>
  <c r="Y51" i="9"/>
  <c r="Y52" i="9"/>
  <c r="M53" i="9"/>
  <c r="Y53" i="9"/>
  <c r="Y54" i="9"/>
  <c r="Y55" i="9"/>
  <c r="M56" i="9"/>
  <c r="Y56" i="9"/>
  <c r="Y57" i="9"/>
  <c r="M58" i="9"/>
  <c r="Y58" i="9"/>
  <c r="M59" i="9"/>
  <c r="Y59" i="9"/>
  <c r="Y60" i="9"/>
  <c r="Y61" i="9"/>
  <c r="M62" i="9"/>
  <c r="Y62" i="9"/>
  <c r="M63" i="9"/>
  <c r="Y63" i="9"/>
  <c r="Y64" i="9"/>
  <c r="M65" i="9"/>
  <c r="Y65" i="9"/>
  <c r="Y66" i="9"/>
  <c r="M67" i="9"/>
  <c r="Y67" i="9"/>
  <c r="M68" i="9"/>
  <c r="Y68" i="9"/>
  <c r="Y69" i="9"/>
  <c r="Y70" i="9"/>
  <c r="Y71" i="9"/>
  <c r="Y72" i="9"/>
  <c r="Y73" i="9"/>
  <c r="M74" i="9"/>
  <c r="Y74" i="9"/>
  <c r="Y75" i="9"/>
  <c r="M76" i="9"/>
  <c r="Y76" i="9"/>
  <c r="M77" i="9"/>
  <c r="Y77" i="9"/>
  <c r="Y78" i="9"/>
  <c r="Y79" i="9"/>
  <c r="Y80" i="9"/>
  <c r="M81" i="9"/>
  <c r="Y81" i="9"/>
  <c r="Y82" i="9"/>
  <c r="M83" i="9"/>
  <c r="Y83" i="9"/>
  <c r="Y84" i="9"/>
  <c r="Y85" i="9"/>
  <c r="M86" i="9"/>
  <c r="Y86" i="9"/>
  <c r="M87" i="9"/>
  <c r="Y87" i="9"/>
  <c r="Y88" i="9"/>
  <c r="Y89" i="9"/>
  <c r="Y90" i="9"/>
  <c r="Y91" i="9"/>
  <c r="M92" i="9"/>
  <c r="Y92" i="9"/>
  <c r="Y93" i="9"/>
  <c r="Y94" i="9"/>
  <c r="M95" i="9"/>
  <c r="Y95" i="9"/>
  <c r="Y96" i="9"/>
  <c r="Y97" i="9"/>
  <c r="Y98" i="9"/>
  <c r="M99" i="9"/>
  <c r="Y99" i="9"/>
  <c r="Y100" i="9"/>
  <c r="M101" i="9"/>
  <c r="Y101" i="9"/>
  <c r="Y102" i="9"/>
  <c r="Y103" i="9"/>
  <c r="M104" i="9"/>
  <c r="Y104" i="9"/>
  <c r="M105" i="9"/>
  <c r="Y105" i="9"/>
  <c r="Y106" i="9"/>
  <c r="M107" i="9"/>
  <c r="Y107" i="9"/>
  <c r="Y108" i="9"/>
  <c r="Y109" i="9"/>
  <c r="M110" i="9"/>
  <c r="Y110" i="9"/>
  <c r="M111" i="9"/>
  <c r="Y111" i="9"/>
  <c r="Y112" i="9"/>
  <c r="M113" i="9"/>
  <c r="Y113" i="9"/>
  <c r="Y114" i="9"/>
  <c r="Y115" i="9"/>
  <c r="M116" i="9"/>
  <c r="Y116" i="9"/>
  <c r="Y117" i="9"/>
  <c r="Y118" i="9"/>
  <c r="M119" i="9"/>
  <c r="Y119" i="9"/>
  <c r="Y120" i="9"/>
  <c r="Y121" i="9"/>
  <c r="M122" i="9"/>
  <c r="Y122" i="9"/>
  <c r="M123" i="9"/>
  <c r="Y123" i="9"/>
  <c r="Y124" i="9"/>
  <c r="Y125" i="9"/>
  <c r="Y126" i="9"/>
  <c r="Y127" i="9"/>
  <c r="M128" i="9"/>
  <c r="Y128" i="9"/>
  <c r="M129" i="9"/>
  <c r="Y129" i="9"/>
  <c r="Y130" i="9"/>
  <c r="M131" i="9"/>
  <c r="Y131" i="9"/>
  <c r="Y132" i="9"/>
  <c r="Y133" i="9"/>
  <c r="Y134" i="9"/>
  <c r="E282" i="9"/>
  <c r="H282" i="9" s="1"/>
  <c r="E393" i="9"/>
  <c r="F402" i="9"/>
  <c r="E402" i="9"/>
  <c r="F414" i="9"/>
  <c r="E414" i="9"/>
  <c r="F18" i="9"/>
  <c r="F20" i="9"/>
  <c r="F22" i="9"/>
  <c r="F28" i="9"/>
  <c r="N38" i="9"/>
  <c r="N40" i="9"/>
  <c r="N41" i="9"/>
  <c r="N53" i="9"/>
  <c r="N56" i="9"/>
  <c r="N67" i="9"/>
  <c r="N73" i="9"/>
  <c r="N74" i="9"/>
  <c r="N76" i="9"/>
  <c r="N77" i="9"/>
  <c r="N81" i="9"/>
  <c r="N83" i="9"/>
  <c r="N86" i="9"/>
  <c r="N87" i="9"/>
  <c r="N92" i="9"/>
  <c r="N95" i="9"/>
  <c r="N99" i="9"/>
  <c r="N101" i="9"/>
  <c r="N104" i="9"/>
  <c r="N105" i="9"/>
  <c r="N107" i="9"/>
  <c r="N110" i="9"/>
  <c r="N111" i="9"/>
  <c r="N113" i="9"/>
  <c r="N116" i="9"/>
  <c r="N117" i="9"/>
  <c r="N119" i="9"/>
  <c r="N122" i="9"/>
  <c r="N123" i="9"/>
  <c r="N128" i="9"/>
  <c r="N129" i="9"/>
  <c r="N131" i="9"/>
  <c r="D136" i="9"/>
  <c r="L136" i="9"/>
  <c r="T136" i="9"/>
  <c r="D137" i="9"/>
  <c r="L137" i="9"/>
  <c r="T137" i="9"/>
  <c r="D138" i="9"/>
  <c r="L138" i="9"/>
  <c r="T138" i="9"/>
  <c r="D139" i="9"/>
  <c r="L139" i="9"/>
  <c r="T139" i="9"/>
  <c r="D140" i="9"/>
  <c r="L140" i="9"/>
  <c r="T140" i="9"/>
  <c r="D141" i="9"/>
  <c r="L141" i="9"/>
  <c r="T141" i="9"/>
  <c r="D142" i="9"/>
  <c r="L142" i="9"/>
  <c r="T142" i="9"/>
  <c r="D143" i="9"/>
  <c r="L143" i="9"/>
  <c r="T143" i="9"/>
  <c r="D144" i="9"/>
  <c r="L144" i="9"/>
  <c r="T144" i="9"/>
  <c r="D145" i="9"/>
  <c r="L145" i="9"/>
  <c r="T145" i="9"/>
  <c r="D146" i="9"/>
  <c r="L146" i="9"/>
  <c r="T146" i="9"/>
  <c r="D147" i="9"/>
  <c r="L147" i="9"/>
  <c r="T147" i="9"/>
  <c r="D148" i="9"/>
  <c r="L148" i="9"/>
  <c r="T148" i="9"/>
  <c r="D149" i="9"/>
  <c r="L149" i="9"/>
  <c r="T149" i="9"/>
  <c r="D150" i="9"/>
  <c r="L150" i="9"/>
  <c r="T150" i="9"/>
  <c r="D151" i="9"/>
  <c r="L151" i="9"/>
  <c r="T151" i="9"/>
  <c r="D152" i="9"/>
  <c r="L152" i="9"/>
  <c r="T152" i="9"/>
  <c r="D153" i="9"/>
  <c r="L153" i="9"/>
  <c r="T153" i="9"/>
  <c r="D154" i="9"/>
  <c r="L154" i="9"/>
  <c r="T154" i="9"/>
  <c r="D155" i="9"/>
  <c r="L155" i="9"/>
  <c r="T155" i="9"/>
  <c r="D156" i="9"/>
  <c r="L156" i="9"/>
  <c r="T156" i="9"/>
  <c r="D157" i="9"/>
  <c r="L157" i="9"/>
  <c r="T157" i="9"/>
  <c r="D158" i="9"/>
  <c r="L158" i="9"/>
  <c r="T158" i="9"/>
  <c r="D159" i="9"/>
  <c r="L159" i="9"/>
  <c r="T159" i="9"/>
  <c r="D160" i="9"/>
  <c r="L160" i="9"/>
  <c r="T160" i="9"/>
  <c r="D161" i="9"/>
  <c r="L161" i="9"/>
  <c r="T161" i="9"/>
  <c r="D162" i="9"/>
  <c r="L162" i="9"/>
  <c r="T162" i="9"/>
  <c r="D163" i="9"/>
  <c r="L163" i="9"/>
  <c r="T163" i="9"/>
  <c r="D164" i="9"/>
  <c r="L164" i="9"/>
  <c r="T164" i="9"/>
  <c r="D165" i="9"/>
  <c r="L165" i="9"/>
  <c r="T165" i="9"/>
  <c r="D166" i="9"/>
  <c r="L166" i="9"/>
  <c r="T166" i="9"/>
  <c r="D167" i="9"/>
  <c r="L167" i="9"/>
  <c r="T167" i="9"/>
  <c r="D168" i="9"/>
  <c r="U222" i="9"/>
  <c r="V240" i="9"/>
  <c r="U240" i="9"/>
  <c r="U255" i="9"/>
  <c r="V267" i="9"/>
  <c r="U267" i="9"/>
  <c r="V303" i="9"/>
  <c r="U303" i="9"/>
  <c r="V339" i="9"/>
  <c r="U339" i="9"/>
  <c r="V371" i="9"/>
  <c r="U371" i="9"/>
  <c r="F397" i="9"/>
  <c r="E397" i="9"/>
  <c r="F26" i="9"/>
  <c r="N31" i="9"/>
  <c r="N32" i="9"/>
  <c r="N49" i="9"/>
  <c r="N58" i="9"/>
  <c r="N59" i="9"/>
  <c r="N62" i="9"/>
  <c r="N63" i="9"/>
  <c r="N65" i="9"/>
  <c r="N68" i="9"/>
  <c r="U18" i="9"/>
  <c r="X18" i="9" s="1"/>
  <c r="U20" i="9"/>
  <c r="X20" i="9" s="1"/>
  <c r="U22" i="9"/>
  <c r="X22" i="9" s="1"/>
  <c r="U24" i="9"/>
  <c r="X24" i="9" s="1"/>
  <c r="U26" i="9"/>
  <c r="X26" i="9" s="1"/>
  <c r="U28" i="9"/>
  <c r="X28" i="9" s="1"/>
  <c r="I37" i="9"/>
  <c r="I38" i="9"/>
  <c r="I39" i="9"/>
  <c r="I40" i="9"/>
  <c r="I41" i="9"/>
  <c r="I42" i="9"/>
  <c r="I43" i="9"/>
  <c r="I44" i="9"/>
  <c r="I45" i="9"/>
  <c r="I46" i="9"/>
  <c r="I47" i="9"/>
  <c r="I48" i="9"/>
  <c r="I49" i="9"/>
  <c r="I50" i="9"/>
  <c r="I51" i="9"/>
  <c r="I52" i="9"/>
  <c r="I53" i="9"/>
  <c r="I54" i="9"/>
  <c r="I55" i="9"/>
  <c r="I56" i="9"/>
  <c r="I57" i="9"/>
  <c r="I58" i="9"/>
  <c r="I59" i="9"/>
  <c r="I60" i="9"/>
  <c r="I61" i="9"/>
  <c r="I62" i="9"/>
  <c r="I63" i="9"/>
  <c r="I64" i="9"/>
  <c r="I65" i="9"/>
  <c r="I66" i="9"/>
  <c r="I67" i="9"/>
  <c r="I68" i="9"/>
  <c r="I69" i="9"/>
  <c r="I70" i="9"/>
  <c r="I71" i="9"/>
  <c r="I72" i="9"/>
  <c r="I73" i="9"/>
  <c r="I74" i="9"/>
  <c r="I75" i="9"/>
  <c r="I76" i="9"/>
  <c r="I77" i="9"/>
  <c r="I78" i="9"/>
  <c r="I79" i="9"/>
  <c r="I80" i="9"/>
  <c r="I81" i="9"/>
  <c r="I82" i="9"/>
  <c r="I83" i="9"/>
  <c r="I84" i="9"/>
  <c r="I85" i="9"/>
  <c r="I86" i="9"/>
  <c r="I87" i="9"/>
  <c r="I88" i="9"/>
  <c r="I89" i="9"/>
  <c r="I90" i="9"/>
  <c r="I91" i="9"/>
  <c r="I92" i="9"/>
  <c r="I93" i="9"/>
  <c r="I94" i="9"/>
  <c r="I95" i="9"/>
  <c r="I96" i="9"/>
  <c r="I97" i="9"/>
  <c r="I98" i="9"/>
  <c r="I99" i="9"/>
  <c r="I100" i="9"/>
  <c r="I101" i="9"/>
  <c r="I102" i="9"/>
  <c r="I103" i="9"/>
  <c r="I104" i="9"/>
  <c r="I105" i="9"/>
  <c r="I106" i="9"/>
  <c r="I107" i="9"/>
  <c r="I108" i="9"/>
  <c r="I109" i="9"/>
  <c r="I110" i="9"/>
  <c r="I111" i="9"/>
  <c r="I112" i="9"/>
  <c r="I113" i="9"/>
  <c r="I114" i="9"/>
  <c r="I115" i="9"/>
  <c r="I116" i="9"/>
  <c r="I117" i="9"/>
  <c r="I118" i="9"/>
  <c r="I119" i="9"/>
  <c r="I120" i="9"/>
  <c r="I121" i="9"/>
  <c r="I122" i="9"/>
  <c r="I123" i="9"/>
  <c r="I124" i="9"/>
  <c r="I125" i="9"/>
  <c r="I126" i="9"/>
  <c r="I127" i="9"/>
  <c r="I128" i="9"/>
  <c r="I129" i="9"/>
  <c r="I130" i="9"/>
  <c r="I131" i="9"/>
  <c r="I132" i="9"/>
  <c r="I133" i="9"/>
  <c r="I134" i="9"/>
  <c r="V168" i="9"/>
  <c r="X168" i="9" s="1"/>
  <c r="F173" i="9"/>
  <c r="H173" i="9" s="1"/>
  <c r="N175" i="9"/>
  <c r="P175" i="9" s="1"/>
  <c r="V176" i="9"/>
  <c r="X176" i="9" s="1"/>
  <c r="V180" i="9"/>
  <c r="X180" i="9" s="1"/>
  <c r="N181" i="9"/>
  <c r="P181" i="9" s="1"/>
  <c r="F183" i="9"/>
  <c r="H183" i="9" s="1"/>
  <c r="E218" i="9"/>
  <c r="E239" i="9"/>
  <c r="E254" i="9"/>
  <c r="E257" i="9"/>
  <c r="E290" i="9"/>
  <c r="F308" i="9"/>
  <c r="E311" i="9"/>
  <c r="F344" i="9"/>
  <c r="E347" i="9"/>
  <c r="E363" i="9"/>
  <c r="E369" i="9"/>
  <c r="V383" i="9"/>
  <c r="U383" i="9"/>
  <c r="V385" i="9"/>
  <c r="U385" i="9"/>
  <c r="V387" i="9"/>
  <c r="U387" i="9"/>
  <c r="V389" i="9"/>
  <c r="F404" i="9"/>
  <c r="E404" i="9"/>
  <c r="F410" i="9"/>
  <c r="E410" i="9"/>
  <c r="F416" i="9"/>
  <c r="E416" i="9"/>
  <c r="F24" i="9"/>
  <c r="N29" i="9"/>
  <c r="N50" i="9"/>
  <c r="D135" i="9"/>
  <c r="Q135" i="9"/>
  <c r="N187" i="9"/>
  <c r="M187" i="9"/>
  <c r="N188" i="9"/>
  <c r="E189" i="9"/>
  <c r="H189" i="9" s="1"/>
  <c r="E191" i="9"/>
  <c r="H191" i="9" s="1"/>
  <c r="N191" i="9"/>
  <c r="M191" i="9"/>
  <c r="N198" i="9"/>
  <c r="M198" i="9"/>
  <c r="E200" i="9"/>
  <c r="H200" i="9" s="1"/>
  <c r="N201" i="9"/>
  <c r="M201" i="9"/>
  <c r="M204" i="9"/>
  <c r="V239" i="9"/>
  <c r="V272" i="9"/>
  <c r="V347" i="9"/>
  <c r="V363" i="9"/>
  <c r="U363" i="9"/>
  <c r="V381" i="9"/>
  <c r="U381" i="9"/>
  <c r="N481" i="9"/>
  <c r="M481" i="9"/>
  <c r="E247" i="9"/>
  <c r="E271" i="9"/>
  <c r="E307" i="9"/>
  <c r="E400" i="9"/>
  <c r="E412" i="9"/>
  <c r="L362" i="9"/>
  <c r="Q362" i="9"/>
  <c r="L364" i="9"/>
  <c r="Q364" i="9"/>
  <c r="N365" i="9"/>
  <c r="L366" i="9"/>
  <c r="Q366" i="9"/>
  <c r="L368" i="9"/>
  <c r="Q368" i="9"/>
  <c r="L370" i="9"/>
  <c r="Q370" i="9"/>
  <c r="L372" i="9"/>
  <c r="Q372" i="9"/>
  <c r="L374" i="9"/>
  <c r="Q374" i="9"/>
  <c r="L376" i="9"/>
  <c r="Q376" i="9"/>
  <c r="L378" i="9"/>
  <c r="Q378" i="9"/>
  <c r="L380" i="9"/>
  <c r="Q380" i="9"/>
  <c r="L382" i="9"/>
  <c r="Q382" i="9"/>
  <c r="L384" i="9"/>
  <c r="Q384" i="9"/>
  <c r="L386" i="9"/>
  <c r="Q386" i="9"/>
  <c r="L388" i="9"/>
  <c r="Q388" i="9"/>
  <c r="N389" i="9"/>
  <c r="L390" i="9"/>
  <c r="L391" i="9"/>
  <c r="L392" i="9"/>
  <c r="L393" i="9"/>
  <c r="L394" i="9"/>
  <c r="L395" i="9"/>
  <c r="L396" i="9"/>
  <c r="L397" i="9"/>
  <c r="L398" i="9"/>
  <c r="L399" i="9"/>
  <c r="L400" i="9"/>
  <c r="L401" i="9"/>
  <c r="L402" i="9"/>
  <c r="L403" i="9"/>
  <c r="L404" i="9"/>
  <c r="L405" i="9"/>
  <c r="L406" i="9"/>
  <c r="L407" i="9"/>
  <c r="L408" i="9"/>
  <c r="L409" i="9"/>
  <c r="L410" i="9"/>
  <c r="L411" i="9"/>
  <c r="L412" i="9"/>
  <c r="L413" i="9"/>
  <c r="L414" i="9"/>
  <c r="L415" i="9"/>
  <c r="L416" i="9"/>
  <c r="L417" i="9"/>
  <c r="Q422" i="9"/>
  <c r="L423" i="9"/>
  <c r="Q428" i="9"/>
  <c r="L429" i="9"/>
  <c r="Q434" i="9"/>
  <c r="L435" i="9"/>
  <c r="Q440" i="9"/>
  <c r="L441" i="9"/>
  <c r="U442" i="9"/>
  <c r="X442" i="9" s="1"/>
  <c r="Q446" i="9"/>
  <c r="L447" i="9"/>
  <c r="U448" i="9"/>
  <c r="X448" i="9" s="1"/>
  <c r="Q452" i="9"/>
  <c r="L453" i="9"/>
  <c r="U454" i="9"/>
  <c r="X454" i="9" s="1"/>
  <c r="Q458" i="9"/>
  <c r="L459" i="9"/>
  <c r="Q464" i="9"/>
  <c r="L465" i="9"/>
  <c r="Q470" i="9"/>
  <c r="L471" i="9"/>
  <c r="Q476" i="9"/>
  <c r="L477" i="9"/>
  <c r="U478" i="9"/>
  <c r="X478" i="9" s="1"/>
  <c r="T481" i="9"/>
  <c r="Y482" i="9"/>
  <c r="Y485" i="9"/>
  <c r="Y489" i="9"/>
  <c r="T489" i="9"/>
  <c r="M494" i="9"/>
  <c r="N494" i="9"/>
  <c r="Y497" i="9"/>
  <c r="T497" i="9"/>
  <c r="N517" i="9"/>
  <c r="M517" i="9"/>
  <c r="N518" i="9"/>
  <c r="M518" i="9"/>
  <c r="N523" i="9"/>
  <c r="M523" i="9"/>
  <c r="N524" i="9"/>
  <c r="M524" i="9"/>
  <c r="N529" i="9"/>
  <c r="M529" i="9"/>
  <c r="N530" i="9"/>
  <c r="M530" i="9"/>
  <c r="N535" i="9"/>
  <c r="M535" i="9"/>
  <c r="N536" i="9"/>
  <c r="M536" i="9"/>
  <c r="N541" i="9"/>
  <c r="M541" i="9"/>
  <c r="N542" i="9"/>
  <c r="M542" i="9"/>
  <c r="N547" i="9"/>
  <c r="M547" i="9"/>
  <c r="N548" i="9"/>
  <c r="M548" i="9"/>
  <c r="N553" i="9"/>
  <c r="M553" i="9"/>
  <c r="N554" i="9"/>
  <c r="M554" i="9"/>
  <c r="N559" i="9"/>
  <c r="M559" i="9"/>
  <c r="N560" i="9"/>
  <c r="M560" i="9"/>
  <c r="N565" i="9"/>
  <c r="M565" i="9"/>
  <c r="N566" i="9"/>
  <c r="M566" i="9"/>
  <c r="N571" i="9"/>
  <c r="M571" i="9"/>
  <c r="N572" i="9"/>
  <c r="M572" i="9"/>
  <c r="N577" i="9"/>
  <c r="M577" i="9"/>
  <c r="N578" i="9"/>
  <c r="M578" i="9"/>
  <c r="N583" i="9"/>
  <c r="M583" i="9"/>
  <c r="N584" i="9"/>
  <c r="M584" i="9"/>
  <c r="N589" i="9"/>
  <c r="M589" i="9"/>
  <c r="N590" i="9"/>
  <c r="M590" i="9"/>
  <c r="N595" i="9"/>
  <c r="M595" i="9"/>
  <c r="N596" i="9"/>
  <c r="M596" i="9"/>
  <c r="N600" i="9"/>
  <c r="M600" i="9"/>
  <c r="N603" i="9"/>
  <c r="M603" i="9"/>
  <c r="N606" i="9"/>
  <c r="M606" i="9"/>
  <c r="N609" i="9"/>
  <c r="M609" i="9"/>
  <c r="N612" i="9"/>
  <c r="M612" i="9"/>
  <c r="N615" i="9"/>
  <c r="M615" i="9"/>
  <c r="N618" i="9"/>
  <c r="M618" i="9"/>
  <c r="N621" i="9"/>
  <c r="M621" i="9"/>
  <c r="N624" i="9"/>
  <c r="M624" i="9"/>
  <c r="F632" i="9"/>
  <c r="E632" i="9"/>
  <c r="U637" i="9"/>
  <c r="V637" i="9"/>
  <c r="Y360" i="9"/>
  <c r="F418" i="9"/>
  <c r="U423" i="9"/>
  <c r="U429" i="9"/>
  <c r="F454" i="9"/>
  <c r="U459" i="9"/>
  <c r="F460" i="9"/>
  <c r="F466" i="9"/>
  <c r="U471" i="9"/>
  <c r="F472" i="9"/>
  <c r="F482" i="9"/>
  <c r="E482" i="9"/>
  <c r="Y486" i="9"/>
  <c r="M490" i="9"/>
  <c r="N490" i="9"/>
  <c r="E501" i="9"/>
  <c r="Y508" i="9"/>
  <c r="T508" i="9"/>
  <c r="M208" i="9"/>
  <c r="Y208" i="9"/>
  <c r="Y209" i="9"/>
  <c r="Y210" i="9"/>
  <c r="Y211" i="9"/>
  <c r="Y212" i="9"/>
  <c r="Y213" i="9"/>
  <c r="M214" i="9"/>
  <c r="Y214" i="9"/>
  <c r="Y215" i="9"/>
  <c r="M216" i="9"/>
  <c r="Y216" i="9"/>
  <c r="Y217" i="9"/>
  <c r="Y218" i="9"/>
  <c r="Y219" i="9"/>
  <c r="M220" i="9"/>
  <c r="Y220" i="9"/>
  <c r="Y221" i="9"/>
  <c r="M222" i="9"/>
  <c r="Y222" i="9"/>
  <c r="Y223" i="9"/>
  <c r="Y224" i="9"/>
  <c r="Y225" i="9"/>
  <c r="M226" i="9"/>
  <c r="Y226" i="9"/>
  <c r="Y227" i="9"/>
  <c r="Y228" i="9"/>
  <c r="Y229" i="9"/>
  <c r="Y230" i="9"/>
  <c r="Y231" i="9"/>
  <c r="M232" i="9"/>
  <c r="Y232" i="9"/>
  <c r="Y233" i="9"/>
  <c r="Y234" i="9"/>
  <c r="Y235" i="9"/>
  <c r="Y236" i="9"/>
  <c r="Y237" i="9"/>
  <c r="M238" i="9"/>
  <c r="Y238" i="9"/>
  <c r="Y239" i="9"/>
  <c r="M240" i="9"/>
  <c r="Y240" i="9"/>
  <c r="M241" i="9"/>
  <c r="Y241" i="9"/>
  <c r="Y242" i="9"/>
  <c r="Y243" i="9"/>
  <c r="Y244" i="9"/>
  <c r="Y245" i="9"/>
  <c r="M246" i="9"/>
  <c r="Y246" i="9"/>
  <c r="Y247" i="9"/>
  <c r="Y248" i="9"/>
  <c r="Y249" i="9"/>
  <c r="M250" i="9"/>
  <c r="Y250" i="9"/>
  <c r="Y251" i="9"/>
  <c r="Y252" i="9"/>
  <c r="M253" i="9"/>
  <c r="Y253" i="9"/>
  <c r="Y254" i="9"/>
  <c r="M255" i="9"/>
  <c r="Y255" i="9"/>
  <c r="Y256" i="9"/>
  <c r="Y257" i="9"/>
  <c r="Y258" i="9"/>
  <c r="M259" i="9"/>
  <c r="Y259" i="9"/>
  <c r="Y260" i="9"/>
  <c r="Y261" i="9"/>
  <c r="Y262" i="9"/>
  <c r="M263" i="9"/>
  <c r="Y263" i="9"/>
  <c r="Y264" i="9"/>
  <c r="Y265" i="9"/>
  <c r="Y266" i="9"/>
  <c r="Y267" i="9"/>
  <c r="Y268" i="9"/>
  <c r="M269" i="9"/>
  <c r="Y269" i="9"/>
  <c r="Y270" i="9"/>
  <c r="M271" i="9"/>
  <c r="Y271" i="9"/>
  <c r="Y272" i="9"/>
  <c r="Y273" i="9"/>
  <c r="Y274" i="9"/>
  <c r="Y275" i="9"/>
  <c r="Y276" i="9"/>
  <c r="M277" i="9"/>
  <c r="Y277" i="9"/>
  <c r="Y278" i="9"/>
  <c r="M279" i="9"/>
  <c r="Y279" i="9"/>
  <c r="Y280" i="9"/>
  <c r="M281" i="9"/>
  <c r="Y281" i="9"/>
  <c r="Y282" i="9"/>
  <c r="M283" i="9"/>
  <c r="Y283" i="9"/>
  <c r="Y284" i="9"/>
  <c r="Y285" i="9"/>
  <c r="M286" i="9"/>
  <c r="Y286" i="9"/>
  <c r="Y287" i="9"/>
  <c r="Y288" i="9"/>
  <c r="Y289" i="9"/>
  <c r="Y290" i="9"/>
  <c r="M291" i="9"/>
  <c r="Y291" i="9"/>
  <c r="Y292" i="9"/>
  <c r="Y293" i="9"/>
  <c r="Y294" i="9"/>
  <c r="M295" i="9"/>
  <c r="Y295" i="9"/>
  <c r="Y296" i="9"/>
  <c r="Y297" i="9"/>
  <c r="M298" i="9"/>
  <c r="Y298" i="9"/>
  <c r="Y299" i="9"/>
  <c r="Y300" i="9"/>
  <c r="M301" i="9"/>
  <c r="Y301" i="9"/>
  <c r="Y302" i="9"/>
  <c r="Y303" i="9"/>
  <c r="Y304" i="9"/>
  <c r="Y305" i="9"/>
  <c r="Y306" i="9"/>
  <c r="M307" i="9"/>
  <c r="Y307" i="9"/>
  <c r="Y308" i="9"/>
  <c r="M309" i="9"/>
  <c r="Y309" i="9"/>
  <c r="Y310" i="9"/>
  <c r="Y311" i="9"/>
  <c r="Y312" i="9"/>
  <c r="Y313" i="9"/>
  <c r="Y314" i="9"/>
  <c r="Y315" i="9"/>
  <c r="Y316" i="9"/>
  <c r="Y317" i="9"/>
  <c r="Y318" i="9"/>
  <c r="M319" i="9"/>
  <c r="Y319" i="9"/>
  <c r="Y320" i="9"/>
  <c r="Y321" i="9"/>
  <c r="Y322" i="9"/>
  <c r="Y323" i="9"/>
  <c r="Y324" i="9"/>
  <c r="M325" i="9"/>
  <c r="Y325" i="9"/>
  <c r="Y326" i="9"/>
  <c r="M327" i="9"/>
  <c r="Y327" i="9"/>
  <c r="Y328" i="9"/>
  <c r="M329" i="9"/>
  <c r="Y329" i="9"/>
  <c r="Y330" i="9"/>
  <c r="M331" i="9"/>
  <c r="Y331" i="9"/>
  <c r="Y332" i="9"/>
  <c r="Y333" i="9"/>
  <c r="Y334" i="9"/>
  <c r="Y335" i="9"/>
  <c r="Y336" i="9"/>
  <c r="Y337" i="9"/>
  <c r="Y338" i="9"/>
  <c r="Y339" i="9"/>
  <c r="Y340" i="9"/>
  <c r="Y341" i="9"/>
  <c r="Y342" i="9"/>
  <c r="M343" i="9"/>
  <c r="Y343" i="9"/>
  <c r="Y344" i="9"/>
  <c r="Y345" i="9"/>
  <c r="Y346" i="9"/>
  <c r="M347" i="9"/>
  <c r="Y347" i="9"/>
  <c r="Y348" i="9"/>
  <c r="M349" i="9"/>
  <c r="Y349" i="9"/>
  <c r="Y350" i="9"/>
  <c r="M351" i="9"/>
  <c r="Y351" i="9"/>
  <c r="Y352" i="9"/>
  <c r="Y353" i="9"/>
  <c r="Y354" i="9"/>
  <c r="M355" i="9"/>
  <c r="Y355" i="9"/>
  <c r="Y356" i="9"/>
  <c r="Y357" i="9"/>
  <c r="Y358" i="9"/>
  <c r="Y359" i="9"/>
  <c r="I361" i="9"/>
  <c r="I363" i="9"/>
  <c r="E364" i="9"/>
  <c r="H364" i="9" s="1"/>
  <c r="I365" i="9"/>
  <c r="I367" i="9"/>
  <c r="E368" i="9"/>
  <c r="H368" i="9" s="1"/>
  <c r="I369" i="9"/>
  <c r="I371" i="9"/>
  <c r="E372" i="9"/>
  <c r="H372" i="9" s="1"/>
  <c r="I373" i="9"/>
  <c r="I375" i="9"/>
  <c r="I377" i="9"/>
  <c r="I379" i="9"/>
  <c r="I381" i="9"/>
  <c r="I383" i="9"/>
  <c r="I385" i="9"/>
  <c r="I387" i="9"/>
  <c r="I389" i="9"/>
  <c r="U402" i="9"/>
  <c r="X402" i="9" s="1"/>
  <c r="U407" i="9"/>
  <c r="X407" i="9" s="1"/>
  <c r="U410" i="9"/>
  <c r="X410" i="9" s="1"/>
  <c r="U412" i="9"/>
  <c r="X412" i="9" s="1"/>
  <c r="E418" i="9"/>
  <c r="Q420" i="9"/>
  <c r="L421" i="9"/>
  <c r="U422" i="9"/>
  <c r="X422" i="9" s="1"/>
  <c r="V423" i="9"/>
  <c r="Q426" i="9"/>
  <c r="L427" i="9"/>
  <c r="Q432" i="9"/>
  <c r="L433" i="9"/>
  <c r="Q438" i="9"/>
  <c r="L439" i="9"/>
  <c r="U440" i="9"/>
  <c r="X440" i="9" s="1"/>
  <c r="Q444" i="9"/>
  <c r="L445" i="9"/>
  <c r="Q450" i="9"/>
  <c r="L451" i="9"/>
  <c r="U452" i="9"/>
  <c r="X452" i="9" s="1"/>
  <c r="Q456" i="9"/>
  <c r="L457" i="9"/>
  <c r="U458" i="9"/>
  <c r="X458" i="9" s="1"/>
  <c r="F459" i="9"/>
  <c r="H459" i="9" s="1"/>
  <c r="V459" i="9"/>
  <c r="E460" i="9"/>
  <c r="Q462" i="9"/>
  <c r="L463" i="9"/>
  <c r="F465" i="9"/>
  <c r="H465" i="9" s="1"/>
  <c r="E466" i="9"/>
  <c r="Q468" i="9"/>
  <c r="L469" i="9"/>
  <c r="F471" i="9"/>
  <c r="H471" i="9" s="1"/>
  <c r="V471" i="9"/>
  <c r="E472" i="9"/>
  <c r="Q474" i="9"/>
  <c r="L475" i="9"/>
  <c r="Q480" i="9"/>
  <c r="L492" i="9"/>
  <c r="Q492" i="9"/>
  <c r="M498" i="9"/>
  <c r="N498" i="9"/>
  <c r="N208" i="9"/>
  <c r="N214" i="9"/>
  <c r="N216" i="9"/>
  <c r="N220" i="9"/>
  <c r="N222" i="9"/>
  <c r="N226" i="9"/>
  <c r="N232" i="9"/>
  <c r="N238" i="9"/>
  <c r="N240" i="9"/>
  <c r="N241" i="9"/>
  <c r="N244" i="9"/>
  <c r="N246" i="9"/>
  <c r="N250" i="9"/>
  <c r="N253" i="9"/>
  <c r="N255" i="9"/>
  <c r="N259" i="9"/>
  <c r="N263" i="9"/>
  <c r="N271" i="9"/>
  <c r="N273" i="9"/>
  <c r="N277" i="9"/>
  <c r="N279" i="9"/>
  <c r="N281" i="9"/>
  <c r="N283" i="9"/>
  <c r="N291" i="9"/>
  <c r="N295" i="9"/>
  <c r="N301" i="9"/>
  <c r="N307" i="9"/>
  <c r="N319" i="9"/>
  <c r="N325" i="9"/>
  <c r="N327" i="9"/>
  <c r="N329" i="9"/>
  <c r="N331" i="9"/>
  <c r="N343" i="9"/>
  <c r="N347" i="9"/>
  <c r="N349" i="9"/>
  <c r="N351" i="9"/>
  <c r="N355" i="9"/>
  <c r="Q361" i="9"/>
  <c r="Q363" i="9"/>
  <c r="Q365" i="9"/>
  <c r="Q367" i="9"/>
  <c r="Q369" i="9"/>
  <c r="Q371" i="9"/>
  <c r="Q373" i="9"/>
  <c r="Q375" i="9"/>
  <c r="Q377" i="9"/>
  <c r="Q379" i="9"/>
  <c r="Q381" i="9"/>
  <c r="Q383" i="9"/>
  <c r="Q385" i="9"/>
  <c r="Q387" i="9"/>
  <c r="Q389" i="9"/>
  <c r="V391" i="9"/>
  <c r="V393" i="9"/>
  <c r="U439" i="9"/>
  <c r="F440" i="9"/>
  <c r="U445" i="9"/>
  <c r="F446" i="9"/>
  <c r="U451" i="9"/>
  <c r="F452" i="9"/>
  <c r="F464" i="9"/>
  <c r="U469" i="9"/>
  <c r="U475" i="9"/>
  <c r="F476" i="9"/>
  <c r="F486" i="9"/>
  <c r="E486" i="9"/>
  <c r="Q489" i="9"/>
  <c r="L489" i="9"/>
  <c r="M493" i="9"/>
  <c r="N493" i="9"/>
  <c r="Y494" i="9"/>
  <c r="T494" i="9"/>
  <c r="M499" i="9"/>
  <c r="N499" i="9"/>
  <c r="Y500" i="9"/>
  <c r="T500" i="9"/>
  <c r="Y511" i="9"/>
  <c r="T511" i="9"/>
  <c r="F514" i="9"/>
  <c r="E514" i="9"/>
  <c r="F515" i="9"/>
  <c r="E515" i="9"/>
  <c r="F516" i="9"/>
  <c r="E516" i="9"/>
  <c r="V518" i="9"/>
  <c r="U518" i="9"/>
  <c r="V524" i="9"/>
  <c r="U524" i="9"/>
  <c r="V530" i="9"/>
  <c r="U530" i="9"/>
  <c r="V536" i="9"/>
  <c r="U536" i="9"/>
  <c r="I184" i="9"/>
  <c r="I185" i="9"/>
  <c r="I186" i="9"/>
  <c r="I187" i="9"/>
  <c r="I188" i="9"/>
  <c r="I189" i="9"/>
  <c r="I190" i="9"/>
  <c r="I191" i="9"/>
  <c r="I192" i="9"/>
  <c r="I193" i="9"/>
  <c r="I194" i="9"/>
  <c r="I195" i="9"/>
  <c r="I196" i="9"/>
  <c r="I197" i="9"/>
  <c r="I198" i="9"/>
  <c r="I199" i="9"/>
  <c r="I200" i="9"/>
  <c r="I201" i="9"/>
  <c r="I202" i="9"/>
  <c r="I203" i="9"/>
  <c r="I204" i="9"/>
  <c r="I205" i="9"/>
  <c r="I206" i="9"/>
  <c r="I207" i="9"/>
  <c r="I208" i="9"/>
  <c r="I209" i="9"/>
  <c r="I210" i="9"/>
  <c r="I211" i="9"/>
  <c r="I212" i="9"/>
  <c r="I213" i="9"/>
  <c r="I214" i="9"/>
  <c r="I215" i="9"/>
  <c r="I216" i="9"/>
  <c r="I217" i="9"/>
  <c r="I218" i="9"/>
  <c r="I219" i="9"/>
  <c r="I220" i="9"/>
  <c r="I221" i="9"/>
  <c r="I222" i="9"/>
  <c r="I223" i="9"/>
  <c r="I224" i="9"/>
  <c r="I225" i="9"/>
  <c r="I226" i="9"/>
  <c r="I227" i="9"/>
  <c r="I228" i="9"/>
  <c r="I229" i="9"/>
  <c r="I230" i="9"/>
  <c r="I231" i="9"/>
  <c r="I232" i="9"/>
  <c r="I233" i="9"/>
  <c r="I234" i="9"/>
  <c r="I235" i="9"/>
  <c r="I236" i="9"/>
  <c r="I237" i="9"/>
  <c r="I238" i="9"/>
  <c r="I239" i="9"/>
  <c r="I240" i="9"/>
  <c r="I241" i="9"/>
  <c r="I242" i="9"/>
  <c r="I243" i="9"/>
  <c r="I244" i="9"/>
  <c r="I245" i="9"/>
  <c r="I246" i="9"/>
  <c r="I247" i="9"/>
  <c r="I248" i="9"/>
  <c r="I249" i="9"/>
  <c r="I250" i="9"/>
  <c r="I251" i="9"/>
  <c r="I252" i="9"/>
  <c r="I253" i="9"/>
  <c r="I254" i="9"/>
  <c r="I255" i="9"/>
  <c r="I256" i="9"/>
  <c r="I257" i="9"/>
  <c r="I258" i="9"/>
  <c r="I259" i="9"/>
  <c r="I260" i="9"/>
  <c r="I261" i="9"/>
  <c r="I262" i="9"/>
  <c r="I263" i="9"/>
  <c r="I264" i="9"/>
  <c r="I265" i="9"/>
  <c r="I266" i="9"/>
  <c r="I267" i="9"/>
  <c r="I268" i="9"/>
  <c r="I269" i="9"/>
  <c r="I270" i="9"/>
  <c r="I271" i="9"/>
  <c r="I272" i="9"/>
  <c r="I273" i="9"/>
  <c r="I274" i="9"/>
  <c r="I275" i="9"/>
  <c r="I276" i="9"/>
  <c r="I277" i="9"/>
  <c r="I278" i="9"/>
  <c r="I279" i="9"/>
  <c r="I280" i="9"/>
  <c r="I281" i="9"/>
  <c r="I282" i="9"/>
  <c r="I283" i="9"/>
  <c r="I284" i="9"/>
  <c r="I285" i="9"/>
  <c r="I286" i="9"/>
  <c r="I287" i="9"/>
  <c r="I288" i="9"/>
  <c r="I289" i="9"/>
  <c r="I290" i="9"/>
  <c r="I291" i="9"/>
  <c r="I292" i="9"/>
  <c r="I293" i="9"/>
  <c r="I294" i="9"/>
  <c r="I295" i="9"/>
  <c r="I296" i="9"/>
  <c r="I297" i="9"/>
  <c r="I298" i="9"/>
  <c r="I299" i="9"/>
  <c r="I300" i="9"/>
  <c r="I301" i="9"/>
  <c r="I302" i="9"/>
  <c r="I303" i="9"/>
  <c r="I304" i="9"/>
  <c r="I305" i="9"/>
  <c r="I306" i="9"/>
  <c r="I307" i="9"/>
  <c r="I308" i="9"/>
  <c r="I309" i="9"/>
  <c r="I310" i="9"/>
  <c r="I311" i="9"/>
  <c r="I312" i="9"/>
  <c r="I313" i="9"/>
  <c r="I314" i="9"/>
  <c r="I315" i="9"/>
  <c r="I316" i="9"/>
  <c r="I317" i="9"/>
  <c r="I318" i="9"/>
  <c r="I319" i="9"/>
  <c r="I320" i="9"/>
  <c r="I321" i="9"/>
  <c r="I322" i="9"/>
  <c r="I323" i="9"/>
  <c r="I324" i="9"/>
  <c r="I325" i="9"/>
  <c r="I326" i="9"/>
  <c r="I327" i="9"/>
  <c r="I328" i="9"/>
  <c r="I329" i="9"/>
  <c r="I330" i="9"/>
  <c r="I331" i="9"/>
  <c r="I332" i="9"/>
  <c r="I333" i="9"/>
  <c r="I334" i="9"/>
  <c r="I335" i="9"/>
  <c r="I336" i="9"/>
  <c r="I337" i="9"/>
  <c r="I338" i="9"/>
  <c r="I339" i="9"/>
  <c r="I340" i="9"/>
  <c r="I341" i="9"/>
  <c r="I342" i="9"/>
  <c r="I343" i="9"/>
  <c r="I344" i="9"/>
  <c r="I345" i="9"/>
  <c r="I346" i="9"/>
  <c r="I347" i="9"/>
  <c r="I348" i="9"/>
  <c r="I349" i="9"/>
  <c r="I350" i="9"/>
  <c r="I351" i="9"/>
  <c r="I352" i="9"/>
  <c r="I353" i="9"/>
  <c r="I354" i="9"/>
  <c r="I355" i="9"/>
  <c r="I356" i="9"/>
  <c r="I357" i="9"/>
  <c r="I358" i="9"/>
  <c r="I359" i="9"/>
  <c r="I360" i="9"/>
  <c r="U366" i="9"/>
  <c r="Q418" i="9"/>
  <c r="L419" i="9"/>
  <c r="F421" i="9"/>
  <c r="H421" i="9" s="1"/>
  <c r="Q424" i="9"/>
  <c r="L425" i="9"/>
  <c r="Q430" i="9"/>
  <c r="L431" i="9"/>
  <c r="E434" i="9"/>
  <c r="Q436" i="9"/>
  <c r="L437" i="9"/>
  <c r="U438" i="9"/>
  <c r="X438" i="9" s="1"/>
  <c r="E440" i="9"/>
  <c r="Q442" i="9"/>
  <c r="L443" i="9"/>
  <c r="F445" i="9"/>
  <c r="H445" i="9" s="1"/>
  <c r="V445" i="9"/>
  <c r="E446" i="9"/>
  <c r="Q448" i="9"/>
  <c r="L449" i="9"/>
  <c r="F451" i="9"/>
  <c r="H451" i="9" s="1"/>
  <c r="V451" i="9"/>
  <c r="E452" i="9"/>
  <c r="Q454" i="9"/>
  <c r="L455" i="9"/>
  <c r="Q460" i="9"/>
  <c r="L461" i="9"/>
  <c r="Q466" i="9"/>
  <c r="L467" i="9"/>
  <c r="V469" i="9"/>
  <c r="Q472" i="9"/>
  <c r="L473" i="9"/>
  <c r="U474" i="9"/>
  <c r="X474" i="9" s="1"/>
  <c r="V475" i="9"/>
  <c r="E476" i="9"/>
  <c r="Q478" i="9"/>
  <c r="L479" i="9"/>
  <c r="F481" i="9"/>
  <c r="H481" i="9" s="1"/>
  <c r="Y481" i="9"/>
  <c r="V366" i="9"/>
  <c r="V370" i="9"/>
  <c r="U419" i="9"/>
  <c r="X419" i="9" s="1"/>
  <c r="U425" i="9"/>
  <c r="X425" i="9" s="1"/>
  <c r="U431" i="9"/>
  <c r="X431" i="9" s="1"/>
  <c r="M438" i="9"/>
  <c r="P438" i="9" s="1"/>
  <c r="U443" i="9"/>
  <c r="X443" i="9" s="1"/>
  <c r="U449" i="9"/>
  <c r="X449" i="9" s="1"/>
  <c r="F450" i="9"/>
  <c r="H450" i="9" s="1"/>
  <c r="U461" i="9"/>
  <c r="X461" i="9" s="1"/>
  <c r="U467" i="9"/>
  <c r="X467" i="9" s="1"/>
  <c r="U473" i="9"/>
  <c r="X473" i="9" s="1"/>
  <c r="M474" i="9"/>
  <c r="P474" i="9" s="1"/>
  <c r="F480" i="9"/>
  <c r="H480" i="9" s="1"/>
  <c r="N482" i="9"/>
  <c r="M482" i="9"/>
  <c r="Y484" i="9"/>
  <c r="Y492" i="9"/>
  <c r="T492" i="9"/>
  <c r="M495" i="9"/>
  <c r="N495" i="9"/>
  <c r="M501" i="9"/>
  <c r="Y505" i="9"/>
  <c r="T505" i="9"/>
  <c r="E508" i="9"/>
  <c r="F508" i="9"/>
  <c r="Y490" i="9"/>
  <c r="T490" i="9"/>
  <c r="Y502" i="9"/>
  <c r="T502" i="9"/>
  <c r="Y504" i="9"/>
  <c r="T504" i="9"/>
  <c r="Y507" i="9"/>
  <c r="T507" i="9"/>
  <c r="Y510" i="9"/>
  <c r="T510" i="9"/>
  <c r="V520" i="9"/>
  <c r="U520" i="9"/>
  <c r="V526" i="9"/>
  <c r="U526" i="9"/>
  <c r="V532" i="9"/>
  <c r="U532" i="9"/>
  <c r="V538" i="9"/>
  <c r="U538" i="9"/>
  <c r="V544" i="9"/>
  <c r="U544" i="9"/>
  <c r="V550" i="9"/>
  <c r="U550" i="9"/>
  <c r="V556" i="9"/>
  <c r="U556" i="9"/>
  <c r="V562" i="9"/>
  <c r="U562" i="9"/>
  <c r="V568" i="9"/>
  <c r="U568" i="9"/>
  <c r="V574" i="9"/>
  <c r="U574" i="9"/>
  <c r="V580" i="9"/>
  <c r="U580" i="9"/>
  <c r="V586" i="9"/>
  <c r="U586" i="9"/>
  <c r="V592" i="9"/>
  <c r="U592" i="9"/>
  <c r="V598" i="9"/>
  <c r="U598" i="9"/>
  <c r="V601" i="9"/>
  <c r="U601" i="9"/>
  <c r="V604" i="9"/>
  <c r="U604" i="9"/>
  <c r="V607" i="9"/>
  <c r="U607" i="9"/>
  <c r="V610" i="9"/>
  <c r="U610" i="9"/>
  <c r="V613" i="9"/>
  <c r="U613" i="9"/>
  <c r="V616" i="9"/>
  <c r="U616" i="9"/>
  <c r="V619" i="9"/>
  <c r="U619" i="9"/>
  <c r="V622" i="9"/>
  <c r="U622" i="9"/>
  <c r="V625" i="9"/>
  <c r="U625" i="9"/>
  <c r="N627" i="9"/>
  <c r="M627" i="9"/>
  <c r="N629" i="9"/>
  <c r="M629" i="9"/>
  <c r="F630" i="9"/>
  <c r="E630" i="9"/>
  <c r="Y491" i="9"/>
  <c r="T491" i="9"/>
  <c r="Y493" i="9"/>
  <c r="T493" i="9"/>
  <c r="Y496" i="9"/>
  <c r="T496" i="9"/>
  <c r="Y499" i="9"/>
  <c r="T499" i="9"/>
  <c r="E512" i="9"/>
  <c r="H512" i="9" s="1"/>
  <c r="M512" i="9"/>
  <c r="N512" i="9"/>
  <c r="N521" i="9"/>
  <c r="M521" i="9"/>
  <c r="N522" i="9"/>
  <c r="M522" i="9"/>
  <c r="N527" i="9"/>
  <c r="M527" i="9"/>
  <c r="N528" i="9"/>
  <c r="M528" i="9"/>
  <c r="N533" i="9"/>
  <c r="M533" i="9"/>
  <c r="N534" i="9"/>
  <c r="M534" i="9"/>
  <c r="N539" i="9"/>
  <c r="M539" i="9"/>
  <c r="N540" i="9"/>
  <c r="M540" i="9"/>
  <c r="N545" i="9"/>
  <c r="M545" i="9"/>
  <c r="N546" i="9"/>
  <c r="M546" i="9"/>
  <c r="N551" i="9"/>
  <c r="M551" i="9"/>
  <c r="N552" i="9"/>
  <c r="M552" i="9"/>
  <c r="N557" i="9"/>
  <c r="M557" i="9"/>
  <c r="N558" i="9"/>
  <c r="M558" i="9"/>
  <c r="N563" i="9"/>
  <c r="M563" i="9"/>
  <c r="N564" i="9"/>
  <c r="M564" i="9"/>
  <c r="N569" i="9"/>
  <c r="M569" i="9"/>
  <c r="N570" i="9"/>
  <c r="M570" i="9"/>
  <c r="N575" i="9"/>
  <c r="M575" i="9"/>
  <c r="N576" i="9"/>
  <c r="M576" i="9"/>
  <c r="N581" i="9"/>
  <c r="M581" i="9"/>
  <c r="N582" i="9"/>
  <c r="M582" i="9"/>
  <c r="N587" i="9"/>
  <c r="M587" i="9"/>
  <c r="N588" i="9"/>
  <c r="M588" i="9"/>
  <c r="N593" i="9"/>
  <c r="M593" i="9"/>
  <c r="N594" i="9"/>
  <c r="M594" i="9"/>
  <c r="N599" i="9"/>
  <c r="M599" i="9"/>
  <c r="N602" i="9"/>
  <c r="M602" i="9"/>
  <c r="N605" i="9"/>
  <c r="M605" i="9"/>
  <c r="N608" i="9"/>
  <c r="M608" i="9"/>
  <c r="N611" i="9"/>
  <c r="M611" i="9"/>
  <c r="N614" i="9"/>
  <c r="M614" i="9"/>
  <c r="N617" i="9"/>
  <c r="M617" i="9"/>
  <c r="N620" i="9"/>
  <c r="M620" i="9"/>
  <c r="N623" i="9"/>
  <c r="M623" i="9"/>
  <c r="M626" i="9"/>
  <c r="N626" i="9"/>
  <c r="V542" i="9"/>
  <c r="U542" i="9"/>
  <c r="V548" i="9"/>
  <c r="U548" i="9"/>
  <c r="V554" i="9"/>
  <c r="U554" i="9"/>
  <c r="V560" i="9"/>
  <c r="U560" i="9"/>
  <c r="V566" i="9"/>
  <c r="U566" i="9"/>
  <c r="V572" i="9"/>
  <c r="U572" i="9"/>
  <c r="V578" i="9"/>
  <c r="U578" i="9"/>
  <c r="V584" i="9"/>
  <c r="U584" i="9"/>
  <c r="V590" i="9"/>
  <c r="U590" i="9"/>
  <c r="V596" i="9"/>
  <c r="U596" i="9"/>
  <c r="V600" i="9"/>
  <c r="U600" i="9"/>
  <c r="V603" i="9"/>
  <c r="U603" i="9"/>
  <c r="V606" i="9"/>
  <c r="U606" i="9"/>
  <c r="V609" i="9"/>
  <c r="U609" i="9"/>
  <c r="V612" i="9"/>
  <c r="U612" i="9"/>
  <c r="V615" i="9"/>
  <c r="U615" i="9"/>
  <c r="V618" i="9"/>
  <c r="U618" i="9"/>
  <c r="V621" i="9"/>
  <c r="U621" i="9"/>
  <c r="V624" i="9"/>
  <c r="U624" i="9"/>
  <c r="V631" i="9"/>
  <c r="U631" i="9"/>
  <c r="M632" i="9"/>
  <c r="N632" i="9"/>
  <c r="Y495" i="9"/>
  <c r="T495" i="9"/>
  <c r="Y498" i="9"/>
  <c r="T498" i="9"/>
  <c r="Y501" i="9"/>
  <c r="T501" i="9"/>
  <c r="E502" i="9"/>
  <c r="M502" i="9"/>
  <c r="N502" i="9"/>
  <c r="Y503" i="9"/>
  <c r="T503" i="9"/>
  <c r="E504" i="9"/>
  <c r="M504" i="9"/>
  <c r="N504" i="9"/>
  <c r="E507" i="9"/>
  <c r="E510" i="9"/>
  <c r="N519" i="9"/>
  <c r="M519" i="9"/>
  <c r="N520" i="9"/>
  <c r="M520" i="9"/>
  <c r="N525" i="9"/>
  <c r="M525" i="9"/>
  <c r="N526" i="9"/>
  <c r="M526" i="9"/>
  <c r="N531" i="9"/>
  <c r="M531" i="9"/>
  <c r="N532" i="9"/>
  <c r="M532" i="9"/>
  <c r="N537" i="9"/>
  <c r="M537" i="9"/>
  <c r="N538" i="9"/>
  <c r="M538" i="9"/>
  <c r="N543" i="9"/>
  <c r="M543" i="9"/>
  <c r="N544" i="9"/>
  <c r="M544" i="9"/>
  <c r="N549" i="9"/>
  <c r="M549" i="9"/>
  <c r="N550" i="9"/>
  <c r="M550" i="9"/>
  <c r="N555" i="9"/>
  <c r="M555" i="9"/>
  <c r="N556" i="9"/>
  <c r="M556" i="9"/>
  <c r="N561" i="9"/>
  <c r="M561" i="9"/>
  <c r="N562" i="9"/>
  <c r="M562" i="9"/>
  <c r="N567" i="9"/>
  <c r="M567" i="9"/>
  <c r="N568" i="9"/>
  <c r="M568" i="9"/>
  <c r="N573" i="9"/>
  <c r="M573" i="9"/>
  <c r="N574" i="9"/>
  <c r="M574" i="9"/>
  <c r="N579" i="9"/>
  <c r="M579" i="9"/>
  <c r="N580" i="9"/>
  <c r="M580" i="9"/>
  <c r="N585" i="9"/>
  <c r="M585" i="9"/>
  <c r="N586" i="9"/>
  <c r="M586" i="9"/>
  <c r="N591" i="9"/>
  <c r="M591" i="9"/>
  <c r="N592" i="9"/>
  <c r="M592" i="9"/>
  <c r="N597" i="9"/>
  <c r="M597" i="9"/>
  <c r="N598" i="9"/>
  <c r="M598" i="9"/>
  <c r="N601" i="9"/>
  <c r="M601" i="9"/>
  <c r="N604" i="9"/>
  <c r="M604" i="9"/>
  <c r="N607" i="9"/>
  <c r="M607" i="9"/>
  <c r="N610" i="9"/>
  <c r="M610" i="9"/>
  <c r="N613" i="9"/>
  <c r="M613" i="9"/>
  <c r="N616" i="9"/>
  <c r="M616" i="9"/>
  <c r="N619" i="9"/>
  <c r="M619" i="9"/>
  <c r="N622" i="9"/>
  <c r="M622" i="9"/>
  <c r="N625" i="9"/>
  <c r="M625" i="9"/>
  <c r="V627" i="9"/>
  <c r="U627" i="9"/>
  <c r="V629" i="9"/>
  <c r="U629" i="9"/>
  <c r="M630" i="9"/>
  <c r="N630" i="9"/>
  <c r="Y488" i="9"/>
  <c r="T488" i="9"/>
  <c r="F504" i="9"/>
  <c r="Y506" i="9"/>
  <c r="T506" i="9"/>
  <c r="F507" i="9"/>
  <c r="Y509" i="9"/>
  <c r="T509" i="9"/>
  <c r="F510" i="9"/>
  <c r="Y512" i="9"/>
  <c r="T512" i="9"/>
  <c r="V522" i="9"/>
  <c r="U522" i="9"/>
  <c r="V528" i="9"/>
  <c r="U528" i="9"/>
  <c r="V534" i="9"/>
  <c r="U534" i="9"/>
  <c r="V540" i="9"/>
  <c r="U540" i="9"/>
  <c r="V546" i="9"/>
  <c r="U546" i="9"/>
  <c r="V552" i="9"/>
  <c r="U552" i="9"/>
  <c r="V558" i="9"/>
  <c r="U558" i="9"/>
  <c r="V564" i="9"/>
  <c r="U564" i="9"/>
  <c r="V570" i="9"/>
  <c r="U570" i="9"/>
  <c r="V576" i="9"/>
  <c r="U576" i="9"/>
  <c r="V582" i="9"/>
  <c r="U582" i="9"/>
  <c r="V588" i="9"/>
  <c r="U588" i="9"/>
  <c r="V594" i="9"/>
  <c r="U594" i="9"/>
  <c r="V599" i="9"/>
  <c r="U599" i="9"/>
  <c r="V602" i="9"/>
  <c r="U602" i="9"/>
  <c r="V605" i="9"/>
  <c r="U605" i="9"/>
  <c r="V608" i="9"/>
  <c r="U608" i="9"/>
  <c r="V611" i="9"/>
  <c r="U611" i="9"/>
  <c r="V614" i="9"/>
  <c r="U614" i="9"/>
  <c r="V617" i="9"/>
  <c r="U617" i="9"/>
  <c r="V620" i="9"/>
  <c r="U620" i="9"/>
  <c r="V623" i="9"/>
  <c r="U623" i="9"/>
  <c r="U635" i="9"/>
  <c r="V635" i="9"/>
  <c r="T513" i="9"/>
  <c r="T514" i="9"/>
  <c r="T515" i="9"/>
  <c r="T516" i="9"/>
  <c r="F518" i="9"/>
  <c r="H518" i="9" s="1"/>
  <c r="F520" i="9"/>
  <c r="H520" i="9" s="1"/>
  <c r="F522" i="9"/>
  <c r="H522" i="9" s="1"/>
  <c r="F524" i="9"/>
  <c r="H524" i="9" s="1"/>
  <c r="F526" i="9"/>
  <c r="H526" i="9" s="1"/>
  <c r="F528" i="9"/>
  <c r="H528" i="9" s="1"/>
  <c r="F530" i="9"/>
  <c r="H530" i="9" s="1"/>
  <c r="F532" i="9"/>
  <c r="H532" i="9" s="1"/>
  <c r="F534" i="9"/>
  <c r="H534" i="9" s="1"/>
  <c r="F536" i="9"/>
  <c r="H536" i="9" s="1"/>
  <c r="F538" i="9"/>
  <c r="H538" i="9" s="1"/>
  <c r="F540" i="9"/>
  <c r="H540" i="9" s="1"/>
  <c r="F542" i="9"/>
  <c r="H542" i="9" s="1"/>
  <c r="F544" i="9"/>
  <c r="H544" i="9" s="1"/>
  <c r="F546" i="9"/>
  <c r="H546" i="9" s="1"/>
  <c r="F548" i="9"/>
  <c r="H548" i="9" s="1"/>
  <c r="F550" i="9"/>
  <c r="H550" i="9" s="1"/>
  <c r="F552" i="9"/>
  <c r="H552" i="9" s="1"/>
  <c r="F554" i="9"/>
  <c r="H554" i="9" s="1"/>
  <c r="F556" i="9"/>
  <c r="H556" i="9" s="1"/>
  <c r="F558" i="9"/>
  <c r="H558" i="9" s="1"/>
  <c r="F560" i="9"/>
  <c r="H560" i="9" s="1"/>
  <c r="F562" i="9"/>
  <c r="H562" i="9" s="1"/>
  <c r="F564" i="9"/>
  <c r="H564" i="9" s="1"/>
  <c r="F566" i="9"/>
  <c r="H566" i="9" s="1"/>
  <c r="F568" i="9"/>
  <c r="H568" i="9" s="1"/>
  <c r="F570" i="9"/>
  <c r="H570" i="9" s="1"/>
  <c r="F572" i="9"/>
  <c r="H572" i="9" s="1"/>
  <c r="F574" i="9"/>
  <c r="H574" i="9" s="1"/>
  <c r="F576" i="9"/>
  <c r="H576" i="9" s="1"/>
  <c r="F578" i="9"/>
  <c r="H578" i="9" s="1"/>
  <c r="F580" i="9"/>
  <c r="H580" i="9" s="1"/>
  <c r="F582" i="9"/>
  <c r="H582" i="9" s="1"/>
  <c r="F584" i="9"/>
  <c r="H584" i="9" s="1"/>
  <c r="F586" i="9"/>
  <c r="H586" i="9" s="1"/>
  <c r="F588" i="9"/>
  <c r="H588" i="9" s="1"/>
  <c r="F590" i="9"/>
  <c r="H590" i="9" s="1"/>
  <c r="F592" i="9"/>
  <c r="H592" i="9" s="1"/>
  <c r="F594" i="9"/>
  <c r="H594" i="9" s="1"/>
  <c r="F596" i="9"/>
  <c r="H596" i="9" s="1"/>
  <c r="F598" i="9"/>
  <c r="H598" i="9" s="1"/>
  <c r="F600" i="9"/>
  <c r="H600" i="9" s="1"/>
  <c r="F602" i="9"/>
  <c r="H602" i="9" s="1"/>
  <c r="F604" i="9"/>
  <c r="H604" i="9" s="1"/>
  <c r="F606" i="9"/>
  <c r="H606" i="9" s="1"/>
  <c r="F608" i="9"/>
  <c r="H608" i="9" s="1"/>
  <c r="F610" i="9"/>
  <c r="H610" i="9" s="1"/>
  <c r="F612" i="9"/>
  <c r="H612" i="9" s="1"/>
  <c r="F614" i="9"/>
  <c r="H614" i="9" s="1"/>
  <c r="F616" i="9"/>
  <c r="H616" i="9" s="1"/>
  <c r="F618" i="9"/>
  <c r="H618" i="9" s="1"/>
  <c r="F620" i="9"/>
  <c r="H620" i="9" s="1"/>
  <c r="F622" i="9"/>
  <c r="H622" i="9" s="1"/>
  <c r="F624" i="9"/>
  <c r="H624" i="9" s="1"/>
  <c r="F626" i="9"/>
  <c r="H626" i="9" s="1"/>
  <c r="V626" i="9"/>
  <c r="X626" i="9" s="1"/>
  <c r="V634" i="9"/>
  <c r="X634" i="9" s="1"/>
  <c r="N635" i="9"/>
  <c r="P635" i="9" s="1"/>
  <c r="V640" i="9"/>
  <c r="U640" i="9"/>
  <c r="M644" i="9"/>
  <c r="N644" i="9"/>
  <c r="F646" i="9"/>
  <c r="H646" i="9" s="1"/>
  <c r="M652" i="9"/>
  <c r="N652" i="9"/>
  <c r="F653" i="9"/>
  <c r="E653" i="9"/>
  <c r="F661" i="9"/>
  <c r="E661" i="9"/>
  <c r="F664" i="9"/>
  <c r="E664" i="9"/>
  <c r="V666" i="9"/>
  <c r="U666" i="9"/>
  <c r="F673" i="9"/>
  <c r="E673" i="9"/>
  <c r="F676" i="9"/>
  <c r="E676" i="9"/>
  <c r="V678" i="9"/>
  <c r="U678" i="9"/>
  <c r="F685" i="9"/>
  <c r="E685" i="9"/>
  <c r="F688" i="9"/>
  <c r="E688" i="9"/>
  <c r="V690" i="9"/>
  <c r="U690" i="9"/>
  <c r="F697" i="9"/>
  <c r="E697" i="9"/>
  <c r="F700" i="9"/>
  <c r="E700" i="9"/>
  <c r="V702" i="9"/>
  <c r="U702" i="9"/>
  <c r="F709" i="9"/>
  <c r="E709" i="9"/>
  <c r="F712" i="9"/>
  <c r="E712" i="9"/>
  <c r="V714" i="9"/>
  <c r="U714" i="9"/>
  <c r="F721" i="9"/>
  <c r="E721" i="9"/>
  <c r="F724" i="9"/>
  <c r="E724" i="9"/>
  <c r="V726" i="9"/>
  <c r="U726" i="9"/>
  <c r="F733" i="9"/>
  <c r="E733" i="9"/>
  <c r="F736" i="9"/>
  <c r="E736" i="9"/>
  <c r="V738" i="9"/>
  <c r="U738" i="9"/>
  <c r="F745" i="9"/>
  <c r="E745" i="9"/>
  <c r="F748" i="9"/>
  <c r="E748" i="9"/>
  <c r="V750" i="9"/>
  <c r="U750" i="9"/>
  <c r="F757" i="9"/>
  <c r="E757" i="9"/>
  <c r="F760" i="9"/>
  <c r="E760" i="9"/>
  <c r="V762" i="9"/>
  <c r="U762" i="9"/>
  <c r="F769" i="9"/>
  <c r="E769" i="9"/>
  <c r="F772" i="9"/>
  <c r="E772" i="9"/>
  <c r="V774" i="9"/>
  <c r="U774" i="9"/>
  <c r="V781" i="9"/>
  <c r="U781" i="9"/>
  <c r="N789" i="9"/>
  <c r="M789" i="9"/>
  <c r="F790" i="9"/>
  <c r="E790" i="9"/>
  <c r="M634" i="9"/>
  <c r="N634" i="9"/>
  <c r="U636" i="9"/>
  <c r="N637" i="9"/>
  <c r="V638" i="9"/>
  <c r="U638" i="9"/>
  <c r="M642" i="9"/>
  <c r="N642" i="9"/>
  <c r="F644" i="9"/>
  <c r="V648" i="9"/>
  <c r="U648" i="9"/>
  <c r="F652" i="9"/>
  <c r="M654" i="9"/>
  <c r="N654" i="9"/>
  <c r="F655" i="9"/>
  <c r="E655" i="9"/>
  <c r="F659" i="9"/>
  <c r="E659" i="9"/>
  <c r="F662" i="9"/>
  <c r="E662" i="9"/>
  <c r="V664" i="9"/>
  <c r="U664" i="9"/>
  <c r="F671" i="9"/>
  <c r="E671" i="9"/>
  <c r="F674" i="9"/>
  <c r="E674" i="9"/>
  <c r="V676" i="9"/>
  <c r="U676" i="9"/>
  <c r="F683" i="9"/>
  <c r="E683" i="9"/>
  <c r="F686" i="9"/>
  <c r="E686" i="9"/>
  <c r="V688" i="9"/>
  <c r="U688" i="9"/>
  <c r="F695" i="9"/>
  <c r="E695" i="9"/>
  <c r="F698" i="9"/>
  <c r="E698" i="9"/>
  <c r="V700" i="9"/>
  <c r="U700" i="9"/>
  <c r="F707" i="9"/>
  <c r="E707" i="9"/>
  <c r="F710" i="9"/>
  <c r="E710" i="9"/>
  <c r="V712" i="9"/>
  <c r="U712" i="9"/>
  <c r="F719" i="9"/>
  <c r="E719" i="9"/>
  <c r="F722" i="9"/>
  <c r="E722" i="9"/>
  <c r="V724" i="9"/>
  <c r="U724" i="9"/>
  <c r="F731" i="9"/>
  <c r="E731" i="9"/>
  <c r="F734" i="9"/>
  <c r="E734" i="9"/>
  <c r="V736" i="9"/>
  <c r="U736" i="9"/>
  <c r="F743" i="9"/>
  <c r="E743" i="9"/>
  <c r="F746" i="9"/>
  <c r="E746" i="9"/>
  <c r="V748" i="9"/>
  <c r="U748" i="9"/>
  <c r="F755" i="9"/>
  <c r="E755" i="9"/>
  <c r="F758" i="9"/>
  <c r="E758" i="9"/>
  <c r="V760" i="9"/>
  <c r="U760" i="9"/>
  <c r="F767" i="9"/>
  <c r="E767" i="9"/>
  <c r="F770" i="9"/>
  <c r="E770" i="9"/>
  <c r="V772" i="9"/>
  <c r="U772" i="9"/>
  <c r="N777" i="9"/>
  <c r="M777" i="9"/>
  <c r="F778" i="9"/>
  <c r="E778" i="9"/>
  <c r="N783" i="9"/>
  <c r="M783" i="9"/>
  <c r="F784" i="9"/>
  <c r="E784" i="9"/>
  <c r="V791" i="9"/>
  <c r="U791" i="9"/>
  <c r="N797" i="9"/>
  <c r="M797" i="9"/>
  <c r="E798" i="9"/>
  <c r="F798" i="9"/>
  <c r="E517" i="9"/>
  <c r="E519" i="9"/>
  <c r="E521" i="9"/>
  <c r="E523" i="9"/>
  <c r="E525" i="9"/>
  <c r="E527" i="9"/>
  <c r="E529" i="9"/>
  <c r="E531" i="9"/>
  <c r="E533" i="9"/>
  <c r="E535" i="9"/>
  <c r="E537" i="9"/>
  <c r="E539" i="9"/>
  <c r="E541" i="9"/>
  <c r="E543" i="9"/>
  <c r="E545" i="9"/>
  <c r="E547" i="9"/>
  <c r="E549" i="9"/>
  <c r="E551" i="9"/>
  <c r="E553" i="9"/>
  <c r="E555" i="9"/>
  <c r="E557" i="9"/>
  <c r="E559" i="9"/>
  <c r="E561" i="9"/>
  <c r="E563" i="9"/>
  <c r="E565" i="9"/>
  <c r="E567" i="9"/>
  <c r="E569" i="9"/>
  <c r="E571" i="9"/>
  <c r="E573" i="9"/>
  <c r="E575" i="9"/>
  <c r="E577" i="9"/>
  <c r="E579" i="9"/>
  <c r="E581" i="9"/>
  <c r="E583" i="9"/>
  <c r="E585" i="9"/>
  <c r="E587" i="9"/>
  <c r="E589" i="9"/>
  <c r="E591" i="9"/>
  <c r="E593" i="9"/>
  <c r="E595" i="9"/>
  <c r="E597" i="9"/>
  <c r="E599" i="9"/>
  <c r="E601" i="9"/>
  <c r="E603" i="9"/>
  <c r="E605" i="9"/>
  <c r="E607" i="9"/>
  <c r="E609" i="9"/>
  <c r="E611" i="9"/>
  <c r="E613" i="9"/>
  <c r="E615" i="9"/>
  <c r="E617" i="9"/>
  <c r="E619" i="9"/>
  <c r="E621" i="9"/>
  <c r="E623" i="9"/>
  <c r="E625" i="9"/>
  <c r="E628" i="9"/>
  <c r="H628" i="9" s="1"/>
  <c r="N628" i="9"/>
  <c r="P628" i="9" s="1"/>
  <c r="E629" i="9"/>
  <c r="V630" i="9"/>
  <c r="X630" i="9" s="1"/>
  <c r="M633" i="9"/>
  <c r="U633" i="9"/>
  <c r="E634" i="9"/>
  <c r="H634" i="9" s="1"/>
  <c r="V636" i="9"/>
  <c r="M637" i="9"/>
  <c r="M640" i="9"/>
  <c r="N640" i="9"/>
  <c r="F642" i="9"/>
  <c r="H642" i="9" s="1"/>
  <c r="E644" i="9"/>
  <c r="U645" i="9"/>
  <c r="M650" i="9"/>
  <c r="N650" i="9"/>
  <c r="E652" i="9"/>
  <c r="F654" i="9"/>
  <c r="M656" i="9"/>
  <c r="N656" i="9"/>
  <c r="F657" i="9"/>
  <c r="E657" i="9"/>
  <c r="F660" i="9"/>
  <c r="E660" i="9"/>
  <c r="V662" i="9"/>
  <c r="U662" i="9"/>
  <c r="F669" i="9"/>
  <c r="E669" i="9"/>
  <c r="F672" i="9"/>
  <c r="E672" i="9"/>
  <c r="V674" i="9"/>
  <c r="U674" i="9"/>
  <c r="F681" i="9"/>
  <c r="E681" i="9"/>
  <c r="F684" i="9"/>
  <c r="E684" i="9"/>
  <c r="V686" i="9"/>
  <c r="U686" i="9"/>
  <c r="F693" i="9"/>
  <c r="E693" i="9"/>
  <c r="F696" i="9"/>
  <c r="E696" i="9"/>
  <c r="V698" i="9"/>
  <c r="U698" i="9"/>
  <c r="F705" i="9"/>
  <c r="E705" i="9"/>
  <c r="F708" i="9"/>
  <c r="E708" i="9"/>
  <c r="V710" i="9"/>
  <c r="U710" i="9"/>
  <c r="F717" i="9"/>
  <c r="E717" i="9"/>
  <c r="F720" i="9"/>
  <c r="E720" i="9"/>
  <c r="V722" i="9"/>
  <c r="U722" i="9"/>
  <c r="F729" i="9"/>
  <c r="E729" i="9"/>
  <c r="F732" i="9"/>
  <c r="E732" i="9"/>
  <c r="V734" i="9"/>
  <c r="U734" i="9"/>
  <c r="F741" i="9"/>
  <c r="E741" i="9"/>
  <c r="F744" i="9"/>
  <c r="E744" i="9"/>
  <c r="V746" i="9"/>
  <c r="U746" i="9"/>
  <c r="F753" i="9"/>
  <c r="E753" i="9"/>
  <c r="F756" i="9"/>
  <c r="E756" i="9"/>
  <c r="V758" i="9"/>
  <c r="U758" i="9"/>
  <c r="F765" i="9"/>
  <c r="E765" i="9"/>
  <c r="F768" i="9"/>
  <c r="E768" i="9"/>
  <c r="V770" i="9"/>
  <c r="U770" i="9"/>
  <c r="N787" i="9"/>
  <c r="M787" i="9"/>
  <c r="F517" i="9"/>
  <c r="F519" i="9"/>
  <c r="F521" i="9"/>
  <c r="F523" i="9"/>
  <c r="F525" i="9"/>
  <c r="F527" i="9"/>
  <c r="F529" i="9"/>
  <c r="F531" i="9"/>
  <c r="F533" i="9"/>
  <c r="F535" i="9"/>
  <c r="F537" i="9"/>
  <c r="F539" i="9"/>
  <c r="F541" i="9"/>
  <c r="F543" i="9"/>
  <c r="F545" i="9"/>
  <c r="F547" i="9"/>
  <c r="F549" i="9"/>
  <c r="F551" i="9"/>
  <c r="F553" i="9"/>
  <c r="F555" i="9"/>
  <c r="F557" i="9"/>
  <c r="F559" i="9"/>
  <c r="F561" i="9"/>
  <c r="F563" i="9"/>
  <c r="F565" i="9"/>
  <c r="F567" i="9"/>
  <c r="F569" i="9"/>
  <c r="F571" i="9"/>
  <c r="F573" i="9"/>
  <c r="F575" i="9"/>
  <c r="F577" i="9"/>
  <c r="F579" i="9"/>
  <c r="F581" i="9"/>
  <c r="F583" i="9"/>
  <c r="F585" i="9"/>
  <c r="F587" i="9"/>
  <c r="F589" i="9"/>
  <c r="F591" i="9"/>
  <c r="F593" i="9"/>
  <c r="F595" i="9"/>
  <c r="F597" i="9"/>
  <c r="F599" i="9"/>
  <c r="F601" i="9"/>
  <c r="F603" i="9"/>
  <c r="F605" i="9"/>
  <c r="F607" i="9"/>
  <c r="F609" i="9"/>
  <c r="F611" i="9"/>
  <c r="F613" i="9"/>
  <c r="F615" i="9"/>
  <c r="F617" i="9"/>
  <c r="F619" i="9"/>
  <c r="F621" i="9"/>
  <c r="F623" i="9"/>
  <c r="F625" i="9"/>
  <c r="F629" i="9"/>
  <c r="M631" i="9"/>
  <c r="P631" i="9" s="1"/>
  <c r="N633" i="9"/>
  <c r="V633" i="9"/>
  <c r="M636" i="9"/>
  <c r="N636" i="9"/>
  <c r="M638" i="9"/>
  <c r="N638" i="9"/>
  <c r="F640" i="9"/>
  <c r="H640" i="9" s="1"/>
  <c r="U643" i="9"/>
  <c r="X643" i="9" s="1"/>
  <c r="V645" i="9"/>
  <c r="V646" i="9"/>
  <c r="U646" i="9"/>
  <c r="F650" i="9"/>
  <c r="H650" i="9" s="1"/>
  <c r="V652" i="9"/>
  <c r="U652" i="9"/>
  <c r="E654" i="9"/>
  <c r="F656" i="9"/>
  <c r="H656" i="9" s="1"/>
  <c r="F658" i="9"/>
  <c r="E658" i="9"/>
  <c r="V660" i="9"/>
  <c r="U660" i="9"/>
  <c r="F667" i="9"/>
  <c r="E667" i="9"/>
  <c r="F670" i="9"/>
  <c r="E670" i="9"/>
  <c r="V672" i="9"/>
  <c r="U672" i="9"/>
  <c r="F679" i="9"/>
  <c r="E679" i="9"/>
  <c r="F682" i="9"/>
  <c r="E682" i="9"/>
  <c r="V684" i="9"/>
  <c r="U684" i="9"/>
  <c r="F691" i="9"/>
  <c r="E691" i="9"/>
  <c r="F694" i="9"/>
  <c r="E694" i="9"/>
  <c r="V696" i="9"/>
  <c r="U696" i="9"/>
  <c r="F703" i="9"/>
  <c r="E703" i="9"/>
  <c r="F706" i="9"/>
  <c r="E706" i="9"/>
  <c r="V708" i="9"/>
  <c r="U708" i="9"/>
  <c r="F715" i="9"/>
  <c r="E715" i="9"/>
  <c r="F718" i="9"/>
  <c r="E718" i="9"/>
  <c r="V720" i="9"/>
  <c r="U720" i="9"/>
  <c r="F727" i="9"/>
  <c r="E727" i="9"/>
  <c r="F730" i="9"/>
  <c r="E730" i="9"/>
  <c r="V732" i="9"/>
  <c r="U732" i="9"/>
  <c r="F739" i="9"/>
  <c r="E739" i="9"/>
  <c r="F742" i="9"/>
  <c r="E742" i="9"/>
  <c r="V744" i="9"/>
  <c r="U744" i="9"/>
  <c r="F751" i="9"/>
  <c r="E751" i="9"/>
  <c r="F754" i="9"/>
  <c r="E754" i="9"/>
  <c r="V756" i="9"/>
  <c r="U756" i="9"/>
  <c r="F763" i="9"/>
  <c r="E763" i="9"/>
  <c r="F766" i="9"/>
  <c r="E766" i="9"/>
  <c r="V768" i="9"/>
  <c r="U768" i="9"/>
  <c r="F775" i="9"/>
  <c r="E775" i="9"/>
  <c r="N781" i="9"/>
  <c r="M781" i="9"/>
  <c r="V789" i="9"/>
  <c r="U789" i="9"/>
  <c r="M790" i="9"/>
  <c r="N790" i="9"/>
  <c r="F638" i="9"/>
  <c r="U641" i="9"/>
  <c r="V644" i="9"/>
  <c r="U644" i="9"/>
  <c r="M648" i="9"/>
  <c r="N648" i="9"/>
  <c r="V654" i="9"/>
  <c r="U654" i="9"/>
  <c r="V658" i="9"/>
  <c r="U658" i="9"/>
  <c r="F665" i="9"/>
  <c r="E665" i="9"/>
  <c r="F668" i="9"/>
  <c r="E668" i="9"/>
  <c r="V670" i="9"/>
  <c r="U670" i="9"/>
  <c r="F677" i="9"/>
  <c r="E677" i="9"/>
  <c r="F680" i="9"/>
  <c r="E680" i="9"/>
  <c r="V682" i="9"/>
  <c r="U682" i="9"/>
  <c r="F689" i="9"/>
  <c r="E689" i="9"/>
  <c r="F692" i="9"/>
  <c r="E692" i="9"/>
  <c r="V694" i="9"/>
  <c r="U694" i="9"/>
  <c r="F701" i="9"/>
  <c r="E701" i="9"/>
  <c r="F704" i="9"/>
  <c r="E704" i="9"/>
  <c r="V706" i="9"/>
  <c r="U706" i="9"/>
  <c r="F713" i="9"/>
  <c r="E713" i="9"/>
  <c r="F716" i="9"/>
  <c r="E716" i="9"/>
  <c r="V718" i="9"/>
  <c r="U718" i="9"/>
  <c r="F725" i="9"/>
  <c r="E725" i="9"/>
  <c r="F728" i="9"/>
  <c r="E728" i="9"/>
  <c r="V730" i="9"/>
  <c r="U730" i="9"/>
  <c r="F737" i="9"/>
  <c r="E737" i="9"/>
  <c r="F740" i="9"/>
  <c r="E740" i="9"/>
  <c r="V742" i="9"/>
  <c r="U742" i="9"/>
  <c r="F749" i="9"/>
  <c r="E749" i="9"/>
  <c r="F752" i="9"/>
  <c r="E752" i="9"/>
  <c r="V754" i="9"/>
  <c r="U754" i="9"/>
  <c r="F761" i="9"/>
  <c r="E761" i="9"/>
  <c r="F764" i="9"/>
  <c r="E764" i="9"/>
  <c r="V766" i="9"/>
  <c r="U766" i="9"/>
  <c r="F773" i="9"/>
  <c r="E773" i="9"/>
  <c r="F776" i="9"/>
  <c r="E776" i="9"/>
  <c r="V777" i="9"/>
  <c r="U777" i="9"/>
  <c r="M778" i="9"/>
  <c r="N778" i="9"/>
  <c r="V783" i="9"/>
  <c r="U783" i="9"/>
  <c r="M784" i="9"/>
  <c r="N784" i="9"/>
  <c r="N791" i="9"/>
  <c r="M791" i="9"/>
  <c r="E792" i="9"/>
  <c r="F792" i="9"/>
  <c r="V797" i="9"/>
  <c r="U797" i="9"/>
  <c r="E638" i="9"/>
  <c r="U639" i="9"/>
  <c r="X639" i="9" s="1"/>
  <c r="V641" i="9"/>
  <c r="V642" i="9"/>
  <c r="U642" i="9"/>
  <c r="M646" i="9"/>
  <c r="N646" i="9"/>
  <c r="F648" i="9"/>
  <c r="H648" i="9" s="1"/>
  <c r="V650" i="9"/>
  <c r="U650" i="9"/>
  <c r="V656" i="9"/>
  <c r="U656" i="9"/>
  <c r="F663" i="9"/>
  <c r="E663" i="9"/>
  <c r="F666" i="9"/>
  <c r="E666" i="9"/>
  <c r="V668" i="9"/>
  <c r="U668" i="9"/>
  <c r="F675" i="9"/>
  <c r="E675" i="9"/>
  <c r="F678" i="9"/>
  <c r="E678" i="9"/>
  <c r="V680" i="9"/>
  <c r="U680" i="9"/>
  <c r="F687" i="9"/>
  <c r="E687" i="9"/>
  <c r="F690" i="9"/>
  <c r="E690" i="9"/>
  <c r="V692" i="9"/>
  <c r="U692" i="9"/>
  <c r="F699" i="9"/>
  <c r="E699" i="9"/>
  <c r="F702" i="9"/>
  <c r="E702" i="9"/>
  <c r="V704" i="9"/>
  <c r="U704" i="9"/>
  <c r="F711" i="9"/>
  <c r="E711" i="9"/>
  <c r="F714" i="9"/>
  <c r="E714" i="9"/>
  <c r="V716" i="9"/>
  <c r="U716" i="9"/>
  <c r="F723" i="9"/>
  <c r="E723" i="9"/>
  <c r="F726" i="9"/>
  <c r="E726" i="9"/>
  <c r="V728" i="9"/>
  <c r="U728" i="9"/>
  <c r="F735" i="9"/>
  <c r="E735" i="9"/>
  <c r="F738" i="9"/>
  <c r="E738" i="9"/>
  <c r="V740" i="9"/>
  <c r="U740" i="9"/>
  <c r="F747" i="9"/>
  <c r="E747" i="9"/>
  <c r="F750" i="9"/>
  <c r="E750" i="9"/>
  <c r="V752" i="9"/>
  <c r="U752" i="9"/>
  <c r="F759" i="9"/>
  <c r="E759" i="9"/>
  <c r="F762" i="9"/>
  <c r="E762" i="9"/>
  <c r="V764" i="9"/>
  <c r="U764" i="9"/>
  <c r="F771" i="9"/>
  <c r="E771" i="9"/>
  <c r="F774" i="9"/>
  <c r="E774" i="9"/>
  <c r="V787" i="9"/>
  <c r="U787" i="9"/>
  <c r="N658" i="9"/>
  <c r="P658" i="9" s="1"/>
  <c r="N660" i="9"/>
  <c r="P660" i="9" s="1"/>
  <c r="N662" i="9"/>
  <c r="P662" i="9" s="1"/>
  <c r="N664" i="9"/>
  <c r="P664" i="9" s="1"/>
  <c r="N666" i="9"/>
  <c r="P666" i="9" s="1"/>
  <c r="N668" i="9"/>
  <c r="P668" i="9" s="1"/>
  <c r="N670" i="9"/>
  <c r="P670" i="9" s="1"/>
  <c r="N672" i="9"/>
  <c r="P672" i="9" s="1"/>
  <c r="N674" i="9"/>
  <c r="P674" i="9" s="1"/>
  <c r="N676" i="9"/>
  <c r="P676" i="9" s="1"/>
  <c r="N678" i="9"/>
  <c r="P678" i="9" s="1"/>
  <c r="N680" i="9"/>
  <c r="P680" i="9" s="1"/>
  <c r="N682" i="9"/>
  <c r="P682" i="9" s="1"/>
  <c r="N684" i="9"/>
  <c r="P684" i="9" s="1"/>
  <c r="N686" i="9"/>
  <c r="P686" i="9" s="1"/>
  <c r="N688" i="9"/>
  <c r="P688" i="9" s="1"/>
  <c r="N690" i="9"/>
  <c r="P690" i="9" s="1"/>
  <c r="N692" i="9"/>
  <c r="P692" i="9" s="1"/>
  <c r="N694" i="9"/>
  <c r="P694" i="9" s="1"/>
  <c r="N696" i="9"/>
  <c r="P696" i="9" s="1"/>
  <c r="N698" i="9"/>
  <c r="P698" i="9" s="1"/>
  <c r="N700" i="9"/>
  <c r="P700" i="9" s="1"/>
  <c r="N702" i="9"/>
  <c r="P702" i="9" s="1"/>
  <c r="N704" i="9"/>
  <c r="P704" i="9" s="1"/>
  <c r="N706" i="9"/>
  <c r="P706" i="9" s="1"/>
  <c r="N708" i="9"/>
  <c r="P708" i="9" s="1"/>
  <c r="X709" i="9"/>
  <c r="N710" i="9"/>
  <c r="P710" i="9" s="1"/>
  <c r="N712" i="9"/>
  <c r="P712" i="9" s="1"/>
  <c r="N714" i="9"/>
  <c r="P714" i="9" s="1"/>
  <c r="N716" i="9"/>
  <c r="P716" i="9" s="1"/>
  <c r="N718" i="9"/>
  <c r="P718" i="9" s="1"/>
  <c r="N720" i="9"/>
  <c r="P720" i="9" s="1"/>
  <c r="N722" i="9"/>
  <c r="P722" i="9" s="1"/>
  <c r="N724" i="9"/>
  <c r="P724" i="9" s="1"/>
  <c r="N726" i="9"/>
  <c r="P726" i="9" s="1"/>
  <c r="N728" i="9"/>
  <c r="P728" i="9" s="1"/>
  <c r="N730" i="9"/>
  <c r="P730" i="9" s="1"/>
  <c r="N732" i="9"/>
  <c r="P732" i="9" s="1"/>
  <c r="N734" i="9"/>
  <c r="P734" i="9" s="1"/>
  <c r="N736" i="9"/>
  <c r="P736" i="9" s="1"/>
  <c r="N738" i="9"/>
  <c r="P738" i="9" s="1"/>
  <c r="N740" i="9"/>
  <c r="P740" i="9" s="1"/>
  <c r="N742" i="9"/>
  <c r="P742" i="9" s="1"/>
  <c r="N744" i="9"/>
  <c r="P744" i="9" s="1"/>
  <c r="N746" i="9"/>
  <c r="P746" i="9" s="1"/>
  <c r="N748" i="9"/>
  <c r="P748" i="9" s="1"/>
  <c r="N750" i="9"/>
  <c r="P750" i="9" s="1"/>
  <c r="N752" i="9"/>
  <c r="P752" i="9" s="1"/>
  <c r="N754" i="9"/>
  <c r="P754" i="9" s="1"/>
  <c r="N756" i="9"/>
  <c r="P756" i="9" s="1"/>
  <c r="N758" i="9"/>
  <c r="P758" i="9" s="1"/>
  <c r="N760" i="9"/>
  <c r="P760" i="9" s="1"/>
  <c r="N762" i="9"/>
  <c r="P762" i="9" s="1"/>
  <c r="N764" i="9"/>
  <c r="P764" i="9" s="1"/>
  <c r="N766" i="9"/>
  <c r="P766" i="9" s="1"/>
  <c r="N768" i="9"/>
  <c r="P768" i="9" s="1"/>
  <c r="N770" i="9"/>
  <c r="P770" i="9" s="1"/>
  <c r="N772" i="9"/>
  <c r="P772" i="9" s="1"/>
  <c r="N774" i="9"/>
  <c r="P774" i="9" s="1"/>
  <c r="F777" i="9"/>
  <c r="H777" i="9" s="1"/>
  <c r="F783" i="9"/>
  <c r="H783" i="9" s="1"/>
  <c r="F789" i="9"/>
  <c r="H789" i="9" s="1"/>
  <c r="H791" i="9"/>
  <c r="M802" i="9"/>
  <c r="P802" i="9" s="1"/>
  <c r="V802" i="9"/>
  <c r="X802" i="9" s="1"/>
  <c r="M804" i="9"/>
  <c r="P804" i="9" s="1"/>
  <c r="V804" i="9"/>
  <c r="X804" i="9" s="1"/>
  <c r="M806" i="9"/>
  <c r="P806" i="9" s="1"/>
  <c r="V806" i="9"/>
  <c r="X806" i="9" s="1"/>
  <c r="M808" i="9"/>
  <c r="P808" i="9" s="1"/>
  <c r="V808" i="9"/>
  <c r="X808" i="9" s="1"/>
  <c r="M810" i="9"/>
  <c r="P810" i="9" s="1"/>
  <c r="V810" i="9"/>
  <c r="X810" i="9" s="1"/>
  <c r="M812" i="9"/>
  <c r="P812" i="9" s="1"/>
  <c r="V812" i="9"/>
  <c r="X812" i="9" s="1"/>
  <c r="M814" i="9"/>
  <c r="P814" i="9" s="1"/>
  <c r="V814" i="9"/>
  <c r="X814" i="9" s="1"/>
  <c r="M816" i="9"/>
  <c r="P816" i="9" s="1"/>
  <c r="V816" i="9"/>
  <c r="X816" i="9" s="1"/>
  <c r="M818" i="9"/>
  <c r="P818" i="9" s="1"/>
  <c r="V819" i="9"/>
  <c r="U819" i="9"/>
  <c r="V821" i="9"/>
  <c r="U821" i="9"/>
  <c r="V823" i="9"/>
  <c r="U823" i="9"/>
  <c r="V825" i="9"/>
  <c r="U825" i="9"/>
  <c r="V827" i="9"/>
  <c r="U827" i="9"/>
  <c r="V832" i="9"/>
  <c r="U832" i="9"/>
  <c r="V833" i="9"/>
  <c r="U833" i="9"/>
  <c r="V838" i="9"/>
  <c r="U838" i="9"/>
  <c r="V839" i="9"/>
  <c r="U839" i="9"/>
  <c r="V844" i="9"/>
  <c r="U844" i="9"/>
  <c r="V845" i="9"/>
  <c r="U845" i="9"/>
  <c r="V850" i="9"/>
  <c r="U850" i="9"/>
  <c r="V851" i="9"/>
  <c r="U851" i="9"/>
  <c r="V856" i="9"/>
  <c r="U856" i="9"/>
  <c r="V857" i="9"/>
  <c r="U857" i="9"/>
  <c r="V862" i="9"/>
  <c r="U862" i="9"/>
  <c r="V863" i="9"/>
  <c r="U863" i="9"/>
  <c r="M34" i="10"/>
  <c r="N34" i="10"/>
  <c r="M40" i="10"/>
  <c r="N40" i="10"/>
  <c r="M46" i="10"/>
  <c r="N46" i="10"/>
  <c r="M52" i="10"/>
  <c r="N52" i="10"/>
  <c r="M58" i="10"/>
  <c r="N58" i="10"/>
  <c r="M64" i="10"/>
  <c r="N64" i="10"/>
  <c r="F69" i="10"/>
  <c r="E69" i="10"/>
  <c r="V69" i="10"/>
  <c r="U69" i="10"/>
  <c r="F81" i="10"/>
  <c r="E81" i="10"/>
  <c r="V81" i="10"/>
  <c r="U81" i="10"/>
  <c r="F93" i="10"/>
  <c r="E93" i="10"/>
  <c r="V93" i="10"/>
  <c r="U93" i="10"/>
  <c r="F105" i="10"/>
  <c r="E105" i="10"/>
  <c r="V105" i="10"/>
  <c r="U105" i="10"/>
  <c r="N828" i="9"/>
  <c r="M828" i="9"/>
  <c r="N834" i="9"/>
  <c r="M834" i="9"/>
  <c r="N840" i="9"/>
  <c r="M840" i="9"/>
  <c r="N846" i="9"/>
  <c r="M846" i="9"/>
  <c r="N852" i="9"/>
  <c r="M852" i="9"/>
  <c r="N858" i="9"/>
  <c r="M858" i="9"/>
  <c r="N864" i="9"/>
  <c r="M864" i="9"/>
  <c r="M27" i="10"/>
  <c r="N27" i="10"/>
  <c r="M33" i="10"/>
  <c r="N33" i="10"/>
  <c r="M39" i="10"/>
  <c r="N39" i="10"/>
  <c r="M45" i="10"/>
  <c r="N45" i="10"/>
  <c r="M51" i="10"/>
  <c r="N51" i="10"/>
  <c r="M57" i="10"/>
  <c r="N57" i="10"/>
  <c r="M63" i="10"/>
  <c r="N63" i="10"/>
  <c r="V67" i="10"/>
  <c r="U67" i="10"/>
  <c r="F79" i="10"/>
  <c r="E79" i="10"/>
  <c r="V79" i="10"/>
  <c r="U79" i="10"/>
  <c r="F91" i="10"/>
  <c r="E91" i="10"/>
  <c r="V91" i="10"/>
  <c r="U91" i="10"/>
  <c r="F103" i="10"/>
  <c r="E103" i="10"/>
  <c r="V103" i="10"/>
  <c r="U103" i="10"/>
  <c r="V107" i="10"/>
  <c r="U107" i="10"/>
  <c r="E796" i="9"/>
  <c r="F796" i="9"/>
  <c r="E802" i="9"/>
  <c r="F802" i="9"/>
  <c r="E804" i="9"/>
  <c r="F804" i="9"/>
  <c r="E806" i="9"/>
  <c r="F806" i="9"/>
  <c r="E808" i="9"/>
  <c r="F808" i="9"/>
  <c r="E810" i="9"/>
  <c r="F810" i="9"/>
  <c r="E812" i="9"/>
  <c r="F812" i="9"/>
  <c r="E814" i="9"/>
  <c r="F814" i="9"/>
  <c r="E816" i="9"/>
  <c r="F816" i="9"/>
  <c r="E818" i="9"/>
  <c r="F818" i="9"/>
  <c r="N820" i="9"/>
  <c r="M820" i="9"/>
  <c r="N822" i="9"/>
  <c r="M822" i="9"/>
  <c r="N824" i="9"/>
  <c r="M824" i="9"/>
  <c r="N826" i="9"/>
  <c r="M826" i="9"/>
  <c r="V830" i="9"/>
  <c r="U830" i="9"/>
  <c r="V831" i="9"/>
  <c r="U831" i="9"/>
  <c r="V836" i="9"/>
  <c r="U836" i="9"/>
  <c r="V837" i="9"/>
  <c r="U837" i="9"/>
  <c r="V842" i="9"/>
  <c r="U842" i="9"/>
  <c r="V843" i="9"/>
  <c r="U843" i="9"/>
  <c r="V848" i="9"/>
  <c r="U848" i="9"/>
  <c r="V849" i="9"/>
  <c r="U849" i="9"/>
  <c r="V854" i="9"/>
  <c r="U854" i="9"/>
  <c r="V855" i="9"/>
  <c r="U855" i="9"/>
  <c r="V860" i="9"/>
  <c r="U860" i="9"/>
  <c r="V861" i="9"/>
  <c r="U861" i="9"/>
  <c r="V866" i="9"/>
  <c r="U866" i="9"/>
  <c r="M26" i="10"/>
  <c r="N26" i="10"/>
  <c r="M32" i="10"/>
  <c r="N32" i="10"/>
  <c r="M38" i="10"/>
  <c r="N38" i="10"/>
  <c r="M44" i="10"/>
  <c r="N44" i="10"/>
  <c r="M50" i="10"/>
  <c r="N50" i="10"/>
  <c r="M56" i="10"/>
  <c r="N56" i="10"/>
  <c r="M62" i="10"/>
  <c r="N62" i="10"/>
  <c r="F77" i="10"/>
  <c r="E77" i="10"/>
  <c r="V77" i="10"/>
  <c r="U77" i="10"/>
  <c r="F89" i="10"/>
  <c r="E89" i="10"/>
  <c r="V89" i="10"/>
  <c r="U89" i="10"/>
  <c r="F101" i="10"/>
  <c r="E101" i="10"/>
  <c r="V101" i="10"/>
  <c r="U101" i="10"/>
  <c r="V109" i="10"/>
  <c r="U109" i="10"/>
  <c r="N639" i="9"/>
  <c r="P639" i="9" s="1"/>
  <c r="N641" i="9"/>
  <c r="P641" i="9" s="1"/>
  <c r="N643" i="9"/>
  <c r="P643" i="9" s="1"/>
  <c r="N645" i="9"/>
  <c r="P645" i="9" s="1"/>
  <c r="N647" i="9"/>
  <c r="P647" i="9" s="1"/>
  <c r="N649" i="9"/>
  <c r="P649" i="9" s="1"/>
  <c r="N651" i="9"/>
  <c r="P651" i="9" s="1"/>
  <c r="N653" i="9"/>
  <c r="P653" i="9" s="1"/>
  <c r="N655" i="9"/>
  <c r="P655" i="9" s="1"/>
  <c r="N657" i="9"/>
  <c r="P657" i="9" s="1"/>
  <c r="N659" i="9"/>
  <c r="P659" i="9" s="1"/>
  <c r="N661" i="9"/>
  <c r="P661" i="9" s="1"/>
  <c r="N663" i="9"/>
  <c r="P663" i="9" s="1"/>
  <c r="N665" i="9"/>
  <c r="P665" i="9" s="1"/>
  <c r="N667" i="9"/>
  <c r="P667" i="9" s="1"/>
  <c r="N669" i="9"/>
  <c r="P669" i="9" s="1"/>
  <c r="N671" i="9"/>
  <c r="P671" i="9" s="1"/>
  <c r="N673" i="9"/>
  <c r="P673" i="9" s="1"/>
  <c r="N675" i="9"/>
  <c r="P675" i="9" s="1"/>
  <c r="N677" i="9"/>
  <c r="P677" i="9" s="1"/>
  <c r="N679" i="9"/>
  <c r="P679" i="9" s="1"/>
  <c r="N681" i="9"/>
  <c r="P681" i="9" s="1"/>
  <c r="N683" i="9"/>
  <c r="P683" i="9" s="1"/>
  <c r="N685" i="9"/>
  <c r="P685" i="9" s="1"/>
  <c r="N687" i="9"/>
  <c r="P687" i="9" s="1"/>
  <c r="N689" i="9"/>
  <c r="P689" i="9" s="1"/>
  <c r="N691" i="9"/>
  <c r="P691" i="9" s="1"/>
  <c r="N693" i="9"/>
  <c r="P693" i="9" s="1"/>
  <c r="N695" i="9"/>
  <c r="P695" i="9" s="1"/>
  <c r="N697" i="9"/>
  <c r="P697" i="9" s="1"/>
  <c r="N699" i="9"/>
  <c r="P699" i="9" s="1"/>
  <c r="N701" i="9"/>
  <c r="P701" i="9" s="1"/>
  <c r="N703" i="9"/>
  <c r="P703" i="9" s="1"/>
  <c r="N705" i="9"/>
  <c r="P705" i="9" s="1"/>
  <c r="N707" i="9"/>
  <c r="P707" i="9" s="1"/>
  <c r="N709" i="9"/>
  <c r="P709" i="9" s="1"/>
  <c r="N711" i="9"/>
  <c r="P711" i="9" s="1"/>
  <c r="N713" i="9"/>
  <c r="P713" i="9" s="1"/>
  <c r="N715" i="9"/>
  <c r="P715" i="9" s="1"/>
  <c r="N717" i="9"/>
  <c r="P717" i="9" s="1"/>
  <c r="N719" i="9"/>
  <c r="P719" i="9" s="1"/>
  <c r="N721" i="9"/>
  <c r="P721" i="9" s="1"/>
  <c r="N723" i="9"/>
  <c r="P723" i="9" s="1"/>
  <c r="N725" i="9"/>
  <c r="P725" i="9" s="1"/>
  <c r="N727" i="9"/>
  <c r="P727" i="9" s="1"/>
  <c r="N729" i="9"/>
  <c r="P729" i="9" s="1"/>
  <c r="N731" i="9"/>
  <c r="P731" i="9" s="1"/>
  <c r="N733" i="9"/>
  <c r="P733" i="9" s="1"/>
  <c r="N735" i="9"/>
  <c r="P735" i="9" s="1"/>
  <c r="N737" i="9"/>
  <c r="P737" i="9" s="1"/>
  <c r="N739" i="9"/>
  <c r="P739" i="9" s="1"/>
  <c r="N741" i="9"/>
  <c r="P741" i="9" s="1"/>
  <c r="N743" i="9"/>
  <c r="P743" i="9" s="1"/>
  <c r="N745" i="9"/>
  <c r="P745" i="9" s="1"/>
  <c r="N747" i="9"/>
  <c r="P747" i="9" s="1"/>
  <c r="N749" i="9"/>
  <c r="P749" i="9" s="1"/>
  <c r="N751" i="9"/>
  <c r="P751" i="9" s="1"/>
  <c r="N753" i="9"/>
  <c r="P753" i="9" s="1"/>
  <c r="N755" i="9"/>
  <c r="P755" i="9" s="1"/>
  <c r="N757" i="9"/>
  <c r="P757" i="9" s="1"/>
  <c r="N759" i="9"/>
  <c r="P759" i="9" s="1"/>
  <c r="N761" i="9"/>
  <c r="P761" i="9" s="1"/>
  <c r="N763" i="9"/>
  <c r="P763" i="9" s="1"/>
  <c r="N765" i="9"/>
  <c r="P765" i="9" s="1"/>
  <c r="N767" i="9"/>
  <c r="P767" i="9" s="1"/>
  <c r="N769" i="9"/>
  <c r="P769" i="9" s="1"/>
  <c r="N771" i="9"/>
  <c r="P771" i="9" s="1"/>
  <c r="N773" i="9"/>
  <c r="P773" i="9" s="1"/>
  <c r="N775" i="9"/>
  <c r="P775" i="9" s="1"/>
  <c r="N779" i="9"/>
  <c r="P779" i="9" s="1"/>
  <c r="V779" i="9"/>
  <c r="X779" i="9" s="1"/>
  <c r="E780" i="9"/>
  <c r="H780" i="9" s="1"/>
  <c r="N780" i="9"/>
  <c r="P780" i="9" s="1"/>
  <c r="V780" i="9"/>
  <c r="X780" i="9" s="1"/>
  <c r="N785" i="9"/>
  <c r="P785" i="9" s="1"/>
  <c r="V785" i="9"/>
  <c r="X785" i="9" s="1"/>
  <c r="E786" i="9"/>
  <c r="H786" i="9" s="1"/>
  <c r="N786" i="9"/>
  <c r="P786" i="9" s="1"/>
  <c r="V786" i="9"/>
  <c r="X786" i="9" s="1"/>
  <c r="N794" i="9"/>
  <c r="P794" i="9" s="1"/>
  <c r="V794" i="9"/>
  <c r="X794" i="9" s="1"/>
  <c r="E795" i="9"/>
  <c r="M795" i="9"/>
  <c r="U795" i="9"/>
  <c r="X795" i="9" s="1"/>
  <c r="N800" i="9"/>
  <c r="P800" i="9" s="1"/>
  <c r="V800" i="9"/>
  <c r="X800" i="9" s="1"/>
  <c r="E801" i="9"/>
  <c r="M801" i="9"/>
  <c r="U801" i="9"/>
  <c r="X801" i="9" s="1"/>
  <c r="U803" i="9"/>
  <c r="X803" i="9" s="1"/>
  <c r="U805" i="9"/>
  <c r="X805" i="9" s="1"/>
  <c r="U807" i="9"/>
  <c r="X807" i="9" s="1"/>
  <c r="U809" i="9"/>
  <c r="X809" i="9" s="1"/>
  <c r="U811" i="9"/>
  <c r="X811" i="9" s="1"/>
  <c r="U813" i="9"/>
  <c r="X813" i="9" s="1"/>
  <c r="U815" i="9"/>
  <c r="X815" i="9" s="1"/>
  <c r="U817" i="9"/>
  <c r="X817" i="9" s="1"/>
  <c r="N819" i="9"/>
  <c r="M819" i="9"/>
  <c r="N821" i="9"/>
  <c r="M821" i="9"/>
  <c r="N823" i="9"/>
  <c r="M823" i="9"/>
  <c r="N825" i="9"/>
  <c r="M825" i="9"/>
  <c r="N832" i="9"/>
  <c r="M832" i="9"/>
  <c r="N838" i="9"/>
  <c r="M838" i="9"/>
  <c r="N844" i="9"/>
  <c r="M844" i="9"/>
  <c r="N850" i="9"/>
  <c r="M850" i="9"/>
  <c r="N856" i="9"/>
  <c r="M856" i="9"/>
  <c r="N862" i="9"/>
  <c r="M862" i="9"/>
  <c r="N19" i="10"/>
  <c r="M31" i="10"/>
  <c r="N31" i="10"/>
  <c r="M37" i="10"/>
  <c r="N37" i="10"/>
  <c r="M43" i="10"/>
  <c r="N43" i="10"/>
  <c r="M49" i="10"/>
  <c r="N49" i="10"/>
  <c r="M55" i="10"/>
  <c r="N55" i="10"/>
  <c r="M61" i="10"/>
  <c r="N61" i="10"/>
  <c r="F75" i="10"/>
  <c r="E75" i="10"/>
  <c r="V75" i="10"/>
  <c r="U75" i="10"/>
  <c r="F87" i="10"/>
  <c r="E87" i="10"/>
  <c r="V87" i="10"/>
  <c r="U87" i="10"/>
  <c r="F99" i="10"/>
  <c r="E99" i="10"/>
  <c r="V99" i="10"/>
  <c r="U99" i="10"/>
  <c r="E794" i="9"/>
  <c r="F794" i="9"/>
  <c r="F795" i="9"/>
  <c r="N795" i="9"/>
  <c r="E800" i="9"/>
  <c r="F800" i="9"/>
  <c r="F801" i="9"/>
  <c r="N801" i="9"/>
  <c r="M803" i="9"/>
  <c r="M805" i="9"/>
  <c r="M807" i="9"/>
  <c r="M809" i="9"/>
  <c r="M811" i="9"/>
  <c r="M813" i="9"/>
  <c r="M815" i="9"/>
  <c r="M817" i="9"/>
  <c r="V828" i="9"/>
  <c r="U828" i="9"/>
  <c r="V829" i="9"/>
  <c r="U829" i="9"/>
  <c r="V834" i="9"/>
  <c r="U834" i="9"/>
  <c r="V835" i="9"/>
  <c r="U835" i="9"/>
  <c r="V840" i="9"/>
  <c r="U840" i="9"/>
  <c r="V841" i="9"/>
  <c r="U841" i="9"/>
  <c r="V846" i="9"/>
  <c r="U846" i="9"/>
  <c r="V847" i="9"/>
  <c r="U847" i="9"/>
  <c r="V852" i="9"/>
  <c r="U852" i="9"/>
  <c r="V853" i="9"/>
  <c r="U853" i="9"/>
  <c r="V858" i="9"/>
  <c r="U858" i="9"/>
  <c r="V859" i="9"/>
  <c r="U859" i="9"/>
  <c r="V864" i="9"/>
  <c r="U864" i="9"/>
  <c r="V865" i="9"/>
  <c r="U865" i="9"/>
  <c r="N24" i="10"/>
  <c r="M30" i="10"/>
  <c r="N30" i="10"/>
  <c r="M36" i="10"/>
  <c r="N36" i="10"/>
  <c r="M42" i="10"/>
  <c r="N42" i="10"/>
  <c r="M48" i="10"/>
  <c r="N48" i="10"/>
  <c r="M54" i="10"/>
  <c r="N54" i="10"/>
  <c r="M60" i="10"/>
  <c r="N60" i="10"/>
  <c r="M66" i="10"/>
  <c r="N66" i="10"/>
  <c r="F73" i="10"/>
  <c r="E73" i="10"/>
  <c r="V73" i="10"/>
  <c r="U73" i="10"/>
  <c r="F85" i="10"/>
  <c r="E85" i="10"/>
  <c r="V85" i="10"/>
  <c r="U85" i="10"/>
  <c r="F97" i="10"/>
  <c r="E97" i="10"/>
  <c r="V97" i="10"/>
  <c r="U97" i="10"/>
  <c r="N776" i="9"/>
  <c r="P776" i="9" s="1"/>
  <c r="E782" i="9"/>
  <c r="H782" i="9" s="1"/>
  <c r="N782" i="9"/>
  <c r="P782" i="9" s="1"/>
  <c r="E788" i="9"/>
  <c r="H788" i="9" s="1"/>
  <c r="N788" i="9"/>
  <c r="P788" i="9" s="1"/>
  <c r="N792" i="9"/>
  <c r="P792" i="9" s="1"/>
  <c r="E793" i="9"/>
  <c r="H793" i="9" s="1"/>
  <c r="M793" i="9"/>
  <c r="P793" i="9" s="1"/>
  <c r="U793" i="9"/>
  <c r="X793" i="9" s="1"/>
  <c r="N798" i="9"/>
  <c r="P798" i="9" s="1"/>
  <c r="E799" i="9"/>
  <c r="H799" i="9" s="1"/>
  <c r="M799" i="9"/>
  <c r="P799" i="9" s="1"/>
  <c r="U799" i="9"/>
  <c r="X799" i="9" s="1"/>
  <c r="F803" i="9"/>
  <c r="H803" i="9" s="1"/>
  <c r="N803" i="9"/>
  <c r="F805" i="9"/>
  <c r="H805" i="9" s="1"/>
  <c r="N805" i="9"/>
  <c r="F807" i="9"/>
  <c r="H807" i="9" s="1"/>
  <c r="N807" i="9"/>
  <c r="F809" i="9"/>
  <c r="H809" i="9" s="1"/>
  <c r="N809" i="9"/>
  <c r="F811" i="9"/>
  <c r="H811" i="9" s="1"/>
  <c r="N811" i="9"/>
  <c r="F813" i="9"/>
  <c r="H813" i="9" s="1"/>
  <c r="N813" i="9"/>
  <c r="P813" i="9" s="1"/>
  <c r="F815" i="9"/>
  <c r="H815" i="9" s="1"/>
  <c r="N815" i="9"/>
  <c r="F817" i="9"/>
  <c r="H817" i="9" s="1"/>
  <c r="N817" i="9"/>
  <c r="U818" i="9"/>
  <c r="X818" i="9" s="1"/>
  <c r="U820" i="9"/>
  <c r="X820" i="9" s="1"/>
  <c r="U822" i="9"/>
  <c r="X822" i="9" s="1"/>
  <c r="U824" i="9"/>
  <c r="X824" i="9" s="1"/>
  <c r="U826" i="9"/>
  <c r="X826" i="9" s="1"/>
  <c r="N830" i="9"/>
  <c r="M830" i="9"/>
  <c r="N836" i="9"/>
  <c r="M836" i="9"/>
  <c r="N842" i="9"/>
  <c r="M842" i="9"/>
  <c r="N848" i="9"/>
  <c r="M848" i="9"/>
  <c r="N854" i="9"/>
  <c r="M854" i="9"/>
  <c r="N860" i="9"/>
  <c r="M860" i="9"/>
  <c r="N866" i="9"/>
  <c r="M866" i="9"/>
  <c r="M35" i="10"/>
  <c r="N35" i="10"/>
  <c r="M41" i="10"/>
  <c r="N41" i="10"/>
  <c r="M47" i="10"/>
  <c r="N47" i="10"/>
  <c r="M53" i="10"/>
  <c r="N53" i="10"/>
  <c r="M59" i="10"/>
  <c r="N59" i="10"/>
  <c r="M65" i="10"/>
  <c r="N65" i="10"/>
  <c r="F71" i="10"/>
  <c r="E71" i="10"/>
  <c r="V71" i="10"/>
  <c r="U71" i="10"/>
  <c r="F83" i="10"/>
  <c r="E83" i="10"/>
  <c r="V83" i="10"/>
  <c r="U83" i="10"/>
  <c r="F95" i="10"/>
  <c r="E95" i="10"/>
  <c r="V95" i="10"/>
  <c r="U95" i="10"/>
  <c r="F820" i="9"/>
  <c r="H820" i="9" s="1"/>
  <c r="F822" i="9"/>
  <c r="H822" i="9" s="1"/>
  <c r="F824" i="9"/>
  <c r="H824" i="9" s="1"/>
  <c r="F826" i="9"/>
  <c r="H826" i="9" s="1"/>
  <c r="F828" i="9"/>
  <c r="H828" i="9" s="1"/>
  <c r="F830" i="9"/>
  <c r="H830" i="9" s="1"/>
  <c r="F832" i="9"/>
  <c r="H832" i="9" s="1"/>
  <c r="F834" i="9"/>
  <c r="H834" i="9" s="1"/>
  <c r="F836" i="9"/>
  <c r="H836" i="9" s="1"/>
  <c r="F838" i="9"/>
  <c r="H838" i="9" s="1"/>
  <c r="F840" i="9"/>
  <c r="H840" i="9" s="1"/>
  <c r="F842" i="9"/>
  <c r="H842" i="9" s="1"/>
  <c r="F844" i="9"/>
  <c r="H844" i="9" s="1"/>
  <c r="F846" i="9"/>
  <c r="H846" i="9" s="1"/>
  <c r="F848" i="9"/>
  <c r="H848" i="9" s="1"/>
  <c r="F850" i="9"/>
  <c r="H850" i="9" s="1"/>
  <c r="F852" i="9"/>
  <c r="H852" i="9" s="1"/>
  <c r="F854" i="9"/>
  <c r="H854" i="9" s="1"/>
  <c r="F856" i="9"/>
  <c r="H856" i="9" s="1"/>
  <c r="F858" i="9"/>
  <c r="H858" i="9" s="1"/>
  <c r="F860" i="9"/>
  <c r="H860" i="9" s="1"/>
  <c r="F862" i="9"/>
  <c r="H862" i="9" s="1"/>
  <c r="F864" i="9"/>
  <c r="H864" i="9" s="1"/>
  <c r="F866" i="9"/>
  <c r="H866" i="9" s="1"/>
  <c r="T18" i="10"/>
  <c r="T19" i="10"/>
  <c r="T20" i="10"/>
  <c r="T21" i="10"/>
  <c r="T22" i="10"/>
  <c r="T23" i="10"/>
  <c r="T24" i="10"/>
  <c r="T25" i="10"/>
  <c r="T26" i="10"/>
  <c r="T27" i="10"/>
  <c r="T28" i="10"/>
  <c r="T29" i="10"/>
  <c r="T30" i="10"/>
  <c r="T31" i="10"/>
  <c r="T32" i="10"/>
  <c r="T33" i="10"/>
  <c r="T34" i="10"/>
  <c r="T35" i="10"/>
  <c r="T36" i="10"/>
  <c r="T37" i="10"/>
  <c r="T38" i="10"/>
  <c r="T39" i="10"/>
  <c r="T40" i="10"/>
  <c r="T41" i="10"/>
  <c r="T42" i="10"/>
  <c r="T43" i="10"/>
  <c r="T44" i="10"/>
  <c r="T45" i="10"/>
  <c r="T46" i="10"/>
  <c r="T47" i="10"/>
  <c r="T48" i="10"/>
  <c r="T49" i="10"/>
  <c r="T50" i="10"/>
  <c r="T51" i="10"/>
  <c r="T52" i="10"/>
  <c r="T53" i="10"/>
  <c r="T54" i="10"/>
  <c r="T55" i="10"/>
  <c r="T56" i="10"/>
  <c r="T57" i="10"/>
  <c r="T58" i="10"/>
  <c r="T59" i="10"/>
  <c r="T60" i="10"/>
  <c r="T61" i="10"/>
  <c r="T62" i="10"/>
  <c r="T63" i="10"/>
  <c r="T64" i="10"/>
  <c r="T65" i="10"/>
  <c r="T66" i="10"/>
  <c r="D68" i="10"/>
  <c r="D70" i="10"/>
  <c r="D72" i="10"/>
  <c r="D74" i="10"/>
  <c r="D76" i="10"/>
  <c r="D78" i="10"/>
  <c r="D80" i="10"/>
  <c r="D82" i="10"/>
  <c r="D84" i="10"/>
  <c r="D86" i="10"/>
  <c r="D88" i="10"/>
  <c r="D90" i="10"/>
  <c r="D92" i="10"/>
  <c r="D94" i="10"/>
  <c r="D96" i="10"/>
  <c r="D98" i="10"/>
  <c r="D100" i="10"/>
  <c r="D102" i="10"/>
  <c r="D104" i="10"/>
  <c r="D106" i="10"/>
  <c r="D108" i="10"/>
  <c r="D110" i="10"/>
  <c r="L120" i="10"/>
  <c r="V120" i="10"/>
  <c r="X120" i="10" s="1"/>
  <c r="L122" i="10"/>
  <c r="V122" i="10"/>
  <c r="X122" i="10" s="1"/>
  <c r="L124" i="10"/>
  <c r="V124" i="10"/>
  <c r="X124" i="10" s="1"/>
  <c r="L126" i="10"/>
  <c r="V126" i="10"/>
  <c r="X126" i="10" s="1"/>
  <c r="L128" i="10"/>
  <c r="V128" i="10"/>
  <c r="X128" i="10" s="1"/>
  <c r="L130" i="10"/>
  <c r="F132" i="10"/>
  <c r="H132" i="10" s="1"/>
  <c r="L133" i="10"/>
  <c r="V134" i="10"/>
  <c r="U134" i="10"/>
  <c r="E137" i="10"/>
  <c r="F137" i="10"/>
  <c r="E138" i="10"/>
  <c r="F138" i="10"/>
  <c r="E139" i="10"/>
  <c r="F139" i="10"/>
  <c r="E140" i="10"/>
  <c r="F140" i="10"/>
  <c r="E141" i="10"/>
  <c r="F141" i="10"/>
  <c r="E142" i="10"/>
  <c r="F142" i="10"/>
  <c r="E143" i="10"/>
  <c r="F143" i="10"/>
  <c r="E144" i="10"/>
  <c r="F144" i="10"/>
  <c r="E145" i="10"/>
  <c r="F145" i="10"/>
  <c r="E146" i="10"/>
  <c r="F146" i="10"/>
  <c r="E147" i="10"/>
  <c r="F147" i="10"/>
  <c r="E148" i="10"/>
  <c r="F148" i="10"/>
  <c r="E149" i="10"/>
  <c r="F149" i="10"/>
  <c r="E150" i="10"/>
  <c r="F150" i="10"/>
  <c r="E151" i="10"/>
  <c r="F151" i="10"/>
  <c r="E152" i="10"/>
  <c r="F152" i="10"/>
  <c r="E153" i="10"/>
  <c r="F153" i="10"/>
  <c r="E154" i="10"/>
  <c r="F154" i="10"/>
  <c r="E155" i="10"/>
  <c r="F155" i="10"/>
  <c r="E156" i="10"/>
  <c r="F156" i="10"/>
  <c r="E157" i="10"/>
  <c r="F157" i="10"/>
  <c r="E158" i="10"/>
  <c r="F158" i="10"/>
  <c r="E159" i="10"/>
  <c r="F159" i="10"/>
  <c r="E160" i="10"/>
  <c r="F160" i="10"/>
  <c r="E161" i="10"/>
  <c r="F161" i="10"/>
  <c r="E162" i="10"/>
  <c r="F162" i="10"/>
  <c r="E163" i="10"/>
  <c r="F163" i="10"/>
  <c r="E164" i="10"/>
  <c r="F164" i="10"/>
  <c r="E165" i="10"/>
  <c r="F165" i="10"/>
  <c r="E166" i="10"/>
  <c r="F166" i="10"/>
  <c r="E167" i="10"/>
  <c r="F167" i="10"/>
  <c r="E168" i="10"/>
  <c r="F168" i="10"/>
  <c r="E169" i="10"/>
  <c r="F169" i="10"/>
  <c r="E170" i="10"/>
  <c r="F170" i="10"/>
  <c r="E171" i="10"/>
  <c r="F171" i="10"/>
  <c r="E172" i="10"/>
  <c r="F172" i="10"/>
  <c r="E173" i="10"/>
  <c r="F173" i="10"/>
  <c r="E174" i="10"/>
  <c r="F174" i="10"/>
  <c r="E175" i="10"/>
  <c r="F175" i="10"/>
  <c r="E176" i="10"/>
  <c r="F176" i="10"/>
  <c r="V190" i="10"/>
  <c r="U190" i="10"/>
  <c r="V196" i="10"/>
  <c r="U196" i="10"/>
  <c r="V202" i="10"/>
  <c r="U202" i="10"/>
  <c r="V208" i="10"/>
  <c r="U208" i="10"/>
  <c r="V214" i="10"/>
  <c r="U214" i="10"/>
  <c r="E227" i="10"/>
  <c r="F227" i="10"/>
  <c r="E229" i="10"/>
  <c r="F229" i="10"/>
  <c r="E231" i="10"/>
  <c r="F231" i="10"/>
  <c r="L111" i="10"/>
  <c r="L112" i="10"/>
  <c r="L113" i="10"/>
  <c r="L114" i="10"/>
  <c r="L115" i="10"/>
  <c r="L116" i="10"/>
  <c r="L117" i="10"/>
  <c r="L118" i="10"/>
  <c r="L119" i="10"/>
  <c r="V131" i="10"/>
  <c r="X131" i="10" s="1"/>
  <c r="L134" i="10"/>
  <c r="V135" i="10"/>
  <c r="U135" i="10"/>
  <c r="V229" i="10"/>
  <c r="U229" i="10"/>
  <c r="Q67" i="10"/>
  <c r="Q69" i="10"/>
  <c r="Q71" i="10"/>
  <c r="Q73" i="10"/>
  <c r="Q75" i="10"/>
  <c r="Q77" i="10"/>
  <c r="Q79" i="10"/>
  <c r="Q81" i="10"/>
  <c r="Q83" i="10"/>
  <c r="Q85" i="10"/>
  <c r="Q87" i="10"/>
  <c r="Q89" i="10"/>
  <c r="Q91" i="10"/>
  <c r="Q93" i="10"/>
  <c r="Q95" i="10"/>
  <c r="Q97" i="10"/>
  <c r="Q99" i="10"/>
  <c r="Q101" i="10"/>
  <c r="Q103" i="10"/>
  <c r="L105" i="10"/>
  <c r="Q105" i="10"/>
  <c r="L107" i="10"/>
  <c r="Q107" i="10"/>
  <c r="L109" i="10"/>
  <c r="Q109" i="10"/>
  <c r="F120" i="10"/>
  <c r="H120" i="10" s="1"/>
  <c r="F122" i="10"/>
  <c r="H122" i="10" s="1"/>
  <c r="F124" i="10"/>
  <c r="H124" i="10" s="1"/>
  <c r="F126" i="10"/>
  <c r="H126" i="10" s="1"/>
  <c r="F128" i="10"/>
  <c r="H128" i="10" s="1"/>
  <c r="F130" i="10"/>
  <c r="H130" i="10" s="1"/>
  <c r="L131" i="10"/>
  <c r="F133" i="10"/>
  <c r="H133" i="10" s="1"/>
  <c r="L135" i="10"/>
  <c r="V136" i="10"/>
  <c r="U136" i="10"/>
  <c r="V137" i="10"/>
  <c r="U137" i="10"/>
  <c r="V138" i="10"/>
  <c r="U138" i="10"/>
  <c r="V139" i="10"/>
  <c r="U139" i="10"/>
  <c r="V140" i="10"/>
  <c r="U140" i="10"/>
  <c r="V141" i="10"/>
  <c r="U141" i="10"/>
  <c r="V142" i="10"/>
  <c r="U142" i="10"/>
  <c r="V143" i="10"/>
  <c r="U143" i="10"/>
  <c r="V144" i="10"/>
  <c r="U144" i="10"/>
  <c r="V145" i="10"/>
  <c r="U145" i="10"/>
  <c r="V146" i="10"/>
  <c r="U146" i="10"/>
  <c r="V147" i="10"/>
  <c r="U147" i="10"/>
  <c r="V148" i="10"/>
  <c r="U148" i="10"/>
  <c r="V149" i="10"/>
  <c r="U149" i="10"/>
  <c r="V150" i="10"/>
  <c r="U150" i="10"/>
  <c r="V151" i="10"/>
  <c r="U151" i="10"/>
  <c r="V152" i="10"/>
  <c r="U152" i="10"/>
  <c r="V153" i="10"/>
  <c r="U153" i="10"/>
  <c r="V154" i="10"/>
  <c r="U154" i="10"/>
  <c r="V155" i="10"/>
  <c r="U155" i="10"/>
  <c r="V156" i="10"/>
  <c r="U156" i="10"/>
  <c r="V157" i="10"/>
  <c r="U157" i="10"/>
  <c r="V158" i="10"/>
  <c r="U158" i="10"/>
  <c r="V159" i="10"/>
  <c r="U159" i="10"/>
  <c r="V160" i="10"/>
  <c r="U160" i="10"/>
  <c r="V161" i="10"/>
  <c r="U161" i="10"/>
  <c r="V162" i="10"/>
  <c r="U162" i="10"/>
  <c r="V163" i="10"/>
  <c r="U163" i="10"/>
  <c r="V164" i="10"/>
  <c r="U164" i="10"/>
  <c r="V165" i="10"/>
  <c r="U165" i="10"/>
  <c r="V166" i="10"/>
  <c r="U166" i="10"/>
  <c r="V167" i="10"/>
  <c r="U167" i="10"/>
  <c r="V168" i="10"/>
  <c r="U168" i="10"/>
  <c r="V169" i="10"/>
  <c r="U169" i="10"/>
  <c r="V170" i="10"/>
  <c r="U170" i="10"/>
  <c r="V171" i="10"/>
  <c r="U171" i="10"/>
  <c r="V172" i="10"/>
  <c r="U172" i="10"/>
  <c r="V173" i="10"/>
  <c r="U173" i="10"/>
  <c r="V174" i="10"/>
  <c r="U174" i="10"/>
  <c r="V175" i="10"/>
  <c r="U175" i="10"/>
  <c r="V176" i="10"/>
  <c r="U176" i="10"/>
  <c r="V177" i="10"/>
  <c r="U177" i="10"/>
  <c r="V178" i="10"/>
  <c r="U178" i="10"/>
  <c r="V179" i="10"/>
  <c r="U179" i="10"/>
  <c r="V180" i="10"/>
  <c r="U180" i="10"/>
  <c r="V181" i="10"/>
  <c r="U181" i="10"/>
  <c r="V182" i="10"/>
  <c r="U182" i="10"/>
  <c r="V183" i="10"/>
  <c r="U183" i="10"/>
  <c r="V184" i="10"/>
  <c r="U184" i="10"/>
  <c r="V185" i="10"/>
  <c r="U185" i="10"/>
  <c r="V186" i="10"/>
  <c r="U186" i="10"/>
  <c r="V187" i="10"/>
  <c r="U187" i="10"/>
  <c r="V188" i="10"/>
  <c r="U188" i="10"/>
  <c r="V194" i="10"/>
  <c r="U194" i="10"/>
  <c r="V200" i="10"/>
  <c r="U200" i="10"/>
  <c r="V206" i="10"/>
  <c r="U206" i="10"/>
  <c r="V212" i="10"/>
  <c r="U212" i="10"/>
  <c r="E221" i="10"/>
  <c r="F221" i="10"/>
  <c r="E223" i="10"/>
  <c r="F223" i="10"/>
  <c r="E225" i="10"/>
  <c r="F225" i="10"/>
  <c r="V227" i="10"/>
  <c r="U227" i="10"/>
  <c r="E239" i="10"/>
  <c r="F239" i="10"/>
  <c r="E240" i="10"/>
  <c r="F240" i="10"/>
  <c r="E241" i="10"/>
  <c r="F241" i="10"/>
  <c r="F819" i="9"/>
  <c r="H819" i="9" s="1"/>
  <c r="F821" i="9"/>
  <c r="H821" i="9" s="1"/>
  <c r="F823" i="9"/>
  <c r="H823" i="9" s="1"/>
  <c r="F825" i="9"/>
  <c r="H825" i="9" s="1"/>
  <c r="F827" i="9"/>
  <c r="H827" i="9" s="1"/>
  <c r="M827" i="9"/>
  <c r="P827" i="9" s="1"/>
  <c r="F829" i="9"/>
  <c r="H829" i="9" s="1"/>
  <c r="M829" i="9"/>
  <c r="P829" i="9" s="1"/>
  <c r="F831" i="9"/>
  <c r="H831" i="9" s="1"/>
  <c r="M831" i="9"/>
  <c r="P831" i="9" s="1"/>
  <c r="F833" i="9"/>
  <c r="H833" i="9" s="1"/>
  <c r="M833" i="9"/>
  <c r="P833" i="9" s="1"/>
  <c r="F835" i="9"/>
  <c r="H835" i="9" s="1"/>
  <c r="M835" i="9"/>
  <c r="P835" i="9" s="1"/>
  <c r="F837" i="9"/>
  <c r="H837" i="9" s="1"/>
  <c r="M837" i="9"/>
  <c r="P837" i="9" s="1"/>
  <c r="F839" i="9"/>
  <c r="H839" i="9" s="1"/>
  <c r="M839" i="9"/>
  <c r="P839" i="9" s="1"/>
  <c r="F841" i="9"/>
  <c r="H841" i="9" s="1"/>
  <c r="M841" i="9"/>
  <c r="P841" i="9" s="1"/>
  <c r="F843" i="9"/>
  <c r="H843" i="9" s="1"/>
  <c r="M843" i="9"/>
  <c r="P843" i="9" s="1"/>
  <c r="F845" i="9"/>
  <c r="H845" i="9" s="1"/>
  <c r="M845" i="9"/>
  <c r="P845" i="9" s="1"/>
  <c r="F847" i="9"/>
  <c r="H847" i="9" s="1"/>
  <c r="M847" i="9"/>
  <c r="P847" i="9" s="1"/>
  <c r="F849" i="9"/>
  <c r="H849" i="9" s="1"/>
  <c r="M849" i="9"/>
  <c r="P849" i="9" s="1"/>
  <c r="F851" i="9"/>
  <c r="H851" i="9" s="1"/>
  <c r="M851" i="9"/>
  <c r="P851" i="9" s="1"/>
  <c r="F853" i="9"/>
  <c r="H853" i="9" s="1"/>
  <c r="M853" i="9"/>
  <c r="P853" i="9" s="1"/>
  <c r="F855" i="9"/>
  <c r="H855" i="9" s="1"/>
  <c r="M855" i="9"/>
  <c r="P855" i="9" s="1"/>
  <c r="F857" i="9"/>
  <c r="H857" i="9" s="1"/>
  <c r="M857" i="9"/>
  <c r="P857" i="9" s="1"/>
  <c r="F859" i="9"/>
  <c r="H859" i="9" s="1"/>
  <c r="M859" i="9"/>
  <c r="P859" i="9" s="1"/>
  <c r="F861" i="9"/>
  <c r="H861" i="9" s="1"/>
  <c r="M861" i="9"/>
  <c r="P861" i="9" s="1"/>
  <c r="F863" i="9"/>
  <c r="H863" i="9" s="1"/>
  <c r="M863" i="9"/>
  <c r="P863" i="9" s="1"/>
  <c r="F865" i="9"/>
  <c r="H865" i="9" s="1"/>
  <c r="M865" i="9"/>
  <c r="P865" i="9" s="1"/>
  <c r="E18" i="10"/>
  <c r="H18" i="10" s="1"/>
  <c r="E23" i="10"/>
  <c r="H23" i="10" s="1"/>
  <c r="E29" i="10"/>
  <c r="H29" i="10" s="1"/>
  <c r="E30" i="10"/>
  <c r="H30" i="10" s="1"/>
  <c r="E31" i="10"/>
  <c r="H31" i="10" s="1"/>
  <c r="E32" i="10"/>
  <c r="H32" i="10" s="1"/>
  <c r="E33" i="10"/>
  <c r="H33" i="10" s="1"/>
  <c r="E34" i="10"/>
  <c r="H34" i="10" s="1"/>
  <c r="E35" i="10"/>
  <c r="H35" i="10" s="1"/>
  <c r="E36" i="10"/>
  <c r="H36" i="10" s="1"/>
  <c r="E37" i="10"/>
  <c r="H37" i="10" s="1"/>
  <c r="E38" i="10"/>
  <c r="H38" i="10" s="1"/>
  <c r="Q38" i="10"/>
  <c r="E39" i="10"/>
  <c r="H39" i="10" s="1"/>
  <c r="Q39" i="10"/>
  <c r="E40" i="10"/>
  <c r="H40" i="10" s="1"/>
  <c r="Q40" i="10"/>
  <c r="E41" i="10"/>
  <c r="H41" i="10" s="1"/>
  <c r="Q41" i="10"/>
  <c r="E42" i="10"/>
  <c r="H42" i="10" s="1"/>
  <c r="Q42" i="10"/>
  <c r="E43" i="10"/>
  <c r="H43" i="10" s="1"/>
  <c r="Q43" i="10"/>
  <c r="E44" i="10"/>
  <c r="H44" i="10" s="1"/>
  <c r="Q44" i="10"/>
  <c r="E45" i="10"/>
  <c r="H45" i="10" s="1"/>
  <c r="Q45" i="10"/>
  <c r="E46" i="10"/>
  <c r="H46" i="10" s="1"/>
  <c r="Q46" i="10"/>
  <c r="E47" i="10"/>
  <c r="H47" i="10" s="1"/>
  <c r="Q47" i="10"/>
  <c r="E48" i="10"/>
  <c r="H48" i="10" s="1"/>
  <c r="Q48" i="10"/>
  <c r="E49" i="10"/>
  <c r="H49" i="10" s="1"/>
  <c r="Q49" i="10"/>
  <c r="E50" i="10"/>
  <c r="H50" i="10" s="1"/>
  <c r="Q50" i="10"/>
  <c r="E51" i="10"/>
  <c r="H51" i="10" s="1"/>
  <c r="Q51" i="10"/>
  <c r="E52" i="10"/>
  <c r="H52" i="10" s="1"/>
  <c r="Q52" i="10"/>
  <c r="E53" i="10"/>
  <c r="H53" i="10" s="1"/>
  <c r="Q53" i="10"/>
  <c r="E54" i="10"/>
  <c r="H54" i="10" s="1"/>
  <c r="Q54" i="10"/>
  <c r="E55" i="10"/>
  <c r="H55" i="10" s="1"/>
  <c r="Q55" i="10"/>
  <c r="E56" i="10"/>
  <c r="H56" i="10" s="1"/>
  <c r="Q56" i="10"/>
  <c r="E57" i="10"/>
  <c r="H57" i="10" s="1"/>
  <c r="Q57" i="10"/>
  <c r="E58" i="10"/>
  <c r="H58" i="10" s="1"/>
  <c r="Q58" i="10"/>
  <c r="E59" i="10"/>
  <c r="H59" i="10" s="1"/>
  <c r="Q59" i="10"/>
  <c r="E60" i="10"/>
  <c r="H60" i="10" s="1"/>
  <c r="Q60" i="10"/>
  <c r="E61" i="10"/>
  <c r="H61" i="10" s="1"/>
  <c r="Q61" i="10"/>
  <c r="E62" i="10"/>
  <c r="H62" i="10" s="1"/>
  <c r="Q62" i="10"/>
  <c r="E63" i="10"/>
  <c r="H63" i="10" s="1"/>
  <c r="Q63" i="10"/>
  <c r="E64" i="10"/>
  <c r="H64" i="10" s="1"/>
  <c r="Q64" i="10"/>
  <c r="E65" i="10"/>
  <c r="H65" i="10" s="1"/>
  <c r="Q65" i="10"/>
  <c r="E66" i="10"/>
  <c r="H66" i="10" s="1"/>
  <c r="Q66" i="10"/>
  <c r="E67" i="10"/>
  <c r="H67" i="10" s="1"/>
  <c r="U68" i="10"/>
  <c r="U70" i="10"/>
  <c r="U72" i="10"/>
  <c r="U74" i="10"/>
  <c r="U76" i="10"/>
  <c r="U78" i="10"/>
  <c r="U80" i="10"/>
  <c r="U82" i="10"/>
  <c r="U84" i="10"/>
  <c r="U86" i="10"/>
  <c r="U88" i="10"/>
  <c r="U90" i="10"/>
  <c r="U92" i="10"/>
  <c r="U94" i="10"/>
  <c r="U96" i="10"/>
  <c r="U98" i="10"/>
  <c r="U100" i="10"/>
  <c r="U102" i="10"/>
  <c r="U104" i="10"/>
  <c r="F111" i="10"/>
  <c r="F112" i="10"/>
  <c r="F113" i="10"/>
  <c r="F114" i="10"/>
  <c r="F115" i="10"/>
  <c r="F116" i="10"/>
  <c r="F117" i="10"/>
  <c r="F118" i="10"/>
  <c r="F119" i="10"/>
  <c r="N121" i="10"/>
  <c r="V121" i="10"/>
  <c r="N123" i="10"/>
  <c r="V123" i="10"/>
  <c r="N125" i="10"/>
  <c r="V125" i="10"/>
  <c r="N127" i="10"/>
  <c r="V127" i="10"/>
  <c r="N129" i="10"/>
  <c r="V129" i="10"/>
  <c r="V132" i="10"/>
  <c r="F134" i="10"/>
  <c r="N136" i="10"/>
  <c r="M136" i="10"/>
  <c r="N137" i="10"/>
  <c r="M137" i="10"/>
  <c r="N138" i="10"/>
  <c r="M138" i="10"/>
  <c r="N139" i="10"/>
  <c r="M139" i="10"/>
  <c r="N140" i="10"/>
  <c r="M140" i="10"/>
  <c r="N141" i="10"/>
  <c r="M141" i="10"/>
  <c r="N142" i="10"/>
  <c r="M142" i="10"/>
  <c r="N143" i="10"/>
  <c r="M143" i="10"/>
  <c r="N144" i="10"/>
  <c r="M144" i="10"/>
  <c r="N145" i="10"/>
  <c r="M145" i="10"/>
  <c r="N146" i="10"/>
  <c r="M146" i="10"/>
  <c r="N147" i="10"/>
  <c r="M147" i="10"/>
  <c r="N148" i="10"/>
  <c r="M148" i="10"/>
  <c r="N149" i="10"/>
  <c r="M149" i="10"/>
  <c r="N150" i="10"/>
  <c r="M150" i="10"/>
  <c r="N151" i="10"/>
  <c r="M151" i="10"/>
  <c r="N152" i="10"/>
  <c r="M152" i="10"/>
  <c r="N153" i="10"/>
  <c r="M153" i="10"/>
  <c r="N154" i="10"/>
  <c r="M154" i="10"/>
  <c r="N155" i="10"/>
  <c r="M155" i="10"/>
  <c r="N156" i="10"/>
  <c r="M156" i="10"/>
  <c r="N157" i="10"/>
  <c r="M157" i="10"/>
  <c r="N158" i="10"/>
  <c r="M158" i="10"/>
  <c r="N159" i="10"/>
  <c r="M159" i="10"/>
  <c r="N160" i="10"/>
  <c r="M160" i="10"/>
  <c r="N161" i="10"/>
  <c r="M161" i="10"/>
  <c r="N162" i="10"/>
  <c r="M162" i="10"/>
  <c r="N163" i="10"/>
  <c r="M163" i="10"/>
  <c r="N164" i="10"/>
  <c r="M164" i="10"/>
  <c r="N165" i="10"/>
  <c r="M165" i="10"/>
  <c r="N166" i="10"/>
  <c r="M166" i="10"/>
  <c r="N167" i="10"/>
  <c r="M167" i="10"/>
  <c r="N168" i="10"/>
  <c r="M168" i="10"/>
  <c r="N169" i="10"/>
  <c r="M169" i="10"/>
  <c r="N170" i="10"/>
  <c r="M170" i="10"/>
  <c r="N171" i="10"/>
  <c r="M171" i="10"/>
  <c r="N172" i="10"/>
  <c r="M172" i="10"/>
  <c r="N173" i="10"/>
  <c r="M173" i="10"/>
  <c r="N174" i="10"/>
  <c r="M174" i="10"/>
  <c r="N175" i="10"/>
  <c r="M175" i="10"/>
  <c r="N176" i="10"/>
  <c r="M176" i="10"/>
  <c r="N177" i="10"/>
  <c r="M177" i="10"/>
  <c r="N178" i="10"/>
  <c r="M178" i="10"/>
  <c r="N179" i="10"/>
  <c r="M179" i="10"/>
  <c r="N180" i="10"/>
  <c r="M180" i="10"/>
  <c r="N181" i="10"/>
  <c r="M181" i="10"/>
  <c r="N182" i="10"/>
  <c r="M182" i="10"/>
  <c r="N183" i="10"/>
  <c r="M183" i="10"/>
  <c r="N184" i="10"/>
  <c r="M184" i="10"/>
  <c r="N185" i="10"/>
  <c r="M185" i="10"/>
  <c r="N186" i="10"/>
  <c r="M186" i="10"/>
  <c r="N187" i="10"/>
  <c r="M187" i="10"/>
  <c r="N188" i="10"/>
  <c r="M188" i="10"/>
  <c r="V223" i="10"/>
  <c r="U223" i="10"/>
  <c r="U225" i="10"/>
  <c r="V225" i="10"/>
  <c r="E236" i="10"/>
  <c r="F236" i="10"/>
  <c r="E237" i="10"/>
  <c r="F237" i="10"/>
  <c r="E238" i="10"/>
  <c r="F238" i="10"/>
  <c r="M67" i="10"/>
  <c r="P67" i="10" s="1"/>
  <c r="V68" i="10"/>
  <c r="M69" i="10"/>
  <c r="P69" i="10" s="1"/>
  <c r="V70" i="10"/>
  <c r="M71" i="10"/>
  <c r="P71" i="10" s="1"/>
  <c r="V72" i="10"/>
  <c r="M73" i="10"/>
  <c r="P73" i="10" s="1"/>
  <c r="V74" i="10"/>
  <c r="M75" i="10"/>
  <c r="P75" i="10" s="1"/>
  <c r="V76" i="10"/>
  <c r="M77" i="10"/>
  <c r="P77" i="10" s="1"/>
  <c r="V78" i="10"/>
  <c r="M79" i="10"/>
  <c r="P79" i="10" s="1"/>
  <c r="V80" i="10"/>
  <c r="M81" i="10"/>
  <c r="P81" i="10" s="1"/>
  <c r="V82" i="10"/>
  <c r="M83" i="10"/>
  <c r="P83" i="10" s="1"/>
  <c r="V84" i="10"/>
  <c r="M85" i="10"/>
  <c r="P85" i="10" s="1"/>
  <c r="V86" i="10"/>
  <c r="M87" i="10"/>
  <c r="P87" i="10" s="1"/>
  <c r="V88" i="10"/>
  <c r="M89" i="10"/>
  <c r="P89" i="10" s="1"/>
  <c r="V90" i="10"/>
  <c r="M91" i="10"/>
  <c r="P91" i="10" s="1"/>
  <c r="V92" i="10"/>
  <c r="M93" i="10"/>
  <c r="P93" i="10" s="1"/>
  <c r="V94" i="10"/>
  <c r="M95" i="10"/>
  <c r="P95" i="10" s="1"/>
  <c r="V96" i="10"/>
  <c r="M97" i="10"/>
  <c r="P97" i="10" s="1"/>
  <c r="V98" i="10"/>
  <c r="M99" i="10"/>
  <c r="P99" i="10" s="1"/>
  <c r="V100" i="10"/>
  <c r="M101" i="10"/>
  <c r="P101" i="10" s="1"/>
  <c r="V102" i="10"/>
  <c r="M103" i="10"/>
  <c r="P103" i="10" s="1"/>
  <c r="V104" i="10"/>
  <c r="V106" i="10"/>
  <c r="X106" i="10" s="1"/>
  <c r="E107" i="10"/>
  <c r="H107" i="10" s="1"/>
  <c r="V108" i="10"/>
  <c r="X108" i="10" s="1"/>
  <c r="E109" i="10"/>
  <c r="H109" i="10" s="1"/>
  <c r="V110" i="10"/>
  <c r="X110" i="10" s="1"/>
  <c r="E111" i="10"/>
  <c r="H111" i="10" s="1"/>
  <c r="V111" i="10"/>
  <c r="X111" i="10" s="1"/>
  <c r="E112" i="10"/>
  <c r="V112" i="10"/>
  <c r="X112" i="10" s="1"/>
  <c r="E113" i="10"/>
  <c r="V113" i="10"/>
  <c r="X113" i="10" s="1"/>
  <c r="E114" i="10"/>
  <c r="V114" i="10"/>
  <c r="X114" i="10" s="1"/>
  <c r="E115" i="10"/>
  <c r="V115" i="10"/>
  <c r="X115" i="10" s="1"/>
  <c r="E116" i="10"/>
  <c r="V116" i="10"/>
  <c r="X116" i="10" s="1"/>
  <c r="E117" i="10"/>
  <c r="V117" i="10"/>
  <c r="X117" i="10" s="1"/>
  <c r="E118" i="10"/>
  <c r="V118" i="10"/>
  <c r="X118" i="10" s="1"/>
  <c r="E119" i="10"/>
  <c r="V119" i="10"/>
  <c r="X119" i="10" s="1"/>
  <c r="U121" i="10"/>
  <c r="U123" i="10"/>
  <c r="U125" i="10"/>
  <c r="U127" i="10"/>
  <c r="U129" i="10"/>
  <c r="F131" i="10"/>
  <c r="N132" i="10"/>
  <c r="M132" i="10"/>
  <c r="U132" i="10"/>
  <c r="E134" i="10"/>
  <c r="F135" i="10"/>
  <c r="V192" i="10"/>
  <c r="U192" i="10"/>
  <c r="V198" i="10"/>
  <c r="U198" i="10"/>
  <c r="V204" i="10"/>
  <c r="U204" i="10"/>
  <c r="V210" i="10"/>
  <c r="U210" i="10"/>
  <c r="E217" i="10"/>
  <c r="F217" i="10"/>
  <c r="E219" i="10"/>
  <c r="F219" i="10"/>
  <c r="V221" i="10"/>
  <c r="U221" i="10"/>
  <c r="E233" i="10"/>
  <c r="F233" i="10"/>
  <c r="E234" i="10"/>
  <c r="F234" i="10"/>
  <c r="E235" i="10"/>
  <c r="F235" i="10"/>
  <c r="Q68" i="10"/>
  <c r="Q70" i="10"/>
  <c r="Q72" i="10"/>
  <c r="Q74" i="10"/>
  <c r="Q76" i="10"/>
  <c r="Q78" i="10"/>
  <c r="Q80" i="10"/>
  <c r="Q82" i="10"/>
  <c r="Q84" i="10"/>
  <c r="Q86" i="10"/>
  <c r="Q88" i="10"/>
  <c r="Q90" i="10"/>
  <c r="Q92" i="10"/>
  <c r="Q94" i="10"/>
  <c r="Q96" i="10"/>
  <c r="Q98" i="10"/>
  <c r="Q100" i="10"/>
  <c r="Q102" i="10"/>
  <c r="Q104" i="10"/>
  <c r="Q106" i="10"/>
  <c r="Q108" i="10"/>
  <c r="Q110" i="10"/>
  <c r="F121" i="10"/>
  <c r="H121" i="10" s="1"/>
  <c r="M121" i="10"/>
  <c r="F123" i="10"/>
  <c r="H123" i="10" s="1"/>
  <c r="M123" i="10"/>
  <c r="F125" i="10"/>
  <c r="H125" i="10" s="1"/>
  <c r="M125" i="10"/>
  <c r="F127" i="10"/>
  <c r="H127" i="10" s="1"/>
  <c r="M127" i="10"/>
  <c r="F129" i="10"/>
  <c r="H129" i="10" s="1"/>
  <c r="M129" i="10"/>
  <c r="V130" i="10"/>
  <c r="X130" i="10" s="1"/>
  <c r="E131" i="10"/>
  <c r="V133" i="10"/>
  <c r="U133" i="10"/>
  <c r="E135" i="10"/>
  <c r="F136" i="10"/>
  <c r="H136" i="10" s="1"/>
  <c r="E177" i="10"/>
  <c r="F177" i="10"/>
  <c r="E178" i="10"/>
  <c r="F178" i="10"/>
  <c r="E179" i="10"/>
  <c r="F179" i="10"/>
  <c r="E180" i="10"/>
  <c r="F180" i="10"/>
  <c r="E181" i="10"/>
  <c r="F181" i="10"/>
  <c r="E182" i="10"/>
  <c r="F182" i="10"/>
  <c r="E183" i="10"/>
  <c r="F183" i="10"/>
  <c r="E184" i="10"/>
  <c r="F184" i="10"/>
  <c r="E185" i="10"/>
  <c r="F185" i="10"/>
  <c r="E186" i="10"/>
  <c r="F186" i="10"/>
  <c r="E187" i="10"/>
  <c r="F187" i="10"/>
  <c r="E188" i="10"/>
  <c r="F188" i="10"/>
  <c r="V217" i="10"/>
  <c r="U217" i="10"/>
  <c r="U219" i="10"/>
  <c r="V219" i="10"/>
  <c r="E232" i="10"/>
  <c r="F232" i="10"/>
  <c r="U189" i="10"/>
  <c r="X189" i="10" s="1"/>
  <c r="D190" i="10"/>
  <c r="U191" i="10"/>
  <c r="X191" i="10" s="1"/>
  <c r="D192" i="10"/>
  <c r="U193" i="10"/>
  <c r="X193" i="10" s="1"/>
  <c r="D194" i="10"/>
  <c r="U195" i="10"/>
  <c r="X195" i="10" s="1"/>
  <c r="D196" i="10"/>
  <c r="U197" i="10"/>
  <c r="X197" i="10" s="1"/>
  <c r="D198" i="10"/>
  <c r="U199" i="10"/>
  <c r="X199" i="10" s="1"/>
  <c r="D200" i="10"/>
  <c r="U201" i="10"/>
  <c r="X201" i="10" s="1"/>
  <c r="D202" i="10"/>
  <c r="U203" i="10"/>
  <c r="X203" i="10" s="1"/>
  <c r="D204" i="10"/>
  <c r="U205" i="10"/>
  <c r="X205" i="10" s="1"/>
  <c r="D206" i="10"/>
  <c r="U207" i="10"/>
  <c r="X207" i="10" s="1"/>
  <c r="D208" i="10"/>
  <c r="U209" i="10"/>
  <c r="X209" i="10" s="1"/>
  <c r="D210" i="10"/>
  <c r="U211" i="10"/>
  <c r="X211" i="10" s="1"/>
  <c r="D212" i="10"/>
  <c r="U213" i="10"/>
  <c r="X213" i="10" s="1"/>
  <c r="D214" i="10"/>
  <c r="U215" i="10"/>
  <c r="X215" i="10" s="1"/>
  <c r="D216" i="10"/>
  <c r="Q217" i="10"/>
  <c r="L217" i="10"/>
  <c r="U220" i="10"/>
  <c r="X220" i="10" s="1"/>
  <c r="Q223" i="10"/>
  <c r="L223" i="10"/>
  <c r="U226" i="10"/>
  <c r="X226" i="10" s="1"/>
  <c r="Q229" i="10"/>
  <c r="L229" i="10"/>
  <c r="U232" i="10"/>
  <c r="X232" i="10" s="1"/>
  <c r="U235" i="10"/>
  <c r="X235" i="10" s="1"/>
  <c r="U238" i="10"/>
  <c r="X238" i="10" s="1"/>
  <c r="U241" i="10"/>
  <c r="X241" i="10" s="1"/>
  <c r="E243" i="10"/>
  <c r="F243" i="10"/>
  <c r="E250" i="10"/>
  <c r="F250" i="10"/>
  <c r="I254" i="10"/>
  <c r="I256" i="10"/>
  <c r="V257" i="10"/>
  <c r="U257" i="10"/>
  <c r="N258" i="10"/>
  <c r="M258" i="10"/>
  <c r="V263" i="10"/>
  <c r="U263" i="10"/>
  <c r="N264" i="10"/>
  <c r="M264" i="10"/>
  <c r="V269" i="10"/>
  <c r="U269" i="10"/>
  <c r="N270" i="10"/>
  <c r="M270" i="10"/>
  <c r="V275" i="10"/>
  <c r="U275" i="10"/>
  <c r="N276" i="10"/>
  <c r="M276" i="10"/>
  <c r="V281" i="10"/>
  <c r="U281" i="10"/>
  <c r="N282" i="10"/>
  <c r="M282" i="10"/>
  <c r="V287" i="10"/>
  <c r="U287" i="10"/>
  <c r="N288" i="10"/>
  <c r="M288" i="10"/>
  <c r="V293" i="10"/>
  <c r="U293" i="10"/>
  <c r="N294" i="10"/>
  <c r="M294" i="10"/>
  <c r="V299" i="10"/>
  <c r="U299" i="10"/>
  <c r="N300" i="10"/>
  <c r="M300" i="10"/>
  <c r="V305" i="10"/>
  <c r="U305" i="10"/>
  <c r="N306" i="10"/>
  <c r="M306" i="10"/>
  <c r="N308" i="10"/>
  <c r="M308" i="10"/>
  <c r="U311" i="10"/>
  <c r="V311" i="10"/>
  <c r="U319" i="10"/>
  <c r="V319" i="10"/>
  <c r="U320" i="10"/>
  <c r="V320" i="10"/>
  <c r="U322" i="10"/>
  <c r="V322" i="10"/>
  <c r="U323" i="10"/>
  <c r="V323" i="10"/>
  <c r="U325" i="10"/>
  <c r="V325" i="10"/>
  <c r="U326" i="10"/>
  <c r="V326" i="10"/>
  <c r="M190" i="10"/>
  <c r="M192" i="10"/>
  <c r="M194" i="10"/>
  <c r="M196" i="10"/>
  <c r="M198" i="10"/>
  <c r="M200" i="10"/>
  <c r="M202" i="10"/>
  <c r="M204" i="10"/>
  <c r="M206" i="10"/>
  <c r="M208" i="10"/>
  <c r="M210" i="10"/>
  <c r="M212" i="10"/>
  <c r="M214" i="10"/>
  <c r="Q218" i="10"/>
  <c r="L218" i="10"/>
  <c r="D222" i="10"/>
  <c r="Q224" i="10"/>
  <c r="L224" i="10"/>
  <c r="D228" i="10"/>
  <c r="Q230" i="10"/>
  <c r="L230" i="10"/>
  <c r="Q231" i="10"/>
  <c r="L231" i="10"/>
  <c r="Q234" i="10"/>
  <c r="L234" i="10"/>
  <c r="Q237" i="10"/>
  <c r="L237" i="10"/>
  <c r="Q240" i="10"/>
  <c r="L240" i="10"/>
  <c r="V242" i="10"/>
  <c r="E244" i="10"/>
  <c r="F244" i="10"/>
  <c r="N246" i="10"/>
  <c r="V246" i="10"/>
  <c r="U246" i="10"/>
  <c r="V247" i="10"/>
  <c r="U247" i="10"/>
  <c r="N251" i="10"/>
  <c r="M251" i="10"/>
  <c r="N252" i="10"/>
  <c r="V252" i="10"/>
  <c r="U252" i="10"/>
  <c r="V253" i="10"/>
  <c r="U253" i="10"/>
  <c r="V255" i="10"/>
  <c r="U255" i="10"/>
  <c r="U310" i="10"/>
  <c r="V310" i="10"/>
  <c r="U318" i="10"/>
  <c r="V318" i="10"/>
  <c r="L189" i="10"/>
  <c r="Q189" i="10"/>
  <c r="N190" i="10"/>
  <c r="L191" i="10"/>
  <c r="Q191" i="10"/>
  <c r="N192" i="10"/>
  <c r="L193" i="10"/>
  <c r="Q193" i="10"/>
  <c r="N194" i="10"/>
  <c r="L195" i="10"/>
  <c r="Q195" i="10"/>
  <c r="N196" i="10"/>
  <c r="L197" i="10"/>
  <c r="Q197" i="10"/>
  <c r="N198" i="10"/>
  <c r="L199" i="10"/>
  <c r="Q199" i="10"/>
  <c r="N200" i="10"/>
  <c r="L201" i="10"/>
  <c r="Q201" i="10"/>
  <c r="N202" i="10"/>
  <c r="L203" i="10"/>
  <c r="Q203" i="10"/>
  <c r="N204" i="10"/>
  <c r="L205" i="10"/>
  <c r="Q205" i="10"/>
  <c r="N206" i="10"/>
  <c r="L207" i="10"/>
  <c r="Q207" i="10"/>
  <c r="N208" i="10"/>
  <c r="L209" i="10"/>
  <c r="Q209" i="10"/>
  <c r="N210" i="10"/>
  <c r="L211" i="10"/>
  <c r="Q211" i="10"/>
  <c r="N212" i="10"/>
  <c r="L213" i="10"/>
  <c r="Q213" i="10"/>
  <c r="N214" i="10"/>
  <c r="L215" i="10"/>
  <c r="Q215" i="10"/>
  <c r="U216" i="10"/>
  <c r="X216" i="10" s="1"/>
  <c r="Q219" i="10"/>
  <c r="L219" i="10"/>
  <c r="U222" i="10"/>
  <c r="X222" i="10" s="1"/>
  <c r="Q225" i="10"/>
  <c r="L225" i="10"/>
  <c r="U228" i="10"/>
  <c r="X228" i="10" s="1"/>
  <c r="U231" i="10"/>
  <c r="X231" i="10" s="1"/>
  <c r="U234" i="10"/>
  <c r="X234" i="10" s="1"/>
  <c r="U237" i="10"/>
  <c r="X237" i="10" s="1"/>
  <c r="U240" i="10"/>
  <c r="X240" i="10" s="1"/>
  <c r="U242" i="10"/>
  <c r="V243" i="10"/>
  <c r="X243" i="10" s="1"/>
  <c r="E245" i="10"/>
  <c r="F245" i="10"/>
  <c r="M246" i="10"/>
  <c r="E252" i="10"/>
  <c r="F252" i="10"/>
  <c r="M252" i="10"/>
  <c r="N254" i="10"/>
  <c r="M254" i="10"/>
  <c r="N256" i="10"/>
  <c r="M256" i="10"/>
  <c r="V261" i="10"/>
  <c r="U261" i="10"/>
  <c r="N262" i="10"/>
  <c r="M262" i="10"/>
  <c r="V267" i="10"/>
  <c r="U267" i="10"/>
  <c r="N268" i="10"/>
  <c r="M268" i="10"/>
  <c r="V273" i="10"/>
  <c r="U273" i="10"/>
  <c r="N274" i="10"/>
  <c r="M274" i="10"/>
  <c r="V279" i="10"/>
  <c r="U279" i="10"/>
  <c r="N280" i="10"/>
  <c r="M280" i="10"/>
  <c r="V285" i="10"/>
  <c r="U285" i="10"/>
  <c r="N286" i="10"/>
  <c r="M286" i="10"/>
  <c r="V291" i="10"/>
  <c r="U291" i="10"/>
  <c r="N292" i="10"/>
  <c r="M292" i="10"/>
  <c r="V297" i="10"/>
  <c r="U297" i="10"/>
  <c r="N298" i="10"/>
  <c r="M298" i="10"/>
  <c r="V303" i="10"/>
  <c r="U303" i="10"/>
  <c r="N304" i="10"/>
  <c r="M304" i="10"/>
  <c r="N311" i="10"/>
  <c r="M311" i="10"/>
  <c r="U316" i="10"/>
  <c r="V316" i="10"/>
  <c r="U317" i="10"/>
  <c r="V317" i="10"/>
  <c r="E218" i="10"/>
  <c r="F218" i="10"/>
  <c r="Q220" i="10"/>
  <c r="L220" i="10"/>
  <c r="E224" i="10"/>
  <c r="F224" i="10"/>
  <c r="Q226" i="10"/>
  <c r="L226" i="10"/>
  <c r="E230" i="10"/>
  <c r="F230" i="10"/>
  <c r="Q233" i="10"/>
  <c r="L233" i="10"/>
  <c r="Q236" i="10"/>
  <c r="L236" i="10"/>
  <c r="Q239" i="10"/>
  <c r="L239" i="10"/>
  <c r="V244" i="10"/>
  <c r="E246" i="10"/>
  <c r="F246" i="10"/>
  <c r="N247" i="10"/>
  <c r="M247" i="10"/>
  <c r="N248" i="10"/>
  <c r="V248" i="10"/>
  <c r="U248" i="10"/>
  <c r="V249" i="10"/>
  <c r="U249" i="10"/>
  <c r="N253" i="10"/>
  <c r="M253" i="10"/>
  <c r="E254" i="10"/>
  <c r="F254" i="10"/>
  <c r="N255" i="10"/>
  <c r="M255" i="10"/>
  <c r="E256" i="10"/>
  <c r="F256" i="10"/>
  <c r="U308" i="10"/>
  <c r="V308" i="10"/>
  <c r="U309" i="10"/>
  <c r="V309" i="10"/>
  <c r="U315" i="10"/>
  <c r="V315" i="10"/>
  <c r="E189" i="10"/>
  <c r="H189" i="10" s="1"/>
  <c r="E191" i="10"/>
  <c r="H191" i="10" s="1"/>
  <c r="E193" i="10"/>
  <c r="H193" i="10" s="1"/>
  <c r="E195" i="10"/>
  <c r="H195" i="10" s="1"/>
  <c r="E197" i="10"/>
  <c r="H197" i="10" s="1"/>
  <c r="E199" i="10"/>
  <c r="H199" i="10" s="1"/>
  <c r="E201" i="10"/>
  <c r="H201" i="10" s="1"/>
  <c r="E203" i="10"/>
  <c r="H203" i="10" s="1"/>
  <c r="E205" i="10"/>
  <c r="H205" i="10" s="1"/>
  <c r="E207" i="10"/>
  <c r="H207" i="10" s="1"/>
  <c r="E209" i="10"/>
  <c r="H209" i="10" s="1"/>
  <c r="E211" i="10"/>
  <c r="H211" i="10" s="1"/>
  <c r="E213" i="10"/>
  <c r="H213" i="10" s="1"/>
  <c r="E215" i="10"/>
  <c r="H215" i="10" s="1"/>
  <c r="U218" i="10"/>
  <c r="X218" i="10" s="1"/>
  <c r="Q221" i="10"/>
  <c r="L221" i="10"/>
  <c r="U224" i="10"/>
  <c r="X224" i="10" s="1"/>
  <c r="Q227" i="10"/>
  <c r="L227" i="10"/>
  <c r="U230" i="10"/>
  <c r="X230" i="10" s="1"/>
  <c r="U233" i="10"/>
  <c r="X233" i="10" s="1"/>
  <c r="U236" i="10"/>
  <c r="X236" i="10" s="1"/>
  <c r="U239" i="10"/>
  <c r="X239" i="10" s="1"/>
  <c r="U244" i="10"/>
  <c r="X244" i="10" s="1"/>
  <c r="V245" i="10"/>
  <c r="X245" i="10" s="1"/>
  <c r="E248" i="10"/>
  <c r="F248" i="10"/>
  <c r="M248" i="10"/>
  <c r="V259" i="10"/>
  <c r="U259" i="10"/>
  <c r="N260" i="10"/>
  <c r="M260" i="10"/>
  <c r="V265" i="10"/>
  <c r="U265" i="10"/>
  <c r="N266" i="10"/>
  <c r="M266" i="10"/>
  <c r="V271" i="10"/>
  <c r="U271" i="10"/>
  <c r="N272" i="10"/>
  <c r="M272" i="10"/>
  <c r="V277" i="10"/>
  <c r="U277" i="10"/>
  <c r="N278" i="10"/>
  <c r="M278" i="10"/>
  <c r="V283" i="10"/>
  <c r="U283" i="10"/>
  <c r="N284" i="10"/>
  <c r="M284" i="10"/>
  <c r="V289" i="10"/>
  <c r="U289" i="10"/>
  <c r="N290" i="10"/>
  <c r="M290" i="10"/>
  <c r="V295" i="10"/>
  <c r="U295" i="10"/>
  <c r="N296" i="10"/>
  <c r="M296" i="10"/>
  <c r="V301" i="10"/>
  <c r="U301" i="10"/>
  <c r="N302" i="10"/>
  <c r="M302" i="10"/>
  <c r="M310" i="10"/>
  <c r="N310" i="10"/>
  <c r="U313" i="10"/>
  <c r="V313" i="10"/>
  <c r="U314" i="10"/>
  <c r="V314" i="10"/>
  <c r="Q190" i="10"/>
  <c r="Q192" i="10"/>
  <c r="Q194" i="10"/>
  <c r="Q196" i="10"/>
  <c r="Q198" i="10"/>
  <c r="Q200" i="10"/>
  <c r="Q202" i="10"/>
  <c r="Q204" i="10"/>
  <c r="Q206" i="10"/>
  <c r="Q208" i="10"/>
  <c r="Q210" i="10"/>
  <c r="Q212" i="10"/>
  <c r="Q214" i="10"/>
  <c r="Q216" i="10"/>
  <c r="L216" i="10"/>
  <c r="E220" i="10"/>
  <c r="F220" i="10"/>
  <c r="Q222" i="10"/>
  <c r="L222" i="10"/>
  <c r="E226" i="10"/>
  <c r="F226" i="10"/>
  <c r="Q228" i="10"/>
  <c r="L228" i="10"/>
  <c r="Q232" i="10"/>
  <c r="L232" i="10"/>
  <c r="Q235" i="10"/>
  <c r="L235" i="10"/>
  <c r="Q238" i="10"/>
  <c r="L238" i="10"/>
  <c r="Q241" i="10"/>
  <c r="L241" i="10"/>
  <c r="E242" i="10"/>
  <c r="F242" i="10"/>
  <c r="N249" i="10"/>
  <c r="M249" i="10"/>
  <c r="N250" i="10"/>
  <c r="P250" i="10" s="1"/>
  <c r="V250" i="10"/>
  <c r="U250" i="10"/>
  <c r="V251" i="10"/>
  <c r="U251" i="10"/>
  <c r="U307" i="10"/>
  <c r="V307" i="10"/>
  <c r="U312" i="10"/>
  <c r="V312" i="10"/>
  <c r="L242" i="10"/>
  <c r="L243" i="10"/>
  <c r="L244" i="10"/>
  <c r="L245" i="10"/>
  <c r="D247" i="10"/>
  <c r="I247" i="10"/>
  <c r="D249" i="10"/>
  <c r="I249" i="10"/>
  <c r="D251" i="10"/>
  <c r="I251" i="10"/>
  <c r="D253" i="10"/>
  <c r="I253" i="10"/>
  <c r="D255" i="10"/>
  <c r="I255" i="10"/>
  <c r="D257" i="10"/>
  <c r="I257" i="10"/>
  <c r="F258" i="10"/>
  <c r="H258" i="10" s="1"/>
  <c r="D259" i="10"/>
  <c r="I259" i="10"/>
  <c r="F260" i="10"/>
  <c r="H260" i="10" s="1"/>
  <c r="D261" i="10"/>
  <c r="I261" i="10"/>
  <c r="F262" i="10"/>
  <c r="H262" i="10" s="1"/>
  <c r="D263" i="10"/>
  <c r="I263" i="10"/>
  <c r="F264" i="10"/>
  <c r="H264" i="10" s="1"/>
  <c r="D265" i="10"/>
  <c r="I265" i="10"/>
  <c r="F266" i="10"/>
  <c r="H266" i="10" s="1"/>
  <c r="D267" i="10"/>
  <c r="I267" i="10"/>
  <c r="F268" i="10"/>
  <c r="H268" i="10" s="1"/>
  <c r="D269" i="10"/>
  <c r="I269" i="10"/>
  <c r="F270" i="10"/>
  <c r="H270" i="10" s="1"/>
  <c r="D271" i="10"/>
  <c r="I271" i="10"/>
  <c r="F272" i="10"/>
  <c r="H272" i="10" s="1"/>
  <c r="D273" i="10"/>
  <c r="I273" i="10"/>
  <c r="F274" i="10"/>
  <c r="H274" i="10" s="1"/>
  <c r="D275" i="10"/>
  <c r="I275" i="10"/>
  <c r="F276" i="10"/>
  <c r="H276" i="10" s="1"/>
  <c r="D277" i="10"/>
  <c r="I277" i="10"/>
  <c r="F278" i="10"/>
  <c r="H278" i="10" s="1"/>
  <c r="D279" i="10"/>
  <c r="I279" i="10"/>
  <c r="F280" i="10"/>
  <c r="H280" i="10" s="1"/>
  <c r="D281" i="10"/>
  <c r="I281" i="10"/>
  <c r="F282" i="10"/>
  <c r="H282" i="10" s="1"/>
  <c r="D283" i="10"/>
  <c r="I283" i="10"/>
  <c r="F284" i="10"/>
  <c r="H284" i="10" s="1"/>
  <c r="D285" i="10"/>
  <c r="I285" i="10"/>
  <c r="F286" i="10"/>
  <c r="H286" i="10" s="1"/>
  <c r="D287" i="10"/>
  <c r="I287" i="10"/>
  <c r="F288" i="10"/>
  <c r="H288" i="10" s="1"/>
  <c r="D289" i="10"/>
  <c r="I289" i="10"/>
  <c r="F290" i="10"/>
  <c r="H290" i="10" s="1"/>
  <c r="D291" i="10"/>
  <c r="I291" i="10"/>
  <c r="F292" i="10"/>
  <c r="H292" i="10" s="1"/>
  <c r="D293" i="10"/>
  <c r="I293" i="10"/>
  <c r="F294" i="10"/>
  <c r="H294" i="10" s="1"/>
  <c r="D295" i="10"/>
  <c r="I295" i="10"/>
  <c r="F296" i="10"/>
  <c r="H296" i="10" s="1"/>
  <c r="D297" i="10"/>
  <c r="I297" i="10"/>
  <c r="F298" i="10"/>
  <c r="H298" i="10" s="1"/>
  <c r="D299" i="10"/>
  <c r="I299" i="10"/>
  <c r="F300" i="10"/>
  <c r="H300" i="10" s="1"/>
  <c r="D301" i="10"/>
  <c r="I301" i="10"/>
  <c r="F302" i="10"/>
  <c r="H302" i="10" s="1"/>
  <c r="D303" i="10"/>
  <c r="I303" i="10"/>
  <c r="F304" i="10"/>
  <c r="H304" i="10" s="1"/>
  <c r="D305" i="10"/>
  <c r="I305" i="10"/>
  <c r="F306" i="10"/>
  <c r="H306" i="10" s="1"/>
  <c r="I308" i="10"/>
  <c r="D308" i="10"/>
  <c r="Y308" i="10"/>
  <c r="I328" i="10"/>
  <c r="V331" i="10"/>
  <c r="U331" i="10"/>
  <c r="I333" i="10"/>
  <c r="V334" i="10"/>
  <c r="U334" i="10"/>
  <c r="M337" i="10"/>
  <c r="N337" i="10"/>
  <c r="N338" i="10"/>
  <c r="M338" i="10"/>
  <c r="F339" i="10"/>
  <c r="E339" i="10"/>
  <c r="V343" i="10"/>
  <c r="U343" i="10"/>
  <c r="I345" i="10"/>
  <c r="V346" i="10"/>
  <c r="U346" i="10"/>
  <c r="M347" i="10"/>
  <c r="N347" i="10"/>
  <c r="V352" i="10"/>
  <c r="U352" i="10"/>
  <c r="M353" i="10"/>
  <c r="N353" i="10"/>
  <c r="V358" i="10"/>
  <c r="U358" i="10"/>
  <c r="M359" i="10"/>
  <c r="N359" i="10"/>
  <c r="V364" i="10"/>
  <c r="U364" i="10"/>
  <c r="M365" i="10"/>
  <c r="N365" i="10"/>
  <c r="V370" i="10"/>
  <c r="U370" i="10"/>
  <c r="M371" i="10"/>
  <c r="N371" i="10"/>
  <c r="V376" i="10"/>
  <c r="U376" i="10"/>
  <c r="M377" i="10"/>
  <c r="N377" i="10"/>
  <c r="V382" i="10"/>
  <c r="U382" i="10"/>
  <c r="M383" i="10"/>
  <c r="N383" i="10"/>
  <c r="U387" i="10"/>
  <c r="V387" i="10"/>
  <c r="U388" i="10"/>
  <c r="V388" i="10"/>
  <c r="N399" i="10"/>
  <c r="M399" i="10"/>
  <c r="U306" i="10"/>
  <c r="V306" i="10"/>
  <c r="I309" i="10"/>
  <c r="D309" i="10"/>
  <c r="I313" i="10"/>
  <c r="D313" i="10"/>
  <c r="I316" i="10"/>
  <c r="D316" i="10"/>
  <c r="I319" i="10"/>
  <c r="D319" i="10"/>
  <c r="I322" i="10"/>
  <c r="D322" i="10"/>
  <c r="I325" i="10"/>
  <c r="D325" i="10"/>
  <c r="V329" i="10"/>
  <c r="U329" i="10"/>
  <c r="I331" i="10"/>
  <c r="V332" i="10"/>
  <c r="U332" i="10"/>
  <c r="M335" i="10"/>
  <c r="N335" i="10"/>
  <c r="N336" i="10"/>
  <c r="M336" i="10"/>
  <c r="F337" i="10"/>
  <c r="E337" i="10"/>
  <c r="V341" i="10"/>
  <c r="U341" i="10"/>
  <c r="I343" i="10"/>
  <c r="V344" i="10"/>
  <c r="U344" i="10"/>
  <c r="V349" i="10"/>
  <c r="U349" i="10"/>
  <c r="V355" i="10"/>
  <c r="U355" i="10"/>
  <c r="V361" i="10"/>
  <c r="U361" i="10"/>
  <c r="V367" i="10"/>
  <c r="U367" i="10"/>
  <c r="V373" i="10"/>
  <c r="U373" i="10"/>
  <c r="V379" i="10"/>
  <c r="U379" i="10"/>
  <c r="V385" i="10"/>
  <c r="U385" i="10"/>
  <c r="M389" i="10"/>
  <c r="N389" i="10"/>
  <c r="U393" i="10"/>
  <c r="V393" i="10"/>
  <c r="N395" i="10"/>
  <c r="M395" i="10"/>
  <c r="U254" i="10"/>
  <c r="X254" i="10" s="1"/>
  <c r="U256" i="10"/>
  <c r="X256" i="10" s="1"/>
  <c r="U258" i="10"/>
  <c r="X258" i="10" s="1"/>
  <c r="U260" i="10"/>
  <c r="X260" i="10" s="1"/>
  <c r="U262" i="10"/>
  <c r="X262" i="10" s="1"/>
  <c r="U264" i="10"/>
  <c r="X264" i="10" s="1"/>
  <c r="U266" i="10"/>
  <c r="X266" i="10" s="1"/>
  <c r="U268" i="10"/>
  <c r="X268" i="10" s="1"/>
  <c r="U270" i="10"/>
  <c r="X270" i="10" s="1"/>
  <c r="U272" i="10"/>
  <c r="X272" i="10" s="1"/>
  <c r="U274" i="10"/>
  <c r="X274" i="10" s="1"/>
  <c r="U276" i="10"/>
  <c r="X276" i="10" s="1"/>
  <c r="U278" i="10"/>
  <c r="X278" i="10" s="1"/>
  <c r="U280" i="10"/>
  <c r="X280" i="10" s="1"/>
  <c r="U282" i="10"/>
  <c r="X282" i="10" s="1"/>
  <c r="U284" i="10"/>
  <c r="X284" i="10" s="1"/>
  <c r="U286" i="10"/>
  <c r="X286" i="10" s="1"/>
  <c r="U288" i="10"/>
  <c r="X288" i="10" s="1"/>
  <c r="U290" i="10"/>
  <c r="X290" i="10" s="1"/>
  <c r="U292" i="10"/>
  <c r="X292" i="10" s="1"/>
  <c r="U294" i="10"/>
  <c r="X294" i="10" s="1"/>
  <c r="U296" i="10"/>
  <c r="X296" i="10" s="1"/>
  <c r="U298" i="10"/>
  <c r="X298" i="10" s="1"/>
  <c r="U300" i="10"/>
  <c r="X300" i="10" s="1"/>
  <c r="U302" i="10"/>
  <c r="X302" i="10" s="1"/>
  <c r="U304" i="10"/>
  <c r="X304" i="10" s="1"/>
  <c r="M307" i="10"/>
  <c r="I310" i="10"/>
  <c r="D310" i="10"/>
  <c r="Y310" i="10"/>
  <c r="M313" i="10"/>
  <c r="M316" i="10"/>
  <c r="M319" i="10"/>
  <c r="M322" i="10"/>
  <c r="M325" i="10"/>
  <c r="V328" i="10"/>
  <c r="V330" i="10"/>
  <c r="U330" i="10"/>
  <c r="M333" i="10"/>
  <c r="N333" i="10"/>
  <c r="N334" i="10"/>
  <c r="M334" i="10"/>
  <c r="F335" i="10"/>
  <c r="E335" i="10"/>
  <c r="V339" i="10"/>
  <c r="U339" i="10"/>
  <c r="V342" i="10"/>
  <c r="U342" i="10"/>
  <c r="M345" i="10"/>
  <c r="N345" i="10"/>
  <c r="V350" i="10"/>
  <c r="U350" i="10"/>
  <c r="M351" i="10"/>
  <c r="N351" i="10"/>
  <c r="V356" i="10"/>
  <c r="U356" i="10"/>
  <c r="M357" i="10"/>
  <c r="N357" i="10"/>
  <c r="V362" i="10"/>
  <c r="U362" i="10"/>
  <c r="M363" i="10"/>
  <c r="N363" i="10"/>
  <c r="V368" i="10"/>
  <c r="U368" i="10"/>
  <c r="M369" i="10"/>
  <c r="N369" i="10"/>
  <c r="V374" i="10"/>
  <c r="U374" i="10"/>
  <c r="M375" i="10"/>
  <c r="N375" i="10"/>
  <c r="V380" i="10"/>
  <c r="U380" i="10"/>
  <c r="M381" i="10"/>
  <c r="N381" i="10"/>
  <c r="U386" i="10"/>
  <c r="V386" i="10"/>
  <c r="U390" i="10"/>
  <c r="V390" i="10"/>
  <c r="N394" i="10"/>
  <c r="M394" i="10"/>
  <c r="N398" i="10"/>
  <c r="M398" i="10"/>
  <c r="I258" i="10"/>
  <c r="I260" i="10"/>
  <c r="I262" i="10"/>
  <c r="I264" i="10"/>
  <c r="I266" i="10"/>
  <c r="I268" i="10"/>
  <c r="I270" i="10"/>
  <c r="I272" i="10"/>
  <c r="I274" i="10"/>
  <c r="I276" i="10"/>
  <c r="I278" i="10"/>
  <c r="I280" i="10"/>
  <c r="I282" i="10"/>
  <c r="I284" i="10"/>
  <c r="I286" i="10"/>
  <c r="I288" i="10"/>
  <c r="I290" i="10"/>
  <c r="I292" i="10"/>
  <c r="I294" i="10"/>
  <c r="I296" i="10"/>
  <c r="I298" i="10"/>
  <c r="I300" i="10"/>
  <c r="I302" i="10"/>
  <c r="I304" i="10"/>
  <c r="I306" i="10"/>
  <c r="N307" i="10"/>
  <c r="I311" i="10"/>
  <c r="D311" i="10"/>
  <c r="I312" i="10"/>
  <c r="D312" i="10"/>
  <c r="N313" i="10"/>
  <c r="I315" i="10"/>
  <c r="D315" i="10"/>
  <c r="N316" i="10"/>
  <c r="I318" i="10"/>
  <c r="D318" i="10"/>
  <c r="N319" i="10"/>
  <c r="I321" i="10"/>
  <c r="D321" i="10"/>
  <c r="N322" i="10"/>
  <c r="I324" i="10"/>
  <c r="D324" i="10"/>
  <c r="N325" i="10"/>
  <c r="I327" i="10"/>
  <c r="D327" i="10"/>
  <c r="F328" i="10"/>
  <c r="H328" i="10" s="1"/>
  <c r="M328" i="10"/>
  <c r="P328" i="10" s="1"/>
  <c r="U328" i="10"/>
  <c r="M331" i="10"/>
  <c r="N331" i="10"/>
  <c r="N332" i="10"/>
  <c r="M332" i="10"/>
  <c r="F333" i="10"/>
  <c r="E333" i="10"/>
  <c r="V337" i="10"/>
  <c r="U337" i="10"/>
  <c r="V340" i="10"/>
  <c r="U340" i="10"/>
  <c r="M343" i="10"/>
  <c r="N343" i="10"/>
  <c r="N344" i="10"/>
  <c r="M344" i="10"/>
  <c r="F345" i="10"/>
  <c r="E345" i="10"/>
  <c r="V347" i="10"/>
  <c r="U347" i="10"/>
  <c r="V353" i="10"/>
  <c r="U353" i="10"/>
  <c r="V359" i="10"/>
  <c r="U359" i="10"/>
  <c r="V365" i="10"/>
  <c r="U365" i="10"/>
  <c r="V371" i="10"/>
  <c r="U371" i="10"/>
  <c r="V377" i="10"/>
  <c r="U377" i="10"/>
  <c r="V383" i="10"/>
  <c r="U383" i="10"/>
  <c r="N387" i="10"/>
  <c r="M387" i="10"/>
  <c r="U392" i="10"/>
  <c r="V392" i="10"/>
  <c r="N397" i="10"/>
  <c r="M397" i="10"/>
  <c r="M257" i="10"/>
  <c r="M259" i="10"/>
  <c r="M261" i="10"/>
  <c r="M263" i="10"/>
  <c r="M265" i="10"/>
  <c r="M267" i="10"/>
  <c r="M269" i="10"/>
  <c r="M271" i="10"/>
  <c r="M273" i="10"/>
  <c r="M275" i="10"/>
  <c r="M277" i="10"/>
  <c r="M279" i="10"/>
  <c r="M281" i="10"/>
  <c r="M283" i="10"/>
  <c r="M285" i="10"/>
  <c r="M287" i="10"/>
  <c r="M289" i="10"/>
  <c r="M291" i="10"/>
  <c r="M293" i="10"/>
  <c r="M295" i="10"/>
  <c r="M297" i="10"/>
  <c r="M299" i="10"/>
  <c r="M301" i="10"/>
  <c r="M303" i="10"/>
  <c r="M305" i="10"/>
  <c r="M309" i="10"/>
  <c r="M312" i="10"/>
  <c r="M315" i="10"/>
  <c r="M318" i="10"/>
  <c r="U321" i="10"/>
  <c r="V321" i="10"/>
  <c r="U324" i="10"/>
  <c r="V324" i="10"/>
  <c r="U327" i="10"/>
  <c r="V327" i="10"/>
  <c r="M329" i="10"/>
  <c r="N329" i="10"/>
  <c r="N330" i="10"/>
  <c r="M330" i="10"/>
  <c r="F331" i="10"/>
  <c r="E331" i="10"/>
  <c r="V335" i="10"/>
  <c r="U335" i="10"/>
  <c r="V338" i="10"/>
  <c r="U338" i="10"/>
  <c r="M341" i="10"/>
  <c r="N341" i="10"/>
  <c r="N342" i="10"/>
  <c r="M342" i="10"/>
  <c r="F343" i="10"/>
  <c r="E343" i="10"/>
  <c r="V348" i="10"/>
  <c r="U348" i="10"/>
  <c r="M349" i="10"/>
  <c r="N349" i="10"/>
  <c r="V354" i="10"/>
  <c r="U354" i="10"/>
  <c r="M355" i="10"/>
  <c r="N355" i="10"/>
  <c r="V360" i="10"/>
  <c r="U360" i="10"/>
  <c r="M361" i="10"/>
  <c r="N361" i="10"/>
  <c r="V366" i="10"/>
  <c r="U366" i="10"/>
  <c r="M367" i="10"/>
  <c r="N367" i="10"/>
  <c r="V372" i="10"/>
  <c r="U372" i="10"/>
  <c r="M373" i="10"/>
  <c r="N373" i="10"/>
  <c r="V378" i="10"/>
  <c r="U378" i="10"/>
  <c r="M379" i="10"/>
  <c r="N379" i="10"/>
  <c r="V384" i="10"/>
  <c r="U384" i="10"/>
  <c r="M385" i="10"/>
  <c r="N385" i="10"/>
  <c r="U389" i="10"/>
  <c r="V389" i="10"/>
  <c r="N391" i="10"/>
  <c r="M391" i="10"/>
  <c r="N393" i="10"/>
  <c r="M393" i="10"/>
  <c r="N400" i="10"/>
  <c r="M400" i="10"/>
  <c r="N257" i="10"/>
  <c r="N259" i="10"/>
  <c r="N261" i="10"/>
  <c r="N263" i="10"/>
  <c r="N265" i="10"/>
  <c r="N267" i="10"/>
  <c r="N269" i="10"/>
  <c r="N271" i="10"/>
  <c r="N273" i="10"/>
  <c r="N275" i="10"/>
  <c r="N277" i="10"/>
  <c r="N279" i="10"/>
  <c r="N281" i="10"/>
  <c r="N283" i="10"/>
  <c r="N285" i="10"/>
  <c r="N287" i="10"/>
  <c r="N289" i="10"/>
  <c r="N291" i="10"/>
  <c r="N293" i="10"/>
  <c r="N295" i="10"/>
  <c r="N297" i="10"/>
  <c r="N299" i="10"/>
  <c r="N301" i="10"/>
  <c r="N303" i="10"/>
  <c r="N305" i="10"/>
  <c r="I307" i="10"/>
  <c r="D307" i="10"/>
  <c r="N309" i="10"/>
  <c r="N312" i="10"/>
  <c r="I314" i="10"/>
  <c r="D314" i="10"/>
  <c r="N315" i="10"/>
  <c r="I317" i="10"/>
  <c r="D317" i="10"/>
  <c r="N318" i="10"/>
  <c r="I320" i="10"/>
  <c r="D320" i="10"/>
  <c r="N321" i="10"/>
  <c r="P321" i="10" s="1"/>
  <c r="I323" i="10"/>
  <c r="D323" i="10"/>
  <c r="N324" i="10"/>
  <c r="P324" i="10" s="1"/>
  <c r="I326" i="10"/>
  <c r="D326" i="10"/>
  <c r="N327" i="10"/>
  <c r="P327" i="10" s="1"/>
  <c r="F329" i="10"/>
  <c r="E329" i="10"/>
  <c r="V333" i="10"/>
  <c r="U333" i="10"/>
  <c r="I335" i="10"/>
  <c r="V336" i="10"/>
  <c r="U336" i="10"/>
  <c r="M339" i="10"/>
  <c r="N339" i="10"/>
  <c r="N340" i="10"/>
  <c r="M340" i="10"/>
  <c r="F341" i="10"/>
  <c r="E341" i="10"/>
  <c r="V345" i="10"/>
  <c r="U345" i="10"/>
  <c r="V351" i="10"/>
  <c r="U351" i="10"/>
  <c r="V357" i="10"/>
  <c r="U357" i="10"/>
  <c r="V363" i="10"/>
  <c r="U363" i="10"/>
  <c r="V369" i="10"/>
  <c r="U369" i="10"/>
  <c r="V375" i="10"/>
  <c r="U375" i="10"/>
  <c r="V381" i="10"/>
  <c r="U381" i="10"/>
  <c r="N390" i="10"/>
  <c r="M390" i="10"/>
  <c r="N396" i="10"/>
  <c r="M396" i="10"/>
  <c r="E330" i="10"/>
  <c r="H330" i="10" s="1"/>
  <c r="E332" i="10"/>
  <c r="H332" i="10" s="1"/>
  <c r="I387" i="10"/>
  <c r="D387" i="10"/>
  <c r="Y387" i="10"/>
  <c r="I393" i="10"/>
  <c r="D393" i="10"/>
  <c r="Y393" i="10"/>
  <c r="T394" i="10"/>
  <c r="T397" i="10"/>
  <c r="T400" i="10"/>
  <c r="N404" i="10"/>
  <c r="P404" i="10" s="1"/>
  <c r="U407" i="10"/>
  <c r="V407" i="10"/>
  <c r="L411" i="10"/>
  <c r="U413" i="10"/>
  <c r="V413" i="10"/>
  <c r="F416" i="10"/>
  <c r="H416" i="10" s="1"/>
  <c r="N416" i="10"/>
  <c r="M416" i="10"/>
  <c r="I347" i="10"/>
  <c r="I349" i="10"/>
  <c r="I351" i="10"/>
  <c r="I353" i="10"/>
  <c r="I355" i="10"/>
  <c r="I357" i="10"/>
  <c r="I359" i="10"/>
  <c r="I361" i="10"/>
  <c r="I363" i="10"/>
  <c r="I365" i="10"/>
  <c r="I367" i="10"/>
  <c r="I369" i="10"/>
  <c r="I371" i="10"/>
  <c r="I373" i="10"/>
  <c r="I375" i="10"/>
  <c r="I377" i="10"/>
  <c r="I379" i="10"/>
  <c r="I381" i="10"/>
  <c r="I383" i="10"/>
  <c r="I385" i="10"/>
  <c r="I388" i="10"/>
  <c r="D388" i="10"/>
  <c r="U391" i="10"/>
  <c r="V391" i="10"/>
  <c r="U401" i="10"/>
  <c r="V401" i="10"/>
  <c r="N405" i="10"/>
  <c r="F409" i="10"/>
  <c r="E409" i="10"/>
  <c r="F410" i="10"/>
  <c r="N410" i="10"/>
  <c r="M410" i="10"/>
  <c r="F415" i="10"/>
  <c r="E415" i="10"/>
  <c r="M346" i="10"/>
  <c r="M348" i="10"/>
  <c r="M350" i="10"/>
  <c r="M352" i="10"/>
  <c r="M354" i="10"/>
  <c r="M356" i="10"/>
  <c r="M358" i="10"/>
  <c r="M360" i="10"/>
  <c r="M362" i="10"/>
  <c r="M364" i="10"/>
  <c r="M366" i="10"/>
  <c r="M368" i="10"/>
  <c r="M370" i="10"/>
  <c r="M372" i="10"/>
  <c r="M374" i="10"/>
  <c r="M376" i="10"/>
  <c r="M378" i="10"/>
  <c r="M380" i="10"/>
  <c r="M382" i="10"/>
  <c r="M384" i="10"/>
  <c r="M386" i="10"/>
  <c r="I389" i="10"/>
  <c r="D389" i="10"/>
  <c r="Y389" i="10"/>
  <c r="M392" i="10"/>
  <c r="Y395" i="10"/>
  <c r="T396" i="10"/>
  <c r="Y398" i="10"/>
  <c r="T399" i="10"/>
  <c r="T402" i="10"/>
  <c r="M405" i="10"/>
  <c r="L407" i="10"/>
  <c r="U409" i="10"/>
  <c r="V409" i="10"/>
  <c r="E410" i="10"/>
  <c r="L413" i="10"/>
  <c r="U415" i="10"/>
  <c r="V415" i="10"/>
  <c r="Y329" i="10"/>
  <c r="Y331" i="10"/>
  <c r="Y333" i="10"/>
  <c r="Y335" i="10"/>
  <c r="Y337" i="10"/>
  <c r="Y339" i="10"/>
  <c r="Y341" i="10"/>
  <c r="Y343" i="10"/>
  <c r="Y345" i="10"/>
  <c r="N346" i="10"/>
  <c r="E347" i="10"/>
  <c r="H347" i="10" s="1"/>
  <c r="Y347" i="10"/>
  <c r="N348" i="10"/>
  <c r="E349" i="10"/>
  <c r="H349" i="10" s="1"/>
  <c r="Y349" i="10"/>
  <c r="N350" i="10"/>
  <c r="E351" i="10"/>
  <c r="H351" i="10" s="1"/>
  <c r="Y351" i="10"/>
  <c r="N352" i="10"/>
  <c r="E353" i="10"/>
  <c r="H353" i="10" s="1"/>
  <c r="Y353" i="10"/>
  <c r="N354" i="10"/>
  <c r="E355" i="10"/>
  <c r="H355" i="10" s="1"/>
  <c r="Y355" i="10"/>
  <c r="N356" i="10"/>
  <c r="E357" i="10"/>
  <c r="H357" i="10" s="1"/>
  <c r="Y357" i="10"/>
  <c r="N358" i="10"/>
  <c r="E359" i="10"/>
  <c r="H359" i="10" s="1"/>
  <c r="Y359" i="10"/>
  <c r="N360" i="10"/>
  <c r="E361" i="10"/>
  <c r="H361" i="10" s="1"/>
  <c r="Y361" i="10"/>
  <c r="N362" i="10"/>
  <c r="E363" i="10"/>
  <c r="H363" i="10" s="1"/>
  <c r="Y363" i="10"/>
  <c r="N364" i="10"/>
  <c r="E365" i="10"/>
  <c r="H365" i="10" s="1"/>
  <c r="Y365" i="10"/>
  <c r="N366" i="10"/>
  <c r="E367" i="10"/>
  <c r="H367" i="10" s="1"/>
  <c r="Y367" i="10"/>
  <c r="N368" i="10"/>
  <c r="E369" i="10"/>
  <c r="H369" i="10" s="1"/>
  <c r="Y369" i="10"/>
  <c r="N370" i="10"/>
  <c r="E371" i="10"/>
  <c r="H371" i="10" s="1"/>
  <c r="Y371" i="10"/>
  <c r="N372" i="10"/>
  <c r="E373" i="10"/>
  <c r="H373" i="10" s="1"/>
  <c r="Y373" i="10"/>
  <c r="N374" i="10"/>
  <c r="E375" i="10"/>
  <c r="H375" i="10" s="1"/>
  <c r="Y375" i="10"/>
  <c r="N376" i="10"/>
  <c r="E377" i="10"/>
  <c r="H377" i="10" s="1"/>
  <c r="Y377" i="10"/>
  <c r="N378" i="10"/>
  <c r="E379" i="10"/>
  <c r="H379" i="10" s="1"/>
  <c r="Y379" i="10"/>
  <c r="N380" i="10"/>
  <c r="E381" i="10"/>
  <c r="H381" i="10" s="1"/>
  <c r="Y381" i="10"/>
  <c r="N382" i="10"/>
  <c r="E383" i="10"/>
  <c r="H383" i="10" s="1"/>
  <c r="Y383" i="10"/>
  <c r="N384" i="10"/>
  <c r="E385" i="10"/>
  <c r="H385" i="10" s="1"/>
  <c r="Y385" i="10"/>
  <c r="N386" i="10"/>
  <c r="I390" i="10"/>
  <c r="D390" i="10"/>
  <c r="N392" i="10"/>
  <c r="N401" i="10"/>
  <c r="U403" i="10"/>
  <c r="V403" i="10"/>
  <c r="N406" i="10"/>
  <c r="M406" i="10"/>
  <c r="F411" i="10"/>
  <c r="E411" i="10"/>
  <c r="F412" i="10"/>
  <c r="N412" i="10"/>
  <c r="M412" i="10"/>
  <c r="I330" i="10"/>
  <c r="I332" i="10"/>
  <c r="I334" i="10"/>
  <c r="I336" i="10"/>
  <c r="I338" i="10"/>
  <c r="I340" i="10"/>
  <c r="I342" i="10"/>
  <c r="I344" i="10"/>
  <c r="I346" i="10"/>
  <c r="I348" i="10"/>
  <c r="I350" i="10"/>
  <c r="I352" i="10"/>
  <c r="I354" i="10"/>
  <c r="I356" i="10"/>
  <c r="I358" i="10"/>
  <c r="I360" i="10"/>
  <c r="I362" i="10"/>
  <c r="I364" i="10"/>
  <c r="I366" i="10"/>
  <c r="I368" i="10"/>
  <c r="I370" i="10"/>
  <c r="I372" i="10"/>
  <c r="I374" i="10"/>
  <c r="I376" i="10"/>
  <c r="I378" i="10"/>
  <c r="I380" i="10"/>
  <c r="I382" i="10"/>
  <c r="I384" i="10"/>
  <c r="I386" i="10"/>
  <c r="M388" i="10"/>
  <c r="I391" i="10"/>
  <c r="D391" i="10"/>
  <c r="U395" i="10"/>
  <c r="V395" i="10"/>
  <c r="U398" i="10"/>
  <c r="V398" i="10"/>
  <c r="M401" i="10"/>
  <c r="N402" i="10"/>
  <c r="U404" i="10"/>
  <c r="V404" i="10"/>
  <c r="N409" i="10"/>
  <c r="M409" i="10"/>
  <c r="U411" i="10"/>
  <c r="V411" i="10"/>
  <c r="E412" i="10"/>
  <c r="N415" i="10"/>
  <c r="M415" i="10"/>
  <c r="N417" i="10"/>
  <c r="M417" i="10"/>
  <c r="E481" i="10"/>
  <c r="F481" i="10"/>
  <c r="N388" i="10"/>
  <c r="I392" i="10"/>
  <c r="D392" i="10"/>
  <c r="M402" i="10"/>
  <c r="N403" i="10"/>
  <c r="P403" i="10" s="1"/>
  <c r="U405" i="10"/>
  <c r="V405" i="10"/>
  <c r="F407" i="10"/>
  <c r="E407" i="10"/>
  <c r="F408" i="10"/>
  <c r="H408" i="10" s="1"/>
  <c r="N408" i="10"/>
  <c r="M408" i="10"/>
  <c r="Y409" i="10"/>
  <c r="F413" i="10"/>
  <c r="E413" i="10"/>
  <c r="F414" i="10"/>
  <c r="H414" i="10" s="1"/>
  <c r="N414" i="10"/>
  <c r="M414" i="10"/>
  <c r="N418" i="10"/>
  <c r="M418" i="10"/>
  <c r="N419" i="10"/>
  <c r="M419" i="10"/>
  <c r="N420" i="10"/>
  <c r="M420" i="10"/>
  <c r="N421" i="10"/>
  <c r="M421" i="10"/>
  <c r="N422" i="10"/>
  <c r="M422" i="10"/>
  <c r="N423" i="10"/>
  <c r="M423" i="10"/>
  <c r="N424" i="10"/>
  <c r="M424" i="10"/>
  <c r="N425" i="10"/>
  <c r="M425" i="10"/>
  <c r="N426" i="10"/>
  <c r="M426" i="10"/>
  <c r="N427" i="10"/>
  <c r="M427" i="10"/>
  <c r="N428" i="10"/>
  <c r="M428" i="10"/>
  <c r="N429" i="10"/>
  <c r="M429" i="10"/>
  <c r="N430" i="10"/>
  <c r="M430" i="10"/>
  <c r="N431" i="10"/>
  <c r="M431" i="10"/>
  <c r="N432" i="10"/>
  <c r="M432" i="10"/>
  <c r="N433" i="10"/>
  <c r="M433" i="10"/>
  <c r="N434" i="10"/>
  <c r="M434" i="10"/>
  <c r="N435" i="10"/>
  <c r="M435" i="10"/>
  <c r="N436" i="10"/>
  <c r="M436" i="10"/>
  <c r="N437" i="10"/>
  <c r="M437" i="10"/>
  <c r="N438" i="10"/>
  <c r="M438" i="10"/>
  <c r="N439" i="10"/>
  <c r="M439" i="10"/>
  <c r="N440" i="10"/>
  <c r="M440" i="10"/>
  <c r="N441" i="10"/>
  <c r="M441" i="10"/>
  <c r="N442" i="10"/>
  <c r="M442" i="10"/>
  <c r="N443" i="10"/>
  <c r="M443" i="10"/>
  <c r="N444" i="10"/>
  <c r="M444" i="10"/>
  <c r="N445" i="10"/>
  <c r="M445" i="10"/>
  <c r="N446" i="10"/>
  <c r="M446" i="10"/>
  <c r="N447" i="10"/>
  <c r="M447" i="10"/>
  <c r="N448" i="10"/>
  <c r="M448" i="10"/>
  <c r="N449" i="10"/>
  <c r="M449" i="10"/>
  <c r="N450" i="10"/>
  <c r="M450" i="10"/>
  <c r="N451" i="10"/>
  <c r="M451" i="10"/>
  <c r="N452" i="10"/>
  <c r="M452" i="10"/>
  <c r="N453" i="10"/>
  <c r="M453" i="10"/>
  <c r="N454" i="10"/>
  <c r="M454" i="10"/>
  <c r="N455" i="10"/>
  <c r="M455" i="10"/>
  <c r="N456" i="10"/>
  <c r="M456" i="10"/>
  <c r="N457" i="10"/>
  <c r="M457" i="10"/>
  <c r="N458" i="10"/>
  <c r="M458" i="10"/>
  <c r="N459" i="10"/>
  <c r="M459" i="10"/>
  <c r="N460" i="10"/>
  <c r="M460" i="10"/>
  <c r="N461" i="10"/>
  <c r="M461" i="10"/>
  <c r="N462" i="10"/>
  <c r="M462" i="10"/>
  <c r="N463" i="10"/>
  <c r="M463" i="10"/>
  <c r="N464" i="10"/>
  <c r="M464" i="10"/>
  <c r="N465" i="10"/>
  <c r="M465" i="10"/>
  <c r="N466" i="10"/>
  <c r="M466" i="10"/>
  <c r="N467" i="10"/>
  <c r="M467" i="10"/>
  <c r="N468" i="10"/>
  <c r="M468" i="10"/>
  <c r="N469" i="10"/>
  <c r="M469" i="10"/>
  <c r="E478" i="10"/>
  <c r="F478" i="10"/>
  <c r="E479" i="10"/>
  <c r="F479" i="10"/>
  <c r="D394" i="10"/>
  <c r="D395" i="10"/>
  <c r="D396" i="10"/>
  <c r="D397" i="10"/>
  <c r="D398" i="10"/>
  <c r="D399" i="10"/>
  <c r="D400" i="10"/>
  <c r="D401" i="10"/>
  <c r="D402" i="10"/>
  <c r="D403" i="10"/>
  <c r="D404" i="10"/>
  <c r="D405" i="10"/>
  <c r="D406" i="10"/>
  <c r="T406" i="10"/>
  <c r="Y406" i="10"/>
  <c r="T408" i="10"/>
  <c r="Y408" i="10"/>
  <c r="T410" i="10"/>
  <c r="Y410" i="10"/>
  <c r="T412" i="10"/>
  <c r="Y412" i="10"/>
  <c r="T414" i="10"/>
  <c r="Y414" i="10"/>
  <c r="T416" i="10"/>
  <c r="Y416" i="10"/>
  <c r="N471" i="10"/>
  <c r="P471" i="10" s="1"/>
  <c r="N473" i="10"/>
  <c r="P473" i="10" s="1"/>
  <c r="N475" i="10"/>
  <c r="P475" i="10" s="1"/>
  <c r="N477" i="10"/>
  <c r="P477" i="10" s="1"/>
  <c r="I479" i="10"/>
  <c r="L483" i="10"/>
  <c r="Y486" i="10"/>
  <c r="T486" i="10"/>
  <c r="M487" i="10"/>
  <c r="N487" i="10"/>
  <c r="Q489" i="10"/>
  <c r="L489" i="10"/>
  <c r="Y492" i="10"/>
  <c r="T492" i="10"/>
  <c r="M493" i="10"/>
  <c r="N493" i="10"/>
  <c r="Q495" i="10"/>
  <c r="L495" i="10"/>
  <c r="Y498" i="10"/>
  <c r="T498" i="10"/>
  <c r="M499" i="10"/>
  <c r="N499" i="10"/>
  <c r="Q501" i="10"/>
  <c r="L501" i="10"/>
  <c r="Y504" i="10"/>
  <c r="T504" i="10"/>
  <c r="M505" i="10"/>
  <c r="N505" i="10"/>
  <c r="Q507" i="10"/>
  <c r="L507" i="10"/>
  <c r="Q509" i="10"/>
  <c r="L509" i="10"/>
  <c r="M511" i="10"/>
  <c r="N511" i="10"/>
  <c r="Y512" i="10"/>
  <c r="T512" i="10"/>
  <c r="Q515" i="10"/>
  <c r="L515" i="10"/>
  <c r="E516" i="10"/>
  <c r="F516" i="10"/>
  <c r="E527" i="10"/>
  <c r="F527" i="10"/>
  <c r="E529" i="10"/>
  <c r="F529" i="10"/>
  <c r="E534" i="10"/>
  <c r="F534" i="10"/>
  <c r="E545" i="10"/>
  <c r="F545" i="10"/>
  <c r="E547" i="10"/>
  <c r="F547" i="10"/>
  <c r="E552" i="10"/>
  <c r="F552" i="10"/>
  <c r="F556" i="10"/>
  <c r="E556" i="10"/>
  <c r="F565" i="10"/>
  <c r="E565" i="10"/>
  <c r="F574" i="10"/>
  <c r="E574" i="10"/>
  <c r="V470" i="10"/>
  <c r="F471" i="10"/>
  <c r="V472" i="10"/>
  <c r="F473" i="10"/>
  <c r="V474" i="10"/>
  <c r="F475" i="10"/>
  <c r="T476" i="10"/>
  <c r="F477" i="10"/>
  <c r="I478" i="10"/>
  <c r="E480" i="10"/>
  <c r="F480" i="10"/>
  <c r="I481" i="10"/>
  <c r="U484" i="10"/>
  <c r="X484" i="10" s="1"/>
  <c r="M488" i="10"/>
  <c r="N488" i="10"/>
  <c r="U490" i="10"/>
  <c r="M494" i="10"/>
  <c r="N494" i="10"/>
  <c r="U496" i="10"/>
  <c r="M500" i="10"/>
  <c r="N500" i="10"/>
  <c r="U502" i="10"/>
  <c r="M506" i="10"/>
  <c r="N506" i="10"/>
  <c r="V508" i="10"/>
  <c r="U508" i="10"/>
  <c r="E510" i="10"/>
  <c r="F510" i="10"/>
  <c r="E511" i="10"/>
  <c r="E512" i="10"/>
  <c r="F512" i="10"/>
  <c r="V514" i="10"/>
  <c r="U514" i="10"/>
  <c r="E524" i="10"/>
  <c r="F524" i="10"/>
  <c r="E526" i="10"/>
  <c r="F526" i="10"/>
  <c r="E531" i="10"/>
  <c r="F531" i="10"/>
  <c r="E542" i="10"/>
  <c r="F542" i="10"/>
  <c r="E544" i="10"/>
  <c r="F544" i="10"/>
  <c r="E549" i="10"/>
  <c r="F549" i="10"/>
  <c r="Q407" i="10"/>
  <c r="Q409" i="10"/>
  <c r="Q411" i="10"/>
  <c r="Q413" i="10"/>
  <c r="Q415" i="10"/>
  <c r="T417" i="10"/>
  <c r="T418" i="10"/>
  <c r="T419" i="10"/>
  <c r="T420" i="10"/>
  <c r="T421" i="10"/>
  <c r="T422" i="10"/>
  <c r="T423" i="10"/>
  <c r="T424" i="10"/>
  <c r="T425" i="10"/>
  <c r="T426" i="10"/>
  <c r="T427" i="10"/>
  <c r="T428" i="10"/>
  <c r="T429" i="10"/>
  <c r="T430" i="10"/>
  <c r="T431" i="10"/>
  <c r="T432" i="10"/>
  <c r="T433" i="10"/>
  <c r="T434" i="10"/>
  <c r="T435" i="10"/>
  <c r="T436" i="10"/>
  <c r="T437" i="10"/>
  <c r="T438" i="10"/>
  <c r="T439" i="10"/>
  <c r="T440" i="10"/>
  <c r="T441" i="10"/>
  <c r="T442" i="10"/>
  <c r="T443" i="10"/>
  <c r="T444" i="10"/>
  <c r="T445" i="10"/>
  <c r="T446" i="10"/>
  <c r="T447" i="10"/>
  <c r="T448" i="10"/>
  <c r="T449" i="10"/>
  <c r="T450" i="10"/>
  <c r="T451" i="10"/>
  <c r="T452" i="10"/>
  <c r="T453" i="10"/>
  <c r="T454" i="10"/>
  <c r="T455" i="10"/>
  <c r="T456" i="10"/>
  <c r="T457" i="10"/>
  <c r="T458" i="10"/>
  <c r="T459" i="10"/>
  <c r="T460" i="10"/>
  <c r="T461" i="10"/>
  <c r="T462" i="10"/>
  <c r="T463" i="10"/>
  <c r="T464" i="10"/>
  <c r="T465" i="10"/>
  <c r="T466" i="10"/>
  <c r="T467" i="10"/>
  <c r="T468" i="10"/>
  <c r="T469" i="10"/>
  <c r="E471" i="10"/>
  <c r="E473" i="10"/>
  <c r="E475" i="10"/>
  <c r="E477" i="10"/>
  <c r="V479" i="10"/>
  <c r="X479" i="10" s="1"/>
  <c r="V485" i="10"/>
  <c r="U485" i="10"/>
  <c r="E488" i="10"/>
  <c r="H488" i="10" s="1"/>
  <c r="D489" i="10"/>
  <c r="V490" i="10"/>
  <c r="V491" i="10"/>
  <c r="U491" i="10"/>
  <c r="E494" i="10"/>
  <c r="H494" i="10" s="1"/>
  <c r="D495" i="10"/>
  <c r="V496" i="10"/>
  <c r="V497" i="10"/>
  <c r="U497" i="10"/>
  <c r="E500" i="10"/>
  <c r="H500" i="10" s="1"/>
  <c r="D501" i="10"/>
  <c r="V502" i="10"/>
  <c r="V503" i="10"/>
  <c r="U503" i="10"/>
  <c r="E506" i="10"/>
  <c r="H506" i="10" s="1"/>
  <c r="D507" i="10"/>
  <c r="F511" i="10"/>
  <c r="E521" i="10"/>
  <c r="F521" i="10"/>
  <c r="E523" i="10"/>
  <c r="F523" i="10"/>
  <c r="E528" i="10"/>
  <c r="F528" i="10"/>
  <c r="E539" i="10"/>
  <c r="F539" i="10"/>
  <c r="E541" i="10"/>
  <c r="F541" i="10"/>
  <c r="E546" i="10"/>
  <c r="F546" i="10"/>
  <c r="F559" i="10"/>
  <c r="E559" i="10"/>
  <c r="F568" i="10"/>
  <c r="E568" i="10"/>
  <c r="Y415" i="10"/>
  <c r="N470" i="10"/>
  <c r="U470" i="10"/>
  <c r="N472" i="10"/>
  <c r="U472" i="10"/>
  <c r="N474" i="10"/>
  <c r="U474" i="10"/>
  <c r="N476" i="10"/>
  <c r="M482" i="10"/>
  <c r="N482" i="10"/>
  <c r="M484" i="10"/>
  <c r="N484" i="10"/>
  <c r="Q486" i="10"/>
  <c r="L486" i="10"/>
  <c r="Y489" i="10"/>
  <c r="T489" i="10"/>
  <c r="M490" i="10"/>
  <c r="N490" i="10"/>
  <c r="Q492" i="10"/>
  <c r="L492" i="10"/>
  <c r="Y495" i="10"/>
  <c r="T495" i="10"/>
  <c r="M496" i="10"/>
  <c r="N496" i="10"/>
  <c r="Q498" i="10"/>
  <c r="L498" i="10"/>
  <c r="Y501" i="10"/>
  <c r="T501" i="10"/>
  <c r="M502" i="10"/>
  <c r="N502" i="10"/>
  <c r="Q504" i="10"/>
  <c r="L504" i="10"/>
  <c r="Y507" i="10"/>
  <c r="T507" i="10"/>
  <c r="M508" i="10"/>
  <c r="N508" i="10"/>
  <c r="Y509" i="10"/>
  <c r="T509" i="10"/>
  <c r="Q512" i="10"/>
  <c r="L512" i="10"/>
  <c r="M514" i="10"/>
  <c r="N514" i="10"/>
  <c r="E518" i="10"/>
  <c r="F518" i="10"/>
  <c r="E520" i="10"/>
  <c r="F520" i="10"/>
  <c r="E525" i="10"/>
  <c r="F525" i="10"/>
  <c r="E536" i="10"/>
  <c r="F536" i="10"/>
  <c r="E538" i="10"/>
  <c r="F538" i="10"/>
  <c r="E543" i="10"/>
  <c r="F543" i="10"/>
  <c r="E554" i="10"/>
  <c r="F554" i="10"/>
  <c r="E417" i="10"/>
  <c r="E418" i="10"/>
  <c r="E419" i="10"/>
  <c r="E420" i="10"/>
  <c r="E421" i="10"/>
  <c r="E422" i="10"/>
  <c r="E423" i="10"/>
  <c r="E424" i="10"/>
  <c r="E425" i="10"/>
  <c r="E426" i="10"/>
  <c r="E427" i="10"/>
  <c r="E428" i="10"/>
  <c r="E429" i="10"/>
  <c r="E430" i="10"/>
  <c r="E431" i="10"/>
  <c r="E432" i="10"/>
  <c r="E433" i="10"/>
  <c r="E434" i="10"/>
  <c r="E435" i="10"/>
  <c r="E436" i="10"/>
  <c r="E437" i="10"/>
  <c r="E438" i="10"/>
  <c r="E439" i="10"/>
  <c r="E440" i="10"/>
  <c r="E441" i="10"/>
  <c r="E442" i="10"/>
  <c r="E443" i="10"/>
  <c r="E444" i="10"/>
  <c r="E445" i="10"/>
  <c r="E446" i="10"/>
  <c r="E447" i="10"/>
  <c r="E448" i="10"/>
  <c r="E449" i="10"/>
  <c r="E450" i="10"/>
  <c r="E451" i="10"/>
  <c r="E452" i="10"/>
  <c r="E453" i="10"/>
  <c r="E454" i="10"/>
  <c r="E455" i="10"/>
  <c r="E456" i="10"/>
  <c r="E457" i="10"/>
  <c r="E458" i="10"/>
  <c r="E459" i="10"/>
  <c r="E460" i="10"/>
  <c r="E461" i="10"/>
  <c r="E462" i="10"/>
  <c r="E463" i="10"/>
  <c r="E464" i="10"/>
  <c r="E465" i="10"/>
  <c r="E466" i="10"/>
  <c r="E467" i="10"/>
  <c r="E468" i="10"/>
  <c r="E469" i="10"/>
  <c r="E470" i="10"/>
  <c r="M470" i="10"/>
  <c r="T471" i="10"/>
  <c r="F472" i="10"/>
  <c r="H472" i="10" s="1"/>
  <c r="M472" i="10"/>
  <c r="T473" i="10"/>
  <c r="F474" i="10"/>
  <c r="H474" i="10" s="1"/>
  <c r="M474" i="10"/>
  <c r="T475" i="10"/>
  <c r="F476" i="10"/>
  <c r="H476" i="10" s="1"/>
  <c r="M476" i="10"/>
  <c r="T478" i="10"/>
  <c r="T481" i="10"/>
  <c r="F482" i="10"/>
  <c r="H482" i="10" s="1"/>
  <c r="T483" i="10"/>
  <c r="F484" i="10"/>
  <c r="H484" i="10" s="1"/>
  <c r="L485" i="10"/>
  <c r="U487" i="10"/>
  <c r="X487" i="10" s="1"/>
  <c r="F490" i="10"/>
  <c r="H490" i="10" s="1"/>
  <c r="L491" i="10"/>
  <c r="U493" i="10"/>
  <c r="X493" i="10" s="1"/>
  <c r="F496" i="10"/>
  <c r="H496" i="10" s="1"/>
  <c r="L497" i="10"/>
  <c r="U499" i="10"/>
  <c r="F502" i="10"/>
  <c r="H502" i="10" s="1"/>
  <c r="M503" i="10"/>
  <c r="N503" i="10"/>
  <c r="U505" i="10"/>
  <c r="F508" i="10"/>
  <c r="H508" i="10" s="1"/>
  <c r="E509" i="10"/>
  <c r="F509" i="10"/>
  <c r="V511" i="10"/>
  <c r="U511" i="10"/>
  <c r="E513" i="10"/>
  <c r="F513" i="10"/>
  <c r="E514" i="10"/>
  <c r="E515" i="10"/>
  <c r="F515" i="10"/>
  <c r="E517" i="10"/>
  <c r="F517" i="10"/>
  <c r="E522" i="10"/>
  <c r="F522" i="10"/>
  <c r="E533" i="10"/>
  <c r="F533" i="10"/>
  <c r="E535" i="10"/>
  <c r="F535" i="10"/>
  <c r="E540" i="10"/>
  <c r="F540" i="10"/>
  <c r="E551" i="10"/>
  <c r="F551" i="10"/>
  <c r="E553" i="10"/>
  <c r="F553" i="10"/>
  <c r="F562" i="10"/>
  <c r="E562" i="10"/>
  <c r="F571" i="10"/>
  <c r="E571" i="10"/>
  <c r="F417" i="10"/>
  <c r="F418" i="10"/>
  <c r="F419" i="10"/>
  <c r="F420" i="10"/>
  <c r="F421" i="10"/>
  <c r="F422" i="10"/>
  <c r="F423" i="10"/>
  <c r="F424" i="10"/>
  <c r="F425" i="10"/>
  <c r="F426" i="10"/>
  <c r="F427" i="10"/>
  <c r="F428" i="10"/>
  <c r="F429" i="10"/>
  <c r="F430" i="10"/>
  <c r="F431" i="10"/>
  <c r="F432" i="10"/>
  <c r="F433" i="10"/>
  <c r="F434" i="10"/>
  <c r="F435" i="10"/>
  <c r="F436" i="10"/>
  <c r="F437" i="10"/>
  <c r="F438" i="10"/>
  <c r="F439" i="10"/>
  <c r="F440" i="10"/>
  <c r="F441" i="10"/>
  <c r="F442" i="10"/>
  <c r="F443" i="10"/>
  <c r="F444" i="10"/>
  <c r="F445" i="10"/>
  <c r="F446" i="10"/>
  <c r="F447" i="10"/>
  <c r="F448" i="10"/>
  <c r="F449" i="10"/>
  <c r="F450" i="10"/>
  <c r="F451" i="10"/>
  <c r="F452" i="10"/>
  <c r="F453" i="10"/>
  <c r="F454" i="10"/>
  <c r="F455" i="10"/>
  <c r="F456" i="10"/>
  <c r="F457" i="10"/>
  <c r="F458" i="10"/>
  <c r="F459" i="10"/>
  <c r="F460" i="10"/>
  <c r="F461" i="10"/>
  <c r="F462" i="10"/>
  <c r="F463" i="10"/>
  <c r="F464" i="10"/>
  <c r="F465" i="10"/>
  <c r="F466" i="10"/>
  <c r="F467" i="10"/>
  <c r="F468" i="10"/>
  <c r="F469" i="10"/>
  <c r="F470" i="10"/>
  <c r="T477" i="10"/>
  <c r="T480" i="10"/>
  <c r="E485" i="10"/>
  <c r="H485" i="10" s="1"/>
  <c r="E486" i="10"/>
  <c r="F486" i="10"/>
  <c r="T488" i="10"/>
  <c r="E491" i="10"/>
  <c r="H491" i="10" s="1"/>
  <c r="E492" i="10"/>
  <c r="F492" i="10"/>
  <c r="T494" i="10"/>
  <c r="E497" i="10"/>
  <c r="H497" i="10" s="1"/>
  <c r="E498" i="10"/>
  <c r="F498" i="10"/>
  <c r="V499" i="10"/>
  <c r="T500" i="10"/>
  <c r="E503" i="10"/>
  <c r="H503" i="10" s="1"/>
  <c r="E504" i="10"/>
  <c r="F504" i="10"/>
  <c r="V505" i="10"/>
  <c r="T506" i="10"/>
  <c r="F514" i="10"/>
  <c r="E519" i="10"/>
  <c r="F519" i="10"/>
  <c r="E530" i="10"/>
  <c r="F530" i="10"/>
  <c r="E532" i="10"/>
  <c r="F532" i="10"/>
  <c r="E537" i="10"/>
  <c r="F537" i="10"/>
  <c r="E548" i="10"/>
  <c r="F548" i="10"/>
  <c r="E550" i="10"/>
  <c r="F550" i="10"/>
  <c r="E555" i="10"/>
  <c r="F555" i="10"/>
  <c r="Q556" i="10"/>
  <c r="Q559" i="10"/>
  <c r="Q562" i="10"/>
  <c r="Q565" i="10"/>
  <c r="Q568" i="10"/>
  <c r="Q571" i="10"/>
  <c r="Q574" i="10"/>
  <c r="L577" i="10"/>
  <c r="L580" i="10"/>
  <c r="L583" i="10"/>
  <c r="L586" i="10"/>
  <c r="L589" i="10"/>
  <c r="L592" i="10"/>
  <c r="V594" i="10"/>
  <c r="U594" i="10"/>
  <c r="M595" i="10"/>
  <c r="N595" i="10"/>
  <c r="M599" i="10"/>
  <c r="N599" i="10"/>
  <c r="E603" i="10"/>
  <c r="F603" i="10"/>
  <c r="F604" i="10"/>
  <c r="E604" i="10"/>
  <c r="U606" i="10"/>
  <c r="V606" i="10"/>
  <c r="U609" i="10"/>
  <c r="V609" i="10"/>
  <c r="U615" i="10"/>
  <c r="V615" i="10"/>
  <c r="N633" i="10"/>
  <c r="M633" i="10"/>
  <c r="N648" i="10"/>
  <c r="M648" i="10"/>
  <c r="V661" i="10"/>
  <c r="U661" i="10"/>
  <c r="Y556" i="10"/>
  <c r="T556" i="10"/>
  <c r="V557" i="10"/>
  <c r="U557" i="10"/>
  <c r="Y559" i="10"/>
  <c r="T559" i="10"/>
  <c r="V560" i="10"/>
  <c r="U560" i="10"/>
  <c r="Y562" i="10"/>
  <c r="T562" i="10"/>
  <c r="V563" i="10"/>
  <c r="U563" i="10"/>
  <c r="Y565" i="10"/>
  <c r="T565" i="10"/>
  <c r="V566" i="10"/>
  <c r="U566" i="10"/>
  <c r="Y568" i="10"/>
  <c r="T568" i="10"/>
  <c r="V569" i="10"/>
  <c r="U569" i="10"/>
  <c r="Y571" i="10"/>
  <c r="T571" i="10"/>
  <c r="V572" i="10"/>
  <c r="U572" i="10"/>
  <c r="Y574" i="10"/>
  <c r="T574" i="10"/>
  <c r="V575" i="10"/>
  <c r="U575" i="10"/>
  <c r="M594" i="10"/>
  <c r="F596" i="10"/>
  <c r="E596" i="10"/>
  <c r="M598" i="10"/>
  <c r="N598" i="10"/>
  <c r="M602" i="10"/>
  <c r="N602" i="10"/>
  <c r="M606" i="10"/>
  <c r="N606" i="10"/>
  <c r="M611" i="10"/>
  <c r="N611" i="10"/>
  <c r="N612" i="10"/>
  <c r="M612" i="10"/>
  <c r="N621" i="10"/>
  <c r="M621" i="10"/>
  <c r="I483" i="10"/>
  <c r="I486" i="10"/>
  <c r="I489" i="10"/>
  <c r="I492" i="10"/>
  <c r="I495" i="10"/>
  <c r="I498" i="10"/>
  <c r="I501" i="10"/>
  <c r="I504" i="10"/>
  <c r="I507" i="10"/>
  <c r="I510" i="10"/>
  <c r="I513" i="10"/>
  <c r="I516" i="10"/>
  <c r="N517" i="10"/>
  <c r="P517" i="10" s="1"/>
  <c r="U517" i="10"/>
  <c r="I519" i="10"/>
  <c r="N520" i="10"/>
  <c r="P520" i="10" s="1"/>
  <c r="U520" i="10"/>
  <c r="I522" i="10"/>
  <c r="N523" i="10"/>
  <c r="P523" i="10" s="1"/>
  <c r="U523" i="10"/>
  <c r="I525" i="10"/>
  <c r="N526" i="10"/>
  <c r="P526" i="10" s="1"/>
  <c r="U526" i="10"/>
  <c r="I528" i="10"/>
  <c r="N529" i="10"/>
  <c r="P529" i="10" s="1"/>
  <c r="U529" i="10"/>
  <c r="I531" i="10"/>
  <c r="N532" i="10"/>
  <c r="P532" i="10" s="1"/>
  <c r="U532" i="10"/>
  <c r="I534" i="10"/>
  <c r="N535" i="10"/>
  <c r="P535" i="10" s="1"/>
  <c r="U535" i="10"/>
  <c r="I537" i="10"/>
  <c r="N538" i="10"/>
  <c r="P538" i="10" s="1"/>
  <c r="U538" i="10"/>
  <c r="I540" i="10"/>
  <c r="N541" i="10"/>
  <c r="P541" i="10" s="1"/>
  <c r="U541" i="10"/>
  <c r="I543" i="10"/>
  <c r="N544" i="10"/>
  <c r="P544" i="10" s="1"/>
  <c r="U544" i="10"/>
  <c r="I546" i="10"/>
  <c r="N547" i="10"/>
  <c r="P547" i="10" s="1"/>
  <c r="U547" i="10"/>
  <c r="I549" i="10"/>
  <c r="N550" i="10"/>
  <c r="P550" i="10" s="1"/>
  <c r="U550" i="10"/>
  <c r="I552" i="10"/>
  <c r="N553" i="10"/>
  <c r="P553" i="10" s="1"/>
  <c r="U553" i="10"/>
  <c r="I555" i="10"/>
  <c r="M556" i="10"/>
  <c r="N556" i="10"/>
  <c r="M557" i="10"/>
  <c r="M559" i="10"/>
  <c r="N559" i="10"/>
  <c r="M560" i="10"/>
  <c r="M562" i="10"/>
  <c r="N562" i="10"/>
  <c r="M563" i="10"/>
  <c r="M565" i="10"/>
  <c r="N565" i="10"/>
  <c r="M566" i="10"/>
  <c r="M568" i="10"/>
  <c r="N568" i="10"/>
  <c r="M569" i="10"/>
  <c r="M571" i="10"/>
  <c r="N571" i="10"/>
  <c r="M572" i="10"/>
  <c r="M574" i="10"/>
  <c r="N574" i="10"/>
  <c r="M575" i="10"/>
  <c r="F577" i="10"/>
  <c r="V578" i="10"/>
  <c r="U578" i="10"/>
  <c r="F580" i="10"/>
  <c r="V581" i="10"/>
  <c r="U581" i="10"/>
  <c r="F583" i="10"/>
  <c r="V584" i="10"/>
  <c r="U584" i="10"/>
  <c r="F586" i="10"/>
  <c r="V587" i="10"/>
  <c r="U587" i="10"/>
  <c r="F589" i="10"/>
  <c r="V590" i="10"/>
  <c r="U590" i="10"/>
  <c r="F592" i="10"/>
  <c r="M593" i="10"/>
  <c r="N593" i="10"/>
  <c r="E594" i="10"/>
  <c r="F594" i="10"/>
  <c r="N594" i="10"/>
  <c r="F599" i="10"/>
  <c r="E599" i="10"/>
  <c r="M601" i="10"/>
  <c r="N601" i="10"/>
  <c r="M605" i="10"/>
  <c r="N605" i="10"/>
  <c r="U613" i="10"/>
  <c r="V613" i="10"/>
  <c r="M614" i="10"/>
  <c r="N614" i="10"/>
  <c r="U631" i="10"/>
  <c r="V631" i="10"/>
  <c r="N639" i="10"/>
  <c r="M639" i="10"/>
  <c r="V657" i="10"/>
  <c r="U657" i="10"/>
  <c r="T515" i="10"/>
  <c r="V517" i="10"/>
  <c r="L518" i="10"/>
  <c r="T518" i="10"/>
  <c r="V520" i="10"/>
  <c r="L521" i="10"/>
  <c r="T521" i="10"/>
  <c r="V523" i="10"/>
  <c r="L524" i="10"/>
  <c r="T524" i="10"/>
  <c r="V526" i="10"/>
  <c r="L527" i="10"/>
  <c r="T527" i="10"/>
  <c r="V529" i="10"/>
  <c r="L530" i="10"/>
  <c r="T530" i="10"/>
  <c r="V532" i="10"/>
  <c r="L533" i="10"/>
  <c r="T533" i="10"/>
  <c r="V535" i="10"/>
  <c r="L536" i="10"/>
  <c r="T536" i="10"/>
  <c r="V538" i="10"/>
  <c r="L539" i="10"/>
  <c r="T539" i="10"/>
  <c r="V541" i="10"/>
  <c r="L542" i="10"/>
  <c r="T542" i="10"/>
  <c r="V544" i="10"/>
  <c r="L545" i="10"/>
  <c r="T545" i="10"/>
  <c r="V547" i="10"/>
  <c r="L548" i="10"/>
  <c r="T548" i="10"/>
  <c r="V550" i="10"/>
  <c r="L551" i="10"/>
  <c r="T551" i="10"/>
  <c r="V553" i="10"/>
  <c r="L554" i="10"/>
  <c r="T554" i="10"/>
  <c r="L555" i="10"/>
  <c r="Q555" i="10"/>
  <c r="F557" i="10"/>
  <c r="H557" i="10" s="1"/>
  <c r="N557" i="10"/>
  <c r="F560" i="10"/>
  <c r="H560" i="10" s="1"/>
  <c r="N560" i="10"/>
  <c r="F563" i="10"/>
  <c r="H563" i="10" s="1"/>
  <c r="N563" i="10"/>
  <c r="F566" i="10"/>
  <c r="H566" i="10" s="1"/>
  <c r="N566" i="10"/>
  <c r="F569" i="10"/>
  <c r="H569" i="10" s="1"/>
  <c r="N569" i="10"/>
  <c r="F572" i="10"/>
  <c r="H572" i="10" s="1"/>
  <c r="N572" i="10"/>
  <c r="N575" i="10"/>
  <c r="E577" i="10"/>
  <c r="M578" i="10"/>
  <c r="E580" i="10"/>
  <c r="M581" i="10"/>
  <c r="E583" i="10"/>
  <c r="M584" i="10"/>
  <c r="E586" i="10"/>
  <c r="M587" i="10"/>
  <c r="E589" i="10"/>
  <c r="M590" i="10"/>
  <c r="E592" i="10"/>
  <c r="F593" i="10"/>
  <c r="F595" i="10"/>
  <c r="E595" i="10"/>
  <c r="M597" i="10"/>
  <c r="N597" i="10"/>
  <c r="F602" i="10"/>
  <c r="E602" i="10"/>
  <c r="M604" i="10"/>
  <c r="N604" i="10"/>
  <c r="N609" i="10"/>
  <c r="M609" i="10"/>
  <c r="U616" i="10"/>
  <c r="V616" i="10"/>
  <c r="N618" i="10"/>
  <c r="M618" i="10"/>
  <c r="U622" i="10"/>
  <c r="V622" i="10"/>
  <c r="L479" i="10"/>
  <c r="D558" i="10"/>
  <c r="D561" i="10"/>
  <c r="D564" i="10"/>
  <c r="D567" i="10"/>
  <c r="D570" i="10"/>
  <c r="D573" i="10"/>
  <c r="D576" i="10"/>
  <c r="U576" i="10"/>
  <c r="X576" i="10" s="1"/>
  <c r="Y577" i="10"/>
  <c r="T577" i="10"/>
  <c r="F578" i="10"/>
  <c r="H578" i="10" s="1"/>
  <c r="N578" i="10"/>
  <c r="U579" i="10"/>
  <c r="X579" i="10" s="1"/>
  <c r="Y580" i="10"/>
  <c r="T580" i="10"/>
  <c r="F581" i="10"/>
  <c r="H581" i="10" s="1"/>
  <c r="N581" i="10"/>
  <c r="U582" i="10"/>
  <c r="X582" i="10" s="1"/>
  <c r="Y583" i="10"/>
  <c r="T583" i="10"/>
  <c r="F584" i="10"/>
  <c r="H584" i="10" s="1"/>
  <c r="N584" i="10"/>
  <c r="U585" i="10"/>
  <c r="X585" i="10" s="1"/>
  <c r="Y586" i="10"/>
  <c r="T586" i="10"/>
  <c r="F587" i="10"/>
  <c r="H587" i="10" s="1"/>
  <c r="N587" i="10"/>
  <c r="U588" i="10"/>
  <c r="X588" i="10" s="1"/>
  <c r="Y589" i="10"/>
  <c r="T589" i="10"/>
  <c r="F590" i="10"/>
  <c r="H590" i="10" s="1"/>
  <c r="N590" i="10"/>
  <c r="U591" i="10"/>
  <c r="X591" i="10" s="1"/>
  <c r="E593" i="10"/>
  <c r="Y593" i="10"/>
  <c r="T593" i="10"/>
  <c r="E597" i="10"/>
  <c r="F597" i="10"/>
  <c r="F598" i="10"/>
  <c r="E598" i="10"/>
  <c r="M600" i="10"/>
  <c r="N600" i="10"/>
  <c r="F605" i="10"/>
  <c r="E605" i="10"/>
  <c r="U605" i="10"/>
  <c r="V605" i="10"/>
  <c r="U610" i="10"/>
  <c r="V610" i="10"/>
  <c r="U612" i="10"/>
  <c r="V612" i="10"/>
  <c r="U619" i="10"/>
  <c r="V619" i="10"/>
  <c r="U628" i="10"/>
  <c r="V628" i="10"/>
  <c r="U634" i="10"/>
  <c r="V634" i="10"/>
  <c r="N636" i="10"/>
  <c r="M636" i="10"/>
  <c r="U640" i="10"/>
  <c r="V640" i="10"/>
  <c r="V653" i="10"/>
  <c r="U653" i="10"/>
  <c r="L510" i="10"/>
  <c r="T510" i="10"/>
  <c r="L513" i="10"/>
  <c r="T513" i="10"/>
  <c r="L516" i="10"/>
  <c r="T516" i="10"/>
  <c r="L519" i="10"/>
  <c r="T519" i="10"/>
  <c r="L522" i="10"/>
  <c r="T522" i="10"/>
  <c r="L525" i="10"/>
  <c r="T525" i="10"/>
  <c r="L528" i="10"/>
  <c r="T528" i="10"/>
  <c r="L531" i="10"/>
  <c r="T531" i="10"/>
  <c r="L534" i="10"/>
  <c r="T534" i="10"/>
  <c r="L537" i="10"/>
  <c r="T537" i="10"/>
  <c r="L540" i="10"/>
  <c r="T540" i="10"/>
  <c r="L543" i="10"/>
  <c r="T543" i="10"/>
  <c r="L546" i="10"/>
  <c r="T546" i="10"/>
  <c r="L549" i="10"/>
  <c r="T549" i="10"/>
  <c r="L552" i="10"/>
  <c r="T552" i="10"/>
  <c r="E579" i="10"/>
  <c r="F579" i="10"/>
  <c r="E582" i="10"/>
  <c r="F582" i="10"/>
  <c r="E585" i="10"/>
  <c r="F585" i="10"/>
  <c r="E588" i="10"/>
  <c r="F588" i="10"/>
  <c r="E591" i="10"/>
  <c r="F591" i="10"/>
  <c r="M596" i="10"/>
  <c r="N596" i="10"/>
  <c r="E600" i="10"/>
  <c r="F600" i="10"/>
  <c r="F601" i="10"/>
  <c r="E601" i="10"/>
  <c r="M603" i="10"/>
  <c r="N603" i="10"/>
  <c r="N630" i="10"/>
  <c r="M630" i="10"/>
  <c r="U637" i="10"/>
  <c r="V637" i="10"/>
  <c r="U646" i="10"/>
  <c r="V646" i="10"/>
  <c r="Y615" i="10"/>
  <c r="Q617" i="10"/>
  <c r="Y619" i="10"/>
  <c r="L620" i="10"/>
  <c r="I622" i="10"/>
  <c r="D622" i="10"/>
  <c r="T624" i="10"/>
  <c r="L627" i="10"/>
  <c r="D629" i="10"/>
  <c r="V629" i="10"/>
  <c r="X629" i="10" s="1"/>
  <c r="Q635" i="10"/>
  <c r="Y637" i="10"/>
  <c r="L638" i="10"/>
  <c r="I640" i="10"/>
  <c r="D640" i="10"/>
  <c r="T642" i="10"/>
  <c r="L645" i="10"/>
  <c r="D647" i="10"/>
  <c r="V647" i="10"/>
  <c r="X647" i="10" s="1"/>
  <c r="Y652" i="10"/>
  <c r="N657" i="10"/>
  <c r="P657" i="10" s="1"/>
  <c r="M658" i="10"/>
  <c r="P658" i="10" s="1"/>
  <c r="Y660" i="10"/>
  <c r="V707" i="10"/>
  <c r="U707" i="10"/>
  <c r="Y605" i="10"/>
  <c r="U607" i="10"/>
  <c r="I616" i="10"/>
  <c r="D616" i="10"/>
  <c r="Q618" i="10"/>
  <c r="I619" i="10"/>
  <c r="D619" i="10"/>
  <c r="U621" i="10"/>
  <c r="V621" i="10"/>
  <c r="U625" i="10"/>
  <c r="E626" i="10"/>
  <c r="F626" i="10"/>
  <c r="Q636" i="10"/>
  <c r="I637" i="10"/>
  <c r="D637" i="10"/>
  <c r="U639" i="10"/>
  <c r="V639" i="10"/>
  <c r="U643" i="10"/>
  <c r="E644" i="10"/>
  <c r="F644" i="10"/>
  <c r="M651" i="10"/>
  <c r="N651" i="10"/>
  <c r="V654" i="10"/>
  <c r="M655" i="10"/>
  <c r="N655" i="10"/>
  <c r="V659" i="10"/>
  <c r="U659" i="10"/>
  <c r="V662" i="10"/>
  <c r="M663" i="10"/>
  <c r="N663" i="10"/>
  <c r="M667" i="10"/>
  <c r="N667" i="10"/>
  <c r="V670" i="10"/>
  <c r="U670" i="10"/>
  <c r="N687" i="10"/>
  <c r="M687" i="10"/>
  <c r="N709" i="10"/>
  <c r="M709" i="10"/>
  <c r="Q577" i="10"/>
  <c r="Q580" i="10"/>
  <c r="Q583" i="10"/>
  <c r="Q586" i="10"/>
  <c r="Q589" i="10"/>
  <c r="Q592" i="10"/>
  <c r="Q595" i="10"/>
  <c r="U597" i="10"/>
  <c r="Q598" i="10"/>
  <c r="U600" i="10"/>
  <c r="Q601" i="10"/>
  <c r="U603" i="10"/>
  <c r="Q604" i="10"/>
  <c r="V607" i="10"/>
  <c r="E608" i="10"/>
  <c r="H608" i="10" s="1"/>
  <c r="N608" i="10"/>
  <c r="P608" i="10" s="1"/>
  <c r="Q609" i="10"/>
  <c r="Y609" i="10"/>
  <c r="V611" i="10"/>
  <c r="X611" i="10" s="1"/>
  <c r="I613" i="10"/>
  <c r="D613" i="10"/>
  <c r="Y613" i="10"/>
  <c r="E615" i="10"/>
  <c r="M615" i="10"/>
  <c r="T618" i="10"/>
  <c r="E623" i="10"/>
  <c r="F623" i="10"/>
  <c r="V623" i="10"/>
  <c r="X623" i="10" s="1"/>
  <c r="E624" i="10"/>
  <c r="M624" i="10"/>
  <c r="P624" i="10" s="1"/>
  <c r="M625" i="10"/>
  <c r="V625" i="10"/>
  <c r="X625" i="10" s="1"/>
  <c r="Q629" i="10"/>
  <c r="Y631" i="10"/>
  <c r="L632" i="10"/>
  <c r="Q633" i="10"/>
  <c r="I634" i="10"/>
  <c r="D634" i="10"/>
  <c r="T636" i="10"/>
  <c r="E641" i="10"/>
  <c r="F641" i="10"/>
  <c r="V641" i="10"/>
  <c r="X641" i="10" s="1"/>
  <c r="E642" i="10"/>
  <c r="M642" i="10"/>
  <c r="P642" i="10" s="1"/>
  <c r="M643" i="10"/>
  <c r="V643" i="10"/>
  <c r="Q647" i="10"/>
  <c r="D650" i="10"/>
  <c r="I650" i="10"/>
  <c r="M650" i="10"/>
  <c r="V650" i="10"/>
  <c r="D656" i="10"/>
  <c r="I656" i="10"/>
  <c r="D658" i="10"/>
  <c r="I658" i="10"/>
  <c r="V660" i="10"/>
  <c r="D664" i="10"/>
  <c r="I664" i="10"/>
  <c r="D668" i="10"/>
  <c r="I668" i="10"/>
  <c r="N675" i="10"/>
  <c r="M675" i="10"/>
  <c r="N693" i="10"/>
  <c r="M693" i="10"/>
  <c r="N711" i="10"/>
  <c r="M711" i="10"/>
  <c r="T596" i="10"/>
  <c r="V597" i="10"/>
  <c r="T599" i="10"/>
  <c r="V600" i="10"/>
  <c r="T602" i="10"/>
  <c r="V603" i="10"/>
  <c r="I610" i="10"/>
  <c r="D610" i="10"/>
  <c r="Q614" i="10"/>
  <c r="F615" i="10"/>
  <c r="N615" i="10"/>
  <c r="L616" i="10"/>
  <c r="N617" i="10"/>
  <c r="P617" i="10" s="1"/>
  <c r="D620" i="10"/>
  <c r="F624" i="10"/>
  <c r="N625" i="10"/>
  <c r="Q630" i="10"/>
  <c r="I631" i="10"/>
  <c r="D631" i="10"/>
  <c r="U633" i="10"/>
  <c r="V633" i="10"/>
  <c r="N635" i="10"/>
  <c r="P635" i="10" s="1"/>
  <c r="D638" i="10"/>
  <c r="F642" i="10"/>
  <c r="N643" i="10"/>
  <c r="Q648" i="10"/>
  <c r="I649" i="10"/>
  <c r="D649" i="10"/>
  <c r="N650" i="10"/>
  <c r="U650" i="10"/>
  <c r="F652" i="10"/>
  <c r="E652" i="10"/>
  <c r="U652" i="10"/>
  <c r="X652" i="10" s="1"/>
  <c r="N653" i="10"/>
  <c r="M654" i="10"/>
  <c r="U654" i="10"/>
  <c r="N661" i="10"/>
  <c r="M662" i="10"/>
  <c r="U662" i="10"/>
  <c r="V666" i="10"/>
  <c r="V689" i="10"/>
  <c r="U689" i="10"/>
  <c r="N699" i="10"/>
  <c r="M699" i="10"/>
  <c r="N717" i="10"/>
  <c r="M717" i="10"/>
  <c r="I607" i="10"/>
  <c r="D607" i="10"/>
  <c r="E609" i="10"/>
  <c r="F612" i="10"/>
  <c r="H612" i="10" s="1"/>
  <c r="L613" i="10"/>
  <c r="D617" i="10"/>
  <c r="V617" i="10"/>
  <c r="X617" i="10" s="1"/>
  <c r="E618" i="10"/>
  <c r="M619" i="10"/>
  <c r="F621" i="10"/>
  <c r="H621" i="10" s="1"/>
  <c r="N622" i="10"/>
  <c r="P622" i="10" s="1"/>
  <c r="Q623" i="10"/>
  <c r="L626" i="10"/>
  <c r="I628" i="10"/>
  <c r="D628" i="10"/>
  <c r="T630" i="10"/>
  <c r="H633" i="10"/>
  <c r="D635" i="10"/>
  <c r="V635" i="10"/>
  <c r="X635" i="10" s="1"/>
  <c r="E636" i="10"/>
  <c r="M637" i="10"/>
  <c r="F639" i="10"/>
  <c r="H639" i="10" s="1"/>
  <c r="N640" i="10"/>
  <c r="P640" i="10" s="1"/>
  <c r="Q641" i="10"/>
  <c r="L644" i="10"/>
  <c r="I646" i="10"/>
  <c r="D646" i="10"/>
  <c r="T648" i="10"/>
  <c r="T651" i="10"/>
  <c r="M653" i="10"/>
  <c r="N654" i="10"/>
  <c r="T655" i="10"/>
  <c r="V658" i="10"/>
  <c r="X658" i="10" s="1"/>
  <c r="M659" i="10"/>
  <c r="N659" i="10"/>
  <c r="U660" i="10"/>
  <c r="M661" i="10"/>
  <c r="N662" i="10"/>
  <c r="T663" i="10"/>
  <c r="T667" i="10"/>
  <c r="V695" i="10"/>
  <c r="U695" i="10"/>
  <c r="N705" i="10"/>
  <c r="M705" i="10"/>
  <c r="V713" i="10"/>
  <c r="U713" i="10"/>
  <c r="T592" i="10"/>
  <c r="T595" i="10"/>
  <c r="T598" i="10"/>
  <c r="T601" i="10"/>
  <c r="T604" i="10"/>
  <c r="F609" i="10"/>
  <c r="L610" i="10"/>
  <c r="D614" i="10"/>
  <c r="F618" i="10"/>
  <c r="N619" i="10"/>
  <c r="Y621" i="10"/>
  <c r="I625" i="10"/>
  <c r="D625" i="10"/>
  <c r="U627" i="10"/>
  <c r="V627" i="10"/>
  <c r="N629" i="10"/>
  <c r="P629" i="10" s="1"/>
  <c r="D632" i="10"/>
  <c r="F636" i="10"/>
  <c r="N637" i="10"/>
  <c r="Y639" i="10"/>
  <c r="I643" i="10"/>
  <c r="D643" i="10"/>
  <c r="U645" i="10"/>
  <c r="V645" i="10"/>
  <c r="N647" i="10"/>
  <c r="P647" i="10" s="1"/>
  <c r="V649" i="10"/>
  <c r="X649" i="10" s="1"/>
  <c r="D654" i="10"/>
  <c r="I654" i="10"/>
  <c r="Y654" i="10"/>
  <c r="V656" i="10"/>
  <c r="X656" i="10" s="1"/>
  <c r="D660" i="10"/>
  <c r="I660" i="10"/>
  <c r="D662" i="10"/>
  <c r="I662" i="10"/>
  <c r="Y662" i="10"/>
  <c r="V664" i="10"/>
  <c r="X664" i="10" s="1"/>
  <c r="V665" i="10"/>
  <c r="U665" i="10"/>
  <c r="M666" i="10"/>
  <c r="P666" i="10" s="1"/>
  <c r="U666" i="10"/>
  <c r="V668" i="10"/>
  <c r="U668" i="10"/>
  <c r="N681" i="10"/>
  <c r="M681" i="10"/>
  <c r="V701" i="10"/>
  <c r="U701" i="10"/>
  <c r="V709" i="10"/>
  <c r="U709" i="10"/>
  <c r="V717" i="10"/>
  <c r="U717" i="10"/>
  <c r="I672" i="10"/>
  <c r="D674" i="10"/>
  <c r="T675" i="10"/>
  <c r="U676" i="10"/>
  <c r="X676" i="10" s="1"/>
  <c r="I678" i="10"/>
  <c r="D680" i="10"/>
  <c r="T681" i="10"/>
  <c r="U682" i="10"/>
  <c r="X682" i="10" s="1"/>
  <c r="I684" i="10"/>
  <c r="D686" i="10"/>
  <c r="T687" i="10"/>
  <c r="U688" i="10"/>
  <c r="X688" i="10" s="1"/>
  <c r="I690" i="10"/>
  <c r="D692" i="10"/>
  <c r="P692" i="10"/>
  <c r="T693" i="10"/>
  <c r="U694" i="10"/>
  <c r="X694" i="10" s="1"/>
  <c r="I696" i="10"/>
  <c r="X696" i="10"/>
  <c r="D698" i="10"/>
  <c r="T699" i="10"/>
  <c r="U700" i="10"/>
  <c r="X700" i="10" s="1"/>
  <c r="I702" i="10"/>
  <c r="D704" i="10"/>
  <c r="P704" i="10"/>
  <c r="T705" i="10"/>
  <c r="U706" i="10"/>
  <c r="X706" i="10" s="1"/>
  <c r="I708" i="10"/>
  <c r="D710" i="10"/>
  <c r="T711" i="10"/>
  <c r="U712" i="10"/>
  <c r="X712" i="10" s="1"/>
  <c r="I714" i="10"/>
  <c r="D716" i="10"/>
  <c r="D725" i="10"/>
  <c r="I725" i="10"/>
  <c r="U725" i="10"/>
  <c r="V725" i="10"/>
  <c r="E729" i="10"/>
  <c r="F729" i="10"/>
  <c r="V735" i="10"/>
  <c r="U735" i="10"/>
  <c r="U749" i="10"/>
  <c r="V749" i="10"/>
  <c r="N770" i="10"/>
  <c r="M770" i="10"/>
  <c r="D666" i="10"/>
  <c r="Y666" i="10"/>
  <c r="D670" i="10"/>
  <c r="Y670" i="10"/>
  <c r="Y689" i="10"/>
  <c r="Y695" i="10"/>
  <c r="Y701" i="10"/>
  <c r="Y707" i="10"/>
  <c r="Y713" i="10"/>
  <c r="U719" i="10"/>
  <c r="U720" i="10"/>
  <c r="X720" i="10" s="1"/>
  <c r="E721" i="10"/>
  <c r="F721" i="10"/>
  <c r="E732" i="10"/>
  <c r="F732" i="10"/>
  <c r="E672" i="10"/>
  <c r="F672" i="10"/>
  <c r="N673" i="10"/>
  <c r="V673" i="10"/>
  <c r="U673" i="10"/>
  <c r="I676" i="10"/>
  <c r="E678" i="10"/>
  <c r="F678" i="10"/>
  <c r="N679" i="10"/>
  <c r="V679" i="10"/>
  <c r="U679" i="10"/>
  <c r="I682" i="10"/>
  <c r="E684" i="10"/>
  <c r="F684" i="10"/>
  <c r="N685" i="10"/>
  <c r="V685" i="10"/>
  <c r="U685" i="10"/>
  <c r="E690" i="10"/>
  <c r="F690" i="10"/>
  <c r="N691" i="10"/>
  <c r="V691" i="10"/>
  <c r="U691" i="10"/>
  <c r="E696" i="10"/>
  <c r="F696" i="10"/>
  <c r="N697" i="10"/>
  <c r="V697" i="10"/>
  <c r="U697" i="10"/>
  <c r="E702" i="10"/>
  <c r="F702" i="10"/>
  <c r="N703" i="10"/>
  <c r="V703" i="10"/>
  <c r="U703" i="10"/>
  <c r="E708" i="10"/>
  <c r="F708" i="10"/>
  <c r="U710" i="10"/>
  <c r="X710" i="10" s="1"/>
  <c r="E714" i="10"/>
  <c r="F714" i="10"/>
  <c r="N715" i="10"/>
  <c r="V715" i="10"/>
  <c r="U715" i="10"/>
  <c r="M720" i="10"/>
  <c r="E722" i="10"/>
  <c r="F722" i="10"/>
  <c r="V729" i="10"/>
  <c r="U729" i="10"/>
  <c r="E731" i="10"/>
  <c r="F731" i="10"/>
  <c r="U746" i="10"/>
  <c r="V746" i="10"/>
  <c r="Y655" i="10"/>
  <c r="Y659" i="10"/>
  <c r="Y663" i="10"/>
  <c r="N665" i="10"/>
  <c r="P665" i="10" s="1"/>
  <c r="Y667" i="10"/>
  <c r="N669" i="10"/>
  <c r="P669" i="10" s="1"/>
  <c r="U669" i="10"/>
  <c r="X669" i="10" s="1"/>
  <c r="M670" i="10"/>
  <c r="P670" i="10" s="1"/>
  <c r="M672" i="10"/>
  <c r="P672" i="10" s="1"/>
  <c r="M673" i="10"/>
  <c r="M678" i="10"/>
  <c r="P678" i="10" s="1"/>
  <c r="M679" i="10"/>
  <c r="M684" i="10"/>
  <c r="P684" i="10" s="1"/>
  <c r="M685" i="10"/>
  <c r="M690" i="10"/>
  <c r="M691" i="10"/>
  <c r="M696" i="10"/>
  <c r="M697" i="10"/>
  <c r="M702" i="10"/>
  <c r="M703" i="10"/>
  <c r="M708" i="10"/>
  <c r="M714" i="10"/>
  <c r="M715" i="10"/>
  <c r="Y717" i="10"/>
  <c r="Q718" i="10"/>
  <c r="L718" i="10"/>
  <c r="Q719" i="10"/>
  <c r="L719" i="10"/>
  <c r="V719" i="10"/>
  <c r="F720" i="10"/>
  <c r="H720" i="10" s="1"/>
  <c r="N720" i="10"/>
  <c r="D724" i="10"/>
  <c r="E726" i="10"/>
  <c r="F726" i="10"/>
  <c r="E728" i="10"/>
  <c r="F728" i="10"/>
  <c r="U728" i="10"/>
  <c r="V728" i="10"/>
  <c r="N671" i="10"/>
  <c r="V671" i="10"/>
  <c r="U671" i="10"/>
  <c r="E676" i="10"/>
  <c r="F676" i="10"/>
  <c r="N677" i="10"/>
  <c r="V677" i="10"/>
  <c r="U677" i="10"/>
  <c r="E682" i="10"/>
  <c r="F682" i="10"/>
  <c r="N683" i="10"/>
  <c r="V683" i="10"/>
  <c r="U683" i="10"/>
  <c r="E688" i="10"/>
  <c r="F688" i="10"/>
  <c r="N689" i="10"/>
  <c r="N690" i="10"/>
  <c r="E694" i="10"/>
  <c r="F694" i="10"/>
  <c r="N695" i="10"/>
  <c r="N696" i="10"/>
  <c r="E700" i="10"/>
  <c r="F700" i="10"/>
  <c r="N701" i="10"/>
  <c r="N702" i="10"/>
  <c r="E706" i="10"/>
  <c r="F706" i="10"/>
  <c r="N707" i="10"/>
  <c r="N708" i="10"/>
  <c r="E712" i="10"/>
  <c r="F712" i="10"/>
  <c r="N713" i="10"/>
  <c r="N714" i="10"/>
  <c r="E718" i="10"/>
  <c r="F718" i="10"/>
  <c r="Q721" i="10"/>
  <c r="L721" i="10"/>
  <c r="U722" i="10"/>
  <c r="V722" i="10"/>
  <c r="E750" i="10"/>
  <c r="F750" i="10"/>
  <c r="U765" i="10"/>
  <c r="V765" i="10"/>
  <c r="P660" i="10"/>
  <c r="M671" i="10"/>
  <c r="M676" i="10"/>
  <c r="P676" i="10" s="1"/>
  <c r="M677" i="10"/>
  <c r="M682" i="10"/>
  <c r="P682" i="10" s="1"/>
  <c r="M683" i="10"/>
  <c r="M688" i="10"/>
  <c r="P688" i="10" s="1"/>
  <c r="M689" i="10"/>
  <c r="M694" i="10"/>
  <c r="P694" i="10" s="1"/>
  <c r="M695" i="10"/>
  <c r="M700" i="10"/>
  <c r="P700" i="10" s="1"/>
  <c r="M701" i="10"/>
  <c r="M706" i="10"/>
  <c r="P706" i="10" s="1"/>
  <c r="M707" i="10"/>
  <c r="M712" i="10"/>
  <c r="P712" i="10" s="1"/>
  <c r="M713" i="10"/>
  <c r="I719" i="10"/>
  <c r="D719" i="10"/>
  <c r="Y719" i="10"/>
  <c r="T721" i="10"/>
  <c r="U731" i="10"/>
  <c r="V731" i="10"/>
  <c r="D651" i="10"/>
  <c r="I651" i="10"/>
  <c r="D653" i="10"/>
  <c r="I653" i="10"/>
  <c r="D655" i="10"/>
  <c r="I655" i="10"/>
  <c r="D657" i="10"/>
  <c r="I657" i="10"/>
  <c r="D659" i="10"/>
  <c r="I659" i="10"/>
  <c r="D661" i="10"/>
  <c r="I661" i="10"/>
  <c r="D663" i="10"/>
  <c r="I663" i="10"/>
  <c r="D665" i="10"/>
  <c r="I665" i="10"/>
  <c r="D667" i="10"/>
  <c r="I667" i="10"/>
  <c r="D669" i="10"/>
  <c r="I669" i="10"/>
  <c r="D671" i="10"/>
  <c r="I671" i="10"/>
  <c r="D673" i="10"/>
  <c r="I673" i="10"/>
  <c r="D675" i="10"/>
  <c r="I675" i="10"/>
  <c r="D677" i="10"/>
  <c r="I677" i="10"/>
  <c r="D679" i="10"/>
  <c r="I679" i="10"/>
  <c r="D681" i="10"/>
  <c r="I681" i="10"/>
  <c r="D683" i="10"/>
  <c r="I683" i="10"/>
  <c r="D685" i="10"/>
  <c r="I685" i="10"/>
  <c r="D687" i="10"/>
  <c r="I687" i="10"/>
  <c r="D689" i="10"/>
  <c r="I689" i="10"/>
  <c r="D691" i="10"/>
  <c r="I691" i="10"/>
  <c r="D693" i="10"/>
  <c r="I693" i="10"/>
  <c r="D695" i="10"/>
  <c r="I695" i="10"/>
  <c r="D697" i="10"/>
  <c r="I697" i="10"/>
  <c r="D699" i="10"/>
  <c r="I699" i="10"/>
  <c r="D701" i="10"/>
  <c r="I701" i="10"/>
  <c r="D703" i="10"/>
  <c r="I703" i="10"/>
  <c r="D705" i="10"/>
  <c r="I705" i="10"/>
  <c r="D707" i="10"/>
  <c r="I707" i="10"/>
  <c r="D709" i="10"/>
  <c r="I709" i="10"/>
  <c r="D711" i="10"/>
  <c r="I711" i="10"/>
  <c r="D713" i="10"/>
  <c r="I713" i="10"/>
  <c r="D715" i="10"/>
  <c r="I715" i="10"/>
  <c r="D717" i="10"/>
  <c r="I717" i="10"/>
  <c r="D723" i="10"/>
  <c r="I724" i="10"/>
  <c r="T726" i="10"/>
  <c r="Q727" i="10"/>
  <c r="L727" i="10"/>
  <c r="I728" i="10"/>
  <c r="N731" i="10"/>
  <c r="P731" i="10" s="1"/>
  <c r="E733" i="10"/>
  <c r="F733" i="10"/>
  <c r="E734" i="10"/>
  <c r="H734" i="10" s="1"/>
  <c r="E735" i="10"/>
  <c r="H735" i="10" s="1"/>
  <c r="Y736" i="10"/>
  <c r="T736" i="10"/>
  <c r="F738" i="10"/>
  <c r="H738" i="10" s="1"/>
  <c r="I743" i="10"/>
  <c r="T743" i="10"/>
  <c r="E745" i="10"/>
  <c r="F745" i="10"/>
  <c r="Y746" i="10"/>
  <c r="Y747" i="10"/>
  <c r="T747" i="10"/>
  <c r="U756" i="10"/>
  <c r="V756" i="10"/>
  <c r="L757" i="10"/>
  <c r="Q757" i="10"/>
  <c r="V757" i="10"/>
  <c r="X757" i="10" s="1"/>
  <c r="Q758" i="10"/>
  <c r="V762" i="10"/>
  <c r="X762" i="10" s="1"/>
  <c r="U763" i="10"/>
  <c r="X763" i="10" s="1"/>
  <c r="I767" i="10"/>
  <c r="D767" i="10"/>
  <c r="L767" i="10"/>
  <c r="L776" i="10"/>
  <c r="Q776" i="10"/>
  <c r="U789" i="10"/>
  <c r="V789" i="10"/>
  <c r="U792" i="10"/>
  <c r="V792" i="10"/>
  <c r="Q724" i="10"/>
  <c r="L724" i="10"/>
  <c r="Y728" i="10"/>
  <c r="I732" i="10"/>
  <c r="E741" i="10"/>
  <c r="F741" i="10"/>
  <c r="E742" i="10"/>
  <c r="F742" i="10"/>
  <c r="Y745" i="10"/>
  <c r="T745" i="10"/>
  <c r="E747" i="10"/>
  <c r="F747" i="10"/>
  <c r="N749" i="10"/>
  <c r="M749" i="10"/>
  <c r="D751" i="10"/>
  <c r="E753" i="10"/>
  <c r="F753" i="10"/>
  <c r="U760" i="10"/>
  <c r="N763" i="10"/>
  <c r="M763" i="10"/>
  <c r="Q766" i="10"/>
  <c r="E772" i="10"/>
  <c r="F772" i="10"/>
  <c r="U774" i="10"/>
  <c r="V774" i="10"/>
  <c r="E778" i="10"/>
  <c r="F778" i="10"/>
  <c r="L782" i="10"/>
  <c r="Q782" i="10"/>
  <c r="Y725" i="10"/>
  <c r="E727" i="10"/>
  <c r="F727" i="10"/>
  <c r="I729" i="10"/>
  <c r="U732" i="10"/>
  <c r="V732" i="10"/>
  <c r="Y735" i="10"/>
  <c r="Q736" i="10"/>
  <c r="L736" i="10"/>
  <c r="E740" i="10"/>
  <c r="N740" i="10"/>
  <c r="E743" i="10"/>
  <c r="E749" i="10"/>
  <c r="F749" i="10"/>
  <c r="U752" i="10"/>
  <c r="M756" i="10"/>
  <c r="N756" i="10"/>
  <c r="N758" i="10"/>
  <c r="M758" i="10"/>
  <c r="V759" i="10"/>
  <c r="X759" i="10" s="1"/>
  <c r="L760" i="10"/>
  <c r="Q760" i="10"/>
  <c r="V760" i="10"/>
  <c r="E766" i="10"/>
  <c r="F766" i="10"/>
  <c r="U768" i="10"/>
  <c r="U771" i="10"/>
  <c r="V771" i="10"/>
  <c r="U783" i="10"/>
  <c r="V783" i="10"/>
  <c r="U786" i="10"/>
  <c r="V786" i="10"/>
  <c r="Y722" i="10"/>
  <c r="N723" i="10"/>
  <c r="P723" i="10" s="1"/>
  <c r="V723" i="10"/>
  <c r="X723" i="10" s="1"/>
  <c r="T724" i="10"/>
  <c r="I726" i="10"/>
  <c r="U727" i="10"/>
  <c r="X727" i="10" s="1"/>
  <c r="L728" i="10"/>
  <c r="D736" i="10"/>
  <c r="V739" i="10"/>
  <c r="X739" i="10" s="1"/>
  <c r="F740" i="10"/>
  <c r="M740" i="10"/>
  <c r="V741" i="10"/>
  <c r="X741" i="10" s="1"/>
  <c r="Y742" i="10"/>
  <c r="T742" i="10"/>
  <c r="Q745" i="10"/>
  <c r="L745" i="10"/>
  <c r="Q748" i="10"/>
  <c r="L748" i="10"/>
  <c r="T748" i="10"/>
  <c r="N752" i="10"/>
  <c r="P752" i="10" s="1"/>
  <c r="V752" i="10"/>
  <c r="N755" i="10"/>
  <c r="M755" i="10"/>
  <c r="I757" i="10"/>
  <c r="D757" i="10"/>
  <c r="I764" i="10"/>
  <c r="D764" i="10"/>
  <c r="N764" i="10"/>
  <c r="M764" i="10"/>
  <c r="M765" i="10"/>
  <c r="P765" i="10" s="1"/>
  <c r="U766" i="10"/>
  <c r="V766" i="10"/>
  <c r="M768" i="10"/>
  <c r="V768" i="10"/>
  <c r="I775" i="10"/>
  <c r="D775" i="10"/>
  <c r="N777" i="10"/>
  <c r="U777" i="10"/>
  <c r="V777" i="10"/>
  <c r="L725" i="10"/>
  <c r="Q730" i="10"/>
  <c r="L730" i="10"/>
  <c r="M732" i="10"/>
  <c r="N732" i="10"/>
  <c r="Y733" i="10"/>
  <c r="T733" i="10"/>
  <c r="Q737" i="10"/>
  <c r="L737" i="10"/>
  <c r="F743" i="10"/>
  <c r="Y744" i="10"/>
  <c r="T744" i="10"/>
  <c r="T750" i="10"/>
  <c r="I751" i="10"/>
  <c r="D752" i="10"/>
  <c r="N766" i="10"/>
  <c r="M766" i="10"/>
  <c r="N768" i="10"/>
  <c r="P768" i="10" s="1"/>
  <c r="N773" i="10"/>
  <c r="M773" i="10"/>
  <c r="M777" i="10"/>
  <c r="U780" i="10"/>
  <c r="V780" i="10"/>
  <c r="N783" i="10"/>
  <c r="M783" i="10"/>
  <c r="U795" i="10"/>
  <c r="V795" i="10"/>
  <c r="T718" i="10"/>
  <c r="L722" i="10"/>
  <c r="E730" i="10"/>
  <c r="F730" i="10"/>
  <c r="Q733" i="10"/>
  <c r="L733" i="10"/>
  <c r="N735" i="10"/>
  <c r="P735" i="10" s="1"/>
  <c r="E737" i="10"/>
  <c r="H737" i="10" s="1"/>
  <c r="V737" i="10"/>
  <c r="X737" i="10" s="1"/>
  <c r="D739" i="10"/>
  <c r="E744" i="10"/>
  <c r="F744" i="10"/>
  <c r="E746" i="10"/>
  <c r="F746" i="10"/>
  <c r="I747" i="10"/>
  <c r="E748" i="10"/>
  <c r="F748" i="10"/>
  <c r="Q751" i="10"/>
  <c r="L751" i="10"/>
  <c r="T751" i="10"/>
  <c r="T753" i="10"/>
  <c r="D754" i="10"/>
  <c r="I755" i="10"/>
  <c r="D755" i="10"/>
  <c r="I760" i="10"/>
  <c r="D760" i="10"/>
  <c r="N761" i="10"/>
  <c r="M761" i="10"/>
  <c r="E763" i="10"/>
  <c r="F763" i="10"/>
  <c r="I769" i="10"/>
  <c r="D769" i="10"/>
  <c r="Q739" i="10"/>
  <c r="L739" i="10"/>
  <c r="N743" i="10"/>
  <c r="P743" i="10" s="1"/>
  <c r="L754" i="10"/>
  <c r="I761" i="10"/>
  <c r="D761" i="10"/>
  <c r="V769" i="10"/>
  <c r="X769" i="10" s="1"/>
  <c r="L772" i="10"/>
  <c r="L775" i="10"/>
  <c r="U775" i="10"/>
  <c r="V775" i="10"/>
  <c r="I779" i="10"/>
  <c r="D779" i="10"/>
  <c r="L781" i="10"/>
  <c r="U781" i="10"/>
  <c r="V781" i="10"/>
  <c r="I785" i="10"/>
  <c r="D785" i="10"/>
  <c r="L787" i="10"/>
  <c r="U787" i="10"/>
  <c r="V787" i="10"/>
  <c r="I791" i="10"/>
  <c r="D791" i="10"/>
  <c r="L793" i="10"/>
  <c r="U793" i="10"/>
  <c r="V793" i="10"/>
  <c r="I798" i="10"/>
  <c r="D798" i="10"/>
  <c r="I799" i="10"/>
  <c r="D799" i="10"/>
  <c r="I801" i="10"/>
  <c r="D801" i="10"/>
  <c r="E808" i="10"/>
  <c r="H808" i="10" s="1"/>
  <c r="U810" i="10"/>
  <c r="X810" i="10" s="1"/>
  <c r="E825" i="10"/>
  <c r="H825" i="10" s="1"/>
  <c r="N826" i="10"/>
  <c r="M826" i="10"/>
  <c r="L827" i="10"/>
  <c r="Q827" i="10"/>
  <c r="E784" i="10"/>
  <c r="F784" i="10"/>
  <c r="N788" i="10"/>
  <c r="M788" i="10"/>
  <c r="E790" i="10"/>
  <c r="F790" i="10"/>
  <c r="N794" i="10"/>
  <c r="M794" i="10"/>
  <c r="E796" i="10"/>
  <c r="F796" i="10"/>
  <c r="F797" i="10"/>
  <c r="E797" i="10"/>
  <c r="F800" i="10"/>
  <c r="E800" i="10"/>
  <c r="E805" i="10"/>
  <c r="U807" i="10"/>
  <c r="X807" i="10" s="1"/>
  <c r="N813" i="10"/>
  <c r="M813" i="10"/>
  <c r="E817" i="10"/>
  <c r="H817" i="10" s="1"/>
  <c r="I818" i="10"/>
  <c r="D818" i="10"/>
  <c r="T823" i="10"/>
  <c r="Y823" i="10"/>
  <c r="M789" i="10"/>
  <c r="M795" i="10"/>
  <c r="U797" i="10"/>
  <c r="V797" i="10"/>
  <c r="U800" i="10"/>
  <c r="V800" i="10"/>
  <c r="E802" i="10"/>
  <c r="U804" i="10"/>
  <c r="F805" i="10"/>
  <c r="N810" i="10"/>
  <c r="M810" i="10"/>
  <c r="I813" i="10"/>
  <c r="D813" i="10"/>
  <c r="N815" i="10"/>
  <c r="U816" i="10"/>
  <c r="N821" i="10"/>
  <c r="I770" i="10"/>
  <c r="D770" i="10"/>
  <c r="I776" i="10"/>
  <c r="D776" i="10"/>
  <c r="L778" i="10"/>
  <c r="U778" i="10"/>
  <c r="V778" i="10"/>
  <c r="I782" i="10"/>
  <c r="D782" i="10"/>
  <c r="L784" i="10"/>
  <c r="U784" i="10"/>
  <c r="V784" i="10"/>
  <c r="I788" i="10"/>
  <c r="D788" i="10"/>
  <c r="N789" i="10"/>
  <c r="L790" i="10"/>
  <c r="U790" i="10"/>
  <c r="V790" i="10"/>
  <c r="I794" i="10"/>
  <c r="D794" i="10"/>
  <c r="N795" i="10"/>
  <c r="L796" i="10"/>
  <c r="U796" i="10"/>
  <c r="V796" i="10"/>
  <c r="U798" i="10"/>
  <c r="V798" i="10"/>
  <c r="U799" i="10"/>
  <c r="V799" i="10"/>
  <c r="U801" i="10"/>
  <c r="X801" i="10" s="1"/>
  <c r="F802" i="10"/>
  <c r="V804" i="10"/>
  <c r="N807" i="10"/>
  <c r="M807" i="10"/>
  <c r="I810" i="10"/>
  <c r="D810" i="10"/>
  <c r="M815" i="10"/>
  <c r="V816" i="10"/>
  <c r="M821" i="10"/>
  <c r="I773" i="10"/>
  <c r="D773" i="10"/>
  <c r="N779" i="10"/>
  <c r="M779" i="10"/>
  <c r="D781" i="10"/>
  <c r="N785" i="10"/>
  <c r="M785" i="10"/>
  <c r="D787" i="10"/>
  <c r="N791" i="10"/>
  <c r="M791" i="10"/>
  <c r="D793" i="10"/>
  <c r="N799" i="10"/>
  <c r="M799" i="10"/>
  <c r="N804" i="10"/>
  <c r="M804" i="10"/>
  <c r="I807" i="10"/>
  <c r="D807" i="10"/>
  <c r="E814" i="10"/>
  <c r="I815" i="10"/>
  <c r="D815" i="10"/>
  <c r="E820" i="10"/>
  <c r="I821" i="10"/>
  <c r="D821" i="10"/>
  <c r="F830" i="10"/>
  <c r="E830" i="10"/>
  <c r="Q742" i="10"/>
  <c r="L742" i="10"/>
  <c r="N746" i="10"/>
  <c r="P746" i="10" s="1"/>
  <c r="I758" i="10"/>
  <c r="D758" i="10"/>
  <c r="H759" i="10"/>
  <c r="N769" i="10"/>
  <c r="P769" i="10" s="1"/>
  <c r="N771" i="10"/>
  <c r="P771" i="10" s="1"/>
  <c r="M774" i="10"/>
  <c r="P774" i="10" s="1"/>
  <c r="M780" i="10"/>
  <c r="P780" i="10" s="1"/>
  <c r="M786" i="10"/>
  <c r="P786" i="10" s="1"/>
  <c r="Q788" i="10"/>
  <c r="M792" i="10"/>
  <c r="P792" i="10" s="1"/>
  <c r="Q794" i="10"/>
  <c r="N797" i="10"/>
  <c r="M797" i="10"/>
  <c r="Y797" i="10"/>
  <c r="N798" i="10"/>
  <c r="M798" i="10"/>
  <c r="N800" i="10"/>
  <c r="M800" i="10"/>
  <c r="Y800" i="10"/>
  <c r="N801" i="10"/>
  <c r="M801" i="10"/>
  <c r="I804" i="10"/>
  <c r="D804" i="10"/>
  <c r="E811" i="10"/>
  <c r="H811" i="10" s="1"/>
  <c r="U813" i="10"/>
  <c r="X813" i="10" s="1"/>
  <c r="F814" i="10"/>
  <c r="N818" i="10"/>
  <c r="P818" i="10" s="1"/>
  <c r="U819" i="10"/>
  <c r="X819" i="10" s="1"/>
  <c r="F820" i="10"/>
  <c r="F824" i="10"/>
  <c r="H824" i="10" s="1"/>
  <c r="N824" i="10"/>
  <c r="M824" i="10"/>
  <c r="L802" i="10"/>
  <c r="L805" i="10"/>
  <c r="L808" i="10"/>
  <c r="L811" i="10"/>
  <c r="F816" i="10"/>
  <c r="E816" i="10"/>
  <c r="F819" i="10"/>
  <c r="E819" i="10"/>
  <c r="F822" i="10"/>
  <c r="E822" i="10"/>
  <c r="V827" i="10"/>
  <c r="U827" i="10"/>
  <c r="E829" i="10"/>
  <c r="H829" i="10" s="1"/>
  <c r="N830" i="10"/>
  <c r="M830" i="10"/>
  <c r="L835" i="10"/>
  <c r="Q835" i="10"/>
  <c r="N838" i="10"/>
  <c r="M838" i="10"/>
  <c r="F847" i="10"/>
  <c r="E847" i="10"/>
  <c r="E832" i="10"/>
  <c r="F832" i="10"/>
  <c r="E833" i="10"/>
  <c r="N834" i="10"/>
  <c r="M834" i="10"/>
  <c r="E836" i="10"/>
  <c r="F836" i="10"/>
  <c r="E837" i="10"/>
  <c r="F837" i="10"/>
  <c r="F848" i="10"/>
  <c r="E848" i="10"/>
  <c r="V831" i="10"/>
  <c r="U831" i="10"/>
  <c r="F833" i="10"/>
  <c r="V840" i="10"/>
  <c r="U840" i="10"/>
  <c r="F849" i="10"/>
  <c r="E849" i="10"/>
  <c r="F834" i="10"/>
  <c r="E834" i="10"/>
  <c r="V835" i="10"/>
  <c r="U835" i="10"/>
  <c r="F850" i="10"/>
  <c r="E850" i="10"/>
  <c r="T755" i="10"/>
  <c r="T758" i="10"/>
  <c r="T761" i="10"/>
  <c r="T764" i="10"/>
  <c r="T767" i="10"/>
  <c r="T770" i="10"/>
  <c r="T773" i="10"/>
  <c r="T776" i="10"/>
  <c r="T779" i="10"/>
  <c r="T782" i="10"/>
  <c r="T785" i="10"/>
  <c r="T788" i="10"/>
  <c r="T791" i="10"/>
  <c r="T794" i="10"/>
  <c r="N816" i="10"/>
  <c r="M816" i="10"/>
  <c r="N819" i="10"/>
  <c r="M819" i="10"/>
  <c r="N822" i="10"/>
  <c r="M822" i="10"/>
  <c r="L823" i="10"/>
  <c r="Q823" i="10"/>
  <c r="F826" i="10"/>
  <c r="E826" i="10"/>
  <c r="F845" i="10"/>
  <c r="E845" i="10"/>
  <c r="F851" i="10"/>
  <c r="E851" i="10"/>
  <c r="N803" i="10"/>
  <c r="P803" i="10" s="1"/>
  <c r="N806" i="10"/>
  <c r="P806" i="10" s="1"/>
  <c r="N809" i="10"/>
  <c r="P809" i="10" s="1"/>
  <c r="N812" i="10"/>
  <c r="P812" i="10" s="1"/>
  <c r="N814" i="10"/>
  <c r="P814" i="10" s="1"/>
  <c r="U814" i="10"/>
  <c r="V814" i="10"/>
  <c r="N817" i="10"/>
  <c r="P817" i="10" s="1"/>
  <c r="U817" i="10"/>
  <c r="V817" i="10"/>
  <c r="N820" i="10"/>
  <c r="P820" i="10" s="1"/>
  <c r="U820" i="10"/>
  <c r="V820" i="10"/>
  <c r="F828" i="10"/>
  <c r="H828" i="10" s="1"/>
  <c r="N828" i="10"/>
  <c r="M828" i="10"/>
  <c r="L831" i="10"/>
  <c r="Q831" i="10"/>
  <c r="Y831" i="10"/>
  <c r="F841" i="10"/>
  <c r="E841" i="10"/>
  <c r="F846" i="10"/>
  <c r="E846" i="10"/>
  <c r="F852" i="10"/>
  <c r="E852" i="10"/>
  <c r="T803" i="10"/>
  <c r="T806" i="10"/>
  <c r="T809" i="10"/>
  <c r="T812" i="10"/>
  <c r="T815" i="10"/>
  <c r="T818" i="10"/>
  <c r="T821" i="10"/>
  <c r="T822" i="10"/>
  <c r="Y822" i="10"/>
  <c r="V824" i="10"/>
  <c r="X824" i="10" s="1"/>
  <c r="T826" i="10"/>
  <c r="Y826" i="10"/>
  <c r="V828" i="10"/>
  <c r="X828" i="10" s="1"/>
  <c r="T830" i="10"/>
  <c r="Y830" i="10"/>
  <c r="V832" i="10"/>
  <c r="X832" i="10" s="1"/>
  <c r="T834" i="10"/>
  <c r="Y834" i="10"/>
  <c r="V836" i="10"/>
  <c r="X836" i="10" s="1"/>
  <c r="T838" i="10"/>
  <c r="Y838" i="10"/>
  <c r="Q839" i="10"/>
  <c r="I841" i="10"/>
  <c r="F857" i="10"/>
  <c r="E857" i="10"/>
  <c r="Y835" i="10"/>
  <c r="N841" i="10"/>
  <c r="V841" i="10"/>
  <c r="F842" i="10"/>
  <c r="E842" i="10"/>
  <c r="F853" i="10"/>
  <c r="F855" i="10"/>
  <c r="F858" i="10"/>
  <c r="E858" i="10"/>
  <c r="F859" i="10"/>
  <c r="E859" i="10"/>
  <c r="F860" i="10"/>
  <c r="E860" i="10"/>
  <c r="F861" i="10"/>
  <c r="E861" i="10"/>
  <c r="F862" i="10"/>
  <c r="E862" i="10"/>
  <c r="F863" i="10"/>
  <c r="E863" i="10"/>
  <c r="F864" i="10"/>
  <c r="E864" i="10"/>
  <c r="F865" i="10"/>
  <c r="E865" i="10"/>
  <c r="F866" i="10"/>
  <c r="E866" i="10"/>
  <c r="F867" i="10"/>
  <c r="E867" i="10"/>
  <c r="E838" i="10"/>
  <c r="U841" i="10"/>
  <c r="U852" i="10"/>
  <c r="E853" i="10"/>
  <c r="U854" i="10"/>
  <c r="E855" i="10"/>
  <c r="V856" i="10"/>
  <c r="U856" i="10"/>
  <c r="E823" i="10"/>
  <c r="Y824" i="10"/>
  <c r="E827" i="10"/>
  <c r="Y828" i="10"/>
  <c r="E831" i="10"/>
  <c r="Y832" i="10"/>
  <c r="E835" i="10"/>
  <c r="Y836" i="10"/>
  <c r="F838" i="10"/>
  <c r="E839" i="10"/>
  <c r="M839" i="10"/>
  <c r="P839" i="10" s="1"/>
  <c r="U839" i="10"/>
  <c r="M841" i="10"/>
  <c r="V852" i="10"/>
  <c r="V854" i="10"/>
  <c r="V857" i="10"/>
  <c r="U857" i="10"/>
  <c r="V858" i="10"/>
  <c r="U858" i="10"/>
  <c r="V859" i="10"/>
  <c r="U859" i="10"/>
  <c r="V860" i="10"/>
  <c r="U860" i="10"/>
  <c r="V861" i="10"/>
  <c r="U861" i="10"/>
  <c r="V862" i="10"/>
  <c r="U862" i="10"/>
  <c r="F823" i="10"/>
  <c r="L825" i="10"/>
  <c r="Y825" i="10"/>
  <c r="F827" i="10"/>
  <c r="L829" i="10"/>
  <c r="Y829" i="10"/>
  <c r="F831" i="10"/>
  <c r="L833" i="10"/>
  <c r="Y833" i="10"/>
  <c r="F835" i="10"/>
  <c r="L837" i="10"/>
  <c r="Y837" i="10"/>
  <c r="F839" i="10"/>
  <c r="V839" i="10"/>
  <c r="E840" i="10"/>
  <c r="H840" i="10" s="1"/>
  <c r="U842" i="10"/>
  <c r="X842" i="10" s="1"/>
  <c r="U844" i="10"/>
  <c r="X844" i="10" s="1"/>
  <c r="U845" i="10"/>
  <c r="X845" i="10" s="1"/>
  <c r="U846" i="10"/>
  <c r="X846" i="10" s="1"/>
  <c r="U847" i="10"/>
  <c r="X847" i="10" s="1"/>
  <c r="U848" i="10"/>
  <c r="X848" i="10" s="1"/>
  <c r="U849" i="10"/>
  <c r="X849" i="10" s="1"/>
  <c r="U850" i="10"/>
  <c r="X850" i="10" s="1"/>
  <c r="U851" i="10"/>
  <c r="X851" i="10" s="1"/>
  <c r="F854" i="10"/>
  <c r="H854" i="10" s="1"/>
  <c r="F856" i="10"/>
  <c r="H856" i="10" s="1"/>
  <c r="N832" i="10"/>
  <c r="P832" i="10" s="1"/>
  <c r="N836" i="10"/>
  <c r="P836" i="10" s="1"/>
  <c r="Q841" i="10"/>
  <c r="U853" i="10"/>
  <c r="X853" i="10" s="1"/>
  <c r="U855" i="10"/>
  <c r="X855" i="10" s="1"/>
  <c r="U863" i="10"/>
  <c r="U864" i="10"/>
  <c r="U865" i="10"/>
  <c r="U866" i="10"/>
  <c r="U867" i="10"/>
  <c r="V863" i="10"/>
  <c r="V864" i="10"/>
  <c r="V865" i="10"/>
  <c r="V866" i="10"/>
  <c r="V867" i="10"/>
  <c r="L840" i="10"/>
  <c r="Q840" i="10"/>
  <c r="L842" i="10"/>
  <c r="Q842" i="10"/>
  <c r="L844" i="10"/>
  <c r="L845" i="10"/>
  <c r="L846" i="10"/>
  <c r="L847" i="10"/>
  <c r="L848" i="10"/>
  <c r="L849" i="10"/>
  <c r="L850" i="10"/>
  <c r="L851" i="10"/>
  <c r="L852" i="10"/>
  <c r="L853" i="10"/>
  <c r="L854" i="10"/>
  <c r="L855" i="10"/>
  <c r="L856" i="10"/>
  <c r="L857" i="10"/>
  <c r="L858" i="10"/>
  <c r="L859" i="10"/>
  <c r="L860" i="10"/>
  <c r="L861" i="10"/>
  <c r="L862" i="10"/>
  <c r="L863" i="10"/>
  <c r="L864" i="10"/>
  <c r="L865" i="10"/>
  <c r="L866" i="10"/>
  <c r="L867" i="10"/>
  <c r="N506" i="9" l="1"/>
  <c r="N265" i="9"/>
  <c r="N18" i="10"/>
  <c r="U479" i="9"/>
  <c r="X479" i="9" s="1"/>
  <c r="U444" i="9"/>
  <c r="X444" i="9" s="1"/>
  <c r="U368" i="9"/>
  <c r="V321" i="9"/>
  <c r="X321" i="9" s="1"/>
  <c r="M72" i="9"/>
  <c r="U343" i="9"/>
  <c r="E126" i="9"/>
  <c r="X671" i="9"/>
  <c r="X747" i="9"/>
  <c r="N513" i="9"/>
  <c r="P513" i="9" s="1"/>
  <c r="F491" i="9"/>
  <c r="N289" i="9"/>
  <c r="P289" i="9" s="1"/>
  <c r="U464" i="9"/>
  <c r="X464" i="9" s="1"/>
  <c r="U400" i="9"/>
  <c r="X400" i="9" s="1"/>
  <c r="M337" i="9"/>
  <c r="M247" i="9"/>
  <c r="M242" i="9"/>
  <c r="F171" i="9"/>
  <c r="H171" i="9" s="1"/>
  <c r="V273" i="9"/>
  <c r="M54" i="9"/>
  <c r="F78" i="9"/>
  <c r="F40" i="9"/>
  <c r="M424" i="9"/>
  <c r="P424" i="9" s="1"/>
  <c r="M313" i="9"/>
  <c r="F439" i="9"/>
  <c r="H439" i="9" s="1"/>
  <c r="U397" i="9"/>
  <c r="X397" i="9" s="1"/>
  <c r="M223" i="9"/>
  <c r="N361" i="9"/>
  <c r="P361" i="9" s="1"/>
  <c r="E197" i="9"/>
  <c r="H197" i="9" s="1"/>
  <c r="N169" i="9"/>
  <c r="P169" i="9" s="1"/>
  <c r="N93" i="9"/>
  <c r="U319" i="9"/>
  <c r="U271" i="9"/>
  <c r="E74" i="9"/>
  <c r="F42" i="9"/>
  <c r="V47" i="9"/>
  <c r="X47" i="9" s="1"/>
  <c r="N22" i="10"/>
  <c r="F456" i="9"/>
  <c r="H456" i="9" s="1"/>
  <c r="M311" i="9"/>
  <c r="M251" i="9"/>
  <c r="M194" i="9"/>
  <c r="F169" i="9"/>
  <c r="H169" i="9" s="1"/>
  <c r="M418" i="9"/>
  <c r="E430" i="9"/>
  <c r="H430" i="9" s="1"/>
  <c r="U416" i="9"/>
  <c r="X416" i="9" s="1"/>
  <c r="N202" i="9"/>
  <c r="U95" i="9"/>
  <c r="V172" i="9"/>
  <c r="X172" i="9" s="1"/>
  <c r="E487" i="9"/>
  <c r="M334" i="9"/>
  <c r="E343" i="9"/>
  <c r="U375" i="9"/>
  <c r="X375" i="9" s="1"/>
  <c r="E275" i="9"/>
  <c r="U250" i="9"/>
  <c r="M310" i="9"/>
  <c r="N207" i="9"/>
  <c r="V312" i="9"/>
  <c r="U437" i="9"/>
  <c r="X437" i="9" s="1"/>
  <c r="U394" i="9"/>
  <c r="V252" i="9"/>
  <c r="X252" i="9" s="1"/>
  <c r="V276" i="9"/>
  <c r="X276" i="9" s="1"/>
  <c r="N338" i="9"/>
  <c r="N297" i="9"/>
  <c r="N227" i="9"/>
  <c r="M345" i="9"/>
  <c r="M209" i="9"/>
  <c r="P209" i="9" s="1"/>
  <c r="N509" i="9"/>
  <c r="N278" i="9"/>
  <c r="M287" i="9"/>
  <c r="P418" i="9"/>
  <c r="M350" i="9"/>
  <c r="M333" i="9"/>
  <c r="P333" i="9" s="1"/>
  <c r="M320" i="9"/>
  <c r="N182" i="9"/>
  <c r="P182" i="9" s="1"/>
  <c r="M80" i="9"/>
  <c r="N326" i="9"/>
  <c r="P326" i="9" s="1"/>
  <c r="N266" i="9"/>
  <c r="M358" i="9"/>
  <c r="P358" i="9" s="1"/>
  <c r="M55" i="9"/>
  <c r="P55" i="9" s="1"/>
  <c r="E283" i="9"/>
  <c r="F88" i="9"/>
  <c r="F428" i="9"/>
  <c r="E362" i="9"/>
  <c r="H362" i="9" s="1"/>
  <c r="V395" i="9"/>
  <c r="X395" i="9" s="1"/>
  <c r="N357" i="9"/>
  <c r="P357" i="9" s="1"/>
  <c r="M280" i="9"/>
  <c r="U484" i="9"/>
  <c r="X484" i="9" s="1"/>
  <c r="U417" i="9"/>
  <c r="N375" i="9"/>
  <c r="P375" i="9" s="1"/>
  <c r="V269" i="9"/>
  <c r="X269" i="9" s="1"/>
  <c r="E194" i="9"/>
  <c r="H194" i="9" s="1"/>
  <c r="V243" i="9"/>
  <c r="X243" i="9" s="1"/>
  <c r="V219" i="9"/>
  <c r="U48" i="9"/>
  <c r="U117" i="9"/>
  <c r="X117" i="9" s="1"/>
  <c r="F54" i="9"/>
  <c r="H54" i="9" s="1"/>
  <c r="U388" i="9"/>
  <c r="X388" i="9" s="1"/>
  <c r="M262" i="9"/>
  <c r="E355" i="9"/>
  <c r="V251" i="9"/>
  <c r="X251" i="9" s="1"/>
  <c r="M197" i="9"/>
  <c r="P197" i="9" s="1"/>
  <c r="N193" i="9"/>
  <c r="P193" i="9" s="1"/>
  <c r="E359" i="9"/>
  <c r="H359" i="9" s="1"/>
  <c r="E233" i="9"/>
  <c r="N44" i="9"/>
  <c r="V336" i="9"/>
  <c r="V241" i="9"/>
  <c r="X241" i="9" s="1"/>
  <c r="F52" i="9"/>
  <c r="H52" i="9" s="1"/>
  <c r="U372" i="9"/>
  <c r="X372" i="9" s="1"/>
  <c r="N293" i="9"/>
  <c r="E287" i="9"/>
  <c r="V324" i="9"/>
  <c r="V300" i="9"/>
  <c r="X300" i="9" s="1"/>
  <c r="F50" i="9"/>
  <c r="H50" i="9" s="1"/>
  <c r="E123" i="9"/>
  <c r="H123" i="9" s="1"/>
  <c r="N505" i="9"/>
  <c r="P505" i="9" s="1"/>
  <c r="V453" i="9"/>
  <c r="M346" i="9"/>
  <c r="M218" i="9"/>
  <c r="E319" i="9"/>
  <c r="H319" i="9" s="1"/>
  <c r="V359" i="9"/>
  <c r="X359" i="9" s="1"/>
  <c r="V233" i="9"/>
  <c r="M185" i="9"/>
  <c r="V360" i="9"/>
  <c r="X360" i="9" s="1"/>
  <c r="V288" i="9"/>
  <c r="X288" i="9" s="1"/>
  <c r="V264" i="9"/>
  <c r="X264" i="9" s="1"/>
  <c r="V231" i="9"/>
  <c r="X231" i="9" s="1"/>
  <c r="U334" i="9"/>
  <c r="V135" i="9"/>
  <c r="F124" i="9"/>
  <c r="F458" i="9"/>
  <c r="H458" i="9" s="1"/>
  <c r="U215" i="9"/>
  <c r="X215" i="9" s="1"/>
  <c r="E323" i="9"/>
  <c r="V348" i="9"/>
  <c r="V318" i="9"/>
  <c r="V282" i="9"/>
  <c r="X282" i="9" s="1"/>
  <c r="V225" i="9"/>
  <c r="X225" i="9" s="1"/>
  <c r="U262" i="9"/>
  <c r="X262" i="9" s="1"/>
  <c r="V37" i="9"/>
  <c r="X37" i="9" s="1"/>
  <c r="P759" i="10"/>
  <c r="X730" i="10"/>
  <c r="X665" i="9"/>
  <c r="X757" i="9"/>
  <c r="F270" i="9"/>
  <c r="H270" i="9" s="1"/>
  <c r="N36" i="9"/>
  <c r="P36" i="9" s="1"/>
  <c r="V362" i="9"/>
  <c r="X362" i="9" s="1"/>
  <c r="V433" i="9"/>
  <c r="X433" i="9" s="1"/>
  <c r="N261" i="9"/>
  <c r="P261" i="9" s="1"/>
  <c r="V477" i="9"/>
  <c r="X477" i="9" s="1"/>
  <c r="U434" i="9"/>
  <c r="X434" i="9" s="1"/>
  <c r="U408" i="9"/>
  <c r="X408" i="9" s="1"/>
  <c r="U392" i="9"/>
  <c r="M352" i="9"/>
  <c r="M304" i="9"/>
  <c r="U418" i="9"/>
  <c r="X418" i="9" s="1"/>
  <c r="N387" i="9"/>
  <c r="P387" i="9" s="1"/>
  <c r="E337" i="9"/>
  <c r="H337" i="9" s="1"/>
  <c r="E301" i="9"/>
  <c r="H301" i="9" s="1"/>
  <c r="E265" i="9"/>
  <c r="U305" i="9"/>
  <c r="X305" i="9" s="1"/>
  <c r="V257" i="9"/>
  <c r="V221" i="9"/>
  <c r="M203" i="9"/>
  <c r="P203" i="9" s="1"/>
  <c r="N195" i="9"/>
  <c r="P195" i="9" s="1"/>
  <c r="E185" i="9"/>
  <c r="H185" i="9" s="1"/>
  <c r="E341" i="9"/>
  <c r="E221" i="9"/>
  <c r="H221" i="9" s="1"/>
  <c r="V342" i="9"/>
  <c r="X342" i="9" s="1"/>
  <c r="V330" i="9"/>
  <c r="N134" i="9"/>
  <c r="P134" i="9" s="1"/>
  <c r="F261" i="9"/>
  <c r="U349" i="9"/>
  <c r="X349" i="9" s="1"/>
  <c r="U337" i="9"/>
  <c r="X337" i="9" s="1"/>
  <c r="U322" i="9"/>
  <c r="X322" i="9" s="1"/>
  <c r="U298" i="9"/>
  <c r="X298" i="9" s="1"/>
  <c r="U277" i="9"/>
  <c r="X277" i="9" s="1"/>
  <c r="V244" i="9"/>
  <c r="E104" i="9"/>
  <c r="U45" i="9"/>
  <c r="X45" i="9" s="1"/>
  <c r="U99" i="9"/>
  <c r="X99" i="9" s="1"/>
  <c r="V75" i="9"/>
  <c r="X75" i="9" s="1"/>
  <c r="V54" i="9"/>
  <c r="X54" i="9" s="1"/>
  <c r="U30" i="9"/>
  <c r="F474" i="9"/>
  <c r="H474" i="9" s="1"/>
  <c r="E498" i="9"/>
  <c r="H498" i="9" s="1"/>
  <c r="V463" i="9"/>
  <c r="X463" i="9" s="1"/>
  <c r="U376" i="9"/>
  <c r="X376" i="9" s="1"/>
  <c r="M488" i="9"/>
  <c r="P488" i="9" s="1"/>
  <c r="M487" i="9"/>
  <c r="U428" i="9"/>
  <c r="X428" i="9" s="1"/>
  <c r="U390" i="9"/>
  <c r="X390" i="9" s="1"/>
  <c r="M328" i="9"/>
  <c r="P328" i="9" s="1"/>
  <c r="M268" i="9"/>
  <c r="P268" i="9" s="1"/>
  <c r="M224" i="9"/>
  <c r="P224" i="9" s="1"/>
  <c r="N379" i="9"/>
  <c r="P379" i="9" s="1"/>
  <c r="E361" i="9"/>
  <c r="H361" i="9" s="1"/>
  <c r="E325" i="9"/>
  <c r="H325" i="9" s="1"/>
  <c r="E289" i="9"/>
  <c r="H289" i="9" s="1"/>
  <c r="E253" i="9"/>
  <c r="H253" i="9" s="1"/>
  <c r="U293" i="9"/>
  <c r="X293" i="9" s="1"/>
  <c r="N200" i="9"/>
  <c r="M192" i="9"/>
  <c r="E190" i="9"/>
  <c r="H190" i="9" s="1"/>
  <c r="E329" i="9"/>
  <c r="H329" i="9" s="1"/>
  <c r="E305" i="9"/>
  <c r="H305" i="9" s="1"/>
  <c r="E245" i="9"/>
  <c r="H245" i="9" s="1"/>
  <c r="F182" i="9"/>
  <c r="H182" i="9" s="1"/>
  <c r="V306" i="9"/>
  <c r="X306" i="9" s="1"/>
  <c r="V294" i="9"/>
  <c r="X294" i="9" s="1"/>
  <c r="V249" i="9"/>
  <c r="X249" i="9" s="1"/>
  <c r="V237" i="9"/>
  <c r="X237" i="9" s="1"/>
  <c r="U361" i="9"/>
  <c r="X361" i="9" s="1"/>
  <c r="U346" i="9"/>
  <c r="U274" i="9"/>
  <c r="V220" i="9"/>
  <c r="X220" i="9" s="1"/>
  <c r="E92" i="9"/>
  <c r="H92" i="9" s="1"/>
  <c r="U36" i="9"/>
  <c r="X36" i="9" s="1"/>
  <c r="V87" i="9"/>
  <c r="X87" i="9" s="1"/>
  <c r="V72" i="9"/>
  <c r="V39" i="9"/>
  <c r="X39" i="9" s="1"/>
  <c r="F99" i="9"/>
  <c r="H99" i="9" s="1"/>
  <c r="M448" i="9"/>
  <c r="P448" i="9" s="1"/>
  <c r="E496" i="9"/>
  <c r="H496" i="9" s="1"/>
  <c r="N507" i="9"/>
  <c r="P507" i="9" s="1"/>
  <c r="E506" i="9"/>
  <c r="H506" i="9" s="1"/>
  <c r="U480" i="9"/>
  <c r="X480" i="9" s="1"/>
  <c r="F470" i="9"/>
  <c r="N210" i="9"/>
  <c r="P210" i="9" s="1"/>
  <c r="F485" i="9"/>
  <c r="U406" i="9"/>
  <c r="X406" i="9" s="1"/>
  <c r="U396" i="9"/>
  <c r="X396" i="9" s="1"/>
  <c r="M316" i="9"/>
  <c r="P316" i="9" s="1"/>
  <c r="M236" i="9"/>
  <c r="P236" i="9" s="1"/>
  <c r="N511" i="9"/>
  <c r="P511" i="9" s="1"/>
  <c r="E293" i="9"/>
  <c r="H293" i="9" s="1"/>
  <c r="E269" i="9"/>
  <c r="H269" i="9" s="1"/>
  <c r="E209" i="9"/>
  <c r="U377" i="9"/>
  <c r="V354" i="9"/>
  <c r="X354" i="9" s="1"/>
  <c r="V270" i="9"/>
  <c r="X270" i="9" s="1"/>
  <c r="V258" i="9"/>
  <c r="V213" i="9"/>
  <c r="X213" i="9" s="1"/>
  <c r="U313" i="9"/>
  <c r="U289" i="9"/>
  <c r="X289" i="9" s="1"/>
  <c r="U253" i="9"/>
  <c r="X253" i="9" s="1"/>
  <c r="V208" i="9"/>
  <c r="X208" i="9" s="1"/>
  <c r="U57" i="9"/>
  <c r="U123" i="9"/>
  <c r="X123" i="9" s="1"/>
  <c r="V66" i="9"/>
  <c r="N23" i="10"/>
  <c r="F457" i="9"/>
  <c r="H457" i="9" s="1"/>
  <c r="U364" i="9"/>
  <c r="X364" i="9" s="1"/>
  <c r="N272" i="9"/>
  <c r="P272" i="9" s="1"/>
  <c r="N211" i="9"/>
  <c r="P211" i="9" s="1"/>
  <c r="U446" i="9"/>
  <c r="X446" i="9" s="1"/>
  <c r="M314" i="9"/>
  <c r="P314" i="9" s="1"/>
  <c r="M296" i="9"/>
  <c r="P296" i="9" s="1"/>
  <c r="M239" i="9"/>
  <c r="P239" i="9" s="1"/>
  <c r="M228" i="9"/>
  <c r="P228" i="9" s="1"/>
  <c r="N369" i="9"/>
  <c r="P369" i="9" s="1"/>
  <c r="V327" i="9"/>
  <c r="X327" i="9" s="1"/>
  <c r="M60" i="9"/>
  <c r="V134" i="9"/>
  <c r="X134" i="9" s="1"/>
  <c r="V116" i="9"/>
  <c r="X116" i="9" s="1"/>
  <c r="V101" i="9"/>
  <c r="X101" i="9" s="1"/>
  <c r="V80" i="9"/>
  <c r="X80" i="9" s="1"/>
  <c r="V29" i="9"/>
  <c r="X29" i="9" s="1"/>
  <c r="F132" i="9"/>
  <c r="H132" i="9" s="1"/>
  <c r="E120" i="9"/>
  <c r="H120" i="9" s="1"/>
  <c r="E102" i="9"/>
  <c r="H102" i="9" s="1"/>
  <c r="F84" i="9"/>
  <c r="H84" i="9" s="1"/>
  <c r="U83" i="9"/>
  <c r="X83" i="9" s="1"/>
  <c r="E489" i="9"/>
  <c r="H489" i="9" s="1"/>
  <c r="E483" i="9"/>
  <c r="H483" i="9" s="1"/>
  <c r="U382" i="9"/>
  <c r="X382" i="9" s="1"/>
  <c r="N356" i="9"/>
  <c r="P356" i="9" s="1"/>
  <c r="N344" i="9"/>
  <c r="P344" i="9" s="1"/>
  <c r="N302" i="9"/>
  <c r="P302" i="9" s="1"/>
  <c r="N260" i="9"/>
  <c r="P260" i="9" s="1"/>
  <c r="N229" i="9"/>
  <c r="P229" i="9" s="1"/>
  <c r="N221" i="9"/>
  <c r="P221" i="9" s="1"/>
  <c r="U476" i="9"/>
  <c r="X476" i="9" s="1"/>
  <c r="M245" i="9"/>
  <c r="P245" i="9" s="1"/>
  <c r="M196" i="9"/>
  <c r="P196" i="9" s="1"/>
  <c r="M189" i="9"/>
  <c r="P189" i="9" s="1"/>
  <c r="E187" i="9"/>
  <c r="H187" i="9" s="1"/>
  <c r="N183" i="9"/>
  <c r="P183" i="9" s="1"/>
  <c r="N178" i="9"/>
  <c r="P178" i="9" s="1"/>
  <c r="N64" i="9"/>
  <c r="P64" i="9" s="1"/>
  <c r="U246" i="9"/>
  <c r="X246" i="9" s="1"/>
  <c r="U228" i="9"/>
  <c r="N125" i="9"/>
  <c r="P125" i="9" s="1"/>
  <c r="F360" i="9"/>
  <c r="H360" i="9" s="1"/>
  <c r="M46" i="9"/>
  <c r="P46" i="9" s="1"/>
  <c r="M33" i="9"/>
  <c r="P33" i="9" s="1"/>
  <c r="U280" i="9"/>
  <c r="X280" i="9" s="1"/>
  <c r="U44" i="9"/>
  <c r="F114" i="9"/>
  <c r="H114" i="9" s="1"/>
  <c r="M450" i="9"/>
  <c r="P450" i="9" s="1"/>
  <c r="N290" i="9"/>
  <c r="P290" i="9" s="1"/>
  <c r="U401" i="9"/>
  <c r="X401" i="9" s="1"/>
  <c r="E380" i="9"/>
  <c r="H380" i="9" s="1"/>
  <c r="M332" i="9"/>
  <c r="M284" i="9"/>
  <c r="P284" i="9" s="1"/>
  <c r="M234" i="9"/>
  <c r="P234" i="9" s="1"/>
  <c r="N363" i="9"/>
  <c r="P363" i="9" s="1"/>
  <c r="N177" i="9"/>
  <c r="P177" i="9" s="1"/>
  <c r="N171" i="9"/>
  <c r="P171" i="9" s="1"/>
  <c r="E415" i="9"/>
  <c r="N37" i="9"/>
  <c r="M69" i="9"/>
  <c r="P69" i="9" s="1"/>
  <c r="M42" i="9"/>
  <c r="P42" i="9" s="1"/>
  <c r="F433" i="9"/>
  <c r="H433" i="9" s="1"/>
  <c r="N254" i="9"/>
  <c r="P254" i="9" s="1"/>
  <c r="N215" i="9"/>
  <c r="P215" i="9" s="1"/>
  <c r="M233" i="9"/>
  <c r="P233" i="9" s="1"/>
  <c r="N170" i="9"/>
  <c r="P170" i="9" s="1"/>
  <c r="U291" i="9"/>
  <c r="X291" i="9" s="1"/>
  <c r="N51" i="9"/>
  <c r="M78" i="9"/>
  <c r="P78" i="9" s="1"/>
  <c r="V223" i="9"/>
  <c r="X223" i="9" s="1"/>
  <c r="F90" i="9"/>
  <c r="H90" i="9" s="1"/>
  <c r="U98" i="9"/>
  <c r="X98" i="9" s="1"/>
  <c r="U65" i="9"/>
  <c r="X65" i="9" s="1"/>
  <c r="N491" i="9"/>
  <c r="P491" i="9" s="1"/>
  <c r="N308" i="9"/>
  <c r="P308" i="9" s="1"/>
  <c r="E398" i="9"/>
  <c r="H398" i="9" s="1"/>
  <c r="N174" i="9"/>
  <c r="P174" i="9" s="1"/>
  <c r="V345" i="9"/>
  <c r="X345" i="9" s="1"/>
  <c r="N71" i="9"/>
  <c r="P71" i="9" s="1"/>
  <c r="M478" i="9"/>
  <c r="P478" i="9" s="1"/>
  <c r="E86" i="9"/>
  <c r="H86" i="9" s="1"/>
  <c r="F32" i="9"/>
  <c r="H32" i="9" s="1"/>
  <c r="E122" i="9"/>
  <c r="H122" i="9" s="1"/>
  <c r="F68" i="9"/>
  <c r="H68" i="9" s="1"/>
  <c r="H583" i="10"/>
  <c r="X768" i="10"/>
  <c r="V109" i="9"/>
  <c r="X109" i="9" s="1"/>
  <c r="F385" i="9"/>
  <c r="H385" i="9" s="1"/>
  <c r="E128" i="9"/>
  <c r="H128" i="9" s="1"/>
  <c r="F181" i="9"/>
  <c r="H181" i="9" s="1"/>
  <c r="E251" i="9"/>
  <c r="H251" i="9" s="1"/>
  <c r="E215" i="9"/>
  <c r="H215" i="9" s="1"/>
  <c r="X459" i="9"/>
  <c r="U127" i="9"/>
  <c r="X127" i="9" s="1"/>
  <c r="U91" i="9"/>
  <c r="X91" i="9" s="1"/>
  <c r="M466" i="9"/>
  <c r="P466" i="9" s="1"/>
  <c r="P697" i="10"/>
  <c r="H843" i="10"/>
  <c r="X679" i="9"/>
  <c r="H497" i="9"/>
  <c r="N267" i="9"/>
  <c r="P267" i="9" s="1"/>
  <c r="M321" i="9"/>
  <c r="P321" i="9" s="1"/>
  <c r="M318" i="9"/>
  <c r="P318" i="9" s="1"/>
  <c r="U466" i="9"/>
  <c r="X466" i="9" s="1"/>
  <c r="E299" i="9"/>
  <c r="H299" i="9" s="1"/>
  <c r="E263" i="9"/>
  <c r="H263" i="9" s="1"/>
  <c r="U315" i="9"/>
  <c r="X315" i="9" s="1"/>
  <c r="N98" i="9"/>
  <c r="P98" i="9" s="1"/>
  <c r="M89" i="9"/>
  <c r="P89" i="9" s="1"/>
  <c r="E134" i="9"/>
  <c r="H134" i="9" s="1"/>
  <c r="U86" i="9"/>
  <c r="X86" i="9" s="1"/>
  <c r="E513" i="9"/>
  <c r="H513" i="9" s="1"/>
  <c r="N66" i="9"/>
  <c r="P66" i="9" s="1"/>
  <c r="N503" i="9"/>
  <c r="P503" i="9" s="1"/>
  <c r="V421" i="9"/>
  <c r="X421" i="9" s="1"/>
  <c r="F177" i="9"/>
  <c r="H177" i="9" s="1"/>
  <c r="V114" i="9"/>
  <c r="X114" i="9" s="1"/>
  <c r="V96" i="9"/>
  <c r="X96" i="9" s="1"/>
  <c r="V33" i="9"/>
  <c r="X33" i="9" s="1"/>
  <c r="N484" i="9"/>
  <c r="U302" i="9"/>
  <c r="X302" i="9" s="1"/>
  <c r="N315" i="9"/>
  <c r="M184" i="9"/>
  <c r="P184" i="9" s="1"/>
  <c r="E353" i="9"/>
  <c r="H353" i="9" s="1"/>
  <c r="U111" i="9"/>
  <c r="X111" i="9" s="1"/>
  <c r="V93" i="9"/>
  <c r="V69" i="9"/>
  <c r="X69" i="9" s="1"/>
  <c r="M426" i="9"/>
  <c r="P426" i="9" s="1"/>
  <c r="F276" i="9"/>
  <c r="H276" i="9" s="1"/>
  <c r="U35" i="9"/>
  <c r="X35" i="9" s="1"/>
  <c r="F462" i="9"/>
  <c r="H462" i="9" s="1"/>
  <c r="V482" i="9"/>
  <c r="X482" i="9" s="1"/>
  <c r="U456" i="9"/>
  <c r="X456" i="9" s="1"/>
  <c r="U420" i="9"/>
  <c r="X420" i="9" s="1"/>
  <c r="N282" i="9"/>
  <c r="P282" i="9" s="1"/>
  <c r="N217" i="9"/>
  <c r="P217" i="9" s="1"/>
  <c r="M340" i="9"/>
  <c r="P340" i="9" s="1"/>
  <c r="M285" i="9"/>
  <c r="P285" i="9" s="1"/>
  <c r="M243" i="9"/>
  <c r="P243" i="9" s="1"/>
  <c r="M237" i="9"/>
  <c r="P237" i="9" s="1"/>
  <c r="U441" i="9"/>
  <c r="X441" i="9" s="1"/>
  <c r="N385" i="9"/>
  <c r="P385" i="9" s="1"/>
  <c r="E211" i="9"/>
  <c r="H211" i="9" s="1"/>
  <c r="U338" i="9"/>
  <c r="X338" i="9" s="1"/>
  <c r="V245" i="9"/>
  <c r="X245" i="9" s="1"/>
  <c r="U212" i="9"/>
  <c r="X212" i="9" s="1"/>
  <c r="E317" i="9"/>
  <c r="H317" i="9" s="1"/>
  <c r="F176" i="9"/>
  <c r="H176" i="9" s="1"/>
  <c r="F371" i="9"/>
  <c r="H371" i="9" s="1"/>
  <c r="U53" i="9"/>
  <c r="X53" i="9" s="1"/>
  <c r="U129" i="9"/>
  <c r="X129" i="9" s="1"/>
  <c r="M462" i="9"/>
  <c r="P462" i="9" s="1"/>
  <c r="N306" i="9"/>
  <c r="P306" i="9" s="1"/>
  <c r="N275" i="9"/>
  <c r="P275" i="9" s="1"/>
  <c r="M324" i="9"/>
  <c r="P324" i="9" s="1"/>
  <c r="M231" i="9"/>
  <c r="P231" i="9" s="1"/>
  <c r="U132" i="9"/>
  <c r="X132" i="9" s="1"/>
  <c r="N510" i="9"/>
  <c r="P510" i="9" s="1"/>
  <c r="V427" i="9"/>
  <c r="X427" i="9" s="1"/>
  <c r="M497" i="9"/>
  <c r="P497" i="9" s="1"/>
  <c r="N225" i="9"/>
  <c r="P225" i="9" s="1"/>
  <c r="U398" i="9"/>
  <c r="X398" i="9" s="1"/>
  <c r="E495" i="9"/>
  <c r="H495" i="9" s="1"/>
  <c r="U465" i="9"/>
  <c r="X465" i="9" s="1"/>
  <c r="V335" i="9"/>
  <c r="X335" i="9" s="1"/>
  <c r="U209" i="9"/>
  <c r="X209" i="9" s="1"/>
  <c r="E192" i="9"/>
  <c r="H192" i="9" s="1"/>
  <c r="E227" i="9"/>
  <c r="H227" i="9" s="1"/>
  <c r="N179" i="9"/>
  <c r="P179" i="9" s="1"/>
  <c r="U379" i="9"/>
  <c r="U68" i="9"/>
  <c r="X68" i="9" s="1"/>
  <c r="V107" i="9"/>
  <c r="X107" i="9" s="1"/>
  <c r="N486" i="9"/>
  <c r="P486" i="9" s="1"/>
  <c r="E199" i="9"/>
  <c r="H199" i="9" s="1"/>
  <c r="N515" i="9"/>
  <c r="P515" i="9" s="1"/>
  <c r="E505" i="9"/>
  <c r="H505" i="9" s="1"/>
  <c r="M322" i="9"/>
  <c r="P322" i="9" s="1"/>
  <c r="F484" i="9"/>
  <c r="H484" i="9" s="1"/>
  <c r="U430" i="9"/>
  <c r="X430" i="9" s="1"/>
  <c r="U317" i="9"/>
  <c r="X317" i="9" s="1"/>
  <c r="U266" i="9"/>
  <c r="X266" i="9" s="1"/>
  <c r="N43" i="9"/>
  <c r="P43" i="9" s="1"/>
  <c r="E281" i="9"/>
  <c r="H281" i="9" s="1"/>
  <c r="V174" i="9"/>
  <c r="X174" i="9" s="1"/>
  <c r="F330" i="9"/>
  <c r="H330" i="9" s="1"/>
  <c r="E240" i="9"/>
  <c r="H240" i="9" s="1"/>
  <c r="F62" i="9"/>
  <c r="H62" i="9" s="1"/>
  <c r="V55" i="9"/>
  <c r="X55" i="9" s="1"/>
  <c r="U50" i="9"/>
  <c r="X50" i="9" s="1"/>
  <c r="M330" i="9"/>
  <c r="P330" i="9" s="1"/>
  <c r="V235" i="9"/>
  <c r="X235" i="9" s="1"/>
  <c r="U413" i="9"/>
  <c r="X413" i="9" s="1"/>
  <c r="U404" i="9"/>
  <c r="X404" i="9" s="1"/>
  <c r="E379" i="9"/>
  <c r="H379" i="9" s="1"/>
  <c r="V263" i="9"/>
  <c r="X263" i="9" s="1"/>
  <c r="V227" i="9"/>
  <c r="X227" i="9" s="1"/>
  <c r="E335" i="9"/>
  <c r="H335" i="9" s="1"/>
  <c r="F248" i="9"/>
  <c r="H248" i="9" s="1"/>
  <c r="E294" i="9"/>
  <c r="H294" i="9" s="1"/>
  <c r="U183" i="9"/>
  <c r="X183" i="9" s="1"/>
  <c r="E98" i="9"/>
  <c r="H98" i="9" s="1"/>
  <c r="U71" i="9"/>
  <c r="X71" i="9" s="1"/>
  <c r="H575" i="9"/>
  <c r="H627" i="10"/>
  <c r="H24" i="9"/>
  <c r="P795" i="10"/>
  <c r="P738" i="10"/>
  <c r="X575" i="9"/>
  <c r="X539" i="9"/>
  <c r="X677" i="9"/>
  <c r="P78" i="10"/>
  <c r="X737" i="9"/>
  <c r="X651" i="9"/>
  <c r="X776" i="9"/>
  <c r="N516" i="9"/>
  <c r="P516" i="9" s="1"/>
  <c r="U426" i="9"/>
  <c r="X426" i="9" s="1"/>
  <c r="U380" i="9"/>
  <c r="X380" i="9" s="1"/>
  <c r="F422" i="9"/>
  <c r="H422" i="9" s="1"/>
  <c r="N354" i="9"/>
  <c r="P354" i="9" s="1"/>
  <c r="N312" i="9"/>
  <c r="P312" i="9" s="1"/>
  <c r="N305" i="9"/>
  <c r="P305" i="9" s="1"/>
  <c r="N252" i="9"/>
  <c r="P252" i="9" s="1"/>
  <c r="V447" i="9"/>
  <c r="X447" i="9" s="1"/>
  <c r="M348" i="9"/>
  <c r="P348" i="9" s="1"/>
  <c r="M342" i="9"/>
  <c r="P342" i="9" s="1"/>
  <c r="M339" i="9"/>
  <c r="P339" i="9" s="1"/>
  <c r="M336" i="9"/>
  <c r="P336" i="9" s="1"/>
  <c r="M249" i="9"/>
  <c r="P249" i="9" s="1"/>
  <c r="E417" i="9"/>
  <c r="H417" i="9" s="1"/>
  <c r="M186" i="9"/>
  <c r="N35" i="9"/>
  <c r="P35" i="9" s="1"/>
  <c r="F320" i="9"/>
  <c r="H320" i="9" s="1"/>
  <c r="F179" i="9"/>
  <c r="H179" i="9" s="1"/>
  <c r="N61" i="9"/>
  <c r="P61" i="9" s="1"/>
  <c r="N52" i="9"/>
  <c r="P52" i="9" s="1"/>
  <c r="V297" i="9"/>
  <c r="X297" i="9" s="1"/>
  <c r="U279" i="9"/>
  <c r="X279" i="9" s="1"/>
  <c r="U216" i="9"/>
  <c r="X216" i="9" s="1"/>
  <c r="N133" i="9"/>
  <c r="P133" i="9" s="1"/>
  <c r="N115" i="9"/>
  <c r="P115" i="9" s="1"/>
  <c r="N97" i="9"/>
  <c r="P97" i="9" s="1"/>
  <c r="N79" i="9"/>
  <c r="P79" i="9" s="1"/>
  <c r="N39" i="9"/>
  <c r="P39" i="9" s="1"/>
  <c r="E395" i="9"/>
  <c r="H395" i="9" s="1"/>
  <c r="M127" i="9"/>
  <c r="P127" i="9" s="1"/>
  <c r="M109" i="9"/>
  <c r="P109" i="9" s="1"/>
  <c r="M91" i="9"/>
  <c r="P91" i="9" s="1"/>
  <c r="V104" i="9"/>
  <c r="X104" i="9" s="1"/>
  <c r="N21" i="10"/>
  <c r="P21" i="10" s="1"/>
  <c r="F468" i="9"/>
  <c r="H468" i="9" s="1"/>
  <c r="U468" i="9"/>
  <c r="X468" i="9" s="1"/>
  <c r="V457" i="9"/>
  <c r="X457" i="9" s="1"/>
  <c r="N360" i="9"/>
  <c r="P360" i="9" s="1"/>
  <c r="N303" i="9"/>
  <c r="P303" i="9" s="1"/>
  <c r="N288" i="9"/>
  <c r="P288" i="9" s="1"/>
  <c r="N258" i="9"/>
  <c r="P258" i="9" s="1"/>
  <c r="M323" i="9"/>
  <c r="P323" i="9" s="1"/>
  <c r="M270" i="9"/>
  <c r="P270" i="9" s="1"/>
  <c r="M264" i="9"/>
  <c r="P264" i="9" s="1"/>
  <c r="E405" i="9"/>
  <c r="H405" i="9" s="1"/>
  <c r="U320" i="9"/>
  <c r="X320" i="9" s="1"/>
  <c r="U284" i="9"/>
  <c r="X284" i="9" s="1"/>
  <c r="M199" i="9"/>
  <c r="P199" i="9" s="1"/>
  <c r="N34" i="9"/>
  <c r="P34" i="9" s="1"/>
  <c r="F212" i="9"/>
  <c r="H212" i="9" s="1"/>
  <c r="F175" i="9"/>
  <c r="H175" i="9" s="1"/>
  <c r="F172" i="9"/>
  <c r="H172" i="9" s="1"/>
  <c r="F324" i="9"/>
  <c r="H324" i="9" s="1"/>
  <c r="U125" i="9"/>
  <c r="X125" i="9" s="1"/>
  <c r="U32" i="9"/>
  <c r="X32" i="9" s="1"/>
  <c r="U118" i="9"/>
  <c r="X118" i="9" s="1"/>
  <c r="V374" i="9"/>
  <c r="X374" i="9" s="1"/>
  <c r="U432" i="9"/>
  <c r="X432" i="9" s="1"/>
  <c r="N359" i="9"/>
  <c r="P359" i="9" s="1"/>
  <c r="N294" i="9"/>
  <c r="P294" i="9" s="1"/>
  <c r="N257" i="9"/>
  <c r="P257" i="9" s="1"/>
  <c r="N235" i="9"/>
  <c r="P235" i="9" s="1"/>
  <c r="M341" i="9"/>
  <c r="P341" i="9" s="1"/>
  <c r="M276" i="9"/>
  <c r="P276" i="9" s="1"/>
  <c r="U356" i="9"/>
  <c r="X356" i="9" s="1"/>
  <c r="E188" i="9"/>
  <c r="H188" i="9" s="1"/>
  <c r="N121" i="9"/>
  <c r="P121" i="9" s="1"/>
  <c r="N103" i="9"/>
  <c r="P103" i="9" s="1"/>
  <c r="N85" i="9"/>
  <c r="P85" i="9" s="1"/>
  <c r="F389" i="9"/>
  <c r="H389" i="9" s="1"/>
  <c r="M70" i="9"/>
  <c r="P70" i="9" s="1"/>
  <c r="N213" i="9"/>
  <c r="P213" i="9" s="1"/>
  <c r="F478" i="9"/>
  <c r="H478" i="9" s="1"/>
  <c r="U436" i="9"/>
  <c r="X436" i="9" s="1"/>
  <c r="F425" i="9"/>
  <c r="H425" i="9" s="1"/>
  <c r="N367" i="9"/>
  <c r="P367" i="9" s="1"/>
  <c r="U248" i="9"/>
  <c r="X248" i="9" s="1"/>
  <c r="M206" i="9"/>
  <c r="P206" i="9" s="1"/>
  <c r="F284" i="9"/>
  <c r="H284" i="9" s="1"/>
  <c r="N57" i="9"/>
  <c r="P57" i="9" s="1"/>
  <c r="U351" i="9"/>
  <c r="X351" i="9" s="1"/>
  <c r="E288" i="9"/>
  <c r="H288" i="9" s="1"/>
  <c r="E234" i="9"/>
  <c r="H234" i="9" s="1"/>
  <c r="U328" i="9"/>
  <c r="X328" i="9" s="1"/>
  <c r="U256" i="9"/>
  <c r="X256" i="9" s="1"/>
  <c r="U122" i="9"/>
  <c r="X122" i="9" s="1"/>
  <c r="U89" i="9"/>
  <c r="X89" i="9" s="1"/>
  <c r="H820" i="10"/>
  <c r="P643" i="10"/>
  <c r="E488" i="9"/>
  <c r="H488" i="9" s="1"/>
  <c r="U384" i="9"/>
  <c r="X384" i="9" s="1"/>
  <c r="N300" i="9"/>
  <c r="P300" i="9" s="1"/>
  <c r="N219" i="9"/>
  <c r="P219" i="9" s="1"/>
  <c r="U414" i="9"/>
  <c r="X414" i="9" s="1"/>
  <c r="E378" i="9"/>
  <c r="H378" i="9" s="1"/>
  <c r="E370" i="9"/>
  <c r="H370" i="9" s="1"/>
  <c r="U472" i="9"/>
  <c r="X472" i="9" s="1"/>
  <c r="F356" i="9"/>
  <c r="H356" i="9" s="1"/>
  <c r="F180" i="9"/>
  <c r="H180" i="9" s="1"/>
  <c r="N173" i="9"/>
  <c r="P173" i="9" s="1"/>
  <c r="N75" i="9"/>
  <c r="P75" i="9" s="1"/>
  <c r="M48" i="9"/>
  <c r="P48" i="9" s="1"/>
  <c r="M30" i="9"/>
  <c r="P30" i="9" s="1"/>
  <c r="U292" i="9"/>
  <c r="X292" i="9" s="1"/>
  <c r="E116" i="9"/>
  <c r="H116" i="9" s="1"/>
  <c r="E80" i="9"/>
  <c r="H80" i="9" s="1"/>
  <c r="F44" i="9"/>
  <c r="H44" i="9" s="1"/>
  <c r="U67" i="9"/>
  <c r="X67" i="9" s="1"/>
  <c r="N29" i="10"/>
  <c r="P29" i="10" s="1"/>
  <c r="M25" i="10"/>
  <c r="P25" i="10" s="1"/>
  <c r="M28" i="10"/>
  <c r="P28" i="10" s="1"/>
  <c r="E25" i="10"/>
  <c r="H25" i="10" s="1"/>
  <c r="U278" i="9"/>
  <c r="X278" i="9" s="1"/>
  <c r="U357" i="9"/>
  <c r="X357" i="9" s="1"/>
  <c r="U333" i="9"/>
  <c r="X333" i="9" s="1"/>
  <c r="U309" i="9"/>
  <c r="X309" i="9" s="1"/>
  <c r="U285" i="9"/>
  <c r="X285" i="9" s="1"/>
  <c r="U261" i="9"/>
  <c r="X261" i="9" s="1"/>
  <c r="U373" i="9"/>
  <c r="X373" i="9" s="1"/>
  <c r="U268" i="9"/>
  <c r="X268" i="9" s="1"/>
  <c r="U230" i="9"/>
  <c r="X230" i="9" s="1"/>
  <c r="U234" i="9"/>
  <c r="X234" i="9" s="1"/>
  <c r="U210" i="9"/>
  <c r="X210" i="9" s="1"/>
  <c r="U316" i="9"/>
  <c r="X316" i="9" s="1"/>
  <c r="U247" i="9"/>
  <c r="X247" i="9" s="1"/>
  <c r="V133" i="9"/>
  <c r="X133" i="9" s="1"/>
  <c r="V73" i="9"/>
  <c r="X73" i="9" s="1"/>
  <c r="F437" i="9"/>
  <c r="H437" i="9" s="1"/>
  <c r="E399" i="9"/>
  <c r="H399" i="9" s="1"/>
  <c r="E201" i="9"/>
  <c r="H201" i="9" s="1"/>
  <c r="E381" i="9"/>
  <c r="H381" i="9" s="1"/>
  <c r="E302" i="9"/>
  <c r="H302" i="9" s="1"/>
  <c r="E366" i="9"/>
  <c r="H366" i="9" s="1"/>
  <c r="F449" i="9"/>
  <c r="H449" i="9" s="1"/>
  <c r="E326" i="9"/>
  <c r="H326" i="9" s="1"/>
  <c r="E408" i="9"/>
  <c r="H408" i="9" s="1"/>
  <c r="F511" i="9"/>
  <c r="H511" i="9" s="1"/>
  <c r="E406" i="9"/>
  <c r="H406" i="9" s="1"/>
  <c r="E411" i="9"/>
  <c r="H411" i="9" s="1"/>
  <c r="E204" i="9"/>
  <c r="H204" i="9" s="1"/>
  <c r="E338" i="9"/>
  <c r="H338" i="9" s="1"/>
  <c r="H827" i="10"/>
  <c r="V103" i="9"/>
  <c r="X103" i="9" s="1"/>
  <c r="X673" i="9"/>
  <c r="P841" i="10"/>
  <c r="P562" i="10"/>
  <c r="P817" i="9"/>
  <c r="X385" i="9"/>
  <c r="V31" i="9"/>
  <c r="X31" i="9" s="1"/>
  <c r="U85" i="9"/>
  <c r="X85" i="9" s="1"/>
  <c r="H17" i="9"/>
  <c r="U121" i="9"/>
  <c r="X121" i="9" s="1"/>
  <c r="P323" i="10"/>
  <c r="E26" i="10"/>
  <c r="H26" i="10" s="1"/>
  <c r="M480" i="9"/>
  <c r="P480" i="9" s="1"/>
  <c r="M483" i="9"/>
  <c r="P483" i="9" s="1"/>
  <c r="N353" i="9"/>
  <c r="P353" i="9" s="1"/>
  <c r="N317" i="9"/>
  <c r="P317" i="9" s="1"/>
  <c r="U435" i="9"/>
  <c r="X435" i="9" s="1"/>
  <c r="N496" i="9"/>
  <c r="P496" i="9" s="1"/>
  <c r="U424" i="9"/>
  <c r="X424" i="9" s="1"/>
  <c r="N377" i="9"/>
  <c r="P377" i="9" s="1"/>
  <c r="E349" i="9"/>
  <c r="H349" i="9" s="1"/>
  <c r="E313" i="9"/>
  <c r="H313" i="9" s="1"/>
  <c r="E277" i="9"/>
  <c r="H277" i="9" s="1"/>
  <c r="E241" i="9"/>
  <c r="H241" i="9" s="1"/>
  <c r="U296" i="9"/>
  <c r="X296" i="9" s="1"/>
  <c r="U260" i="9"/>
  <c r="X260" i="9" s="1"/>
  <c r="V182" i="9"/>
  <c r="X182" i="9" s="1"/>
  <c r="E403" i="9"/>
  <c r="H403" i="9" s="1"/>
  <c r="N135" i="9"/>
  <c r="P135" i="9" s="1"/>
  <c r="F30" i="9"/>
  <c r="H30" i="9" s="1"/>
  <c r="U97" i="9"/>
  <c r="X97" i="9" s="1"/>
  <c r="F64" i="9"/>
  <c r="H64" i="9" s="1"/>
  <c r="X760" i="10"/>
  <c r="P476" i="10"/>
  <c r="U487" i="9"/>
  <c r="X487" i="9" s="1"/>
  <c r="U470" i="9"/>
  <c r="X470" i="9" s="1"/>
  <c r="M335" i="9"/>
  <c r="P335" i="9" s="1"/>
  <c r="M299" i="9"/>
  <c r="P299" i="9" s="1"/>
  <c r="M248" i="9"/>
  <c r="P248" i="9" s="1"/>
  <c r="M230" i="9"/>
  <c r="P230" i="9" s="1"/>
  <c r="M212" i="9"/>
  <c r="P212" i="9" s="1"/>
  <c r="M485" i="9"/>
  <c r="P485" i="9" s="1"/>
  <c r="E235" i="9"/>
  <c r="H235" i="9" s="1"/>
  <c r="V369" i="9"/>
  <c r="X369" i="9" s="1"/>
  <c r="U350" i="9"/>
  <c r="X350" i="9" s="1"/>
  <c r="U332" i="9"/>
  <c r="X332" i="9" s="1"/>
  <c r="U314" i="9"/>
  <c r="X314" i="9" s="1"/>
  <c r="U242" i="9"/>
  <c r="X242" i="9" s="1"/>
  <c r="N205" i="9"/>
  <c r="P205" i="9" s="1"/>
  <c r="V170" i="9"/>
  <c r="X170" i="9" s="1"/>
  <c r="V365" i="9"/>
  <c r="X365" i="9" s="1"/>
  <c r="E391" i="9"/>
  <c r="H391" i="9" s="1"/>
  <c r="U60" i="9"/>
  <c r="X60" i="9" s="1"/>
  <c r="P315" i="10"/>
  <c r="P319" i="10"/>
  <c r="P809" i="9"/>
  <c r="E509" i="9"/>
  <c r="H509" i="9" s="1"/>
  <c r="U455" i="9"/>
  <c r="X455" i="9" s="1"/>
  <c r="U378" i="9"/>
  <c r="X378" i="9" s="1"/>
  <c r="U485" i="9"/>
  <c r="X485" i="9" s="1"/>
  <c r="N500" i="9"/>
  <c r="P500" i="9" s="1"/>
  <c r="E229" i="9"/>
  <c r="H229" i="9" s="1"/>
  <c r="U224" i="9"/>
  <c r="X224" i="9" s="1"/>
  <c r="M190" i="9"/>
  <c r="P190" i="9" s="1"/>
  <c r="E303" i="9"/>
  <c r="H303" i="9" s="1"/>
  <c r="U358" i="9"/>
  <c r="X358" i="9" s="1"/>
  <c r="U286" i="9"/>
  <c r="X286" i="9" s="1"/>
  <c r="V229" i="9"/>
  <c r="X229" i="9" s="1"/>
  <c r="V78" i="9"/>
  <c r="X78" i="9" s="1"/>
  <c r="H743" i="10"/>
  <c r="H855" i="10"/>
  <c r="H589" i="10"/>
  <c r="H475" i="10"/>
  <c r="H638" i="9"/>
  <c r="P495" i="9"/>
  <c r="N508" i="9"/>
  <c r="P508" i="9" s="1"/>
  <c r="U450" i="9"/>
  <c r="X450" i="9" s="1"/>
  <c r="M292" i="9"/>
  <c r="P292" i="9" s="1"/>
  <c r="M274" i="9"/>
  <c r="P274" i="9" s="1"/>
  <c r="M256" i="9"/>
  <c r="P256" i="9" s="1"/>
  <c r="U460" i="9"/>
  <c r="X460" i="9" s="1"/>
  <c r="F373" i="9"/>
  <c r="H373" i="9" s="1"/>
  <c r="E331" i="9"/>
  <c r="H331" i="9" s="1"/>
  <c r="E295" i="9"/>
  <c r="H295" i="9" s="1"/>
  <c r="E259" i="9"/>
  <c r="H259" i="9" s="1"/>
  <c r="E223" i="9"/>
  <c r="H223" i="9" s="1"/>
  <c r="V178" i="9"/>
  <c r="X178" i="9" s="1"/>
  <c r="U51" i="9"/>
  <c r="X51" i="9" s="1"/>
  <c r="V42" i="9"/>
  <c r="X42" i="9" s="1"/>
  <c r="F66" i="9"/>
  <c r="H66" i="9" s="1"/>
  <c r="U61" i="9"/>
  <c r="X61" i="9" s="1"/>
  <c r="V115" i="9"/>
  <c r="X115" i="9" s="1"/>
  <c r="V79" i="9"/>
  <c r="X79" i="9" s="1"/>
  <c r="F100" i="9"/>
  <c r="H100" i="9" s="1"/>
  <c r="M470" i="9"/>
  <c r="P470" i="9" s="1"/>
  <c r="P673" i="10"/>
  <c r="E27" i="10"/>
  <c r="H27" i="10" s="1"/>
  <c r="E19" i="10"/>
  <c r="H19" i="10" s="1"/>
  <c r="M20" i="10"/>
  <c r="P20" i="10" s="1"/>
  <c r="N514" i="9"/>
  <c r="P514" i="9" s="1"/>
  <c r="E503" i="9"/>
  <c r="H503" i="9" s="1"/>
  <c r="U462" i="9"/>
  <c r="X462" i="9" s="1"/>
  <c r="E217" i="9"/>
  <c r="H217" i="9" s="1"/>
  <c r="V43" i="9"/>
  <c r="X43" i="9" s="1"/>
  <c r="M430" i="9"/>
  <c r="P430" i="9" s="1"/>
  <c r="P683" i="10"/>
  <c r="P587" i="10"/>
  <c r="H527" i="9"/>
  <c r="P470" i="10"/>
  <c r="P508" i="10"/>
  <c r="P390" i="10"/>
  <c r="P340" i="10"/>
  <c r="X336" i="10"/>
  <c r="P301" i="10"/>
  <c r="P293" i="10"/>
  <c r="P289" i="10"/>
  <c r="P265" i="10"/>
  <c r="X389" i="10"/>
  <c r="P295" i="10"/>
  <c r="H599" i="9"/>
  <c r="P493" i="9"/>
  <c r="P201" i="9"/>
  <c r="P185" i="9"/>
  <c r="X273" i="9"/>
  <c r="X763" i="9"/>
  <c r="X735" i="9"/>
  <c r="X751" i="9"/>
  <c r="X733" i="9"/>
  <c r="X727" i="9"/>
  <c r="X589" i="9"/>
  <c r="X587" i="9"/>
  <c r="X551" i="9"/>
  <c r="X761" i="9"/>
  <c r="X739" i="9"/>
  <c r="X647" i="9"/>
  <c r="X759" i="9"/>
  <c r="X749" i="9"/>
  <c r="X725" i="9"/>
  <c r="X502" i="10"/>
  <c r="X409" i="10"/>
  <c r="X401" i="10"/>
  <c r="X555" i="10"/>
  <c r="P514" i="10"/>
  <c r="P500" i="10"/>
  <c r="P488" i="10"/>
  <c r="H454" i="10"/>
  <c r="H436" i="10"/>
  <c r="H418" i="10"/>
  <c r="H549" i="10"/>
  <c r="H510" i="10"/>
  <c r="H411" i="10"/>
  <c r="H690" i="10"/>
  <c r="H543" i="10"/>
  <c r="H538" i="10"/>
  <c r="H520" i="10"/>
  <c r="H568" i="10"/>
  <c r="H521" i="10"/>
  <c r="H601" i="9"/>
  <c r="H418" i="9"/>
  <c r="E339" i="9"/>
  <c r="H339" i="9" s="1"/>
  <c r="F225" i="9"/>
  <c r="H225" i="9" s="1"/>
  <c r="F119" i="9"/>
  <c r="E113" i="9"/>
  <c r="H113" i="9" s="1"/>
  <c r="F83" i="9"/>
  <c r="H83" i="9" s="1"/>
  <c r="E77" i="9"/>
  <c r="H77" i="9" s="1"/>
  <c r="E71" i="9"/>
  <c r="H71" i="9" s="1"/>
  <c r="F65" i="9"/>
  <c r="H65" i="9" s="1"/>
  <c r="E59" i="9"/>
  <c r="F29" i="9"/>
  <c r="H29" i="9" s="1"/>
  <c r="E387" i="9"/>
  <c r="F387" i="9"/>
  <c r="F383" i="9"/>
  <c r="E383" i="9"/>
  <c r="E365" i="9"/>
  <c r="F365" i="9"/>
  <c r="F357" i="9"/>
  <c r="E357" i="9"/>
  <c r="E345" i="9"/>
  <c r="F345" i="9"/>
  <c r="F333" i="9"/>
  <c r="E333" i="9"/>
  <c r="E327" i="9"/>
  <c r="F327" i="9"/>
  <c r="F321" i="9"/>
  <c r="E321" i="9"/>
  <c r="E309" i="9"/>
  <c r="F309" i="9"/>
  <c r="F297" i="9"/>
  <c r="E297" i="9"/>
  <c r="E291" i="9"/>
  <c r="F291" i="9"/>
  <c r="F285" i="9"/>
  <c r="E285" i="9"/>
  <c r="E279" i="9"/>
  <c r="F279" i="9"/>
  <c r="F273" i="9"/>
  <c r="E273" i="9"/>
  <c r="E267" i="9"/>
  <c r="F267" i="9"/>
  <c r="F255" i="9"/>
  <c r="E255" i="9"/>
  <c r="E243" i="9"/>
  <c r="F243" i="9"/>
  <c r="F237" i="9"/>
  <c r="E237" i="9"/>
  <c r="E231" i="9"/>
  <c r="F231" i="9"/>
  <c r="F219" i="9"/>
  <c r="E219" i="9"/>
  <c r="E178" i="9"/>
  <c r="F178" i="9"/>
  <c r="E170" i="9"/>
  <c r="F170" i="9"/>
  <c r="F129" i="9"/>
  <c r="E129" i="9"/>
  <c r="E117" i="9"/>
  <c r="F117" i="9"/>
  <c r="E105" i="9"/>
  <c r="F105" i="9"/>
  <c r="E93" i="9"/>
  <c r="F93" i="9"/>
  <c r="E81" i="9"/>
  <c r="F81" i="9"/>
  <c r="E75" i="9"/>
  <c r="F75" i="9"/>
  <c r="E69" i="9"/>
  <c r="F69" i="9"/>
  <c r="E63" i="9"/>
  <c r="F63" i="9"/>
  <c r="E57" i="9"/>
  <c r="F57" i="9"/>
  <c r="E51" i="9"/>
  <c r="F51" i="9"/>
  <c r="E45" i="9"/>
  <c r="F45" i="9"/>
  <c r="E39" i="9"/>
  <c r="F39" i="9"/>
  <c r="E33" i="9"/>
  <c r="F33" i="9"/>
  <c r="E133" i="9"/>
  <c r="F133" i="9"/>
  <c r="H133" i="9" s="1"/>
  <c r="E127" i="9"/>
  <c r="F127" i="9"/>
  <c r="E121" i="9"/>
  <c r="F121" i="9"/>
  <c r="E115" i="9"/>
  <c r="F115" i="9"/>
  <c r="E109" i="9"/>
  <c r="F109" i="9"/>
  <c r="E103" i="9"/>
  <c r="F103" i="9"/>
  <c r="E97" i="9"/>
  <c r="F97" i="9"/>
  <c r="E91" i="9"/>
  <c r="F91" i="9"/>
  <c r="E85" i="9"/>
  <c r="F85" i="9"/>
  <c r="E79" i="9"/>
  <c r="F79" i="9"/>
  <c r="E73" i="9"/>
  <c r="F73" i="9"/>
  <c r="E67" i="9"/>
  <c r="F67" i="9"/>
  <c r="E61" i="9"/>
  <c r="F61" i="9"/>
  <c r="E55" i="9"/>
  <c r="F55" i="9"/>
  <c r="E49" i="9"/>
  <c r="F49" i="9"/>
  <c r="E43" i="9"/>
  <c r="F43" i="9"/>
  <c r="E37" i="9"/>
  <c r="F37" i="9"/>
  <c r="E31" i="9"/>
  <c r="F31" i="9"/>
  <c r="E499" i="9"/>
  <c r="H499" i="9" s="1"/>
  <c r="E493" i="9"/>
  <c r="H493" i="9" s="1"/>
  <c r="F444" i="9"/>
  <c r="H444" i="9" s="1"/>
  <c r="F432" i="9"/>
  <c r="H432" i="9" s="1"/>
  <c r="F420" i="9"/>
  <c r="H420" i="9" s="1"/>
  <c r="F475" i="9"/>
  <c r="H475" i="9" s="1"/>
  <c r="F463" i="9"/>
  <c r="H463" i="9" s="1"/>
  <c r="F477" i="9"/>
  <c r="H477" i="9" s="1"/>
  <c r="H466" i="9"/>
  <c r="H460" i="9"/>
  <c r="F453" i="9"/>
  <c r="H453" i="9" s="1"/>
  <c r="E442" i="9"/>
  <c r="H442" i="9" s="1"/>
  <c r="F441" i="9"/>
  <c r="H441" i="9" s="1"/>
  <c r="F429" i="9"/>
  <c r="H429" i="9" s="1"/>
  <c r="E388" i="9"/>
  <c r="H388" i="9" s="1"/>
  <c r="E386" i="9"/>
  <c r="H386" i="9" s="1"/>
  <c r="E367" i="9"/>
  <c r="H367" i="9" s="1"/>
  <c r="E358" i="9"/>
  <c r="E352" i="9"/>
  <c r="H352" i="9" s="1"/>
  <c r="E346" i="9"/>
  <c r="H346" i="9" s="1"/>
  <c r="E340" i="9"/>
  <c r="H340" i="9" s="1"/>
  <c r="E334" i="9"/>
  <c r="H334" i="9" s="1"/>
  <c r="E328" i="9"/>
  <c r="H328" i="9" s="1"/>
  <c r="E322" i="9"/>
  <c r="H322" i="9" s="1"/>
  <c r="E316" i="9"/>
  <c r="H316" i="9" s="1"/>
  <c r="E310" i="9"/>
  <c r="H310" i="9" s="1"/>
  <c r="E304" i="9"/>
  <c r="H304" i="9" s="1"/>
  <c r="E298" i="9"/>
  <c r="H298" i="9" s="1"/>
  <c r="E292" i="9"/>
  <c r="H292" i="9" s="1"/>
  <c r="E286" i="9"/>
  <c r="E280" i="9"/>
  <c r="H280" i="9" s="1"/>
  <c r="E274" i="9"/>
  <c r="H274" i="9" s="1"/>
  <c r="E268" i="9"/>
  <c r="H268" i="9" s="1"/>
  <c r="E262" i="9"/>
  <c r="H262" i="9" s="1"/>
  <c r="E256" i="9"/>
  <c r="H256" i="9" s="1"/>
  <c r="E250" i="9"/>
  <c r="E244" i="9"/>
  <c r="H244" i="9" s="1"/>
  <c r="E238" i="9"/>
  <c r="H238" i="9" s="1"/>
  <c r="E232" i="9"/>
  <c r="H232" i="9" s="1"/>
  <c r="E226" i="9"/>
  <c r="H226" i="9" s="1"/>
  <c r="E220" i="9"/>
  <c r="H220" i="9" s="1"/>
  <c r="E214" i="9"/>
  <c r="E208" i="9"/>
  <c r="H208" i="9" s="1"/>
  <c r="E206" i="9"/>
  <c r="H206" i="9" s="1"/>
  <c r="E184" i="9"/>
  <c r="H184" i="9" s="1"/>
  <c r="F272" i="9"/>
  <c r="H272" i="9" s="1"/>
  <c r="E266" i="9"/>
  <c r="H266" i="9" s="1"/>
  <c r="F236" i="9"/>
  <c r="H236" i="9" s="1"/>
  <c r="E230" i="9"/>
  <c r="H230" i="9" s="1"/>
  <c r="F174" i="9"/>
  <c r="H174" i="9" s="1"/>
  <c r="E409" i="9"/>
  <c r="H409" i="9" s="1"/>
  <c r="E396" i="9"/>
  <c r="H396" i="9" s="1"/>
  <c r="E394" i="9"/>
  <c r="H394" i="9" s="1"/>
  <c r="E392" i="9"/>
  <c r="E351" i="9"/>
  <c r="H351" i="9" s="1"/>
  <c r="E315" i="9"/>
  <c r="H315" i="9" s="1"/>
  <c r="F249" i="9"/>
  <c r="H249" i="9" s="1"/>
  <c r="F213" i="9"/>
  <c r="H213" i="9" s="1"/>
  <c r="F131" i="9"/>
  <c r="H131" i="9" s="1"/>
  <c r="E101" i="9"/>
  <c r="F95" i="9"/>
  <c r="H95" i="9" s="1"/>
  <c r="E47" i="9"/>
  <c r="H47" i="9" s="1"/>
  <c r="F41" i="9"/>
  <c r="H41" i="9" s="1"/>
  <c r="F111" i="9"/>
  <c r="H111" i="9" s="1"/>
  <c r="F87" i="9"/>
  <c r="H87" i="9" s="1"/>
  <c r="F72" i="9"/>
  <c r="H72" i="9" s="1"/>
  <c r="F60" i="9"/>
  <c r="H60" i="9" s="1"/>
  <c r="F48" i="9"/>
  <c r="H48" i="9" s="1"/>
  <c r="F36" i="9"/>
  <c r="H36" i="9" s="1"/>
  <c r="F130" i="9"/>
  <c r="H130" i="9" s="1"/>
  <c r="F118" i="9"/>
  <c r="H118" i="9" s="1"/>
  <c r="F106" i="9"/>
  <c r="H106" i="9" s="1"/>
  <c r="F94" i="9"/>
  <c r="H94" i="9" s="1"/>
  <c r="F82" i="9"/>
  <c r="H82" i="9" s="1"/>
  <c r="F70" i="9"/>
  <c r="H70" i="9" s="1"/>
  <c r="F58" i="9"/>
  <c r="H58" i="9" s="1"/>
  <c r="F46" i="9"/>
  <c r="H46" i="9" s="1"/>
  <c r="F34" i="9"/>
  <c r="H34" i="9" s="1"/>
  <c r="H126" i="9"/>
  <c r="N383" i="9"/>
  <c r="P383" i="9" s="1"/>
  <c r="N371" i="9"/>
  <c r="P371" i="9" s="1"/>
  <c r="M472" i="9"/>
  <c r="P472" i="9" s="1"/>
  <c r="M460" i="9"/>
  <c r="P460" i="9" s="1"/>
  <c r="P567" i="9"/>
  <c r="P612" i="9"/>
  <c r="P606" i="9"/>
  <c r="P603" i="9"/>
  <c r="P600" i="9"/>
  <c r="P590" i="9"/>
  <c r="P583" i="9"/>
  <c r="P572" i="9"/>
  <c r="P565" i="9"/>
  <c r="P554" i="9"/>
  <c r="P547" i="9"/>
  <c r="P536" i="9"/>
  <c r="P529" i="9"/>
  <c r="V353" i="9"/>
  <c r="X353" i="9" s="1"/>
  <c r="V341" i="9"/>
  <c r="X341" i="9" s="1"/>
  <c r="V329" i="9"/>
  <c r="X329" i="9" s="1"/>
  <c r="U323" i="9"/>
  <c r="X323" i="9" s="1"/>
  <c r="U311" i="9"/>
  <c r="X311" i="9" s="1"/>
  <c r="U299" i="9"/>
  <c r="X299" i="9" s="1"/>
  <c r="U287" i="9"/>
  <c r="X287" i="9" s="1"/>
  <c r="U275" i="9"/>
  <c r="X275" i="9" s="1"/>
  <c r="U52" i="9"/>
  <c r="X52" i="9" s="1"/>
  <c r="V70" i="9"/>
  <c r="X70" i="9" s="1"/>
  <c r="V64" i="9"/>
  <c r="X64" i="9" s="1"/>
  <c r="U46" i="9"/>
  <c r="X46" i="9" s="1"/>
  <c r="X695" i="9"/>
  <c r="X689" i="9"/>
  <c r="X773" i="9"/>
  <c r="X715" i="9"/>
  <c r="X701" i="9"/>
  <c r="X661" i="9"/>
  <c r="X649" i="9"/>
  <c r="U281" i="9"/>
  <c r="X281" i="9" s="1"/>
  <c r="X607" i="9"/>
  <c r="X520" i="9"/>
  <c r="X445" i="9"/>
  <c r="X352" i="9"/>
  <c r="F348" i="9"/>
  <c r="H348" i="9" s="1"/>
  <c r="F342" i="9"/>
  <c r="H342" i="9" s="1"/>
  <c r="E312" i="9"/>
  <c r="H312" i="9" s="1"/>
  <c r="E306" i="9"/>
  <c r="H306" i="9" s="1"/>
  <c r="F258" i="9"/>
  <c r="F252" i="9"/>
  <c r="H252" i="9" s="1"/>
  <c r="E222" i="9"/>
  <c r="H222" i="9" s="1"/>
  <c r="E216" i="9"/>
  <c r="H216" i="9" s="1"/>
  <c r="E210" i="9"/>
  <c r="H210" i="9" s="1"/>
  <c r="U130" i="9"/>
  <c r="X130" i="9" s="1"/>
  <c r="U106" i="9"/>
  <c r="X106" i="9" s="1"/>
  <c r="V100" i="9"/>
  <c r="X100" i="9" s="1"/>
  <c r="U82" i="9"/>
  <c r="X82" i="9" s="1"/>
  <c r="U34" i="9"/>
  <c r="X34" i="9" s="1"/>
  <c r="X359" i="10"/>
  <c r="X390" i="10"/>
  <c r="P375" i="10"/>
  <c r="P369" i="10"/>
  <c r="P357" i="10"/>
  <c r="H242" i="10"/>
  <c r="X242" i="10"/>
  <c r="H235" i="10"/>
  <c r="X827" i="9"/>
  <c r="X825" i="9"/>
  <c r="X821" i="9"/>
  <c r="X819" i="9"/>
  <c r="X764" i="9"/>
  <c r="H762" i="9"/>
  <c r="X752" i="9"/>
  <c r="H747" i="9"/>
  <c r="H726" i="9"/>
  <c r="H723" i="9"/>
  <c r="X716" i="9"/>
  <c r="H699" i="9"/>
  <c r="H690" i="9"/>
  <c r="H682" i="9"/>
  <c r="H744" i="9"/>
  <c r="H672" i="9"/>
  <c r="P650" i="9"/>
  <c r="X791" i="9"/>
  <c r="H784" i="9"/>
  <c r="H755" i="9"/>
  <c r="H746" i="9"/>
  <c r="X736" i="9"/>
  <c r="H695" i="9"/>
  <c r="H686" i="9"/>
  <c r="H655" i="9"/>
  <c r="P634" i="9"/>
  <c r="P613" i="9"/>
  <c r="P585" i="9"/>
  <c r="P580" i="9"/>
  <c r="P579" i="9"/>
  <c r="P568" i="9"/>
  <c r="P506" i="9"/>
  <c r="H446" i="9"/>
  <c r="X244" i="9"/>
  <c r="H76" i="9"/>
  <c r="P24" i="10"/>
  <c r="X639" i="10"/>
  <c r="H593" i="10"/>
  <c r="P578" i="10"/>
  <c r="P639" i="10"/>
  <c r="H594" i="10"/>
  <c r="X584" i="10"/>
  <c r="P571" i="10"/>
  <c r="P565" i="10"/>
  <c r="P559" i="10"/>
  <c r="P611" i="10"/>
  <c r="H522" i="10"/>
  <c r="H509" i="10"/>
  <c r="X252" i="10"/>
  <c r="H139" i="10"/>
  <c r="P588" i="9"/>
  <c r="P552" i="9"/>
  <c r="P512" i="9"/>
  <c r="P629" i="9"/>
  <c r="X622" i="9"/>
  <c r="X580" i="9"/>
  <c r="X536" i="9"/>
  <c r="X825" i="10"/>
  <c r="H645" i="10"/>
  <c r="P762" i="10"/>
  <c r="H774" i="10"/>
  <c r="X558" i="10"/>
  <c r="P750" i="10"/>
  <c r="H338" i="10"/>
  <c r="X771" i="9"/>
  <c r="X707" i="9"/>
  <c r="X687" i="9"/>
  <c r="X659" i="9"/>
  <c r="H490" i="9"/>
  <c r="X775" i="9"/>
  <c r="X703" i="9"/>
  <c r="X713" i="9"/>
  <c r="X711" i="9"/>
  <c r="X699" i="9"/>
  <c r="X685" i="9"/>
  <c r="X653" i="9"/>
  <c r="X593" i="9"/>
  <c r="X719" i="9"/>
  <c r="X691" i="9"/>
  <c r="X581" i="9"/>
  <c r="X557" i="9"/>
  <c r="X545" i="9"/>
  <c r="X521" i="9"/>
  <c r="H768" i="10"/>
  <c r="X595" i="9"/>
  <c r="P18" i="10"/>
  <c r="H334" i="10"/>
  <c r="P94" i="10"/>
  <c r="P88" i="10"/>
  <c r="X796" i="9"/>
  <c r="H792" i="10"/>
  <c r="X798" i="9"/>
  <c r="X417" i="9"/>
  <c r="X721" i="9"/>
  <c r="P501" i="9"/>
  <c r="X233" i="9"/>
  <c r="P204" i="9"/>
  <c r="P192" i="9"/>
  <c r="H347" i="9"/>
  <c r="X336" i="9"/>
  <c r="X318" i="9"/>
  <c r="X271" i="9"/>
  <c r="X265" i="9"/>
  <c r="X250" i="9"/>
  <c r="X93" i="9"/>
  <c r="H730" i="10"/>
  <c r="P783" i="10"/>
  <c r="P766" i="10"/>
  <c r="H740" i="10"/>
  <c r="P758" i="10"/>
  <c r="X774" i="10"/>
  <c r="P763" i="10"/>
  <c r="X654" i="10"/>
  <c r="P711" i="10"/>
  <c r="X646" i="10"/>
  <c r="H248" i="10"/>
  <c r="X318" i="10"/>
  <c r="X310" i="10"/>
  <c r="P300" i="10"/>
  <c r="P294" i="10"/>
  <c r="P282" i="10"/>
  <c r="P276" i="10"/>
  <c r="P270" i="10"/>
  <c r="P125" i="10"/>
  <c r="P121" i="10"/>
  <c r="X221" i="10"/>
  <c r="H118" i="10"/>
  <c r="H116" i="10"/>
  <c r="H112" i="10"/>
  <c r="E28" i="10"/>
  <c r="H28" i="10" s="1"/>
  <c r="E24" i="10"/>
  <c r="H24" i="10" s="1"/>
  <c r="E22" i="10"/>
  <c r="H22" i="10" s="1"/>
  <c r="E21" i="10"/>
  <c r="H21" i="10" s="1"/>
  <c r="E20" i="10"/>
  <c r="H20" i="10" s="1"/>
  <c r="X134" i="10"/>
  <c r="X841" i="9"/>
  <c r="P815" i="9"/>
  <c r="H583" i="9"/>
  <c r="H563" i="9"/>
  <c r="H539" i="9"/>
  <c r="U483" i="9"/>
  <c r="X483" i="9" s="1"/>
  <c r="M468" i="9"/>
  <c r="P468" i="9" s="1"/>
  <c r="M456" i="9"/>
  <c r="P456" i="9" s="1"/>
  <c r="M444" i="9"/>
  <c r="P444" i="9" s="1"/>
  <c r="F438" i="9"/>
  <c r="H438" i="9" s="1"/>
  <c r="M432" i="9"/>
  <c r="P432" i="9" s="1"/>
  <c r="F426" i="9"/>
  <c r="H426" i="9" s="1"/>
  <c r="M420" i="9"/>
  <c r="P420" i="9" s="1"/>
  <c r="E492" i="9"/>
  <c r="H492" i="9" s="1"/>
  <c r="F469" i="9"/>
  <c r="H469" i="9" s="1"/>
  <c r="F427" i="9"/>
  <c r="H427" i="9" s="1"/>
  <c r="U386" i="9"/>
  <c r="X386" i="9" s="1"/>
  <c r="E448" i="9"/>
  <c r="H448" i="9" s="1"/>
  <c r="F447" i="9"/>
  <c r="H447" i="9" s="1"/>
  <c r="E436" i="9"/>
  <c r="H436" i="9" s="1"/>
  <c r="F435" i="9"/>
  <c r="H435" i="9" s="1"/>
  <c r="E424" i="9"/>
  <c r="H424" i="9" s="1"/>
  <c r="F423" i="9"/>
  <c r="H423" i="9" s="1"/>
  <c r="U415" i="9"/>
  <c r="X415" i="9" s="1"/>
  <c r="U411" i="9"/>
  <c r="X411" i="9" s="1"/>
  <c r="U409" i="9"/>
  <c r="X409" i="9" s="1"/>
  <c r="U405" i="9"/>
  <c r="X405" i="9" s="1"/>
  <c r="U403" i="9"/>
  <c r="X403" i="9" s="1"/>
  <c r="U399" i="9"/>
  <c r="X399" i="9" s="1"/>
  <c r="E390" i="9"/>
  <c r="H390" i="9" s="1"/>
  <c r="E384" i="9"/>
  <c r="H384" i="9" s="1"/>
  <c r="E382" i="9"/>
  <c r="H382" i="9" s="1"/>
  <c r="E376" i="9"/>
  <c r="H376" i="9" s="1"/>
  <c r="E374" i="9"/>
  <c r="H374" i="9" s="1"/>
  <c r="F479" i="9"/>
  <c r="H479" i="9" s="1"/>
  <c r="F473" i="9"/>
  <c r="H473" i="9" s="1"/>
  <c r="F467" i="9"/>
  <c r="H467" i="9" s="1"/>
  <c r="F461" i="9"/>
  <c r="H461" i="9" s="1"/>
  <c r="F455" i="9"/>
  <c r="H455" i="9" s="1"/>
  <c r="F443" i="9"/>
  <c r="H443" i="9" s="1"/>
  <c r="F431" i="9"/>
  <c r="H431" i="9" s="1"/>
  <c r="F419" i="9"/>
  <c r="H419" i="9" s="1"/>
  <c r="N381" i="9"/>
  <c r="P381" i="9" s="1"/>
  <c r="N373" i="9"/>
  <c r="P373" i="9" s="1"/>
  <c r="E207" i="9"/>
  <c r="H207" i="9" s="1"/>
  <c r="E205" i="9"/>
  <c r="H205" i="9" s="1"/>
  <c r="E202" i="9"/>
  <c r="H202" i="9" s="1"/>
  <c r="E198" i="9"/>
  <c r="H198" i="9" s="1"/>
  <c r="E195" i="9"/>
  <c r="H195" i="9" s="1"/>
  <c r="E193" i="9"/>
  <c r="H193" i="9" s="1"/>
  <c r="E186" i="9"/>
  <c r="H186" i="9" s="1"/>
  <c r="V181" i="9"/>
  <c r="X181" i="9" s="1"/>
  <c r="N180" i="9"/>
  <c r="P180" i="9" s="1"/>
  <c r="V179" i="9"/>
  <c r="X179" i="9" s="1"/>
  <c r="V177" i="9"/>
  <c r="X177" i="9" s="1"/>
  <c r="N176" i="9"/>
  <c r="P176" i="9" s="1"/>
  <c r="V175" i="9"/>
  <c r="X175" i="9" s="1"/>
  <c r="V173" i="9"/>
  <c r="X173" i="9" s="1"/>
  <c r="N172" i="9"/>
  <c r="P172" i="9" s="1"/>
  <c r="V171" i="9"/>
  <c r="X171" i="9" s="1"/>
  <c r="V169" i="9"/>
  <c r="X169" i="9" s="1"/>
  <c r="N168" i="9"/>
  <c r="P168" i="9" s="1"/>
  <c r="N132" i="9"/>
  <c r="P132" i="9" s="1"/>
  <c r="N130" i="9"/>
  <c r="P130" i="9" s="1"/>
  <c r="N126" i="9"/>
  <c r="P126" i="9" s="1"/>
  <c r="N124" i="9"/>
  <c r="P124" i="9" s="1"/>
  <c r="N120" i="9"/>
  <c r="P120" i="9" s="1"/>
  <c r="N118" i="9"/>
  <c r="P118" i="9" s="1"/>
  <c r="N114" i="9"/>
  <c r="P114" i="9" s="1"/>
  <c r="N112" i="9"/>
  <c r="P112" i="9" s="1"/>
  <c r="N108" i="9"/>
  <c r="P108" i="9" s="1"/>
  <c r="N106" i="9"/>
  <c r="P106" i="9" s="1"/>
  <c r="N102" i="9"/>
  <c r="P102" i="9" s="1"/>
  <c r="N100" i="9"/>
  <c r="P100" i="9" s="1"/>
  <c r="N96" i="9"/>
  <c r="P96" i="9" s="1"/>
  <c r="N94" i="9"/>
  <c r="P94" i="9" s="1"/>
  <c r="N90" i="9"/>
  <c r="P90" i="9" s="1"/>
  <c r="N88" i="9"/>
  <c r="P88" i="9" s="1"/>
  <c r="N84" i="9"/>
  <c r="P84" i="9" s="1"/>
  <c r="N82" i="9"/>
  <c r="P82" i="9" s="1"/>
  <c r="X19" i="9"/>
  <c r="U49" i="9"/>
  <c r="X49" i="9" s="1"/>
  <c r="M454" i="9"/>
  <c r="P454" i="9" s="1"/>
  <c r="H785" i="9"/>
  <c r="H643" i="9"/>
  <c r="X790" i="9"/>
  <c r="M464" i="9"/>
  <c r="P464" i="9" s="1"/>
  <c r="H846" i="10"/>
  <c r="H847" i="10"/>
  <c r="X827" i="10"/>
  <c r="X677" i="10"/>
  <c r="P691" i="10"/>
  <c r="H708" i="10"/>
  <c r="P770" i="10"/>
  <c r="X328" i="10"/>
  <c r="X123" i="10"/>
  <c r="H175" i="10"/>
  <c r="H169" i="10"/>
  <c r="H163" i="10"/>
  <c r="H159" i="10"/>
  <c r="H149" i="10"/>
  <c r="H147" i="10"/>
  <c r="H145" i="10"/>
  <c r="X846" i="9"/>
  <c r="P862" i="9"/>
  <c r="P856" i="9"/>
  <c r="P850" i="9"/>
  <c r="P844" i="9"/>
  <c r="P838" i="9"/>
  <c r="H652" i="9"/>
  <c r="P637" i="9"/>
  <c r="P832" i="9"/>
  <c r="X855" i="9"/>
  <c r="X843" i="9"/>
  <c r="X93" i="10"/>
  <c r="X69" i="10"/>
  <c r="X862" i="9"/>
  <c r="X844" i="9"/>
  <c r="X839" i="9"/>
  <c r="X838" i="9"/>
  <c r="P784" i="9"/>
  <c r="H776" i="9"/>
  <c r="H704" i="9"/>
  <c r="H623" i="9"/>
  <c r="H571" i="9"/>
  <c r="H547" i="9"/>
  <c r="H609" i="9"/>
  <c r="X648" i="9"/>
  <c r="P642" i="9"/>
  <c r="X762" i="9"/>
  <c r="H757" i="9"/>
  <c r="H745" i="9"/>
  <c r="H733" i="9"/>
  <c r="X726" i="9"/>
  <c r="H721" i="9"/>
  <c r="X714" i="9"/>
  <c r="H709" i="9"/>
  <c r="X702" i="9"/>
  <c r="H700" i="9"/>
  <c r="X690" i="9"/>
  <c r="X605" i="9"/>
  <c r="X570" i="9"/>
  <c r="X528" i="9"/>
  <c r="P537" i="9"/>
  <c r="P519" i="9"/>
  <c r="X631" i="9"/>
  <c r="X624" i="9"/>
  <c r="X615" i="9"/>
  <c r="H452" i="9"/>
  <c r="X453" i="9"/>
  <c r="X423" i="9"/>
  <c r="H501" i="9"/>
  <c r="H397" i="9"/>
  <c r="E318" i="9"/>
  <c r="H318" i="9" s="1"/>
  <c r="E246" i="9"/>
  <c r="H246" i="9" s="1"/>
  <c r="H413" i="9"/>
  <c r="H407" i="9"/>
  <c r="H401" i="9"/>
  <c r="X379" i="9"/>
  <c r="X367" i="9"/>
  <c r="X355" i="9"/>
  <c r="H74" i="9"/>
  <c r="H56" i="9"/>
  <c r="H38" i="9"/>
  <c r="X25" i="9"/>
  <c r="H108" i="9"/>
  <c r="H19" i="9"/>
  <c r="U124" i="9"/>
  <c r="X124" i="9" s="1"/>
  <c r="V112" i="9"/>
  <c r="X112" i="9" s="1"/>
  <c r="V88" i="9"/>
  <c r="X88" i="9" s="1"/>
  <c r="H124" i="9"/>
  <c r="H651" i="9"/>
  <c r="P796" i="9"/>
  <c r="X839" i="10"/>
  <c r="X862" i="10"/>
  <c r="X861" i="10"/>
  <c r="X860" i="10"/>
  <c r="H831" i="10"/>
  <c r="X856" i="10"/>
  <c r="H866" i="10"/>
  <c r="H864" i="10"/>
  <c r="H860" i="10"/>
  <c r="H842" i="10"/>
  <c r="H857" i="10"/>
  <c r="H852" i="10"/>
  <c r="P821" i="10"/>
  <c r="P815" i="10"/>
  <c r="X796" i="10"/>
  <c r="X790" i="10"/>
  <c r="X784" i="10"/>
  <c r="P810" i="10"/>
  <c r="H800" i="10"/>
  <c r="P826" i="10"/>
  <c r="H747" i="10"/>
  <c r="X731" i="10"/>
  <c r="P713" i="10"/>
  <c r="H722" i="10"/>
  <c r="X715" i="10"/>
  <c r="H702" i="10"/>
  <c r="H696" i="10"/>
  <c r="H684" i="10"/>
  <c r="H678" i="10"/>
  <c r="H672" i="10"/>
  <c r="X627" i="10"/>
  <c r="P637" i="10"/>
  <c r="X689" i="10"/>
  <c r="H623" i="10"/>
  <c r="X634" i="10"/>
  <c r="X612" i="10"/>
  <c r="H597" i="10"/>
  <c r="H596" i="10"/>
  <c r="X557" i="10"/>
  <c r="P648" i="10"/>
  <c r="P595" i="10"/>
  <c r="H548" i="10"/>
  <c r="H530" i="10"/>
  <c r="X387" i="10"/>
  <c r="X370" i="10"/>
  <c r="X352" i="10"/>
  <c r="P286" i="10"/>
  <c r="P280" i="10"/>
  <c r="P252" i="10"/>
  <c r="P251" i="10"/>
  <c r="X247" i="10"/>
  <c r="P206" i="10"/>
  <c r="P198" i="10"/>
  <c r="P194" i="10"/>
  <c r="X326" i="10"/>
  <c r="X325" i="10"/>
  <c r="X322" i="10"/>
  <c r="X320" i="10"/>
  <c r="X263" i="10"/>
  <c r="H250" i="10"/>
  <c r="H232" i="10"/>
  <c r="X219" i="10"/>
  <c r="H135" i="10"/>
  <c r="H219" i="10"/>
  <c r="H237" i="10"/>
  <c r="X225" i="10"/>
  <c r="X227" i="10"/>
  <c r="X206" i="10"/>
  <c r="X200" i="10"/>
  <c r="H231" i="10"/>
  <c r="H172" i="10"/>
  <c r="P53" i="10"/>
  <c r="P41" i="10"/>
  <c r="P866" i="9"/>
  <c r="P860" i="9"/>
  <c r="P848" i="9"/>
  <c r="P842" i="9"/>
  <c r="P830" i="9"/>
  <c r="H73" i="10"/>
  <c r="P36" i="10"/>
  <c r="X858" i="9"/>
  <c r="X853" i="9"/>
  <c r="X840" i="9"/>
  <c r="X835" i="9"/>
  <c r="X834" i="9"/>
  <c r="H99" i="10"/>
  <c r="P19" i="10"/>
  <c r="P821" i="9"/>
  <c r="X101" i="10"/>
  <c r="P26" i="10"/>
  <c r="X860" i="9"/>
  <c r="X842" i="9"/>
  <c r="X837" i="9"/>
  <c r="X830" i="9"/>
  <c r="P826" i="9"/>
  <c r="P824" i="9"/>
  <c r="P822" i="9"/>
  <c r="P820" i="9"/>
  <c r="H806" i="9"/>
  <c r="H802" i="9"/>
  <c r="H796" i="9"/>
  <c r="H103" i="10"/>
  <c r="X79" i="10"/>
  <c r="H79" i="10"/>
  <c r="P57" i="10"/>
  <c r="P39" i="10"/>
  <c r="P27" i="10"/>
  <c r="X857" i="9"/>
  <c r="X845" i="9"/>
  <c r="X680" i="9"/>
  <c r="H675" i="9"/>
  <c r="X668" i="9"/>
  <c r="X656" i="9"/>
  <c r="X650" i="9"/>
  <c r="X797" i="9"/>
  <c r="P791" i="9"/>
  <c r="H773" i="9"/>
  <c r="X766" i="9"/>
  <c r="H752" i="9"/>
  <c r="X742" i="9"/>
  <c r="H737" i="9"/>
  <c r="X730" i="9"/>
  <c r="H725" i="9"/>
  <c r="H701" i="9"/>
  <c r="X694" i="9"/>
  <c r="H680" i="9"/>
  <c r="X670" i="9"/>
  <c r="H665" i="9"/>
  <c r="X658" i="9"/>
  <c r="X644" i="9"/>
  <c r="X641" i="9"/>
  <c r="X789" i="9"/>
  <c r="P781" i="9"/>
  <c r="H775" i="9"/>
  <c r="X768" i="9"/>
  <c r="X756" i="9"/>
  <c r="H754" i="9"/>
  <c r="X744" i="9"/>
  <c r="H739" i="9"/>
  <c r="X708" i="9"/>
  <c r="H703" i="9"/>
  <c r="H694" i="9"/>
  <c r="X646" i="9"/>
  <c r="P787" i="9"/>
  <c r="X770" i="9"/>
  <c r="X758" i="9"/>
  <c r="H756" i="9"/>
  <c r="X746" i="9"/>
  <c r="X710" i="9"/>
  <c r="H705" i="9"/>
  <c r="X698" i="9"/>
  <c r="X686" i="9"/>
  <c r="H684" i="9"/>
  <c r="X674" i="9"/>
  <c r="X645" i="9"/>
  <c r="X633" i="9"/>
  <c r="H617" i="9"/>
  <c r="H597" i="9"/>
  <c r="H545" i="9"/>
  <c r="H525" i="9"/>
  <c r="H778" i="9"/>
  <c r="H767" i="9"/>
  <c r="H734" i="9"/>
  <c r="H719" i="9"/>
  <c r="X636" i="9"/>
  <c r="H510" i="9"/>
  <c r="H504" i="9"/>
  <c r="X391" i="9"/>
  <c r="X637" i="9"/>
  <c r="H344" i="9"/>
  <c r="H311" i="9"/>
  <c r="H308" i="9"/>
  <c r="H275" i="9"/>
  <c r="H239" i="9"/>
  <c r="H209" i="9"/>
  <c r="H415" i="9"/>
  <c r="H117" i="10"/>
  <c r="H683" i="9"/>
  <c r="H671" i="9"/>
  <c r="H659" i="9"/>
  <c r="P652" i="9"/>
  <c r="X620" i="9"/>
  <c r="X614" i="9"/>
  <c r="X594" i="9"/>
  <c r="X522" i="9"/>
  <c r="X629" i="9"/>
  <c r="X627" i="9"/>
  <c r="P619" i="9"/>
  <c r="P616" i="9"/>
  <c r="P601" i="9"/>
  <c r="P591" i="9"/>
  <c r="P555" i="9"/>
  <c r="P550" i="9"/>
  <c r="P549" i="9"/>
  <c r="X606" i="9"/>
  <c r="X600" i="9"/>
  <c r="X596" i="9"/>
  <c r="X584" i="9"/>
  <c r="P620" i="9"/>
  <c r="P617" i="9"/>
  <c r="P608" i="9"/>
  <c r="P582" i="9"/>
  <c r="P581" i="9"/>
  <c r="P570" i="9"/>
  <c r="P546" i="9"/>
  <c r="P545" i="9"/>
  <c r="P534" i="9"/>
  <c r="X574" i="9"/>
  <c r="X562" i="9"/>
  <c r="X556" i="9"/>
  <c r="X550" i="9"/>
  <c r="X538" i="9"/>
  <c r="H491" i="9"/>
  <c r="H476" i="9"/>
  <c r="H470" i="9"/>
  <c r="H440" i="9"/>
  <c r="X366" i="9"/>
  <c r="X524" i="9"/>
  <c r="X518" i="9"/>
  <c r="H514" i="9"/>
  <c r="P518" i="9"/>
  <c r="H400" i="9"/>
  <c r="P207" i="9"/>
  <c r="P198" i="9"/>
  <c r="X255" i="9"/>
  <c r="X228" i="9"/>
  <c r="X219" i="9"/>
  <c r="H414" i="9"/>
  <c r="H402" i="9"/>
  <c r="X334" i="9"/>
  <c r="X325" i="9"/>
  <c r="X319" i="9"/>
  <c r="X307" i="9"/>
  <c r="X304" i="9"/>
  <c r="X301" i="9"/>
  <c r="X226" i="9"/>
  <c r="X217" i="9"/>
  <c r="X214" i="9"/>
  <c r="X211" i="9"/>
  <c r="X128" i="9"/>
  <c r="X38" i="9"/>
  <c r="X57" i="9"/>
  <c r="X48" i="9"/>
  <c r="P22" i="9"/>
  <c r="X63" i="9"/>
  <c r="X27" i="9"/>
  <c r="H88" i="9"/>
  <c r="H40" i="9"/>
  <c r="X131" i="9"/>
  <c r="H647" i="9"/>
  <c r="P843" i="10"/>
  <c r="X643" i="10"/>
  <c r="X499" i="10"/>
  <c r="X858" i="10"/>
  <c r="X857" i="10"/>
  <c r="X854" i="10"/>
  <c r="P822" i="10"/>
  <c r="H834" i="10"/>
  <c r="H849" i="10"/>
  <c r="X840" i="10"/>
  <c r="P838" i="10"/>
  <c r="P801" i="10"/>
  <c r="H802" i="10"/>
  <c r="X799" i="10"/>
  <c r="H784" i="10"/>
  <c r="H763" i="10"/>
  <c r="X795" i="10"/>
  <c r="P764" i="10"/>
  <c r="X771" i="10"/>
  <c r="P756" i="10"/>
  <c r="H778" i="10"/>
  <c r="H745" i="10"/>
  <c r="P701" i="10"/>
  <c r="P677" i="10"/>
  <c r="X765" i="10"/>
  <c r="H731" i="10"/>
  <c r="H714" i="10"/>
  <c r="X673" i="10"/>
  <c r="H732" i="10"/>
  <c r="X725" i="10"/>
  <c r="H636" i="10"/>
  <c r="H609" i="10"/>
  <c r="P717" i="10"/>
  <c r="P662" i="10"/>
  <c r="H641" i="10"/>
  <c r="P687" i="10"/>
  <c r="X621" i="10"/>
  <c r="P630" i="10"/>
  <c r="P596" i="10"/>
  <c r="H588" i="10"/>
  <c r="H585" i="10"/>
  <c r="H605" i="10"/>
  <c r="H598" i="10"/>
  <c r="P387" i="10"/>
  <c r="X371" i="10"/>
  <c r="X331" i="10"/>
  <c r="X312" i="10"/>
  <c r="P246" i="10"/>
  <c r="P306" i="10"/>
  <c r="H171" i="10"/>
  <c r="X622" i="10"/>
  <c r="P609" i="10"/>
  <c r="P605" i="10"/>
  <c r="P593" i="10"/>
  <c r="P556" i="10"/>
  <c r="P621" i="10"/>
  <c r="P612" i="10"/>
  <c r="P602" i="10"/>
  <c r="X569" i="10"/>
  <c r="P599" i="10"/>
  <c r="H519" i="10"/>
  <c r="H465" i="10"/>
  <c r="H459" i="10"/>
  <c r="H453" i="10"/>
  <c r="H447" i="10"/>
  <c r="H441" i="10"/>
  <c r="H435" i="10"/>
  <c r="H429" i="10"/>
  <c r="H423" i="10"/>
  <c r="H417" i="10"/>
  <c r="H553" i="10"/>
  <c r="H535" i="10"/>
  <c r="H458" i="10"/>
  <c r="H440" i="10"/>
  <c r="H422" i="10"/>
  <c r="P482" i="10"/>
  <c r="H546" i="10"/>
  <c r="H539" i="10"/>
  <c r="H528" i="10"/>
  <c r="H523" i="10"/>
  <c r="X491" i="10"/>
  <c r="X496" i="10"/>
  <c r="P494" i="10"/>
  <c r="H480" i="10"/>
  <c r="H547" i="10"/>
  <c r="H516" i="10"/>
  <c r="P511" i="10"/>
  <c r="P505" i="10"/>
  <c r="P493" i="10"/>
  <c r="P487" i="10"/>
  <c r="P467" i="10"/>
  <c r="P464" i="10"/>
  <c r="P461" i="10"/>
  <c r="P458" i="10"/>
  <c r="P455" i="10"/>
  <c r="P452" i="10"/>
  <c r="P449" i="10"/>
  <c r="P446" i="10"/>
  <c r="P443" i="10"/>
  <c r="P440" i="10"/>
  <c r="P437" i="10"/>
  <c r="P434" i="10"/>
  <c r="P417" i="10"/>
  <c r="P415" i="10"/>
  <c r="X411" i="10"/>
  <c r="X398" i="10"/>
  <c r="P406" i="10"/>
  <c r="P386" i="10"/>
  <c r="P382" i="10"/>
  <c r="P374" i="10"/>
  <c r="P370" i="10"/>
  <c r="P362" i="10"/>
  <c r="P358" i="10"/>
  <c r="P350" i="10"/>
  <c r="P346" i="10"/>
  <c r="P380" i="10"/>
  <c r="P368" i="10"/>
  <c r="P356" i="10"/>
  <c r="H415" i="10"/>
  <c r="P396" i="10"/>
  <c r="X375" i="10"/>
  <c r="X369" i="10"/>
  <c r="X363" i="10"/>
  <c r="X384" i="10"/>
  <c r="X366" i="10"/>
  <c r="X348" i="10"/>
  <c r="P342" i="10"/>
  <c r="X392" i="10"/>
  <c r="X347" i="10"/>
  <c r="H333" i="10"/>
  <c r="P351" i="10"/>
  <c r="P334" i="10"/>
  <c r="P322" i="10"/>
  <c r="X379" i="10"/>
  <c r="X361" i="10"/>
  <c r="X344" i="10"/>
  <c r="P335" i="10"/>
  <c r="X329" i="10"/>
  <c r="X250" i="10"/>
  <c r="X314" i="10"/>
  <c r="X309" i="10"/>
  <c r="X308" i="10"/>
  <c r="H254" i="10"/>
  <c r="P274" i="10"/>
  <c r="X267" i="10"/>
  <c r="P262" i="10"/>
  <c r="P256" i="10"/>
  <c r="H252" i="10"/>
  <c r="X246" i="10"/>
  <c r="P212" i="10"/>
  <c r="P264" i="10"/>
  <c r="H131" i="10"/>
  <c r="P129" i="10"/>
  <c r="H233" i="10"/>
  <c r="X210" i="10"/>
  <c r="X192" i="10"/>
  <c r="H119" i="10"/>
  <c r="H113" i="10"/>
  <c r="X223" i="10"/>
  <c r="P187" i="10"/>
  <c r="P186" i="10"/>
  <c r="P184" i="10"/>
  <c r="P183" i="10"/>
  <c r="P181" i="10"/>
  <c r="P180" i="10"/>
  <c r="P178" i="10"/>
  <c r="P177" i="10"/>
  <c r="P175" i="10"/>
  <c r="P174" i="10"/>
  <c r="P172" i="10"/>
  <c r="P171" i="10"/>
  <c r="P169" i="10"/>
  <c r="P168" i="10"/>
  <c r="P166" i="10"/>
  <c r="P165" i="10"/>
  <c r="P163" i="10"/>
  <c r="P162" i="10"/>
  <c r="P160" i="10"/>
  <c r="P159" i="10"/>
  <c r="P157" i="10"/>
  <c r="P156" i="10"/>
  <c r="P154" i="10"/>
  <c r="P153" i="10"/>
  <c r="P151" i="10"/>
  <c r="P150" i="10"/>
  <c r="P148" i="10"/>
  <c r="P147" i="10"/>
  <c r="P145" i="10"/>
  <c r="P144" i="10"/>
  <c r="P142" i="10"/>
  <c r="P141" i="10"/>
  <c r="P139" i="10"/>
  <c r="P138" i="10"/>
  <c r="X98" i="10"/>
  <c r="X86" i="10"/>
  <c r="X74" i="10"/>
  <c r="H240" i="10"/>
  <c r="X187" i="10"/>
  <c r="X186" i="10"/>
  <c r="X185" i="10"/>
  <c r="X184" i="10"/>
  <c r="X183" i="10"/>
  <c r="X182" i="10"/>
  <c r="X181" i="10"/>
  <c r="X179" i="10"/>
  <c r="X178" i="10"/>
  <c r="X176" i="10"/>
  <c r="X175" i="10"/>
  <c r="X173" i="10"/>
  <c r="X172" i="10"/>
  <c r="X170" i="10"/>
  <c r="X169" i="10"/>
  <c r="X167" i="10"/>
  <c r="X166" i="10"/>
  <c r="X164" i="10"/>
  <c r="X163" i="10"/>
  <c r="X161" i="10"/>
  <c r="X160" i="10"/>
  <c r="X158" i="10"/>
  <c r="X157" i="10"/>
  <c r="X155" i="10"/>
  <c r="X154" i="10"/>
  <c r="X152" i="10"/>
  <c r="X151" i="10"/>
  <c r="X149" i="10"/>
  <c r="X148" i="10"/>
  <c r="X146" i="10"/>
  <c r="X145" i="10"/>
  <c r="X143" i="10"/>
  <c r="X140" i="10"/>
  <c r="X137" i="10"/>
  <c r="X202" i="10"/>
  <c r="H165" i="10"/>
  <c r="H162" i="10"/>
  <c r="H154" i="10"/>
  <c r="H151" i="10"/>
  <c r="H150" i="10"/>
  <c r="H148" i="10"/>
  <c r="H146" i="10"/>
  <c r="H143" i="10"/>
  <c r="X95" i="10"/>
  <c r="P65" i="10"/>
  <c r="P47" i="10"/>
  <c r="P35" i="10"/>
  <c r="P66" i="10"/>
  <c r="P60" i="10"/>
  <c r="P42" i="10"/>
  <c r="X864" i="9"/>
  <c r="X859" i="9"/>
  <c r="X829" i="9"/>
  <c r="X828" i="9"/>
  <c r="P805" i="9"/>
  <c r="H800" i="9"/>
  <c r="H794" i="9"/>
  <c r="X87" i="10"/>
  <c r="P56" i="10"/>
  <c r="P50" i="10"/>
  <c r="P32" i="10"/>
  <c r="X849" i="9"/>
  <c r="X848" i="9"/>
  <c r="H816" i="9"/>
  <c r="H814" i="9"/>
  <c r="H804" i="9"/>
  <c r="P45" i="10"/>
  <c r="P33" i="10"/>
  <c r="P858" i="9"/>
  <c r="P852" i="9"/>
  <c r="P840" i="9"/>
  <c r="P834" i="9"/>
  <c r="H81" i="10"/>
  <c r="P52" i="10"/>
  <c r="P34" i="10"/>
  <c r="X863" i="9"/>
  <c r="X851" i="9"/>
  <c r="X850" i="9"/>
  <c r="X832" i="9"/>
  <c r="H750" i="9"/>
  <c r="H738" i="9"/>
  <c r="H711" i="9"/>
  <c r="H678" i="9"/>
  <c r="X642" i="9"/>
  <c r="H792" i="9"/>
  <c r="X783" i="9"/>
  <c r="X777" i="9"/>
  <c r="H761" i="9"/>
  <c r="H740" i="9"/>
  <c r="H716" i="9"/>
  <c r="X706" i="9"/>
  <c r="H689" i="9"/>
  <c r="H668" i="9"/>
  <c r="P648" i="9"/>
  <c r="H742" i="9"/>
  <c r="H727" i="9"/>
  <c r="H718" i="9"/>
  <c r="H706" i="9"/>
  <c r="H679" i="9"/>
  <c r="X672" i="9"/>
  <c r="H667" i="9"/>
  <c r="X660" i="9"/>
  <c r="P636" i="9"/>
  <c r="H565" i="9"/>
  <c r="H741" i="9"/>
  <c r="X734" i="9"/>
  <c r="X722" i="9"/>
  <c r="H720" i="9"/>
  <c r="H708" i="9"/>
  <c r="H669" i="9"/>
  <c r="X662" i="9"/>
  <c r="H621" i="9"/>
  <c r="H581" i="9"/>
  <c r="H567" i="9"/>
  <c r="H561" i="9"/>
  <c r="H517" i="9"/>
  <c r="H798" i="9"/>
  <c r="X772" i="9"/>
  <c r="X760" i="9"/>
  <c r="H731" i="9"/>
  <c r="X724" i="9"/>
  <c r="H722" i="9"/>
  <c r="X700" i="9"/>
  <c r="X664" i="9"/>
  <c r="H662" i="9"/>
  <c r="P654" i="9"/>
  <c r="P789" i="9"/>
  <c r="H772" i="9"/>
  <c r="H724" i="9"/>
  <c r="H685" i="9"/>
  <c r="X678" i="9"/>
  <c r="X666" i="9"/>
  <c r="X602" i="9"/>
  <c r="X588" i="9"/>
  <c r="X582" i="9"/>
  <c r="X552" i="9"/>
  <c r="X546" i="9"/>
  <c r="X534" i="9"/>
  <c r="P625" i="9"/>
  <c r="P607" i="9"/>
  <c r="P604" i="9"/>
  <c r="P597" i="9"/>
  <c r="P586" i="9"/>
  <c r="P573" i="9"/>
  <c r="P562" i="9"/>
  <c r="P556" i="9"/>
  <c r="P543" i="9"/>
  <c r="P532" i="9"/>
  <c r="P531" i="9"/>
  <c r="P520" i="9"/>
  <c r="P632" i="9"/>
  <c r="X621" i="9"/>
  <c r="X603" i="9"/>
  <c r="X572" i="9"/>
  <c r="X548" i="9"/>
  <c r="X542" i="9"/>
  <c r="P614" i="9"/>
  <c r="P602" i="9"/>
  <c r="P599" i="9"/>
  <c r="P594" i="9"/>
  <c r="P576" i="9"/>
  <c r="P564" i="9"/>
  <c r="P563" i="9"/>
  <c r="P540" i="9"/>
  <c r="P528" i="9"/>
  <c r="P527" i="9"/>
  <c r="P522" i="9"/>
  <c r="P509" i="9"/>
  <c r="H630" i="9"/>
  <c r="X604" i="9"/>
  <c r="X586" i="9"/>
  <c r="X544" i="9"/>
  <c r="H464" i="9"/>
  <c r="H428" i="9"/>
  <c r="H516" i="9"/>
  <c r="P499" i="9"/>
  <c r="H486" i="9"/>
  <c r="X475" i="9"/>
  <c r="X451" i="9"/>
  <c r="X439" i="9"/>
  <c r="H454" i="9"/>
  <c r="X394" i="9"/>
  <c r="P351" i="9"/>
  <c r="P347" i="9"/>
  <c r="P345" i="9"/>
  <c r="P329" i="9"/>
  <c r="P327" i="9"/>
  <c r="P315" i="9"/>
  <c r="P311" i="9"/>
  <c r="P309" i="9"/>
  <c r="P297" i="9"/>
  <c r="P291" i="9"/>
  <c r="P279" i="9"/>
  <c r="P273" i="9"/>
  <c r="P255" i="9"/>
  <c r="P246" i="9"/>
  <c r="P240" i="9"/>
  <c r="P222" i="9"/>
  <c r="P216" i="9"/>
  <c r="X471" i="9"/>
  <c r="H632" i="9"/>
  <c r="P624" i="9"/>
  <c r="P621" i="9"/>
  <c r="P494" i="9"/>
  <c r="H412" i="9"/>
  <c r="H355" i="9"/>
  <c r="H283" i="9"/>
  <c r="H265" i="9"/>
  <c r="H247" i="9"/>
  <c r="X381" i="9"/>
  <c r="X363" i="9"/>
  <c r="X347" i="9"/>
  <c r="X257" i="9"/>
  <c r="X239" i="9"/>
  <c r="P191" i="9"/>
  <c r="P186" i="9"/>
  <c r="H410" i="9"/>
  <c r="X389" i="9"/>
  <c r="X383" i="9"/>
  <c r="H369" i="9"/>
  <c r="H363" i="9"/>
  <c r="H323" i="9"/>
  <c r="H290" i="9"/>
  <c r="H287" i="9"/>
  <c r="H257" i="9"/>
  <c r="H254" i="9"/>
  <c r="H218" i="9"/>
  <c r="X348" i="9"/>
  <c r="X339" i="9"/>
  <c r="X330" i="9"/>
  <c r="X312" i="9"/>
  <c r="X303" i="9"/>
  <c r="X267" i="9"/>
  <c r="X258" i="9"/>
  <c r="X240" i="9"/>
  <c r="X222" i="9"/>
  <c r="H393" i="9"/>
  <c r="P68" i="9"/>
  <c r="P59" i="9"/>
  <c r="P51" i="9"/>
  <c r="X343" i="9"/>
  <c r="X340" i="9"/>
  <c r="X283" i="9"/>
  <c r="X232" i="9"/>
  <c r="H25" i="9"/>
  <c r="P24" i="9"/>
  <c r="P18" i="9"/>
  <c r="X672" i="10"/>
  <c r="P588" i="10"/>
  <c r="P744" i="10"/>
  <c r="H809" i="10"/>
  <c r="X686" i="10"/>
  <c r="P576" i="10"/>
  <c r="X833" i="10"/>
  <c r="X704" i="10"/>
  <c r="X644" i="10"/>
  <c r="H649" i="9"/>
  <c r="X563" i="9"/>
  <c r="X527" i="9"/>
  <c r="P82" i="10"/>
  <c r="H362" i="10"/>
  <c r="P100" i="10"/>
  <c r="P90" i="10"/>
  <c r="P70" i="10"/>
  <c r="X723" i="9"/>
  <c r="X683" i="9"/>
  <c r="X569" i="9"/>
  <c r="X533" i="9"/>
  <c r="N446" i="9"/>
  <c r="M446" i="9"/>
  <c r="P807" i="9"/>
  <c r="H603" i="9"/>
  <c r="H531" i="9"/>
  <c r="H28" i="9"/>
  <c r="X119" i="9"/>
  <c r="X110" i="9"/>
  <c r="X95" i="9"/>
  <c r="X92" i="9"/>
  <c r="X62" i="9"/>
  <c r="X59" i="9"/>
  <c r="X44" i="9"/>
  <c r="H119" i="9"/>
  <c r="H110" i="9"/>
  <c r="H104" i="9"/>
  <c r="H101" i="9"/>
  <c r="X120" i="9"/>
  <c r="X81" i="9"/>
  <c r="X72" i="9"/>
  <c r="H78" i="9"/>
  <c r="H112" i="9"/>
  <c r="H27" i="9"/>
  <c r="X23" i="9"/>
  <c r="H21" i="9"/>
  <c r="X17" i="9"/>
  <c r="X41" i="9"/>
  <c r="P28" i="9"/>
  <c r="F500" i="9"/>
  <c r="E500" i="9"/>
  <c r="F494" i="9"/>
  <c r="E494" i="9"/>
  <c r="X740" i="10"/>
  <c r="N476" i="9"/>
  <c r="M476" i="9"/>
  <c r="N452" i="9"/>
  <c r="M452" i="9"/>
  <c r="N440" i="9"/>
  <c r="M440" i="9"/>
  <c r="N422" i="9"/>
  <c r="M422" i="9"/>
  <c r="F375" i="9"/>
  <c r="E375" i="9"/>
  <c r="F350" i="9"/>
  <c r="E350" i="9"/>
  <c r="F332" i="9"/>
  <c r="E332" i="9"/>
  <c r="F314" i="9"/>
  <c r="E314" i="9"/>
  <c r="F296" i="9"/>
  <c r="E296" i="9"/>
  <c r="F278" i="9"/>
  <c r="E278" i="9"/>
  <c r="F260" i="9"/>
  <c r="E260" i="9"/>
  <c r="F242" i="9"/>
  <c r="E242" i="9"/>
  <c r="F224" i="9"/>
  <c r="E224" i="9"/>
  <c r="X841" i="10"/>
  <c r="H865" i="10"/>
  <c r="H859" i="10"/>
  <c r="H841" i="10"/>
  <c r="H851" i="10"/>
  <c r="P804" i="10"/>
  <c r="H796" i="10"/>
  <c r="X793" i="10"/>
  <c r="H746" i="10"/>
  <c r="X783" i="10"/>
  <c r="X756" i="10"/>
  <c r="H750" i="10"/>
  <c r="H718" i="10"/>
  <c r="H694" i="10"/>
  <c r="H726" i="10"/>
  <c r="P708" i="10"/>
  <c r="P690" i="10"/>
  <c r="H729" i="10"/>
  <c r="X666" i="10"/>
  <c r="X662" i="10"/>
  <c r="X633" i="10"/>
  <c r="H624" i="10"/>
  <c r="X600" i="10"/>
  <c r="P655" i="10"/>
  <c r="H644" i="10"/>
  <c r="X607" i="10"/>
  <c r="H582" i="10"/>
  <c r="X653" i="10"/>
  <c r="X619" i="10"/>
  <c r="X605" i="10"/>
  <c r="X616" i="10"/>
  <c r="H602" i="10"/>
  <c r="P584" i="10"/>
  <c r="P575" i="10"/>
  <c r="P566" i="10"/>
  <c r="X613" i="10"/>
  <c r="X587" i="10"/>
  <c r="X581" i="10"/>
  <c r="X550" i="10"/>
  <c r="X544" i="10"/>
  <c r="X538" i="10"/>
  <c r="X532" i="10"/>
  <c r="X526" i="10"/>
  <c r="X520" i="10"/>
  <c r="P606" i="10"/>
  <c r="X609" i="10"/>
  <c r="H603" i="10"/>
  <c r="X594" i="10"/>
  <c r="H492" i="10"/>
  <c r="H540" i="10"/>
  <c r="H466" i="10"/>
  <c r="H460" i="10"/>
  <c r="H448" i="10"/>
  <c r="H442" i="10"/>
  <c r="H430" i="10"/>
  <c r="H424" i="10"/>
  <c r="P496" i="10"/>
  <c r="P484" i="10"/>
  <c r="X472" i="10"/>
  <c r="H541" i="10"/>
  <c r="X497" i="10"/>
  <c r="H544" i="10"/>
  <c r="H526" i="10"/>
  <c r="H512" i="10"/>
  <c r="P506" i="10"/>
  <c r="X470" i="10"/>
  <c r="H545" i="10"/>
  <c r="H527" i="10"/>
  <c r="P468" i="10"/>
  <c r="P465" i="10"/>
  <c r="P462" i="10"/>
  <c r="P459" i="10"/>
  <c r="P456" i="10"/>
  <c r="P453" i="10"/>
  <c r="P450" i="10"/>
  <c r="P447" i="10"/>
  <c r="P444" i="10"/>
  <c r="P441" i="10"/>
  <c r="P438" i="10"/>
  <c r="P435" i="10"/>
  <c r="P432" i="10"/>
  <c r="P429" i="10"/>
  <c r="P426" i="10"/>
  <c r="P423" i="10"/>
  <c r="P420" i="10"/>
  <c r="P414" i="10"/>
  <c r="P408" i="10"/>
  <c r="X405" i="10"/>
  <c r="P388" i="10"/>
  <c r="H410" i="10"/>
  <c r="P378" i="10"/>
  <c r="P366" i="10"/>
  <c r="P354" i="10"/>
  <c r="P400" i="10"/>
  <c r="H331" i="10"/>
  <c r="P259" i="10"/>
  <c r="X365" i="10"/>
  <c r="P343" i="10"/>
  <c r="P398" i="10"/>
  <c r="X342" i="10"/>
  <c r="X330" i="10"/>
  <c r="P313" i="10"/>
  <c r="P389" i="10"/>
  <c r="X341" i="10"/>
  <c r="X382" i="10"/>
  <c r="P371" i="10"/>
  <c r="X364" i="10"/>
  <c r="P353" i="10"/>
  <c r="X346" i="10"/>
  <c r="P338" i="10"/>
  <c r="X307" i="10"/>
  <c r="P249" i="10"/>
  <c r="X313" i="10"/>
  <c r="X301" i="10"/>
  <c r="X283" i="10"/>
  <c r="X265" i="10"/>
  <c r="P253" i="10"/>
  <c r="X303" i="10"/>
  <c r="P292" i="10"/>
  <c r="X279" i="10"/>
  <c r="H245" i="10"/>
  <c r="H244" i="10"/>
  <c r="X293" i="10"/>
  <c r="P258" i="10"/>
  <c r="P127" i="10"/>
  <c r="H234" i="10"/>
  <c r="X132" i="10"/>
  <c r="H114" i="10"/>
  <c r="H221" i="10"/>
  <c r="X208" i="10"/>
  <c r="X190" i="10"/>
  <c r="H166" i="10"/>
  <c r="H161" i="10"/>
  <c r="H158" i="10"/>
  <c r="H155" i="10"/>
  <c r="H141" i="10"/>
  <c r="X83" i="10"/>
  <c r="H71" i="10"/>
  <c r="H97" i="10"/>
  <c r="X73" i="10"/>
  <c r="P30" i="10"/>
  <c r="X865" i="9"/>
  <c r="P823" i="9"/>
  <c r="X109" i="10"/>
  <c r="X89" i="10"/>
  <c r="H77" i="10"/>
  <c r="X854" i="9"/>
  <c r="H812" i="9"/>
  <c r="X856" i="9"/>
  <c r="X833" i="9"/>
  <c r="H771" i="9"/>
  <c r="X740" i="9"/>
  <c r="X728" i="9"/>
  <c r="H714" i="9"/>
  <c r="H702" i="9"/>
  <c r="H663" i="9"/>
  <c r="H763" i="9"/>
  <c r="H715" i="9"/>
  <c r="X696" i="9"/>
  <c r="X684" i="9"/>
  <c r="H670" i="9"/>
  <c r="X652" i="9"/>
  <c r="H585" i="9"/>
  <c r="H549" i="9"/>
  <c r="H765" i="9"/>
  <c r="H693" i="9"/>
  <c r="P656" i="9"/>
  <c r="H629" i="9"/>
  <c r="H595" i="9"/>
  <c r="H587" i="9"/>
  <c r="H573" i="9"/>
  <c r="H559" i="9"/>
  <c r="H551" i="9"/>
  <c r="H537" i="9"/>
  <c r="H523" i="9"/>
  <c r="P797" i="9"/>
  <c r="P777" i="9"/>
  <c r="H770" i="9"/>
  <c r="X748" i="9"/>
  <c r="H710" i="9"/>
  <c r="X688" i="9"/>
  <c r="H790" i="9"/>
  <c r="H736" i="9"/>
  <c r="H673" i="9"/>
  <c r="H661" i="9"/>
  <c r="X599" i="9"/>
  <c r="X576" i="9"/>
  <c r="P598" i="9"/>
  <c r="P525" i="9"/>
  <c r="P626" i="9"/>
  <c r="P558" i="9"/>
  <c r="X592" i="9"/>
  <c r="X532" i="9"/>
  <c r="V486" i="9"/>
  <c r="X486" i="9" s="1"/>
  <c r="P487" i="9"/>
  <c r="P187" i="9"/>
  <c r="H341" i="9"/>
  <c r="H233" i="9"/>
  <c r="X377" i="9"/>
  <c r="E354" i="9"/>
  <c r="H354" i="9" s="1"/>
  <c r="H779" i="9"/>
  <c r="M365" i="9"/>
  <c r="P365" i="9" s="1"/>
  <c r="V344" i="9"/>
  <c r="U344" i="9"/>
  <c r="U326" i="9"/>
  <c r="X326" i="9" s="1"/>
  <c r="V308" i="9"/>
  <c r="U308" i="9"/>
  <c r="V290" i="9"/>
  <c r="U290" i="9"/>
  <c r="U272" i="9"/>
  <c r="X272" i="9" s="1"/>
  <c r="V254" i="9"/>
  <c r="U254" i="9"/>
  <c r="V236" i="9"/>
  <c r="U236" i="9"/>
  <c r="U218" i="9"/>
  <c r="X218" i="9" s="1"/>
  <c r="F196" i="9"/>
  <c r="E196" i="9"/>
  <c r="E125" i="9"/>
  <c r="F125" i="9"/>
  <c r="E107" i="9"/>
  <c r="F107" i="9"/>
  <c r="E89" i="9"/>
  <c r="F89" i="9"/>
  <c r="E53" i="9"/>
  <c r="F53" i="9"/>
  <c r="E35" i="9"/>
  <c r="F35" i="9"/>
  <c r="F203" i="9"/>
  <c r="E203" i="9"/>
  <c r="H835" i="10"/>
  <c r="H848" i="10"/>
  <c r="P794" i="10"/>
  <c r="X766" i="10"/>
  <c r="H753" i="10"/>
  <c r="H741" i="10"/>
  <c r="P720" i="10"/>
  <c r="P699" i="10"/>
  <c r="X560" i="10"/>
  <c r="X606" i="10"/>
  <c r="P474" i="10"/>
  <c r="H559" i="10"/>
  <c r="X503" i="10"/>
  <c r="H477" i="10"/>
  <c r="H524" i="10"/>
  <c r="H574" i="10"/>
  <c r="H552" i="10"/>
  <c r="H534" i="10"/>
  <c r="P410" i="10"/>
  <c r="P277" i="10"/>
  <c r="P283" i="10"/>
  <c r="P275" i="10"/>
  <c r="H345" i="10"/>
  <c r="X340" i="10"/>
  <c r="P332" i="10"/>
  <c r="X368" i="10"/>
  <c r="X385" i="10"/>
  <c r="X367" i="10"/>
  <c r="X349" i="10"/>
  <c r="P247" i="10"/>
  <c r="P268" i="10"/>
  <c r="P288" i="10"/>
  <c r="X217" i="10"/>
  <c r="X204" i="10"/>
  <c r="P188" i="10"/>
  <c r="P185" i="10"/>
  <c r="P182" i="10"/>
  <c r="P179" i="10"/>
  <c r="P176" i="10"/>
  <c r="P173" i="10"/>
  <c r="P170" i="10"/>
  <c r="P167" i="10"/>
  <c r="P164" i="10"/>
  <c r="P161" i="10"/>
  <c r="P158" i="10"/>
  <c r="P155" i="10"/>
  <c r="P152" i="10"/>
  <c r="P149" i="10"/>
  <c r="P146" i="10"/>
  <c r="P143" i="10"/>
  <c r="P140" i="10"/>
  <c r="P137" i="10"/>
  <c r="X229" i="10"/>
  <c r="H174" i="10"/>
  <c r="H160" i="10"/>
  <c r="H138" i="10"/>
  <c r="P23" i="10"/>
  <c r="P854" i="9"/>
  <c r="P836" i="9"/>
  <c r="X852" i="9"/>
  <c r="X75" i="10"/>
  <c r="P795" i="9"/>
  <c r="X866" i="9"/>
  <c r="X831" i="9"/>
  <c r="H810" i="9"/>
  <c r="P864" i="9"/>
  <c r="P846" i="9"/>
  <c r="P828" i="9"/>
  <c r="X105" i="10"/>
  <c r="X787" i="9"/>
  <c r="H759" i="9"/>
  <c r="H749" i="9"/>
  <c r="H713" i="9"/>
  <c r="H677" i="9"/>
  <c r="H751" i="9"/>
  <c r="X732" i="9"/>
  <c r="X720" i="9"/>
  <c r="H658" i="9"/>
  <c r="P638" i="9"/>
  <c r="H753" i="9"/>
  <c r="H732" i="9"/>
  <c r="H681" i="9"/>
  <c r="H660" i="9"/>
  <c r="H654" i="9"/>
  <c r="H615" i="9"/>
  <c r="H593" i="9"/>
  <c r="H579" i="9"/>
  <c r="H557" i="9"/>
  <c r="H543" i="9"/>
  <c r="H529" i="9"/>
  <c r="H521" i="9"/>
  <c r="P783" i="9"/>
  <c r="H758" i="9"/>
  <c r="X774" i="9"/>
  <c r="H712" i="9"/>
  <c r="X635" i="9"/>
  <c r="X611" i="9"/>
  <c r="X564" i="9"/>
  <c r="P561" i="9"/>
  <c r="P544" i="9"/>
  <c r="X612" i="9"/>
  <c r="X566" i="9"/>
  <c r="P575" i="9"/>
  <c r="X616" i="9"/>
  <c r="P618" i="9"/>
  <c r="P202" i="9"/>
  <c r="U108" i="9"/>
  <c r="X867" i="10"/>
  <c r="P653" i="10"/>
  <c r="P572" i="10"/>
  <c r="P431" i="10"/>
  <c r="P428" i="10"/>
  <c r="P425" i="10"/>
  <c r="P422" i="10"/>
  <c r="P419" i="10"/>
  <c r="P299" i="10"/>
  <c r="P257" i="10"/>
  <c r="P394" i="10"/>
  <c r="P381" i="10"/>
  <c r="P325" i="10"/>
  <c r="H337" i="10"/>
  <c r="X332" i="10"/>
  <c r="P296" i="10"/>
  <c r="P278" i="10"/>
  <c r="P260" i="10"/>
  <c r="P255" i="10"/>
  <c r="P298" i="10"/>
  <c r="X253" i="10"/>
  <c r="H134" i="10"/>
  <c r="X194" i="10"/>
  <c r="P811" i="9"/>
  <c r="P803" i="9"/>
  <c r="P801" i="9"/>
  <c r="H795" i="9"/>
  <c r="H607" i="9"/>
  <c r="H535" i="9"/>
  <c r="H507" i="9"/>
  <c r="M389" i="9"/>
  <c r="P389" i="9" s="1"/>
  <c r="F336" i="9"/>
  <c r="E336" i="9"/>
  <c r="F300" i="9"/>
  <c r="E300" i="9"/>
  <c r="F264" i="9"/>
  <c r="E264" i="9"/>
  <c r="F228" i="9"/>
  <c r="E228" i="9"/>
  <c r="V94" i="9"/>
  <c r="U94" i="9"/>
  <c r="V76" i="9"/>
  <c r="U76" i="9"/>
  <c r="V58" i="9"/>
  <c r="U58" i="9"/>
  <c r="V40" i="9"/>
  <c r="U40" i="9"/>
  <c r="V90" i="9"/>
  <c r="U90" i="9"/>
  <c r="H858" i="10"/>
  <c r="X820" i="10"/>
  <c r="P800" i="10"/>
  <c r="H814" i="10"/>
  <c r="H748" i="10"/>
  <c r="P689" i="10"/>
  <c r="X729" i="10"/>
  <c r="X717" i="10"/>
  <c r="X665" i="10"/>
  <c r="X650" i="10"/>
  <c r="X670" i="10"/>
  <c r="X659" i="10"/>
  <c r="H626" i="10"/>
  <c r="P603" i="10"/>
  <c r="X640" i="10"/>
  <c r="X628" i="10"/>
  <c r="P590" i="10"/>
  <c r="P581" i="10"/>
  <c r="P597" i="10"/>
  <c r="X590" i="10"/>
  <c r="X578" i="10"/>
  <c r="P594" i="10"/>
  <c r="H504" i="10"/>
  <c r="H470" i="10"/>
  <c r="H464" i="10"/>
  <c r="H452" i="10"/>
  <c r="H446" i="10"/>
  <c r="H434" i="10"/>
  <c r="H428" i="10"/>
  <c r="H571" i="10"/>
  <c r="H517" i="10"/>
  <c r="X511" i="10"/>
  <c r="X505" i="10"/>
  <c r="H554" i="10"/>
  <c r="X514" i="10"/>
  <c r="H529" i="10"/>
  <c r="H478" i="10"/>
  <c r="P305" i="10"/>
  <c r="P281" i="10"/>
  <c r="P263" i="10"/>
  <c r="X311" i="10"/>
  <c r="X281" i="10"/>
  <c r="X257" i="10"/>
  <c r="H238" i="10"/>
  <c r="P136" i="10"/>
  <c r="X96" i="10"/>
  <c r="X84" i="10"/>
  <c r="X72" i="10"/>
  <c r="X180" i="10"/>
  <c r="X177" i="10"/>
  <c r="X174" i="10"/>
  <c r="X171" i="10"/>
  <c r="X168" i="10"/>
  <c r="X165" i="10"/>
  <c r="X162" i="10"/>
  <c r="X159" i="10"/>
  <c r="X156" i="10"/>
  <c r="X153" i="10"/>
  <c r="X150" i="10"/>
  <c r="X147" i="10"/>
  <c r="X144" i="10"/>
  <c r="X141" i="10"/>
  <c r="X138" i="10"/>
  <c r="H157" i="10"/>
  <c r="H83" i="10"/>
  <c r="X85" i="10"/>
  <c r="H801" i="9"/>
  <c r="P62" i="10"/>
  <c r="P58" i="10"/>
  <c r="P40" i="10"/>
  <c r="P22" i="10"/>
  <c r="X823" i="9"/>
  <c r="H687" i="9"/>
  <c r="P778" i="9"/>
  <c r="H764" i="9"/>
  <c r="X754" i="9"/>
  <c r="H728" i="9"/>
  <c r="X718" i="9"/>
  <c r="H692" i="9"/>
  <c r="X682" i="9"/>
  <c r="X654" i="9"/>
  <c r="P790" i="9"/>
  <c r="H730" i="9"/>
  <c r="H729" i="9"/>
  <c r="H657" i="9"/>
  <c r="P633" i="9"/>
  <c r="H613" i="9"/>
  <c r="H605" i="9"/>
  <c r="H591" i="9"/>
  <c r="H577" i="9"/>
  <c r="H569" i="9"/>
  <c r="H555" i="9"/>
  <c r="H541" i="9"/>
  <c r="H533" i="9"/>
  <c r="H519" i="9"/>
  <c r="H674" i="9"/>
  <c r="P502" i="9"/>
  <c r="H508" i="9"/>
  <c r="V108" i="9"/>
  <c r="P269" i="10"/>
  <c r="V126" i="9"/>
  <c r="U126" i="9"/>
  <c r="X866" i="10"/>
  <c r="H823" i="10"/>
  <c r="P819" i="10"/>
  <c r="H837" i="10"/>
  <c r="P798" i="10"/>
  <c r="P785" i="10"/>
  <c r="X798" i="10"/>
  <c r="X800" i="10"/>
  <c r="H790" i="10"/>
  <c r="P755" i="10"/>
  <c r="P740" i="10"/>
  <c r="X786" i="10"/>
  <c r="H766" i="10"/>
  <c r="X789" i="10"/>
  <c r="X703" i="10"/>
  <c r="X697" i="10"/>
  <c r="X603" i="10"/>
  <c r="P636" i="10"/>
  <c r="P604" i="10"/>
  <c r="H595" i="10"/>
  <c r="P598" i="10"/>
  <c r="X563" i="10"/>
  <c r="X661" i="10"/>
  <c r="H555" i="10"/>
  <c r="H515" i="10"/>
  <c r="H525" i="10"/>
  <c r="X474" i="10"/>
  <c r="X485" i="10"/>
  <c r="H471" i="10"/>
  <c r="X508" i="10"/>
  <c r="P469" i="10"/>
  <c r="P466" i="10"/>
  <c r="P463" i="10"/>
  <c r="P460" i="10"/>
  <c r="P457" i="10"/>
  <c r="P454" i="10"/>
  <c r="P451" i="10"/>
  <c r="P448" i="10"/>
  <c r="P445" i="10"/>
  <c r="P442" i="10"/>
  <c r="P439" i="10"/>
  <c r="P436" i="10"/>
  <c r="P433" i="10"/>
  <c r="P430" i="10"/>
  <c r="P427" i="10"/>
  <c r="P424" i="10"/>
  <c r="P421" i="10"/>
  <c r="P418" i="10"/>
  <c r="P409" i="10"/>
  <c r="P412" i="10"/>
  <c r="H409" i="10"/>
  <c r="P416" i="10"/>
  <c r="X351" i="10"/>
  <c r="X335" i="10"/>
  <c r="P329" i="10"/>
  <c r="X321" i="10"/>
  <c r="P287" i="10"/>
  <c r="P271" i="10"/>
  <c r="X383" i="10"/>
  <c r="P363" i="10"/>
  <c r="P345" i="10"/>
  <c r="P333" i="10"/>
  <c r="P336" i="10"/>
  <c r="P399" i="10"/>
  <c r="P383" i="10"/>
  <c r="P365" i="10"/>
  <c r="P347" i="10"/>
  <c r="H339" i="10"/>
  <c r="P337" i="10"/>
  <c r="H220" i="10"/>
  <c r="H246" i="10"/>
  <c r="X317" i="10"/>
  <c r="P304" i="10"/>
  <c r="X297" i="10"/>
  <c r="P308" i="10"/>
  <c r="P132" i="10"/>
  <c r="X125" i="10"/>
  <c r="H115" i="10"/>
  <c r="H239" i="10"/>
  <c r="X188" i="10"/>
  <c r="X135" i="10"/>
  <c r="X196" i="10"/>
  <c r="H173" i="10"/>
  <c r="H170" i="10"/>
  <c r="H167" i="10"/>
  <c r="H153" i="10"/>
  <c r="H142" i="10"/>
  <c r="H137" i="10"/>
  <c r="H95" i="10"/>
  <c r="X71" i="10"/>
  <c r="X97" i="10"/>
  <c r="P48" i="10"/>
  <c r="X847" i="9"/>
  <c r="X99" i="10"/>
  <c r="H75" i="10"/>
  <c r="P49" i="10"/>
  <c r="P31" i="10"/>
  <c r="P825" i="9"/>
  <c r="P819" i="9"/>
  <c r="X77" i="10"/>
  <c r="P38" i="10"/>
  <c r="X861" i="9"/>
  <c r="X836" i="9"/>
  <c r="H808" i="9"/>
  <c r="H91" i="10"/>
  <c r="X67" i="10"/>
  <c r="H105" i="10"/>
  <c r="X81" i="10"/>
  <c r="H774" i="9"/>
  <c r="H735" i="9"/>
  <c r="X704" i="9"/>
  <c r="X692" i="9"/>
  <c r="H666" i="9"/>
  <c r="H766" i="9"/>
  <c r="H691" i="9"/>
  <c r="H625" i="9"/>
  <c r="H589" i="9"/>
  <c r="H553" i="9"/>
  <c r="H768" i="9"/>
  <c r="H717" i="9"/>
  <c r="H696" i="9"/>
  <c r="P640" i="9"/>
  <c r="H619" i="9"/>
  <c r="H611" i="9"/>
  <c r="H743" i="9"/>
  <c r="X712" i="9"/>
  <c r="X638" i="9"/>
  <c r="X781" i="9"/>
  <c r="X750" i="9"/>
  <c r="X738" i="9"/>
  <c r="H664" i="9"/>
  <c r="X558" i="9"/>
  <c r="P622" i="9"/>
  <c r="P592" i="9"/>
  <c r="P526" i="9"/>
  <c r="P504" i="9"/>
  <c r="X590" i="9"/>
  <c r="P611" i="9"/>
  <c r="P539" i="9"/>
  <c r="H434" i="9"/>
  <c r="H261" i="9"/>
  <c r="F377" i="9"/>
  <c r="E377" i="9"/>
  <c r="H707" i="9"/>
  <c r="H698" i="9"/>
  <c r="X676" i="9"/>
  <c r="H644" i="9"/>
  <c r="H769" i="9"/>
  <c r="H760" i="9"/>
  <c r="H748" i="9"/>
  <c r="H697" i="9"/>
  <c r="H688" i="9"/>
  <c r="H676" i="9"/>
  <c r="X640" i="9"/>
  <c r="X623" i="9"/>
  <c r="X617" i="9"/>
  <c r="X608" i="9"/>
  <c r="X540" i="9"/>
  <c r="P630" i="9"/>
  <c r="P610" i="9"/>
  <c r="P574" i="9"/>
  <c r="P538" i="9"/>
  <c r="H502" i="9"/>
  <c r="X618" i="9"/>
  <c r="X609" i="9"/>
  <c r="X578" i="9"/>
  <c r="P623" i="9"/>
  <c r="P587" i="9"/>
  <c r="P551" i="9"/>
  <c r="X601" i="9"/>
  <c r="X368" i="9"/>
  <c r="H487" i="9"/>
  <c r="X370" i="9"/>
  <c r="X469" i="9"/>
  <c r="P498" i="9"/>
  <c r="X392" i="9"/>
  <c r="P355" i="9"/>
  <c r="P352" i="9"/>
  <c r="P349" i="9"/>
  <c r="P346" i="9"/>
  <c r="P343" i="9"/>
  <c r="P337" i="9"/>
  <c r="P334" i="9"/>
  <c r="P331" i="9"/>
  <c r="P325" i="9"/>
  <c r="P319" i="9"/>
  <c r="P313" i="9"/>
  <c r="P310" i="9"/>
  <c r="P307" i="9"/>
  <c r="P304" i="9"/>
  <c r="P301" i="9"/>
  <c r="P298" i="9"/>
  <c r="P295" i="9"/>
  <c r="P286" i="9"/>
  <c r="P283" i="9"/>
  <c r="P280" i="9"/>
  <c r="P277" i="9"/>
  <c r="P271" i="9"/>
  <c r="P265" i="9"/>
  <c r="P262" i="9"/>
  <c r="P259" i="9"/>
  <c r="P253" i="9"/>
  <c r="P250" i="9"/>
  <c r="P247" i="9"/>
  <c r="P244" i="9"/>
  <c r="P241" i="9"/>
  <c r="P238" i="9"/>
  <c r="P232" i="9"/>
  <c r="P226" i="9"/>
  <c r="P223" i="9"/>
  <c r="P220" i="9"/>
  <c r="P214" i="9"/>
  <c r="P208" i="9"/>
  <c r="P609" i="9"/>
  <c r="P595" i="9"/>
  <c r="P584" i="9"/>
  <c r="P577" i="9"/>
  <c r="P566" i="9"/>
  <c r="P559" i="9"/>
  <c r="P548" i="9"/>
  <c r="P541" i="9"/>
  <c r="P530" i="9"/>
  <c r="P523" i="9"/>
  <c r="H358" i="9"/>
  <c r="H286" i="9"/>
  <c r="H250" i="9"/>
  <c r="H214" i="9"/>
  <c r="P200" i="9"/>
  <c r="P194" i="9"/>
  <c r="P188" i="9"/>
  <c r="X324" i="9"/>
  <c r="H392" i="9"/>
  <c r="P76" i="9"/>
  <c r="P73" i="9"/>
  <c r="P67" i="9"/>
  <c r="P58" i="9"/>
  <c r="P49" i="9"/>
  <c r="P40" i="9"/>
  <c r="P37" i="9"/>
  <c r="P31" i="9"/>
  <c r="H26" i="9"/>
  <c r="X313" i="9"/>
  <c r="X274" i="9"/>
  <c r="X259" i="9"/>
  <c r="X77" i="9"/>
  <c r="X105" i="9"/>
  <c r="X84" i="9"/>
  <c r="X21" i="9"/>
  <c r="X74" i="9"/>
  <c r="P26" i="9"/>
  <c r="P102" i="10"/>
  <c r="H336" i="10"/>
  <c r="H635" i="9"/>
  <c r="X632" i="9"/>
  <c r="P80" i="10"/>
  <c r="P19" i="9"/>
  <c r="X560" i="9"/>
  <c r="P593" i="9"/>
  <c r="P557" i="9"/>
  <c r="P521" i="9"/>
  <c r="P627" i="9"/>
  <c r="X613" i="9"/>
  <c r="X598" i="9"/>
  <c r="X568" i="9"/>
  <c r="X526" i="9"/>
  <c r="H485" i="9"/>
  <c r="H472" i="9"/>
  <c r="P615" i="9"/>
  <c r="P481" i="9"/>
  <c r="X221" i="9"/>
  <c r="X371" i="9"/>
  <c r="H258" i="9"/>
  <c r="N434" i="9"/>
  <c r="M434" i="9"/>
  <c r="X429" i="9"/>
  <c r="P129" i="9"/>
  <c r="P123" i="9"/>
  <c r="P117" i="9"/>
  <c r="P111" i="9"/>
  <c r="P105" i="9"/>
  <c r="P99" i="9"/>
  <c r="P93" i="9"/>
  <c r="P87" i="9"/>
  <c r="P81" i="9"/>
  <c r="P72" i="9"/>
  <c r="P63" i="9"/>
  <c r="P60" i="9"/>
  <c r="P54" i="9"/>
  <c r="H22" i="9"/>
  <c r="X310" i="9"/>
  <c r="X295" i="9"/>
  <c r="H59" i="9"/>
  <c r="H23" i="9"/>
  <c r="X102" i="9"/>
  <c r="X66" i="9"/>
  <c r="H96" i="9"/>
  <c r="H43" i="9"/>
  <c r="X56" i="9"/>
  <c r="X30" i="9"/>
  <c r="H627" i="9"/>
  <c r="P27" i="9"/>
  <c r="X554" i="9"/>
  <c r="P605" i="9"/>
  <c r="P569" i="9"/>
  <c r="P533" i="9"/>
  <c r="X625" i="9"/>
  <c r="X619" i="9"/>
  <c r="X610" i="9"/>
  <c r="P484" i="9"/>
  <c r="H515" i="9"/>
  <c r="P490" i="9"/>
  <c r="H482" i="9"/>
  <c r="H404" i="9"/>
  <c r="H20" i="9"/>
  <c r="N428" i="9"/>
  <c r="M428" i="9"/>
  <c r="X530" i="9"/>
  <c r="X393" i="9"/>
  <c r="P350" i="9"/>
  <c r="P338" i="9"/>
  <c r="P332" i="9"/>
  <c r="P320" i="9"/>
  <c r="P293" i="9"/>
  <c r="P287" i="9"/>
  <c r="P281" i="9"/>
  <c r="P278" i="9"/>
  <c r="P269" i="9"/>
  <c r="P266" i="9"/>
  <c r="P263" i="9"/>
  <c r="P251" i="9"/>
  <c r="P242" i="9"/>
  <c r="P227" i="9"/>
  <c r="P218" i="9"/>
  <c r="P596" i="9"/>
  <c r="P589" i="9"/>
  <c r="P578" i="9"/>
  <c r="P571" i="9"/>
  <c r="P560" i="9"/>
  <c r="P553" i="9"/>
  <c r="P542" i="9"/>
  <c r="P535" i="9"/>
  <c r="P524" i="9"/>
  <c r="P517" i="9"/>
  <c r="H343" i="9"/>
  <c r="H307" i="9"/>
  <c r="H271" i="9"/>
  <c r="H416" i="9"/>
  <c r="X387" i="9"/>
  <c r="P131" i="9"/>
  <c r="P128" i="9"/>
  <c r="P122" i="9"/>
  <c r="P119" i="9"/>
  <c r="P116" i="9"/>
  <c r="P113" i="9"/>
  <c r="P110" i="9"/>
  <c r="P107" i="9"/>
  <c r="P104" i="9"/>
  <c r="P101" i="9"/>
  <c r="P95" i="9"/>
  <c r="P92" i="9"/>
  <c r="P86" i="9"/>
  <c r="P83" i="9"/>
  <c r="P80" i="9"/>
  <c r="P77" i="9"/>
  <c r="P74" i="9"/>
  <c r="P65" i="9"/>
  <c r="P62" i="9"/>
  <c r="P56" i="9"/>
  <c r="P53" i="9"/>
  <c r="P50" i="9"/>
  <c r="P44" i="9"/>
  <c r="P41" i="9"/>
  <c r="P38" i="9"/>
  <c r="P32" i="9"/>
  <c r="P29" i="9"/>
  <c r="H18" i="9"/>
  <c r="X346" i="9"/>
  <c r="X331" i="9"/>
  <c r="X238" i="9"/>
  <c r="X113" i="9"/>
  <c r="P20" i="9"/>
  <c r="X135" i="9"/>
  <c r="H42" i="9"/>
  <c r="P753" i="10"/>
  <c r="X837" i="10"/>
  <c r="P76" i="10"/>
  <c r="P21" i="9"/>
  <c r="P25" i="9"/>
  <c r="X865" i="10"/>
  <c r="X864" i="10"/>
  <c r="X852" i="10"/>
  <c r="X814" i="10"/>
  <c r="X816" i="10"/>
  <c r="X804" i="10"/>
  <c r="X787" i="10"/>
  <c r="X752" i="10"/>
  <c r="X792" i="10"/>
  <c r="X728" i="10"/>
  <c r="X749" i="10"/>
  <c r="X701" i="10"/>
  <c r="X707" i="10"/>
  <c r="X863" i="10"/>
  <c r="X631" i="10"/>
  <c r="X835" i="10"/>
  <c r="X831" i="10"/>
  <c r="X797" i="10"/>
  <c r="X780" i="10"/>
  <c r="X777" i="10"/>
  <c r="X722" i="10"/>
  <c r="X671" i="10"/>
  <c r="X746" i="10"/>
  <c r="X735" i="10"/>
  <c r="X695" i="10"/>
  <c r="X660" i="10"/>
  <c r="X597" i="10"/>
  <c r="X637" i="10"/>
  <c r="X657" i="10"/>
  <c r="X553" i="10"/>
  <c r="X547" i="10"/>
  <c r="X541" i="10"/>
  <c r="X535" i="10"/>
  <c r="X529" i="10"/>
  <c r="X523" i="10"/>
  <c r="X615" i="10"/>
  <c r="X859" i="10"/>
  <c r="X778" i="10"/>
  <c r="X732" i="10"/>
  <c r="X683" i="10"/>
  <c r="X709" i="10"/>
  <c r="X668" i="10"/>
  <c r="X713" i="10"/>
  <c r="X566" i="10"/>
  <c r="X404" i="10"/>
  <c r="X407" i="10"/>
  <c r="X381" i="10"/>
  <c r="X378" i="10"/>
  <c r="X360" i="10"/>
  <c r="X324" i="10"/>
  <c r="X377" i="10"/>
  <c r="X337" i="10"/>
  <c r="X380" i="10"/>
  <c r="X356" i="10"/>
  <c r="X393" i="10"/>
  <c r="X306" i="10"/>
  <c r="X251" i="10"/>
  <c r="X295" i="10"/>
  <c r="X277" i="10"/>
  <c r="X259" i="10"/>
  <c r="X248" i="10"/>
  <c r="X316" i="10"/>
  <c r="X285" i="10"/>
  <c r="X261" i="10"/>
  <c r="X255" i="10"/>
  <c r="X305" i="10"/>
  <c r="X287" i="10"/>
  <c r="X214" i="10"/>
  <c r="X362" i="10"/>
  <c r="X373" i="10"/>
  <c r="X355" i="10"/>
  <c r="X343" i="10"/>
  <c r="X291" i="10"/>
  <c r="X212" i="10"/>
  <c r="X490" i="10"/>
  <c r="X415" i="10"/>
  <c r="X413" i="10"/>
  <c r="X345" i="10"/>
  <c r="X386" i="10"/>
  <c r="X376" i="10"/>
  <c r="X358" i="10"/>
  <c r="X315" i="10"/>
  <c r="X323" i="10"/>
  <c r="X319" i="10"/>
  <c r="X269" i="10"/>
  <c r="X391" i="10"/>
  <c r="X357" i="10"/>
  <c r="X333" i="10"/>
  <c r="X372" i="10"/>
  <c r="X354" i="10"/>
  <c r="X338" i="10"/>
  <c r="X327" i="10"/>
  <c r="X353" i="10"/>
  <c r="X374" i="10"/>
  <c r="X350" i="10"/>
  <c r="X339" i="10"/>
  <c r="X388" i="10"/>
  <c r="X334" i="10"/>
  <c r="X289" i="10"/>
  <c r="X271" i="10"/>
  <c r="X249" i="10"/>
  <c r="X273" i="10"/>
  <c r="X299" i="10"/>
  <c r="X275" i="10"/>
  <c r="X517" i="10"/>
  <c r="X403" i="10"/>
  <c r="X198" i="10"/>
  <c r="P799" i="10"/>
  <c r="P807" i="10"/>
  <c r="P813" i="10"/>
  <c r="P824" i="10"/>
  <c r="P761" i="10"/>
  <c r="P732" i="10"/>
  <c r="P777" i="10"/>
  <c r="P707" i="10"/>
  <c r="P695" i="10"/>
  <c r="P671" i="10"/>
  <c r="P702" i="10"/>
  <c r="P703" i="10"/>
  <c r="P685" i="10"/>
  <c r="P679" i="10"/>
  <c r="P661" i="10"/>
  <c r="P693" i="10"/>
  <c r="P667" i="10"/>
  <c r="P600" i="10"/>
  <c r="P557" i="10"/>
  <c r="P574" i="10"/>
  <c r="P568" i="10"/>
  <c r="P618" i="10"/>
  <c r="P633" i="10"/>
  <c r="P797" i="10"/>
  <c r="P788" i="10"/>
  <c r="P619" i="10"/>
  <c r="P650" i="10"/>
  <c r="P560" i="10"/>
  <c r="P830" i="10"/>
  <c r="P791" i="10"/>
  <c r="P715" i="10"/>
  <c r="P625" i="10"/>
  <c r="P601" i="10"/>
  <c r="P789" i="10"/>
  <c r="P714" i="10"/>
  <c r="P615" i="10"/>
  <c r="P709" i="10"/>
  <c r="P569" i="10"/>
  <c r="P563" i="10"/>
  <c r="P499" i="10"/>
  <c r="P402" i="10"/>
  <c r="P391" i="10"/>
  <c r="P385" i="10"/>
  <c r="P367" i="10"/>
  <c r="P349" i="10"/>
  <c r="P309" i="10"/>
  <c r="P285" i="10"/>
  <c r="P395" i="10"/>
  <c r="P311" i="10"/>
  <c r="P208" i="10"/>
  <c r="P401" i="10"/>
  <c r="P291" i="10"/>
  <c r="P503" i="10"/>
  <c r="P502" i="10"/>
  <c r="P490" i="10"/>
  <c r="P376" i="10"/>
  <c r="P364" i="10"/>
  <c r="P352" i="10"/>
  <c r="P373" i="10"/>
  <c r="P355" i="10"/>
  <c r="P341" i="10"/>
  <c r="P297" i="10"/>
  <c r="P261" i="10"/>
  <c r="P397" i="10"/>
  <c r="P331" i="10"/>
  <c r="P310" i="10"/>
  <c r="P204" i="10"/>
  <c r="P339" i="10"/>
  <c r="P318" i="10"/>
  <c r="P303" i="10"/>
  <c r="P267" i="10"/>
  <c r="P307" i="10"/>
  <c r="P377" i="10"/>
  <c r="P359" i="10"/>
  <c r="P302" i="10"/>
  <c r="P284" i="10"/>
  <c r="P266" i="10"/>
  <c r="P254" i="10"/>
  <c r="P214" i="10"/>
  <c r="P202" i="10"/>
  <c r="P472" i="10"/>
  <c r="P384" i="10"/>
  <c r="P372" i="10"/>
  <c r="P360" i="10"/>
  <c r="P348" i="10"/>
  <c r="P393" i="10"/>
  <c r="P379" i="10"/>
  <c r="P361" i="10"/>
  <c r="P330" i="10"/>
  <c r="P273" i="10"/>
  <c r="P344" i="10"/>
  <c r="P316" i="10"/>
  <c r="P200" i="10"/>
  <c r="P405" i="10"/>
  <c r="P392" i="10"/>
  <c r="P312" i="10"/>
  <c r="P279" i="10"/>
  <c r="P290" i="10"/>
  <c r="P272" i="10"/>
  <c r="P248" i="10"/>
  <c r="P210" i="10"/>
  <c r="H838" i="10"/>
  <c r="H862" i="10"/>
  <c r="H833" i="10"/>
  <c r="H830" i="10"/>
  <c r="H742" i="10"/>
  <c r="H721" i="10"/>
  <c r="H642" i="10"/>
  <c r="H601" i="10"/>
  <c r="H579" i="10"/>
  <c r="H556" i="10"/>
  <c r="H867" i="10"/>
  <c r="H861" i="10"/>
  <c r="H845" i="10"/>
  <c r="H816" i="10"/>
  <c r="H772" i="10"/>
  <c r="H580" i="10"/>
  <c r="H537" i="10"/>
  <c r="H688" i="10"/>
  <c r="H682" i="10"/>
  <c r="H676" i="10"/>
  <c r="H728" i="10"/>
  <c r="H652" i="10"/>
  <c r="H615" i="10"/>
  <c r="H591" i="10"/>
  <c r="H586" i="10"/>
  <c r="H839" i="10"/>
  <c r="H853" i="10"/>
  <c r="H863" i="10"/>
  <c r="H826" i="10"/>
  <c r="H836" i="10"/>
  <c r="H797" i="10"/>
  <c r="H727" i="10"/>
  <c r="H600" i="10"/>
  <c r="H599" i="10"/>
  <c r="H550" i="10"/>
  <c r="H551" i="10"/>
  <c r="H536" i="10"/>
  <c r="H542" i="10"/>
  <c r="H805" i="10"/>
  <c r="H749" i="10"/>
  <c r="H618" i="10"/>
  <c r="H592" i="10"/>
  <c r="H604" i="10"/>
  <c r="H532" i="10"/>
  <c r="H533" i="10"/>
  <c r="H531" i="10"/>
  <c r="H565" i="10"/>
  <c r="H518" i="10"/>
  <c r="H513" i="10"/>
  <c r="H511" i="10"/>
  <c r="H479" i="10"/>
  <c r="H329" i="10"/>
  <c r="H335" i="10"/>
  <c r="H226" i="10"/>
  <c r="H230" i="10"/>
  <c r="H217" i="10"/>
  <c r="H236" i="10"/>
  <c r="H241" i="10"/>
  <c r="H227" i="10"/>
  <c r="H469" i="10"/>
  <c r="H463" i="10"/>
  <c r="H457" i="10"/>
  <c r="H451" i="10"/>
  <c r="H445" i="10"/>
  <c r="H439" i="10"/>
  <c r="H433" i="10"/>
  <c r="H427" i="10"/>
  <c r="H421" i="10"/>
  <c r="H481" i="10"/>
  <c r="H468" i="10"/>
  <c r="H462" i="10"/>
  <c r="H456" i="10"/>
  <c r="H450" i="10"/>
  <c r="H444" i="10"/>
  <c r="H438" i="10"/>
  <c r="H432" i="10"/>
  <c r="H426" i="10"/>
  <c r="H420" i="10"/>
  <c r="H413" i="10"/>
  <c r="H407" i="10"/>
  <c r="H467" i="10"/>
  <c r="H461" i="10"/>
  <c r="H455" i="10"/>
  <c r="H449" i="10"/>
  <c r="H443" i="10"/>
  <c r="H437" i="10"/>
  <c r="H431" i="10"/>
  <c r="H425" i="10"/>
  <c r="H419" i="10"/>
  <c r="H412" i="10"/>
  <c r="H341" i="10"/>
  <c r="H256" i="10"/>
  <c r="H218" i="10"/>
  <c r="H243" i="10"/>
  <c r="H225" i="10"/>
  <c r="H229" i="10"/>
  <c r="H498" i="10"/>
  <c r="H514" i="10"/>
  <c r="H473" i="10"/>
  <c r="H343" i="10"/>
  <c r="H223" i="10"/>
  <c r="X133" i="10"/>
  <c r="X102" i="10"/>
  <c r="X90" i="10"/>
  <c r="X78" i="10"/>
  <c r="X129" i="10"/>
  <c r="X100" i="10"/>
  <c r="X88" i="10"/>
  <c r="X76" i="10"/>
  <c r="X103" i="10"/>
  <c r="X127" i="10"/>
  <c r="X94" i="10"/>
  <c r="X82" i="10"/>
  <c r="X70" i="10"/>
  <c r="X142" i="10"/>
  <c r="X139" i="10"/>
  <c r="X136" i="10"/>
  <c r="X121" i="10"/>
  <c r="X104" i="10"/>
  <c r="X92" i="10"/>
  <c r="X80" i="10"/>
  <c r="X68" i="10"/>
  <c r="X107" i="10"/>
  <c r="X91" i="10"/>
  <c r="P192" i="10"/>
  <c r="P54" i="10"/>
  <c r="P61" i="10"/>
  <c r="P43" i="10"/>
  <c r="P44" i="10"/>
  <c r="P190" i="10"/>
  <c r="P123" i="10"/>
  <c r="P55" i="10"/>
  <c r="P37" i="10"/>
  <c r="P59" i="10"/>
  <c r="P51" i="10"/>
  <c r="P64" i="10"/>
  <c r="P46" i="10"/>
  <c r="P196" i="10"/>
  <c r="P63" i="10"/>
  <c r="H187" i="10"/>
  <c r="H181" i="10"/>
  <c r="H184" i="10"/>
  <c r="H178" i="10"/>
  <c r="H186" i="10"/>
  <c r="H183" i="10"/>
  <c r="H180" i="10"/>
  <c r="H177" i="10"/>
  <c r="H176" i="10"/>
  <c r="H164" i="10"/>
  <c r="H152" i="10"/>
  <c r="H140" i="10"/>
  <c r="H89" i="10"/>
  <c r="H69" i="10"/>
  <c r="H188" i="10"/>
  <c r="H185" i="10"/>
  <c r="H182" i="10"/>
  <c r="H179" i="10"/>
  <c r="H168" i="10"/>
  <c r="H156" i="10"/>
  <c r="H144" i="10"/>
  <c r="H85" i="10"/>
  <c r="H87" i="10"/>
  <c r="H101" i="10"/>
  <c r="H93" i="10"/>
  <c r="N862" i="10"/>
  <c r="M862" i="10"/>
  <c r="N856" i="10"/>
  <c r="M856" i="10"/>
  <c r="N850" i="10"/>
  <c r="M850" i="10"/>
  <c r="N844" i="10"/>
  <c r="M844" i="10"/>
  <c r="U809" i="10"/>
  <c r="V809" i="10"/>
  <c r="X817" i="10"/>
  <c r="U791" i="10"/>
  <c r="V791" i="10"/>
  <c r="U773" i="10"/>
  <c r="V773" i="10"/>
  <c r="U755" i="10"/>
  <c r="V755" i="10"/>
  <c r="P834" i="10"/>
  <c r="H819" i="10"/>
  <c r="N805" i="10"/>
  <c r="M805" i="10"/>
  <c r="F758" i="10"/>
  <c r="E758" i="10"/>
  <c r="E807" i="10"/>
  <c r="F807" i="10"/>
  <c r="E781" i="10"/>
  <c r="F781" i="10"/>
  <c r="E810" i="10"/>
  <c r="F810" i="10"/>
  <c r="N778" i="10"/>
  <c r="M778" i="10"/>
  <c r="E813" i="10"/>
  <c r="F813" i="10"/>
  <c r="F755" i="10"/>
  <c r="E755" i="10"/>
  <c r="N722" i="10"/>
  <c r="M722" i="10"/>
  <c r="P773" i="10"/>
  <c r="E751" i="10"/>
  <c r="F751" i="10"/>
  <c r="H700" i="10"/>
  <c r="F666" i="10"/>
  <c r="E666" i="10"/>
  <c r="F662" i="10"/>
  <c r="E662" i="10"/>
  <c r="F654" i="10"/>
  <c r="E654" i="10"/>
  <c r="F668" i="10"/>
  <c r="E668" i="10"/>
  <c r="F637" i="10"/>
  <c r="E637" i="10"/>
  <c r="V552" i="10"/>
  <c r="U552" i="10"/>
  <c r="V543" i="10"/>
  <c r="U543" i="10"/>
  <c r="V534" i="10"/>
  <c r="U534" i="10"/>
  <c r="V525" i="10"/>
  <c r="U525" i="10"/>
  <c r="V516" i="10"/>
  <c r="U516" i="10"/>
  <c r="H562" i="10"/>
  <c r="N867" i="10"/>
  <c r="M867" i="10"/>
  <c r="N861" i="10"/>
  <c r="M861" i="10"/>
  <c r="N855" i="10"/>
  <c r="M855" i="10"/>
  <c r="N849" i="10"/>
  <c r="M849" i="10"/>
  <c r="N837" i="10"/>
  <c r="M837" i="10"/>
  <c r="N829" i="10"/>
  <c r="M829" i="10"/>
  <c r="V838" i="10"/>
  <c r="U838" i="10"/>
  <c r="V830" i="10"/>
  <c r="U830" i="10"/>
  <c r="V822" i="10"/>
  <c r="U822" i="10"/>
  <c r="U806" i="10"/>
  <c r="V806" i="10"/>
  <c r="U788" i="10"/>
  <c r="V788" i="10"/>
  <c r="U770" i="10"/>
  <c r="V770" i="10"/>
  <c r="H850" i="10"/>
  <c r="N835" i="10"/>
  <c r="M835" i="10"/>
  <c r="N802" i="10"/>
  <c r="M802" i="10"/>
  <c r="F773" i="10"/>
  <c r="E773" i="10"/>
  <c r="N796" i="10"/>
  <c r="M796" i="10"/>
  <c r="N790" i="10"/>
  <c r="M790" i="10"/>
  <c r="N784" i="10"/>
  <c r="M784" i="10"/>
  <c r="E776" i="10"/>
  <c r="F776" i="10"/>
  <c r="V823" i="10"/>
  <c r="U823" i="10"/>
  <c r="E801" i="10"/>
  <c r="F801" i="10"/>
  <c r="N781" i="10"/>
  <c r="M781" i="10"/>
  <c r="N772" i="10"/>
  <c r="M772" i="10"/>
  <c r="N754" i="10"/>
  <c r="M754" i="10"/>
  <c r="E769" i="10"/>
  <c r="F769" i="10"/>
  <c r="M733" i="10"/>
  <c r="N733" i="10"/>
  <c r="U718" i="10"/>
  <c r="V718" i="10"/>
  <c r="E752" i="10"/>
  <c r="F752" i="10"/>
  <c r="N725" i="10"/>
  <c r="M725" i="10"/>
  <c r="E775" i="10"/>
  <c r="F775" i="10"/>
  <c r="E757" i="10"/>
  <c r="F757" i="10"/>
  <c r="U742" i="10"/>
  <c r="V742" i="10"/>
  <c r="E736" i="10"/>
  <c r="F736" i="10"/>
  <c r="M736" i="10"/>
  <c r="N736" i="10"/>
  <c r="P749" i="10"/>
  <c r="N776" i="10"/>
  <c r="M776" i="10"/>
  <c r="F717" i="10"/>
  <c r="E717" i="10"/>
  <c r="F711" i="10"/>
  <c r="E711" i="10"/>
  <c r="F705" i="10"/>
  <c r="E705" i="10"/>
  <c r="F699" i="10"/>
  <c r="E699" i="10"/>
  <c r="F693" i="10"/>
  <c r="E693" i="10"/>
  <c r="F687" i="10"/>
  <c r="E687" i="10"/>
  <c r="F681" i="10"/>
  <c r="E681" i="10"/>
  <c r="F675" i="10"/>
  <c r="E675" i="10"/>
  <c r="F669" i="10"/>
  <c r="E669" i="10"/>
  <c r="F663" i="10"/>
  <c r="E663" i="10"/>
  <c r="F657" i="10"/>
  <c r="E657" i="10"/>
  <c r="F651" i="10"/>
  <c r="E651" i="10"/>
  <c r="X691" i="10"/>
  <c r="X685" i="10"/>
  <c r="E716" i="10"/>
  <c r="F716" i="10"/>
  <c r="E710" i="10"/>
  <c r="F710" i="10"/>
  <c r="E704" i="10"/>
  <c r="F704" i="10"/>
  <c r="E698" i="10"/>
  <c r="F698" i="10"/>
  <c r="E692" i="10"/>
  <c r="F692" i="10"/>
  <c r="E686" i="10"/>
  <c r="F686" i="10"/>
  <c r="E680" i="10"/>
  <c r="F680" i="10"/>
  <c r="E674" i="10"/>
  <c r="F674" i="10"/>
  <c r="V667" i="10"/>
  <c r="U667" i="10"/>
  <c r="E617" i="10"/>
  <c r="F617" i="10"/>
  <c r="F607" i="10"/>
  <c r="E607" i="10"/>
  <c r="P654" i="10"/>
  <c r="F656" i="10"/>
  <c r="E656" i="10"/>
  <c r="U624" i="10"/>
  <c r="V624" i="10"/>
  <c r="V551" i="10"/>
  <c r="U551" i="10"/>
  <c r="V545" i="10"/>
  <c r="U545" i="10"/>
  <c r="V539" i="10"/>
  <c r="U539" i="10"/>
  <c r="V533" i="10"/>
  <c r="U533" i="10"/>
  <c r="V527" i="10"/>
  <c r="U527" i="10"/>
  <c r="V521" i="10"/>
  <c r="U521" i="10"/>
  <c r="V515" i="10"/>
  <c r="U515" i="10"/>
  <c r="U574" i="10"/>
  <c r="V574" i="10"/>
  <c r="M589" i="10"/>
  <c r="N589" i="10"/>
  <c r="N866" i="10"/>
  <c r="M866" i="10"/>
  <c r="N860" i="10"/>
  <c r="M860" i="10"/>
  <c r="N854" i="10"/>
  <c r="M854" i="10"/>
  <c r="N848" i="10"/>
  <c r="M848" i="10"/>
  <c r="M842" i="10"/>
  <c r="N842" i="10"/>
  <c r="U821" i="10"/>
  <c r="V821" i="10"/>
  <c r="U803" i="10"/>
  <c r="V803" i="10"/>
  <c r="N831" i="10"/>
  <c r="M831" i="10"/>
  <c r="N823" i="10"/>
  <c r="M823" i="10"/>
  <c r="E815" i="10"/>
  <c r="F815" i="10"/>
  <c r="E787" i="10"/>
  <c r="F787" i="10"/>
  <c r="E818" i="10"/>
  <c r="F818" i="10"/>
  <c r="N787" i="10"/>
  <c r="M787" i="10"/>
  <c r="E779" i="10"/>
  <c r="F779" i="10"/>
  <c r="E754" i="10"/>
  <c r="F754" i="10"/>
  <c r="N737" i="10"/>
  <c r="M737" i="10"/>
  <c r="U748" i="10"/>
  <c r="V748" i="10"/>
  <c r="N728" i="10"/>
  <c r="M728" i="10"/>
  <c r="N760" i="10"/>
  <c r="M760" i="10"/>
  <c r="N767" i="10"/>
  <c r="M767" i="10"/>
  <c r="U747" i="10"/>
  <c r="V747" i="10"/>
  <c r="U743" i="10"/>
  <c r="V743" i="10"/>
  <c r="V726" i="10"/>
  <c r="U726" i="10"/>
  <c r="P696" i="10"/>
  <c r="X719" i="10"/>
  <c r="P681" i="10"/>
  <c r="F660" i="10"/>
  <c r="E660" i="10"/>
  <c r="F643" i="10"/>
  <c r="E643" i="10"/>
  <c r="V604" i="10"/>
  <c r="U604" i="10"/>
  <c r="V663" i="10"/>
  <c r="U663" i="10"/>
  <c r="P659" i="10"/>
  <c r="M613" i="10"/>
  <c r="N613" i="10"/>
  <c r="V602" i="10"/>
  <c r="U602" i="10"/>
  <c r="F664" i="10"/>
  <c r="E664" i="10"/>
  <c r="P663" i="10"/>
  <c r="U642" i="10"/>
  <c r="V642" i="10"/>
  <c r="F622" i="10"/>
  <c r="E622" i="10"/>
  <c r="X610" i="10"/>
  <c r="N865" i="10"/>
  <c r="M865" i="10"/>
  <c r="N859" i="10"/>
  <c r="M859" i="10"/>
  <c r="N853" i="10"/>
  <c r="M853" i="10"/>
  <c r="N847" i="10"/>
  <c r="M847" i="10"/>
  <c r="U818" i="10"/>
  <c r="V818" i="10"/>
  <c r="P828" i="10"/>
  <c r="P816" i="10"/>
  <c r="U782" i="10"/>
  <c r="V782" i="10"/>
  <c r="U764" i="10"/>
  <c r="V764" i="10"/>
  <c r="E793" i="10"/>
  <c r="F793" i="10"/>
  <c r="P779" i="10"/>
  <c r="E794" i="10"/>
  <c r="F794" i="10"/>
  <c r="E788" i="10"/>
  <c r="F788" i="10"/>
  <c r="N827" i="10"/>
  <c r="M827" i="10"/>
  <c r="E799" i="10"/>
  <c r="F799" i="10"/>
  <c r="N793" i="10"/>
  <c r="M793" i="10"/>
  <c r="E785" i="10"/>
  <c r="F785" i="10"/>
  <c r="V753" i="10"/>
  <c r="U753" i="10"/>
  <c r="H744" i="10"/>
  <c r="U750" i="10"/>
  <c r="V750" i="10"/>
  <c r="N748" i="10"/>
  <c r="M748" i="10"/>
  <c r="N724" i="10"/>
  <c r="M724" i="10"/>
  <c r="F767" i="10"/>
  <c r="E767" i="10"/>
  <c r="F715" i="10"/>
  <c r="E715" i="10"/>
  <c r="F709" i="10"/>
  <c r="E709" i="10"/>
  <c r="F703" i="10"/>
  <c r="E703" i="10"/>
  <c r="F697" i="10"/>
  <c r="E697" i="10"/>
  <c r="F691" i="10"/>
  <c r="E691" i="10"/>
  <c r="F685" i="10"/>
  <c r="E685" i="10"/>
  <c r="F679" i="10"/>
  <c r="E679" i="10"/>
  <c r="F673" i="10"/>
  <c r="E673" i="10"/>
  <c r="F667" i="10"/>
  <c r="E667" i="10"/>
  <c r="F661" i="10"/>
  <c r="E661" i="10"/>
  <c r="F655" i="10"/>
  <c r="E655" i="10"/>
  <c r="E719" i="10"/>
  <c r="F719" i="10"/>
  <c r="N719" i="10"/>
  <c r="M719" i="10"/>
  <c r="F670" i="10"/>
  <c r="E670" i="10"/>
  <c r="E632" i="10"/>
  <c r="F632" i="10"/>
  <c r="F625" i="10"/>
  <c r="E625" i="10"/>
  <c r="V601" i="10"/>
  <c r="U601" i="10"/>
  <c r="P705" i="10"/>
  <c r="F646" i="10"/>
  <c r="E646" i="10"/>
  <c r="E635" i="10"/>
  <c r="F635" i="10"/>
  <c r="M626" i="10"/>
  <c r="N626" i="10"/>
  <c r="E649" i="10"/>
  <c r="F649" i="10"/>
  <c r="E638" i="10"/>
  <c r="F638" i="10"/>
  <c r="E631" i="10"/>
  <c r="F631" i="10"/>
  <c r="E620" i="10"/>
  <c r="F620" i="10"/>
  <c r="P675" i="10"/>
  <c r="U636" i="10"/>
  <c r="V636" i="10"/>
  <c r="F640" i="10"/>
  <c r="E640" i="10"/>
  <c r="V593" i="10"/>
  <c r="U593" i="10"/>
  <c r="H577" i="10"/>
  <c r="P614" i="10"/>
  <c r="U556" i="10"/>
  <c r="V556" i="10"/>
  <c r="U477" i="10"/>
  <c r="V477" i="10"/>
  <c r="U483" i="10"/>
  <c r="V483" i="10"/>
  <c r="U478" i="10"/>
  <c r="V478" i="10"/>
  <c r="N864" i="10"/>
  <c r="M864" i="10"/>
  <c r="N858" i="10"/>
  <c r="M858" i="10"/>
  <c r="N852" i="10"/>
  <c r="M852" i="10"/>
  <c r="N846" i="10"/>
  <c r="M846" i="10"/>
  <c r="N840" i="10"/>
  <c r="M840" i="10"/>
  <c r="N833" i="10"/>
  <c r="M833" i="10"/>
  <c r="N825" i="10"/>
  <c r="M825" i="10"/>
  <c r="V834" i="10"/>
  <c r="U834" i="10"/>
  <c r="V826" i="10"/>
  <c r="U826" i="10"/>
  <c r="U815" i="10"/>
  <c r="V815" i="10"/>
  <c r="U779" i="10"/>
  <c r="V779" i="10"/>
  <c r="U761" i="10"/>
  <c r="V761" i="10"/>
  <c r="E791" i="10"/>
  <c r="F791" i="10"/>
  <c r="E760" i="10"/>
  <c r="F760" i="10"/>
  <c r="U751" i="10"/>
  <c r="V751" i="10"/>
  <c r="F614" i="10"/>
  <c r="E614" i="10"/>
  <c r="V598" i="10"/>
  <c r="U598" i="10"/>
  <c r="V655" i="10"/>
  <c r="U655" i="10"/>
  <c r="V599" i="10"/>
  <c r="U599" i="10"/>
  <c r="F634" i="10"/>
  <c r="E634" i="10"/>
  <c r="F613" i="10"/>
  <c r="E613" i="10"/>
  <c r="M620" i="10"/>
  <c r="N620" i="10"/>
  <c r="V546" i="10"/>
  <c r="U546" i="10"/>
  <c r="V537" i="10"/>
  <c r="U537" i="10"/>
  <c r="V528" i="10"/>
  <c r="U528" i="10"/>
  <c r="V519" i="10"/>
  <c r="U519" i="10"/>
  <c r="U510" i="10"/>
  <c r="V510" i="10"/>
  <c r="V488" i="10"/>
  <c r="U488" i="10"/>
  <c r="M497" i="10"/>
  <c r="N497" i="10"/>
  <c r="N863" i="10"/>
  <c r="M863" i="10"/>
  <c r="N857" i="10"/>
  <c r="M857" i="10"/>
  <c r="N851" i="10"/>
  <c r="M851" i="10"/>
  <c r="N845" i="10"/>
  <c r="M845" i="10"/>
  <c r="U812" i="10"/>
  <c r="V812" i="10"/>
  <c r="U794" i="10"/>
  <c r="V794" i="10"/>
  <c r="U776" i="10"/>
  <c r="V776" i="10"/>
  <c r="U758" i="10"/>
  <c r="V758" i="10"/>
  <c r="H832" i="10"/>
  <c r="N808" i="10"/>
  <c r="M808" i="10"/>
  <c r="E804" i="10"/>
  <c r="F804" i="10"/>
  <c r="N742" i="10"/>
  <c r="M742" i="10"/>
  <c r="F770" i="10"/>
  <c r="E770" i="10"/>
  <c r="E798" i="10"/>
  <c r="F798" i="10"/>
  <c r="X775" i="10"/>
  <c r="F761" i="10"/>
  <c r="E761" i="10"/>
  <c r="N739" i="10"/>
  <c r="M739" i="10"/>
  <c r="V744" i="10"/>
  <c r="U744" i="10"/>
  <c r="F764" i="10"/>
  <c r="E764" i="10"/>
  <c r="N745" i="10"/>
  <c r="M745" i="10"/>
  <c r="V724" i="10"/>
  <c r="U724" i="10"/>
  <c r="N782" i="10"/>
  <c r="M782" i="10"/>
  <c r="U745" i="10"/>
  <c r="V745" i="10"/>
  <c r="N757" i="10"/>
  <c r="M757" i="10"/>
  <c r="U736" i="10"/>
  <c r="V736" i="10"/>
  <c r="E723" i="10"/>
  <c r="F723" i="10"/>
  <c r="E713" i="10"/>
  <c r="F713" i="10"/>
  <c r="E707" i="10"/>
  <c r="F707" i="10"/>
  <c r="E701" i="10"/>
  <c r="F701" i="10"/>
  <c r="E695" i="10"/>
  <c r="F695" i="10"/>
  <c r="E689" i="10"/>
  <c r="F689" i="10"/>
  <c r="E683" i="10"/>
  <c r="F683" i="10"/>
  <c r="E677" i="10"/>
  <c r="F677" i="10"/>
  <c r="F671" i="10"/>
  <c r="E671" i="10"/>
  <c r="E665" i="10"/>
  <c r="F665" i="10"/>
  <c r="F659" i="10"/>
  <c r="E659" i="10"/>
  <c r="F653" i="10"/>
  <c r="E653" i="10"/>
  <c r="H712" i="10"/>
  <c r="E724" i="10"/>
  <c r="F724" i="10"/>
  <c r="M718" i="10"/>
  <c r="N718" i="10"/>
  <c r="E725" i="10"/>
  <c r="F725" i="10"/>
  <c r="N610" i="10"/>
  <c r="M610" i="10"/>
  <c r="V595" i="10"/>
  <c r="U595" i="10"/>
  <c r="M644" i="10"/>
  <c r="N644" i="10"/>
  <c r="E610" i="10"/>
  <c r="F610" i="10"/>
  <c r="F658" i="10"/>
  <c r="E658" i="10"/>
  <c r="F650" i="10"/>
  <c r="E650" i="10"/>
  <c r="P651" i="10"/>
  <c r="F619" i="10"/>
  <c r="E619" i="10"/>
  <c r="M638" i="10"/>
  <c r="N638" i="10"/>
  <c r="N479" i="10"/>
  <c r="M479" i="10"/>
  <c r="M554" i="10"/>
  <c r="N554" i="10"/>
  <c r="M548" i="10"/>
  <c r="N548" i="10"/>
  <c r="M542" i="10"/>
  <c r="N542" i="10"/>
  <c r="M536" i="10"/>
  <c r="N536" i="10"/>
  <c r="M530" i="10"/>
  <c r="N530" i="10"/>
  <c r="M524" i="10"/>
  <c r="N524" i="10"/>
  <c r="M518" i="10"/>
  <c r="N518" i="10"/>
  <c r="U785" i="10"/>
  <c r="V785" i="10"/>
  <c r="U767" i="10"/>
  <c r="V767" i="10"/>
  <c r="H822" i="10"/>
  <c r="N811" i="10"/>
  <c r="M811" i="10"/>
  <c r="E821" i="10"/>
  <c r="F821" i="10"/>
  <c r="E782" i="10"/>
  <c r="F782" i="10"/>
  <c r="X781" i="10"/>
  <c r="N775" i="10"/>
  <c r="M775" i="10"/>
  <c r="N751" i="10"/>
  <c r="M751" i="10"/>
  <c r="E739" i="10"/>
  <c r="F739" i="10"/>
  <c r="V733" i="10"/>
  <c r="U733" i="10"/>
  <c r="N730" i="10"/>
  <c r="M730" i="10"/>
  <c r="H733" i="10"/>
  <c r="N727" i="10"/>
  <c r="M727" i="10"/>
  <c r="U721" i="10"/>
  <c r="V721" i="10"/>
  <c r="N721" i="10"/>
  <c r="M721" i="10"/>
  <c r="H706" i="10"/>
  <c r="X679" i="10"/>
  <c r="V711" i="10"/>
  <c r="U711" i="10"/>
  <c r="V705" i="10"/>
  <c r="U705" i="10"/>
  <c r="V699" i="10"/>
  <c r="U699" i="10"/>
  <c r="V693" i="10"/>
  <c r="U693" i="10"/>
  <c r="V687" i="10"/>
  <c r="U687" i="10"/>
  <c r="V681" i="10"/>
  <c r="U681" i="10"/>
  <c r="V675" i="10"/>
  <c r="U675" i="10"/>
  <c r="X645" i="10"/>
  <c r="U648" i="10"/>
  <c r="V648" i="10"/>
  <c r="F628" i="10"/>
  <c r="E628" i="10"/>
  <c r="M632" i="10"/>
  <c r="N632" i="10"/>
  <c r="U618" i="10"/>
  <c r="V618" i="10"/>
  <c r="V549" i="10"/>
  <c r="U549" i="10"/>
  <c r="V540" i="10"/>
  <c r="U540" i="10"/>
  <c r="V531" i="10"/>
  <c r="U531" i="10"/>
  <c r="V522" i="10"/>
  <c r="U522" i="10"/>
  <c r="U513" i="10"/>
  <c r="V513" i="10"/>
  <c r="M555" i="10"/>
  <c r="N555" i="10"/>
  <c r="X572" i="10"/>
  <c r="U562" i="10"/>
  <c r="V562" i="10"/>
  <c r="M583" i="10"/>
  <c r="N583" i="10"/>
  <c r="H486" i="10"/>
  <c r="M504" i="10"/>
  <c r="N504" i="10"/>
  <c r="U495" i="10"/>
  <c r="V495" i="10"/>
  <c r="V469" i="10"/>
  <c r="U469" i="10"/>
  <c r="V463" i="10"/>
  <c r="U463" i="10"/>
  <c r="V457" i="10"/>
  <c r="U457" i="10"/>
  <c r="V451" i="10"/>
  <c r="U451" i="10"/>
  <c r="V445" i="10"/>
  <c r="U445" i="10"/>
  <c r="V439" i="10"/>
  <c r="U439" i="10"/>
  <c r="V433" i="10"/>
  <c r="U433" i="10"/>
  <c r="V427" i="10"/>
  <c r="U427" i="10"/>
  <c r="V421" i="10"/>
  <c r="U421" i="10"/>
  <c r="M507" i="10"/>
  <c r="N507" i="10"/>
  <c r="M489" i="10"/>
  <c r="N489" i="10"/>
  <c r="U412" i="10"/>
  <c r="V412" i="10"/>
  <c r="U406" i="10"/>
  <c r="V406" i="10"/>
  <c r="F401" i="10"/>
  <c r="E401" i="10"/>
  <c r="F395" i="10"/>
  <c r="E395" i="10"/>
  <c r="U402" i="10"/>
  <c r="V402" i="10"/>
  <c r="U397" i="10"/>
  <c r="V397" i="10"/>
  <c r="F387" i="10"/>
  <c r="E387" i="10"/>
  <c r="F323" i="10"/>
  <c r="E323" i="10"/>
  <c r="F314" i="10"/>
  <c r="E314" i="10"/>
  <c r="F327" i="10"/>
  <c r="E327" i="10"/>
  <c r="F318" i="10"/>
  <c r="E318" i="10"/>
  <c r="F305" i="10"/>
  <c r="E305" i="10"/>
  <c r="F301" i="10"/>
  <c r="E301" i="10"/>
  <c r="F297" i="10"/>
  <c r="E297" i="10"/>
  <c r="F293" i="10"/>
  <c r="E293" i="10"/>
  <c r="F289" i="10"/>
  <c r="E289" i="10"/>
  <c r="F285" i="10"/>
  <c r="E285" i="10"/>
  <c r="F281" i="10"/>
  <c r="E281" i="10"/>
  <c r="F277" i="10"/>
  <c r="E277" i="10"/>
  <c r="F273" i="10"/>
  <c r="E273" i="10"/>
  <c r="F269" i="10"/>
  <c r="E269" i="10"/>
  <c r="F265" i="10"/>
  <c r="E265" i="10"/>
  <c r="F261" i="10"/>
  <c r="E261" i="10"/>
  <c r="F257" i="10"/>
  <c r="E257" i="10"/>
  <c r="E251" i="10"/>
  <c r="F251" i="10"/>
  <c r="N244" i="10"/>
  <c r="M244" i="10"/>
  <c r="N221" i="10"/>
  <c r="M221" i="10"/>
  <c r="N239" i="10"/>
  <c r="M239" i="10"/>
  <c r="N233" i="10"/>
  <c r="M233" i="10"/>
  <c r="N240" i="10"/>
  <c r="M240" i="10"/>
  <c r="N234" i="10"/>
  <c r="M234" i="10"/>
  <c r="E222" i="10"/>
  <c r="F222" i="10"/>
  <c r="N115" i="10"/>
  <c r="M115" i="10"/>
  <c r="F106" i="10"/>
  <c r="E106" i="10"/>
  <c r="F94" i="10"/>
  <c r="E94" i="10"/>
  <c r="F82" i="10"/>
  <c r="E82" i="10"/>
  <c r="F70" i="10"/>
  <c r="E70" i="10"/>
  <c r="H653" i="9"/>
  <c r="V514" i="9"/>
  <c r="U514" i="9"/>
  <c r="V509" i="9"/>
  <c r="U509" i="9"/>
  <c r="V510" i="9"/>
  <c r="U510" i="9"/>
  <c r="V505" i="9"/>
  <c r="U505" i="9"/>
  <c r="P482" i="9"/>
  <c r="M489" i="9"/>
  <c r="N489" i="9"/>
  <c r="N413" i="9"/>
  <c r="M413" i="9"/>
  <c r="N407" i="9"/>
  <c r="M407" i="9"/>
  <c r="N401" i="9"/>
  <c r="M401" i="9"/>
  <c r="N395" i="9"/>
  <c r="M395" i="9"/>
  <c r="U167" i="9"/>
  <c r="V167" i="9"/>
  <c r="U165" i="9"/>
  <c r="V165" i="9"/>
  <c r="U163" i="9"/>
  <c r="V163" i="9"/>
  <c r="U161" i="9"/>
  <c r="V161" i="9"/>
  <c r="U159" i="9"/>
  <c r="V159" i="9"/>
  <c r="U157" i="9"/>
  <c r="V157" i="9"/>
  <c r="U155" i="9"/>
  <c r="V155" i="9"/>
  <c r="U153" i="9"/>
  <c r="V153" i="9"/>
  <c r="U151" i="9"/>
  <c r="V151" i="9"/>
  <c r="U149" i="9"/>
  <c r="V149" i="9"/>
  <c r="U147" i="9"/>
  <c r="V147" i="9"/>
  <c r="U145" i="9"/>
  <c r="V145" i="9"/>
  <c r="U143" i="9"/>
  <c r="V143" i="9"/>
  <c r="U141" i="9"/>
  <c r="V141" i="9"/>
  <c r="U139" i="9"/>
  <c r="V139" i="9"/>
  <c r="U137" i="9"/>
  <c r="V137" i="9"/>
  <c r="V205" i="9"/>
  <c r="U205" i="9"/>
  <c r="V202" i="9"/>
  <c r="U202" i="9"/>
  <c r="V199" i="9"/>
  <c r="U199" i="9"/>
  <c r="V196" i="9"/>
  <c r="U196" i="9"/>
  <c r="V193" i="9"/>
  <c r="U193" i="9"/>
  <c r="V190" i="9"/>
  <c r="U190" i="9"/>
  <c r="V187" i="9"/>
  <c r="U187" i="9"/>
  <c r="V184" i="9"/>
  <c r="U184" i="9"/>
  <c r="M549" i="10"/>
  <c r="N549" i="10"/>
  <c r="M540" i="10"/>
  <c r="N540" i="10"/>
  <c r="M531" i="10"/>
  <c r="N531" i="10"/>
  <c r="M522" i="10"/>
  <c r="N522" i="10"/>
  <c r="M513" i="10"/>
  <c r="N513" i="10"/>
  <c r="U586" i="10"/>
  <c r="V586" i="10"/>
  <c r="U577" i="10"/>
  <c r="V577" i="10"/>
  <c r="E573" i="10"/>
  <c r="F573" i="10"/>
  <c r="E564" i="10"/>
  <c r="F564" i="10"/>
  <c r="V554" i="10"/>
  <c r="U554" i="10"/>
  <c r="V548" i="10"/>
  <c r="U548" i="10"/>
  <c r="V542" i="10"/>
  <c r="U542" i="10"/>
  <c r="V536" i="10"/>
  <c r="U536" i="10"/>
  <c r="V530" i="10"/>
  <c r="U530" i="10"/>
  <c r="V524" i="10"/>
  <c r="U524" i="10"/>
  <c r="V518" i="10"/>
  <c r="U518" i="10"/>
  <c r="X575" i="10"/>
  <c r="U565" i="10"/>
  <c r="V565" i="10"/>
  <c r="M580" i="10"/>
  <c r="N580" i="10"/>
  <c r="U481" i="10"/>
  <c r="V481" i="10"/>
  <c r="V473" i="10"/>
  <c r="U473" i="10"/>
  <c r="M498" i="10"/>
  <c r="N498" i="10"/>
  <c r="U489" i="10"/>
  <c r="V489" i="10"/>
  <c r="V468" i="10"/>
  <c r="U468" i="10"/>
  <c r="V462" i="10"/>
  <c r="U462" i="10"/>
  <c r="V456" i="10"/>
  <c r="U456" i="10"/>
  <c r="V450" i="10"/>
  <c r="U450" i="10"/>
  <c r="V444" i="10"/>
  <c r="U444" i="10"/>
  <c r="V438" i="10"/>
  <c r="U438" i="10"/>
  <c r="V432" i="10"/>
  <c r="U432" i="10"/>
  <c r="V426" i="10"/>
  <c r="U426" i="10"/>
  <c r="V420" i="10"/>
  <c r="U420" i="10"/>
  <c r="U498" i="10"/>
  <c r="V498" i="10"/>
  <c r="F406" i="10"/>
  <c r="E406" i="10"/>
  <c r="F400" i="10"/>
  <c r="E400" i="10"/>
  <c r="F394" i="10"/>
  <c r="E394" i="10"/>
  <c r="F392" i="10"/>
  <c r="E392" i="10"/>
  <c r="E390" i="10"/>
  <c r="F390" i="10"/>
  <c r="U399" i="10"/>
  <c r="V399" i="10"/>
  <c r="F389" i="10"/>
  <c r="E389" i="10"/>
  <c r="U394" i="10"/>
  <c r="V394" i="10"/>
  <c r="F309" i="10"/>
  <c r="E309" i="10"/>
  <c r="N243" i="10"/>
  <c r="M243" i="10"/>
  <c r="N219" i="10"/>
  <c r="M219" i="10"/>
  <c r="N218" i="10"/>
  <c r="M218" i="10"/>
  <c r="F216" i="10"/>
  <c r="E216" i="10"/>
  <c r="F212" i="10"/>
  <c r="E212" i="10"/>
  <c r="F208" i="10"/>
  <c r="E208" i="10"/>
  <c r="F204" i="10"/>
  <c r="E204" i="10"/>
  <c r="F200" i="10"/>
  <c r="E200" i="10"/>
  <c r="F196" i="10"/>
  <c r="E196" i="10"/>
  <c r="F192" i="10"/>
  <c r="E192" i="10"/>
  <c r="N114" i="10"/>
  <c r="M114" i="10"/>
  <c r="N133" i="10"/>
  <c r="M133" i="10"/>
  <c r="N128" i="10"/>
  <c r="M128" i="10"/>
  <c r="N124" i="10"/>
  <c r="M124" i="10"/>
  <c r="N120" i="10"/>
  <c r="M120" i="10"/>
  <c r="F104" i="10"/>
  <c r="E104" i="10"/>
  <c r="F92" i="10"/>
  <c r="E92" i="10"/>
  <c r="F80" i="10"/>
  <c r="E80" i="10"/>
  <c r="F68" i="10"/>
  <c r="E68" i="10"/>
  <c r="V64" i="10"/>
  <c r="U64" i="10"/>
  <c r="V61" i="10"/>
  <c r="U61" i="10"/>
  <c r="V58" i="10"/>
  <c r="U58" i="10"/>
  <c r="V55" i="10"/>
  <c r="U55" i="10"/>
  <c r="V52" i="10"/>
  <c r="U52" i="10"/>
  <c r="V49" i="10"/>
  <c r="U49" i="10"/>
  <c r="V46" i="10"/>
  <c r="U46" i="10"/>
  <c r="V43" i="10"/>
  <c r="U43" i="10"/>
  <c r="V40" i="10"/>
  <c r="U40" i="10"/>
  <c r="V37" i="10"/>
  <c r="U37" i="10"/>
  <c r="V34" i="10"/>
  <c r="U34" i="10"/>
  <c r="V31" i="10"/>
  <c r="U31" i="10"/>
  <c r="V28" i="10"/>
  <c r="U28" i="10"/>
  <c r="V25" i="10"/>
  <c r="U25" i="10"/>
  <c r="V22" i="10"/>
  <c r="U22" i="10"/>
  <c r="V19" i="10"/>
  <c r="U19" i="10"/>
  <c r="V491" i="9"/>
  <c r="U491" i="9"/>
  <c r="V490" i="9"/>
  <c r="U490" i="9"/>
  <c r="N473" i="9"/>
  <c r="M473" i="9"/>
  <c r="N455" i="9"/>
  <c r="M455" i="9"/>
  <c r="N437" i="9"/>
  <c r="M437" i="9"/>
  <c r="N419" i="9"/>
  <c r="M419" i="9"/>
  <c r="N463" i="9"/>
  <c r="M463" i="9"/>
  <c r="N445" i="9"/>
  <c r="M445" i="9"/>
  <c r="N427" i="9"/>
  <c r="M427" i="9"/>
  <c r="N412" i="9"/>
  <c r="M412" i="9"/>
  <c r="N406" i="9"/>
  <c r="M406" i="9"/>
  <c r="N400" i="9"/>
  <c r="M400" i="9"/>
  <c r="N394" i="9"/>
  <c r="M394" i="9"/>
  <c r="M167" i="9"/>
  <c r="N167" i="9"/>
  <c r="M165" i="9"/>
  <c r="N165" i="9"/>
  <c r="M163" i="9"/>
  <c r="N163" i="9"/>
  <c r="M161" i="9"/>
  <c r="N161" i="9"/>
  <c r="M159" i="9"/>
  <c r="N159" i="9"/>
  <c r="M157" i="9"/>
  <c r="N157" i="9"/>
  <c r="M155" i="9"/>
  <c r="N155" i="9"/>
  <c r="M153" i="9"/>
  <c r="N153" i="9"/>
  <c r="M151" i="9"/>
  <c r="N151" i="9"/>
  <c r="M149" i="9"/>
  <c r="N149" i="9"/>
  <c r="M147" i="9"/>
  <c r="N147" i="9"/>
  <c r="M145" i="9"/>
  <c r="N145" i="9"/>
  <c r="M143" i="9"/>
  <c r="N143" i="9"/>
  <c r="M141" i="9"/>
  <c r="N141" i="9"/>
  <c r="M139" i="9"/>
  <c r="N139" i="9"/>
  <c r="M137" i="9"/>
  <c r="N137" i="9"/>
  <c r="U568" i="10"/>
  <c r="V568" i="10"/>
  <c r="M577" i="10"/>
  <c r="N577" i="10"/>
  <c r="M485" i="10"/>
  <c r="N485" i="10"/>
  <c r="M492" i="10"/>
  <c r="N492" i="10"/>
  <c r="E507" i="10"/>
  <c r="F507" i="10"/>
  <c r="E501" i="10"/>
  <c r="F501" i="10"/>
  <c r="E495" i="10"/>
  <c r="F495" i="10"/>
  <c r="E489" i="10"/>
  <c r="F489" i="10"/>
  <c r="V467" i="10"/>
  <c r="U467" i="10"/>
  <c r="V461" i="10"/>
  <c r="U461" i="10"/>
  <c r="V455" i="10"/>
  <c r="U455" i="10"/>
  <c r="V449" i="10"/>
  <c r="U449" i="10"/>
  <c r="V443" i="10"/>
  <c r="U443" i="10"/>
  <c r="V437" i="10"/>
  <c r="U437" i="10"/>
  <c r="V431" i="10"/>
  <c r="U431" i="10"/>
  <c r="V425" i="10"/>
  <c r="U425" i="10"/>
  <c r="V419" i="10"/>
  <c r="U419" i="10"/>
  <c r="M515" i="10"/>
  <c r="N515" i="10"/>
  <c r="M501" i="10"/>
  <c r="N501" i="10"/>
  <c r="M483" i="10"/>
  <c r="N483" i="10"/>
  <c r="V416" i="10"/>
  <c r="U416" i="10"/>
  <c r="U410" i="10"/>
  <c r="V410" i="10"/>
  <c r="F405" i="10"/>
  <c r="E405" i="10"/>
  <c r="E399" i="10"/>
  <c r="F399" i="10"/>
  <c r="F388" i="10"/>
  <c r="E388" i="10"/>
  <c r="F326" i="10"/>
  <c r="E326" i="10"/>
  <c r="F317" i="10"/>
  <c r="E317" i="10"/>
  <c r="F321" i="10"/>
  <c r="E321" i="10"/>
  <c r="F312" i="10"/>
  <c r="E312" i="10"/>
  <c r="F322" i="10"/>
  <c r="E322" i="10"/>
  <c r="F316" i="10"/>
  <c r="E316" i="10"/>
  <c r="F308" i="10"/>
  <c r="E308" i="10"/>
  <c r="E255" i="10"/>
  <c r="F255" i="10"/>
  <c r="E249" i="10"/>
  <c r="F249" i="10"/>
  <c r="N242" i="10"/>
  <c r="M242" i="10"/>
  <c r="N238" i="10"/>
  <c r="M238" i="10"/>
  <c r="N232" i="10"/>
  <c r="M232" i="10"/>
  <c r="N216" i="10"/>
  <c r="M216" i="10"/>
  <c r="N213" i="10"/>
  <c r="M213" i="10"/>
  <c r="N209" i="10"/>
  <c r="M209" i="10"/>
  <c r="N205" i="10"/>
  <c r="M205" i="10"/>
  <c r="N201" i="10"/>
  <c r="M201" i="10"/>
  <c r="N197" i="10"/>
  <c r="M197" i="10"/>
  <c r="N193" i="10"/>
  <c r="M193" i="10"/>
  <c r="N189" i="10"/>
  <c r="M189" i="10"/>
  <c r="E228" i="10"/>
  <c r="F228" i="10"/>
  <c r="N223" i="10"/>
  <c r="M223" i="10"/>
  <c r="N131" i="10"/>
  <c r="M131" i="10"/>
  <c r="N109" i="10"/>
  <c r="M109" i="10"/>
  <c r="N105" i="10"/>
  <c r="M105" i="10"/>
  <c r="N119" i="10"/>
  <c r="M119" i="10"/>
  <c r="N113" i="10"/>
  <c r="M113" i="10"/>
  <c r="F110" i="10"/>
  <c r="E110" i="10"/>
  <c r="F102" i="10"/>
  <c r="E102" i="10"/>
  <c r="F90" i="10"/>
  <c r="E90" i="10"/>
  <c r="F78" i="10"/>
  <c r="E78" i="10"/>
  <c r="V516" i="9"/>
  <c r="U516" i="9"/>
  <c r="V513" i="9"/>
  <c r="U513" i="9"/>
  <c r="V498" i="9"/>
  <c r="U498" i="9"/>
  <c r="V496" i="9"/>
  <c r="U496" i="9"/>
  <c r="V507" i="9"/>
  <c r="U507" i="9"/>
  <c r="U492" i="9"/>
  <c r="V492" i="9"/>
  <c r="N477" i="9"/>
  <c r="M477" i="9"/>
  <c r="N471" i="9"/>
  <c r="M471" i="9"/>
  <c r="N465" i="9"/>
  <c r="M465" i="9"/>
  <c r="N459" i="9"/>
  <c r="M459" i="9"/>
  <c r="N453" i="9"/>
  <c r="M453" i="9"/>
  <c r="N447" i="9"/>
  <c r="M447" i="9"/>
  <c r="N441" i="9"/>
  <c r="M441" i="9"/>
  <c r="N435" i="9"/>
  <c r="M435" i="9"/>
  <c r="N429" i="9"/>
  <c r="M429" i="9"/>
  <c r="N423" i="9"/>
  <c r="M423" i="9"/>
  <c r="N417" i="9"/>
  <c r="M417" i="9"/>
  <c r="N411" i="9"/>
  <c r="M411" i="9"/>
  <c r="N405" i="9"/>
  <c r="M405" i="9"/>
  <c r="N399" i="9"/>
  <c r="M399" i="9"/>
  <c r="N393" i="9"/>
  <c r="M393" i="9"/>
  <c r="N388" i="9"/>
  <c r="M388" i="9"/>
  <c r="N384" i="9"/>
  <c r="M384" i="9"/>
  <c r="N380" i="9"/>
  <c r="M380" i="9"/>
  <c r="N376" i="9"/>
  <c r="M376" i="9"/>
  <c r="N372" i="9"/>
  <c r="M372" i="9"/>
  <c r="N368" i="9"/>
  <c r="M368" i="9"/>
  <c r="N364" i="9"/>
  <c r="M364" i="9"/>
  <c r="E167" i="9"/>
  <c r="F167" i="9"/>
  <c r="E165" i="9"/>
  <c r="F165" i="9"/>
  <c r="E163" i="9"/>
  <c r="F163" i="9"/>
  <c r="E161" i="9"/>
  <c r="F161" i="9"/>
  <c r="E159" i="9"/>
  <c r="F159" i="9"/>
  <c r="E157" i="9"/>
  <c r="F157" i="9"/>
  <c r="E155" i="9"/>
  <c r="F155" i="9"/>
  <c r="E153" i="9"/>
  <c r="F153" i="9"/>
  <c r="E151" i="9"/>
  <c r="F151" i="9"/>
  <c r="E149" i="9"/>
  <c r="F149" i="9"/>
  <c r="E147" i="9"/>
  <c r="F147" i="9"/>
  <c r="E145" i="9"/>
  <c r="F145" i="9"/>
  <c r="E143" i="9"/>
  <c r="F143" i="9"/>
  <c r="E141" i="9"/>
  <c r="F141" i="9"/>
  <c r="E139" i="9"/>
  <c r="F139" i="9"/>
  <c r="E137" i="9"/>
  <c r="F137" i="9"/>
  <c r="V207" i="9"/>
  <c r="U207" i="9"/>
  <c r="V204" i="9"/>
  <c r="U204" i="9"/>
  <c r="V201" i="9"/>
  <c r="U201" i="9"/>
  <c r="V198" i="9"/>
  <c r="U198" i="9"/>
  <c r="V195" i="9"/>
  <c r="U195" i="9"/>
  <c r="V192" i="9"/>
  <c r="U192" i="9"/>
  <c r="V189" i="9"/>
  <c r="U189" i="9"/>
  <c r="V186" i="9"/>
  <c r="U186" i="9"/>
  <c r="E647" i="10"/>
  <c r="F647" i="10"/>
  <c r="E629" i="10"/>
  <c r="F629" i="10"/>
  <c r="M546" i="10"/>
  <c r="N546" i="10"/>
  <c r="M537" i="10"/>
  <c r="N537" i="10"/>
  <c r="M528" i="10"/>
  <c r="N528" i="10"/>
  <c r="M519" i="10"/>
  <c r="N519" i="10"/>
  <c r="M510" i="10"/>
  <c r="N510" i="10"/>
  <c r="U583" i="10"/>
  <c r="V583" i="10"/>
  <c r="E570" i="10"/>
  <c r="F570" i="10"/>
  <c r="E561" i="10"/>
  <c r="F561" i="10"/>
  <c r="U571" i="10"/>
  <c r="V571" i="10"/>
  <c r="M592" i="10"/>
  <c r="N592" i="10"/>
  <c r="U480" i="10"/>
  <c r="V480" i="10"/>
  <c r="M491" i="10"/>
  <c r="N491" i="10"/>
  <c r="V475" i="10"/>
  <c r="U475" i="10"/>
  <c r="M512" i="10"/>
  <c r="N512" i="10"/>
  <c r="M486" i="10"/>
  <c r="N486" i="10"/>
  <c r="V466" i="10"/>
  <c r="U466" i="10"/>
  <c r="V460" i="10"/>
  <c r="U460" i="10"/>
  <c r="V454" i="10"/>
  <c r="U454" i="10"/>
  <c r="V448" i="10"/>
  <c r="U448" i="10"/>
  <c r="V442" i="10"/>
  <c r="U442" i="10"/>
  <c r="V436" i="10"/>
  <c r="U436" i="10"/>
  <c r="V430" i="10"/>
  <c r="U430" i="10"/>
  <c r="V424" i="10"/>
  <c r="U424" i="10"/>
  <c r="V418" i="10"/>
  <c r="U418" i="10"/>
  <c r="M509" i="10"/>
  <c r="N509" i="10"/>
  <c r="U492" i="10"/>
  <c r="V492" i="10"/>
  <c r="F404" i="10"/>
  <c r="E404" i="10"/>
  <c r="F398" i="10"/>
  <c r="E398" i="10"/>
  <c r="X395" i="10"/>
  <c r="U396" i="10"/>
  <c r="V396" i="10"/>
  <c r="F393" i="10"/>
  <c r="E393" i="10"/>
  <c r="F303" i="10"/>
  <c r="E303" i="10"/>
  <c r="F299" i="10"/>
  <c r="E299" i="10"/>
  <c r="F295" i="10"/>
  <c r="E295" i="10"/>
  <c r="F291" i="10"/>
  <c r="E291" i="10"/>
  <c r="F287" i="10"/>
  <c r="E287" i="10"/>
  <c r="F283" i="10"/>
  <c r="E283" i="10"/>
  <c r="F279" i="10"/>
  <c r="E279" i="10"/>
  <c r="F275" i="10"/>
  <c r="E275" i="10"/>
  <c r="F271" i="10"/>
  <c r="E271" i="10"/>
  <c r="F267" i="10"/>
  <c r="E267" i="10"/>
  <c r="F263" i="10"/>
  <c r="E263" i="10"/>
  <c r="F259" i="10"/>
  <c r="E259" i="10"/>
  <c r="N222" i="10"/>
  <c r="M222" i="10"/>
  <c r="N227" i="10"/>
  <c r="M227" i="10"/>
  <c r="N236" i="10"/>
  <c r="M236" i="10"/>
  <c r="H224" i="10"/>
  <c r="N237" i="10"/>
  <c r="M237" i="10"/>
  <c r="N231" i="10"/>
  <c r="M231" i="10"/>
  <c r="N224" i="10"/>
  <c r="M224" i="10"/>
  <c r="N118" i="10"/>
  <c r="M118" i="10"/>
  <c r="N112" i="10"/>
  <c r="M112" i="10"/>
  <c r="F100" i="10"/>
  <c r="E100" i="10"/>
  <c r="F88" i="10"/>
  <c r="E88" i="10"/>
  <c r="F76" i="10"/>
  <c r="E76" i="10"/>
  <c r="V66" i="10"/>
  <c r="U66" i="10"/>
  <c r="V63" i="10"/>
  <c r="U63" i="10"/>
  <c r="V60" i="10"/>
  <c r="U60" i="10"/>
  <c r="V57" i="10"/>
  <c r="U57" i="10"/>
  <c r="V54" i="10"/>
  <c r="U54" i="10"/>
  <c r="V51" i="10"/>
  <c r="U51" i="10"/>
  <c r="V48" i="10"/>
  <c r="U48" i="10"/>
  <c r="V45" i="10"/>
  <c r="U45" i="10"/>
  <c r="V42" i="10"/>
  <c r="U42" i="10"/>
  <c r="V39" i="10"/>
  <c r="U39" i="10"/>
  <c r="V36" i="10"/>
  <c r="U36" i="10"/>
  <c r="V33" i="10"/>
  <c r="U33" i="10"/>
  <c r="V30" i="10"/>
  <c r="U30" i="10"/>
  <c r="V27" i="10"/>
  <c r="U27" i="10"/>
  <c r="V24" i="10"/>
  <c r="U24" i="10"/>
  <c r="V21" i="10"/>
  <c r="U21" i="10"/>
  <c r="V18" i="10"/>
  <c r="U18" i="10"/>
  <c r="H818" i="9"/>
  <c r="P644" i="9"/>
  <c r="V512" i="9"/>
  <c r="U512" i="9"/>
  <c r="V506" i="9"/>
  <c r="U506" i="9"/>
  <c r="N467" i="9"/>
  <c r="M467" i="9"/>
  <c r="N449" i="9"/>
  <c r="M449" i="9"/>
  <c r="N431" i="9"/>
  <c r="M431" i="9"/>
  <c r="V500" i="9"/>
  <c r="U500" i="9"/>
  <c r="M492" i="9"/>
  <c r="N492" i="9"/>
  <c r="N475" i="9"/>
  <c r="M475" i="9"/>
  <c r="N457" i="9"/>
  <c r="M457" i="9"/>
  <c r="N439" i="9"/>
  <c r="M439" i="9"/>
  <c r="N421" i="9"/>
  <c r="M421" i="9"/>
  <c r="V497" i="9"/>
  <c r="U497" i="9"/>
  <c r="U481" i="9"/>
  <c r="V481" i="9"/>
  <c r="N416" i="9"/>
  <c r="M416" i="9"/>
  <c r="N410" i="9"/>
  <c r="M410" i="9"/>
  <c r="N404" i="9"/>
  <c r="M404" i="9"/>
  <c r="N398" i="9"/>
  <c r="M398" i="9"/>
  <c r="N392" i="9"/>
  <c r="M392" i="9"/>
  <c r="U166" i="9"/>
  <c r="V166" i="9"/>
  <c r="U164" i="9"/>
  <c r="V164" i="9"/>
  <c r="U162" i="9"/>
  <c r="V162" i="9"/>
  <c r="U160" i="9"/>
  <c r="V160" i="9"/>
  <c r="U158" i="9"/>
  <c r="V158" i="9"/>
  <c r="U156" i="9"/>
  <c r="V156" i="9"/>
  <c r="U154" i="9"/>
  <c r="V154" i="9"/>
  <c r="U152" i="9"/>
  <c r="V152" i="9"/>
  <c r="U150" i="9"/>
  <c r="V150" i="9"/>
  <c r="U148" i="9"/>
  <c r="V148" i="9"/>
  <c r="U146" i="9"/>
  <c r="V146" i="9"/>
  <c r="U144" i="9"/>
  <c r="V144" i="9"/>
  <c r="U142" i="9"/>
  <c r="V142" i="9"/>
  <c r="U140" i="9"/>
  <c r="V140" i="9"/>
  <c r="U138" i="9"/>
  <c r="V138" i="9"/>
  <c r="U136" i="9"/>
  <c r="V136" i="9"/>
  <c r="U507" i="10"/>
  <c r="V507" i="10"/>
  <c r="V465" i="10"/>
  <c r="U465" i="10"/>
  <c r="V459" i="10"/>
  <c r="U459" i="10"/>
  <c r="V453" i="10"/>
  <c r="U453" i="10"/>
  <c r="V447" i="10"/>
  <c r="U447" i="10"/>
  <c r="V441" i="10"/>
  <c r="U441" i="10"/>
  <c r="V435" i="10"/>
  <c r="U435" i="10"/>
  <c r="V429" i="10"/>
  <c r="U429" i="10"/>
  <c r="V423" i="10"/>
  <c r="U423" i="10"/>
  <c r="V417" i="10"/>
  <c r="U417" i="10"/>
  <c r="V476" i="10"/>
  <c r="U476" i="10"/>
  <c r="V512" i="10"/>
  <c r="U512" i="10"/>
  <c r="M495" i="10"/>
  <c r="N495" i="10"/>
  <c r="U414" i="10"/>
  <c r="V414" i="10"/>
  <c r="U408" i="10"/>
  <c r="V408" i="10"/>
  <c r="F403" i="10"/>
  <c r="E403" i="10"/>
  <c r="F397" i="10"/>
  <c r="E397" i="10"/>
  <c r="F391" i="10"/>
  <c r="E391" i="10"/>
  <c r="N407" i="10"/>
  <c r="M407" i="10"/>
  <c r="F320" i="10"/>
  <c r="E320" i="10"/>
  <c r="F307" i="10"/>
  <c r="E307" i="10"/>
  <c r="F324" i="10"/>
  <c r="E324" i="10"/>
  <c r="F315" i="10"/>
  <c r="E315" i="10"/>
  <c r="E311" i="10"/>
  <c r="F311" i="10"/>
  <c r="E253" i="10"/>
  <c r="F253" i="10"/>
  <c r="E247" i="10"/>
  <c r="F247" i="10"/>
  <c r="N228" i="10"/>
  <c r="M228" i="10"/>
  <c r="M220" i="10"/>
  <c r="N220" i="10"/>
  <c r="N225" i="10"/>
  <c r="M225" i="10"/>
  <c r="F214" i="10"/>
  <c r="E214" i="10"/>
  <c r="F210" i="10"/>
  <c r="E210" i="10"/>
  <c r="F206" i="10"/>
  <c r="E206" i="10"/>
  <c r="F202" i="10"/>
  <c r="E202" i="10"/>
  <c r="F198" i="10"/>
  <c r="E198" i="10"/>
  <c r="F194" i="10"/>
  <c r="E194" i="10"/>
  <c r="F190" i="10"/>
  <c r="E190" i="10"/>
  <c r="N117" i="10"/>
  <c r="M117" i="10"/>
  <c r="N111" i="10"/>
  <c r="M111" i="10"/>
  <c r="N130" i="10"/>
  <c r="M130" i="10"/>
  <c r="N126" i="10"/>
  <c r="M126" i="10"/>
  <c r="N122" i="10"/>
  <c r="M122" i="10"/>
  <c r="F108" i="10"/>
  <c r="E108" i="10"/>
  <c r="F98" i="10"/>
  <c r="E98" i="10"/>
  <c r="F86" i="10"/>
  <c r="E86" i="10"/>
  <c r="F74" i="10"/>
  <c r="E74" i="10"/>
  <c r="V515" i="9"/>
  <c r="U515" i="9"/>
  <c r="V488" i="9"/>
  <c r="U488" i="9"/>
  <c r="V503" i="9"/>
  <c r="U503" i="9"/>
  <c r="V504" i="9"/>
  <c r="U504" i="9"/>
  <c r="V511" i="9"/>
  <c r="U511" i="9"/>
  <c r="N415" i="9"/>
  <c r="M415" i="9"/>
  <c r="N409" i="9"/>
  <c r="M409" i="9"/>
  <c r="N403" i="9"/>
  <c r="M403" i="9"/>
  <c r="N397" i="9"/>
  <c r="M397" i="9"/>
  <c r="N391" i="9"/>
  <c r="M391" i="9"/>
  <c r="M166" i="9"/>
  <c r="N166" i="9"/>
  <c r="M164" i="9"/>
  <c r="N164" i="9"/>
  <c r="M162" i="9"/>
  <c r="N162" i="9"/>
  <c r="M160" i="9"/>
  <c r="N160" i="9"/>
  <c r="M158" i="9"/>
  <c r="N158" i="9"/>
  <c r="M156" i="9"/>
  <c r="N156" i="9"/>
  <c r="M154" i="9"/>
  <c r="N154" i="9"/>
  <c r="M152" i="9"/>
  <c r="N152" i="9"/>
  <c r="M150" i="9"/>
  <c r="N150" i="9"/>
  <c r="M148" i="9"/>
  <c r="N148" i="9"/>
  <c r="M146" i="9"/>
  <c r="N146" i="9"/>
  <c r="M144" i="9"/>
  <c r="N144" i="9"/>
  <c r="M142" i="9"/>
  <c r="N142" i="9"/>
  <c r="M140" i="9"/>
  <c r="N140" i="9"/>
  <c r="M138" i="9"/>
  <c r="N138" i="9"/>
  <c r="M136" i="9"/>
  <c r="N136" i="9"/>
  <c r="V206" i="9"/>
  <c r="U206" i="9"/>
  <c r="V203" i="9"/>
  <c r="U203" i="9"/>
  <c r="V200" i="9"/>
  <c r="U200" i="9"/>
  <c r="V197" i="9"/>
  <c r="U197" i="9"/>
  <c r="V194" i="9"/>
  <c r="U194" i="9"/>
  <c r="V191" i="9"/>
  <c r="U191" i="9"/>
  <c r="V188" i="9"/>
  <c r="U188" i="9"/>
  <c r="V185" i="9"/>
  <c r="U185" i="9"/>
  <c r="U592" i="10"/>
  <c r="V592" i="10"/>
  <c r="V651" i="10"/>
  <c r="U651" i="10"/>
  <c r="U630" i="10"/>
  <c r="V630" i="10"/>
  <c r="N616" i="10"/>
  <c r="M616" i="10"/>
  <c r="V596" i="10"/>
  <c r="U596" i="10"/>
  <c r="F616" i="10"/>
  <c r="E616" i="10"/>
  <c r="N645" i="10"/>
  <c r="M645" i="10"/>
  <c r="N627" i="10"/>
  <c r="M627" i="10"/>
  <c r="M552" i="10"/>
  <c r="N552" i="10"/>
  <c r="M543" i="10"/>
  <c r="N543" i="10"/>
  <c r="M534" i="10"/>
  <c r="N534" i="10"/>
  <c r="M525" i="10"/>
  <c r="N525" i="10"/>
  <c r="M516" i="10"/>
  <c r="N516" i="10"/>
  <c r="U589" i="10"/>
  <c r="V589" i="10"/>
  <c r="U580" i="10"/>
  <c r="V580" i="10"/>
  <c r="E576" i="10"/>
  <c r="F576" i="10"/>
  <c r="E567" i="10"/>
  <c r="F567" i="10"/>
  <c r="E558" i="10"/>
  <c r="F558" i="10"/>
  <c r="M551" i="10"/>
  <c r="N551" i="10"/>
  <c r="M545" i="10"/>
  <c r="N545" i="10"/>
  <c r="M539" i="10"/>
  <c r="N539" i="10"/>
  <c r="M533" i="10"/>
  <c r="N533" i="10"/>
  <c r="M527" i="10"/>
  <c r="N527" i="10"/>
  <c r="M521" i="10"/>
  <c r="N521" i="10"/>
  <c r="U559" i="10"/>
  <c r="V559" i="10"/>
  <c r="M586" i="10"/>
  <c r="N586" i="10"/>
  <c r="V506" i="10"/>
  <c r="U506" i="10"/>
  <c r="V500" i="10"/>
  <c r="U500" i="10"/>
  <c r="V494" i="10"/>
  <c r="U494" i="10"/>
  <c r="V471" i="10"/>
  <c r="U471" i="10"/>
  <c r="V509" i="10"/>
  <c r="U509" i="10"/>
  <c r="U501" i="10"/>
  <c r="V501" i="10"/>
  <c r="V464" i="10"/>
  <c r="U464" i="10"/>
  <c r="V458" i="10"/>
  <c r="U458" i="10"/>
  <c r="V452" i="10"/>
  <c r="U452" i="10"/>
  <c r="V446" i="10"/>
  <c r="U446" i="10"/>
  <c r="V440" i="10"/>
  <c r="U440" i="10"/>
  <c r="V434" i="10"/>
  <c r="U434" i="10"/>
  <c r="V428" i="10"/>
  <c r="U428" i="10"/>
  <c r="V422" i="10"/>
  <c r="U422" i="10"/>
  <c r="U504" i="10"/>
  <c r="V504" i="10"/>
  <c r="U486" i="10"/>
  <c r="V486" i="10"/>
  <c r="F402" i="10"/>
  <c r="E402" i="10"/>
  <c r="E396" i="10"/>
  <c r="F396" i="10"/>
  <c r="N413" i="10"/>
  <c r="M413" i="10"/>
  <c r="N411" i="10"/>
  <c r="M411" i="10"/>
  <c r="U400" i="10"/>
  <c r="V400" i="10"/>
  <c r="F310" i="10"/>
  <c r="E310" i="10"/>
  <c r="F325" i="10"/>
  <c r="E325" i="10"/>
  <c r="F319" i="10"/>
  <c r="E319" i="10"/>
  <c r="F313" i="10"/>
  <c r="E313" i="10"/>
  <c r="N245" i="10"/>
  <c r="M245" i="10"/>
  <c r="N241" i="10"/>
  <c r="M241" i="10"/>
  <c r="N235" i="10"/>
  <c r="M235" i="10"/>
  <c r="M226" i="10"/>
  <c r="N226" i="10"/>
  <c r="N215" i="10"/>
  <c r="M215" i="10"/>
  <c r="N211" i="10"/>
  <c r="M211" i="10"/>
  <c r="N207" i="10"/>
  <c r="M207" i="10"/>
  <c r="N203" i="10"/>
  <c r="M203" i="10"/>
  <c r="N199" i="10"/>
  <c r="M199" i="10"/>
  <c r="N195" i="10"/>
  <c r="M195" i="10"/>
  <c r="N191" i="10"/>
  <c r="M191" i="10"/>
  <c r="N230" i="10"/>
  <c r="M230" i="10"/>
  <c r="N229" i="10"/>
  <c r="M229" i="10"/>
  <c r="N217" i="10"/>
  <c r="M217" i="10"/>
  <c r="N135" i="10"/>
  <c r="M135" i="10"/>
  <c r="N107" i="10"/>
  <c r="M107" i="10"/>
  <c r="N134" i="10"/>
  <c r="M134" i="10"/>
  <c r="N116" i="10"/>
  <c r="M116" i="10"/>
  <c r="F96" i="10"/>
  <c r="E96" i="10"/>
  <c r="F84" i="10"/>
  <c r="E84" i="10"/>
  <c r="F72" i="10"/>
  <c r="E72" i="10"/>
  <c r="V65" i="10"/>
  <c r="U65" i="10"/>
  <c r="V62" i="10"/>
  <c r="U62" i="10"/>
  <c r="V59" i="10"/>
  <c r="U59" i="10"/>
  <c r="V56" i="10"/>
  <c r="U56" i="10"/>
  <c r="V53" i="10"/>
  <c r="U53" i="10"/>
  <c r="V50" i="10"/>
  <c r="U50" i="10"/>
  <c r="V47" i="10"/>
  <c r="U47" i="10"/>
  <c r="V44" i="10"/>
  <c r="U44" i="10"/>
  <c r="V41" i="10"/>
  <c r="U41" i="10"/>
  <c r="V38" i="10"/>
  <c r="U38" i="10"/>
  <c r="V35" i="10"/>
  <c r="U35" i="10"/>
  <c r="V32" i="10"/>
  <c r="U32" i="10"/>
  <c r="V29" i="10"/>
  <c r="U29" i="10"/>
  <c r="V26" i="10"/>
  <c r="U26" i="10"/>
  <c r="V23" i="10"/>
  <c r="U23" i="10"/>
  <c r="V20" i="10"/>
  <c r="U20" i="10"/>
  <c r="P646" i="9"/>
  <c r="V501" i="9"/>
  <c r="U501" i="9"/>
  <c r="V495" i="9"/>
  <c r="U495" i="9"/>
  <c r="V499" i="9"/>
  <c r="U499" i="9"/>
  <c r="V493" i="9"/>
  <c r="U493" i="9"/>
  <c r="V502" i="9"/>
  <c r="U502" i="9"/>
  <c r="N479" i="9"/>
  <c r="M479" i="9"/>
  <c r="N461" i="9"/>
  <c r="M461" i="9"/>
  <c r="N443" i="9"/>
  <c r="M443" i="9"/>
  <c r="N425" i="9"/>
  <c r="M425" i="9"/>
  <c r="V494" i="9"/>
  <c r="U494" i="9"/>
  <c r="N469" i="9"/>
  <c r="M469" i="9"/>
  <c r="N451" i="9"/>
  <c r="M451" i="9"/>
  <c r="N433" i="9"/>
  <c r="M433" i="9"/>
  <c r="V508" i="9"/>
  <c r="U508" i="9"/>
  <c r="U489" i="9"/>
  <c r="V489" i="9"/>
  <c r="N414" i="9"/>
  <c r="M414" i="9"/>
  <c r="N408" i="9"/>
  <c r="M408" i="9"/>
  <c r="N402" i="9"/>
  <c r="M402" i="9"/>
  <c r="N396" i="9"/>
  <c r="M396" i="9"/>
  <c r="N390" i="9"/>
  <c r="M390" i="9"/>
  <c r="N386" i="9"/>
  <c r="M386" i="9"/>
  <c r="N382" i="9"/>
  <c r="M382" i="9"/>
  <c r="N378" i="9"/>
  <c r="M378" i="9"/>
  <c r="N374" i="9"/>
  <c r="M374" i="9"/>
  <c r="N370" i="9"/>
  <c r="M370" i="9"/>
  <c r="N366" i="9"/>
  <c r="M366" i="9"/>
  <c r="N362" i="9"/>
  <c r="M362" i="9"/>
  <c r="E135" i="9"/>
  <c r="F135" i="9"/>
  <c r="E168" i="9"/>
  <c r="F168" i="9"/>
  <c r="E166" i="9"/>
  <c r="F166" i="9"/>
  <c r="E164" i="9"/>
  <c r="F164" i="9"/>
  <c r="E162" i="9"/>
  <c r="F162" i="9"/>
  <c r="E160" i="9"/>
  <c r="F160" i="9"/>
  <c r="E158" i="9"/>
  <c r="F158" i="9"/>
  <c r="E156" i="9"/>
  <c r="F156" i="9"/>
  <c r="E154" i="9"/>
  <c r="F154" i="9"/>
  <c r="E152" i="9"/>
  <c r="F152" i="9"/>
  <c r="E150" i="9"/>
  <c r="F150" i="9"/>
  <c r="E148" i="9"/>
  <c r="F148" i="9"/>
  <c r="E146" i="9"/>
  <c r="F146" i="9"/>
  <c r="E144" i="9"/>
  <c r="F144" i="9"/>
  <c r="E142" i="9"/>
  <c r="F142" i="9"/>
  <c r="E140" i="9"/>
  <c r="F140" i="9"/>
  <c r="E138" i="9"/>
  <c r="F138" i="9"/>
  <c r="E136" i="9"/>
  <c r="F136" i="9"/>
  <c r="H79" i="9" l="1"/>
  <c r="H365" i="9"/>
  <c r="H321" i="9"/>
  <c r="H73" i="9"/>
  <c r="H39" i="9"/>
  <c r="H37" i="9"/>
  <c r="H55" i="9"/>
  <c r="H109" i="9"/>
  <c r="H127" i="9"/>
  <c r="H75" i="9"/>
  <c r="H105" i="9"/>
  <c r="H255" i="9"/>
  <c r="H297" i="9"/>
  <c r="H357" i="9"/>
  <c r="H387" i="9"/>
  <c r="H31" i="9"/>
  <c r="H49" i="9"/>
  <c r="H61" i="9"/>
  <c r="H67" i="9"/>
  <c r="H103" i="9"/>
  <c r="H115" i="9"/>
  <c r="H63" i="9"/>
  <c r="H81" i="9"/>
  <c r="H117" i="9"/>
  <c r="H219" i="9"/>
  <c r="H231" i="9"/>
  <c r="H237" i="9"/>
  <c r="H243" i="9"/>
  <c r="H267" i="9"/>
  <c r="H279" i="9"/>
  <c r="H285" i="9"/>
  <c r="H333" i="9"/>
  <c r="H345" i="9"/>
  <c r="H383" i="9"/>
  <c r="H85" i="9"/>
  <c r="H121" i="9"/>
  <c r="H51" i="9"/>
  <c r="H93" i="9"/>
  <c r="H33" i="9"/>
  <c r="H91" i="9"/>
  <c r="H97" i="9"/>
  <c r="H45" i="9"/>
  <c r="H161" i="9"/>
  <c r="H57" i="9"/>
  <c r="H69" i="9"/>
  <c r="H129" i="9"/>
  <c r="H273" i="9"/>
  <c r="H291" i="9"/>
  <c r="H309" i="9"/>
  <c r="H327" i="9"/>
  <c r="H137" i="9"/>
  <c r="H153" i="9"/>
  <c r="H157" i="9"/>
  <c r="H163" i="9"/>
  <c r="P847" i="10"/>
  <c r="P613" i="10"/>
  <c r="H170" i="9"/>
  <c r="H178" i="9"/>
  <c r="X48" i="10"/>
  <c r="X421" i="10"/>
  <c r="X433" i="10"/>
  <c r="X445" i="10"/>
  <c r="X531" i="10"/>
  <c r="X618" i="10"/>
  <c r="X818" i="10"/>
  <c r="X747" i="10"/>
  <c r="X602" i="10"/>
  <c r="P240" i="10"/>
  <c r="P239" i="10"/>
  <c r="P221" i="10"/>
  <c r="P504" i="10"/>
  <c r="P555" i="10"/>
  <c r="P748" i="10"/>
  <c r="H74" i="10"/>
  <c r="H259" i="10"/>
  <c r="H263" i="10"/>
  <c r="H267" i="10"/>
  <c r="H271" i="10"/>
  <c r="H275" i="10"/>
  <c r="H283" i="10"/>
  <c r="H70" i="10"/>
  <c r="H82" i="10"/>
  <c r="H94" i="10"/>
  <c r="H106" i="10"/>
  <c r="H257" i="10"/>
  <c r="H269" i="10"/>
  <c r="H297" i="10"/>
  <c r="H301" i="10"/>
  <c r="H305" i="10"/>
  <c r="H323" i="10"/>
  <c r="H387" i="10"/>
  <c r="H701" i="10"/>
  <c r="H691" i="10"/>
  <c r="H622" i="10"/>
  <c r="H660" i="10"/>
  <c r="P160" i="9"/>
  <c r="P403" i="9"/>
  <c r="P415" i="9"/>
  <c r="P399" i="9"/>
  <c r="P423" i="9"/>
  <c r="P471" i="9"/>
  <c r="P401" i="9"/>
  <c r="P413" i="9"/>
  <c r="X193" i="9"/>
  <c r="X196" i="9"/>
  <c r="X205" i="9"/>
  <c r="X139" i="9"/>
  <c r="X143" i="9"/>
  <c r="X147" i="9"/>
  <c r="X151" i="9"/>
  <c r="X155" i="9"/>
  <c r="X159" i="9"/>
  <c r="X163" i="9"/>
  <c r="X167" i="9"/>
  <c r="X509" i="9"/>
  <c r="P422" i="9"/>
  <c r="P440" i="9"/>
  <c r="P452" i="9"/>
  <c r="P476" i="9"/>
  <c r="X574" i="10"/>
  <c r="X527" i="10"/>
  <c r="X551" i="10"/>
  <c r="H692" i="10"/>
  <c r="H704" i="10"/>
  <c r="H651" i="10"/>
  <c r="H663" i="10"/>
  <c r="H669" i="10"/>
  <c r="H687" i="10"/>
  <c r="H705" i="10"/>
  <c r="P736" i="10"/>
  <c r="H757" i="10"/>
  <c r="H775" i="10"/>
  <c r="H769" i="10"/>
  <c r="H801" i="10"/>
  <c r="P802" i="10"/>
  <c r="X822" i="10"/>
  <c r="P861" i="10"/>
  <c r="P374" i="9"/>
  <c r="X489" i="9"/>
  <c r="X508" i="9"/>
  <c r="P235" i="10"/>
  <c r="P413" i="10"/>
  <c r="X440" i="10"/>
  <c r="X452" i="10"/>
  <c r="X458" i="10"/>
  <c r="X464" i="10"/>
  <c r="X509" i="10"/>
  <c r="X500" i="10"/>
  <c r="P551" i="10"/>
  <c r="P153" i="9"/>
  <c r="P161" i="9"/>
  <c r="P165" i="9"/>
  <c r="P394" i="9"/>
  <c r="P437" i="9"/>
  <c r="P473" i="9"/>
  <c r="X399" i="10"/>
  <c r="H390" i="10"/>
  <c r="X450" i="10"/>
  <c r="P580" i="10"/>
  <c r="X536" i="10"/>
  <c r="X548" i="10"/>
  <c r="X187" i="9"/>
  <c r="P767" i="10"/>
  <c r="H779" i="10"/>
  <c r="H818" i="10"/>
  <c r="P589" i="10"/>
  <c r="X521" i="10"/>
  <c r="P136" i="9"/>
  <c r="P144" i="9"/>
  <c r="P148" i="9"/>
  <c r="P152" i="9"/>
  <c r="P156" i="9"/>
  <c r="X207" i="9"/>
  <c r="P477" i="9"/>
  <c r="X507" i="9"/>
  <c r="X496" i="9"/>
  <c r="X498" i="9"/>
  <c r="X513" i="9"/>
  <c r="X516" i="9"/>
  <c r="H78" i="10"/>
  <c r="H102" i="10"/>
  <c r="P113" i="10"/>
  <c r="X467" i="10"/>
  <c r="H507" i="10"/>
  <c r="H136" i="9"/>
  <c r="H140" i="9"/>
  <c r="H144" i="9"/>
  <c r="H148" i="9"/>
  <c r="H152" i="9"/>
  <c r="H156" i="9"/>
  <c r="H160" i="9"/>
  <c r="H164" i="9"/>
  <c r="H168" i="9"/>
  <c r="P362" i="9"/>
  <c r="P366" i="9"/>
  <c r="P469" i="9"/>
  <c r="X499" i="9"/>
  <c r="X495" i="9"/>
  <c r="X501" i="9"/>
  <c r="X20" i="10"/>
  <c r="X26" i="10"/>
  <c r="X38" i="10"/>
  <c r="X56" i="10"/>
  <c r="P134" i="10"/>
  <c r="P230" i="10"/>
  <c r="P241" i="10"/>
  <c r="H319" i="10"/>
  <c r="H325" i="10"/>
  <c r="H310" i="10"/>
  <c r="X400" i="10"/>
  <c r="X589" i="10"/>
  <c r="X596" i="10"/>
  <c r="X592" i="10"/>
  <c r="X194" i="9"/>
  <c r="P391" i="9"/>
  <c r="H324" i="10"/>
  <c r="X429" i="10"/>
  <c r="P439" i="9"/>
  <c r="X506" i="9"/>
  <c r="X512" i="9"/>
  <c r="X18" i="10"/>
  <c r="X21" i="10"/>
  <c r="X24" i="10"/>
  <c r="X30" i="10"/>
  <c r="X36" i="10"/>
  <c r="H299" i="10"/>
  <c r="X448" i="10"/>
  <c r="X454" i="10"/>
  <c r="X460" i="10"/>
  <c r="X480" i="10"/>
  <c r="P592" i="10"/>
  <c r="H561" i="10"/>
  <c r="H570" i="10"/>
  <c r="X189" i="9"/>
  <c r="X192" i="9"/>
  <c r="X195" i="9"/>
  <c r="X201" i="9"/>
  <c r="X204" i="9"/>
  <c r="H139" i="9"/>
  <c r="H147" i="9"/>
  <c r="P429" i="9"/>
  <c r="P435" i="9"/>
  <c r="P447" i="9"/>
  <c r="P109" i="10"/>
  <c r="P205" i="10"/>
  <c r="X455" i="10"/>
  <c r="P137" i="9"/>
  <c r="P141" i="9"/>
  <c r="P145" i="9"/>
  <c r="P149" i="9"/>
  <c r="X699" i="10"/>
  <c r="X721" i="10"/>
  <c r="X785" i="10"/>
  <c r="P524" i="10"/>
  <c r="P638" i="10"/>
  <c r="P610" i="10"/>
  <c r="H659" i="10"/>
  <c r="H689" i="10"/>
  <c r="P745" i="10"/>
  <c r="P739" i="10"/>
  <c r="H770" i="10"/>
  <c r="P742" i="10"/>
  <c r="H804" i="10"/>
  <c r="P857" i="10"/>
  <c r="P497" i="10"/>
  <c r="X510" i="10"/>
  <c r="H613" i="10"/>
  <c r="X751" i="10"/>
  <c r="X761" i="10"/>
  <c r="X826" i="10"/>
  <c r="P852" i="10"/>
  <c r="X478" i="10"/>
  <c r="X483" i="10"/>
  <c r="H620" i="10"/>
  <c r="P626" i="10"/>
  <c r="X601" i="10"/>
  <c r="H632" i="10"/>
  <c r="H655" i="10"/>
  <c r="H661" i="10"/>
  <c r="H781" i="10"/>
  <c r="X773" i="10"/>
  <c r="X90" i="9"/>
  <c r="X40" i="9"/>
  <c r="X58" i="9"/>
  <c r="X94" i="9"/>
  <c r="H203" i="9"/>
  <c r="X290" i="9"/>
  <c r="X108" i="9"/>
  <c r="P378" i="9"/>
  <c r="P382" i="9"/>
  <c r="P433" i="9"/>
  <c r="X493" i="9"/>
  <c r="P107" i="10"/>
  <c r="X428" i="10"/>
  <c r="X506" i="10"/>
  <c r="P586" i="10"/>
  <c r="P527" i="10"/>
  <c r="P539" i="10"/>
  <c r="P545" i="10"/>
  <c r="H567" i="10"/>
  <c r="P516" i="10"/>
  <c r="P525" i="10"/>
  <c r="P543" i="10"/>
  <c r="P552" i="10"/>
  <c r="P627" i="10"/>
  <c r="P645" i="10"/>
  <c r="H616" i="10"/>
  <c r="X188" i="9"/>
  <c r="X191" i="9"/>
  <c r="X200" i="9"/>
  <c r="X203" i="9"/>
  <c r="X206" i="9"/>
  <c r="P140" i="9"/>
  <c r="P146" i="9"/>
  <c r="P154" i="9"/>
  <c r="P164" i="9"/>
  <c r="P397" i="9"/>
  <c r="X511" i="9"/>
  <c r="X504" i="9"/>
  <c r="X515" i="9"/>
  <c r="H86" i="10"/>
  <c r="P126" i="10"/>
  <c r="P111" i="10"/>
  <c r="P117" i="10"/>
  <c r="H198" i="10"/>
  <c r="P225" i="10"/>
  <c r="H315" i="10"/>
  <c r="X408" i="10"/>
  <c r="X414" i="10"/>
  <c r="X512" i="10"/>
  <c r="X417" i="10"/>
  <c r="X441" i="10"/>
  <c r="X138" i="9"/>
  <c r="X142" i="9"/>
  <c r="X146" i="9"/>
  <c r="X150" i="9"/>
  <c r="X154" i="9"/>
  <c r="X158" i="9"/>
  <c r="X162" i="9"/>
  <c r="X166" i="9"/>
  <c r="P398" i="9"/>
  <c r="P410" i="9"/>
  <c r="X481" i="9"/>
  <c r="P475" i="9"/>
  <c r="P492" i="9"/>
  <c r="P431" i="9"/>
  <c r="P467" i="9"/>
  <c r="X54" i="10"/>
  <c r="X57" i="10"/>
  <c r="X60" i="10"/>
  <c r="H76" i="10"/>
  <c r="H88" i="10"/>
  <c r="H100" i="10"/>
  <c r="P231" i="10"/>
  <c r="H393" i="10"/>
  <c r="X492" i="10"/>
  <c r="P509" i="10"/>
  <c r="X436" i="10"/>
  <c r="X583" i="10"/>
  <c r="P519" i="10"/>
  <c r="H141" i="9"/>
  <c r="H145" i="9"/>
  <c r="H149" i="9"/>
  <c r="H165" i="9"/>
  <c r="P405" i="9"/>
  <c r="P411" i="9"/>
  <c r="P453" i="9"/>
  <c r="P459" i="9"/>
  <c r="X492" i="9"/>
  <c r="P189" i="10"/>
  <c r="P193" i="10"/>
  <c r="P197" i="10"/>
  <c r="P213" i="10"/>
  <c r="P216" i="10"/>
  <c r="P238" i="10"/>
  <c r="H308" i="10"/>
  <c r="H322" i="10"/>
  <c r="H388" i="10"/>
  <c r="P501" i="10"/>
  <c r="X425" i="10"/>
  <c r="X431" i="10"/>
  <c r="X443" i="10"/>
  <c r="X449" i="10"/>
  <c r="X461" i="10"/>
  <c r="H495" i="10"/>
  <c r="P485" i="10"/>
  <c r="P139" i="9"/>
  <c r="P147" i="9"/>
  <c r="P157" i="9"/>
  <c r="P163" i="9"/>
  <c r="P400" i="9"/>
  <c r="P406" i="9"/>
  <c r="P445" i="9"/>
  <c r="P463" i="9"/>
  <c r="P419" i="9"/>
  <c r="X490" i="9"/>
  <c r="X491" i="9"/>
  <c r="X22" i="10"/>
  <c r="X25" i="10"/>
  <c r="X31" i="10"/>
  <c r="X34" i="10"/>
  <c r="X40" i="10"/>
  <c r="X43" i="10"/>
  <c r="X49" i="10"/>
  <c r="X52" i="10"/>
  <c r="X58" i="10"/>
  <c r="X61" i="10"/>
  <c r="H68" i="10"/>
  <c r="H80" i="10"/>
  <c r="H104" i="10"/>
  <c r="P219" i="10"/>
  <c r="H389" i="10"/>
  <c r="X462" i="10"/>
  <c r="X489" i="10"/>
  <c r="X473" i="10"/>
  <c r="X481" i="10"/>
  <c r="X518" i="10"/>
  <c r="X524" i="10"/>
  <c r="X530" i="10"/>
  <c r="X554" i="10"/>
  <c r="H564" i="10"/>
  <c r="H573" i="10"/>
  <c r="X586" i="10"/>
  <c r="P540" i="10"/>
  <c r="X184" i="9"/>
  <c r="X199" i="9"/>
  <c r="X505" i="9"/>
  <c r="X510" i="9"/>
  <c r="H261" i="10"/>
  <c r="H293" i="10"/>
  <c r="X397" i="10"/>
  <c r="X402" i="10"/>
  <c r="X406" i="10"/>
  <c r="X412" i="10"/>
  <c r="P507" i="10"/>
  <c r="X495" i="10"/>
  <c r="P632" i="10"/>
  <c r="X648" i="10"/>
  <c r="X675" i="10"/>
  <c r="X687" i="10"/>
  <c r="P730" i="10"/>
  <c r="H821" i="10"/>
  <c r="P554" i="10"/>
  <c r="H619" i="10"/>
  <c r="P718" i="10"/>
  <c r="H671" i="10"/>
  <c r="H695" i="10"/>
  <c r="P757" i="10"/>
  <c r="P782" i="10"/>
  <c r="H761" i="10"/>
  <c r="X776" i="10"/>
  <c r="X812" i="10"/>
  <c r="P851" i="10"/>
  <c r="X528" i="10"/>
  <c r="X546" i="10"/>
  <c r="P620" i="10"/>
  <c r="H634" i="10"/>
  <c r="X598" i="10"/>
  <c r="H614" i="10"/>
  <c r="X815" i="10"/>
  <c r="X834" i="10"/>
  <c r="P825" i="10"/>
  <c r="P846" i="10"/>
  <c r="P858" i="10"/>
  <c r="P864" i="10"/>
  <c r="X636" i="10"/>
  <c r="H679" i="10"/>
  <c r="P853" i="10"/>
  <c r="P859" i="10"/>
  <c r="X642" i="10"/>
  <c r="X743" i="10"/>
  <c r="P728" i="10"/>
  <c r="H787" i="10"/>
  <c r="H815" i="10"/>
  <c r="P831" i="10"/>
  <c r="X803" i="10"/>
  <c r="P842" i="10"/>
  <c r="P848" i="10"/>
  <c r="P860" i="10"/>
  <c r="P866" i="10"/>
  <c r="H656" i="10"/>
  <c r="H674" i="10"/>
  <c r="H686" i="10"/>
  <c r="P725" i="10"/>
  <c r="X770" i="10"/>
  <c r="P850" i="10"/>
  <c r="P856" i="10"/>
  <c r="P434" i="9"/>
  <c r="X126" i="9"/>
  <c r="H35" i="9"/>
  <c r="H53" i="9"/>
  <c r="H89" i="9"/>
  <c r="H107" i="9"/>
  <c r="H125" i="9"/>
  <c r="X236" i="9"/>
  <c r="X344" i="9"/>
  <c r="H494" i="9"/>
  <c r="H500" i="9"/>
  <c r="P446" i="9"/>
  <c r="H142" i="9"/>
  <c r="H154" i="9"/>
  <c r="H166" i="9"/>
  <c r="P396" i="9"/>
  <c r="P414" i="9"/>
  <c r="P443" i="9"/>
  <c r="X502" i="9"/>
  <c r="X29" i="10"/>
  <c r="H96" i="10"/>
  <c r="P191" i="10"/>
  <c r="P203" i="10"/>
  <c r="P215" i="10"/>
  <c r="X486" i="10"/>
  <c r="X494" i="10"/>
  <c r="H558" i="10"/>
  <c r="X580" i="10"/>
  <c r="P616" i="10"/>
  <c r="X197" i="9"/>
  <c r="P142" i="9"/>
  <c r="P166" i="9"/>
  <c r="H98" i="10"/>
  <c r="H253" i="10"/>
  <c r="P407" i="10"/>
  <c r="H403" i="10"/>
  <c r="X465" i="10"/>
  <c r="X144" i="9"/>
  <c r="X156" i="9"/>
  <c r="P392" i="9"/>
  <c r="X497" i="9"/>
  <c r="P449" i="9"/>
  <c r="X39" i="10"/>
  <c r="H287" i="10"/>
  <c r="H404" i="10"/>
  <c r="X418" i="10"/>
  <c r="P546" i="10"/>
  <c r="X186" i="9"/>
  <c r="H159" i="9"/>
  <c r="P364" i="9"/>
  <c r="P376" i="9"/>
  <c r="P388" i="9"/>
  <c r="P417" i="9"/>
  <c r="H110" i="10"/>
  <c r="P131" i="10"/>
  <c r="H312" i="10"/>
  <c r="H326" i="10"/>
  <c r="H501" i="10"/>
  <c r="P492" i="10"/>
  <c r="P159" i="9"/>
  <c r="P218" i="10"/>
  <c r="X426" i="10"/>
  <c r="X444" i="10"/>
  <c r="X141" i="9"/>
  <c r="X153" i="9"/>
  <c r="X165" i="9"/>
  <c r="P489" i="9"/>
  <c r="H222" i="10"/>
  <c r="P233" i="10"/>
  <c r="H281" i="10"/>
  <c r="H327" i="10"/>
  <c r="H395" i="10"/>
  <c r="X469" i="10"/>
  <c r="X681" i="10"/>
  <c r="P536" i="10"/>
  <c r="H658" i="10"/>
  <c r="H713" i="10"/>
  <c r="H798" i="10"/>
  <c r="H791" i="10"/>
  <c r="X593" i="10"/>
  <c r="H631" i="10"/>
  <c r="H673" i="10"/>
  <c r="H767" i="10"/>
  <c r="H785" i="10"/>
  <c r="P827" i="10"/>
  <c r="X782" i="10"/>
  <c r="X663" i="10"/>
  <c r="H680" i="10"/>
  <c r="P754" i="10"/>
  <c r="P784" i="10"/>
  <c r="P849" i="10"/>
  <c r="H755" i="10"/>
  <c r="H807" i="10"/>
  <c r="X791" i="10"/>
  <c r="H228" i="9"/>
  <c r="H336" i="9"/>
  <c r="H196" i="9"/>
  <c r="H224" i="9"/>
  <c r="H278" i="9"/>
  <c r="H332" i="9"/>
  <c r="P138" i="9"/>
  <c r="P162" i="9"/>
  <c r="X503" i="9"/>
  <c r="H190" i="10"/>
  <c r="H214" i="10"/>
  <c r="P228" i="10"/>
  <c r="P457" i="9"/>
  <c r="X396" i="10"/>
  <c r="P486" i="10"/>
  <c r="P491" i="10"/>
  <c r="H155" i="9"/>
  <c r="H90" i="10"/>
  <c r="H316" i="10"/>
  <c r="P483" i="10"/>
  <c r="X419" i="10"/>
  <c r="X437" i="10"/>
  <c r="P155" i="9"/>
  <c r="X19" i="10"/>
  <c r="X28" i="10"/>
  <c r="H92" i="10"/>
  <c r="P498" i="10"/>
  <c r="P234" i="10"/>
  <c r="P244" i="10"/>
  <c r="H314" i="10"/>
  <c r="X457" i="10"/>
  <c r="P727" i="10"/>
  <c r="X733" i="10"/>
  <c r="P775" i="10"/>
  <c r="P542" i="10"/>
  <c r="P479" i="10"/>
  <c r="X537" i="10"/>
  <c r="X655" i="10"/>
  <c r="P833" i="10"/>
  <c r="H638" i="10"/>
  <c r="H793" i="10"/>
  <c r="P823" i="10"/>
  <c r="X515" i="10"/>
  <c r="H657" i="10"/>
  <c r="H675" i="10"/>
  <c r="H693" i="10"/>
  <c r="H711" i="10"/>
  <c r="H751" i="10"/>
  <c r="H758" i="10"/>
  <c r="H377" i="9"/>
  <c r="X76" i="9"/>
  <c r="X254" i="9"/>
  <c r="H138" i="9"/>
  <c r="H150" i="9"/>
  <c r="H162" i="9"/>
  <c r="P386" i="9"/>
  <c r="P402" i="9"/>
  <c r="X494" i="9"/>
  <c r="P461" i="9"/>
  <c r="X23" i="10"/>
  <c r="X41" i="10"/>
  <c r="X59" i="10"/>
  <c r="H72" i="10"/>
  <c r="P195" i="10"/>
  <c r="P207" i="10"/>
  <c r="X630" i="10"/>
  <c r="X185" i="9"/>
  <c r="P158" i="9"/>
  <c r="H307" i="10"/>
  <c r="H391" i="10"/>
  <c r="X423" i="10"/>
  <c r="X453" i="10"/>
  <c r="X140" i="9"/>
  <c r="X152" i="9"/>
  <c r="X164" i="9"/>
  <c r="P416" i="9"/>
  <c r="P421" i="9"/>
  <c r="X500" i="9"/>
  <c r="X27" i="10"/>
  <c r="X42" i="10"/>
  <c r="X66" i="10"/>
  <c r="P236" i="10"/>
  <c r="H291" i="10"/>
  <c r="X424" i="10"/>
  <c r="X442" i="10"/>
  <c r="P528" i="10"/>
  <c r="H151" i="9"/>
  <c r="P368" i="9"/>
  <c r="P380" i="9"/>
  <c r="P393" i="9"/>
  <c r="P465" i="9"/>
  <c r="P223" i="10"/>
  <c r="P151" i="9"/>
  <c r="P412" i="9"/>
  <c r="H200" i="10"/>
  <c r="H394" i="10"/>
  <c r="X498" i="10"/>
  <c r="X432" i="10"/>
  <c r="X577" i="10"/>
  <c r="P549" i="10"/>
  <c r="X202" i="9"/>
  <c r="X137" i="9"/>
  <c r="X149" i="9"/>
  <c r="X161" i="9"/>
  <c r="P407" i="9"/>
  <c r="H273" i="10"/>
  <c r="H285" i="10"/>
  <c r="H401" i="10"/>
  <c r="P489" i="10"/>
  <c r="X562" i="10"/>
  <c r="X513" i="10"/>
  <c r="P721" i="10"/>
  <c r="P811" i="10"/>
  <c r="H610" i="10"/>
  <c r="H640" i="10"/>
  <c r="H625" i="10"/>
  <c r="P724" i="10"/>
  <c r="P793" i="10"/>
  <c r="P760" i="10"/>
  <c r="X533" i="10"/>
  <c r="X667" i="10"/>
  <c r="H716" i="10"/>
  <c r="P829" i="10"/>
  <c r="P855" i="10"/>
  <c r="H637" i="10"/>
  <c r="H662" i="10"/>
  <c r="X809" i="10"/>
  <c r="P428" i="9"/>
  <c r="H264" i="9"/>
  <c r="X308" i="9"/>
  <c r="H242" i="9"/>
  <c r="H296" i="9"/>
  <c r="H350" i="9"/>
  <c r="H146" i="9"/>
  <c r="H158" i="9"/>
  <c r="H135" i="9"/>
  <c r="P370" i="9"/>
  <c r="P390" i="9"/>
  <c r="P408" i="9"/>
  <c r="P451" i="9"/>
  <c r="P425" i="9"/>
  <c r="P479" i="9"/>
  <c r="X35" i="10"/>
  <c r="X53" i="10"/>
  <c r="P211" i="10"/>
  <c r="P245" i="10"/>
  <c r="X422" i="10"/>
  <c r="P150" i="9"/>
  <c r="P409" i="9"/>
  <c r="X488" i="9"/>
  <c r="H320" i="10"/>
  <c r="H397" i="10"/>
  <c r="X476" i="10"/>
  <c r="X459" i="10"/>
  <c r="X136" i="9"/>
  <c r="X148" i="9"/>
  <c r="X160" i="9"/>
  <c r="P404" i="9"/>
  <c r="X45" i="10"/>
  <c r="P227" i="10"/>
  <c r="H295" i="10"/>
  <c r="P510" i="10"/>
  <c r="P537" i="10"/>
  <c r="H647" i="10"/>
  <c r="X198" i="9"/>
  <c r="H143" i="9"/>
  <c r="H167" i="9"/>
  <c r="P372" i="9"/>
  <c r="P384" i="9"/>
  <c r="P441" i="9"/>
  <c r="H255" i="10"/>
  <c r="H317" i="10"/>
  <c r="P143" i="9"/>
  <c r="P167" i="9"/>
  <c r="P427" i="9"/>
  <c r="P455" i="9"/>
  <c r="P128" i="10"/>
  <c r="H192" i="10"/>
  <c r="H204" i="10"/>
  <c r="H216" i="10"/>
  <c r="X394" i="10"/>
  <c r="H400" i="10"/>
  <c r="X420" i="10"/>
  <c r="X438" i="10"/>
  <c r="X456" i="10"/>
  <c r="X565" i="10"/>
  <c r="P531" i="10"/>
  <c r="X190" i="9"/>
  <c r="X145" i="9"/>
  <c r="X157" i="9"/>
  <c r="P395" i="9"/>
  <c r="X514" i="9"/>
  <c r="H251" i="10"/>
  <c r="H277" i="10"/>
  <c r="H318" i="10"/>
  <c r="X427" i="10"/>
  <c r="H628" i="10"/>
  <c r="X711" i="10"/>
  <c r="H782" i="10"/>
  <c r="P518" i="10"/>
  <c r="P548" i="10"/>
  <c r="H724" i="10"/>
  <c r="H677" i="10"/>
  <c r="X736" i="10"/>
  <c r="X488" i="10"/>
  <c r="H760" i="10"/>
  <c r="P840" i="10"/>
  <c r="H649" i="10"/>
  <c r="H697" i="10"/>
  <c r="X753" i="10"/>
  <c r="H799" i="10"/>
  <c r="H794" i="10"/>
  <c r="X764" i="10"/>
  <c r="P787" i="10"/>
  <c r="X539" i="10"/>
  <c r="H736" i="10"/>
  <c r="P781" i="10"/>
  <c r="H776" i="10"/>
  <c r="P796" i="10"/>
  <c r="X788" i="10"/>
  <c r="P837" i="10"/>
  <c r="X516" i="10"/>
  <c r="X543" i="10"/>
  <c r="H668" i="10"/>
  <c r="H666" i="10"/>
  <c r="P844" i="10"/>
  <c r="H300" i="9"/>
  <c r="H260" i="9"/>
  <c r="H314" i="9"/>
  <c r="H375" i="9"/>
  <c r="X559" i="10"/>
  <c r="X571" i="10"/>
  <c r="X595" i="10"/>
  <c r="X604" i="10"/>
  <c r="X748" i="10"/>
  <c r="X821" i="10"/>
  <c r="X545" i="10"/>
  <c r="X705" i="10"/>
  <c r="X745" i="10"/>
  <c r="X794" i="10"/>
  <c r="X599" i="10"/>
  <c r="X556" i="10"/>
  <c r="X750" i="10"/>
  <c r="X718" i="10"/>
  <c r="X830" i="10"/>
  <c r="X651" i="10"/>
  <c r="X540" i="10"/>
  <c r="X693" i="10"/>
  <c r="X758" i="10"/>
  <c r="X519" i="10"/>
  <c r="X779" i="10"/>
  <c r="X726" i="10"/>
  <c r="X742" i="10"/>
  <c r="X806" i="10"/>
  <c r="X838" i="10"/>
  <c r="X525" i="10"/>
  <c r="X552" i="10"/>
  <c r="X568" i="10"/>
  <c r="X542" i="10"/>
  <c r="X522" i="10"/>
  <c r="X549" i="10"/>
  <c r="X767" i="10"/>
  <c r="X724" i="10"/>
  <c r="X744" i="10"/>
  <c r="X624" i="10"/>
  <c r="X823" i="10"/>
  <c r="X534" i="10"/>
  <c r="X755" i="10"/>
  <c r="X501" i="10"/>
  <c r="X507" i="10"/>
  <c r="X410" i="10"/>
  <c r="X504" i="10"/>
  <c r="X446" i="10"/>
  <c r="X447" i="10"/>
  <c r="X466" i="10"/>
  <c r="X475" i="10"/>
  <c r="X416" i="10"/>
  <c r="X439" i="10"/>
  <c r="X477" i="10"/>
  <c r="X434" i="10"/>
  <c r="X435" i="10"/>
  <c r="X468" i="10"/>
  <c r="X430" i="10"/>
  <c r="X471" i="10"/>
  <c r="X463" i="10"/>
  <c r="X451" i="10"/>
  <c r="P533" i="10"/>
  <c r="P521" i="10"/>
  <c r="P534" i="10"/>
  <c r="P522" i="10"/>
  <c r="P751" i="10"/>
  <c r="P845" i="10"/>
  <c r="P863" i="10"/>
  <c r="P719" i="10"/>
  <c r="P865" i="10"/>
  <c r="P737" i="10"/>
  <c r="P854" i="10"/>
  <c r="P733" i="10"/>
  <c r="P772" i="10"/>
  <c r="P790" i="10"/>
  <c r="P722" i="10"/>
  <c r="P778" i="10"/>
  <c r="P805" i="10"/>
  <c r="P644" i="10"/>
  <c r="P577" i="10"/>
  <c r="P583" i="10"/>
  <c r="P776" i="10"/>
  <c r="P835" i="10"/>
  <c r="P867" i="10"/>
  <c r="P862" i="10"/>
  <c r="P530" i="10"/>
  <c r="P808" i="10"/>
  <c r="P237" i="10"/>
  <c r="P512" i="10"/>
  <c r="P201" i="10"/>
  <c r="P232" i="10"/>
  <c r="P515" i="10"/>
  <c r="P243" i="10"/>
  <c r="P513" i="10"/>
  <c r="P229" i="10"/>
  <c r="P495" i="10"/>
  <c r="P224" i="10"/>
  <c r="P222" i="10"/>
  <c r="P199" i="10"/>
  <c r="P226" i="10"/>
  <c r="P217" i="10"/>
  <c r="P411" i="10"/>
  <c r="P220" i="10"/>
  <c r="P209" i="10"/>
  <c r="P242" i="10"/>
  <c r="H739" i="10"/>
  <c r="H653" i="10"/>
  <c r="H665" i="10"/>
  <c r="H707" i="10"/>
  <c r="H670" i="10"/>
  <c r="H667" i="10"/>
  <c r="H685" i="10"/>
  <c r="H715" i="10"/>
  <c r="H643" i="10"/>
  <c r="H617" i="10"/>
  <c r="H752" i="10"/>
  <c r="H810" i="10"/>
  <c r="H683" i="10"/>
  <c r="H635" i="10"/>
  <c r="H703" i="10"/>
  <c r="H710" i="10"/>
  <c r="H813" i="10"/>
  <c r="H576" i="10"/>
  <c r="H650" i="10"/>
  <c r="H764" i="10"/>
  <c r="H646" i="10"/>
  <c r="H709" i="10"/>
  <c r="H754" i="10"/>
  <c r="H607" i="10"/>
  <c r="H698" i="10"/>
  <c r="H681" i="10"/>
  <c r="H699" i="10"/>
  <c r="H717" i="10"/>
  <c r="H773" i="10"/>
  <c r="H654" i="10"/>
  <c r="H629" i="10"/>
  <c r="H725" i="10"/>
  <c r="H723" i="10"/>
  <c r="H719" i="10"/>
  <c r="H788" i="10"/>
  <c r="H664" i="10"/>
  <c r="H396" i="10"/>
  <c r="H247" i="10"/>
  <c r="H249" i="10"/>
  <c r="H399" i="10"/>
  <c r="H313" i="10"/>
  <c r="H402" i="10"/>
  <c r="H210" i="10"/>
  <c r="H303" i="10"/>
  <c r="H228" i="10"/>
  <c r="H321" i="10"/>
  <c r="H405" i="10"/>
  <c r="H489" i="10"/>
  <c r="H208" i="10"/>
  <c r="H265" i="10"/>
  <c r="H202" i="10"/>
  <c r="H212" i="10"/>
  <c r="H309" i="10"/>
  <c r="H206" i="10"/>
  <c r="H311" i="10"/>
  <c r="H279" i="10"/>
  <c r="H398" i="10"/>
  <c r="H392" i="10"/>
  <c r="H406" i="10"/>
  <c r="H289" i="10"/>
  <c r="X47" i="10"/>
  <c r="X65" i="10"/>
  <c r="X33" i="10"/>
  <c r="X37" i="10"/>
  <c r="X46" i="10"/>
  <c r="X55" i="10"/>
  <c r="X64" i="10"/>
  <c r="X44" i="10"/>
  <c r="X63" i="10"/>
  <c r="X62" i="10"/>
  <c r="X32" i="10"/>
  <c r="X50" i="10"/>
  <c r="X51" i="10"/>
  <c r="P122" i="10"/>
  <c r="P116" i="10"/>
  <c r="P112" i="10"/>
  <c r="P119" i="10"/>
  <c r="P120" i="10"/>
  <c r="P133" i="10"/>
  <c r="P135" i="10"/>
  <c r="P130" i="10"/>
  <c r="P118" i="10"/>
  <c r="P105" i="10"/>
  <c r="P124" i="10"/>
  <c r="P114" i="10"/>
  <c r="P115" i="10"/>
  <c r="H84" i="10"/>
  <c r="H108" i="10"/>
  <c r="H196" i="10"/>
  <c r="H194" i="10"/>
  <c r="Y1319" i="6"/>
  <c r="T1319" i="6"/>
  <c r="Q1319" i="6"/>
  <c r="L1319" i="6"/>
  <c r="I1319" i="6"/>
  <c r="D1319" i="6"/>
  <c r="Y1318" i="6"/>
  <c r="T1318" i="6"/>
  <c r="U1318" i="6" s="1"/>
  <c r="Q1318" i="6"/>
  <c r="L1318" i="6"/>
  <c r="M1318" i="6" s="1"/>
  <c r="I1318" i="6"/>
  <c r="D1318" i="6"/>
  <c r="Y1317" i="6"/>
  <c r="T1317" i="6"/>
  <c r="Q1317" i="6"/>
  <c r="L1317" i="6"/>
  <c r="I1317" i="6"/>
  <c r="D1317" i="6"/>
  <c r="Y1316" i="6"/>
  <c r="T1316" i="6"/>
  <c r="U1316" i="6" s="1"/>
  <c r="Q1316" i="6"/>
  <c r="L1316" i="6"/>
  <c r="I1316" i="6"/>
  <c r="D1316" i="6"/>
  <c r="Y1315" i="6"/>
  <c r="T1315" i="6"/>
  <c r="Q1315" i="6"/>
  <c r="L1315" i="6"/>
  <c r="I1315" i="6"/>
  <c r="D1315" i="6"/>
  <c r="Y1314" i="6"/>
  <c r="T1314" i="6"/>
  <c r="U1314" i="6" s="1"/>
  <c r="Q1314" i="6"/>
  <c r="L1314" i="6"/>
  <c r="M1314" i="6" s="1"/>
  <c r="I1314" i="6"/>
  <c r="D1314" i="6"/>
  <c r="Y1313" i="6"/>
  <c r="T1313" i="6"/>
  <c r="Q1313" i="6"/>
  <c r="L1313" i="6"/>
  <c r="I1313" i="6"/>
  <c r="D1313" i="6"/>
  <c r="Y1312" i="6"/>
  <c r="T1312" i="6"/>
  <c r="U1312" i="6" s="1"/>
  <c r="Q1312" i="6"/>
  <c r="L1312" i="6"/>
  <c r="M1312" i="6" s="1"/>
  <c r="I1312" i="6"/>
  <c r="D1312" i="6"/>
  <c r="Y1311" i="6"/>
  <c r="T1311" i="6"/>
  <c r="Q1311" i="6"/>
  <c r="L1311" i="6"/>
  <c r="I1311" i="6"/>
  <c r="D1311" i="6"/>
  <c r="Y1310" i="6"/>
  <c r="T1310" i="6"/>
  <c r="U1310" i="6" s="1"/>
  <c r="Q1310" i="6"/>
  <c r="L1310" i="6"/>
  <c r="I1310" i="6"/>
  <c r="D1310" i="6"/>
  <c r="Y1309" i="6"/>
  <c r="T1309" i="6"/>
  <c r="Q1309" i="6"/>
  <c r="L1309" i="6"/>
  <c r="I1309" i="6"/>
  <c r="D1309" i="6"/>
  <c r="Y1308" i="6"/>
  <c r="T1308" i="6"/>
  <c r="U1308" i="6" s="1"/>
  <c r="Q1308" i="6"/>
  <c r="L1308" i="6"/>
  <c r="M1308" i="6" s="1"/>
  <c r="I1308" i="6"/>
  <c r="D1308" i="6"/>
  <c r="Y1307" i="6"/>
  <c r="T1307" i="6"/>
  <c r="Q1307" i="6"/>
  <c r="L1307" i="6"/>
  <c r="I1307" i="6"/>
  <c r="D1307" i="6"/>
  <c r="Y1306" i="6"/>
  <c r="T1306" i="6"/>
  <c r="U1306" i="6" s="1"/>
  <c r="Q1306" i="6"/>
  <c r="L1306" i="6"/>
  <c r="M1306" i="6" s="1"/>
  <c r="I1306" i="6"/>
  <c r="D1306" i="6"/>
  <c r="Y1305" i="6"/>
  <c r="T1305" i="6"/>
  <c r="Q1305" i="6"/>
  <c r="L1305" i="6"/>
  <c r="I1305" i="6"/>
  <c r="D1305" i="6"/>
  <c r="Y1304" i="6"/>
  <c r="T1304" i="6"/>
  <c r="U1304" i="6" s="1"/>
  <c r="Q1304" i="6"/>
  <c r="L1304" i="6"/>
  <c r="I1304" i="6"/>
  <c r="D1304" i="6"/>
  <c r="Y1303" i="6"/>
  <c r="T1303" i="6"/>
  <c r="Q1303" i="6"/>
  <c r="L1303" i="6"/>
  <c r="I1303" i="6"/>
  <c r="D1303" i="6"/>
  <c r="Y1302" i="6"/>
  <c r="T1302" i="6"/>
  <c r="U1302" i="6" s="1"/>
  <c r="Q1302" i="6"/>
  <c r="L1302" i="6"/>
  <c r="M1302" i="6" s="1"/>
  <c r="I1302" i="6"/>
  <c r="D1302" i="6"/>
  <c r="Y1301" i="6"/>
  <c r="T1301" i="6"/>
  <c r="Q1301" i="6"/>
  <c r="L1301" i="6"/>
  <c r="I1301" i="6"/>
  <c r="D1301" i="6"/>
  <c r="Y1300" i="6"/>
  <c r="T1300" i="6"/>
  <c r="U1300" i="6" s="1"/>
  <c r="Q1300" i="6"/>
  <c r="L1300" i="6"/>
  <c r="M1300" i="6" s="1"/>
  <c r="I1300" i="6"/>
  <c r="D1300" i="6"/>
  <c r="Y1299" i="6"/>
  <c r="T1299" i="6"/>
  <c r="Q1299" i="6"/>
  <c r="L1299" i="6"/>
  <c r="N1299" i="6" s="1"/>
  <c r="I1299" i="6"/>
  <c r="D1299" i="6"/>
  <c r="F1299" i="6" s="1"/>
  <c r="Y1298" i="6"/>
  <c r="T1298" i="6"/>
  <c r="V1298" i="6" s="1"/>
  <c r="Q1298" i="6"/>
  <c r="L1298" i="6"/>
  <c r="M1298" i="6" s="1"/>
  <c r="I1298" i="6"/>
  <c r="D1298" i="6"/>
  <c r="Y1297" i="6"/>
  <c r="T1297" i="6"/>
  <c r="Q1297" i="6"/>
  <c r="L1297" i="6"/>
  <c r="N1297" i="6" s="1"/>
  <c r="I1297" i="6"/>
  <c r="D1297" i="6"/>
  <c r="F1297" i="6" s="1"/>
  <c r="Y1296" i="6"/>
  <c r="T1296" i="6"/>
  <c r="V1296" i="6" s="1"/>
  <c r="Q1296" i="6"/>
  <c r="L1296" i="6"/>
  <c r="M1296" i="6" s="1"/>
  <c r="I1296" i="6"/>
  <c r="D1296" i="6"/>
  <c r="Y1295" i="6"/>
  <c r="T1295" i="6"/>
  <c r="Q1295" i="6"/>
  <c r="L1295" i="6"/>
  <c r="N1295" i="6" s="1"/>
  <c r="I1295" i="6"/>
  <c r="D1295" i="6"/>
  <c r="F1295" i="6" s="1"/>
  <c r="Y1294" i="6"/>
  <c r="T1294" i="6"/>
  <c r="V1294" i="6" s="1"/>
  <c r="Q1294" i="6"/>
  <c r="L1294" i="6"/>
  <c r="M1294" i="6" s="1"/>
  <c r="I1294" i="6"/>
  <c r="D1294" i="6"/>
  <c r="Y1293" i="6"/>
  <c r="T1293" i="6"/>
  <c r="Q1293" i="6"/>
  <c r="L1293" i="6"/>
  <c r="N1293" i="6" s="1"/>
  <c r="I1293" i="6"/>
  <c r="D1293" i="6"/>
  <c r="F1293" i="6" s="1"/>
  <c r="Y1292" i="6"/>
  <c r="T1292" i="6"/>
  <c r="V1292" i="6" s="1"/>
  <c r="Q1292" i="6"/>
  <c r="L1292" i="6"/>
  <c r="M1292" i="6" s="1"/>
  <c r="I1292" i="6"/>
  <c r="D1292" i="6"/>
  <c r="Y1291" i="6"/>
  <c r="T1291" i="6"/>
  <c r="Q1291" i="6"/>
  <c r="L1291" i="6"/>
  <c r="I1291" i="6"/>
  <c r="D1291" i="6"/>
  <c r="F1291" i="6" s="1"/>
  <c r="Y1290" i="6"/>
  <c r="T1290" i="6"/>
  <c r="V1290" i="6" s="1"/>
  <c r="Q1290" i="6"/>
  <c r="L1290" i="6"/>
  <c r="M1290" i="6" s="1"/>
  <c r="I1290" i="6"/>
  <c r="D1290" i="6"/>
  <c r="Y1289" i="6"/>
  <c r="T1289" i="6"/>
  <c r="Q1289" i="6"/>
  <c r="L1289" i="6"/>
  <c r="N1289" i="6" s="1"/>
  <c r="I1289" i="6"/>
  <c r="D1289" i="6"/>
  <c r="F1289" i="6" s="1"/>
  <c r="Y1288" i="6"/>
  <c r="T1288" i="6"/>
  <c r="V1288" i="6" s="1"/>
  <c r="Q1288" i="6"/>
  <c r="L1288" i="6"/>
  <c r="M1288" i="6" s="1"/>
  <c r="I1288" i="6"/>
  <c r="D1288" i="6"/>
  <c r="Y1287" i="6"/>
  <c r="T1287" i="6"/>
  <c r="Q1287" i="6"/>
  <c r="L1287" i="6"/>
  <c r="N1287" i="6" s="1"/>
  <c r="I1287" i="6"/>
  <c r="D1287" i="6"/>
  <c r="F1287" i="6" s="1"/>
  <c r="Y1286" i="6"/>
  <c r="T1286" i="6"/>
  <c r="V1286" i="6" s="1"/>
  <c r="Q1286" i="6"/>
  <c r="L1286" i="6"/>
  <c r="M1286" i="6" s="1"/>
  <c r="I1286" i="6"/>
  <c r="D1286" i="6"/>
  <c r="Y1285" i="6"/>
  <c r="T1285" i="6"/>
  <c r="Q1285" i="6"/>
  <c r="L1285" i="6"/>
  <c r="N1285" i="6" s="1"/>
  <c r="I1285" i="6"/>
  <c r="D1285" i="6"/>
  <c r="F1285" i="6" s="1"/>
  <c r="Y1284" i="6"/>
  <c r="T1284" i="6"/>
  <c r="V1284" i="6" s="1"/>
  <c r="Q1284" i="6"/>
  <c r="L1284" i="6"/>
  <c r="M1284" i="6" s="1"/>
  <c r="I1284" i="6"/>
  <c r="D1284" i="6"/>
  <c r="Y1283" i="6"/>
  <c r="T1283" i="6"/>
  <c r="V1283" i="6" s="1"/>
  <c r="Q1283" i="6"/>
  <c r="L1283" i="6"/>
  <c r="I1283" i="6"/>
  <c r="D1283" i="6"/>
  <c r="E1283" i="6" s="1"/>
  <c r="Y1282" i="6"/>
  <c r="T1282" i="6"/>
  <c r="V1282" i="6" s="1"/>
  <c r="Q1282" i="6"/>
  <c r="L1282" i="6"/>
  <c r="I1282" i="6"/>
  <c r="D1282" i="6"/>
  <c r="E1282" i="6" s="1"/>
  <c r="Y1281" i="6"/>
  <c r="T1281" i="6"/>
  <c r="U1281" i="6" s="1"/>
  <c r="Q1281" i="6"/>
  <c r="L1281" i="6"/>
  <c r="N1281" i="6" s="1"/>
  <c r="I1281" i="6"/>
  <c r="D1281" i="6"/>
  <c r="Y1280" i="6"/>
  <c r="T1280" i="6"/>
  <c r="V1280" i="6" s="1"/>
  <c r="Q1280" i="6"/>
  <c r="L1280" i="6"/>
  <c r="I1280" i="6"/>
  <c r="D1280" i="6"/>
  <c r="Y1279" i="6"/>
  <c r="T1279" i="6"/>
  <c r="Q1279" i="6"/>
  <c r="L1279" i="6"/>
  <c r="I1279" i="6"/>
  <c r="D1279" i="6"/>
  <c r="Y1278" i="6"/>
  <c r="T1278" i="6"/>
  <c r="V1278" i="6" s="1"/>
  <c r="Q1278" i="6"/>
  <c r="L1278" i="6"/>
  <c r="M1278" i="6" s="1"/>
  <c r="I1278" i="6"/>
  <c r="D1278" i="6"/>
  <c r="Y1277" i="6"/>
  <c r="T1277" i="6"/>
  <c r="V1277" i="6" s="1"/>
  <c r="Q1277" i="6"/>
  <c r="L1277" i="6"/>
  <c r="I1277" i="6"/>
  <c r="D1277" i="6"/>
  <c r="Y1276" i="6"/>
  <c r="T1276" i="6"/>
  <c r="Q1276" i="6"/>
  <c r="L1276" i="6"/>
  <c r="M1276" i="6" s="1"/>
  <c r="I1276" i="6"/>
  <c r="D1276" i="6"/>
  <c r="E1276" i="6" s="1"/>
  <c r="Y1275" i="6"/>
  <c r="T1275" i="6"/>
  <c r="Q1275" i="6"/>
  <c r="L1275" i="6"/>
  <c r="N1275" i="6" s="1"/>
  <c r="I1275" i="6"/>
  <c r="D1275" i="6"/>
  <c r="Y1274" i="6"/>
  <c r="T1274" i="6"/>
  <c r="V1274" i="6" s="1"/>
  <c r="Q1274" i="6"/>
  <c r="L1274" i="6"/>
  <c r="I1274" i="6"/>
  <c r="D1274" i="6"/>
  <c r="Y1273" i="6"/>
  <c r="T1273" i="6"/>
  <c r="Q1273" i="6"/>
  <c r="L1273" i="6"/>
  <c r="I1273" i="6"/>
  <c r="D1273" i="6"/>
  <c r="E1273" i="6" s="1"/>
  <c r="Y1272" i="6"/>
  <c r="T1272" i="6"/>
  <c r="V1272" i="6" s="1"/>
  <c r="Q1272" i="6"/>
  <c r="L1272" i="6"/>
  <c r="M1272" i="6" s="1"/>
  <c r="I1272" i="6"/>
  <c r="D1272" i="6"/>
  <c r="F1272" i="6" s="1"/>
  <c r="Y1271" i="6"/>
  <c r="T1271" i="6"/>
  <c r="Q1271" i="6"/>
  <c r="L1271" i="6"/>
  <c r="I1271" i="6"/>
  <c r="D1271" i="6"/>
  <c r="Y1270" i="6"/>
  <c r="T1270" i="6"/>
  <c r="Q1270" i="6"/>
  <c r="L1270" i="6"/>
  <c r="I1270" i="6"/>
  <c r="D1270" i="6"/>
  <c r="Y1269" i="6"/>
  <c r="T1269" i="6"/>
  <c r="U1269" i="6" s="1"/>
  <c r="Q1269" i="6"/>
  <c r="L1269" i="6"/>
  <c r="I1269" i="6"/>
  <c r="D1269" i="6"/>
  <c r="Y1268" i="6"/>
  <c r="T1268" i="6"/>
  <c r="V1268" i="6" s="1"/>
  <c r="Q1268" i="6"/>
  <c r="L1268" i="6"/>
  <c r="M1268" i="6" s="1"/>
  <c r="I1268" i="6"/>
  <c r="D1268" i="6"/>
  <c r="F1268" i="6" s="1"/>
  <c r="Y1267" i="6"/>
  <c r="T1267" i="6"/>
  <c r="Q1267" i="6"/>
  <c r="L1267" i="6"/>
  <c r="I1267" i="6"/>
  <c r="D1267" i="6"/>
  <c r="F1267" i="6" s="1"/>
  <c r="Y1266" i="6"/>
  <c r="T1266" i="6"/>
  <c r="U1266" i="6" s="1"/>
  <c r="Q1266" i="6"/>
  <c r="L1266" i="6"/>
  <c r="M1266" i="6" s="1"/>
  <c r="I1266" i="6"/>
  <c r="D1266" i="6"/>
  <c r="F1266" i="6" s="1"/>
  <c r="Y1265" i="6"/>
  <c r="T1265" i="6"/>
  <c r="Q1265" i="6"/>
  <c r="L1265" i="6"/>
  <c r="I1265" i="6"/>
  <c r="D1265" i="6"/>
  <c r="Y1264" i="6"/>
  <c r="T1264" i="6"/>
  <c r="V1264" i="6" s="1"/>
  <c r="Q1264" i="6"/>
  <c r="L1264" i="6"/>
  <c r="I1264" i="6"/>
  <c r="D1264" i="6"/>
  <c r="Y1263" i="6"/>
  <c r="T1263" i="6"/>
  <c r="Q1263" i="6"/>
  <c r="L1263" i="6"/>
  <c r="M1263" i="6" s="1"/>
  <c r="I1263" i="6"/>
  <c r="D1263" i="6"/>
  <c r="Y1262" i="6"/>
  <c r="T1262" i="6"/>
  <c r="V1262" i="6" s="1"/>
  <c r="Q1262" i="6"/>
  <c r="L1262" i="6"/>
  <c r="M1262" i="6" s="1"/>
  <c r="I1262" i="6"/>
  <c r="D1262" i="6"/>
  <c r="F1262" i="6" s="1"/>
  <c r="Y1261" i="6"/>
  <c r="T1261" i="6"/>
  <c r="Q1261" i="6"/>
  <c r="L1261" i="6"/>
  <c r="I1261" i="6"/>
  <c r="D1261" i="6"/>
  <c r="F1261" i="6" s="1"/>
  <c r="Y1260" i="6"/>
  <c r="T1260" i="6"/>
  <c r="U1260" i="6" s="1"/>
  <c r="Q1260" i="6"/>
  <c r="L1260" i="6"/>
  <c r="M1260" i="6" s="1"/>
  <c r="I1260" i="6"/>
  <c r="D1260" i="6"/>
  <c r="F1260" i="6" s="1"/>
  <c r="Y1259" i="6"/>
  <c r="T1259" i="6"/>
  <c r="Q1259" i="6"/>
  <c r="L1259" i="6"/>
  <c r="I1259" i="6"/>
  <c r="D1259" i="6"/>
  <c r="Y1258" i="6"/>
  <c r="T1258" i="6"/>
  <c r="V1258" i="6" s="1"/>
  <c r="Q1258" i="6"/>
  <c r="L1258" i="6"/>
  <c r="I1258" i="6"/>
  <c r="D1258" i="6"/>
  <c r="Y1257" i="6"/>
  <c r="T1257" i="6"/>
  <c r="Q1257" i="6"/>
  <c r="L1257" i="6"/>
  <c r="I1257" i="6"/>
  <c r="D1257" i="6"/>
  <c r="Y1256" i="6"/>
  <c r="T1256" i="6"/>
  <c r="V1256" i="6" s="1"/>
  <c r="Q1256" i="6"/>
  <c r="L1256" i="6"/>
  <c r="M1256" i="6" s="1"/>
  <c r="I1256" i="6"/>
  <c r="D1256" i="6"/>
  <c r="F1256" i="6" s="1"/>
  <c r="Y1255" i="6"/>
  <c r="T1255" i="6"/>
  <c r="Q1255" i="6"/>
  <c r="L1255" i="6"/>
  <c r="I1255" i="6"/>
  <c r="D1255" i="6"/>
  <c r="F1255" i="6" s="1"/>
  <c r="Y1254" i="6"/>
  <c r="T1254" i="6"/>
  <c r="Q1254" i="6"/>
  <c r="L1254" i="6"/>
  <c r="M1254" i="6" s="1"/>
  <c r="I1254" i="6"/>
  <c r="D1254" i="6"/>
  <c r="F1254" i="6" s="1"/>
  <c r="Y1253" i="6"/>
  <c r="T1253" i="6"/>
  <c r="Q1253" i="6"/>
  <c r="L1253" i="6"/>
  <c r="I1253" i="6"/>
  <c r="D1253" i="6"/>
  <c r="Y1252" i="6"/>
  <c r="T1252" i="6"/>
  <c r="V1252" i="6" s="1"/>
  <c r="Q1252" i="6"/>
  <c r="L1252" i="6"/>
  <c r="I1252" i="6"/>
  <c r="D1252" i="6"/>
  <c r="Y1251" i="6"/>
  <c r="T1251" i="6"/>
  <c r="U1251" i="6" s="1"/>
  <c r="Q1251" i="6"/>
  <c r="L1251" i="6"/>
  <c r="M1251" i="6" s="1"/>
  <c r="I1251" i="6"/>
  <c r="D1251" i="6"/>
  <c r="Y1250" i="6"/>
  <c r="T1250" i="6"/>
  <c r="V1250" i="6" s="1"/>
  <c r="Q1250" i="6"/>
  <c r="L1250" i="6"/>
  <c r="M1250" i="6" s="1"/>
  <c r="I1250" i="6"/>
  <c r="D1250" i="6"/>
  <c r="F1250" i="6" s="1"/>
  <c r="Y1249" i="6"/>
  <c r="T1249" i="6"/>
  <c r="Q1249" i="6"/>
  <c r="L1249" i="6"/>
  <c r="I1249" i="6"/>
  <c r="D1249" i="6"/>
  <c r="F1249" i="6" s="1"/>
  <c r="Y1248" i="6"/>
  <c r="T1248" i="6"/>
  <c r="U1248" i="6" s="1"/>
  <c r="Q1248" i="6"/>
  <c r="L1248" i="6"/>
  <c r="M1248" i="6" s="1"/>
  <c r="I1248" i="6"/>
  <c r="D1248" i="6"/>
  <c r="F1248" i="6" s="1"/>
  <c r="Y1247" i="6"/>
  <c r="T1247" i="6"/>
  <c r="Q1247" i="6"/>
  <c r="L1247" i="6"/>
  <c r="I1247" i="6"/>
  <c r="D1247" i="6"/>
  <c r="Y1246" i="6"/>
  <c r="T1246" i="6"/>
  <c r="V1246" i="6" s="1"/>
  <c r="Q1246" i="6"/>
  <c r="L1246" i="6"/>
  <c r="I1246" i="6"/>
  <c r="D1246" i="6"/>
  <c r="Y1245" i="6"/>
  <c r="T1245" i="6"/>
  <c r="Q1245" i="6"/>
  <c r="L1245" i="6"/>
  <c r="M1245" i="6" s="1"/>
  <c r="I1245" i="6"/>
  <c r="D1245" i="6"/>
  <c r="Y1244" i="6"/>
  <c r="T1244" i="6"/>
  <c r="Q1244" i="6"/>
  <c r="L1244" i="6"/>
  <c r="M1244" i="6" s="1"/>
  <c r="I1244" i="6"/>
  <c r="D1244" i="6"/>
  <c r="F1244" i="6" s="1"/>
  <c r="Y1243" i="6"/>
  <c r="T1243" i="6"/>
  <c r="Q1243" i="6"/>
  <c r="L1243" i="6"/>
  <c r="I1243" i="6"/>
  <c r="D1243" i="6"/>
  <c r="F1243" i="6" s="1"/>
  <c r="Y1242" i="6"/>
  <c r="T1242" i="6"/>
  <c r="U1242" i="6" s="1"/>
  <c r="Q1242" i="6"/>
  <c r="L1242" i="6"/>
  <c r="M1242" i="6" s="1"/>
  <c r="I1242" i="6"/>
  <c r="D1242" i="6"/>
  <c r="F1242" i="6" s="1"/>
  <c r="Y1241" i="6"/>
  <c r="T1241" i="6"/>
  <c r="Q1241" i="6"/>
  <c r="L1241" i="6"/>
  <c r="I1241" i="6"/>
  <c r="D1241" i="6"/>
  <c r="Y1240" i="6"/>
  <c r="T1240" i="6"/>
  <c r="V1240" i="6" s="1"/>
  <c r="Q1240" i="6"/>
  <c r="L1240" i="6"/>
  <c r="I1240" i="6"/>
  <c r="D1240" i="6"/>
  <c r="Y1239" i="6"/>
  <c r="T1239" i="6"/>
  <c r="U1239" i="6" s="1"/>
  <c r="Q1239" i="6"/>
  <c r="L1239" i="6"/>
  <c r="I1239" i="6"/>
  <c r="D1239" i="6"/>
  <c r="Y1238" i="6"/>
  <c r="T1238" i="6"/>
  <c r="V1238" i="6" s="1"/>
  <c r="Q1238" i="6"/>
  <c r="L1238" i="6"/>
  <c r="M1238" i="6" s="1"/>
  <c r="I1238" i="6"/>
  <c r="D1238" i="6"/>
  <c r="F1238" i="6" s="1"/>
  <c r="Y1237" i="6"/>
  <c r="T1237" i="6"/>
  <c r="Q1237" i="6"/>
  <c r="L1237" i="6"/>
  <c r="I1237" i="6"/>
  <c r="D1237" i="6"/>
  <c r="F1237" i="6" s="1"/>
  <c r="Y1236" i="6"/>
  <c r="T1236" i="6"/>
  <c r="Q1236" i="6"/>
  <c r="L1236" i="6"/>
  <c r="M1236" i="6" s="1"/>
  <c r="I1236" i="6"/>
  <c r="D1236" i="6"/>
  <c r="F1236" i="6" s="1"/>
  <c r="Y1235" i="6"/>
  <c r="T1235" i="6"/>
  <c r="Q1235" i="6"/>
  <c r="L1235" i="6"/>
  <c r="I1235" i="6"/>
  <c r="D1235" i="6"/>
  <c r="Y1234" i="6"/>
  <c r="T1234" i="6"/>
  <c r="V1234" i="6" s="1"/>
  <c r="Q1234" i="6"/>
  <c r="L1234" i="6"/>
  <c r="I1234" i="6"/>
  <c r="D1234" i="6"/>
  <c r="Y1233" i="6"/>
  <c r="T1233" i="6"/>
  <c r="U1233" i="6" s="1"/>
  <c r="Q1233" i="6"/>
  <c r="L1233" i="6"/>
  <c r="I1233" i="6"/>
  <c r="D1233" i="6"/>
  <c r="Y1232" i="6"/>
  <c r="T1232" i="6"/>
  <c r="Q1232" i="6"/>
  <c r="L1232" i="6"/>
  <c r="M1232" i="6" s="1"/>
  <c r="I1232" i="6"/>
  <c r="D1232" i="6"/>
  <c r="F1232" i="6" s="1"/>
  <c r="Y1231" i="6"/>
  <c r="T1231" i="6"/>
  <c r="Q1231" i="6"/>
  <c r="L1231" i="6"/>
  <c r="I1231" i="6"/>
  <c r="D1231" i="6"/>
  <c r="F1231" i="6" s="1"/>
  <c r="Y1230" i="6"/>
  <c r="T1230" i="6"/>
  <c r="U1230" i="6" s="1"/>
  <c r="Q1230" i="6"/>
  <c r="L1230" i="6"/>
  <c r="M1230" i="6" s="1"/>
  <c r="I1230" i="6"/>
  <c r="D1230" i="6"/>
  <c r="F1230" i="6" s="1"/>
  <c r="Y1229" i="6"/>
  <c r="T1229" i="6"/>
  <c r="Q1229" i="6"/>
  <c r="L1229" i="6"/>
  <c r="I1229" i="6"/>
  <c r="D1229" i="6"/>
  <c r="Y1228" i="6"/>
  <c r="T1228" i="6"/>
  <c r="V1228" i="6" s="1"/>
  <c r="Q1228" i="6"/>
  <c r="L1228" i="6"/>
  <c r="I1228" i="6"/>
  <c r="D1228" i="6"/>
  <c r="Y1227" i="6"/>
  <c r="T1227" i="6"/>
  <c r="Q1227" i="6"/>
  <c r="L1227" i="6"/>
  <c r="M1227" i="6" s="1"/>
  <c r="I1227" i="6"/>
  <c r="D1227" i="6"/>
  <c r="Y1226" i="6"/>
  <c r="T1226" i="6"/>
  <c r="V1226" i="6" s="1"/>
  <c r="Q1226" i="6"/>
  <c r="L1226" i="6"/>
  <c r="M1226" i="6" s="1"/>
  <c r="I1226" i="6"/>
  <c r="D1226" i="6"/>
  <c r="F1226" i="6" s="1"/>
  <c r="Y1225" i="6"/>
  <c r="T1225" i="6"/>
  <c r="Q1225" i="6"/>
  <c r="L1225" i="6"/>
  <c r="I1225" i="6"/>
  <c r="D1225" i="6"/>
  <c r="F1225" i="6" s="1"/>
  <c r="Y1224" i="6"/>
  <c r="T1224" i="6"/>
  <c r="U1224" i="6" s="1"/>
  <c r="Q1224" i="6"/>
  <c r="L1224" i="6"/>
  <c r="M1224" i="6" s="1"/>
  <c r="I1224" i="6"/>
  <c r="D1224" i="6"/>
  <c r="F1224" i="6" s="1"/>
  <c r="Y1223" i="6"/>
  <c r="T1223" i="6"/>
  <c r="Q1223" i="6"/>
  <c r="L1223" i="6"/>
  <c r="I1223" i="6"/>
  <c r="D1223" i="6"/>
  <c r="Y1222" i="6"/>
  <c r="T1222" i="6"/>
  <c r="V1222" i="6" s="1"/>
  <c r="Q1222" i="6"/>
  <c r="L1222" i="6"/>
  <c r="I1222" i="6"/>
  <c r="D1222" i="6"/>
  <c r="Y1221" i="6"/>
  <c r="T1221" i="6"/>
  <c r="Q1221" i="6"/>
  <c r="L1221" i="6"/>
  <c r="I1221" i="6"/>
  <c r="D1221" i="6"/>
  <c r="Y1220" i="6"/>
  <c r="T1220" i="6"/>
  <c r="V1220" i="6" s="1"/>
  <c r="Q1220" i="6"/>
  <c r="L1220" i="6"/>
  <c r="M1220" i="6" s="1"/>
  <c r="I1220" i="6"/>
  <c r="D1220" i="6"/>
  <c r="F1220" i="6" s="1"/>
  <c r="Y1219" i="6"/>
  <c r="T1219" i="6"/>
  <c r="Q1219" i="6"/>
  <c r="L1219" i="6"/>
  <c r="I1219" i="6"/>
  <c r="D1219" i="6"/>
  <c r="F1219" i="6" s="1"/>
  <c r="Y1218" i="6"/>
  <c r="T1218" i="6"/>
  <c r="V1218" i="6" s="1"/>
  <c r="Q1218" i="6"/>
  <c r="L1218" i="6"/>
  <c r="M1218" i="6" s="1"/>
  <c r="I1218" i="6"/>
  <c r="D1218" i="6"/>
  <c r="F1218" i="6" s="1"/>
  <c r="Y1217" i="6"/>
  <c r="T1217" i="6"/>
  <c r="Q1217" i="6"/>
  <c r="L1217" i="6"/>
  <c r="I1217" i="6"/>
  <c r="D1217" i="6"/>
  <c r="Y1216" i="6"/>
  <c r="T1216" i="6"/>
  <c r="V1216" i="6" s="1"/>
  <c r="Q1216" i="6"/>
  <c r="L1216" i="6"/>
  <c r="I1216" i="6"/>
  <c r="D1216" i="6"/>
  <c r="Y1215" i="6"/>
  <c r="T1215" i="6"/>
  <c r="U1215" i="6" s="1"/>
  <c r="Q1215" i="6"/>
  <c r="L1215" i="6"/>
  <c r="M1215" i="6" s="1"/>
  <c r="I1215" i="6"/>
  <c r="D1215" i="6"/>
  <c r="Y1214" i="6"/>
  <c r="T1214" i="6"/>
  <c r="V1214" i="6" s="1"/>
  <c r="Q1214" i="6"/>
  <c r="L1214" i="6"/>
  <c r="I1214" i="6"/>
  <c r="D1214" i="6"/>
  <c r="Y1213" i="6"/>
  <c r="T1213" i="6"/>
  <c r="Q1213" i="6"/>
  <c r="L1213" i="6"/>
  <c r="I1213" i="6"/>
  <c r="D1213" i="6"/>
  <c r="F1213" i="6" s="1"/>
  <c r="Y1212" i="6"/>
  <c r="T1212" i="6"/>
  <c r="U1212" i="6" s="1"/>
  <c r="Q1212" i="6"/>
  <c r="L1212" i="6"/>
  <c r="M1212" i="6" s="1"/>
  <c r="I1212" i="6"/>
  <c r="D1212" i="6"/>
  <c r="F1212" i="6" s="1"/>
  <c r="Y1211" i="6"/>
  <c r="T1211" i="6"/>
  <c r="Q1211" i="6"/>
  <c r="L1211" i="6"/>
  <c r="I1211" i="6"/>
  <c r="D1211" i="6"/>
  <c r="Y1210" i="6"/>
  <c r="T1210" i="6"/>
  <c r="V1210" i="6" s="1"/>
  <c r="Q1210" i="6"/>
  <c r="L1210" i="6"/>
  <c r="I1210" i="6"/>
  <c r="D1210" i="6"/>
  <c r="Y1209" i="6"/>
  <c r="T1209" i="6"/>
  <c r="Q1209" i="6"/>
  <c r="L1209" i="6"/>
  <c r="M1209" i="6" s="1"/>
  <c r="I1209" i="6"/>
  <c r="D1209" i="6"/>
  <c r="Y1208" i="6"/>
  <c r="T1208" i="6"/>
  <c r="V1208" i="6" s="1"/>
  <c r="Q1208" i="6"/>
  <c r="L1208" i="6"/>
  <c r="I1208" i="6"/>
  <c r="D1208" i="6"/>
  <c r="Y1207" i="6"/>
  <c r="T1207" i="6"/>
  <c r="Q1207" i="6"/>
  <c r="L1207" i="6"/>
  <c r="I1207" i="6"/>
  <c r="D1207" i="6"/>
  <c r="Y1206" i="6"/>
  <c r="T1206" i="6"/>
  <c r="Q1206" i="6"/>
  <c r="L1206" i="6"/>
  <c r="I1206" i="6"/>
  <c r="D1206" i="6"/>
  <c r="Y1205" i="6"/>
  <c r="T1205" i="6"/>
  <c r="V1205" i="6" s="1"/>
  <c r="Q1205" i="6"/>
  <c r="L1205" i="6"/>
  <c r="I1205" i="6"/>
  <c r="D1205" i="6"/>
  <c r="Y1204" i="6"/>
  <c r="T1204" i="6"/>
  <c r="Q1204" i="6"/>
  <c r="L1204" i="6"/>
  <c r="I1204" i="6"/>
  <c r="D1204" i="6"/>
  <c r="Y1203" i="6"/>
  <c r="T1203" i="6"/>
  <c r="V1203" i="6" s="1"/>
  <c r="Q1203" i="6"/>
  <c r="L1203" i="6"/>
  <c r="I1203" i="6"/>
  <c r="D1203" i="6"/>
  <c r="Y1202" i="6"/>
  <c r="T1202" i="6"/>
  <c r="Q1202" i="6"/>
  <c r="L1202" i="6"/>
  <c r="I1202" i="6"/>
  <c r="D1202" i="6"/>
  <c r="Y1201" i="6"/>
  <c r="T1201" i="6"/>
  <c r="V1201" i="6" s="1"/>
  <c r="Q1201" i="6"/>
  <c r="L1201" i="6"/>
  <c r="I1201" i="6"/>
  <c r="D1201" i="6"/>
  <c r="E1201" i="6" s="1"/>
  <c r="Y1200" i="6"/>
  <c r="T1200" i="6"/>
  <c r="Q1200" i="6"/>
  <c r="L1200" i="6"/>
  <c r="I1200" i="6"/>
  <c r="D1200" i="6"/>
  <c r="Y1199" i="6"/>
  <c r="T1199" i="6"/>
  <c r="V1199" i="6" s="1"/>
  <c r="Q1199" i="6"/>
  <c r="L1199" i="6"/>
  <c r="I1199" i="6"/>
  <c r="D1199" i="6"/>
  <c r="E1199" i="6" s="1"/>
  <c r="Y1198" i="6"/>
  <c r="T1198" i="6"/>
  <c r="Q1198" i="6"/>
  <c r="L1198" i="6"/>
  <c r="I1198" i="6"/>
  <c r="D1198" i="6"/>
  <c r="Y1197" i="6"/>
  <c r="T1197" i="6"/>
  <c r="V1197" i="6" s="1"/>
  <c r="Q1197" i="6"/>
  <c r="L1197" i="6"/>
  <c r="I1197" i="6"/>
  <c r="D1197" i="6"/>
  <c r="Y1196" i="6"/>
  <c r="T1196" i="6"/>
  <c r="Q1196" i="6"/>
  <c r="L1196" i="6"/>
  <c r="I1196" i="6"/>
  <c r="D1196" i="6"/>
  <c r="Y1195" i="6"/>
  <c r="T1195" i="6"/>
  <c r="V1195" i="6" s="1"/>
  <c r="Q1195" i="6"/>
  <c r="L1195" i="6"/>
  <c r="I1195" i="6"/>
  <c r="D1195" i="6"/>
  <c r="Y1194" i="6"/>
  <c r="T1194" i="6"/>
  <c r="Q1194" i="6"/>
  <c r="L1194" i="6"/>
  <c r="I1194" i="6"/>
  <c r="D1194" i="6"/>
  <c r="Y1193" i="6"/>
  <c r="T1193" i="6"/>
  <c r="V1193" i="6" s="1"/>
  <c r="Q1193" i="6"/>
  <c r="L1193" i="6"/>
  <c r="I1193" i="6"/>
  <c r="D1193" i="6"/>
  <c r="E1193" i="6" s="1"/>
  <c r="Y1192" i="6"/>
  <c r="T1192" i="6"/>
  <c r="Q1192" i="6"/>
  <c r="L1192" i="6"/>
  <c r="I1192" i="6"/>
  <c r="D1192" i="6"/>
  <c r="Y1191" i="6"/>
  <c r="T1191" i="6"/>
  <c r="V1191" i="6" s="1"/>
  <c r="Q1191" i="6"/>
  <c r="L1191" i="6"/>
  <c r="I1191" i="6"/>
  <c r="D1191" i="6"/>
  <c r="E1191" i="6" s="1"/>
  <c r="Y1190" i="6"/>
  <c r="T1190" i="6"/>
  <c r="Q1190" i="6"/>
  <c r="L1190" i="6"/>
  <c r="I1190" i="6"/>
  <c r="D1190" i="6"/>
  <c r="Y1189" i="6"/>
  <c r="T1189" i="6"/>
  <c r="V1189" i="6" s="1"/>
  <c r="Q1189" i="6"/>
  <c r="L1189" i="6"/>
  <c r="I1189" i="6"/>
  <c r="D1189" i="6"/>
  <c r="Y1188" i="6"/>
  <c r="T1188" i="6"/>
  <c r="Q1188" i="6"/>
  <c r="L1188" i="6"/>
  <c r="I1188" i="6"/>
  <c r="D1188" i="6"/>
  <c r="Y1187" i="6"/>
  <c r="T1187" i="6"/>
  <c r="V1187" i="6" s="1"/>
  <c r="Q1187" i="6"/>
  <c r="L1187" i="6"/>
  <c r="I1187" i="6"/>
  <c r="D1187" i="6"/>
  <c r="Y1186" i="6"/>
  <c r="T1186" i="6"/>
  <c r="Q1186" i="6"/>
  <c r="L1186" i="6"/>
  <c r="I1186" i="6"/>
  <c r="D1186" i="6"/>
  <c r="Y1185" i="6"/>
  <c r="T1185" i="6"/>
  <c r="V1185" i="6" s="1"/>
  <c r="Q1185" i="6"/>
  <c r="L1185" i="6"/>
  <c r="I1185" i="6"/>
  <c r="D1185" i="6"/>
  <c r="Y1184" i="6"/>
  <c r="T1184" i="6"/>
  <c r="Q1184" i="6"/>
  <c r="L1184" i="6"/>
  <c r="I1184" i="6"/>
  <c r="D1184" i="6"/>
  <c r="Y1183" i="6"/>
  <c r="T1183" i="6"/>
  <c r="V1183" i="6" s="1"/>
  <c r="Q1183" i="6"/>
  <c r="L1183" i="6"/>
  <c r="I1183" i="6"/>
  <c r="D1183" i="6"/>
  <c r="Y1182" i="6"/>
  <c r="T1182" i="6"/>
  <c r="Q1182" i="6"/>
  <c r="L1182" i="6"/>
  <c r="I1182" i="6"/>
  <c r="D1182" i="6"/>
  <c r="Y1181" i="6"/>
  <c r="T1181" i="6"/>
  <c r="V1181" i="6" s="1"/>
  <c r="Q1181" i="6"/>
  <c r="L1181" i="6"/>
  <c r="I1181" i="6"/>
  <c r="D1181" i="6"/>
  <c r="E1181" i="6" s="1"/>
  <c r="Y1180" i="6"/>
  <c r="T1180" i="6"/>
  <c r="Q1180" i="6"/>
  <c r="L1180" i="6"/>
  <c r="I1180" i="6"/>
  <c r="D1180" i="6"/>
  <c r="Y1179" i="6"/>
  <c r="T1179" i="6"/>
  <c r="V1179" i="6" s="1"/>
  <c r="Q1179" i="6"/>
  <c r="L1179" i="6"/>
  <c r="I1179" i="6"/>
  <c r="D1179" i="6"/>
  <c r="Y1178" i="6"/>
  <c r="T1178" i="6"/>
  <c r="Q1178" i="6"/>
  <c r="L1178" i="6"/>
  <c r="I1178" i="6"/>
  <c r="D1178" i="6"/>
  <c r="Y1177" i="6"/>
  <c r="T1177" i="6"/>
  <c r="V1177" i="6" s="1"/>
  <c r="Q1177" i="6"/>
  <c r="L1177" i="6"/>
  <c r="I1177" i="6"/>
  <c r="D1177" i="6"/>
  <c r="E1177" i="6" s="1"/>
  <c r="Y1176" i="6"/>
  <c r="T1176" i="6"/>
  <c r="Q1176" i="6"/>
  <c r="L1176" i="6"/>
  <c r="I1176" i="6"/>
  <c r="D1176" i="6"/>
  <c r="Y1175" i="6"/>
  <c r="T1175" i="6"/>
  <c r="V1175" i="6" s="1"/>
  <c r="Q1175" i="6"/>
  <c r="L1175" i="6"/>
  <c r="I1175" i="6"/>
  <c r="D1175" i="6"/>
  <c r="E1175" i="6" s="1"/>
  <c r="Y1174" i="6"/>
  <c r="T1174" i="6"/>
  <c r="Q1174" i="6"/>
  <c r="L1174" i="6"/>
  <c r="I1174" i="6"/>
  <c r="D1174" i="6"/>
  <c r="Y1173" i="6"/>
  <c r="T1173" i="6"/>
  <c r="V1173" i="6" s="1"/>
  <c r="Q1173" i="6"/>
  <c r="L1173" i="6"/>
  <c r="I1173" i="6"/>
  <c r="D1173" i="6"/>
  <c r="Y1172" i="6"/>
  <c r="T1172" i="6"/>
  <c r="Q1172" i="6"/>
  <c r="L1172" i="6"/>
  <c r="I1172" i="6"/>
  <c r="D1172" i="6"/>
  <c r="Y1171" i="6"/>
  <c r="T1171" i="6"/>
  <c r="V1171" i="6" s="1"/>
  <c r="Q1171" i="6"/>
  <c r="L1171" i="6"/>
  <c r="I1171" i="6"/>
  <c r="D1171" i="6"/>
  <c r="Y1170" i="6"/>
  <c r="T1170" i="6"/>
  <c r="Q1170" i="6"/>
  <c r="L1170" i="6"/>
  <c r="I1170" i="6"/>
  <c r="D1170" i="6"/>
  <c r="Y1169" i="6"/>
  <c r="I1169" i="6"/>
  <c r="Y1168" i="6"/>
  <c r="Y1167" i="6"/>
  <c r="I1167" i="6"/>
  <c r="T1166" i="6"/>
  <c r="Y1166" i="6"/>
  <c r="Y1165" i="6"/>
  <c r="I1165" i="6"/>
  <c r="Y1164" i="6"/>
  <c r="Y1163" i="6"/>
  <c r="I1163" i="6"/>
  <c r="T1162" i="6"/>
  <c r="Y1162" i="6"/>
  <c r="Y1161" i="6"/>
  <c r="I1161" i="6"/>
  <c r="Y1160" i="6"/>
  <c r="Y1159" i="6"/>
  <c r="I1159" i="6"/>
  <c r="Y1158" i="6"/>
  <c r="Y1157" i="6"/>
  <c r="I1157" i="6"/>
  <c r="Y1156" i="6"/>
  <c r="T1155" i="6"/>
  <c r="Y1155" i="6"/>
  <c r="I1155" i="6"/>
  <c r="Y1154" i="6"/>
  <c r="Y1153" i="6"/>
  <c r="I1153" i="6"/>
  <c r="Y1152" i="6"/>
  <c r="T1151" i="6"/>
  <c r="Y1151" i="6"/>
  <c r="I1151" i="6"/>
  <c r="Y1150" i="6"/>
  <c r="Y1149" i="6"/>
  <c r="I1149" i="6"/>
  <c r="Y1148" i="6"/>
  <c r="Y1147" i="6"/>
  <c r="I1147" i="6"/>
  <c r="Y1146" i="6"/>
  <c r="Y1145" i="6"/>
  <c r="I1145" i="6"/>
  <c r="Y1144" i="6"/>
  <c r="Y1143" i="6"/>
  <c r="I1143" i="6"/>
  <c r="Y1142" i="6"/>
  <c r="Y1141" i="6"/>
  <c r="I1141" i="6"/>
  <c r="Y1140" i="6"/>
  <c r="Y1139" i="6"/>
  <c r="I1139" i="6"/>
  <c r="Y1138" i="6"/>
  <c r="Y1137" i="6"/>
  <c r="I1137" i="6"/>
  <c r="Y1136" i="6"/>
  <c r="Y1135" i="6"/>
  <c r="I1135" i="6"/>
  <c r="Y1134" i="6"/>
  <c r="T1133" i="6"/>
  <c r="Y1133" i="6"/>
  <c r="I1133" i="6"/>
  <c r="Y1132" i="6"/>
  <c r="Y1131" i="6"/>
  <c r="I1131" i="6"/>
  <c r="Y1130" i="6"/>
  <c r="Y1129" i="6"/>
  <c r="I1129" i="6"/>
  <c r="Y1128" i="6"/>
  <c r="Y1127" i="6"/>
  <c r="I1127" i="6"/>
  <c r="Y1126" i="6"/>
  <c r="Y1125" i="6"/>
  <c r="I1125" i="6"/>
  <c r="Y1124" i="6"/>
  <c r="Y1123" i="6"/>
  <c r="I1123" i="6"/>
  <c r="Y1122" i="6"/>
  <c r="Y1121" i="6"/>
  <c r="I1121" i="6"/>
  <c r="Y1120" i="6"/>
  <c r="Y1119" i="6"/>
  <c r="I1119" i="6"/>
  <c r="Y1118" i="6"/>
  <c r="Y1117" i="6"/>
  <c r="I1117" i="6"/>
  <c r="Y1116" i="6"/>
  <c r="Y1115" i="6"/>
  <c r="I1115" i="6"/>
  <c r="Y1114" i="6"/>
  <c r="I1113" i="6"/>
  <c r="Y1112" i="6"/>
  <c r="Y1111" i="6"/>
  <c r="I1111" i="6"/>
  <c r="Y1110" i="6"/>
  <c r="Y1109" i="6"/>
  <c r="I1109" i="6"/>
  <c r="Y1108" i="6"/>
  <c r="Y1107" i="6"/>
  <c r="I1107" i="6"/>
  <c r="Y1106" i="6"/>
  <c r="Y1105" i="6"/>
  <c r="I1105" i="6"/>
  <c r="Y1104" i="6"/>
  <c r="Y1103" i="6"/>
  <c r="I1103" i="6"/>
  <c r="Y1102" i="6"/>
  <c r="T1101" i="6"/>
  <c r="V1101" i="6" s="1"/>
  <c r="Y1101" i="6"/>
  <c r="I1101" i="6"/>
  <c r="Y1100" i="6"/>
  <c r="Y1099" i="6"/>
  <c r="I1099" i="6"/>
  <c r="Y1098" i="6"/>
  <c r="Y1097" i="6"/>
  <c r="I1097" i="6"/>
  <c r="Y1096" i="6"/>
  <c r="T1095" i="6"/>
  <c r="V1095" i="6" s="1"/>
  <c r="Y1095" i="6"/>
  <c r="I1095" i="6"/>
  <c r="Y1094" i="6"/>
  <c r="Y1093" i="6"/>
  <c r="I1093" i="6"/>
  <c r="Y1092" i="6"/>
  <c r="Y1091" i="6"/>
  <c r="I1091" i="6"/>
  <c r="Y1090" i="6"/>
  <c r="Y1089" i="6"/>
  <c r="I1089" i="6"/>
  <c r="Y1088" i="6"/>
  <c r="Y1087" i="6"/>
  <c r="I1087" i="6"/>
  <c r="Y1086" i="6"/>
  <c r="Y1085" i="6"/>
  <c r="I1085" i="6"/>
  <c r="Y1084" i="6"/>
  <c r="Y1083" i="6"/>
  <c r="I1083" i="6"/>
  <c r="Y1082" i="6"/>
  <c r="Y1081" i="6"/>
  <c r="I1081" i="6"/>
  <c r="Y1080" i="6"/>
  <c r="T1079" i="6"/>
  <c r="V1079" i="6" s="1"/>
  <c r="Y1079" i="6"/>
  <c r="I1079" i="6"/>
  <c r="Y1078" i="6"/>
  <c r="Y1077" i="6"/>
  <c r="I1077" i="6"/>
  <c r="Y1076" i="6"/>
  <c r="Y1075" i="6"/>
  <c r="I1075" i="6"/>
  <c r="Y1074" i="6"/>
  <c r="Y1073" i="6"/>
  <c r="I1073" i="6"/>
  <c r="Y1072" i="6"/>
  <c r="I1072" i="6"/>
  <c r="Y1071" i="6"/>
  <c r="Q1071" i="6"/>
  <c r="I1071" i="6"/>
  <c r="Y1070" i="6"/>
  <c r="Q1070" i="6"/>
  <c r="I1070" i="6"/>
  <c r="Y1069" i="6"/>
  <c r="Q1069" i="6"/>
  <c r="I1069" i="6"/>
  <c r="Y1068" i="6"/>
  <c r="Q1068" i="6"/>
  <c r="I1068" i="6"/>
  <c r="Y1067" i="6"/>
  <c r="Q1067" i="6"/>
  <c r="I1067" i="6"/>
  <c r="Y1066" i="6"/>
  <c r="Q1066" i="6"/>
  <c r="I1066" i="6"/>
  <c r="Y1065" i="6"/>
  <c r="Q1065" i="6"/>
  <c r="I1065" i="6"/>
  <c r="Y1064" i="6"/>
  <c r="Q1064" i="6"/>
  <c r="I1064" i="6"/>
  <c r="Y1063" i="6"/>
  <c r="Q1063" i="6"/>
  <c r="I1063" i="6"/>
  <c r="Y1062" i="6"/>
  <c r="Q1062" i="6"/>
  <c r="I1062" i="6"/>
  <c r="Y1061" i="6"/>
  <c r="Q1061" i="6"/>
  <c r="I1061" i="6"/>
  <c r="Y1060" i="6"/>
  <c r="Q1060" i="6"/>
  <c r="I1060" i="6"/>
  <c r="Y1059" i="6"/>
  <c r="Q1059" i="6"/>
  <c r="I1059" i="6"/>
  <c r="Y1058" i="6"/>
  <c r="Q1058" i="6"/>
  <c r="I1058" i="6"/>
  <c r="Y1057" i="6"/>
  <c r="Q1057" i="6"/>
  <c r="I1057" i="6"/>
  <c r="Y1056" i="6"/>
  <c r="Q1056" i="6"/>
  <c r="I1056" i="6"/>
  <c r="Y1055" i="6"/>
  <c r="Q1055" i="6"/>
  <c r="I1055" i="6"/>
  <c r="Y1054" i="6"/>
  <c r="Q1054" i="6"/>
  <c r="I1054" i="6"/>
  <c r="Y1053" i="6"/>
  <c r="Q1053" i="6"/>
  <c r="I1053" i="6"/>
  <c r="Y1052" i="6"/>
  <c r="Q1052" i="6"/>
  <c r="I1052" i="6"/>
  <c r="Y1051" i="6"/>
  <c r="Q1051" i="6"/>
  <c r="I1051" i="6"/>
  <c r="Y1050" i="6"/>
  <c r="Q1050" i="6"/>
  <c r="I1050" i="6"/>
  <c r="Y1049" i="6"/>
  <c r="Q1049" i="6"/>
  <c r="I1049" i="6"/>
  <c r="Y1048" i="6"/>
  <c r="Q1048" i="6"/>
  <c r="I1048" i="6"/>
  <c r="Y1047" i="6"/>
  <c r="Q1047" i="6"/>
  <c r="I1047" i="6"/>
  <c r="Y1046" i="6"/>
  <c r="Q1046" i="6"/>
  <c r="I1046" i="6"/>
  <c r="Y1045" i="6"/>
  <c r="Q1045" i="6"/>
  <c r="I1045" i="6"/>
  <c r="Y1044" i="6"/>
  <c r="Q1044" i="6"/>
  <c r="I1044" i="6"/>
  <c r="Y1043" i="6"/>
  <c r="Q1043" i="6"/>
  <c r="I1043" i="6"/>
  <c r="Y1042" i="6"/>
  <c r="Q1042" i="6"/>
  <c r="I1042" i="6"/>
  <c r="Y1041" i="6"/>
  <c r="Q1041" i="6"/>
  <c r="I1041" i="6"/>
  <c r="Y1040" i="6"/>
  <c r="Q1040" i="6"/>
  <c r="I1040" i="6"/>
  <c r="Y1039" i="6"/>
  <c r="Q1039" i="6"/>
  <c r="I1039" i="6"/>
  <c r="Y1038" i="6"/>
  <c r="Q1038" i="6"/>
  <c r="I1038" i="6"/>
  <c r="T1037" i="6"/>
  <c r="Y1037" i="6"/>
  <c r="Y1036" i="6"/>
  <c r="Q1036" i="6"/>
  <c r="I1036" i="6"/>
  <c r="Y1035" i="6"/>
  <c r="Q1035" i="6"/>
  <c r="I1035" i="6"/>
  <c r="T1034" i="6"/>
  <c r="Y1034" i="6"/>
  <c r="Y1033" i="6"/>
  <c r="Q1033" i="6"/>
  <c r="I1033" i="6"/>
  <c r="T1032" i="6"/>
  <c r="V1032" i="6" s="1"/>
  <c r="Y1032" i="6"/>
  <c r="Q1032" i="6"/>
  <c r="I1032" i="6"/>
  <c r="Y1031" i="6"/>
  <c r="Y1030" i="6"/>
  <c r="Q1030" i="6"/>
  <c r="I1030" i="6"/>
  <c r="Q1029" i="6"/>
  <c r="I1029" i="6"/>
  <c r="Y1028" i="6"/>
  <c r="Y1027" i="6"/>
  <c r="Q1027" i="6"/>
  <c r="I1027" i="6"/>
  <c r="Y1026" i="6"/>
  <c r="Q1026" i="6"/>
  <c r="I1026" i="6"/>
  <c r="T1025" i="6"/>
  <c r="Y1025" i="6"/>
  <c r="Y1024" i="6"/>
  <c r="Q1024" i="6"/>
  <c r="D1024" i="6"/>
  <c r="I1024" i="6"/>
  <c r="T1023" i="6"/>
  <c r="V1023" i="6" s="1"/>
  <c r="Y1023" i="6"/>
  <c r="Q1023" i="6"/>
  <c r="I1023" i="6"/>
  <c r="Y1022" i="6"/>
  <c r="Y1021" i="6"/>
  <c r="Q1021" i="6"/>
  <c r="D1021" i="6"/>
  <c r="I1021" i="6"/>
  <c r="Y1020" i="6"/>
  <c r="Q1020" i="6"/>
  <c r="I1020" i="6"/>
  <c r="Y1018" i="6"/>
  <c r="Q1018" i="6"/>
  <c r="I1018" i="6"/>
  <c r="T1017" i="6"/>
  <c r="Y1017" i="6"/>
  <c r="Q1017" i="6"/>
  <c r="I1017" i="6"/>
  <c r="Y1016" i="6"/>
  <c r="Y1015" i="6"/>
  <c r="Q1015" i="6"/>
  <c r="I1015" i="6"/>
  <c r="Q1014" i="6"/>
  <c r="I1014" i="6"/>
  <c r="Y1013" i="6"/>
  <c r="Y1012" i="6"/>
  <c r="Q1012" i="6"/>
  <c r="I1012" i="6"/>
  <c r="Y1011" i="6"/>
  <c r="Q1011" i="6"/>
  <c r="I1011" i="6"/>
  <c r="Y1010" i="6"/>
  <c r="Y1009" i="6"/>
  <c r="Q1009" i="6"/>
  <c r="I1009" i="6"/>
  <c r="T1008" i="6"/>
  <c r="Y1008" i="6"/>
  <c r="Q1008" i="6"/>
  <c r="I1008" i="6"/>
  <c r="Y1007" i="6"/>
  <c r="Y1006" i="6"/>
  <c r="Q1006" i="6"/>
  <c r="I1006" i="6"/>
  <c r="Q1005" i="6"/>
  <c r="I1005" i="6"/>
  <c r="T1004" i="6"/>
  <c r="U1004" i="6" s="1"/>
  <c r="Y1004" i="6"/>
  <c r="I1004" i="6"/>
  <c r="Y1003" i="6"/>
  <c r="T1003" i="6"/>
  <c r="U1003" i="6" s="1"/>
  <c r="Q1003" i="6"/>
  <c r="I1003" i="6"/>
  <c r="Y1002" i="6"/>
  <c r="Q1002" i="6"/>
  <c r="Y1001" i="6"/>
  <c r="I1001" i="6"/>
  <c r="Y1000" i="6"/>
  <c r="I1000" i="6"/>
  <c r="Y999" i="6"/>
  <c r="Q999" i="6"/>
  <c r="Y998" i="6"/>
  <c r="I998" i="6"/>
  <c r="Y997" i="6"/>
  <c r="Y996" i="6"/>
  <c r="T995" i="6"/>
  <c r="Y995" i="6"/>
  <c r="Q995" i="6"/>
  <c r="Y994" i="6"/>
  <c r="Q994" i="6"/>
  <c r="Y993" i="6"/>
  <c r="Q993" i="6"/>
  <c r="Y992" i="6"/>
  <c r="Q992" i="6"/>
  <c r="Y991" i="6"/>
  <c r="Q991" i="6"/>
  <c r="Y990" i="6"/>
  <c r="Q990" i="6"/>
  <c r="Y989" i="6"/>
  <c r="Q989" i="6"/>
  <c r="Y988" i="6"/>
  <c r="Q988" i="6"/>
  <c r="L988" i="6"/>
  <c r="Y987" i="6"/>
  <c r="Y986" i="6"/>
  <c r="Q986" i="6"/>
  <c r="Y985" i="6"/>
  <c r="Q985" i="6"/>
  <c r="Y984" i="6"/>
  <c r="Q984" i="6"/>
  <c r="Y983" i="6"/>
  <c r="T982" i="6"/>
  <c r="Y982" i="6"/>
  <c r="T981" i="6"/>
  <c r="Y981" i="6"/>
  <c r="Y980" i="6"/>
  <c r="T979" i="6"/>
  <c r="Y979" i="6"/>
  <c r="T978" i="6"/>
  <c r="Y978" i="6"/>
  <c r="Y977" i="6"/>
  <c r="Y976" i="6"/>
  <c r="T975" i="6"/>
  <c r="Y975" i="6"/>
  <c r="Q975" i="6"/>
  <c r="Y974" i="6"/>
  <c r="Q974" i="6"/>
  <c r="T973" i="6"/>
  <c r="Y973" i="6"/>
  <c r="Q973" i="6"/>
  <c r="L973" i="6"/>
  <c r="T972" i="6"/>
  <c r="Y972" i="6"/>
  <c r="L972" i="6"/>
  <c r="Y971" i="6"/>
  <c r="Q971" i="6"/>
  <c r="Y970" i="6"/>
  <c r="L970" i="6"/>
  <c r="Q970" i="6"/>
  <c r="Y969" i="6"/>
  <c r="L969" i="6"/>
  <c r="M969" i="6" s="1"/>
  <c r="Q969" i="6"/>
  <c r="Y968" i="6"/>
  <c r="Y967" i="6"/>
  <c r="Q967" i="6"/>
  <c r="Y966" i="6"/>
  <c r="L966" i="6"/>
  <c r="Q966" i="6"/>
  <c r="Y965" i="6"/>
  <c r="Y964" i="6"/>
  <c r="Q964" i="6"/>
  <c r="Y963" i="6"/>
  <c r="L963" i="6"/>
  <c r="Q963" i="6"/>
  <c r="Y962" i="6"/>
  <c r="Y961" i="6"/>
  <c r="Q961" i="6"/>
  <c r="Y960" i="6"/>
  <c r="L960" i="6"/>
  <c r="Q960" i="6"/>
  <c r="Y959" i="6"/>
  <c r="Y958" i="6"/>
  <c r="Q958" i="6"/>
  <c r="Q957" i="6"/>
  <c r="L957" i="6"/>
  <c r="Y956" i="6"/>
  <c r="Q956" i="6"/>
  <c r="Y955" i="6"/>
  <c r="Q955" i="6"/>
  <c r="Y954" i="6"/>
  <c r="Q954" i="6"/>
  <c r="Y953" i="6"/>
  <c r="Q953" i="6"/>
  <c r="Y952" i="6"/>
  <c r="L952" i="6"/>
  <c r="Q952" i="6"/>
  <c r="Y951" i="6"/>
  <c r="Y950" i="6"/>
  <c r="Q950" i="6"/>
  <c r="Y949" i="6"/>
  <c r="L949" i="6"/>
  <c r="M949" i="6" s="1"/>
  <c r="Q949" i="6"/>
  <c r="Y948" i="6"/>
  <c r="Y947" i="6"/>
  <c r="Q947" i="6"/>
  <c r="Y946" i="6"/>
  <c r="Q946" i="6"/>
  <c r="Y945" i="6"/>
  <c r="Q945" i="6"/>
  <c r="Y944" i="6"/>
  <c r="Q944" i="6"/>
  <c r="L944" i="6"/>
  <c r="Y943" i="6"/>
  <c r="T942" i="6"/>
  <c r="Y942" i="6"/>
  <c r="L942" i="6"/>
  <c r="T941" i="6"/>
  <c r="Y941" i="6"/>
  <c r="Q941" i="6"/>
  <c r="Y940" i="6"/>
  <c r="Q940" i="6"/>
  <c r="Y939" i="6"/>
  <c r="Q939" i="6"/>
  <c r="Y938" i="6"/>
  <c r="L938" i="6"/>
  <c r="Q938" i="6"/>
  <c r="Y937" i="6"/>
  <c r="Q937" i="6"/>
  <c r="Y936" i="6"/>
  <c r="L936" i="6"/>
  <c r="Q936" i="6"/>
  <c r="Y935" i="6"/>
  <c r="L935" i="6"/>
  <c r="M935" i="6" s="1"/>
  <c r="Q935" i="6"/>
  <c r="Y934" i="6"/>
  <c r="Q934" i="6"/>
  <c r="Y933" i="6"/>
  <c r="L933" i="6"/>
  <c r="Q933" i="6"/>
  <c r="Y932" i="6"/>
  <c r="L932" i="6"/>
  <c r="Q932" i="6"/>
  <c r="Y931" i="6"/>
  <c r="Q931" i="6"/>
  <c r="Y930" i="6"/>
  <c r="Q930" i="6"/>
  <c r="Y929" i="6"/>
  <c r="Q929" i="6"/>
  <c r="Y928" i="6"/>
  <c r="Q928" i="6"/>
  <c r="Y927" i="6"/>
  <c r="Q927" i="6"/>
  <c r="L927" i="6"/>
  <c r="Y926" i="6"/>
  <c r="Q926" i="6"/>
  <c r="L926" i="6"/>
  <c r="Y925" i="6"/>
  <c r="Q925" i="6"/>
  <c r="L925" i="6"/>
  <c r="Y924" i="6"/>
  <c r="L924" i="6"/>
  <c r="Q924" i="6"/>
  <c r="Y923" i="6"/>
  <c r="Q923" i="6"/>
  <c r="Y922" i="6"/>
  <c r="Q922" i="6"/>
  <c r="Y921" i="6"/>
  <c r="Q921" i="6"/>
  <c r="Y920" i="6"/>
  <c r="Q920" i="6"/>
  <c r="L920" i="6"/>
  <c r="Y919" i="6"/>
  <c r="Q919" i="6"/>
  <c r="L919" i="6"/>
  <c r="M919" i="6" s="1"/>
  <c r="T918" i="6"/>
  <c r="Y918" i="6"/>
  <c r="Y917" i="6"/>
  <c r="L917" i="6"/>
  <c r="M917" i="6" s="1"/>
  <c r="T916" i="6"/>
  <c r="Y916" i="6"/>
  <c r="Q916" i="6"/>
  <c r="Y915" i="6"/>
  <c r="Q915" i="6"/>
  <c r="Y914" i="6"/>
  <c r="Q914" i="6"/>
  <c r="Q913" i="6"/>
  <c r="Y912" i="6"/>
  <c r="Q912" i="6"/>
  <c r="Y911" i="6"/>
  <c r="Q911" i="6"/>
  <c r="Y910" i="6"/>
  <c r="Q910" i="6"/>
  <c r="Y909" i="6"/>
  <c r="Q909" i="6"/>
  <c r="Y908" i="6"/>
  <c r="Q908" i="6"/>
  <c r="Y907" i="6"/>
  <c r="Q907" i="6"/>
  <c r="Y906" i="6"/>
  <c r="Q906" i="6"/>
  <c r="Y905" i="6"/>
  <c r="Q905" i="6"/>
  <c r="Y904" i="6"/>
  <c r="Q904" i="6"/>
  <c r="Y903" i="6"/>
  <c r="Q903" i="6"/>
  <c r="Y902" i="6"/>
  <c r="Q902" i="6"/>
  <c r="Y901" i="6"/>
  <c r="Q901" i="6"/>
  <c r="Y900" i="6"/>
  <c r="Q900" i="6"/>
  <c r="Y899" i="6"/>
  <c r="Q899" i="6"/>
  <c r="Y898" i="6"/>
  <c r="T897" i="6"/>
  <c r="Y897" i="6"/>
  <c r="Y896" i="6"/>
  <c r="Q896" i="6"/>
  <c r="Y895" i="6"/>
  <c r="Q895" i="6"/>
  <c r="Y893" i="6"/>
  <c r="T892" i="6"/>
  <c r="Y892" i="6"/>
  <c r="Y890" i="6"/>
  <c r="T889" i="6"/>
  <c r="Y889" i="6"/>
  <c r="Y887" i="6"/>
  <c r="Y886" i="6"/>
  <c r="Q886" i="6"/>
  <c r="Y885" i="6"/>
  <c r="Q885" i="6"/>
  <c r="Y884" i="6"/>
  <c r="Q884" i="6"/>
  <c r="Y883" i="6"/>
  <c r="Y882" i="6"/>
  <c r="Q882" i="6"/>
  <c r="Y881" i="6"/>
  <c r="Q881" i="6"/>
  <c r="Y880" i="6"/>
  <c r="Q880" i="6"/>
  <c r="Y879" i="6"/>
  <c r="Q879" i="6"/>
  <c r="Y878" i="6"/>
  <c r="Q878" i="6"/>
  <c r="Y877" i="6"/>
  <c r="Q877" i="6"/>
  <c r="Y876" i="6"/>
  <c r="Q876" i="6"/>
  <c r="Y875" i="6"/>
  <c r="Q875" i="6"/>
  <c r="Y874" i="6"/>
  <c r="Q874" i="6"/>
  <c r="Y873" i="6"/>
  <c r="Q873" i="6"/>
  <c r="Y872" i="6"/>
  <c r="Q872" i="6"/>
  <c r="Y871" i="6"/>
  <c r="Q871" i="6"/>
  <c r="Y870" i="6"/>
  <c r="Q870" i="6"/>
  <c r="Y869" i="6"/>
  <c r="Q869" i="6"/>
  <c r="Y868" i="6"/>
  <c r="Q868" i="6"/>
  <c r="Y867" i="6"/>
  <c r="Q867" i="6"/>
  <c r="Y866" i="6"/>
  <c r="Q866" i="6"/>
  <c r="Y865" i="6"/>
  <c r="Q865" i="6"/>
  <c r="Y864" i="6"/>
  <c r="Q864" i="6"/>
  <c r="L864" i="6"/>
  <c r="Y863" i="6"/>
  <c r="Q863" i="6"/>
  <c r="Y862" i="6"/>
  <c r="Q862" i="6"/>
  <c r="Y861" i="6"/>
  <c r="Q861" i="6"/>
  <c r="Y860" i="6"/>
  <c r="Q860" i="6"/>
  <c r="Y859" i="6"/>
  <c r="T858" i="6"/>
  <c r="Y858" i="6"/>
  <c r="T857" i="6"/>
  <c r="Y857" i="6"/>
  <c r="Y856" i="6"/>
  <c r="T855" i="6"/>
  <c r="Y855" i="6"/>
  <c r="T854" i="6"/>
  <c r="Y854" i="6"/>
  <c r="Y853" i="6"/>
  <c r="Q853" i="6"/>
  <c r="Y852" i="6"/>
  <c r="Q852" i="6"/>
  <c r="Y851" i="6"/>
  <c r="Q851" i="6"/>
  <c r="Y850" i="6"/>
  <c r="Q850" i="6"/>
  <c r="Y849" i="6"/>
  <c r="Q849" i="6"/>
  <c r="Y848" i="6"/>
  <c r="Q848" i="6"/>
  <c r="L848" i="6"/>
  <c r="Y847" i="6"/>
  <c r="Q847" i="6"/>
  <c r="Y846" i="6"/>
  <c r="Q846" i="6"/>
  <c r="Y845" i="6"/>
  <c r="Q845" i="6"/>
  <c r="Y844" i="6"/>
  <c r="Q844" i="6"/>
  <c r="Y843" i="6"/>
  <c r="Q843" i="6"/>
  <c r="Y842" i="6"/>
  <c r="L842" i="6"/>
  <c r="Y841" i="6"/>
  <c r="Q841" i="6"/>
  <c r="Y840" i="6"/>
  <c r="Q840" i="6"/>
  <c r="Y839" i="6"/>
  <c r="Q839" i="6"/>
  <c r="Y838" i="6"/>
  <c r="Q838" i="6"/>
  <c r="Y837" i="6"/>
  <c r="Q837" i="6"/>
  <c r="Y836" i="6"/>
  <c r="Q836" i="6"/>
  <c r="T835" i="6"/>
  <c r="Y835" i="6"/>
  <c r="Q835" i="6"/>
  <c r="Y834" i="6"/>
  <c r="Q834" i="6"/>
  <c r="Y833" i="6"/>
  <c r="L833" i="6"/>
  <c r="M833" i="6" s="1"/>
  <c r="T832" i="6"/>
  <c r="Y832" i="6"/>
  <c r="Q832" i="6"/>
  <c r="L832" i="6"/>
  <c r="M832" i="6" s="1"/>
  <c r="Q831" i="6"/>
  <c r="L831" i="6"/>
  <c r="Y830" i="6"/>
  <c r="Q830" i="6"/>
  <c r="Y829" i="6"/>
  <c r="Q829" i="6"/>
  <c r="Y828" i="6"/>
  <c r="Q828" i="6"/>
  <c r="Y827" i="6"/>
  <c r="Q827" i="6"/>
  <c r="Y826" i="6"/>
  <c r="Q826" i="6"/>
  <c r="L826" i="6"/>
  <c r="Y825" i="6"/>
  <c r="Y824" i="6"/>
  <c r="Q824" i="6"/>
  <c r="Y823" i="6"/>
  <c r="T822" i="6"/>
  <c r="Y822" i="6"/>
  <c r="L822" i="6"/>
  <c r="T821" i="6"/>
  <c r="Y821" i="6"/>
  <c r="L821" i="6"/>
  <c r="M821" i="6" s="1"/>
  <c r="T820" i="6"/>
  <c r="Y820" i="6"/>
  <c r="Q820" i="6"/>
  <c r="L820" i="6"/>
  <c r="Q819" i="6"/>
  <c r="L819" i="6"/>
  <c r="Y818" i="6"/>
  <c r="Q818" i="6"/>
  <c r="L818" i="6"/>
  <c r="Y817" i="6"/>
  <c r="Q817" i="6"/>
  <c r="Y816" i="6"/>
  <c r="Q816" i="6"/>
  <c r="Y815" i="6"/>
  <c r="Q815" i="6"/>
  <c r="Y814" i="6"/>
  <c r="Q814" i="6"/>
  <c r="Y813" i="6"/>
  <c r="Q813" i="6"/>
  <c r="Y812" i="6"/>
  <c r="Q812" i="6"/>
  <c r="Y811" i="6"/>
  <c r="Q811" i="6"/>
  <c r="Y810" i="6"/>
  <c r="Q810" i="6"/>
  <c r="Y809" i="6"/>
  <c r="Q809" i="6"/>
  <c r="Y808" i="6"/>
  <c r="Q808" i="6"/>
  <c r="Q806" i="6"/>
  <c r="Y805" i="6"/>
  <c r="Q805" i="6"/>
  <c r="Y804" i="6"/>
  <c r="Q804" i="6"/>
  <c r="Y803" i="6"/>
  <c r="Q803" i="6"/>
  <c r="Y802" i="6"/>
  <c r="Q802" i="6"/>
  <c r="Y801" i="6"/>
  <c r="Q801" i="6"/>
  <c r="Y800" i="6"/>
  <c r="Q800" i="6"/>
  <c r="Y799" i="6"/>
  <c r="Q799" i="6"/>
  <c r="Y798" i="6"/>
  <c r="Y797" i="6"/>
  <c r="T796" i="6"/>
  <c r="Y796" i="6"/>
  <c r="L796" i="6"/>
  <c r="Y794" i="6"/>
  <c r="Q794" i="6"/>
  <c r="Y793" i="6"/>
  <c r="Q793" i="6"/>
  <c r="Y792" i="6"/>
  <c r="Q792" i="6"/>
  <c r="Y791" i="6"/>
  <c r="Q791" i="6"/>
  <c r="Y790" i="6"/>
  <c r="Q790" i="6"/>
  <c r="Y789" i="6"/>
  <c r="Q789" i="6"/>
  <c r="Y788" i="6"/>
  <c r="Q788" i="6"/>
  <c r="Y787" i="6"/>
  <c r="Q787" i="6"/>
  <c r="Y786" i="6"/>
  <c r="Q786" i="6"/>
  <c r="Y785" i="6"/>
  <c r="Q785" i="6"/>
  <c r="Y784" i="6"/>
  <c r="Q784" i="6"/>
  <c r="Y783" i="6"/>
  <c r="Q783" i="6"/>
  <c r="L783" i="6"/>
  <c r="Y782" i="6"/>
  <c r="Q782" i="6"/>
  <c r="L782" i="6"/>
  <c r="Y781" i="6"/>
  <c r="Q781" i="6"/>
  <c r="Y780" i="6"/>
  <c r="Q780" i="6"/>
  <c r="Y779" i="6"/>
  <c r="Q779" i="6"/>
  <c r="Y778" i="6"/>
  <c r="Q778" i="6"/>
  <c r="Y777" i="6"/>
  <c r="Q777" i="6"/>
  <c r="Y776" i="6"/>
  <c r="Q776" i="6"/>
  <c r="Y775" i="6"/>
  <c r="Q775" i="6"/>
  <c r="Y774" i="6"/>
  <c r="Q774" i="6"/>
  <c r="Y773" i="6"/>
  <c r="Q773" i="6"/>
  <c r="Y772" i="6"/>
  <c r="Q772" i="6"/>
  <c r="Y771" i="6"/>
  <c r="Q771" i="6"/>
  <c r="Y770" i="6"/>
  <c r="Q770" i="6"/>
  <c r="Y769" i="6"/>
  <c r="T768" i="6"/>
  <c r="Y768" i="6"/>
  <c r="Y766" i="6"/>
  <c r="T765" i="6"/>
  <c r="Y765" i="6"/>
  <c r="Y763" i="6"/>
  <c r="T762" i="6"/>
  <c r="Y762" i="6"/>
  <c r="L762" i="6"/>
  <c r="T761" i="6"/>
  <c r="Y761" i="6"/>
  <c r="Q761" i="6"/>
  <c r="Y760" i="6"/>
  <c r="Q760" i="6"/>
  <c r="Y759" i="6"/>
  <c r="Q759" i="6"/>
  <c r="Y758" i="6"/>
  <c r="Q758" i="6"/>
  <c r="Y757" i="6"/>
  <c r="Q757" i="6"/>
  <c r="Y756" i="6"/>
  <c r="Q756" i="6"/>
  <c r="Y755" i="6"/>
  <c r="Q755" i="6"/>
  <c r="Y754" i="6"/>
  <c r="Q754" i="6"/>
  <c r="Y753" i="6"/>
  <c r="Q753" i="6"/>
  <c r="L753" i="6"/>
  <c r="Y751" i="6"/>
  <c r="Q751" i="6"/>
  <c r="Y750" i="6"/>
  <c r="L750" i="6"/>
  <c r="Y749" i="6"/>
  <c r="Q749" i="6"/>
  <c r="Y748" i="6"/>
  <c r="Q748" i="6"/>
  <c r="Y747" i="6"/>
  <c r="Q747" i="6"/>
  <c r="Y746" i="6"/>
  <c r="Q746" i="6"/>
  <c r="Y745" i="6"/>
  <c r="Q745" i="6"/>
  <c r="Y744" i="6"/>
  <c r="Q744" i="6"/>
  <c r="Y743" i="6"/>
  <c r="Q743" i="6"/>
  <c r="Y742" i="6"/>
  <c r="Q742" i="6"/>
  <c r="Y741" i="6"/>
  <c r="Q741" i="6"/>
  <c r="L741" i="6"/>
  <c r="Y740" i="6"/>
  <c r="Y739" i="6"/>
  <c r="Q739" i="6"/>
  <c r="L739" i="6"/>
  <c r="N739" i="6" s="1"/>
  <c r="Y738" i="6"/>
  <c r="Q738" i="6"/>
  <c r="L738" i="6"/>
  <c r="Y737" i="6"/>
  <c r="Q737" i="6"/>
  <c r="Y736" i="6"/>
  <c r="Q736" i="6"/>
  <c r="Y735" i="6"/>
  <c r="Q734" i="6"/>
  <c r="Y733" i="6"/>
  <c r="Q733" i="6"/>
  <c r="L733" i="6"/>
  <c r="N733" i="6" s="1"/>
  <c r="Y732" i="6"/>
  <c r="Y731" i="6"/>
  <c r="Q731" i="6"/>
  <c r="Y730" i="6"/>
  <c r="Q730" i="6"/>
  <c r="Y729" i="6"/>
  <c r="Q729" i="6"/>
  <c r="Y728" i="6"/>
  <c r="Q728" i="6"/>
  <c r="Y727" i="6"/>
  <c r="Q727" i="6"/>
  <c r="Y726" i="6"/>
  <c r="Q726" i="6"/>
  <c r="Y725" i="6"/>
  <c r="Q725" i="6"/>
  <c r="Y724" i="6"/>
  <c r="Q724" i="6"/>
  <c r="Y723" i="6"/>
  <c r="L723" i="6"/>
  <c r="T722" i="6"/>
  <c r="Y722" i="6"/>
  <c r="Y721" i="6"/>
  <c r="L721" i="6"/>
  <c r="N721" i="6" s="1"/>
  <c r="Q721" i="6"/>
  <c r="Y720" i="6"/>
  <c r="L720" i="6"/>
  <c r="Y719" i="6"/>
  <c r="Q719" i="6"/>
  <c r="Y718" i="6"/>
  <c r="Q718" i="6"/>
  <c r="Y717" i="6"/>
  <c r="L717" i="6"/>
  <c r="Q717" i="6"/>
  <c r="L716" i="6"/>
  <c r="N716" i="6" s="1"/>
  <c r="Q716" i="6"/>
  <c r="Y715" i="6"/>
  <c r="L715" i="6"/>
  <c r="N715" i="6" s="1"/>
  <c r="Y714" i="6"/>
  <c r="L714" i="6"/>
  <c r="Q714" i="6"/>
  <c r="Y713" i="6"/>
  <c r="Q713" i="6"/>
  <c r="Y712" i="6"/>
  <c r="Q712" i="6"/>
  <c r="Y711" i="6"/>
  <c r="Q711" i="6"/>
  <c r="Y710" i="6"/>
  <c r="L710" i="6"/>
  <c r="N710" i="6" s="1"/>
  <c r="Q710" i="6"/>
  <c r="Y709" i="6"/>
  <c r="T708" i="6"/>
  <c r="Y708" i="6"/>
  <c r="Y707" i="6"/>
  <c r="Q707" i="6"/>
  <c r="Q706" i="6"/>
  <c r="L706" i="6"/>
  <c r="Y705" i="6"/>
  <c r="Y704" i="6"/>
  <c r="Q704" i="6"/>
  <c r="Y703" i="6"/>
  <c r="Q703" i="6"/>
  <c r="Y702" i="6"/>
  <c r="Q702" i="6"/>
  <c r="Y701" i="6"/>
  <c r="Q701" i="6"/>
  <c r="Q700" i="6"/>
  <c r="Y699" i="6"/>
  <c r="Q699" i="6"/>
  <c r="Y698" i="6"/>
  <c r="Q698" i="6"/>
  <c r="Y697" i="6"/>
  <c r="Q697" i="6"/>
  <c r="Y696" i="6"/>
  <c r="Q696" i="6"/>
  <c r="Y695" i="6"/>
  <c r="Q695" i="6"/>
  <c r="Q694" i="6"/>
  <c r="Y693" i="6"/>
  <c r="Q693" i="6"/>
  <c r="Y692" i="6"/>
  <c r="Q692" i="6"/>
  <c r="Y691" i="6"/>
  <c r="Q691" i="6"/>
  <c r="Y690" i="6"/>
  <c r="Q690" i="6"/>
  <c r="Y689" i="6"/>
  <c r="Q689" i="6"/>
  <c r="Q688" i="6"/>
  <c r="Y687" i="6"/>
  <c r="Q687" i="6"/>
  <c r="Y686" i="6"/>
  <c r="Q686" i="6"/>
  <c r="Y685" i="6"/>
  <c r="L685" i="6"/>
  <c r="N685" i="6" s="1"/>
  <c r="Q684" i="6"/>
  <c r="L684" i="6"/>
  <c r="Y683" i="6"/>
  <c r="Y681" i="6"/>
  <c r="Q681" i="6"/>
  <c r="L681" i="6"/>
  <c r="N681" i="6" s="1"/>
  <c r="T680" i="6"/>
  <c r="Y680" i="6"/>
  <c r="L680" i="6"/>
  <c r="Y679" i="6"/>
  <c r="Q679" i="6"/>
  <c r="L678" i="6"/>
  <c r="Q678" i="6"/>
  <c r="Y677" i="6"/>
  <c r="L676" i="6"/>
  <c r="Q676" i="6"/>
  <c r="Y675" i="6"/>
  <c r="Q675" i="6"/>
  <c r="Y674" i="6"/>
  <c r="Q674" i="6"/>
  <c r="Y673" i="6"/>
  <c r="Q673" i="6"/>
  <c r="Y672" i="6"/>
  <c r="Y671" i="6"/>
  <c r="L671" i="6"/>
  <c r="Q670" i="6"/>
  <c r="L670" i="6"/>
  <c r="Q669" i="6"/>
  <c r="L669" i="6"/>
  <c r="N669" i="6" s="1"/>
  <c r="Q668" i="6"/>
  <c r="L668" i="6"/>
  <c r="Y667" i="6"/>
  <c r="Q667" i="6"/>
  <c r="Y666" i="6"/>
  <c r="Q666" i="6"/>
  <c r="Y665" i="6"/>
  <c r="Q665" i="6"/>
  <c r="Q664" i="6"/>
  <c r="Y663" i="6"/>
  <c r="Q663" i="6"/>
  <c r="Y662" i="6"/>
  <c r="Q662" i="6"/>
  <c r="Y661" i="6"/>
  <c r="Q661" i="6"/>
  <c r="Y660" i="6"/>
  <c r="Q660" i="6"/>
  <c r="Y659" i="6"/>
  <c r="Q659" i="6"/>
  <c r="Q658" i="6"/>
  <c r="Y657" i="6"/>
  <c r="Q656" i="6"/>
  <c r="Y655" i="6"/>
  <c r="Q655" i="6"/>
  <c r="L655" i="6"/>
  <c r="N655" i="6" s="1"/>
  <c r="Y654" i="6"/>
  <c r="Q654" i="6"/>
  <c r="Y653" i="6"/>
  <c r="Q653" i="6"/>
  <c r="Q652" i="6"/>
  <c r="Y651" i="6"/>
  <c r="Q651" i="6"/>
  <c r="Y650" i="6"/>
  <c r="Q650" i="6"/>
  <c r="Y649" i="6"/>
  <c r="Q649" i="6"/>
  <c r="Y648" i="6"/>
  <c r="L648" i="6"/>
  <c r="Y647" i="6"/>
  <c r="L646" i="6"/>
  <c r="L645" i="6"/>
  <c r="N645" i="6" s="1"/>
  <c r="T644" i="6"/>
  <c r="Y644" i="6"/>
  <c r="Y643" i="6"/>
  <c r="L643" i="6"/>
  <c r="N643" i="6" s="1"/>
  <c r="Q643" i="6"/>
  <c r="Y642" i="6"/>
  <c r="L642" i="6"/>
  <c r="Q642" i="6"/>
  <c r="Y641" i="6"/>
  <c r="L640" i="6"/>
  <c r="Q640" i="6"/>
  <c r="Q639" i="6"/>
  <c r="Y638" i="6"/>
  <c r="Q638" i="6"/>
  <c r="Y637" i="6"/>
  <c r="Q637" i="6"/>
  <c r="Y636" i="6"/>
  <c r="Q636" i="6"/>
  <c r="L636" i="6"/>
  <c r="Y635" i="6"/>
  <c r="Q635" i="6"/>
  <c r="I635" i="6"/>
  <c r="Y634" i="6"/>
  <c r="I634" i="6"/>
  <c r="Y633" i="6"/>
  <c r="Q633" i="6"/>
  <c r="Q632" i="6"/>
  <c r="I632" i="6"/>
  <c r="I631" i="6"/>
  <c r="Y630" i="6"/>
  <c r="Q629" i="6"/>
  <c r="I629" i="6"/>
  <c r="D628" i="6"/>
  <c r="I628" i="6"/>
  <c r="Y627" i="6"/>
  <c r="Q626" i="6"/>
  <c r="D626" i="6"/>
  <c r="I626" i="6"/>
  <c r="Y625" i="6"/>
  <c r="I625" i="6"/>
  <c r="Y624" i="6"/>
  <c r="L624" i="6"/>
  <c r="Q624" i="6"/>
  <c r="Q623" i="6"/>
  <c r="I623" i="6"/>
  <c r="Y622" i="6"/>
  <c r="I622" i="6"/>
  <c r="Y621" i="6"/>
  <c r="Q621" i="6"/>
  <c r="Q620" i="6"/>
  <c r="D620" i="6"/>
  <c r="I620" i="6"/>
  <c r="Y619" i="6"/>
  <c r="D619" i="6"/>
  <c r="I619" i="6"/>
  <c r="Y618" i="6"/>
  <c r="Q618" i="6"/>
  <c r="Y617" i="6"/>
  <c r="Q617" i="6"/>
  <c r="I617" i="6"/>
  <c r="T616" i="6"/>
  <c r="Y616" i="6"/>
  <c r="Q616" i="6"/>
  <c r="I616" i="6"/>
  <c r="Q615" i="6"/>
  <c r="Y614" i="6"/>
  <c r="Q614" i="6"/>
  <c r="I614" i="6"/>
  <c r="T613" i="6"/>
  <c r="Y613" i="6"/>
  <c r="Q613" i="6"/>
  <c r="I613" i="6"/>
  <c r="Q612" i="6"/>
  <c r="Y611" i="6"/>
  <c r="Q611" i="6"/>
  <c r="I611" i="6"/>
  <c r="Q610" i="6"/>
  <c r="I610" i="6"/>
  <c r="Q609" i="6"/>
  <c r="Y608" i="6"/>
  <c r="Q608" i="6"/>
  <c r="I608" i="6"/>
  <c r="Y607" i="6"/>
  <c r="Q607" i="6"/>
  <c r="Q606" i="6"/>
  <c r="Y605" i="6"/>
  <c r="Q605" i="6"/>
  <c r="I605" i="6"/>
  <c r="Y604" i="6"/>
  <c r="Q604" i="6"/>
  <c r="I604" i="6"/>
  <c r="Q603" i="6"/>
  <c r="Y602" i="6"/>
  <c r="Q602" i="6"/>
  <c r="D602" i="6"/>
  <c r="I602" i="6"/>
  <c r="Y601" i="6"/>
  <c r="Q601" i="6"/>
  <c r="I601" i="6"/>
  <c r="Q600" i="6"/>
  <c r="Y599" i="6"/>
  <c r="Q599" i="6"/>
  <c r="I599" i="6"/>
  <c r="Y598" i="6"/>
  <c r="Q598" i="6"/>
  <c r="I598" i="6"/>
  <c r="Q597" i="6"/>
  <c r="Y596" i="6"/>
  <c r="Q596" i="6"/>
  <c r="I596" i="6"/>
  <c r="Y595" i="6"/>
  <c r="Q595" i="6"/>
  <c r="I595" i="6"/>
  <c r="Q594" i="6"/>
  <c r="Y593" i="6"/>
  <c r="Q593" i="6"/>
  <c r="I593" i="6"/>
  <c r="Q592" i="6"/>
  <c r="I592" i="6"/>
  <c r="Q591" i="6"/>
  <c r="Y590" i="6"/>
  <c r="Q590" i="6"/>
  <c r="I590" i="6"/>
  <c r="Q589" i="6"/>
  <c r="I589" i="6"/>
  <c r="Y587" i="6"/>
  <c r="Q587" i="6"/>
  <c r="I587" i="6"/>
  <c r="Q586" i="6"/>
  <c r="I586" i="6"/>
  <c r="Q585" i="6"/>
  <c r="Y584" i="6"/>
  <c r="Q584" i="6"/>
  <c r="I584" i="6"/>
  <c r="T583" i="6"/>
  <c r="Y583" i="6"/>
  <c r="Q583" i="6"/>
  <c r="I583" i="6"/>
  <c r="L582" i="6"/>
  <c r="Q582" i="6"/>
  <c r="Y581" i="6"/>
  <c r="Q581" i="6"/>
  <c r="I581" i="6"/>
  <c r="Y580" i="6"/>
  <c r="Q580" i="6"/>
  <c r="I580" i="6"/>
  <c r="Q579" i="6"/>
  <c r="Y578" i="6"/>
  <c r="Q578" i="6"/>
  <c r="I578" i="6"/>
  <c r="Y577" i="6"/>
  <c r="Q577" i="6"/>
  <c r="I577" i="6"/>
  <c r="Q576" i="6"/>
  <c r="Y575" i="6"/>
  <c r="Q575" i="6"/>
  <c r="I575" i="6"/>
  <c r="Y574" i="6"/>
  <c r="Q574" i="6"/>
  <c r="I574" i="6"/>
  <c r="Q573" i="6"/>
  <c r="Y572" i="6"/>
  <c r="Q572" i="6"/>
  <c r="I572" i="6"/>
  <c r="Y571" i="6"/>
  <c r="Q571" i="6"/>
  <c r="I571" i="6"/>
  <c r="Y570" i="6"/>
  <c r="Q570" i="6"/>
  <c r="I570" i="6"/>
  <c r="Y569" i="6"/>
  <c r="Q569" i="6"/>
  <c r="I569" i="6"/>
  <c r="Y568" i="6"/>
  <c r="Q568" i="6"/>
  <c r="I568" i="6"/>
  <c r="Y567" i="6"/>
  <c r="Q567" i="6"/>
  <c r="I567" i="6"/>
  <c r="Y566" i="6"/>
  <c r="Q566" i="6"/>
  <c r="I566" i="6"/>
  <c r="Y565" i="6"/>
  <c r="Q565" i="6"/>
  <c r="Q564" i="6"/>
  <c r="I564" i="6"/>
  <c r="Y563" i="6"/>
  <c r="Q563" i="6"/>
  <c r="I563" i="6"/>
  <c r="Y562" i="6"/>
  <c r="Q562" i="6"/>
  <c r="I562" i="6"/>
  <c r="Y561" i="6"/>
  <c r="Q561" i="6"/>
  <c r="I561" i="6"/>
  <c r="Y560" i="6"/>
  <c r="Q560" i="6"/>
  <c r="I560" i="6"/>
  <c r="Y559" i="6"/>
  <c r="Q559" i="6"/>
  <c r="I559" i="6"/>
  <c r="Y558" i="6"/>
  <c r="Q558" i="6"/>
  <c r="I558" i="6"/>
  <c r="Y557" i="6"/>
  <c r="Q557" i="6"/>
  <c r="I557" i="6"/>
  <c r="Y556" i="6"/>
  <c r="Q556" i="6"/>
  <c r="I556" i="6"/>
  <c r="Y555" i="6"/>
  <c r="Q555" i="6"/>
  <c r="I555" i="6"/>
  <c r="Y554" i="6"/>
  <c r="Q554" i="6"/>
  <c r="I554" i="6"/>
  <c r="Y553" i="6"/>
  <c r="Q553" i="6"/>
  <c r="I553" i="6"/>
  <c r="Y552" i="6"/>
  <c r="Q552" i="6"/>
  <c r="I552" i="6"/>
  <c r="Y551" i="6"/>
  <c r="Q551" i="6"/>
  <c r="I551" i="6"/>
  <c r="Y550" i="6"/>
  <c r="Q550" i="6"/>
  <c r="I550" i="6"/>
  <c r="T549" i="6"/>
  <c r="V549" i="6" s="1"/>
  <c r="Y549" i="6"/>
  <c r="Q549" i="6"/>
  <c r="I549" i="6"/>
  <c r="Y548" i="6"/>
  <c r="Q548" i="6"/>
  <c r="I548" i="6"/>
  <c r="Y547" i="6"/>
  <c r="Q547" i="6"/>
  <c r="I547" i="6"/>
  <c r="Y546" i="6"/>
  <c r="Q546" i="6"/>
  <c r="I546" i="6"/>
  <c r="T545" i="6"/>
  <c r="Y545" i="6"/>
  <c r="Q545" i="6"/>
  <c r="I545" i="6"/>
  <c r="Y544" i="6"/>
  <c r="Q544" i="6"/>
  <c r="I544" i="6"/>
  <c r="Y543" i="6"/>
  <c r="Q543" i="6"/>
  <c r="I543" i="6"/>
  <c r="Y542" i="6"/>
  <c r="Q542" i="6"/>
  <c r="I542" i="6"/>
  <c r="T541" i="6"/>
  <c r="V541" i="6" s="1"/>
  <c r="Y541" i="6"/>
  <c r="Q541" i="6"/>
  <c r="I541" i="6"/>
  <c r="Y540" i="6"/>
  <c r="Q540" i="6"/>
  <c r="I540" i="6"/>
  <c r="Y539" i="6"/>
  <c r="Q539" i="6"/>
  <c r="I539" i="6"/>
  <c r="Y538" i="6"/>
  <c r="Q538" i="6"/>
  <c r="I538" i="6"/>
  <c r="Y537" i="6"/>
  <c r="Q537" i="6"/>
  <c r="I537" i="6"/>
  <c r="Y536" i="6"/>
  <c r="Q536" i="6"/>
  <c r="I536" i="6"/>
  <c r="Y535" i="6"/>
  <c r="Q535" i="6"/>
  <c r="I535" i="6"/>
  <c r="Y534" i="6"/>
  <c r="Q534" i="6"/>
  <c r="I534" i="6"/>
  <c r="T533" i="6"/>
  <c r="Y533" i="6"/>
  <c r="Q533" i="6"/>
  <c r="I533" i="6"/>
  <c r="Y532" i="6"/>
  <c r="Q532" i="6"/>
  <c r="I532" i="6"/>
  <c r="Y531" i="6"/>
  <c r="Q531" i="6"/>
  <c r="I531" i="6"/>
  <c r="Y530" i="6"/>
  <c r="Q530" i="6"/>
  <c r="I530" i="6"/>
  <c r="Y529" i="6"/>
  <c r="Q529" i="6"/>
  <c r="Q528" i="6"/>
  <c r="I528" i="6"/>
  <c r="Y527" i="6"/>
  <c r="Q527" i="6"/>
  <c r="I527" i="6"/>
  <c r="Y526" i="6"/>
  <c r="Q526" i="6"/>
  <c r="I526" i="6"/>
  <c r="Y525" i="6"/>
  <c r="Q525" i="6"/>
  <c r="I525" i="6"/>
  <c r="Q524" i="6"/>
  <c r="I524" i="6"/>
  <c r="Y523" i="6"/>
  <c r="Q523" i="6"/>
  <c r="I523" i="6"/>
  <c r="Y522" i="6"/>
  <c r="Q522" i="6"/>
  <c r="I522" i="6"/>
  <c r="Y521" i="6"/>
  <c r="Q521" i="6"/>
  <c r="I521" i="6"/>
  <c r="Q520" i="6"/>
  <c r="I520" i="6"/>
  <c r="Y519" i="6"/>
  <c r="Q519" i="6"/>
  <c r="I519" i="6"/>
  <c r="Y518" i="6"/>
  <c r="Q518" i="6"/>
  <c r="I518" i="6"/>
  <c r="Y517" i="6"/>
  <c r="Q517" i="6"/>
  <c r="I517" i="6"/>
  <c r="Q516" i="6"/>
  <c r="I516" i="6"/>
  <c r="Y515" i="6"/>
  <c r="Q515" i="6"/>
  <c r="I515" i="6"/>
  <c r="Y514" i="6"/>
  <c r="Q514" i="6"/>
  <c r="Q513" i="6"/>
  <c r="I513" i="6"/>
  <c r="Y512" i="6"/>
  <c r="Q512" i="6"/>
  <c r="I512" i="6"/>
  <c r="Q511" i="6"/>
  <c r="I511" i="6"/>
  <c r="Y510" i="6"/>
  <c r="Q510" i="6"/>
  <c r="I510" i="6"/>
  <c r="Y509" i="6"/>
  <c r="Q509" i="6"/>
  <c r="I509" i="6"/>
  <c r="Y508" i="6"/>
  <c r="Q508" i="6"/>
  <c r="I508" i="6"/>
  <c r="Q507" i="6"/>
  <c r="I507" i="6"/>
  <c r="Y506" i="6"/>
  <c r="Q506" i="6"/>
  <c r="I506" i="6"/>
  <c r="Q505" i="6"/>
  <c r="I505" i="6"/>
  <c r="Y504" i="6"/>
  <c r="Q504" i="6"/>
  <c r="I504" i="6"/>
  <c r="Q503" i="6"/>
  <c r="I503" i="6"/>
  <c r="Y502" i="6"/>
  <c r="Q502" i="6"/>
  <c r="Y501" i="6"/>
  <c r="Q501" i="6"/>
  <c r="I501" i="6"/>
  <c r="Y500" i="6"/>
  <c r="Q500" i="6"/>
  <c r="I500" i="6"/>
  <c r="Q499" i="6"/>
  <c r="I499" i="6"/>
  <c r="Y498" i="6"/>
  <c r="Q498" i="6"/>
  <c r="I498" i="6"/>
  <c r="Q497" i="6"/>
  <c r="I497" i="6"/>
  <c r="Y496" i="6"/>
  <c r="Q496" i="6"/>
  <c r="I496" i="6"/>
  <c r="Q495" i="6"/>
  <c r="I495" i="6"/>
  <c r="Y494" i="6"/>
  <c r="Q494" i="6"/>
  <c r="I494" i="6"/>
  <c r="Y493" i="6"/>
  <c r="Q493" i="6"/>
  <c r="I493" i="6"/>
  <c r="Y492" i="6"/>
  <c r="Q492" i="6"/>
  <c r="I492" i="6"/>
  <c r="Y491" i="6"/>
  <c r="Q491" i="6"/>
  <c r="Y490" i="6"/>
  <c r="Q490" i="6"/>
  <c r="I490" i="6"/>
  <c r="Q489" i="6"/>
  <c r="I489" i="6"/>
  <c r="Y488" i="6"/>
  <c r="I488" i="6"/>
  <c r="Q487" i="6"/>
  <c r="I487" i="6"/>
  <c r="Y486" i="6"/>
  <c r="Q486" i="6"/>
  <c r="Y485" i="6"/>
  <c r="I485" i="6"/>
  <c r="Q484" i="6"/>
  <c r="I484" i="6"/>
  <c r="Y483" i="6"/>
  <c r="Q483" i="6"/>
  <c r="I483" i="6"/>
  <c r="Y482" i="6"/>
  <c r="Q482" i="6"/>
  <c r="Y481" i="6"/>
  <c r="Q481" i="6"/>
  <c r="I481" i="6"/>
  <c r="Q480" i="6"/>
  <c r="I480" i="6"/>
  <c r="Y479" i="6"/>
  <c r="Q479" i="6"/>
  <c r="Y478" i="6"/>
  <c r="Q478" i="6"/>
  <c r="I478" i="6"/>
  <c r="Y477" i="6"/>
  <c r="Q477" i="6"/>
  <c r="I477" i="6"/>
  <c r="Q476" i="6"/>
  <c r="I476" i="6"/>
  <c r="Y475" i="6"/>
  <c r="Q475" i="6"/>
  <c r="I475" i="6"/>
  <c r="Q474" i="6"/>
  <c r="I474" i="6"/>
  <c r="Y473" i="6"/>
  <c r="Q473" i="6"/>
  <c r="D473" i="6"/>
  <c r="E473" i="6" s="1"/>
  <c r="Q472" i="6"/>
  <c r="I472" i="6"/>
  <c r="Y471" i="6"/>
  <c r="Q471" i="6"/>
  <c r="I471" i="6"/>
  <c r="Y470" i="6"/>
  <c r="Q470" i="6"/>
  <c r="I470" i="6"/>
  <c r="Y469" i="6"/>
  <c r="Q469" i="6"/>
  <c r="I469" i="6"/>
  <c r="Q468" i="6"/>
  <c r="I468" i="6"/>
  <c r="Y467" i="6"/>
  <c r="Q467" i="6"/>
  <c r="I467" i="6"/>
  <c r="Q466" i="6"/>
  <c r="I466" i="6"/>
  <c r="Y465" i="6"/>
  <c r="Q465" i="6"/>
  <c r="I465" i="6"/>
  <c r="Q464" i="6"/>
  <c r="I464" i="6"/>
  <c r="Y463" i="6"/>
  <c r="Q463" i="6"/>
  <c r="I463" i="6"/>
  <c r="Y462" i="6"/>
  <c r="Q462" i="6"/>
  <c r="I462" i="6"/>
  <c r="Y461" i="6"/>
  <c r="Q461" i="6"/>
  <c r="I461" i="6"/>
  <c r="Q460" i="6"/>
  <c r="I460" i="6"/>
  <c r="Y459" i="6"/>
  <c r="Q459" i="6"/>
  <c r="I459" i="6"/>
  <c r="Q458" i="6"/>
  <c r="I458" i="6"/>
  <c r="Y457" i="6"/>
  <c r="Q457" i="6"/>
  <c r="I457" i="6"/>
  <c r="Q456" i="6"/>
  <c r="I456" i="6"/>
  <c r="Y455" i="6"/>
  <c r="I455" i="6"/>
  <c r="Y454" i="6"/>
  <c r="Q454" i="6"/>
  <c r="I454" i="6"/>
  <c r="Y453" i="6"/>
  <c r="Q453" i="6"/>
  <c r="I453" i="6"/>
  <c r="Q452" i="6"/>
  <c r="I452" i="6"/>
  <c r="Y451" i="6"/>
  <c r="Q451" i="6"/>
  <c r="I451" i="6"/>
  <c r="Q450" i="6"/>
  <c r="I450" i="6"/>
  <c r="Y449" i="6"/>
  <c r="Q449" i="6"/>
  <c r="I449" i="6"/>
  <c r="Y448" i="6"/>
  <c r="Q448" i="6"/>
  <c r="I448" i="6"/>
  <c r="Y447" i="6"/>
  <c r="Q447" i="6"/>
  <c r="I447" i="6"/>
  <c r="Y446" i="6"/>
  <c r="Q446" i="6"/>
  <c r="I446" i="6"/>
  <c r="Y445" i="6"/>
  <c r="Q445" i="6"/>
  <c r="I445" i="6"/>
  <c r="Y444" i="6"/>
  <c r="Q444" i="6"/>
  <c r="I444" i="6"/>
  <c r="Y443" i="6"/>
  <c r="Q443" i="6"/>
  <c r="I443" i="6"/>
  <c r="Y442" i="6"/>
  <c r="Q442" i="6"/>
  <c r="I442" i="6"/>
  <c r="Y441" i="6"/>
  <c r="Q441" i="6"/>
  <c r="I441" i="6"/>
  <c r="Y440" i="6"/>
  <c r="Q440" i="6"/>
  <c r="I440" i="6"/>
  <c r="Y439" i="6"/>
  <c r="Q439" i="6"/>
  <c r="I439" i="6"/>
  <c r="Y438" i="6"/>
  <c r="Q438" i="6"/>
  <c r="I438" i="6"/>
  <c r="Y437" i="6"/>
  <c r="Q437" i="6"/>
  <c r="I437" i="6"/>
  <c r="Y436" i="6"/>
  <c r="Q436" i="6"/>
  <c r="I436" i="6"/>
  <c r="Y435" i="6"/>
  <c r="Q435" i="6"/>
  <c r="I435" i="6"/>
  <c r="Y434" i="6"/>
  <c r="Q434" i="6"/>
  <c r="I434" i="6"/>
  <c r="Y433" i="6"/>
  <c r="Q433" i="6"/>
  <c r="I433" i="6"/>
  <c r="Y432" i="6"/>
  <c r="Q432" i="6"/>
  <c r="I432" i="6"/>
  <c r="Y431" i="6"/>
  <c r="Q431" i="6"/>
  <c r="I431" i="6"/>
  <c r="Y430" i="6"/>
  <c r="Q430" i="6"/>
  <c r="I430" i="6"/>
  <c r="Y429" i="6"/>
  <c r="I429" i="6"/>
  <c r="Y428" i="6"/>
  <c r="Q428" i="6"/>
  <c r="I428" i="6"/>
  <c r="Y427" i="6"/>
  <c r="Q427" i="6"/>
  <c r="I427" i="6"/>
  <c r="Y426" i="6"/>
  <c r="Q426" i="6"/>
  <c r="I426" i="6"/>
  <c r="Y425" i="6"/>
  <c r="Q425" i="6"/>
  <c r="I425" i="6"/>
  <c r="Y424" i="6"/>
  <c r="Q424" i="6"/>
  <c r="I424" i="6"/>
  <c r="Y423" i="6"/>
  <c r="Q423" i="6"/>
  <c r="I423" i="6"/>
  <c r="Y422" i="6"/>
  <c r="Q422" i="6"/>
  <c r="I422" i="6"/>
  <c r="Y421" i="6"/>
  <c r="Q421" i="6"/>
  <c r="I421" i="6"/>
  <c r="Y420" i="6"/>
  <c r="Q420" i="6"/>
  <c r="I420" i="6"/>
  <c r="Y419" i="6"/>
  <c r="Q419" i="6"/>
  <c r="I419" i="6"/>
  <c r="Y418" i="6"/>
  <c r="Q418" i="6"/>
  <c r="I418" i="6"/>
  <c r="Y417" i="6"/>
  <c r="Q417" i="6"/>
  <c r="I417" i="6"/>
  <c r="Y416" i="6"/>
  <c r="Q416" i="6"/>
  <c r="I416" i="6"/>
  <c r="Q415" i="6"/>
  <c r="I415" i="6"/>
  <c r="Q414" i="6"/>
  <c r="I414" i="6"/>
  <c r="Y413" i="6"/>
  <c r="Q413" i="6"/>
  <c r="I413" i="6"/>
  <c r="Q412" i="6"/>
  <c r="I412" i="6"/>
  <c r="Y411" i="6"/>
  <c r="Q411" i="6"/>
  <c r="I411" i="6"/>
  <c r="T410" i="6"/>
  <c r="U410" i="6" s="1"/>
  <c r="Q410" i="6"/>
  <c r="I410" i="6"/>
  <c r="Y409" i="6"/>
  <c r="Q409" i="6"/>
  <c r="I409" i="6"/>
  <c r="Y408" i="6"/>
  <c r="Q408" i="6"/>
  <c r="I408" i="6"/>
  <c r="Y407" i="6"/>
  <c r="Q407" i="6"/>
  <c r="I407" i="6"/>
  <c r="Y406" i="6"/>
  <c r="Q406" i="6"/>
  <c r="I406" i="6"/>
  <c r="Y405" i="6"/>
  <c r="Q405" i="6"/>
  <c r="I405" i="6"/>
  <c r="Y404" i="6"/>
  <c r="Q404" i="6"/>
  <c r="I404" i="6"/>
  <c r="Y403" i="6"/>
  <c r="Q403" i="6"/>
  <c r="I403" i="6"/>
  <c r="Y402" i="6"/>
  <c r="Q402" i="6"/>
  <c r="I402" i="6"/>
  <c r="Y401" i="6"/>
  <c r="Q401" i="6"/>
  <c r="I401" i="6"/>
  <c r="T400" i="6"/>
  <c r="U400" i="6" s="1"/>
  <c r="Y400" i="6"/>
  <c r="Q400" i="6"/>
  <c r="I400" i="6"/>
  <c r="Q399" i="6"/>
  <c r="I399" i="6"/>
  <c r="T398" i="6"/>
  <c r="U398" i="6" s="1"/>
  <c r="Y398" i="6"/>
  <c r="Q398" i="6"/>
  <c r="I398" i="6"/>
  <c r="T397" i="6"/>
  <c r="U397" i="6" s="1"/>
  <c r="Q397" i="6"/>
  <c r="I397" i="6"/>
  <c r="Y396" i="6"/>
  <c r="T396" i="6"/>
  <c r="U396" i="6" s="1"/>
  <c r="Q396" i="6"/>
  <c r="I396" i="6"/>
  <c r="T395" i="6"/>
  <c r="U395" i="6" s="1"/>
  <c r="Q395" i="6"/>
  <c r="I395" i="6"/>
  <c r="T394" i="6"/>
  <c r="U394" i="6" s="1"/>
  <c r="Y394" i="6"/>
  <c r="Q394" i="6"/>
  <c r="I394" i="6"/>
  <c r="Q393" i="6"/>
  <c r="I393" i="6"/>
  <c r="Y392" i="6"/>
  <c r="Q392" i="6"/>
  <c r="I392" i="6"/>
  <c r="Y391" i="6"/>
  <c r="Q391" i="6"/>
  <c r="I391" i="6"/>
  <c r="Y390" i="6"/>
  <c r="Q390" i="6"/>
  <c r="I390" i="6"/>
  <c r="Y389" i="6"/>
  <c r="Q389" i="6"/>
  <c r="I389" i="6"/>
  <c r="Y388" i="6"/>
  <c r="Q388" i="6"/>
  <c r="D388" i="6"/>
  <c r="Y387" i="6"/>
  <c r="Q387" i="6"/>
  <c r="I387" i="6"/>
  <c r="Y386" i="6"/>
  <c r="Q386" i="6"/>
  <c r="I386" i="6"/>
  <c r="Y385" i="6"/>
  <c r="Q385" i="6"/>
  <c r="I385" i="6"/>
  <c r="Y384" i="6"/>
  <c r="Q384" i="6"/>
  <c r="I384" i="6"/>
  <c r="Y383" i="6"/>
  <c r="Q383" i="6"/>
  <c r="I383" i="6"/>
  <c r="Q382" i="6"/>
  <c r="I382" i="6"/>
  <c r="T381" i="6"/>
  <c r="U381" i="6" s="1"/>
  <c r="Y381" i="6"/>
  <c r="Q381" i="6"/>
  <c r="I381" i="6"/>
  <c r="T380" i="6"/>
  <c r="U380" i="6" s="1"/>
  <c r="Q380" i="6"/>
  <c r="I380" i="6"/>
  <c r="T379" i="6"/>
  <c r="U379" i="6" s="1"/>
  <c r="Y379" i="6"/>
  <c r="Q379" i="6"/>
  <c r="I379" i="6"/>
  <c r="T378" i="6"/>
  <c r="U378" i="6" s="1"/>
  <c r="Q378" i="6"/>
  <c r="I378" i="6"/>
  <c r="Q377" i="6"/>
  <c r="I377" i="6"/>
  <c r="T376" i="6"/>
  <c r="U376" i="6" s="1"/>
  <c r="Q376" i="6"/>
  <c r="I376" i="6"/>
  <c r="Y375" i="6"/>
  <c r="Q375" i="6"/>
  <c r="I375" i="6"/>
  <c r="Y374" i="6"/>
  <c r="Q374" i="6"/>
  <c r="I374" i="6"/>
  <c r="Y373" i="6"/>
  <c r="Q373" i="6"/>
  <c r="I373" i="6"/>
  <c r="Y372" i="6"/>
  <c r="Q372" i="6"/>
  <c r="I372" i="6"/>
  <c r="Y371" i="6"/>
  <c r="Q371" i="6"/>
  <c r="I371" i="6"/>
  <c r="Y370" i="6"/>
  <c r="Q370" i="6"/>
  <c r="I370" i="6"/>
  <c r="Y369" i="6"/>
  <c r="Q369" i="6"/>
  <c r="I369" i="6"/>
  <c r="Y368" i="6"/>
  <c r="Q368" i="6"/>
  <c r="I368" i="6"/>
  <c r="Y367" i="6"/>
  <c r="Q367" i="6"/>
  <c r="I367" i="6"/>
  <c r="Y366" i="6"/>
  <c r="Q366" i="6"/>
  <c r="I366" i="6"/>
  <c r="Y365" i="6"/>
  <c r="Q365" i="6"/>
  <c r="I365" i="6"/>
  <c r="Y364" i="6"/>
  <c r="Q364" i="6"/>
  <c r="I364" i="6"/>
  <c r="Y363" i="6"/>
  <c r="Q363" i="6"/>
  <c r="I363" i="6"/>
  <c r="Y362" i="6"/>
  <c r="Q362" i="6"/>
  <c r="I362" i="6"/>
  <c r="Q361" i="6"/>
  <c r="I361" i="6"/>
  <c r="Q360" i="6"/>
  <c r="I360" i="6"/>
  <c r="Q359" i="6"/>
  <c r="I359" i="6"/>
  <c r="Y358" i="6"/>
  <c r="Q358" i="6"/>
  <c r="I358" i="6"/>
  <c r="Y357" i="6"/>
  <c r="T357" i="6"/>
  <c r="Q357" i="6"/>
  <c r="I357" i="6"/>
  <c r="Y356" i="6"/>
  <c r="Q356" i="6"/>
  <c r="I356" i="6"/>
  <c r="Y355" i="6"/>
  <c r="Q355" i="6"/>
  <c r="I355" i="6"/>
  <c r="Y354" i="6"/>
  <c r="Q354" i="6"/>
  <c r="I354" i="6"/>
  <c r="Y353" i="6"/>
  <c r="Q353" i="6"/>
  <c r="I353" i="6"/>
  <c r="Y352" i="6"/>
  <c r="Q352" i="6"/>
  <c r="I352" i="6"/>
  <c r="Y351" i="6"/>
  <c r="Q351" i="6"/>
  <c r="I351" i="6"/>
  <c r="Y350" i="6"/>
  <c r="Q350" i="6"/>
  <c r="I350" i="6"/>
  <c r="Y349" i="6"/>
  <c r="T349" i="6"/>
  <c r="Q349" i="6"/>
  <c r="I349" i="6"/>
  <c r="T348" i="6"/>
  <c r="Q348" i="6"/>
  <c r="I348" i="6"/>
  <c r="T347" i="6"/>
  <c r="Y347" i="6"/>
  <c r="Q347" i="6"/>
  <c r="I347" i="6"/>
  <c r="T346" i="6"/>
  <c r="Q346" i="6"/>
  <c r="I346" i="6"/>
  <c r="T345" i="6"/>
  <c r="Y345" i="6"/>
  <c r="Q345" i="6"/>
  <c r="I345" i="6"/>
  <c r="Y344" i="6"/>
  <c r="T344" i="6"/>
  <c r="Q344" i="6"/>
  <c r="I344" i="6"/>
  <c r="Y343" i="6"/>
  <c r="T343" i="6"/>
  <c r="Q343" i="6"/>
  <c r="I343" i="6"/>
  <c r="Y342" i="6"/>
  <c r="T342" i="6"/>
  <c r="Q342" i="6"/>
  <c r="I342" i="6"/>
  <c r="Y341" i="6"/>
  <c r="I341" i="6"/>
  <c r="Y340" i="6"/>
  <c r="Q340" i="6"/>
  <c r="I340" i="6"/>
  <c r="Y339" i="6"/>
  <c r="I339" i="6"/>
  <c r="Y338" i="6"/>
  <c r="Q338" i="6"/>
  <c r="I338" i="6"/>
  <c r="Y337" i="6"/>
  <c r="Q337" i="6"/>
  <c r="D337" i="6"/>
  <c r="F337" i="6" s="1"/>
  <c r="Y336" i="6"/>
  <c r="Q336" i="6"/>
  <c r="Y335" i="6"/>
  <c r="I335" i="6"/>
  <c r="Y334" i="6"/>
  <c r="Q334" i="6"/>
  <c r="Y333" i="6"/>
  <c r="D333" i="6"/>
  <c r="F333" i="6" s="1"/>
  <c r="Y332" i="6"/>
  <c r="Q332" i="6"/>
  <c r="I332" i="6"/>
  <c r="Y331" i="6"/>
  <c r="Q331" i="6"/>
  <c r="I331" i="6"/>
  <c r="Y330" i="6"/>
  <c r="Q330" i="6"/>
  <c r="I330" i="6"/>
  <c r="Y329" i="6"/>
  <c r="Q329" i="6"/>
  <c r="I329" i="6"/>
  <c r="Y328" i="6"/>
  <c r="Q328" i="6"/>
  <c r="I328" i="6"/>
  <c r="Y327" i="6"/>
  <c r="Q327" i="6"/>
  <c r="I327" i="6"/>
  <c r="Y326" i="6"/>
  <c r="Q326" i="6"/>
  <c r="I326" i="6"/>
  <c r="Q325" i="6"/>
  <c r="I325" i="6"/>
  <c r="Q324" i="6"/>
  <c r="I324" i="6"/>
  <c r="Y323" i="6"/>
  <c r="T323" i="6"/>
  <c r="Q323" i="6"/>
  <c r="I323" i="6"/>
  <c r="Y322" i="6"/>
  <c r="T322" i="6"/>
  <c r="Q322" i="6"/>
  <c r="I322" i="6"/>
  <c r="T321" i="6"/>
  <c r="Y321" i="6"/>
  <c r="Q321" i="6"/>
  <c r="I321" i="6"/>
  <c r="T320" i="6"/>
  <c r="Q320" i="6"/>
  <c r="I320" i="6"/>
  <c r="Q319" i="6"/>
  <c r="I319" i="6"/>
  <c r="Y318" i="6"/>
  <c r="Q318" i="6"/>
  <c r="I318" i="6"/>
  <c r="Y317" i="6"/>
  <c r="I317" i="6"/>
  <c r="Y316" i="6"/>
  <c r="L316" i="6"/>
  <c r="I316" i="6"/>
  <c r="Y315" i="6"/>
  <c r="Q315" i="6"/>
  <c r="I315" i="6"/>
  <c r="Y314" i="6"/>
  <c r="Q314" i="6"/>
  <c r="I314" i="6"/>
  <c r="Y313" i="6"/>
  <c r="Q313" i="6"/>
  <c r="I313" i="6"/>
  <c r="Y312" i="6"/>
  <c r="Q312" i="6"/>
  <c r="I312" i="6"/>
  <c r="Q311" i="6"/>
  <c r="I311" i="6"/>
  <c r="Q310" i="6"/>
  <c r="I310" i="6"/>
  <c r="Y309" i="6"/>
  <c r="Q309" i="6"/>
  <c r="I309" i="6"/>
  <c r="Q308" i="6"/>
  <c r="I308" i="6"/>
  <c r="T307" i="6"/>
  <c r="Y307" i="6"/>
  <c r="Q307" i="6"/>
  <c r="I307" i="6"/>
  <c r="Y306" i="6"/>
  <c r="Q306" i="6"/>
  <c r="I306" i="6"/>
  <c r="Y305" i="6"/>
  <c r="Q305" i="6"/>
  <c r="I305" i="6"/>
  <c r="Y304" i="6"/>
  <c r="Q304" i="6"/>
  <c r="D304" i="6"/>
  <c r="F304" i="6" s="1"/>
  <c r="Y303" i="6"/>
  <c r="L303" i="6"/>
  <c r="I303" i="6"/>
  <c r="Y302" i="6"/>
  <c r="Q302" i="6"/>
  <c r="I302" i="6"/>
  <c r="Y301" i="6"/>
  <c r="Q301" i="6"/>
  <c r="I301" i="6"/>
  <c r="Y300" i="6"/>
  <c r="Q300" i="6"/>
  <c r="I300" i="6"/>
  <c r="Y299" i="6"/>
  <c r="Q299" i="6"/>
  <c r="I299" i="6"/>
  <c r="T298" i="6"/>
  <c r="Q298" i="6"/>
  <c r="I298" i="6"/>
  <c r="Q297" i="6"/>
  <c r="I297" i="6"/>
  <c r="Y296" i="6"/>
  <c r="Q296" i="6"/>
  <c r="I296" i="6"/>
  <c r="Y295" i="6"/>
  <c r="Q295" i="6"/>
  <c r="I295" i="6"/>
  <c r="Q294" i="6"/>
  <c r="I294" i="6"/>
  <c r="Q293" i="6"/>
  <c r="I293" i="6"/>
  <c r="Y292" i="6"/>
  <c r="Q292" i="6"/>
  <c r="I292" i="6"/>
  <c r="Q291" i="6"/>
  <c r="I291" i="6"/>
  <c r="T290" i="6"/>
  <c r="Q290" i="6"/>
  <c r="I290" i="6"/>
  <c r="Y289" i="6"/>
  <c r="Q289" i="6"/>
  <c r="I289" i="6"/>
  <c r="Y288" i="6"/>
  <c r="Q288" i="6"/>
  <c r="I288" i="6"/>
  <c r="Q287" i="6"/>
  <c r="I287" i="6"/>
  <c r="Y286" i="6"/>
  <c r="Q286" i="6"/>
  <c r="I286" i="6"/>
  <c r="Q285" i="6"/>
  <c r="I285" i="6"/>
  <c r="T284" i="6"/>
  <c r="Q284" i="6"/>
  <c r="I284" i="6"/>
  <c r="Y283" i="6"/>
  <c r="Q283" i="6"/>
  <c r="I283" i="6"/>
  <c r="Y282" i="6"/>
  <c r="Q282" i="6"/>
  <c r="I282" i="6"/>
  <c r="Q281" i="6"/>
  <c r="I281" i="6"/>
  <c r="Y280" i="6"/>
  <c r="Q280" i="6"/>
  <c r="I280" i="6"/>
  <c r="Q279" i="6"/>
  <c r="I279" i="6"/>
  <c r="Y278" i="6"/>
  <c r="T278" i="6"/>
  <c r="Q278" i="6"/>
  <c r="I278" i="6"/>
  <c r="Y277" i="6"/>
  <c r="Q277" i="6"/>
  <c r="I277" i="6"/>
  <c r="Y276" i="6"/>
  <c r="Q276" i="6"/>
  <c r="I276" i="6"/>
  <c r="Q275" i="6"/>
  <c r="I275" i="6"/>
  <c r="Y274" i="6"/>
  <c r="Q274" i="6"/>
  <c r="I274" i="6"/>
  <c r="Q273" i="6"/>
  <c r="I273" i="6"/>
  <c r="Y272" i="6"/>
  <c r="T272" i="6"/>
  <c r="Q272" i="6"/>
  <c r="I272" i="6"/>
  <c r="Y271" i="6"/>
  <c r="Q271" i="6"/>
  <c r="I271" i="6"/>
  <c r="T270" i="6"/>
  <c r="Y270" i="6"/>
  <c r="Q270" i="6"/>
  <c r="I270" i="6"/>
  <c r="Q269" i="6"/>
  <c r="I269" i="6"/>
  <c r="Y268" i="6"/>
  <c r="Q268" i="6"/>
  <c r="I268" i="6"/>
  <c r="Y267" i="6"/>
  <c r="Q267" i="6"/>
  <c r="I267" i="6"/>
  <c r="Q266" i="6"/>
  <c r="I266" i="6"/>
  <c r="Y265" i="6"/>
  <c r="Q265" i="6"/>
  <c r="I265" i="6"/>
  <c r="Y264" i="6"/>
  <c r="T263" i="6"/>
  <c r="Y263" i="6"/>
  <c r="Y262" i="6"/>
  <c r="D262" i="6"/>
  <c r="I262" i="6"/>
  <c r="Y261" i="6"/>
  <c r="D261" i="6"/>
  <c r="Y260" i="6"/>
  <c r="Q260" i="6"/>
  <c r="I260" i="6"/>
  <c r="T259" i="6"/>
  <c r="Y259" i="6"/>
  <c r="Y258" i="6"/>
  <c r="Q258" i="6"/>
  <c r="I258" i="6"/>
  <c r="Y257" i="6"/>
  <c r="Y256" i="6"/>
  <c r="D256" i="6"/>
  <c r="I256" i="6"/>
  <c r="Y255" i="6"/>
  <c r="Y254" i="6"/>
  <c r="I254" i="6"/>
  <c r="Y253" i="6"/>
  <c r="Y252" i="6"/>
  <c r="I252" i="6"/>
  <c r="Y251" i="6"/>
  <c r="Y250" i="6"/>
  <c r="I250" i="6"/>
  <c r="Y249" i="6"/>
  <c r="Y248" i="6"/>
  <c r="T248" i="6"/>
  <c r="Q248" i="6"/>
  <c r="I248" i="6"/>
  <c r="Y247" i="6"/>
  <c r="Y246" i="6"/>
  <c r="Q246" i="6"/>
  <c r="T245" i="6"/>
  <c r="Y244" i="6"/>
  <c r="T244" i="6"/>
  <c r="Q244" i="6"/>
  <c r="I244" i="6"/>
  <c r="Y243" i="6"/>
  <c r="Y242" i="6"/>
  <c r="I242" i="6"/>
  <c r="Y241" i="6"/>
  <c r="Y240" i="6"/>
  <c r="I240" i="6"/>
  <c r="Y239" i="6"/>
  <c r="Y238" i="6"/>
  <c r="I238" i="6"/>
  <c r="Y237" i="6"/>
  <c r="Y236" i="6"/>
  <c r="Q236" i="6"/>
  <c r="T235" i="6"/>
  <c r="Y234" i="6"/>
  <c r="T234" i="6"/>
  <c r="Q234" i="6"/>
  <c r="I234" i="6"/>
  <c r="Y233" i="6"/>
  <c r="Q231" i="6"/>
  <c r="Q230" i="6"/>
  <c r="Q229" i="6"/>
  <c r="Q228" i="6"/>
  <c r="Q227" i="6"/>
  <c r="Q226" i="6"/>
  <c r="Q225" i="6"/>
  <c r="Q224" i="6"/>
  <c r="Q223" i="6"/>
  <c r="Q222" i="6"/>
  <c r="Q221" i="6"/>
  <c r="Q220" i="6"/>
  <c r="Q219" i="6"/>
  <c r="Q218" i="6"/>
  <c r="L218" i="6"/>
  <c r="D218" i="6"/>
  <c r="F218" i="6" s="1"/>
  <c r="Q217" i="6"/>
  <c r="Q216" i="6"/>
  <c r="Q215" i="6"/>
  <c r="Q214" i="6"/>
  <c r="Q213" i="6"/>
  <c r="Q212" i="6"/>
  <c r="L211" i="6"/>
  <c r="Q210" i="6"/>
  <c r="L210" i="6"/>
  <c r="Q209" i="6"/>
  <c r="Q207" i="6"/>
  <c r="Q206" i="6"/>
  <c r="Q205" i="6"/>
  <c r="Q204" i="6"/>
  <c r="Q203" i="6"/>
  <c r="Q202" i="6"/>
  <c r="Q201" i="6"/>
  <c r="Q200" i="6"/>
  <c r="D200" i="6"/>
  <c r="F200" i="6" s="1"/>
  <c r="Q199" i="6"/>
  <c r="Q197" i="6"/>
  <c r="L197" i="6"/>
  <c r="Q196" i="6"/>
  <c r="Q195" i="6"/>
  <c r="Q194" i="6"/>
  <c r="Q193" i="6"/>
  <c r="Q192" i="6"/>
  <c r="Q191" i="6"/>
  <c r="Q190" i="6"/>
  <c r="Q189" i="6"/>
  <c r="Q188" i="6"/>
  <c r="Q187" i="6"/>
  <c r="L185" i="6"/>
  <c r="L184" i="6"/>
  <c r="Q184" i="6"/>
  <c r="L183" i="6"/>
  <c r="Q182" i="6"/>
  <c r="L182" i="6"/>
  <c r="Q181" i="6"/>
  <c r="L179" i="6"/>
  <c r="Q178" i="6"/>
  <c r="Q177" i="6"/>
  <c r="Q176" i="6"/>
  <c r="Q175" i="6"/>
  <c r="Q174" i="6"/>
  <c r="Q173" i="6"/>
  <c r="Q172" i="6"/>
  <c r="Q171" i="6"/>
  <c r="Q170" i="6"/>
  <c r="Q169" i="6"/>
  <c r="Q168" i="6"/>
  <c r="Q167" i="6"/>
  <c r="Q166" i="6"/>
  <c r="Q165" i="6"/>
  <c r="D164" i="6"/>
  <c r="F164" i="6" s="1"/>
  <c r="Q163" i="6"/>
  <c r="L162" i="6"/>
  <c r="Q162" i="6"/>
  <c r="L161" i="6"/>
  <c r="Q160" i="6"/>
  <c r="Q159" i="6"/>
  <c r="Q158" i="6"/>
  <c r="Q157" i="6"/>
  <c r="Q156" i="6"/>
  <c r="Q155" i="6"/>
  <c r="Q154" i="6"/>
  <c r="Q153" i="6"/>
  <c r="Q152" i="6"/>
  <c r="Q151" i="6"/>
  <c r="Q150" i="6"/>
  <c r="Q149" i="6"/>
  <c r="Q148" i="6"/>
  <c r="Q147" i="6"/>
  <c r="Q146" i="6"/>
  <c r="Q145" i="6"/>
  <c r="Q144" i="6"/>
  <c r="L144" i="6"/>
  <c r="Q143" i="6"/>
  <c r="Q141" i="6"/>
  <c r="Q140" i="6"/>
  <c r="Q139" i="6"/>
  <c r="Q138" i="6"/>
  <c r="Q137" i="6"/>
  <c r="Q136" i="6"/>
  <c r="Q135" i="6"/>
  <c r="Q134" i="6"/>
  <c r="L133" i="6"/>
  <c r="Q132" i="6"/>
  <c r="Q131" i="6"/>
  <c r="L131" i="6"/>
  <c r="Q130" i="6"/>
  <c r="Q129" i="6"/>
  <c r="Q127" i="6"/>
  <c r="Q126" i="6"/>
  <c r="Q125" i="6"/>
  <c r="Q124" i="6"/>
  <c r="Q123" i="6"/>
  <c r="Q122" i="6"/>
  <c r="L122" i="6"/>
  <c r="Q121" i="6"/>
  <c r="L119" i="6"/>
  <c r="L118" i="6"/>
  <c r="Q118" i="6"/>
  <c r="L117" i="6"/>
  <c r="Q116" i="6"/>
  <c r="Q115" i="6"/>
  <c r="Q114" i="6"/>
  <c r="Q113" i="6"/>
  <c r="Q112" i="6"/>
  <c r="Q111" i="6"/>
  <c r="Q110" i="6"/>
  <c r="Q109" i="6"/>
  <c r="Q108" i="6"/>
  <c r="Q107" i="6"/>
  <c r="Q106" i="6"/>
  <c r="Q105" i="6"/>
  <c r="Q104" i="6"/>
  <c r="Q103" i="6"/>
  <c r="Q102" i="6"/>
  <c r="Q101" i="6"/>
  <c r="Q100" i="6"/>
  <c r="Q99" i="6"/>
  <c r="Q98" i="6"/>
  <c r="L97" i="6"/>
  <c r="L96" i="6"/>
  <c r="Q96" i="6"/>
  <c r="L95" i="6"/>
  <c r="Q94" i="6"/>
  <c r="L94" i="6"/>
  <c r="Q93" i="6"/>
  <c r="L91" i="6"/>
  <c r="Q90" i="6"/>
  <c r="Q89" i="6"/>
  <c r="L89" i="6"/>
  <c r="Q88" i="6"/>
  <c r="D88" i="6"/>
  <c r="Q87" i="6"/>
  <c r="Q86" i="6"/>
  <c r="Q85" i="6"/>
  <c r="Q84" i="6"/>
  <c r="Q83" i="6"/>
  <c r="Q82" i="6"/>
  <c r="Q81" i="6"/>
  <c r="Q80" i="6"/>
  <c r="Q79" i="6"/>
  <c r="Q77" i="6"/>
  <c r="L77" i="6"/>
  <c r="Q76" i="6"/>
  <c r="Q75" i="6"/>
  <c r="L75" i="6"/>
  <c r="D75" i="6"/>
  <c r="F75" i="6" s="1"/>
  <c r="Q74" i="6"/>
  <c r="Q73" i="6"/>
  <c r="Q72" i="6"/>
  <c r="Q71" i="6"/>
  <c r="Y70" i="6"/>
  <c r="L70" i="6"/>
  <c r="Y69" i="6"/>
  <c r="Q69" i="6"/>
  <c r="Y68" i="6"/>
  <c r="Y67" i="6"/>
  <c r="Q67" i="6"/>
  <c r="Y66" i="6"/>
  <c r="L66" i="6"/>
  <c r="Y65" i="6"/>
  <c r="Q65" i="6"/>
  <c r="Y64" i="6"/>
  <c r="Y63" i="6"/>
  <c r="Q63" i="6"/>
  <c r="Y62" i="6"/>
  <c r="Q62" i="6"/>
  <c r="L62" i="6"/>
  <c r="Y61" i="6"/>
  <c r="Q61" i="6"/>
  <c r="Y60" i="6"/>
  <c r="Y59" i="6"/>
  <c r="Q59" i="6"/>
  <c r="Y58" i="6"/>
  <c r="L58" i="6"/>
  <c r="Y57" i="6"/>
  <c r="Q57" i="6"/>
  <c r="Y56" i="6"/>
  <c r="Y55" i="6"/>
  <c r="Q55" i="6"/>
  <c r="Y54" i="6"/>
  <c r="L54" i="6"/>
  <c r="Y53" i="6"/>
  <c r="Q53" i="6"/>
  <c r="Y52" i="6"/>
  <c r="Y51" i="6"/>
  <c r="Q51" i="6"/>
  <c r="Y50" i="6"/>
  <c r="L50" i="6"/>
  <c r="Y49" i="6"/>
  <c r="Q49" i="6"/>
  <c r="Y48" i="6"/>
  <c r="Y47" i="6"/>
  <c r="Q47" i="6"/>
  <c r="Y46" i="6"/>
  <c r="L46" i="6"/>
  <c r="Y45" i="6"/>
  <c r="Q45" i="6"/>
  <c r="Y44" i="6"/>
  <c r="Y43" i="6"/>
  <c r="Q43" i="6"/>
  <c r="Y42" i="6"/>
  <c r="L42" i="6"/>
  <c r="Y41" i="6"/>
  <c r="Q41" i="6"/>
  <c r="Y40" i="6"/>
  <c r="L38" i="6"/>
  <c r="L34" i="6"/>
  <c r="L30" i="6"/>
  <c r="Y336" i="4"/>
  <c r="T336" i="4"/>
  <c r="Q336" i="4"/>
  <c r="L336" i="4"/>
  <c r="I336" i="4"/>
  <c r="D336" i="4"/>
  <c r="Y335" i="4"/>
  <c r="T335" i="4"/>
  <c r="Q335" i="4"/>
  <c r="L335" i="4"/>
  <c r="I335" i="4"/>
  <c r="D335" i="4"/>
  <c r="Y334" i="4"/>
  <c r="T334" i="4"/>
  <c r="Q334" i="4"/>
  <c r="L334" i="4"/>
  <c r="I334" i="4"/>
  <c r="D334" i="4"/>
  <c r="Y333" i="4"/>
  <c r="T333" i="4"/>
  <c r="Q333" i="4"/>
  <c r="L333" i="4"/>
  <c r="I333" i="4"/>
  <c r="D333" i="4"/>
  <c r="Y332" i="4"/>
  <c r="T332" i="4"/>
  <c r="Q332" i="4"/>
  <c r="L332" i="4"/>
  <c r="I332" i="4"/>
  <c r="D332" i="4"/>
  <c r="Y331" i="4"/>
  <c r="T331" i="4"/>
  <c r="Q331" i="4"/>
  <c r="L331" i="4"/>
  <c r="I331" i="4"/>
  <c r="D331" i="4"/>
  <c r="Y330" i="4"/>
  <c r="T330" i="4"/>
  <c r="Q330" i="4"/>
  <c r="L330" i="4"/>
  <c r="I330" i="4"/>
  <c r="D330" i="4"/>
  <c r="Y329" i="4"/>
  <c r="T329" i="4"/>
  <c r="Q329" i="4"/>
  <c r="L329" i="4"/>
  <c r="I329" i="4"/>
  <c r="D329" i="4"/>
  <c r="Y328" i="4"/>
  <c r="T328" i="4"/>
  <c r="Q328" i="4"/>
  <c r="L328" i="4"/>
  <c r="I328" i="4"/>
  <c r="D328" i="4"/>
  <c r="Y327" i="4"/>
  <c r="T327" i="4"/>
  <c r="Q327" i="4"/>
  <c r="L327" i="4"/>
  <c r="I327" i="4"/>
  <c r="D327" i="4"/>
  <c r="Y326" i="4"/>
  <c r="T326" i="4"/>
  <c r="Q326" i="4"/>
  <c r="L326" i="4"/>
  <c r="I326" i="4"/>
  <c r="D326" i="4"/>
  <c r="Y325" i="4"/>
  <c r="T325" i="4"/>
  <c r="Q325" i="4"/>
  <c r="L325" i="4"/>
  <c r="I325" i="4"/>
  <c r="D325" i="4"/>
  <c r="Y324" i="4"/>
  <c r="T324" i="4"/>
  <c r="Q324" i="4"/>
  <c r="L324" i="4"/>
  <c r="I324" i="4"/>
  <c r="D324" i="4"/>
  <c r="Y323" i="4"/>
  <c r="T323" i="4"/>
  <c r="Q323" i="4"/>
  <c r="L323" i="4"/>
  <c r="I323" i="4"/>
  <c r="D323" i="4"/>
  <c r="Y322" i="4"/>
  <c r="T322" i="4"/>
  <c r="Q322" i="4"/>
  <c r="L322" i="4"/>
  <c r="I322" i="4"/>
  <c r="D322" i="4"/>
  <c r="Y321" i="4"/>
  <c r="T321" i="4"/>
  <c r="Q321" i="4"/>
  <c r="L321" i="4"/>
  <c r="I321" i="4"/>
  <c r="D321" i="4"/>
  <c r="Y320" i="4"/>
  <c r="T320" i="4"/>
  <c r="Q320" i="4"/>
  <c r="L320" i="4"/>
  <c r="I320" i="4"/>
  <c r="D320" i="4"/>
  <c r="Y319" i="4"/>
  <c r="T319" i="4"/>
  <c r="Q319" i="4"/>
  <c r="L319" i="4"/>
  <c r="I319" i="4"/>
  <c r="D319" i="4"/>
  <c r="Y318" i="4"/>
  <c r="T318" i="4"/>
  <c r="Q318" i="4"/>
  <c r="L318" i="4"/>
  <c r="I318" i="4"/>
  <c r="D318" i="4"/>
  <c r="Y317" i="4"/>
  <c r="T317" i="4"/>
  <c r="Q317" i="4"/>
  <c r="L317" i="4"/>
  <c r="I317" i="4"/>
  <c r="D317" i="4"/>
  <c r="Y316" i="4"/>
  <c r="T316" i="4"/>
  <c r="Q316" i="4"/>
  <c r="L316" i="4"/>
  <c r="I316" i="4"/>
  <c r="D316" i="4"/>
  <c r="Y315" i="4"/>
  <c r="T315" i="4"/>
  <c r="Q315" i="4"/>
  <c r="L315" i="4"/>
  <c r="I315" i="4"/>
  <c r="D315" i="4"/>
  <c r="Y314" i="4"/>
  <c r="T314" i="4"/>
  <c r="Q314" i="4"/>
  <c r="L314" i="4"/>
  <c r="I314" i="4"/>
  <c r="D314" i="4"/>
  <c r="Y313" i="4"/>
  <c r="T313" i="4"/>
  <c r="Q313" i="4"/>
  <c r="L313" i="4"/>
  <c r="I313" i="4"/>
  <c r="D313" i="4"/>
  <c r="Y312" i="4"/>
  <c r="T312" i="4"/>
  <c r="Q312" i="4"/>
  <c r="L312" i="4"/>
  <c r="I312" i="4"/>
  <c r="D312" i="4"/>
  <c r="Y311" i="4"/>
  <c r="T311" i="4"/>
  <c r="Q311" i="4"/>
  <c r="L311" i="4"/>
  <c r="I311" i="4"/>
  <c r="D311" i="4"/>
  <c r="Y310" i="4"/>
  <c r="T310" i="4"/>
  <c r="Q310" i="4"/>
  <c r="L310" i="4"/>
  <c r="I310" i="4"/>
  <c r="D310" i="4"/>
  <c r="Y309" i="4"/>
  <c r="T309" i="4"/>
  <c r="Q309" i="4"/>
  <c r="L309" i="4"/>
  <c r="I309" i="4"/>
  <c r="D309" i="4"/>
  <c r="Y308" i="4"/>
  <c r="T308" i="4"/>
  <c r="Q308" i="4"/>
  <c r="L308" i="4"/>
  <c r="I308" i="4"/>
  <c r="D308" i="4"/>
  <c r="Y307" i="4"/>
  <c r="T307" i="4"/>
  <c r="Q307" i="4"/>
  <c r="L307" i="4"/>
  <c r="I307" i="4"/>
  <c r="D307" i="4"/>
  <c r="Y306" i="4"/>
  <c r="T306" i="4"/>
  <c r="Q306" i="4"/>
  <c r="L306" i="4"/>
  <c r="I306" i="4"/>
  <c r="D306" i="4"/>
  <c r="Y305" i="4"/>
  <c r="T305" i="4"/>
  <c r="Q305" i="4"/>
  <c r="L305" i="4"/>
  <c r="I305" i="4"/>
  <c r="D305" i="4"/>
  <c r="Y304" i="4"/>
  <c r="T304" i="4"/>
  <c r="Q304" i="4"/>
  <c r="L304" i="4"/>
  <c r="I304" i="4"/>
  <c r="D304" i="4"/>
  <c r="Y303" i="4"/>
  <c r="T303" i="4"/>
  <c r="Q303" i="4"/>
  <c r="L303" i="4"/>
  <c r="I303" i="4"/>
  <c r="D303" i="4"/>
  <c r="Y302" i="4"/>
  <c r="T302" i="4"/>
  <c r="Q302" i="4"/>
  <c r="L302" i="4"/>
  <c r="I302" i="4"/>
  <c r="D302" i="4"/>
  <c r="Y301" i="4"/>
  <c r="T301" i="4"/>
  <c r="Q301" i="4"/>
  <c r="L301" i="4"/>
  <c r="I301" i="4"/>
  <c r="D301" i="4"/>
  <c r="Y300" i="4"/>
  <c r="T300" i="4"/>
  <c r="Q300" i="4"/>
  <c r="L300" i="4"/>
  <c r="I300" i="4"/>
  <c r="D300" i="4"/>
  <c r="Y299" i="4"/>
  <c r="T299" i="4"/>
  <c r="Q299" i="4"/>
  <c r="L299" i="4"/>
  <c r="I299" i="4"/>
  <c r="D299" i="4"/>
  <c r="Y298" i="4"/>
  <c r="T298" i="4"/>
  <c r="Q298" i="4"/>
  <c r="L298" i="4"/>
  <c r="I298" i="4"/>
  <c r="D298" i="4"/>
  <c r="Y297" i="4"/>
  <c r="T297" i="4"/>
  <c r="Q297" i="4"/>
  <c r="L297" i="4"/>
  <c r="I297" i="4"/>
  <c r="D297" i="4"/>
  <c r="Y296" i="4"/>
  <c r="T296" i="4"/>
  <c r="Q296" i="4"/>
  <c r="L296" i="4"/>
  <c r="I296" i="4"/>
  <c r="D296" i="4"/>
  <c r="Y295" i="4"/>
  <c r="T295" i="4"/>
  <c r="Q295" i="4"/>
  <c r="L295" i="4"/>
  <c r="I295" i="4"/>
  <c r="D295" i="4"/>
  <c r="Y294" i="4"/>
  <c r="T294" i="4"/>
  <c r="Q294" i="4"/>
  <c r="L294" i="4"/>
  <c r="I294" i="4"/>
  <c r="D294" i="4"/>
  <c r="Y293" i="4"/>
  <c r="T293" i="4"/>
  <c r="Q293" i="4"/>
  <c r="L293" i="4"/>
  <c r="I293" i="4"/>
  <c r="D293" i="4"/>
  <c r="Y292" i="4"/>
  <c r="T292" i="4"/>
  <c r="Q292" i="4"/>
  <c r="L292" i="4"/>
  <c r="I292" i="4"/>
  <c r="D292" i="4"/>
  <c r="Y291" i="4"/>
  <c r="T291" i="4"/>
  <c r="Q291" i="4"/>
  <c r="L291" i="4"/>
  <c r="I291" i="4"/>
  <c r="D291" i="4"/>
  <c r="Y290" i="4"/>
  <c r="T290" i="4"/>
  <c r="Q290" i="4"/>
  <c r="L290" i="4"/>
  <c r="I290" i="4"/>
  <c r="D290" i="4"/>
  <c r="Y289" i="4"/>
  <c r="T289" i="4"/>
  <c r="Q289" i="4"/>
  <c r="L289" i="4"/>
  <c r="I289" i="4"/>
  <c r="D289" i="4"/>
  <c r="Y288" i="4"/>
  <c r="T288" i="4"/>
  <c r="Q288" i="4"/>
  <c r="L288" i="4"/>
  <c r="I288" i="4"/>
  <c r="D288" i="4"/>
  <c r="Y287" i="4"/>
  <c r="T287" i="4"/>
  <c r="Q287" i="4"/>
  <c r="L287" i="4"/>
  <c r="I287" i="4"/>
  <c r="D287" i="4"/>
  <c r="Y286" i="4"/>
  <c r="T286" i="4"/>
  <c r="Q286" i="4"/>
  <c r="L286" i="4"/>
  <c r="I286" i="4"/>
  <c r="D286" i="4"/>
  <c r="Y285" i="4"/>
  <c r="T285" i="4"/>
  <c r="Q285" i="4"/>
  <c r="L285" i="4"/>
  <c r="I285" i="4"/>
  <c r="D285" i="4"/>
  <c r="Y284" i="4"/>
  <c r="T284" i="4"/>
  <c r="Q284" i="4"/>
  <c r="L284" i="4"/>
  <c r="I284" i="4"/>
  <c r="D284" i="4"/>
  <c r="Y283" i="4"/>
  <c r="T283" i="4"/>
  <c r="Q283" i="4"/>
  <c r="L283" i="4"/>
  <c r="I283" i="4"/>
  <c r="D283" i="4"/>
  <c r="Y282" i="4"/>
  <c r="T282" i="4"/>
  <c r="Q282" i="4"/>
  <c r="L282" i="4"/>
  <c r="I282" i="4"/>
  <c r="D282" i="4"/>
  <c r="Y281" i="4"/>
  <c r="T281" i="4"/>
  <c r="Q281" i="4"/>
  <c r="L281" i="4"/>
  <c r="I281" i="4"/>
  <c r="D281" i="4"/>
  <c r="Y280" i="4"/>
  <c r="T280" i="4"/>
  <c r="Q280" i="4"/>
  <c r="L280" i="4"/>
  <c r="I280" i="4"/>
  <c r="D280" i="4"/>
  <c r="Y279" i="4"/>
  <c r="T279" i="4"/>
  <c r="Q279" i="4"/>
  <c r="L279" i="4"/>
  <c r="I279" i="4"/>
  <c r="D279" i="4"/>
  <c r="Y278" i="4"/>
  <c r="T278" i="4"/>
  <c r="Q278" i="4"/>
  <c r="L278" i="4"/>
  <c r="I278" i="4"/>
  <c r="D278" i="4"/>
  <c r="Y277" i="4"/>
  <c r="T277" i="4"/>
  <c r="Q277" i="4"/>
  <c r="L277" i="4"/>
  <c r="I277" i="4"/>
  <c r="D277" i="4"/>
  <c r="Y276" i="4"/>
  <c r="T276" i="4"/>
  <c r="Q276" i="4"/>
  <c r="L276" i="4"/>
  <c r="I276" i="4"/>
  <c r="D276" i="4"/>
  <c r="Y275" i="4"/>
  <c r="T275" i="4"/>
  <c r="Q275" i="4"/>
  <c r="L275" i="4"/>
  <c r="I275" i="4"/>
  <c r="D275" i="4"/>
  <c r="Y274" i="4"/>
  <c r="T274" i="4"/>
  <c r="Q274" i="4"/>
  <c r="L274" i="4"/>
  <c r="I274" i="4"/>
  <c r="D274" i="4"/>
  <c r="Y273" i="4"/>
  <c r="T273" i="4"/>
  <c r="Q273" i="4"/>
  <c r="L273" i="4"/>
  <c r="I273" i="4"/>
  <c r="D273" i="4"/>
  <c r="Y272" i="4"/>
  <c r="T272" i="4"/>
  <c r="Q272" i="4"/>
  <c r="L272" i="4"/>
  <c r="I272" i="4"/>
  <c r="D272" i="4"/>
  <c r="Y271" i="4"/>
  <c r="T271" i="4"/>
  <c r="Q271" i="4"/>
  <c r="L271" i="4"/>
  <c r="I271" i="4"/>
  <c r="D271" i="4"/>
  <c r="Y270" i="4"/>
  <c r="T270" i="4"/>
  <c r="Q270" i="4"/>
  <c r="L270" i="4"/>
  <c r="I270" i="4"/>
  <c r="D270" i="4"/>
  <c r="Y269" i="4"/>
  <c r="T269" i="4"/>
  <c r="Q269" i="4"/>
  <c r="L269" i="4"/>
  <c r="I269" i="4"/>
  <c r="D269" i="4"/>
  <c r="Y268" i="4"/>
  <c r="T268" i="4"/>
  <c r="Q268" i="4"/>
  <c r="L268" i="4"/>
  <c r="I268" i="4"/>
  <c r="D268" i="4"/>
  <c r="Y267" i="4"/>
  <c r="T267" i="4"/>
  <c r="Q267" i="4"/>
  <c r="L267" i="4"/>
  <c r="I267" i="4"/>
  <c r="D267" i="4"/>
  <c r="Y266" i="4"/>
  <c r="T266" i="4"/>
  <c r="Q266" i="4"/>
  <c r="L266" i="4"/>
  <c r="I266" i="4"/>
  <c r="D266" i="4"/>
  <c r="Y265" i="4"/>
  <c r="T265" i="4"/>
  <c r="Q265" i="4"/>
  <c r="L265" i="4"/>
  <c r="I265" i="4"/>
  <c r="D265" i="4"/>
  <c r="Y264" i="4"/>
  <c r="T264" i="4"/>
  <c r="Q264" i="4"/>
  <c r="L264" i="4"/>
  <c r="I264" i="4"/>
  <c r="D264" i="4"/>
  <c r="Y263" i="4"/>
  <c r="T263" i="4"/>
  <c r="Q263" i="4"/>
  <c r="L263" i="4"/>
  <c r="I263" i="4"/>
  <c r="D263" i="4"/>
  <c r="Y262" i="4"/>
  <c r="T262" i="4"/>
  <c r="Q262" i="4"/>
  <c r="L262" i="4"/>
  <c r="I262" i="4"/>
  <c r="D262" i="4"/>
  <c r="Y261" i="4"/>
  <c r="T261" i="4"/>
  <c r="Q261" i="4"/>
  <c r="L261" i="4"/>
  <c r="I261" i="4"/>
  <c r="D261" i="4"/>
  <c r="Y260" i="4"/>
  <c r="T260" i="4"/>
  <c r="Q260" i="4"/>
  <c r="L260" i="4"/>
  <c r="I260" i="4"/>
  <c r="D260" i="4"/>
  <c r="Y259" i="4"/>
  <c r="T259" i="4"/>
  <c r="Q259" i="4"/>
  <c r="L259" i="4"/>
  <c r="I259" i="4"/>
  <c r="D259" i="4"/>
  <c r="Y258" i="4"/>
  <c r="T258" i="4"/>
  <c r="Q258" i="4"/>
  <c r="L258" i="4"/>
  <c r="I258" i="4"/>
  <c r="D258" i="4"/>
  <c r="Y257" i="4"/>
  <c r="T257" i="4"/>
  <c r="Q257" i="4"/>
  <c r="L257" i="4"/>
  <c r="I257" i="4"/>
  <c r="D257" i="4"/>
  <c r="Y256" i="4"/>
  <c r="T256" i="4"/>
  <c r="Q256" i="4"/>
  <c r="L256" i="4"/>
  <c r="I256" i="4"/>
  <c r="D256" i="4"/>
  <c r="Y255" i="4"/>
  <c r="T255" i="4"/>
  <c r="Q255" i="4"/>
  <c r="L255" i="4"/>
  <c r="I255" i="4"/>
  <c r="D255" i="4"/>
  <c r="Y254" i="4"/>
  <c r="T254" i="4"/>
  <c r="Q254" i="4"/>
  <c r="L254" i="4"/>
  <c r="I254" i="4"/>
  <c r="D254" i="4"/>
  <c r="Y253" i="4"/>
  <c r="T253" i="4"/>
  <c r="Q253" i="4"/>
  <c r="L253" i="4"/>
  <c r="I253" i="4"/>
  <c r="D253" i="4"/>
  <c r="Y252" i="4"/>
  <c r="T252" i="4"/>
  <c r="Q252" i="4"/>
  <c r="L252" i="4"/>
  <c r="I252" i="4"/>
  <c r="D252" i="4"/>
  <c r="Y251" i="4"/>
  <c r="T251" i="4"/>
  <c r="Q251" i="4"/>
  <c r="L251" i="4"/>
  <c r="I251" i="4"/>
  <c r="D251" i="4"/>
  <c r="Y250" i="4"/>
  <c r="T250" i="4"/>
  <c r="Q250" i="4"/>
  <c r="L250" i="4"/>
  <c r="I250" i="4"/>
  <c r="D250" i="4"/>
  <c r="Y249" i="4"/>
  <c r="T249" i="4"/>
  <c r="Q249" i="4"/>
  <c r="L249" i="4"/>
  <c r="I249" i="4"/>
  <c r="D249" i="4"/>
  <c r="Y248" i="4"/>
  <c r="T248" i="4"/>
  <c r="Q248" i="4"/>
  <c r="L248" i="4"/>
  <c r="I248" i="4"/>
  <c r="D248" i="4"/>
  <c r="Y247" i="4"/>
  <c r="T247" i="4"/>
  <c r="Q247" i="4"/>
  <c r="L247" i="4"/>
  <c r="I247" i="4"/>
  <c r="D247" i="4"/>
  <c r="Y246" i="4"/>
  <c r="T246" i="4"/>
  <c r="Q246" i="4"/>
  <c r="L246" i="4"/>
  <c r="I246" i="4"/>
  <c r="D246" i="4"/>
  <c r="Y245" i="4"/>
  <c r="T245" i="4"/>
  <c r="Q245" i="4"/>
  <c r="L245" i="4"/>
  <c r="I245" i="4"/>
  <c r="D245" i="4"/>
  <c r="Y244" i="4"/>
  <c r="T244" i="4"/>
  <c r="Q244" i="4"/>
  <c r="L244" i="4"/>
  <c r="I244" i="4"/>
  <c r="D244" i="4"/>
  <c r="Y243" i="4"/>
  <c r="T243" i="4"/>
  <c r="Q243" i="4"/>
  <c r="L243" i="4"/>
  <c r="I243" i="4"/>
  <c r="D243" i="4"/>
  <c r="Y242" i="4"/>
  <c r="T242" i="4"/>
  <c r="Q242" i="4"/>
  <c r="L242" i="4"/>
  <c r="I242" i="4"/>
  <c r="D242" i="4"/>
  <c r="Y241" i="4"/>
  <c r="T241" i="4"/>
  <c r="Q241" i="4"/>
  <c r="L241" i="4"/>
  <c r="I241" i="4"/>
  <c r="D241" i="4"/>
  <c r="Y240" i="4"/>
  <c r="T240" i="4"/>
  <c r="Q240" i="4"/>
  <c r="L240" i="4"/>
  <c r="I240" i="4"/>
  <c r="D240" i="4"/>
  <c r="Y239" i="4"/>
  <c r="T239" i="4"/>
  <c r="Q239" i="4"/>
  <c r="L239" i="4"/>
  <c r="I239" i="4"/>
  <c r="D239" i="4"/>
  <c r="Y238" i="4"/>
  <c r="T238" i="4"/>
  <c r="Q238" i="4"/>
  <c r="L238" i="4"/>
  <c r="I238" i="4"/>
  <c r="D238" i="4"/>
  <c r="Y237" i="4"/>
  <c r="T237" i="4"/>
  <c r="Q237" i="4"/>
  <c r="L237" i="4"/>
  <c r="I237" i="4"/>
  <c r="D237" i="4"/>
  <c r="Y236" i="4"/>
  <c r="T236" i="4"/>
  <c r="Q236" i="4"/>
  <c r="L236" i="4"/>
  <c r="I236" i="4"/>
  <c r="D236" i="4"/>
  <c r="Y235" i="4"/>
  <c r="T235" i="4"/>
  <c r="Q235" i="4"/>
  <c r="L235" i="4"/>
  <c r="I235" i="4"/>
  <c r="D235" i="4"/>
  <c r="Y234" i="4"/>
  <c r="T234" i="4"/>
  <c r="Q234" i="4"/>
  <c r="L234" i="4"/>
  <c r="I234" i="4"/>
  <c r="D234" i="4"/>
  <c r="Y233" i="4"/>
  <c r="T233" i="4"/>
  <c r="Q233" i="4"/>
  <c r="L233" i="4"/>
  <c r="I233" i="4"/>
  <c r="D233" i="4"/>
  <c r="Y232" i="4"/>
  <c r="T232" i="4"/>
  <c r="Q232" i="4"/>
  <c r="L232" i="4"/>
  <c r="I232" i="4"/>
  <c r="D232" i="4"/>
  <c r="Y231" i="4"/>
  <c r="T231" i="4"/>
  <c r="Q231" i="4"/>
  <c r="L231" i="4"/>
  <c r="I231" i="4"/>
  <c r="D231" i="4"/>
  <c r="Y230" i="4"/>
  <c r="T230" i="4"/>
  <c r="Q230" i="4"/>
  <c r="L230" i="4"/>
  <c r="I230" i="4"/>
  <c r="D230" i="4"/>
  <c r="Y229" i="4"/>
  <c r="T229" i="4"/>
  <c r="Q229" i="4"/>
  <c r="L229" i="4"/>
  <c r="I229" i="4"/>
  <c r="D229" i="4"/>
  <c r="Y228" i="4"/>
  <c r="T228" i="4"/>
  <c r="Q228" i="4"/>
  <c r="L228" i="4"/>
  <c r="I228" i="4"/>
  <c r="D228" i="4"/>
  <c r="Y227" i="4"/>
  <c r="T227" i="4"/>
  <c r="Q227" i="4"/>
  <c r="L227" i="4"/>
  <c r="I227" i="4"/>
  <c r="D227" i="4"/>
  <c r="Y226" i="4"/>
  <c r="T226" i="4"/>
  <c r="Q226" i="4"/>
  <c r="L226" i="4"/>
  <c r="I226" i="4"/>
  <c r="D226" i="4"/>
  <c r="Y225" i="4"/>
  <c r="T225" i="4"/>
  <c r="Q225" i="4"/>
  <c r="L225" i="4"/>
  <c r="I225" i="4"/>
  <c r="D225" i="4"/>
  <c r="Y224" i="4"/>
  <c r="T224" i="4"/>
  <c r="Q224" i="4"/>
  <c r="L224" i="4"/>
  <c r="I224" i="4"/>
  <c r="D224" i="4"/>
  <c r="Y223" i="4"/>
  <c r="T223" i="4"/>
  <c r="Q223" i="4"/>
  <c r="L223" i="4"/>
  <c r="I223" i="4"/>
  <c r="D223" i="4"/>
  <c r="Y222" i="4"/>
  <c r="T222" i="4"/>
  <c r="Q222" i="4"/>
  <c r="L222" i="4"/>
  <c r="I222" i="4"/>
  <c r="D222" i="4"/>
  <c r="Y221" i="4"/>
  <c r="T221" i="4"/>
  <c r="Q221" i="4"/>
  <c r="L221" i="4"/>
  <c r="I221" i="4"/>
  <c r="D221" i="4"/>
  <c r="Y220" i="4"/>
  <c r="T220" i="4"/>
  <c r="Q220" i="4"/>
  <c r="L220" i="4"/>
  <c r="I220" i="4"/>
  <c r="D220" i="4"/>
  <c r="Y219" i="4"/>
  <c r="T219" i="4"/>
  <c r="Q219" i="4"/>
  <c r="L219" i="4"/>
  <c r="I219" i="4"/>
  <c r="D219" i="4"/>
  <c r="Y218" i="4"/>
  <c r="T218" i="4"/>
  <c r="Q218" i="4"/>
  <c r="L218" i="4"/>
  <c r="I218" i="4"/>
  <c r="D218" i="4"/>
  <c r="Y217" i="4"/>
  <c r="T217" i="4"/>
  <c r="Q217" i="4"/>
  <c r="L217" i="4"/>
  <c r="I217" i="4"/>
  <c r="D217" i="4"/>
  <c r="Y216" i="4"/>
  <c r="T216" i="4"/>
  <c r="Q216" i="4"/>
  <c r="L216" i="4"/>
  <c r="I216" i="4"/>
  <c r="D216" i="4"/>
  <c r="Y215" i="4"/>
  <c r="T215" i="4"/>
  <c r="Q215" i="4"/>
  <c r="L215" i="4"/>
  <c r="I215" i="4"/>
  <c r="D215" i="4"/>
  <c r="Y214" i="4"/>
  <c r="T214" i="4"/>
  <c r="Q214" i="4"/>
  <c r="L214" i="4"/>
  <c r="I214" i="4"/>
  <c r="D214" i="4"/>
  <c r="Y213" i="4"/>
  <c r="T213" i="4"/>
  <c r="Q213" i="4"/>
  <c r="L213" i="4"/>
  <c r="I213" i="4"/>
  <c r="D213" i="4"/>
  <c r="Y212" i="4"/>
  <c r="T212" i="4"/>
  <c r="Q212" i="4"/>
  <c r="L212" i="4"/>
  <c r="I212" i="4"/>
  <c r="D212" i="4"/>
  <c r="Y211" i="4"/>
  <c r="T211" i="4"/>
  <c r="Q211" i="4"/>
  <c r="L211" i="4"/>
  <c r="I211" i="4"/>
  <c r="D211" i="4"/>
  <c r="Y210" i="4"/>
  <c r="T210" i="4"/>
  <c r="Q210" i="4"/>
  <c r="L210" i="4"/>
  <c r="I210" i="4"/>
  <c r="D210" i="4"/>
  <c r="Y209" i="4"/>
  <c r="T209" i="4"/>
  <c r="Q209" i="4"/>
  <c r="L209" i="4"/>
  <c r="I209" i="4"/>
  <c r="D209" i="4"/>
  <c r="Y208" i="4"/>
  <c r="T208" i="4"/>
  <c r="Q208" i="4"/>
  <c r="L208" i="4"/>
  <c r="I208" i="4"/>
  <c r="D208" i="4"/>
  <c r="Y207" i="4"/>
  <c r="T207" i="4"/>
  <c r="Q207" i="4"/>
  <c r="L207" i="4"/>
  <c r="I207" i="4"/>
  <c r="D207" i="4"/>
  <c r="T206" i="4"/>
  <c r="Y206" i="4"/>
  <c r="Q206" i="4"/>
  <c r="L206" i="4"/>
  <c r="Y205" i="4"/>
  <c r="Q205" i="4"/>
  <c r="L205" i="4"/>
  <c r="T204" i="4"/>
  <c r="Y204" i="4"/>
  <c r="Q204" i="4"/>
  <c r="L204" i="4"/>
  <c r="Y203" i="4"/>
  <c r="Q203" i="4"/>
  <c r="L203" i="4"/>
  <c r="Y202" i="4"/>
  <c r="Q202" i="4"/>
  <c r="L202" i="4"/>
  <c r="T201" i="4"/>
  <c r="Y201" i="4"/>
  <c r="Q201" i="4"/>
  <c r="L201" i="4"/>
  <c r="I201" i="4"/>
  <c r="D201" i="4"/>
  <c r="T200" i="4"/>
  <c r="Y200" i="4"/>
  <c r="I200" i="4"/>
  <c r="D200" i="4"/>
  <c r="T199" i="4"/>
  <c r="Y199" i="4"/>
  <c r="Y198" i="4"/>
  <c r="L198" i="4"/>
  <c r="Q198" i="4"/>
  <c r="I198" i="4"/>
  <c r="T197" i="4"/>
  <c r="Y197" i="4"/>
  <c r="I197" i="4"/>
  <c r="D197" i="4"/>
  <c r="T196" i="4"/>
  <c r="Y196" i="4"/>
  <c r="Y195" i="4"/>
  <c r="L195" i="4"/>
  <c r="Q195" i="4"/>
  <c r="I195" i="4"/>
  <c r="T194" i="4"/>
  <c r="Y194" i="4"/>
  <c r="I194" i="4"/>
  <c r="D194" i="4"/>
  <c r="Y193" i="4"/>
  <c r="I193" i="4"/>
  <c r="D193" i="4"/>
  <c r="Y192" i="4"/>
  <c r="I192" i="4"/>
  <c r="D192" i="4"/>
  <c r="Y191" i="4"/>
  <c r="I191" i="4"/>
  <c r="D191" i="4"/>
  <c r="Y190" i="4"/>
  <c r="I190" i="4"/>
  <c r="D190" i="4"/>
  <c r="Y189" i="4"/>
  <c r="L189" i="4"/>
  <c r="I189" i="4"/>
  <c r="D189" i="4"/>
  <c r="Y188" i="4"/>
  <c r="I188" i="4"/>
  <c r="D188" i="4"/>
  <c r="Y187" i="4"/>
  <c r="I187" i="4"/>
  <c r="D187" i="4"/>
  <c r="Y186" i="4"/>
  <c r="T186" i="4"/>
  <c r="I186" i="4"/>
  <c r="D186" i="4"/>
  <c r="Y185" i="4"/>
  <c r="I185" i="4"/>
  <c r="D185" i="4"/>
  <c r="Y184" i="4"/>
  <c r="L184" i="4"/>
  <c r="I184" i="4"/>
  <c r="D184" i="4"/>
  <c r="Y183" i="4"/>
  <c r="L183" i="4"/>
  <c r="I183" i="4"/>
  <c r="D183" i="4"/>
  <c r="Y182" i="4"/>
  <c r="I182" i="4"/>
  <c r="D182" i="4"/>
  <c r="Y181" i="4"/>
  <c r="T181" i="4"/>
  <c r="I181" i="4"/>
  <c r="D181" i="4"/>
  <c r="Y180" i="4"/>
  <c r="T180" i="4"/>
  <c r="I180" i="4"/>
  <c r="D180" i="4"/>
  <c r="Y179" i="4"/>
  <c r="I179" i="4"/>
  <c r="D179" i="4"/>
  <c r="Y178" i="4"/>
  <c r="T178" i="4"/>
  <c r="L178" i="4"/>
  <c r="I178" i="4"/>
  <c r="D178" i="4"/>
  <c r="Y177" i="4"/>
  <c r="I177" i="4"/>
  <c r="D177" i="4"/>
  <c r="Y176" i="4"/>
  <c r="I176" i="4"/>
  <c r="D176" i="4"/>
  <c r="Y175" i="4"/>
  <c r="T175" i="4"/>
  <c r="L175" i="4"/>
  <c r="I175" i="4"/>
  <c r="D175" i="4"/>
  <c r="Y174" i="4"/>
  <c r="T174" i="4"/>
  <c r="I174" i="4"/>
  <c r="D174" i="4"/>
  <c r="Y173" i="4"/>
  <c r="I173" i="4"/>
  <c r="D173" i="4"/>
  <c r="Y172" i="4"/>
  <c r="T172" i="4"/>
  <c r="L172" i="4"/>
  <c r="I172" i="4"/>
  <c r="D172" i="4"/>
  <c r="Y171" i="4"/>
  <c r="I171" i="4"/>
  <c r="D171" i="4"/>
  <c r="Y170" i="4"/>
  <c r="I170" i="4"/>
  <c r="D170" i="4"/>
  <c r="Y169" i="4"/>
  <c r="T169" i="4"/>
  <c r="I169" i="4"/>
  <c r="D169" i="4"/>
  <c r="Y168" i="4"/>
  <c r="T168" i="4"/>
  <c r="I168" i="4"/>
  <c r="D168" i="4"/>
  <c r="Y167" i="4"/>
  <c r="I167" i="4"/>
  <c r="D167" i="4"/>
  <c r="Y166" i="4"/>
  <c r="T166" i="4"/>
  <c r="L166" i="4"/>
  <c r="I166" i="4"/>
  <c r="D166" i="4"/>
  <c r="Y165" i="4"/>
  <c r="L165" i="4"/>
  <c r="I165" i="4"/>
  <c r="D165" i="4"/>
  <c r="Y164" i="4"/>
  <c r="I164" i="4"/>
  <c r="D164" i="4"/>
  <c r="Y163" i="4"/>
  <c r="T163" i="4"/>
  <c r="L163" i="4"/>
  <c r="I163" i="4"/>
  <c r="D163" i="4"/>
  <c r="Y162" i="4"/>
  <c r="I162" i="4"/>
  <c r="D162" i="4"/>
  <c r="Y161" i="4"/>
  <c r="L161" i="4"/>
  <c r="I161" i="4"/>
  <c r="D161" i="4"/>
  <c r="Y160" i="4"/>
  <c r="T160" i="4"/>
  <c r="L160" i="4"/>
  <c r="I160" i="4"/>
  <c r="D160" i="4"/>
  <c r="Y159" i="4"/>
  <c r="L159" i="4"/>
  <c r="I159" i="4"/>
  <c r="D159" i="4"/>
  <c r="Y158" i="4"/>
  <c r="T158" i="4"/>
  <c r="I158" i="4"/>
  <c r="D158" i="4"/>
  <c r="Y157" i="4"/>
  <c r="T157" i="4"/>
  <c r="L157" i="4"/>
  <c r="I157" i="4"/>
  <c r="D157" i="4"/>
  <c r="Y156" i="4"/>
  <c r="T156" i="4"/>
  <c r="I156" i="4"/>
  <c r="D156" i="4"/>
  <c r="Y155" i="4"/>
  <c r="L155" i="4"/>
  <c r="I155" i="4"/>
  <c r="D155" i="4"/>
  <c r="Y154" i="4"/>
  <c r="T154" i="4"/>
  <c r="L154" i="4"/>
  <c r="I154" i="4"/>
  <c r="D154" i="4"/>
  <c r="Y153" i="4"/>
  <c r="L153" i="4"/>
  <c r="I153" i="4"/>
  <c r="D153" i="4"/>
  <c r="Y152" i="4"/>
  <c r="T152" i="4"/>
  <c r="I152" i="4"/>
  <c r="D152" i="4"/>
  <c r="Y151" i="4"/>
  <c r="T151" i="4"/>
  <c r="L151" i="4"/>
  <c r="I151" i="4"/>
  <c r="D151" i="4"/>
  <c r="Y150" i="4"/>
  <c r="T150" i="4"/>
  <c r="I150" i="4"/>
  <c r="D150" i="4"/>
  <c r="Y149" i="4"/>
  <c r="L149" i="4"/>
  <c r="I149" i="4"/>
  <c r="D149" i="4"/>
  <c r="Y148" i="4"/>
  <c r="T148" i="4"/>
  <c r="L148" i="4"/>
  <c r="I148" i="4"/>
  <c r="D148" i="4"/>
  <c r="Y147" i="4"/>
  <c r="L147" i="4"/>
  <c r="I147" i="4"/>
  <c r="D147" i="4"/>
  <c r="Y146" i="4"/>
  <c r="T146" i="4"/>
  <c r="I146" i="4"/>
  <c r="D146" i="4"/>
  <c r="Y145" i="4"/>
  <c r="T145" i="4"/>
  <c r="L145" i="4"/>
  <c r="I145" i="4"/>
  <c r="D145" i="4"/>
  <c r="Y144" i="4"/>
  <c r="T144" i="4"/>
  <c r="I144" i="4"/>
  <c r="D144" i="4"/>
  <c r="Y143" i="4"/>
  <c r="L143" i="4"/>
  <c r="I143" i="4"/>
  <c r="D143" i="4"/>
  <c r="Y142" i="4"/>
  <c r="T142" i="4"/>
  <c r="L142" i="4"/>
  <c r="I142" i="4"/>
  <c r="D142" i="4"/>
  <c r="Y141" i="4"/>
  <c r="L141" i="4"/>
  <c r="I141" i="4"/>
  <c r="D141" i="4"/>
  <c r="Y140" i="4"/>
  <c r="T140" i="4"/>
  <c r="I140" i="4"/>
  <c r="D140" i="4"/>
  <c r="Y139" i="4"/>
  <c r="T139" i="4"/>
  <c r="L139" i="4"/>
  <c r="I139" i="4"/>
  <c r="D139" i="4"/>
  <c r="Y138" i="4"/>
  <c r="T138" i="4"/>
  <c r="I138" i="4"/>
  <c r="D138" i="4"/>
  <c r="Y137" i="4"/>
  <c r="L137" i="4"/>
  <c r="I137" i="4"/>
  <c r="D137" i="4"/>
  <c r="Y136" i="4"/>
  <c r="T136" i="4"/>
  <c r="L136" i="4"/>
  <c r="I136" i="4"/>
  <c r="D136" i="4"/>
  <c r="Y135" i="4"/>
  <c r="L135" i="4"/>
  <c r="I135" i="4"/>
  <c r="D135" i="4"/>
  <c r="Y134" i="4"/>
  <c r="T134" i="4"/>
  <c r="I134" i="4"/>
  <c r="D134" i="4"/>
  <c r="Y133" i="4"/>
  <c r="T133" i="4"/>
  <c r="L133" i="4"/>
  <c r="I133" i="4"/>
  <c r="D133" i="4"/>
  <c r="Y132" i="4"/>
  <c r="T132" i="4"/>
  <c r="I132" i="4"/>
  <c r="D132" i="4"/>
  <c r="Y131" i="4"/>
  <c r="L131" i="4"/>
  <c r="I131" i="4"/>
  <c r="D131" i="4"/>
  <c r="Y130" i="4"/>
  <c r="T130" i="4"/>
  <c r="L130" i="4"/>
  <c r="I130" i="4"/>
  <c r="D130" i="4"/>
  <c r="Y129" i="4"/>
  <c r="L129" i="4"/>
  <c r="I129" i="4"/>
  <c r="D129" i="4"/>
  <c r="Y128" i="4"/>
  <c r="T128" i="4"/>
  <c r="I128" i="4"/>
  <c r="D128" i="4"/>
  <c r="Y127" i="4"/>
  <c r="T127" i="4"/>
  <c r="L127" i="4"/>
  <c r="I127" i="4"/>
  <c r="D127" i="4"/>
  <c r="Y126" i="4"/>
  <c r="T126" i="4"/>
  <c r="I126" i="4"/>
  <c r="D126" i="4"/>
  <c r="Y125" i="4"/>
  <c r="L125" i="4"/>
  <c r="I125" i="4"/>
  <c r="D125" i="4"/>
  <c r="Y124" i="4"/>
  <c r="T124" i="4"/>
  <c r="L124" i="4"/>
  <c r="I124" i="4"/>
  <c r="D124" i="4"/>
  <c r="Y123" i="4"/>
  <c r="L123" i="4"/>
  <c r="I123" i="4"/>
  <c r="D123" i="4"/>
  <c r="Y122" i="4"/>
  <c r="T122" i="4"/>
  <c r="I122" i="4"/>
  <c r="D122" i="4"/>
  <c r="Y121" i="4"/>
  <c r="T121" i="4"/>
  <c r="L121" i="4"/>
  <c r="I121" i="4"/>
  <c r="D121" i="4"/>
  <c r="Y120" i="4"/>
  <c r="T120" i="4"/>
  <c r="I120" i="4"/>
  <c r="D120" i="4"/>
  <c r="Y119" i="4"/>
  <c r="L119" i="4"/>
  <c r="I119" i="4"/>
  <c r="D119" i="4"/>
  <c r="Y118" i="4"/>
  <c r="T118" i="4"/>
  <c r="L118" i="4"/>
  <c r="I118" i="4"/>
  <c r="D118" i="4"/>
  <c r="Y117" i="4"/>
  <c r="L117" i="4"/>
  <c r="I117" i="4"/>
  <c r="D117" i="4"/>
  <c r="Y116" i="4"/>
  <c r="T116" i="4"/>
  <c r="I116" i="4"/>
  <c r="D116" i="4"/>
  <c r="Y115" i="4"/>
  <c r="T115" i="4"/>
  <c r="L115" i="4"/>
  <c r="I115" i="4"/>
  <c r="D115" i="4"/>
  <c r="Y114" i="4"/>
  <c r="T114" i="4"/>
  <c r="I114" i="4"/>
  <c r="D114" i="4"/>
  <c r="Y113" i="4"/>
  <c r="L113" i="4"/>
  <c r="I113" i="4"/>
  <c r="D113" i="4"/>
  <c r="Y112" i="4"/>
  <c r="T112" i="4"/>
  <c r="L112" i="4"/>
  <c r="I112" i="4"/>
  <c r="D112" i="4"/>
  <c r="Y111" i="4"/>
  <c r="L111" i="4"/>
  <c r="I111" i="4"/>
  <c r="D111" i="4"/>
  <c r="Y110" i="4"/>
  <c r="T110" i="4"/>
  <c r="I110" i="4"/>
  <c r="D110" i="4"/>
  <c r="Y109" i="4"/>
  <c r="T109" i="4"/>
  <c r="L109" i="4"/>
  <c r="I109" i="4"/>
  <c r="D109" i="4"/>
  <c r="Y108" i="4"/>
  <c r="T108" i="4"/>
  <c r="I108" i="4"/>
  <c r="D108" i="4"/>
  <c r="Y107" i="4"/>
  <c r="L107" i="4"/>
  <c r="I107" i="4"/>
  <c r="D107" i="4"/>
  <c r="Y106" i="4"/>
  <c r="T106" i="4"/>
  <c r="L106" i="4"/>
  <c r="I106" i="4"/>
  <c r="D106" i="4"/>
  <c r="Y105" i="4"/>
  <c r="L105" i="4"/>
  <c r="I105" i="4"/>
  <c r="D105" i="4"/>
  <c r="Y104" i="4"/>
  <c r="T104" i="4"/>
  <c r="I104" i="4"/>
  <c r="D104" i="4"/>
  <c r="Y103" i="4"/>
  <c r="T103" i="4"/>
  <c r="L103" i="4"/>
  <c r="I103" i="4"/>
  <c r="D103" i="4"/>
  <c r="Y102" i="4"/>
  <c r="T102" i="4"/>
  <c r="I102" i="4"/>
  <c r="D102" i="4"/>
  <c r="Y101" i="4"/>
  <c r="L101" i="4"/>
  <c r="I101" i="4"/>
  <c r="D101" i="4"/>
  <c r="Y100" i="4"/>
  <c r="T100" i="4"/>
  <c r="L100" i="4"/>
  <c r="I100" i="4"/>
  <c r="D100" i="4"/>
  <c r="Y99" i="4"/>
  <c r="L99" i="4"/>
  <c r="I99" i="4"/>
  <c r="D99" i="4"/>
  <c r="Y98" i="4"/>
  <c r="T98" i="4"/>
  <c r="I98" i="4"/>
  <c r="D98" i="4"/>
  <c r="Y97" i="4"/>
  <c r="T97" i="4"/>
  <c r="L97" i="4"/>
  <c r="I97" i="4"/>
  <c r="D97" i="4"/>
  <c r="Y96" i="4"/>
  <c r="T96" i="4"/>
  <c r="I96" i="4"/>
  <c r="D96" i="4"/>
  <c r="Y95" i="4"/>
  <c r="L95" i="4"/>
  <c r="I95" i="4"/>
  <c r="D95" i="4"/>
  <c r="Y94" i="4"/>
  <c r="T94" i="4"/>
  <c r="L94" i="4"/>
  <c r="I94" i="4"/>
  <c r="D94" i="4"/>
  <c r="Y93" i="4"/>
  <c r="L93" i="4"/>
  <c r="I93" i="4"/>
  <c r="D93" i="4"/>
  <c r="Y92" i="4"/>
  <c r="T92" i="4"/>
  <c r="I92" i="4"/>
  <c r="D92" i="4"/>
  <c r="Y91" i="4"/>
  <c r="T91" i="4"/>
  <c r="L91" i="4"/>
  <c r="I91" i="4"/>
  <c r="D91" i="4"/>
  <c r="Y90" i="4"/>
  <c r="T90" i="4"/>
  <c r="I90" i="4"/>
  <c r="D90" i="4"/>
  <c r="Y89" i="4"/>
  <c r="L89" i="4"/>
  <c r="I89" i="4"/>
  <c r="D89" i="4"/>
  <c r="Y88" i="4"/>
  <c r="T88" i="4"/>
  <c r="L88" i="4"/>
  <c r="I88" i="4"/>
  <c r="D88" i="4"/>
  <c r="Y87" i="4"/>
  <c r="L87" i="4"/>
  <c r="I87" i="4"/>
  <c r="D87" i="4"/>
  <c r="Y86" i="4"/>
  <c r="T86" i="4"/>
  <c r="I86" i="4"/>
  <c r="D86" i="4"/>
  <c r="Y85" i="4"/>
  <c r="T85" i="4"/>
  <c r="I85" i="4"/>
  <c r="D85" i="4"/>
  <c r="Y84" i="4"/>
  <c r="I84" i="4"/>
  <c r="D84" i="4"/>
  <c r="Y83" i="4"/>
  <c r="I83" i="4"/>
  <c r="D83" i="4"/>
  <c r="Y82" i="4"/>
  <c r="I82" i="4"/>
  <c r="D82" i="4"/>
  <c r="Y81" i="4"/>
  <c r="I81" i="4"/>
  <c r="D81" i="4"/>
  <c r="Y80" i="4"/>
  <c r="I80" i="4"/>
  <c r="D80" i="4"/>
  <c r="Y79" i="4"/>
  <c r="I79" i="4"/>
  <c r="D79" i="4"/>
  <c r="Y78" i="4"/>
  <c r="T78" i="4"/>
  <c r="I78" i="4"/>
  <c r="D78" i="4"/>
  <c r="Y77" i="4"/>
  <c r="T77" i="4"/>
  <c r="I77" i="4"/>
  <c r="D77" i="4"/>
  <c r="Y76" i="4"/>
  <c r="T76" i="4"/>
  <c r="I76" i="4"/>
  <c r="D76" i="4"/>
  <c r="Y75" i="4"/>
  <c r="I75" i="4"/>
  <c r="D75" i="4"/>
  <c r="Y74" i="4"/>
  <c r="I74" i="4"/>
  <c r="D74" i="4"/>
  <c r="Y73" i="4"/>
  <c r="I73" i="4"/>
  <c r="D73" i="4"/>
  <c r="Y72" i="4"/>
  <c r="I72" i="4"/>
  <c r="D72" i="4"/>
  <c r="Y71" i="4"/>
  <c r="T71" i="4"/>
  <c r="I71" i="4"/>
  <c r="D71" i="4"/>
  <c r="Y70" i="4"/>
  <c r="T70" i="4"/>
  <c r="I70" i="4"/>
  <c r="D70" i="4"/>
  <c r="Y69" i="4"/>
  <c r="I69" i="4"/>
  <c r="D69" i="4"/>
  <c r="Y68" i="4"/>
  <c r="I68" i="4"/>
  <c r="D68" i="4"/>
  <c r="Y67" i="4"/>
  <c r="I67" i="4"/>
  <c r="D67" i="4"/>
  <c r="Y66" i="4"/>
  <c r="I66" i="4"/>
  <c r="D66" i="4"/>
  <c r="Y65" i="4"/>
  <c r="I65" i="4"/>
  <c r="D65" i="4"/>
  <c r="Y64" i="4"/>
  <c r="I64" i="4"/>
  <c r="D64" i="4"/>
  <c r="Y63" i="4"/>
  <c r="I63" i="4"/>
  <c r="D63" i="4"/>
  <c r="Y62" i="4"/>
  <c r="I62" i="4"/>
  <c r="D62" i="4"/>
  <c r="Y61" i="4"/>
  <c r="I61" i="4"/>
  <c r="D61" i="4"/>
  <c r="Y60" i="4"/>
  <c r="I60" i="4"/>
  <c r="D60" i="4"/>
  <c r="Y59" i="4"/>
  <c r="I59" i="4"/>
  <c r="D59" i="4"/>
  <c r="Y58" i="4"/>
  <c r="I58" i="4"/>
  <c r="D58" i="4"/>
  <c r="Y57" i="4"/>
  <c r="I57" i="4"/>
  <c r="D57" i="4"/>
  <c r="Y56" i="4"/>
  <c r="I56" i="4"/>
  <c r="D56" i="4"/>
  <c r="Y55" i="4"/>
  <c r="I55" i="4"/>
  <c r="D55" i="4"/>
  <c r="Y54" i="4"/>
  <c r="T54" i="4"/>
  <c r="I54" i="4"/>
  <c r="D54" i="4"/>
  <c r="Y53" i="4"/>
  <c r="I53" i="4"/>
  <c r="D53" i="4"/>
  <c r="Y52" i="4"/>
  <c r="I52" i="4"/>
  <c r="D52" i="4"/>
  <c r="Y51" i="4"/>
  <c r="I51" i="4"/>
  <c r="D51" i="4"/>
  <c r="Y50" i="4"/>
  <c r="I50" i="4"/>
  <c r="D50" i="4"/>
  <c r="Y49" i="4"/>
  <c r="I49" i="4"/>
  <c r="D49" i="4"/>
  <c r="Y48" i="4"/>
  <c r="I48" i="4"/>
  <c r="D48" i="4"/>
  <c r="Y47" i="4"/>
  <c r="I47" i="4"/>
  <c r="D47" i="4"/>
  <c r="Y46" i="4"/>
  <c r="I46" i="4"/>
  <c r="D46" i="4"/>
  <c r="Y45" i="4"/>
  <c r="I45" i="4"/>
  <c r="D45" i="4"/>
  <c r="Y44" i="4"/>
  <c r="I44" i="4"/>
  <c r="D44" i="4"/>
  <c r="Y43" i="4"/>
  <c r="I43" i="4"/>
  <c r="D43" i="4"/>
  <c r="Y42" i="4"/>
  <c r="T42" i="4"/>
  <c r="I42" i="4"/>
  <c r="D42" i="4"/>
  <c r="Y41" i="4"/>
  <c r="T41" i="4"/>
  <c r="I41" i="4"/>
  <c r="D41" i="4"/>
  <c r="Y40" i="4"/>
  <c r="I40" i="4"/>
  <c r="D40" i="4"/>
  <c r="Y39" i="4"/>
  <c r="I39" i="4"/>
  <c r="D39" i="4"/>
  <c r="Y38" i="4"/>
  <c r="I38" i="4"/>
  <c r="D38" i="4"/>
  <c r="Y37" i="4"/>
  <c r="I37" i="4"/>
  <c r="D37" i="4"/>
  <c r="Y36" i="4"/>
  <c r="T36" i="4"/>
  <c r="I36" i="4"/>
  <c r="D36" i="4"/>
  <c r="Y35" i="4"/>
  <c r="I35" i="4"/>
  <c r="D35" i="4"/>
  <c r="Y34" i="4"/>
  <c r="T34" i="4"/>
  <c r="I34" i="4"/>
  <c r="D34" i="4"/>
  <c r="Y33" i="4"/>
  <c r="T33" i="4"/>
  <c r="I33" i="4"/>
  <c r="D33" i="4"/>
  <c r="Y32" i="4"/>
  <c r="T32" i="4"/>
  <c r="I32" i="4"/>
  <c r="D32" i="4"/>
  <c r="I31" i="4"/>
  <c r="D31" i="4"/>
  <c r="I30" i="4"/>
  <c r="D30" i="4"/>
  <c r="I29" i="4"/>
  <c r="D29" i="4"/>
  <c r="I28" i="4"/>
  <c r="D28" i="4"/>
  <c r="I27" i="4"/>
  <c r="I26" i="4"/>
  <c r="D26" i="4"/>
  <c r="I25" i="4"/>
  <c r="I24" i="4"/>
  <c r="I23" i="4"/>
  <c r="D22" i="4"/>
  <c r="I22" i="4"/>
  <c r="I21" i="4"/>
  <c r="I20" i="4"/>
  <c r="I19" i="4"/>
  <c r="I18" i="4"/>
  <c r="Y336" i="3"/>
  <c r="T336" i="3"/>
  <c r="Y335" i="3"/>
  <c r="T335" i="3"/>
  <c r="U335" i="3" s="1"/>
  <c r="Y334" i="3"/>
  <c r="Y333" i="3"/>
  <c r="Y332" i="3"/>
  <c r="T332" i="3"/>
  <c r="Y331" i="3"/>
  <c r="T331" i="3"/>
  <c r="U331" i="3" s="1"/>
  <c r="Y330" i="3"/>
  <c r="Y329" i="3"/>
  <c r="T329" i="3"/>
  <c r="U329" i="3" s="1"/>
  <c r="Y328" i="3"/>
  <c r="Y327" i="3"/>
  <c r="T327" i="3"/>
  <c r="U327" i="3" s="1"/>
  <c r="Y326" i="3"/>
  <c r="Y325" i="3"/>
  <c r="Y324" i="3"/>
  <c r="Y323" i="3"/>
  <c r="Y322" i="3"/>
  <c r="Y321" i="3"/>
  <c r="Y320" i="3"/>
  <c r="T320" i="3"/>
  <c r="Y319" i="3"/>
  <c r="T319" i="3"/>
  <c r="U319" i="3" s="1"/>
  <c r="Y318" i="3"/>
  <c r="Y317" i="3"/>
  <c r="Y316" i="3"/>
  <c r="T316" i="3"/>
  <c r="Y315" i="3"/>
  <c r="Y314" i="3"/>
  <c r="Y313" i="3"/>
  <c r="Y312" i="3"/>
  <c r="Y311" i="3"/>
  <c r="Y310" i="3"/>
  <c r="Y309" i="3"/>
  <c r="Y308" i="3"/>
  <c r="T308" i="3"/>
  <c r="Y307" i="3"/>
  <c r="Y306" i="3"/>
  <c r="T306" i="3"/>
  <c r="Y305" i="3"/>
  <c r="T305" i="3"/>
  <c r="U305" i="3" s="1"/>
  <c r="Y304" i="3"/>
  <c r="Y303" i="3"/>
  <c r="T303" i="3"/>
  <c r="U303" i="3" s="1"/>
  <c r="Y302" i="3"/>
  <c r="Y301" i="3"/>
  <c r="Y300" i="3"/>
  <c r="Y299" i="3"/>
  <c r="Y298" i="3"/>
  <c r="Y297" i="3"/>
  <c r="Y296" i="3"/>
  <c r="T296" i="3"/>
  <c r="Y295" i="3"/>
  <c r="T295" i="3"/>
  <c r="U295" i="3" s="1"/>
  <c r="Y294" i="3"/>
  <c r="Y293" i="3"/>
  <c r="Y292" i="3"/>
  <c r="Y291" i="3"/>
  <c r="T291" i="3"/>
  <c r="U291" i="3" s="1"/>
  <c r="Y290" i="3"/>
  <c r="Y289" i="3"/>
  <c r="Y288" i="3"/>
  <c r="Y287" i="3"/>
  <c r="Y286" i="3"/>
  <c r="Y285" i="3"/>
  <c r="Y284" i="3"/>
  <c r="T284" i="3"/>
  <c r="Y283" i="3"/>
  <c r="T283" i="3"/>
  <c r="U283" i="3" s="1"/>
  <c r="Y282" i="3"/>
  <c r="T282" i="3"/>
  <c r="Y281" i="3"/>
  <c r="T281" i="3"/>
  <c r="U281" i="3" s="1"/>
  <c r="Y280" i="3"/>
  <c r="Y279" i="3"/>
  <c r="T279" i="3"/>
  <c r="U279" i="3" s="1"/>
  <c r="Y278" i="3"/>
  <c r="Y277" i="3"/>
  <c r="Y276" i="3"/>
  <c r="Y275" i="3"/>
  <c r="Y274" i="3"/>
  <c r="Y273" i="3"/>
  <c r="Y272" i="3"/>
  <c r="Y271" i="3"/>
  <c r="T271" i="3"/>
  <c r="U271" i="3" s="1"/>
  <c r="Y270" i="3"/>
  <c r="Y269" i="3"/>
  <c r="T269" i="3"/>
  <c r="U269" i="3" s="1"/>
  <c r="Y268" i="3"/>
  <c r="Y267" i="3"/>
  <c r="T267" i="3"/>
  <c r="U267" i="3" s="1"/>
  <c r="Y266" i="3"/>
  <c r="Y265" i="3"/>
  <c r="Y264" i="3"/>
  <c r="Y263" i="3"/>
  <c r="Y262" i="3"/>
  <c r="Y261" i="3"/>
  <c r="Y260" i="3"/>
  <c r="T260" i="3"/>
  <c r="Y259" i="3"/>
  <c r="Y258" i="3"/>
  <c r="Y257" i="3"/>
  <c r="T257" i="3"/>
  <c r="Y256" i="3"/>
  <c r="Y255" i="3"/>
  <c r="Y254" i="3"/>
  <c r="Y253" i="3"/>
  <c r="Y252" i="3"/>
  <c r="Y251" i="3"/>
  <c r="Y250" i="3"/>
  <c r="Y249" i="3"/>
  <c r="Y248" i="3"/>
  <c r="Y247" i="3"/>
  <c r="Y246" i="3"/>
  <c r="Y245" i="3"/>
  <c r="T245" i="3"/>
  <c r="Y244" i="3"/>
  <c r="Y243" i="3"/>
  <c r="Y242" i="3"/>
  <c r="Y241" i="3"/>
  <c r="Y240" i="3"/>
  <c r="Y239" i="3"/>
  <c r="Y238" i="3"/>
  <c r="Y237" i="3"/>
  <c r="Y236" i="3"/>
  <c r="Y235" i="3"/>
  <c r="Y234" i="3"/>
  <c r="Y233" i="3"/>
  <c r="Y232" i="3"/>
  <c r="Y231" i="3"/>
  <c r="Y230" i="3"/>
  <c r="Y229" i="3"/>
  <c r="Y228" i="3"/>
  <c r="Y227" i="3"/>
  <c r="Y226" i="3"/>
  <c r="T226" i="3"/>
  <c r="V226" i="3" s="1"/>
  <c r="Y225" i="3"/>
  <c r="T225" i="3"/>
  <c r="U225" i="3" s="1"/>
  <c r="Y224" i="3"/>
  <c r="T224" i="3"/>
  <c r="V224" i="3" s="1"/>
  <c r="Y223" i="3"/>
  <c r="Y222" i="3"/>
  <c r="T222" i="3"/>
  <c r="U222" i="3" s="1"/>
  <c r="Y221" i="3"/>
  <c r="T221" i="3"/>
  <c r="V221" i="3" s="1"/>
  <c r="Y220" i="3"/>
  <c r="T220" i="3"/>
  <c r="V220" i="3" s="1"/>
  <c r="Y219" i="3"/>
  <c r="T219" i="3"/>
  <c r="U219" i="3" s="1"/>
  <c r="Y218" i="3"/>
  <c r="T218" i="3"/>
  <c r="V218" i="3" s="1"/>
  <c r="Y217" i="3"/>
  <c r="T217" i="3"/>
  <c r="V217" i="3" s="1"/>
  <c r="Y216" i="3"/>
  <c r="Y215" i="3"/>
  <c r="Y214" i="3"/>
  <c r="Y213" i="3"/>
  <c r="Y212" i="3"/>
  <c r="Y211" i="3"/>
  <c r="Y210" i="3"/>
  <c r="Y209" i="3"/>
  <c r="Y208" i="3"/>
  <c r="T208" i="3"/>
  <c r="V208" i="3" s="1"/>
  <c r="Y207" i="3"/>
  <c r="Y206" i="3"/>
  <c r="Y205" i="3"/>
  <c r="Y204" i="3"/>
  <c r="Y203" i="3"/>
  <c r="Y202" i="3"/>
  <c r="Y201" i="3"/>
  <c r="Y200" i="3"/>
  <c r="Y199" i="3"/>
  <c r="Y198" i="3"/>
  <c r="Y197" i="3"/>
  <c r="Y196" i="3"/>
  <c r="Y195" i="3"/>
  <c r="Y194" i="3"/>
  <c r="Y193" i="3"/>
  <c r="Y192" i="3"/>
  <c r="Y191" i="3"/>
  <c r="Y190" i="3"/>
  <c r="Y189" i="3"/>
  <c r="Y188" i="3"/>
  <c r="Y187" i="3"/>
  <c r="Y186" i="3"/>
  <c r="Y185" i="3"/>
  <c r="Y184" i="3"/>
  <c r="Y183" i="3"/>
  <c r="Y182" i="3"/>
  <c r="Y181" i="3"/>
  <c r="Y180" i="3"/>
  <c r="Y179" i="3"/>
  <c r="Y178" i="3"/>
  <c r="Y177" i="3"/>
  <c r="Y176" i="3"/>
  <c r="Y175" i="3"/>
  <c r="Y174" i="3"/>
  <c r="Y173" i="3"/>
  <c r="Y172" i="3"/>
  <c r="Y171" i="3"/>
  <c r="Y170" i="3"/>
  <c r="Y169" i="3"/>
  <c r="Y168" i="3"/>
  <c r="Y167" i="3"/>
  <c r="Y166" i="3"/>
  <c r="Y165" i="3"/>
  <c r="Y164" i="3"/>
  <c r="Y163" i="3"/>
  <c r="Y162" i="3"/>
  <c r="Y161" i="3"/>
  <c r="Y160" i="3"/>
  <c r="Y159" i="3"/>
  <c r="Y158" i="3"/>
  <c r="Y157" i="3"/>
  <c r="Y156" i="3"/>
  <c r="Y155" i="3"/>
  <c r="Y154" i="3"/>
  <c r="Y153" i="3"/>
  <c r="Y152" i="3"/>
  <c r="Y151" i="3"/>
  <c r="Y150" i="3"/>
  <c r="Y149" i="3"/>
  <c r="T149" i="3"/>
  <c r="Y148" i="3"/>
  <c r="Y147" i="3"/>
  <c r="Y146" i="3"/>
  <c r="T146" i="3"/>
  <c r="Y145" i="3"/>
  <c r="Y144" i="3"/>
  <c r="Y143" i="3"/>
  <c r="Y142" i="3"/>
  <c r="Y141" i="3"/>
  <c r="Y140" i="3"/>
  <c r="T140" i="3"/>
  <c r="Y139" i="3"/>
  <c r="Y138" i="3"/>
  <c r="Y137" i="3"/>
  <c r="Y136" i="3"/>
  <c r="Y135" i="3"/>
  <c r="Y134" i="3"/>
  <c r="Y279" i="6" l="1"/>
  <c r="T279" i="6"/>
  <c r="Y913" i="6"/>
  <c r="T913" i="6"/>
  <c r="V913" i="6" s="1"/>
  <c r="Q962" i="6"/>
  <c r="L962" i="6"/>
  <c r="L76" i="6"/>
  <c r="N76" i="6" s="1"/>
  <c r="L90" i="6"/>
  <c r="M90" i="6" s="1"/>
  <c r="Q119" i="6"/>
  <c r="L130" i="6"/>
  <c r="M130" i="6" s="1"/>
  <c r="L165" i="6"/>
  <c r="N165" i="6" s="1"/>
  <c r="Q185" i="6"/>
  <c r="L200" i="6"/>
  <c r="I264" i="6"/>
  <c r="D264" i="6"/>
  <c r="F264" i="6" s="1"/>
  <c r="T286" i="6"/>
  <c r="V286" i="6" s="1"/>
  <c r="T295" i="6"/>
  <c r="V295" i="6" s="1"/>
  <c r="Y311" i="6"/>
  <c r="T311" i="6"/>
  <c r="Y378" i="6"/>
  <c r="Y450" i="6"/>
  <c r="T450" i="6"/>
  <c r="Y487" i="6"/>
  <c r="T487" i="6"/>
  <c r="V487" i="6" s="1"/>
  <c r="Y505" i="6"/>
  <c r="T505" i="6"/>
  <c r="Y516" i="6"/>
  <c r="T516" i="6"/>
  <c r="T530" i="6"/>
  <c r="V530" i="6" s="1"/>
  <c r="Q648" i="6"/>
  <c r="Q735" i="6"/>
  <c r="L735" i="6"/>
  <c r="L763" i="6"/>
  <c r="M763" i="6" s="1"/>
  <c r="Q763" i="6"/>
  <c r="Y1014" i="6"/>
  <c r="T1014" i="6"/>
  <c r="V1014" i="6" s="1"/>
  <c r="T360" i="6"/>
  <c r="Y360" i="6"/>
  <c r="Y888" i="6"/>
  <c r="T888" i="6"/>
  <c r="V888" i="6" s="1"/>
  <c r="Q50" i="6"/>
  <c r="Q95" i="6"/>
  <c r="Q133" i="6"/>
  <c r="Q179" i="6"/>
  <c r="Q211" i="6"/>
  <c r="Y235" i="6"/>
  <c r="Y273" i="6"/>
  <c r="T273" i="6"/>
  <c r="V273" i="6" s="1"/>
  <c r="Y325" i="6"/>
  <c r="T325" i="6"/>
  <c r="Y415" i="6"/>
  <c r="T415" i="6"/>
  <c r="U415" i="6" s="1"/>
  <c r="Y466" i="6"/>
  <c r="T466" i="6"/>
  <c r="V466" i="6" s="1"/>
  <c r="Y484" i="6"/>
  <c r="T484" i="6"/>
  <c r="V484" i="6" s="1"/>
  <c r="Y564" i="6"/>
  <c r="T564" i="6"/>
  <c r="Y586" i="6"/>
  <c r="T586" i="6"/>
  <c r="U586" i="6" s="1"/>
  <c r="Q672" i="6"/>
  <c r="L672" i="6"/>
  <c r="M672" i="6" s="1"/>
  <c r="Y684" i="6"/>
  <c r="T684" i="6"/>
  <c r="V684" i="6" s="1"/>
  <c r="L708" i="6"/>
  <c r="M708" i="6" s="1"/>
  <c r="Q708" i="6"/>
  <c r="Y752" i="6"/>
  <c r="T752" i="6"/>
  <c r="Y795" i="6"/>
  <c r="T795" i="6"/>
  <c r="V795" i="6" s="1"/>
  <c r="Q807" i="6"/>
  <c r="L807" i="6"/>
  <c r="M807" i="6" s="1"/>
  <c r="L823" i="6"/>
  <c r="Q823" i="6"/>
  <c r="L883" i="6"/>
  <c r="M883" i="6" s="1"/>
  <c r="Q883" i="6"/>
  <c r="Y894" i="6"/>
  <c r="T894" i="6"/>
  <c r="V894" i="6" s="1"/>
  <c r="Q948" i="6"/>
  <c r="L948" i="6"/>
  <c r="Q959" i="6"/>
  <c r="L959" i="6"/>
  <c r="Q968" i="6"/>
  <c r="L968" i="6"/>
  <c r="M968" i="6" s="1"/>
  <c r="Q951" i="6"/>
  <c r="L951" i="6"/>
  <c r="Y285" i="6"/>
  <c r="T285" i="6"/>
  <c r="V285" i="6" s="1"/>
  <c r="T324" i="6"/>
  <c r="V324" i="6" s="1"/>
  <c r="Y324" i="6"/>
  <c r="Y377" i="6"/>
  <c r="T377" i="6"/>
  <c r="U377" i="6" s="1"/>
  <c r="Y513" i="6"/>
  <c r="T513" i="6"/>
  <c r="Q647" i="6"/>
  <c r="L647" i="6"/>
  <c r="M647" i="6" s="1"/>
  <c r="Q732" i="6"/>
  <c r="L732" i="6"/>
  <c r="M732" i="6" s="1"/>
  <c r="Y767" i="6"/>
  <c r="T767" i="6"/>
  <c r="V767" i="6" s="1"/>
  <c r="L918" i="6"/>
  <c r="N918" i="6" s="1"/>
  <c r="Q918" i="6"/>
  <c r="Y957" i="6"/>
  <c r="T957" i="6"/>
  <c r="L987" i="6"/>
  <c r="M987" i="6" s="1"/>
  <c r="Q987" i="6"/>
  <c r="Y1005" i="6"/>
  <c r="T1005" i="6"/>
  <c r="V1005" i="6" s="1"/>
  <c r="Y1029" i="6"/>
  <c r="T1029" i="6"/>
  <c r="V1029" i="6" s="1"/>
  <c r="Y1113" i="6"/>
  <c r="T1113" i="6"/>
  <c r="U1113" i="6" s="1"/>
  <c r="T266" i="6"/>
  <c r="V266" i="6" s="1"/>
  <c r="Y266" i="6"/>
  <c r="L677" i="6"/>
  <c r="Q677" i="6"/>
  <c r="D18" i="4"/>
  <c r="Q66" i="6"/>
  <c r="L88" i="6"/>
  <c r="M88" i="6" s="1"/>
  <c r="Q97" i="6"/>
  <c r="L132" i="6"/>
  <c r="N132" i="6" s="1"/>
  <c r="T264" i="6"/>
  <c r="T267" i="6"/>
  <c r="U267" i="6" s="1"/>
  <c r="Y291" i="6"/>
  <c r="T291" i="6"/>
  <c r="V291" i="6" s="1"/>
  <c r="T383" i="6"/>
  <c r="U383" i="6" s="1"/>
  <c r="T411" i="6"/>
  <c r="U411" i="6" s="1"/>
  <c r="Y497" i="6"/>
  <c r="T497" i="6"/>
  <c r="U497" i="6" s="1"/>
  <c r="T522" i="6"/>
  <c r="V522" i="6" s="1"/>
  <c r="Y645" i="6"/>
  <c r="T645" i="6"/>
  <c r="V645" i="6" s="1"/>
  <c r="Y669" i="6"/>
  <c r="T669" i="6"/>
  <c r="Y891" i="6"/>
  <c r="T891" i="6"/>
  <c r="V891" i="6" s="1"/>
  <c r="L943" i="6"/>
  <c r="M943" i="6" s="1"/>
  <c r="Q943" i="6"/>
  <c r="Q965" i="6"/>
  <c r="L965" i="6"/>
  <c r="Q70" i="6"/>
  <c r="Q91" i="6"/>
  <c r="Q117" i="6"/>
  <c r="Q161" i="6"/>
  <c r="Q183" i="6"/>
  <c r="Y245" i="6"/>
  <c r="D260" i="6"/>
  <c r="F260" i="6" s="1"/>
  <c r="Y361" i="6"/>
  <c r="T361" i="6"/>
  <c r="V361" i="6" s="1"/>
  <c r="Y410" i="6"/>
  <c r="Y458" i="6"/>
  <c r="T458" i="6"/>
  <c r="V458" i="6" s="1"/>
  <c r="Y474" i="6"/>
  <c r="T474" i="6"/>
  <c r="V474" i="6" s="1"/>
  <c r="D575" i="6"/>
  <c r="E575" i="6" s="1"/>
  <c r="D601" i="6"/>
  <c r="F601" i="6" s="1"/>
  <c r="L644" i="6"/>
  <c r="N644" i="6" s="1"/>
  <c r="Q644" i="6"/>
  <c r="Y668" i="6"/>
  <c r="T668" i="6"/>
  <c r="U668" i="6" s="1"/>
  <c r="Y678" i="6"/>
  <c r="T678" i="6"/>
  <c r="V678" i="6" s="1"/>
  <c r="Y764" i="6"/>
  <c r="T764" i="6"/>
  <c r="L798" i="6"/>
  <c r="Q798" i="6"/>
  <c r="Y819" i="6"/>
  <c r="T819" i="6"/>
  <c r="V819" i="6" s="1"/>
  <c r="Y831" i="6"/>
  <c r="T831" i="6"/>
  <c r="Y1019" i="6"/>
  <c r="T1019" i="6"/>
  <c r="V1019" i="6" s="1"/>
  <c r="L606" i="6"/>
  <c r="N606" i="6" s="1"/>
  <c r="T654" i="6"/>
  <c r="V654" i="6" s="1"/>
  <c r="T681" i="6"/>
  <c r="V681" i="6" s="1"/>
  <c r="L686" i="6"/>
  <c r="T705" i="6"/>
  <c r="U705" i="6" s="1"/>
  <c r="Q715" i="6"/>
  <c r="Q720" i="6"/>
  <c r="T749" i="6"/>
  <c r="V749" i="6" s="1"/>
  <c r="L751" i="6"/>
  <c r="N751" i="6" s="1"/>
  <c r="L789" i="6"/>
  <c r="M789" i="6" s="1"/>
  <c r="T818" i="6"/>
  <c r="V818" i="6" s="1"/>
  <c r="Q822" i="6"/>
  <c r="T826" i="6"/>
  <c r="V826" i="6" s="1"/>
  <c r="Q842" i="6"/>
  <c r="T856" i="6"/>
  <c r="L882" i="6"/>
  <c r="Q917" i="6"/>
  <c r="T919" i="6"/>
  <c r="V919" i="6" s="1"/>
  <c r="L928" i="6"/>
  <c r="M928" i="6" s="1"/>
  <c r="L931" i="6"/>
  <c r="M931" i="6" s="1"/>
  <c r="L934" i="6"/>
  <c r="L937" i="6"/>
  <c r="M937" i="6" s="1"/>
  <c r="Q942" i="6"/>
  <c r="T956" i="6"/>
  <c r="U956" i="6" s="1"/>
  <c r="T977" i="6"/>
  <c r="V977" i="6" s="1"/>
  <c r="T980" i="6"/>
  <c r="V980" i="6" s="1"/>
  <c r="T988" i="6"/>
  <c r="V988" i="6" s="1"/>
  <c r="D1003" i="6"/>
  <c r="E1003" i="6" s="1"/>
  <c r="T1007" i="6"/>
  <c r="T1075" i="6"/>
  <c r="V1075" i="6" s="1"/>
  <c r="T1117" i="6"/>
  <c r="U1117" i="6" s="1"/>
  <c r="Y284" i="6"/>
  <c r="Y290" i="6"/>
  <c r="T526" i="6"/>
  <c r="V526" i="6" s="1"/>
  <c r="T537" i="6"/>
  <c r="L656" i="6"/>
  <c r="M656" i="6" s="1"/>
  <c r="Q671" i="6"/>
  <c r="L707" i="6"/>
  <c r="M707" i="6" s="1"/>
  <c r="Q723" i="6"/>
  <c r="L734" i="6"/>
  <c r="N734" i="6" s="1"/>
  <c r="T740" i="6"/>
  <c r="V740" i="6" s="1"/>
  <c r="T763" i="6"/>
  <c r="V763" i="6" s="1"/>
  <c r="T766" i="6"/>
  <c r="V766" i="6" s="1"/>
  <c r="L784" i="6"/>
  <c r="M784" i="6" s="1"/>
  <c r="T794" i="6"/>
  <c r="T798" i="6"/>
  <c r="L806" i="6"/>
  <c r="T811" i="6"/>
  <c r="V811" i="6" s="1"/>
  <c r="Q821" i="6"/>
  <c r="T825" i="6"/>
  <c r="V825" i="6" s="1"/>
  <c r="Q833" i="6"/>
  <c r="L846" i="6"/>
  <c r="M846" i="6" s="1"/>
  <c r="L865" i="6"/>
  <c r="T887" i="6"/>
  <c r="U887" i="6" s="1"/>
  <c r="T890" i="6"/>
  <c r="V890" i="6" s="1"/>
  <c r="T893" i="6"/>
  <c r="V893" i="6" s="1"/>
  <c r="T898" i="6"/>
  <c r="T943" i="6"/>
  <c r="L950" i="6"/>
  <c r="L953" i="6"/>
  <c r="M953" i="6" s="1"/>
  <c r="L961" i="6"/>
  <c r="M961" i="6" s="1"/>
  <c r="L964" i="6"/>
  <c r="M964" i="6" s="1"/>
  <c r="L967" i="6"/>
  <c r="T987" i="6"/>
  <c r="D1015" i="6"/>
  <c r="F1015" i="6" s="1"/>
  <c r="T1104" i="6"/>
  <c r="V1104" i="6" s="1"/>
  <c r="T1123" i="6"/>
  <c r="V1123" i="6" s="1"/>
  <c r="T358" i="6"/>
  <c r="U358" i="6" s="1"/>
  <c r="T375" i="6"/>
  <c r="U375" i="6" s="1"/>
  <c r="Y395" i="6"/>
  <c r="T413" i="6"/>
  <c r="U413" i="6" s="1"/>
  <c r="T454" i="6"/>
  <c r="V454" i="6" s="1"/>
  <c r="T462" i="6"/>
  <c r="V462" i="6" s="1"/>
  <c r="T470" i="6"/>
  <c r="V470" i="6" s="1"/>
  <c r="T478" i="6"/>
  <c r="V478" i="6" s="1"/>
  <c r="T493" i="6"/>
  <c r="U493" i="6" s="1"/>
  <c r="T501" i="6"/>
  <c r="T509" i="6"/>
  <c r="U509" i="6" s="1"/>
  <c r="T558" i="6"/>
  <c r="V558" i="6" s="1"/>
  <c r="T568" i="6"/>
  <c r="U568" i="6" s="1"/>
  <c r="T577" i="6"/>
  <c r="U577" i="6" s="1"/>
  <c r="T598" i="6"/>
  <c r="L612" i="6"/>
  <c r="D631" i="6"/>
  <c r="L679" i="6"/>
  <c r="N679" i="6" s="1"/>
  <c r="Q685" i="6"/>
  <c r="Q796" i="6"/>
  <c r="T797" i="6"/>
  <c r="T917" i="6"/>
  <c r="U917" i="6" s="1"/>
  <c r="L930" i="6"/>
  <c r="M930" i="6" s="1"/>
  <c r="Q972" i="6"/>
  <c r="T976" i="6"/>
  <c r="V976" i="6" s="1"/>
  <c r="T996" i="6"/>
  <c r="D1027" i="6"/>
  <c r="T1035" i="6"/>
  <c r="V1035" i="6" s="1"/>
  <c r="D1039" i="6"/>
  <c r="T1072" i="6"/>
  <c r="U1072" i="6" s="1"/>
  <c r="Q40" i="6"/>
  <c r="L40" i="6"/>
  <c r="N40" i="6" s="1"/>
  <c r="Q64" i="6"/>
  <c r="L64" i="6"/>
  <c r="M64" i="6" s="1"/>
  <c r="Q78" i="6"/>
  <c r="L78" i="6"/>
  <c r="Q128" i="6"/>
  <c r="L128" i="6"/>
  <c r="M128" i="6" s="1"/>
  <c r="I246" i="6"/>
  <c r="D246" i="6"/>
  <c r="E246" i="6" s="1"/>
  <c r="Q983" i="6"/>
  <c r="L983" i="6"/>
  <c r="L20" i="6"/>
  <c r="M20" i="6" s="1"/>
  <c r="L24" i="6"/>
  <c r="Q42" i="6"/>
  <c r="Q44" i="6"/>
  <c r="L44" i="6"/>
  <c r="Q68" i="6"/>
  <c r="L68" i="6"/>
  <c r="M68" i="6" s="1"/>
  <c r="L121" i="6"/>
  <c r="Q180" i="6"/>
  <c r="L180" i="6"/>
  <c r="Q186" i="6"/>
  <c r="L186" i="6"/>
  <c r="N186" i="6" s="1"/>
  <c r="Q208" i="6"/>
  <c r="L208" i="6"/>
  <c r="M208" i="6" s="1"/>
  <c r="Q232" i="6"/>
  <c r="L232" i="6"/>
  <c r="T268" i="6"/>
  <c r="U268" i="6" s="1"/>
  <c r="T280" i="6"/>
  <c r="V280" i="6" s="1"/>
  <c r="Y287" i="6"/>
  <c r="T287" i="6"/>
  <c r="T294" i="6"/>
  <c r="Y294" i="6"/>
  <c r="T318" i="6"/>
  <c r="Y376" i="6"/>
  <c r="Q683" i="6"/>
  <c r="L683" i="6"/>
  <c r="L740" i="6"/>
  <c r="N740" i="6" s="1"/>
  <c r="Q740" i="6"/>
  <c r="L825" i="6"/>
  <c r="Q825" i="6"/>
  <c r="Y308" i="6"/>
  <c r="T308" i="6"/>
  <c r="T382" i="6"/>
  <c r="U382" i="6" s="1"/>
  <c r="Y382" i="6"/>
  <c r="Q657" i="6"/>
  <c r="L657" i="6"/>
  <c r="N657" i="6" s="1"/>
  <c r="Q859" i="6"/>
  <c r="L859" i="6"/>
  <c r="M859" i="6" s="1"/>
  <c r="Q46" i="6"/>
  <c r="Q48" i="6"/>
  <c r="L48" i="6"/>
  <c r="N48" i="6" s="1"/>
  <c r="L199" i="6"/>
  <c r="M199" i="6" s="1"/>
  <c r="Y298" i="6"/>
  <c r="Y359" i="6"/>
  <c r="T359" i="6"/>
  <c r="Y592" i="6"/>
  <c r="T592" i="6"/>
  <c r="U592" i="6" s="1"/>
  <c r="Y628" i="6"/>
  <c r="T628" i="6"/>
  <c r="U628" i="6" s="1"/>
  <c r="Q92" i="6"/>
  <c r="L92" i="6"/>
  <c r="Q142" i="6"/>
  <c r="L142" i="6"/>
  <c r="M142" i="6" s="1"/>
  <c r="Y319" i="6"/>
  <c r="T319" i="6"/>
  <c r="L705" i="6"/>
  <c r="N705" i="6" s="1"/>
  <c r="Q705" i="6"/>
  <c r="Q977" i="6"/>
  <c r="L977" i="6"/>
  <c r="M977" i="6" s="1"/>
  <c r="D20" i="4"/>
  <c r="E20" i="4" s="1"/>
  <c r="D24" i="4"/>
  <c r="L28" i="6"/>
  <c r="Q52" i="6"/>
  <c r="L52" i="6"/>
  <c r="N52" i="6" s="1"/>
  <c r="Q120" i="6"/>
  <c r="L120" i="6"/>
  <c r="M120" i="6" s="1"/>
  <c r="I236" i="6"/>
  <c r="D236" i="6"/>
  <c r="Y275" i="6"/>
  <c r="T275" i="6"/>
  <c r="V275" i="6" s="1"/>
  <c r="Y293" i="6"/>
  <c r="T293" i="6"/>
  <c r="V293" i="6" s="1"/>
  <c r="T310" i="6"/>
  <c r="U310" i="6" s="1"/>
  <c r="Y310" i="6"/>
  <c r="Y520" i="6"/>
  <c r="T520" i="6"/>
  <c r="Y528" i="6"/>
  <c r="T528" i="6"/>
  <c r="Y610" i="6"/>
  <c r="T610" i="6"/>
  <c r="Q627" i="6"/>
  <c r="L627" i="6"/>
  <c r="Q856" i="6"/>
  <c r="L856" i="6"/>
  <c r="Q980" i="6"/>
  <c r="L980" i="6"/>
  <c r="L22" i="6"/>
  <c r="M22" i="6" s="1"/>
  <c r="L32" i="6"/>
  <c r="N32" i="6" s="1"/>
  <c r="Q54" i="6"/>
  <c r="Q56" i="6"/>
  <c r="L56" i="6"/>
  <c r="M56" i="6" s="1"/>
  <c r="L79" i="6"/>
  <c r="L93" i="6"/>
  <c r="L129" i="6"/>
  <c r="N129" i="6" s="1"/>
  <c r="L143" i="6"/>
  <c r="N143" i="6" s="1"/>
  <c r="Q198" i="6"/>
  <c r="L198" i="6"/>
  <c r="M198" i="6" s="1"/>
  <c r="Y297" i="6"/>
  <c r="T297" i="6"/>
  <c r="Y320" i="6"/>
  <c r="T412" i="6"/>
  <c r="U412" i="6" s="1"/>
  <c r="Y412" i="6"/>
  <c r="Q997" i="6"/>
  <c r="L997" i="6"/>
  <c r="L36" i="6"/>
  <c r="Q58" i="6"/>
  <c r="Q60" i="6"/>
  <c r="L60" i="6"/>
  <c r="M60" i="6" s="1"/>
  <c r="Q164" i="6"/>
  <c r="L164" i="6"/>
  <c r="M164" i="6" s="1"/>
  <c r="L181" i="6"/>
  <c r="M181" i="6" s="1"/>
  <c r="L187" i="6"/>
  <c r="L209" i="6"/>
  <c r="N209" i="6" s="1"/>
  <c r="Y269" i="6"/>
  <c r="T269" i="6"/>
  <c r="V269" i="6" s="1"/>
  <c r="T274" i="6"/>
  <c r="U274" i="6" s="1"/>
  <c r="Y281" i="6"/>
  <c r="T281" i="6"/>
  <c r="T292" i="6"/>
  <c r="V292" i="6" s="1"/>
  <c r="T296" i="6"/>
  <c r="U296" i="6" s="1"/>
  <c r="Y393" i="6"/>
  <c r="T393" i="6"/>
  <c r="U393" i="6" s="1"/>
  <c r="Y399" i="6"/>
  <c r="T399" i="6"/>
  <c r="Y456" i="6"/>
  <c r="T456" i="6"/>
  <c r="U456" i="6" s="1"/>
  <c r="Y464" i="6"/>
  <c r="T464" i="6"/>
  <c r="Y472" i="6"/>
  <c r="T472" i="6"/>
  <c r="Y480" i="6"/>
  <c r="T480" i="6"/>
  <c r="U480" i="6" s="1"/>
  <c r="Y495" i="6"/>
  <c r="T495" i="6"/>
  <c r="Y503" i="6"/>
  <c r="T503" i="6"/>
  <c r="Y511" i="6"/>
  <c r="T511" i="6"/>
  <c r="V511" i="6" s="1"/>
  <c r="Y589" i="6"/>
  <c r="T589" i="6"/>
  <c r="U589" i="6" s="1"/>
  <c r="I607" i="6"/>
  <c r="D607" i="6"/>
  <c r="E607" i="6" s="1"/>
  <c r="L797" i="6"/>
  <c r="M797" i="6" s="1"/>
  <c r="Q797" i="6"/>
  <c r="Q855" i="6"/>
  <c r="L855" i="6"/>
  <c r="Q858" i="6"/>
  <c r="L858" i="6"/>
  <c r="N858" i="6" s="1"/>
  <c r="Q976" i="6"/>
  <c r="L976" i="6"/>
  <c r="M976" i="6" s="1"/>
  <c r="Q979" i="6"/>
  <c r="L979" i="6"/>
  <c r="Q982" i="6"/>
  <c r="L982" i="6"/>
  <c r="L163" i="6"/>
  <c r="M163" i="6" s="1"/>
  <c r="T276" i="6"/>
  <c r="V276" i="6" s="1"/>
  <c r="T282" i="6"/>
  <c r="V282" i="6" s="1"/>
  <c r="T288" i="6"/>
  <c r="V288" i="6" s="1"/>
  <c r="T309" i="6"/>
  <c r="V309" i="6" s="1"/>
  <c r="Q646" i="6"/>
  <c r="Q765" i="6"/>
  <c r="L765" i="6"/>
  <c r="M765" i="6" s="1"/>
  <c r="Q768" i="6"/>
  <c r="L768" i="6"/>
  <c r="L212" i="6"/>
  <c r="T258" i="6"/>
  <c r="T262" i="6"/>
  <c r="V262" i="6" s="1"/>
  <c r="T265" i="6"/>
  <c r="U265" i="6" s="1"/>
  <c r="T271" i="6"/>
  <c r="V271" i="6" s="1"/>
  <c r="T277" i="6"/>
  <c r="U277" i="6" s="1"/>
  <c r="T283" i="6"/>
  <c r="V283" i="6" s="1"/>
  <c r="T289" i="6"/>
  <c r="U289" i="6" s="1"/>
  <c r="Y348" i="6"/>
  <c r="Y380" i="6"/>
  <c r="Y524" i="6"/>
  <c r="T524" i="6"/>
  <c r="U524" i="6" s="1"/>
  <c r="Q588" i="6"/>
  <c r="L588" i="6"/>
  <c r="Y631" i="6"/>
  <c r="T631" i="6"/>
  <c r="U631" i="6" s="1"/>
  <c r="Q645" i="6"/>
  <c r="Y656" i="6"/>
  <c r="T656" i="6"/>
  <c r="L682" i="6"/>
  <c r="Q682" i="6"/>
  <c r="L722" i="6"/>
  <c r="N722" i="6" s="1"/>
  <c r="Q722" i="6"/>
  <c r="Y346" i="6"/>
  <c r="Y397" i="6"/>
  <c r="Y414" i="6"/>
  <c r="T414" i="6"/>
  <c r="U414" i="6" s="1"/>
  <c r="Y452" i="6"/>
  <c r="T452" i="6"/>
  <c r="U452" i="6" s="1"/>
  <c r="Y460" i="6"/>
  <c r="T460" i="6"/>
  <c r="V460" i="6" s="1"/>
  <c r="Y468" i="6"/>
  <c r="T468" i="6"/>
  <c r="U468" i="6" s="1"/>
  <c r="Y476" i="6"/>
  <c r="T476" i="6"/>
  <c r="V476" i="6" s="1"/>
  <c r="Y489" i="6"/>
  <c r="T489" i="6"/>
  <c r="Y499" i="6"/>
  <c r="T499" i="6"/>
  <c r="V499" i="6" s="1"/>
  <c r="Y507" i="6"/>
  <c r="T507" i="6"/>
  <c r="V507" i="6" s="1"/>
  <c r="Q630" i="6"/>
  <c r="L630" i="6"/>
  <c r="Y639" i="6"/>
  <c r="T639" i="6"/>
  <c r="V639" i="6" s="1"/>
  <c r="Q641" i="6"/>
  <c r="L641" i="6"/>
  <c r="N641" i="6" s="1"/>
  <c r="L709" i="6"/>
  <c r="Q709" i="6"/>
  <c r="L752" i="6"/>
  <c r="Q752" i="6"/>
  <c r="Q764" i="6"/>
  <c r="L764" i="6"/>
  <c r="M764" i="6" s="1"/>
  <c r="Q767" i="6"/>
  <c r="L767" i="6"/>
  <c r="M767" i="6" s="1"/>
  <c r="L795" i="6"/>
  <c r="Q795" i="6"/>
  <c r="Y807" i="6"/>
  <c r="T807" i="6"/>
  <c r="V807" i="6" s="1"/>
  <c r="Q887" i="6"/>
  <c r="L887" i="6"/>
  <c r="M887" i="6" s="1"/>
  <c r="Q890" i="6"/>
  <c r="L890" i="6"/>
  <c r="M890" i="6" s="1"/>
  <c r="Q893" i="6"/>
  <c r="L893" i="6"/>
  <c r="M893" i="6" s="1"/>
  <c r="Q898" i="6"/>
  <c r="L898" i="6"/>
  <c r="Q996" i="6"/>
  <c r="L996" i="6"/>
  <c r="M996" i="6" s="1"/>
  <c r="Y734" i="6"/>
  <c r="T734" i="6"/>
  <c r="U734" i="6" s="1"/>
  <c r="Y806" i="6"/>
  <c r="T806" i="6"/>
  <c r="Q889" i="6"/>
  <c r="L889" i="6"/>
  <c r="M889" i="6" s="1"/>
  <c r="Q892" i="6"/>
  <c r="L892" i="6"/>
  <c r="M892" i="6" s="1"/>
  <c r="Q897" i="6"/>
  <c r="L897" i="6"/>
  <c r="I1002" i="6"/>
  <c r="D1002" i="6"/>
  <c r="Q766" i="6"/>
  <c r="L766" i="6"/>
  <c r="N766" i="6" s="1"/>
  <c r="Q769" i="6"/>
  <c r="L769" i="6"/>
  <c r="Q854" i="6"/>
  <c r="L854" i="6"/>
  <c r="M854" i="6" s="1"/>
  <c r="Q857" i="6"/>
  <c r="L857" i="6"/>
  <c r="M857" i="6" s="1"/>
  <c r="Q978" i="6"/>
  <c r="L978" i="6"/>
  <c r="Q981" i="6"/>
  <c r="L981" i="6"/>
  <c r="M981" i="6" s="1"/>
  <c r="Q1000" i="6"/>
  <c r="L1000" i="6"/>
  <c r="M1000" i="6" s="1"/>
  <c r="T401" i="6"/>
  <c r="U401" i="6" s="1"/>
  <c r="T535" i="6"/>
  <c r="V535" i="6" s="1"/>
  <c r="T539" i="6"/>
  <c r="V539" i="6" s="1"/>
  <c r="T543" i="6"/>
  <c r="V543" i="6" s="1"/>
  <c r="T547" i="6"/>
  <c r="V547" i="6" s="1"/>
  <c r="T551" i="6"/>
  <c r="U551" i="6" s="1"/>
  <c r="T556" i="6"/>
  <c r="T562" i="6"/>
  <c r="U562" i="6" s="1"/>
  <c r="T566" i="6"/>
  <c r="T570" i="6"/>
  <c r="U570" i="6" s="1"/>
  <c r="T580" i="6"/>
  <c r="V580" i="6" s="1"/>
  <c r="L600" i="6"/>
  <c r="M600" i="6" s="1"/>
  <c r="D608" i="6"/>
  <c r="L618" i="6"/>
  <c r="L621" i="6"/>
  <c r="N621" i="6" s="1"/>
  <c r="D623" i="6"/>
  <c r="F623" i="6" s="1"/>
  <c r="T642" i="6"/>
  <c r="V642" i="6" s="1"/>
  <c r="Q680" i="6"/>
  <c r="Y716" i="6"/>
  <c r="T716" i="6"/>
  <c r="Q750" i="6"/>
  <c r="Q762" i="6"/>
  <c r="Q888" i="6"/>
  <c r="L888" i="6"/>
  <c r="M888" i="6" s="1"/>
  <c r="Q891" i="6"/>
  <c r="L891" i="6"/>
  <c r="Q894" i="6"/>
  <c r="L894" i="6"/>
  <c r="N894" i="6" s="1"/>
  <c r="I999" i="6"/>
  <c r="D999" i="6"/>
  <c r="F999" i="6" s="1"/>
  <c r="T845" i="6"/>
  <c r="V845" i="6" s="1"/>
  <c r="T846" i="6"/>
  <c r="T930" i="6"/>
  <c r="T931" i="6"/>
  <c r="V931" i="6" s="1"/>
  <c r="T932" i="6"/>
  <c r="U932" i="6" s="1"/>
  <c r="T933" i="6"/>
  <c r="V933" i="6" s="1"/>
  <c r="T934" i="6"/>
  <c r="V934" i="6" s="1"/>
  <c r="T935" i="6"/>
  <c r="T936" i="6"/>
  <c r="T937" i="6"/>
  <c r="V937" i="6" s="1"/>
  <c r="T947" i="6"/>
  <c r="U947" i="6" s="1"/>
  <c r="T948" i="6"/>
  <c r="U948" i="6" s="1"/>
  <c r="T949" i="6"/>
  <c r="V949" i="6" s="1"/>
  <c r="T950" i="6"/>
  <c r="T951" i="6"/>
  <c r="V951" i="6" s="1"/>
  <c r="T952" i="6"/>
  <c r="V952" i="6" s="1"/>
  <c r="T959" i="6"/>
  <c r="V959" i="6" s="1"/>
  <c r="T960" i="6"/>
  <c r="V960" i="6" s="1"/>
  <c r="T961" i="6"/>
  <c r="V961" i="6" s="1"/>
  <c r="T962" i="6"/>
  <c r="T963" i="6"/>
  <c r="T964" i="6"/>
  <c r="V964" i="6" s="1"/>
  <c r="T965" i="6"/>
  <c r="T966" i="6"/>
  <c r="V966" i="6" s="1"/>
  <c r="T967" i="6"/>
  <c r="V967" i="6" s="1"/>
  <c r="T968" i="6"/>
  <c r="T969" i="6"/>
  <c r="V969" i="6" s="1"/>
  <c r="T970" i="6"/>
  <c r="V970" i="6" s="1"/>
  <c r="D1017" i="6"/>
  <c r="E1017" i="6" s="1"/>
  <c r="L1018" i="6"/>
  <c r="N1018" i="6" s="1"/>
  <c r="D1023" i="6"/>
  <c r="E1023" i="6" s="1"/>
  <c r="D1029" i="6"/>
  <c r="E1029" i="6" s="1"/>
  <c r="L1030" i="6"/>
  <c r="D1032" i="6"/>
  <c r="E1032" i="6" s="1"/>
  <c r="L1033" i="6"/>
  <c r="M1033" i="6" s="1"/>
  <c r="L1036" i="6"/>
  <c r="M1036" i="6" s="1"/>
  <c r="T1083" i="6"/>
  <c r="V1083" i="6" s="1"/>
  <c r="T1119" i="6"/>
  <c r="T1128" i="6"/>
  <c r="T1135" i="6"/>
  <c r="U1135" i="6" s="1"/>
  <c r="T1146" i="6"/>
  <c r="V1146" i="6" s="1"/>
  <c r="T1153" i="6"/>
  <c r="V1153" i="6" s="1"/>
  <c r="T1160" i="6"/>
  <c r="U1160" i="6" s="1"/>
  <c r="L1020" i="6"/>
  <c r="M1020" i="6" s="1"/>
  <c r="L1026" i="6"/>
  <c r="N1026" i="6" s="1"/>
  <c r="L1038" i="6"/>
  <c r="M1038" i="6" s="1"/>
  <c r="T1091" i="6"/>
  <c r="V1091" i="6" s="1"/>
  <c r="T1111" i="6"/>
  <c r="U1111" i="6" s="1"/>
  <c r="T1125" i="6"/>
  <c r="U1125" i="6" s="1"/>
  <c r="T1143" i="6"/>
  <c r="T1157" i="6"/>
  <c r="U1157" i="6" s="1"/>
  <c r="T1164" i="6"/>
  <c r="V1164" i="6" s="1"/>
  <c r="T782" i="6"/>
  <c r="V782" i="6" s="1"/>
  <c r="T783" i="6"/>
  <c r="V783" i="6" s="1"/>
  <c r="T784" i="6"/>
  <c r="V784" i="6" s="1"/>
  <c r="T789" i="6"/>
  <c r="T864" i="6"/>
  <c r="T865" i="6"/>
  <c r="U865" i="6" s="1"/>
  <c r="T882" i="6"/>
  <c r="V882" i="6" s="1"/>
  <c r="T923" i="6"/>
  <c r="V923" i="6" s="1"/>
  <c r="T924" i="6"/>
  <c r="V924" i="6" s="1"/>
  <c r="T925" i="6"/>
  <c r="T926" i="6"/>
  <c r="V926" i="6" s="1"/>
  <c r="T927" i="6"/>
  <c r="V927" i="6" s="1"/>
  <c r="L1006" i="6"/>
  <c r="N1006" i="6" s="1"/>
  <c r="L1011" i="6"/>
  <c r="M1011" i="6" s="1"/>
  <c r="T1077" i="6"/>
  <c r="V1077" i="6" s="1"/>
  <c r="T1088" i="6"/>
  <c r="T1097" i="6"/>
  <c r="V1097" i="6" s="1"/>
  <c r="T1108" i="6"/>
  <c r="V1108" i="6" s="1"/>
  <c r="T1115" i="6"/>
  <c r="U1115" i="6" s="1"/>
  <c r="T1131" i="6"/>
  <c r="U1131" i="6" s="1"/>
  <c r="T1140" i="6"/>
  <c r="U1140" i="6" s="1"/>
  <c r="T1149" i="6"/>
  <c r="T1168" i="6"/>
  <c r="U1168" i="6" s="1"/>
  <c r="F22" i="4"/>
  <c r="E22" i="4"/>
  <c r="F30" i="4"/>
  <c r="E30" i="4"/>
  <c r="V36" i="4"/>
  <c r="U36" i="4"/>
  <c r="V41" i="4"/>
  <c r="U41" i="4"/>
  <c r="V42" i="4"/>
  <c r="U42" i="4"/>
  <c r="F45" i="4"/>
  <c r="E45" i="4"/>
  <c r="F58" i="4"/>
  <c r="E58" i="4"/>
  <c r="F64" i="4"/>
  <c r="E64" i="4"/>
  <c r="F70" i="4"/>
  <c r="E70" i="4"/>
  <c r="V71" i="4"/>
  <c r="U71" i="4"/>
  <c r="F74" i="4"/>
  <c r="E74" i="4"/>
  <c r="V76" i="4"/>
  <c r="U76" i="4"/>
  <c r="V77" i="4"/>
  <c r="U77" i="4"/>
  <c r="F79" i="4"/>
  <c r="E79" i="4"/>
  <c r="F85" i="4"/>
  <c r="E85" i="4"/>
  <c r="F86" i="4"/>
  <c r="E86" i="4"/>
  <c r="F87" i="4"/>
  <c r="E87" i="4"/>
  <c r="F88" i="4"/>
  <c r="E88" i="4"/>
  <c r="F92" i="4"/>
  <c r="E92" i="4"/>
  <c r="F93" i="4"/>
  <c r="E93" i="4"/>
  <c r="N94" i="4"/>
  <c r="M94" i="4"/>
  <c r="F99" i="4"/>
  <c r="E99" i="4"/>
  <c r="F100" i="4"/>
  <c r="E100" i="4"/>
  <c r="V103" i="4"/>
  <c r="U103" i="4"/>
  <c r="V104" i="4"/>
  <c r="U104" i="4"/>
  <c r="F106" i="4"/>
  <c r="E106" i="4"/>
  <c r="V109" i="4"/>
  <c r="U109" i="4"/>
  <c r="F111" i="4"/>
  <c r="E111" i="4"/>
  <c r="N111" i="4"/>
  <c r="M111" i="4"/>
  <c r="N112" i="4"/>
  <c r="M112" i="4"/>
  <c r="F116" i="4"/>
  <c r="E116" i="4"/>
  <c r="F117" i="4"/>
  <c r="E117" i="4"/>
  <c r="F118" i="4"/>
  <c r="E118" i="4"/>
  <c r="F122" i="4"/>
  <c r="E122" i="4"/>
  <c r="F123" i="4"/>
  <c r="E123" i="4"/>
  <c r="F124" i="4"/>
  <c r="E124" i="4"/>
  <c r="F128" i="4"/>
  <c r="E128" i="4"/>
  <c r="F129" i="4"/>
  <c r="E129" i="4"/>
  <c r="N130" i="4"/>
  <c r="M130" i="4"/>
  <c r="V133" i="4"/>
  <c r="U133" i="4"/>
  <c r="V134" i="4"/>
  <c r="U134" i="4"/>
  <c r="F136" i="4"/>
  <c r="E136" i="4"/>
  <c r="F140" i="4"/>
  <c r="E140" i="4"/>
  <c r="F141" i="4"/>
  <c r="E141" i="4"/>
  <c r="F142" i="4"/>
  <c r="E142" i="4"/>
  <c r="F146" i="4"/>
  <c r="E146" i="4"/>
  <c r="N147" i="4"/>
  <c r="M147" i="4"/>
  <c r="N148" i="4"/>
  <c r="M148" i="4"/>
  <c r="F152" i="4"/>
  <c r="E152" i="4"/>
  <c r="F153" i="4"/>
  <c r="E153" i="4"/>
  <c r="F154" i="4"/>
  <c r="E154" i="4"/>
  <c r="V158" i="4"/>
  <c r="U158" i="4"/>
  <c r="F160" i="4"/>
  <c r="E160" i="4"/>
  <c r="N163" i="4"/>
  <c r="M163" i="4"/>
  <c r="F166" i="4"/>
  <c r="E166" i="4"/>
  <c r="F168" i="4"/>
  <c r="E168" i="4"/>
  <c r="V169" i="4"/>
  <c r="U169" i="4"/>
  <c r="F172" i="4"/>
  <c r="E172" i="4"/>
  <c r="F174" i="4"/>
  <c r="E174" i="4"/>
  <c r="F175" i="4"/>
  <c r="E175" i="4"/>
  <c r="V178" i="4"/>
  <c r="U178" i="4"/>
  <c r="F183" i="4"/>
  <c r="E183" i="4"/>
  <c r="N184" i="4"/>
  <c r="M184" i="4"/>
  <c r="F188" i="4"/>
  <c r="E188" i="4"/>
  <c r="V194" i="4"/>
  <c r="U194" i="4"/>
  <c r="V199" i="4"/>
  <c r="U199" i="4"/>
  <c r="V201" i="4"/>
  <c r="U201" i="4"/>
  <c r="N206" i="4"/>
  <c r="M206" i="4"/>
  <c r="V207" i="4"/>
  <c r="U207" i="4"/>
  <c r="V208" i="4"/>
  <c r="U208" i="4"/>
  <c r="N209" i="4"/>
  <c r="M209" i="4"/>
  <c r="F210" i="4"/>
  <c r="E210" i="4"/>
  <c r="N210" i="4"/>
  <c r="M210" i="4"/>
  <c r="F211" i="4"/>
  <c r="E211" i="4"/>
  <c r="V211" i="4"/>
  <c r="U211" i="4"/>
  <c r="V212" i="4"/>
  <c r="U212" i="4"/>
  <c r="N213" i="4"/>
  <c r="M213" i="4"/>
  <c r="F214" i="4"/>
  <c r="E214" i="4"/>
  <c r="V214" i="4"/>
  <c r="U214" i="4"/>
  <c r="V215" i="4"/>
  <c r="U215" i="4"/>
  <c r="N216" i="4"/>
  <c r="M216" i="4"/>
  <c r="F217" i="4"/>
  <c r="E217" i="4"/>
  <c r="V217" i="4"/>
  <c r="U217" i="4"/>
  <c r="N218" i="4"/>
  <c r="M218" i="4"/>
  <c r="F219" i="4"/>
  <c r="E219" i="4"/>
  <c r="F220" i="4"/>
  <c r="E220" i="4"/>
  <c r="V220" i="4"/>
  <c r="U220" i="4"/>
  <c r="N221" i="4"/>
  <c r="M221" i="4"/>
  <c r="F222" i="4"/>
  <c r="E222" i="4"/>
  <c r="V222" i="4"/>
  <c r="U222" i="4"/>
  <c r="N223" i="4"/>
  <c r="M223" i="4"/>
  <c r="F224" i="4"/>
  <c r="E224" i="4"/>
  <c r="V224" i="4"/>
  <c r="U224" i="4"/>
  <c r="V225" i="4"/>
  <c r="U225" i="4"/>
  <c r="N226" i="4"/>
  <c r="M226" i="4"/>
  <c r="F227" i="4"/>
  <c r="E227" i="4"/>
  <c r="V227" i="4"/>
  <c r="U227" i="4"/>
  <c r="N228" i="4"/>
  <c r="M228" i="4"/>
  <c r="F229" i="4"/>
  <c r="E229" i="4"/>
  <c r="V229" i="4"/>
  <c r="U229" i="4"/>
  <c r="N230" i="4"/>
  <c r="M230" i="4"/>
  <c r="N231" i="4"/>
  <c r="M231" i="4"/>
  <c r="F232" i="4"/>
  <c r="E232" i="4"/>
  <c r="V232" i="4"/>
  <c r="U232" i="4"/>
  <c r="N233" i="4"/>
  <c r="M233" i="4"/>
  <c r="N234" i="4"/>
  <c r="M234" i="4"/>
  <c r="F235" i="4"/>
  <c r="E235" i="4"/>
  <c r="V235" i="4"/>
  <c r="U235" i="4"/>
  <c r="N236" i="4"/>
  <c r="M236" i="4"/>
  <c r="F237" i="4"/>
  <c r="E237" i="4"/>
  <c r="V237" i="4"/>
  <c r="U237" i="4"/>
  <c r="V238" i="4"/>
  <c r="U238" i="4"/>
  <c r="N239" i="4"/>
  <c r="M239" i="4"/>
  <c r="F240" i="4"/>
  <c r="E240" i="4"/>
  <c r="V240" i="4"/>
  <c r="U240" i="4"/>
  <c r="N241" i="4"/>
  <c r="M241" i="4"/>
  <c r="F242" i="4"/>
  <c r="E242" i="4"/>
  <c r="N242" i="4"/>
  <c r="M242" i="4"/>
  <c r="F243" i="4"/>
  <c r="E243" i="4"/>
  <c r="V243" i="4"/>
  <c r="U243" i="4"/>
  <c r="V244" i="4"/>
  <c r="U244" i="4"/>
  <c r="N245" i="4"/>
  <c r="M245" i="4"/>
  <c r="F246" i="4"/>
  <c r="E246" i="4"/>
  <c r="V246" i="4"/>
  <c r="U246" i="4"/>
  <c r="N247" i="4"/>
  <c r="M247" i="4"/>
  <c r="F248" i="4"/>
  <c r="E248" i="4"/>
  <c r="N248" i="4"/>
  <c r="M248" i="4"/>
  <c r="F249" i="4"/>
  <c r="E249" i="4"/>
  <c r="V249" i="4"/>
  <c r="U249" i="4"/>
  <c r="V250" i="4"/>
  <c r="U250" i="4"/>
  <c r="N251" i="4"/>
  <c r="M251" i="4"/>
  <c r="F252" i="4"/>
  <c r="E252" i="4"/>
  <c r="V252" i="4"/>
  <c r="U252" i="4"/>
  <c r="N253" i="4"/>
  <c r="M253" i="4"/>
  <c r="F254" i="4"/>
  <c r="E254" i="4"/>
  <c r="V254" i="4"/>
  <c r="U254" i="4"/>
  <c r="N255" i="4"/>
  <c r="M255" i="4"/>
  <c r="F256" i="4"/>
  <c r="E256" i="4"/>
  <c r="V256" i="4"/>
  <c r="U256" i="4"/>
  <c r="N257" i="4"/>
  <c r="M257" i="4"/>
  <c r="F258" i="4"/>
  <c r="E258" i="4"/>
  <c r="V258" i="4"/>
  <c r="U258" i="4"/>
  <c r="V259" i="4"/>
  <c r="U259" i="4"/>
  <c r="V260" i="4"/>
  <c r="U260" i="4"/>
  <c r="N261" i="4"/>
  <c r="M261" i="4"/>
  <c r="N262" i="4"/>
  <c r="M262" i="4"/>
  <c r="F263" i="4"/>
  <c r="E263" i="4"/>
  <c r="V263" i="4"/>
  <c r="U263" i="4"/>
  <c r="N264" i="4"/>
  <c r="M264" i="4"/>
  <c r="F265" i="4"/>
  <c r="E265" i="4"/>
  <c r="V265" i="4"/>
  <c r="U265" i="4"/>
  <c r="N266" i="4"/>
  <c r="M266" i="4"/>
  <c r="N267" i="4"/>
  <c r="M267" i="4"/>
  <c r="F268" i="4"/>
  <c r="E268" i="4"/>
  <c r="V268" i="4"/>
  <c r="U268" i="4"/>
  <c r="N269" i="4"/>
  <c r="M269" i="4"/>
  <c r="F270" i="4"/>
  <c r="E270" i="4"/>
  <c r="V270" i="4"/>
  <c r="U270" i="4"/>
  <c r="N271" i="4"/>
  <c r="M271" i="4"/>
  <c r="N272" i="4"/>
  <c r="M272" i="4"/>
  <c r="F273" i="4"/>
  <c r="E273" i="4"/>
  <c r="V273" i="4"/>
  <c r="U273" i="4"/>
  <c r="N274" i="4"/>
  <c r="M274" i="4"/>
  <c r="F275" i="4"/>
  <c r="E275" i="4"/>
  <c r="V275" i="4"/>
  <c r="U275" i="4"/>
  <c r="V276" i="4"/>
  <c r="U276" i="4"/>
  <c r="N277" i="4"/>
  <c r="M277" i="4"/>
  <c r="F278" i="4"/>
  <c r="E278" i="4"/>
  <c r="N278" i="4"/>
  <c r="M278" i="4"/>
  <c r="F279" i="4"/>
  <c r="E279" i="4"/>
  <c r="V279" i="4"/>
  <c r="U279" i="4"/>
  <c r="V280" i="4"/>
  <c r="U280" i="4"/>
  <c r="N281" i="4"/>
  <c r="M281" i="4"/>
  <c r="F282" i="4"/>
  <c r="E282" i="4"/>
  <c r="V282" i="4"/>
  <c r="U282" i="4"/>
  <c r="N283" i="4"/>
  <c r="M283" i="4"/>
  <c r="F284" i="4"/>
  <c r="E284" i="4"/>
  <c r="V284" i="4"/>
  <c r="U284" i="4"/>
  <c r="N285" i="4"/>
  <c r="M285" i="4"/>
  <c r="F286" i="4"/>
  <c r="E286" i="4"/>
  <c r="V286" i="4"/>
  <c r="U286" i="4"/>
  <c r="V287" i="4"/>
  <c r="U287" i="4"/>
  <c r="N288" i="4"/>
  <c r="M288" i="4"/>
  <c r="N289" i="4"/>
  <c r="M289" i="4"/>
  <c r="F290" i="4"/>
  <c r="E290" i="4"/>
  <c r="V290" i="4"/>
  <c r="U290" i="4"/>
  <c r="N291" i="4"/>
  <c r="M291" i="4"/>
  <c r="F292" i="4"/>
  <c r="E292" i="4"/>
  <c r="V292" i="4"/>
  <c r="U292" i="4"/>
  <c r="N293" i="4"/>
  <c r="M293" i="4"/>
  <c r="F294" i="4"/>
  <c r="E294" i="4"/>
  <c r="F295" i="4"/>
  <c r="E295" i="4"/>
  <c r="V295" i="4"/>
  <c r="U295" i="4"/>
  <c r="N296" i="4"/>
  <c r="M296" i="4"/>
  <c r="F297" i="4"/>
  <c r="E297" i="4"/>
  <c r="V297" i="4"/>
  <c r="U297" i="4"/>
  <c r="N298" i="4"/>
  <c r="M298" i="4"/>
  <c r="N299" i="4"/>
  <c r="M299" i="4"/>
  <c r="F300" i="4"/>
  <c r="E300" i="4"/>
  <c r="V300" i="4"/>
  <c r="U300" i="4"/>
  <c r="N301" i="4"/>
  <c r="M301" i="4"/>
  <c r="F302" i="4"/>
  <c r="E302" i="4"/>
  <c r="V302" i="4"/>
  <c r="U302" i="4"/>
  <c r="V303" i="4"/>
  <c r="U303" i="4"/>
  <c r="N304" i="4"/>
  <c r="M304" i="4"/>
  <c r="F305" i="4"/>
  <c r="E305" i="4"/>
  <c r="N305" i="4"/>
  <c r="M305" i="4"/>
  <c r="F306" i="4"/>
  <c r="E306" i="4"/>
  <c r="V306" i="4"/>
  <c r="U306" i="4"/>
  <c r="V307" i="4"/>
  <c r="U307" i="4"/>
  <c r="N308" i="4"/>
  <c r="M308" i="4"/>
  <c r="F309" i="4"/>
  <c r="E309" i="4"/>
  <c r="V309" i="4"/>
  <c r="U309" i="4"/>
  <c r="V310" i="4"/>
  <c r="U310" i="4"/>
  <c r="N311" i="4"/>
  <c r="M311" i="4"/>
  <c r="N312" i="4"/>
  <c r="M312" i="4"/>
  <c r="V312" i="4"/>
  <c r="U312" i="4"/>
  <c r="V313" i="4"/>
  <c r="U313" i="4"/>
  <c r="V314" i="4"/>
  <c r="U314" i="4"/>
  <c r="N315" i="4"/>
  <c r="M315" i="4"/>
  <c r="F316" i="4"/>
  <c r="E316" i="4"/>
  <c r="V316" i="4"/>
  <c r="U316" i="4"/>
  <c r="V317" i="4"/>
  <c r="U317" i="4"/>
  <c r="N318" i="4"/>
  <c r="M318" i="4"/>
  <c r="F319" i="4"/>
  <c r="E319" i="4"/>
  <c r="N319" i="4"/>
  <c r="M319" i="4"/>
  <c r="F320" i="4"/>
  <c r="E320" i="4"/>
  <c r="F321" i="4"/>
  <c r="E321" i="4"/>
  <c r="V321" i="4"/>
  <c r="U321" i="4"/>
  <c r="N322" i="4"/>
  <c r="M322" i="4"/>
  <c r="F323" i="4"/>
  <c r="E323" i="4"/>
  <c r="V323" i="4"/>
  <c r="U323" i="4"/>
  <c r="N324" i="4"/>
  <c r="M324" i="4"/>
  <c r="N325" i="4"/>
  <c r="M325" i="4"/>
  <c r="F326" i="4"/>
  <c r="E326" i="4"/>
  <c r="F327" i="4"/>
  <c r="E327" i="4"/>
  <c r="V327" i="4"/>
  <c r="U327" i="4"/>
  <c r="N328" i="4"/>
  <c r="M328" i="4"/>
  <c r="F329" i="4"/>
  <c r="E329" i="4"/>
  <c r="N329" i="4"/>
  <c r="M329" i="4"/>
  <c r="F330" i="4"/>
  <c r="E330" i="4"/>
  <c r="V330" i="4"/>
  <c r="U330" i="4"/>
  <c r="N331" i="4"/>
  <c r="M331" i="4"/>
  <c r="F332" i="4"/>
  <c r="E332" i="4"/>
  <c r="V332" i="4"/>
  <c r="U332" i="4"/>
  <c r="V333" i="4"/>
  <c r="U333" i="4"/>
  <c r="N334" i="4"/>
  <c r="M334" i="4"/>
  <c r="F335" i="4"/>
  <c r="E335" i="4"/>
  <c r="V335" i="4"/>
  <c r="U335" i="4"/>
  <c r="N336" i="4"/>
  <c r="M336" i="4"/>
  <c r="F26" i="4"/>
  <c r="E26" i="4"/>
  <c r="F28" i="4"/>
  <c r="E28" i="4"/>
  <c r="F31" i="4"/>
  <c r="E31" i="4"/>
  <c r="F36" i="4"/>
  <c r="E36" i="4"/>
  <c r="F37" i="4"/>
  <c r="E37" i="4"/>
  <c r="F39" i="4"/>
  <c r="E39" i="4"/>
  <c r="F41" i="4"/>
  <c r="E41" i="4"/>
  <c r="F42" i="4"/>
  <c r="E42" i="4"/>
  <c r="F43" i="4"/>
  <c r="E43" i="4"/>
  <c r="F47" i="4"/>
  <c r="E47" i="4"/>
  <c r="F49" i="4"/>
  <c r="E49" i="4"/>
  <c r="F51" i="4"/>
  <c r="E51" i="4"/>
  <c r="F53" i="4"/>
  <c r="E53" i="4"/>
  <c r="F56" i="4"/>
  <c r="E56" i="4"/>
  <c r="F60" i="4"/>
  <c r="E60" i="4"/>
  <c r="F62" i="4"/>
  <c r="E62" i="4"/>
  <c r="F66" i="4"/>
  <c r="E66" i="4"/>
  <c r="F68" i="4"/>
  <c r="E68" i="4"/>
  <c r="V70" i="4"/>
  <c r="U70" i="4"/>
  <c r="F71" i="4"/>
  <c r="E71" i="4"/>
  <c r="F72" i="4"/>
  <c r="E72" i="4"/>
  <c r="F76" i="4"/>
  <c r="E76" i="4"/>
  <c r="F77" i="4"/>
  <c r="E77" i="4"/>
  <c r="F78" i="4"/>
  <c r="E78" i="4"/>
  <c r="V78" i="4"/>
  <c r="U78" i="4"/>
  <c r="F81" i="4"/>
  <c r="E81" i="4"/>
  <c r="F83" i="4"/>
  <c r="E83" i="4"/>
  <c r="V85" i="4"/>
  <c r="U85" i="4"/>
  <c r="V86" i="4"/>
  <c r="U86" i="4"/>
  <c r="N87" i="4"/>
  <c r="M87" i="4"/>
  <c r="N88" i="4"/>
  <c r="M88" i="4"/>
  <c r="V91" i="4"/>
  <c r="U91" i="4"/>
  <c r="V92" i="4"/>
  <c r="U92" i="4"/>
  <c r="N93" i="4"/>
  <c r="M93" i="4"/>
  <c r="F94" i="4"/>
  <c r="E94" i="4"/>
  <c r="V97" i="4"/>
  <c r="U97" i="4"/>
  <c r="F98" i="4"/>
  <c r="E98" i="4"/>
  <c r="V98" i="4"/>
  <c r="U98" i="4"/>
  <c r="N99" i="4"/>
  <c r="M99" i="4"/>
  <c r="N100" i="4"/>
  <c r="M100" i="4"/>
  <c r="F104" i="4"/>
  <c r="E104" i="4"/>
  <c r="F105" i="4"/>
  <c r="E105" i="4"/>
  <c r="N105" i="4"/>
  <c r="M105" i="4"/>
  <c r="N106" i="4"/>
  <c r="M106" i="4"/>
  <c r="F110" i="4"/>
  <c r="E110" i="4"/>
  <c r="V110" i="4"/>
  <c r="U110" i="4"/>
  <c r="F112" i="4"/>
  <c r="E112" i="4"/>
  <c r="V115" i="4"/>
  <c r="U115" i="4"/>
  <c r="V116" i="4"/>
  <c r="U116" i="4"/>
  <c r="N117" i="4"/>
  <c r="M117" i="4"/>
  <c r="N118" i="4"/>
  <c r="M118" i="4"/>
  <c r="V121" i="4"/>
  <c r="U121" i="4"/>
  <c r="V122" i="4"/>
  <c r="U122" i="4"/>
  <c r="N123" i="4"/>
  <c r="M123" i="4"/>
  <c r="N124" i="4"/>
  <c r="M124" i="4"/>
  <c r="V127" i="4"/>
  <c r="U127" i="4"/>
  <c r="V128" i="4"/>
  <c r="U128" i="4"/>
  <c r="N129" i="4"/>
  <c r="M129" i="4"/>
  <c r="F130" i="4"/>
  <c r="E130" i="4"/>
  <c r="F134" i="4"/>
  <c r="E134" i="4"/>
  <c r="F135" i="4"/>
  <c r="E135" i="4"/>
  <c r="N135" i="4"/>
  <c r="M135" i="4"/>
  <c r="N136" i="4"/>
  <c r="M136" i="4"/>
  <c r="V139" i="4"/>
  <c r="U139" i="4"/>
  <c r="V140" i="4"/>
  <c r="U140" i="4"/>
  <c r="N141" i="4"/>
  <c r="M141" i="4"/>
  <c r="N142" i="4"/>
  <c r="M142" i="4"/>
  <c r="V145" i="4"/>
  <c r="U145" i="4"/>
  <c r="V146" i="4"/>
  <c r="U146" i="4"/>
  <c r="F147" i="4"/>
  <c r="E147" i="4"/>
  <c r="F148" i="4"/>
  <c r="E148" i="4"/>
  <c r="V151" i="4"/>
  <c r="U151" i="4"/>
  <c r="V152" i="4"/>
  <c r="U152" i="4"/>
  <c r="N153" i="4"/>
  <c r="M153" i="4"/>
  <c r="N154" i="4"/>
  <c r="M154" i="4"/>
  <c r="V157" i="4"/>
  <c r="U157" i="4"/>
  <c r="F158" i="4"/>
  <c r="E158" i="4"/>
  <c r="F159" i="4"/>
  <c r="E159" i="4"/>
  <c r="N159" i="4"/>
  <c r="M159" i="4"/>
  <c r="N160" i="4"/>
  <c r="M160" i="4"/>
  <c r="F163" i="4"/>
  <c r="E163" i="4"/>
  <c r="F165" i="4"/>
  <c r="E165" i="4"/>
  <c r="N165" i="4"/>
  <c r="M165" i="4"/>
  <c r="N166" i="4"/>
  <c r="M166" i="4"/>
  <c r="V168" i="4"/>
  <c r="U168" i="4"/>
  <c r="F169" i="4"/>
  <c r="E169" i="4"/>
  <c r="F170" i="4"/>
  <c r="E170" i="4"/>
  <c r="N172" i="4"/>
  <c r="M172" i="4"/>
  <c r="V174" i="4"/>
  <c r="U174" i="4"/>
  <c r="N175" i="4"/>
  <c r="M175" i="4"/>
  <c r="F177" i="4"/>
  <c r="E177" i="4"/>
  <c r="F179" i="4"/>
  <c r="E179" i="4"/>
  <c r="N183" i="4"/>
  <c r="M183" i="4"/>
  <c r="F184" i="4"/>
  <c r="E184" i="4"/>
  <c r="F185" i="4"/>
  <c r="E185" i="4"/>
  <c r="F191" i="4"/>
  <c r="E191" i="4"/>
  <c r="F193" i="4"/>
  <c r="E193" i="4"/>
  <c r="V196" i="4"/>
  <c r="U196" i="4"/>
  <c r="V197" i="4"/>
  <c r="U197" i="4"/>
  <c r="V200" i="4"/>
  <c r="U200" i="4"/>
  <c r="N203" i="4"/>
  <c r="M203" i="4"/>
  <c r="V204" i="4"/>
  <c r="U204" i="4"/>
  <c r="F207" i="4"/>
  <c r="E207" i="4"/>
  <c r="N207" i="4"/>
  <c r="M207" i="4"/>
  <c r="F208" i="4"/>
  <c r="E208" i="4"/>
  <c r="N208" i="4"/>
  <c r="M208" i="4"/>
  <c r="F209" i="4"/>
  <c r="E209" i="4"/>
  <c r="V209" i="4"/>
  <c r="U209" i="4"/>
  <c r="V210" i="4"/>
  <c r="U210" i="4"/>
  <c r="N211" i="4"/>
  <c r="M211" i="4"/>
  <c r="F212" i="4"/>
  <c r="E212" i="4"/>
  <c r="N212" i="4"/>
  <c r="M212" i="4"/>
  <c r="F213" i="4"/>
  <c r="E213" i="4"/>
  <c r="V213" i="4"/>
  <c r="U213" i="4"/>
  <c r="N214" i="4"/>
  <c r="M214" i="4"/>
  <c r="F215" i="4"/>
  <c r="E215" i="4"/>
  <c r="N215" i="4"/>
  <c r="M215" i="4"/>
  <c r="F216" i="4"/>
  <c r="E216" i="4"/>
  <c r="V216" i="4"/>
  <c r="U216" i="4"/>
  <c r="N217" i="4"/>
  <c r="M217" i="4"/>
  <c r="F218" i="4"/>
  <c r="E218" i="4"/>
  <c r="V218" i="4"/>
  <c r="U218" i="4"/>
  <c r="N219" i="4"/>
  <c r="M219" i="4"/>
  <c r="V219" i="4"/>
  <c r="U219" i="4"/>
  <c r="N220" i="4"/>
  <c r="M220" i="4"/>
  <c r="F221" i="4"/>
  <c r="E221" i="4"/>
  <c r="V221" i="4"/>
  <c r="U221" i="4"/>
  <c r="N222" i="4"/>
  <c r="M222" i="4"/>
  <c r="F223" i="4"/>
  <c r="E223" i="4"/>
  <c r="V223" i="4"/>
  <c r="U223" i="4"/>
  <c r="N224" i="4"/>
  <c r="M224" i="4"/>
  <c r="F225" i="4"/>
  <c r="E225" i="4"/>
  <c r="N225" i="4"/>
  <c r="M225" i="4"/>
  <c r="F226" i="4"/>
  <c r="E226" i="4"/>
  <c r="V226" i="4"/>
  <c r="U226" i="4"/>
  <c r="N227" i="4"/>
  <c r="M227" i="4"/>
  <c r="F228" i="4"/>
  <c r="E228" i="4"/>
  <c r="V228" i="4"/>
  <c r="U228" i="4"/>
  <c r="N229" i="4"/>
  <c r="M229" i="4"/>
  <c r="F230" i="4"/>
  <c r="E230" i="4"/>
  <c r="V230" i="4"/>
  <c r="U230" i="4"/>
  <c r="F231" i="4"/>
  <c r="E231" i="4"/>
  <c r="V231" i="4"/>
  <c r="U231" i="4"/>
  <c r="N232" i="4"/>
  <c r="M232" i="4"/>
  <c r="F233" i="4"/>
  <c r="E233" i="4"/>
  <c r="V233" i="4"/>
  <c r="U233" i="4"/>
  <c r="F234" i="4"/>
  <c r="E234" i="4"/>
  <c r="V234" i="4"/>
  <c r="U234" i="4"/>
  <c r="N235" i="4"/>
  <c r="M235" i="4"/>
  <c r="F236" i="4"/>
  <c r="E236" i="4"/>
  <c r="V236" i="4"/>
  <c r="U236" i="4"/>
  <c r="N237" i="4"/>
  <c r="M237" i="4"/>
  <c r="F238" i="4"/>
  <c r="E238" i="4"/>
  <c r="N238" i="4"/>
  <c r="M238" i="4"/>
  <c r="F239" i="4"/>
  <c r="E239" i="4"/>
  <c r="V239" i="4"/>
  <c r="U239" i="4"/>
  <c r="N240" i="4"/>
  <c r="M240" i="4"/>
  <c r="F241" i="4"/>
  <c r="E241" i="4"/>
  <c r="V241" i="4"/>
  <c r="U241" i="4"/>
  <c r="V242" i="4"/>
  <c r="U242" i="4"/>
  <c r="N243" i="4"/>
  <c r="M243" i="4"/>
  <c r="F244" i="4"/>
  <c r="E244" i="4"/>
  <c r="N244" i="4"/>
  <c r="M244" i="4"/>
  <c r="F245" i="4"/>
  <c r="E245" i="4"/>
  <c r="V245" i="4"/>
  <c r="U245" i="4"/>
  <c r="N246" i="4"/>
  <c r="M246" i="4"/>
  <c r="F247" i="4"/>
  <c r="E247" i="4"/>
  <c r="V247" i="4"/>
  <c r="U247" i="4"/>
  <c r="V248" i="4"/>
  <c r="U248" i="4"/>
  <c r="N249" i="4"/>
  <c r="M249" i="4"/>
  <c r="F250" i="4"/>
  <c r="E250" i="4"/>
  <c r="N250" i="4"/>
  <c r="M250" i="4"/>
  <c r="F251" i="4"/>
  <c r="E251" i="4"/>
  <c r="V251" i="4"/>
  <c r="U251" i="4"/>
  <c r="N252" i="4"/>
  <c r="M252" i="4"/>
  <c r="F253" i="4"/>
  <c r="E253" i="4"/>
  <c r="V253" i="4"/>
  <c r="U253" i="4"/>
  <c r="N254" i="4"/>
  <c r="M254" i="4"/>
  <c r="F255" i="4"/>
  <c r="E255" i="4"/>
  <c r="V255" i="4"/>
  <c r="U255" i="4"/>
  <c r="N256" i="4"/>
  <c r="M256" i="4"/>
  <c r="F257" i="4"/>
  <c r="E257" i="4"/>
  <c r="V257" i="4"/>
  <c r="U257" i="4"/>
  <c r="N258" i="4"/>
  <c r="M258" i="4"/>
  <c r="F259" i="4"/>
  <c r="E259" i="4"/>
  <c r="N259" i="4"/>
  <c r="M259" i="4"/>
  <c r="F260" i="4"/>
  <c r="E260" i="4"/>
  <c r="N260" i="4"/>
  <c r="M260" i="4"/>
  <c r="F261" i="4"/>
  <c r="E261" i="4"/>
  <c r="V261" i="4"/>
  <c r="U261" i="4"/>
  <c r="F262" i="4"/>
  <c r="E262" i="4"/>
  <c r="V262" i="4"/>
  <c r="U262" i="4"/>
  <c r="N263" i="4"/>
  <c r="M263" i="4"/>
  <c r="F264" i="4"/>
  <c r="E264" i="4"/>
  <c r="V264" i="4"/>
  <c r="U264" i="4"/>
  <c r="N265" i="4"/>
  <c r="M265" i="4"/>
  <c r="F266" i="4"/>
  <c r="E266" i="4"/>
  <c r="V266" i="4"/>
  <c r="U266" i="4"/>
  <c r="F267" i="4"/>
  <c r="E267" i="4"/>
  <c r="V267" i="4"/>
  <c r="U267" i="4"/>
  <c r="N268" i="4"/>
  <c r="M268" i="4"/>
  <c r="F269" i="4"/>
  <c r="E269" i="4"/>
  <c r="V269" i="4"/>
  <c r="U269" i="4"/>
  <c r="N270" i="4"/>
  <c r="M270" i="4"/>
  <c r="F271" i="4"/>
  <c r="E271" i="4"/>
  <c r="V271" i="4"/>
  <c r="U271" i="4"/>
  <c r="F272" i="4"/>
  <c r="E272" i="4"/>
  <c r="V272" i="4"/>
  <c r="U272" i="4"/>
  <c r="N273" i="4"/>
  <c r="M273" i="4"/>
  <c r="F274" i="4"/>
  <c r="E274" i="4"/>
  <c r="V274" i="4"/>
  <c r="U274" i="4"/>
  <c r="N275" i="4"/>
  <c r="M275" i="4"/>
  <c r="F276" i="4"/>
  <c r="E276" i="4"/>
  <c r="N276" i="4"/>
  <c r="M276" i="4"/>
  <c r="F277" i="4"/>
  <c r="E277" i="4"/>
  <c r="V277" i="4"/>
  <c r="U277" i="4"/>
  <c r="V278" i="4"/>
  <c r="U278" i="4"/>
  <c r="N279" i="4"/>
  <c r="M279" i="4"/>
  <c r="F280" i="4"/>
  <c r="E280" i="4"/>
  <c r="N280" i="4"/>
  <c r="M280" i="4"/>
  <c r="F281" i="4"/>
  <c r="E281" i="4"/>
  <c r="V281" i="4"/>
  <c r="U281" i="4"/>
  <c r="N282" i="4"/>
  <c r="M282" i="4"/>
  <c r="F283" i="4"/>
  <c r="E283" i="4"/>
  <c r="V283" i="4"/>
  <c r="U283" i="4"/>
  <c r="N284" i="4"/>
  <c r="M284" i="4"/>
  <c r="F285" i="4"/>
  <c r="E285" i="4"/>
  <c r="V285" i="4"/>
  <c r="U285" i="4"/>
  <c r="N286" i="4"/>
  <c r="M286" i="4"/>
  <c r="F287" i="4"/>
  <c r="E287" i="4"/>
  <c r="N287" i="4"/>
  <c r="M287" i="4"/>
  <c r="F288" i="4"/>
  <c r="E288" i="4"/>
  <c r="V288" i="4"/>
  <c r="U288" i="4"/>
  <c r="F289" i="4"/>
  <c r="E289" i="4"/>
  <c r="V289" i="4"/>
  <c r="U289" i="4"/>
  <c r="N290" i="4"/>
  <c r="M290" i="4"/>
  <c r="F291" i="4"/>
  <c r="E291" i="4"/>
  <c r="V291" i="4"/>
  <c r="U291" i="4"/>
  <c r="N292" i="4"/>
  <c r="M292" i="4"/>
  <c r="F293" i="4"/>
  <c r="E293" i="4"/>
  <c r="V293" i="4"/>
  <c r="U293" i="4"/>
  <c r="N294" i="4"/>
  <c r="M294" i="4"/>
  <c r="V294" i="4"/>
  <c r="U294" i="4"/>
  <c r="N295" i="4"/>
  <c r="M295" i="4"/>
  <c r="F296" i="4"/>
  <c r="E296" i="4"/>
  <c r="V296" i="4"/>
  <c r="U296" i="4"/>
  <c r="N297" i="4"/>
  <c r="M297" i="4"/>
  <c r="F298" i="4"/>
  <c r="E298" i="4"/>
  <c r="V298" i="4"/>
  <c r="U298" i="4"/>
  <c r="F299" i="4"/>
  <c r="E299" i="4"/>
  <c r="V299" i="4"/>
  <c r="U299" i="4"/>
  <c r="N300" i="4"/>
  <c r="M300" i="4"/>
  <c r="F301" i="4"/>
  <c r="E301" i="4"/>
  <c r="V301" i="4"/>
  <c r="U301" i="4"/>
  <c r="N302" i="4"/>
  <c r="M302" i="4"/>
  <c r="F303" i="4"/>
  <c r="E303" i="4"/>
  <c r="N303" i="4"/>
  <c r="M303" i="4"/>
  <c r="F304" i="4"/>
  <c r="E304" i="4"/>
  <c r="V304" i="4"/>
  <c r="U304" i="4"/>
  <c r="V305" i="4"/>
  <c r="U305" i="4"/>
  <c r="N306" i="4"/>
  <c r="M306" i="4"/>
  <c r="F307" i="4"/>
  <c r="E307" i="4"/>
  <c r="N307" i="4"/>
  <c r="M307" i="4"/>
  <c r="F308" i="4"/>
  <c r="E308" i="4"/>
  <c r="V308" i="4"/>
  <c r="U308" i="4"/>
  <c r="N309" i="4"/>
  <c r="M309" i="4"/>
  <c r="F310" i="4"/>
  <c r="E310" i="4"/>
  <c r="N310" i="4"/>
  <c r="M310" i="4"/>
  <c r="F311" i="4"/>
  <c r="E311" i="4"/>
  <c r="V311" i="4"/>
  <c r="U311" i="4"/>
  <c r="F312" i="4"/>
  <c r="E312" i="4"/>
  <c r="F313" i="4"/>
  <c r="E313" i="4"/>
  <c r="N313" i="4"/>
  <c r="M313" i="4"/>
  <c r="F314" i="4"/>
  <c r="E314" i="4"/>
  <c r="N314" i="4"/>
  <c r="M314" i="4"/>
  <c r="F315" i="4"/>
  <c r="E315" i="4"/>
  <c r="V315" i="4"/>
  <c r="U315" i="4"/>
  <c r="N316" i="4"/>
  <c r="M316" i="4"/>
  <c r="F317" i="4"/>
  <c r="E317" i="4"/>
  <c r="N317" i="4"/>
  <c r="M317" i="4"/>
  <c r="F318" i="4"/>
  <c r="E318" i="4"/>
  <c r="V318" i="4"/>
  <c r="U318" i="4"/>
  <c r="V319" i="4"/>
  <c r="U319" i="4"/>
  <c r="N320" i="4"/>
  <c r="M320" i="4"/>
  <c r="V320" i="4"/>
  <c r="U320" i="4"/>
  <c r="N321" i="4"/>
  <c r="M321" i="4"/>
  <c r="F322" i="4"/>
  <c r="E322" i="4"/>
  <c r="V322" i="4"/>
  <c r="U322" i="4"/>
  <c r="N323" i="4"/>
  <c r="M323" i="4"/>
  <c r="F324" i="4"/>
  <c r="E324" i="4"/>
  <c r="V324" i="4"/>
  <c r="U324" i="4"/>
  <c r="F325" i="4"/>
  <c r="E325" i="4"/>
  <c r="V325" i="4"/>
  <c r="U325" i="4"/>
  <c r="N326" i="4"/>
  <c r="M326" i="4"/>
  <c r="V326" i="4"/>
  <c r="U326" i="4"/>
  <c r="N327" i="4"/>
  <c r="M327" i="4"/>
  <c r="F328" i="4"/>
  <c r="E328" i="4"/>
  <c r="V328" i="4"/>
  <c r="U328" i="4"/>
  <c r="V329" i="4"/>
  <c r="U329" i="4"/>
  <c r="N330" i="4"/>
  <c r="M330" i="4"/>
  <c r="F331" i="4"/>
  <c r="E331" i="4"/>
  <c r="V331" i="4"/>
  <c r="U331" i="4"/>
  <c r="N332" i="4"/>
  <c r="M332" i="4"/>
  <c r="F333" i="4"/>
  <c r="E333" i="4"/>
  <c r="N333" i="4"/>
  <c r="M333" i="4"/>
  <c r="F334" i="4"/>
  <c r="E334" i="4"/>
  <c r="V334" i="4"/>
  <c r="U334" i="4"/>
  <c r="N335" i="4"/>
  <c r="M335" i="4"/>
  <c r="F336" i="4"/>
  <c r="E336" i="4"/>
  <c r="V336" i="4"/>
  <c r="U336" i="4"/>
  <c r="F29" i="4"/>
  <c r="E29" i="4"/>
  <c r="F32" i="4"/>
  <c r="E32" i="4"/>
  <c r="V32" i="4"/>
  <c r="U32" i="4"/>
  <c r="F33" i="4"/>
  <c r="E33" i="4"/>
  <c r="V33" i="4"/>
  <c r="U33" i="4"/>
  <c r="F34" i="4"/>
  <c r="E34" i="4"/>
  <c r="V34" i="4"/>
  <c r="U34" i="4"/>
  <c r="F35" i="4"/>
  <c r="E35" i="4"/>
  <c r="F38" i="4"/>
  <c r="E38" i="4"/>
  <c r="F40" i="4"/>
  <c r="E40" i="4"/>
  <c r="F44" i="4"/>
  <c r="E44" i="4"/>
  <c r="F46" i="4"/>
  <c r="E46" i="4"/>
  <c r="F48" i="4"/>
  <c r="E48" i="4"/>
  <c r="F50" i="4"/>
  <c r="E50" i="4"/>
  <c r="F52" i="4"/>
  <c r="E52" i="4"/>
  <c r="F54" i="4"/>
  <c r="E54" i="4"/>
  <c r="V54" i="4"/>
  <c r="U54" i="4"/>
  <c r="F55" i="4"/>
  <c r="E55" i="4"/>
  <c r="F57" i="4"/>
  <c r="E57" i="4"/>
  <c r="F59" i="4"/>
  <c r="E59" i="4"/>
  <c r="F61" i="4"/>
  <c r="E61" i="4"/>
  <c r="F63" i="4"/>
  <c r="E63" i="4"/>
  <c r="F65" i="4"/>
  <c r="E65" i="4"/>
  <c r="F67" i="4"/>
  <c r="E67" i="4"/>
  <c r="F69" i="4"/>
  <c r="E69" i="4"/>
  <c r="F73" i="4"/>
  <c r="E73" i="4"/>
  <c r="F75" i="4"/>
  <c r="E75" i="4"/>
  <c r="F80" i="4"/>
  <c r="E80" i="4"/>
  <c r="F82" i="4"/>
  <c r="E82" i="4"/>
  <c r="F84" i="4"/>
  <c r="E84" i="4"/>
  <c r="V88" i="4"/>
  <c r="U88" i="4"/>
  <c r="F89" i="4"/>
  <c r="E89" i="4"/>
  <c r="N89" i="4"/>
  <c r="M89" i="4"/>
  <c r="F90" i="4"/>
  <c r="E90" i="4"/>
  <c r="V90" i="4"/>
  <c r="U90" i="4"/>
  <c r="F91" i="4"/>
  <c r="E91" i="4"/>
  <c r="N91" i="4"/>
  <c r="M91" i="4"/>
  <c r="V94" i="4"/>
  <c r="U94" i="4"/>
  <c r="F95" i="4"/>
  <c r="E95" i="4"/>
  <c r="N95" i="4"/>
  <c r="M95" i="4"/>
  <c r="F96" i="4"/>
  <c r="E96" i="4"/>
  <c r="V96" i="4"/>
  <c r="U96" i="4"/>
  <c r="F97" i="4"/>
  <c r="E97" i="4"/>
  <c r="N97" i="4"/>
  <c r="M97" i="4"/>
  <c r="V100" i="4"/>
  <c r="U100" i="4"/>
  <c r="F101" i="4"/>
  <c r="E101" i="4"/>
  <c r="N101" i="4"/>
  <c r="M101" i="4"/>
  <c r="F102" i="4"/>
  <c r="E102" i="4"/>
  <c r="V102" i="4"/>
  <c r="U102" i="4"/>
  <c r="F103" i="4"/>
  <c r="E103" i="4"/>
  <c r="N103" i="4"/>
  <c r="M103" i="4"/>
  <c r="V106" i="4"/>
  <c r="U106" i="4"/>
  <c r="F107" i="4"/>
  <c r="E107" i="4"/>
  <c r="N107" i="4"/>
  <c r="M107" i="4"/>
  <c r="F108" i="4"/>
  <c r="E108" i="4"/>
  <c r="V108" i="4"/>
  <c r="U108" i="4"/>
  <c r="F109" i="4"/>
  <c r="E109" i="4"/>
  <c r="N109" i="4"/>
  <c r="M109" i="4"/>
  <c r="V112" i="4"/>
  <c r="U112" i="4"/>
  <c r="F113" i="4"/>
  <c r="E113" i="4"/>
  <c r="N113" i="4"/>
  <c r="M113" i="4"/>
  <c r="F114" i="4"/>
  <c r="E114" i="4"/>
  <c r="V114" i="4"/>
  <c r="U114" i="4"/>
  <c r="F115" i="4"/>
  <c r="E115" i="4"/>
  <c r="N115" i="4"/>
  <c r="M115" i="4"/>
  <c r="V118" i="4"/>
  <c r="U118" i="4"/>
  <c r="F119" i="4"/>
  <c r="E119" i="4"/>
  <c r="N119" i="4"/>
  <c r="M119" i="4"/>
  <c r="F120" i="4"/>
  <c r="E120" i="4"/>
  <c r="V120" i="4"/>
  <c r="U120" i="4"/>
  <c r="F121" i="4"/>
  <c r="E121" i="4"/>
  <c r="N121" i="4"/>
  <c r="M121" i="4"/>
  <c r="V124" i="4"/>
  <c r="U124" i="4"/>
  <c r="F125" i="4"/>
  <c r="E125" i="4"/>
  <c r="N125" i="4"/>
  <c r="M125" i="4"/>
  <c r="F126" i="4"/>
  <c r="E126" i="4"/>
  <c r="V126" i="4"/>
  <c r="U126" i="4"/>
  <c r="F127" i="4"/>
  <c r="E127" i="4"/>
  <c r="N127" i="4"/>
  <c r="M127" i="4"/>
  <c r="V130" i="4"/>
  <c r="U130" i="4"/>
  <c r="F131" i="4"/>
  <c r="E131" i="4"/>
  <c r="N131" i="4"/>
  <c r="M131" i="4"/>
  <c r="F132" i="4"/>
  <c r="E132" i="4"/>
  <c r="V132" i="4"/>
  <c r="U132" i="4"/>
  <c r="F133" i="4"/>
  <c r="E133" i="4"/>
  <c r="N133" i="4"/>
  <c r="M133" i="4"/>
  <c r="V136" i="4"/>
  <c r="U136" i="4"/>
  <c r="F137" i="4"/>
  <c r="E137" i="4"/>
  <c r="N137" i="4"/>
  <c r="M137" i="4"/>
  <c r="F138" i="4"/>
  <c r="E138" i="4"/>
  <c r="V138" i="4"/>
  <c r="U138" i="4"/>
  <c r="F139" i="4"/>
  <c r="E139" i="4"/>
  <c r="N139" i="4"/>
  <c r="M139" i="4"/>
  <c r="V142" i="4"/>
  <c r="U142" i="4"/>
  <c r="F143" i="4"/>
  <c r="E143" i="4"/>
  <c r="N143" i="4"/>
  <c r="M143" i="4"/>
  <c r="F144" i="4"/>
  <c r="E144" i="4"/>
  <c r="V144" i="4"/>
  <c r="U144" i="4"/>
  <c r="F145" i="4"/>
  <c r="E145" i="4"/>
  <c r="N145" i="4"/>
  <c r="M145" i="4"/>
  <c r="V148" i="4"/>
  <c r="U148" i="4"/>
  <c r="F149" i="4"/>
  <c r="E149" i="4"/>
  <c r="N149" i="4"/>
  <c r="M149" i="4"/>
  <c r="F150" i="4"/>
  <c r="E150" i="4"/>
  <c r="V150" i="4"/>
  <c r="U150" i="4"/>
  <c r="F151" i="4"/>
  <c r="E151" i="4"/>
  <c r="N151" i="4"/>
  <c r="M151" i="4"/>
  <c r="V154" i="4"/>
  <c r="U154" i="4"/>
  <c r="F155" i="4"/>
  <c r="E155" i="4"/>
  <c r="N155" i="4"/>
  <c r="M155" i="4"/>
  <c r="F156" i="4"/>
  <c r="E156" i="4"/>
  <c r="V156" i="4"/>
  <c r="U156" i="4"/>
  <c r="F157" i="4"/>
  <c r="E157" i="4"/>
  <c r="N157" i="4"/>
  <c r="M157" i="4"/>
  <c r="V160" i="4"/>
  <c r="U160" i="4"/>
  <c r="F161" i="4"/>
  <c r="E161" i="4"/>
  <c r="N161" i="4"/>
  <c r="M161" i="4"/>
  <c r="F162" i="4"/>
  <c r="E162" i="4"/>
  <c r="V163" i="4"/>
  <c r="U163" i="4"/>
  <c r="F164" i="4"/>
  <c r="E164" i="4"/>
  <c r="V166" i="4"/>
  <c r="U166" i="4"/>
  <c r="F167" i="4"/>
  <c r="E167" i="4"/>
  <c r="F171" i="4"/>
  <c r="E171" i="4"/>
  <c r="V172" i="4"/>
  <c r="U172" i="4"/>
  <c r="F173" i="4"/>
  <c r="E173" i="4"/>
  <c r="V175" i="4"/>
  <c r="U175" i="4"/>
  <c r="F176" i="4"/>
  <c r="E176" i="4"/>
  <c r="F178" i="4"/>
  <c r="E178" i="4"/>
  <c r="N178" i="4"/>
  <c r="M178" i="4"/>
  <c r="F180" i="4"/>
  <c r="E180" i="4"/>
  <c r="V180" i="4"/>
  <c r="U180" i="4"/>
  <c r="F181" i="4"/>
  <c r="E181" i="4"/>
  <c r="V181" i="4"/>
  <c r="U181" i="4"/>
  <c r="F182" i="4"/>
  <c r="E182" i="4"/>
  <c r="F186" i="4"/>
  <c r="E186" i="4"/>
  <c r="V186" i="4"/>
  <c r="U186" i="4"/>
  <c r="F187" i="4"/>
  <c r="E187" i="4"/>
  <c r="F189" i="4"/>
  <c r="E189" i="4"/>
  <c r="N189" i="4"/>
  <c r="M189" i="4"/>
  <c r="F190" i="4"/>
  <c r="E190" i="4"/>
  <c r="F192" i="4"/>
  <c r="E192" i="4"/>
  <c r="F194" i="4"/>
  <c r="E194" i="4"/>
  <c r="N195" i="4"/>
  <c r="M195" i="4"/>
  <c r="F197" i="4"/>
  <c r="E197" i="4"/>
  <c r="N198" i="4"/>
  <c r="M198" i="4"/>
  <c r="F200" i="4"/>
  <c r="E200" i="4"/>
  <c r="F201" i="4"/>
  <c r="E201" i="4"/>
  <c r="N201" i="4"/>
  <c r="M201" i="4"/>
  <c r="N202" i="4"/>
  <c r="M202" i="4"/>
  <c r="N204" i="4"/>
  <c r="M204" i="4"/>
  <c r="N205" i="4"/>
  <c r="M205" i="4"/>
  <c r="V206" i="4"/>
  <c r="U206" i="4"/>
  <c r="D26" i="6"/>
  <c r="F26" i="6" s="1"/>
  <c r="D32" i="6"/>
  <c r="F32" i="6" s="1"/>
  <c r="D38" i="6"/>
  <c r="F38" i="6" s="1"/>
  <c r="D50" i="6"/>
  <c r="D117" i="6"/>
  <c r="F117" i="6" s="1"/>
  <c r="D482" i="6"/>
  <c r="L485" i="6"/>
  <c r="N485" i="6" s="1"/>
  <c r="D486" i="6"/>
  <c r="E486" i="6" s="1"/>
  <c r="D502" i="6"/>
  <c r="E502" i="6" s="1"/>
  <c r="D514" i="6"/>
  <c r="F514" i="6" s="1"/>
  <c r="U1218" i="6"/>
  <c r="X1218" i="6" s="1"/>
  <c r="T20" i="4"/>
  <c r="D479" i="6"/>
  <c r="E479" i="6" s="1"/>
  <c r="L488" i="6"/>
  <c r="M488" i="6" s="1"/>
  <c r="D491" i="6"/>
  <c r="E491" i="6" s="1"/>
  <c r="D529" i="6"/>
  <c r="L974" i="6"/>
  <c r="N974" i="6" s="1"/>
  <c r="U1258" i="6"/>
  <c r="X1258" i="6" s="1"/>
  <c r="U1268" i="6"/>
  <c r="X1268" i="6" s="1"/>
  <c r="M1287" i="6"/>
  <c r="P1287" i="6" s="1"/>
  <c r="D123" i="6"/>
  <c r="F123" i="6" s="1"/>
  <c r="D182" i="6"/>
  <c r="D208" i="6"/>
  <c r="E208" i="6" s="1"/>
  <c r="D232" i="6"/>
  <c r="F232" i="6" s="1"/>
  <c r="L256" i="6"/>
  <c r="M256" i="6" s="1"/>
  <c r="L317" i="6"/>
  <c r="M317" i="6" s="1"/>
  <c r="L333" i="6"/>
  <c r="M333" i="6" s="1"/>
  <c r="D334" i="6"/>
  <c r="L335" i="6"/>
  <c r="N335" i="6" s="1"/>
  <c r="D336" i="6"/>
  <c r="F336" i="6" s="1"/>
  <c r="L339" i="6"/>
  <c r="N339" i="6" s="1"/>
  <c r="L341" i="6"/>
  <c r="N341" i="6" s="1"/>
  <c r="L429" i="6"/>
  <c r="N429" i="6" s="1"/>
  <c r="L455" i="6"/>
  <c r="N455" i="6" s="1"/>
  <c r="D17" i="4"/>
  <c r="D19" i="4"/>
  <c r="T19" i="4"/>
  <c r="D21" i="4"/>
  <c r="T21" i="4"/>
  <c r="D23" i="4"/>
  <c r="T23" i="4"/>
  <c r="D25" i="4"/>
  <c r="D27" i="4"/>
  <c r="T27" i="4"/>
  <c r="T28" i="4"/>
  <c r="L21" i="6"/>
  <c r="M21" i="6" s="1"/>
  <c r="L23" i="6"/>
  <c r="N23" i="6" s="1"/>
  <c r="L25" i="6"/>
  <c r="M25" i="6" s="1"/>
  <c r="L26" i="6"/>
  <c r="L27" i="6"/>
  <c r="N27" i="6" s="1"/>
  <c r="L29" i="6"/>
  <c r="L31" i="6"/>
  <c r="M31" i="6" s="1"/>
  <c r="L33" i="6"/>
  <c r="L35" i="6"/>
  <c r="M35" i="6" s="1"/>
  <c r="D37" i="6"/>
  <c r="L37" i="6"/>
  <c r="M37" i="6" s="1"/>
  <c r="L39" i="6"/>
  <c r="N39" i="6" s="1"/>
  <c r="L41" i="6"/>
  <c r="M41" i="6" s="1"/>
  <c r="L43" i="6"/>
  <c r="N43" i="6" s="1"/>
  <c r="L45" i="6"/>
  <c r="N45" i="6" s="1"/>
  <c r="L47" i="6"/>
  <c r="L49" i="6"/>
  <c r="N49" i="6" s="1"/>
  <c r="L51" i="6"/>
  <c r="L53" i="6"/>
  <c r="M53" i="6" s="1"/>
  <c r="D55" i="6"/>
  <c r="L55" i="6"/>
  <c r="M55" i="6" s="1"/>
  <c r="L57" i="6"/>
  <c r="M57" i="6" s="1"/>
  <c r="L59" i="6"/>
  <c r="M59" i="6" s="1"/>
  <c r="L61" i="6"/>
  <c r="L63" i="6"/>
  <c r="N63" i="6" s="1"/>
  <c r="L65" i="6"/>
  <c r="L67" i="6"/>
  <c r="M67" i="6" s="1"/>
  <c r="L69" i="6"/>
  <c r="M69" i="6" s="1"/>
  <c r="L71" i="6"/>
  <c r="N71" i="6" s="1"/>
  <c r="L72" i="6"/>
  <c r="L73" i="6"/>
  <c r="N73" i="6" s="1"/>
  <c r="D74" i="6"/>
  <c r="L80" i="6"/>
  <c r="M80" i="6" s="1"/>
  <c r="D81" i="6"/>
  <c r="L81" i="6"/>
  <c r="M81" i="6" s="1"/>
  <c r="L82" i="6"/>
  <c r="L83" i="6"/>
  <c r="M83" i="6" s="1"/>
  <c r="L84" i="6"/>
  <c r="L85" i="6"/>
  <c r="M85" i="6" s="1"/>
  <c r="L86" i="6"/>
  <c r="N86" i="6" s="1"/>
  <c r="D87" i="6"/>
  <c r="F87" i="6" s="1"/>
  <c r="L98" i="6"/>
  <c r="M98" i="6" s="1"/>
  <c r="D99" i="6"/>
  <c r="F99" i="6" s="1"/>
  <c r="L99" i="6"/>
  <c r="M99" i="6" s="1"/>
  <c r="L100" i="6"/>
  <c r="N100" i="6" s="1"/>
  <c r="L101" i="6"/>
  <c r="L102" i="6"/>
  <c r="M102" i="6" s="1"/>
  <c r="L103" i="6"/>
  <c r="N103" i="6" s="1"/>
  <c r="L104" i="6"/>
  <c r="N104" i="6" s="1"/>
  <c r="D105" i="6"/>
  <c r="L105" i="6"/>
  <c r="M105" i="6" s="1"/>
  <c r="L106" i="6"/>
  <c r="L107" i="6"/>
  <c r="N107" i="6" s="1"/>
  <c r="L108" i="6"/>
  <c r="L109" i="6"/>
  <c r="N109" i="6" s="1"/>
  <c r="L110" i="6"/>
  <c r="N110" i="6" s="1"/>
  <c r="L111" i="6"/>
  <c r="N111" i="6" s="1"/>
  <c r="L112" i="6"/>
  <c r="N112" i="6" s="1"/>
  <c r="L113" i="6"/>
  <c r="N113" i="6" s="1"/>
  <c r="L114" i="6"/>
  <c r="L115" i="6"/>
  <c r="N115" i="6" s="1"/>
  <c r="L123" i="6"/>
  <c r="M123" i="6" s="1"/>
  <c r="L124" i="6"/>
  <c r="M124" i="6" s="1"/>
  <c r="L125" i="6"/>
  <c r="L126" i="6"/>
  <c r="M126" i="6" s="1"/>
  <c r="L134" i="6"/>
  <c r="D135" i="6"/>
  <c r="F135" i="6" s="1"/>
  <c r="L135" i="6"/>
  <c r="N135" i="6" s="1"/>
  <c r="L136" i="6"/>
  <c r="M136" i="6" s="1"/>
  <c r="L137" i="6"/>
  <c r="L138" i="6"/>
  <c r="N138" i="6" s="1"/>
  <c r="L139" i="6"/>
  <c r="L140" i="6"/>
  <c r="N140" i="6" s="1"/>
  <c r="L145" i="6"/>
  <c r="N145" i="6" s="1"/>
  <c r="L146" i="6"/>
  <c r="M146" i="6" s="1"/>
  <c r="L147" i="6"/>
  <c r="N147" i="6" s="1"/>
  <c r="L148" i="6"/>
  <c r="M148" i="6" s="1"/>
  <c r="L149" i="6"/>
  <c r="M149" i="6" s="1"/>
  <c r="L150" i="6"/>
  <c r="M150" i="6" s="1"/>
  <c r="L151" i="6"/>
  <c r="M151" i="6" s="1"/>
  <c r="L152" i="6"/>
  <c r="M152" i="6" s="1"/>
  <c r="L153" i="6"/>
  <c r="L154" i="6"/>
  <c r="N154" i="6" s="1"/>
  <c r="L155" i="6"/>
  <c r="L156" i="6"/>
  <c r="N156" i="6" s="1"/>
  <c r="L157" i="6"/>
  <c r="L158" i="6"/>
  <c r="N158" i="6" s="1"/>
  <c r="L159" i="6"/>
  <c r="L166" i="6"/>
  <c r="M166" i="6" s="1"/>
  <c r="L167" i="6"/>
  <c r="M167" i="6" s="1"/>
  <c r="L168" i="6"/>
  <c r="N168" i="6" s="1"/>
  <c r="L169" i="6"/>
  <c r="M169" i="6" s="1"/>
  <c r="L170" i="6"/>
  <c r="M170" i="6" s="1"/>
  <c r="L171" i="6"/>
  <c r="M171" i="6" s="1"/>
  <c r="L172" i="6"/>
  <c r="M172" i="6" s="1"/>
  <c r="L173" i="6"/>
  <c r="L174" i="6"/>
  <c r="M174" i="6" s="1"/>
  <c r="L175" i="6"/>
  <c r="L176" i="6"/>
  <c r="N176" i="6" s="1"/>
  <c r="L177" i="6"/>
  <c r="L188" i="6"/>
  <c r="N188" i="6" s="1"/>
  <c r="D189" i="6"/>
  <c r="F189" i="6" s="1"/>
  <c r="L189" i="6"/>
  <c r="M189" i="6" s="1"/>
  <c r="D190" i="6"/>
  <c r="L190" i="6"/>
  <c r="N190" i="6" s="1"/>
  <c r="L191" i="6"/>
  <c r="L192" i="6"/>
  <c r="M192" i="6" s="1"/>
  <c r="L193" i="6"/>
  <c r="L194" i="6"/>
  <c r="M194" i="6" s="1"/>
  <c r="L195" i="6"/>
  <c r="M195" i="6" s="1"/>
  <c r="L201" i="6"/>
  <c r="N201" i="6" s="1"/>
  <c r="L202" i="6"/>
  <c r="N202" i="6" s="1"/>
  <c r="L203" i="6"/>
  <c r="M203" i="6" s="1"/>
  <c r="L204" i="6"/>
  <c r="L205" i="6"/>
  <c r="N205" i="6" s="1"/>
  <c r="L206" i="6"/>
  <c r="L213" i="6"/>
  <c r="M213" i="6" s="1"/>
  <c r="D214" i="6"/>
  <c r="L214" i="6"/>
  <c r="N214" i="6" s="1"/>
  <c r="L215" i="6"/>
  <c r="N215" i="6" s="1"/>
  <c r="L216" i="6"/>
  <c r="N216" i="6" s="1"/>
  <c r="L219" i="6"/>
  <c r="N219" i="6" s="1"/>
  <c r="L220" i="6"/>
  <c r="M220" i="6" s="1"/>
  <c r="L221" i="6"/>
  <c r="N221" i="6" s="1"/>
  <c r="L222" i="6"/>
  <c r="N222" i="6" s="1"/>
  <c r="L223" i="6"/>
  <c r="M223" i="6" s="1"/>
  <c r="L224" i="6"/>
  <c r="M224" i="6" s="1"/>
  <c r="L225" i="6"/>
  <c r="M225" i="6" s="1"/>
  <c r="L226" i="6"/>
  <c r="N226" i="6" s="1"/>
  <c r="L227" i="6"/>
  <c r="L228" i="6"/>
  <c r="N228" i="6" s="1"/>
  <c r="L229" i="6"/>
  <c r="L230" i="6"/>
  <c r="N230" i="6" s="1"/>
  <c r="T233" i="6"/>
  <c r="V233" i="6" s="1"/>
  <c r="D234" i="6"/>
  <c r="E234" i="6" s="1"/>
  <c r="T236" i="6"/>
  <c r="V236" i="6" s="1"/>
  <c r="T237" i="6"/>
  <c r="U237" i="6" s="1"/>
  <c r="D238" i="6"/>
  <c r="T238" i="6"/>
  <c r="V238" i="6" s="1"/>
  <c r="T239" i="6"/>
  <c r="V239" i="6" s="1"/>
  <c r="D240" i="6"/>
  <c r="F240" i="6" s="1"/>
  <c r="T240" i="6"/>
  <c r="T241" i="6"/>
  <c r="U241" i="6" s="1"/>
  <c r="D242" i="6"/>
  <c r="F242" i="6" s="1"/>
  <c r="T242" i="6"/>
  <c r="V242" i="6" s="1"/>
  <c r="T243" i="6"/>
  <c r="U243" i="6" s="1"/>
  <c r="D244" i="6"/>
  <c r="E244" i="6" s="1"/>
  <c r="T246" i="6"/>
  <c r="T247" i="6"/>
  <c r="U247" i="6" s="1"/>
  <c r="D248" i="6"/>
  <c r="E248" i="6" s="1"/>
  <c r="D249" i="6"/>
  <c r="F249" i="6" s="1"/>
  <c r="T249" i="6"/>
  <c r="V249" i="6" s="1"/>
  <c r="D250" i="6"/>
  <c r="E250" i="6" s="1"/>
  <c r="T250" i="6"/>
  <c r="T251" i="6"/>
  <c r="V251" i="6" s="1"/>
  <c r="D252" i="6"/>
  <c r="F252" i="6" s="1"/>
  <c r="T252" i="6"/>
  <c r="U252" i="6" s="1"/>
  <c r="T253" i="6"/>
  <c r="V253" i="6" s="1"/>
  <c r="D254" i="6"/>
  <c r="F254" i="6" s="1"/>
  <c r="T254" i="6"/>
  <c r="Q256" i="6"/>
  <c r="T256" i="6"/>
  <c r="U256" i="6" s="1"/>
  <c r="T257" i="6"/>
  <c r="V257" i="6" s="1"/>
  <c r="D258" i="6"/>
  <c r="F258" i="6" s="1"/>
  <c r="T260" i="6"/>
  <c r="V260" i="6" s="1"/>
  <c r="D298" i="6"/>
  <c r="T299" i="6"/>
  <c r="T300" i="6"/>
  <c r="T301" i="6"/>
  <c r="U301" i="6" s="1"/>
  <c r="T302" i="6"/>
  <c r="Q303" i="6"/>
  <c r="T303" i="6"/>
  <c r="I304" i="6"/>
  <c r="T304" i="6"/>
  <c r="T305" i="6"/>
  <c r="V305" i="6" s="1"/>
  <c r="L309" i="6"/>
  <c r="M309" i="6" s="1"/>
  <c r="L312" i="6"/>
  <c r="M312" i="6" s="1"/>
  <c r="T312" i="6"/>
  <c r="T313" i="6"/>
  <c r="V313" i="6" s="1"/>
  <c r="T314" i="6"/>
  <c r="T315" i="6"/>
  <c r="U315" i="6" s="1"/>
  <c r="Q316" i="6"/>
  <c r="T316" i="6"/>
  <c r="U316" i="6" s="1"/>
  <c r="Q317" i="6"/>
  <c r="L324" i="6"/>
  <c r="N324" i="6" s="1"/>
  <c r="L326" i="6"/>
  <c r="T326" i="6"/>
  <c r="U326" i="6" s="1"/>
  <c r="T327" i="6"/>
  <c r="U327" i="6" s="1"/>
  <c r="T328" i="6"/>
  <c r="V328" i="6" s="1"/>
  <c r="T329" i="6"/>
  <c r="T330" i="6"/>
  <c r="V330" i="6" s="1"/>
  <c r="T331" i="6"/>
  <c r="T332" i="6"/>
  <c r="V332" i="6" s="1"/>
  <c r="I333" i="6"/>
  <c r="Q333" i="6"/>
  <c r="T333" i="6"/>
  <c r="V333" i="6" s="1"/>
  <c r="I334" i="6"/>
  <c r="T334" i="6"/>
  <c r="Q335" i="6"/>
  <c r="T335" i="6"/>
  <c r="I336" i="6"/>
  <c r="T336" i="6"/>
  <c r="I337" i="6"/>
  <c r="T337" i="6"/>
  <c r="V337" i="6" s="1"/>
  <c r="T338" i="6"/>
  <c r="U338" i="6" s="1"/>
  <c r="Q339" i="6"/>
  <c r="T339" i="6"/>
  <c r="V339" i="6" s="1"/>
  <c r="T340" i="6"/>
  <c r="Q341" i="6"/>
  <c r="T350" i="6"/>
  <c r="T351" i="6"/>
  <c r="V351" i="6" s="1"/>
  <c r="T352" i="6"/>
  <c r="T353" i="6"/>
  <c r="V353" i="6" s="1"/>
  <c r="T354" i="6"/>
  <c r="T355" i="6"/>
  <c r="V355" i="6" s="1"/>
  <c r="T362" i="6"/>
  <c r="T363" i="6"/>
  <c r="V363" i="6" s="1"/>
  <c r="T364" i="6"/>
  <c r="V364" i="6" s="1"/>
  <c r="T365" i="6"/>
  <c r="U365" i="6" s="1"/>
  <c r="T366" i="6"/>
  <c r="T367" i="6"/>
  <c r="U367" i="6" s="1"/>
  <c r="T368" i="6"/>
  <c r="T369" i="6"/>
  <c r="U369" i="6" s="1"/>
  <c r="T370" i="6"/>
  <c r="U370" i="6" s="1"/>
  <c r="T371" i="6"/>
  <c r="U371" i="6" s="1"/>
  <c r="T372" i="6"/>
  <c r="T373" i="6"/>
  <c r="U373" i="6" s="1"/>
  <c r="T384" i="6"/>
  <c r="U384" i="6" s="1"/>
  <c r="T385" i="6"/>
  <c r="U385" i="6" s="1"/>
  <c r="T386" i="6"/>
  <c r="T387" i="6"/>
  <c r="U387" i="6" s="1"/>
  <c r="I388" i="6"/>
  <c r="T388" i="6"/>
  <c r="U388" i="6" s="1"/>
  <c r="T389" i="6"/>
  <c r="U389" i="6" s="1"/>
  <c r="T390" i="6"/>
  <c r="U390" i="6" s="1"/>
  <c r="T391" i="6"/>
  <c r="U391" i="6" s="1"/>
  <c r="T392" i="6"/>
  <c r="U392" i="6" s="1"/>
  <c r="T402" i="6"/>
  <c r="T403" i="6"/>
  <c r="U403" i="6" s="1"/>
  <c r="T404" i="6"/>
  <c r="U404" i="6" s="1"/>
  <c r="T405" i="6"/>
  <c r="U405" i="6" s="1"/>
  <c r="T406" i="6"/>
  <c r="T407" i="6"/>
  <c r="U407" i="6" s="1"/>
  <c r="T408" i="6"/>
  <c r="T409" i="6"/>
  <c r="U409" i="6" s="1"/>
  <c r="T416" i="6"/>
  <c r="T417" i="6"/>
  <c r="U417" i="6" s="1"/>
  <c r="T418" i="6"/>
  <c r="U418" i="6" s="1"/>
  <c r="T419" i="6"/>
  <c r="U419" i="6" s="1"/>
  <c r="T420" i="6"/>
  <c r="U420" i="6" s="1"/>
  <c r="T421" i="6"/>
  <c r="T422" i="6"/>
  <c r="U422" i="6" s="1"/>
  <c r="T423" i="6"/>
  <c r="U423" i="6" s="1"/>
  <c r="T424" i="6"/>
  <c r="U424" i="6" s="1"/>
  <c r="T425" i="6"/>
  <c r="U425" i="6" s="1"/>
  <c r="T426" i="6"/>
  <c r="T427" i="6"/>
  <c r="U427" i="6" s="1"/>
  <c r="T428" i="6"/>
  <c r="Q429" i="6"/>
  <c r="T429" i="6"/>
  <c r="U429" i="6" s="1"/>
  <c r="T430" i="6"/>
  <c r="V430" i="6" s="1"/>
  <c r="T431" i="6"/>
  <c r="T432" i="6"/>
  <c r="U432" i="6" s="1"/>
  <c r="T433" i="6"/>
  <c r="T434" i="6"/>
  <c r="V434" i="6" s="1"/>
  <c r="T435" i="6"/>
  <c r="T436" i="6"/>
  <c r="V436" i="6" s="1"/>
  <c r="T437" i="6"/>
  <c r="T438" i="6"/>
  <c r="V438" i="6" s="1"/>
  <c r="T439" i="6"/>
  <c r="T440" i="6"/>
  <c r="V440" i="6" s="1"/>
  <c r="T441" i="6"/>
  <c r="V441" i="6" s="1"/>
  <c r="T442" i="6"/>
  <c r="V442" i="6" s="1"/>
  <c r="T443" i="6"/>
  <c r="U443" i="6" s="1"/>
  <c r="T444" i="6"/>
  <c r="T445" i="6"/>
  <c r="U445" i="6" s="1"/>
  <c r="T446" i="6"/>
  <c r="V446" i="6" s="1"/>
  <c r="T447" i="6"/>
  <c r="V447" i="6" s="1"/>
  <c r="T448" i="6"/>
  <c r="V448" i="6" s="1"/>
  <c r="T449" i="6"/>
  <c r="V449" i="6" s="1"/>
  <c r="T451" i="6"/>
  <c r="U451" i="6" s="1"/>
  <c r="T453" i="6"/>
  <c r="U453" i="6" s="1"/>
  <c r="Q455" i="6"/>
  <c r="T455" i="6"/>
  <c r="T457" i="6"/>
  <c r="U457" i="6" s="1"/>
  <c r="T459" i="6"/>
  <c r="U459" i="6" s="1"/>
  <c r="T461" i="6"/>
  <c r="V461" i="6" s="1"/>
  <c r="T463" i="6"/>
  <c r="V463" i="6" s="1"/>
  <c r="T465" i="6"/>
  <c r="V465" i="6" s="1"/>
  <c r="T467" i="6"/>
  <c r="T469" i="6"/>
  <c r="V469" i="6" s="1"/>
  <c r="T471" i="6"/>
  <c r="V471" i="6" s="1"/>
  <c r="I473" i="6"/>
  <c r="T473" i="6"/>
  <c r="V473" i="6" s="1"/>
  <c r="T475" i="6"/>
  <c r="U475" i="6" s="1"/>
  <c r="T477" i="6"/>
  <c r="I479" i="6"/>
  <c r="T479" i="6"/>
  <c r="I482" i="6"/>
  <c r="T483" i="6"/>
  <c r="V483" i="6" s="1"/>
  <c r="Q485" i="6"/>
  <c r="I486" i="6"/>
  <c r="T486" i="6"/>
  <c r="V486" i="6" s="1"/>
  <c r="Q488" i="6"/>
  <c r="T488" i="6"/>
  <c r="V488" i="6" s="1"/>
  <c r="I491" i="6"/>
  <c r="T492" i="6"/>
  <c r="V492" i="6" s="1"/>
  <c r="T494" i="6"/>
  <c r="T496" i="6"/>
  <c r="U496" i="6" s="1"/>
  <c r="T498" i="6"/>
  <c r="T500" i="6"/>
  <c r="V500" i="6" s="1"/>
  <c r="I502" i="6"/>
  <c r="T502" i="6"/>
  <c r="U502" i="6" s="1"/>
  <c r="T504" i="6"/>
  <c r="D505" i="6"/>
  <c r="F505" i="6" s="1"/>
  <c r="T506" i="6"/>
  <c r="T508" i="6"/>
  <c r="V508" i="6" s="1"/>
  <c r="T510" i="6"/>
  <c r="U510" i="6" s="1"/>
  <c r="D511" i="6"/>
  <c r="F511" i="6" s="1"/>
  <c r="T512" i="6"/>
  <c r="D513" i="6"/>
  <c r="E513" i="6" s="1"/>
  <c r="I514" i="6"/>
  <c r="T515" i="6"/>
  <c r="V515" i="6" s="1"/>
  <c r="T519" i="6"/>
  <c r="V519" i="6" s="1"/>
  <c r="T521" i="6"/>
  <c r="V521" i="6" s="1"/>
  <c r="D522" i="6"/>
  <c r="E522" i="6" s="1"/>
  <c r="T523" i="6"/>
  <c r="V523" i="6" s="1"/>
  <c r="L524" i="6"/>
  <c r="N524" i="6" s="1"/>
  <c r="T525" i="6"/>
  <c r="V525" i="6" s="1"/>
  <c r="T527" i="6"/>
  <c r="V527" i="6" s="1"/>
  <c r="I529" i="6"/>
  <c r="T529" i="6"/>
  <c r="T531" i="6"/>
  <c r="V531" i="6" s="1"/>
  <c r="T532" i="6"/>
  <c r="V532" i="6" s="1"/>
  <c r="T534" i="6"/>
  <c r="U534" i="6" s="1"/>
  <c r="T536" i="6"/>
  <c r="V536" i="6" s="1"/>
  <c r="T538" i="6"/>
  <c r="V538" i="6" s="1"/>
  <c r="L539" i="6"/>
  <c r="N539" i="6" s="1"/>
  <c r="T540" i="6"/>
  <c r="V540" i="6" s="1"/>
  <c r="T542" i="6"/>
  <c r="T544" i="6"/>
  <c r="V544" i="6" s="1"/>
  <c r="T546" i="6"/>
  <c r="U546" i="6" s="1"/>
  <c r="D547" i="6"/>
  <c r="F547" i="6" s="1"/>
  <c r="T548" i="6"/>
  <c r="D549" i="6"/>
  <c r="E549" i="6" s="1"/>
  <c r="T550" i="6"/>
  <c r="V550" i="6" s="1"/>
  <c r="T552" i="6"/>
  <c r="U552" i="6" s="1"/>
  <c r="D553" i="6"/>
  <c r="T553" i="6"/>
  <c r="V553" i="6" s="1"/>
  <c r="D574" i="6"/>
  <c r="D578" i="6"/>
  <c r="E578" i="6" s="1"/>
  <c r="D595" i="6"/>
  <c r="L639" i="6"/>
  <c r="N639" i="6" s="1"/>
  <c r="L654" i="6"/>
  <c r="T704" i="6"/>
  <c r="U704" i="6" s="1"/>
  <c r="T713" i="6"/>
  <c r="V713" i="6" s="1"/>
  <c r="T731" i="6"/>
  <c r="V731" i="6" s="1"/>
  <c r="T781" i="6"/>
  <c r="U781" i="6" s="1"/>
  <c r="L790" i="6"/>
  <c r="L794" i="6"/>
  <c r="M794" i="6" s="1"/>
  <c r="T805" i="6"/>
  <c r="V805" i="6" s="1"/>
  <c r="L829" i="6"/>
  <c r="T830" i="6"/>
  <c r="V830" i="6" s="1"/>
  <c r="L835" i="6"/>
  <c r="L845" i="6"/>
  <c r="M845" i="6" s="1"/>
  <c r="T847" i="6"/>
  <c r="T853" i="6"/>
  <c r="V853" i="6" s="1"/>
  <c r="L868" i="6"/>
  <c r="L880" i="6"/>
  <c r="M880" i="6" s="1"/>
  <c r="T881" i="6"/>
  <c r="V881" i="6" s="1"/>
  <c r="L884" i="6"/>
  <c r="N884" i="6" s="1"/>
  <c r="T896" i="6"/>
  <c r="L904" i="6"/>
  <c r="M904" i="6" s="1"/>
  <c r="L916" i="6"/>
  <c r="L941" i="6"/>
  <c r="M941" i="6" s="1"/>
  <c r="L74" i="6"/>
  <c r="N74" i="6" s="1"/>
  <c r="L87" i="6"/>
  <c r="N87" i="6" s="1"/>
  <c r="L116" i="6"/>
  <c r="M116" i="6" s="1"/>
  <c r="L127" i="6"/>
  <c r="N127" i="6" s="1"/>
  <c r="L141" i="6"/>
  <c r="N141" i="6" s="1"/>
  <c r="L160" i="6"/>
  <c r="L178" i="6"/>
  <c r="N178" i="6" s="1"/>
  <c r="L196" i="6"/>
  <c r="L207" i="6"/>
  <c r="N207" i="6" s="1"/>
  <c r="L217" i="6"/>
  <c r="N217" i="6" s="1"/>
  <c r="L231" i="6"/>
  <c r="M231" i="6" s="1"/>
  <c r="T255" i="6"/>
  <c r="T261" i="6"/>
  <c r="V261" i="6" s="1"/>
  <c r="T306" i="6"/>
  <c r="U306" i="6" s="1"/>
  <c r="T317" i="6"/>
  <c r="V317" i="6" s="1"/>
  <c r="T341" i="6"/>
  <c r="U341" i="6" s="1"/>
  <c r="T356" i="6"/>
  <c r="U356" i="6" s="1"/>
  <c r="T374" i="6"/>
  <c r="T481" i="6"/>
  <c r="V481" i="6" s="1"/>
  <c r="T482" i="6"/>
  <c r="V482" i="6" s="1"/>
  <c r="T485" i="6"/>
  <c r="V485" i="6" s="1"/>
  <c r="T490" i="6"/>
  <c r="T491" i="6"/>
  <c r="V491" i="6" s="1"/>
  <c r="T514" i="6"/>
  <c r="T517" i="6"/>
  <c r="V517" i="6" s="1"/>
  <c r="T518" i="6"/>
  <c r="T559" i="6"/>
  <c r="V559" i="6" s="1"/>
  <c r="T560" i="6"/>
  <c r="D565" i="6"/>
  <c r="F565" i="6" s="1"/>
  <c r="I565" i="6"/>
  <c r="T571" i="6"/>
  <c r="U571" i="6" s="1"/>
  <c r="D593" i="6"/>
  <c r="E593" i="6" s="1"/>
  <c r="T595" i="6"/>
  <c r="U595" i="6" s="1"/>
  <c r="D629" i="6"/>
  <c r="F629" i="6" s="1"/>
  <c r="L633" i="6"/>
  <c r="M633" i="6" s="1"/>
  <c r="T633" i="6"/>
  <c r="T634" i="6"/>
  <c r="U634" i="6" s="1"/>
  <c r="T675" i="6"/>
  <c r="V675" i="6" s="1"/>
  <c r="T719" i="6"/>
  <c r="V719" i="6" s="1"/>
  <c r="T737" i="6"/>
  <c r="V737" i="6" s="1"/>
  <c r="L749" i="6"/>
  <c r="N749" i="6" s="1"/>
  <c r="L761" i="6"/>
  <c r="N761" i="6" s="1"/>
  <c r="L775" i="6"/>
  <c r="M775" i="6" s="1"/>
  <c r="T788" i="6"/>
  <c r="L791" i="6"/>
  <c r="M791" i="6" s="1"/>
  <c r="T817" i="6"/>
  <c r="V817" i="6" s="1"/>
  <c r="T824" i="6"/>
  <c r="V824" i="6" s="1"/>
  <c r="T841" i="6"/>
  <c r="L862" i="6"/>
  <c r="M862" i="6" s="1"/>
  <c r="T863" i="6"/>
  <c r="N883" i="6"/>
  <c r="P883" i="6" s="1"/>
  <c r="T886" i="6"/>
  <c r="V886" i="6" s="1"/>
  <c r="L913" i="6"/>
  <c r="M913" i="6" s="1"/>
  <c r="L923" i="6"/>
  <c r="T929" i="6"/>
  <c r="U929" i="6" s="1"/>
  <c r="L947" i="6"/>
  <c r="M947" i="6" s="1"/>
  <c r="L956" i="6"/>
  <c r="N956" i="6" s="1"/>
  <c r="T958" i="6"/>
  <c r="U958" i="6" s="1"/>
  <c r="T971" i="6"/>
  <c r="V971" i="6" s="1"/>
  <c r="L975" i="6"/>
  <c r="M975" i="6" s="1"/>
  <c r="L985" i="6"/>
  <c r="T985" i="6"/>
  <c r="U985" i="6" s="1"/>
  <c r="T986" i="6"/>
  <c r="V986" i="6" s="1"/>
  <c r="L995" i="6"/>
  <c r="D1005" i="6"/>
  <c r="E1005" i="6" s="1"/>
  <c r="D1008" i="6"/>
  <c r="E1008" i="6" s="1"/>
  <c r="D1009" i="6"/>
  <c r="E1009" i="6" s="1"/>
  <c r="T1010" i="6"/>
  <c r="U1010" i="6" s="1"/>
  <c r="D1012" i="6"/>
  <c r="F1012" i="6" s="1"/>
  <c r="T1013" i="6"/>
  <c r="D1014" i="6"/>
  <c r="E1014" i="6" s="1"/>
  <c r="L1024" i="6"/>
  <c r="N1024" i="6" s="1"/>
  <c r="D1035" i="6"/>
  <c r="E1035" i="6" s="1"/>
  <c r="L1039" i="6"/>
  <c r="T1080" i="6"/>
  <c r="U1080" i="6" s="1"/>
  <c r="T1081" i="6"/>
  <c r="V1081" i="6" s="1"/>
  <c r="T1084" i="6"/>
  <c r="V1084" i="6" s="1"/>
  <c r="T1089" i="6"/>
  <c r="V1089" i="6" s="1"/>
  <c r="T1092" i="6"/>
  <c r="V1092" i="6" s="1"/>
  <c r="T1093" i="6"/>
  <c r="V1093" i="6" s="1"/>
  <c r="T1098" i="6"/>
  <c r="U1098" i="6" s="1"/>
  <c r="T1099" i="6"/>
  <c r="V1099" i="6" s="1"/>
  <c r="T1109" i="6"/>
  <c r="U1109" i="6" s="1"/>
  <c r="T1120" i="6"/>
  <c r="V1120" i="6" s="1"/>
  <c r="T1121" i="6"/>
  <c r="U1121" i="6" s="1"/>
  <c r="T1126" i="6"/>
  <c r="V1126" i="6" s="1"/>
  <c r="T1129" i="6"/>
  <c r="V1129" i="6" s="1"/>
  <c r="T1136" i="6"/>
  <c r="U1136" i="6" s="1"/>
  <c r="T1141" i="6"/>
  <c r="V1141" i="6" s="1"/>
  <c r="T1144" i="6"/>
  <c r="U1144" i="6" s="1"/>
  <c r="T1147" i="6"/>
  <c r="U1147" i="6" s="1"/>
  <c r="T1169" i="6"/>
  <c r="T554" i="6"/>
  <c r="U554" i="6" s="1"/>
  <c r="T555" i="6"/>
  <c r="T557" i="6"/>
  <c r="V557" i="6" s="1"/>
  <c r="T561" i="6"/>
  <c r="V561" i="6" s="1"/>
  <c r="T563" i="6"/>
  <c r="V563" i="6" s="1"/>
  <c r="T565" i="6"/>
  <c r="V565" i="6" s="1"/>
  <c r="T567" i="6"/>
  <c r="V567" i="6" s="1"/>
  <c r="T569" i="6"/>
  <c r="V569" i="6" s="1"/>
  <c r="D572" i="6"/>
  <c r="E572" i="6" s="1"/>
  <c r="L573" i="6"/>
  <c r="N573" i="6" s="1"/>
  <c r="T574" i="6"/>
  <c r="V574" i="6" s="1"/>
  <c r="L576" i="6"/>
  <c r="N576" i="6" s="1"/>
  <c r="D577" i="6"/>
  <c r="F577" i="6" s="1"/>
  <c r="L579" i="6"/>
  <c r="M579" i="6" s="1"/>
  <c r="D580" i="6"/>
  <c r="E580" i="6" s="1"/>
  <c r="D581" i="6"/>
  <c r="E581" i="6" s="1"/>
  <c r="D583" i="6"/>
  <c r="E583" i="6" s="1"/>
  <c r="D584" i="6"/>
  <c r="E584" i="6" s="1"/>
  <c r="L585" i="6"/>
  <c r="N585" i="6" s="1"/>
  <c r="D586" i="6"/>
  <c r="F586" i="6" s="1"/>
  <c r="D587" i="6"/>
  <c r="D589" i="6"/>
  <c r="F589" i="6" s="1"/>
  <c r="D590" i="6"/>
  <c r="F590" i="6" s="1"/>
  <c r="L591" i="6"/>
  <c r="N591" i="6" s="1"/>
  <c r="D592" i="6"/>
  <c r="E592" i="6" s="1"/>
  <c r="L594" i="6"/>
  <c r="D596" i="6"/>
  <c r="E596" i="6" s="1"/>
  <c r="L597" i="6"/>
  <c r="N597" i="6" s="1"/>
  <c r="T597" i="6"/>
  <c r="V597" i="6" s="1"/>
  <c r="D598" i="6"/>
  <c r="D599" i="6"/>
  <c r="F599" i="6" s="1"/>
  <c r="T601" i="6"/>
  <c r="L603" i="6"/>
  <c r="M603" i="6" s="1"/>
  <c r="D604" i="6"/>
  <c r="F604" i="6" s="1"/>
  <c r="T604" i="6"/>
  <c r="U604" i="6" s="1"/>
  <c r="D605" i="6"/>
  <c r="F605" i="6" s="1"/>
  <c r="T607" i="6"/>
  <c r="U607" i="6" s="1"/>
  <c r="L609" i="6"/>
  <c r="D610" i="6"/>
  <c r="D611" i="6"/>
  <c r="F611" i="6" s="1"/>
  <c r="D613" i="6"/>
  <c r="E613" i="6" s="1"/>
  <c r="D614" i="6"/>
  <c r="E614" i="6" s="1"/>
  <c r="L615" i="6"/>
  <c r="N615" i="6" s="1"/>
  <c r="D616" i="6"/>
  <c r="F616" i="6" s="1"/>
  <c r="D617" i="6"/>
  <c r="T618" i="6"/>
  <c r="U618" i="6" s="1"/>
  <c r="T619" i="6"/>
  <c r="V619" i="6" s="1"/>
  <c r="T621" i="6"/>
  <c r="U621" i="6" s="1"/>
  <c r="D622" i="6"/>
  <c r="F622" i="6" s="1"/>
  <c r="T622" i="6"/>
  <c r="U622" i="6" s="1"/>
  <c r="T624" i="6"/>
  <c r="U624" i="6" s="1"/>
  <c r="D625" i="6"/>
  <c r="E625" i="6" s="1"/>
  <c r="T625" i="6"/>
  <c r="V625" i="6" s="1"/>
  <c r="T627" i="6"/>
  <c r="U627" i="6" s="1"/>
  <c r="T630" i="6"/>
  <c r="U630" i="6" s="1"/>
  <c r="D632" i="6"/>
  <c r="F632" i="6" s="1"/>
  <c r="D634" i="6"/>
  <c r="D635" i="6"/>
  <c r="F635" i="6" s="1"/>
  <c r="T636" i="6"/>
  <c r="V636" i="6" s="1"/>
  <c r="L637" i="6"/>
  <c r="N637" i="6" s="1"/>
  <c r="L638" i="6"/>
  <c r="M638" i="6" s="1"/>
  <c r="T638" i="6"/>
  <c r="V638" i="6" s="1"/>
  <c r="T648" i="6"/>
  <c r="U648" i="6" s="1"/>
  <c r="L649" i="6"/>
  <c r="N649" i="6" s="1"/>
  <c r="L650" i="6"/>
  <c r="M650" i="6" s="1"/>
  <c r="T650" i="6"/>
  <c r="U650" i="6" s="1"/>
  <c r="L651" i="6"/>
  <c r="N651" i="6" s="1"/>
  <c r="T651" i="6"/>
  <c r="V651" i="6" s="1"/>
  <c r="L652" i="6"/>
  <c r="L653" i="6"/>
  <c r="M653" i="6" s="1"/>
  <c r="T657" i="6"/>
  <c r="U657" i="6" s="1"/>
  <c r="L658" i="6"/>
  <c r="L659" i="6"/>
  <c r="N659" i="6" s="1"/>
  <c r="L660" i="6"/>
  <c r="M660" i="6" s="1"/>
  <c r="T660" i="6"/>
  <c r="L661" i="6"/>
  <c r="N661" i="6" s="1"/>
  <c r="L662" i="6"/>
  <c r="N662" i="6" s="1"/>
  <c r="T662" i="6"/>
  <c r="L663" i="6"/>
  <c r="N663" i="6" s="1"/>
  <c r="T663" i="6"/>
  <c r="V663" i="6" s="1"/>
  <c r="L664" i="6"/>
  <c r="N664" i="6" s="1"/>
  <c r="L665" i="6"/>
  <c r="M665" i="6" s="1"/>
  <c r="L666" i="6"/>
  <c r="M666" i="6" s="1"/>
  <c r="T666" i="6"/>
  <c r="L667" i="6"/>
  <c r="N667" i="6" s="1"/>
  <c r="T672" i="6"/>
  <c r="V672" i="6" s="1"/>
  <c r="L673" i="6"/>
  <c r="N673" i="6" s="1"/>
  <c r="L674" i="6"/>
  <c r="M674" i="6" s="1"/>
  <c r="T674" i="6"/>
  <c r="U674" i="6" s="1"/>
  <c r="L675" i="6"/>
  <c r="N675" i="6" s="1"/>
  <c r="T686" i="6"/>
  <c r="V686" i="6" s="1"/>
  <c r="L687" i="6"/>
  <c r="N687" i="6" s="1"/>
  <c r="T687" i="6"/>
  <c r="L688" i="6"/>
  <c r="M688" i="6" s="1"/>
  <c r="L689" i="6"/>
  <c r="M689" i="6" s="1"/>
  <c r="L690" i="6"/>
  <c r="T690" i="6"/>
  <c r="V690" i="6" s="1"/>
  <c r="L691" i="6"/>
  <c r="L692" i="6"/>
  <c r="N692" i="6" s="1"/>
  <c r="T692" i="6"/>
  <c r="V692" i="6" s="1"/>
  <c r="L693" i="6"/>
  <c r="N693" i="6" s="1"/>
  <c r="T693" i="6"/>
  <c r="L694" i="6"/>
  <c r="N694" i="6" s="1"/>
  <c r="L695" i="6"/>
  <c r="N695" i="6" s="1"/>
  <c r="L696" i="6"/>
  <c r="T696" i="6"/>
  <c r="U696" i="6" s="1"/>
  <c r="L697" i="6"/>
  <c r="N697" i="6" s="1"/>
  <c r="L698" i="6"/>
  <c r="T698" i="6"/>
  <c r="V698" i="6" s="1"/>
  <c r="L699" i="6"/>
  <c r="N699" i="6" s="1"/>
  <c r="T699" i="6"/>
  <c r="U699" i="6" s="1"/>
  <c r="L700" i="6"/>
  <c r="M700" i="6" s="1"/>
  <c r="L701" i="6"/>
  <c r="M701" i="6" s="1"/>
  <c r="L702" i="6"/>
  <c r="M702" i="6" s="1"/>
  <c r="T702" i="6"/>
  <c r="U702" i="6" s="1"/>
  <c r="L703" i="6"/>
  <c r="N703" i="6" s="1"/>
  <c r="L704" i="6"/>
  <c r="M704" i="6" s="1"/>
  <c r="T710" i="6"/>
  <c r="V710" i="6" s="1"/>
  <c r="L711" i="6"/>
  <c r="M711" i="6" s="1"/>
  <c r="L712" i="6"/>
  <c r="N712" i="6" s="1"/>
  <c r="L713" i="6"/>
  <c r="N713" i="6" s="1"/>
  <c r="L718" i="6"/>
  <c r="N718" i="6" s="1"/>
  <c r="L719" i="6"/>
  <c r="N719" i="6" s="1"/>
  <c r="L724" i="6"/>
  <c r="N724" i="6" s="1"/>
  <c r="L725" i="6"/>
  <c r="N725" i="6" s="1"/>
  <c r="T725" i="6"/>
  <c r="L726" i="6"/>
  <c r="M726" i="6" s="1"/>
  <c r="L727" i="6"/>
  <c r="N727" i="6" s="1"/>
  <c r="L728" i="6"/>
  <c r="T728" i="6"/>
  <c r="V728" i="6" s="1"/>
  <c r="L729" i="6"/>
  <c r="N729" i="6" s="1"/>
  <c r="L730" i="6"/>
  <c r="N730" i="6" s="1"/>
  <c r="L731" i="6"/>
  <c r="N731" i="6" s="1"/>
  <c r="L736" i="6"/>
  <c r="N736" i="6" s="1"/>
  <c r="L737" i="6"/>
  <c r="N737" i="6" s="1"/>
  <c r="L742" i="6"/>
  <c r="N742" i="6" s="1"/>
  <c r="L743" i="6"/>
  <c r="N743" i="6" s="1"/>
  <c r="T743" i="6"/>
  <c r="V743" i="6" s="1"/>
  <c r="L744" i="6"/>
  <c r="M744" i="6" s="1"/>
  <c r="L745" i="6"/>
  <c r="N745" i="6" s="1"/>
  <c r="L746" i="6"/>
  <c r="T746" i="6"/>
  <c r="U746" i="6" s="1"/>
  <c r="L747" i="6"/>
  <c r="M747" i="6" s="1"/>
  <c r="L748" i="6"/>
  <c r="N748" i="6" s="1"/>
  <c r="L754" i="6"/>
  <c r="N754" i="6" s="1"/>
  <c r="L755" i="6"/>
  <c r="N755" i="6" s="1"/>
  <c r="T755" i="6"/>
  <c r="L756" i="6"/>
  <c r="M756" i="6" s="1"/>
  <c r="L757" i="6"/>
  <c r="N757" i="6" s="1"/>
  <c r="L758" i="6"/>
  <c r="N758" i="6" s="1"/>
  <c r="T758" i="6"/>
  <c r="V758" i="6" s="1"/>
  <c r="L759" i="6"/>
  <c r="M759" i="6" s="1"/>
  <c r="L760" i="6"/>
  <c r="N760" i="6" s="1"/>
  <c r="T769" i="6"/>
  <c r="V769" i="6" s="1"/>
  <c r="L770" i="6"/>
  <c r="M770" i="6" s="1"/>
  <c r="T770" i="6"/>
  <c r="L771" i="6"/>
  <c r="N771" i="6" s="1"/>
  <c r="T771" i="6"/>
  <c r="V771" i="6" s="1"/>
  <c r="L772" i="6"/>
  <c r="M772" i="6" s="1"/>
  <c r="T772" i="6"/>
  <c r="U772" i="6" s="1"/>
  <c r="L773" i="6"/>
  <c r="M773" i="6" s="1"/>
  <c r="T773" i="6"/>
  <c r="V773" i="6" s="1"/>
  <c r="L774" i="6"/>
  <c r="N774" i="6" s="1"/>
  <c r="T774" i="6"/>
  <c r="V774" i="6" s="1"/>
  <c r="T775" i="6"/>
  <c r="L776" i="6"/>
  <c r="M776" i="6" s="1"/>
  <c r="T776" i="6"/>
  <c r="U776" i="6" s="1"/>
  <c r="L777" i="6"/>
  <c r="M777" i="6" s="1"/>
  <c r="T777" i="6"/>
  <c r="V777" i="6" s="1"/>
  <c r="L778" i="6"/>
  <c r="T778" i="6"/>
  <c r="L779" i="6"/>
  <c r="M779" i="6" s="1"/>
  <c r="T779" i="6"/>
  <c r="V779" i="6" s="1"/>
  <c r="L780" i="6"/>
  <c r="N780" i="6" s="1"/>
  <c r="T780" i="6"/>
  <c r="U780" i="6" s="1"/>
  <c r="L781" i="6"/>
  <c r="L785" i="6"/>
  <c r="M785" i="6" s="1"/>
  <c r="T785" i="6"/>
  <c r="U785" i="6" s="1"/>
  <c r="L786" i="6"/>
  <c r="M786" i="6" s="1"/>
  <c r="T786" i="6"/>
  <c r="L787" i="6"/>
  <c r="M787" i="6" s="1"/>
  <c r="T787" i="6"/>
  <c r="V787" i="6" s="1"/>
  <c r="L788" i="6"/>
  <c r="T790" i="6"/>
  <c r="V790" i="6" s="1"/>
  <c r="T791" i="6"/>
  <c r="V791" i="6" s="1"/>
  <c r="L792" i="6"/>
  <c r="M792" i="6" s="1"/>
  <c r="T792" i="6"/>
  <c r="V792" i="6" s="1"/>
  <c r="L793" i="6"/>
  <c r="N793" i="6" s="1"/>
  <c r="T793" i="6"/>
  <c r="L799" i="6"/>
  <c r="M799" i="6" s="1"/>
  <c r="T799" i="6"/>
  <c r="U799" i="6" s="1"/>
  <c r="L800" i="6"/>
  <c r="M800" i="6" s="1"/>
  <c r="T800" i="6"/>
  <c r="V800" i="6" s="1"/>
  <c r="L801" i="6"/>
  <c r="T801" i="6"/>
  <c r="L802" i="6"/>
  <c r="M802" i="6" s="1"/>
  <c r="T802" i="6"/>
  <c r="U802" i="6" s="1"/>
  <c r="L803" i="6"/>
  <c r="M803" i="6" s="1"/>
  <c r="T803" i="6"/>
  <c r="V803" i="6" s="1"/>
  <c r="L804" i="6"/>
  <c r="T804" i="6"/>
  <c r="L805" i="6"/>
  <c r="N805" i="6" s="1"/>
  <c r="L808" i="6"/>
  <c r="M808" i="6" s="1"/>
  <c r="T808" i="6"/>
  <c r="L809" i="6"/>
  <c r="M809" i="6" s="1"/>
  <c r="T809" i="6"/>
  <c r="V809" i="6" s="1"/>
  <c r="L810" i="6"/>
  <c r="N810" i="6" s="1"/>
  <c r="T810" i="6"/>
  <c r="V810" i="6" s="1"/>
  <c r="L811" i="6"/>
  <c r="L812" i="6"/>
  <c r="M812" i="6" s="1"/>
  <c r="T812" i="6"/>
  <c r="V812" i="6" s="1"/>
  <c r="L813" i="6"/>
  <c r="T813" i="6"/>
  <c r="L814" i="6"/>
  <c r="M814" i="6" s="1"/>
  <c r="T814" i="6"/>
  <c r="U814" i="6" s="1"/>
  <c r="L815" i="6"/>
  <c r="M815" i="6" s="1"/>
  <c r="T815" i="6"/>
  <c r="V815" i="6" s="1"/>
  <c r="L816" i="6"/>
  <c r="M816" i="6" s="1"/>
  <c r="T816" i="6"/>
  <c r="V816" i="6" s="1"/>
  <c r="L817" i="6"/>
  <c r="M817" i="6" s="1"/>
  <c r="T823" i="6"/>
  <c r="V823" i="6" s="1"/>
  <c r="L824" i="6"/>
  <c r="N824" i="6" s="1"/>
  <c r="L827" i="6"/>
  <c r="M827" i="6" s="1"/>
  <c r="T827" i="6"/>
  <c r="U827" i="6" s="1"/>
  <c r="L828" i="6"/>
  <c r="T828" i="6"/>
  <c r="V828" i="6" s="1"/>
  <c r="T829" i="6"/>
  <c r="V829" i="6" s="1"/>
  <c r="L830" i="6"/>
  <c r="M830" i="6" s="1"/>
  <c r="T833" i="6"/>
  <c r="V833" i="6" s="1"/>
  <c r="L834" i="6"/>
  <c r="T834" i="6"/>
  <c r="V834" i="6" s="1"/>
  <c r="L836" i="6"/>
  <c r="M836" i="6" s="1"/>
  <c r="T836" i="6"/>
  <c r="V836" i="6" s="1"/>
  <c r="L837" i="6"/>
  <c r="M837" i="6" s="1"/>
  <c r="T837" i="6"/>
  <c r="V837" i="6" s="1"/>
  <c r="L838" i="6"/>
  <c r="M838" i="6" s="1"/>
  <c r="T838" i="6"/>
  <c r="L839" i="6"/>
  <c r="M839" i="6" s="1"/>
  <c r="T839" i="6"/>
  <c r="V839" i="6" s="1"/>
  <c r="L840" i="6"/>
  <c r="M840" i="6" s="1"/>
  <c r="T840" i="6"/>
  <c r="U840" i="6" s="1"/>
  <c r="L841" i="6"/>
  <c r="M841" i="6" s="1"/>
  <c r="T842" i="6"/>
  <c r="V842" i="6" s="1"/>
  <c r="L843" i="6"/>
  <c r="M843" i="6" s="1"/>
  <c r="T843" i="6"/>
  <c r="V843" i="6" s="1"/>
  <c r="L844" i="6"/>
  <c r="N844" i="6" s="1"/>
  <c r="T844" i="6"/>
  <c r="V844" i="6" s="1"/>
  <c r="L847" i="6"/>
  <c r="M847" i="6" s="1"/>
  <c r="T848" i="6"/>
  <c r="L849" i="6"/>
  <c r="M849" i="6" s="1"/>
  <c r="T849" i="6"/>
  <c r="V849" i="6" s="1"/>
  <c r="L850" i="6"/>
  <c r="M850" i="6" s="1"/>
  <c r="T850" i="6"/>
  <c r="V850" i="6" s="1"/>
  <c r="L851" i="6"/>
  <c r="M851" i="6" s="1"/>
  <c r="T851" i="6"/>
  <c r="U851" i="6" s="1"/>
  <c r="L852" i="6"/>
  <c r="N852" i="6" s="1"/>
  <c r="T852" i="6"/>
  <c r="V852" i="6" s="1"/>
  <c r="L853" i="6"/>
  <c r="M853" i="6" s="1"/>
  <c r="T859" i="6"/>
  <c r="V859" i="6" s="1"/>
  <c r="L860" i="6"/>
  <c r="T860" i="6"/>
  <c r="U860" i="6" s="1"/>
  <c r="L861" i="6"/>
  <c r="M861" i="6" s="1"/>
  <c r="T861" i="6"/>
  <c r="V861" i="6" s="1"/>
  <c r="T862" i="6"/>
  <c r="L863" i="6"/>
  <c r="M863" i="6" s="1"/>
  <c r="L866" i="6"/>
  <c r="N866" i="6" s="1"/>
  <c r="T866" i="6"/>
  <c r="L867" i="6"/>
  <c r="M867" i="6" s="1"/>
  <c r="T867" i="6"/>
  <c r="V867" i="6" s="1"/>
  <c r="T868" i="6"/>
  <c r="L869" i="6"/>
  <c r="M869" i="6" s="1"/>
  <c r="T869" i="6"/>
  <c r="V869" i="6" s="1"/>
  <c r="L870" i="6"/>
  <c r="N870" i="6" s="1"/>
  <c r="T870" i="6"/>
  <c r="V870" i="6" s="1"/>
  <c r="L871" i="6"/>
  <c r="M871" i="6" s="1"/>
  <c r="T871" i="6"/>
  <c r="L872" i="6"/>
  <c r="N872" i="6" s="1"/>
  <c r="T872" i="6"/>
  <c r="V872" i="6" s="1"/>
  <c r="L873" i="6"/>
  <c r="M873" i="6" s="1"/>
  <c r="T873" i="6"/>
  <c r="U873" i="6" s="1"/>
  <c r="L874" i="6"/>
  <c r="M874" i="6" s="1"/>
  <c r="T874" i="6"/>
  <c r="U874" i="6" s="1"/>
  <c r="L875" i="6"/>
  <c r="M875" i="6" s="1"/>
  <c r="T875" i="6"/>
  <c r="U875" i="6" s="1"/>
  <c r="L876" i="6"/>
  <c r="M876" i="6" s="1"/>
  <c r="T876" i="6"/>
  <c r="V876" i="6" s="1"/>
  <c r="L877" i="6"/>
  <c r="N877" i="6" s="1"/>
  <c r="T877" i="6"/>
  <c r="L878" i="6"/>
  <c r="M878" i="6" s="1"/>
  <c r="T878" i="6"/>
  <c r="V878" i="6" s="1"/>
  <c r="L879" i="6"/>
  <c r="N879" i="6" s="1"/>
  <c r="T879" i="6"/>
  <c r="V879" i="6" s="1"/>
  <c r="T880" i="6"/>
  <c r="U880" i="6" s="1"/>
  <c r="L881" i="6"/>
  <c r="M881" i="6" s="1"/>
  <c r="T883" i="6"/>
  <c r="U883" i="6" s="1"/>
  <c r="T884" i="6"/>
  <c r="U884" i="6" s="1"/>
  <c r="L885" i="6"/>
  <c r="M885" i="6" s="1"/>
  <c r="T885" i="6"/>
  <c r="V885" i="6" s="1"/>
  <c r="L886" i="6"/>
  <c r="M886" i="6" s="1"/>
  <c r="L895" i="6"/>
  <c r="M895" i="6" s="1"/>
  <c r="T895" i="6"/>
  <c r="V895" i="6" s="1"/>
  <c r="L896" i="6"/>
  <c r="N896" i="6" s="1"/>
  <c r="L899" i="6"/>
  <c r="T899" i="6"/>
  <c r="U899" i="6" s="1"/>
  <c r="L900" i="6"/>
  <c r="N900" i="6" s="1"/>
  <c r="T900" i="6"/>
  <c r="U900" i="6" s="1"/>
  <c r="L901" i="6"/>
  <c r="M901" i="6" s="1"/>
  <c r="T901" i="6"/>
  <c r="V901" i="6" s="1"/>
  <c r="L902" i="6"/>
  <c r="N902" i="6" s="1"/>
  <c r="T902" i="6"/>
  <c r="V902" i="6" s="1"/>
  <c r="L903" i="6"/>
  <c r="M903" i="6" s="1"/>
  <c r="T903" i="6"/>
  <c r="T904" i="6"/>
  <c r="V904" i="6" s="1"/>
  <c r="L905" i="6"/>
  <c r="M905" i="6" s="1"/>
  <c r="T905" i="6"/>
  <c r="U905" i="6" s="1"/>
  <c r="L906" i="6"/>
  <c r="M906" i="6" s="1"/>
  <c r="T906" i="6"/>
  <c r="V906" i="6" s="1"/>
  <c r="L907" i="6"/>
  <c r="N907" i="6" s="1"/>
  <c r="T907" i="6"/>
  <c r="V907" i="6" s="1"/>
  <c r="L908" i="6"/>
  <c r="N908" i="6" s="1"/>
  <c r="T908" i="6"/>
  <c r="V908" i="6" s="1"/>
  <c r="L909" i="6"/>
  <c r="M909" i="6" s="1"/>
  <c r="T909" i="6"/>
  <c r="U909" i="6" s="1"/>
  <c r="L910" i="6"/>
  <c r="N910" i="6" s="1"/>
  <c r="T910" i="6"/>
  <c r="U910" i="6" s="1"/>
  <c r="L911" i="6"/>
  <c r="T911" i="6"/>
  <c r="L912" i="6"/>
  <c r="T912" i="6"/>
  <c r="U912" i="6" s="1"/>
  <c r="L914" i="6"/>
  <c r="M914" i="6" s="1"/>
  <c r="T914" i="6"/>
  <c r="U914" i="6" s="1"/>
  <c r="L915" i="6"/>
  <c r="M915" i="6" s="1"/>
  <c r="T915" i="6"/>
  <c r="V915" i="6" s="1"/>
  <c r="T920" i="6"/>
  <c r="V920" i="6" s="1"/>
  <c r="L921" i="6"/>
  <c r="N921" i="6" s="1"/>
  <c r="T921" i="6"/>
  <c r="L922" i="6"/>
  <c r="M922" i="6" s="1"/>
  <c r="T922" i="6"/>
  <c r="V922" i="6" s="1"/>
  <c r="T928" i="6"/>
  <c r="L929" i="6"/>
  <c r="M929" i="6" s="1"/>
  <c r="T938" i="6"/>
  <c r="V938" i="6" s="1"/>
  <c r="L939" i="6"/>
  <c r="M939" i="6" s="1"/>
  <c r="T939" i="6"/>
  <c r="V939" i="6" s="1"/>
  <c r="L940" i="6"/>
  <c r="N940" i="6" s="1"/>
  <c r="T940" i="6"/>
  <c r="T944" i="6"/>
  <c r="V944" i="6" s="1"/>
  <c r="L945" i="6"/>
  <c r="N945" i="6" s="1"/>
  <c r="T945" i="6"/>
  <c r="L946" i="6"/>
  <c r="M946" i="6" s="1"/>
  <c r="T946" i="6"/>
  <c r="U946" i="6" s="1"/>
  <c r="T953" i="6"/>
  <c r="V953" i="6" s="1"/>
  <c r="L954" i="6"/>
  <c r="M954" i="6" s="1"/>
  <c r="T954" i="6"/>
  <c r="V954" i="6" s="1"/>
  <c r="L955" i="6"/>
  <c r="N955" i="6" s="1"/>
  <c r="T955" i="6"/>
  <c r="U955" i="6" s="1"/>
  <c r="L958" i="6"/>
  <c r="M958" i="6" s="1"/>
  <c r="L971" i="6"/>
  <c r="M971" i="6" s="1"/>
  <c r="T974" i="6"/>
  <c r="U974" i="6" s="1"/>
  <c r="T983" i="6"/>
  <c r="V983" i="6" s="1"/>
  <c r="L984" i="6"/>
  <c r="M984" i="6" s="1"/>
  <c r="T984" i="6"/>
  <c r="V984" i="6" s="1"/>
  <c r="L986" i="6"/>
  <c r="N986" i="6" s="1"/>
  <c r="L989" i="6"/>
  <c r="M989" i="6" s="1"/>
  <c r="T989" i="6"/>
  <c r="U989" i="6" s="1"/>
  <c r="L990" i="6"/>
  <c r="M990" i="6" s="1"/>
  <c r="T990" i="6"/>
  <c r="L991" i="6"/>
  <c r="N991" i="6" s="1"/>
  <c r="T991" i="6"/>
  <c r="V991" i="6" s="1"/>
  <c r="L992" i="6"/>
  <c r="M992" i="6" s="1"/>
  <c r="T992" i="6"/>
  <c r="V992" i="6" s="1"/>
  <c r="L993" i="6"/>
  <c r="M993" i="6" s="1"/>
  <c r="T993" i="6"/>
  <c r="L994" i="6"/>
  <c r="N994" i="6" s="1"/>
  <c r="T994" i="6"/>
  <c r="V994" i="6" s="1"/>
  <c r="T997" i="6"/>
  <c r="T998" i="6"/>
  <c r="V998" i="6" s="1"/>
  <c r="L999" i="6"/>
  <c r="N999" i="6" s="1"/>
  <c r="D1000" i="6"/>
  <c r="E1000" i="6" s="1"/>
  <c r="T1000" i="6"/>
  <c r="V1000" i="6" s="1"/>
  <c r="T1001" i="6"/>
  <c r="L1002" i="6"/>
  <c r="L1003" i="6"/>
  <c r="M1003" i="6" s="1"/>
  <c r="L1005" i="6"/>
  <c r="N1005" i="6" s="1"/>
  <c r="D1006" i="6"/>
  <c r="L1008" i="6"/>
  <c r="N1008" i="6" s="1"/>
  <c r="L1009" i="6"/>
  <c r="N1009" i="6" s="1"/>
  <c r="D1011" i="6"/>
  <c r="E1011" i="6" s="1"/>
  <c r="T1011" i="6"/>
  <c r="V1011" i="6" s="1"/>
  <c r="L1012" i="6"/>
  <c r="N1012" i="6" s="1"/>
  <c r="L1014" i="6"/>
  <c r="N1014" i="6" s="1"/>
  <c r="L1015" i="6"/>
  <c r="N1015" i="6" s="1"/>
  <c r="T1016" i="6"/>
  <c r="U1016" i="6" s="1"/>
  <c r="L1017" i="6"/>
  <c r="M1017" i="6" s="1"/>
  <c r="D1018" i="6"/>
  <c r="E1018" i="6" s="1"/>
  <c r="D1020" i="6"/>
  <c r="E1020" i="6" s="1"/>
  <c r="T1020" i="6"/>
  <c r="L1021" i="6"/>
  <c r="N1021" i="6" s="1"/>
  <c r="T1022" i="6"/>
  <c r="L1023" i="6"/>
  <c r="N1023" i="6" s="1"/>
  <c r="D1026" i="6"/>
  <c r="E1026" i="6" s="1"/>
  <c r="T1026" i="6"/>
  <c r="U1026" i="6" s="1"/>
  <c r="L1027" i="6"/>
  <c r="N1027" i="6" s="1"/>
  <c r="T1028" i="6"/>
  <c r="U1028" i="6" s="1"/>
  <c r="L1029" i="6"/>
  <c r="D1030" i="6"/>
  <c r="T1031" i="6"/>
  <c r="U1031" i="6" s="1"/>
  <c r="L1032" i="6"/>
  <c r="M1032" i="6" s="1"/>
  <c r="D1033" i="6"/>
  <c r="L1035" i="6"/>
  <c r="M1035" i="6" s="1"/>
  <c r="D1036" i="6"/>
  <c r="E1036" i="6" s="1"/>
  <c r="D1038" i="6"/>
  <c r="E1038" i="6" s="1"/>
  <c r="T1038" i="6"/>
  <c r="V1038" i="6" s="1"/>
  <c r="T1073" i="6"/>
  <c r="V1073" i="6" s="1"/>
  <c r="T1074" i="6"/>
  <c r="T1076" i="6"/>
  <c r="V1076" i="6" s="1"/>
  <c r="T1078" i="6"/>
  <c r="U1078" i="6" s="1"/>
  <c r="T1082" i="6"/>
  <c r="V1082" i="6" s="1"/>
  <c r="T1085" i="6"/>
  <c r="V1085" i="6" s="1"/>
  <c r="T1086" i="6"/>
  <c r="U1086" i="6" s="1"/>
  <c r="T1087" i="6"/>
  <c r="V1087" i="6" s="1"/>
  <c r="T1090" i="6"/>
  <c r="U1090" i="6" s="1"/>
  <c r="T1094" i="6"/>
  <c r="U1094" i="6" s="1"/>
  <c r="T1096" i="6"/>
  <c r="T1100" i="6"/>
  <c r="U1100" i="6" s="1"/>
  <c r="T1102" i="6"/>
  <c r="V1102" i="6" s="1"/>
  <c r="T1103" i="6"/>
  <c r="V1103" i="6" s="1"/>
  <c r="T1105" i="6"/>
  <c r="V1105" i="6" s="1"/>
  <c r="T1106" i="6"/>
  <c r="U1106" i="6" s="1"/>
  <c r="T1107" i="6"/>
  <c r="V1107" i="6" s="1"/>
  <c r="T1110" i="6"/>
  <c r="U1110" i="6" s="1"/>
  <c r="T1112" i="6"/>
  <c r="U1112" i="6" s="1"/>
  <c r="T1114" i="6"/>
  <c r="T1116" i="6"/>
  <c r="V1116" i="6" s="1"/>
  <c r="T1118" i="6"/>
  <c r="U1118" i="6" s="1"/>
  <c r="T1122" i="6"/>
  <c r="T1124" i="6"/>
  <c r="U1124" i="6" s="1"/>
  <c r="T1127" i="6"/>
  <c r="U1127" i="6" s="1"/>
  <c r="T1130" i="6"/>
  <c r="T1132" i="6"/>
  <c r="V1132" i="6" s="1"/>
  <c r="T1134" i="6"/>
  <c r="U1134" i="6" s="1"/>
  <c r="T1137" i="6"/>
  <c r="U1137" i="6" s="1"/>
  <c r="T1138" i="6"/>
  <c r="U1138" i="6" s="1"/>
  <c r="T1139" i="6"/>
  <c r="U1139" i="6" s="1"/>
  <c r="T1142" i="6"/>
  <c r="T1145" i="6"/>
  <c r="U1145" i="6" s="1"/>
  <c r="T1148" i="6"/>
  <c r="V1148" i="6" s="1"/>
  <c r="T1150" i="6"/>
  <c r="U1150" i="6" s="1"/>
  <c r="T1152" i="6"/>
  <c r="U1152" i="6" s="1"/>
  <c r="T1154" i="6"/>
  <c r="V1154" i="6" s="1"/>
  <c r="T1156" i="6"/>
  <c r="U1156" i="6" s="1"/>
  <c r="T1158" i="6"/>
  <c r="U1158" i="6" s="1"/>
  <c r="T1159" i="6"/>
  <c r="V1159" i="6" s="1"/>
  <c r="T1161" i="6"/>
  <c r="U1161" i="6" s="1"/>
  <c r="T1163" i="6"/>
  <c r="V1163" i="6" s="1"/>
  <c r="T1165" i="6"/>
  <c r="U1165" i="6" s="1"/>
  <c r="T1167" i="6"/>
  <c r="F1181" i="6"/>
  <c r="H1181" i="6" s="1"/>
  <c r="U1222" i="6"/>
  <c r="X1222" i="6" s="1"/>
  <c r="M1285" i="6"/>
  <c r="P1285" i="6" s="1"/>
  <c r="M1293" i="6"/>
  <c r="P1293" i="6" s="1"/>
  <c r="M973" i="6"/>
  <c r="N973" i="6"/>
  <c r="M898" i="6"/>
  <c r="N898" i="6"/>
  <c r="M826" i="6"/>
  <c r="N826" i="6"/>
  <c r="E1203" i="6"/>
  <c r="F1203" i="6"/>
  <c r="T167" i="3"/>
  <c r="V167" i="3" s="1"/>
  <c r="T173" i="3"/>
  <c r="U173" i="3" s="1"/>
  <c r="T185" i="3"/>
  <c r="U185" i="3" s="1"/>
  <c r="T203" i="3"/>
  <c r="T209" i="3"/>
  <c r="U209" i="3" s="1"/>
  <c r="T227" i="3"/>
  <c r="V227" i="3" s="1"/>
  <c r="T259" i="3"/>
  <c r="U259" i="3" s="1"/>
  <c r="T265" i="3"/>
  <c r="T266" i="3"/>
  <c r="U266" i="3" s="1"/>
  <c r="T272" i="3"/>
  <c r="T315" i="3"/>
  <c r="U315" i="3" s="1"/>
  <c r="T328" i="3"/>
  <c r="T22" i="4"/>
  <c r="T187" i="4"/>
  <c r="L190" i="4"/>
  <c r="D25" i="6"/>
  <c r="F25" i="6" s="1"/>
  <c r="D39" i="6"/>
  <c r="F39" i="6" s="1"/>
  <c r="D51" i="6"/>
  <c r="D153" i="6"/>
  <c r="D159" i="6"/>
  <c r="F159" i="6" s="1"/>
  <c r="D183" i="6"/>
  <c r="F183" i="6" s="1"/>
  <c r="D196" i="6"/>
  <c r="E196" i="6" s="1"/>
  <c r="D237" i="6"/>
  <c r="E237" i="6" s="1"/>
  <c r="D307" i="6"/>
  <c r="F307" i="6" s="1"/>
  <c r="D327" i="6"/>
  <c r="D328" i="6"/>
  <c r="F328" i="6" s="1"/>
  <c r="D330" i="6"/>
  <c r="F330" i="6" s="1"/>
  <c r="L342" i="6"/>
  <c r="M342" i="6" s="1"/>
  <c r="D384" i="6"/>
  <c r="F384" i="6" s="1"/>
  <c r="L503" i="6"/>
  <c r="M503" i="6" s="1"/>
  <c r="L512" i="6"/>
  <c r="N512" i="6" s="1"/>
  <c r="L515" i="6"/>
  <c r="M515" i="6" s="1"/>
  <c r="D518" i="6"/>
  <c r="E518" i="6" s="1"/>
  <c r="D527" i="6"/>
  <c r="E527" i="6" s="1"/>
  <c r="D542" i="6"/>
  <c r="E542" i="6" s="1"/>
  <c r="D564" i="6"/>
  <c r="T573" i="6"/>
  <c r="U573" i="6" s="1"/>
  <c r="T576" i="6"/>
  <c r="V576" i="6" s="1"/>
  <c r="L617" i="6"/>
  <c r="M617" i="6" s="1"/>
  <c r="U1234" i="6"/>
  <c r="X1234" i="6" s="1"/>
  <c r="V1248" i="6"/>
  <c r="X1248" i="6" s="1"/>
  <c r="M1299" i="6"/>
  <c r="P1299" i="6" s="1"/>
  <c r="T307" i="3"/>
  <c r="U307" i="3" s="1"/>
  <c r="V335" i="3"/>
  <c r="X335" i="3" s="1"/>
  <c r="D78" i="6"/>
  <c r="F78" i="6" s="1"/>
  <c r="D92" i="6"/>
  <c r="F92" i="6" s="1"/>
  <c r="D106" i="6"/>
  <c r="E106" i="6" s="1"/>
  <c r="D110" i="6"/>
  <c r="F110" i="6" s="1"/>
  <c r="D124" i="6"/>
  <c r="E124" i="6" s="1"/>
  <c r="D128" i="6"/>
  <c r="F128" i="6" s="1"/>
  <c r="D142" i="6"/>
  <c r="F142" i="6" s="1"/>
  <c r="D146" i="6"/>
  <c r="F146" i="6" s="1"/>
  <c r="D450" i="6"/>
  <c r="T270" i="3"/>
  <c r="V270" i="3" s="1"/>
  <c r="T40" i="4"/>
  <c r="T52" i="4"/>
  <c r="L86" i="4"/>
  <c r="T89" i="4"/>
  <c r="L92" i="4"/>
  <c r="T95" i="4"/>
  <c r="L98" i="4"/>
  <c r="T101" i="4"/>
  <c r="L104" i="4"/>
  <c r="T107" i="4"/>
  <c r="L110" i="4"/>
  <c r="T113" i="4"/>
  <c r="L116" i="4"/>
  <c r="T119" i="4"/>
  <c r="L122" i="4"/>
  <c r="T125" i="4"/>
  <c r="L128" i="4"/>
  <c r="T131" i="4"/>
  <c r="L134" i="4"/>
  <c r="T137" i="4"/>
  <c r="L140" i="4"/>
  <c r="T143" i="4"/>
  <c r="L146" i="4"/>
  <c r="T149" i="4"/>
  <c r="L152" i="4"/>
  <c r="T155" i="4"/>
  <c r="L158" i="4"/>
  <c r="D195" i="4"/>
  <c r="D141" i="6"/>
  <c r="D158" i="6"/>
  <c r="F158" i="6" s="1"/>
  <c r="D165" i="6"/>
  <c r="F165" i="6" s="1"/>
  <c r="D178" i="6"/>
  <c r="F178" i="6" s="1"/>
  <c r="D195" i="6"/>
  <c r="F195" i="6" s="1"/>
  <c r="D213" i="6"/>
  <c r="F213" i="6" s="1"/>
  <c r="D231" i="6"/>
  <c r="L255" i="6"/>
  <c r="M255" i="6" s="1"/>
  <c r="L300" i="6"/>
  <c r="D313" i="6"/>
  <c r="F313" i="6" s="1"/>
  <c r="D314" i="6"/>
  <c r="F314" i="6" s="1"/>
  <c r="L318" i="6"/>
  <c r="M318" i="6" s="1"/>
  <c r="L321" i="6"/>
  <c r="N321" i="6" s="1"/>
  <c r="D345" i="6"/>
  <c r="F345" i="6" s="1"/>
  <c r="D346" i="6"/>
  <c r="F346" i="6" s="1"/>
  <c r="D394" i="6"/>
  <c r="E394" i="6" s="1"/>
  <c r="D396" i="6"/>
  <c r="F396" i="6" s="1"/>
  <c r="D418" i="6"/>
  <c r="E418" i="6" s="1"/>
  <c r="D419" i="6"/>
  <c r="E419" i="6" s="1"/>
  <c r="D420" i="6"/>
  <c r="E420" i="6" s="1"/>
  <c r="D424" i="6"/>
  <c r="D425" i="6"/>
  <c r="E425" i="6" s="1"/>
  <c r="D426" i="6"/>
  <c r="E426" i="6" s="1"/>
  <c r="D430" i="6"/>
  <c r="F430" i="6" s="1"/>
  <c r="D431" i="6"/>
  <c r="E431" i="6" s="1"/>
  <c r="D432" i="6"/>
  <c r="E432" i="6" s="1"/>
  <c r="D433" i="6"/>
  <c r="D436" i="6"/>
  <c r="D437" i="6"/>
  <c r="F437" i="6" s="1"/>
  <c r="D438" i="6"/>
  <c r="E438" i="6" s="1"/>
  <c r="D442" i="6"/>
  <c r="D443" i="6"/>
  <c r="E443" i="6" s="1"/>
  <c r="D444" i="6"/>
  <c r="E444" i="6" s="1"/>
  <c r="D448" i="6"/>
  <c r="E448" i="6" s="1"/>
  <c r="D449" i="6"/>
  <c r="E449" i="6" s="1"/>
  <c r="D456" i="6"/>
  <c r="E456" i="6" s="1"/>
  <c r="L461" i="6"/>
  <c r="M461" i="6" s="1"/>
  <c r="D464" i="6"/>
  <c r="E464" i="6" s="1"/>
  <c r="L470" i="6"/>
  <c r="D495" i="6"/>
  <c r="E495" i="6" s="1"/>
  <c r="L530" i="6"/>
  <c r="N530" i="6" s="1"/>
  <c r="D546" i="6"/>
  <c r="L566" i="6"/>
  <c r="N566" i="6" s="1"/>
  <c r="L619" i="6"/>
  <c r="N619" i="6" s="1"/>
  <c r="T176" i="3"/>
  <c r="T200" i="3"/>
  <c r="T212" i="3"/>
  <c r="U212" i="3" s="1"/>
  <c r="T311" i="3"/>
  <c r="T318" i="3"/>
  <c r="U318" i="3" s="1"/>
  <c r="D67" i="6"/>
  <c r="F67" i="6" s="1"/>
  <c r="D68" i="6"/>
  <c r="L557" i="6"/>
  <c r="M557" i="6" s="1"/>
  <c r="D569" i="6"/>
  <c r="E569" i="6" s="1"/>
  <c r="N949" i="6"/>
  <c r="P949" i="6" s="1"/>
  <c r="T236" i="3"/>
  <c r="V236" i="3" s="1"/>
  <c r="T248" i="3"/>
  <c r="V248" i="3" s="1"/>
  <c r="T268" i="3"/>
  <c r="U268" i="3" s="1"/>
  <c r="T280" i="3"/>
  <c r="U280" i="3" s="1"/>
  <c r="T292" i="3"/>
  <c r="V292" i="3" s="1"/>
  <c r="T304" i="3"/>
  <c r="U304" i="3" s="1"/>
  <c r="T317" i="3"/>
  <c r="U317" i="3" s="1"/>
  <c r="T323" i="3"/>
  <c r="T324" i="3"/>
  <c r="T330" i="3"/>
  <c r="T24" i="4"/>
  <c r="T31" i="4"/>
  <c r="T58" i="4"/>
  <c r="T59" i="4"/>
  <c r="T60" i="4"/>
  <c r="T72" i="4"/>
  <c r="T87" i="4"/>
  <c r="L90" i="4"/>
  <c r="T93" i="4"/>
  <c r="L96" i="4"/>
  <c r="T99" i="4"/>
  <c r="L102" i="4"/>
  <c r="T105" i="4"/>
  <c r="L108" i="4"/>
  <c r="T111" i="4"/>
  <c r="L114" i="4"/>
  <c r="T117" i="4"/>
  <c r="L120" i="4"/>
  <c r="T123" i="4"/>
  <c r="L126" i="4"/>
  <c r="T129" i="4"/>
  <c r="L132" i="4"/>
  <c r="T135" i="4"/>
  <c r="L138" i="4"/>
  <c r="T141" i="4"/>
  <c r="L144" i="4"/>
  <c r="T147" i="4"/>
  <c r="L150" i="4"/>
  <c r="T153" i="4"/>
  <c r="L156" i="4"/>
  <c r="T159" i="4"/>
  <c r="T165" i="4"/>
  <c r="L168" i="4"/>
  <c r="T171" i="4"/>
  <c r="L192" i="4"/>
  <c r="D160" i="6"/>
  <c r="E160" i="6" s="1"/>
  <c r="D171" i="6"/>
  <c r="F171" i="6" s="1"/>
  <c r="D177" i="6"/>
  <c r="D194" i="6"/>
  <c r="F194" i="6" s="1"/>
  <c r="D201" i="6"/>
  <c r="F201" i="6" s="1"/>
  <c r="D212" i="6"/>
  <c r="F212" i="6" s="1"/>
  <c r="D318" i="6"/>
  <c r="F318" i="6" s="1"/>
  <c r="D319" i="6"/>
  <c r="F319" i="6" s="1"/>
  <c r="L330" i="6"/>
  <c r="L332" i="6"/>
  <c r="M332" i="6" s="1"/>
  <c r="D351" i="6"/>
  <c r="F351" i="6" s="1"/>
  <c r="D378" i="6"/>
  <c r="F378" i="6" s="1"/>
  <c r="D402" i="6"/>
  <c r="F402" i="6" s="1"/>
  <c r="D453" i="6"/>
  <c r="E453" i="6" s="1"/>
  <c r="L476" i="6"/>
  <c r="L506" i="6"/>
  <c r="M506" i="6" s="1"/>
  <c r="D509" i="6"/>
  <c r="E509" i="6" s="1"/>
  <c r="D531" i="6"/>
  <c r="E531" i="6" s="1"/>
  <c r="D544" i="6"/>
  <c r="E544" i="6" s="1"/>
  <c r="L548" i="6"/>
  <c r="M548" i="6" s="1"/>
  <c r="T600" i="6"/>
  <c r="V600" i="6" s="1"/>
  <c r="T606" i="6"/>
  <c r="V606" i="6" s="1"/>
  <c r="L631" i="6"/>
  <c r="N631" i="6" s="1"/>
  <c r="U1280" i="6"/>
  <c r="X1280" i="6" s="1"/>
  <c r="M1289" i="6"/>
  <c r="P1289" i="6" s="1"/>
  <c r="T155" i="3"/>
  <c r="U155" i="3" s="1"/>
  <c r="T182" i="3"/>
  <c r="U182" i="3" s="1"/>
  <c r="T230" i="3"/>
  <c r="V230" i="3" s="1"/>
  <c r="T293" i="3"/>
  <c r="T294" i="3"/>
  <c r="T161" i="4"/>
  <c r="T162" i="4"/>
  <c r="L171" i="4"/>
  <c r="L177" i="4"/>
  <c r="L348" i="6"/>
  <c r="M348" i="6" s="1"/>
  <c r="L350" i="6"/>
  <c r="N350" i="6" s="1"/>
  <c r="L444" i="6"/>
  <c r="L446" i="6"/>
  <c r="L447" i="6"/>
  <c r="N447" i="6" s="1"/>
  <c r="V505" i="6"/>
  <c r="U505" i="6"/>
  <c r="D523" i="6"/>
  <c r="F523" i="6" s="1"/>
  <c r="N889" i="6"/>
  <c r="V1232" i="6"/>
  <c r="U1232" i="6"/>
  <c r="T194" i="3"/>
  <c r="V271" i="3"/>
  <c r="X271" i="3" s="1"/>
  <c r="V283" i="3"/>
  <c r="X283" i="3" s="1"/>
  <c r="V295" i="3"/>
  <c r="X295" i="3" s="1"/>
  <c r="V319" i="3"/>
  <c r="X319" i="3" s="1"/>
  <c r="V331" i="3"/>
  <c r="X331" i="3" s="1"/>
  <c r="L164" i="4"/>
  <c r="T167" i="4"/>
  <c r="L170" i="4"/>
  <c r="T173" i="4"/>
  <c r="L176" i="4"/>
  <c r="T179" i="4"/>
  <c r="L182" i="4"/>
  <c r="T185" i="4"/>
  <c r="L188" i="4"/>
  <c r="L194" i="4"/>
  <c r="D33" i="6"/>
  <c r="F33" i="6" s="1"/>
  <c r="L243" i="6"/>
  <c r="L306" i="6"/>
  <c r="M306" i="6" s="1"/>
  <c r="D342" i="6"/>
  <c r="F342" i="6" s="1"/>
  <c r="D343" i="6"/>
  <c r="D469" i="6"/>
  <c r="L628" i="6"/>
  <c r="E1179" i="6"/>
  <c r="F1179" i="6"/>
  <c r="E1205" i="6"/>
  <c r="F1205" i="6"/>
  <c r="V1244" i="6"/>
  <c r="U1244" i="6"/>
  <c r="E1257" i="6"/>
  <c r="F1257" i="6"/>
  <c r="M769" i="6"/>
  <c r="N769" i="6"/>
  <c r="M823" i="6"/>
  <c r="N823" i="6"/>
  <c r="V269" i="3"/>
  <c r="X269" i="3" s="1"/>
  <c r="T277" i="3"/>
  <c r="T278" i="3"/>
  <c r="U278" i="3" s="1"/>
  <c r="V281" i="3"/>
  <c r="X281" i="3" s="1"/>
  <c r="T289" i="3"/>
  <c r="T290" i="3"/>
  <c r="T301" i="3"/>
  <c r="T302" i="3"/>
  <c r="V302" i="3" s="1"/>
  <c r="V305" i="3"/>
  <c r="X305" i="3" s="1"/>
  <c r="T313" i="3"/>
  <c r="T314" i="3"/>
  <c r="V314" i="3" s="1"/>
  <c r="T325" i="3"/>
  <c r="T326" i="3"/>
  <c r="U326" i="3" s="1"/>
  <c r="V329" i="3"/>
  <c r="X329" i="3" s="1"/>
  <c r="T17" i="4"/>
  <c r="T18" i="4"/>
  <c r="T29" i="4"/>
  <c r="T30" i="4"/>
  <c r="T53" i="4"/>
  <c r="T67" i="4"/>
  <c r="T68" i="4"/>
  <c r="T69" i="4"/>
  <c r="L169" i="4"/>
  <c r="L181" i="4"/>
  <c r="T184" i="4"/>
  <c r="L187" i="4"/>
  <c r="L193" i="4"/>
  <c r="E1221" i="6"/>
  <c r="F1221" i="6"/>
  <c r="V1254" i="6"/>
  <c r="U1254" i="6"/>
  <c r="V1276" i="6"/>
  <c r="U1276" i="6"/>
  <c r="T158" i="3"/>
  <c r="T254" i="3"/>
  <c r="U254" i="3" s="1"/>
  <c r="T263" i="3"/>
  <c r="T264" i="3"/>
  <c r="U264" i="3" s="1"/>
  <c r="V267" i="3"/>
  <c r="X267" i="3" s="1"/>
  <c r="T275" i="3"/>
  <c r="T276" i="3"/>
  <c r="V279" i="3"/>
  <c r="X279" i="3" s="1"/>
  <c r="T287" i="3"/>
  <c r="T288" i="3"/>
  <c r="U288" i="3" s="1"/>
  <c r="V291" i="3"/>
  <c r="X291" i="3" s="1"/>
  <c r="T299" i="3"/>
  <c r="T300" i="3"/>
  <c r="V303" i="3"/>
  <c r="X303" i="3" s="1"/>
  <c r="T312" i="3"/>
  <c r="V327" i="3"/>
  <c r="X327" i="3" s="1"/>
  <c r="L162" i="4"/>
  <c r="L174" i="4"/>
  <c r="T177" i="4"/>
  <c r="L180" i="4"/>
  <c r="T183" i="4"/>
  <c r="L186" i="4"/>
  <c r="D31" i="6"/>
  <c r="D324" i="6"/>
  <c r="D325" i="6"/>
  <c r="E325" i="6" s="1"/>
  <c r="D496" i="6"/>
  <c r="F496" i="6" s="1"/>
  <c r="D535" i="6"/>
  <c r="F535" i="6" s="1"/>
  <c r="D567" i="6"/>
  <c r="L622" i="6"/>
  <c r="N622" i="6" s="1"/>
  <c r="M796" i="6"/>
  <c r="N796" i="6"/>
  <c r="N961" i="6"/>
  <c r="V1224" i="6"/>
  <c r="X1224" i="6" s="1"/>
  <c r="M934" i="6"/>
  <c r="N934" i="6"/>
  <c r="T137" i="3"/>
  <c r="U137" i="3" s="1"/>
  <c r="T164" i="3"/>
  <c r="U164" i="3" s="1"/>
  <c r="T191" i="3"/>
  <c r="T239" i="3"/>
  <c r="V239" i="3" s="1"/>
  <c r="T261" i="3"/>
  <c r="T262" i="3"/>
  <c r="V262" i="3" s="1"/>
  <c r="T273" i="3"/>
  <c r="T274" i="3"/>
  <c r="T285" i="3"/>
  <c r="T286" i="3"/>
  <c r="U286" i="3" s="1"/>
  <c r="T297" i="3"/>
  <c r="T298" i="3"/>
  <c r="V298" i="3" s="1"/>
  <c r="T309" i="3"/>
  <c r="T310" i="3"/>
  <c r="T321" i="3"/>
  <c r="T322" i="3"/>
  <c r="V322" i="3" s="1"/>
  <c r="T333" i="3"/>
  <c r="T334" i="3"/>
  <c r="V334" i="3" s="1"/>
  <c r="T25" i="4"/>
  <c r="T26" i="4"/>
  <c r="T35" i="4"/>
  <c r="T49" i="4"/>
  <c r="T50" i="4"/>
  <c r="T51" i="4"/>
  <c r="T164" i="4"/>
  <c r="L167" i="4"/>
  <c r="T170" i="4"/>
  <c r="L173" i="4"/>
  <c r="T176" i="4"/>
  <c r="L179" i="4"/>
  <c r="T182" i="4"/>
  <c r="L185" i="4"/>
  <c r="T188" i="4"/>
  <c r="L191" i="4"/>
  <c r="D199" i="4"/>
  <c r="D93" i="6"/>
  <c r="E93" i="6" s="1"/>
  <c r="D111" i="6"/>
  <c r="D129" i="6"/>
  <c r="F129" i="6" s="1"/>
  <c r="D147" i="6"/>
  <c r="D219" i="6"/>
  <c r="F219" i="6" s="1"/>
  <c r="L261" i="6"/>
  <c r="N261" i="6" s="1"/>
  <c r="L265" i="6"/>
  <c r="M265" i="6" s="1"/>
  <c r="L266" i="6"/>
  <c r="L267" i="6"/>
  <c r="M267" i="6" s="1"/>
  <c r="L268" i="6"/>
  <c r="L269" i="6"/>
  <c r="N269" i="6" s="1"/>
  <c r="L270" i="6"/>
  <c r="N270" i="6" s="1"/>
  <c r="L271" i="6"/>
  <c r="N271" i="6" s="1"/>
  <c r="L272" i="6"/>
  <c r="L273" i="6"/>
  <c r="M273" i="6" s="1"/>
  <c r="L274" i="6"/>
  <c r="L275" i="6"/>
  <c r="M275" i="6" s="1"/>
  <c r="L276" i="6"/>
  <c r="N276" i="6" s="1"/>
  <c r="L277" i="6"/>
  <c r="M277" i="6" s="1"/>
  <c r="L278" i="6"/>
  <c r="L279" i="6"/>
  <c r="N279" i="6" s="1"/>
  <c r="L280" i="6"/>
  <c r="L281" i="6"/>
  <c r="N281" i="6" s="1"/>
  <c r="L282" i="6"/>
  <c r="L283" i="6"/>
  <c r="M283" i="6" s="1"/>
  <c r="L284" i="6"/>
  <c r="L285" i="6"/>
  <c r="M285" i="6" s="1"/>
  <c r="L286" i="6"/>
  <c r="L287" i="6"/>
  <c r="M287" i="6" s="1"/>
  <c r="L288" i="6"/>
  <c r="L289" i="6"/>
  <c r="M289" i="6" s="1"/>
  <c r="L290" i="6"/>
  <c r="L291" i="6"/>
  <c r="N291" i="6" s="1"/>
  <c r="L292" i="6"/>
  <c r="L293" i="6"/>
  <c r="M293" i="6" s="1"/>
  <c r="L294" i="6"/>
  <c r="M294" i="6" s="1"/>
  <c r="L295" i="6"/>
  <c r="M295" i="6" s="1"/>
  <c r="L296" i="6"/>
  <c r="L297" i="6"/>
  <c r="M297" i="6" s="1"/>
  <c r="D376" i="6"/>
  <c r="V509" i="6"/>
  <c r="L635" i="6"/>
  <c r="M635" i="6" s="1"/>
  <c r="M820" i="6"/>
  <c r="N820" i="6"/>
  <c r="M952" i="6"/>
  <c r="N952" i="6"/>
  <c r="M967" i="6"/>
  <c r="N967" i="6"/>
  <c r="U1034" i="6"/>
  <c r="V1034" i="6"/>
  <c r="U1236" i="6"/>
  <c r="V1236" i="6"/>
  <c r="V1270" i="6"/>
  <c r="U1270" i="6"/>
  <c r="N1291" i="6"/>
  <c r="M1291" i="6"/>
  <c r="L320" i="6"/>
  <c r="D331" i="6"/>
  <c r="F331" i="6" s="1"/>
  <c r="L336" i="6"/>
  <c r="N336" i="6" s="1"/>
  <c r="L338" i="6"/>
  <c r="M338" i="6" s="1"/>
  <c r="D348" i="6"/>
  <c r="F348" i="6" s="1"/>
  <c r="D349" i="6"/>
  <c r="F349" i="6" s="1"/>
  <c r="D382" i="6"/>
  <c r="D408" i="6"/>
  <c r="E408" i="6" s="1"/>
  <c r="D460" i="6"/>
  <c r="E460" i="6" s="1"/>
  <c r="L479" i="6"/>
  <c r="M479" i="6" s="1"/>
  <c r="D487" i="6"/>
  <c r="F487" i="6" s="1"/>
  <c r="D493" i="6"/>
  <c r="E493" i="6" s="1"/>
  <c r="D520" i="6"/>
  <c r="D530" i="6"/>
  <c r="E530" i="6" s="1"/>
  <c r="D533" i="6"/>
  <c r="E533" i="6" s="1"/>
  <c r="L554" i="6"/>
  <c r="N554" i="6" s="1"/>
  <c r="D557" i="6"/>
  <c r="E557" i="6" s="1"/>
  <c r="D560" i="6"/>
  <c r="L577" i="6"/>
  <c r="L578" i="6"/>
  <c r="M578" i="6" s="1"/>
  <c r="L593" i="6"/>
  <c r="M593" i="6" s="1"/>
  <c r="L602" i="6"/>
  <c r="M602" i="6" s="1"/>
  <c r="L634" i="6"/>
  <c r="N634" i="6" s="1"/>
  <c r="D49" i="6"/>
  <c r="D61" i="6"/>
  <c r="F61" i="6" s="1"/>
  <c r="D62" i="6"/>
  <c r="D82" i="6"/>
  <c r="E82" i="6" s="1"/>
  <c r="D86" i="6"/>
  <c r="F86" i="6" s="1"/>
  <c r="D100" i="6"/>
  <c r="D104" i="6"/>
  <c r="D118" i="6"/>
  <c r="E118" i="6" s="1"/>
  <c r="D122" i="6"/>
  <c r="D136" i="6"/>
  <c r="E136" i="6" s="1"/>
  <c r="D140" i="6"/>
  <c r="F140" i="6" s="1"/>
  <c r="D154" i="6"/>
  <c r="D172" i="6"/>
  <c r="D176" i="6"/>
  <c r="D226" i="6"/>
  <c r="F226" i="6" s="1"/>
  <c r="D230" i="6"/>
  <c r="F230" i="6" s="1"/>
  <c r="L238" i="6"/>
  <c r="N238" i="6" s="1"/>
  <c r="D243" i="6"/>
  <c r="D316" i="6"/>
  <c r="L323" i="6"/>
  <c r="D556" i="6"/>
  <c r="F556" i="6" s="1"/>
  <c r="D558" i="6"/>
  <c r="E558" i="6" s="1"/>
  <c r="L581" i="6"/>
  <c r="M581" i="6" s="1"/>
  <c r="L604" i="6"/>
  <c r="L605" i="6"/>
  <c r="T1002" i="6"/>
  <c r="U1002" i="6" s="1"/>
  <c r="D207" i="6"/>
  <c r="F207" i="6" s="1"/>
  <c r="D225" i="6"/>
  <c r="L237" i="6"/>
  <c r="N237" i="6" s="1"/>
  <c r="L250" i="6"/>
  <c r="M250" i="6" s="1"/>
  <c r="D255" i="6"/>
  <c r="E255" i="6" s="1"/>
  <c r="L344" i="6"/>
  <c r="D458" i="6"/>
  <c r="E458" i="6" s="1"/>
  <c r="D475" i="6"/>
  <c r="F475" i="6" s="1"/>
  <c r="D478" i="6"/>
  <c r="E478" i="6" s="1"/>
  <c r="D480" i="6"/>
  <c r="D484" i="6"/>
  <c r="U535" i="6"/>
  <c r="X535" i="6" s="1"/>
  <c r="L536" i="6"/>
  <c r="D539" i="6"/>
  <c r="T582" i="6"/>
  <c r="V582" i="6" s="1"/>
  <c r="L587" i="6"/>
  <c r="M587" i="6" s="1"/>
  <c r="T594" i="6"/>
  <c r="V594" i="6" s="1"/>
  <c r="U1246" i="6"/>
  <c r="X1246" i="6" s="1"/>
  <c r="V1260" i="6"/>
  <c r="X1260" i="6" s="1"/>
  <c r="U1278" i="6"/>
  <c r="X1278" i="6" s="1"/>
  <c r="M1295" i="6"/>
  <c r="P1295" i="6" s="1"/>
  <c r="D20" i="6"/>
  <c r="F20" i="6" s="1"/>
  <c r="D21" i="6"/>
  <c r="F21" i="6" s="1"/>
  <c r="D22" i="6"/>
  <c r="F22" i="6" s="1"/>
  <c r="D43" i="6"/>
  <c r="D44" i="6"/>
  <c r="D56" i="6"/>
  <c r="D76" i="6"/>
  <c r="F76" i="6" s="1"/>
  <c r="D80" i="6"/>
  <c r="D94" i="6"/>
  <c r="E94" i="6" s="1"/>
  <c r="D98" i="6"/>
  <c r="D112" i="6"/>
  <c r="E112" i="6" s="1"/>
  <c r="D116" i="6"/>
  <c r="D130" i="6"/>
  <c r="F130" i="6" s="1"/>
  <c r="D134" i="6"/>
  <c r="F134" i="6" s="1"/>
  <c r="D148" i="6"/>
  <c r="E148" i="6" s="1"/>
  <c r="D152" i="6"/>
  <c r="D166" i="6"/>
  <c r="D170" i="6"/>
  <c r="D184" i="6"/>
  <c r="E184" i="6" s="1"/>
  <c r="D188" i="6"/>
  <c r="D202" i="6"/>
  <c r="E202" i="6" s="1"/>
  <c r="D206" i="6"/>
  <c r="D220" i="6"/>
  <c r="F220" i="6" s="1"/>
  <c r="D224" i="6"/>
  <c r="F224" i="6" s="1"/>
  <c r="L244" i="6"/>
  <c r="N244" i="6" s="1"/>
  <c r="L249" i="6"/>
  <c r="M249" i="6" s="1"/>
  <c r="L262" i="6"/>
  <c r="N262" i="6" s="1"/>
  <c r="D301" i="6"/>
  <c r="D310" i="6"/>
  <c r="E310" i="6" s="1"/>
  <c r="D322" i="6"/>
  <c r="L327" i="6"/>
  <c r="M327" i="6" s="1"/>
  <c r="L329" i="6"/>
  <c r="D339" i="6"/>
  <c r="F339" i="6" s="1"/>
  <c r="D340" i="6"/>
  <c r="L345" i="6"/>
  <c r="L347" i="6"/>
  <c r="N347" i="6" s="1"/>
  <c r="D390" i="6"/>
  <c r="F390" i="6" s="1"/>
  <c r="D414" i="6"/>
  <c r="F414" i="6" s="1"/>
  <c r="L435" i="6"/>
  <c r="N435" i="6" s="1"/>
  <c r="L441" i="6"/>
  <c r="D454" i="6"/>
  <c r="D468" i="6"/>
  <c r="D471" i="6"/>
  <c r="E471" i="6" s="1"/>
  <c r="L494" i="6"/>
  <c r="M494" i="6" s="1"/>
  <c r="L497" i="6"/>
  <c r="M497" i="6" s="1"/>
  <c r="D500" i="6"/>
  <c r="D504" i="6"/>
  <c r="L521" i="6"/>
  <c r="D538" i="6"/>
  <c r="E538" i="6" s="1"/>
  <c r="D540" i="6"/>
  <c r="E540" i="6" s="1"/>
  <c r="D551" i="6"/>
  <c r="E551" i="6" s="1"/>
  <c r="D571" i="6"/>
  <c r="F571" i="6" s="1"/>
  <c r="L608" i="6"/>
  <c r="L613" i="6"/>
  <c r="M613" i="6" s="1"/>
  <c r="N832" i="6"/>
  <c r="P832" i="6" s="1"/>
  <c r="M1297" i="6"/>
  <c r="P1297" i="6" s="1"/>
  <c r="E1171" i="6"/>
  <c r="F1171" i="6"/>
  <c r="V1295" i="6"/>
  <c r="U1295" i="6"/>
  <c r="L196" i="4"/>
  <c r="L200" i="4"/>
  <c r="V520" i="6"/>
  <c r="U520" i="6"/>
  <c r="T17" i="3"/>
  <c r="T18" i="3"/>
  <c r="T19" i="3"/>
  <c r="U19" i="3" s="1"/>
  <c r="T20" i="3"/>
  <c r="U20" i="3" s="1"/>
  <c r="T21" i="3"/>
  <c r="T22" i="3"/>
  <c r="V22" i="3" s="1"/>
  <c r="T23" i="3"/>
  <c r="T24" i="3"/>
  <c r="T25" i="3"/>
  <c r="U25" i="3" s="1"/>
  <c r="T26" i="3"/>
  <c r="U26" i="3" s="1"/>
  <c r="T27" i="3"/>
  <c r="T28" i="3"/>
  <c r="V28" i="3" s="1"/>
  <c r="T29" i="3"/>
  <c r="T30" i="3"/>
  <c r="T31" i="3"/>
  <c r="V31" i="3" s="1"/>
  <c r="T32" i="3"/>
  <c r="U32" i="3" s="1"/>
  <c r="T33" i="3"/>
  <c r="T34" i="3"/>
  <c r="V34" i="3" s="1"/>
  <c r="T35" i="3"/>
  <c r="T36" i="3"/>
  <c r="T37" i="3"/>
  <c r="U37" i="3" s="1"/>
  <c r="T38" i="3"/>
  <c r="V38" i="3" s="1"/>
  <c r="T39" i="3"/>
  <c r="T40" i="3"/>
  <c r="U40" i="3" s="1"/>
  <c r="T41" i="3"/>
  <c r="T42" i="3"/>
  <c r="T43" i="3"/>
  <c r="V43" i="3" s="1"/>
  <c r="T44" i="3"/>
  <c r="U44" i="3" s="1"/>
  <c r="T45" i="3"/>
  <c r="T46" i="3"/>
  <c r="V46" i="3" s="1"/>
  <c r="T47" i="3"/>
  <c r="T48" i="3"/>
  <c r="T49" i="3"/>
  <c r="V49" i="3" s="1"/>
  <c r="T50" i="3"/>
  <c r="U50" i="3" s="1"/>
  <c r="T51" i="3"/>
  <c r="T52" i="3"/>
  <c r="V52" i="3" s="1"/>
  <c r="T53" i="3"/>
  <c r="T54" i="3"/>
  <c r="T55" i="3"/>
  <c r="V55" i="3" s="1"/>
  <c r="T56" i="3"/>
  <c r="U56" i="3" s="1"/>
  <c r="T57" i="3"/>
  <c r="V57" i="3" s="1"/>
  <c r="T58" i="3"/>
  <c r="V58" i="3" s="1"/>
  <c r="T59" i="3"/>
  <c r="T60" i="3"/>
  <c r="T61" i="3"/>
  <c r="V61" i="3" s="1"/>
  <c r="T62" i="3"/>
  <c r="U62" i="3" s="1"/>
  <c r="T63" i="3"/>
  <c r="T64" i="3"/>
  <c r="V64" i="3" s="1"/>
  <c r="T65" i="3"/>
  <c r="U65" i="3" s="1"/>
  <c r="T66" i="3"/>
  <c r="T67" i="3"/>
  <c r="U67" i="3" s="1"/>
  <c r="T68" i="3"/>
  <c r="U68" i="3" s="1"/>
  <c r="T69" i="3"/>
  <c r="T70" i="3"/>
  <c r="V70" i="3" s="1"/>
  <c r="T71" i="3"/>
  <c r="T72" i="3"/>
  <c r="T73" i="3"/>
  <c r="U73" i="3" s="1"/>
  <c r="T74" i="3"/>
  <c r="V74" i="3" s="1"/>
  <c r="T75" i="3"/>
  <c r="T76" i="3"/>
  <c r="U76" i="3" s="1"/>
  <c r="T77" i="3"/>
  <c r="T78" i="3"/>
  <c r="T79" i="3"/>
  <c r="V79" i="3" s="1"/>
  <c r="T80" i="3"/>
  <c r="U80" i="3" s="1"/>
  <c r="T81" i="3"/>
  <c r="T82" i="3"/>
  <c r="V82" i="3" s="1"/>
  <c r="T83" i="3"/>
  <c r="T84" i="3"/>
  <c r="T85" i="3"/>
  <c r="V85" i="3" s="1"/>
  <c r="T86" i="3"/>
  <c r="U86" i="3" s="1"/>
  <c r="T87" i="3"/>
  <c r="V87" i="3" s="1"/>
  <c r="T88" i="3"/>
  <c r="V88" i="3" s="1"/>
  <c r="T89" i="3"/>
  <c r="T90" i="3"/>
  <c r="T91" i="3"/>
  <c r="V91" i="3" s="1"/>
  <c r="T92" i="3"/>
  <c r="U92" i="3" s="1"/>
  <c r="T93" i="3"/>
  <c r="T94" i="3"/>
  <c r="V94" i="3" s="1"/>
  <c r="T95" i="3"/>
  <c r="T96" i="3"/>
  <c r="T97" i="3"/>
  <c r="V97" i="3" s="1"/>
  <c r="T98" i="3"/>
  <c r="U98" i="3" s="1"/>
  <c r="T99" i="3"/>
  <c r="T100" i="3"/>
  <c r="V100" i="3" s="1"/>
  <c r="T101" i="3"/>
  <c r="U101" i="3" s="1"/>
  <c r="T102" i="3"/>
  <c r="T103" i="3"/>
  <c r="U103" i="3" s="1"/>
  <c r="T104" i="3"/>
  <c r="U104" i="3" s="1"/>
  <c r="T105" i="3"/>
  <c r="U105" i="3" s="1"/>
  <c r="T106" i="3"/>
  <c r="V106" i="3" s="1"/>
  <c r="T107" i="3"/>
  <c r="U107" i="3" s="1"/>
  <c r="T108" i="3"/>
  <c r="T109" i="3"/>
  <c r="U109" i="3" s="1"/>
  <c r="T110" i="3"/>
  <c r="V110" i="3" s="1"/>
  <c r="T111" i="3"/>
  <c r="T112" i="3"/>
  <c r="U112" i="3" s="1"/>
  <c r="T113" i="3"/>
  <c r="T114" i="3"/>
  <c r="T115" i="3"/>
  <c r="V115" i="3" s="1"/>
  <c r="T116" i="3"/>
  <c r="U116" i="3" s="1"/>
  <c r="T117" i="3"/>
  <c r="T118" i="3"/>
  <c r="V118" i="3" s="1"/>
  <c r="T119" i="3"/>
  <c r="T120" i="3"/>
  <c r="T121" i="3"/>
  <c r="V121" i="3" s="1"/>
  <c r="T122" i="3"/>
  <c r="U122" i="3" s="1"/>
  <c r="T123" i="3"/>
  <c r="T124" i="3"/>
  <c r="V124" i="3" s="1"/>
  <c r="T125" i="3"/>
  <c r="T126" i="3"/>
  <c r="T127" i="3"/>
  <c r="V127" i="3" s="1"/>
  <c r="T128" i="3"/>
  <c r="U128" i="3" s="1"/>
  <c r="T129" i="3"/>
  <c r="T130" i="3"/>
  <c r="V130" i="3" s="1"/>
  <c r="T131" i="3"/>
  <c r="T132" i="3"/>
  <c r="T37" i="4"/>
  <c r="T38" i="4"/>
  <c r="T39" i="4"/>
  <c r="T55" i="4"/>
  <c r="T56" i="4"/>
  <c r="T57" i="4"/>
  <c r="T73" i="4"/>
  <c r="T74" i="4"/>
  <c r="T75" i="4"/>
  <c r="L197" i="4"/>
  <c r="D204" i="4"/>
  <c r="T43" i="4"/>
  <c r="T44" i="4"/>
  <c r="T45" i="4"/>
  <c r="T61" i="4"/>
  <c r="T62" i="4"/>
  <c r="T63" i="4"/>
  <c r="T79" i="4"/>
  <c r="T80" i="4"/>
  <c r="T81" i="4"/>
  <c r="D196" i="4"/>
  <c r="D198" i="4"/>
  <c r="M944" i="6"/>
  <c r="N944" i="6"/>
  <c r="T134" i="3"/>
  <c r="U134" i="3" s="1"/>
  <c r="T143" i="3"/>
  <c r="V143" i="3" s="1"/>
  <c r="T152" i="3"/>
  <c r="T161" i="3"/>
  <c r="T170" i="3"/>
  <c r="T179" i="3"/>
  <c r="U179" i="3" s="1"/>
  <c r="T188" i="3"/>
  <c r="U188" i="3" s="1"/>
  <c r="T197" i="3"/>
  <c r="U197" i="3" s="1"/>
  <c r="T206" i="3"/>
  <c r="T215" i="3"/>
  <c r="T233" i="3"/>
  <c r="T242" i="3"/>
  <c r="V242" i="3" s="1"/>
  <c r="T251" i="3"/>
  <c r="U251" i="3" s="1"/>
  <c r="T46" i="4"/>
  <c r="T47" i="4"/>
  <c r="T48" i="4"/>
  <c r="T64" i="4"/>
  <c r="T65" i="4"/>
  <c r="T66" i="4"/>
  <c r="T82" i="4"/>
  <c r="T83" i="4"/>
  <c r="T84" i="4"/>
  <c r="M988" i="6"/>
  <c r="N988" i="6"/>
  <c r="U1025" i="6"/>
  <c r="V1025" i="6"/>
  <c r="E1279" i="6"/>
  <c r="F1279" i="6"/>
  <c r="T189" i="4"/>
  <c r="T190" i="4"/>
  <c r="T191" i="4"/>
  <c r="T192" i="4"/>
  <c r="T193" i="4"/>
  <c r="L199" i="4"/>
  <c r="D27" i="6"/>
  <c r="D28" i="6"/>
  <c r="F28" i="6" s="1"/>
  <c r="D40" i="6"/>
  <c r="D52" i="6"/>
  <c r="F52" i="6" s="1"/>
  <c r="D63" i="6"/>
  <c r="D64" i="6"/>
  <c r="D79" i="6"/>
  <c r="E79" i="6" s="1"/>
  <c r="D90" i="6"/>
  <c r="F90" i="6" s="1"/>
  <c r="D91" i="6"/>
  <c r="D102" i="6"/>
  <c r="F102" i="6" s="1"/>
  <c r="D103" i="6"/>
  <c r="D114" i="6"/>
  <c r="D115" i="6"/>
  <c r="D126" i="6"/>
  <c r="F126" i="6" s="1"/>
  <c r="D127" i="6"/>
  <c r="E127" i="6" s="1"/>
  <c r="D138" i="6"/>
  <c r="F138" i="6" s="1"/>
  <c r="D139" i="6"/>
  <c r="D150" i="6"/>
  <c r="D151" i="6"/>
  <c r="D162" i="6"/>
  <c r="F162" i="6" s="1"/>
  <c r="D163" i="6"/>
  <c r="E163" i="6" s="1"/>
  <c r="D174" i="6"/>
  <c r="F174" i="6" s="1"/>
  <c r="D175" i="6"/>
  <c r="D186" i="6"/>
  <c r="D187" i="6"/>
  <c r="E187" i="6" s="1"/>
  <c r="D198" i="6"/>
  <c r="F198" i="6" s="1"/>
  <c r="D199" i="6"/>
  <c r="E199" i="6" s="1"/>
  <c r="D210" i="6"/>
  <c r="F210" i="6" s="1"/>
  <c r="D211" i="6"/>
  <c r="F211" i="6" s="1"/>
  <c r="D222" i="6"/>
  <c r="D223" i="6"/>
  <c r="D235" i="6"/>
  <c r="F235" i="6" s="1"/>
  <c r="L239" i="6"/>
  <c r="L240" i="6"/>
  <c r="N240" i="6" s="1"/>
  <c r="L247" i="6"/>
  <c r="L248" i="6"/>
  <c r="N248" i="6" s="1"/>
  <c r="D251" i="6"/>
  <c r="E251" i="6" s="1"/>
  <c r="D259" i="6"/>
  <c r="F259" i="6" s="1"/>
  <c r="L263" i="6"/>
  <c r="L264" i="6"/>
  <c r="N264" i="6" s="1"/>
  <c r="L298" i="6"/>
  <c r="N298" i="6" s="1"/>
  <c r="D302" i="6"/>
  <c r="E302" i="6" s="1"/>
  <c r="L304" i="6"/>
  <c r="D308" i="6"/>
  <c r="F308" i="6" s="1"/>
  <c r="L310" i="6"/>
  <c r="M310" i="6" s="1"/>
  <c r="D315" i="6"/>
  <c r="F315" i="6" s="1"/>
  <c r="V545" i="6"/>
  <c r="U545" i="6"/>
  <c r="U547" i="6"/>
  <c r="U583" i="6"/>
  <c r="V583" i="6"/>
  <c r="U616" i="6"/>
  <c r="V616" i="6"/>
  <c r="E619" i="6"/>
  <c r="F619" i="6"/>
  <c r="E631" i="6"/>
  <c r="F631" i="6"/>
  <c r="D29" i="6"/>
  <c r="D30" i="6"/>
  <c r="D41" i="6"/>
  <c r="D42" i="6"/>
  <c r="F42" i="6" s="1"/>
  <c r="D53" i="6"/>
  <c r="D54" i="6"/>
  <c r="F54" i="6" s="1"/>
  <c r="D65" i="6"/>
  <c r="D66" i="6"/>
  <c r="D77" i="6"/>
  <c r="F77" i="6" s="1"/>
  <c r="D89" i="6"/>
  <c r="F89" i="6" s="1"/>
  <c r="D101" i="6"/>
  <c r="D113" i="6"/>
  <c r="D125" i="6"/>
  <c r="D137" i="6"/>
  <c r="D149" i="6"/>
  <c r="F149" i="6" s="1"/>
  <c r="D161" i="6"/>
  <c r="F161" i="6" s="1"/>
  <c r="D173" i="6"/>
  <c r="F173" i="6" s="1"/>
  <c r="D185" i="6"/>
  <c r="F185" i="6" s="1"/>
  <c r="D197" i="6"/>
  <c r="D209" i="6"/>
  <c r="D221" i="6"/>
  <c r="F221" i="6" s="1"/>
  <c r="D233" i="6"/>
  <c r="F233" i="6" s="1"/>
  <c r="D241" i="6"/>
  <c r="L245" i="6"/>
  <c r="L246" i="6"/>
  <c r="L253" i="6"/>
  <c r="L254" i="6"/>
  <c r="M254" i="6" s="1"/>
  <c r="D257" i="6"/>
  <c r="D265" i="6"/>
  <c r="E265" i="6" s="1"/>
  <c r="D266" i="6"/>
  <c r="D267" i="6"/>
  <c r="F267" i="6" s="1"/>
  <c r="D268" i="6"/>
  <c r="F268" i="6" s="1"/>
  <c r="D269" i="6"/>
  <c r="D270" i="6"/>
  <c r="D271" i="6"/>
  <c r="D272" i="6"/>
  <c r="D273" i="6"/>
  <c r="F273" i="6" s="1"/>
  <c r="D274" i="6"/>
  <c r="F274" i="6" s="1"/>
  <c r="D275" i="6"/>
  <c r="D276" i="6"/>
  <c r="D277" i="6"/>
  <c r="D278" i="6"/>
  <c r="D279" i="6"/>
  <c r="F279" i="6" s="1"/>
  <c r="D280" i="6"/>
  <c r="F280" i="6" s="1"/>
  <c r="D281" i="6"/>
  <c r="E281" i="6" s="1"/>
  <c r="D282" i="6"/>
  <c r="F282" i="6" s="1"/>
  <c r="D283" i="6"/>
  <c r="D284" i="6"/>
  <c r="D285" i="6"/>
  <c r="F285" i="6" s="1"/>
  <c r="D286" i="6"/>
  <c r="F286" i="6" s="1"/>
  <c r="D287" i="6"/>
  <c r="F287" i="6" s="1"/>
  <c r="D288" i="6"/>
  <c r="F288" i="6" s="1"/>
  <c r="D289" i="6"/>
  <c r="D290" i="6"/>
  <c r="D291" i="6"/>
  <c r="F291" i="6" s="1"/>
  <c r="D292" i="6"/>
  <c r="F292" i="6" s="1"/>
  <c r="D293" i="6"/>
  <c r="D294" i="6"/>
  <c r="D295" i="6"/>
  <c r="E295" i="6" s="1"/>
  <c r="D296" i="6"/>
  <c r="D297" i="6"/>
  <c r="F297" i="6" s="1"/>
  <c r="L299" i="6"/>
  <c r="M299" i="6" s="1"/>
  <c r="D303" i="6"/>
  <c r="F303" i="6" s="1"/>
  <c r="L305" i="6"/>
  <c r="M305" i="6" s="1"/>
  <c r="D309" i="6"/>
  <c r="L311" i="6"/>
  <c r="V468" i="6"/>
  <c r="U549" i="6"/>
  <c r="X549" i="6" s="1"/>
  <c r="U598" i="6"/>
  <c r="V598" i="6"/>
  <c r="D34" i="6"/>
  <c r="F34" i="6" s="1"/>
  <c r="D45" i="6"/>
  <c r="D46" i="6"/>
  <c r="F46" i="6" s="1"/>
  <c r="D57" i="6"/>
  <c r="F57" i="6" s="1"/>
  <c r="D58" i="6"/>
  <c r="D69" i="6"/>
  <c r="D70" i="6"/>
  <c r="F70" i="6" s="1"/>
  <c r="D72" i="6"/>
  <c r="D73" i="6"/>
  <c r="E73" i="6" s="1"/>
  <c r="D84" i="6"/>
  <c r="D85" i="6"/>
  <c r="D96" i="6"/>
  <c r="D97" i="6"/>
  <c r="E97" i="6" s="1"/>
  <c r="D108" i="6"/>
  <c r="D109" i="6"/>
  <c r="F109" i="6" s="1"/>
  <c r="D120" i="6"/>
  <c r="D121" i="6"/>
  <c r="F121" i="6" s="1"/>
  <c r="D132" i="6"/>
  <c r="D133" i="6"/>
  <c r="F133" i="6" s="1"/>
  <c r="D144" i="6"/>
  <c r="D145" i="6"/>
  <c r="E145" i="6" s="1"/>
  <c r="D156" i="6"/>
  <c r="D157" i="6"/>
  <c r="D168" i="6"/>
  <c r="D169" i="6"/>
  <c r="E169" i="6" s="1"/>
  <c r="D180" i="6"/>
  <c r="D181" i="6"/>
  <c r="E181" i="6" s="1"/>
  <c r="D192" i="6"/>
  <c r="D193" i="6"/>
  <c r="D204" i="6"/>
  <c r="D205" i="6"/>
  <c r="F205" i="6" s="1"/>
  <c r="D216" i="6"/>
  <c r="D217" i="6"/>
  <c r="F217" i="6" s="1"/>
  <c r="D228" i="6"/>
  <c r="D229" i="6"/>
  <c r="L235" i="6"/>
  <c r="L236" i="6"/>
  <c r="N236" i="6" s="1"/>
  <c r="D239" i="6"/>
  <c r="D247" i="6"/>
  <c r="E247" i="6" s="1"/>
  <c r="L251" i="6"/>
  <c r="L252" i="6"/>
  <c r="M252" i="6" s="1"/>
  <c r="L259" i="6"/>
  <c r="L260" i="6"/>
  <c r="M260" i="6" s="1"/>
  <c r="D263" i="6"/>
  <c r="D299" i="6"/>
  <c r="F299" i="6" s="1"/>
  <c r="L301" i="6"/>
  <c r="D305" i="6"/>
  <c r="L307" i="6"/>
  <c r="L314" i="6"/>
  <c r="M314" i="6" s="1"/>
  <c r="U511" i="6"/>
  <c r="U536" i="6"/>
  <c r="M624" i="6"/>
  <c r="N624" i="6"/>
  <c r="M926" i="6"/>
  <c r="N926" i="6"/>
  <c r="M936" i="6"/>
  <c r="N936" i="6"/>
  <c r="D23" i="6"/>
  <c r="F23" i="6" s="1"/>
  <c r="D24" i="6"/>
  <c r="F24" i="6" s="1"/>
  <c r="D35" i="6"/>
  <c r="F35" i="6" s="1"/>
  <c r="D36" i="6"/>
  <c r="F36" i="6" s="1"/>
  <c r="D47" i="6"/>
  <c r="D48" i="6"/>
  <c r="D59" i="6"/>
  <c r="F59" i="6" s="1"/>
  <c r="D60" i="6"/>
  <c r="F60" i="6" s="1"/>
  <c r="D71" i="6"/>
  <c r="F71" i="6" s="1"/>
  <c r="D83" i="6"/>
  <c r="D95" i="6"/>
  <c r="D107" i="6"/>
  <c r="D119" i="6"/>
  <c r="F119" i="6" s="1"/>
  <c r="D131" i="6"/>
  <c r="F131" i="6" s="1"/>
  <c r="D143" i="6"/>
  <c r="F143" i="6" s="1"/>
  <c r="D155" i="6"/>
  <c r="D167" i="6"/>
  <c r="D179" i="6"/>
  <c r="D191" i="6"/>
  <c r="F191" i="6" s="1"/>
  <c r="D203" i="6"/>
  <c r="F203" i="6" s="1"/>
  <c r="D215" i="6"/>
  <c r="F215" i="6" s="1"/>
  <c r="D227" i="6"/>
  <c r="F227" i="6" s="1"/>
  <c r="L233" i="6"/>
  <c r="L234" i="6"/>
  <c r="L241" i="6"/>
  <c r="L242" i="6"/>
  <c r="M242" i="6" s="1"/>
  <c r="D245" i="6"/>
  <c r="F245" i="6" s="1"/>
  <c r="D253" i="6"/>
  <c r="L257" i="6"/>
  <c r="L258" i="6"/>
  <c r="M258" i="6" s="1"/>
  <c r="D300" i="6"/>
  <c r="F300" i="6" s="1"/>
  <c r="L302" i="6"/>
  <c r="M302" i="6" s="1"/>
  <c r="D306" i="6"/>
  <c r="F306" i="6" s="1"/>
  <c r="L308" i="6"/>
  <c r="N308" i="6" s="1"/>
  <c r="D312" i="6"/>
  <c r="L315" i="6"/>
  <c r="D321" i="6"/>
  <c r="F321" i="6" s="1"/>
  <c r="U454" i="6"/>
  <c r="V562" i="6"/>
  <c r="N582" i="6"/>
  <c r="M582" i="6"/>
  <c r="E602" i="6"/>
  <c r="F602" i="6"/>
  <c r="U613" i="6"/>
  <c r="V613" i="6"/>
  <c r="M627" i="6"/>
  <c r="N627" i="6"/>
  <c r="M925" i="6"/>
  <c r="N925" i="6"/>
  <c r="V489" i="6"/>
  <c r="U489" i="6"/>
  <c r="V493" i="6"/>
  <c r="V533" i="6"/>
  <c r="U533" i="6"/>
  <c r="V552" i="6"/>
  <c r="M618" i="6"/>
  <c r="N618" i="6"/>
  <c r="E628" i="6"/>
  <c r="F628" i="6"/>
  <c r="M630" i="6"/>
  <c r="N630" i="6"/>
  <c r="M762" i="6"/>
  <c r="N762" i="6"/>
  <c r="M782" i="6"/>
  <c r="N782" i="6"/>
  <c r="M818" i="6"/>
  <c r="N818" i="6"/>
  <c r="L417" i="6"/>
  <c r="D427" i="6"/>
  <c r="D439" i="6"/>
  <c r="E439" i="6" s="1"/>
  <c r="D451" i="6"/>
  <c r="E451" i="6" s="1"/>
  <c r="L452" i="6"/>
  <c r="M452" i="6" s="1"/>
  <c r="D455" i="6"/>
  <c r="E455" i="6" s="1"/>
  <c r="D462" i="6"/>
  <c r="D466" i="6"/>
  <c r="E466" i="6" s="1"/>
  <c r="L467" i="6"/>
  <c r="N467" i="6" s="1"/>
  <c r="D470" i="6"/>
  <c r="E470" i="6" s="1"/>
  <c r="D477" i="6"/>
  <c r="D485" i="6"/>
  <c r="E485" i="6" s="1"/>
  <c r="D489" i="6"/>
  <c r="D494" i="6"/>
  <c r="E494" i="6" s="1"/>
  <c r="D498" i="6"/>
  <c r="E498" i="6" s="1"/>
  <c r="D503" i="6"/>
  <c r="D507" i="6"/>
  <c r="E507" i="6" s="1"/>
  <c r="D512" i="6"/>
  <c r="D516" i="6"/>
  <c r="E516" i="6" s="1"/>
  <c r="D521" i="6"/>
  <c r="E521" i="6" s="1"/>
  <c r="D525" i="6"/>
  <c r="E525" i="6" s="1"/>
  <c r="U526" i="6"/>
  <c r="X526" i="6" s="1"/>
  <c r="D537" i="6"/>
  <c r="U541" i="6"/>
  <c r="X541" i="6" s="1"/>
  <c r="L545" i="6"/>
  <c r="D548" i="6"/>
  <c r="E548" i="6" s="1"/>
  <c r="D555" i="6"/>
  <c r="D562" i="6"/>
  <c r="F562" i="6" s="1"/>
  <c r="L563" i="6"/>
  <c r="D566" i="6"/>
  <c r="U566" i="6"/>
  <c r="L575" i="6"/>
  <c r="M575" i="6" s="1"/>
  <c r="V577" i="6"/>
  <c r="X577" i="6" s="1"/>
  <c r="T579" i="6"/>
  <c r="L586" i="6"/>
  <c r="N586" i="6" s="1"/>
  <c r="L590" i="6"/>
  <c r="F593" i="6"/>
  <c r="H593" i="6" s="1"/>
  <c r="T603" i="6"/>
  <c r="U603" i="6" s="1"/>
  <c r="T609" i="6"/>
  <c r="L614" i="6"/>
  <c r="M614" i="6" s="1"/>
  <c r="M822" i="6"/>
  <c r="N822" i="6"/>
  <c r="M842" i="6"/>
  <c r="N842" i="6"/>
  <c r="M920" i="6"/>
  <c r="N920" i="6"/>
  <c r="N930" i="6"/>
  <c r="M938" i="6"/>
  <c r="N938" i="6"/>
  <c r="M948" i="6"/>
  <c r="N948" i="6"/>
  <c r="M960" i="6"/>
  <c r="N960" i="6"/>
  <c r="D311" i="6"/>
  <c r="F311" i="6" s="1"/>
  <c r="L313" i="6"/>
  <c r="D317" i="6"/>
  <c r="F317" i="6" s="1"/>
  <c r="L319" i="6"/>
  <c r="D323" i="6"/>
  <c r="E323" i="6" s="1"/>
  <c r="L325" i="6"/>
  <c r="N325" i="6" s="1"/>
  <c r="D329" i="6"/>
  <c r="F329" i="6" s="1"/>
  <c r="L331" i="6"/>
  <c r="D335" i="6"/>
  <c r="E335" i="6" s="1"/>
  <c r="L337" i="6"/>
  <c r="D341" i="6"/>
  <c r="F341" i="6" s="1"/>
  <c r="L343" i="6"/>
  <c r="M343" i="6" s="1"/>
  <c r="D347" i="6"/>
  <c r="F347" i="6" s="1"/>
  <c r="L349" i="6"/>
  <c r="D417" i="6"/>
  <c r="E417" i="6" s="1"/>
  <c r="L420" i="6"/>
  <c r="D428" i="6"/>
  <c r="D429" i="6"/>
  <c r="E429" i="6" s="1"/>
  <c r="L432" i="6"/>
  <c r="N432" i="6" s="1"/>
  <c r="D440" i="6"/>
  <c r="D441" i="6"/>
  <c r="E441" i="6" s="1"/>
  <c r="L442" i="6"/>
  <c r="D452" i="6"/>
  <c r="E452" i="6" s="1"/>
  <c r="D459" i="6"/>
  <c r="E459" i="6" s="1"/>
  <c r="D463" i="6"/>
  <c r="F463" i="6" s="1"/>
  <c r="L464" i="6"/>
  <c r="D467" i="6"/>
  <c r="E467" i="6" s="1"/>
  <c r="D474" i="6"/>
  <c r="F474" i="6" s="1"/>
  <c r="D481" i="6"/>
  <c r="F481" i="6" s="1"/>
  <c r="L482" i="6"/>
  <c r="N482" i="6" s="1"/>
  <c r="D490" i="6"/>
  <c r="F490" i="6" s="1"/>
  <c r="L491" i="6"/>
  <c r="D499" i="6"/>
  <c r="F499" i="6" s="1"/>
  <c r="L500" i="6"/>
  <c r="N500" i="6" s="1"/>
  <c r="D508" i="6"/>
  <c r="F508" i="6" s="1"/>
  <c r="L509" i="6"/>
  <c r="N509" i="6" s="1"/>
  <c r="D517" i="6"/>
  <c r="F517" i="6" s="1"/>
  <c r="L518" i="6"/>
  <c r="D526" i="6"/>
  <c r="F526" i="6" s="1"/>
  <c r="L527" i="6"/>
  <c r="D534" i="6"/>
  <c r="D541" i="6"/>
  <c r="F541" i="6" s="1"/>
  <c r="L542" i="6"/>
  <c r="M542" i="6" s="1"/>
  <c r="D545" i="6"/>
  <c r="D552" i="6"/>
  <c r="E552" i="6" s="1"/>
  <c r="D559" i="6"/>
  <c r="L560" i="6"/>
  <c r="D563" i="6"/>
  <c r="E563" i="6" s="1"/>
  <c r="D570" i="6"/>
  <c r="E570" i="6" s="1"/>
  <c r="L584" i="6"/>
  <c r="N584" i="6" s="1"/>
  <c r="T588" i="6"/>
  <c r="V588" i="6" s="1"/>
  <c r="L595" i="6"/>
  <c r="L599" i="6"/>
  <c r="T612" i="6"/>
  <c r="V612" i="6" s="1"/>
  <c r="M783" i="6"/>
  <c r="N783" i="6"/>
  <c r="M819" i="6"/>
  <c r="N819" i="6"/>
  <c r="M891" i="6"/>
  <c r="N891" i="6"/>
  <c r="N919" i="6"/>
  <c r="P919" i="6" s="1"/>
  <c r="M927" i="6"/>
  <c r="N927" i="6"/>
  <c r="M957" i="6"/>
  <c r="N957" i="6"/>
  <c r="D400" i="6"/>
  <c r="E400" i="6" s="1"/>
  <c r="D406" i="6"/>
  <c r="F406" i="6" s="1"/>
  <c r="D412" i="6"/>
  <c r="D421" i="6"/>
  <c r="L423" i="6"/>
  <c r="N423" i="6" s="1"/>
  <c r="M831" i="6"/>
  <c r="N831" i="6"/>
  <c r="M933" i="6"/>
  <c r="N933" i="6"/>
  <c r="M951" i="6"/>
  <c r="N951" i="6"/>
  <c r="D320" i="6"/>
  <c r="L322" i="6"/>
  <c r="D326" i="6"/>
  <c r="F326" i="6" s="1"/>
  <c r="L328" i="6"/>
  <c r="M328" i="6" s="1"/>
  <c r="D332" i="6"/>
  <c r="L334" i="6"/>
  <c r="D338" i="6"/>
  <c r="L340" i="6"/>
  <c r="D344" i="6"/>
  <c r="F344" i="6" s="1"/>
  <c r="L346" i="6"/>
  <c r="N346" i="6" s="1"/>
  <c r="D350" i="6"/>
  <c r="D422" i="6"/>
  <c r="E422" i="6" s="1"/>
  <c r="D423" i="6"/>
  <c r="L426" i="6"/>
  <c r="M426" i="6" s="1"/>
  <c r="D434" i="6"/>
  <c r="F434" i="6" s="1"/>
  <c r="D435" i="6"/>
  <c r="E435" i="6" s="1"/>
  <c r="L438" i="6"/>
  <c r="N438" i="6" s="1"/>
  <c r="D445" i="6"/>
  <c r="D446" i="6"/>
  <c r="F446" i="6" s="1"/>
  <c r="D447" i="6"/>
  <c r="E447" i="6" s="1"/>
  <c r="L448" i="6"/>
  <c r="N448" i="6" s="1"/>
  <c r="D457" i="6"/>
  <c r="F457" i="6" s="1"/>
  <c r="L458" i="6"/>
  <c r="D461" i="6"/>
  <c r="D465" i="6"/>
  <c r="E465" i="6" s="1"/>
  <c r="D472" i="6"/>
  <c r="L473" i="6"/>
  <c r="N473" i="6" s="1"/>
  <c r="D476" i="6"/>
  <c r="E476" i="6" s="1"/>
  <c r="D483" i="6"/>
  <c r="D488" i="6"/>
  <c r="E488" i="6" s="1"/>
  <c r="D492" i="6"/>
  <c r="D497" i="6"/>
  <c r="E497" i="6" s="1"/>
  <c r="D501" i="6"/>
  <c r="E501" i="6" s="1"/>
  <c r="D506" i="6"/>
  <c r="E506" i="6" s="1"/>
  <c r="D510" i="6"/>
  <c r="D515" i="6"/>
  <c r="D519" i="6"/>
  <c r="D524" i="6"/>
  <c r="E524" i="6" s="1"/>
  <c r="D528" i="6"/>
  <c r="E528" i="6" s="1"/>
  <c r="D532" i="6"/>
  <c r="E532" i="6" s="1"/>
  <c r="L533" i="6"/>
  <c r="D536" i="6"/>
  <c r="D543" i="6"/>
  <c r="D550" i="6"/>
  <c r="E550" i="6" s="1"/>
  <c r="L551" i="6"/>
  <c r="N551" i="6" s="1"/>
  <c r="D554" i="6"/>
  <c r="E554" i="6" s="1"/>
  <c r="D561" i="6"/>
  <c r="D568" i="6"/>
  <c r="L569" i="6"/>
  <c r="N569" i="6" s="1"/>
  <c r="L572" i="6"/>
  <c r="M572" i="6" s="1"/>
  <c r="T585" i="6"/>
  <c r="V585" i="6" s="1"/>
  <c r="T591" i="6"/>
  <c r="U591" i="6" s="1"/>
  <c r="L596" i="6"/>
  <c r="L611" i="6"/>
  <c r="M611" i="6" s="1"/>
  <c r="T615" i="6"/>
  <c r="V615" i="6" s="1"/>
  <c r="L625" i="6"/>
  <c r="M625" i="6" s="1"/>
  <c r="N846" i="6"/>
  <c r="M848" i="6"/>
  <c r="N848" i="6"/>
  <c r="M864" i="6"/>
  <c r="N864" i="6"/>
  <c r="M882" i="6"/>
  <c r="N882" i="6"/>
  <c r="M924" i="6"/>
  <c r="N924" i="6"/>
  <c r="M932" i="6"/>
  <c r="N932" i="6"/>
  <c r="M942" i="6"/>
  <c r="N942" i="6"/>
  <c r="N789" i="6"/>
  <c r="M897" i="6"/>
  <c r="N897" i="6"/>
  <c r="M963" i="6"/>
  <c r="N963" i="6"/>
  <c r="N767" i="6"/>
  <c r="N821" i="6"/>
  <c r="P821" i="6" s="1"/>
  <c r="N833" i="6"/>
  <c r="P833" i="6" s="1"/>
  <c r="N887" i="6"/>
  <c r="P887" i="6" s="1"/>
  <c r="N917" i="6"/>
  <c r="P917" i="6" s="1"/>
  <c r="N935" i="6"/>
  <c r="P935" i="6" s="1"/>
  <c r="N953" i="6"/>
  <c r="P953" i="6" s="1"/>
  <c r="E1195" i="6"/>
  <c r="F1195" i="6"/>
  <c r="E1227" i="6"/>
  <c r="F1227" i="6"/>
  <c r="E1233" i="6"/>
  <c r="F1233" i="6"/>
  <c r="E1245" i="6"/>
  <c r="F1245" i="6"/>
  <c r="E1251" i="6"/>
  <c r="F1251" i="6"/>
  <c r="E1277" i="6"/>
  <c r="F1277" i="6"/>
  <c r="V1291" i="6"/>
  <c r="U1291" i="6"/>
  <c r="M972" i="6"/>
  <c r="N972" i="6"/>
  <c r="N996" i="6"/>
  <c r="E1183" i="6"/>
  <c r="F1183" i="6"/>
  <c r="E1185" i="6"/>
  <c r="F1185" i="6"/>
  <c r="E1197" i="6"/>
  <c r="F1197" i="6"/>
  <c r="E1239" i="6"/>
  <c r="F1239" i="6"/>
  <c r="V1293" i="6"/>
  <c r="U1293" i="6"/>
  <c r="M966" i="6"/>
  <c r="N966" i="6"/>
  <c r="M970" i="6"/>
  <c r="N970" i="6"/>
  <c r="E1173" i="6"/>
  <c r="F1173" i="6"/>
  <c r="E1187" i="6"/>
  <c r="F1187" i="6"/>
  <c r="E1215" i="6"/>
  <c r="F1215" i="6"/>
  <c r="E1263" i="6"/>
  <c r="F1263" i="6"/>
  <c r="E1269" i="6"/>
  <c r="F1269" i="6"/>
  <c r="V1285" i="6"/>
  <c r="U1285" i="6"/>
  <c r="V1297" i="6"/>
  <c r="U1297" i="6"/>
  <c r="M965" i="6"/>
  <c r="N965" i="6"/>
  <c r="M978" i="6"/>
  <c r="N978" i="6"/>
  <c r="U1019" i="6"/>
  <c r="U1037" i="6"/>
  <c r="V1037" i="6"/>
  <c r="E1275" i="6"/>
  <c r="F1275" i="6"/>
  <c r="E1281" i="6"/>
  <c r="F1281" i="6"/>
  <c r="V1287" i="6"/>
  <c r="U1287" i="6"/>
  <c r="V1299" i="6"/>
  <c r="U1299" i="6"/>
  <c r="M997" i="6"/>
  <c r="N997" i="6"/>
  <c r="E1189" i="6"/>
  <c r="F1189" i="6"/>
  <c r="E1207" i="6"/>
  <c r="F1207" i="6"/>
  <c r="E1209" i="6"/>
  <c r="F1209" i="6"/>
  <c r="U1275" i="6"/>
  <c r="V1275" i="6"/>
  <c r="V1289" i="6"/>
  <c r="U1289" i="6"/>
  <c r="V1212" i="6"/>
  <c r="X1212" i="6" s="1"/>
  <c r="V1230" i="6"/>
  <c r="X1230" i="6" s="1"/>
  <c r="V1242" i="6"/>
  <c r="X1242" i="6" s="1"/>
  <c r="V1266" i="6"/>
  <c r="X1266" i="6" s="1"/>
  <c r="N969" i="6"/>
  <c r="P969" i="6" s="1"/>
  <c r="N987" i="6"/>
  <c r="P987" i="6" s="1"/>
  <c r="V1004" i="6"/>
  <c r="X1004" i="6" s="1"/>
  <c r="F1191" i="6"/>
  <c r="H1191" i="6" s="1"/>
  <c r="F1193" i="6"/>
  <c r="H1193" i="6" s="1"/>
  <c r="U1210" i="6"/>
  <c r="X1210" i="6" s="1"/>
  <c r="U1226" i="6"/>
  <c r="X1226" i="6" s="1"/>
  <c r="U1228" i="6"/>
  <c r="X1228" i="6" s="1"/>
  <c r="U1238" i="6"/>
  <c r="X1238" i="6" s="1"/>
  <c r="U1240" i="6"/>
  <c r="X1240" i="6" s="1"/>
  <c r="U1250" i="6"/>
  <c r="X1250" i="6" s="1"/>
  <c r="U1262" i="6"/>
  <c r="X1262" i="6" s="1"/>
  <c r="U1264" i="6"/>
  <c r="X1264" i="6" s="1"/>
  <c r="F1273" i="6"/>
  <c r="H1273" i="6" s="1"/>
  <c r="U1274" i="6"/>
  <c r="X1274" i="6" s="1"/>
  <c r="U1284" i="6"/>
  <c r="X1284" i="6" s="1"/>
  <c r="U1286" i="6"/>
  <c r="X1286" i="6" s="1"/>
  <c r="U1288" i="6"/>
  <c r="X1288" i="6" s="1"/>
  <c r="U1290" i="6"/>
  <c r="X1290" i="6" s="1"/>
  <c r="U1292" i="6"/>
  <c r="X1292" i="6" s="1"/>
  <c r="U1294" i="6"/>
  <c r="X1294" i="6" s="1"/>
  <c r="U1296" i="6"/>
  <c r="X1296" i="6" s="1"/>
  <c r="U1298" i="6"/>
  <c r="X1298" i="6" s="1"/>
  <c r="U1216" i="6"/>
  <c r="X1216" i="6" s="1"/>
  <c r="U1252" i="6"/>
  <c r="X1252" i="6" s="1"/>
  <c r="U1272" i="6"/>
  <c r="X1272" i="6" s="1"/>
  <c r="N1020" i="6"/>
  <c r="P1020" i="6" s="1"/>
  <c r="F1175" i="6"/>
  <c r="H1175" i="6" s="1"/>
  <c r="F1177" i="6"/>
  <c r="H1177" i="6" s="1"/>
  <c r="F1199" i="6"/>
  <c r="H1199" i="6" s="1"/>
  <c r="F1201" i="6"/>
  <c r="H1201" i="6" s="1"/>
  <c r="U1220" i="6"/>
  <c r="X1220" i="6" s="1"/>
  <c r="U1256" i="6"/>
  <c r="X1256" i="6" s="1"/>
  <c r="V1281" i="6"/>
  <c r="X1281" i="6" s="1"/>
  <c r="T133" i="3"/>
  <c r="Y133" i="3"/>
  <c r="L34" i="4"/>
  <c r="Q34" i="4"/>
  <c r="L37" i="4"/>
  <c r="Q37" i="4"/>
  <c r="L40" i="4"/>
  <c r="Q40" i="4"/>
  <c r="L43" i="4"/>
  <c r="Q43" i="4"/>
  <c r="L46" i="4"/>
  <c r="Q46" i="4"/>
  <c r="L49" i="4"/>
  <c r="Q49" i="4"/>
  <c r="L52" i="4"/>
  <c r="Q52" i="4"/>
  <c r="L55" i="4"/>
  <c r="Q55" i="4"/>
  <c r="L58" i="4"/>
  <c r="Q58" i="4"/>
  <c r="L61" i="4"/>
  <c r="Q61" i="4"/>
  <c r="L64" i="4"/>
  <c r="Q64" i="4"/>
  <c r="L67" i="4"/>
  <c r="Q67" i="4"/>
  <c r="L70" i="4"/>
  <c r="Q70" i="4"/>
  <c r="L73" i="4"/>
  <c r="Q73" i="4"/>
  <c r="L76" i="4"/>
  <c r="Q76" i="4"/>
  <c r="L79" i="4"/>
  <c r="Q79" i="4"/>
  <c r="L82" i="4"/>
  <c r="Q82" i="4"/>
  <c r="L85" i="4"/>
  <c r="Q85" i="4"/>
  <c r="Y17" i="3"/>
  <c r="Y18" i="3"/>
  <c r="Y19" i="3"/>
  <c r="Y20" i="3"/>
  <c r="Y21" i="3"/>
  <c r="Y22" i="3"/>
  <c r="Y23" i="3"/>
  <c r="Y24" i="3"/>
  <c r="Y25" i="3"/>
  <c r="Y26" i="3"/>
  <c r="Y27" i="3"/>
  <c r="Y28" i="3"/>
  <c r="Y29" i="3"/>
  <c r="Y30" i="3"/>
  <c r="Y31" i="3"/>
  <c r="Y32" i="3"/>
  <c r="Y33" i="3"/>
  <c r="Y34" i="3"/>
  <c r="Y35" i="3"/>
  <c r="Y36" i="3"/>
  <c r="Y37" i="3"/>
  <c r="Y38" i="3"/>
  <c r="Y39" i="3"/>
  <c r="Y40" i="3"/>
  <c r="Y41" i="3"/>
  <c r="Y42" i="3"/>
  <c r="Y43" i="3"/>
  <c r="Y44" i="3"/>
  <c r="Y45" i="3"/>
  <c r="Y46" i="3"/>
  <c r="Y47" i="3"/>
  <c r="Y48" i="3"/>
  <c r="Y49" i="3"/>
  <c r="Y50" i="3"/>
  <c r="Y51" i="3"/>
  <c r="Y52" i="3"/>
  <c r="Y53" i="3"/>
  <c r="Y54" i="3"/>
  <c r="Y55" i="3"/>
  <c r="Y56" i="3"/>
  <c r="Y57" i="3"/>
  <c r="Y58" i="3"/>
  <c r="Y59" i="3"/>
  <c r="Y60" i="3"/>
  <c r="Y61" i="3"/>
  <c r="Y62" i="3"/>
  <c r="Y63" i="3"/>
  <c r="Y64" i="3"/>
  <c r="Y65" i="3"/>
  <c r="Y66" i="3"/>
  <c r="Y67" i="3"/>
  <c r="Y68" i="3"/>
  <c r="Y69" i="3"/>
  <c r="Y70" i="3"/>
  <c r="Y71" i="3"/>
  <c r="Y72" i="3"/>
  <c r="Y73" i="3"/>
  <c r="Y74" i="3"/>
  <c r="Y75" i="3"/>
  <c r="Y76" i="3"/>
  <c r="Y77" i="3"/>
  <c r="Y78" i="3"/>
  <c r="Y79" i="3"/>
  <c r="Y80" i="3"/>
  <c r="Y81" i="3"/>
  <c r="Y82" i="3"/>
  <c r="Y83" i="3"/>
  <c r="Y84" i="3"/>
  <c r="Y85" i="3"/>
  <c r="Y86" i="3"/>
  <c r="Y87" i="3"/>
  <c r="Y88" i="3"/>
  <c r="Y89" i="3"/>
  <c r="Y90" i="3"/>
  <c r="Y91" i="3"/>
  <c r="Y92" i="3"/>
  <c r="Y93" i="3"/>
  <c r="Y94" i="3"/>
  <c r="Y95" i="3"/>
  <c r="Y96" i="3"/>
  <c r="Y97" i="3"/>
  <c r="Y98" i="3"/>
  <c r="Y99" i="3"/>
  <c r="Y100" i="3"/>
  <c r="Y101" i="3"/>
  <c r="Y102" i="3"/>
  <c r="Y103" i="3"/>
  <c r="Y104" i="3"/>
  <c r="Y105" i="3"/>
  <c r="Y106" i="3"/>
  <c r="Y107" i="3"/>
  <c r="Y108" i="3"/>
  <c r="Y109" i="3"/>
  <c r="Y110" i="3"/>
  <c r="Y111" i="3"/>
  <c r="Y112" i="3"/>
  <c r="Y113" i="3"/>
  <c r="Y114" i="3"/>
  <c r="Y115" i="3"/>
  <c r="Y116" i="3"/>
  <c r="Y117" i="3"/>
  <c r="Y118" i="3"/>
  <c r="Y119" i="3"/>
  <c r="Y120" i="3"/>
  <c r="Y121" i="3"/>
  <c r="Y122" i="3"/>
  <c r="Y123" i="3"/>
  <c r="Y124" i="3"/>
  <c r="Y125" i="3"/>
  <c r="Y126" i="3"/>
  <c r="Y127" i="3"/>
  <c r="Y128" i="3"/>
  <c r="Y129" i="3"/>
  <c r="Y130" i="3"/>
  <c r="Y131" i="3"/>
  <c r="Y132" i="3"/>
  <c r="V219" i="3"/>
  <c r="X219" i="3" s="1"/>
  <c r="V222" i="3"/>
  <c r="X222" i="3" s="1"/>
  <c r="V225" i="3"/>
  <c r="X225" i="3" s="1"/>
  <c r="U260" i="3"/>
  <c r="U282" i="3"/>
  <c r="U284" i="3"/>
  <c r="U296" i="3"/>
  <c r="U306" i="3"/>
  <c r="U308" i="3"/>
  <c r="U316" i="3"/>
  <c r="U320" i="3"/>
  <c r="U328" i="3"/>
  <c r="U332" i="3"/>
  <c r="U336" i="3"/>
  <c r="L18" i="4"/>
  <c r="L20" i="4"/>
  <c r="L22" i="4"/>
  <c r="L24" i="4"/>
  <c r="L26" i="4"/>
  <c r="L28" i="4"/>
  <c r="L30" i="4"/>
  <c r="L32" i="4"/>
  <c r="Q32" i="4"/>
  <c r="L35" i="4"/>
  <c r="Q35" i="4"/>
  <c r="L38" i="4"/>
  <c r="Q38" i="4"/>
  <c r="L41" i="4"/>
  <c r="Q41" i="4"/>
  <c r="L44" i="4"/>
  <c r="Q44" i="4"/>
  <c r="L47" i="4"/>
  <c r="Q47" i="4"/>
  <c r="L50" i="4"/>
  <c r="Q50" i="4"/>
  <c r="L53" i="4"/>
  <c r="Q53" i="4"/>
  <c r="L56" i="4"/>
  <c r="Q56" i="4"/>
  <c r="L59" i="4"/>
  <c r="Q59" i="4"/>
  <c r="L62" i="4"/>
  <c r="Q62" i="4"/>
  <c r="L65" i="4"/>
  <c r="Q65" i="4"/>
  <c r="L68" i="4"/>
  <c r="Q68" i="4"/>
  <c r="L71" i="4"/>
  <c r="Q71" i="4"/>
  <c r="L74" i="4"/>
  <c r="Q74" i="4"/>
  <c r="L77" i="4"/>
  <c r="Q77" i="4"/>
  <c r="L80" i="4"/>
  <c r="Q80" i="4"/>
  <c r="L83" i="4"/>
  <c r="Q83" i="4"/>
  <c r="T136" i="3"/>
  <c r="T139" i="3"/>
  <c r="U140" i="3"/>
  <c r="T142" i="3"/>
  <c r="U143" i="3"/>
  <c r="T145" i="3"/>
  <c r="U146" i="3"/>
  <c r="T148" i="3"/>
  <c r="U149" i="3"/>
  <c r="T151" i="3"/>
  <c r="T154" i="3"/>
  <c r="T157" i="3"/>
  <c r="T160" i="3"/>
  <c r="T163" i="3"/>
  <c r="T166" i="3"/>
  <c r="T169" i="3"/>
  <c r="T172" i="3"/>
  <c r="T175" i="3"/>
  <c r="T178" i="3"/>
  <c r="T181" i="3"/>
  <c r="T184" i="3"/>
  <c r="T187" i="3"/>
  <c r="T190" i="3"/>
  <c r="T193" i="3"/>
  <c r="T196" i="3"/>
  <c r="T199" i="3"/>
  <c r="T202" i="3"/>
  <c r="T205" i="3"/>
  <c r="T211" i="3"/>
  <c r="T214" i="3"/>
  <c r="U218" i="3"/>
  <c r="X218" i="3" s="1"/>
  <c r="U221" i="3"/>
  <c r="X221" i="3" s="1"/>
  <c r="T223" i="3"/>
  <c r="U224" i="3"/>
  <c r="X224" i="3" s="1"/>
  <c r="T229" i="3"/>
  <c r="T232" i="3"/>
  <c r="T235" i="3"/>
  <c r="T238" i="3"/>
  <c r="T241" i="3"/>
  <c r="T244" i="3"/>
  <c r="U245" i="3"/>
  <c r="T247" i="3"/>
  <c r="T250" i="3"/>
  <c r="T253" i="3"/>
  <c r="T256" i="3"/>
  <c r="U257" i="3"/>
  <c r="V260" i="3"/>
  <c r="V282" i="3"/>
  <c r="V284" i="3"/>
  <c r="V296" i="3"/>
  <c r="V306" i="3"/>
  <c r="V308" i="3"/>
  <c r="V316" i="3"/>
  <c r="V320" i="3"/>
  <c r="V328" i="3"/>
  <c r="V332" i="3"/>
  <c r="V336" i="3"/>
  <c r="V140" i="3"/>
  <c r="V146" i="3"/>
  <c r="V149" i="3"/>
  <c r="V197" i="3"/>
  <c r="V245" i="3"/>
  <c r="V257" i="3"/>
  <c r="L33" i="4"/>
  <c r="Q33" i="4"/>
  <c r="L36" i="4"/>
  <c r="Q36" i="4"/>
  <c r="L39" i="4"/>
  <c r="Q39" i="4"/>
  <c r="L42" i="4"/>
  <c r="Q42" i="4"/>
  <c r="L45" i="4"/>
  <c r="Q45" i="4"/>
  <c r="L48" i="4"/>
  <c r="Q48" i="4"/>
  <c r="L51" i="4"/>
  <c r="Q51" i="4"/>
  <c r="L54" i="4"/>
  <c r="Q54" i="4"/>
  <c r="L57" i="4"/>
  <c r="Q57" i="4"/>
  <c r="L60" i="4"/>
  <c r="Q60" i="4"/>
  <c r="L63" i="4"/>
  <c r="Q63" i="4"/>
  <c r="L66" i="4"/>
  <c r="Q66" i="4"/>
  <c r="L69" i="4"/>
  <c r="Q69" i="4"/>
  <c r="L72" i="4"/>
  <c r="Q72" i="4"/>
  <c r="L75" i="4"/>
  <c r="Q75" i="4"/>
  <c r="L78" i="4"/>
  <c r="Q78" i="4"/>
  <c r="L81" i="4"/>
  <c r="Q81" i="4"/>
  <c r="L84" i="4"/>
  <c r="Q84" i="4"/>
  <c r="T135" i="3"/>
  <c r="T138" i="3"/>
  <c r="T141" i="3"/>
  <c r="T144" i="3"/>
  <c r="T147" i="3"/>
  <c r="T150" i="3"/>
  <c r="T153" i="3"/>
  <c r="T156" i="3"/>
  <c r="T159" i="3"/>
  <c r="T162" i="3"/>
  <c r="T165" i="3"/>
  <c r="T168" i="3"/>
  <c r="T171" i="3"/>
  <c r="T174" i="3"/>
  <c r="T177" i="3"/>
  <c r="T180" i="3"/>
  <c r="T183" i="3"/>
  <c r="T186" i="3"/>
  <c r="T189" i="3"/>
  <c r="T192" i="3"/>
  <c r="T195" i="3"/>
  <c r="T198" i="3"/>
  <c r="T201" i="3"/>
  <c r="T204" i="3"/>
  <c r="T207" i="3"/>
  <c r="U208" i="3"/>
  <c r="X208" i="3" s="1"/>
  <c r="T210" i="3"/>
  <c r="T213" i="3"/>
  <c r="T216" i="3"/>
  <c r="U217" i="3"/>
  <c r="X217" i="3" s="1"/>
  <c r="U220" i="3"/>
  <c r="X220" i="3" s="1"/>
  <c r="U226" i="3"/>
  <c r="X226" i="3" s="1"/>
  <c r="T228" i="3"/>
  <c r="T231" i="3"/>
  <c r="T234" i="3"/>
  <c r="T237" i="3"/>
  <c r="T240" i="3"/>
  <c r="T243" i="3"/>
  <c r="T246" i="3"/>
  <c r="T249" i="3"/>
  <c r="T252" i="3"/>
  <c r="T255" i="3"/>
  <c r="T258" i="3"/>
  <c r="L17" i="4"/>
  <c r="L19" i="4"/>
  <c r="L21" i="4"/>
  <c r="L23" i="4"/>
  <c r="L25" i="4"/>
  <c r="L27" i="4"/>
  <c r="L29" i="4"/>
  <c r="L31" i="4"/>
  <c r="D203" i="4"/>
  <c r="I203" i="4"/>
  <c r="Q194" i="4"/>
  <c r="Q197" i="4"/>
  <c r="Q200" i="4"/>
  <c r="I204" i="4"/>
  <c r="Q86" i="4"/>
  <c r="Q87" i="4"/>
  <c r="Q88" i="4"/>
  <c r="Q89" i="4"/>
  <c r="Q90" i="4"/>
  <c r="Q91" i="4"/>
  <c r="Q92" i="4"/>
  <c r="Q93" i="4"/>
  <c r="Q94" i="4"/>
  <c r="Q95" i="4"/>
  <c r="Q96" i="4"/>
  <c r="Q97" i="4"/>
  <c r="Q98" i="4"/>
  <c r="Q99" i="4"/>
  <c r="Q100" i="4"/>
  <c r="Q101" i="4"/>
  <c r="Q102" i="4"/>
  <c r="Q103" i="4"/>
  <c r="Q104" i="4"/>
  <c r="Q105" i="4"/>
  <c r="Q106" i="4"/>
  <c r="Q107" i="4"/>
  <c r="Q108" i="4"/>
  <c r="Q109" i="4"/>
  <c r="Q110" i="4"/>
  <c r="Q111" i="4"/>
  <c r="Q112" i="4"/>
  <c r="Q113" i="4"/>
  <c r="Q114" i="4"/>
  <c r="Q115" i="4"/>
  <c r="Q116" i="4"/>
  <c r="Q117" i="4"/>
  <c r="Q118" i="4"/>
  <c r="Q119" i="4"/>
  <c r="Q120" i="4"/>
  <c r="Q121" i="4"/>
  <c r="Q122" i="4"/>
  <c r="Q123" i="4"/>
  <c r="Q124" i="4"/>
  <c r="Q125" i="4"/>
  <c r="Q126" i="4"/>
  <c r="Q127" i="4"/>
  <c r="Q128" i="4"/>
  <c r="Q129" i="4"/>
  <c r="Q130" i="4"/>
  <c r="Q131" i="4"/>
  <c r="Q132" i="4"/>
  <c r="Q133" i="4"/>
  <c r="Q134" i="4"/>
  <c r="Q135" i="4"/>
  <c r="Q136" i="4"/>
  <c r="Q137" i="4"/>
  <c r="Q138" i="4"/>
  <c r="Q139" i="4"/>
  <c r="Q140" i="4"/>
  <c r="Q141" i="4"/>
  <c r="Q142" i="4"/>
  <c r="Q143" i="4"/>
  <c r="Q144" i="4"/>
  <c r="Q145" i="4"/>
  <c r="Q146" i="4"/>
  <c r="Q147" i="4"/>
  <c r="Q148" i="4"/>
  <c r="Q149" i="4"/>
  <c r="Q150" i="4"/>
  <c r="Q151" i="4"/>
  <c r="Q152" i="4"/>
  <c r="Q153" i="4"/>
  <c r="Q154" i="4"/>
  <c r="Q155" i="4"/>
  <c r="Q156" i="4"/>
  <c r="Q157" i="4"/>
  <c r="Q158" i="4"/>
  <c r="Q159" i="4"/>
  <c r="Q160" i="4"/>
  <c r="Q161" i="4"/>
  <c r="Q162" i="4"/>
  <c r="Q163" i="4"/>
  <c r="Q164" i="4"/>
  <c r="Q165" i="4"/>
  <c r="Q166" i="4"/>
  <c r="Q167" i="4"/>
  <c r="Q168" i="4"/>
  <c r="Q169" i="4"/>
  <c r="Q170" i="4"/>
  <c r="Q171" i="4"/>
  <c r="Q172" i="4"/>
  <c r="Q173" i="4"/>
  <c r="Q174" i="4"/>
  <c r="Q175" i="4"/>
  <c r="Q176" i="4"/>
  <c r="Q177" i="4"/>
  <c r="Q178" i="4"/>
  <c r="Q179" i="4"/>
  <c r="Q180" i="4"/>
  <c r="Q181" i="4"/>
  <c r="Q182" i="4"/>
  <c r="Q183" i="4"/>
  <c r="Q184" i="4"/>
  <c r="Q185" i="4"/>
  <c r="Q186" i="4"/>
  <c r="Q187" i="4"/>
  <c r="Q188" i="4"/>
  <c r="Q189" i="4"/>
  <c r="Q190" i="4"/>
  <c r="Q191" i="4"/>
  <c r="Q192" i="4"/>
  <c r="Q193" i="4"/>
  <c r="T195" i="4"/>
  <c r="I196" i="4"/>
  <c r="T198" i="4"/>
  <c r="I199" i="4"/>
  <c r="T202" i="4"/>
  <c r="D205" i="4"/>
  <c r="I205" i="4"/>
  <c r="Q196" i="4"/>
  <c r="Q199" i="4"/>
  <c r="T203" i="4"/>
  <c r="D206" i="4"/>
  <c r="I206" i="4"/>
  <c r="D202" i="4"/>
  <c r="I202" i="4"/>
  <c r="T205" i="4"/>
  <c r="H240" i="4"/>
  <c r="T76" i="6"/>
  <c r="Y76" i="6"/>
  <c r="N79" i="6"/>
  <c r="M79" i="6"/>
  <c r="T82" i="6"/>
  <c r="Y82" i="6"/>
  <c r="T88" i="6"/>
  <c r="Y88" i="6"/>
  <c r="N91" i="6"/>
  <c r="M91" i="6"/>
  <c r="T94" i="6"/>
  <c r="Y94" i="6"/>
  <c r="N97" i="6"/>
  <c r="M97" i="6"/>
  <c r="T100" i="6"/>
  <c r="Y100" i="6"/>
  <c r="T106" i="6"/>
  <c r="Y106" i="6"/>
  <c r="T112" i="6"/>
  <c r="Y112" i="6"/>
  <c r="T118" i="6"/>
  <c r="Y118" i="6"/>
  <c r="N121" i="6"/>
  <c r="M121" i="6"/>
  <c r="T124" i="6"/>
  <c r="Y124" i="6"/>
  <c r="T130" i="6"/>
  <c r="Y130" i="6"/>
  <c r="N133" i="6"/>
  <c r="M133" i="6"/>
  <c r="T136" i="6"/>
  <c r="Y136" i="6"/>
  <c r="N139" i="6"/>
  <c r="M139" i="6"/>
  <c r="T142" i="6"/>
  <c r="Y142" i="6"/>
  <c r="T148" i="6"/>
  <c r="Y148" i="6"/>
  <c r="T154" i="6"/>
  <c r="Y154" i="6"/>
  <c r="T160" i="6"/>
  <c r="Y160" i="6"/>
  <c r="T166" i="6"/>
  <c r="Y166" i="6"/>
  <c r="T172" i="6"/>
  <c r="Y172" i="6"/>
  <c r="T178" i="6"/>
  <c r="Y178" i="6"/>
  <c r="T184" i="6"/>
  <c r="Y184" i="6"/>
  <c r="T190" i="6"/>
  <c r="Y190" i="6"/>
  <c r="N193" i="6"/>
  <c r="M193" i="6"/>
  <c r="T196" i="6"/>
  <c r="Y196" i="6"/>
  <c r="N199" i="6"/>
  <c r="T202" i="6"/>
  <c r="Y202" i="6"/>
  <c r="T208" i="6"/>
  <c r="Y208" i="6"/>
  <c r="N211" i="6"/>
  <c r="M211" i="6"/>
  <c r="T214" i="6"/>
  <c r="Y214" i="6"/>
  <c r="E217" i="6"/>
  <c r="T220" i="6"/>
  <c r="Y220" i="6"/>
  <c r="N223" i="6"/>
  <c r="T226" i="6"/>
  <c r="Y226" i="6"/>
  <c r="N229" i="6"/>
  <c r="M229" i="6"/>
  <c r="T232" i="6"/>
  <c r="Y232" i="6"/>
  <c r="V234" i="6"/>
  <c r="U234" i="6"/>
  <c r="V235" i="6"/>
  <c r="U235" i="6"/>
  <c r="Q242" i="6"/>
  <c r="Q254" i="6"/>
  <c r="F256" i="6"/>
  <c r="E256" i="6"/>
  <c r="V259" i="6"/>
  <c r="U259" i="6"/>
  <c r="I627" i="6"/>
  <c r="D627" i="6"/>
  <c r="N22" i="6"/>
  <c r="N24" i="6"/>
  <c r="N30" i="6"/>
  <c r="N34" i="6"/>
  <c r="N36" i="6"/>
  <c r="N38" i="6"/>
  <c r="N42" i="6"/>
  <c r="N46" i="6"/>
  <c r="N50" i="6"/>
  <c r="N54" i="6"/>
  <c r="N58" i="6"/>
  <c r="N62" i="6"/>
  <c r="N66" i="6"/>
  <c r="N70" i="6"/>
  <c r="T71" i="6"/>
  <c r="Y71" i="6"/>
  <c r="T77" i="6"/>
  <c r="Y77" i="6"/>
  <c r="T83" i="6"/>
  <c r="Y83" i="6"/>
  <c r="T89" i="6"/>
  <c r="Y89" i="6"/>
  <c r="T95" i="6"/>
  <c r="Y95" i="6"/>
  <c r="N98" i="6"/>
  <c r="T101" i="6"/>
  <c r="Y101" i="6"/>
  <c r="T107" i="6"/>
  <c r="Y107" i="6"/>
  <c r="T113" i="6"/>
  <c r="Y113" i="6"/>
  <c r="T119" i="6"/>
  <c r="Y119" i="6"/>
  <c r="N122" i="6"/>
  <c r="M122" i="6"/>
  <c r="T125" i="6"/>
  <c r="Y125" i="6"/>
  <c r="N128" i="6"/>
  <c r="T131" i="6"/>
  <c r="Y131" i="6"/>
  <c r="N134" i="6"/>
  <c r="M134" i="6"/>
  <c r="T137" i="6"/>
  <c r="Y137" i="6"/>
  <c r="T143" i="6"/>
  <c r="Y143" i="6"/>
  <c r="T149" i="6"/>
  <c r="Y149" i="6"/>
  <c r="T155" i="6"/>
  <c r="Y155" i="6"/>
  <c r="T161" i="6"/>
  <c r="Y161" i="6"/>
  <c r="E164" i="6"/>
  <c r="H164" i="6" s="1"/>
  <c r="T167" i="6"/>
  <c r="Y167" i="6"/>
  <c r="T173" i="6"/>
  <c r="Y173" i="6"/>
  <c r="T179" i="6"/>
  <c r="Y179" i="6"/>
  <c r="N182" i="6"/>
  <c r="M182" i="6"/>
  <c r="T185" i="6"/>
  <c r="Y185" i="6"/>
  <c r="T191" i="6"/>
  <c r="Y191" i="6"/>
  <c r="T197" i="6"/>
  <c r="Y197" i="6"/>
  <c r="E200" i="6"/>
  <c r="H200" i="6" s="1"/>
  <c r="N200" i="6"/>
  <c r="M200" i="6"/>
  <c r="T203" i="6"/>
  <c r="Y203" i="6"/>
  <c r="T209" i="6"/>
  <c r="Y209" i="6"/>
  <c r="N212" i="6"/>
  <c r="M212" i="6"/>
  <c r="T215" i="6"/>
  <c r="Y215" i="6"/>
  <c r="E218" i="6"/>
  <c r="H218" i="6" s="1"/>
  <c r="N218" i="6"/>
  <c r="M218" i="6"/>
  <c r="T221" i="6"/>
  <c r="Y221" i="6"/>
  <c r="T227" i="6"/>
  <c r="Y227" i="6"/>
  <c r="Q240" i="6"/>
  <c r="E242" i="6"/>
  <c r="V244" i="6"/>
  <c r="U244" i="6"/>
  <c r="V245" i="6"/>
  <c r="U245" i="6"/>
  <c r="Q252" i="6"/>
  <c r="V256" i="6"/>
  <c r="Q264" i="6"/>
  <c r="T21" i="6"/>
  <c r="T23" i="6"/>
  <c r="M24" i="6"/>
  <c r="T25" i="6"/>
  <c r="T27" i="6"/>
  <c r="T29" i="6"/>
  <c r="M30" i="6"/>
  <c r="T31" i="6"/>
  <c r="T33" i="6"/>
  <c r="M34" i="6"/>
  <c r="T35" i="6"/>
  <c r="M36" i="6"/>
  <c r="T37" i="6"/>
  <c r="M38" i="6"/>
  <c r="T39" i="6"/>
  <c r="T41" i="6"/>
  <c r="M42" i="6"/>
  <c r="T43" i="6"/>
  <c r="T45" i="6"/>
  <c r="M46" i="6"/>
  <c r="T47" i="6"/>
  <c r="T49" i="6"/>
  <c r="M50" i="6"/>
  <c r="T51" i="6"/>
  <c r="T53" i="6"/>
  <c r="M54" i="6"/>
  <c r="T55" i="6"/>
  <c r="T57" i="6"/>
  <c r="M58" i="6"/>
  <c r="T59" i="6"/>
  <c r="T61" i="6"/>
  <c r="M62" i="6"/>
  <c r="T63" i="6"/>
  <c r="T65" i="6"/>
  <c r="M66" i="6"/>
  <c r="T67" i="6"/>
  <c r="T69" i="6"/>
  <c r="M70" i="6"/>
  <c r="T72" i="6"/>
  <c r="Y72" i="6"/>
  <c r="E75" i="6"/>
  <c r="H75" i="6" s="1"/>
  <c r="N75" i="6"/>
  <c r="M75" i="6"/>
  <c r="T78" i="6"/>
  <c r="Y78" i="6"/>
  <c r="T84" i="6"/>
  <c r="Y84" i="6"/>
  <c r="E87" i="6"/>
  <c r="H87" i="6" s="1"/>
  <c r="T90" i="6"/>
  <c r="Y90" i="6"/>
  <c r="N93" i="6"/>
  <c r="M93" i="6"/>
  <c r="T96" i="6"/>
  <c r="Y96" i="6"/>
  <c r="T102" i="6"/>
  <c r="Y102" i="6"/>
  <c r="T108" i="6"/>
  <c r="Y108" i="6"/>
  <c r="T114" i="6"/>
  <c r="Y114" i="6"/>
  <c r="N117" i="6"/>
  <c r="M117" i="6"/>
  <c r="T120" i="6"/>
  <c r="Y120" i="6"/>
  <c r="T126" i="6"/>
  <c r="Y126" i="6"/>
  <c r="T132" i="6"/>
  <c r="Y132" i="6"/>
  <c r="T138" i="6"/>
  <c r="Y138" i="6"/>
  <c r="T144" i="6"/>
  <c r="Y144" i="6"/>
  <c r="T150" i="6"/>
  <c r="Y150" i="6"/>
  <c r="T156" i="6"/>
  <c r="Y156" i="6"/>
  <c r="T162" i="6"/>
  <c r="Y162" i="6"/>
  <c r="M165" i="6"/>
  <c r="T168" i="6"/>
  <c r="Y168" i="6"/>
  <c r="T174" i="6"/>
  <c r="Y174" i="6"/>
  <c r="T180" i="6"/>
  <c r="Y180" i="6"/>
  <c r="N183" i="6"/>
  <c r="M183" i="6"/>
  <c r="T186" i="6"/>
  <c r="Y186" i="6"/>
  <c r="E189" i="6"/>
  <c r="H189" i="6" s="1"/>
  <c r="T192" i="6"/>
  <c r="Y192" i="6"/>
  <c r="T198" i="6"/>
  <c r="Y198" i="6"/>
  <c r="T204" i="6"/>
  <c r="Y204" i="6"/>
  <c r="T210" i="6"/>
  <c r="Y210" i="6"/>
  <c r="T216" i="6"/>
  <c r="Y216" i="6"/>
  <c r="T222" i="6"/>
  <c r="Y222" i="6"/>
  <c r="T228" i="6"/>
  <c r="Y228" i="6"/>
  <c r="Q238" i="6"/>
  <c r="Q250" i="6"/>
  <c r="F261" i="6"/>
  <c r="E261" i="6"/>
  <c r="Q262" i="6"/>
  <c r="T73" i="6"/>
  <c r="Y73" i="6"/>
  <c r="T79" i="6"/>
  <c r="Y79" i="6"/>
  <c r="N82" i="6"/>
  <c r="M82" i="6"/>
  <c r="T85" i="6"/>
  <c r="Y85" i="6"/>
  <c r="E88" i="6"/>
  <c r="T91" i="6"/>
  <c r="Y91" i="6"/>
  <c r="N94" i="6"/>
  <c r="M94" i="6"/>
  <c r="T97" i="6"/>
  <c r="Y97" i="6"/>
  <c r="T103" i="6"/>
  <c r="Y103" i="6"/>
  <c r="T109" i="6"/>
  <c r="Y109" i="6"/>
  <c r="T115" i="6"/>
  <c r="Y115" i="6"/>
  <c r="N118" i="6"/>
  <c r="M118" i="6"/>
  <c r="T121" i="6"/>
  <c r="Y121" i="6"/>
  <c r="T127" i="6"/>
  <c r="Y127" i="6"/>
  <c r="T133" i="6"/>
  <c r="Y133" i="6"/>
  <c r="T139" i="6"/>
  <c r="Y139" i="6"/>
  <c r="T145" i="6"/>
  <c r="Y145" i="6"/>
  <c r="T151" i="6"/>
  <c r="Y151" i="6"/>
  <c r="T157" i="6"/>
  <c r="Y157" i="6"/>
  <c r="T163" i="6"/>
  <c r="Y163" i="6"/>
  <c r="T169" i="6"/>
  <c r="Y169" i="6"/>
  <c r="N172" i="6"/>
  <c r="T175" i="6"/>
  <c r="Y175" i="6"/>
  <c r="T181" i="6"/>
  <c r="Y181" i="6"/>
  <c r="N184" i="6"/>
  <c r="M184" i="6"/>
  <c r="T187" i="6"/>
  <c r="Y187" i="6"/>
  <c r="T193" i="6"/>
  <c r="Y193" i="6"/>
  <c r="N196" i="6"/>
  <c r="M196" i="6"/>
  <c r="T199" i="6"/>
  <c r="Y199" i="6"/>
  <c r="T205" i="6"/>
  <c r="Y205" i="6"/>
  <c r="T211" i="6"/>
  <c r="Y211" i="6"/>
  <c r="T217" i="6"/>
  <c r="Y217" i="6"/>
  <c r="T223" i="6"/>
  <c r="Y223" i="6"/>
  <c r="E226" i="6"/>
  <c r="T229" i="6"/>
  <c r="Y229" i="6"/>
  <c r="N232" i="6"/>
  <c r="M232" i="6"/>
  <c r="F238" i="6"/>
  <c r="E238" i="6"/>
  <c r="V241" i="6"/>
  <c r="F250" i="6"/>
  <c r="F262" i="6"/>
  <c r="E262" i="6"/>
  <c r="V264" i="6"/>
  <c r="U264" i="6"/>
  <c r="V270" i="6"/>
  <c r="U270" i="6"/>
  <c r="V272" i="6"/>
  <c r="U272" i="6"/>
  <c r="U276" i="6"/>
  <c r="V278" i="6"/>
  <c r="U278" i="6"/>
  <c r="V279" i="6"/>
  <c r="U279" i="6"/>
  <c r="U280" i="6"/>
  <c r="V284" i="6"/>
  <c r="U284" i="6"/>
  <c r="V287" i="6"/>
  <c r="U287" i="6"/>
  <c r="V289" i="6"/>
  <c r="V290" i="6"/>
  <c r="U290" i="6"/>
  <c r="V296" i="6"/>
  <c r="N29" i="6"/>
  <c r="E35" i="6"/>
  <c r="H35" i="6" s="1"/>
  <c r="N51" i="6"/>
  <c r="N61" i="6"/>
  <c r="T74" i="6"/>
  <c r="Y74" i="6"/>
  <c r="N77" i="6"/>
  <c r="M77" i="6"/>
  <c r="T80" i="6"/>
  <c r="Y80" i="6"/>
  <c r="T86" i="6"/>
  <c r="Y86" i="6"/>
  <c r="N89" i="6"/>
  <c r="M89" i="6"/>
  <c r="T92" i="6"/>
  <c r="Y92" i="6"/>
  <c r="N95" i="6"/>
  <c r="M95" i="6"/>
  <c r="T98" i="6"/>
  <c r="Y98" i="6"/>
  <c r="T104" i="6"/>
  <c r="Y104" i="6"/>
  <c r="T110" i="6"/>
  <c r="Y110" i="6"/>
  <c r="M113" i="6"/>
  <c r="T116" i="6"/>
  <c r="Y116" i="6"/>
  <c r="N119" i="6"/>
  <c r="M119" i="6"/>
  <c r="T122" i="6"/>
  <c r="Y122" i="6"/>
  <c r="T128" i="6"/>
  <c r="Y128" i="6"/>
  <c r="N131" i="6"/>
  <c r="M131" i="6"/>
  <c r="T134" i="6"/>
  <c r="Y134" i="6"/>
  <c r="T140" i="6"/>
  <c r="Y140" i="6"/>
  <c r="T146" i="6"/>
  <c r="Y146" i="6"/>
  <c r="N149" i="6"/>
  <c r="T152" i="6"/>
  <c r="Y152" i="6"/>
  <c r="N155" i="6"/>
  <c r="M155" i="6"/>
  <c r="T158" i="6"/>
  <c r="Y158" i="6"/>
  <c r="N161" i="6"/>
  <c r="M161" i="6"/>
  <c r="T164" i="6"/>
  <c r="Y164" i="6"/>
  <c r="N167" i="6"/>
  <c r="T170" i="6"/>
  <c r="Y170" i="6"/>
  <c r="N173" i="6"/>
  <c r="M173" i="6"/>
  <c r="T176" i="6"/>
  <c r="Y176" i="6"/>
  <c r="N179" i="6"/>
  <c r="M179" i="6"/>
  <c r="T182" i="6"/>
  <c r="Y182" i="6"/>
  <c r="N185" i="6"/>
  <c r="M185" i="6"/>
  <c r="T188" i="6"/>
  <c r="Y188" i="6"/>
  <c r="T194" i="6"/>
  <c r="Y194" i="6"/>
  <c r="N197" i="6"/>
  <c r="M197" i="6"/>
  <c r="T200" i="6"/>
  <c r="Y200" i="6"/>
  <c r="T206" i="6"/>
  <c r="Y206" i="6"/>
  <c r="T212" i="6"/>
  <c r="Y212" i="6"/>
  <c r="M215" i="6"/>
  <c r="T218" i="6"/>
  <c r="Y218" i="6"/>
  <c r="T224" i="6"/>
  <c r="Y224" i="6"/>
  <c r="T230" i="6"/>
  <c r="Y230" i="6"/>
  <c r="F248" i="6"/>
  <c r="U251" i="6"/>
  <c r="U262" i="6"/>
  <c r="V263" i="6"/>
  <c r="U263" i="6"/>
  <c r="N488" i="6"/>
  <c r="T20" i="6"/>
  <c r="T22" i="6"/>
  <c r="T24" i="6"/>
  <c r="T26" i="6"/>
  <c r="T28" i="6"/>
  <c r="M29" i="6"/>
  <c r="T30" i="6"/>
  <c r="T32" i="6"/>
  <c r="T34" i="6"/>
  <c r="T36" i="6"/>
  <c r="T38" i="6"/>
  <c r="M39" i="6"/>
  <c r="T40" i="6"/>
  <c r="T42" i="6"/>
  <c r="T44" i="6"/>
  <c r="T46" i="6"/>
  <c r="T48" i="6"/>
  <c r="T50" i="6"/>
  <c r="M51" i="6"/>
  <c r="T52" i="6"/>
  <c r="T54" i="6"/>
  <c r="T56" i="6"/>
  <c r="T58" i="6"/>
  <c r="T60" i="6"/>
  <c r="M61" i="6"/>
  <c r="T62" i="6"/>
  <c r="T64" i="6"/>
  <c r="T66" i="6"/>
  <c r="T68" i="6"/>
  <c r="T70" i="6"/>
  <c r="N72" i="6"/>
  <c r="M72" i="6"/>
  <c r="T75" i="6"/>
  <c r="Y75" i="6"/>
  <c r="T81" i="6"/>
  <c r="Y81" i="6"/>
  <c r="T87" i="6"/>
  <c r="Y87" i="6"/>
  <c r="F88" i="6"/>
  <c r="N90" i="6"/>
  <c r="T93" i="6"/>
  <c r="Y93" i="6"/>
  <c r="N96" i="6"/>
  <c r="M96" i="6"/>
  <c r="T99" i="6"/>
  <c r="Y99" i="6"/>
  <c r="T105" i="6"/>
  <c r="Y105" i="6"/>
  <c r="N108" i="6"/>
  <c r="M108" i="6"/>
  <c r="T111" i="6"/>
  <c r="Y111" i="6"/>
  <c r="N114" i="6"/>
  <c r="M114" i="6"/>
  <c r="T117" i="6"/>
  <c r="Y117" i="6"/>
  <c r="T123" i="6"/>
  <c r="Y123" i="6"/>
  <c r="F124" i="6"/>
  <c r="T129" i="6"/>
  <c r="Y129" i="6"/>
  <c r="T135" i="6"/>
  <c r="Y135" i="6"/>
  <c r="T141" i="6"/>
  <c r="Y141" i="6"/>
  <c r="N144" i="6"/>
  <c r="M144" i="6"/>
  <c r="T147" i="6"/>
  <c r="Y147" i="6"/>
  <c r="T153" i="6"/>
  <c r="Y153" i="6"/>
  <c r="T159" i="6"/>
  <c r="Y159" i="6"/>
  <c r="N162" i="6"/>
  <c r="M162" i="6"/>
  <c r="T165" i="6"/>
  <c r="Y165" i="6"/>
  <c r="T171" i="6"/>
  <c r="Y171" i="6"/>
  <c r="T177" i="6"/>
  <c r="Y177" i="6"/>
  <c r="N180" i="6"/>
  <c r="M180" i="6"/>
  <c r="T183" i="6"/>
  <c r="Y183" i="6"/>
  <c r="T189" i="6"/>
  <c r="Y189" i="6"/>
  <c r="T195" i="6"/>
  <c r="Y195" i="6"/>
  <c r="T201" i="6"/>
  <c r="Y201" i="6"/>
  <c r="F202" i="6"/>
  <c r="N204" i="6"/>
  <c r="M204" i="6"/>
  <c r="T207" i="6"/>
  <c r="Y207" i="6"/>
  <c r="N210" i="6"/>
  <c r="M210" i="6"/>
  <c r="T213" i="6"/>
  <c r="Y213" i="6"/>
  <c r="T219" i="6"/>
  <c r="Y219" i="6"/>
  <c r="T225" i="6"/>
  <c r="Y225" i="6"/>
  <c r="T231" i="6"/>
  <c r="Y231" i="6"/>
  <c r="V248" i="6"/>
  <c r="U248" i="6"/>
  <c r="V432" i="6"/>
  <c r="V445" i="6"/>
  <c r="I233" i="6"/>
  <c r="I235" i="6"/>
  <c r="I237" i="6"/>
  <c r="I239" i="6"/>
  <c r="I241" i="6"/>
  <c r="I243" i="6"/>
  <c r="I245" i="6"/>
  <c r="I247" i="6"/>
  <c r="I249" i="6"/>
  <c r="I251" i="6"/>
  <c r="I253" i="6"/>
  <c r="I255" i="6"/>
  <c r="I257" i="6"/>
  <c r="I259" i="6"/>
  <c r="I261" i="6"/>
  <c r="I263" i="6"/>
  <c r="V368" i="6"/>
  <c r="U368" i="6"/>
  <c r="M432" i="6"/>
  <c r="N494" i="6"/>
  <c r="M646" i="6"/>
  <c r="N646" i="6"/>
  <c r="M658" i="6"/>
  <c r="N658" i="6"/>
  <c r="M670" i="6"/>
  <c r="N670" i="6"/>
  <c r="M706" i="6"/>
  <c r="N706" i="6"/>
  <c r="I40" i="6"/>
  <c r="I41" i="6"/>
  <c r="I42" i="6"/>
  <c r="I43" i="6"/>
  <c r="I44" i="6"/>
  <c r="I45" i="6"/>
  <c r="I46" i="6"/>
  <c r="I47" i="6"/>
  <c r="I48" i="6"/>
  <c r="I49" i="6"/>
  <c r="I50" i="6"/>
  <c r="I51" i="6"/>
  <c r="I52" i="6"/>
  <c r="I53" i="6"/>
  <c r="I54" i="6"/>
  <c r="I55" i="6"/>
  <c r="I56" i="6"/>
  <c r="I57" i="6"/>
  <c r="I58" i="6"/>
  <c r="I59" i="6"/>
  <c r="I60" i="6"/>
  <c r="I61" i="6"/>
  <c r="I62" i="6"/>
  <c r="I63" i="6"/>
  <c r="I64" i="6"/>
  <c r="I65" i="6"/>
  <c r="I66" i="6"/>
  <c r="I67" i="6"/>
  <c r="I68" i="6"/>
  <c r="I69" i="6"/>
  <c r="I70" i="6"/>
  <c r="I71" i="6"/>
  <c r="I72" i="6"/>
  <c r="I73" i="6"/>
  <c r="I74" i="6"/>
  <c r="I75" i="6"/>
  <c r="I76" i="6"/>
  <c r="I77" i="6"/>
  <c r="I78" i="6"/>
  <c r="I79" i="6"/>
  <c r="I80" i="6"/>
  <c r="I81" i="6"/>
  <c r="I82" i="6"/>
  <c r="I83" i="6"/>
  <c r="I84" i="6"/>
  <c r="I85" i="6"/>
  <c r="I86" i="6"/>
  <c r="I87" i="6"/>
  <c r="I88" i="6"/>
  <c r="I89" i="6"/>
  <c r="I90" i="6"/>
  <c r="I91" i="6"/>
  <c r="I92" i="6"/>
  <c r="I93" i="6"/>
  <c r="I94" i="6"/>
  <c r="I95" i="6"/>
  <c r="I96" i="6"/>
  <c r="I97" i="6"/>
  <c r="I98" i="6"/>
  <c r="I99" i="6"/>
  <c r="I100" i="6"/>
  <c r="I101" i="6"/>
  <c r="I102" i="6"/>
  <c r="I103" i="6"/>
  <c r="I104" i="6"/>
  <c r="I105" i="6"/>
  <c r="I106" i="6"/>
  <c r="I107" i="6"/>
  <c r="I108" i="6"/>
  <c r="I109" i="6"/>
  <c r="I110" i="6"/>
  <c r="I111" i="6"/>
  <c r="I112" i="6"/>
  <c r="I113" i="6"/>
  <c r="I114" i="6"/>
  <c r="I115" i="6"/>
  <c r="I116" i="6"/>
  <c r="I117" i="6"/>
  <c r="I118" i="6"/>
  <c r="I119" i="6"/>
  <c r="I120" i="6"/>
  <c r="I121" i="6"/>
  <c r="I122" i="6"/>
  <c r="I123" i="6"/>
  <c r="I124" i="6"/>
  <c r="I125" i="6"/>
  <c r="I126" i="6"/>
  <c r="I127" i="6"/>
  <c r="I128" i="6"/>
  <c r="I129" i="6"/>
  <c r="I130" i="6"/>
  <c r="I131" i="6"/>
  <c r="I132" i="6"/>
  <c r="I133" i="6"/>
  <c r="I134" i="6"/>
  <c r="I135" i="6"/>
  <c r="I136" i="6"/>
  <c r="I137" i="6"/>
  <c r="I138" i="6"/>
  <c r="I139" i="6"/>
  <c r="I140" i="6"/>
  <c r="I141" i="6"/>
  <c r="I142" i="6"/>
  <c r="I143" i="6"/>
  <c r="I144" i="6"/>
  <c r="I145" i="6"/>
  <c r="I146" i="6"/>
  <c r="I147" i="6"/>
  <c r="I148" i="6"/>
  <c r="I149" i="6"/>
  <c r="I150" i="6"/>
  <c r="I151" i="6"/>
  <c r="I152" i="6"/>
  <c r="I153" i="6"/>
  <c r="I154" i="6"/>
  <c r="I155" i="6"/>
  <c r="I156" i="6"/>
  <c r="I157" i="6"/>
  <c r="I158" i="6"/>
  <c r="I159" i="6"/>
  <c r="I160" i="6"/>
  <c r="I161" i="6"/>
  <c r="I162" i="6"/>
  <c r="I163" i="6"/>
  <c r="I164" i="6"/>
  <c r="I165" i="6"/>
  <c r="I166" i="6"/>
  <c r="I167" i="6"/>
  <c r="I168" i="6"/>
  <c r="I169" i="6"/>
  <c r="I170" i="6"/>
  <c r="I171" i="6"/>
  <c r="I172" i="6"/>
  <c r="I173" i="6"/>
  <c r="I174" i="6"/>
  <c r="I175" i="6"/>
  <c r="I176" i="6"/>
  <c r="I177" i="6"/>
  <c r="I178" i="6"/>
  <c r="I179" i="6"/>
  <c r="I180" i="6"/>
  <c r="I181" i="6"/>
  <c r="I182" i="6"/>
  <c r="I183" i="6"/>
  <c r="I184" i="6"/>
  <c r="I185" i="6"/>
  <c r="I186" i="6"/>
  <c r="I187" i="6"/>
  <c r="I188" i="6"/>
  <c r="I189" i="6"/>
  <c r="I190" i="6"/>
  <c r="I191" i="6"/>
  <c r="I192" i="6"/>
  <c r="I193" i="6"/>
  <c r="I194" i="6"/>
  <c r="I195" i="6"/>
  <c r="I196" i="6"/>
  <c r="I197" i="6"/>
  <c r="I198" i="6"/>
  <c r="I199" i="6"/>
  <c r="I200" i="6"/>
  <c r="I201" i="6"/>
  <c r="I202" i="6"/>
  <c r="I203" i="6"/>
  <c r="I204" i="6"/>
  <c r="I205" i="6"/>
  <c r="I206" i="6"/>
  <c r="I207" i="6"/>
  <c r="I208" i="6"/>
  <c r="I209" i="6"/>
  <c r="I210" i="6"/>
  <c r="I211" i="6"/>
  <c r="I212" i="6"/>
  <c r="I213" i="6"/>
  <c r="I214" i="6"/>
  <c r="I215" i="6"/>
  <c r="I216" i="6"/>
  <c r="I217" i="6"/>
  <c r="I218" i="6"/>
  <c r="I219" i="6"/>
  <c r="I220" i="6"/>
  <c r="I221" i="6"/>
  <c r="I222" i="6"/>
  <c r="I223" i="6"/>
  <c r="I224" i="6"/>
  <c r="I225" i="6"/>
  <c r="I226" i="6"/>
  <c r="I227" i="6"/>
  <c r="I228" i="6"/>
  <c r="I229" i="6"/>
  <c r="I230" i="6"/>
  <c r="I231" i="6"/>
  <c r="I232" i="6"/>
  <c r="Q233" i="6"/>
  <c r="Q235" i="6"/>
  <c r="Q237" i="6"/>
  <c r="Q239" i="6"/>
  <c r="Q241" i="6"/>
  <c r="Q243" i="6"/>
  <c r="Q245" i="6"/>
  <c r="Q247" i="6"/>
  <c r="Q249" i="6"/>
  <c r="Q251" i="6"/>
  <c r="Q253" i="6"/>
  <c r="Q255" i="6"/>
  <c r="Q257" i="6"/>
  <c r="Q259" i="6"/>
  <c r="Q261" i="6"/>
  <c r="Q263" i="6"/>
  <c r="E267" i="6"/>
  <c r="H267" i="6" s="1"/>
  <c r="E273" i="6"/>
  <c r="H273" i="6" s="1"/>
  <c r="E279" i="6"/>
  <c r="H279" i="6" s="1"/>
  <c r="E285" i="6"/>
  <c r="H285" i="6" s="1"/>
  <c r="E291" i="6"/>
  <c r="H291" i="6" s="1"/>
  <c r="E297" i="6"/>
  <c r="H297" i="6" s="1"/>
  <c r="V297" i="6"/>
  <c r="V298" i="6"/>
  <c r="V299" i="6"/>
  <c r="V300" i="6"/>
  <c r="M303" i="6"/>
  <c r="E304" i="6"/>
  <c r="H304" i="6" s="1"/>
  <c r="V304" i="6"/>
  <c r="E307" i="6"/>
  <c r="H307" i="6" s="1"/>
  <c r="V307" i="6"/>
  <c r="V308" i="6"/>
  <c r="V311" i="6"/>
  <c r="V314" i="6"/>
  <c r="M316" i="6"/>
  <c r="V320" i="6"/>
  <c r="V321" i="6"/>
  <c r="V322" i="6"/>
  <c r="V323" i="6"/>
  <c r="M324" i="6"/>
  <c r="V325" i="6"/>
  <c r="M326" i="6"/>
  <c r="V331" i="6"/>
  <c r="E333" i="6"/>
  <c r="H333" i="6" s="1"/>
  <c r="V334" i="6"/>
  <c r="E337" i="6"/>
  <c r="H337" i="6" s="1"/>
  <c r="V341" i="6"/>
  <c r="V342" i="6"/>
  <c r="V343" i="6"/>
  <c r="V344" i="6"/>
  <c r="V345" i="6"/>
  <c r="V346" i="6"/>
  <c r="V347" i="6"/>
  <c r="V348" i="6"/>
  <c r="V349" i="6"/>
  <c r="V350" i="6"/>
  <c r="V357" i="6"/>
  <c r="V360" i="6"/>
  <c r="V362" i="6"/>
  <c r="F388" i="6"/>
  <c r="E388" i="6"/>
  <c r="E406" i="6"/>
  <c r="U297" i="6"/>
  <c r="U298" i="6"/>
  <c r="U299" i="6"/>
  <c r="U300" i="6"/>
  <c r="N303" i="6"/>
  <c r="U304" i="6"/>
  <c r="U307" i="6"/>
  <c r="U308" i="6"/>
  <c r="U309" i="6"/>
  <c r="U311" i="6"/>
  <c r="U314" i="6"/>
  <c r="N316" i="6"/>
  <c r="U320" i="6"/>
  <c r="U321" i="6"/>
  <c r="U322" i="6"/>
  <c r="U323" i="6"/>
  <c r="U324" i="6"/>
  <c r="U325" i="6"/>
  <c r="N326" i="6"/>
  <c r="U331" i="6"/>
  <c r="U334" i="6"/>
  <c r="U337" i="6"/>
  <c r="N338" i="6"/>
  <c r="U342" i="6"/>
  <c r="U343" i="6"/>
  <c r="U344" i="6"/>
  <c r="U345" i="6"/>
  <c r="U346" i="6"/>
  <c r="U347" i="6"/>
  <c r="U348" i="6"/>
  <c r="U349" i="6"/>
  <c r="U350" i="6"/>
  <c r="U355" i="6"/>
  <c r="U357" i="6"/>
  <c r="U360" i="6"/>
  <c r="U362" i="6"/>
  <c r="V373" i="6"/>
  <c r="E463" i="6"/>
  <c r="E632" i="6"/>
  <c r="I1118" i="6"/>
  <c r="D1118" i="6"/>
  <c r="I1130" i="6"/>
  <c r="D1130" i="6"/>
  <c r="I1142" i="6"/>
  <c r="D1142" i="6"/>
  <c r="I1154" i="6"/>
  <c r="D1154" i="6"/>
  <c r="I1166" i="6"/>
  <c r="D1166" i="6"/>
  <c r="D380" i="6"/>
  <c r="D386" i="6"/>
  <c r="D392" i="6"/>
  <c r="D398" i="6"/>
  <c r="D404" i="6"/>
  <c r="D410" i="6"/>
  <c r="D416" i="6"/>
  <c r="M429" i="6"/>
  <c r="M640" i="6"/>
  <c r="N640" i="6"/>
  <c r="M676" i="6"/>
  <c r="N676" i="6"/>
  <c r="L376" i="6"/>
  <c r="V376" i="6"/>
  <c r="X376" i="6" s="1"/>
  <c r="L378" i="6"/>
  <c r="V378" i="6"/>
  <c r="X378" i="6" s="1"/>
  <c r="L380" i="6"/>
  <c r="V380" i="6"/>
  <c r="X380" i="6" s="1"/>
  <c r="L382" i="6"/>
  <c r="L384" i="6"/>
  <c r="V384" i="6"/>
  <c r="X384" i="6" s="1"/>
  <c r="L386" i="6"/>
  <c r="L388" i="6"/>
  <c r="L390" i="6"/>
  <c r="L392" i="6"/>
  <c r="L394" i="6"/>
  <c r="V394" i="6"/>
  <c r="X394" i="6" s="1"/>
  <c r="L396" i="6"/>
  <c r="V396" i="6"/>
  <c r="X396" i="6" s="1"/>
  <c r="L398" i="6"/>
  <c r="V398" i="6"/>
  <c r="X398" i="6" s="1"/>
  <c r="L400" i="6"/>
  <c r="V400" i="6"/>
  <c r="X400" i="6" s="1"/>
  <c r="L402" i="6"/>
  <c r="L404" i="6"/>
  <c r="L406" i="6"/>
  <c r="L408" i="6"/>
  <c r="L410" i="6"/>
  <c r="V410" i="6"/>
  <c r="X410" i="6" s="1"/>
  <c r="L412" i="6"/>
  <c r="L414" i="6"/>
  <c r="L416" i="6"/>
  <c r="V416" i="6"/>
  <c r="U416" i="6"/>
  <c r="L419" i="6"/>
  <c r="L422" i="6"/>
  <c r="V422" i="6"/>
  <c r="L425" i="6"/>
  <c r="L428" i="6"/>
  <c r="V428" i="6"/>
  <c r="U428" i="6"/>
  <c r="L431" i="6"/>
  <c r="L434" i="6"/>
  <c r="L437" i="6"/>
  <c r="L440" i="6"/>
  <c r="L445" i="6"/>
  <c r="L451" i="6"/>
  <c r="L454" i="6"/>
  <c r="L457" i="6"/>
  <c r="L460" i="6"/>
  <c r="L463" i="6"/>
  <c r="L466" i="6"/>
  <c r="L469" i="6"/>
  <c r="L472" i="6"/>
  <c r="L475" i="6"/>
  <c r="L478" i="6"/>
  <c r="L481" i="6"/>
  <c r="L484" i="6"/>
  <c r="L487" i="6"/>
  <c r="L490" i="6"/>
  <c r="L493" i="6"/>
  <c r="L496" i="6"/>
  <c r="L499" i="6"/>
  <c r="L502" i="6"/>
  <c r="L505" i="6"/>
  <c r="L508" i="6"/>
  <c r="L511" i="6"/>
  <c r="L514" i="6"/>
  <c r="L517" i="6"/>
  <c r="L520" i="6"/>
  <c r="L523" i="6"/>
  <c r="L526" i="6"/>
  <c r="L529" i="6"/>
  <c r="L532" i="6"/>
  <c r="L535" i="6"/>
  <c r="L538" i="6"/>
  <c r="L541" i="6"/>
  <c r="L544" i="6"/>
  <c r="L547" i="6"/>
  <c r="L550" i="6"/>
  <c r="L553" i="6"/>
  <c r="L556" i="6"/>
  <c r="L559" i="6"/>
  <c r="L562" i="6"/>
  <c r="L565" i="6"/>
  <c r="L568" i="6"/>
  <c r="L571" i="6"/>
  <c r="L580" i="6"/>
  <c r="E586" i="6"/>
  <c r="L589" i="6"/>
  <c r="L598" i="6"/>
  <c r="L607" i="6"/>
  <c r="L616" i="6"/>
  <c r="I621" i="6"/>
  <c r="D621" i="6"/>
  <c r="F626" i="6"/>
  <c r="E626" i="6"/>
  <c r="Y629" i="6"/>
  <c r="T629" i="6"/>
  <c r="M636" i="6"/>
  <c r="N636" i="6"/>
  <c r="M637" i="6"/>
  <c r="P637" i="6" s="1"/>
  <c r="M642" i="6"/>
  <c r="N642" i="6"/>
  <c r="M643" i="6"/>
  <c r="P643" i="6" s="1"/>
  <c r="M648" i="6"/>
  <c r="N648" i="6"/>
  <c r="M654" i="6"/>
  <c r="N654" i="6"/>
  <c r="M655" i="6"/>
  <c r="P655" i="6" s="1"/>
  <c r="M671" i="6"/>
  <c r="N671" i="6"/>
  <c r="N672" i="6"/>
  <c r="M677" i="6"/>
  <c r="N677" i="6"/>
  <c r="M678" i="6"/>
  <c r="N678" i="6"/>
  <c r="M683" i="6"/>
  <c r="N683" i="6"/>
  <c r="M684" i="6"/>
  <c r="N684" i="6"/>
  <c r="M685" i="6"/>
  <c r="P685" i="6" s="1"/>
  <c r="M690" i="6"/>
  <c r="N690" i="6"/>
  <c r="M695" i="6"/>
  <c r="E1002" i="6"/>
  <c r="F1002" i="6"/>
  <c r="U1017" i="6"/>
  <c r="V1017" i="6"/>
  <c r="I1110" i="6"/>
  <c r="D1110" i="6"/>
  <c r="I1122" i="6"/>
  <c r="D1122" i="6"/>
  <c r="I1134" i="6"/>
  <c r="D1134" i="6"/>
  <c r="I1146" i="6"/>
  <c r="D1146" i="6"/>
  <c r="I1158" i="6"/>
  <c r="D1158" i="6"/>
  <c r="F1170" i="6"/>
  <c r="E1170" i="6"/>
  <c r="V1176" i="6"/>
  <c r="U1176" i="6"/>
  <c r="N1187" i="6"/>
  <c r="M1187" i="6"/>
  <c r="F1194" i="6"/>
  <c r="E1194" i="6"/>
  <c r="V1200" i="6"/>
  <c r="U1200" i="6"/>
  <c r="F529" i="6"/>
  <c r="F550" i="6"/>
  <c r="F553" i="6"/>
  <c r="I579" i="6"/>
  <c r="D579" i="6"/>
  <c r="I588" i="6"/>
  <c r="D588" i="6"/>
  <c r="N593" i="6"/>
  <c r="I597" i="6"/>
  <c r="D597" i="6"/>
  <c r="I606" i="6"/>
  <c r="D606" i="6"/>
  <c r="I615" i="6"/>
  <c r="D615" i="6"/>
  <c r="I624" i="6"/>
  <c r="D624" i="6"/>
  <c r="Y632" i="6"/>
  <c r="T632" i="6"/>
  <c r="D717" i="6"/>
  <c r="I717" i="6"/>
  <c r="D726" i="6"/>
  <c r="I726" i="6"/>
  <c r="D735" i="6"/>
  <c r="I735" i="6"/>
  <c r="D744" i="6"/>
  <c r="I744" i="6"/>
  <c r="D753" i="6"/>
  <c r="I753" i="6"/>
  <c r="D762" i="6"/>
  <c r="I762" i="6"/>
  <c r="I1013" i="6"/>
  <c r="D1013" i="6"/>
  <c r="E1039" i="6"/>
  <c r="F1039" i="6"/>
  <c r="L351" i="6"/>
  <c r="D352" i="6"/>
  <c r="L352" i="6"/>
  <c r="D353" i="6"/>
  <c r="L353" i="6"/>
  <c r="D354" i="6"/>
  <c r="L354" i="6"/>
  <c r="D355" i="6"/>
  <c r="L355" i="6"/>
  <c r="D356" i="6"/>
  <c r="L356" i="6"/>
  <c r="D357" i="6"/>
  <c r="L357" i="6"/>
  <c r="D358" i="6"/>
  <c r="L358" i="6"/>
  <c r="D359" i="6"/>
  <c r="L359" i="6"/>
  <c r="D360" i="6"/>
  <c r="L360" i="6"/>
  <c r="D361" i="6"/>
  <c r="L361" i="6"/>
  <c r="D362" i="6"/>
  <c r="L362" i="6"/>
  <c r="D363" i="6"/>
  <c r="L363" i="6"/>
  <c r="D364" i="6"/>
  <c r="L364" i="6"/>
  <c r="D365" i="6"/>
  <c r="L365" i="6"/>
  <c r="D366" i="6"/>
  <c r="L366" i="6"/>
  <c r="D367" i="6"/>
  <c r="L367" i="6"/>
  <c r="D368" i="6"/>
  <c r="L368" i="6"/>
  <c r="D369" i="6"/>
  <c r="L369" i="6"/>
  <c r="D370" i="6"/>
  <c r="L370" i="6"/>
  <c r="D371" i="6"/>
  <c r="L371" i="6"/>
  <c r="D372" i="6"/>
  <c r="L372" i="6"/>
  <c r="D373" i="6"/>
  <c r="L373" i="6"/>
  <c r="D374" i="6"/>
  <c r="L374" i="6"/>
  <c r="D375" i="6"/>
  <c r="L375" i="6"/>
  <c r="V375" i="6"/>
  <c r="X375" i="6" s="1"/>
  <c r="L377" i="6"/>
  <c r="L379" i="6"/>
  <c r="V379" i="6"/>
  <c r="X379" i="6" s="1"/>
  <c r="L381" i="6"/>
  <c r="V381" i="6"/>
  <c r="X381" i="6" s="1"/>
  <c r="L383" i="6"/>
  <c r="L385" i="6"/>
  <c r="L387" i="6"/>
  <c r="L389" i="6"/>
  <c r="V389" i="6"/>
  <c r="X389" i="6" s="1"/>
  <c r="L391" i="6"/>
  <c r="L393" i="6"/>
  <c r="L395" i="6"/>
  <c r="V395" i="6"/>
  <c r="X395" i="6" s="1"/>
  <c r="L397" i="6"/>
  <c r="V397" i="6"/>
  <c r="X397" i="6" s="1"/>
  <c r="L399" i="6"/>
  <c r="L401" i="6"/>
  <c r="L403" i="6"/>
  <c r="V403" i="6"/>
  <c r="X403" i="6" s="1"/>
  <c r="L405" i="6"/>
  <c r="L407" i="6"/>
  <c r="L409" i="6"/>
  <c r="L411" i="6"/>
  <c r="L413" i="6"/>
  <c r="L415" i="6"/>
  <c r="F420" i="6"/>
  <c r="H420" i="6" s="1"/>
  <c r="F447" i="6"/>
  <c r="H447" i="6" s="1"/>
  <c r="F473" i="6"/>
  <c r="H473" i="6" s="1"/>
  <c r="F485" i="6"/>
  <c r="H485" i="6" s="1"/>
  <c r="E490" i="6"/>
  <c r="E505" i="6"/>
  <c r="E517" i="6"/>
  <c r="F524" i="6"/>
  <c r="H524" i="6" s="1"/>
  <c r="E529" i="6"/>
  <c r="F551" i="6"/>
  <c r="H551" i="6" s="1"/>
  <c r="E553" i="6"/>
  <c r="E556" i="6"/>
  <c r="H556" i="6" s="1"/>
  <c r="I576" i="6"/>
  <c r="D576" i="6"/>
  <c r="I585" i="6"/>
  <c r="D585" i="6"/>
  <c r="I594" i="6"/>
  <c r="D594" i="6"/>
  <c r="I603" i="6"/>
  <c r="D603" i="6"/>
  <c r="I612" i="6"/>
  <c r="D612" i="6"/>
  <c r="Y620" i="6"/>
  <c r="T620" i="6"/>
  <c r="I630" i="6"/>
  <c r="D630" i="6"/>
  <c r="D711" i="6"/>
  <c r="I711" i="6"/>
  <c r="D720" i="6"/>
  <c r="I720" i="6"/>
  <c r="D729" i="6"/>
  <c r="I729" i="6"/>
  <c r="D738" i="6"/>
  <c r="I738" i="6"/>
  <c r="D747" i="6"/>
  <c r="I747" i="6"/>
  <c r="D756" i="6"/>
  <c r="I756" i="6"/>
  <c r="E1021" i="6"/>
  <c r="F1021" i="6"/>
  <c r="Q1022" i="6"/>
  <c r="L1022" i="6"/>
  <c r="D377" i="6"/>
  <c r="D379" i="6"/>
  <c r="D381" i="6"/>
  <c r="D383" i="6"/>
  <c r="D385" i="6"/>
  <c r="D387" i="6"/>
  <c r="D389" i="6"/>
  <c r="D391" i="6"/>
  <c r="D393" i="6"/>
  <c r="D395" i="6"/>
  <c r="D397" i="6"/>
  <c r="D399" i="6"/>
  <c r="D401" i="6"/>
  <c r="D403" i="6"/>
  <c r="D405" i="6"/>
  <c r="D407" i="6"/>
  <c r="D409" i="6"/>
  <c r="D411" i="6"/>
  <c r="D413" i="6"/>
  <c r="D415" i="6"/>
  <c r="L418" i="6"/>
  <c r="L421" i="6"/>
  <c r="V421" i="6"/>
  <c r="U421" i="6"/>
  <c r="L424" i="6"/>
  <c r="L427" i="6"/>
  <c r="L430" i="6"/>
  <c r="L433" i="6"/>
  <c r="V433" i="6"/>
  <c r="U433" i="6"/>
  <c r="L436" i="6"/>
  <c r="U436" i="6"/>
  <c r="L439" i="6"/>
  <c r="V439" i="6"/>
  <c r="U439" i="6"/>
  <c r="L443" i="6"/>
  <c r="V444" i="6"/>
  <c r="U444" i="6"/>
  <c r="L449" i="6"/>
  <c r="L450" i="6"/>
  <c r="L453" i="6"/>
  <c r="L456" i="6"/>
  <c r="L459" i="6"/>
  <c r="L462" i="6"/>
  <c r="L465" i="6"/>
  <c r="L468" i="6"/>
  <c r="L471" i="6"/>
  <c r="L474" i="6"/>
  <c r="L477" i="6"/>
  <c r="L480" i="6"/>
  <c r="L483" i="6"/>
  <c r="L486" i="6"/>
  <c r="L489" i="6"/>
  <c r="L492" i="6"/>
  <c r="L495" i="6"/>
  <c r="L498" i="6"/>
  <c r="L501" i="6"/>
  <c r="L504" i="6"/>
  <c r="L507" i="6"/>
  <c r="L510" i="6"/>
  <c r="L513" i="6"/>
  <c r="L516" i="6"/>
  <c r="L519" i="6"/>
  <c r="L522" i="6"/>
  <c r="L525" i="6"/>
  <c r="L528" i="6"/>
  <c r="L531" i="6"/>
  <c r="L534" i="6"/>
  <c r="L537" i="6"/>
  <c r="L540" i="6"/>
  <c r="L543" i="6"/>
  <c r="L546" i="6"/>
  <c r="L549" i="6"/>
  <c r="L552" i="6"/>
  <c r="L555" i="6"/>
  <c r="L558" i="6"/>
  <c r="L561" i="6"/>
  <c r="L564" i="6"/>
  <c r="L567" i="6"/>
  <c r="L570" i="6"/>
  <c r="L574" i="6"/>
  <c r="L583" i="6"/>
  <c r="L592" i="6"/>
  <c r="F598" i="6"/>
  <c r="E598" i="6"/>
  <c r="L601" i="6"/>
  <c r="L610" i="6"/>
  <c r="F620" i="6"/>
  <c r="E620" i="6"/>
  <c r="Y623" i="6"/>
  <c r="T623" i="6"/>
  <c r="I633" i="6"/>
  <c r="D633" i="6"/>
  <c r="D640" i="6"/>
  <c r="I640" i="6"/>
  <c r="D646" i="6"/>
  <c r="I646" i="6"/>
  <c r="D652" i="6"/>
  <c r="I652" i="6"/>
  <c r="D658" i="6"/>
  <c r="I658" i="6"/>
  <c r="D664" i="6"/>
  <c r="I664" i="6"/>
  <c r="D670" i="6"/>
  <c r="I670" i="6"/>
  <c r="D676" i="6"/>
  <c r="I676" i="6"/>
  <c r="D682" i="6"/>
  <c r="I682" i="6"/>
  <c r="D688" i="6"/>
  <c r="I688" i="6"/>
  <c r="D694" i="6"/>
  <c r="I694" i="6"/>
  <c r="D700" i="6"/>
  <c r="I700" i="6"/>
  <c r="D706" i="6"/>
  <c r="I706" i="6"/>
  <c r="I1114" i="6"/>
  <c r="D1114" i="6"/>
  <c r="I1126" i="6"/>
  <c r="D1126" i="6"/>
  <c r="I1138" i="6"/>
  <c r="D1138" i="6"/>
  <c r="I1150" i="6"/>
  <c r="D1150" i="6"/>
  <c r="I1162" i="6"/>
  <c r="D1162" i="6"/>
  <c r="F570" i="6"/>
  <c r="H570" i="6" s="1"/>
  <c r="I573" i="6"/>
  <c r="D573" i="6"/>
  <c r="I582" i="6"/>
  <c r="D582" i="6"/>
  <c r="I591" i="6"/>
  <c r="D591" i="6"/>
  <c r="I600" i="6"/>
  <c r="D600" i="6"/>
  <c r="I609" i="6"/>
  <c r="D609" i="6"/>
  <c r="I618" i="6"/>
  <c r="D618" i="6"/>
  <c r="Y626" i="6"/>
  <c r="T626" i="6"/>
  <c r="Y640" i="6"/>
  <c r="T640" i="6"/>
  <c r="Y646" i="6"/>
  <c r="T646" i="6"/>
  <c r="Y652" i="6"/>
  <c r="T652" i="6"/>
  <c r="Y658" i="6"/>
  <c r="T658" i="6"/>
  <c r="Y664" i="6"/>
  <c r="T664" i="6"/>
  <c r="V666" i="6"/>
  <c r="U666" i="6"/>
  <c r="Y670" i="6"/>
  <c r="T670" i="6"/>
  <c r="Y676" i="6"/>
  <c r="T676" i="6"/>
  <c r="Y682" i="6"/>
  <c r="T682" i="6"/>
  <c r="Y688" i="6"/>
  <c r="T688" i="6"/>
  <c r="Y694" i="6"/>
  <c r="T694" i="6"/>
  <c r="Y700" i="6"/>
  <c r="T700" i="6"/>
  <c r="Y706" i="6"/>
  <c r="T706" i="6"/>
  <c r="V708" i="6"/>
  <c r="U708" i="6"/>
  <c r="D714" i="6"/>
  <c r="I714" i="6"/>
  <c r="D723" i="6"/>
  <c r="I723" i="6"/>
  <c r="D732" i="6"/>
  <c r="I732" i="6"/>
  <c r="D741" i="6"/>
  <c r="I741" i="6"/>
  <c r="D750" i="6"/>
  <c r="I750" i="6"/>
  <c r="D759" i="6"/>
  <c r="I759" i="6"/>
  <c r="Q1004" i="6"/>
  <c r="L1004" i="6"/>
  <c r="I1031" i="6"/>
  <c r="D1031" i="6"/>
  <c r="T572" i="6"/>
  <c r="T575" i="6"/>
  <c r="T578" i="6"/>
  <c r="T581" i="6"/>
  <c r="T584" i="6"/>
  <c r="T587" i="6"/>
  <c r="T590" i="6"/>
  <c r="T593" i="6"/>
  <c r="T596" i="6"/>
  <c r="T599" i="6"/>
  <c r="T602" i="6"/>
  <c r="T605" i="6"/>
  <c r="T608" i="6"/>
  <c r="T611" i="6"/>
  <c r="T614" i="6"/>
  <c r="T617" i="6"/>
  <c r="L620" i="6"/>
  <c r="L623" i="6"/>
  <c r="L626" i="6"/>
  <c r="L629" i="6"/>
  <c r="L632" i="6"/>
  <c r="T635" i="6"/>
  <c r="D639" i="6"/>
  <c r="I639" i="6"/>
  <c r="T641" i="6"/>
  <c r="D645" i="6"/>
  <c r="I645" i="6"/>
  <c r="T647" i="6"/>
  <c r="D651" i="6"/>
  <c r="I651" i="6"/>
  <c r="T653" i="6"/>
  <c r="D657" i="6"/>
  <c r="I657" i="6"/>
  <c r="T659" i="6"/>
  <c r="D663" i="6"/>
  <c r="I663" i="6"/>
  <c r="T665" i="6"/>
  <c r="D669" i="6"/>
  <c r="I669" i="6"/>
  <c r="T671" i="6"/>
  <c r="D675" i="6"/>
  <c r="I675" i="6"/>
  <c r="T677" i="6"/>
  <c r="D681" i="6"/>
  <c r="I681" i="6"/>
  <c r="T683" i="6"/>
  <c r="D687" i="6"/>
  <c r="I687" i="6"/>
  <c r="T689" i="6"/>
  <c r="D693" i="6"/>
  <c r="I693" i="6"/>
  <c r="T695" i="6"/>
  <c r="D699" i="6"/>
  <c r="I699" i="6"/>
  <c r="T701" i="6"/>
  <c r="D705" i="6"/>
  <c r="I705" i="6"/>
  <c r="T707" i="6"/>
  <c r="T711" i="6"/>
  <c r="M714" i="6"/>
  <c r="T714" i="6"/>
  <c r="M717" i="6"/>
  <c r="T717" i="6"/>
  <c r="M720" i="6"/>
  <c r="T720" i="6"/>
  <c r="M723" i="6"/>
  <c r="T723" i="6"/>
  <c r="T726" i="6"/>
  <c r="T729" i="6"/>
  <c r="T732" i="6"/>
  <c r="M735" i="6"/>
  <c r="T735" i="6"/>
  <c r="M738" i="6"/>
  <c r="T738" i="6"/>
  <c r="M741" i="6"/>
  <c r="T741" i="6"/>
  <c r="T744" i="6"/>
  <c r="T747" i="6"/>
  <c r="M750" i="6"/>
  <c r="T750" i="6"/>
  <c r="M753" i="6"/>
  <c r="T753" i="6"/>
  <c r="T756" i="6"/>
  <c r="T759" i="6"/>
  <c r="V762" i="6"/>
  <c r="U762" i="6"/>
  <c r="D765" i="6"/>
  <c r="I765" i="6"/>
  <c r="V765" i="6"/>
  <c r="U765" i="6"/>
  <c r="D768" i="6"/>
  <c r="I768" i="6"/>
  <c r="V768" i="6"/>
  <c r="U768" i="6"/>
  <c r="D771" i="6"/>
  <c r="I771" i="6"/>
  <c r="D774" i="6"/>
  <c r="I774" i="6"/>
  <c r="U774" i="6"/>
  <c r="D777" i="6"/>
  <c r="I777" i="6"/>
  <c r="D780" i="6"/>
  <c r="I780" i="6"/>
  <c r="D783" i="6"/>
  <c r="I783" i="6"/>
  <c r="D786" i="6"/>
  <c r="I786" i="6"/>
  <c r="V786" i="6"/>
  <c r="U786" i="6"/>
  <c r="D789" i="6"/>
  <c r="I789" i="6"/>
  <c r="V789" i="6"/>
  <c r="U789" i="6"/>
  <c r="D792" i="6"/>
  <c r="I792" i="6"/>
  <c r="D795" i="6"/>
  <c r="I795" i="6"/>
  <c r="D798" i="6"/>
  <c r="I798" i="6"/>
  <c r="V798" i="6"/>
  <c r="U798" i="6"/>
  <c r="D801" i="6"/>
  <c r="I801" i="6"/>
  <c r="D804" i="6"/>
  <c r="I804" i="6"/>
  <c r="D807" i="6"/>
  <c r="I807" i="6"/>
  <c r="D810" i="6"/>
  <c r="I810" i="6"/>
  <c r="D813" i="6"/>
  <c r="I813" i="6"/>
  <c r="D816" i="6"/>
  <c r="I816" i="6"/>
  <c r="D819" i="6"/>
  <c r="I819" i="6"/>
  <c r="D822" i="6"/>
  <c r="I822" i="6"/>
  <c r="V822" i="6"/>
  <c r="U822" i="6"/>
  <c r="D825" i="6"/>
  <c r="I825" i="6"/>
  <c r="D828" i="6"/>
  <c r="I828" i="6"/>
  <c r="D831" i="6"/>
  <c r="I831" i="6"/>
  <c r="V831" i="6"/>
  <c r="U831" i="6"/>
  <c r="D834" i="6"/>
  <c r="I834" i="6"/>
  <c r="D837" i="6"/>
  <c r="I837" i="6"/>
  <c r="D840" i="6"/>
  <c r="I840" i="6"/>
  <c r="V840" i="6"/>
  <c r="D843" i="6"/>
  <c r="I843" i="6"/>
  <c r="D846" i="6"/>
  <c r="I846" i="6"/>
  <c r="V846" i="6"/>
  <c r="U846" i="6"/>
  <c r="D849" i="6"/>
  <c r="I849" i="6"/>
  <c r="D852" i="6"/>
  <c r="I852" i="6"/>
  <c r="D855" i="6"/>
  <c r="I855" i="6"/>
  <c r="V855" i="6"/>
  <c r="U855" i="6"/>
  <c r="D858" i="6"/>
  <c r="I858" i="6"/>
  <c r="V858" i="6"/>
  <c r="U858" i="6"/>
  <c r="D861" i="6"/>
  <c r="I861" i="6"/>
  <c r="D864" i="6"/>
  <c r="I864" i="6"/>
  <c r="D867" i="6"/>
  <c r="I867" i="6"/>
  <c r="D870" i="6"/>
  <c r="I870" i="6"/>
  <c r="D873" i="6"/>
  <c r="I873" i="6"/>
  <c r="D876" i="6"/>
  <c r="I876" i="6"/>
  <c r="D879" i="6"/>
  <c r="I879" i="6"/>
  <c r="D882" i="6"/>
  <c r="I882" i="6"/>
  <c r="D885" i="6"/>
  <c r="I885" i="6"/>
  <c r="D888" i="6"/>
  <c r="I888" i="6"/>
  <c r="D891" i="6"/>
  <c r="I891" i="6"/>
  <c r="D894" i="6"/>
  <c r="I894" i="6"/>
  <c r="D897" i="6"/>
  <c r="I897" i="6"/>
  <c r="V897" i="6"/>
  <c r="U897" i="6"/>
  <c r="D900" i="6"/>
  <c r="I900" i="6"/>
  <c r="D903" i="6"/>
  <c r="I903" i="6"/>
  <c r="V903" i="6"/>
  <c r="U903" i="6"/>
  <c r="D906" i="6"/>
  <c r="I906" i="6"/>
  <c r="D909" i="6"/>
  <c r="I909" i="6"/>
  <c r="D912" i="6"/>
  <c r="I912" i="6"/>
  <c r="D915" i="6"/>
  <c r="I915" i="6"/>
  <c r="D918" i="6"/>
  <c r="I918" i="6"/>
  <c r="V918" i="6"/>
  <c r="U918" i="6"/>
  <c r="D921" i="6"/>
  <c r="I921" i="6"/>
  <c r="V921" i="6"/>
  <c r="U921" i="6"/>
  <c r="D924" i="6"/>
  <c r="I924" i="6"/>
  <c r="D927" i="6"/>
  <c r="I927" i="6"/>
  <c r="D930" i="6"/>
  <c r="I930" i="6"/>
  <c r="D933" i="6"/>
  <c r="I933" i="6"/>
  <c r="D936" i="6"/>
  <c r="I936" i="6"/>
  <c r="D939" i="6"/>
  <c r="I939" i="6"/>
  <c r="D942" i="6"/>
  <c r="I942" i="6"/>
  <c r="V942" i="6"/>
  <c r="U942" i="6"/>
  <c r="D945" i="6"/>
  <c r="I945" i="6"/>
  <c r="V945" i="6"/>
  <c r="U945" i="6"/>
  <c r="D948" i="6"/>
  <c r="I948" i="6"/>
  <c r="D951" i="6"/>
  <c r="I951" i="6"/>
  <c r="D954" i="6"/>
  <c r="I954" i="6"/>
  <c r="D957" i="6"/>
  <c r="I957" i="6"/>
  <c r="V957" i="6"/>
  <c r="U957" i="6"/>
  <c r="D960" i="6"/>
  <c r="I960" i="6"/>
  <c r="D963" i="6"/>
  <c r="I963" i="6"/>
  <c r="D966" i="6"/>
  <c r="I966" i="6"/>
  <c r="D969" i="6"/>
  <c r="I969" i="6"/>
  <c r="D972" i="6"/>
  <c r="I972" i="6"/>
  <c r="V972" i="6"/>
  <c r="U972" i="6"/>
  <c r="D975" i="6"/>
  <c r="I975" i="6"/>
  <c r="V975" i="6"/>
  <c r="U975" i="6"/>
  <c r="D978" i="6"/>
  <c r="I978" i="6"/>
  <c r="V978" i="6"/>
  <c r="U978" i="6"/>
  <c r="D981" i="6"/>
  <c r="I981" i="6"/>
  <c r="V981" i="6"/>
  <c r="U981" i="6"/>
  <c r="D984" i="6"/>
  <c r="I984" i="6"/>
  <c r="D987" i="6"/>
  <c r="I987" i="6"/>
  <c r="V987" i="6"/>
  <c r="U987" i="6"/>
  <c r="D990" i="6"/>
  <c r="I990" i="6"/>
  <c r="V990" i="6"/>
  <c r="U990" i="6"/>
  <c r="D993" i="6"/>
  <c r="I993" i="6"/>
  <c r="V993" i="6"/>
  <c r="U993" i="6"/>
  <c r="D996" i="6"/>
  <c r="I996" i="6"/>
  <c r="V996" i="6"/>
  <c r="U996" i="6"/>
  <c r="Q1001" i="6"/>
  <c r="L1001" i="6"/>
  <c r="V1002" i="6"/>
  <c r="E1006" i="6"/>
  <c r="F1006" i="6"/>
  <c r="Q1007" i="6"/>
  <c r="L1007" i="6"/>
  <c r="I1016" i="6"/>
  <c r="D1016" i="6"/>
  <c r="U1020" i="6"/>
  <c r="E1024" i="6"/>
  <c r="F1024" i="6"/>
  <c r="Q1025" i="6"/>
  <c r="L1025" i="6"/>
  <c r="I1034" i="6"/>
  <c r="D1034" i="6"/>
  <c r="I1074" i="6"/>
  <c r="D1074" i="6"/>
  <c r="I1080" i="6"/>
  <c r="D1080" i="6"/>
  <c r="I1086" i="6"/>
  <c r="D1086" i="6"/>
  <c r="U1088" i="6"/>
  <c r="V1088" i="6"/>
  <c r="I1092" i="6"/>
  <c r="D1092" i="6"/>
  <c r="I1098" i="6"/>
  <c r="D1098" i="6"/>
  <c r="I1104" i="6"/>
  <c r="D1104" i="6"/>
  <c r="V1106" i="6"/>
  <c r="V1172" i="6"/>
  <c r="U1172" i="6"/>
  <c r="N1183" i="6"/>
  <c r="M1183" i="6"/>
  <c r="F1190" i="6"/>
  <c r="E1190" i="6"/>
  <c r="V1196" i="6"/>
  <c r="U1196" i="6"/>
  <c r="N1207" i="6"/>
  <c r="M1207" i="6"/>
  <c r="F1208" i="6"/>
  <c r="E1208" i="6"/>
  <c r="V1209" i="6"/>
  <c r="U1209" i="6"/>
  <c r="N1273" i="6"/>
  <c r="M1273" i="6"/>
  <c r="D638" i="6"/>
  <c r="I638" i="6"/>
  <c r="D644" i="6"/>
  <c r="I644" i="6"/>
  <c r="D650" i="6"/>
  <c r="I650" i="6"/>
  <c r="D656" i="6"/>
  <c r="I656" i="6"/>
  <c r="D662" i="6"/>
  <c r="I662" i="6"/>
  <c r="D668" i="6"/>
  <c r="I668" i="6"/>
  <c r="D674" i="6"/>
  <c r="I674" i="6"/>
  <c r="D680" i="6"/>
  <c r="I680" i="6"/>
  <c r="D686" i="6"/>
  <c r="I686" i="6"/>
  <c r="D692" i="6"/>
  <c r="I692" i="6"/>
  <c r="D698" i="6"/>
  <c r="I698" i="6"/>
  <c r="D704" i="6"/>
  <c r="I704" i="6"/>
  <c r="D710" i="6"/>
  <c r="I710" i="6"/>
  <c r="D713" i="6"/>
  <c r="I713" i="6"/>
  <c r="N714" i="6"/>
  <c r="D716" i="6"/>
  <c r="I716" i="6"/>
  <c r="N717" i="6"/>
  <c r="D719" i="6"/>
  <c r="I719" i="6"/>
  <c r="N720" i="6"/>
  <c r="D722" i="6"/>
  <c r="I722" i="6"/>
  <c r="N723" i="6"/>
  <c r="D725" i="6"/>
  <c r="I725" i="6"/>
  <c r="D728" i="6"/>
  <c r="I728" i="6"/>
  <c r="D731" i="6"/>
  <c r="I731" i="6"/>
  <c r="N732" i="6"/>
  <c r="D734" i="6"/>
  <c r="I734" i="6"/>
  <c r="N735" i="6"/>
  <c r="D737" i="6"/>
  <c r="I737" i="6"/>
  <c r="N738" i="6"/>
  <c r="D740" i="6"/>
  <c r="I740" i="6"/>
  <c r="N741" i="6"/>
  <c r="D743" i="6"/>
  <c r="I743" i="6"/>
  <c r="N744" i="6"/>
  <c r="D746" i="6"/>
  <c r="I746" i="6"/>
  <c r="D749" i="6"/>
  <c r="I749" i="6"/>
  <c r="N750" i="6"/>
  <c r="D752" i="6"/>
  <c r="I752" i="6"/>
  <c r="N753" i="6"/>
  <c r="D755" i="6"/>
  <c r="I755" i="6"/>
  <c r="N756" i="6"/>
  <c r="D758" i="6"/>
  <c r="I758" i="6"/>
  <c r="D761" i="6"/>
  <c r="I761" i="6"/>
  <c r="Q998" i="6"/>
  <c r="L998" i="6"/>
  <c r="T999" i="6"/>
  <c r="Q1010" i="6"/>
  <c r="L1010" i="6"/>
  <c r="I1019" i="6"/>
  <c r="D1019" i="6"/>
  <c r="V1020" i="6"/>
  <c r="U1023" i="6"/>
  <c r="X1023" i="6" s="1"/>
  <c r="E1027" i="6"/>
  <c r="F1027" i="6"/>
  <c r="Q1028" i="6"/>
  <c r="L1028" i="6"/>
  <c r="N1033" i="6"/>
  <c r="I1037" i="6"/>
  <c r="D1037" i="6"/>
  <c r="U1114" i="6"/>
  <c r="V1114" i="6"/>
  <c r="U1126" i="6"/>
  <c r="U1130" i="6"/>
  <c r="V1130" i="6"/>
  <c r="U1142" i="6"/>
  <c r="V1142" i="6"/>
  <c r="U1162" i="6"/>
  <c r="V1162" i="6"/>
  <c r="U1166" i="6"/>
  <c r="V1166" i="6"/>
  <c r="N1179" i="6"/>
  <c r="M1179" i="6"/>
  <c r="F1186" i="6"/>
  <c r="E1186" i="6"/>
  <c r="V1192" i="6"/>
  <c r="U1192" i="6"/>
  <c r="N1203" i="6"/>
  <c r="M1203" i="6"/>
  <c r="V1225" i="6"/>
  <c r="U1225" i="6"/>
  <c r="V1227" i="6"/>
  <c r="U1227" i="6"/>
  <c r="M1246" i="6"/>
  <c r="N1246" i="6"/>
  <c r="Y573" i="6"/>
  <c r="Y576" i="6"/>
  <c r="Y579" i="6"/>
  <c r="Y582" i="6"/>
  <c r="Y585" i="6"/>
  <c r="Y588" i="6"/>
  <c r="Y591" i="6"/>
  <c r="Y594" i="6"/>
  <c r="Y597" i="6"/>
  <c r="Y600" i="6"/>
  <c r="Y603" i="6"/>
  <c r="Y606" i="6"/>
  <c r="Y609" i="6"/>
  <c r="Y612" i="6"/>
  <c r="Y615" i="6"/>
  <c r="Q619" i="6"/>
  <c r="Q622" i="6"/>
  <c r="Q625" i="6"/>
  <c r="Q628" i="6"/>
  <c r="Q631" i="6"/>
  <c r="Q634" i="6"/>
  <c r="D637" i="6"/>
  <c r="I637" i="6"/>
  <c r="M639" i="6"/>
  <c r="P639" i="6" s="1"/>
  <c r="D643" i="6"/>
  <c r="I643" i="6"/>
  <c r="M645" i="6"/>
  <c r="P645" i="6" s="1"/>
  <c r="D649" i="6"/>
  <c r="I649" i="6"/>
  <c r="U651" i="6"/>
  <c r="D655" i="6"/>
  <c r="I655" i="6"/>
  <c r="D661" i="6"/>
  <c r="I661" i="6"/>
  <c r="D667" i="6"/>
  <c r="I667" i="6"/>
  <c r="M669" i="6"/>
  <c r="P669" i="6" s="1"/>
  <c r="V669" i="6"/>
  <c r="U669" i="6"/>
  <c r="D673" i="6"/>
  <c r="I673" i="6"/>
  <c r="D679" i="6"/>
  <c r="I679" i="6"/>
  <c r="M681" i="6"/>
  <c r="P681" i="6" s="1"/>
  <c r="U681" i="6"/>
  <c r="D685" i="6"/>
  <c r="I685" i="6"/>
  <c r="D691" i="6"/>
  <c r="I691" i="6"/>
  <c r="V693" i="6"/>
  <c r="U693" i="6"/>
  <c r="D697" i="6"/>
  <c r="I697" i="6"/>
  <c r="D703" i="6"/>
  <c r="I703" i="6"/>
  <c r="M705" i="6"/>
  <c r="P705" i="6" s="1"/>
  <c r="D709" i="6"/>
  <c r="I709" i="6"/>
  <c r="M710" i="6"/>
  <c r="P710" i="6" s="1"/>
  <c r="M716" i="6"/>
  <c r="P716" i="6" s="1"/>
  <c r="V716" i="6"/>
  <c r="U716" i="6"/>
  <c r="V722" i="6"/>
  <c r="U722" i="6"/>
  <c r="V725" i="6"/>
  <c r="U725" i="6"/>
  <c r="M734" i="6"/>
  <c r="P734" i="6" s="1"/>
  <c r="U743" i="6"/>
  <c r="V752" i="6"/>
  <c r="U752" i="6"/>
  <c r="M758" i="6"/>
  <c r="P758" i="6" s="1"/>
  <c r="V761" i="6"/>
  <c r="U761" i="6"/>
  <c r="D763" i="6"/>
  <c r="I763" i="6"/>
  <c r="U763" i="6"/>
  <c r="D766" i="6"/>
  <c r="I766" i="6"/>
  <c r="D769" i="6"/>
  <c r="I769" i="6"/>
  <c r="D772" i="6"/>
  <c r="I772" i="6"/>
  <c r="D775" i="6"/>
  <c r="I775" i="6"/>
  <c r="D778" i="6"/>
  <c r="I778" i="6"/>
  <c r="D781" i="6"/>
  <c r="I781" i="6"/>
  <c r="D784" i="6"/>
  <c r="I784" i="6"/>
  <c r="D787" i="6"/>
  <c r="I787" i="6"/>
  <c r="U787" i="6"/>
  <c r="D790" i="6"/>
  <c r="I790" i="6"/>
  <c r="D793" i="6"/>
  <c r="I793" i="6"/>
  <c r="D796" i="6"/>
  <c r="I796" i="6"/>
  <c r="V796" i="6"/>
  <c r="U796" i="6"/>
  <c r="D799" i="6"/>
  <c r="I799" i="6"/>
  <c r="D802" i="6"/>
  <c r="I802" i="6"/>
  <c r="D805" i="6"/>
  <c r="I805" i="6"/>
  <c r="D808" i="6"/>
  <c r="I808" i="6"/>
  <c r="V808" i="6"/>
  <c r="U808" i="6"/>
  <c r="D811" i="6"/>
  <c r="I811" i="6"/>
  <c r="D814" i="6"/>
  <c r="I814" i="6"/>
  <c r="D817" i="6"/>
  <c r="I817" i="6"/>
  <c r="D820" i="6"/>
  <c r="I820" i="6"/>
  <c r="V820" i="6"/>
  <c r="U820" i="6"/>
  <c r="D823" i="6"/>
  <c r="I823" i="6"/>
  <c r="D826" i="6"/>
  <c r="I826" i="6"/>
  <c r="D829" i="6"/>
  <c r="I829" i="6"/>
  <c r="D832" i="6"/>
  <c r="I832" i="6"/>
  <c r="V832" i="6"/>
  <c r="U832" i="6"/>
  <c r="D835" i="6"/>
  <c r="I835" i="6"/>
  <c r="V835" i="6"/>
  <c r="U835" i="6"/>
  <c r="D838" i="6"/>
  <c r="I838" i="6"/>
  <c r="D841" i="6"/>
  <c r="I841" i="6"/>
  <c r="D844" i="6"/>
  <c r="I844" i="6"/>
  <c r="D847" i="6"/>
  <c r="I847" i="6"/>
  <c r="V847" i="6"/>
  <c r="U847" i="6"/>
  <c r="D850" i="6"/>
  <c r="I850" i="6"/>
  <c r="D853" i="6"/>
  <c r="I853" i="6"/>
  <c r="D856" i="6"/>
  <c r="I856" i="6"/>
  <c r="V856" i="6"/>
  <c r="U856" i="6"/>
  <c r="D859" i="6"/>
  <c r="I859" i="6"/>
  <c r="D862" i="6"/>
  <c r="I862" i="6"/>
  <c r="V862" i="6"/>
  <c r="U862" i="6"/>
  <c r="D865" i="6"/>
  <c r="I865" i="6"/>
  <c r="D868" i="6"/>
  <c r="I868" i="6"/>
  <c r="V868" i="6"/>
  <c r="U868" i="6"/>
  <c r="D871" i="6"/>
  <c r="I871" i="6"/>
  <c r="V871" i="6"/>
  <c r="U871" i="6"/>
  <c r="D874" i="6"/>
  <c r="I874" i="6"/>
  <c r="D877" i="6"/>
  <c r="I877" i="6"/>
  <c r="V877" i="6"/>
  <c r="U877" i="6"/>
  <c r="D880" i="6"/>
  <c r="I880" i="6"/>
  <c r="D883" i="6"/>
  <c r="I883" i="6"/>
  <c r="D886" i="6"/>
  <c r="I886" i="6"/>
  <c r="U886" i="6"/>
  <c r="D889" i="6"/>
  <c r="I889" i="6"/>
  <c r="V889" i="6"/>
  <c r="U889" i="6"/>
  <c r="D892" i="6"/>
  <c r="I892" i="6"/>
  <c r="V892" i="6"/>
  <c r="U892" i="6"/>
  <c r="D895" i="6"/>
  <c r="I895" i="6"/>
  <c r="D898" i="6"/>
  <c r="I898" i="6"/>
  <c r="V898" i="6"/>
  <c r="U898" i="6"/>
  <c r="D901" i="6"/>
  <c r="I901" i="6"/>
  <c r="U901" i="6"/>
  <c r="D904" i="6"/>
  <c r="I904" i="6"/>
  <c r="D907" i="6"/>
  <c r="I907" i="6"/>
  <c r="D910" i="6"/>
  <c r="I910" i="6"/>
  <c r="V910" i="6"/>
  <c r="D913" i="6"/>
  <c r="I913" i="6"/>
  <c r="U913" i="6"/>
  <c r="D916" i="6"/>
  <c r="I916" i="6"/>
  <c r="V916" i="6"/>
  <c r="U916" i="6"/>
  <c r="D919" i="6"/>
  <c r="I919" i="6"/>
  <c r="U919" i="6"/>
  <c r="D922" i="6"/>
  <c r="I922" i="6"/>
  <c r="D925" i="6"/>
  <c r="I925" i="6"/>
  <c r="V925" i="6"/>
  <c r="U925" i="6"/>
  <c r="D928" i="6"/>
  <c r="I928" i="6"/>
  <c r="D931" i="6"/>
  <c r="I931" i="6"/>
  <c r="D934" i="6"/>
  <c r="I934" i="6"/>
  <c r="D937" i="6"/>
  <c r="I937" i="6"/>
  <c r="D940" i="6"/>
  <c r="I940" i="6"/>
  <c r="D943" i="6"/>
  <c r="I943" i="6"/>
  <c r="V943" i="6"/>
  <c r="U943" i="6"/>
  <c r="D946" i="6"/>
  <c r="I946" i="6"/>
  <c r="V946" i="6"/>
  <c r="D949" i="6"/>
  <c r="I949" i="6"/>
  <c r="D952" i="6"/>
  <c r="I952" i="6"/>
  <c r="D955" i="6"/>
  <c r="I955" i="6"/>
  <c r="D958" i="6"/>
  <c r="I958" i="6"/>
  <c r="V958" i="6"/>
  <c r="D961" i="6"/>
  <c r="I961" i="6"/>
  <c r="D964" i="6"/>
  <c r="I964" i="6"/>
  <c r="D967" i="6"/>
  <c r="I967" i="6"/>
  <c r="D970" i="6"/>
  <c r="I970" i="6"/>
  <c r="D973" i="6"/>
  <c r="I973" i="6"/>
  <c r="V973" i="6"/>
  <c r="U973" i="6"/>
  <c r="D976" i="6"/>
  <c r="I976" i="6"/>
  <c r="D979" i="6"/>
  <c r="I979" i="6"/>
  <c r="V979" i="6"/>
  <c r="U979" i="6"/>
  <c r="D982" i="6"/>
  <c r="I982" i="6"/>
  <c r="V982" i="6"/>
  <c r="U982" i="6"/>
  <c r="D985" i="6"/>
  <c r="I985" i="6"/>
  <c r="V985" i="6"/>
  <c r="D988" i="6"/>
  <c r="I988" i="6"/>
  <c r="D991" i="6"/>
  <c r="I991" i="6"/>
  <c r="D994" i="6"/>
  <c r="I994" i="6"/>
  <c r="D997" i="6"/>
  <c r="I997" i="6"/>
  <c r="U1008" i="6"/>
  <c r="Q1013" i="6"/>
  <c r="L1013" i="6"/>
  <c r="I1022" i="6"/>
  <c r="D1022" i="6"/>
  <c r="Q1031" i="6"/>
  <c r="L1031" i="6"/>
  <c r="U1074" i="6"/>
  <c r="V1074" i="6"/>
  <c r="I1078" i="6"/>
  <c r="D1078" i="6"/>
  <c r="V1080" i="6"/>
  <c r="I1084" i="6"/>
  <c r="D1084" i="6"/>
  <c r="I1090" i="6"/>
  <c r="D1090" i="6"/>
  <c r="I1096" i="6"/>
  <c r="D1096" i="6"/>
  <c r="I1102" i="6"/>
  <c r="D1102" i="6"/>
  <c r="U1104" i="6"/>
  <c r="I1108" i="6"/>
  <c r="D1108" i="6"/>
  <c r="I1112" i="6"/>
  <c r="D1112" i="6"/>
  <c r="I1116" i="6"/>
  <c r="D1116" i="6"/>
  <c r="I1120" i="6"/>
  <c r="D1120" i="6"/>
  <c r="I1124" i="6"/>
  <c r="D1124" i="6"/>
  <c r="I1128" i="6"/>
  <c r="D1128" i="6"/>
  <c r="I1132" i="6"/>
  <c r="D1132" i="6"/>
  <c r="I1136" i="6"/>
  <c r="D1136" i="6"/>
  <c r="I1140" i="6"/>
  <c r="D1140" i="6"/>
  <c r="I1144" i="6"/>
  <c r="D1144" i="6"/>
  <c r="I1148" i="6"/>
  <c r="D1148" i="6"/>
  <c r="I1152" i="6"/>
  <c r="D1152" i="6"/>
  <c r="I1156" i="6"/>
  <c r="D1156" i="6"/>
  <c r="I1160" i="6"/>
  <c r="D1160" i="6"/>
  <c r="I1164" i="6"/>
  <c r="D1164" i="6"/>
  <c r="I1168" i="6"/>
  <c r="D1168" i="6"/>
  <c r="N1175" i="6"/>
  <c r="M1175" i="6"/>
  <c r="F1182" i="6"/>
  <c r="E1182" i="6"/>
  <c r="V1188" i="6"/>
  <c r="U1188" i="6"/>
  <c r="N1199" i="6"/>
  <c r="M1199" i="6"/>
  <c r="F1206" i="6"/>
  <c r="E1206" i="6"/>
  <c r="F1222" i="6"/>
  <c r="E1222" i="6"/>
  <c r="F1223" i="6"/>
  <c r="E1223" i="6"/>
  <c r="V1223" i="6"/>
  <c r="U1223" i="6"/>
  <c r="N1243" i="6"/>
  <c r="M1243" i="6"/>
  <c r="V1261" i="6"/>
  <c r="U1261" i="6"/>
  <c r="V1263" i="6"/>
  <c r="U1263" i="6"/>
  <c r="F1286" i="6"/>
  <c r="E1286" i="6"/>
  <c r="F1288" i="6"/>
  <c r="E1288" i="6"/>
  <c r="F1290" i="6"/>
  <c r="E1290" i="6"/>
  <c r="F1292" i="6"/>
  <c r="E1292" i="6"/>
  <c r="F1294" i="6"/>
  <c r="E1294" i="6"/>
  <c r="F1296" i="6"/>
  <c r="E1296" i="6"/>
  <c r="F1298" i="6"/>
  <c r="E1298" i="6"/>
  <c r="F1300" i="6"/>
  <c r="E1300" i="6"/>
  <c r="M1310" i="6"/>
  <c r="N1310" i="6"/>
  <c r="D636" i="6"/>
  <c r="I636" i="6"/>
  <c r="D642" i="6"/>
  <c r="I642" i="6"/>
  <c r="V644" i="6"/>
  <c r="U644" i="6"/>
  <c r="D648" i="6"/>
  <c r="I648" i="6"/>
  <c r="D654" i="6"/>
  <c r="I654" i="6"/>
  <c r="V656" i="6"/>
  <c r="U656" i="6"/>
  <c r="D660" i="6"/>
  <c r="I660" i="6"/>
  <c r="V662" i="6"/>
  <c r="U662" i="6"/>
  <c r="D666" i="6"/>
  <c r="I666" i="6"/>
  <c r="M668" i="6"/>
  <c r="V668" i="6"/>
  <c r="D672" i="6"/>
  <c r="I672" i="6"/>
  <c r="D678" i="6"/>
  <c r="I678" i="6"/>
  <c r="M680" i="6"/>
  <c r="V680" i="6"/>
  <c r="U680" i="6"/>
  <c r="D684" i="6"/>
  <c r="I684" i="6"/>
  <c r="M686" i="6"/>
  <c r="D690" i="6"/>
  <c r="I690" i="6"/>
  <c r="D696" i="6"/>
  <c r="I696" i="6"/>
  <c r="M698" i="6"/>
  <c r="D702" i="6"/>
  <c r="I702" i="6"/>
  <c r="D708" i="6"/>
  <c r="I708" i="6"/>
  <c r="D712" i="6"/>
  <c r="I712" i="6"/>
  <c r="D715" i="6"/>
  <c r="I715" i="6"/>
  <c r="D718" i="6"/>
  <c r="I718" i="6"/>
  <c r="D721" i="6"/>
  <c r="I721" i="6"/>
  <c r="D724" i="6"/>
  <c r="I724" i="6"/>
  <c r="D727" i="6"/>
  <c r="I727" i="6"/>
  <c r="D730" i="6"/>
  <c r="I730" i="6"/>
  <c r="D733" i="6"/>
  <c r="I733" i="6"/>
  <c r="D736" i="6"/>
  <c r="I736" i="6"/>
  <c r="D739" i="6"/>
  <c r="I739" i="6"/>
  <c r="D742" i="6"/>
  <c r="I742" i="6"/>
  <c r="D745" i="6"/>
  <c r="I745" i="6"/>
  <c r="D748" i="6"/>
  <c r="I748" i="6"/>
  <c r="D751" i="6"/>
  <c r="I751" i="6"/>
  <c r="D754" i="6"/>
  <c r="I754" i="6"/>
  <c r="D757" i="6"/>
  <c r="I757" i="6"/>
  <c r="D760" i="6"/>
  <c r="I760" i="6"/>
  <c r="I1007" i="6"/>
  <c r="D1007" i="6"/>
  <c r="V1008" i="6"/>
  <c r="Q1016" i="6"/>
  <c r="L1016" i="6"/>
  <c r="I1025" i="6"/>
  <c r="D1025" i="6"/>
  <c r="U1029" i="6"/>
  <c r="X1029" i="6" s="1"/>
  <c r="E1033" i="6"/>
  <c r="F1033" i="6"/>
  <c r="Q1034" i="6"/>
  <c r="L1034" i="6"/>
  <c r="N1039" i="6"/>
  <c r="M1039" i="6"/>
  <c r="N1171" i="6"/>
  <c r="M1171" i="6"/>
  <c r="F1178" i="6"/>
  <c r="E1178" i="6"/>
  <c r="V1184" i="6"/>
  <c r="U1184" i="6"/>
  <c r="N1195" i="6"/>
  <c r="M1195" i="6"/>
  <c r="F1202" i="6"/>
  <c r="E1202" i="6"/>
  <c r="N1241" i="6"/>
  <c r="M1241" i="6"/>
  <c r="F1258" i="6"/>
  <c r="E1258" i="6"/>
  <c r="F1259" i="6"/>
  <c r="E1259" i="6"/>
  <c r="V1259" i="6"/>
  <c r="U1259" i="6"/>
  <c r="V621" i="6"/>
  <c r="X621" i="6" s="1"/>
  <c r="V627" i="6"/>
  <c r="X627" i="6" s="1"/>
  <c r="T637" i="6"/>
  <c r="D641" i="6"/>
  <c r="I641" i="6"/>
  <c r="T643" i="6"/>
  <c r="D647" i="6"/>
  <c r="I647" i="6"/>
  <c r="T649" i="6"/>
  <c r="D653" i="6"/>
  <c r="I653" i="6"/>
  <c r="T655" i="6"/>
  <c r="D659" i="6"/>
  <c r="I659" i="6"/>
  <c r="T661" i="6"/>
  <c r="D665" i="6"/>
  <c r="I665" i="6"/>
  <c r="T667" i="6"/>
  <c r="N668" i="6"/>
  <c r="D671" i="6"/>
  <c r="I671" i="6"/>
  <c r="T673" i="6"/>
  <c r="D677" i="6"/>
  <c r="I677" i="6"/>
  <c r="T679" i="6"/>
  <c r="N680" i="6"/>
  <c r="D683" i="6"/>
  <c r="I683" i="6"/>
  <c r="T685" i="6"/>
  <c r="N686" i="6"/>
  <c r="D689" i="6"/>
  <c r="I689" i="6"/>
  <c r="T691" i="6"/>
  <c r="D695" i="6"/>
  <c r="I695" i="6"/>
  <c r="T697" i="6"/>
  <c r="N698" i="6"/>
  <c r="D701" i="6"/>
  <c r="I701" i="6"/>
  <c r="T703" i="6"/>
  <c r="D707" i="6"/>
  <c r="I707" i="6"/>
  <c r="T709" i="6"/>
  <c r="M712" i="6"/>
  <c r="P712" i="6" s="1"/>
  <c r="T712" i="6"/>
  <c r="M715" i="6"/>
  <c r="P715" i="6" s="1"/>
  <c r="T715" i="6"/>
  <c r="T718" i="6"/>
  <c r="M721" i="6"/>
  <c r="P721" i="6" s="1"/>
  <c r="T721" i="6"/>
  <c r="T724" i="6"/>
  <c r="T727" i="6"/>
  <c r="M730" i="6"/>
  <c r="P730" i="6" s="1"/>
  <c r="T730" i="6"/>
  <c r="M733" i="6"/>
  <c r="P733" i="6" s="1"/>
  <c r="T733" i="6"/>
  <c r="T736" i="6"/>
  <c r="M739" i="6"/>
  <c r="P739" i="6" s="1"/>
  <c r="T739" i="6"/>
  <c r="T742" i="6"/>
  <c r="T745" i="6"/>
  <c r="M748" i="6"/>
  <c r="P748" i="6" s="1"/>
  <c r="T748" i="6"/>
  <c r="M751" i="6"/>
  <c r="P751" i="6" s="1"/>
  <c r="T751" i="6"/>
  <c r="T754" i="6"/>
  <c r="T757" i="6"/>
  <c r="T760" i="6"/>
  <c r="D764" i="6"/>
  <c r="I764" i="6"/>
  <c r="V764" i="6"/>
  <c r="U764" i="6"/>
  <c r="D767" i="6"/>
  <c r="I767" i="6"/>
  <c r="D770" i="6"/>
  <c r="I770" i="6"/>
  <c r="V770" i="6"/>
  <c r="U770" i="6"/>
  <c r="D773" i="6"/>
  <c r="I773" i="6"/>
  <c r="D776" i="6"/>
  <c r="I776" i="6"/>
  <c r="D779" i="6"/>
  <c r="I779" i="6"/>
  <c r="D782" i="6"/>
  <c r="I782" i="6"/>
  <c r="D785" i="6"/>
  <c r="I785" i="6"/>
  <c r="D788" i="6"/>
  <c r="I788" i="6"/>
  <c r="V788" i="6"/>
  <c r="U788" i="6"/>
  <c r="D791" i="6"/>
  <c r="I791" i="6"/>
  <c r="D794" i="6"/>
  <c r="I794" i="6"/>
  <c r="V794" i="6"/>
  <c r="U794" i="6"/>
  <c r="D797" i="6"/>
  <c r="I797" i="6"/>
  <c r="V797" i="6"/>
  <c r="U797" i="6"/>
  <c r="D800" i="6"/>
  <c r="I800" i="6"/>
  <c r="U800" i="6"/>
  <c r="D803" i="6"/>
  <c r="I803" i="6"/>
  <c r="D806" i="6"/>
  <c r="I806" i="6"/>
  <c r="V806" i="6"/>
  <c r="U806" i="6"/>
  <c r="D809" i="6"/>
  <c r="I809" i="6"/>
  <c r="D812" i="6"/>
  <c r="I812" i="6"/>
  <c r="D815" i="6"/>
  <c r="I815" i="6"/>
  <c r="D818" i="6"/>
  <c r="I818" i="6"/>
  <c r="D821" i="6"/>
  <c r="I821" i="6"/>
  <c r="V821" i="6"/>
  <c r="U821" i="6"/>
  <c r="D824" i="6"/>
  <c r="I824" i="6"/>
  <c r="D827" i="6"/>
  <c r="I827" i="6"/>
  <c r="D830" i="6"/>
  <c r="I830" i="6"/>
  <c r="U830" i="6"/>
  <c r="D833" i="6"/>
  <c r="I833" i="6"/>
  <c r="D836" i="6"/>
  <c r="I836" i="6"/>
  <c r="D839" i="6"/>
  <c r="I839" i="6"/>
  <c r="D842" i="6"/>
  <c r="I842" i="6"/>
  <c r="D845" i="6"/>
  <c r="I845" i="6"/>
  <c r="D848" i="6"/>
  <c r="I848" i="6"/>
  <c r="D851" i="6"/>
  <c r="I851" i="6"/>
  <c r="D854" i="6"/>
  <c r="I854" i="6"/>
  <c r="V854" i="6"/>
  <c r="U854" i="6"/>
  <c r="D857" i="6"/>
  <c r="I857" i="6"/>
  <c r="V857" i="6"/>
  <c r="U857" i="6"/>
  <c r="D860" i="6"/>
  <c r="I860" i="6"/>
  <c r="D863" i="6"/>
  <c r="I863" i="6"/>
  <c r="V863" i="6"/>
  <c r="U863" i="6"/>
  <c r="D866" i="6"/>
  <c r="I866" i="6"/>
  <c r="D869" i="6"/>
  <c r="I869" i="6"/>
  <c r="D872" i="6"/>
  <c r="I872" i="6"/>
  <c r="D875" i="6"/>
  <c r="I875" i="6"/>
  <c r="V875" i="6"/>
  <c r="D878" i="6"/>
  <c r="I878" i="6"/>
  <c r="D881" i="6"/>
  <c r="I881" i="6"/>
  <c r="D884" i="6"/>
  <c r="I884" i="6"/>
  <c r="D887" i="6"/>
  <c r="I887" i="6"/>
  <c r="V887" i="6"/>
  <c r="D890" i="6"/>
  <c r="I890" i="6"/>
  <c r="D893" i="6"/>
  <c r="I893" i="6"/>
  <c r="D896" i="6"/>
  <c r="I896" i="6"/>
  <c r="V896" i="6"/>
  <c r="U896" i="6"/>
  <c r="D899" i="6"/>
  <c r="I899" i="6"/>
  <c r="D902" i="6"/>
  <c r="I902" i="6"/>
  <c r="D905" i="6"/>
  <c r="I905" i="6"/>
  <c r="D908" i="6"/>
  <c r="I908" i="6"/>
  <c r="D911" i="6"/>
  <c r="I911" i="6"/>
  <c r="D914" i="6"/>
  <c r="I914" i="6"/>
  <c r="D917" i="6"/>
  <c r="I917" i="6"/>
  <c r="D920" i="6"/>
  <c r="I920" i="6"/>
  <c r="D923" i="6"/>
  <c r="I923" i="6"/>
  <c r="D926" i="6"/>
  <c r="I926" i="6"/>
  <c r="U926" i="6"/>
  <c r="D929" i="6"/>
  <c r="I929" i="6"/>
  <c r="D932" i="6"/>
  <c r="I932" i="6"/>
  <c r="V932" i="6"/>
  <c r="D935" i="6"/>
  <c r="I935" i="6"/>
  <c r="V935" i="6"/>
  <c r="U935" i="6"/>
  <c r="D938" i="6"/>
  <c r="I938" i="6"/>
  <c r="D941" i="6"/>
  <c r="I941" i="6"/>
  <c r="V941" i="6"/>
  <c r="U941" i="6"/>
  <c r="D944" i="6"/>
  <c r="I944" i="6"/>
  <c r="D947" i="6"/>
  <c r="I947" i="6"/>
  <c r="V947" i="6"/>
  <c r="D950" i="6"/>
  <c r="I950" i="6"/>
  <c r="V950" i="6"/>
  <c r="U950" i="6"/>
  <c r="D953" i="6"/>
  <c r="I953" i="6"/>
  <c r="D956" i="6"/>
  <c r="I956" i="6"/>
  <c r="V956" i="6"/>
  <c r="D959" i="6"/>
  <c r="I959" i="6"/>
  <c r="D962" i="6"/>
  <c r="I962" i="6"/>
  <c r="V962" i="6"/>
  <c r="U962" i="6"/>
  <c r="D965" i="6"/>
  <c r="I965" i="6"/>
  <c r="V965" i="6"/>
  <c r="U965" i="6"/>
  <c r="D968" i="6"/>
  <c r="I968" i="6"/>
  <c r="V968" i="6"/>
  <c r="U968" i="6"/>
  <c r="D971" i="6"/>
  <c r="I971" i="6"/>
  <c r="D974" i="6"/>
  <c r="I974" i="6"/>
  <c r="D977" i="6"/>
  <c r="I977" i="6"/>
  <c r="D980" i="6"/>
  <c r="I980" i="6"/>
  <c r="D983" i="6"/>
  <c r="I983" i="6"/>
  <c r="D986" i="6"/>
  <c r="I986" i="6"/>
  <c r="D989" i="6"/>
  <c r="I989" i="6"/>
  <c r="D992" i="6"/>
  <c r="I992" i="6"/>
  <c r="D995" i="6"/>
  <c r="I995" i="6"/>
  <c r="V995" i="6"/>
  <c r="U995" i="6"/>
  <c r="V1003" i="6"/>
  <c r="X1003" i="6" s="1"/>
  <c r="I1010" i="6"/>
  <c r="D1010" i="6"/>
  <c r="Q1019" i="6"/>
  <c r="L1019" i="6"/>
  <c r="I1028" i="6"/>
  <c r="D1028" i="6"/>
  <c r="U1032" i="6"/>
  <c r="X1032" i="6" s="1"/>
  <c r="Q1037" i="6"/>
  <c r="L1037" i="6"/>
  <c r="I1076" i="6"/>
  <c r="D1076" i="6"/>
  <c r="I1082" i="6"/>
  <c r="D1082" i="6"/>
  <c r="I1088" i="6"/>
  <c r="D1088" i="6"/>
  <c r="I1094" i="6"/>
  <c r="D1094" i="6"/>
  <c r="I1100" i="6"/>
  <c r="D1100" i="6"/>
  <c r="I1106" i="6"/>
  <c r="D1106" i="6"/>
  <c r="U1148" i="6"/>
  <c r="F1174" i="6"/>
  <c r="E1174" i="6"/>
  <c r="V1180" i="6"/>
  <c r="U1180" i="6"/>
  <c r="N1191" i="6"/>
  <c r="M1191" i="6"/>
  <c r="F1198" i="6"/>
  <c r="E1198" i="6"/>
  <c r="V1204" i="6"/>
  <c r="U1204" i="6"/>
  <c r="N1239" i="6"/>
  <c r="M1239" i="6"/>
  <c r="D998" i="6"/>
  <c r="D1001" i="6"/>
  <c r="D1004" i="6"/>
  <c r="T1006" i="6"/>
  <c r="T1009" i="6"/>
  <c r="T1012" i="6"/>
  <c r="T1015" i="6"/>
  <c r="T1018" i="6"/>
  <c r="T1021" i="6"/>
  <c r="T1024" i="6"/>
  <c r="T1027" i="6"/>
  <c r="T1030" i="6"/>
  <c r="T1033" i="6"/>
  <c r="T1036" i="6"/>
  <c r="T1039" i="6"/>
  <c r="D1040" i="6"/>
  <c r="L1040" i="6"/>
  <c r="T1040" i="6"/>
  <c r="D1041" i="6"/>
  <c r="L1041" i="6"/>
  <c r="T1041" i="6"/>
  <c r="D1042" i="6"/>
  <c r="L1042" i="6"/>
  <c r="T1042" i="6"/>
  <c r="D1043" i="6"/>
  <c r="L1043" i="6"/>
  <c r="T1043" i="6"/>
  <c r="D1044" i="6"/>
  <c r="L1044" i="6"/>
  <c r="T1044" i="6"/>
  <c r="D1045" i="6"/>
  <c r="L1045" i="6"/>
  <c r="T1045" i="6"/>
  <c r="D1046" i="6"/>
  <c r="L1046" i="6"/>
  <c r="T1046" i="6"/>
  <c r="D1047" i="6"/>
  <c r="L1047" i="6"/>
  <c r="T1047" i="6"/>
  <c r="D1048" i="6"/>
  <c r="L1048" i="6"/>
  <c r="T1048" i="6"/>
  <c r="D1049" i="6"/>
  <c r="L1049" i="6"/>
  <c r="T1049" i="6"/>
  <c r="D1050" i="6"/>
  <c r="L1050" i="6"/>
  <c r="T1050" i="6"/>
  <c r="D1051" i="6"/>
  <c r="L1051" i="6"/>
  <c r="T1051" i="6"/>
  <c r="D1052" i="6"/>
  <c r="L1052" i="6"/>
  <c r="T1052" i="6"/>
  <c r="D1053" i="6"/>
  <c r="L1053" i="6"/>
  <c r="T1053" i="6"/>
  <c r="D1054" i="6"/>
  <c r="L1054" i="6"/>
  <c r="T1054" i="6"/>
  <c r="D1055" i="6"/>
  <c r="L1055" i="6"/>
  <c r="T1055" i="6"/>
  <c r="D1056" i="6"/>
  <c r="L1056" i="6"/>
  <c r="T1056" i="6"/>
  <c r="D1057" i="6"/>
  <c r="L1057" i="6"/>
  <c r="T1057" i="6"/>
  <c r="D1058" i="6"/>
  <c r="L1058" i="6"/>
  <c r="T1058" i="6"/>
  <c r="D1059" i="6"/>
  <c r="L1059" i="6"/>
  <c r="T1059" i="6"/>
  <c r="D1060" i="6"/>
  <c r="L1060" i="6"/>
  <c r="T1060" i="6"/>
  <c r="D1061" i="6"/>
  <c r="L1061" i="6"/>
  <c r="T1061" i="6"/>
  <c r="D1062" i="6"/>
  <c r="L1062" i="6"/>
  <c r="T1062" i="6"/>
  <c r="D1063" i="6"/>
  <c r="L1063" i="6"/>
  <c r="T1063" i="6"/>
  <c r="D1064" i="6"/>
  <c r="L1064" i="6"/>
  <c r="T1064" i="6"/>
  <c r="D1065" i="6"/>
  <c r="L1065" i="6"/>
  <c r="T1065" i="6"/>
  <c r="D1066" i="6"/>
  <c r="L1066" i="6"/>
  <c r="T1066" i="6"/>
  <c r="D1067" i="6"/>
  <c r="L1067" i="6"/>
  <c r="T1067" i="6"/>
  <c r="D1068" i="6"/>
  <c r="L1068" i="6"/>
  <c r="T1068" i="6"/>
  <c r="D1069" i="6"/>
  <c r="L1069" i="6"/>
  <c r="T1069" i="6"/>
  <c r="D1070" i="6"/>
  <c r="L1070" i="6"/>
  <c r="T1070" i="6"/>
  <c r="D1071" i="6"/>
  <c r="L1071" i="6"/>
  <c r="T1071" i="6"/>
  <c r="D1072" i="6"/>
  <c r="F1216" i="6"/>
  <c r="E1216" i="6"/>
  <c r="F1217" i="6"/>
  <c r="E1217" i="6"/>
  <c r="V1217" i="6"/>
  <c r="U1217" i="6"/>
  <c r="V1219" i="6"/>
  <c r="U1219" i="6"/>
  <c r="V1221" i="6"/>
  <c r="N1233" i="6"/>
  <c r="N1235" i="6"/>
  <c r="M1235" i="6"/>
  <c r="N1237" i="6"/>
  <c r="M1237" i="6"/>
  <c r="M1240" i="6"/>
  <c r="N1240" i="6"/>
  <c r="F1252" i="6"/>
  <c r="E1252" i="6"/>
  <c r="F1253" i="6"/>
  <c r="E1253" i="6"/>
  <c r="V1253" i="6"/>
  <c r="U1253" i="6"/>
  <c r="V1255" i="6"/>
  <c r="U1255" i="6"/>
  <c r="V1257" i="6"/>
  <c r="N1269" i="6"/>
  <c r="N1271" i="6"/>
  <c r="M1271" i="6"/>
  <c r="F1274" i="6"/>
  <c r="E1274" i="6"/>
  <c r="V1279" i="6"/>
  <c r="U1279" i="6"/>
  <c r="P767" i="6"/>
  <c r="L1073" i="6"/>
  <c r="Q1073" i="6"/>
  <c r="L1075" i="6"/>
  <c r="Q1075" i="6"/>
  <c r="L1077" i="6"/>
  <c r="Q1077" i="6"/>
  <c r="L1079" i="6"/>
  <c r="Q1079" i="6"/>
  <c r="L1081" i="6"/>
  <c r="Q1081" i="6"/>
  <c r="L1083" i="6"/>
  <c r="Q1083" i="6"/>
  <c r="L1085" i="6"/>
  <c r="Q1085" i="6"/>
  <c r="L1087" i="6"/>
  <c r="Q1087" i="6"/>
  <c r="L1089" i="6"/>
  <c r="Q1089" i="6"/>
  <c r="L1091" i="6"/>
  <c r="Q1091" i="6"/>
  <c r="L1093" i="6"/>
  <c r="Q1093" i="6"/>
  <c r="L1095" i="6"/>
  <c r="Q1095" i="6"/>
  <c r="L1097" i="6"/>
  <c r="Q1097" i="6"/>
  <c r="L1099" i="6"/>
  <c r="Q1099" i="6"/>
  <c r="L1101" i="6"/>
  <c r="Q1101" i="6"/>
  <c r="L1103" i="6"/>
  <c r="Q1103" i="6"/>
  <c r="L1105" i="6"/>
  <c r="Q1105" i="6"/>
  <c r="L1107" i="6"/>
  <c r="Q1107" i="6"/>
  <c r="L1109" i="6"/>
  <c r="Q1109" i="6"/>
  <c r="L1111" i="6"/>
  <c r="Q1111" i="6"/>
  <c r="L1113" i="6"/>
  <c r="Q1113" i="6"/>
  <c r="L1115" i="6"/>
  <c r="Q1115" i="6"/>
  <c r="L1117" i="6"/>
  <c r="Q1117" i="6"/>
  <c r="L1119" i="6"/>
  <c r="Q1119" i="6"/>
  <c r="L1121" i="6"/>
  <c r="Q1121" i="6"/>
  <c r="L1123" i="6"/>
  <c r="Q1123" i="6"/>
  <c r="L1125" i="6"/>
  <c r="Q1125" i="6"/>
  <c r="L1127" i="6"/>
  <c r="Q1127" i="6"/>
  <c r="L1129" i="6"/>
  <c r="Q1129" i="6"/>
  <c r="L1131" i="6"/>
  <c r="Q1131" i="6"/>
  <c r="L1133" i="6"/>
  <c r="Q1133" i="6"/>
  <c r="L1135" i="6"/>
  <c r="Q1135" i="6"/>
  <c r="L1137" i="6"/>
  <c r="Q1137" i="6"/>
  <c r="L1139" i="6"/>
  <c r="Q1139" i="6"/>
  <c r="L1141" i="6"/>
  <c r="Q1141" i="6"/>
  <c r="L1143" i="6"/>
  <c r="Q1143" i="6"/>
  <c r="L1145" i="6"/>
  <c r="Q1145" i="6"/>
  <c r="L1147" i="6"/>
  <c r="Q1147" i="6"/>
  <c r="L1149" i="6"/>
  <c r="Q1149" i="6"/>
  <c r="L1151" i="6"/>
  <c r="Q1151" i="6"/>
  <c r="L1153" i="6"/>
  <c r="Q1153" i="6"/>
  <c r="L1155" i="6"/>
  <c r="Q1155" i="6"/>
  <c r="L1157" i="6"/>
  <c r="Q1157" i="6"/>
  <c r="L1159" i="6"/>
  <c r="Q1159" i="6"/>
  <c r="L1161" i="6"/>
  <c r="Q1161" i="6"/>
  <c r="L1163" i="6"/>
  <c r="Q1163" i="6"/>
  <c r="L1165" i="6"/>
  <c r="Q1165" i="6"/>
  <c r="L1167" i="6"/>
  <c r="Q1167" i="6"/>
  <c r="L1169" i="6"/>
  <c r="Q1169" i="6"/>
  <c r="N1172" i="6"/>
  <c r="M1172" i="6"/>
  <c r="U1173" i="6"/>
  <c r="X1173" i="6" s="1"/>
  <c r="N1176" i="6"/>
  <c r="M1176" i="6"/>
  <c r="U1177" i="6"/>
  <c r="X1177" i="6" s="1"/>
  <c r="N1180" i="6"/>
  <c r="M1180" i="6"/>
  <c r="U1181" i="6"/>
  <c r="X1181" i="6" s="1"/>
  <c r="N1184" i="6"/>
  <c r="M1184" i="6"/>
  <c r="U1185" i="6"/>
  <c r="X1185" i="6" s="1"/>
  <c r="N1188" i="6"/>
  <c r="M1188" i="6"/>
  <c r="U1189" i="6"/>
  <c r="X1189" i="6" s="1"/>
  <c r="N1192" i="6"/>
  <c r="M1192" i="6"/>
  <c r="U1193" i="6"/>
  <c r="X1193" i="6" s="1"/>
  <c r="N1196" i="6"/>
  <c r="M1196" i="6"/>
  <c r="U1197" i="6"/>
  <c r="X1197" i="6" s="1"/>
  <c r="N1200" i="6"/>
  <c r="M1200" i="6"/>
  <c r="U1201" i="6"/>
  <c r="X1201" i="6" s="1"/>
  <c r="N1204" i="6"/>
  <c r="M1204" i="6"/>
  <c r="U1205" i="6"/>
  <c r="X1205" i="6" s="1"/>
  <c r="N1209" i="6"/>
  <c r="P1209" i="6" s="1"/>
  <c r="N1211" i="6"/>
  <c r="M1211" i="6"/>
  <c r="N1213" i="6"/>
  <c r="M1213" i="6"/>
  <c r="F1214" i="6"/>
  <c r="E1214" i="6"/>
  <c r="V1215" i="6"/>
  <c r="X1215" i="6" s="1"/>
  <c r="U1221" i="6"/>
  <c r="N1227" i="6"/>
  <c r="P1227" i="6" s="1"/>
  <c r="N1229" i="6"/>
  <c r="M1229" i="6"/>
  <c r="N1231" i="6"/>
  <c r="M1231" i="6"/>
  <c r="M1233" i="6"/>
  <c r="M1234" i="6"/>
  <c r="N1234" i="6"/>
  <c r="F1246" i="6"/>
  <c r="E1246" i="6"/>
  <c r="F1247" i="6"/>
  <c r="E1247" i="6"/>
  <c r="V1247" i="6"/>
  <c r="U1247" i="6"/>
  <c r="V1249" i="6"/>
  <c r="U1249" i="6"/>
  <c r="V1251" i="6"/>
  <c r="X1251" i="6" s="1"/>
  <c r="U1257" i="6"/>
  <c r="N1263" i="6"/>
  <c r="P1263" i="6" s="1"/>
  <c r="N1265" i="6"/>
  <c r="M1265" i="6"/>
  <c r="N1267" i="6"/>
  <c r="M1267" i="6"/>
  <c r="M1269" i="6"/>
  <c r="M1270" i="6"/>
  <c r="N1270" i="6"/>
  <c r="F1276" i="6"/>
  <c r="H1276" i="6" s="1"/>
  <c r="M1280" i="6"/>
  <c r="N1280" i="6"/>
  <c r="E1307" i="6"/>
  <c r="F1307" i="6"/>
  <c r="N1309" i="6"/>
  <c r="M1309" i="6"/>
  <c r="E1319" i="6"/>
  <c r="F1319" i="6"/>
  <c r="U1079" i="6"/>
  <c r="X1079" i="6" s="1"/>
  <c r="U1087" i="6"/>
  <c r="X1087" i="6" s="1"/>
  <c r="U1093" i="6"/>
  <c r="X1093" i="6" s="1"/>
  <c r="U1095" i="6"/>
  <c r="X1095" i="6" s="1"/>
  <c r="U1101" i="6"/>
  <c r="X1101" i="6" s="1"/>
  <c r="U1119" i="6"/>
  <c r="U1133" i="6"/>
  <c r="U1143" i="6"/>
  <c r="U1149" i="6"/>
  <c r="U1151" i="6"/>
  <c r="U1155" i="6"/>
  <c r="U1167" i="6"/>
  <c r="U1169" i="6"/>
  <c r="V1170" i="6"/>
  <c r="U1170" i="6"/>
  <c r="F1172" i="6"/>
  <c r="N1173" i="6"/>
  <c r="V1174" i="6"/>
  <c r="U1174" i="6"/>
  <c r="F1176" i="6"/>
  <c r="N1177" i="6"/>
  <c r="V1178" i="6"/>
  <c r="U1178" i="6"/>
  <c r="F1180" i="6"/>
  <c r="N1181" i="6"/>
  <c r="V1182" i="6"/>
  <c r="U1182" i="6"/>
  <c r="F1184" i="6"/>
  <c r="N1185" i="6"/>
  <c r="V1186" i="6"/>
  <c r="U1186" i="6"/>
  <c r="F1188" i="6"/>
  <c r="N1189" i="6"/>
  <c r="V1190" i="6"/>
  <c r="U1190" i="6"/>
  <c r="F1192" i="6"/>
  <c r="N1193" i="6"/>
  <c r="V1194" i="6"/>
  <c r="U1194" i="6"/>
  <c r="F1196" i="6"/>
  <c r="N1197" i="6"/>
  <c r="V1198" i="6"/>
  <c r="U1198" i="6"/>
  <c r="F1200" i="6"/>
  <c r="N1201" i="6"/>
  <c r="V1202" i="6"/>
  <c r="U1202" i="6"/>
  <c r="F1204" i="6"/>
  <c r="N1205" i="6"/>
  <c r="V1206" i="6"/>
  <c r="U1206" i="6"/>
  <c r="V1207" i="6"/>
  <c r="U1207" i="6"/>
  <c r="M1208" i="6"/>
  <c r="N1208" i="6"/>
  <c r="M1210" i="6"/>
  <c r="N1210" i="6"/>
  <c r="N1221" i="6"/>
  <c r="N1223" i="6"/>
  <c r="M1223" i="6"/>
  <c r="N1225" i="6"/>
  <c r="M1225" i="6"/>
  <c r="M1228" i="6"/>
  <c r="N1228" i="6"/>
  <c r="F1240" i="6"/>
  <c r="E1240" i="6"/>
  <c r="F1241" i="6"/>
  <c r="E1241" i="6"/>
  <c r="V1241" i="6"/>
  <c r="U1241" i="6"/>
  <c r="V1243" i="6"/>
  <c r="U1243" i="6"/>
  <c r="V1245" i="6"/>
  <c r="N1257" i="6"/>
  <c r="N1259" i="6"/>
  <c r="M1259" i="6"/>
  <c r="N1261" i="6"/>
  <c r="M1261" i="6"/>
  <c r="M1264" i="6"/>
  <c r="N1264" i="6"/>
  <c r="N1279" i="6"/>
  <c r="M1279" i="6"/>
  <c r="M1282" i="6"/>
  <c r="N1282" i="6"/>
  <c r="M1304" i="6"/>
  <c r="N1304" i="6"/>
  <c r="M1316" i="6"/>
  <c r="N1316" i="6"/>
  <c r="V1119" i="6"/>
  <c r="V1133" i="6"/>
  <c r="V1143" i="6"/>
  <c r="V1149" i="6"/>
  <c r="V1151" i="6"/>
  <c r="V1155" i="6"/>
  <c r="V1167" i="6"/>
  <c r="V1169" i="6"/>
  <c r="E1172" i="6"/>
  <c r="M1173" i="6"/>
  <c r="E1176" i="6"/>
  <c r="M1177" i="6"/>
  <c r="E1180" i="6"/>
  <c r="M1181" i="6"/>
  <c r="E1184" i="6"/>
  <c r="M1185" i="6"/>
  <c r="E1188" i="6"/>
  <c r="M1189" i="6"/>
  <c r="E1192" i="6"/>
  <c r="M1193" i="6"/>
  <c r="E1196" i="6"/>
  <c r="M1197" i="6"/>
  <c r="E1200" i="6"/>
  <c r="M1201" i="6"/>
  <c r="E1204" i="6"/>
  <c r="M1205" i="6"/>
  <c r="N1215" i="6"/>
  <c r="P1215" i="6" s="1"/>
  <c r="N1217" i="6"/>
  <c r="M1217" i="6"/>
  <c r="N1219" i="6"/>
  <c r="M1219" i="6"/>
  <c r="M1221" i="6"/>
  <c r="M1222" i="6"/>
  <c r="N1222" i="6"/>
  <c r="F1234" i="6"/>
  <c r="E1234" i="6"/>
  <c r="F1235" i="6"/>
  <c r="E1235" i="6"/>
  <c r="V1235" i="6"/>
  <c r="U1235" i="6"/>
  <c r="V1237" i="6"/>
  <c r="U1237" i="6"/>
  <c r="V1239" i="6"/>
  <c r="X1239" i="6" s="1"/>
  <c r="U1245" i="6"/>
  <c r="N1251" i="6"/>
  <c r="P1251" i="6" s="1"/>
  <c r="N1253" i="6"/>
  <c r="M1253" i="6"/>
  <c r="N1255" i="6"/>
  <c r="M1255" i="6"/>
  <c r="M1257" i="6"/>
  <c r="M1258" i="6"/>
  <c r="N1258" i="6"/>
  <c r="F1270" i="6"/>
  <c r="E1270" i="6"/>
  <c r="F1271" i="6"/>
  <c r="E1271" i="6"/>
  <c r="V1271" i="6"/>
  <c r="U1271" i="6"/>
  <c r="V1273" i="6"/>
  <c r="U1273" i="6"/>
  <c r="F1280" i="6"/>
  <c r="E1280" i="6"/>
  <c r="F1029" i="6"/>
  <c r="H1029" i="6" s="1"/>
  <c r="L1072" i="6"/>
  <c r="Q1072" i="6"/>
  <c r="D1073" i="6"/>
  <c r="L1074" i="6"/>
  <c r="Q1074" i="6"/>
  <c r="D1075" i="6"/>
  <c r="L1076" i="6"/>
  <c r="Q1076" i="6"/>
  <c r="D1077" i="6"/>
  <c r="L1078" i="6"/>
  <c r="Q1078" i="6"/>
  <c r="D1079" i="6"/>
  <c r="L1080" i="6"/>
  <c r="Q1080" i="6"/>
  <c r="D1081" i="6"/>
  <c r="L1082" i="6"/>
  <c r="Q1082" i="6"/>
  <c r="D1083" i="6"/>
  <c r="L1084" i="6"/>
  <c r="Q1084" i="6"/>
  <c r="D1085" i="6"/>
  <c r="L1086" i="6"/>
  <c r="Q1086" i="6"/>
  <c r="D1087" i="6"/>
  <c r="L1088" i="6"/>
  <c r="Q1088" i="6"/>
  <c r="D1089" i="6"/>
  <c r="L1090" i="6"/>
  <c r="Q1090" i="6"/>
  <c r="D1091" i="6"/>
  <c r="L1092" i="6"/>
  <c r="Q1092" i="6"/>
  <c r="D1093" i="6"/>
  <c r="L1094" i="6"/>
  <c r="Q1094" i="6"/>
  <c r="D1095" i="6"/>
  <c r="L1096" i="6"/>
  <c r="Q1096" i="6"/>
  <c r="D1097" i="6"/>
  <c r="L1098" i="6"/>
  <c r="Q1098" i="6"/>
  <c r="D1099" i="6"/>
  <c r="L1100" i="6"/>
  <c r="Q1100" i="6"/>
  <c r="D1101" i="6"/>
  <c r="L1102" i="6"/>
  <c r="Q1102" i="6"/>
  <c r="D1103" i="6"/>
  <c r="L1104" i="6"/>
  <c r="Q1104" i="6"/>
  <c r="D1105" i="6"/>
  <c r="L1106" i="6"/>
  <c r="Q1106" i="6"/>
  <c r="D1107" i="6"/>
  <c r="L1108" i="6"/>
  <c r="Q1108" i="6"/>
  <c r="D1109" i="6"/>
  <c r="L1110" i="6"/>
  <c r="Q1110" i="6"/>
  <c r="D1111" i="6"/>
  <c r="L1112" i="6"/>
  <c r="Q1112" i="6"/>
  <c r="D1113" i="6"/>
  <c r="L1114" i="6"/>
  <c r="Q1114" i="6"/>
  <c r="D1115" i="6"/>
  <c r="L1116" i="6"/>
  <c r="Q1116" i="6"/>
  <c r="D1117" i="6"/>
  <c r="L1118" i="6"/>
  <c r="Q1118" i="6"/>
  <c r="D1119" i="6"/>
  <c r="L1120" i="6"/>
  <c r="Q1120" i="6"/>
  <c r="D1121" i="6"/>
  <c r="L1122" i="6"/>
  <c r="Q1122" i="6"/>
  <c r="D1123" i="6"/>
  <c r="L1124" i="6"/>
  <c r="Q1124" i="6"/>
  <c r="D1125" i="6"/>
  <c r="L1126" i="6"/>
  <c r="Q1126" i="6"/>
  <c r="D1127" i="6"/>
  <c r="L1128" i="6"/>
  <c r="Q1128" i="6"/>
  <c r="D1129" i="6"/>
  <c r="L1130" i="6"/>
  <c r="Q1130" i="6"/>
  <c r="D1131" i="6"/>
  <c r="L1132" i="6"/>
  <c r="Q1132" i="6"/>
  <c r="D1133" i="6"/>
  <c r="L1134" i="6"/>
  <c r="Q1134" i="6"/>
  <c r="D1135" i="6"/>
  <c r="L1136" i="6"/>
  <c r="Q1136" i="6"/>
  <c r="D1137" i="6"/>
  <c r="L1138" i="6"/>
  <c r="Q1138" i="6"/>
  <c r="D1139" i="6"/>
  <c r="L1140" i="6"/>
  <c r="Q1140" i="6"/>
  <c r="D1141" i="6"/>
  <c r="L1142" i="6"/>
  <c r="Q1142" i="6"/>
  <c r="D1143" i="6"/>
  <c r="L1144" i="6"/>
  <c r="Q1144" i="6"/>
  <c r="D1145" i="6"/>
  <c r="L1146" i="6"/>
  <c r="Q1146" i="6"/>
  <c r="D1147" i="6"/>
  <c r="L1148" i="6"/>
  <c r="Q1148" i="6"/>
  <c r="D1149" i="6"/>
  <c r="L1150" i="6"/>
  <c r="Q1150" i="6"/>
  <c r="D1151" i="6"/>
  <c r="L1152" i="6"/>
  <c r="Q1152" i="6"/>
  <c r="D1153" i="6"/>
  <c r="L1154" i="6"/>
  <c r="Q1154" i="6"/>
  <c r="D1155" i="6"/>
  <c r="L1156" i="6"/>
  <c r="Q1156" i="6"/>
  <c r="D1157" i="6"/>
  <c r="L1158" i="6"/>
  <c r="Q1158" i="6"/>
  <c r="D1159" i="6"/>
  <c r="L1160" i="6"/>
  <c r="Q1160" i="6"/>
  <c r="D1161" i="6"/>
  <c r="L1162" i="6"/>
  <c r="Q1162" i="6"/>
  <c r="D1163" i="6"/>
  <c r="L1164" i="6"/>
  <c r="Q1164" i="6"/>
  <c r="D1165" i="6"/>
  <c r="L1166" i="6"/>
  <c r="Q1166" i="6"/>
  <c r="D1167" i="6"/>
  <c r="L1168" i="6"/>
  <c r="Q1168" i="6"/>
  <c r="D1169" i="6"/>
  <c r="N1170" i="6"/>
  <c r="M1170" i="6"/>
  <c r="U1171" i="6"/>
  <c r="X1171" i="6" s="1"/>
  <c r="N1174" i="6"/>
  <c r="M1174" i="6"/>
  <c r="U1175" i="6"/>
  <c r="X1175" i="6" s="1"/>
  <c r="N1178" i="6"/>
  <c r="M1178" i="6"/>
  <c r="U1179" i="6"/>
  <c r="X1179" i="6" s="1"/>
  <c r="N1182" i="6"/>
  <c r="M1182" i="6"/>
  <c r="U1183" i="6"/>
  <c r="X1183" i="6" s="1"/>
  <c r="N1186" i="6"/>
  <c r="M1186" i="6"/>
  <c r="U1187" i="6"/>
  <c r="X1187" i="6" s="1"/>
  <c r="N1190" i="6"/>
  <c r="M1190" i="6"/>
  <c r="U1191" i="6"/>
  <c r="X1191" i="6" s="1"/>
  <c r="N1194" i="6"/>
  <c r="M1194" i="6"/>
  <c r="U1195" i="6"/>
  <c r="X1195" i="6" s="1"/>
  <c r="N1198" i="6"/>
  <c r="M1198" i="6"/>
  <c r="U1199" i="6"/>
  <c r="X1199" i="6" s="1"/>
  <c r="N1202" i="6"/>
  <c r="M1202" i="6"/>
  <c r="U1203" i="6"/>
  <c r="X1203" i="6" s="1"/>
  <c r="N1206" i="6"/>
  <c r="M1206" i="6"/>
  <c r="F1210" i="6"/>
  <c r="E1210" i="6"/>
  <c r="F1211" i="6"/>
  <c r="E1211" i="6"/>
  <c r="V1211" i="6"/>
  <c r="U1211" i="6"/>
  <c r="V1213" i="6"/>
  <c r="U1213" i="6"/>
  <c r="M1214" i="6"/>
  <c r="N1214" i="6"/>
  <c r="M1216" i="6"/>
  <c r="N1216" i="6"/>
  <c r="F1228" i="6"/>
  <c r="E1228" i="6"/>
  <c r="F1229" i="6"/>
  <c r="E1229" i="6"/>
  <c r="V1229" i="6"/>
  <c r="U1229" i="6"/>
  <c r="V1231" i="6"/>
  <c r="U1231" i="6"/>
  <c r="V1233" i="6"/>
  <c r="X1233" i="6" s="1"/>
  <c r="N1245" i="6"/>
  <c r="P1245" i="6" s="1"/>
  <c r="N1247" i="6"/>
  <c r="M1247" i="6"/>
  <c r="N1249" i="6"/>
  <c r="M1249" i="6"/>
  <c r="M1252" i="6"/>
  <c r="N1252" i="6"/>
  <c r="F1264" i="6"/>
  <c r="E1264" i="6"/>
  <c r="F1265" i="6"/>
  <c r="E1265" i="6"/>
  <c r="V1265" i="6"/>
  <c r="U1265" i="6"/>
  <c r="V1267" i="6"/>
  <c r="U1267" i="6"/>
  <c r="V1269" i="6"/>
  <c r="X1269" i="6" s="1"/>
  <c r="M1274" i="6"/>
  <c r="N1274" i="6"/>
  <c r="F1278" i="6"/>
  <c r="E1278" i="6"/>
  <c r="F1282" i="6"/>
  <c r="H1282" i="6" s="1"/>
  <c r="F1284" i="6"/>
  <c r="E1284" i="6"/>
  <c r="E1301" i="6"/>
  <c r="F1301" i="6"/>
  <c r="N1303" i="6"/>
  <c r="M1303" i="6"/>
  <c r="E1313" i="6"/>
  <c r="F1313" i="6"/>
  <c r="N1315" i="6"/>
  <c r="M1315" i="6"/>
  <c r="E1285" i="6"/>
  <c r="H1285" i="6" s="1"/>
  <c r="E1287" i="6"/>
  <c r="H1287" i="6" s="1"/>
  <c r="E1289" i="6"/>
  <c r="H1289" i="6" s="1"/>
  <c r="E1291" i="6"/>
  <c r="H1291" i="6" s="1"/>
  <c r="E1293" i="6"/>
  <c r="H1293" i="6" s="1"/>
  <c r="E1295" i="6"/>
  <c r="H1295" i="6" s="1"/>
  <c r="E1297" i="6"/>
  <c r="H1297" i="6" s="1"/>
  <c r="E1299" i="6"/>
  <c r="H1299" i="6" s="1"/>
  <c r="V1300" i="6"/>
  <c r="X1300" i="6" s="1"/>
  <c r="F1302" i="6"/>
  <c r="E1302" i="6"/>
  <c r="V1305" i="6"/>
  <c r="U1305" i="6"/>
  <c r="V1306" i="6"/>
  <c r="X1306" i="6" s="1"/>
  <c r="F1308" i="6"/>
  <c r="E1308" i="6"/>
  <c r="V1311" i="6"/>
  <c r="U1311" i="6"/>
  <c r="V1312" i="6"/>
  <c r="X1312" i="6" s="1"/>
  <c r="F1314" i="6"/>
  <c r="E1314" i="6"/>
  <c r="V1317" i="6"/>
  <c r="U1317" i="6"/>
  <c r="V1318" i="6"/>
  <c r="X1318" i="6" s="1"/>
  <c r="E1303" i="6"/>
  <c r="N1305" i="6"/>
  <c r="E1309" i="6"/>
  <c r="N1311" i="6"/>
  <c r="E1315" i="6"/>
  <c r="N1317" i="6"/>
  <c r="E1212" i="6"/>
  <c r="H1212" i="6" s="1"/>
  <c r="N1212" i="6"/>
  <c r="P1212" i="6" s="1"/>
  <c r="E1213" i="6"/>
  <c r="H1213" i="6" s="1"/>
  <c r="E1218" i="6"/>
  <c r="H1218" i="6" s="1"/>
  <c r="N1218" i="6"/>
  <c r="P1218" i="6" s="1"/>
  <c r="E1219" i="6"/>
  <c r="H1219" i="6" s="1"/>
  <c r="E1224" i="6"/>
  <c r="H1224" i="6" s="1"/>
  <c r="N1224" i="6"/>
  <c r="P1224" i="6" s="1"/>
  <c r="E1225" i="6"/>
  <c r="H1225" i="6" s="1"/>
  <c r="E1230" i="6"/>
  <c r="H1230" i="6" s="1"/>
  <c r="N1230" i="6"/>
  <c r="P1230" i="6" s="1"/>
  <c r="E1231" i="6"/>
  <c r="H1231" i="6" s="1"/>
  <c r="E1236" i="6"/>
  <c r="H1236" i="6" s="1"/>
  <c r="N1236" i="6"/>
  <c r="P1236" i="6" s="1"/>
  <c r="E1237" i="6"/>
  <c r="H1237" i="6" s="1"/>
  <c r="E1242" i="6"/>
  <c r="H1242" i="6" s="1"/>
  <c r="N1242" i="6"/>
  <c r="P1242" i="6" s="1"/>
  <c r="E1243" i="6"/>
  <c r="H1243" i="6" s="1"/>
  <c r="E1248" i="6"/>
  <c r="H1248" i="6" s="1"/>
  <c r="N1248" i="6"/>
  <c r="P1248" i="6" s="1"/>
  <c r="E1249" i="6"/>
  <c r="H1249" i="6" s="1"/>
  <c r="E1254" i="6"/>
  <c r="H1254" i="6" s="1"/>
  <c r="N1254" i="6"/>
  <c r="P1254" i="6" s="1"/>
  <c r="E1255" i="6"/>
  <c r="H1255" i="6" s="1"/>
  <c r="E1260" i="6"/>
  <c r="H1260" i="6" s="1"/>
  <c r="N1260" i="6"/>
  <c r="P1260" i="6" s="1"/>
  <c r="E1261" i="6"/>
  <c r="H1261" i="6" s="1"/>
  <c r="E1266" i="6"/>
  <c r="H1266" i="6" s="1"/>
  <c r="N1266" i="6"/>
  <c r="P1266" i="6" s="1"/>
  <c r="E1267" i="6"/>
  <c r="H1267" i="6" s="1"/>
  <c r="E1272" i="6"/>
  <c r="H1272" i="6" s="1"/>
  <c r="N1272" i="6"/>
  <c r="P1272" i="6" s="1"/>
  <c r="M1277" i="6"/>
  <c r="U1277" i="6"/>
  <c r="X1277" i="6" s="1"/>
  <c r="N1278" i="6"/>
  <c r="P1278" i="6" s="1"/>
  <c r="M1283" i="6"/>
  <c r="U1283" i="6"/>
  <c r="X1283" i="6" s="1"/>
  <c r="N1284" i="6"/>
  <c r="P1284" i="6" s="1"/>
  <c r="N1286" i="6"/>
  <c r="P1286" i="6" s="1"/>
  <c r="N1288" i="6"/>
  <c r="P1288" i="6" s="1"/>
  <c r="N1290" i="6"/>
  <c r="P1290" i="6" s="1"/>
  <c r="N1292" i="6"/>
  <c r="P1292" i="6" s="1"/>
  <c r="N1294" i="6"/>
  <c r="P1294" i="6" s="1"/>
  <c r="N1296" i="6"/>
  <c r="P1296" i="6" s="1"/>
  <c r="N1298" i="6"/>
  <c r="P1298" i="6" s="1"/>
  <c r="N1300" i="6"/>
  <c r="P1300" i="6" s="1"/>
  <c r="V1301" i="6"/>
  <c r="U1301" i="6"/>
  <c r="V1302" i="6"/>
  <c r="X1302" i="6" s="1"/>
  <c r="F1303" i="6"/>
  <c r="F1304" i="6"/>
  <c r="E1304" i="6"/>
  <c r="M1305" i="6"/>
  <c r="N1306" i="6"/>
  <c r="P1306" i="6" s="1"/>
  <c r="V1307" i="6"/>
  <c r="U1307" i="6"/>
  <c r="V1308" i="6"/>
  <c r="X1308" i="6" s="1"/>
  <c r="F1309" i="6"/>
  <c r="F1310" i="6"/>
  <c r="E1310" i="6"/>
  <c r="M1311" i="6"/>
  <c r="N1312" i="6"/>
  <c r="P1312" i="6" s="1"/>
  <c r="V1313" i="6"/>
  <c r="U1313" i="6"/>
  <c r="V1314" i="6"/>
  <c r="X1314" i="6" s="1"/>
  <c r="F1315" i="6"/>
  <c r="F1316" i="6"/>
  <c r="E1316" i="6"/>
  <c r="M1317" i="6"/>
  <c r="N1318" i="6"/>
  <c r="P1318" i="6" s="1"/>
  <c r="V1319" i="6"/>
  <c r="U1319" i="6"/>
  <c r="U1208" i="6"/>
  <c r="X1208" i="6" s="1"/>
  <c r="U1214" i="6"/>
  <c r="X1214" i="6" s="1"/>
  <c r="N1277" i="6"/>
  <c r="U1282" i="6"/>
  <c r="X1282" i="6" s="1"/>
  <c r="F1283" i="6"/>
  <c r="H1283" i="6" s="1"/>
  <c r="N1283" i="6"/>
  <c r="N1301" i="6"/>
  <c r="E1305" i="6"/>
  <c r="N1307" i="6"/>
  <c r="E1311" i="6"/>
  <c r="N1313" i="6"/>
  <c r="E1317" i="6"/>
  <c r="N1319" i="6"/>
  <c r="E1220" i="6"/>
  <c r="H1220" i="6" s="1"/>
  <c r="N1220" i="6"/>
  <c r="P1220" i="6" s="1"/>
  <c r="E1226" i="6"/>
  <c r="H1226" i="6" s="1"/>
  <c r="N1226" i="6"/>
  <c r="P1226" i="6" s="1"/>
  <c r="E1232" i="6"/>
  <c r="H1232" i="6" s="1"/>
  <c r="N1232" i="6"/>
  <c r="P1232" i="6" s="1"/>
  <c r="E1238" i="6"/>
  <c r="H1238" i="6" s="1"/>
  <c r="N1238" i="6"/>
  <c r="P1238" i="6" s="1"/>
  <c r="E1244" i="6"/>
  <c r="H1244" i="6" s="1"/>
  <c r="N1244" i="6"/>
  <c r="P1244" i="6" s="1"/>
  <c r="E1250" i="6"/>
  <c r="H1250" i="6" s="1"/>
  <c r="N1250" i="6"/>
  <c r="P1250" i="6" s="1"/>
  <c r="E1256" i="6"/>
  <c r="H1256" i="6" s="1"/>
  <c r="N1256" i="6"/>
  <c r="P1256" i="6" s="1"/>
  <c r="E1262" i="6"/>
  <c r="H1262" i="6" s="1"/>
  <c r="N1262" i="6"/>
  <c r="P1262" i="6" s="1"/>
  <c r="E1268" i="6"/>
  <c r="H1268" i="6" s="1"/>
  <c r="N1268" i="6"/>
  <c r="P1268" i="6" s="1"/>
  <c r="M1275" i="6"/>
  <c r="P1275" i="6" s="1"/>
  <c r="N1276" i="6"/>
  <c r="P1276" i="6" s="1"/>
  <c r="M1281" i="6"/>
  <c r="P1281" i="6" s="1"/>
  <c r="M1301" i="6"/>
  <c r="N1302" i="6"/>
  <c r="P1302" i="6" s="1"/>
  <c r="V1303" i="6"/>
  <c r="U1303" i="6"/>
  <c r="V1304" i="6"/>
  <c r="X1304" i="6" s="1"/>
  <c r="F1305" i="6"/>
  <c r="F1306" i="6"/>
  <c r="E1306" i="6"/>
  <c r="M1307" i="6"/>
  <c r="N1308" i="6"/>
  <c r="P1308" i="6" s="1"/>
  <c r="V1309" i="6"/>
  <c r="U1309" i="6"/>
  <c r="V1310" i="6"/>
  <c r="X1310" i="6" s="1"/>
  <c r="F1311" i="6"/>
  <c r="F1312" i="6"/>
  <c r="E1312" i="6"/>
  <c r="M1313" i="6"/>
  <c r="N1314" i="6"/>
  <c r="P1314" i="6" s="1"/>
  <c r="V1315" i="6"/>
  <c r="U1315" i="6"/>
  <c r="V1316" i="6"/>
  <c r="X1316" i="6" s="1"/>
  <c r="F1317" i="6"/>
  <c r="F1318" i="6"/>
  <c r="E1318" i="6"/>
  <c r="M1319" i="6"/>
  <c r="U1123" i="6" l="1"/>
  <c r="V650" i="6"/>
  <c r="V874" i="6"/>
  <c r="M675" i="6"/>
  <c r="P675" i="6" s="1"/>
  <c r="V900" i="6"/>
  <c r="V306" i="6"/>
  <c r="N503" i="6"/>
  <c r="P503" i="6" s="1"/>
  <c r="N208" i="6"/>
  <c r="U1103" i="6"/>
  <c r="X1103" i="6" s="1"/>
  <c r="E514" i="6"/>
  <c r="N88" i="6"/>
  <c r="M76" i="6"/>
  <c r="V785" i="6"/>
  <c r="V622" i="6"/>
  <c r="U227" i="3"/>
  <c r="X227" i="3" s="1"/>
  <c r="U773" i="6"/>
  <c r="U988" i="6"/>
  <c r="F497" i="6"/>
  <c r="H497" i="6" s="1"/>
  <c r="V411" i="6"/>
  <c r="X411" i="6" s="1"/>
  <c r="N702" i="6"/>
  <c r="N479" i="6"/>
  <c r="N625" i="6"/>
  <c r="M1026" i="6"/>
  <c r="P1026" i="6" s="1"/>
  <c r="V1156" i="6"/>
  <c r="U675" i="6"/>
  <c r="M1027" i="6"/>
  <c r="M455" i="6"/>
  <c r="U275" i="6"/>
  <c r="E264" i="6"/>
  <c r="M40" i="6"/>
  <c r="U580" i="6"/>
  <c r="X580" i="6" s="1"/>
  <c r="U817" i="6"/>
  <c r="F607" i="6"/>
  <c r="N976" i="6"/>
  <c r="E499" i="6"/>
  <c r="V107" i="3"/>
  <c r="U262" i="3"/>
  <c r="U236" i="3"/>
  <c r="U298" i="3"/>
  <c r="X298" i="3" s="1"/>
  <c r="V318" i="3"/>
  <c r="M743" i="6"/>
  <c r="P743" i="6" s="1"/>
  <c r="M74" i="6"/>
  <c r="U849" i="6"/>
  <c r="N306" i="6"/>
  <c r="M757" i="6"/>
  <c r="P757" i="6" s="1"/>
  <c r="E90" i="6"/>
  <c r="H90" i="6" s="1"/>
  <c r="N69" i="6"/>
  <c r="P69" i="6" s="1"/>
  <c r="U1102" i="6"/>
  <c r="M662" i="6"/>
  <c r="V814" i="6"/>
  <c r="E162" i="6"/>
  <c r="H162" i="6" s="1"/>
  <c r="V746" i="6"/>
  <c r="X746" i="6" s="1"/>
  <c r="F549" i="6"/>
  <c r="H549" i="6" s="1"/>
  <c r="F438" i="6"/>
  <c r="H438" i="6" s="1"/>
  <c r="N318" i="6"/>
  <c r="P318" i="6" s="1"/>
  <c r="F418" i="6"/>
  <c r="E215" i="6"/>
  <c r="H215" i="6" s="1"/>
  <c r="U1011" i="6"/>
  <c r="X1011" i="6" s="1"/>
  <c r="V873" i="6"/>
  <c r="N602" i="6"/>
  <c r="M447" i="6"/>
  <c r="P447" i="6" s="1"/>
  <c r="V974" i="6"/>
  <c r="V772" i="6"/>
  <c r="X772" i="6" s="1"/>
  <c r="E430" i="6"/>
  <c r="H430" i="6" s="1"/>
  <c r="E245" i="6"/>
  <c r="E143" i="6"/>
  <c r="H143" i="6" s="1"/>
  <c r="E71" i="6"/>
  <c r="H71" i="6" s="1"/>
  <c r="U1120" i="6"/>
  <c r="V989" i="6"/>
  <c r="V899" i="6"/>
  <c r="X899" i="6" s="1"/>
  <c r="V696" i="6"/>
  <c r="X696" i="6" s="1"/>
  <c r="F456" i="6"/>
  <c r="H456" i="6" s="1"/>
  <c r="F1026" i="6"/>
  <c r="H1026" i="6" s="1"/>
  <c r="E306" i="6"/>
  <c r="H306" i="6" s="1"/>
  <c r="N542" i="6"/>
  <c r="U600" i="6"/>
  <c r="X600" i="6" s="1"/>
  <c r="N814" i="6"/>
  <c r="E347" i="6"/>
  <c r="H347" i="6" s="1"/>
  <c r="E329" i="6"/>
  <c r="H329" i="6" s="1"/>
  <c r="E311" i="6"/>
  <c r="H311" i="6" s="1"/>
  <c r="N839" i="6"/>
  <c r="P839" i="6" s="1"/>
  <c r="V1165" i="6"/>
  <c r="X1165" i="6" s="1"/>
  <c r="V1139" i="6"/>
  <c r="V929" i="6"/>
  <c r="M1018" i="6"/>
  <c r="U1154" i="6"/>
  <c r="M178" i="6"/>
  <c r="P178" i="6" s="1"/>
  <c r="N990" i="6"/>
  <c r="P990" i="6" s="1"/>
  <c r="N1036" i="6"/>
  <c r="U823" i="6"/>
  <c r="V799" i="6"/>
  <c r="V909" i="6"/>
  <c r="N689" i="6"/>
  <c r="P689" i="6" s="1"/>
  <c r="U619" i="6"/>
  <c r="X619" i="6" s="1"/>
  <c r="U236" i="6"/>
  <c r="X236" i="6" s="1"/>
  <c r="N198" i="6"/>
  <c r="N57" i="6"/>
  <c r="U625" i="6"/>
  <c r="P936" i="6"/>
  <c r="X1232" i="6"/>
  <c r="V1127" i="6"/>
  <c r="V1112" i="6"/>
  <c r="U938" i="6"/>
  <c r="X938" i="6" s="1"/>
  <c r="U791" i="6"/>
  <c r="V674" i="6"/>
  <c r="U829" i="6"/>
  <c r="X829" i="6" s="1"/>
  <c r="U606" i="6"/>
  <c r="X606" i="6" s="1"/>
  <c r="M339" i="6"/>
  <c r="U507" i="6"/>
  <c r="N600" i="6"/>
  <c r="U836" i="6"/>
  <c r="X836" i="6" s="1"/>
  <c r="U1092" i="6"/>
  <c r="X1092" i="6" s="1"/>
  <c r="V880" i="6"/>
  <c r="V657" i="6"/>
  <c r="V634" i="6"/>
  <c r="N701" i="6"/>
  <c r="F613" i="6"/>
  <c r="H613" i="6" s="1"/>
  <c r="N506" i="6"/>
  <c r="P506" i="6" s="1"/>
  <c r="E590" i="6"/>
  <c r="H590" i="6" s="1"/>
  <c r="V1147" i="6"/>
  <c r="V776" i="6"/>
  <c r="N650" i="6"/>
  <c r="V802" i="6"/>
  <c r="V912" i="6"/>
  <c r="X912" i="6" s="1"/>
  <c r="M999" i="6"/>
  <c r="V1121" i="6"/>
  <c r="V1026" i="6"/>
  <c r="X1026" i="6" s="1"/>
  <c r="V865" i="6"/>
  <c r="V734" i="6"/>
  <c r="X734" i="6" s="1"/>
  <c r="V1135" i="6"/>
  <c r="X1135" i="6" s="1"/>
  <c r="U1075" i="6"/>
  <c r="X1075" i="6" s="1"/>
  <c r="U779" i="6"/>
  <c r="V1086" i="6"/>
  <c r="U811" i="6"/>
  <c r="U639" i="6"/>
  <c r="X639" i="6" s="1"/>
  <c r="U906" i="6"/>
  <c r="X906" i="6" s="1"/>
  <c r="U891" i="6"/>
  <c r="U819" i="6"/>
  <c r="U499" i="6"/>
  <c r="V452" i="6"/>
  <c r="U474" i="6"/>
  <c r="X474" i="6" s="1"/>
  <c r="U522" i="6"/>
  <c r="X522" i="6" s="1"/>
  <c r="U1153" i="6"/>
  <c r="X1153" i="6" s="1"/>
  <c r="U1073" i="6"/>
  <c r="X1073" i="6" s="1"/>
  <c r="U1108" i="6"/>
  <c r="U983" i="6"/>
  <c r="U839" i="6"/>
  <c r="X839" i="6" s="1"/>
  <c r="V781" i="6"/>
  <c r="X781" i="6" s="1"/>
  <c r="U954" i="6"/>
  <c r="X954" i="6" s="1"/>
  <c r="V948" i="6"/>
  <c r="U867" i="6"/>
  <c r="U861" i="6"/>
  <c r="U852" i="6"/>
  <c r="X852" i="6" s="1"/>
  <c r="U843" i="6"/>
  <c r="X843" i="6" s="1"/>
  <c r="U636" i="6"/>
  <c r="U597" i="6"/>
  <c r="X597" i="6" s="1"/>
  <c r="V1131" i="6"/>
  <c r="V412" i="6"/>
  <c r="X412" i="6" s="1"/>
  <c r="U261" i="6"/>
  <c r="X261" i="6" s="1"/>
  <c r="V592" i="6"/>
  <c r="X592" i="6" s="1"/>
  <c r="V570" i="6"/>
  <c r="X570" i="6" s="1"/>
  <c r="U543" i="6"/>
  <c r="M725" i="6"/>
  <c r="P725" i="6" s="1"/>
  <c r="N666" i="6"/>
  <c r="N647" i="6"/>
  <c r="P647" i="6" s="1"/>
  <c r="M202" i="6"/>
  <c r="P202" i="6" s="1"/>
  <c r="M921" i="6"/>
  <c r="P921" i="6" s="1"/>
  <c r="N903" i="6"/>
  <c r="P903" i="6" s="1"/>
  <c r="M1012" i="6"/>
  <c r="M308" i="6"/>
  <c r="M485" i="6"/>
  <c r="P485" i="6" s="1"/>
  <c r="M209" i="6"/>
  <c r="P209" i="6" s="1"/>
  <c r="N977" i="6"/>
  <c r="N797" i="6"/>
  <c r="P797" i="6" s="1"/>
  <c r="N656" i="6"/>
  <c r="P656" i="6" s="1"/>
  <c r="M566" i="6"/>
  <c r="N142" i="6"/>
  <c r="N890" i="6"/>
  <c r="P890" i="6" s="1"/>
  <c r="P977" i="6"/>
  <c r="M693" i="6"/>
  <c r="P693" i="6" s="1"/>
  <c r="M641" i="6"/>
  <c r="N332" i="6"/>
  <c r="M900" i="6"/>
  <c r="P900" i="6" s="1"/>
  <c r="F533" i="6"/>
  <c r="H533" i="6" s="1"/>
  <c r="E308" i="6"/>
  <c r="H308" i="6" s="1"/>
  <c r="F583" i="6"/>
  <c r="E198" i="6"/>
  <c r="H198" i="6" s="1"/>
  <c r="F1035" i="6"/>
  <c r="H1035" i="6" s="1"/>
  <c r="F460" i="6"/>
  <c r="H460" i="6" s="1"/>
  <c r="E230" i="6"/>
  <c r="H230" i="6" s="1"/>
  <c r="E36" i="6"/>
  <c r="H36" i="6" s="1"/>
  <c r="F558" i="6"/>
  <c r="H558" i="6" s="1"/>
  <c r="E126" i="6"/>
  <c r="H126" i="6" s="1"/>
  <c r="F1009" i="6"/>
  <c r="F82" i="6"/>
  <c r="H82" i="6" s="1"/>
  <c r="E227" i="6"/>
  <c r="H227" i="6" s="1"/>
  <c r="E259" i="6"/>
  <c r="E235" i="6"/>
  <c r="F1020" i="6"/>
  <c r="H1020" i="6" s="1"/>
  <c r="F479" i="6"/>
  <c r="H479" i="6" s="1"/>
  <c r="F431" i="6"/>
  <c r="H431" i="6" s="1"/>
  <c r="E28" i="6"/>
  <c r="H28" i="6" s="1"/>
  <c r="U1141" i="6"/>
  <c r="X1141" i="6" s="1"/>
  <c r="M262" i="6"/>
  <c r="P262" i="6" s="1"/>
  <c r="H293" i="4"/>
  <c r="X228" i="4"/>
  <c r="H330" i="4"/>
  <c r="V851" i="6"/>
  <c r="X851" i="6" s="1"/>
  <c r="F466" i="6"/>
  <c r="H1209" i="6"/>
  <c r="M435" i="6"/>
  <c r="N497" i="6"/>
  <c r="U1164" i="6"/>
  <c r="X1164" i="6" s="1"/>
  <c r="V905" i="6"/>
  <c r="X905" i="6" s="1"/>
  <c r="U937" i="6"/>
  <c r="X937" i="6" s="1"/>
  <c r="U931" i="6"/>
  <c r="U927" i="6"/>
  <c r="E102" i="6"/>
  <c r="H102" i="6" s="1"/>
  <c r="E52" i="6"/>
  <c r="H52" i="6" s="1"/>
  <c r="M894" i="6"/>
  <c r="P894" i="6" s="1"/>
  <c r="N1038" i="6"/>
  <c r="V1137" i="6"/>
  <c r="N587" i="6"/>
  <c r="P587" i="6" s="1"/>
  <c r="V185" i="3"/>
  <c r="N854" i="6"/>
  <c r="P854" i="6" s="1"/>
  <c r="P330" i="4"/>
  <c r="P326" i="4"/>
  <c r="H308" i="4"/>
  <c r="P302" i="4"/>
  <c r="P300" i="4"/>
  <c r="H272" i="4"/>
  <c r="P270" i="4"/>
  <c r="H236" i="4"/>
  <c r="H221" i="4"/>
  <c r="P217" i="4"/>
  <c r="H212" i="4"/>
  <c r="X204" i="4"/>
  <c r="H302" i="4"/>
  <c r="P289" i="4"/>
  <c r="P242" i="4"/>
  <c r="X227" i="4"/>
  <c r="V860" i="6"/>
  <c r="U842" i="6"/>
  <c r="X842" i="6" s="1"/>
  <c r="N704" i="6"/>
  <c r="P704" i="6" s="1"/>
  <c r="U952" i="6"/>
  <c r="X952" i="6" s="1"/>
  <c r="E623" i="6"/>
  <c r="E315" i="6"/>
  <c r="H315" i="6" s="1"/>
  <c r="E210" i="6"/>
  <c r="H210" i="6" s="1"/>
  <c r="N981" i="6"/>
  <c r="P981" i="6" s="1"/>
  <c r="U1107" i="6"/>
  <c r="X1107" i="6" s="1"/>
  <c r="M760" i="6"/>
  <c r="P760" i="6" s="1"/>
  <c r="V624" i="6"/>
  <c r="X624" i="6" s="1"/>
  <c r="U970" i="6"/>
  <c r="U964" i="6"/>
  <c r="V648" i="6"/>
  <c r="X648" i="6" s="1"/>
  <c r="F580" i="6"/>
  <c r="H580" i="6" s="1"/>
  <c r="F1032" i="6"/>
  <c r="H1032" i="6" s="1"/>
  <c r="F400" i="6"/>
  <c r="E174" i="6"/>
  <c r="H174" i="6" s="1"/>
  <c r="E138" i="6"/>
  <c r="H138" i="6" s="1"/>
  <c r="E233" i="6"/>
  <c r="H233" i="6" s="1"/>
  <c r="M722" i="6"/>
  <c r="P722" i="6" s="1"/>
  <c r="U1146" i="6"/>
  <c r="X1146" i="6" s="1"/>
  <c r="M634" i="6"/>
  <c r="P634" i="6" s="1"/>
  <c r="F548" i="6"/>
  <c r="H548" i="6" s="1"/>
  <c r="U239" i="6"/>
  <c r="V265" i="6"/>
  <c r="M918" i="6"/>
  <c r="P918" i="6" s="1"/>
  <c r="V480" i="6"/>
  <c r="V456" i="6"/>
  <c r="X456" i="6" s="1"/>
  <c r="F1038" i="6"/>
  <c r="H1038" i="6" s="1"/>
  <c r="F1017" i="6"/>
  <c r="H1017" i="6" s="1"/>
  <c r="V1117" i="6"/>
  <c r="X1117" i="6" s="1"/>
  <c r="M1006" i="6"/>
  <c r="P1006" i="6" s="1"/>
  <c r="U959" i="6"/>
  <c r="U908" i="6"/>
  <c r="U890" i="6"/>
  <c r="U824" i="6"/>
  <c r="X824" i="6" s="1"/>
  <c r="U826" i="6"/>
  <c r="X826" i="6" s="1"/>
  <c r="U1082" i="6"/>
  <c r="X1082" i="6" s="1"/>
  <c r="U915" i="6"/>
  <c r="X915" i="6" s="1"/>
  <c r="U834" i="6"/>
  <c r="X834" i="6" s="1"/>
  <c r="F557" i="6"/>
  <c r="H557" i="6" s="1"/>
  <c r="F544" i="6"/>
  <c r="H544" i="6" s="1"/>
  <c r="N708" i="6"/>
  <c r="P708" i="6" s="1"/>
  <c r="M664" i="6"/>
  <c r="P664" i="6" s="1"/>
  <c r="V356" i="6"/>
  <c r="U295" i="6"/>
  <c r="X295" i="6" s="1"/>
  <c r="M201" i="6"/>
  <c r="N151" i="6"/>
  <c r="P151" i="6" s="1"/>
  <c r="V264" i="3"/>
  <c r="U558" i="6"/>
  <c r="X558" i="6" s="1"/>
  <c r="F575" i="6"/>
  <c r="N943" i="6"/>
  <c r="P943" i="6" s="1"/>
  <c r="F1014" i="6"/>
  <c r="H1014" i="6" s="1"/>
  <c r="V1115" i="6"/>
  <c r="X1115" i="6" s="1"/>
  <c r="V1072" i="6"/>
  <c r="X1072" i="6" s="1"/>
  <c r="M657" i="6"/>
  <c r="P657" i="6" s="1"/>
  <c r="V1138" i="6"/>
  <c r="X1138" i="6" s="1"/>
  <c r="F501" i="6"/>
  <c r="H501" i="6" s="1"/>
  <c r="V418" i="6"/>
  <c r="N548" i="6"/>
  <c r="P548" i="6" s="1"/>
  <c r="M186" i="6"/>
  <c r="P186" i="6" s="1"/>
  <c r="U266" i="6"/>
  <c r="X266" i="6" s="1"/>
  <c r="U292" i="3"/>
  <c r="X292" i="3" s="1"/>
  <c r="N867" i="6"/>
  <c r="P867" i="6" s="1"/>
  <c r="U462" i="6"/>
  <c r="F625" i="6"/>
  <c r="F1011" i="6"/>
  <c r="H1011" i="6" s="1"/>
  <c r="V1161" i="6"/>
  <c r="X1161" i="6" s="1"/>
  <c r="V1109" i="6"/>
  <c r="X1109" i="6" s="1"/>
  <c r="U1084" i="6"/>
  <c r="X1084" i="6" s="1"/>
  <c r="U977" i="6"/>
  <c r="U953" i="6"/>
  <c r="X953" i="6" s="1"/>
  <c r="U782" i="6"/>
  <c r="X782" i="6" s="1"/>
  <c r="U766" i="6"/>
  <c r="X766" i="6" s="1"/>
  <c r="M737" i="6"/>
  <c r="P737" i="6" s="1"/>
  <c r="V699" i="6"/>
  <c r="V1150" i="6"/>
  <c r="X1150" i="6" s="1"/>
  <c r="U882" i="6"/>
  <c r="X882" i="6" s="1"/>
  <c r="U828" i="6"/>
  <c r="X828" i="6" s="1"/>
  <c r="U816" i="6"/>
  <c r="X816" i="6" s="1"/>
  <c r="U642" i="6"/>
  <c r="X642" i="6" s="1"/>
  <c r="V631" i="6"/>
  <c r="X631" i="6" s="1"/>
  <c r="V424" i="6"/>
  <c r="U361" i="6"/>
  <c r="X361" i="6" s="1"/>
  <c r="E330" i="6"/>
  <c r="H330" i="6" s="1"/>
  <c r="U291" i="6"/>
  <c r="X291" i="6" s="1"/>
  <c r="E117" i="6"/>
  <c r="H117" i="6" s="1"/>
  <c r="N170" i="6"/>
  <c r="P170" i="6" s="1"/>
  <c r="V103" i="3"/>
  <c r="N765" i="6"/>
  <c r="P765" i="6" s="1"/>
  <c r="N928" i="6"/>
  <c r="P928" i="6" s="1"/>
  <c r="F20" i="4"/>
  <c r="H20" i="4" s="1"/>
  <c r="F1005" i="6"/>
  <c r="H1005" i="6" s="1"/>
  <c r="U1091" i="6"/>
  <c r="X1091" i="6" s="1"/>
  <c r="U971" i="6"/>
  <c r="M749" i="6"/>
  <c r="P749" i="6" s="1"/>
  <c r="N688" i="6"/>
  <c r="U339" i="6"/>
  <c r="X339" i="6" s="1"/>
  <c r="M335" i="6"/>
  <c r="N250" i="6"/>
  <c r="P250" i="6" s="1"/>
  <c r="M43" i="6"/>
  <c r="P43" i="6" s="1"/>
  <c r="E191" i="6"/>
  <c r="H191" i="6" s="1"/>
  <c r="E119" i="6"/>
  <c r="H119" i="6" s="1"/>
  <c r="N195" i="6"/>
  <c r="P195" i="6" s="1"/>
  <c r="M141" i="6"/>
  <c r="V137" i="3"/>
  <c r="X137" i="3" s="1"/>
  <c r="V288" i="3"/>
  <c r="U530" i="6"/>
  <c r="X530" i="6" s="1"/>
  <c r="P926" i="6"/>
  <c r="P1291" i="6"/>
  <c r="P820" i="6"/>
  <c r="V568" i="6"/>
  <c r="U525" i="6"/>
  <c r="N287" i="6"/>
  <c r="P287" i="6" s="1"/>
  <c r="M222" i="6"/>
  <c r="P222" i="6" s="1"/>
  <c r="N126" i="6"/>
  <c r="P126" i="6" s="1"/>
  <c r="M240" i="6"/>
  <c r="M71" i="6"/>
  <c r="P71" i="6" s="1"/>
  <c r="M87" i="6"/>
  <c r="N163" i="6"/>
  <c r="P163" i="6" s="1"/>
  <c r="M107" i="6"/>
  <c r="P107" i="6" s="1"/>
  <c r="N166" i="6"/>
  <c r="N181" i="6"/>
  <c r="F518" i="6"/>
  <c r="H518" i="6" s="1"/>
  <c r="F419" i="6"/>
  <c r="H419" i="6" s="1"/>
  <c r="X499" i="6"/>
  <c r="V427" i="6"/>
  <c r="X427" i="6" s="1"/>
  <c r="V377" i="6"/>
  <c r="X377" i="6" s="1"/>
  <c r="V414" i="6"/>
  <c r="X414" i="6" s="1"/>
  <c r="V404" i="6"/>
  <c r="X404" i="6" s="1"/>
  <c r="U458" i="6"/>
  <c r="U484" i="6"/>
  <c r="X484" i="6" s="1"/>
  <c r="U478" i="6"/>
  <c r="X478" i="6" s="1"/>
  <c r="V371" i="6"/>
  <c r="X371" i="6" s="1"/>
  <c r="U438" i="6"/>
  <c r="U488" i="6"/>
  <c r="X488" i="6" s="1"/>
  <c r="U430" i="6"/>
  <c r="X430" i="6" s="1"/>
  <c r="V409" i="6"/>
  <c r="X409" i="6" s="1"/>
  <c r="V429" i="6"/>
  <c r="X429" i="6" s="1"/>
  <c r="U333" i="6"/>
  <c r="X333" i="6" s="1"/>
  <c r="V358" i="6"/>
  <c r="X358" i="6" s="1"/>
  <c r="V451" i="6"/>
  <c r="X451" i="6" s="1"/>
  <c r="U515" i="6"/>
  <c r="U460" i="6"/>
  <c r="X460" i="6" s="1"/>
  <c r="U283" i="6"/>
  <c r="X283" i="6" s="1"/>
  <c r="U269" i="6"/>
  <c r="X269" i="6" s="1"/>
  <c r="U292" i="6"/>
  <c r="V237" i="6"/>
  <c r="X237" i="6" s="1"/>
  <c r="V247" i="6"/>
  <c r="X247" i="6" s="1"/>
  <c r="M269" i="6"/>
  <c r="M264" i="6"/>
  <c r="P264" i="6" s="1"/>
  <c r="M281" i="6"/>
  <c r="N203" i="6"/>
  <c r="P203" i="6" s="1"/>
  <c r="M143" i="6"/>
  <c r="P143" i="6" s="1"/>
  <c r="N148" i="6"/>
  <c r="M188" i="6"/>
  <c r="P188" i="6" s="1"/>
  <c r="N35" i="6"/>
  <c r="P35" i="6" s="1"/>
  <c r="V1111" i="6"/>
  <c r="X1111" i="6" s="1"/>
  <c r="U1089" i="6"/>
  <c r="X1089" i="6" s="1"/>
  <c r="V1144" i="6"/>
  <c r="X1144" i="6" s="1"/>
  <c r="F1018" i="6"/>
  <c r="U992" i="6"/>
  <c r="U944" i="6"/>
  <c r="X944" i="6" s="1"/>
  <c r="U902" i="6"/>
  <c r="X902" i="6" s="1"/>
  <c r="U893" i="6"/>
  <c r="X893" i="6" s="1"/>
  <c r="U790" i="6"/>
  <c r="X790" i="6" s="1"/>
  <c r="U1038" i="6"/>
  <c r="X1038" i="6" s="1"/>
  <c r="U885" i="6"/>
  <c r="X885" i="6" s="1"/>
  <c r="U876" i="6"/>
  <c r="X876" i="6" s="1"/>
  <c r="U678" i="6"/>
  <c r="U654" i="6"/>
  <c r="X654" i="6" s="1"/>
  <c r="F513" i="6"/>
  <c r="H513" i="6" s="1"/>
  <c r="E589" i="6"/>
  <c r="H589" i="6" s="1"/>
  <c r="E635" i="6"/>
  <c r="H635" i="6" s="1"/>
  <c r="V407" i="6"/>
  <c r="X407" i="6" s="1"/>
  <c r="V383" i="6"/>
  <c r="X383" i="6" s="1"/>
  <c r="N665" i="6"/>
  <c r="N653" i="6"/>
  <c r="P653" i="6" s="1"/>
  <c r="E601" i="6"/>
  <c r="U328" i="6"/>
  <c r="X328" i="6" s="1"/>
  <c r="N312" i="6"/>
  <c r="P312" i="6" s="1"/>
  <c r="U448" i="6"/>
  <c r="X448" i="6" s="1"/>
  <c r="V316" i="6"/>
  <c r="X316" i="6" s="1"/>
  <c r="V310" i="6"/>
  <c r="X310" i="6" s="1"/>
  <c r="F443" i="6"/>
  <c r="N67" i="6"/>
  <c r="N136" i="6"/>
  <c r="P136" i="6" s="1"/>
  <c r="N213" i="6"/>
  <c r="E201" i="6"/>
  <c r="H201" i="6" s="1"/>
  <c r="M111" i="6"/>
  <c r="P111" i="6" s="1"/>
  <c r="N56" i="6"/>
  <c r="N1003" i="6"/>
  <c r="P1003" i="6" s="1"/>
  <c r="N861" i="6"/>
  <c r="P861" i="6" s="1"/>
  <c r="U561" i="6"/>
  <c r="X561" i="6" s="1"/>
  <c r="U540" i="6"/>
  <c r="X540" i="6" s="1"/>
  <c r="N968" i="6"/>
  <c r="P968" i="6" s="1"/>
  <c r="U487" i="6"/>
  <c r="X487" i="6" s="1"/>
  <c r="U920" i="6"/>
  <c r="X920" i="6" s="1"/>
  <c r="M724" i="6"/>
  <c r="P724" i="6" s="1"/>
  <c r="N674" i="6"/>
  <c r="P674" i="6" s="1"/>
  <c r="U749" i="6"/>
  <c r="U731" i="6"/>
  <c r="V1110" i="6"/>
  <c r="X1110" i="6" s="1"/>
  <c r="H625" i="6"/>
  <c r="E999" i="6"/>
  <c r="H999" i="6" s="1"/>
  <c r="U807" i="6"/>
  <c r="X807" i="6" s="1"/>
  <c r="U783" i="6"/>
  <c r="X783" i="6" s="1"/>
  <c r="F464" i="6"/>
  <c r="H464" i="6" s="1"/>
  <c r="E604" i="6"/>
  <c r="U442" i="6"/>
  <c r="X442" i="6" s="1"/>
  <c r="U353" i="6"/>
  <c r="X353" i="6" s="1"/>
  <c r="M291" i="6"/>
  <c r="P291" i="6" s="1"/>
  <c r="U260" i="6"/>
  <c r="X260" i="6" s="1"/>
  <c r="F184" i="6"/>
  <c r="H184" i="6" s="1"/>
  <c r="V573" i="6"/>
  <c r="X573" i="6" s="1"/>
  <c r="E33" i="6"/>
  <c r="H33" i="6" s="1"/>
  <c r="U271" i="6"/>
  <c r="X271" i="6" s="1"/>
  <c r="E254" i="6"/>
  <c r="H254" i="6" s="1"/>
  <c r="N152" i="6"/>
  <c r="F244" i="6"/>
  <c r="H244" i="6" s="1"/>
  <c r="U998" i="6"/>
  <c r="X998" i="6" s="1"/>
  <c r="N849" i="6"/>
  <c r="P849" i="6" s="1"/>
  <c r="N888" i="6"/>
  <c r="P888" i="6" s="1"/>
  <c r="U531" i="6"/>
  <c r="X531" i="6" s="1"/>
  <c r="U1163" i="6"/>
  <c r="X1163" i="6" s="1"/>
  <c r="U1085" i="6"/>
  <c r="X1085" i="6" s="1"/>
  <c r="V1124" i="6"/>
  <c r="X1124" i="6" s="1"/>
  <c r="M1024" i="6"/>
  <c r="P1024" i="6" s="1"/>
  <c r="U1014" i="6"/>
  <c r="X1014" i="6" s="1"/>
  <c r="U980" i="6"/>
  <c r="X980" i="6" s="1"/>
  <c r="U692" i="6"/>
  <c r="X692" i="6" s="1"/>
  <c r="U976" i="6"/>
  <c r="X976" i="6" s="1"/>
  <c r="U769" i="6"/>
  <c r="X769" i="6" s="1"/>
  <c r="U710" i="6"/>
  <c r="X710" i="6" s="1"/>
  <c r="U1005" i="6"/>
  <c r="X1005" i="6" s="1"/>
  <c r="U966" i="6"/>
  <c r="X966" i="6" s="1"/>
  <c r="U960" i="6"/>
  <c r="X960" i="6" s="1"/>
  <c r="U933" i="6"/>
  <c r="U894" i="6"/>
  <c r="X894" i="6" s="1"/>
  <c r="U879" i="6"/>
  <c r="X879" i="6" s="1"/>
  <c r="U870" i="6"/>
  <c r="F465" i="6"/>
  <c r="H465" i="6" s="1"/>
  <c r="F494" i="6"/>
  <c r="H494" i="6" s="1"/>
  <c r="F493" i="6"/>
  <c r="H493" i="6" s="1"/>
  <c r="N707" i="6"/>
  <c r="P707" i="6" s="1"/>
  <c r="M661" i="6"/>
  <c r="P661" i="6" s="1"/>
  <c r="M649" i="6"/>
  <c r="P649" i="6" s="1"/>
  <c r="V419" i="6"/>
  <c r="X419" i="6" s="1"/>
  <c r="M586" i="6"/>
  <c r="P586" i="6" s="1"/>
  <c r="E446" i="6"/>
  <c r="H446" i="6" s="1"/>
  <c r="E351" i="6"/>
  <c r="H351" i="6" s="1"/>
  <c r="M569" i="6"/>
  <c r="P569" i="6" s="1"/>
  <c r="F255" i="6"/>
  <c r="H255" i="6" s="1"/>
  <c r="F234" i="6"/>
  <c r="H234" i="6" s="1"/>
  <c r="M244" i="6"/>
  <c r="E129" i="6"/>
  <c r="H129" i="6" s="1"/>
  <c r="N80" i="6"/>
  <c r="N912" i="6"/>
  <c r="N843" i="6"/>
  <c r="P843" i="6" s="1"/>
  <c r="N776" i="6"/>
  <c r="P776" i="6" s="1"/>
  <c r="U466" i="6"/>
  <c r="X466" i="6" s="1"/>
  <c r="V551" i="6"/>
  <c r="X551" i="6" s="1"/>
  <c r="N964" i="6"/>
  <c r="P964" i="6" s="1"/>
  <c r="M805" i="6"/>
  <c r="P805" i="6" s="1"/>
  <c r="N931" i="6"/>
  <c r="P931" i="6" s="1"/>
  <c r="P814" i="6"/>
  <c r="V1152" i="6"/>
  <c r="X1152" i="6" s="1"/>
  <c r="U923" i="6"/>
  <c r="X923" i="6" s="1"/>
  <c r="M742" i="6"/>
  <c r="P742" i="6" s="1"/>
  <c r="U728" i="6"/>
  <c r="X728" i="6" s="1"/>
  <c r="U645" i="6"/>
  <c r="X645" i="6" s="1"/>
  <c r="V1100" i="6"/>
  <c r="X1100" i="6" s="1"/>
  <c r="U825" i="6"/>
  <c r="X825" i="6" s="1"/>
  <c r="U810" i="6"/>
  <c r="X810" i="6" s="1"/>
  <c r="U615" i="6"/>
  <c r="X615" i="6" s="1"/>
  <c r="V387" i="6"/>
  <c r="X387" i="6" s="1"/>
  <c r="V425" i="6"/>
  <c r="X425" i="6" s="1"/>
  <c r="N700" i="6"/>
  <c r="M467" i="6"/>
  <c r="N55" i="6"/>
  <c r="P55" i="6" s="1"/>
  <c r="N25" i="6"/>
  <c r="U282" i="6"/>
  <c r="X282" i="6" s="1"/>
  <c r="U273" i="6"/>
  <c r="X273" i="6" s="1"/>
  <c r="M226" i="6"/>
  <c r="P226" i="6" s="1"/>
  <c r="E130" i="6"/>
  <c r="E240" i="6"/>
  <c r="H240" i="6" s="1"/>
  <c r="N20" i="6"/>
  <c r="U302" i="3"/>
  <c r="X302" i="3" s="1"/>
  <c r="U270" i="3"/>
  <c r="N779" i="6"/>
  <c r="P779" i="6" s="1"/>
  <c r="M912" i="6"/>
  <c r="N807" i="6"/>
  <c r="P807" i="6" s="1"/>
  <c r="N909" i="6"/>
  <c r="P909" i="6" s="1"/>
  <c r="M573" i="6"/>
  <c r="P573" i="6" s="1"/>
  <c r="U470" i="6"/>
  <c r="X470" i="6" s="1"/>
  <c r="N764" i="6"/>
  <c r="P764" i="6" s="1"/>
  <c r="F581" i="6"/>
  <c r="V586" i="6"/>
  <c r="X586" i="6" s="1"/>
  <c r="N784" i="6"/>
  <c r="F1008" i="6"/>
  <c r="H1008" i="6" s="1"/>
  <c r="V618" i="6"/>
  <c r="X618" i="6" s="1"/>
  <c r="F509" i="6"/>
  <c r="H509" i="6" s="1"/>
  <c r="F432" i="6"/>
  <c r="H432" i="6" s="1"/>
  <c r="F538" i="6"/>
  <c r="H538" i="6" s="1"/>
  <c r="U594" i="6"/>
  <c r="X594" i="6" s="1"/>
  <c r="F439" i="6"/>
  <c r="H439" i="6" s="1"/>
  <c r="E345" i="6"/>
  <c r="H345" i="6" s="1"/>
  <c r="M190" i="6"/>
  <c r="P190" i="6" s="1"/>
  <c r="M100" i="6"/>
  <c r="P100" i="6" s="1"/>
  <c r="E76" i="6"/>
  <c r="H76" i="6" s="1"/>
  <c r="N85" i="6"/>
  <c r="V1031" i="6"/>
  <c r="X1031" i="6" s="1"/>
  <c r="N975" i="6"/>
  <c r="P975" i="6" s="1"/>
  <c r="N857" i="6"/>
  <c r="P857" i="6" s="1"/>
  <c r="N906" i="6"/>
  <c r="P906" i="6" s="1"/>
  <c r="M852" i="6"/>
  <c r="P852" i="6" s="1"/>
  <c r="X511" i="6"/>
  <c r="N799" i="6"/>
  <c r="P799" i="6" s="1"/>
  <c r="N836" i="6"/>
  <c r="P836" i="6" s="1"/>
  <c r="N817" i="6"/>
  <c r="P817" i="6" s="1"/>
  <c r="E605" i="6"/>
  <c r="N929" i="6"/>
  <c r="P929" i="6" s="1"/>
  <c r="M597" i="6"/>
  <c r="P597" i="6" s="1"/>
  <c r="U469" i="6"/>
  <c r="X469" i="6" s="1"/>
  <c r="N802" i="6"/>
  <c r="P802" i="6" s="1"/>
  <c r="U334" i="3"/>
  <c r="H326" i="4"/>
  <c r="P308" i="4"/>
  <c r="H332" i="4"/>
  <c r="P328" i="4"/>
  <c r="P234" i="4"/>
  <c r="H270" i="4"/>
  <c r="P248" i="4"/>
  <c r="X547" i="6"/>
  <c r="X543" i="6"/>
  <c r="P952" i="6"/>
  <c r="X209" i="4"/>
  <c r="H314" i="4"/>
  <c r="X242" i="4"/>
  <c r="P212" i="4"/>
  <c r="H628" i="6"/>
  <c r="H306" i="4"/>
  <c r="P293" i="4"/>
  <c r="P223" i="4"/>
  <c r="P210" i="4"/>
  <c r="X201" i="4"/>
  <c r="P313" i="4"/>
  <c r="P268" i="4"/>
  <c r="P259" i="4"/>
  <c r="E109" i="6"/>
  <c r="H109" i="6" s="1"/>
  <c r="X509" i="6"/>
  <c r="H1257" i="6"/>
  <c r="F498" i="6"/>
  <c r="H498" i="6" s="1"/>
  <c r="F521" i="6"/>
  <c r="H521" i="6" s="1"/>
  <c r="N302" i="6"/>
  <c r="P302" i="6" s="1"/>
  <c r="F247" i="6"/>
  <c r="H247" i="6" s="1"/>
  <c r="F181" i="6"/>
  <c r="H181" i="6" s="1"/>
  <c r="F73" i="6"/>
  <c r="H73" i="6" s="1"/>
  <c r="F470" i="6"/>
  <c r="H470" i="6" s="1"/>
  <c r="F478" i="6"/>
  <c r="E299" i="6"/>
  <c r="H299" i="6" s="1"/>
  <c r="E173" i="6"/>
  <c r="H173" i="6" s="1"/>
  <c r="E178" i="6"/>
  <c r="F408" i="6"/>
  <c r="H408" i="6" s="1"/>
  <c r="F451" i="6"/>
  <c r="H451" i="6" s="1"/>
  <c r="F112" i="6"/>
  <c r="H112" i="6" s="1"/>
  <c r="E131" i="6"/>
  <c r="H131" i="6" s="1"/>
  <c r="M896" i="6"/>
  <c r="P896" i="6" s="1"/>
  <c r="U869" i="6"/>
  <c r="X869" i="6" s="1"/>
  <c r="U809" i="6"/>
  <c r="U922" i="6"/>
  <c r="U737" i="6"/>
  <c r="X737" i="6" s="1"/>
  <c r="E616" i="6"/>
  <c r="H616" i="6" s="1"/>
  <c r="F563" i="6"/>
  <c r="H563" i="6" s="1"/>
  <c r="E496" i="6"/>
  <c r="H496" i="6" s="1"/>
  <c r="M703" i="6"/>
  <c r="P703" i="6" s="1"/>
  <c r="N333" i="6"/>
  <c r="P333" i="6" s="1"/>
  <c r="E328" i="6"/>
  <c r="H328" i="6" s="1"/>
  <c r="M270" i="6"/>
  <c r="P270" i="6" s="1"/>
  <c r="U447" i="6"/>
  <c r="X447" i="6" s="1"/>
  <c r="E258" i="6"/>
  <c r="H258" i="6" s="1"/>
  <c r="M23" i="6"/>
  <c r="P23" i="6" s="1"/>
  <c r="N515" i="6"/>
  <c r="P515" i="6" s="1"/>
  <c r="U253" i="6"/>
  <c r="X253" i="6" s="1"/>
  <c r="M135" i="6"/>
  <c r="N123" i="6"/>
  <c r="P123" i="6" s="1"/>
  <c r="E34" i="6"/>
  <c r="H34" i="6" s="1"/>
  <c r="E205" i="6"/>
  <c r="H205" i="6" s="1"/>
  <c r="E133" i="6"/>
  <c r="H133" i="6" s="1"/>
  <c r="V251" i="3"/>
  <c r="U74" i="3"/>
  <c r="X74" i="3" s="1"/>
  <c r="N851" i="6"/>
  <c r="P851" i="6" s="1"/>
  <c r="M866" i="6"/>
  <c r="P866" i="6" s="1"/>
  <c r="U878" i="6"/>
  <c r="X878" i="6" s="1"/>
  <c r="U991" i="6"/>
  <c r="X991" i="6" s="1"/>
  <c r="V1078" i="6"/>
  <c r="X1078" i="6" s="1"/>
  <c r="V884" i="6"/>
  <c r="X884" i="6" s="1"/>
  <c r="V827" i="6"/>
  <c r="X827" i="6" s="1"/>
  <c r="U638" i="6"/>
  <c r="X638" i="6" s="1"/>
  <c r="M755" i="6"/>
  <c r="P755" i="6" s="1"/>
  <c r="U713" i="6"/>
  <c r="X713" i="6" s="1"/>
  <c r="V1134" i="6"/>
  <c r="X1134" i="6" s="1"/>
  <c r="V1118" i="6"/>
  <c r="X1118" i="6" s="1"/>
  <c r="N759" i="6"/>
  <c r="P759" i="6" s="1"/>
  <c r="V1094" i="6"/>
  <c r="X1094" i="6" s="1"/>
  <c r="F522" i="6"/>
  <c r="H522" i="6" s="1"/>
  <c r="E629" i="6"/>
  <c r="H629" i="6" s="1"/>
  <c r="N660" i="6"/>
  <c r="P660" i="6" s="1"/>
  <c r="U576" i="6"/>
  <c r="X576" i="6" s="1"/>
  <c r="M509" i="6"/>
  <c r="P509" i="6" s="1"/>
  <c r="V370" i="6"/>
  <c r="X370" i="6" s="1"/>
  <c r="V327" i="6"/>
  <c r="X327" i="6" s="1"/>
  <c r="M1009" i="6"/>
  <c r="P1009" i="6" s="1"/>
  <c r="N225" i="6"/>
  <c r="P225" i="6" s="1"/>
  <c r="F169" i="6"/>
  <c r="H169" i="6" s="1"/>
  <c r="E123" i="6"/>
  <c r="H123" i="6" s="1"/>
  <c r="E158" i="6"/>
  <c r="H158" i="6" s="1"/>
  <c r="M110" i="6"/>
  <c r="U43" i="3"/>
  <c r="X1275" i="6"/>
  <c r="V1136" i="6"/>
  <c r="X1136" i="6" s="1"/>
  <c r="U872" i="6"/>
  <c r="X872" i="6" s="1"/>
  <c r="U994" i="6"/>
  <c r="X994" i="6" s="1"/>
  <c r="M687" i="6"/>
  <c r="P687" i="6" s="1"/>
  <c r="U663" i="6"/>
  <c r="X663" i="6" s="1"/>
  <c r="F491" i="6"/>
  <c r="H491" i="6" s="1"/>
  <c r="V391" i="6"/>
  <c r="X391" i="6" s="1"/>
  <c r="F502" i="6"/>
  <c r="H502" i="6" s="1"/>
  <c r="M482" i="6"/>
  <c r="P482" i="6" s="1"/>
  <c r="U441" i="6"/>
  <c r="X441" i="6" s="1"/>
  <c r="U364" i="6"/>
  <c r="X364" i="6" s="1"/>
  <c r="N309" i="6"/>
  <c r="P309" i="6" s="1"/>
  <c r="N294" i="6"/>
  <c r="P294" i="6" s="1"/>
  <c r="M438" i="6"/>
  <c r="P438" i="6" s="1"/>
  <c r="V243" i="6"/>
  <c r="X243" i="6" s="1"/>
  <c r="E159" i="6"/>
  <c r="H159" i="6" s="1"/>
  <c r="E70" i="6"/>
  <c r="H70" i="6" s="1"/>
  <c r="E38" i="6"/>
  <c r="H38" i="6" s="1"/>
  <c r="N169" i="6"/>
  <c r="P169" i="6" s="1"/>
  <c r="M145" i="6"/>
  <c r="P145" i="6" s="1"/>
  <c r="N915" i="6"/>
  <c r="P915" i="6" s="1"/>
  <c r="M908" i="6"/>
  <c r="P908" i="6" s="1"/>
  <c r="P948" i="6"/>
  <c r="P920" i="6"/>
  <c r="N878" i="6"/>
  <c r="P878" i="6" s="1"/>
  <c r="N816" i="6"/>
  <c r="P816" i="6" s="1"/>
  <c r="U569" i="6"/>
  <c r="X569" i="6" s="1"/>
  <c r="P934" i="6"/>
  <c r="U1159" i="6"/>
  <c r="U1099" i="6"/>
  <c r="X1099" i="6" s="1"/>
  <c r="F1036" i="6"/>
  <c r="H1036" i="6" s="1"/>
  <c r="M745" i="6"/>
  <c r="P745" i="6" s="1"/>
  <c r="M736" i="6"/>
  <c r="P736" i="6" s="1"/>
  <c r="M727" i="6"/>
  <c r="P727" i="6" s="1"/>
  <c r="M718" i="6"/>
  <c r="P718" i="6" s="1"/>
  <c r="U771" i="6"/>
  <c r="X771" i="6" s="1"/>
  <c r="U672" i="6"/>
  <c r="X672" i="6" s="1"/>
  <c r="F455" i="6"/>
  <c r="H455" i="6" s="1"/>
  <c r="U249" i="6"/>
  <c r="X249" i="6" s="1"/>
  <c r="E149" i="6"/>
  <c r="H149" i="6" s="1"/>
  <c r="E142" i="6"/>
  <c r="H142" i="6" s="1"/>
  <c r="F187" i="6"/>
  <c r="H187" i="6" s="1"/>
  <c r="N99" i="6"/>
  <c r="P99" i="6" s="1"/>
  <c r="F79" i="6"/>
  <c r="H79" i="6" s="1"/>
  <c r="F251" i="6"/>
  <c r="M217" i="6"/>
  <c r="P217" i="6" s="1"/>
  <c r="M127" i="6"/>
  <c r="U121" i="3"/>
  <c r="X121" i="3" s="1"/>
  <c r="N905" i="6"/>
  <c r="P905" i="6" s="1"/>
  <c r="N847" i="6"/>
  <c r="P847" i="6" s="1"/>
  <c r="M699" i="6"/>
  <c r="P699" i="6" s="1"/>
  <c r="U1081" i="6"/>
  <c r="X1081" i="6" s="1"/>
  <c r="E1015" i="6"/>
  <c r="M539" i="6"/>
  <c r="P539" i="6" s="1"/>
  <c r="M325" i="6"/>
  <c r="P325" i="6" s="1"/>
  <c r="M276" i="6"/>
  <c r="P276" i="6" s="1"/>
  <c r="E475" i="6"/>
  <c r="H475" i="6" s="1"/>
  <c r="M219" i="6"/>
  <c r="U233" i="6"/>
  <c r="E128" i="6"/>
  <c r="H128" i="6" s="1"/>
  <c r="N579" i="6"/>
  <c r="P1038" i="6"/>
  <c r="P961" i="6"/>
  <c r="E481" i="6"/>
  <c r="H481" i="6" s="1"/>
  <c r="F452" i="6"/>
  <c r="H452" i="6" s="1"/>
  <c r="N803" i="6"/>
  <c r="P803" i="6" s="1"/>
  <c r="N939" i="6"/>
  <c r="P939" i="6" s="1"/>
  <c r="M824" i="6"/>
  <c r="P824" i="6" s="1"/>
  <c r="U463" i="6"/>
  <c r="X463" i="6" s="1"/>
  <c r="N800" i="6"/>
  <c r="V453" i="6"/>
  <c r="X453" i="6" s="1"/>
  <c r="U483" i="6"/>
  <c r="X483" i="6" s="1"/>
  <c r="U527" i="6"/>
  <c r="X527" i="6" s="1"/>
  <c r="N853" i="6"/>
  <c r="P853" i="6" s="1"/>
  <c r="M766" i="6"/>
  <c r="P766" i="6" s="1"/>
  <c r="H1221" i="6"/>
  <c r="P207" i="4"/>
  <c r="H335" i="4"/>
  <c r="H294" i="4"/>
  <c r="H290" i="4"/>
  <c r="H275" i="4"/>
  <c r="X452" i="6"/>
  <c r="P789" i="6"/>
  <c r="E508" i="6"/>
  <c r="H508" i="6" s="1"/>
  <c r="V76" i="3"/>
  <c r="X76" i="3" s="1"/>
  <c r="P882" i="6"/>
  <c r="N892" i="6"/>
  <c r="P892" i="6" s="1"/>
  <c r="M1014" i="6"/>
  <c r="P1014" i="6" s="1"/>
  <c r="M780" i="6"/>
  <c r="P780" i="6" s="1"/>
  <c r="E341" i="6"/>
  <c r="H341" i="6" s="1"/>
  <c r="M473" i="6"/>
  <c r="P473" i="6" s="1"/>
  <c r="E89" i="6"/>
  <c r="H89" i="6" s="1"/>
  <c r="E42" i="6"/>
  <c r="H42" i="6" s="1"/>
  <c r="N812" i="6"/>
  <c r="P812" i="6" s="1"/>
  <c r="P957" i="6"/>
  <c r="N954" i="6"/>
  <c r="P954" i="6" s="1"/>
  <c r="P796" i="6"/>
  <c r="X1244" i="6"/>
  <c r="N895" i="6"/>
  <c r="P895" i="6" s="1"/>
  <c r="E213" i="6"/>
  <c r="H213" i="6" s="1"/>
  <c r="E110" i="6"/>
  <c r="H110" i="6" s="1"/>
  <c r="V112" i="3"/>
  <c r="X112" i="3" s="1"/>
  <c r="V40" i="3"/>
  <c r="F1000" i="6"/>
  <c r="H1000" i="6" s="1"/>
  <c r="N881" i="6"/>
  <c r="P881" i="6" s="1"/>
  <c r="N815" i="6"/>
  <c r="P815" i="6" s="1"/>
  <c r="N837" i="6"/>
  <c r="P837" i="6" s="1"/>
  <c r="V510" i="6"/>
  <c r="X510" i="6" s="1"/>
  <c r="V546" i="6"/>
  <c r="X546" i="6" s="1"/>
  <c r="P967" i="6"/>
  <c r="E611" i="6"/>
  <c r="P897" i="6"/>
  <c r="P826" i="6"/>
  <c r="P973" i="6"/>
  <c r="F1023" i="6"/>
  <c r="H1023" i="6" s="1"/>
  <c r="V914" i="6"/>
  <c r="X914" i="6" s="1"/>
  <c r="V1098" i="6"/>
  <c r="E437" i="6"/>
  <c r="H437" i="6" s="1"/>
  <c r="E402" i="6"/>
  <c r="V252" i="6"/>
  <c r="X252" i="6" s="1"/>
  <c r="U1132" i="6"/>
  <c r="X1132" i="6" s="1"/>
  <c r="V955" i="6"/>
  <c r="X955" i="6" s="1"/>
  <c r="F542" i="6"/>
  <c r="H542" i="6" s="1"/>
  <c r="F426" i="6"/>
  <c r="H426" i="6" s="1"/>
  <c r="N285" i="6"/>
  <c r="P285" i="6" s="1"/>
  <c r="M350" i="6"/>
  <c r="P350" i="6" s="1"/>
  <c r="E326" i="6"/>
  <c r="H326" i="6" s="1"/>
  <c r="E318" i="6"/>
  <c r="H318" i="6" s="1"/>
  <c r="E314" i="6"/>
  <c r="H314" i="6" s="1"/>
  <c r="E303" i="6"/>
  <c r="H303" i="6" s="1"/>
  <c r="E287" i="6"/>
  <c r="H287" i="6" s="1"/>
  <c r="E268" i="6"/>
  <c r="H268" i="6" s="1"/>
  <c r="M530" i="6"/>
  <c r="P530" i="6" s="1"/>
  <c r="E195" i="6"/>
  <c r="H195" i="6" s="1"/>
  <c r="F449" i="6"/>
  <c r="H449" i="6" s="1"/>
  <c r="M104" i="6"/>
  <c r="P104" i="6" s="1"/>
  <c r="M248" i="6"/>
  <c r="P248" i="6" s="1"/>
  <c r="V182" i="3"/>
  <c r="X182" i="3" s="1"/>
  <c r="N794" i="6"/>
  <c r="P794" i="6" s="1"/>
  <c r="M576" i="6"/>
  <c r="P576" i="6" s="1"/>
  <c r="N984" i="6"/>
  <c r="P984" i="6" s="1"/>
  <c r="N859" i="6"/>
  <c r="P859" i="6" s="1"/>
  <c r="M591" i="6"/>
  <c r="P591" i="6" s="1"/>
  <c r="U1116" i="6"/>
  <c r="X1116" i="6" s="1"/>
  <c r="U833" i="6"/>
  <c r="X833" i="6" s="1"/>
  <c r="E511" i="6"/>
  <c r="M423" i="6"/>
  <c r="E331" i="6"/>
  <c r="H331" i="6" s="1"/>
  <c r="V1160" i="6"/>
  <c r="X1160" i="6" s="1"/>
  <c r="U686" i="6"/>
  <c r="X686" i="6" s="1"/>
  <c r="N578" i="6"/>
  <c r="P578" i="6" s="1"/>
  <c r="F540" i="6"/>
  <c r="H540" i="6" s="1"/>
  <c r="F554" i="6"/>
  <c r="H554" i="6" s="1"/>
  <c r="M448" i="6"/>
  <c r="N575" i="6"/>
  <c r="U585" i="6"/>
  <c r="X585" i="6" s="1"/>
  <c r="U317" i="6"/>
  <c r="X317" i="6" s="1"/>
  <c r="N273" i="6"/>
  <c r="P273" i="6" s="1"/>
  <c r="E317" i="6"/>
  <c r="H317" i="6" s="1"/>
  <c r="M298" i="6"/>
  <c r="P298" i="6" s="1"/>
  <c r="E396" i="6"/>
  <c r="H396" i="6" s="1"/>
  <c r="F160" i="6"/>
  <c r="H160" i="6" s="1"/>
  <c r="E59" i="6"/>
  <c r="H59" i="6" s="1"/>
  <c r="E25" i="6"/>
  <c r="H25" i="6" s="1"/>
  <c r="N256" i="6"/>
  <c r="P256" i="6" s="1"/>
  <c r="V369" i="6"/>
  <c r="X369" i="6" s="1"/>
  <c r="E134" i="6"/>
  <c r="H134" i="6" s="1"/>
  <c r="M103" i="6"/>
  <c r="P103" i="6" s="1"/>
  <c r="V212" i="3"/>
  <c r="X212" i="3" s="1"/>
  <c r="U242" i="3"/>
  <c r="X242" i="3" s="1"/>
  <c r="U110" i="3"/>
  <c r="X110" i="3" s="1"/>
  <c r="F1003" i="6"/>
  <c r="H1003" i="6" s="1"/>
  <c r="N1011" i="6"/>
  <c r="P1011" i="6" s="1"/>
  <c r="N840" i="6"/>
  <c r="P840" i="6" s="1"/>
  <c r="U519" i="6"/>
  <c r="X519" i="6" s="1"/>
  <c r="U473" i="6"/>
  <c r="X473" i="6" s="1"/>
  <c r="U476" i="6"/>
  <c r="X476" i="6" s="1"/>
  <c r="N763" i="6"/>
  <c r="P763" i="6" s="1"/>
  <c r="U934" i="6"/>
  <c r="X934" i="6" s="1"/>
  <c r="V702" i="6"/>
  <c r="X702" i="6" s="1"/>
  <c r="E526" i="6"/>
  <c r="H526" i="6" s="1"/>
  <c r="M279" i="6"/>
  <c r="P279" i="6" s="1"/>
  <c r="U1129" i="6"/>
  <c r="E1012" i="6"/>
  <c r="H1012" i="6" s="1"/>
  <c r="F528" i="6"/>
  <c r="H528" i="6" s="1"/>
  <c r="E434" i="6"/>
  <c r="H434" i="6" s="1"/>
  <c r="U582" i="6"/>
  <c r="X582" i="6" s="1"/>
  <c r="M551" i="6"/>
  <c r="E414" i="6"/>
  <c r="E390" i="6"/>
  <c r="H390" i="6" s="1"/>
  <c r="F106" i="6"/>
  <c r="H106" i="6" s="1"/>
  <c r="E23" i="6"/>
  <c r="H23" i="6" s="1"/>
  <c r="N242" i="6"/>
  <c r="P242" i="6" s="1"/>
  <c r="E252" i="6"/>
  <c r="H252" i="6" s="1"/>
  <c r="U38" i="3"/>
  <c r="X38" i="3" s="1"/>
  <c r="M991" i="6"/>
  <c r="P991" i="6" s="1"/>
  <c r="N893" i="6"/>
  <c r="P893" i="6" s="1"/>
  <c r="N914" i="6"/>
  <c r="P914" i="6" s="1"/>
  <c r="N830" i="6"/>
  <c r="P830" i="6" s="1"/>
  <c r="N792" i="6"/>
  <c r="P792" i="6" s="1"/>
  <c r="N777" i="6"/>
  <c r="P777" i="6" s="1"/>
  <c r="F584" i="6"/>
  <c r="H584" i="6" s="1"/>
  <c r="U565" i="6"/>
  <c r="X565" i="6" s="1"/>
  <c r="F614" i="6"/>
  <c r="H614" i="6" s="1"/>
  <c r="N874" i="6"/>
  <c r="P874" i="6" s="1"/>
  <c r="U482" i="6"/>
  <c r="X482" i="6" s="1"/>
  <c r="M910" i="6"/>
  <c r="M955" i="6"/>
  <c r="P955" i="6" s="1"/>
  <c r="V780" i="6"/>
  <c r="E77" i="6"/>
  <c r="H77" i="6" s="1"/>
  <c r="V704" i="6"/>
  <c r="X704" i="6" s="1"/>
  <c r="V883" i="6"/>
  <c r="X883" i="6" s="1"/>
  <c r="U1076" i="6"/>
  <c r="U588" i="6"/>
  <c r="X588" i="6" s="1"/>
  <c r="F569" i="6"/>
  <c r="H569" i="6" s="1"/>
  <c r="F530" i="6"/>
  <c r="H530" i="6" s="1"/>
  <c r="F467" i="6"/>
  <c r="H467" i="6" s="1"/>
  <c r="U446" i="6"/>
  <c r="X446" i="6" s="1"/>
  <c r="N297" i="6"/>
  <c r="P297" i="6" s="1"/>
  <c r="E344" i="6"/>
  <c r="H344" i="6" s="1"/>
  <c r="E321" i="6"/>
  <c r="H321" i="6" s="1"/>
  <c r="E300" i="6"/>
  <c r="H300" i="6" s="1"/>
  <c r="E384" i="6"/>
  <c r="H384" i="6" s="1"/>
  <c r="E221" i="6"/>
  <c r="H221" i="6" s="1"/>
  <c r="E57" i="6"/>
  <c r="H57" i="6" s="1"/>
  <c r="E21" i="6"/>
  <c r="H21" i="6" s="1"/>
  <c r="N254" i="6"/>
  <c r="P254" i="6" s="1"/>
  <c r="F237" i="6"/>
  <c r="H237" i="6" s="1"/>
  <c r="N164" i="6"/>
  <c r="P164" i="6" s="1"/>
  <c r="E60" i="6"/>
  <c r="H60" i="6" s="1"/>
  <c r="E26" i="6"/>
  <c r="H26" i="6" s="1"/>
  <c r="V179" i="3"/>
  <c r="X179" i="3" s="1"/>
  <c r="N1000" i="6"/>
  <c r="P1000" i="6" s="1"/>
  <c r="N947" i="6"/>
  <c r="P947" i="6" s="1"/>
  <c r="N850" i="6"/>
  <c r="P850" i="6" s="1"/>
  <c r="V1010" i="6"/>
  <c r="X1010" i="6" s="1"/>
  <c r="N937" i="6"/>
  <c r="P937" i="6" s="1"/>
  <c r="N775" i="6"/>
  <c r="P775" i="6" s="1"/>
  <c r="V1090" i="6"/>
  <c r="X1090" i="6" s="1"/>
  <c r="M754" i="6"/>
  <c r="P754" i="6" s="1"/>
  <c r="U949" i="6"/>
  <c r="X949" i="6" s="1"/>
  <c r="U904" i="6"/>
  <c r="X904" i="6" s="1"/>
  <c r="U895" i="6"/>
  <c r="U859" i="6"/>
  <c r="X859" i="6" s="1"/>
  <c r="U850" i="6"/>
  <c r="X850" i="6" s="1"/>
  <c r="M731" i="6"/>
  <c r="P731" i="6" s="1"/>
  <c r="U792" i="6"/>
  <c r="X792" i="6" s="1"/>
  <c r="U690" i="6"/>
  <c r="X690" i="6" s="1"/>
  <c r="F531" i="6"/>
  <c r="H531" i="6" s="1"/>
  <c r="F417" i="6"/>
  <c r="H417" i="6" s="1"/>
  <c r="N557" i="6"/>
  <c r="P557" i="6" s="1"/>
  <c r="V591" i="6"/>
  <c r="X591" i="6" s="1"/>
  <c r="U363" i="6"/>
  <c r="X363" i="6" s="1"/>
  <c r="N348" i="6"/>
  <c r="P348" i="6" s="1"/>
  <c r="X337" i="6"/>
  <c r="N317" i="6"/>
  <c r="P317" i="6" s="1"/>
  <c r="N289" i="6"/>
  <c r="P289" i="6" s="1"/>
  <c r="N265" i="6"/>
  <c r="P265" i="6" s="1"/>
  <c r="F394" i="6"/>
  <c r="H394" i="6" s="1"/>
  <c r="M347" i="6"/>
  <c r="P347" i="6" s="1"/>
  <c r="M341" i="6"/>
  <c r="E313" i="6"/>
  <c r="H313" i="6" s="1"/>
  <c r="E378" i="6"/>
  <c r="F196" i="6"/>
  <c r="H196" i="6" s="1"/>
  <c r="E249" i="6"/>
  <c r="H249" i="6" s="1"/>
  <c r="M140" i="6"/>
  <c r="P140" i="6" s="1"/>
  <c r="E92" i="6"/>
  <c r="H92" i="6" s="1"/>
  <c r="M115" i="6"/>
  <c r="P115" i="6" s="1"/>
  <c r="V155" i="3"/>
  <c r="U115" i="3"/>
  <c r="X115" i="3" s="1"/>
  <c r="U97" i="3"/>
  <c r="X97" i="3" s="1"/>
  <c r="V73" i="3"/>
  <c r="X73" i="3" s="1"/>
  <c r="M793" i="6"/>
  <c r="P793" i="6" s="1"/>
  <c r="U1083" i="6"/>
  <c r="X1083" i="6" s="1"/>
  <c r="V917" i="6"/>
  <c r="U812" i="6"/>
  <c r="X812" i="6" s="1"/>
  <c r="U803" i="6"/>
  <c r="X803" i="6" s="1"/>
  <c r="M1021" i="6"/>
  <c r="P1021" i="6" s="1"/>
  <c r="F486" i="6"/>
  <c r="H486" i="6" s="1"/>
  <c r="U1035" i="6"/>
  <c r="X1035" i="6" s="1"/>
  <c r="F458" i="6"/>
  <c r="H458" i="6" s="1"/>
  <c r="F441" i="6"/>
  <c r="H441" i="6" s="1"/>
  <c r="U440" i="6"/>
  <c r="X440" i="6" s="1"/>
  <c r="N613" i="6"/>
  <c r="P613" i="6" s="1"/>
  <c r="V423" i="6"/>
  <c r="N342" i="6"/>
  <c r="P342" i="6" s="1"/>
  <c r="F592" i="6"/>
  <c r="V326" i="6"/>
  <c r="X326" i="6" s="1"/>
  <c r="N21" i="6"/>
  <c r="P21" i="6" s="1"/>
  <c r="F163" i="6"/>
  <c r="H163" i="6" s="1"/>
  <c r="E99" i="6"/>
  <c r="H99" i="6" s="1"/>
  <c r="U257" i="6"/>
  <c r="X257" i="6" s="1"/>
  <c r="E224" i="6"/>
  <c r="H224" i="6" s="1"/>
  <c r="E140" i="6"/>
  <c r="H140" i="6" s="1"/>
  <c r="V254" i="3"/>
  <c r="X254" i="3" s="1"/>
  <c r="U91" i="3"/>
  <c r="X91" i="3" s="1"/>
  <c r="V67" i="3"/>
  <c r="X67" i="3" s="1"/>
  <c r="V1145" i="6"/>
  <c r="X1145" i="6" s="1"/>
  <c r="U986" i="6"/>
  <c r="X986" i="6" s="1"/>
  <c r="N638" i="6"/>
  <c r="P638" i="6" s="1"/>
  <c r="U698" i="6"/>
  <c r="X698" i="6" s="1"/>
  <c r="U907" i="6"/>
  <c r="X907" i="6" s="1"/>
  <c r="U853" i="6"/>
  <c r="U844" i="6"/>
  <c r="X844" i="6" s="1"/>
  <c r="U805" i="6"/>
  <c r="X805" i="6" s="1"/>
  <c r="U758" i="6"/>
  <c r="X758" i="6" s="1"/>
  <c r="V1158" i="6"/>
  <c r="X1158" i="6" s="1"/>
  <c r="M1015" i="6"/>
  <c r="U984" i="6"/>
  <c r="X984" i="6" s="1"/>
  <c r="U939" i="6"/>
  <c r="X939" i="6" s="1"/>
  <c r="U837" i="6"/>
  <c r="X837" i="6" s="1"/>
  <c r="U777" i="6"/>
  <c r="X777" i="6" s="1"/>
  <c r="E562" i="6"/>
  <c r="H562" i="6" s="1"/>
  <c r="F506" i="6"/>
  <c r="H506" i="6" s="1"/>
  <c r="F476" i="6"/>
  <c r="H476" i="6" s="1"/>
  <c r="V385" i="6"/>
  <c r="X385" i="6" s="1"/>
  <c r="F532" i="6"/>
  <c r="H532" i="6" s="1"/>
  <c r="V417" i="6"/>
  <c r="X417" i="6" s="1"/>
  <c r="U351" i="6"/>
  <c r="X351" i="6" s="1"/>
  <c r="U305" i="6"/>
  <c r="X305" i="6" s="1"/>
  <c r="E349" i="6"/>
  <c r="H349" i="6" s="1"/>
  <c r="V315" i="6"/>
  <c r="X315" i="6" s="1"/>
  <c r="V301" i="6"/>
  <c r="X301" i="6" s="1"/>
  <c r="U1000" i="6"/>
  <c r="X1000" i="6" s="1"/>
  <c r="M238" i="6"/>
  <c r="P238" i="6" s="1"/>
  <c r="M216" i="6"/>
  <c r="P216" i="6" s="1"/>
  <c r="N174" i="6"/>
  <c r="M156" i="6"/>
  <c r="P156" i="6" s="1"/>
  <c r="V277" i="6"/>
  <c r="X277" i="6" s="1"/>
  <c r="M207" i="6"/>
  <c r="P207" i="6" s="1"/>
  <c r="N189" i="6"/>
  <c r="P189" i="6" s="1"/>
  <c r="N194" i="6"/>
  <c r="E54" i="6"/>
  <c r="H54" i="6" s="1"/>
  <c r="U167" i="3"/>
  <c r="X167" i="3" s="1"/>
  <c r="U85" i="3"/>
  <c r="U61" i="3"/>
  <c r="X61" i="3" s="1"/>
  <c r="V37" i="3"/>
  <c r="X37" i="3" s="1"/>
  <c r="M1008" i="6"/>
  <c r="M994" i="6"/>
  <c r="N827" i="6"/>
  <c r="P827" i="6" s="1"/>
  <c r="M771" i="6"/>
  <c r="P771" i="6" s="1"/>
  <c r="V502" i="6"/>
  <c r="X502" i="6" s="1"/>
  <c r="U553" i="6"/>
  <c r="X553" i="6" s="1"/>
  <c r="U1105" i="6"/>
  <c r="X1105" i="6" s="1"/>
  <c r="U815" i="6"/>
  <c r="X815" i="6" s="1"/>
  <c r="U967" i="6"/>
  <c r="X967" i="6" s="1"/>
  <c r="U719" i="6"/>
  <c r="X719" i="6" s="1"/>
  <c r="N635" i="6"/>
  <c r="P635" i="6" s="1"/>
  <c r="F552" i="6"/>
  <c r="H552" i="6" s="1"/>
  <c r="F448" i="6"/>
  <c r="H448" i="6" s="1"/>
  <c r="E547" i="6"/>
  <c r="V405" i="6"/>
  <c r="X405" i="6" s="1"/>
  <c r="M659" i="6"/>
  <c r="P659" i="6" s="1"/>
  <c r="N277" i="6"/>
  <c r="P277" i="6" s="1"/>
  <c r="M346" i="6"/>
  <c r="P346" i="6" s="1"/>
  <c r="V338" i="6"/>
  <c r="X338" i="6" s="1"/>
  <c r="N83" i="6"/>
  <c r="P83" i="6" s="1"/>
  <c r="U242" i="6"/>
  <c r="X242" i="6" s="1"/>
  <c r="E207" i="6"/>
  <c r="H207" i="6" s="1"/>
  <c r="E135" i="6"/>
  <c r="H135" i="6" s="1"/>
  <c r="M230" i="6"/>
  <c r="P230" i="6" s="1"/>
  <c r="E146" i="6"/>
  <c r="H146" i="6" s="1"/>
  <c r="E86" i="6"/>
  <c r="H86" i="6" s="1"/>
  <c r="E32" i="6"/>
  <c r="H32" i="6" s="1"/>
  <c r="M109" i="6"/>
  <c r="P109" i="6" s="1"/>
  <c r="V109" i="3"/>
  <c r="X109" i="3" s="1"/>
  <c r="U79" i="3"/>
  <c r="X79" i="3" s="1"/>
  <c r="U55" i="3"/>
  <c r="X55" i="3" s="1"/>
  <c r="V25" i="3"/>
  <c r="X25" i="3" s="1"/>
  <c r="N875" i="6"/>
  <c r="P875" i="6" s="1"/>
  <c r="M872" i="6"/>
  <c r="P872" i="6" s="1"/>
  <c r="E622" i="6"/>
  <c r="H622" i="6" s="1"/>
  <c r="V630" i="6"/>
  <c r="X630" i="6" s="1"/>
  <c r="U784" i="6"/>
  <c r="X784" i="6" s="1"/>
  <c r="M713" i="6"/>
  <c r="P713" i="6" s="1"/>
  <c r="V705" i="6"/>
  <c r="X705" i="6" s="1"/>
  <c r="M651" i="6"/>
  <c r="P651" i="6" s="1"/>
  <c r="F507" i="6"/>
  <c r="H507" i="6" s="1"/>
  <c r="F527" i="6"/>
  <c r="H527" i="6" s="1"/>
  <c r="E577" i="6"/>
  <c r="U434" i="6"/>
  <c r="X434" i="6" s="1"/>
  <c r="F425" i="6"/>
  <c r="H425" i="6" s="1"/>
  <c r="E457" i="6"/>
  <c r="H457" i="6" s="1"/>
  <c r="N120" i="6"/>
  <c r="P120" i="6" s="1"/>
  <c r="U238" i="6"/>
  <c r="X238" i="6" s="1"/>
  <c r="N41" i="6"/>
  <c r="V268" i="3"/>
  <c r="X268" i="3" s="1"/>
  <c r="U127" i="3"/>
  <c r="X127" i="3" s="1"/>
  <c r="U49" i="3"/>
  <c r="X49" i="3" s="1"/>
  <c r="V19" i="3"/>
  <c r="X19" i="3" s="1"/>
  <c r="X1127" i="6"/>
  <c r="P864" i="6"/>
  <c r="P831" i="6"/>
  <c r="P819" i="6"/>
  <c r="P842" i="6"/>
  <c r="P600" i="6"/>
  <c r="X462" i="6"/>
  <c r="P198" i="4"/>
  <c r="P195" i="4"/>
  <c r="X54" i="4"/>
  <c r="X34" i="4"/>
  <c r="X33" i="4"/>
  <c r="H336" i="4"/>
  <c r="P335" i="4"/>
  <c r="P333" i="4"/>
  <c r="P332" i="4"/>
  <c r="P327" i="4"/>
  <c r="H324" i="4"/>
  <c r="P323" i="4"/>
  <c r="P321" i="4"/>
  <c r="P320" i="4"/>
  <c r="H318" i="4"/>
  <c r="P317" i="4"/>
  <c r="H317" i="4"/>
  <c r="P316" i="4"/>
  <c r="P314" i="4"/>
  <c r="H312" i="4"/>
  <c r="H311" i="4"/>
  <c r="P310" i="4"/>
  <c r="P309" i="4"/>
  <c r="P307" i="4"/>
  <c r="P306" i="4"/>
  <c r="P303" i="4"/>
  <c r="H299" i="4"/>
  <c r="P297" i="4"/>
  <c r="H296" i="4"/>
  <c r="P295" i="4"/>
  <c r="P294" i="4"/>
  <c r="P292" i="4"/>
  <c r="P290" i="4"/>
  <c r="H288" i="4"/>
  <c r="P287" i="4"/>
  <c r="H287" i="4"/>
  <c r="P286" i="4"/>
  <c r="P284" i="4"/>
  <c r="P282" i="4"/>
  <c r="H281" i="4"/>
  <c r="P280" i="4"/>
  <c r="P279" i="4"/>
  <c r="P276" i="4"/>
  <c r="H276" i="4"/>
  <c r="P275" i="4"/>
  <c r="P273" i="4"/>
  <c r="H269" i="4"/>
  <c r="H266" i="4"/>
  <c r="P265" i="4"/>
  <c r="H264" i="4"/>
  <c r="P263" i="4"/>
  <c r="P260" i="4"/>
  <c r="H260" i="4"/>
  <c r="P258" i="4"/>
  <c r="H257" i="4"/>
  <c r="P256" i="4"/>
  <c r="P254" i="4"/>
  <c r="P252" i="4"/>
  <c r="H251" i="4"/>
  <c r="P250" i="4"/>
  <c r="P249" i="4"/>
  <c r="P246" i="4"/>
  <c r="P244" i="4"/>
  <c r="P243" i="4"/>
  <c r="P240" i="4"/>
  <c r="P238" i="4"/>
  <c r="P237" i="4"/>
  <c r="X236" i="4"/>
  <c r="P235" i="4"/>
  <c r="X234" i="4"/>
  <c r="H233" i="4"/>
  <c r="P232" i="4"/>
  <c r="X231" i="4"/>
  <c r="H230" i="4"/>
  <c r="P229" i="4"/>
  <c r="X226" i="4"/>
  <c r="P225" i="4"/>
  <c r="P224" i="4"/>
  <c r="X223" i="4"/>
  <c r="P222" i="4"/>
  <c r="X221" i="4"/>
  <c r="P220" i="4"/>
  <c r="X219" i="4"/>
  <c r="P219" i="4"/>
  <c r="H218" i="4"/>
  <c r="X216" i="4"/>
  <c r="H215" i="4"/>
  <c r="P214" i="4"/>
  <c r="X213" i="4"/>
  <c r="P211" i="4"/>
  <c r="X210" i="4"/>
  <c r="H209" i="4"/>
  <c r="P208" i="4"/>
  <c r="P203" i="4"/>
  <c r="X200" i="4"/>
  <c r="X197" i="4"/>
  <c r="X196" i="4"/>
  <c r="X78" i="4"/>
  <c r="X70" i="4"/>
  <c r="P336" i="4"/>
  <c r="P334" i="4"/>
  <c r="P331" i="4"/>
  <c r="P329" i="4"/>
  <c r="H329" i="4"/>
  <c r="P325" i="4"/>
  <c r="P324" i="4"/>
  <c r="H323" i="4"/>
  <c r="P322" i="4"/>
  <c r="H320" i="4"/>
  <c r="P319" i="4"/>
  <c r="P318" i="4"/>
  <c r="P315" i="4"/>
  <c r="P312" i="4"/>
  <c r="P311" i="4"/>
  <c r="P305" i="4"/>
  <c r="H305" i="4"/>
  <c r="P304" i="4"/>
  <c r="P301" i="4"/>
  <c r="H300" i="4"/>
  <c r="P299" i="4"/>
  <c r="P298" i="4"/>
  <c r="P296" i="4"/>
  <c r="P291" i="4"/>
  <c r="P288" i="4"/>
  <c r="P285" i="4"/>
  <c r="H284" i="4"/>
  <c r="P283" i="4"/>
  <c r="H282" i="4"/>
  <c r="P281" i="4"/>
  <c r="P278" i="4"/>
  <c r="H278" i="4"/>
  <c r="P277" i="4"/>
  <c r="P274" i="4"/>
  <c r="P272" i="4"/>
  <c r="P271" i="4"/>
  <c r="P269" i="4"/>
  <c r="P267" i="4"/>
  <c r="P266" i="4"/>
  <c r="P264" i="4"/>
  <c r="H263" i="4"/>
  <c r="P262" i="4"/>
  <c r="P261" i="4"/>
  <c r="H258" i="4"/>
  <c r="P257" i="4"/>
  <c r="P255" i="4"/>
  <c r="H254" i="4"/>
  <c r="P253" i="4"/>
  <c r="H252" i="4"/>
  <c r="P251" i="4"/>
  <c r="H248" i="4"/>
  <c r="P247" i="4"/>
  <c r="P245" i="4"/>
  <c r="P241" i="4"/>
  <c r="X240" i="4"/>
  <c r="P239" i="4"/>
  <c r="X238" i="4"/>
  <c r="X237" i="4"/>
  <c r="P236" i="4"/>
  <c r="X235" i="4"/>
  <c r="H235" i="4"/>
  <c r="P231" i="4"/>
  <c r="P230" i="4"/>
  <c r="P228" i="4"/>
  <c r="H227" i="4"/>
  <c r="P226" i="4"/>
  <c r="X225" i="4"/>
  <c r="X224" i="4"/>
  <c r="H224" i="4"/>
  <c r="X222" i="4"/>
  <c r="P218" i="4"/>
  <c r="P216" i="4"/>
  <c r="X215" i="4"/>
  <c r="P213" i="4"/>
  <c r="X212" i="4"/>
  <c r="X211" i="4"/>
  <c r="X207" i="4"/>
  <c r="P206" i="4"/>
  <c r="X194" i="4"/>
  <c r="X76" i="4"/>
  <c r="X42" i="4"/>
  <c r="X36" i="4"/>
  <c r="X1034" i="6"/>
  <c r="X325" i="6"/>
  <c r="P966" i="6"/>
  <c r="M692" i="6"/>
  <c r="M644" i="6"/>
  <c r="P644" i="6" s="1"/>
  <c r="M719" i="6"/>
  <c r="P719" i="6" s="1"/>
  <c r="N747" i="6"/>
  <c r="P747" i="6" s="1"/>
  <c r="N711" i="6"/>
  <c r="P711" i="6" s="1"/>
  <c r="M729" i="6"/>
  <c r="N611" i="6"/>
  <c r="P611" i="6" s="1"/>
  <c r="M554" i="6"/>
  <c r="P554" i="6" s="1"/>
  <c r="M774" i="6"/>
  <c r="P774" i="6" s="1"/>
  <c r="M663" i="6"/>
  <c r="P663" i="6" s="1"/>
  <c r="N726" i="6"/>
  <c r="P726" i="6" s="1"/>
  <c r="N614" i="6"/>
  <c r="P614" i="6" s="1"/>
  <c r="N572" i="6"/>
  <c r="P572" i="6" s="1"/>
  <c r="M679" i="6"/>
  <c r="P679" i="6" s="1"/>
  <c r="M694" i="6"/>
  <c r="P694" i="6" s="1"/>
  <c r="M606" i="6"/>
  <c r="P606" i="6" s="1"/>
  <c r="N581" i="6"/>
  <c r="P581" i="6" s="1"/>
  <c r="M697" i="6"/>
  <c r="P697" i="6" s="1"/>
  <c r="M673" i="6"/>
  <c r="P673" i="6" s="1"/>
  <c r="N770" i="6"/>
  <c r="P770" i="6" s="1"/>
  <c r="N633" i="6"/>
  <c r="P633" i="6" s="1"/>
  <c r="N452" i="6"/>
  <c r="P452" i="6" s="1"/>
  <c r="M271" i="6"/>
  <c r="P271" i="6" s="1"/>
  <c r="M214" i="6"/>
  <c r="P214" i="6" s="1"/>
  <c r="M154" i="6"/>
  <c r="M176" i="6"/>
  <c r="P176" i="6" s="1"/>
  <c r="M205" i="6"/>
  <c r="P205" i="6" s="1"/>
  <c r="M228" i="6"/>
  <c r="P228" i="6" s="1"/>
  <c r="M138" i="6"/>
  <c r="P138" i="6" s="1"/>
  <c r="M132" i="6"/>
  <c r="P132" i="6" s="1"/>
  <c r="N220" i="6"/>
  <c r="N124" i="6"/>
  <c r="P124" i="6" s="1"/>
  <c r="N231" i="6"/>
  <c r="P231" i="6" s="1"/>
  <c r="N146" i="6"/>
  <c r="P146" i="6" s="1"/>
  <c r="N314" i="6"/>
  <c r="P314" i="6" s="1"/>
  <c r="N275" i="6"/>
  <c r="P275" i="6" s="1"/>
  <c r="N192" i="6"/>
  <c r="M168" i="6"/>
  <c r="P168" i="6" s="1"/>
  <c r="N150" i="6"/>
  <c r="P150" i="6" s="1"/>
  <c r="N224" i="6"/>
  <c r="P224" i="6" s="1"/>
  <c r="M158" i="6"/>
  <c r="P158" i="6" s="1"/>
  <c r="N60" i="6"/>
  <c r="P60" i="6" s="1"/>
  <c r="N102" i="6"/>
  <c r="P102" i="6" s="1"/>
  <c r="N59" i="6"/>
  <c r="P59" i="6" s="1"/>
  <c r="N105" i="6"/>
  <c r="P105" i="6" s="1"/>
  <c r="M52" i="6"/>
  <c r="P52" i="6" s="1"/>
  <c r="M48" i="6"/>
  <c r="P48" i="6" s="1"/>
  <c r="N116" i="6"/>
  <c r="P116" i="6" s="1"/>
  <c r="N68" i="6"/>
  <c r="N53" i="6"/>
  <c r="P53" i="6" s="1"/>
  <c r="N81" i="6"/>
  <c r="P81" i="6" s="1"/>
  <c r="M73" i="6"/>
  <c r="P73" i="6" s="1"/>
  <c r="N37" i="6"/>
  <c r="P37" i="6" s="1"/>
  <c r="N31" i="6"/>
  <c r="P31" i="6" s="1"/>
  <c r="X199" i="4"/>
  <c r="X206" i="4"/>
  <c r="V516" i="6"/>
  <c r="U516" i="6"/>
  <c r="F246" i="6"/>
  <c r="H246" i="6" s="1"/>
  <c r="E260" i="6"/>
  <c r="U288" i="6"/>
  <c r="X288" i="6" s="1"/>
  <c r="M129" i="6"/>
  <c r="P129" i="6" s="1"/>
  <c r="M545" i="6"/>
  <c r="N545" i="6"/>
  <c r="V497" i="6"/>
  <c r="X497" i="6" s="1"/>
  <c r="F176" i="6"/>
  <c r="E176" i="6"/>
  <c r="M979" i="6"/>
  <c r="N979" i="6"/>
  <c r="V495" i="6"/>
  <c r="U495" i="6"/>
  <c r="V528" i="6"/>
  <c r="U528" i="6"/>
  <c r="N612" i="6"/>
  <c r="M612" i="6"/>
  <c r="M950" i="6"/>
  <c r="N950" i="6"/>
  <c r="V537" i="6"/>
  <c r="U537" i="6"/>
  <c r="V1113" i="6"/>
  <c r="X1113" i="6" s="1"/>
  <c r="U740" i="6"/>
  <c r="X740" i="6" s="1"/>
  <c r="V401" i="6"/>
  <c r="X401" i="6" s="1"/>
  <c r="U845" i="6"/>
  <c r="X845" i="6" s="1"/>
  <c r="U818" i="6"/>
  <c r="X818" i="6" s="1"/>
  <c r="U961" i="6"/>
  <c r="X961" i="6" s="1"/>
  <c r="U924" i="6"/>
  <c r="X924" i="6" s="1"/>
  <c r="U888" i="6"/>
  <c r="X888" i="6" s="1"/>
  <c r="V393" i="6"/>
  <c r="X393" i="6" s="1"/>
  <c r="V129" i="3"/>
  <c r="U129" i="3"/>
  <c r="V123" i="3"/>
  <c r="U123" i="3"/>
  <c r="V117" i="3"/>
  <c r="U117" i="3"/>
  <c r="U111" i="3"/>
  <c r="V111" i="3"/>
  <c r="V99" i="3"/>
  <c r="U99" i="3"/>
  <c r="V93" i="3"/>
  <c r="U93" i="3"/>
  <c r="V81" i="3"/>
  <c r="U81" i="3"/>
  <c r="U75" i="3"/>
  <c r="V75" i="3"/>
  <c r="U69" i="3"/>
  <c r="V69" i="3"/>
  <c r="V63" i="3"/>
  <c r="U63" i="3"/>
  <c r="V51" i="3"/>
  <c r="U51" i="3"/>
  <c r="V45" i="3"/>
  <c r="U45" i="3"/>
  <c r="U39" i="3"/>
  <c r="V39" i="3"/>
  <c r="U33" i="3"/>
  <c r="V33" i="3"/>
  <c r="U27" i="3"/>
  <c r="V27" i="3"/>
  <c r="U21" i="3"/>
  <c r="V21" i="3"/>
  <c r="N329" i="6"/>
  <c r="M329" i="6"/>
  <c r="F188" i="6"/>
  <c r="E188" i="6"/>
  <c r="F80" i="6"/>
  <c r="E80" i="6"/>
  <c r="V450" i="6"/>
  <c r="U450" i="6"/>
  <c r="V413" i="6"/>
  <c r="X413" i="6" s="1"/>
  <c r="U1077" i="6"/>
  <c r="X1077" i="6" s="1"/>
  <c r="M740" i="6"/>
  <c r="P740" i="6" s="1"/>
  <c r="N130" i="6"/>
  <c r="P130" i="6" s="1"/>
  <c r="N64" i="6"/>
  <c r="U87" i="3"/>
  <c r="X87" i="3" s="1"/>
  <c r="F335" i="6"/>
  <c r="H335" i="6" s="1"/>
  <c r="M563" i="6"/>
  <c r="N563" i="6"/>
  <c r="V589" i="6"/>
  <c r="X589" i="6" s="1"/>
  <c r="F51" i="6"/>
  <c r="E51" i="6"/>
  <c r="E608" i="6"/>
  <c r="F608" i="6"/>
  <c r="M768" i="6"/>
  <c r="N768" i="6"/>
  <c r="F24" i="4"/>
  <c r="E24" i="4"/>
  <c r="M865" i="6"/>
  <c r="N865" i="6"/>
  <c r="U1007" i="6"/>
  <c r="V1007" i="6"/>
  <c r="M798" i="6"/>
  <c r="N798" i="6"/>
  <c r="M962" i="6"/>
  <c r="N962" i="6"/>
  <c r="V1140" i="6"/>
  <c r="X1140" i="6" s="1"/>
  <c r="U767" i="6"/>
  <c r="U795" i="6"/>
  <c r="U684" i="6"/>
  <c r="X684" i="6" s="1"/>
  <c r="V628" i="6"/>
  <c r="X628" i="6" s="1"/>
  <c r="V382" i="6"/>
  <c r="X382" i="6" s="1"/>
  <c r="U293" i="6"/>
  <c r="X293" i="6" s="1"/>
  <c r="U286" i="6"/>
  <c r="X286" i="6" s="1"/>
  <c r="V267" i="6"/>
  <c r="X267" i="6" s="1"/>
  <c r="F343" i="6"/>
  <c r="E343" i="6"/>
  <c r="M1029" i="6"/>
  <c r="N1029" i="6"/>
  <c r="U1022" i="6"/>
  <c r="V1022" i="6"/>
  <c r="V1001" i="6"/>
  <c r="U1001" i="6"/>
  <c r="M911" i="6"/>
  <c r="N911" i="6"/>
  <c r="M860" i="6"/>
  <c r="N860" i="6"/>
  <c r="M834" i="6"/>
  <c r="N834" i="6"/>
  <c r="M813" i="6"/>
  <c r="N813" i="6"/>
  <c r="M804" i="6"/>
  <c r="N804" i="6"/>
  <c r="M801" i="6"/>
  <c r="N801" i="6"/>
  <c r="M781" i="6"/>
  <c r="N781" i="6"/>
  <c r="M778" i="6"/>
  <c r="N778" i="6"/>
  <c r="N691" i="6"/>
  <c r="M691" i="6"/>
  <c r="N609" i="6"/>
  <c r="M609" i="6"/>
  <c r="U601" i="6"/>
  <c r="V601" i="6"/>
  <c r="N594" i="6"/>
  <c r="M594" i="6"/>
  <c r="P579" i="6"/>
  <c r="V555" i="6"/>
  <c r="U555" i="6"/>
  <c r="U1013" i="6"/>
  <c r="V1013" i="6"/>
  <c r="M995" i="6"/>
  <c r="N995" i="6"/>
  <c r="V560" i="6"/>
  <c r="U560" i="6"/>
  <c r="V490" i="6"/>
  <c r="U490" i="6"/>
  <c r="M916" i="6"/>
  <c r="N916" i="6"/>
  <c r="M868" i="6"/>
  <c r="N868" i="6"/>
  <c r="M829" i="6"/>
  <c r="N829" i="6"/>
  <c r="F574" i="6"/>
  <c r="E574" i="6"/>
  <c r="V548" i="6"/>
  <c r="U548" i="6"/>
  <c r="V529" i="6"/>
  <c r="U529" i="6"/>
  <c r="V512" i="6"/>
  <c r="U512" i="6"/>
  <c r="V504" i="6"/>
  <c r="U504" i="6"/>
  <c r="V494" i="6"/>
  <c r="U494" i="6"/>
  <c r="V477" i="6"/>
  <c r="U477" i="6"/>
  <c r="V467" i="6"/>
  <c r="U467" i="6"/>
  <c r="V455" i="6"/>
  <c r="U455" i="6"/>
  <c r="V435" i="6"/>
  <c r="U435" i="6"/>
  <c r="U406" i="6"/>
  <c r="V406" i="6"/>
  <c r="U386" i="6"/>
  <c r="V386" i="6"/>
  <c r="V352" i="6"/>
  <c r="U352" i="6"/>
  <c r="U335" i="6"/>
  <c r="V335" i="6"/>
  <c r="V302" i="6"/>
  <c r="U302" i="6"/>
  <c r="N206" i="6"/>
  <c r="M206" i="6"/>
  <c r="E190" i="6"/>
  <c r="F190" i="6"/>
  <c r="N175" i="6"/>
  <c r="M175" i="6"/>
  <c r="N157" i="6"/>
  <c r="M157" i="6"/>
  <c r="F105" i="6"/>
  <c r="E105" i="6"/>
  <c r="N84" i="6"/>
  <c r="M84" i="6"/>
  <c r="F74" i="6"/>
  <c r="E74" i="6"/>
  <c r="M65" i="6"/>
  <c r="N65" i="6"/>
  <c r="F55" i="6"/>
  <c r="E55" i="6"/>
  <c r="N33" i="6"/>
  <c r="M33" i="6"/>
  <c r="F334" i="6"/>
  <c r="E334" i="6"/>
  <c r="F182" i="6"/>
  <c r="E182" i="6"/>
  <c r="F50" i="6"/>
  <c r="E50" i="6"/>
  <c r="V556" i="6"/>
  <c r="U556" i="6"/>
  <c r="N709" i="6"/>
  <c r="M709" i="6"/>
  <c r="M855" i="6"/>
  <c r="N855" i="6"/>
  <c r="V464" i="6"/>
  <c r="U464" i="6"/>
  <c r="M856" i="6"/>
  <c r="N856" i="6"/>
  <c r="U319" i="6"/>
  <c r="V319" i="6"/>
  <c r="V294" i="6"/>
  <c r="U294" i="6"/>
  <c r="V501" i="6"/>
  <c r="U501" i="6"/>
  <c r="M806" i="6"/>
  <c r="N806" i="6"/>
  <c r="F18" i="4"/>
  <c r="E18" i="4"/>
  <c r="V513" i="6"/>
  <c r="U513" i="6"/>
  <c r="M959" i="6"/>
  <c r="N959" i="6"/>
  <c r="V564" i="6"/>
  <c r="U564" i="6"/>
  <c r="V1125" i="6"/>
  <c r="X1125" i="6" s="1"/>
  <c r="X1245" i="6"/>
  <c r="F525" i="6"/>
  <c r="H525" i="6" s="1"/>
  <c r="V415" i="6"/>
  <c r="X415" i="6" s="1"/>
  <c r="U285" i="6"/>
  <c r="X285" i="6" s="1"/>
  <c r="V274" i="6"/>
  <c r="X274" i="6" s="1"/>
  <c r="M32" i="6"/>
  <c r="P32" i="6" s="1"/>
  <c r="V105" i="3"/>
  <c r="X105" i="3" s="1"/>
  <c r="U57" i="3"/>
  <c r="X57" i="3" s="1"/>
  <c r="F472" i="6"/>
  <c r="E472" i="6"/>
  <c r="N340" i="6"/>
  <c r="M340" i="6"/>
  <c r="M322" i="6"/>
  <c r="N322" i="6"/>
  <c r="V524" i="6"/>
  <c r="X524" i="6" s="1"/>
  <c r="F41" i="6"/>
  <c r="E41" i="6"/>
  <c r="M288" i="6"/>
  <c r="N288" i="6"/>
  <c r="M282" i="6"/>
  <c r="N282" i="6"/>
  <c r="U324" i="3"/>
  <c r="V324" i="3"/>
  <c r="V200" i="3"/>
  <c r="U200" i="3"/>
  <c r="F436" i="6"/>
  <c r="E436" i="6"/>
  <c r="H1227" i="6"/>
  <c r="X343" i="6"/>
  <c r="P938" i="6"/>
  <c r="X493" i="6"/>
  <c r="V475" i="6"/>
  <c r="X475" i="6" s="1"/>
  <c r="P997" i="6"/>
  <c r="P924" i="6"/>
  <c r="P846" i="6"/>
  <c r="P988" i="6"/>
  <c r="V609" i="6"/>
  <c r="U609" i="6"/>
  <c r="M923" i="6"/>
  <c r="N923" i="6"/>
  <c r="U633" i="6"/>
  <c r="V633" i="6"/>
  <c r="V255" i="6"/>
  <c r="U255" i="6"/>
  <c r="F595" i="6"/>
  <c r="E595" i="6"/>
  <c r="V437" i="6"/>
  <c r="U437" i="6"/>
  <c r="U408" i="6"/>
  <c r="V408" i="6"/>
  <c r="U354" i="6"/>
  <c r="V354" i="6"/>
  <c r="U329" i="6"/>
  <c r="V329" i="6"/>
  <c r="V254" i="6"/>
  <c r="U254" i="6"/>
  <c r="N177" i="6"/>
  <c r="M177" i="6"/>
  <c r="E482" i="6"/>
  <c r="F482" i="6"/>
  <c r="U1128" i="6"/>
  <c r="V1128" i="6"/>
  <c r="M761" i="6"/>
  <c r="P761" i="6" s="1"/>
  <c r="U951" i="6"/>
  <c r="U449" i="6"/>
  <c r="X449" i="6" s="1"/>
  <c r="M524" i="6"/>
  <c r="P524" i="6" s="1"/>
  <c r="E232" i="6"/>
  <c r="H232" i="6" s="1"/>
  <c r="M858" i="6"/>
  <c r="P858" i="6" s="1"/>
  <c r="U550" i="6"/>
  <c r="X550" i="6" s="1"/>
  <c r="F91" i="6"/>
  <c r="E91" i="6"/>
  <c r="F40" i="6"/>
  <c r="E40" i="6"/>
  <c r="U272" i="3"/>
  <c r="V272" i="3"/>
  <c r="V203" i="3"/>
  <c r="U203" i="3"/>
  <c r="U1122" i="6"/>
  <c r="V1122" i="6"/>
  <c r="U1096" i="6"/>
  <c r="V1096" i="6"/>
  <c r="E1030" i="6"/>
  <c r="F1030" i="6"/>
  <c r="N1002" i="6"/>
  <c r="M1002" i="6"/>
  <c r="V997" i="6"/>
  <c r="U997" i="6"/>
  <c r="V940" i="6"/>
  <c r="U940" i="6"/>
  <c r="V928" i="6"/>
  <c r="U928" i="6"/>
  <c r="V911" i="6"/>
  <c r="U911" i="6"/>
  <c r="M899" i="6"/>
  <c r="N899" i="6"/>
  <c r="V866" i="6"/>
  <c r="U866" i="6"/>
  <c r="V848" i="6"/>
  <c r="U848" i="6"/>
  <c r="V838" i="6"/>
  <c r="U838" i="6"/>
  <c r="N828" i="6"/>
  <c r="M828" i="6"/>
  <c r="V813" i="6"/>
  <c r="U813" i="6"/>
  <c r="V804" i="6"/>
  <c r="U804" i="6"/>
  <c r="V801" i="6"/>
  <c r="U801" i="6"/>
  <c r="V793" i="6"/>
  <c r="U793" i="6"/>
  <c r="M788" i="6"/>
  <c r="N788" i="6"/>
  <c r="V778" i="6"/>
  <c r="U778" i="6"/>
  <c r="V775" i="6"/>
  <c r="U775" i="6"/>
  <c r="V755" i="6"/>
  <c r="U755" i="6"/>
  <c r="N746" i="6"/>
  <c r="M746" i="6"/>
  <c r="N728" i="6"/>
  <c r="M728" i="6"/>
  <c r="N696" i="6"/>
  <c r="M696" i="6"/>
  <c r="V687" i="6"/>
  <c r="U687" i="6"/>
  <c r="V660" i="6"/>
  <c r="U660" i="6"/>
  <c r="N652" i="6"/>
  <c r="M652" i="6"/>
  <c r="E634" i="6"/>
  <c r="F634" i="6"/>
  <c r="E617" i="6"/>
  <c r="F617" i="6"/>
  <c r="E610" i="6"/>
  <c r="F610" i="6"/>
  <c r="F587" i="6"/>
  <c r="E587" i="6"/>
  <c r="V498" i="6"/>
  <c r="U498" i="6"/>
  <c r="V372" i="6"/>
  <c r="U372" i="6"/>
  <c r="F298" i="6"/>
  <c r="E298" i="6"/>
  <c r="V240" i="6"/>
  <c r="U240" i="6"/>
  <c r="N159" i="6"/>
  <c r="M159" i="6"/>
  <c r="N137" i="6"/>
  <c r="M137" i="6"/>
  <c r="M47" i="6"/>
  <c r="N47" i="6"/>
  <c r="V963" i="6"/>
  <c r="U963" i="6"/>
  <c r="V930" i="6"/>
  <c r="U930" i="6"/>
  <c r="M795" i="6"/>
  <c r="N795" i="6"/>
  <c r="M682" i="6"/>
  <c r="N682" i="6"/>
  <c r="V503" i="6"/>
  <c r="U503" i="6"/>
  <c r="V281" i="6"/>
  <c r="U281" i="6"/>
  <c r="U610" i="6"/>
  <c r="V610" i="6"/>
  <c r="U359" i="6"/>
  <c r="V359" i="6"/>
  <c r="M825" i="6"/>
  <c r="N825" i="6"/>
  <c r="M983" i="6"/>
  <c r="N983" i="6"/>
  <c r="V1157" i="6"/>
  <c r="X1157" i="6" s="1"/>
  <c r="H1192" i="6"/>
  <c r="V1168" i="6"/>
  <c r="X1168" i="6" s="1"/>
  <c r="U881" i="6"/>
  <c r="X881" i="6" s="1"/>
  <c r="M112" i="6"/>
  <c r="P112" i="6" s="1"/>
  <c r="N171" i="6"/>
  <c r="P171" i="6" s="1"/>
  <c r="E545" i="6"/>
  <c r="F545" i="6"/>
  <c r="N518" i="6"/>
  <c r="M518" i="6"/>
  <c r="N491" i="6"/>
  <c r="M491" i="6"/>
  <c r="N464" i="6"/>
  <c r="M464" i="6"/>
  <c r="F440" i="6"/>
  <c r="E440" i="6"/>
  <c r="M349" i="6"/>
  <c r="N349" i="6"/>
  <c r="M331" i="6"/>
  <c r="N331" i="6"/>
  <c r="N313" i="6"/>
  <c r="M313" i="6"/>
  <c r="V459" i="6"/>
  <c r="X459" i="6" s="1"/>
  <c r="F263" i="6"/>
  <c r="E263" i="6"/>
  <c r="F239" i="6"/>
  <c r="E239" i="6"/>
  <c r="F216" i="6"/>
  <c r="E216" i="6"/>
  <c r="F180" i="6"/>
  <c r="E180" i="6"/>
  <c r="F144" i="6"/>
  <c r="E144" i="6"/>
  <c r="F108" i="6"/>
  <c r="E108" i="6"/>
  <c r="F72" i="6"/>
  <c r="E72" i="6"/>
  <c r="F45" i="6"/>
  <c r="E45" i="6"/>
  <c r="U532" i="6"/>
  <c r="X532" i="6" s="1"/>
  <c r="V161" i="3"/>
  <c r="U161" i="3"/>
  <c r="E567" i="6"/>
  <c r="F567" i="6"/>
  <c r="F31" i="6"/>
  <c r="E31" i="6"/>
  <c r="U312" i="3"/>
  <c r="V312" i="3"/>
  <c r="E564" i="6"/>
  <c r="F564" i="6"/>
  <c r="M590" i="6"/>
  <c r="N590" i="6"/>
  <c r="E512" i="6"/>
  <c r="F512" i="6"/>
  <c r="V841" i="6"/>
  <c r="U841" i="6"/>
  <c r="V514" i="6"/>
  <c r="U514" i="6"/>
  <c r="N160" i="6"/>
  <c r="M160" i="6"/>
  <c r="M835" i="6"/>
  <c r="N835" i="6"/>
  <c r="V542" i="6"/>
  <c r="U542" i="6"/>
  <c r="V431" i="6"/>
  <c r="U431" i="6"/>
  <c r="V340" i="6"/>
  <c r="U340" i="6"/>
  <c r="U303" i="6"/>
  <c r="V303" i="6"/>
  <c r="V246" i="6"/>
  <c r="U246" i="6"/>
  <c r="N227" i="6"/>
  <c r="M227" i="6"/>
  <c r="N191" i="6"/>
  <c r="M191" i="6"/>
  <c r="N106" i="6"/>
  <c r="M106" i="6"/>
  <c r="N26" i="6"/>
  <c r="M26" i="6"/>
  <c r="V864" i="6"/>
  <c r="U864" i="6"/>
  <c r="N1030" i="6"/>
  <c r="M1030" i="6"/>
  <c r="V566" i="6"/>
  <c r="X566" i="6" s="1"/>
  <c r="N588" i="6"/>
  <c r="M588" i="6"/>
  <c r="V258" i="6"/>
  <c r="U258" i="6"/>
  <c r="M982" i="6"/>
  <c r="N982" i="6"/>
  <c r="U399" i="6"/>
  <c r="V399" i="6"/>
  <c r="M980" i="6"/>
  <c r="N980" i="6"/>
  <c r="F236" i="6"/>
  <c r="E236" i="6"/>
  <c r="N92" i="6"/>
  <c r="M92" i="6"/>
  <c r="N78" i="6"/>
  <c r="M78" i="6"/>
  <c r="U969" i="6"/>
  <c r="X969" i="6" s="1"/>
  <c r="E336" i="6"/>
  <c r="H336" i="6" s="1"/>
  <c r="V420" i="6"/>
  <c r="X420" i="6" s="1"/>
  <c r="M221" i="6"/>
  <c r="P221" i="6" s="1"/>
  <c r="V268" i="6"/>
  <c r="X268" i="6" s="1"/>
  <c r="M86" i="6"/>
  <c r="P86" i="6" s="1"/>
  <c r="U539" i="6"/>
  <c r="X539" i="6" s="1"/>
  <c r="V176" i="3"/>
  <c r="U176" i="3"/>
  <c r="N470" i="6"/>
  <c r="M470" i="6"/>
  <c r="E433" i="6"/>
  <c r="F433" i="6"/>
  <c r="E424" i="6"/>
  <c r="F424" i="6"/>
  <c r="N300" i="6"/>
  <c r="M300" i="6"/>
  <c r="V374" i="6"/>
  <c r="U374" i="6"/>
  <c r="V506" i="6"/>
  <c r="U506" i="6"/>
  <c r="V479" i="6"/>
  <c r="U479" i="6"/>
  <c r="V426" i="6"/>
  <c r="U426" i="6"/>
  <c r="U402" i="6"/>
  <c r="V402" i="6"/>
  <c r="U366" i="6"/>
  <c r="V366" i="6"/>
  <c r="V336" i="6"/>
  <c r="U336" i="6"/>
  <c r="U312" i="6"/>
  <c r="V312" i="6"/>
  <c r="V250" i="6"/>
  <c r="U250" i="6"/>
  <c r="E214" i="6"/>
  <c r="F214" i="6"/>
  <c r="N153" i="6"/>
  <c r="M153" i="6"/>
  <c r="N125" i="6"/>
  <c r="M125" i="6"/>
  <c r="N101" i="6"/>
  <c r="M101" i="6"/>
  <c r="F81" i="6"/>
  <c r="E81" i="6"/>
  <c r="F37" i="6"/>
  <c r="E37" i="6"/>
  <c r="V936" i="6"/>
  <c r="U936" i="6"/>
  <c r="N752" i="6"/>
  <c r="M752" i="6"/>
  <c r="V472" i="6"/>
  <c r="U472" i="6"/>
  <c r="N187" i="6"/>
  <c r="M187" i="6"/>
  <c r="N28" i="6"/>
  <c r="M28" i="6"/>
  <c r="V318" i="6"/>
  <c r="U318" i="6"/>
  <c r="M44" i="6"/>
  <c r="N44" i="6"/>
  <c r="M147" i="6"/>
  <c r="P147" i="6" s="1"/>
  <c r="E561" i="6"/>
  <c r="F561" i="6"/>
  <c r="N533" i="6"/>
  <c r="M533" i="6"/>
  <c r="E510" i="6"/>
  <c r="F510" i="6"/>
  <c r="E483" i="6"/>
  <c r="F483" i="6"/>
  <c r="N458" i="6"/>
  <c r="M458" i="6"/>
  <c r="F350" i="6"/>
  <c r="E350" i="6"/>
  <c r="F332" i="6"/>
  <c r="E332" i="6"/>
  <c r="M621" i="6"/>
  <c r="P621" i="6" s="1"/>
  <c r="E241" i="6"/>
  <c r="F241" i="6"/>
  <c r="N536" i="6"/>
  <c r="M536" i="6"/>
  <c r="U471" i="6"/>
  <c r="X471" i="6" s="1"/>
  <c r="M604" i="6"/>
  <c r="N604" i="6"/>
  <c r="E243" i="6"/>
  <c r="F243" i="6"/>
  <c r="E154" i="6"/>
  <c r="F154" i="6"/>
  <c r="E100" i="6"/>
  <c r="F100" i="6"/>
  <c r="M577" i="6"/>
  <c r="N577" i="6"/>
  <c r="F376" i="6"/>
  <c r="E376" i="6"/>
  <c r="M292" i="6"/>
  <c r="N292" i="6"/>
  <c r="M286" i="6"/>
  <c r="N286" i="6"/>
  <c r="M280" i="6"/>
  <c r="N280" i="6"/>
  <c r="M274" i="6"/>
  <c r="N274" i="6"/>
  <c r="N268" i="6"/>
  <c r="M268" i="6"/>
  <c r="F147" i="6"/>
  <c r="E147" i="6"/>
  <c r="U1097" i="6"/>
  <c r="X1097" i="6" s="1"/>
  <c r="V443" i="6"/>
  <c r="X443" i="6" s="1"/>
  <c r="E477" i="6"/>
  <c r="F477" i="6"/>
  <c r="E462" i="6"/>
  <c r="F462" i="6"/>
  <c r="V113" i="3"/>
  <c r="U113" i="3"/>
  <c r="V77" i="3"/>
  <c r="U77" i="3"/>
  <c r="U71" i="3"/>
  <c r="V71" i="3"/>
  <c r="V41" i="3"/>
  <c r="U41" i="3"/>
  <c r="U35" i="3"/>
  <c r="V35" i="3"/>
  <c r="U29" i="3"/>
  <c r="V29" i="3"/>
  <c r="F98" i="6"/>
  <c r="E98" i="6"/>
  <c r="N476" i="6"/>
  <c r="M476" i="6"/>
  <c r="X341" i="6"/>
  <c r="P996" i="6"/>
  <c r="P942" i="6"/>
  <c r="P925" i="6"/>
  <c r="N841" i="6"/>
  <c r="P841" i="6" s="1"/>
  <c r="X345" i="6"/>
  <c r="M986" i="6"/>
  <c r="P986" i="6" s="1"/>
  <c r="M974" i="6"/>
  <c r="P974" i="6" s="1"/>
  <c r="N838" i="6"/>
  <c r="P838" i="6" s="1"/>
  <c r="V1016" i="6"/>
  <c r="X1016" i="6" s="1"/>
  <c r="N958" i="6"/>
  <c r="P958" i="6" s="1"/>
  <c r="P1257" i="6"/>
  <c r="P735" i="6"/>
  <c r="P717" i="6"/>
  <c r="P978" i="6"/>
  <c r="H1263" i="6"/>
  <c r="P976" i="6"/>
  <c r="P963" i="6"/>
  <c r="P933" i="6"/>
  <c r="P927" i="6"/>
  <c r="P818" i="6"/>
  <c r="P800" i="6"/>
  <c r="X562" i="6"/>
  <c r="H631" i="6"/>
  <c r="H605" i="6"/>
  <c r="X520" i="6"/>
  <c r="F202" i="4"/>
  <c r="E202" i="4"/>
  <c r="F205" i="4"/>
  <c r="E205" i="4"/>
  <c r="N31" i="4"/>
  <c r="M31" i="4"/>
  <c r="N27" i="4"/>
  <c r="M27" i="4"/>
  <c r="N23" i="4"/>
  <c r="M23" i="4"/>
  <c r="N19" i="4"/>
  <c r="M19" i="4"/>
  <c r="N84" i="4"/>
  <c r="M84" i="4"/>
  <c r="N83" i="4"/>
  <c r="M83" i="4"/>
  <c r="N68" i="4"/>
  <c r="M68" i="4"/>
  <c r="N62" i="4"/>
  <c r="M62" i="4"/>
  <c r="N53" i="4"/>
  <c r="M53" i="4"/>
  <c r="N44" i="4"/>
  <c r="M44" i="4"/>
  <c r="N38" i="4"/>
  <c r="M38" i="4"/>
  <c r="N32" i="4"/>
  <c r="M32" i="4"/>
  <c r="N30" i="4"/>
  <c r="M30" i="4"/>
  <c r="N28" i="4"/>
  <c r="M28" i="4"/>
  <c r="N26" i="4"/>
  <c r="M26" i="4"/>
  <c r="N24" i="4"/>
  <c r="M24" i="4"/>
  <c r="N22" i="4"/>
  <c r="M22" i="4"/>
  <c r="N20" i="4"/>
  <c r="M20" i="4"/>
  <c r="N18" i="4"/>
  <c r="M18" i="4"/>
  <c r="V193" i="4"/>
  <c r="U193" i="4"/>
  <c r="V191" i="4"/>
  <c r="U191" i="4"/>
  <c r="V189" i="4"/>
  <c r="U189" i="4"/>
  <c r="V83" i="4"/>
  <c r="U83" i="4"/>
  <c r="V66" i="4"/>
  <c r="U66" i="4"/>
  <c r="V64" i="4"/>
  <c r="U64" i="4"/>
  <c r="V47" i="4"/>
  <c r="U47" i="4"/>
  <c r="F198" i="4"/>
  <c r="E198" i="4"/>
  <c r="V81" i="4"/>
  <c r="U81" i="4"/>
  <c r="V79" i="4"/>
  <c r="U79" i="4"/>
  <c r="V62" i="4"/>
  <c r="U62" i="4"/>
  <c r="V45" i="4"/>
  <c r="U45" i="4"/>
  <c r="V43" i="4"/>
  <c r="U43" i="4"/>
  <c r="N197" i="4"/>
  <c r="M197" i="4"/>
  <c r="V74" i="4"/>
  <c r="U74" i="4"/>
  <c r="V57" i="4"/>
  <c r="U57" i="4"/>
  <c r="V55" i="4"/>
  <c r="U55" i="4"/>
  <c r="V38" i="4"/>
  <c r="U38" i="4"/>
  <c r="N196" i="4"/>
  <c r="M196" i="4"/>
  <c r="N191" i="4"/>
  <c r="M191" i="4"/>
  <c r="N185" i="4"/>
  <c r="M185" i="4"/>
  <c r="N179" i="4"/>
  <c r="M179" i="4"/>
  <c r="N173" i="4"/>
  <c r="M173" i="4"/>
  <c r="N167" i="4"/>
  <c r="M167" i="4"/>
  <c r="V51" i="4"/>
  <c r="U51" i="4"/>
  <c r="V49" i="4"/>
  <c r="U49" i="4"/>
  <c r="V26" i="4"/>
  <c r="U26" i="4"/>
  <c r="V183" i="4"/>
  <c r="U183" i="4"/>
  <c r="V177" i="4"/>
  <c r="U177" i="4"/>
  <c r="N162" i="4"/>
  <c r="M162" i="4"/>
  <c r="N187" i="4"/>
  <c r="M187" i="4"/>
  <c r="N181" i="4"/>
  <c r="M181" i="4"/>
  <c r="V69" i="4"/>
  <c r="U69" i="4"/>
  <c r="V67" i="4"/>
  <c r="U67" i="4"/>
  <c r="V30" i="4"/>
  <c r="U30" i="4"/>
  <c r="V17" i="4"/>
  <c r="U17" i="4"/>
  <c r="N188" i="4"/>
  <c r="M188" i="4"/>
  <c r="N182" i="4"/>
  <c r="M182" i="4"/>
  <c r="N176" i="4"/>
  <c r="M176" i="4"/>
  <c r="N170" i="4"/>
  <c r="M170" i="4"/>
  <c r="N164" i="4"/>
  <c r="M164" i="4"/>
  <c r="N177" i="4"/>
  <c r="M177" i="4"/>
  <c r="V162" i="4"/>
  <c r="U162" i="4"/>
  <c r="V171" i="4"/>
  <c r="U171" i="4"/>
  <c r="V165" i="4"/>
  <c r="U165" i="4"/>
  <c r="N156" i="4"/>
  <c r="M156" i="4"/>
  <c r="N150" i="4"/>
  <c r="M150" i="4"/>
  <c r="N144" i="4"/>
  <c r="M144" i="4"/>
  <c r="N138" i="4"/>
  <c r="M138" i="4"/>
  <c r="N132" i="4"/>
  <c r="M132" i="4"/>
  <c r="N126" i="4"/>
  <c r="M126" i="4"/>
  <c r="N120" i="4"/>
  <c r="M120" i="4"/>
  <c r="N114" i="4"/>
  <c r="M114" i="4"/>
  <c r="N108" i="4"/>
  <c r="M108" i="4"/>
  <c r="N102" i="4"/>
  <c r="M102" i="4"/>
  <c r="N96" i="4"/>
  <c r="M96" i="4"/>
  <c r="N90" i="4"/>
  <c r="M90" i="4"/>
  <c r="V72" i="4"/>
  <c r="U72" i="4"/>
  <c r="V59" i="4"/>
  <c r="U59" i="4"/>
  <c r="V31" i="4"/>
  <c r="U31" i="4"/>
  <c r="N158" i="4"/>
  <c r="M158" i="4"/>
  <c r="N152" i="4"/>
  <c r="M152" i="4"/>
  <c r="N146" i="4"/>
  <c r="M146" i="4"/>
  <c r="N140" i="4"/>
  <c r="M140" i="4"/>
  <c r="N134" i="4"/>
  <c r="M134" i="4"/>
  <c r="N128" i="4"/>
  <c r="M128" i="4"/>
  <c r="N122" i="4"/>
  <c r="M122" i="4"/>
  <c r="N116" i="4"/>
  <c r="M116" i="4"/>
  <c r="N110" i="4"/>
  <c r="M110" i="4"/>
  <c r="N104" i="4"/>
  <c r="M104" i="4"/>
  <c r="N98" i="4"/>
  <c r="M98" i="4"/>
  <c r="N92" i="4"/>
  <c r="M92" i="4"/>
  <c r="N86" i="4"/>
  <c r="M86" i="4"/>
  <c r="V40" i="4"/>
  <c r="U40" i="4"/>
  <c r="N190" i="4"/>
  <c r="M190" i="4"/>
  <c r="V22" i="4"/>
  <c r="U22" i="4"/>
  <c r="V28" i="4"/>
  <c r="U28" i="4"/>
  <c r="F27" i="4"/>
  <c r="E27" i="4"/>
  <c r="V23" i="4"/>
  <c r="U23" i="4"/>
  <c r="V21" i="4"/>
  <c r="U21" i="4"/>
  <c r="F19" i="4"/>
  <c r="E19" i="4"/>
  <c r="V20" i="4"/>
  <c r="U20" i="4"/>
  <c r="F206" i="4"/>
  <c r="E206" i="4"/>
  <c r="V195" i="4"/>
  <c r="U195" i="4"/>
  <c r="N29" i="4"/>
  <c r="M29" i="4"/>
  <c r="N25" i="4"/>
  <c r="M25" i="4"/>
  <c r="N21" i="4"/>
  <c r="M21" i="4"/>
  <c r="N17" i="4"/>
  <c r="M17" i="4"/>
  <c r="N81" i="4"/>
  <c r="M81" i="4"/>
  <c r="N75" i="4"/>
  <c r="M75" i="4"/>
  <c r="N69" i="4"/>
  <c r="M69" i="4"/>
  <c r="N57" i="4"/>
  <c r="M57" i="4"/>
  <c r="N51" i="4"/>
  <c r="M51" i="4"/>
  <c r="N42" i="4"/>
  <c r="M42" i="4"/>
  <c r="N36" i="4"/>
  <c r="M36" i="4"/>
  <c r="N80" i="4"/>
  <c r="M80" i="4"/>
  <c r="N71" i="4"/>
  <c r="M71" i="4"/>
  <c r="P1307" i="6"/>
  <c r="P1269" i="6"/>
  <c r="F495" i="6"/>
  <c r="H495" i="6" s="1"/>
  <c r="F471" i="6"/>
  <c r="H471" i="6" s="1"/>
  <c r="M631" i="6"/>
  <c r="P631" i="6" s="1"/>
  <c r="N617" i="6"/>
  <c r="P617" i="6" s="1"/>
  <c r="M584" i="6"/>
  <c r="P584" i="6" s="1"/>
  <c r="E571" i="6"/>
  <c r="H571" i="6" s="1"/>
  <c r="E565" i="6"/>
  <c r="H565" i="6" s="1"/>
  <c r="E541" i="6"/>
  <c r="H541" i="6" s="1"/>
  <c r="E535" i="6"/>
  <c r="H535" i="6" s="1"/>
  <c r="E523" i="6"/>
  <c r="H523" i="6" s="1"/>
  <c r="E487" i="6"/>
  <c r="H487" i="6" s="1"/>
  <c r="F435" i="6"/>
  <c r="H435" i="6" s="1"/>
  <c r="F429" i="6"/>
  <c r="H429" i="6" s="1"/>
  <c r="M622" i="6"/>
  <c r="P622" i="6" s="1"/>
  <c r="M667" i="6"/>
  <c r="P667" i="6" s="1"/>
  <c r="M619" i="6"/>
  <c r="P619" i="6" s="1"/>
  <c r="U612" i="6"/>
  <c r="X612" i="6" s="1"/>
  <c r="F444" i="6"/>
  <c r="H444" i="6" s="1"/>
  <c r="V392" i="6"/>
  <c r="X392" i="6" s="1"/>
  <c r="V390" i="6"/>
  <c r="X390" i="6" s="1"/>
  <c r="V388" i="6"/>
  <c r="X388" i="6" s="1"/>
  <c r="N461" i="6"/>
  <c r="P461" i="6" s="1"/>
  <c r="F453" i="6"/>
  <c r="H453" i="6" s="1"/>
  <c r="N343" i="6"/>
  <c r="P343" i="6" s="1"/>
  <c r="U332" i="6"/>
  <c r="X332" i="6" s="1"/>
  <c r="U330" i="6"/>
  <c r="X330" i="6" s="1"/>
  <c r="N328" i="6"/>
  <c r="P328" i="6" s="1"/>
  <c r="N327" i="6"/>
  <c r="P327" i="6" s="1"/>
  <c r="U313" i="6"/>
  <c r="X313" i="6" s="1"/>
  <c r="N310" i="6"/>
  <c r="P310" i="6" s="1"/>
  <c r="N305" i="6"/>
  <c r="P305" i="6" s="1"/>
  <c r="N299" i="6"/>
  <c r="P299" i="6" s="1"/>
  <c r="N295" i="6"/>
  <c r="P295" i="6" s="1"/>
  <c r="N293" i="6"/>
  <c r="P293" i="6" s="1"/>
  <c r="N283" i="6"/>
  <c r="P283" i="6" s="1"/>
  <c r="N267" i="6"/>
  <c r="P267" i="6" s="1"/>
  <c r="F459" i="6"/>
  <c r="H459" i="6" s="1"/>
  <c r="V367" i="6"/>
  <c r="X367" i="6" s="1"/>
  <c r="V365" i="6"/>
  <c r="X365" i="6" s="1"/>
  <c r="E348" i="6"/>
  <c r="H348" i="6" s="1"/>
  <c r="E346" i="6"/>
  <c r="H346" i="6" s="1"/>
  <c r="E342" i="6"/>
  <c r="H342" i="6" s="1"/>
  <c r="E339" i="6"/>
  <c r="H339" i="6" s="1"/>
  <c r="M336" i="6"/>
  <c r="P336" i="6" s="1"/>
  <c r="M321" i="6"/>
  <c r="P321" i="6" s="1"/>
  <c r="E319" i="6"/>
  <c r="H319" i="6" s="1"/>
  <c r="E292" i="6"/>
  <c r="H292" i="6" s="1"/>
  <c r="E288" i="6"/>
  <c r="H288" i="6" s="1"/>
  <c r="E286" i="6"/>
  <c r="H286" i="6" s="1"/>
  <c r="E282" i="6"/>
  <c r="H282" i="6" s="1"/>
  <c r="E280" i="6"/>
  <c r="H280" i="6" s="1"/>
  <c r="E274" i="6"/>
  <c r="H274" i="6" s="1"/>
  <c r="M512" i="6"/>
  <c r="N426" i="6"/>
  <c r="P426" i="6" s="1"/>
  <c r="F208" i="6"/>
  <c r="H208" i="6" s="1"/>
  <c r="F148" i="6"/>
  <c r="H148" i="6" s="1"/>
  <c r="F136" i="6"/>
  <c r="H136" i="6" s="1"/>
  <c r="F118" i="6"/>
  <c r="H118" i="6" s="1"/>
  <c r="F94" i="6"/>
  <c r="H94" i="6" s="1"/>
  <c r="E78" i="6"/>
  <c r="H78" i="6" s="1"/>
  <c r="M63" i="6"/>
  <c r="P63" i="6" s="1"/>
  <c r="M49" i="6"/>
  <c r="P49" i="6" s="1"/>
  <c r="M45" i="6"/>
  <c r="P45" i="6" s="1"/>
  <c r="M27" i="6"/>
  <c r="P27" i="6" s="1"/>
  <c r="E203" i="6"/>
  <c r="H203" i="6" s="1"/>
  <c r="E185" i="6"/>
  <c r="H185" i="6" s="1"/>
  <c r="E161" i="6"/>
  <c r="H161" i="6" s="1"/>
  <c r="E67" i="6"/>
  <c r="H67" i="6" s="1"/>
  <c r="E61" i="6"/>
  <c r="H61" i="6" s="1"/>
  <c r="E39" i="6"/>
  <c r="H39" i="6" s="1"/>
  <c r="E220" i="6"/>
  <c r="H220" i="6" s="1"/>
  <c r="E219" i="6"/>
  <c r="H219" i="6" s="1"/>
  <c r="F199" i="6"/>
  <c r="H199" i="6" s="1"/>
  <c r="E183" i="6"/>
  <c r="H183" i="6" s="1"/>
  <c r="E171" i="6"/>
  <c r="H171" i="6" s="1"/>
  <c r="E165" i="6"/>
  <c r="H165" i="6" s="1"/>
  <c r="F145" i="6"/>
  <c r="H145" i="6" s="1"/>
  <c r="F127" i="6"/>
  <c r="H127" i="6" s="1"/>
  <c r="F97" i="6"/>
  <c r="H97" i="6" s="1"/>
  <c r="E212" i="6"/>
  <c r="H212" i="6" s="1"/>
  <c r="E194" i="6"/>
  <c r="H194" i="6" s="1"/>
  <c r="E46" i="6"/>
  <c r="H46" i="6" s="1"/>
  <c r="E24" i="6"/>
  <c r="H24" i="6" s="1"/>
  <c r="E22" i="6"/>
  <c r="H22" i="6" s="1"/>
  <c r="E20" i="6"/>
  <c r="H20" i="6" s="1"/>
  <c r="N260" i="6"/>
  <c r="P260" i="6" s="1"/>
  <c r="M236" i="6"/>
  <c r="P236" i="6" s="1"/>
  <c r="E211" i="6"/>
  <c r="H211" i="6" s="1"/>
  <c r="V205" i="4"/>
  <c r="U205" i="4"/>
  <c r="V203" i="4"/>
  <c r="U203" i="4"/>
  <c r="V202" i="4"/>
  <c r="U202" i="4"/>
  <c r="V198" i="4"/>
  <c r="U198" i="4"/>
  <c r="F203" i="4"/>
  <c r="E203" i="4"/>
  <c r="N78" i="4"/>
  <c r="M78" i="4"/>
  <c r="N72" i="4"/>
  <c r="M72" i="4"/>
  <c r="N66" i="4"/>
  <c r="M66" i="4"/>
  <c r="N63" i="4"/>
  <c r="M63" i="4"/>
  <c r="N60" i="4"/>
  <c r="M60" i="4"/>
  <c r="N54" i="4"/>
  <c r="M54" i="4"/>
  <c r="N48" i="4"/>
  <c r="M48" i="4"/>
  <c r="N45" i="4"/>
  <c r="M45" i="4"/>
  <c r="N39" i="4"/>
  <c r="M39" i="4"/>
  <c r="N33" i="4"/>
  <c r="M33" i="4"/>
  <c r="V188" i="3"/>
  <c r="X188" i="3" s="1"/>
  <c r="V164" i="3"/>
  <c r="X164" i="3" s="1"/>
  <c r="V134" i="3"/>
  <c r="X134" i="3" s="1"/>
  <c r="V326" i="3"/>
  <c r="V280" i="3"/>
  <c r="X280" i="3" s="1"/>
  <c r="V278" i="3"/>
  <c r="U248" i="3"/>
  <c r="X248" i="3" s="1"/>
  <c r="U239" i="3"/>
  <c r="X239" i="3" s="1"/>
  <c r="N77" i="4"/>
  <c r="M77" i="4"/>
  <c r="N74" i="4"/>
  <c r="M74" i="4"/>
  <c r="N65" i="4"/>
  <c r="M65" i="4"/>
  <c r="N59" i="4"/>
  <c r="M59" i="4"/>
  <c r="N56" i="4"/>
  <c r="M56" i="4"/>
  <c r="N50" i="4"/>
  <c r="M50" i="4"/>
  <c r="N47" i="4"/>
  <c r="M47" i="4"/>
  <c r="N41" i="4"/>
  <c r="M41" i="4"/>
  <c r="N35" i="4"/>
  <c r="M35" i="4"/>
  <c r="U322" i="3"/>
  <c r="X322" i="3" s="1"/>
  <c r="U314" i="3"/>
  <c r="X314" i="3" s="1"/>
  <c r="N85" i="4"/>
  <c r="M85" i="4"/>
  <c r="N82" i="4"/>
  <c r="M82" i="4"/>
  <c r="N79" i="4"/>
  <c r="M79" i="4"/>
  <c r="N76" i="4"/>
  <c r="M76" i="4"/>
  <c r="N73" i="4"/>
  <c r="M73" i="4"/>
  <c r="N70" i="4"/>
  <c r="M70" i="4"/>
  <c r="N67" i="4"/>
  <c r="M67" i="4"/>
  <c r="N64" i="4"/>
  <c r="M64" i="4"/>
  <c r="N61" i="4"/>
  <c r="M61" i="4"/>
  <c r="N58" i="4"/>
  <c r="M58" i="4"/>
  <c r="N55" i="4"/>
  <c r="M55" i="4"/>
  <c r="N52" i="4"/>
  <c r="M52" i="4"/>
  <c r="N49" i="4"/>
  <c r="M49" i="4"/>
  <c r="N46" i="4"/>
  <c r="M46" i="4"/>
  <c r="N43" i="4"/>
  <c r="M43" i="4"/>
  <c r="N40" i="4"/>
  <c r="M40" i="4"/>
  <c r="N37" i="4"/>
  <c r="M37" i="4"/>
  <c r="N34" i="4"/>
  <c r="M34" i="4"/>
  <c r="U130" i="3"/>
  <c r="X130" i="3" s="1"/>
  <c r="V128" i="3"/>
  <c r="X128" i="3" s="1"/>
  <c r="U124" i="3"/>
  <c r="X124" i="3" s="1"/>
  <c r="V122" i="3"/>
  <c r="X122" i="3" s="1"/>
  <c r="U118" i="3"/>
  <c r="X118" i="3" s="1"/>
  <c r="V116" i="3"/>
  <c r="U106" i="3"/>
  <c r="X106" i="3" s="1"/>
  <c r="V104" i="3"/>
  <c r="U100" i="3"/>
  <c r="X100" i="3" s="1"/>
  <c r="V98" i="3"/>
  <c r="X98" i="3" s="1"/>
  <c r="U94" i="3"/>
  <c r="X94" i="3" s="1"/>
  <c r="V92" i="3"/>
  <c r="X92" i="3" s="1"/>
  <c r="U88" i="3"/>
  <c r="X88" i="3" s="1"/>
  <c r="V86" i="3"/>
  <c r="X86" i="3" s="1"/>
  <c r="U82" i="3"/>
  <c r="X82" i="3" s="1"/>
  <c r="V80" i="3"/>
  <c r="X80" i="3" s="1"/>
  <c r="U70" i="3"/>
  <c r="X70" i="3" s="1"/>
  <c r="V68" i="3"/>
  <c r="X68" i="3" s="1"/>
  <c r="U64" i="3"/>
  <c r="X64" i="3" s="1"/>
  <c r="V62" i="3"/>
  <c r="U58" i="3"/>
  <c r="X58" i="3" s="1"/>
  <c r="V56" i="3"/>
  <c r="X56" i="3" s="1"/>
  <c r="U52" i="3"/>
  <c r="X52" i="3" s="1"/>
  <c r="V50" i="3"/>
  <c r="X50" i="3" s="1"/>
  <c r="U46" i="3"/>
  <c r="X46" i="3" s="1"/>
  <c r="V44" i="3"/>
  <c r="X44" i="3" s="1"/>
  <c r="U34" i="3"/>
  <c r="X34" i="3" s="1"/>
  <c r="V32" i="3"/>
  <c r="X32" i="3" s="1"/>
  <c r="U28" i="3"/>
  <c r="X28" i="3" s="1"/>
  <c r="V26" i="3"/>
  <c r="X26" i="3" s="1"/>
  <c r="U22" i="3"/>
  <c r="X22" i="3" s="1"/>
  <c r="V20" i="3"/>
  <c r="X20" i="3" s="1"/>
  <c r="N971" i="6"/>
  <c r="P971" i="6" s="1"/>
  <c r="N1035" i="6"/>
  <c r="P1035" i="6" s="1"/>
  <c r="M1005" i="6"/>
  <c r="P1005" i="6" s="1"/>
  <c r="M1023" i="6"/>
  <c r="P1023" i="6" s="1"/>
  <c r="N1017" i="6"/>
  <c r="P1017" i="6" s="1"/>
  <c r="N863" i="6"/>
  <c r="P863" i="6" s="1"/>
  <c r="N791" i="6"/>
  <c r="P791" i="6" s="1"/>
  <c r="M879" i="6"/>
  <c r="P879" i="6" s="1"/>
  <c r="M902" i="6"/>
  <c r="P902" i="6" s="1"/>
  <c r="M884" i="6"/>
  <c r="P884" i="6" s="1"/>
  <c r="M810" i="6"/>
  <c r="P810" i="6" s="1"/>
  <c r="N885" i="6"/>
  <c r="P885" i="6" s="1"/>
  <c r="M945" i="6"/>
  <c r="P945" i="6" s="1"/>
  <c r="N873" i="6"/>
  <c r="P873" i="6" s="1"/>
  <c r="N876" i="6"/>
  <c r="P876" i="6" s="1"/>
  <c r="N786" i="6"/>
  <c r="P786" i="6" s="1"/>
  <c r="M870" i="6"/>
  <c r="P870" i="6" s="1"/>
  <c r="N603" i="6"/>
  <c r="P603" i="6" s="1"/>
  <c r="V554" i="6"/>
  <c r="X554" i="6" s="1"/>
  <c r="V457" i="6"/>
  <c r="X457" i="6" s="1"/>
  <c r="E599" i="6"/>
  <c r="H599" i="6" s="1"/>
  <c r="V534" i="6"/>
  <c r="X534" i="6" s="1"/>
  <c r="U563" i="6"/>
  <c r="X563" i="6" s="1"/>
  <c r="U538" i="6"/>
  <c r="X538" i="6" s="1"/>
  <c r="U461" i="6"/>
  <c r="X461" i="6" s="1"/>
  <c r="U574" i="6"/>
  <c r="X574" i="6" s="1"/>
  <c r="U544" i="6"/>
  <c r="X544" i="6" s="1"/>
  <c r="U557" i="6"/>
  <c r="X557" i="6" s="1"/>
  <c r="U492" i="6"/>
  <c r="X492" i="6" s="1"/>
  <c r="U486" i="6"/>
  <c r="X486" i="6" s="1"/>
  <c r="U465" i="6"/>
  <c r="X465" i="6" s="1"/>
  <c r="N199" i="4"/>
  <c r="M199" i="4"/>
  <c r="V192" i="4"/>
  <c r="U192" i="4"/>
  <c r="V190" i="4"/>
  <c r="U190" i="4"/>
  <c r="V604" i="6"/>
  <c r="X604" i="6" s="1"/>
  <c r="V84" i="4"/>
  <c r="U84" i="4"/>
  <c r="V82" i="4"/>
  <c r="U82" i="4"/>
  <c r="V65" i="4"/>
  <c r="U65" i="4"/>
  <c r="V48" i="4"/>
  <c r="U48" i="4"/>
  <c r="V46" i="4"/>
  <c r="U46" i="4"/>
  <c r="M956" i="6"/>
  <c r="P956" i="6" s="1"/>
  <c r="F196" i="4"/>
  <c r="E196" i="4"/>
  <c r="V80" i="4"/>
  <c r="U80" i="4"/>
  <c r="V63" i="4"/>
  <c r="U63" i="4"/>
  <c r="V61" i="4"/>
  <c r="U61" i="4"/>
  <c r="V44" i="4"/>
  <c r="U44" i="4"/>
  <c r="F204" i="4"/>
  <c r="E204" i="4"/>
  <c r="V75" i="4"/>
  <c r="U75" i="4"/>
  <c r="V73" i="4"/>
  <c r="U73" i="4"/>
  <c r="V56" i="4"/>
  <c r="U56" i="4"/>
  <c r="V39" i="4"/>
  <c r="U39" i="4"/>
  <c r="V37" i="4"/>
  <c r="U37" i="4"/>
  <c r="N200" i="4"/>
  <c r="M200" i="4"/>
  <c r="N886" i="6"/>
  <c r="P886" i="6" s="1"/>
  <c r="U567" i="6"/>
  <c r="X567" i="6" s="1"/>
  <c r="M585" i="6"/>
  <c r="P585" i="6" s="1"/>
  <c r="V571" i="6"/>
  <c r="X571" i="6" s="1"/>
  <c r="U523" i="6"/>
  <c r="X523" i="6" s="1"/>
  <c r="M877" i="6"/>
  <c r="P877" i="6" s="1"/>
  <c r="F199" i="4"/>
  <c r="E199" i="4"/>
  <c r="V188" i="4"/>
  <c r="U188" i="4"/>
  <c r="V182" i="4"/>
  <c r="U182" i="4"/>
  <c r="V176" i="4"/>
  <c r="U176" i="4"/>
  <c r="V170" i="4"/>
  <c r="U170" i="4"/>
  <c r="V164" i="4"/>
  <c r="U164" i="4"/>
  <c r="V50" i="4"/>
  <c r="U50" i="4"/>
  <c r="V35" i="4"/>
  <c r="U35" i="4"/>
  <c r="V25" i="4"/>
  <c r="U25" i="4"/>
  <c r="N787" i="6"/>
  <c r="P787" i="6" s="1"/>
  <c r="N186" i="4"/>
  <c r="M186" i="4"/>
  <c r="N180" i="4"/>
  <c r="M180" i="4"/>
  <c r="N174" i="4"/>
  <c r="M174" i="4"/>
  <c r="F596" i="6"/>
  <c r="H596" i="6" s="1"/>
  <c r="N193" i="4"/>
  <c r="M193" i="4"/>
  <c r="V184" i="4"/>
  <c r="U184" i="4"/>
  <c r="N169" i="4"/>
  <c r="M169" i="4"/>
  <c r="V68" i="4"/>
  <c r="U68" i="4"/>
  <c r="V53" i="4"/>
  <c r="U53" i="4"/>
  <c r="V29" i="4"/>
  <c r="U29" i="4"/>
  <c r="V18" i="4"/>
  <c r="U18" i="4"/>
  <c r="F572" i="6"/>
  <c r="H572" i="6" s="1"/>
  <c r="N194" i="4"/>
  <c r="M194" i="4"/>
  <c r="V185" i="4"/>
  <c r="U185" i="4"/>
  <c r="V179" i="4"/>
  <c r="U179" i="4"/>
  <c r="V173" i="4"/>
  <c r="U173" i="4"/>
  <c r="V167" i="4"/>
  <c r="U167" i="4"/>
  <c r="V496" i="6"/>
  <c r="X496" i="6" s="1"/>
  <c r="N171" i="4"/>
  <c r="M171" i="4"/>
  <c r="V161" i="4"/>
  <c r="U161" i="4"/>
  <c r="N192" i="4"/>
  <c r="M192" i="4"/>
  <c r="N168" i="4"/>
  <c r="M168" i="4"/>
  <c r="V159" i="4"/>
  <c r="U159" i="4"/>
  <c r="V153" i="4"/>
  <c r="U153" i="4"/>
  <c r="V147" i="4"/>
  <c r="U147" i="4"/>
  <c r="V141" i="4"/>
  <c r="U141" i="4"/>
  <c r="V135" i="4"/>
  <c r="U135" i="4"/>
  <c r="V129" i="4"/>
  <c r="U129" i="4"/>
  <c r="V123" i="4"/>
  <c r="U123" i="4"/>
  <c r="V117" i="4"/>
  <c r="U117" i="4"/>
  <c r="V111" i="4"/>
  <c r="U111" i="4"/>
  <c r="V105" i="4"/>
  <c r="U105" i="4"/>
  <c r="V99" i="4"/>
  <c r="U99" i="4"/>
  <c r="V93" i="4"/>
  <c r="U93" i="4"/>
  <c r="V87" i="4"/>
  <c r="U87" i="4"/>
  <c r="V60" i="4"/>
  <c r="U60" i="4"/>
  <c r="V58" i="4"/>
  <c r="U58" i="4"/>
  <c r="V24" i="4"/>
  <c r="U24" i="4"/>
  <c r="N904" i="6"/>
  <c r="P904" i="6" s="1"/>
  <c r="U491" i="6"/>
  <c r="X491" i="6" s="1"/>
  <c r="F195" i="4"/>
  <c r="E195" i="4"/>
  <c r="V155" i="4"/>
  <c r="U155" i="4"/>
  <c r="V149" i="4"/>
  <c r="U149" i="4"/>
  <c r="V143" i="4"/>
  <c r="U143" i="4"/>
  <c r="V137" i="4"/>
  <c r="U137" i="4"/>
  <c r="V131" i="4"/>
  <c r="U131" i="4"/>
  <c r="V125" i="4"/>
  <c r="U125" i="4"/>
  <c r="V119" i="4"/>
  <c r="U119" i="4"/>
  <c r="V113" i="4"/>
  <c r="U113" i="4"/>
  <c r="V107" i="4"/>
  <c r="U107" i="4"/>
  <c r="V101" i="4"/>
  <c r="U101" i="4"/>
  <c r="V95" i="4"/>
  <c r="U95" i="4"/>
  <c r="V89" i="4"/>
  <c r="U89" i="4"/>
  <c r="V52" i="4"/>
  <c r="U52" i="4"/>
  <c r="V187" i="4"/>
  <c r="U187" i="4"/>
  <c r="V27" i="4"/>
  <c r="U27" i="4"/>
  <c r="F25" i="4"/>
  <c r="E25" i="4"/>
  <c r="F23" i="4"/>
  <c r="E23" i="4"/>
  <c r="F21" i="4"/>
  <c r="E21" i="4"/>
  <c r="V19" i="4"/>
  <c r="U19" i="4"/>
  <c r="F17" i="4"/>
  <c r="E17" i="4"/>
  <c r="M907" i="6"/>
  <c r="P907" i="6" s="1"/>
  <c r="M940" i="6"/>
  <c r="P940" i="6" s="1"/>
  <c r="M844" i="6"/>
  <c r="P844" i="6" s="1"/>
  <c r="X1313" i="6"/>
  <c r="X1301" i="6"/>
  <c r="N249" i="6"/>
  <c r="P249" i="6" s="1"/>
  <c r="M237" i="6"/>
  <c r="P237" i="6" s="1"/>
  <c r="M261" i="6"/>
  <c r="P261" i="6" s="1"/>
  <c r="N992" i="6"/>
  <c r="P992" i="6" s="1"/>
  <c r="N871" i="6"/>
  <c r="P871" i="6" s="1"/>
  <c r="N808" i="6"/>
  <c r="P808" i="6" s="1"/>
  <c r="N922" i="6"/>
  <c r="P922" i="6" s="1"/>
  <c r="X598" i="6"/>
  <c r="H124" i="6"/>
  <c r="X241" i="6"/>
  <c r="P201" i="6"/>
  <c r="X331" i="4"/>
  <c r="H310" i="4"/>
  <c r="H208" i="4"/>
  <c r="H309" i="4"/>
  <c r="H273" i="4"/>
  <c r="X287" i="4"/>
  <c r="X269" i="4"/>
  <c r="X257" i="4"/>
  <c r="X699" i="6"/>
  <c r="X669" i="6"/>
  <c r="X870" i="6"/>
  <c r="X798" i="6"/>
  <c r="H607" i="6"/>
  <c r="X424" i="6"/>
  <c r="X418" i="6"/>
  <c r="V259" i="3"/>
  <c r="X259" i="3" s="1"/>
  <c r="H1203" i="6"/>
  <c r="P898" i="6"/>
  <c r="N772" i="6"/>
  <c r="P772" i="6" s="1"/>
  <c r="N901" i="6"/>
  <c r="P901" i="6" s="1"/>
  <c r="P1247" i="6"/>
  <c r="X1231" i="6"/>
  <c r="H1228" i="6"/>
  <c r="X1211" i="6"/>
  <c r="P1206" i="6"/>
  <c r="P1202" i="6"/>
  <c r="P1253" i="6"/>
  <c r="P1261" i="6"/>
  <c r="X1243" i="6"/>
  <c r="P1225" i="6"/>
  <c r="P1309" i="6"/>
  <c r="X1249" i="6"/>
  <c r="P1229" i="6"/>
  <c r="H1214" i="6"/>
  <c r="P1211" i="6"/>
  <c r="H553" i="6"/>
  <c r="H505" i="6"/>
  <c r="H499" i="6"/>
  <c r="H1039" i="6"/>
  <c r="P695" i="6"/>
  <c r="P684" i="6"/>
  <c r="P665" i="6"/>
  <c r="P654" i="6"/>
  <c r="P642" i="6"/>
  <c r="H626" i="6"/>
  <c r="X368" i="6"/>
  <c r="P625" i="6"/>
  <c r="H583" i="6"/>
  <c r="P551" i="6"/>
  <c r="P455" i="6"/>
  <c r="P144" i="6"/>
  <c r="H217" i="6"/>
  <c r="X234" i="6"/>
  <c r="P79" i="6"/>
  <c r="X294" i="4"/>
  <c r="X327" i="4"/>
  <c r="X303" i="4"/>
  <c r="X245" i="4"/>
  <c r="X180" i="4"/>
  <c r="X71" i="4"/>
  <c r="P155" i="4"/>
  <c r="P124" i="4"/>
  <c r="P100" i="4"/>
  <c r="P97" i="4"/>
  <c r="H78" i="4"/>
  <c r="P965" i="6"/>
  <c r="H1187" i="6"/>
  <c r="H1239" i="6"/>
  <c r="H1185" i="6"/>
  <c r="H1183" i="6"/>
  <c r="H1251" i="6"/>
  <c r="P951" i="6"/>
  <c r="P783" i="6"/>
  <c r="P960" i="6"/>
  <c r="P930" i="6"/>
  <c r="P822" i="6"/>
  <c r="P618" i="6"/>
  <c r="X568" i="6"/>
  <c r="X533" i="6"/>
  <c r="X489" i="6"/>
  <c r="H602" i="6"/>
  <c r="P582" i="6"/>
  <c r="X458" i="6"/>
  <c r="X536" i="6"/>
  <c r="X1276" i="6"/>
  <c r="P1303" i="6"/>
  <c r="P1208" i="6"/>
  <c r="H1319" i="6"/>
  <c r="X1156" i="6"/>
  <c r="X1148" i="6"/>
  <c r="X1108" i="6"/>
  <c r="X992" i="6"/>
  <c r="X965" i="6"/>
  <c r="X956" i="6"/>
  <c r="X875" i="6"/>
  <c r="X1223" i="6"/>
  <c r="X988" i="6"/>
  <c r="X982" i="6"/>
  <c r="X898" i="6"/>
  <c r="X808" i="6"/>
  <c r="X1020" i="6"/>
  <c r="X921" i="6"/>
  <c r="X861" i="6"/>
  <c r="X831" i="6"/>
  <c r="P542" i="6"/>
  <c r="X309" i="6"/>
  <c r="P432" i="6"/>
  <c r="X432" i="6"/>
  <c r="P497" i="6"/>
  <c r="H248" i="6"/>
  <c r="P155" i="6"/>
  <c r="P89" i="6"/>
  <c r="P68" i="6"/>
  <c r="P34" i="6"/>
  <c r="X322" i="4"/>
  <c r="X292" i="4"/>
  <c r="P201" i="4"/>
  <c r="H243" i="4"/>
  <c r="H213" i="4"/>
  <c r="P149" i="4"/>
  <c r="P112" i="4"/>
  <c r="X1019" i="6"/>
  <c r="P891" i="6"/>
  <c r="P782" i="6"/>
  <c r="P762" i="6"/>
  <c r="P630" i="6"/>
  <c r="P944" i="6"/>
  <c r="P769" i="6"/>
  <c r="H1205" i="6"/>
  <c r="P784" i="6"/>
  <c r="H611" i="6"/>
  <c r="N946" i="6"/>
  <c r="P946" i="6" s="1"/>
  <c r="P1008" i="6"/>
  <c r="X552" i="6"/>
  <c r="X525" i="6"/>
  <c r="X968" i="6"/>
  <c r="X860" i="6"/>
  <c r="H1222" i="6"/>
  <c r="X985" i="6"/>
  <c r="X913" i="6"/>
  <c r="X895" i="6"/>
  <c r="X877" i="6"/>
  <c r="X835" i="6"/>
  <c r="X832" i="6"/>
  <c r="X823" i="6"/>
  <c r="X817" i="6"/>
  <c r="X763" i="6"/>
  <c r="X675" i="6"/>
  <c r="X651" i="6"/>
  <c r="P1246" i="6"/>
  <c r="P1203" i="6"/>
  <c r="H1009" i="6"/>
  <c r="X1106" i="6"/>
  <c r="X1088" i="6"/>
  <c r="H1006" i="6"/>
  <c r="X996" i="6"/>
  <c r="X978" i="6"/>
  <c r="X951" i="6"/>
  <c r="X891" i="6"/>
  <c r="X846" i="6"/>
  <c r="X666" i="6"/>
  <c r="H517" i="6"/>
  <c r="H490" i="6"/>
  <c r="P640" i="6"/>
  <c r="X423" i="6"/>
  <c r="X360" i="6"/>
  <c r="X349" i="6"/>
  <c r="X347" i="6"/>
  <c r="X331" i="6"/>
  <c r="H466" i="6"/>
  <c r="P646" i="6"/>
  <c r="P210" i="6"/>
  <c r="H88" i="6"/>
  <c r="H260" i="6"/>
  <c r="P119" i="6"/>
  <c r="X296" i="6"/>
  <c r="X290" i="6"/>
  <c r="X284" i="6"/>
  <c r="X278" i="6"/>
  <c r="X272" i="6"/>
  <c r="P208" i="6"/>
  <c r="P196" i="6"/>
  <c r="P172" i="6"/>
  <c r="P154" i="6"/>
  <c r="P213" i="6"/>
  <c r="P165" i="6"/>
  <c r="P62" i="6"/>
  <c r="P56" i="6"/>
  <c r="P22" i="6"/>
  <c r="P20" i="6"/>
  <c r="X244" i="6"/>
  <c r="P121" i="6"/>
  <c r="H283" i="4"/>
  <c r="H271" i="4"/>
  <c r="H217" i="4"/>
  <c r="X333" i="4"/>
  <c r="X320" i="4"/>
  <c r="X308" i="4"/>
  <c r="X296" i="4"/>
  <c r="X284" i="4"/>
  <c r="X272" i="4"/>
  <c r="X243" i="4"/>
  <c r="X241" i="4"/>
  <c r="H68" i="4"/>
  <c r="H44" i="4"/>
  <c r="X160" i="4"/>
  <c r="X152" i="4"/>
  <c r="X146" i="4"/>
  <c r="X122" i="4"/>
  <c r="X116" i="4"/>
  <c r="X110" i="4"/>
  <c r="X282" i="3"/>
  <c r="P994" i="6"/>
  <c r="M811" i="6"/>
  <c r="N811" i="6"/>
  <c r="M985" i="6"/>
  <c r="N985" i="6"/>
  <c r="M790" i="6"/>
  <c r="N790" i="6"/>
  <c r="X1307" i="6"/>
  <c r="P1305" i="6"/>
  <c r="X1273" i="6"/>
  <c r="H1270" i="6"/>
  <c r="P1197" i="6"/>
  <c r="P1185" i="6"/>
  <c r="P1173" i="6"/>
  <c r="X1169" i="6"/>
  <c r="X1133" i="6"/>
  <c r="X1121" i="6"/>
  <c r="P1316" i="6"/>
  <c r="P1228" i="6"/>
  <c r="X1253" i="6"/>
  <c r="P1240" i="6"/>
  <c r="P178" i="4"/>
  <c r="P172" i="4"/>
  <c r="P148" i="4"/>
  <c r="P125" i="4"/>
  <c r="P121" i="4"/>
  <c r="P106" i="4"/>
  <c r="V101" i="3"/>
  <c r="X101" i="3" s="1"/>
  <c r="V65" i="3"/>
  <c r="X65" i="3" s="1"/>
  <c r="X40" i="3"/>
  <c r="U31" i="3"/>
  <c r="V1028" i="6"/>
  <c r="X1028" i="6" s="1"/>
  <c r="N989" i="6"/>
  <c r="P989" i="6" s="1"/>
  <c r="N1032" i="6"/>
  <c r="P1032" i="6" s="1"/>
  <c r="N993" i="6"/>
  <c r="P993" i="6" s="1"/>
  <c r="X1287" i="6"/>
  <c r="N941" i="6"/>
  <c r="P941" i="6" s="1"/>
  <c r="N869" i="6"/>
  <c r="P869" i="6" s="1"/>
  <c r="N845" i="6"/>
  <c r="P845" i="6" s="1"/>
  <c r="N809" i="6"/>
  <c r="P809" i="6" s="1"/>
  <c r="N785" i="6"/>
  <c r="P785" i="6" s="1"/>
  <c r="N773" i="6"/>
  <c r="P773" i="6" s="1"/>
  <c r="V607" i="6"/>
  <c r="X607" i="6" s="1"/>
  <c r="F578" i="6"/>
  <c r="H578" i="6" s="1"/>
  <c r="U559" i="6"/>
  <c r="X559" i="6" s="1"/>
  <c r="U521" i="6"/>
  <c r="X521" i="6" s="1"/>
  <c r="U517" i="6"/>
  <c r="X517" i="6" s="1"/>
  <c r="U508" i="6"/>
  <c r="X508" i="6" s="1"/>
  <c r="U485" i="6"/>
  <c r="X485" i="6" s="1"/>
  <c r="U481" i="6"/>
  <c r="X481" i="6" s="1"/>
  <c r="X468" i="6"/>
  <c r="N255" i="6"/>
  <c r="P255" i="6" s="1"/>
  <c r="X545" i="6"/>
  <c r="X480" i="6"/>
  <c r="X1025" i="6"/>
  <c r="H1171" i="6"/>
  <c r="X233" i="4"/>
  <c r="X217" i="4"/>
  <c r="X229" i="4"/>
  <c r="U500" i="6"/>
  <c r="X500" i="6" s="1"/>
  <c r="P823" i="6"/>
  <c r="H1179" i="6"/>
  <c r="P889" i="6"/>
  <c r="V595" i="6"/>
  <c r="X595" i="6" s="1"/>
  <c r="N913" i="6"/>
  <c r="P913" i="6" s="1"/>
  <c r="N880" i="6"/>
  <c r="P880" i="6" s="1"/>
  <c r="N862" i="6"/>
  <c r="P862" i="6" s="1"/>
  <c r="M615" i="6"/>
  <c r="P615" i="6" s="1"/>
  <c r="V518" i="6"/>
  <c r="U518" i="6"/>
  <c r="V209" i="3"/>
  <c r="X209" i="3" s="1"/>
  <c r="V286" i="3"/>
  <c r="X286" i="3" s="1"/>
  <c r="V266" i="3"/>
  <c r="X266" i="3" s="1"/>
  <c r="V307" i="3"/>
  <c r="X307" i="3" s="1"/>
  <c r="V315" i="3"/>
  <c r="X315" i="3" s="1"/>
  <c r="V304" i="3"/>
  <c r="X304" i="3" s="1"/>
  <c r="U230" i="3"/>
  <c r="X230" i="3" s="1"/>
  <c r="X335" i="4"/>
  <c r="X232" i="4"/>
  <c r="X252" i="4"/>
  <c r="X329" i="4"/>
  <c r="X263" i="4"/>
  <c r="X239" i="4"/>
  <c r="X244" i="4"/>
  <c r="X109" i="4"/>
  <c r="X100" i="4"/>
  <c r="X154" i="4"/>
  <c r="X114" i="4"/>
  <c r="X174" i="4"/>
  <c r="P101" i="4"/>
  <c r="P88" i="4"/>
  <c r="P166" i="4"/>
  <c r="P154" i="4"/>
  <c r="P142" i="4"/>
  <c r="P130" i="4"/>
  <c r="H315" i="4"/>
  <c r="H322" i="4"/>
  <c r="H291" i="4"/>
  <c r="H232" i="4"/>
  <c r="H307" i="4"/>
  <c r="H319" i="4"/>
  <c r="H53" i="4"/>
  <c r="H192" i="4"/>
  <c r="H186" i="4"/>
  <c r="H180" i="4"/>
  <c r="H174" i="4"/>
  <c r="H168" i="4"/>
  <c r="H162" i="4"/>
  <c r="H156" i="4"/>
  <c r="H150" i="4"/>
  <c r="H144" i="4"/>
  <c r="H138" i="4"/>
  <c r="H132" i="4"/>
  <c r="H126" i="4"/>
  <c r="H120" i="4"/>
  <c r="H114" i="4"/>
  <c r="H108" i="4"/>
  <c r="H102" i="4"/>
  <c r="H96" i="4"/>
  <c r="H90" i="4"/>
  <c r="H38" i="4"/>
  <c r="H49" i="4"/>
  <c r="H279" i="4"/>
  <c r="H249" i="4"/>
  <c r="H222" i="4"/>
  <c r="H216" i="4"/>
  <c r="H292" i="4"/>
  <c r="H321" i="4"/>
  <c r="H207" i="4"/>
  <c r="H77" i="4"/>
  <c r="H60" i="4"/>
  <c r="H42" i="4"/>
  <c r="H200" i="4"/>
  <c r="H66" i="4"/>
  <c r="H80" i="4"/>
  <c r="H85" i="4"/>
  <c r="H73" i="4"/>
  <c r="H64" i="4"/>
  <c r="H55" i="4"/>
  <c r="E568" i="6"/>
  <c r="F568" i="6"/>
  <c r="M334" i="6"/>
  <c r="N334" i="6"/>
  <c r="N527" i="6"/>
  <c r="M527" i="6"/>
  <c r="M337" i="6"/>
  <c r="N337" i="6"/>
  <c r="M319" i="6"/>
  <c r="N319" i="6"/>
  <c r="E489" i="6"/>
  <c r="F489" i="6"/>
  <c r="E193" i="6"/>
  <c r="F193" i="6"/>
  <c r="F157" i="6"/>
  <c r="E157" i="6"/>
  <c r="E85" i="6"/>
  <c r="F85" i="6"/>
  <c r="U265" i="3"/>
  <c r="V265" i="3"/>
  <c r="H1304" i="6"/>
  <c r="P1277" i="6"/>
  <c r="P1249" i="6"/>
  <c r="P1258" i="6"/>
  <c r="H1307" i="6"/>
  <c r="H1274" i="6"/>
  <c r="X1219" i="6"/>
  <c r="H1216" i="6"/>
  <c r="X806" i="6"/>
  <c r="F488" i="6"/>
  <c r="H488" i="6" s="1"/>
  <c r="V173" i="3"/>
  <c r="X173" i="3" s="1"/>
  <c r="M243" i="6"/>
  <c r="N243" i="6"/>
  <c r="U294" i="3"/>
  <c r="V294" i="3"/>
  <c r="M330" i="6"/>
  <c r="N330" i="6"/>
  <c r="F177" i="6"/>
  <c r="E177" i="6"/>
  <c r="U330" i="3"/>
  <c r="V330" i="3"/>
  <c r="F68" i="6"/>
  <c r="E68" i="6"/>
  <c r="U311" i="3"/>
  <c r="V311" i="3"/>
  <c r="E546" i="6"/>
  <c r="F546" i="6"/>
  <c r="E442" i="6"/>
  <c r="F442" i="6"/>
  <c r="F231" i="6"/>
  <c r="E231" i="6"/>
  <c r="F141" i="6"/>
  <c r="E141" i="6"/>
  <c r="F450" i="6"/>
  <c r="E450" i="6"/>
  <c r="F327" i="6"/>
  <c r="E327" i="6"/>
  <c r="F153" i="6"/>
  <c r="E153" i="6"/>
  <c r="E515" i="6"/>
  <c r="F515" i="6"/>
  <c r="X1309" i="6"/>
  <c r="X1213" i="6"/>
  <c r="P1186" i="6"/>
  <c r="P1178" i="6"/>
  <c r="P1189" i="6"/>
  <c r="P1177" i="6"/>
  <c r="X323" i="6"/>
  <c r="P149" i="6"/>
  <c r="V233" i="3"/>
  <c r="U233" i="3"/>
  <c r="U170" i="3"/>
  <c r="V170" i="3"/>
  <c r="P1311" i="6"/>
  <c r="P1222" i="6"/>
  <c r="F422" i="6"/>
  <c r="H422" i="6" s="1"/>
  <c r="M500" i="6"/>
  <c r="P500" i="6" s="1"/>
  <c r="F175" i="6"/>
  <c r="E175" i="6"/>
  <c r="F139" i="6"/>
  <c r="E139" i="6"/>
  <c r="E103" i="6"/>
  <c r="F103" i="6"/>
  <c r="F63" i="6"/>
  <c r="E63" i="6"/>
  <c r="U300" i="3"/>
  <c r="V300" i="3"/>
  <c r="U276" i="3"/>
  <c r="V276" i="3"/>
  <c r="U158" i="3"/>
  <c r="V158" i="3"/>
  <c r="X1259" i="6"/>
  <c r="N252" i="6"/>
  <c r="P252" i="6" s="1"/>
  <c r="M608" i="6"/>
  <c r="N608" i="6"/>
  <c r="N521" i="6"/>
  <c r="M521" i="6"/>
  <c r="E468" i="6"/>
  <c r="F468" i="6"/>
  <c r="F322" i="6"/>
  <c r="E322" i="6"/>
  <c r="F170" i="6"/>
  <c r="E170" i="6"/>
  <c r="F116" i="6"/>
  <c r="E116" i="6"/>
  <c r="F56" i="6"/>
  <c r="E56" i="6"/>
  <c r="F225" i="6"/>
  <c r="E225" i="6"/>
  <c r="M605" i="6"/>
  <c r="N605" i="6"/>
  <c r="F316" i="6"/>
  <c r="E316" i="6"/>
  <c r="F172" i="6"/>
  <c r="E172" i="6"/>
  <c r="F104" i="6"/>
  <c r="E104" i="6"/>
  <c r="F49" i="6"/>
  <c r="E49" i="6"/>
  <c r="M296" i="6"/>
  <c r="N296" i="6"/>
  <c r="M290" i="6"/>
  <c r="N290" i="6"/>
  <c r="M284" i="6"/>
  <c r="N284" i="6"/>
  <c r="M278" i="6"/>
  <c r="N278" i="6"/>
  <c r="N272" i="6"/>
  <c r="M272" i="6"/>
  <c r="M266" i="6"/>
  <c r="N266" i="6"/>
  <c r="P1319" i="6"/>
  <c r="P1274" i="6"/>
  <c r="P1216" i="6"/>
  <c r="P1221" i="6"/>
  <c r="H1184" i="6"/>
  <c r="H1172" i="6"/>
  <c r="X1170" i="6"/>
  <c r="F516" i="6"/>
  <c r="H516" i="6" s="1"/>
  <c r="H514" i="6"/>
  <c r="E121" i="6"/>
  <c r="H121" i="6" s="1"/>
  <c r="F293" i="6"/>
  <c r="E293" i="6"/>
  <c r="F281" i="6"/>
  <c r="H281" i="6" s="1"/>
  <c r="F275" i="6"/>
  <c r="E275" i="6"/>
  <c r="F269" i="6"/>
  <c r="E269" i="6"/>
  <c r="F101" i="6"/>
  <c r="E101" i="6"/>
  <c r="F53" i="6"/>
  <c r="E53" i="6"/>
  <c r="P1231" i="6"/>
  <c r="X974" i="6"/>
  <c r="X830" i="6"/>
  <c r="X791" i="6"/>
  <c r="H1258" i="6"/>
  <c r="X680" i="6"/>
  <c r="X1261" i="6"/>
  <c r="H1223" i="6"/>
  <c r="P1199" i="6"/>
  <c r="X964" i="6"/>
  <c r="X731" i="6"/>
  <c r="X948" i="6"/>
  <c r="X1176" i="6"/>
  <c r="P435" i="6"/>
  <c r="H463" i="6"/>
  <c r="X321" i="6"/>
  <c r="X311" i="6"/>
  <c r="X307" i="6"/>
  <c r="P108" i="6"/>
  <c r="P41" i="6"/>
  <c r="X251" i="6"/>
  <c r="H245" i="6"/>
  <c r="P185" i="6"/>
  <c r="P77" i="6"/>
  <c r="P148" i="6"/>
  <c r="P219" i="6"/>
  <c r="P183" i="6"/>
  <c r="P135" i="6"/>
  <c r="P134" i="6"/>
  <c r="P128" i="6"/>
  <c r="P193" i="6"/>
  <c r="P139" i="6"/>
  <c r="H286" i="4"/>
  <c r="H274" i="4"/>
  <c r="H327" i="4"/>
  <c r="X318" i="4"/>
  <c r="X312" i="4"/>
  <c r="X300" i="4"/>
  <c r="H268" i="4"/>
  <c r="X299" i="4"/>
  <c r="X281" i="4"/>
  <c r="H295" i="4"/>
  <c r="H223" i="4"/>
  <c r="X297" i="4"/>
  <c r="X261" i="4"/>
  <c r="H62" i="4"/>
  <c r="X186" i="4"/>
  <c r="X169" i="4"/>
  <c r="X163" i="4"/>
  <c r="H37" i="4"/>
  <c r="X197" i="3"/>
  <c r="H239" i="4"/>
  <c r="P157" i="4"/>
  <c r="P131" i="4"/>
  <c r="P89" i="4"/>
  <c r="H33" i="4"/>
  <c r="H31" i="4"/>
  <c r="H1277" i="6"/>
  <c r="P932" i="6"/>
  <c r="P848" i="6"/>
  <c r="H575" i="6"/>
  <c r="X454" i="6"/>
  <c r="P624" i="6"/>
  <c r="H581" i="6"/>
  <c r="X1270" i="6"/>
  <c r="X1254" i="6"/>
  <c r="V317" i="3"/>
  <c r="X317" i="3" s="1"/>
  <c r="X505" i="6"/>
  <c r="H1174" i="6"/>
  <c r="X650" i="6"/>
  <c r="P756" i="6"/>
  <c r="P720" i="6"/>
  <c r="P566" i="6"/>
  <c r="P180" i="6"/>
  <c r="P174" i="6"/>
  <c r="P488" i="6"/>
  <c r="X276" i="6"/>
  <c r="X270" i="6"/>
  <c r="X264" i="6"/>
  <c r="H235" i="6"/>
  <c r="P220" i="6"/>
  <c r="P184" i="6"/>
  <c r="X283" i="4"/>
  <c r="X277" i="4"/>
  <c r="X253" i="4"/>
  <c r="X247" i="4"/>
  <c r="X324" i="4"/>
  <c r="X260" i="4"/>
  <c r="X248" i="4"/>
  <c r="X172" i="4"/>
  <c r="X151" i="4"/>
  <c r="X148" i="4"/>
  <c r="X145" i="4"/>
  <c r="X142" i="4"/>
  <c r="X139" i="4"/>
  <c r="X136" i="4"/>
  <c r="X133" i="4"/>
  <c r="X130" i="4"/>
  <c r="X127" i="4"/>
  <c r="X118" i="4"/>
  <c r="X115" i="4"/>
  <c r="X112" i="4"/>
  <c r="X98" i="4"/>
  <c r="X92" i="4"/>
  <c r="H245" i="4"/>
  <c r="H61" i="4"/>
  <c r="H52" i="4"/>
  <c r="X143" i="3"/>
  <c r="P136" i="4"/>
  <c r="P94" i="4"/>
  <c r="H84" i="4"/>
  <c r="X103" i="3"/>
  <c r="P972" i="6"/>
  <c r="X218" i="4"/>
  <c r="U323" i="3"/>
  <c r="V323" i="3"/>
  <c r="X220" i="4"/>
  <c r="X752" i="6"/>
  <c r="X867" i="6"/>
  <c r="X819" i="6"/>
  <c r="H1194" i="6"/>
  <c r="H1170" i="6"/>
  <c r="P1027" i="6"/>
  <c r="P690" i="6"/>
  <c r="P683" i="6"/>
  <c r="H418" i="6"/>
  <c r="P240" i="6"/>
  <c r="P167" i="6"/>
  <c r="P229" i="6"/>
  <c r="X230" i="4"/>
  <c r="X325" i="4"/>
  <c r="H261" i="4"/>
  <c r="X251" i="4"/>
  <c r="H74" i="4"/>
  <c r="H50" i="4"/>
  <c r="X181" i="4"/>
  <c r="X178" i="4"/>
  <c r="X175" i="4"/>
  <c r="X168" i="4"/>
  <c r="X88" i="4"/>
  <c r="X85" i="4"/>
  <c r="H76" i="4"/>
  <c r="H43" i="4"/>
  <c r="P161" i="4"/>
  <c r="P113" i="4"/>
  <c r="H1207" i="6"/>
  <c r="P627" i="6"/>
  <c r="X583" i="6"/>
  <c r="P1239" i="6"/>
  <c r="X971" i="6"/>
  <c r="X797" i="6"/>
  <c r="H1178" i="6"/>
  <c r="X668" i="6"/>
  <c r="X943" i="6"/>
  <c r="X787" i="6"/>
  <c r="X1225" i="6"/>
  <c r="H1186" i="6"/>
  <c r="P741" i="6"/>
  <c r="P723" i="6"/>
  <c r="P1273" i="6"/>
  <c r="P1183" i="6"/>
  <c r="X981" i="6"/>
  <c r="P575" i="6"/>
  <c r="P448" i="6"/>
  <c r="P666" i="6"/>
  <c r="P479" i="6"/>
  <c r="P429" i="6"/>
  <c r="X357" i="6"/>
  <c r="P306" i="6"/>
  <c r="P72" i="6"/>
  <c r="P67" i="6"/>
  <c r="P113" i="6"/>
  <c r="P166" i="6"/>
  <c r="P182" i="6"/>
  <c r="X313" i="4"/>
  <c r="X323" i="4"/>
  <c r="X293" i="4"/>
  <c r="X275" i="4"/>
  <c r="X304" i="4"/>
  <c r="X274" i="4"/>
  <c r="H229" i="4"/>
  <c r="X278" i="4"/>
  <c r="H56" i="4"/>
  <c r="X108" i="4"/>
  <c r="P118" i="4"/>
  <c r="H36" i="4"/>
  <c r="X116" i="3"/>
  <c r="X515" i="6"/>
  <c r="X507" i="6"/>
  <c r="X616" i="6"/>
  <c r="X208" i="4"/>
  <c r="X214" i="4"/>
  <c r="P910" i="6"/>
  <c r="U325" i="3"/>
  <c r="V325" i="3"/>
  <c r="U301" i="3"/>
  <c r="V301" i="3"/>
  <c r="E469" i="6"/>
  <c r="F469" i="6"/>
  <c r="U194" i="3"/>
  <c r="V194" i="3"/>
  <c r="N446" i="6"/>
  <c r="M446" i="6"/>
  <c r="U293" i="3"/>
  <c r="V293" i="3"/>
  <c r="H1312" i="6"/>
  <c r="H1265" i="6"/>
  <c r="P1252" i="6"/>
  <c r="X1139" i="6"/>
  <c r="P1237" i="6"/>
  <c r="P1191" i="6"/>
  <c r="H1018" i="6"/>
  <c r="X854" i="6"/>
  <c r="X770" i="6"/>
  <c r="X946" i="6"/>
  <c r="X1166" i="6"/>
  <c r="X903" i="6"/>
  <c r="X855" i="6"/>
  <c r="X762" i="6"/>
  <c r="P744" i="6"/>
  <c r="F312" i="6"/>
  <c r="E312" i="6"/>
  <c r="F167" i="6"/>
  <c r="E167" i="6"/>
  <c r="F95" i="6"/>
  <c r="E95" i="6"/>
  <c r="F47" i="6"/>
  <c r="E47" i="6"/>
  <c r="N301" i="6"/>
  <c r="M301" i="6"/>
  <c r="F228" i="6"/>
  <c r="E228" i="6"/>
  <c r="F192" i="6"/>
  <c r="E192" i="6"/>
  <c r="F156" i="6"/>
  <c r="E156" i="6"/>
  <c r="F120" i="6"/>
  <c r="E120" i="6"/>
  <c r="F84" i="6"/>
  <c r="E84" i="6"/>
  <c r="V132" i="3"/>
  <c r="U132" i="3"/>
  <c r="V126" i="3"/>
  <c r="U126" i="3"/>
  <c r="V120" i="3"/>
  <c r="U120" i="3"/>
  <c r="V114" i="3"/>
  <c r="U114" i="3"/>
  <c r="V108" i="3"/>
  <c r="U108" i="3"/>
  <c r="V102" i="3"/>
  <c r="U102" i="3"/>
  <c r="V96" i="3"/>
  <c r="U96" i="3"/>
  <c r="V90" i="3"/>
  <c r="U90" i="3"/>
  <c r="V84" i="3"/>
  <c r="U84" i="3"/>
  <c r="V78" i="3"/>
  <c r="U78" i="3"/>
  <c r="V72" i="3"/>
  <c r="U72" i="3"/>
  <c r="V66" i="3"/>
  <c r="U66" i="3"/>
  <c r="V60" i="3"/>
  <c r="U60" i="3"/>
  <c r="V54" i="3"/>
  <c r="U54" i="3"/>
  <c r="V48" i="3"/>
  <c r="U48" i="3"/>
  <c r="V42" i="3"/>
  <c r="U42" i="3"/>
  <c r="V36" i="3"/>
  <c r="U36" i="3"/>
  <c r="V30" i="3"/>
  <c r="U30" i="3"/>
  <c r="V24" i="3"/>
  <c r="U24" i="3"/>
  <c r="V18" i="3"/>
  <c r="U18" i="3"/>
  <c r="H1200" i="6"/>
  <c r="H1188" i="6"/>
  <c r="H1176" i="6"/>
  <c r="P1282" i="6"/>
  <c r="H1292" i="6"/>
  <c r="H1024" i="6"/>
  <c r="X942" i="6"/>
  <c r="H1316" i="6"/>
  <c r="P1267" i="6"/>
  <c r="H1247" i="6"/>
  <c r="X932" i="6"/>
  <c r="P738" i="6"/>
  <c r="X634" i="6"/>
  <c r="X301" i="4"/>
  <c r="X295" i="4"/>
  <c r="X613" i="6"/>
  <c r="F253" i="6"/>
  <c r="E253" i="6"/>
  <c r="F155" i="6"/>
  <c r="E155" i="6"/>
  <c r="F83" i="6"/>
  <c r="E83" i="6"/>
  <c r="V215" i="3"/>
  <c r="U215" i="3"/>
  <c r="V131" i="3"/>
  <c r="U131" i="3"/>
  <c r="V125" i="3"/>
  <c r="U125" i="3"/>
  <c r="V119" i="3"/>
  <c r="U119" i="3"/>
  <c r="V95" i="3"/>
  <c r="U95" i="3"/>
  <c r="V89" i="3"/>
  <c r="U89" i="3"/>
  <c r="V83" i="3"/>
  <c r="U83" i="3"/>
  <c r="V59" i="3"/>
  <c r="U59" i="3"/>
  <c r="V53" i="3"/>
  <c r="U53" i="3"/>
  <c r="V47" i="3"/>
  <c r="U47" i="3"/>
  <c r="V23" i="3"/>
  <c r="U23" i="3"/>
  <c r="V17" i="3"/>
  <c r="U17" i="3"/>
  <c r="F122" i="6"/>
  <c r="E122" i="6"/>
  <c r="F62" i="6"/>
  <c r="E62" i="6"/>
  <c r="F520" i="6"/>
  <c r="E520" i="6"/>
  <c r="F382" i="6"/>
  <c r="E382" i="6"/>
  <c r="N320" i="6"/>
  <c r="M320" i="6"/>
  <c r="F111" i="6"/>
  <c r="E111" i="6"/>
  <c r="U321" i="3"/>
  <c r="V321" i="3"/>
  <c r="U285" i="3"/>
  <c r="V285" i="3"/>
  <c r="U191" i="3"/>
  <c r="V191" i="3"/>
  <c r="F325" i="6"/>
  <c r="H325" i="6" s="1"/>
  <c r="V290" i="3"/>
  <c r="U290" i="3"/>
  <c r="N628" i="6"/>
  <c r="M628" i="6"/>
  <c r="N444" i="6"/>
  <c r="M444" i="6"/>
  <c r="H1318" i="6"/>
  <c r="H1311" i="6"/>
  <c r="H1315" i="6"/>
  <c r="H1310" i="6"/>
  <c r="H1309" i="6"/>
  <c r="H1302" i="6"/>
  <c r="P1255" i="6"/>
  <c r="H1235" i="6"/>
  <c r="P1259" i="6"/>
  <c r="X1241" i="6"/>
  <c r="P1265" i="6"/>
  <c r="X1221" i="6"/>
  <c r="P1235" i="6"/>
  <c r="X1204" i="6"/>
  <c r="X1180" i="6"/>
  <c r="X989" i="6"/>
  <c r="X962" i="6"/>
  <c r="X800" i="6"/>
  <c r="X773" i="6"/>
  <c r="P1241" i="6"/>
  <c r="X1184" i="6"/>
  <c r="H1290" i="6"/>
  <c r="X1263" i="6"/>
  <c r="H1206" i="6"/>
  <c r="X1188" i="6"/>
  <c r="X1098" i="6"/>
  <c r="X1080" i="6"/>
  <c r="X910" i="6"/>
  <c r="X892" i="6"/>
  <c r="X871" i="6"/>
  <c r="X862" i="6"/>
  <c r="X693" i="6"/>
  <c r="X657" i="6"/>
  <c r="H1027" i="6"/>
  <c r="P1207" i="6"/>
  <c r="X1076" i="6"/>
  <c r="X972" i="6"/>
  <c r="X897" i="6"/>
  <c r="X774" i="6"/>
  <c r="X765" i="6"/>
  <c r="X299" i="6"/>
  <c r="H259" i="6"/>
  <c r="H251" i="6"/>
  <c r="P181" i="6"/>
  <c r="X288" i="4"/>
  <c r="H303" i="4"/>
  <c r="H277" i="4"/>
  <c r="X332" i="4"/>
  <c r="P160" i="4"/>
  <c r="P133" i="4"/>
  <c r="X1037" i="6"/>
  <c r="F484" i="6"/>
  <c r="E484" i="6"/>
  <c r="N344" i="6"/>
  <c r="M344" i="6"/>
  <c r="M323" i="6"/>
  <c r="N323" i="6"/>
  <c r="E560" i="6"/>
  <c r="F560" i="6"/>
  <c r="F93" i="6"/>
  <c r="H93" i="6" s="1"/>
  <c r="V310" i="3"/>
  <c r="U310" i="3"/>
  <c r="V274" i="3"/>
  <c r="U274" i="3"/>
  <c r="F324" i="6"/>
  <c r="E324" i="6"/>
  <c r="U299" i="3"/>
  <c r="V299" i="3"/>
  <c r="U275" i="3"/>
  <c r="V275" i="3"/>
  <c r="H1314" i="6"/>
  <c r="P1315" i="6"/>
  <c r="H1301" i="6"/>
  <c r="H1278" i="6"/>
  <c r="P1214" i="6"/>
  <c r="P1182" i="6"/>
  <c r="P1174" i="6"/>
  <c r="X1237" i="6"/>
  <c r="P1219" i="6"/>
  <c r="P1205" i="6"/>
  <c r="P1193" i="6"/>
  <c r="P1181" i="6"/>
  <c r="X1202" i="6"/>
  <c r="X1178" i="6"/>
  <c r="P1270" i="6"/>
  <c r="P1271" i="6"/>
  <c r="X1217" i="6"/>
  <c r="X1120" i="6"/>
  <c r="X983" i="6"/>
  <c r="X908" i="6"/>
  <c r="X821" i="6"/>
  <c r="P686" i="6"/>
  <c r="X662" i="6"/>
  <c r="P650" i="6"/>
  <c r="X1086" i="6"/>
  <c r="X979" i="6"/>
  <c r="X865" i="6"/>
  <c r="X799" i="6"/>
  <c r="X993" i="6"/>
  <c r="X975" i="6"/>
  <c r="X957" i="6"/>
  <c r="X918" i="6"/>
  <c r="X795" i="6"/>
  <c r="P750" i="6"/>
  <c r="H414" i="6"/>
  <c r="P76" i="6"/>
  <c r="P200" i="6"/>
  <c r="P152" i="6"/>
  <c r="X97" i="4"/>
  <c r="X94" i="4"/>
  <c r="X91" i="4"/>
  <c r="X107" i="3"/>
  <c r="X104" i="3"/>
  <c r="F309" i="6"/>
  <c r="E309" i="6"/>
  <c r="F295" i="6"/>
  <c r="H295" i="6" s="1"/>
  <c r="F289" i="6"/>
  <c r="E289" i="6"/>
  <c r="F283" i="6"/>
  <c r="E283" i="6"/>
  <c r="F277" i="6"/>
  <c r="E277" i="6"/>
  <c r="F271" i="6"/>
  <c r="E271" i="6"/>
  <c r="F265" i="6"/>
  <c r="H265" i="6" s="1"/>
  <c r="N246" i="6"/>
  <c r="M246" i="6"/>
  <c r="F197" i="6"/>
  <c r="E197" i="6"/>
  <c r="F125" i="6"/>
  <c r="E125" i="6"/>
  <c r="F65" i="6"/>
  <c r="E65" i="6"/>
  <c r="F29" i="6"/>
  <c r="E29" i="6"/>
  <c r="M304" i="6"/>
  <c r="N304" i="6"/>
  <c r="F223" i="6"/>
  <c r="E223" i="6"/>
  <c r="E151" i="6"/>
  <c r="F151" i="6"/>
  <c r="E115" i="6"/>
  <c r="F115" i="6"/>
  <c r="F27" i="6"/>
  <c r="E27" i="6"/>
  <c r="E504" i="6"/>
  <c r="F504" i="6"/>
  <c r="F454" i="6"/>
  <c r="E454" i="6"/>
  <c r="M345" i="6"/>
  <c r="N345" i="6"/>
  <c r="F310" i="6"/>
  <c r="H310" i="6" s="1"/>
  <c r="F166" i="6"/>
  <c r="E166" i="6"/>
  <c r="F44" i="6"/>
  <c r="E44" i="6"/>
  <c r="E539" i="6"/>
  <c r="F539" i="6"/>
  <c r="E480" i="6"/>
  <c r="F480" i="6"/>
  <c r="H1317" i="6"/>
  <c r="P1301" i="6"/>
  <c r="H1284" i="6"/>
  <c r="H1211" i="6"/>
  <c r="X1119" i="6"/>
  <c r="X1008" i="6"/>
  <c r="P753" i="6"/>
  <c r="P729" i="6"/>
  <c r="P732" i="6"/>
  <c r="P714" i="6"/>
  <c r="H189" i="4"/>
  <c r="H183" i="4"/>
  <c r="H177" i="4"/>
  <c r="H171" i="4"/>
  <c r="H165" i="4"/>
  <c r="H159" i="4"/>
  <c r="H153" i="4"/>
  <c r="H147" i="4"/>
  <c r="H141" i="4"/>
  <c r="H135" i="4"/>
  <c r="H129" i="4"/>
  <c r="H123" i="4"/>
  <c r="H117" i="4"/>
  <c r="H111" i="4"/>
  <c r="H105" i="4"/>
  <c r="H99" i="4"/>
  <c r="H93" i="4"/>
  <c r="H87" i="4"/>
  <c r="E543" i="6"/>
  <c r="F543" i="6"/>
  <c r="E519" i="6"/>
  <c r="F519" i="6"/>
  <c r="E492" i="6"/>
  <c r="F492" i="6"/>
  <c r="E423" i="6"/>
  <c r="F423" i="6"/>
  <c r="F338" i="6"/>
  <c r="E338" i="6"/>
  <c r="F320" i="6"/>
  <c r="E320" i="6"/>
  <c r="E421" i="6"/>
  <c r="F421" i="6"/>
  <c r="M599" i="6"/>
  <c r="N599" i="6"/>
  <c r="N560" i="6"/>
  <c r="M560" i="6"/>
  <c r="E534" i="6"/>
  <c r="F534" i="6"/>
  <c r="F428" i="6"/>
  <c r="E428" i="6"/>
  <c r="F323" i="6"/>
  <c r="H323" i="6" s="1"/>
  <c r="E555" i="6"/>
  <c r="F555" i="6"/>
  <c r="E537" i="6"/>
  <c r="F537" i="6"/>
  <c r="E427" i="6"/>
  <c r="F427" i="6"/>
  <c r="F294" i="6"/>
  <c r="E294" i="6"/>
  <c r="F276" i="6"/>
  <c r="E276" i="6"/>
  <c r="F270" i="6"/>
  <c r="E270" i="6"/>
  <c r="F257" i="6"/>
  <c r="E257" i="6"/>
  <c r="F113" i="6"/>
  <c r="E113" i="6"/>
  <c r="F302" i="6"/>
  <c r="H302" i="6" s="1"/>
  <c r="F222" i="6"/>
  <c r="E222" i="6"/>
  <c r="F186" i="6"/>
  <c r="E186" i="6"/>
  <c r="F150" i="6"/>
  <c r="E150" i="6"/>
  <c r="F114" i="6"/>
  <c r="E114" i="6"/>
  <c r="F64" i="6"/>
  <c r="E64" i="6"/>
  <c r="E500" i="6"/>
  <c r="F500" i="6"/>
  <c r="N441" i="6"/>
  <c r="M441" i="6"/>
  <c r="F340" i="6"/>
  <c r="E340" i="6"/>
  <c r="F301" i="6"/>
  <c r="E301" i="6"/>
  <c r="F206" i="6"/>
  <c r="E206" i="6"/>
  <c r="F152" i="6"/>
  <c r="E152" i="6"/>
  <c r="F43" i="6"/>
  <c r="E43" i="6"/>
  <c r="X1305" i="6"/>
  <c r="X1229" i="6"/>
  <c r="H1271" i="6"/>
  <c r="X1235" i="6"/>
  <c r="P1264" i="6"/>
  <c r="H1241" i="6"/>
  <c r="P1210" i="6"/>
  <c r="X1194" i="6"/>
  <c r="X1151" i="6"/>
  <c r="X1129" i="6"/>
  <c r="P1234" i="6"/>
  <c r="P1200" i="6"/>
  <c r="X1279" i="6"/>
  <c r="X929" i="6"/>
  <c r="X776" i="6"/>
  <c r="X767" i="6"/>
  <c r="H1015" i="6"/>
  <c r="X674" i="6"/>
  <c r="H1300" i="6"/>
  <c r="H1288" i="6"/>
  <c r="X811" i="6"/>
  <c r="X725" i="6"/>
  <c r="X681" i="6"/>
  <c r="H1190" i="6"/>
  <c r="P1012" i="6"/>
  <c r="X987" i="6"/>
  <c r="X900" i="6"/>
  <c r="X873" i="6"/>
  <c r="X433" i="6"/>
  <c r="H406" i="6"/>
  <c r="P670" i="6"/>
  <c r="P512" i="6"/>
  <c r="X248" i="6"/>
  <c r="P197" i="6"/>
  <c r="P223" i="6"/>
  <c r="X289" i="4"/>
  <c r="X246" i="4"/>
  <c r="X134" i="4"/>
  <c r="X128" i="4"/>
  <c r="P184" i="4"/>
  <c r="P109" i="4"/>
  <c r="M596" i="6"/>
  <c r="N596" i="6"/>
  <c r="E536" i="6"/>
  <c r="F536" i="6"/>
  <c r="E461" i="6"/>
  <c r="F461" i="6"/>
  <c r="F445" i="6"/>
  <c r="E445" i="6"/>
  <c r="F412" i="6"/>
  <c r="E412" i="6"/>
  <c r="N595" i="6"/>
  <c r="M595" i="6"/>
  <c r="E559" i="6"/>
  <c r="F559" i="6"/>
  <c r="E474" i="6"/>
  <c r="H474" i="6" s="1"/>
  <c r="N442" i="6"/>
  <c r="M442" i="6"/>
  <c r="N420" i="6"/>
  <c r="M420" i="6"/>
  <c r="V603" i="6"/>
  <c r="X603" i="6" s="1"/>
  <c r="V579" i="6"/>
  <c r="U579" i="6"/>
  <c r="E566" i="6"/>
  <c r="F566" i="6"/>
  <c r="E503" i="6"/>
  <c r="F503" i="6"/>
  <c r="N417" i="6"/>
  <c r="M417" i="6"/>
  <c r="F305" i="6"/>
  <c r="E305" i="6"/>
  <c r="F229" i="6"/>
  <c r="E229" i="6"/>
  <c r="F58" i="6"/>
  <c r="E58" i="6"/>
  <c r="X444" i="6"/>
  <c r="H547" i="6"/>
  <c r="P678" i="6"/>
  <c r="P324" i="6"/>
  <c r="P303" i="6"/>
  <c r="P999" i="6"/>
  <c r="P198" i="6"/>
  <c r="P192" i="6"/>
  <c r="P118" i="6"/>
  <c r="P88" i="6"/>
  <c r="P244" i="6"/>
  <c r="X233" i="6"/>
  <c r="P110" i="6"/>
  <c r="H256" i="6"/>
  <c r="X235" i="6"/>
  <c r="X306" i="4"/>
  <c r="X311" i="4"/>
  <c r="H267" i="4"/>
  <c r="X268" i="4"/>
  <c r="H194" i="4"/>
  <c r="H191" i="4"/>
  <c r="H188" i="4"/>
  <c r="H185" i="4"/>
  <c r="H182" i="4"/>
  <c r="H179" i="4"/>
  <c r="H176" i="4"/>
  <c r="H173" i="4"/>
  <c r="H170" i="4"/>
  <c r="H167" i="4"/>
  <c r="H164" i="4"/>
  <c r="H161" i="4"/>
  <c r="H158" i="4"/>
  <c r="H155" i="4"/>
  <c r="H152" i="4"/>
  <c r="H149" i="4"/>
  <c r="H146" i="4"/>
  <c r="H143" i="4"/>
  <c r="H140" i="4"/>
  <c r="H137" i="4"/>
  <c r="H134" i="4"/>
  <c r="H131" i="4"/>
  <c r="H128" i="4"/>
  <c r="H125" i="4"/>
  <c r="H122" i="4"/>
  <c r="H119" i="4"/>
  <c r="H116" i="4"/>
  <c r="H113" i="4"/>
  <c r="H110" i="4"/>
  <c r="H107" i="4"/>
  <c r="H104" i="4"/>
  <c r="H101" i="4"/>
  <c r="H98" i="4"/>
  <c r="H95" i="4"/>
  <c r="H92" i="4"/>
  <c r="H89" i="4"/>
  <c r="H86" i="4"/>
  <c r="X309" i="4"/>
  <c r="H65" i="4"/>
  <c r="H41" i="4"/>
  <c r="H234" i="4"/>
  <c r="X318" i="3"/>
  <c r="X306" i="3"/>
  <c r="X270" i="3"/>
  <c r="P143" i="4"/>
  <c r="P119" i="4"/>
  <c r="P95" i="4"/>
  <c r="H81" i="4"/>
  <c r="X31" i="3"/>
  <c r="H1173" i="6"/>
  <c r="X1295" i="6"/>
  <c r="U309" i="3"/>
  <c r="V309" i="3"/>
  <c r="U273" i="3"/>
  <c r="V273" i="3"/>
  <c r="U289" i="3"/>
  <c r="V289" i="3"/>
  <c r="X362" i="6"/>
  <c r="P61" i="6"/>
  <c r="P25" i="6"/>
  <c r="P173" i="6"/>
  <c r="P94" i="6"/>
  <c r="H264" i="6"/>
  <c r="P42" i="6"/>
  <c r="P36" i="6"/>
  <c r="P24" i="6"/>
  <c r="P122" i="6"/>
  <c r="P80" i="6"/>
  <c r="X259" i="6"/>
  <c r="X265" i="4"/>
  <c r="X259" i="4"/>
  <c r="H250" i="4"/>
  <c r="P205" i="4"/>
  <c r="X166" i="4"/>
  <c r="X158" i="4"/>
  <c r="X150" i="4"/>
  <c r="X144" i="4"/>
  <c r="X138" i="4"/>
  <c r="X124" i="4"/>
  <c r="X121" i="4"/>
  <c r="X104" i="4"/>
  <c r="X96" i="4"/>
  <c r="X90" i="4"/>
  <c r="H79" i="4"/>
  <c r="H219" i="4"/>
  <c r="P137" i="4"/>
  <c r="H72" i="4"/>
  <c r="H54" i="4"/>
  <c r="H45" i="4"/>
  <c r="U313" i="3"/>
  <c r="V313" i="3"/>
  <c r="P688" i="6"/>
  <c r="H601" i="6"/>
  <c r="P423" i="6"/>
  <c r="H632" i="6"/>
  <c r="X355" i="6"/>
  <c r="X297" i="6"/>
  <c r="P114" i="6"/>
  <c r="P215" i="6"/>
  <c r="P179" i="6"/>
  <c r="P95" i="6"/>
  <c r="P93" i="6"/>
  <c r="P75" i="6"/>
  <c r="X319" i="4"/>
  <c r="H246" i="4"/>
  <c r="H304" i="4"/>
  <c r="H255" i="4"/>
  <c r="X317" i="4"/>
  <c r="X315" i="4"/>
  <c r="X326" i="4"/>
  <c r="H228" i="4"/>
  <c r="P145" i="4"/>
  <c r="X43" i="3"/>
  <c r="X1236" i="6"/>
  <c r="U333" i="3"/>
  <c r="V333" i="3"/>
  <c r="U297" i="3"/>
  <c r="V297" i="3"/>
  <c r="U261" i="3"/>
  <c r="V261" i="3"/>
  <c r="U287" i="3"/>
  <c r="V287" i="3"/>
  <c r="U263" i="3"/>
  <c r="V263" i="3"/>
  <c r="X1017" i="6"/>
  <c r="X428" i="6"/>
  <c r="X422" i="6"/>
  <c r="H478" i="6"/>
  <c r="H443" i="6"/>
  <c r="P339" i="6"/>
  <c r="X262" i="6"/>
  <c r="X292" i="6"/>
  <c r="X280" i="6"/>
  <c r="H130" i="6"/>
  <c r="P70" i="6"/>
  <c r="P58" i="6"/>
  <c r="P46" i="6"/>
  <c r="P194" i="6"/>
  <c r="P211" i="6"/>
  <c r="P85" i="6"/>
  <c r="H220" i="4"/>
  <c r="H285" i="4"/>
  <c r="X270" i="4"/>
  <c r="H333" i="4"/>
  <c r="X305" i="4"/>
  <c r="H297" i="4"/>
  <c r="X334" i="4"/>
  <c r="X256" i="4"/>
  <c r="X267" i="4"/>
  <c r="X314" i="4"/>
  <c r="H231" i="4"/>
  <c r="X157" i="4"/>
  <c r="X140" i="4"/>
  <c r="X132" i="4"/>
  <c r="X126" i="4"/>
  <c r="X106" i="4"/>
  <c r="X103" i="4"/>
  <c r="X86" i="4"/>
  <c r="H67" i="4"/>
  <c r="H40" i="4"/>
  <c r="P107" i="4"/>
  <c r="H69" i="4"/>
  <c r="H51" i="4"/>
  <c r="P202" i="4"/>
  <c r="X32" i="4"/>
  <c r="H28" i="4"/>
  <c r="H29" i="4"/>
  <c r="X85" i="3"/>
  <c r="X75" i="3"/>
  <c r="X62" i="3"/>
  <c r="P970" i="6"/>
  <c r="H1195" i="6"/>
  <c r="H619" i="6"/>
  <c r="U277" i="3"/>
  <c r="V277" i="3"/>
  <c r="N315" i="6"/>
  <c r="M315" i="6"/>
  <c r="F179" i="6"/>
  <c r="E179" i="6"/>
  <c r="M259" i="6"/>
  <c r="N259" i="6"/>
  <c r="F132" i="6"/>
  <c r="E132" i="6"/>
  <c r="F290" i="6"/>
  <c r="E290" i="6"/>
  <c r="N234" i="6"/>
  <c r="M234" i="6"/>
  <c r="F168" i="6"/>
  <c r="E168" i="6"/>
  <c r="F296" i="6"/>
  <c r="E296" i="6"/>
  <c r="F266" i="6"/>
  <c r="E266" i="6"/>
  <c r="F66" i="6"/>
  <c r="E66" i="6"/>
  <c r="F107" i="6"/>
  <c r="E107" i="6"/>
  <c r="M235" i="6"/>
  <c r="N235" i="6"/>
  <c r="F69" i="6"/>
  <c r="E69" i="6"/>
  <c r="F278" i="6"/>
  <c r="E278" i="6"/>
  <c r="F137" i="6"/>
  <c r="E137" i="6"/>
  <c r="P1313" i="6"/>
  <c r="F284" i="6"/>
  <c r="E284" i="6"/>
  <c r="F209" i="6"/>
  <c r="E209" i="6"/>
  <c r="N258" i="6"/>
  <c r="P258" i="6" s="1"/>
  <c r="F48" i="6"/>
  <c r="E48" i="6"/>
  <c r="M307" i="6"/>
  <c r="N307" i="6"/>
  <c r="F204" i="6"/>
  <c r="E204" i="6"/>
  <c r="F96" i="6"/>
  <c r="E96" i="6"/>
  <c r="N311" i="6"/>
  <c r="M311" i="6"/>
  <c r="F272" i="6"/>
  <c r="E272" i="6"/>
  <c r="F30" i="6"/>
  <c r="E30" i="6"/>
  <c r="X1303" i="6"/>
  <c r="P1170" i="6"/>
  <c r="P1217" i="6"/>
  <c r="P1201" i="6"/>
  <c r="X1207" i="6"/>
  <c r="X1186" i="6"/>
  <c r="X1143" i="6"/>
  <c r="X1123" i="6"/>
  <c r="H1246" i="6"/>
  <c r="P1213" i="6"/>
  <c r="P1233" i="6"/>
  <c r="P698" i="6"/>
  <c r="P662" i="6"/>
  <c r="H202" i="6"/>
  <c r="X1319" i="6"/>
  <c r="H1308" i="6"/>
  <c r="P1198" i="6"/>
  <c r="P1190" i="6"/>
  <c r="P1279" i="6"/>
  <c r="H1240" i="6"/>
  <c r="X1206" i="6"/>
  <c r="H1180" i="6"/>
  <c r="X1174" i="6"/>
  <c r="X1131" i="6"/>
  <c r="P1280" i="6"/>
  <c r="X1247" i="6"/>
  <c r="P1204" i="6"/>
  <c r="P1192" i="6"/>
  <c r="P1180" i="6"/>
  <c r="H1253" i="6"/>
  <c r="H1198" i="6"/>
  <c r="X1112" i="6"/>
  <c r="X995" i="6"/>
  <c r="X809" i="6"/>
  <c r="X644" i="6"/>
  <c r="P1175" i="6"/>
  <c r="P1018" i="6"/>
  <c r="X931" i="6"/>
  <c r="X853" i="6"/>
  <c r="X1162" i="6"/>
  <c r="X1126" i="6"/>
  <c r="X1114" i="6"/>
  <c r="X849" i="6"/>
  <c r="P29" i="6"/>
  <c r="X279" i="4"/>
  <c r="H1306" i="6"/>
  <c r="P1283" i="6"/>
  <c r="H1313" i="6"/>
  <c r="X1267" i="6"/>
  <c r="H1264" i="6"/>
  <c r="H1234" i="6"/>
  <c r="H1196" i="6"/>
  <c r="P1304" i="6"/>
  <c r="X1190" i="6"/>
  <c r="X1159" i="6"/>
  <c r="X1149" i="6"/>
  <c r="X1257" i="6"/>
  <c r="P1196" i="6"/>
  <c r="P1184" i="6"/>
  <c r="P1172" i="6"/>
  <c r="X1255" i="6"/>
  <c r="H1252" i="6"/>
  <c r="H1217" i="6"/>
  <c r="X1102" i="6"/>
  <c r="X977" i="6"/>
  <c r="X896" i="6"/>
  <c r="X863" i="6"/>
  <c r="X794" i="6"/>
  <c r="P680" i="6"/>
  <c r="X656" i="6"/>
  <c r="H1208" i="6"/>
  <c r="X1172" i="6"/>
  <c r="P232" i="6"/>
  <c r="H262" i="4"/>
  <c r="X1315" i="6"/>
  <c r="H1303" i="6"/>
  <c r="X1265" i="6"/>
  <c r="H1229" i="6"/>
  <c r="H1210" i="6"/>
  <c r="P1194" i="6"/>
  <c r="P1223" i="6"/>
  <c r="H1204" i="6"/>
  <c r="X1198" i="6"/>
  <c r="X1182" i="6"/>
  <c r="X1167" i="6"/>
  <c r="X1147" i="6"/>
  <c r="X1137" i="6"/>
  <c r="H334" i="4"/>
  <c r="H1305" i="6"/>
  <c r="P1317" i="6"/>
  <c r="H1280" i="6"/>
  <c r="X1271" i="6"/>
  <c r="X1155" i="6"/>
  <c r="P1188" i="6"/>
  <c r="P1176" i="6"/>
  <c r="X959" i="6"/>
  <c r="X950" i="6"/>
  <c r="X917" i="6"/>
  <c r="X890" i="6"/>
  <c r="X857" i="6"/>
  <c r="X788" i="6"/>
  <c r="H1202" i="6"/>
  <c r="P692" i="6"/>
  <c r="H1294" i="6"/>
  <c r="X958" i="6"/>
  <c r="X820" i="6"/>
  <c r="X1154" i="6"/>
  <c r="X1142" i="6"/>
  <c r="X1130" i="6"/>
  <c r="X678" i="6"/>
  <c r="P494" i="6"/>
  <c r="X941" i="6"/>
  <c r="X887" i="6"/>
  <c r="X779" i="6"/>
  <c r="H1259" i="6"/>
  <c r="P1039" i="6"/>
  <c r="P1310" i="6"/>
  <c r="H1296" i="6"/>
  <c r="X1104" i="6"/>
  <c r="X922" i="6"/>
  <c r="X901" i="6"/>
  <c r="X889" i="6"/>
  <c r="X880" i="6"/>
  <c r="X796" i="6"/>
  <c r="X749" i="6"/>
  <c r="X743" i="6"/>
  <c r="X722" i="6"/>
  <c r="X716" i="6"/>
  <c r="P1033" i="6"/>
  <c r="X1196" i="6"/>
  <c r="X1002" i="6"/>
  <c r="X909" i="6"/>
  <c r="X840" i="6"/>
  <c r="X789" i="6"/>
  <c r="X780" i="6"/>
  <c r="H623" i="6"/>
  <c r="H598" i="6"/>
  <c r="P593" i="6"/>
  <c r="P702" i="6"/>
  <c r="P671" i="6"/>
  <c r="H577" i="6"/>
  <c r="X373" i="6"/>
  <c r="P341" i="6"/>
  <c r="P335" i="6"/>
  <c r="H388" i="6"/>
  <c r="P204" i="6"/>
  <c r="P57" i="6"/>
  <c r="P51" i="6"/>
  <c r="P39" i="6"/>
  <c r="P82" i="6"/>
  <c r="P141" i="6"/>
  <c r="P87" i="6"/>
  <c r="H280" i="4"/>
  <c r="P204" i="4"/>
  <c r="H331" i="4"/>
  <c r="P227" i="4"/>
  <c r="H211" i="4"/>
  <c r="H193" i="4"/>
  <c r="H190" i="4"/>
  <c r="H187" i="4"/>
  <c r="H184" i="4"/>
  <c r="H181" i="4"/>
  <c r="H178" i="4"/>
  <c r="H175" i="4"/>
  <c r="H172" i="4"/>
  <c r="H169" i="4"/>
  <c r="H166" i="4"/>
  <c r="H163" i="4"/>
  <c r="H160" i="4"/>
  <c r="H157" i="4"/>
  <c r="H154" i="4"/>
  <c r="H151" i="4"/>
  <c r="H148" i="4"/>
  <c r="H145" i="4"/>
  <c r="H142" i="4"/>
  <c r="H139" i="4"/>
  <c r="H136" i="4"/>
  <c r="H133" i="4"/>
  <c r="H130" i="4"/>
  <c r="H127" i="4"/>
  <c r="H124" i="4"/>
  <c r="H121" i="4"/>
  <c r="H118" i="4"/>
  <c r="H115" i="4"/>
  <c r="H112" i="4"/>
  <c r="H109" i="4"/>
  <c r="H106" i="4"/>
  <c r="H103" i="4"/>
  <c r="H100" i="4"/>
  <c r="H97" i="4"/>
  <c r="H94" i="4"/>
  <c r="H91" i="4"/>
  <c r="H88" i="4"/>
  <c r="X273" i="4"/>
  <c r="X302" i="4"/>
  <c r="X290" i="4"/>
  <c r="X822" i="6"/>
  <c r="X636" i="6"/>
  <c r="X439" i="6"/>
  <c r="P602" i="6"/>
  <c r="P701" i="6"/>
  <c r="P677" i="6"/>
  <c r="P636" i="6"/>
  <c r="H586" i="6"/>
  <c r="P676" i="6"/>
  <c r="X346" i="6"/>
  <c r="X334" i="6"/>
  <c r="X322" i="6"/>
  <c r="X304" i="6"/>
  <c r="X298" i="6"/>
  <c r="H400" i="6"/>
  <c r="P706" i="6"/>
  <c r="X438" i="6"/>
  <c r="H402" i="6"/>
  <c r="P161" i="6"/>
  <c r="P131" i="6"/>
  <c r="X279" i="6"/>
  <c r="P142" i="6"/>
  <c r="H261" i="6"/>
  <c r="P117" i="6"/>
  <c r="P64" i="6"/>
  <c r="P40" i="6"/>
  <c r="X245" i="6"/>
  <c r="H242" i="6"/>
  <c r="P212" i="6"/>
  <c r="P199" i="6"/>
  <c r="P91" i="6"/>
  <c r="X307" i="4"/>
  <c r="X271" i="4"/>
  <c r="H238" i="4"/>
  <c r="X328" i="4"/>
  <c r="X298" i="4"/>
  <c r="X262" i="4"/>
  <c r="P233" i="4"/>
  <c r="H325" i="4"/>
  <c r="X291" i="4"/>
  <c r="X249" i="4"/>
  <c r="X120" i="4"/>
  <c r="X947" i="6"/>
  <c r="X935" i="6"/>
  <c r="X926" i="6"/>
  <c r="X785" i="6"/>
  <c r="X764" i="6"/>
  <c r="P668" i="6"/>
  <c r="P1195" i="6"/>
  <c r="H1298" i="6"/>
  <c r="H1286" i="6"/>
  <c r="H1182" i="6"/>
  <c r="X1074" i="6"/>
  <c r="X970" i="6"/>
  <c r="X925" i="6"/>
  <c r="X916" i="6"/>
  <c r="X886" i="6"/>
  <c r="X874" i="6"/>
  <c r="X856" i="6"/>
  <c r="X802" i="6"/>
  <c r="X1227" i="6"/>
  <c r="P1179" i="6"/>
  <c r="X945" i="6"/>
  <c r="X933" i="6"/>
  <c r="X786" i="6"/>
  <c r="X708" i="6"/>
  <c r="H620" i="6"/>
  <c r="X421" i="6"/>
  <c r="H1021" i="6"/>
  <c r="X622" i="6"/>
  <c r="P1187" i="6"/>
  <c r="H1002" i="6"/>
  <c r="P672" i="6"/>
  <c r="P648" i="6"/>
  <c r="H604" i="6"/>
  <c r="X416" i="6"/>
  <c r="P700" i="6"/>
  <c r="X348" i="6"/>
  <c r="X342" i="6"/>
  <c r="X324" i="6"/>
  <c r="X306" i="6"/>
  <c r="X300" i="6"/>
  <c r="P467" i="6"/>
  <c r="P658" i="6"/>
  <c r="X263" i="6"/>
  <c r="X239" i="6"/>
  <c r="X287" i="6"/>
  <c r="X275" i="6"/>
  <c r="H262" i="6"/>
  <c r="H250" i="6"/>
  <c r="H238" i="6"/>
  <c r="H226" i="6"/>
  <c r="P50" i="6"/>
  <c r="P38" i="6"/>
  <c r="X256" i="6"/>
  <c r="P218" i="6"/>
  <c r="P98" i="6"/>
  <c r="X625" i="6"/>
  <c r="P127" i="6"/>
  <c r="P97" i="6"/>
  <c r="H328" i="4"/>
  <c r="H256" i="4"/>
  <c r="H242" i="4"/>
  <c r="H316" i="4"/>
  <c r="X282" i="4"/>
  <c r="X276" i="4"/>
  <c r="H244" i="4"/>
  <c r="H214" i="4"/>
  <c r="P209" i="4"/>
  <c r="X321" i="4"/>
  <c r="H301" i="4"/>
  <c r="H289" i="4"/>
  <c r="X255" i="4"/>
  <c r="H237" i="4"/>
  <c r="X156" i="4"/>
  <c r="X102" i="4"/>
  <c r="H48" i="4"/>
  <c r="P1171" i="6"/>
  <c r="H1033" i="6"/>
  <c r="P1243" i="6"/>
  <c r="P1036" i="6"/>
  <c r="X973" i="6"/>
  <c r="X919" i="6"/>
  <c r="X868" i="6"/>
  <c r="X847" i="6"/>
  <c r="X814" i="6"/>
  <c r="X761" i="6"/>
  <c r="X1192" i="6"/>
  <c r="P1015" i="6"/>
  <c r="X1209" i="6"/>
  <c r="X990" i="6"/>
  <c r="X927" i="6"/>
  <c r="X858" i="6"/>
  <c r="X768" i="6"/>
  <c r="X436" i="6"/>
  <c r="H529" i="6"/>
  <c r="H511" i="6"/>
  <c r="H550" i="6"/>
  <c r="X1200" i="6"/>
  <c r="P281" i="6"/>
  <c r="P269" i="6"/>
  <c r="H313" i="4"/>
  <c r="H247" i="4"/>
  <c r="P215" i="4"/>
  <c r="H197" i="4"/>
  <c r="U206" i="3"/>
  <c r="V206" i="3"/>
  <c r="U152" i="3"/>
  <c r="V152" i="3"/>
  <c r="P641" i="6"/>
  <c r="X356" i="6"/>
  <c r="X350" i="6"/>
  <c r="X344" i="6"/>
  <c r="X320" i="6"/>
  <c r="X314" i="6"/>
  <c r="X308" i="6"/>
  <c r="H592" i="6"/>
  <c r="P338" i="6"/>
  <c r="P332" i="6"/>
  <c r="P326" i="6"/>
  <c r="P316" i="6"/>
  <c r="P308" i="6"/>
  <c r="X445" i="6"/>
  <c r="H378" i="6"/>
  <c r="P162" i="6"/>
  <c r="P96" i="6"/>
  <c r="P90" i="6"/>
  <c r="X289" i="6"/>
  <c r="X265" i="6"/>
  <c r="H178" i="6"/>
  <c r="P66" i="6"/>
  <c r="P54" i="6"/>
  <c r="P30" i="6"/>
  <c r="P74" i="6"/>
  <c r="P133" i="6"/>
  <c r="X336" i="4"/>
  <c r="X330" i="4"/>
  <c r="H298" i="4"/>
  <c r="X264" i="4"/>
  <c r="X258" i="4"/>
  <c r="H226" i="4"/>
  <c r="X316" i="4"/>
  <c r="X310" i="4"/>
  <c r="X286" i="4"/>
  <c r="X280" i="4"/>
  <c r="H259" i="4"/>
  <c r="X250" i="4"/>
  <c r="P221" i="4"/>
  <c r="X285" i="4"/>
  <c r="H265" i="4"/>
  <c r="H253" i="4"/>
  <c r="H201" i="4"/>
  <c r="P189" i="4"/>
  <c r="P165" i="4"/>
  <c r="P153" i="4"/>
  <c r="P141" i="4"/>
  <c r="P129" i="4"/>
  <c r="P117" i="4"/>
  <c r="P105" i="4"/>
  <c r="P93" i="4"/>
  <c r="H57" i="4"/>
  <c r="H26" i="4"/>
  <c r="H1189" i="6"/>
  <c r="H1269" i="6"/>
  <c r="H1197" i="6"/>
  <c r="H1233" i="6"/>
  <c r="H71" i="4"/>
  <c r="H35" i="4"/>
  <c r="H225" i="4"/>
  <c r="H70" i="4"/>
  <c r="H34" i="4"/>
  <c r="X245" i="3"/>
  <c r="X236" i="3"/>
  <c r="X185" i="3"/>
  <c r="X149" i="3"/>
  <c r="X140" i="3"/>
  <c r="X336" i="3"/>
  <c r="X332" i="3"/>
  <c r="X328" i="3"/>
  <c r="X320" i="3"/>
  <c r="X316" i="3"/>
  <c r="X308" i="3"/>
  <c r="X296" i="3"/>
  <c r="X288" i="3"/>
  <c r="X284" i="3"/>
  <c r="X264" i="3"/>
  <c r="X260" i="3"/>
  <c r="H63" i="4"/>
  <c r="H30" i="4"/>
  <c r="H32" i="4"/>
  <c r="X1289" i="6"/>
  <c r="H1281" i="6"/>
  <c r="X1297" i="6"/>
  <c r="X1293" i="6"/>
  <c r="X1291" i="6"/>
  <c r="M241" i="6"/>
  <c r="N241" i="6"/>
  <c r="M253" i="6"/>
  <c r="N253" i="6"/>
  <c r="M247" i="6"/>
  <c r="N247" i="6"/>
  <c r="H83" i="4"/>
  <c r="H47" i="4"/>
  <c r="H210" i="4"/>
  <c r="H82" i="4"/>
  <c r="H46" i="4"/>
  <c r="X251" i="3"/>
  <c r="X155" i="3"/>
  <c r="X146" i="3"/>
  <c r="P183" i="4"/>
  <c r="P159" i="4"/>
  <c r="P147" i="4"/>
  <c r="P135" i="4"/>
  <c r="P123" i="4"/>
  <c r="P111" i="4"/>
  <c r="P99" i="4"/>
  <c r="P87" i="4"/>
  <c r="H75" i="4"/>
  <c r="H39" i="4"/>
  <c r="X1299" i="6"/>
  <c r="H1275" i="6"/>
  <c r="X1285" i="6"/>
  <c r="H1245" i="6"/>
  <c r="M257" i="6"/>
  <c r="N257" i="6"/>
  <c r="M233" i="6"/>
  <c r="N233" i="6"/>
  <c r="M263" i="6"/>
  <c r="N263" i="6"/>
  <c r="M239" i="6"/>
  <c r="N239" i="6"/>
  <c r="H1279" i="6"/>
  <c r="X334" i="3"/>
  <c r="X326" i="3"/>
  <c r="X278" i="3"/>
  <c r="X262" i="3"/>
  <c r="M251" i="6"/>
  <c r="N251" i="6"/>
  <c r="M245" i="6"/>
  <c r="N245" i="6"/>
  <c r="X266" i="4"/>
  <c r="X254" i="4"/>
  <c r="H59" i="4"/>
  <c r="H58" i="4"/>
  <c r="X257" i="3"/>
  <c r="H241" i="4"/>
  <c r="P175" i="4"/>
  <c r="P163" i="4"/>
  <c r="P151" i="4"/>
  <c r="P139" i="4"/>
  <c r="P127" i="4"/>
  <c r="P115" i="4"/>
  <c r="P103" i="4"/>
  <c r="P91" i="4"/>
  <c r="X77" i="4"/>
  <c r="X41" i="4"/>
  <c r="H22" i="4"/>
  <c r="H1215" i="6"/>
  <c r="F1167" i="6"/>
  <c r="E1167" i="6"/>
  <c r="F1163" i="6"/>
  <c r="E1163" i="6"/>
  <c r="F1159" i="6"/>
  <c r="E1159" i="6"/>
  <c r="F1155" i="6"/>
  <c r="E1155" i="6"/>
  <c r="F1151" i="6"/>
  <c r="E1151" i="6"/>
  <c r="F1147" i="6"/>
  <c r="E1147" i="6"/>
  <c r="F1143" i="6"/>
  <c r="E1143" i="6"/>
  <c r="F1139" i="6"/>
  <c r="E1139" i="6"/>
  <c r="F1135" i="6"/>
  <c r="E1135" i="6"/>
  <c r="F1131" i="6"/>
  <c r="E1131" i="6"/>
  <c r="F1127" i="6"/>
  <c r="E1127" i="6"/>
  <c r="F1123" i="6"/>
  <c r="E1123" i="6"/>
  <c r="F1119" i="6"/>
  <c r="E1119" i="6"/>
  <c r="F1115" i="6"/>
  <c r="E1115" i="6"/>
  <c r="F1111" i="6"/>
  <c r="E1111" i="6"/>
  <c r="F1107" i="6"/>
  <c r="E1107" i="6"/>
  <c r="F1103" i="6"/>
  <c r="E1103" i="6"/>
  <c r="F1099" i="6"/>
  <c r="E1099" i="6"/>
  <c r="F1095" i="6"/>
  <c r="E1095" i="6"/>
  <c r="F1091" i="6"/>
  <c r="E1091" i="6"/>
  <c r="F1087" i="6"/>
  <c r="E1087" i="6"/>
  <c r="F1083" i="6"/>
  <c r="E1083" i="6"/>
  <c r="F1079" i="6"/>
  <c r="E1079" i="6"/>
  <c r="F1075" i="6"/>
  <c r="E1075" i="6"/>
  <c r="E1072" i="6"/>
  <c r="F1072" i="6"/>
  <c r="E1070" i="6"/>
  <c r="F1070" i="6"/>
  <c r="E1068" i="6"/>
  <c r="F1068" i="6"/>
  <c r="E1066" i="6"/>
  <c r="F1066" i="6"/>
  <c r="E1064" i="6"/>
  <c r="F1064" i="6"/>
  <c r="E1062" i="6"/>
  <c r="F1062" i="6"/>
  <c r="E1060" i="6"/>
  <c r="F1060" i="6"/>
  <c r="E1058" i="6"/>
  <c r="F1058" i="6"/>
  <c r="E1056" i="6"/>
  <c r="F1056" i="6"/>
  <c r="E1054" i="6"/>
  <c r="F1054" i="6"/>
  <c r="E1052" i="6"/>
  <c r="F1052" i="6"/>
  <c r="E1050" i="6"/>
  <c r="F1050" i="6"/>
  <c r="E1048" i="6"/>
  <c r="F1048" i="6"/>
  <c r="E1046" i="6"/>
  <c r="F1046" i="6"/>
  <c r="E1044" i="6"/>
  <c r="F1044" i="6"/>
  <c r="E1042" i="6"/>
  <c r="F1042" i="6"/>
  <c r="E1040" i="6"/>
  <c r="F1040" i="6"/>
  <c r="F1106" i="6"/>
  <c r="E1106" i="6"/>
  <c r="N1037" i="6"/>
  <c r="M1037" i="6"/>
  <c r="N1019" i="6"/>
  <c r="M1019" i="6"/>
  <c r="F986" i="6"/>
  <c r="E986" i="6"/>
  <c r="F968" i="6"/>
  <c r="E968" i="6"/>
  <c r="F950" i="6"/>
  <c r="E950" i="6"/>
  <c r="F932" i="6"/>
  <c r="E932" i="6"/>
  <c r="F914" i="6"/>
  <c r="E914" i="6"/>
  <c r="F896" i="6"/>
  <c r="E896" i="6"/>
  <c r="F878" i="6"/>
  <c r="E878" i="6"/>
  <c r="F860" i="6"/>
  <c r="E860" i="6"/>
  <c r="F842" i="6"/>
  <c r="E842" i="6"/>
  <c r="F824" i="6"/>
  <c r="E824" i="6"/>
  <c r="F806" i="6"/>
  <c r="E806" i="6"/>
  <c r="F788" i="6"/>
  <c r="E788" i="6"/>
  <c r="F770" i="6"/>
  <c r="E770" i="6"/>
  <c r="V760" i="6"/>
  <c r="U760" i="6"/>
  <c r="V751" i="6"/>
  <c r="U751" i="6"/>
  <c r="V742" i="6"/>
  <c r="U742" i="6"/>
  <c r="V733" i="6"/>
  <c r="U733" i="6"/>
  <c r="V724" i="6"/>
  <c r="U724" i="6"/>
  <c r="V715" i="6"/>
  <c r="U715" i="6"/>
  <c r="V697" i="6"/>
  <c r="U697" i="6"/>
  <c r="F683" i="6"/>
  <c r="E683" i="6"/>
  <c r="V661" i="6"/>
  <c r="U661" i="6"/>
  <c r="F647" i="6"/>
  <c r="E647" i="6"/>
  <c r="N1016" i="6"/>
  <c r="M1016" i="6"/>
  <c r="F1102" i="6"/>
  <c r="E1102" i="6"/>
  <c r="F997" i="6"/>
  <c r="E997" i="6"/>
  <c r="F979" i="6"/>
  <c r="E979" i="6"/>
  <c r="F961" i="6"/>
  <c r="E961" i="6"/>
  <c r="F943" i="6"/>
  <c r="E943" i="6"/>
  <c r="F925" i="6"/>
  <c r="E925" i="6"/>
  <c r="F907" i="6"/>
  <c r="E907" i="6"/>
  <c r="F889" i="6"/>
  <c r="E889" i="6"/>
  <c r="F871" i="6"/>
  <c r="E871" i="6"/>
  <c r="F853" i="6"/>
  <c r="E853" i="6"/>
  <c r="F835" i="6"/>
  <c r="E835" i="6"/>
  <c r="F817" i="6"/>
  <c r="E817" i="6"/>
  <c r="F799" i="6"/>
  <c r="E799" i="6"/>
  <c r="F781" i="6"/>
  <c r="E781" i="6"/>
  <c r="F763" i="6"/>
  <c r="E763" i="6"/>
  <c r="N998" i="6"/>
  <c r="M998" i="6"/>
  <c r="F1074" i="6"/>
  <c r="E1074" i="6"/>
  <c r="F987" i="6"/>
  <c r="E987" i="6"/>
  <c r="F969" i="6"/>
  <c r="E969" i="6"/>
  <c r="F951" i="6"/>
  <c r="E951" i="6"/>
  <c r="F933" i="6"/>
  <c r="E933" i="6"/>
  <c r="F915" i="6"/>
  <c r="E915" i="6"/>
  <c r="F897" i="6"/>
  <c r="E897" i="6"/>
  <c r="F879" i="6"/>
  <c r="E879" i="6"/>
  <c r="F861" i="6"/>
  <c r="E861" i="6"/>
  <c r="F843" i="6"/>
  <c r="E843" i="6"/>
  <c r="F825" i="6"/>
  <c r="E825" i="6"/>
  <c r="F807" i="6"/>
  <c r="E807" i="6"/>
  <c r="F789" i="6"/>
  <c r="E789" i="6"/>
  <c r="F771" i="6"/>
  <c r="E771" i="6"/>
  <c r="E759" i="6"/>
  <c r="F759" i="6"/>
  <c r="E732" i="6"/>
  <c r="F732" i="6"/>
  <c r="V694" i="6"/>
  <c r="U694" i="6"/>
  <c r="V658" i="6"/>
  <c r="U658" i="6"/>
  <c r="N558" i="6"/>
  <c r="M558" i="6"/>
  <c r="N540" i="6"/>
  <c r="M540" i="6"/>
  <c r="N522" i="6"/>
  <c r="M522" i="6"/>
  <c r="N504" i="6"/>
  <c r="M504" i="6"/>
  <c r="N486" i="6"/>
  <c r="M486" i="6"/>
  <c r="N468" i="6"/>
  <c r="M468" i="6"/>
  <c r="N450" i="6"/>
  <c r="M450" i="6"/>
  <c r="F415" i="6"/>
  <c r="E415" i="6"/>
  <c r="F403" i="6"/>
  <c r="E403" i="6"/>
  <c r="F391" i="6"/>
  <c r="E391" i="6"/>
  <c r="F379" i="6"/>
  <c r="E379" i="6"/>
  <c r="E747" i="6"/>
  <c r="F747" i="6"/>
  <c r="E720" i="6"/>
  <c r="F720" i="6"/>
  <c r="F630" i="6"/>
  <c r="E630" i="6"/>
  <c r="F612" i="6"/>
  <c r="E612" i="6"/>
  <c r="N373" i="6"/>
  <c r="M373" i="6"/>
  <c r="N370" i="6"/>
  <c r="M370" i="6"/>
  <c r="N367" i="6"/>
  <c r="M367" i="6"/>
  <c r="N364" i="6"/>
  <c r="M364" i="6"/>
  <c r="N361" i="6"/>
  <c r="M361" i="6"/>
  <c r="N358" i="6"/>
  <c r="M358" i="6"/>
  <c r="N355" i="6"/>
  <c r="M355" i="6"/>
  <c r="N352" i="6"/>
  <c r="M352" i="6"/>
  <c r="E1013" i="6"/>
  <c r="F1013" i="6"/>
  <c r="F606" i="6"/>
  <c r="E606" i="6"/>
  <c r="F579" i="6"/>
  <c r="E579" i="6"/>
  <c r="F1146" i="6"/>
  <c r="E1146" i="6"/>
  <c r="F1110" i="6"/>
  <c r="E1110" i="6"/>
  <c r="N565" i="6"/>
  <c r="M565" i="6"/>
  <c r="N547" i="6"/>
  <c r="M547" i="6"/>
  <c r="N529" i="6"/>
  <c r="M529" i="6"/>
  <c r="N511" i="6"/>
  <c r="M511" i="6"/>
  <c r="N493" i="6"/>
  <c r="M493" i="6"/>
  <c r="N475" i="6"/>
  <c r="M475" i="6"/>
  <c r="N457" i="6"/>
  <c r="M457" i="6"/>
  <c r="N445" i="6"/>
  <c r="M445" i="6"/>
  <c r="N440" i="6"/>
  <c r="M440" i="6"/>
  <c r="N431" i="6"/>
  <c r="M431" i="6"/>
  <c r="N422" i="6"/>
  <c r="M422" i="6"/>
  <c r="F410" i="6"/>
  <c r="E410" i="6"/>
  <c r="V219" i="6"/>
  <c r="U219" i="6"/>
  <c r="V201" i="6"/>
  <c r="U201" i="6"/>
  <c r="V183" i="6"/>
  <c r="U183" i="6"/>
  <c r="V165" i="6"/>
  <c r="U165" i="6"/>
  <c r="V147" i="6"/>
  <c r="U147" i="6"/>
  <c r="V129" i="6"/>
  <c r="U129" i="6"/>
  <c r="V111" i="6"/>
  <c r="U111" i="6"/>
  <c r="V93" i="6"/>
  <c r="U93" i="6"/>
  <c r="V75" i="6"/>
  <c r="U75" i="6"/>
  <c r="V70" i="6"/>
  <c r="U70" i="6"/>
  <c r="V64" i="6"/>
  <c r="U64" i="6"/>
  <c r="V58" i="6"/>
  <c r="U58" i="6"/>
  <c r="V52" i="6"/>
  <c r="U52" i="6"/>
  <c r="V46" i="6"/>
  <c r="U46" i="6"/>
  <c r="V40" i="6"/>
  <c r="U40" i="6"/>
  <c r="V34" i="6"/>
  <c r="U34" i="6"/>
  <c r="V28" i="6"/>
  <c r="U28" i="6"/>
  <c r="V22" i="6"/>
  <c r="U22" i="6"/>
  <c r="V200" i="6"/>
  <c r="U200" i="6"/>
  <c r="V164" i="6"/>
  <c r="U164" i="6"/>
  <c r="V128" i="6"/>
  <c r="U128" i="6"/>
  <c r="V92" i="6"/>
  <c r="U92" i="6"/>
  <c r="V217" i="6"/>
  <c r="U217" i="6"/>
  <c r="V181" i="6"/>
  <c r="U181" i="6"/>
  <c r="V145" i="6"/>
  <c r="U145" i="6"/>
  <c r="V109" i="6"/>
  <c r="U109" i="6"/>
  <c r="V73" i="6"/>
  <c r="U73" i="6"/>
  <c r="V228" i="6"/>
  <c r="U228" i="6"/>
  <c r="V210" i="6"/>
  <c r="U210" i="6"/>
  <c r="V192" i="6"/>
  <c r="U192" i="6"/>
  <c r="V174" i="6"/>
  <c r="U174" i="6"/>
  <c r="V156" i="6"/>
  <c r="U156" i="6"/>
  <c r="V138" i="6"/>
  <c r="U138" i="6"/>
  <c r="V120" i="6"/>
  <c r="U120" i="6"/>
  <c r="V102" i="6"/>
  <c r="U102" i="6"/>
  <c r="V84" i="6"/>
  <c r="U84" i="6"/>
  <c r="V69" i="6"/>
  <c r="U69" i="6"/>
  <c r="V63" i="6"/>
  <c r="U63" i="6"/>
  <c r="V57" i="6"/>
  <c r="U57" i="6"/>
  <c r="V51" i="6"/>
  <c r="U51" i="6"/>
  <c r="V45" i="6"/>
  <c r="U45" i="6"/>
  <c r="V39" i="6"/>
  <c r="U39" i="6"/>
  <c r="V33" i="6"/>
  <c r="U33" i="6"/>
  <c r="V27" i="6"/>
  <c r="U27" i="6"/>
  <c r="V21" i="6"/>
  <c r="U21" i="6"/>
  <c r="V209" i="6"/>
  <c r="U209" i="6"/>
  <c r="V173" i="6"/>
  <c r="U173" i="6"/>
  <c r="V137" i="6"/>
  <c r="U137" i="6"/>
  <c r="V101" i="6"/>
  <c r="U101" i="6"/>
  <c r="V232" i="6"/>
  <c r="U232" i="6"/>
  <c r="V196" i="6"/>
  <c r="U196" i="6"/>
  <c r="V160" i="6"/>
  <c r="U160" i="6"/>
  <c r="V124" i="6"/>
  <c r="U124" i="6"/>
  <c r="V88" i="6"/>
  <c r="U88" i="6"/>
  <c r="V255" i="3"/>
  <c r="U255" i="3"/>
  <c r="V237" i="3"/>
  <c r="U237" i="3"/>
  <c r="V204" i="3"/>
  <c r="U204" i="3"/>
  <c r="V186" i="3"/>
  <c r="U186" i="3"/>
  <c r="V168" i="3"/>
  <c r="U168" i="3"/>
  <c r="V150" i="3"/>
  <c r="U150" i="3"/>
  <c r="U250" i="3"/>
  <c r="V250" i="3"/>
  <c r="U241" i="3"/>
  <c r="V241" i="3"/>
  <c r="U232" i="3"/>
  <c r="V232" i="3"/>
  <c r="U199" i="3"/>
  <c r="V199" i="3"/>
  <c r="U190" i="3"/>
  <c r="V190" i="3"/>
  <c r="U181" i="3"/>
  <c r="V181" i="3"/>
  <c r="U172" i="3"/>
  <c r="V172" i="3"/>
  <c r="U163" i="3"/>
  <c r="V163" i="3"/>
  <c r="U154" i="3"/>
  <c r="V154" i="3"/>
  <c r="U145" i="3"/>
  <c r="V145" i="3"/>
  <c r="U136" i="3"/>
  <c r="V136" i="3"/>
  <c r="M1165" i="6"/>
  <c r="N1165" i="6"/>
  <c r="M1159" i="6"/>
  <c r="N1159" i="6"/>
  <c r="M1153" i="6"/>
  <c r="N1153" i="6"/>
  <c r="M1147" i="6"/>
  <c r="N1147" i="6"/>
  <c r="M1141" i="6"/>
  <c r="N1141" i="6"/>
  <c r="M1135" i="6"/>
  <c r="N1135" i="6"/>
  <c r="M1129" i="6"/>
  <c r="N1129" i="6"/>
  <c r="M1123" i="6"/>
  <c r="N1123" i="6"/>
  <c r="M1117" i="6"/>
  <c r="N1117" i="6"/>
  <c r="M1111" i="6"/>
  <c r="N1111" i="6"/>
  <c r="M1105" i="6"/>
  <c r="N1105" i="6"/>
  <c r="M1099" i="6"/>
  <c r="N1099" i="6"/>
  <c r="M1093" i="6"/>
  <c r="N1093" i="6"/>
  <c r="M1087" i="6"/>
  <c r="N1087" i="6"/>
  <c r="M1081" i="6"/>
  <c r="N1081" i="6"/>
  <c r="M1075" i="6"/>
  <c r="N1075" i="6"/>
  <c r="U1071" i="6"/>
  <c r="V1071" i="6"/>
  <c r="U1069" i="6"/>
  <c r="V1069" i="6"/>
  <c r="U1067" i="6"/>
  <c r="V1067" i="6"/>
  <c r="U1065" i="6"/>
  <c r="V1065" i="6"/>
  <c r="U1063" i="6"/>
  <c r="V1063" i="6"/>
  <c r="U1061" i="6"/>
  <c r="V1061" i="6"/>
  <c r="U1059" i="6"/>
  <c r="V1059" i="6"/>
  <c r="U1057" i="6"/>
  <c r="V1057" i="6"/>
  <c r="U1055" i="6"/>
  <c r="V1055" i="6"/>
  <c r="U1053" i="6"/>
  <c r="V1053" i="6"/>
  <c r="U1051" i="6"/>
  <c r="V1051" i="6"/>
  <c r="U1049" i="6"/>
  <c r="V1049" i="6"/>
  <c r="U1047" i="6"/>
  <c r="V1047" i="6"/>
  <c r="U1045" i="6"/>
  <c r="V1045" i="6"/>
  <c r="U1043" i="6"/>
  <c r="V1043" i="6"/>
  <c r="U1041" i="6"/>
  <c r="V1041" i="6"/>
  <c r="U1039" i="6"/>
  <c r="V1039" i="6"/>
  <c r="U1030" i="6"/>
  <c r="V1030" i="6"/>
  <c r="U1021" i="6"/>
  <c r="V1021" i="6"/>
  <c r="U1012" i="6"/>
  <c r="V1012" i="6"/>
  <c r="E1004" i="6"/>
  <c r="F1004" i="6"/>
  <c r="F1076" i="6"/>
  <c r="E1076" i="6"/>
  <c r="E1028" i="6"/>
  <c r="F1028" i="6"/>
  <c r="E1010" i="6"/>
  <c r="F1010" i="6"/>
  <c r="F989" i="6"/>
  <c r="E989" i="6"/>
  <c r="F971" i="6"/>
  <c r="E971" i="6"/>
  <c r="F953" i="6"/>
  <c r="E953" i="6"/>
  <c r="F935" i="6"/>
  <c r="E935" i="6"/>
  <c r="F917" i="6"/>
  <c r="E917" i="6"/>
  <c r="F899" i="6"/>
  <c r="E899" i="6"/>
  <c r="F881" i="6"/>
  <c r="E881" i="6"/>
  <c r="F863" i="6"/>
  <c r="E863" i="6"/>
  <c r="F845" i="6"/>
  <c r="E845" i="6"/>
  <c r="F827" i="6"/>
  <c r="E827" i="6"/>
  <c r="F809" i="6"/>
  <c r="E809" i="6"/>
  <c r="F791" i="6"/>
  <c r="E791" i="6"/>
  <c r="F773" i="6"/>
  <c r="E773" i="6"/>
  <c r="V703" i="6"/>
  <c r="U703" i="6"/>
  <c r="F689" i="6"/>
  <c r="E689" i="6"/>
  <c r="V667" i="6"/>
  <c r="U667" i="6"/>
  <c r="F653" i="6"/>
  <c r="E653" i="6"/>
  <c r="E1025" i="6"/>
  <c r="F1025" i="6"/>
  <c r="E757" i="6"/>
  <c r="F757" i="6"/>
  <c r="E748" i="6"/>
  <c r="F748" i="6"/>
  <c r="E739" i="6"/>
  <c r="F739" i="6"/>
  <c r="E730" i="6"/>
  <c r="F730" i="6"/>
  <c r="E721" i="6"/>
  <c r="F721" i="6"/>
  <c r="E712" i="6"/>
  <c r="F712" i="6"/>
  <c r="F1168" i="6"/>
  <c r="E1168" i="6"/>
  <c r="F1156" i="6"/>
  <c r="E1156" i="6"/>
  <c r="F1144" i="6"/>
  <c r="E1144" i="6"/>
  <c r="F1132" i="6"/>
  <c r="E1132" i="6"/>
  <c r="F1120" i="6"/>
  <c r="E1120" i="6"/>
  <c r="F1108" i="6"/>
  <c r="E1108" i="6"/>
  <c r="F982" i="6"/>
  <c r="E982" i="6"/>
  <c r="F964" i="6"/>
  <c r="E964" i="6"/>
  <c r="F946" i="6"/>
  <c r="E946" i="6"/>
  <c r="F928" i="6"/>
  <c r="E928" i="6"/>
  <c r="F910" i="6"/>
  <c r="E910" i="6"/>
  <c r="F892" i="6"/>
  <c r="E892" i="6"/>
  <c r="F874" i="6"/>
  <c r="E874" i="6"/>
  <c r="F856" i="6"/>
  <c r="E856" i="6"/>
  <c r="F838" i="6"/>
  <c r="E838" i="6"/>
  <c r="F820" i="6"/>
  <c r="E820" i="6"/>
  <c r="F802" i="6"/>
  <c r="E802" i="6"/>
  <c r="F784" i="6"/>
  <c r="E784" i="6"/>
  <c r="F766" i="6"/>
  <c r="E766" i="6"/>
  <c r="E758" i="6"/>
  <c r="F758" i="6"/>
  <c r="E752" i="6"/>
  <c r="F752" i="6"/>
  <c r="E746" i="6"/>
  <c r="F746" i="6"/>
  <c r="E740" i="6"/>
  <c r="F740" i="6"/>
  <c r="E734" i="6"/>
  <c r="F734" i="6"/>
  <c r="E728" i="6"/>
  <c r="F728" i="6"/>
  <c r="E722" i="6"/>
  <c r="F722" i="6"/>
  <c r="E716" i="6"/>
  <c r="F716" i="6"/>
  <c r="E710" i="6"/>
  <c r="F710" i="6"/>
  <c r="F692" i="6"/>
  <c r="E692" i="6"/>
  <c r="F674" i="6"/>
  <c r="E674" i="6"/>
  <c r="F656" i="6"/>
  <c r="E656" i="6"/>
  <c r="F638" i="6"/>
  <c r="E638" i="6"/>
  <c r="F1080" i="6"/>
  <c r="E1080" i="6"/>
  <c r="F990" i="6"/>
  <c r="E990" i="6"/>
  <c r="F972" i="6"/>
  <c r="E972" i="6"/>
  <c r="F954" i="6"/>
  <c r="E954" i="6"/>
  <c r="F936" i="6"/>
  <c r="E936" i="6"/>
  <c r="F918" i="6"/>
  <c r="E918" i="6"/>
  <c r="F900" i="6"/>
  <c r="E900" i="6"/>
  <c r="F882" i="6"/>
  <c r="E882" i="6"/>
  <c r="F864" i="6"/>
  <c r="E864" i="6"/>
  <c r="F846" i="6"/>
  <c r="E846" i="6"/>
  <c r="F828" i="6"/>
  <c r="E828" i="6"/>
  <c r="F810" i="6"/>
  <c r="E810" i="6"/>
  <c r="F792" i="6"/>
  <c r="E792" i="6"/>
  <c r="F774" i="6"/>
  <c r="E774" i="6"/>
  <c r="F705" i="6"/>
  <c r="E705" i="6"/>
  <c r="F693" i="6"/>
  <c r="E693" i="6"/>
  <c r="F681" i="6"/>
  <c r="E681" i="6"/>
  <c r="F669" i="6"/>
  <c r="E669" i="6"/>
  <c r="F657" i="6"/>
  <c r="E657" i="6"/>
  <c r="F645" i="6"/>
  <c r="E645" i="6"/>
  <c r="M632" i="6"/>
  <c r="N632" i="6"/>
  <c r="M623" i="6"/>
  <c r="N623" i="6"/>
  <c r="U614" i="6"/>
  <c r="V614" i="6"/>
  <c r="U605" i="6"/>
  <c r="V605" i="6"/>
  <c r="U596" i="6"/>
  <c r="V596" i="6"/>
  <c r="U587" i="6"/>
  <c r="V587" i="6"/>
  <c r="U578" i="6"/>
  <c r="V578" i="6"/>
  <c r="E1031" i="6"/>
  <c r="F1031" i="6"/>
  <c r="V700" i="6"/>
  <c r="U700" i="6"/>
  <c r="V664" i="6"/>
  <c r="U664" i="6"/>
  <c r="F609" i="6"/>
  <c r="E609" i="6"/>
  <c r="F582" i="6"/>
  <c r="E582" i="6"/>
  <c r="F1162" i="6"/>
  <c r="E1162" i="6"/>
  <c r="F1126" i="6"/>
  <c r="E1126" i="6"/>
  <c r="F694" i="6"/>
  <c r="E694" i="6"/>
  <c r="F676" i="6"/>
  <c r="E676" i="6"/>
  <c r="F658" i="6"/>
  <c r="E658" i="6"/>
  <c r="F640" i="6"/>
  <c r="E640" i="6"/>
  <c r="N610" i="6"/>
  <c r="M610" i="6"/>
  <c r="N601" i="6"/>
  <c r="M601" i="6"/>
  <c r="N592" i="6"/>
  <c r="M592" i="6"/>
  <c r="N583" i="6"/>
  <c r="M583" i="6"/>
  <c r="N574" i="6"/>
  <c r="M574" i="6"/>
  <c r="N555" i="6"/>
  <c r="M555" i="6"/>
  <c r="N537" i="6"/>
  <c r="M537" i="6"/>
  <c r="N519" i="6"/>
  <c r="M519" i="6"/>
  <c r="N501" i="6"/>
  <c r="M501" i="6"/>
  <c r="N483" i="6"/>
  <c r="M483" i="6"/>
  <c r="N465" i="6"/>
  <c r="M465" i="6"/>
  <c r="N449" i="6"/>
  <c r="M449" i="6"/>
  <c r="N443" i="6"/>
  <c r="M443" i="6"/>
  <c r="N439" i="6"/>
  <c r="M439" i="6"/>
  <c r="N430" i="6"/>
  <c r="M430" i="6"/>
  <c r="N421" i="6"/>
  <c r="M421" i="6"/>
  <c r="F413" i="6"/>
  <c r="E413" i="6"/>
  <c r="F401" i="6"/>
  <c r="E401" i="6"/>
  <c r="F389" i="6"/>
  <c r="E389" i="6"/>
  <c r="F377" i="6"/>
  <c r="E377" i="6"/>
  <c r="F373" i="6"/>
  <c r="E373" i="6"/>
  <c r="F370" i="6"/>
  <c r="E370" i="6"/>
  <c r="F367" i="6"/>
  <c r="E367" i="6"/>
  <c r="F364" i="6"/>
  <c r="E364" i="6"/>
  <c r="F361" i="6"/>
  <c r="E361" i="6"/>
  <c r="F358" i="6"/>
  <c r="E358" i="6"/>
  <c r="F355" i="6"/>
  <c r="E355" i="6"/>
  <c r="F352" i="6"/>
  <c r="E352" i="6"/>
  <c r="E744" i="6"/>
  <c r="F744" i="6"/>
  <c r="E717" i="6"/>
  <c r="F717" i="6"/>
  <c r="F624" i="6"/>
  <c r="E624" i="6"/>
  <c r="N562" i="6"/>
  <c r="M562" i="6"/>
  <c r="N544" i="6"/>
  <c r="M544" i="6"/>
  <c r="N526" i="6"/>
  <c r="M526" i="6"/>
  <c r="N508" i="6"/>
  <c r="M508" i="6"/>
  <c r="N490" i="6"/>
  <c r="M490" i="6"/>
  <c r="N472" i="6"/>
  <c r="M472" i="6"/>
  <c r="N454" i="6"/>
  <c r="M454" i="6"/>
  <c r="F404" i="6"/>
  <c r="E404" i="6"/>
  <c r="F1142" i="6"/>
  <c r="E1142" i="6"/>
  <c r="V230" i="6"/>
  <c r="U230" i="6"/>
  <c r="V194" i="6"/>
  <c r="U194" i="6"/>
  <c r="V158" i="6"/>
  <c r="U158" i="6"/>
  <c r="V122" i="6"/>
  <c r="U122" i="6"/>
  <c r="V86" i="6"/>
  <c r="U86" i="6"/>
  <c r="V211" i="6"/>
  <c r="U211" i="6"/>
  <c r="V175" i="6"/>
  <c r="U175" i="6"/>
  <c r="V139" i="6"/>
  <c r="U139" i="6"/>
  <c r="V103" i="6"/>
  <c r="U103" i="6"/>
  <c r="V203" i="6"/>
  <c r="U203" i="6"/>
  <c r="V167" i="6"/>
  <c r="U167" i="6"/>
  <c r="V131" i="6"/>
  <c r="U131" i="6"/>
  <c r="V95" i="6"/>
  <c r="U95" i="6"/>
  <c r="V226" i="6"/>
  <c r="U226" i="6"/>
  <c r="V190" i="6"/>
  <c r="U190" i="6"/>
  <c r="V154" i="6"/>
  <c r="U154" i="6"/>
  <c r="V118" i="6"/>
  <c r="U118" i="6"/>
  <c r="V82" i="6"/>
  <c r="U82" i="6"/>
  <c r="V252" i="3"/>
  <c r="U252" i="3"/>
  <c r="V234" i="3"/>
  <c r="U234" i="3"/>
  <c r="V216" i="3"/>
  <c r="U216" i="3"/>
  <c r="V201" i="3"/>
  <c r="U201" i="3"/>
  <c r="V183" i="3"/>
  <c r="U183" i="3"/>
  <c r="V165" i="3"/>
  <c r="U165" i="3"/>
  <c r="V147" i="3"/>
  <c r="U147" i="3"/>
  <c r="M1166" i="6"/>
  <c r="N1166" i="6"/>
  <c r="M1162" i="6"/>
  <c r="N1162" i="6"/>
  <c r="M1158" i="6"/>
  <c r="N1158" i="6"/>
  <c r="M1154" i="6"/>
  <c r="N1154" i="6"/>
  <c r="M1150" i="6"/>
  <c r="N1150" i="6"/>
  <c r="M1146" i="6"/>
  <c r="N1146" i="6"/>
  <c r="M1142" i="6"/>
  <c r="N1142" i="6"/>
  <c r="M1138" i="6"/>
  <c r="N1138" i="6"/>
  <c r="M1134" i="6"/>
  <c r="N1134" i="6"/>
  <c r="M1130" i="6"/>
  <c r="N1130" i="6"/>
  <c r="M1126" i="6"/>
  <c r="N1126" i="6"/>
  <c r="M1122" i="6"/>
  <c r="N1122" i="6"/>
  <c r="M1118" i="6"/>
  <c r="N1118" i="6"/>
  <c r="M1114" i="6"/>
  <c r="N1114" i="6"/>
  <c r="M1110" i="6"/>
  <c r="N1110" i="6"/>
  <c r="M1106" i="6"/>
  <c r="N1106" i="6"/>
  <c r="M1102" i="6"/>
  <c r="N1102" i="6"/>
  <c r="M1098" i="6"/>
  <c r="N1098" i="6"/>
  <c r="M1094" i="6"/>
  <c r="N1094" i="6"/>
  <c r="M1090" i="6"/>
  <c r="N1090" i="6"/>
  <c r="M1086" i="6"/>
  <c r="N1086" i="6"/>
  <c r="M1082" i="6"/>
  <c r="N1082" i="6"/>
  <c r="M1078" i="6"/>
  <c r="N1078" i="6"/>
  <c r="M1074" i="6"/>
  <c r="N1074" i="6"/>
  <c r="M1071" i="6"/>
  <c r="N1071" i="6"/>
  <c r="M1069" i="6"/>
  <c r="N1069" i="6"/>
  <c r="M1067" i="6"/>
  <c r="N1067" i="6"/>
  <c r="M1065" i="6"/>
  <c r="N1065" i="6"/>
  <c r="M1063" i="6"/>
  <c r="N1063" i="6"/>
  <c r="M1061" i="6"/>
  <c r="N1061" i="6"/>
  <c r="M1059" i="6"/>
  <c r="N1059" i="6"/>
  <c r="M1057" i="6"/>
  <c r="N1057" i="6"/>
  <c r="M1055" i="6"/>
  <c r="N1055" i="6"/>
  <c r="M1053" i="6"/>
  <c r="N1053" i="6"/>
  <c r="M1051" i="6"/>
  <c r="N1051" i="6"/>
  <c r="M1049" i="6"/>
  <c r="N1049" i="6"/>
  <c r="M1047" i="6"/>
  <c r="N1047" i="6"/>
  <c r="M1045" i="6"/>
  <c r="N1045" i="6"/>
  <c r="M1043" i="6"/>
  <c r="N1043" i="6"/>
  <c r="M1041" i="6"/>
  <c r="N1041" i="6"/>
  <c r="E1001" i="6"/>
  <c r="F1001" i="6"/>
  <c r="F1082" i="6"/>
  <c r="E1082" i="6"/>
  <c r="F992" i="6"/>
  <c r="E992" i="6"/>
  <c r="F974" i="6"/>
  <c r="E974" i="6"/>
  <c r="F956" i="6"/>
  <c r="E956" i="6"/>
  <c r="F938" i="6"/>
  <c r="E938" i="6"/>
  <c r="F920" i="6"/>
  <c r="E920" i="6"/>
  <c r="F902" i="6"/>
  <c r="E902" i="6"/>
  <c r="F884" i="6"/>
  <c r="E884" i="6"/>
  <c r="F866" i="6"/>
  <c r="E866" i="6"/>
  <c r="F848" i="6"/>
  <c r="E848" i="6"/>
  <c r="F830" i="6"/>
  <c r="E830" i="6"/>
  <c r="F812" i="6"/>
  <c r="E812" i="6"/>
  <c r="F794" i="6"/>
  <c r="E794" i="6"/>
  <c r="F776" i="6"/>
  <c r="E776" i="6"/>
  <c r="V754" i="6"/>
  <c r="U754" i="6"/>
  <c r="V745" i="6"/>
  <c r="U745" i="6"/>
  <c r="V736" i="6"/>
  <c r="U736" i="6"/>
  <c r="V727" i="6"/>
  <c r="U727" i="6"/>
  <c r="V718" i="6"/>
  <c r="U718" i="6"/>
  <c r="V709" i="6"/>
  <c r="U709" i="6"/>
  <c r="F695" i="6"/>
  <c r="E695" i="6"/>
  <c r="V673" i="6"/>
  <c r="U673" i="6"/>
  <c r="F659" i="6"/>
  <c r="E659" i="6"/>
  <c r="V637" i="6"/>
  <c r="U637" i="6"/>
  <c r="E1007" i="6"/>
  <c r="F1007" i="6"/>
  <c r="F1078" i="6"/>
  <c r="E1078" i="6"/>
  <c r="F985" i="6"/>
  <c r="E985" i="6"/>
  <c r="F967" i="6"/>
  <c r="E967" i="6"/>
  <c r="F949" i="6"/>
  <c r="E949" i="6"/>
  <c r="F931" i="6"/>
  <c r="E931" i="6"/>
  <c r="F913" i="6"/>
  <c r="E913" i="6"/>
  <c r="F895" i="6"/>
  <c r="E895" i="6"/>
  <c r="F877" i="6"/>
  <c r="E877" i="6"/>
  <c r="F859" i="6"/>
  <c r="E859" i="6"/>
  <c r="F841" i="6"/>
  <c r="E841" i="6"/>
  <c r="F823" i="6"/>
  <c r="E823" i="6"/>
  <c r="F805" i="6"/>
  <c r="E805" i="6"/>
  <c r="F787" i="6"/>
  <c r="E787" i="6"/>
  <c r="F769" i="6"/>
  <c r="E769" i="6"/>
  <c r="E709" i="6"/>
  <c r="F709" i="6"/>
  <c r="E703" i="6"/>
  <c r="F703" i="6"/>
  <c r="E697" i="6"/>
  <c r="F697" i="6"/>
  <c r="E691" i="6"/>
  <c r="F691" i="6"/>
  <c r="E685" i="6"/>
  <c r="F685" i="6"/>
  <c r="E679" i="6"/>
  <c r="F679" i="6"/>
  <c r="E673" i="6"/>
  <c r="F673" i="6"/>
  <c r="E667" i="6"/>
  <c r="F667" i="6"/>
  <c r="E661" i="6"/>
  <c r="F661" i="6"/>
  <c r="E655" i="6"/>
  <c r="F655" i="6"/>
  <c r="E649" i="6"/>
  <c r="F649" i="6"/>
  <c r="E643" i="6"/>
  <c r="F643" i="6"/>
  <c r="E637" i="6"/>
  <c r="F637" i="6"/>
  <c r="N1028" i="6"/>
  <c r="M1028" i="6"/>
  <c r="F1086" i="6"/>
  <c r="E1086" i="6"/>
  <c r="F993" i="6"/>
  <c r="E993" i="6"/>
  <c r="F975" i="6"/>
  <c r="E975" i="6"/>
  <c r="F957" i="6"/>
  <c r="E957" i="6"/>
  <c r="F939" i="6"/>
  <c r="E939" i="6"/>
  <c r="F921" i="6"/>
  <c r="E921" i="6"/>
  <c r="F903" i="6"/>
  <c r="E903" i="6"/>
  <c r="F885" i="6"/>
  <c r="E885" i="6"/>
  <c r="F867" i="6"/>
  <c r="E867" i="6"/>
  <c r="F849" i="6"/>
  <c r="E849" i="6"/>
  <c r="F831" i="6"/>
  <c r="E831" i="6"/>
  <c r="F813" i="6"/>
  <c r="E813" i="6"/>
  <c r="F795" i="6"/>
  <c r="E795" i="6"/>
  <c r="F777" i="6"/>
  <c r="E777" i="6"/>
  <c r="V759" i="6"/>
  <c r="U759" i="6"/>
  <c r="V753" i="6"/>
  <c r="U753" i="6"/>
  <c r="V747" i="6"/>
  <c r="U747" i="6"/>
  <c r="V741" i="6"/>
  <c r="U741" i="6"/>
  <c r="V735" i="6"/>
  <c r="U735" i="6"/>
  <c r="V729" i="6"/>
  <c r="U729" i="6"/>
  <c r="V723" i="6"/>
  <c r="U723" i="6"/>
  <c r="V717" i="6"/>
  <c r="U717" i="6"/>
  <c r="V711" i="6"/>
  <c r="U711" i="6"/>
  <c r="V701" i="6"/>
  <c r="U701" i="6"/>
  <c r="V689" i="6"/>
  <c r="U689" i="6"/>
  <c r="V677" i="6"/>
  <c r="U677" i="6"/>
  <c r="V665" i="6"/>
  <c r="U665" i="6"/>
  <c r="V653" i="6"/>
  <c r="U653" i="6"/>
  <c r="V641" i="6"/>
  <c r="U641" i="6"/>
  <c r="E750" i="6"/>
  <c r="F750" i="6"/>
  <c r="E723" i="6"/>
  <c r="F723" i="6"/>
  <c r="V706" i="6"/>
  <c r="U706" i="6"/>
  <c r="V670" i="6"/>
  <c r="U670" i="6"/>
  <c r="F633" i="6"/>
  <c r="E633" i="6"/>
  <c r="N570" i="6"/>
  <c r="M570" i="6"/>
  <c r="N552" i="6"/>
  <c r="M552" i="6"/>
  <c r="N534" i="6"/>
  <c r="M534" i="6"/>
  <c r="N516" i="6"/>
  <c r="M516" i="6"/>
  <c r="N498" i="6"/>
  <c r="M498" i="6"/>
  <c r="N480" i="6"/>
  <c r="M480" i="6"/>
  <c r="N462" i="6"/>
  <c r="M462" i="6"/>
  <c r="F411" i="6"/>
  <c r="E411" i="6"/>
  <c r="F399" i="6"/>
  <c r="E399" i="6"/>
  <c r="F387" i="6"/>
  <c r="E387" i="6"/>
  <c r="E738" i="6"/>
  <c r="F738" i="6"/>
  <c r="E711" i="6"/>
  <c r="F711" i="6"/>
  <c r="U620" i="6"/>
  <c r="V620" i="6"/>
  <c r="F576" i="6"/>
  <c r="E576" i="6"/>
  <c r="N415" i="6"/>
  <c r="M415" i="6"/>
  <c r="N411" i="6"/>
  <c r="M411" i="6"/>
  <c r="N407" i="6"/>
  <c r="M407" i="6"/>
  <c r="N403" i="6"/>
  <c r="M403" i="6"/>
  <c r="N399" i="6"/>
  <c r="M399" i="6"/>
  <c r="N395" i="6"/>
  <c r="M395" i="6"/>
  <c r="N391" i="6"/>
  <c r="M391" i="6"/>
  <c r="N387" i="6"/>
  <c r="M387" i="6"/>
  <c r="N383" i="6"/>
  <c r="M383" i="6"/>
  <c r="N379" i="6"/>
  <c r="M379" i="6"/>
  <c r="N375" i="6"/>
  <c r="M375" i="6"/>
  <c r="N372" i="6"/>
  <c r="M372" i="6"/>
  <c r="N369" i="6"/>
  <c r="M369" i="6"/>
  <c r="N366" i="6"/>
  <c r="M366" i="6"/>
  <c r="N363" i="6"/>
  <c r="M363" i="6"/>
  <c r="N360" i="6"/>
  <c r="M360" i="6"/>
  <c r="N357" i="6"/>
  <c r="M357" i="6"/>
  <c r="N354" i="6"/>
  <c r="M354" i="6"/>
  <c r="N351" i="6"/>
  <c r="M351" i="6"/>
  <c r="U632" i="6"/>
  <c r="V632" i="6"/>
  <c r="F615" i="6"/>
  <c r="E615" i="6"/>
  <c r="F588" i="6"/>
  <c r="E588" i="6"/>
  <c r="F1134" i="6"/>
  <c r="E1134" i="6"/>
  <c r="N559" i="6"/>
  <c r="M559" i="6"/>
  <c r="N541" i="6"/>
  <c r="M541" i="6"/>
  <c r="N523" i="6"/>
  <c r="M523" i="6"/>
  <c r="N505" i="6"/>
  <c r="M505" i="6"/>
  <c r="N487" i="6"/>
  <c r="M487" i="6"/>
  <c r="N469" i="6"/>
  <c r="M469" i="6"/>
  <c r="N451" i="6"/>
  <c r="M451" i="6"/>
  <c r="N434" i="6"/>
  <c r="M434" i="6"/>
  <c r="N425" i="6"/>
  <c r="M425" i="6"/>
  <c r="N416" i="6"/>
  <c r="M416" i="6"/>
  <c r="N412" i="6"/>
  <c r="M412" i="6"/>
  <c r="N408" i="6"/>
  <c r="M408" i="6"/>
  <c r="N404" i="6"/>
  <c r="M404" i="6"/>
  <c r="N400" i="6"/>
  <c r="M400" i="6"/>
  <c r="N396" i="6"/>
  <c r="M396" i="6"/>
  <c r="N392" i="6"/>
  <c r="M392" i="6"/>
  <c r="N388" i="6"/>
  <c r="M388" i="6"/>
  <c r="N384" i="6"/>
  <c r="M384" i="6"/>
  <c r="N380" i="6"/>
  <c r="M380" i="6"/>
  <c r="N376" i="6"/>
  <c r="M376" i="6"/>
  <c r="F398" i="6"/>
  <c r="E398" i="6"/>
  <c r="V231" i="6"/>
  <c r="U231" i="6"/>
  <c r="V213" i="6"/>
  <c r="U213" i="6"/>
  <c r="V195" i="6"/>
  <c r="U195" i="6"/>
  <c r="V177" i="6"/>
  <c r="U177" i="6"/>
  <c r="V159" i="6"/>
  <c r="U159" i="6"/>
  <c r="V141" i="6"/>
  <c r="U141" i="6"/>
  <c r="V123" i="6"/>
  <c r="U123" i="6"/>
  <c r="V105" i="6"/>
  <c r="U105" i="6"/>
  <c r="V87" i="6"/>
  <c r="U87" i="6"/>
  <c r="V68" i="6"/>
  <c r="U68" i="6"/>
  <c r="V62" i="6"/>
  <c r="U62" i="6"/>
  <c r="V56" i="6"/>
  <c r="U56" i="6"/>
  <c r="V50" i="6"/>
  <c r="U50" i="6"/>
  <c r="V44" i="6"/>
  <c r="U44" i="6"/>
  <c r="V38" i="6"/>
  <c r="U38" i="6"/>
  <c r="V32" i="6"/>
  <c r="U32" i="6"/>
  <c r="V26" i="6"/>
  <c r="U26" i="6"/>
  <c r="V20" i="6"/>
  <c r="U20" i="6"/>
  <c r="V224" i="6"/>
  <c r="U224" i="6"/>
  <c r="V188" i="6"/>
  <c r="U188" i="6"/>
  <c r="V152" i="6"/>
  <c r="U152" i="6"/>
  <c r="V116" i="6"/>
  <c r="U116" i="6"/>
  <c r="V80" i="6"/>
  <c r="U80" i="6"/>
  <c r="V205" i="6"/>
  <c r="U205" i="6"/>
  <c r="V169" i="6"/>
  <c r="U169" i="6"/>
  <c r="V133" i="6"/>
  <c r="U133" i="6"/>
  <c r="V97" i="6"/>
  <c r="U97" i="6"/>
  <c r="V222" i="6"/>
  <c r="U222" i="6"/>
  <c r="V204" i="6"/>
  <c r="U204" i="6"/>
  <c r="V186" i="6"/>
  <c r="U186" i="6"/>
  <c r="V168" i="6"/>
  <c r="U168" i="6"/>
  <c r="V150" i="6"/>
  <c r="U150" i="6"/>
  <c r="V132" i="6"/>
  <c r="U132" i="6"/>
  <c r="V114" i="6"/>
  <c r="U114" i="6"/>
  <c r="V96" i="6"/>
  <c r="U96" i="6"/>
  <c r="V78" i="6"/>
  <c r="U78" i="6"/>
  <c r="V67" i="6"/>
  <c r="U67" i="6"/>
  <c r="V61" i="6"/>
  <c r="U61" i="6"/>
  <c r="V55" i="6"/>
  <c r="U55" i="6"/>
  <c r="V49" i="6"/>
  <c r="U49" i="6"/>
  <c r="V43" i="6"/>
  <c r="U43" i="6"/>
  <c r="V37" i="6"/>
  <c r="U37" i="6"/>
  <c r="V31" i="6"/>
  <c r="U31" i="6"/>
  <c r="V25" i="6"/>
  <c r="U25" i="6"/>
  <c r="V197" i="6"/>
  <c r="U197" i="6"/>
  <c r="V161" i="6"/>
  <c r="U161" i="6"/>
  <c r="V125" i="6"/>
  <c r="U125" i="6"/>
  <c r="V89" i="6"/>
  <c r="U89" i="6"/>
  <c r="V220" i="6"/>
  <c r="U220" i="6"/>
  <c r="V184" i="6"/>
  <c r="U184" i="6"/>
  <c r="V148" i="6"/>
  <c r="U148" i="6"/>
  <c r="V112" i="6"/>
  <c r="U112" i="6"/>
  <c r="V76" i="6"/>
  <c r="U76" i="6"/>
  <c r="V249" i="3"/>
  <c r="U249" i="3"/>
  <c r="V231" i="3"/>
  <c r="U231" i="3"/>
  <c r="V213" i="3"/>
  <c r="U213" i="3"/>
  <c r="V198" i="3"/>
  <c r="U198" i="3"/>
  <c r="V180" i="3"/>
  <c r="U180" i="3"/>
  <c r="V162" i="3"/>
  <c r="U162" i="3"/>
  <c r="V144" i="3"/>
  <c r="U144" i="3"/>
  <c r="U256" i="3"/>
  <c r="V256" i="3"/>
  <c r="U247" i="3"/>
  <c r="V247" i="3"/>
  <c r="U238" i="3"/>
  <c r="V238" i="3"/>
  <c r="U229" i="3"/>
  <c r="V229" i="3"/>
  <c r="U205" i="3"/>
  <c r="V205" i="3"/>
  <c r="U196" i="3"/>
  <c r="V196" i="3"/>
  <c r="U187" i="3"/>
  <c r="V187" i="3"/>
  <c r="U178" i="3"/>
  <c r="V178" i="3"/>
  <c r="U169" i="3"/>
  <c r="V169" i="3"/>
  <c r="U160" i="3"/>
  <c r="V160" i="3"/>
  <c r="U151" i="3"/>
  <c r="V151" i="3"/>
  <c r="U142" i="3"/>
  <c r="V142" i="3"/>
  <c r="X1317" i="6"/>
  <c r="F1169" i="6"/>
  <c r="E1169" i="6"/>
  <c r="F1165" i="6"/>
  <c r="E1165" i="6"/>
  <c r="F1161" i="6"/>
  <c r="E1161" i="6"/>
  <c r="F1157" i="6"/>
  <c r="E1157" i="6"/>
  <c r="F1153" i="6"/>
  <c r="E1153" i="6"/>
  <c r="F1149" i="6"/>
  <c r="E1149" i="6"/>
  <c r="F1145" i="6"/>
  <c r="E1145" i="6"/>
  <c r="F1141" i="6"/>
  <c r="E1141" i="6"/>
  <c r="F1137" i="6"/>
  <c r="E1137" i="6"/>
  <c r="F1133" i="6"/>
  <c r="E1133" i="6"/>
  <c r="F1129" i="6"/>
  <c r="E1129" i="6"/>
  <c r="F1125" i="6"/>
  <c r="E1125" i="6"/>
  <c r="F1121" i="6"/>
  <c r="E1121" i="6"/>
  <c r="F1117" i="6"/>
  <c r="E1117" i="6"/>
  <c r="F1113" i="6"/>
  <c r="E1113" i="6"/>
  <c r="F1109" i="6"/>
  <c r="E1109" i="6"/>
  <c r="F1105" i="6"/>
  <c r="E1105" i="6"/>
  <c r="F1101" i="6"/>
  <c r="E1101" i="6"/>
  <c r="F1097" i="6"/>
  <c r="E1097" i="6"/>
  <c r="F1093" i="6"/>
  <c r="E1093" i="6"/>
  <c r="F1089" i="6"/>
  <c r="E1089" i="6"/>
  <c r="F1085" i="6"/>
  <c r="E1085" i="6"/>
  <c r="F1081" i="6"/>
  <c r="E1081" i="6"/>
  <c r="F1077" i="6"/>
  <c r="E1077" i="6"/>
  <c r="F1073" i="6"/>
  <c r="E1073" i="6"/>
  <c r="M1169" i="6"/>
  <c r="N1169" i="6"/>
  <c r="M1163" i="6"/>
  <c r="N1163" i="6"/>
  <c r="M1157" i="6"/>
  <c r="N1157" i="6"/>
  <c r="M1151" i="6"/>
  <c r="N1151" i="6"/>
  <c r="M1145" i="6"/>
  <c r="N1145" i="6"/>
  <c r="M1139" i="6"/>
  <c r="N1139" i="6"/>
  <c r="M1133" i="6"/>
  <c r="N1133" i="6"/>
  <c r="M1127" i="6"/>
  <c r="N1127" i="6"/>
  <c r="M1121" i="6"/>
  <c r="N1121" i="6"/>
  <c r="M1115" i="6"/>
  <c r="N1115" i="6"/>
  <c r="M1109" i="6"/>
  <c r="N1109" i="6"/>
  <c r="M1103" i="6"/>
  <c r="N1103" i="6"/>
  <c r="M1097" i="6"/>
  <c r="N1097" i="6"/>
  <c r="M1091" i="6"/>
  <c r="N1091" i="6"/>
  <c r="M1085" i="6"/>
  <c r="N1085" i="6"/>
  <c r="M1079" i="6"/>
  <c r="N1079" i="6"/>
  <c r="M1073" i="6"/>
  <c r="N1073" i="6"/>
  <c r="E1071" i="6"/>
  <c r="F1071" i="6"/>
  <c r="E1069" i="6"/>
  <c r="F1069" i="6"/>
  <c r="E1067" i="6"/>
  <c r="F1067" i="6"/>
  <c r="E1065" i="6"/>
  <c r="F1065" i="6"/>
  <c r="E1063" i="6"/>
  <c r="F1063" i="6"/>
  <c r="E1061" i="6"/>
  <c r="F1061" i="6"/>
  <c r="E1059" i="6"/>
  <c r="F1059" i="6"/>
  <c r="E1057" i="6"/>
  <c r="F1057" i="6"/>
  <c r="E1055" i="6"/>
  <c r="F1055" i="6"/>
  <c r="E1053" i="6"/>
  <c r="F1053" i="6"/>
  <c r="E1051" i="6"/>
  <c r="F1051" i="6"/>
  <c r="E1049" i="6"/>
  <c r="F1049" i="6"/>
  <c r="E1047" i="6"/>
  <c r="F1047" i="6"/>
  <c r="E1045" i="6"/>
  <c r="F1045" i="6"/>
  <c r="E1043" i="6"/>
  <c r="F1043" i="6"/>
  <c r="E1041" i="6"/>
  <c r="F1041" i="6"/>
  <c r="U1036" i="6"/>
  <c r="V1036" i="6"/>
  <c r="U1027" i="6"/>
  <c r="V1027" i="6"/>
  <c r="U1018" i="6"/>
  <c r="V1018" i="6"/>
  <c r="U1009" i="6"/>
  <c r="V1009" i="6"/>
  <c r="E998" i="6"/>
  <c r="F998" i="6"/>
  <c r="F1088" i="6"/>
  <c r="E1088" i="6"/>
  <c r="F995" i="6"/>
  <c r="E995" i="6"/>
  <c r="F977" i="6"/>
  <c r="E977" i="6"/>
  <c r="F959" i="6"/>
  <c r="E959" i="6"/>
  <c r="F941" i="6"/>
  <c r="E941" i="6"/>
  <c r="F923" i="6"/>
  <c r="E923" i="6"/>
  <c r="F905" i="6"/>
  <c r="E905" i="6"/>
  <c r="F887" i="6"/>
  <c r="E887" i="6"/>
  <c r="F869" i="6"/>
  <c r="E869" i="6"/>
  <c r="F851" i="6"/>
  <c r="E851" i="6"/>
  <c r="F833" i="6"/>
  <c r="E833" i="6"/>
  <c r="F815" i="6"/>
  <c r="E815" i="6"/>
  <c r="F797" i="6"/>
  <c r="E797" i="6"/>
  <c r="F779" i="6"/>
  <c r="E779" i="6"/>
  <c r="F701" i="6"/>
  <c r="E701" i="6"/>
  <c r="V679" i="6"/>
  <c r="U679" i="6"/>
  <c r="F665" i="6"/>
  <c r="E665" i="6"/>
  <c r="V643" i="6"/>
  <c r="U643" i="6"/>
  <c r="E754" i="6"/>
  <c r="F754" i="6"/>
  <c r="E745" i="6"/>
  <c r="F745" i="6"/>
  <c r="E736" i="6"/>
  <c r="F736" i="6"/>
  <c r="E727" i="6"/>
  <c r="F727" i="6"/>
  <c r="E718" i="6"/>
  <c r="F718" i="6"/>
  <c r="F708" i="6"/>
  <c r="E708" i="6"/>
  <c r="F702" i="6"/>
  <c r="E702" i="6"/>
  <c r="F696" i="6"/>
  <c r="E696" i="6"/>
  <c r="F690" i="6"/>
  <c r="E690" i="6"/>
  <c r="F684" i="6"/>
  <c r="E684" i="6"/>
  <c r="F678" i="6"/>
  <c r="E678" i="6"/>
  <c r="F672" i="6"/>
  <c r="E672" i="6"/>
  <c r="F666" i="6"/>
  <c r="E666" i="6"/>
  <c r="F660" i="6"/>
  <c r="E660" i="6"/>
  <c r="F654" i="6"/>
  <c r="E654" i="6"/>
  <c r="F648" i="6"/>
  <c r="E648" i="6"/>
  <c r="F642" i="6"/>
  <c r="E642" i="6"/>
  <c r="F636" i="6"/>
  <c r="E636" i="6"/>
  <c r="F1164" i="6"/>
  <c r="E1164" i="6"/>
  <c r="F1152" i="6"/>
  <c r="E1152" i="6"/>
  <c r="F1140" i="6"/>
  <c r="E1140" i="6"/>
  <c r="F1128" i="6"/>
  <c r="E1128" i="6"/>
  <c r="F1116" i="6"/>
  <c r="E1116" i="6"/>
  <c r="F1084" i="6"/>
  <c r="E1084" i="6"/>
  <c r="F988" i="6"/>
  <c r="E988" i="6"/>
  <c r="F970" i="6"/>
  <c r="E970" i="6"/>
  <c r="F952" i="6"/>
  <c r="E952" i="6"/>
  <c r="F934" i="6"/>
  <c r="E934" i="6"/>
  <c r="F916" i="6"/>
  <c r="E916" i="6"/>
  <c r="F898" i="6"/>
  <c r="E898" i="6"/>
  <c r="F880" i="6"/>
  <c r="E880" i="6"/>
  <c r="F862" i="6"/>
  <c r="E862" i="6"/>
  <c r="F844" i="6"/>
  <c r="E844" i="6"/>
  <c r="F826" i="6"/>
  <c r="E826" i="6"/>
  <c r="F808" i="6"/>
  <c r="E808" i="6"/>
  <c r="F790" i="6"/>
  <c r="E790" i="6"/>
  <c r="F772" i="6"/>
  <c r="E772" i="6"/>
  <c r="E1037" i="6"/>
  <c r="F1037" i="6"/>
  <c r="N1010" i="6"/>
  <c r="M1010" i="6"/>
  <c r="F704" i="6"/>
  <c r="E704" i="6"/>
  <c r="F686" i="6"/>
  <c r="E686" i="6"/>
  <c r="F668" i="6"/>
  <c r="E668" i="6"/>
  <c r="F650" i="6"/>
  <c r="E650" i="6"/>
  <c r="F1092" i="6"/>
  <c r="E1092" i="6"/>
  <c r="N1025" i="6"/>
  <c r="M1025" i="6"/>
  <c r="N1007" i="6"/>
  <c r="M1007" i="6"/>
  <c r="F996" i="6"/>
  <c r="E996" i="6"/>
  <c r="F978" i="6"/>
  <c r="E978" i="6"/>
  <c r="F960" i="6"/>
  <c r="E960" i="6"/>
  <c r="F942" i="6"/>
  <c r="E942" i="6"/>
  <c r="F924" i="6"/>
  <c r="E924" i="6"/>
  <c r="F906" i="6"/>
  <c r="E906" i="6"/>
  <c r="F888" i="6"/>
  <c r="E888" i="6"/>
  <c r="F870" i="6"/>
  <c r="E870" i="6"/>
  <c r="F852" i="6"/>
  <c r="E852" i="6"/>
  <c r="F834" i="6"/>
  <c r="E834" i="6"/>
  <c r="F816" i="6"/>
  <c r="E816" i="6"/>
  <c r="F798" i="6"/>
  <c r="E798" i="6"/>
  <c r="F780" i="6"/>
  <c r="E780" i="6"/>
  <c r="M629" i="6"/>
  <c r="N629" i="6"/>
  <c r="M620" i="6"/>
  <c r="N620" i="6"/>
  <c r="U611" i="6"/>
  <c r="V611" i="6"/>
  <c r="U602" i="6"/>
  <c r="V602" i="6"/>
  <c r="U593" i="6"/>
  <c r="V593" i="6"/>
  <c r="U584" i="6"/>
  <c r="V584" i="6"/>
  <c r="U575" i="6"/>
  <c r="V575" i="6"/>
  <c r="N1004" i="6"/>
  <c r="M1004" i="6"/>
  <c r="V676" i="6"/>
  <c r="U676" i="6"/>
  <c r="V640" i="6"/>
  <c r="U640" i="6"/>
  <c r="F618" i="6"/>
  <c r="E618" i="6"/>
  <c r="F591" i="6"/>
  <c r="E591" i="6"/>
  <c r="F1150" i="6"/>
  <c r="E1150" i="6"/>
  <c r="F1114" i="6"/>
  <c r="E1114" i="6"/>
  <c r="F706" i="6"/>
  <c r="E706" i="6"/>
  <c r="F688" i="6"/>
  <c r="E688" i="6"/>
  <c r="F670" i="6"/>
  <c r="E670" i="6"/>
  <c r="F652" i="6"/>
  <c r="E652" i="6"/>
  <c r="U623" i="6"/>
  <c r="V623" i="6"/>
  <c r="N567" i="6"/>
  <c r="M567" i="6"/>
  <c r="N549" i="6"/>
  <c r="M549" i="6"/>
  <c r="N531" i="6"/>
  <c r="M531" i="6"/>
  <c r="N513" i="6"/>
  <c r="M513" i="6"/>
  <c r="N495" i="6"/>
  <c r="M495" i="6"/>
  <c r="N477" i="6"/>
  <c r="M477" i="6"/>
  <c r="N459" i="6"/>
  <c r="M459" i="6"/>
  <c r="N433" i="6"/>
  <c r="M433" i="6"/>
  <c r="N424" i="6"/>
  <c r="M424" i="6"/>
  <c r="F409" i="6"/>
  <c r="E409" i="6"/>
  <c r="F397" i="6"/>
  <c r="E397" i="6"/>
  <c r="F385" i="6"/>
  <c r="E385" i="6"/>
  <c r="F585" i="6"/>
  <c r="E585" i="6"/>
  <c r="F375" i="6"/>
  <c r="E375" i="6"/>
  <c r="F372" i="6"/>
  <c r="E372" i="6"/>
  <c r="F369" i="6"/>
  <c r="E369" i="6"/>
  <c r="F366" i="6"/>
  <c r="E366" i="6"/>
  <c r="F363" i="6"/>
  <c r="E363" i="6"/>
  <c r="F360" i="6"/>
  <c r="E360" i="6"/>
  <c r="F357" i="6"/>
  <c r="E357" i="6"/>
  <c r="F354" i="6"/>
  <c r="E354" i="6"/>
  <c r="E762" i="6"/>
  <c r="F762" i="6"/>
  <c r="E735" i="6"/>
  <c r="F735" i="6"/>
  <c r="F621" i="6"/>
  <c r="E621" i="6"/>
  <c r="N556" i="6"/>
  <c r="M556" i="6"/>
  <c r="N538" i="6"/>
  <c r="M538" i="6"/>
  <c r="N520" i="6"/>
  <c r="M520" i="6"/>
  <c r="N502" i="6"/>
  <c r="M502" i="6"/>
  <c r="N484" i="6"/>
  <c r="M484" i="6"/>
  <c r="N466" i="6"/>
  <c r="M466" i="6"/>
  <c r="F392" i="6"/>
  <c r="E392" i="6"/>
  <c r="F1166" i="6"/>
  <c r="E1166" i="6"/>
  <c r="F1130" i="6"/>
  <c r="E1130" i="6"/>
  <c r="V218" i="6"/>
  <c r="U218" i="6"/>
  <c r="V182" i="6"/>
  <c r="U182" i="6"/>
  <c r="V146" i="6"/>
  <c r="U146" i="6"/>
  <c r="V110" i="6"/>
  <c r="U110" i="6"/>
  <c r="V74" i="6"/>
  <c r="U74" i="6"/>
  <c r="V199" i="6"/>
  <c r="U199" i="6"/>
  <c r="V163" i="6"/>
  <c r="U163" i="6"/>
  <c r="V127" i="6"/>
  <c r="U127" i="6"/>
  <c r="V91" i="6"/>
  <c r="U91" i="6"/>
  <c r="V227" i="6"/>
  <c r="U227" i="6"/>
  <c r="V191" i="6"/>
  <c r="U191" i="6"/>
  <c r="V155" i="6"/>
  <c r="U155" i="6"/>
  <c r="V119" i="6"/>
  <c r="U119" i="6"/>
  <c r="V83" i="6"/>
  <c r="U83" i="6"/>
  <c r="V214" i="6"/>
  <c r="U214" i="6"/>
  <c r="V178" i="6"/>
  <c r="U178" i="6"/>
  <c r="V142" i="6"/>
  <c r="U142" i="6"/>
  <c r="V106" i="6"/>
  <c r="U106" i="6"/>
  <c r="V246" i="3"/>
  <c r="U246" i="3"/>
  <c r="V228" i="3"/>
  <c r="U228" i="3"/>
  <c r="V210" i="3"/>
  <c r="U210" i="3"/>
  <c r="V195" i="3"/>
  <c r="U195" i="3"/>
  <c r="V177" i="3"/>
  <c r="U177" i="3"/>
  <c r="V159" i="3"/>
  <c r="U159" i="3"/>
  <c r="V141" i="3"/>
  <c r="U141" i="3"/>
  <c r="U214" i="3"/>
  <c r="V214" i="3"/>
  <c r="U1070" i="6"/>
  <c r="V1070" i="6"/>
  <c r="U1068" i="6"/>
  <c r="V1068" i="6"/>
  <c r="U1066" i="6"/>
  <c r="V1066" i="6"/>
  <c r="U1064" i="6"/>
  <c r="V1064" i="6"/>
  <c r="U1062" i="6"/>
  <c r="V1062" i="6"/>
  <c r="U1060" i="6"/>
  <c r="V1060" i="6"/>
  <c r="U1058" i="6"/>
  <c r="V1058" i="6"/>
  <c r="U1056" i="6"/>
  <c r="V1056" i="6"/>
  <c r="U1054" i="6"/>
  <c r="V1054" i="6"/>
  <c r="U1052" i="6"/>
  <c r="V1052" i="6"/>
  <c r="U1050" i="6"/>
  <c r="V1050" i="6"/>
  <c r="U1048" i="6"/>
  <c r="V1048" i="6"/>
  <c r="U1046" i="6"/>
  <c r="V1046" i="6"/>
  <c r="U1044" i="6"/>
  <c r="V1044" i="6"/>
  <c r="U1042" i="6"/>
  <c r="V1042" i="6"/>
  <c r="U1040" i="6"/>
  <c r="V1040" i="6"/>
  <c r="F1094" i="6"/>
  <c r="E1094" i="6"/>
  <c r="F980" i="6"/>
  <c r="E980" i="6"/>
  <c r="F962" i="6"/>
  <c r="E962" i="6"/>
  <c r="F944" i="6"/>
  <c r="E944" i="6"/>
  <c r="F926" i="6"/>
  <c r="E926" i="6"/>
  <c r="F908" i="6"/>
  <c r="E908" i="6"/>
  <c r="F890" i="6"/>
  <c r="E890" i="6"/>
  <c r="F872" i="6"/>
  <c r="E872" i="6"/>
  <c r="F854" i="6"/>
  <c r="E854" i="6"/>
  <c r="F836" i="6"/>
  <c r="E836" i="6"/>
  <c r="F818" i="6"/>
  <c r="E818" i="6"/>
  <c r="F800" i="6"/>
  <c r="E800" i="6"/>
  <c r="F782" i="6"/>
  <c r="E782" i="6"/>
  <c r="F764" i="6"/>
  <c r="E764" i="6"/>
  <c r="V757" i="6"/>
  <c r="U757" i="6"/>
  <c r="V748" i="6"/>
  <c r="U748" i="6"/>
  <c r="V739" i="6"/>
  <c r="U739" i="6"/>
  <c r="V730" i="6"/>
  <c r="U730" i="6"/>
  <c r="V721" i="6"/>
  <c r="U721" i="6"/>
  <c r="V712" i="6"/>
  <c r="U712" i="6"/>
  <c r="F707" i="6"/>
  <c r="E707" i="6"/>
  <c r="V685" i="6"/>
  <c r="U685" i="6"/>
  <c r="F671" i="6"/>
  <c r="E671" i="6"/>
  <c r="V649" i="6"/>
  <c r="U649" i="6"/>
  <c r="F1090" i="6"/>
  <c r="E1090" i="6"/>
  <c r="N1031" i="6"/>
  <c r="M1031" i="6"/>
  <c r="N1013" i="6"/>
  <c r="M1013" i="6"/>
  <c r="F991" i="6"/>
  <c r="E991" i="6"/>
  <c r="F973" i="6"/>
  <c r="E973" i="6"/>
  <c r="F955" i="6"/>
  <c r="E955" i="6"/>
  <c r="F937" i="6"/>
  <c r="E937" i="6"/>
  <c r="F919" i="6"/>
  <c r="E919" i="6"/>
  <c r="F901" i="6"/>
  <c r="E901" i="6"/>
  <c r="F883" i="6"/>
  <c r="E883" i="6"/>
  <c r="F865" i="6"/>
  <c r="E865" i="6"/>
  <c r="F847" i="6"/>
  <c r="E847" i="6"/>
  <c r="F829" i="6"/>
  <c r="E829" i="6"/>
  <c r="F811" i="6"/>
  <c r="E811" i="6"/>
  <c r="F793" i="6"/>
  <c r="E793" i="6"/>
  <c r="F775" i="6"/>
  <c r="E775" i="6"/>
  <c r="E1019" i="6"/>
  <c r="F1019" i="6"/>
  <c r="V999" i="6"/>
  <c r="U999" i="6"/>
  <c r="E761" i="6"/>
  <c r="F761" i="6"/>
  <c r="E755" i="6"/>
  <c r="F755" i="6"/>
  <c r="E749" i="6"/>
  <c r="F749" i="6"/>
  <c r="E743" i="6"/>
  <c r="F743" i="6"/>
  <c r="E737" i="6"/>
  <c r="F737" i="6"/>
  <c r="E731" i="6"/>
  <c r="F731" i="6"/>
  <c r="E725" i="6"/>
  <c r="F725" i="6"/>
  <c r="E719" i="6"/>
  <c r="F719" i="6"/>
  <c r="E713" i="6"/>
  <c r="F713" i="6"/>
  <c r="F1098" i="6"/>
  <c r="E1098" i="6"/>
  <c r="E1034" i="6"/>
  <c r="F1034" i="6"/>
  <c r="E1016" i="6"/>
  <c r="F1016" i="6"/>
  <c r="F981" i="6"/>
  <c r="E981" i="6"/>
  <c r="F963" i="6"/>
  <c r="E963" i="6"/>
  <c r="F945" i="6"/>
  <c r="E945" i="6"/>
  <c r="F927" i="6"/>
  <c r="E927" i="6"/>
  <c r="F909" i="6"/>
  <c r="E909" i="6"/>
  <c r="F891" i="6"/>
  <c r="E891" i="6"/>
  <c r="F873" i="6"/>
  <c r="E873" i="6"/>
  <c r="F855" i="6"/>
  <c r="E855" i="6"/>
  <c r="F837" i="6"/>
  <c r="E837" i="6"/>
  <c r="F819" i="6"/>
  <c r="E819" i="6"/>
  <c r="F801" i="6"/>
  <c r="E801" i="6"/>
  <c r="F783" i="6"/>
  <c r="E783" i="6"/>
  <c r="F765" i="6"/>
  <c r="E765" i="6"/>
  <c r="F699" i="6"/>
  <c r="E699" i="6"/>
  <c r="F687" i="6"/>
  <c r="E687" i="6"/>
  <c r="F675" i="6"/>
  <c r="E675" i="6"/>
  <c r="F663" i="6"/>
  <c r="E663" i="6"/>
  <c r="F651" i="6"/>
  <c r="E651" i="6"/>
  <c r="F639" i="6"/>
  <c r="E639" i="6"/>
  <c r="E741" i="6"/>
  <c r="F741" i="6"/>
  <c r="E714" i="6"/>
  <c r="F714" i="6"/>
  <c r="V682" i="6"/>
  <c r="U682" i="6"/>
  <c r="V646" i="6"/>
  <c r="U646" i="6"/>
  <c r="U626" i="6"/>
  <c r="V626" i="6"/>
  <c r="N564" i="6"/>
  <c r="M564" i="6"/>
  <c r="N546" i="6"/>
  <c r="M546" i="6"/>
  <c r="N528" i="6"/>
  <c r="M528" i="6"/>
  <c r="N510" i="6"/>
  <c r="M510" i="6"/>
  <c r="N492" i="6"/>
  <c r="M492" i="6"/>
  <c r="N474" i="6"/>
  <c r="M474" i="6"/>
  <c r="N456" i="6"/>
  <c r="M456" i="6"/>
  <c r="F407" i="6"/>
  <c r="E407" i="6"/>
  <c r="F395" i="6"/>
  <c r="E395" i="6"/>
  <c r="F383" i="6"/>
  <c r="E383" i="6"/>
  <c r="N1022" i="6"/>
  <c r="M1022" i="6"/>
  <c r="E756" i="6"/>
  <c r="F756" i="6"/>
  <c r="E729" i="6"/>
  <c r="F729" i="6"/>
  <c r="F594" i="6"/>
  <c r="E594" i="6"/>
  <c r="N374" i="6"/>
  <c r="M374" i="6"/>
  <c r="N371" i="6"/>
  <c r="M371" i="6"/>
  <c r="N368" i="6"/>
  <c r="M368" i="6"/>
  <c r="N365" i="6"/>
  <c r="M365" i="6"/>
  <c r="N362" i="6"/>
  <c r="M362" i="6"/>
  <c r="N359" i="6"/>
  <c r="M359" i="6"/>
  <c r="N356" i="6"/>
  <c r="M356" i="6"/>
  <c r="N353" i="6"/>
  <c r="M353" i="6"/>
  <c r="F597" i="6"/>
  <c r="E597" i="6"/>
  <c r="F1158" i="6"/>
  <c r="E1158" i="6"/>
  <c r="F1122" i="6"/>
  <c r="E1122" i="6"/>
  <c r="U629" i="6"/>
  <c r="V629" i="6"/>
  <c r="N616" i="6"/>
  <c r="M616" i="6"/>
  <c r="N607" i="6"/>
  <c r="M607" i="6"/>
  <c r="N598" i="6"/>
  <c r="M598" i="6"/>
  <c r="N589" i="6"/>
  <c r="M589" i="6"/>
  <c r="N580" i="6"/>
  <c r="M580" i="6"/>
  <c r="N571" i="6"/>
  <c r="M571" i="6"/>
  <c r="N553" i="6"/>
  <c r="M553" i="6"/>
  <c r="N535" i="6"/>
  <c r="M535" i="6"/>
  <c r="N517" i="6"/>
  <c r="M517" i="6"/>
  <c r="N499" i="6"/>
  <c r="M499" i="6"/>
  <c r="N481" i="6"/>
  <c r="M481" i="6"/>
  <c r="N463" i="6"/>
  <c r="M463" i="6"/>
  <c r="N437" i="6"/>
  <c r="M437" i="6"/>
  <c r="N428" i="6"/>
  <c r="M428" i="6"/>
  <c r="N419" i="6"/>
  <c r="M419" i="6"/>
  <c r="F386" i="6"/>
  <c r="E386" i="6"/>
  <c r="V225" i="6"/>
  <c r="U225" i="6"/>
  <c r="V207" i="6"/>
  <c r="U207" i="6"/>
  <c r="V189" i="6"/>
  <c r="U189" i="6"/>
  <c r="V171" i="6"/>
  <c r="U171" i="6"/>
  <c r="V153" i="6"/>
  <c r="U153" i="6"/>
  <c r="V135" i="6"/>
  <c r="U135" i="6"/>
  <c r="V117" i="6"/>
  <c r="U117" i="6"/>
  <c r="V99" i="6"/>
  <c r="U99" i="6"/>
  <c r="V81" i="6"/>
  <c r="U81" i="6"/>
  <c r="V66" i="6"/>
  <c r="U66" i="6"/>
  <c r="V60" i="6"/>
  <c r="U60" i="6"/>
  <c r="V54" i="6"/>
  <c r="U54" i="6"/>
  <c r="V48" i="6"/>
  <c r="U48" i="6"/>
  <c r="V42" i="6"/>
  <c r="U42" i="6"/>
  <c r="V36" i="6"/>
  <c r="U36" i="6"/>
  <c r="V30" i="6"/>
  <c r="U30" i="6"/>
  <c r="V24" i="6"/>
  <c r="U24" i="6"/>
  <c r="V212" i="6"/>
  <c r="U212" i="6"/>
  <c r="V176" i="6"/>
  <c r="U176" i="6"/>
  <c r="V140" i="6"/>
  <c r="U140" i="6"/>
  <c r="V104" i="6"/>
  <c r="U104" i="6"/>
  <c r="V229" i="6"/>
  <c r="U229" i="6"/>
  <c r="V193" i="6"/>
  <c r="U193" i="6"/>
  <c r="V157" i="6"/>
  <c r="U157" i="6"/>
  <c r="V121" i="6"/>
  <c r="U121" i="6"/>
  <c r="V85" i="6"/>
  <c r="U85" i="6"/>
  <c r="V216" i="6"/>
  <c r="U216" i="6"/>
  <c r="V198" i="6"/>
  <c r="U198" i="6"/>
  <c r="V180" i="6"/>
  <c r="U180" i="6"/>
  <c r="V162" i="6"/>
  <c r="U162" i="6"/>
  <c r="V144" i="6"/>
  <c r="U144" i="6"/>
  <c r="V126" i="6"/>
  <c r="U126" i="6"/>
  <c r="V108" i="6"/>
  <c r="U108" i="6"/>
  <c r="V90" i="6"/>
  <c r="U90" i="6"/>
  <c r="V72" i="6"/>
  <c r="U72" i="6"/>
  <c r="V65" i="6"/>
  <c r="U65" i="6"/>
  <c r="V59" i="6"/>
  <c r="U59" i="6"/>
  <c r="V53" i="6"/>
  <c r="U53" i="6"/>
  <c r="V47" i="6"/>
  <c r="U47" i="6"/>
  <c r="V41" i="6"/>
  <c r="U41" i="6"/>
  <c r="V35" i="6"/>
  <c r="U35" i="6"/>
  <c r="V29" i="6"/>
  <c r="U29" i="6"/>
  <c r="V23" i="6"/>
  <c r="U23" i="6"/>
  <c r="V221" i="6"/>
  <c r="U221" i="6"/>
  <c r="V185" i="6"/>
  <c r="U185" i="6"/>
  <c r="V149" i="6"/>
  <c r="U149" i="6"/>
  <c r="V113" i="6"/>
  <c r="U113" i="6"/>
  <c r="V77" i="6"/>
  <c r="U77" i="6"/>
  <c r="F627" i="6"/>
  <c r="E627" i="6"/>
  <c r="V208" i="6"/>
  <c r="U208" i="6"/>
  <c r="V172" i="6"/>
  <c r="U172" i="6"/>
  <c r="V136" i="6"/>
  <c r="U136" i="6"/>
  <c r="V100" i="6"/>
  <c r="U100" i="6"/>
  <c r="V243" i="3"/>
  <c r="U243" i="3"/>
  <c r="V192" i="3"/>
  <c r="U192" i="3"/>
  <c r="V174" i="3"/>
  <c r="U174" i="3"/>
  <c r="V156" i="3"/>
  <c r="U156" i="3"/>
  <c r="V138" i="3"/>
  <c r="U138" i="3"/>
  <c r="U253" i="3"/>
  <c r="V253" i="3"/>
  <c r="U244" i="3"/>
  <c r="V244" i="3"/>
  <c r="U235" i="3"/>
  <c r="V235" i="3"/>
  <c r="U202" i="3"/>
  <c r="V202" i="3"/>
  <c r="U193" i="3"/>
  <c r="V193" i="3"/>
  <c r="U184" i="3"/>
  <c r="V184" i="3"/>
  <c r="U175" i="3"/>
  <c r="V175" i="3"/>
  <c r="U166" i="3"/>
  <c r="V166" i="3"/>
  <c r="U157" i="3"/>
  <c r="V157" i="3"/>
  <c r="U148" i="3"/>
  <c r="V148" i="3"/>
  <c r="U139" i="3"/>
  <c r="V139" i="3"/>
  <c r="V133" i="3"/>
  <c r="U133" i="3"/>
  <c r="X1311" i="6"/>
  <c r="M1168" i="6"/>
  <c r="N1168" i="6"/>
  <c r="M1164" i="6"/>
  <c r="N1164" i="6"/>
  <c r="M1160" i="6"/>
  <c r="N1160" i="6"/>
  <c r="M1156" i="6"/>
  <c r="N1156" i="6"/>
  <c r="M1152" i="6"/>
  <c r="N1152" i="6"/>
  <c r="M1148" i="6"/>
  <c r="N1148" i="6"/>
  <c r="M1144" i="6"/>
  <c r="N1144" i="6"/>
  <c r="M1140" i="6"/>
  <c r="N1140" i="6"/>
  <c r="M1136" i="6"/>
  <c r="N1136" i="6"/>
  <c r="M1132" i="6"/>
  <c r="N1132" i="6"/>
  <c r="M1128" i="6"/>
  <c r="N1128" i="6"/>
  <c r="M1124" i="6"/>
  <c r="N1124" i="6"/>
  <c r="M1120" i="6"/>
  <c r="N1120" i="6"/>
  <c r="M1116" i="6"/>
  <c r="N1116" i="6"/>
  <c r="M1112" i="6"/>
  <c r="N1112" i="6"/>
  <c r="M1108" i="6"/>
  <c r="N1108" i="6"/>
  <c r="M1104" i="6"/>
  <c r="N1104" i="6"/>
  <c r="M1100" i="6"/>
  <c r="N1100" i="6"/>
  <c r="M1096" i="6"/>
  <c r="N1096" i="6"/>
  <c r="M1092" i="6"/>
  <c r="N1092" i="6"/>
  <c r="M1088" i="6"/>
  <c r="N1088" i="6"/>
  <c r="M1084" i="6"/>
  <c r="N1084" i="6"/>
  <c r="M1080" i="6"/>
  <c r="N1080" i="6"/>
  <c r="M1076" i="6"/>
  <c r="N1076" i="6"/>
  <c r="M1072" i="6"/>
  <c r="N1072" i="6"/>
  <c r="M1167" i="6"/>
  <c r="N1167" i="6"/>
  <c r="M1161" i="6"/>
  <c r="N1161" i="6"/>
  <c r="M1155" i="6"/>
  <c r="N1155" i="6"/>
  <c r="M1149" i="6"/>
  <c r="N1149" i="6"/>
  <c r="M1143" i="6"/>
  <c r="N1143" i="6"/>
  <c r="M1137" i="6"/>
  <c r="N1137" i="6"/>
  <c r="M1131" i="6"/>
  <c r="N1131" i="6"/>
  <c r="M1125" i="6"/>
  <c r="N1125" i="6"/>
  <c r="M1119" i="6"/>
  <c r="N1119" i="6"/>
  <c r="M1113" i="6"/>
  <c r="N1113" i="6"/>
  <c r="M1107" i="6"/>
  <c r="N1107" i="6"/>
  <c r="M1101" i="6"/>
  <c r="N1101" i="6"/>
  <c r="M1095" i="6"/>
  <c r="N1095" i="6"/>
  <c r="M1089" i="6"/>
  <c r="N1089" i="6"/>
  <c r="M1083" i="6"/>
  <c r="N1083" i="6"/>
  <c r="M1077" i="6"/>
  <c r="N1077" i="6"/>
  <c r="M1070" i="6"/>
  <c r="N1070" i="6"/>
  <c r="M1068" i="6"/>
  <c r="N1068" i="6"/>
  <c r="M1066" i="6"/>
  <c r="N1066" i="6"/>
  <c r="M1064" i="6"/>
  <c r="N1064" i="6"/>
  <c r="M1062" i="6"/>
  <c r="N1062" i="6"/>
  <c r="M1060" i="6"/>
  <c r="N1060" i="6"/>
  <c r="M1058" i="6"/>
  <c r="N1058" i="6"/>
  <c r="M1056" i="6"/>
  <c r="N1056" i="6"/>
  <c r="M1054" i="6"/>
  <c r="N1054" i="6"/>
  <c r="M1052" i="6"/>
  <c r="N1052" i="6"/>
  <c r="M1050" i="6"/>
  <c r="N1050" i="6"/>
  <c r="M1048" i="6"/>
  <c r="N1048" i="6"/>
  <c r="M1046" i="6"/>
  <c r="N1046" i="6"/>
  <c r="M1044" i="6"/>
  <c r="N1044" i="6"/>
  <c r="M1042" i="6"/>
  <c r="N1042" i="6"/>
  <c r="M1040" i="6"/>
  <c r="N1040" i="6"/>
  <c r="U1033" i="6"/>
  <c r="V1033" i="6"/>
  <c r="U1024" i="6"/>
  <c r="V1024" i="6"/>
  <c r="U1015" i="6"/>
  <c r="V1015" i="6"/>
  <c r="U1006" i="6"/>
  <c r="V1006" i="6"/>
  <c r="F1100" i="6"/>
  <c r="E1100" i="6"/>
  <c r="F983" i="6"/>
  <c r="E983" i="6"/>
  <c r="F965" i="6"/>
  <c r="E965" i="6"/>
  <c r="F947" i="6"/>
  <c r="E947" i="6"/>
  <c r="F929" i="6"/>
  <c r="E929" i="6"/>
  <c r="F911" i="6"/>
  <c r="E911" i="6"/>
  <c r="F893" i="6"/>
  <c r="E893" i="6"/>
  <c r="F875" i="6"/>
  <c r="E875" i="6"/>
  <c r="F857" i="6"/>
  <c r="E857" i="6"/>
  <c r="F839" i="6"/>
  <c r="E839" i="6"/>
  <c r="F821" i="6"/>
  <c r="E821" i="6"/>
  <c r="F803" i="6"/>
  <c r="E803" i="6"/>
  <c r="F785" i="6"/>
  <c r="E785" i="6"/>
  <c r="F767" i="6"/>
  <c r="E767" i="6"/>
  <c r="V691" i="6"/>
  <c r="U691" i="6"/>
  <c r="F677" i="6"/>
  <c r="E677" i="6"/>
  <c r="V655" i="6"/>
  <c r="U655" i="6"/>
  <c r="F641" i="6"/>
  <c r="E641" i="6"/>
  <c r="N1034" i="6"/>
  <c r="M1034" i="6"/>
  <c r="E760" i="6"/>
  <c r="F760" i="6"/>
  <c r="E751" i="6"/>
  <c r="F751" i="6"/>
  <c r="E742" i="6"/>
  <c r="F742" i="6"/>
  <c r="E733" i="6"/>
  <c r="F733" i="6"/>
  <c r="E724" i="6"/>
  <c r="F724" i="6"/>
  <c r="E715" i="6"/>
  <c r="F715" i="6"/>
  <c r="F1160" i="6"/>
  <c r="E1160" i="6"/>
  <c r="F1148" i="6"/>
  <c r="E1148" i="6"/>
  <c r="F1136" i="6"/>
  <c r="E1136" i="6"/>
  <c r="F1124" i="6"/>
  <c r="E1124" i="6"/>
  <c r="F1112" i="6"/>
  <c r="E1112" i="6"/>
  <c r="F1096" i="6"/>
  <c r="E1096" i="6"/>
  <c r="E1022" i="6"/>
  <c r="F1022" i="6"/>
  <c r="F994" i="6"/>
  <c r="E994" i="6"/>
  <c r="F976" i="6"/>
  <c r="E976" i="6"/>
  <c r="F958" i="6"/>
  <c r="E958" i="6"/>
  <c r="F940" i="6"/>
  <c r="E940" i="6"/>
  <c r="F922" i="6"/>
  <c r="E922" i="6"/>
  <c r="F904" i="6"/>
  <c r="E904" i="6"/>
  <c r="F886" i="6"/>
  <c r="E886" i="6"/>
  <c r="F868" i="6"/>
  <c r="E868" i="6"/>
  <c r="F850" i="6"/>
  <c r="E850" i="6"/>
  <c r="F832" i="6"/>
  <c r="E832" i="6"/>
  <c r="F814" i="6"/>
  <c r="E814" i="6"/>
  <c r="F796" i="6"/>
  <c r="E796" i="6"/>
  <c r="F778" i="6"/>
  <c r="E778" i="6"/>
  <c r="F698" i="6"/>
  <c r="E698" i="6"/>
  <c r="F680" i="6"/>
  <c r="E680" i="6"/>
  <c r="F662" i="6"/>
  <c r="E662" i="6"/>
  <c r="F644" i="6"/>
  <c r="E644" i="6"/>
  <c r="F1104" i="6"/>
  <c r="E1104" i="6"/>
  <c r="N1001" i="6"/>
  <c r="M1001" i="6"/>
  <c r="F984" i="6"/>
  <c r="E984" i="6"/>
  <c r="F966" i="6"/>
  <c r="E966" i="6"/>
  <c r="F948" i="6"/>
  <c r="E948" i="6"/>
  <c r="F930" i="6"/>
  <c r="E930" i="6"/>
  <c r="F912" i="6"/>
  <c r="E912" i="6"/>
  <c r="F894" i="6"/>
  <c r="E894" i="6"/>
  <c r="F876" i="6"/>
  <c r="E876" i="6"/>
  <c r="F858" i="6"/>
  <c r="E858" i="6"/>
  <c r="F840" i="6"/>
  <c r="E840" i="6"/>
  <c r="F822" i="6"/>
  <c r="E822" i="6"/>
  <c r="F804" i="6"/>
  <c r="E804" i="6"/>
  <c r="F786" i="6"/>
  <c r="E786" i="6"/>
  <c r="F768" i="6"/>
  <c r="E768" i="6"/>
  <c r="V756" i="6"/>
  <c r="U756" i="6"/>
  <c r="V750" i="6"/>
  <c r="U750" i="6"/>
  <c r="V744" i="6"/>
  <c r="U744" i="6"/>
  <c r="V738" i="6"/>
  <c r="U738" i="6"/>
  <c r="V732" i="6"/>
  <c r="U732" i="6"/>
  <c r="V726" i="6"/>
  <c r="U726" i="6"/>
  <c r="V720" i="6"/>
  <c r="U720" i="6"/>
  <c r="V714" i="6"/>
  <c r="U714" i="6"/>
  <c r="V707" i="6"/>
  <c r="U707" i="6"/>
  <c r="V695" i="6"/>
  <c r="U695" i="6"/>
  <c r="V683" i="6"/>
  <c r="U683" i="6"/>
  <c r="V671" i="6"/>
  <c r="U671" i="6"/>
  <c r="V659" i="6"/>
  <c r="U659" i="6"/>
  <c r="V647" i="6"/>
  <c r="U647" i="6"/>
  <c r="V635" i="6"/>
  <c r="U635" i="6"/>
  <c r="M626" i="6"/>
  <c r="N626" i="6"/>
  <c r="U617" i="6"/>
  <c r="V617" i="6"/>
  <c r="U608" i="6"/>
  <c r="V608" i="6"/>
  <c r="U599" i="6"/>
  <c r="V599" i="6"/>
  <c r="U590" i="6"/>
  <c r="V590" i="6"/>
  <c r="U581" i="6"/>
  <c r="V581" i="6"/>
  <c r="U572" i="6"/>
  <c r="V572" i="6"/>
  <c r="V688" i="6"/>
  <c r="U688" i="6"/>
  <c r="V652" i="6"/>
  <c r="U652" i="6"/>
  <c r="F600" i="6"/>
  <c r="E600" i="6"/>
  <c r="F573" i="6"/>
  <c r="E573" i="6"/>
  <c r="F1138" i="6"/>
  <c r="E1138" i="6"/>
  <c r="F700" i="6"/>
  <c r="E700" i="6"/>
  <c r="F682" i="6"/>
  <c r="E682" i="6"/>
  <c r="F664" i="6"/>
  <c r="E664" i="6"/>
  <c r="F646" i="6"/>
  <c r="E646" i="6"/>
  <c r="N561" i="6"/>
  <c r="M561" i="6"/>
  <c r="N543" i="6"/>
  <c r="M543" i="6"/>
  <c r="N525" i="6"/>
  <c r="M525" i="6"/>
  <c r="N507" i="6"/>
  <c r="M507" i="6"/>
  <c r="N489" i="6"/>
  <c r="M489" i="6"/>
  <c r="N471" i="6"/>
  <c r="M471" i="6"/>
  <c r="N453" i="6"/>
  <c r="M453" i="6"/>
  <c r="N436" i="6"/>
  <c r="M436" i="6"/>
  <c r="N427" i="6"/>
  <c r="M427" i="6"/>
  <c r="N418" i="6"/>
  <c r="M418" i="6"/>
  <c r="F405" i="6"/>
  <c r="E405" i="6"/>
  <c r="F393" i="6"/>
  <c r="E393" i="6"/>
  <c r="F381" i="6"/>
  <c r="E381" i="6"/>
  <c r="F603" i="6"/>
  <c r="E603" i="6"/>
  <c r="N413" i="6"/>
  <c r="M413" i="6"/>
  <c r="N409" i="6"/>
  <c r="M409" i="6"/>
  <c r="N405" i="6"/>
  <c r="M405" i="6"/>
  <c r="N401" i="6"/>
  <c r="M401" i="6"/>
  <c r="N397" i="6"/>
  <c r="M397" i="6"/>
  <c r="N393" i="6"/>
  <c r="M393" i="6"/>
  <c r="N389" i="6"/>
  <c r="M389" i="6"/>
  <c r="N385" i="6"/>
  <c r="M385" i="6"/>
  <c r="N381" i="6"/>
  <c r="M381" i="6"/>
  <c r="N377" i="6"/>
  <c r="M377" i="6"/>
  <c r="F374" i="6"/>
  <c r="E374" i="6"/>
  <c r="F371" i="6"/>
  <c r="E371" i="6"/>
  <c r="F368" i="6"/>
  <c r="E368" i="6"/>
  <c r="F365" i="6"/>
  <c r="E365" i="6"/>
  <c r="F362" i="6"/>
  <c r="E362" i="6"/>
  <c r="F359" i="6"/>
  <c r="E359" i="6"/>
  <c r="F356" i="6"/>
  <c r="E356" i="6"/>
  <c r="F353" i="6"/>
  <c r="E353" i="6"/>
  <c r="E753" i="6"/>
  <c r="F753" i="6"/>
  <c r="E726" i="6"/>
  <c r="F726" i="6"/>
  <c r="N568" i="6"/>
  <c r="M568" i="6"/>
  <c r="N550" i="6"/>
  <c r="M550" i="6"/>
  <c r="N532" i="6"/>
  <c r="M532" i="6"/>
  <c r="N514" i="6"/>
  <c r="M514" i="6"/>
  <c r="N496" i="6"/>
  <c r="M496" i="6"/>
  <c r="N478" i="6"/>
  <c r="M478" i="6"/>
  <c r="N460" i="6"/>
  <c r="M460" i="6"/>
  <c r="N414" i="6"/>
  <c r="M414" i="6"/>
  <c r="N410" i="6"/>
  <c r="M410" i="6"/>
  <c r="N406" i="6"/>
  <c r="M406" i="6"/>
  <c r="N402" i="6"/>
  <c r="M402" i="6"/>
  <c r="N398" i="6"/>
  <c r="M398" i="6"/>
  <c r="N394" i="6"/>
  <c r="M394" i="6"/>
  <c r="N390" i="6"/>
  <c r="M390" i="6"/>
  <c r="N386" i="6"/>
  <c r="M386" i="6"/>
  <c r="N382" i="6"/>
  <c r="M382" i="6"/>
  <c r="N378" i="6"/>
  <c r="M378" i="6"/>
  <c r="F416" i="6"/>
  <c r="E416" i="6"/>
  <c r="F380" i="6"/>
  <c r="E380" i="6"/>
  <c r="F1154" i="6"/>
  <c r="E1154" i="6"/>
  <c r="F1118" i="6"/>
  <c r="E1118" i="6"/>
  <c r="V206" i="6"/>
  <c r="U206" i="6"/>
  <c r="V170" i="6"/>
  <c r="U170" i="6"/>
  <c r="V134" i="6"/>
  <c r="U134" i="6"/>
  <c r="V98" i="6"/>
  <c r="U98" i="6"/>
  <c r="V223" i="6"/>
  <c r="U223" i="6"/>
  <c r="V187" i="6"/>
  <c r="U187" i="6"/>
  <c r="V151" i="6"/>
  <c r="U151" i="6"/>
  <c r="V115" i="6"/>
  <c r="U115" i="6"/>
  <c r="V79" i="6"/>
  <c r="U79" i="6"/>
  <c r="V215" i="6"/>
  <c r="U215" i="6"/>
  <c r="V179" i="6"/>
  <c r="U179" i="6"/>
  <c r="V143" i="6"/>
  <c r="U143" i="6"/>
  <c r="V107" i="6"/>
  <c r="U107" i="6"/>
  <c r="V71" i="6"/>
  <c r="U71" i="6"/>
  <c r="V202" i="6"/>
  <c r="U202" i="6"/>
  <c r="V166" i="6"/>
  <c r="U166" i="6"/>
  <c r="V130" i="6"/>
  <c r="U130" i="6"/>
  <c r="V94" i="6"/>
  <c r="U94" i="6"/>
  <c r="V258" i="3"/>
  <c r="U258" i="3"/>
  <c r="V240" i="3"/>
  <c r="U240" i="3"/>
  <c r="V207" i="3"/>
  <c r="U207" i="3"/>
  <c r="V189" i="3"/>
  <c r="U189" i="3"/>
  <c r="V171" i="3"/>
  <c r="U171" i="3"/>
  <c r="V153" i="3"/>
  <c r="U153" i="3"/>
  <c r="V135" i="3"/>
  <c r="U135" i="3"/>
  <c r="U223" i="3"/>
  <c r="V223" i="3"/>
  <c r="U211" i="3"/>
  <c r="V211" i="3"/>
  <c r="X1128" i="6" l="1"/>
  <c r="X609" i="6"/>
  <c r="P176" i="4"/>
  <c r="P102" i="4"/>
  <c r="X183" i="4"/>
  <c r="H587" i="6"/>
  <c r="X1022" i="6"/>
  <c r="X21" i="3"/>
  <c r="P120" i="4"/>
  <c r="X240" i="6"/>
  <c r="P912" i="6"/>
  <c r="P282" i="6"/>
  <c r="P158" i="4"/>
  <c r="P187" i="4"/>
  <c r="P196" i="4"/>
  <c r="H27" i="4"/>
  <c r="P768" i="6"/>
  <c r="H436" i="6"/>
  <c r="X117" i="3"/>
  <c r="X35" i="3"/>
  <c r="X911" i="6"/>
  <c r="X254" i="6"/>
  <c r="X255" i="6"/>
  <c r="P157" i="6"/>
  <c r="X340" i="6"/>
  <c r="P274" i="6"/>
  <c r="P65" i="6"/>
  <c r="H190" i="6"/>
  <c r="X81" i="3"/>
  <c r="X158" i="3"/>
  <c r="H239" i="6"/>
  <c r="X65" i="4"/>
  <c r="X24" i="4"/>
  <c r="P104" i="4"/>
  <c r="P191" i="4"/>
  <c r="P86" i="4"/>
  <c r="X29" i="3"/>
  <c r="X71" i="3"/>
  <c r="H462" i="6"/>
  <c r="H472" i="6"/>
  <c r="X601" i="6"/>
  <c r="P804" i="6"/>
  <c r="H24" i="4"/>
  <c r="P329" i="6"/>
  <c r="X33" i="3"/>
  <c r="X123" i="3"/>
  <c r="X155" i="4"/>
  <c r="P146" i="4"/>
  <c r="P108" i="4"/>
  <c r="P144" i="4"/>
  <c r="P182" i="4"/>
  <c r="P122" i="4"/>
  <c r="X79" i="4"/>
  <c r="P26" i="6"/>
  <c r="X28" i="4"/>
  <c r="P92" i="4"/>
  <c r="P90" i="4"/>
  <c r="P126" i="4"/>
  <c r="X165" i="4"/>
  <c r="P164" i="4"/>
  <c r="P162" i="4"/>
  <c r="P179" i="4"/>
  <c r="X38" i="4"/>
  <c r="X74" i="4"/>
  <c r="X81" i="4"/>
  <c r="X189" i="4"/>
  <c r="X324" i="3"/>
  <c r="H18" i="4"/>
  <c r="X529" i="6"/>
  <c r="P979" i="6"/>
  <c r="P320" i="6"/>
  <c r="X107" i="4"/>
  <c r="P200" i="4"/>
  <c r="P286" i="6"/>
  <c r="P577" i="6"/>
  <c r="H243" i="6"/>
  <c r="P44" i="6"/>
  <c r="P187" i="6"/>
  <c r="X936" i="6"/>
  <c r="X312" i="6"/>
  <c r="H424" i="6"/>
  <c r="X176" i="3"/>
  <c r="H236" i="6"/>
  <c r="X303" i="6"/>
  <c r="H263" i="6"/>
  <c r="P331" i="6"/>
  <c r="H634" i="6"/>
  <c r="P340" i="6"/>
  <c r="X513" i="6"/>
  <c r="X501" i="6"/>
  <c r="P33" i="6"/>
  <c r="P206" i="6"/>
  <c r="X352" i="6"/>
  <c r="X435" i="6"/>
  <c r="H574" i="6"/>
  <c r="P865" i="6"/>
  <c r="H608" i="6"/>
  <c r="X27" i="3"/>
  <c r="X45" i="3"/>
  <c r="X69" i="3"/>
  <c r="X93" i="3"/>
  <c r="P545" i="6"/>
  <c r="X516" i="6"/>
  <c r="H17" i="4"/>
  <c r="H23" i="4"/>
  <c r="X95" i="4"/>
  <c r="X113" i="4"/>
  <c r="X131" i="4"/>
  <c r="X149" i="4"/>
  <c r="X87" i="4"/>
  <c r="X105" i="4"/>
  <c r="X123" i="4"/>
  <c r="X141" i="4"/>
  <c r="X159" i="4"/>
  <c r="P171" i="4"/>
  <c r="X53" i="4"/>
  <c r="X184" i="4"/>
  <c r="X44" i="4"/>
  <c r="X80" i="4"/>
  <c r="X192" i="4"/>
  <c r="X290" i="3"/>
  <c r="X1007" i="6"/>
  <c r="X528" i="6"/>
  <c r="P344" i="6"/>
  <c r="X610" i="6"/>
  <c r="P682" i="6"/>
  <c r="X963" i="6"/>
  <c r="P159" i="6"/>
  <c r="X372" i="6"/>
  <c r="P652" i="6"/>
  <c r="P696" i="6"/>
  <c r="X755" i="6"/>
  <c r="P788" i="6"/>
  <c r="X804" i="6"/>
  <c r="X838" i="6"/>
  <c r="X940" i="6"/>
  <c r="H1030" i="6"/>
  <c r="H157" i="6"/>
  <c r="P292" i="6"/>
  <c r="H100" i="6"/>
  <c r="P125" i="6"/>
  <c r="X250" i="6"/>
  <c r="P106" i="6"/>
  <c r="X431" i="6"/>
  <c r="P825" i="6"/>
  <c r="X281" i="6"/>
  <c r="P47" i="6"/>
  <c r="X660" i="6"/>
  <c r="X775" i="6"/>
  <c r="X793" i="6"/>
  <c r="X813" i="6"/>
  <c r="X848" i="6"/>
  <c r="X997" i="6"/>
  <c r="X1096" i="6"/>
  <c r="X272" i="3"/>
  <c r="P177" i="6"/>
  <c r="X354" i="6"/>
  <c r="H595" i="6"/>
  <c r="X101" i="4"/>
  <c r="X119" i="4"/>
  <c r="X137" i="4"/>
  <c r="X93" i="4"/>
  <c r="X111" i="4"/>
  <c r="X147" i="4"/>
  <c r="P856" i="6"/>
  <c r="H182" i="6"/>
  <c r="H74" i="6"/>
  <c r="X477" i="6"/>
  <c r="X512" i="6"/>
  <c r="P911" i="6"/>
  <c r="P1029" i="6"/>
  <c r="P604" i="6"/>
  <c r="H510" i="6"/>
  <c r="X564" i="6"/>
  <c r="X294" i="6"/>
  <c r="X464" i="6"/>
  <c r="X556" i="6"/>
  <c r="H55" i="6"/>
  <c r="P84" i="6"/>
  <c r="P175" i="6"/>
  <c r="X302" i="6"/>
  <c r="X386" i="6"/>
  <c r="X455" i="6"/>
  <c r="X494" i="6"/>
  <c r="X490" i="6"/>
  <c r="X1013" i="6"/>
  <c r="X1001" i="6"/>
  <c r="P1030" i="6"/>
  <c r="P227" i="6"/>
  <c r="X841" i="6"/>
  <c r="P983" i="6"/>
  <c r="X200" i="3"/>
  <c r="H193" i="6"/>
  <c r="H568" i="6"/>
  <c r="X51" i="4"/>
  <c r="P268" i="6"/>
  <c r="P153" i="6"/>
  <c r="H21" i="4"/>
  <c r="P323" i="6"/>
  <c r="X167" i="4"/>
  <c r="P186" i="4"/>
  <c r="X164" i="4"/>
  <c r="X182" i="4"/>
  <c r="X56" i="4"/>
  <c r="H204" i="4"/>
  <c r="P190" i="4"/>
  <c r="P138" i="4"/>
  <c r="P156" i="4"/>
  <c r="X67" i="4"/>
  <c r="P173" i="4"/>
  <c r="P476" i="6"/>
  <c r="H98" i="6"/>
  <c r="X41" i="3"/>
  <c r="P536" i="6"/>
  <c r="P300" i="6"/>
  <c r="P92" i="6"/>
  <c r="X864" i="6"/>
  <c r="P191" i="6"/>
  <c r="X246" i="6"/>
  <c r="P160" i="6"/>
  <c r="X312" i="3"/>
  <c r="H567" i="6"/>
  <c r="P464" i="6"/>
  <c r="P518" i="6"/>
  <c r="P322" i="6"/>
  <c r="P959" i="6"/>
  <c r="P806" i="6"/>
  <c r="X319" i="6"/>
  <c r="P781" i="6"/>
  <c r="P813" i="6"/>
  <c r="X537" i="6"/>
  <c r="H172" i="6"/>
  <c r="P982" i="6"/>
  <c r="P491" i="6"/>
  <c r="X191" i="3"/>
  <c r="P78" i="6"/>
  <c r="X258" i="6"/>
  <c r="P288" i="6"/>
  <c r="H41" i="6"/>
  <c r="P284" i="6"/>
  <c r="X479" i="6"/>
  <c r="X39" i="3"/>
  <c r="X129" i="3"/>
  <c r="X495" i="6"/>
  <c r="P334" i="6"/>
  <c r="P140" i="4"/>
  <c r="X113" i="3"/>
  <c r="H154" i="6"/>
  <c r="H617" i="6"/>
  <c r="X503" i="6"/>
  <c r="X542" i="6"/>
  <c r="X359" i="6"/>
  <c r="X408" i="6"/>
  <c r="X335" i="6"/>
  <c r="X374" i="6"/>
  <c r="X514" i="6"/>
  <c r="X498" i="6"/>
  <c r="X504" i="6"/>
  <c r="P899" i="6"/>
  <c r="P868" i="6"/>
  <c r="P709" i="6"/>
  <c r="P801" i="6"/>
  <c r="P563" i="6"/>
  <c r="P798" i="6"/>
  <c r="P795" i="6"/>
  <c r="P834" i="6"/>
  <c r="P470" i="6"/>
  <c r="P337" i="6"/>
  <c r="P349" i="6"/>
  <c r="P313" i="6"/>
  <c r="H610" i="6"/>
  <c r="H350" i="6"/>
  <c r="H477" i="6"/>
  <c r="H512" i="6"/>
  <c r="H334" i="6"/>
  <c r="H440" i="6"/>
  <c r="H433" i="6"/>
  <c r="H343" i="6"/>
  <c r="H188" i="6"/>
  <c r="H176" i="6"/>
  <c r="H91" i="6"/>
  <c r="P28" i="6"/>
  <c r="X185" i="4"/>
  <c r="X46" i="4"/>
  <c r="X49" i="4"/>
  <c r="X129" i="4"/>
  <c r="P168" i="4"/>
  <c r="P170" i="4"/>
  <c r="P180" i="4"/>
  <c r="H25" i="4"/>
  <c r="H19" i="4"/>
  <c r="X203" i="3"/>
  <c r="X51" i="3"/>
  <c r="X99" i="3"/>
  <c r="X77" i="3"/>
  <c r="X63" i="3"/>
  <c r="X111" i="3"/>
  <c r="X18" i="4"/>
  <c r="X68" i="4"/>
  <c r="P193" i="4"/>
  <c r="X50" i="4"/>
  <c r="X176" i="4"/>
  <c r="H199" i="4"/>
  <c r="X75" i="4"/>
  <c r="H196" i="4"/>
  <c r="X20" i="4"/>
  <c r="X23" i="4"/>
  <c r="X22" i="4"/>
  <c r="X40" i="4"/>
  <c r="P98" i="4"/>
  <c r="P116" i="4"/>
  <c r="P134" i="4"/>
  <c r="P152" i="4"/>
  <c r="X59" i="4"/>
  <c r="P96" i="4"/>
  <c r="P114" i="4"/>
  <c r="P132" i="4"/>
  <c r="P150" i="4"/>
  <c r="X171" i="4"/>
  <c r="X162" i="4"/>
  <c r="X30" i="4"/>
  <c r="P181" i="4"/>
  <c r="X177" i="4"/>
  <c r="P167" i="4"/>
  <c r="X55" i="4"/>
  <c r="P197" i="4"/>
  <c r="X62" i="4"/>
  <c r="X66" i="4"/>
  <c r="P980" i="6"/>
  <c r="P829" i="6"/>
  <c r="P962" i="6"/>
  <c r="P950" i="6"/>
  <c r="X27" i="4"/>
  <c r="X89" i="4"/>
  <c r="X125" i="4"/>
  <c r="X143" i="4"/>
  <c r="H195" i="4"/>
  <c r="X117" i="4"/>
  <c r="P192" i="4"/>
  <c r="X161" i="4"/>
  <c r="X72" i="4"/>
  <c r="X43" i="4"/>
  <c r="X506" i="6"/>
  <c r="P588" i="6"/>
  <c r="H45" i="6"/>
  <c r="H144" i="6"/>
  <c r="P855" i="6"/>
  <c r="H50" i="6"/>
  <c r="H105" i="6"/>
  <c r="X406" i="6"/>
  <c r="X467" i="6"/>
  <c r="X548" i="6"/>
  <c r="X560" i="6"/>
  <c r="X555" i="6"/>
  <c r="P778" i="6"/>
  <c r="P860" i="6"/>
  <c r="H51" i="6"/>
  <c r="P612" i="6"/>
  <c r="X82" i="4"/>
  <c r="X318" i="6"/>
  <c r="P101" i="6"/>
  <c r="H214" i="6"/>
  <c r="X336" i="6"/>
  <c r="X426" i="6"/>
  <c r="P609" i="6"/>
  <c r="X450" i="6"/>
  <c r="H147" i="6"/>
  <c r="P280" i="6"/>
  <c r="H376" i="6"/>
  <c r="H241" i="6"/>
  <c r="P458" i="6"/>
  <c r="P533" i="6"/>
  <c r="P752" i="6"/>
  <c r="H37" i="6"/>
  <c r="X366" i="6"/>
  <c r="H564" i="6"/>
  <c r="H31" i="6"/>
  <c r="X930" i="6"/>
  <c r="P137" i="6"/>
  <c r="X687" i="6"/>
  <c r="X778" i="6"/>
  <c r="X801" i="6"/>
  <c r="P828" i="6"/>
  <c r="X866" i="6"/>
  <c r="X928" i="6"/>
  <c r="P1002" i="6"/>
  <c r="X1122" i="6"/>
  <c r="H482" i="6"/>
  <c r="X329" i="6"/>
  <c r="X437" i="6"/>
  <c r="X633" i="6"/>
  <c r="P916" i="6"/>
  <c r="P995" i="6"/>
  <c r="P594" i="6"/>
  <c r="P691" i="6"/>
  <c r="H80" i="6"/>
  <c r="H332" i="6"/>
  <c r="H483" i="6"/>
  <c r="H561" i="6"/>
  <c r="P590" i="6"/>
  <c r="X161" i="3"/>
  <c r="H545" i="6"/>
  <c r="P923" i="6"/>
  <c r="X21" i="4"/>
  <c r="X31" i="4"/>
  <c r="X45" i="4"/>
  <c r="H81" i="6"/>
  <c r="X402" i="6"/>
  <c r="H72" i="6"/>
  <c r="H180" i="6"/>
  <c r="P728" i="6"/>
  <c r="X472" i="6"/>
  <c r="X399" i="6"/>
  <c r="P835" i="6"/>
  <c r="H108" i="6"/>
  <c r="H216" i="6"/>
  <c r="H298" i="6"/>
  <c r="P746" i="6"/>
  <c r="H40" i="6"/>
  <c r="X170" i="4"/>
  <c r="X37" i="4"/>
  <c r="X39" i="4"/>
  <c r="X73" i="4"/>
  <c r="X63" i="4"/>
  <c r="X190" i="4"/>
  <c r="X19" i="4"/>
  <c r="X52" i="4"/>
  <c r="X58" i="4"/>
  <c r="X60" i="4"/>
  <c r="X99" i="4"/>
  <c r="H372" i="6"/>
  <c r="H1150" i="6"/>
  <c r="H152" i="6"/>
  <c r="H301" i="6"/>
  <c r="H44" i="6"/>
  <c r="P406" i="6"/>
  <c r="P514" i="6"/>
  <c r="P550" i="6"/>
  <c r="H381" i="6"/>
  <c r="P427" i="6"/>
  <c r="P489" i="6"/>
  <c r="P525" i="6"/>
  <c r="P561" i="6"/>
  <c r="H206" i="4"/>
  <c r="X136" i="6"/>
  <c r="H627" i="6"/>
  <c r="X149" i="6"/>
  <c r="X23" i="6"/>
  <c r="X41" i="6"/>
  <c r="X59" i="6"/>
  <c r="X90" i="6"/>
  <c r="X144" i="6"/>
  <c r="X198" i="6"/>
  <c r="X104" i="6"/>
  <c r="X42" i="6"/>
  <c r="H1034" i="6"/>
  <c r="H731" i="6"/>
  <c r="H991" i="6"/>
  <c r="X721" i="6"/>
  <c r="H782" i="6"/>
  <c r="H890" i="6"/>
  <c r="X1060" i="6"/>
  <c r="X1064" i="6"/>
  <c r="X1068" i="6"/>
  <c r="X155" i="6"/>
  <c r="X163" i="6"/>
  <c r="X182" i="6"/>
  <c r="P484" i="6"/>
  <c r="H621" i="6"/>
  <c r="H385" i="6"/>
  <c r="P424" i="6"/>
  <c r="P477" i="6"/>
  <c r="P531" i="6"/>
  <c r="X623" i="6"/>
  <c r="H688" i="6"/>
  <c r="X602" i="6"/>
  <c r="H870" i="6"/>
  <c r="P1007" i="6"/>
  <c r="H862" i="6"/>
  <c r="H898" i="6"/>
  <c r="H736" i="6"/>
  <c r="X643" i="6"/>
  <c r="H815" i="6"/>
  <c r="H923" i="6"/>
  <c r="H1053" i="6"/>
  <c r="H1061" i="6"/>
  <c r="P1091" i="6"/>
  <c r="P1127" i="6"/>
  <c r="P1139" i="6"/>
  <c r="P1151" i="6"/>
  <c r="P1163" i="6"/>
  <c r="H1117" i="6"/>
  <c r="X238" i="3"/>
  <c r="P66" i="4"/>
  <c r="X249" i="3"/>
  <c r="P27" i="4"/>
  <c r="X89" i="6"/>
  <c r="X197" i="6"/>
  <c r="X37" i="6"/>
  <c r="X114" i="6"/>
  <c r="X188" i="6"/>
  <c r="X44" i="6"/>
  <c r="X105" i="6"/>
  <c r="X213" i="6"/>
  <c r="P376" i="6"/>
  <c r="P392" i="6"/>
  <c r="P416" i="6"/>
  <c r="P505" i="6"/>
  <c r="P407" i="6"/>
  <c r="P411" i="6"/>
  <c r="P516" i="6"/>
  <c r="H637" i="6"/>
  <c r="H1168" i="6"/>
  <c r="H953" i="6"/>
  <c r="X1041" i="6"/>
  <c r="X1057" i="6"/>
  <c r="P1129" i="6"/>
  <c r="X250" i="3"/>
  <c r="H807" i="6"/>
  <c r="H987" i="6"/>
  <c r="H58" i="6"/>
  <c r="H229" i="6"/>
  <c r="P417" i="6"/>
  <c r="H566" i="6"/>
  <c r="P420" i="6"/>
  <c r="P442" i="6"/>
  <c r="H412" i="6"/>
  <c r="H43" i="6"/>
  <c r="H340" i="6"/>
  <c r="H114" i="6"/>
  <c r="H222" i="6"/>
  <c r="H537" i="6"/>
  <c r="H504" i="6"/>
  <c r="H151" i="6"/>
  <c r="P304" i="6"/>
  <c r="H111" i="6"/>
  <c r="H272" i="6"/>
  <c r="H296" i="6"/>
  <c r="H168" i="6"/>
  <c r="P234" i="6"/>
  <c r="X742" i="6"/>
  <c r="H192" i="6"/>
  <c r="P266" i="6"/>
  <c r="P278" i="6"/>
  <c r="P296" i="6"/>
  <c r="X170" i="3"/>
  <c r="X233" i="3"/>
  <c r="H327" i="6"/>
  <c r="P128" i="4"/>
  <c r="H231" i="6"/>
  <c r="X294" i="3"/>
  <c r="P319" i="6"/>
  <c r="P790" i="6"/>
  <c r="P985" i="6"/>
  <c r="P811" i="6"/>
  <c r="P52" i="4"/>
  <c r="P79" i="4"/>
  <c r="P83" i="4"/>
  <c r="X211" i="3"/>
  <c r="X240" i="3"/>
  <c r="X130" i="6"/>
  <c r="X71" i="6"/>
  <c r="X179" i="6"/>
  <c r="X115" i="6"/>
  <c r="X170" i="6"/>
  <c r="H1118" i="6"/>
  <c r="P382" i="6"/>
  <c r="P389" i="6"/>
  <c r="P397" i="6"/>
  <c r="P413" i="6"/>
  <c r="P507" i="6"/>
  <c r="H819" i="6"/>
  <c r="H945" i="6"/>
  <c r="H685" i="6"/>
  <c r="H691" i="6"/>
  <c r="H709" i="6"/>
  <c r="H805" i="6"/>
  <c r="H913" i="6"/>
  <c r="H1007" i="6"/>
  <c r="X754" i="6"/>
  <c r="H866" i="6"/>
  <c r="H974" i="6"/>
  <c r="H1001" i="6"/>
  <c r="P1041" i="6"/>
  <c r="P1053" i="6"/>
  <c r="P1078" i="6"/>
  <c r="P1090" i="6"/>
  <c r="P1154" i="6"/>
  <c r="P1166" i="6"/>
  <c r="P35" i="4"/>
  <c r="X605" i="6"/>
  <c r="H692" i="6"/>
  <c r="H752" i="6"/>
  <c r="H758" i="6"/>
  <c r="H802" i="6"/>
  <c r="X63" i="6"/>
  <c r="X84" i="6"/>
  <c r="X102" i="6"/>
  <c r="X138" i="6"/>
  <c r="X156" i="6"/>
  <c r="X174" i="6"/>
  <c r="X109" i="6"/>
  <c r="X181" i="6"/>
  <c r="X164" i="6"/>
  <c r="H925" i="6"/>
  <c r="H961" i="6"/>
  <c r="H1102" i="6"/>
  <c r="X661" i="6"/>
  <c r="H683" i="6"/>
  <c r="X724" i="6"/>
  <c r="H788" i="6"/>
  <c r="H896" i="6"/>
  <c r="H209" i="6"/>
  <c r="H29" i="6"/>
  <c r="H65" i="6"/>
  <c r="H125" i="6"/>
  <c r="H277" i="6"/>
  <c r="H283" i="6"/>
  <c r="H309" i="6"/>
  <c r="X275" i="3"/>
  <c r="X310" i="3"/>
  <c r="P444" i="6"/>
  <c r="P628" i="6"/>
  <c r="X69" i="4"/>
  <c r="H520" i="6"/>
  <c r="H122" i="6"/>
  <c r="X53" i="3"/>
  <c r="X59" i="3"/>
  <c r="X119" i="3"/>
  <c r="X125" i="3"/>
  <c r="X191" i="4"/>
  <c r="H120" i="6"/>
  <c r="H156" i="6"/>
  <c r="X293" i="3"/>
  <c r="X194" i="3"/>
  <c r="H469" i="6"/>
  <c r="P390" i="6"/>
  <c r="P398" i="6"/>
  <c r="P418" i="6"/>
  <c r="P436" i="6"/>
  <c r="H646" i="6"/>
  <c r="H682" i="6"/>
  <c r="X652" i="6"/>
  <c r="X572" i="6"/>
  <c r="X581" i="6"/>
  <c r="X599" i="6"/>
  <c r="X608" i="6"/>
  <c r="X659" i="6"/>
  <c r="X671" i="6"/>
  <c r="X695" i="6"/>
  <c r="X707" i="6"/>
  <c r="X720" i="6"/>
  <c r="X726" i="6"/>
  <c r="X738" i="6"/>
  <c r="X744" i="6"/>
  <c r="H768" i="6"/>
  <c r="H822" i="6"/>
  <c r="H876" i="6"/>
  <c r="H930" i="6"/>
  <c r="H984" i="6"/>
  <c r="H644" i="6"/>
  <c r="H698" i="6"/>
  <c r="H814" i="6"/>
  <c r="H868" i="6"/>
  <c r="H922" i="6"/>
  <c r="H976" i="6"/>
  <c r="H1096" i="6"/>
  <c r="H1136" i="6"/>
  <c r="H715" i="6"/>
  <c r="H742" i="6"/>
  <c r="P1034" i="6"/>
  <c r="P1083" i="6"/>
  <c r="P1101" i="6"/>
  <c r="P1119" i="6"/>
  <c r="P1137" i="6"/>
  <c r="P1155" i="6"/>
  <c r="P1080" i="6"/>
  <c r="P1092" i="6"/>
  <c r="P1104" i="6"/>
  <c r="P1116" i="6"/>
  <c r="P1128" i="6"/>
  <c r="P1140" i="6"/>
  <c r="P1152" i="6"/>
  <c r="P1164" i="6"/>
  <c r="P31" i="4"/>
  <c r="X176" i="6"/>
  <c r="X36" i="6"/>
  <c r="X54" i="6"/>
  <c r="X81" i="6"/>
  <c r="X171" i="6"/>
  <c r="X207" i="6"/>
  <c r="P419" i="6"/>
  <c r="P463" i="6"/>
  <c r="P517" i="6"/>
  <c r="P571" i="6"/>
  <c r="P598" i="6"/>
  <c r="H597" i="6"/>
  <c r="P359" i="6"/>
  <c r="P368" i="6"/>
  <c r="P1022" i="6"/>
  <c r="H407" i="6"/>
  <c r="P492" i="6"/>
  <c r="P546" i="6"/>
  <c r="X646" i="6"/>
  <c r="H783" i="6"/>
  <c r="H963" i="6"/>
  <c r="H737" i="6"/>
  <c r="H811" i="6"/>
  <c r="H955" i="6"/>
  <c r="H800" i="6"/>
  <c r="H818" i="6"/>
  <c r="H872" i="6"/>
  <c r="H926" i="6"/>
  <c r="X1062" i="6"/>
  <c r="X177" i="3"/>
  <c r="X228" i="3"/>
  <c r="X106" i="6"/>
  <c r="X178" i="6"/>
  <c r="X119" i="6"/>
  <c r="X227" i="6"/>
  <c r="X127" i="6"/>
  <c r="P502" i="6"/>
  <c r="P556" i="6"/>
  <c r="H762" i="6"/>
  <c r="H906" i="6"/>
  <c r="H942" i="6"/>
  <c r="P1010" i="6"/>
  <c r="H844" i="6"/>
  <c r="H916" i="6"/>
  <c r="H833" i="6"/>
  <c r="H887" i="6"/>
  <c r="H941" i="6"/>
  <c r="H995" i="6"/>
  <c r="X1009" i="6"/>
  <c r="H1045" i="6"/>
  <c r="H1051" i="6"/>
  <c r="H1101" i="6"/>
  <c r="H1113" i="6"/>
  <c r="H1125" i="6"/>
  <c r="X151" i="3"/>
  <c r="X247" i="3"/>
  <c r="H203" i="4"/>
  <c r="X184" i="6"/>
  <c r="X161" i="6"/>
  <c r="X150" i="6"/>
  <c r="P380" i="6"/>
  <c r="P412" i="6"/>
  <c r="P425" i="6"/>
  <c r="P469" i="6"/>
  <c r="P541" i="6"/>
  <c r="X632" i="6"/>
  <c r="H711" i="6"/>
  <c r="H411" i="6"/>
  <c r="H723" i="6"/>
  <c r="X653" i="6"/>
  <c r="X717" i="6"/>
  <c r="X753" i="6"/>
  <c r="H849" i="6"/>
  <c r="H957" i="6"/>
  <c r="H649" i="6"/>
  <c r="H667" i="6"/>
  <c r="H823" i="6"/>
  <c r="H931" i="6"/>
  <c r="X637" i="6"/>
  <c r="H695" i="6"/>
  <c r="P1074" i="6"/>
  <c r="P1162" i="6"/>
  <c r="X195" i="4"/>
  <c r="X95" i="6"/>
  <c r="H717" i="6"/>
  <c r="H1162" i="6"/>
  <c r="H1031" i="6"/>
  <c r="H669" i="6"/>
  <c r="H681" i="6"/>
  <c r="H705" i="6"/>
  <c r="H774" i="6"/>
  <c r="H828" i="6"/>
  <c r="H936" i="6"/>
  <c r="H990" i="6"/>
  <c r="H674" i="6"/>
  <c r="H716" i="6"/>
  <c r="H740" i="6"/>
  <c r="H874" i="6"/>
  <c r="H928" i="6"/>
  <c r="H982" i="6"/>
  <c r="H1108" i="6"/>
  <c r="H712" i="6"/>
  <c r="H730" i="6"/>
  <c r="H739" i="6"/>
  <c r="H748" i="6"/>
  <c r="H809" i="6"/>
  <c r="X101" i="6"/>
  <c r="X22" i="6"/>
  <c r="X34" i="6"/>
  <c r="X40" i="6"/>
  <c r="X52" i="6"/>
  <c r="X58" i="6"/>
  <c r="X64" i="6"/>
  <c r="X93" i="6"/>
  <c r="X111" i="6"/>
  <c r="X165" i="6"/>
  <c r="X219" i="6"/>
  <c r="P431" i="6"/>
  <c r="P457" i="6"/>
  <c r="P511" i="6"/>
  <c r="P565" i="6"/>
  <c r="H1146" i="6"/>
  <c r="H1013" i="6"/>
  <c r="P358" i="6"/>
  <c r="P367" i="6"/>
  <c r="H612" i="6"/>
  <c r="X658" i="6"/>
  <c r="H817" i="6"/>
  <c r="H871" i="6"/>
  <c r="H932" i="6"/>
  <c r="H968" i="6"/>
  <c r="H986" i="6"/>
  <c r="P1037" i="6"/>
  <c r="H1106" i="6"/>
  <c r="H1040" i="6"/>
  <c r="H1046" i="6"/>
  <c r="H1054" i="6"/>
  <c r="H1060" i="6"/>
  <c r="H1062" i="6"/>
  <c r="H1066" i="6"/>
  <c r="H1070" i="6"/>
  <c r="H1079" i="6"/>
  <c r="H1087" i="6"/>
  <c r="H1095" i="6"/>
  <c r="H1099" i="6"/>
  <c r="H1103" i="6"/>
  <c r="H1111" i="6"/>
  <c r="H1119" i="6"/>
  <c r="H1127" i="6"/>
  <c r="H1135" i="6"/>
  <c r="H1143" i="6"/>
  <c r="H1151" i="6"/>
  <c r="H1159" i="6"/>
  <c r="H1167" i="6"/>
  <c r="X47" i="4"/>
  <c r="H284" i="6"/>
  <c r="H69" i="6"/>
  <c r="H66" i="6"/>
  <c r="X25" i="4"/>
  <c r="H503" i="6"/>
  <c r="H445" i="6"/>
  <c r="H206" i="6"/>
  <c r="H555" i="6"/>
  <c r="H428" i="6"/>
  <c r="H534" i="6"/>
  <c r="P599" i="6"/>
  <c r="H421" i="6"/>
  <c r="H338" i="6"/>
  <c r="H519" i="6"/>
  <c r="H539" i="6"/>
  <c r="H166" i="6"/>
  <c r="P345" i="6"/>
  <c r="H454" i="6"/>
  <c r="H115" i="6"/>
  <c r="H223" i="6"/>
  <c r="H324" i="6"/>
  <c r="X274" i="3"/>
  <c r="X26" i="4"/>
  <c r="H484" i="6"/>
  <c r="H62" i="6"/>
  <c r="X18" i="3"/>
  <c r="X36" i="3"/>
  <c r="X54" i="3"/>
  <c r="X72" i="3"/>
  <c r="X90" i="3"/>
  <c r="X108" i="3"/>
  <c r="X126" i="3"/>
  <c r="H84" i="6"/>
  <c r="H228" i="6"/>
  <c r="P301" i="6"/>
  <c r="H47" i="6"/>
  <c r="X29" i="4"/>
  <c r="H53" i="6"/>
  <c r="H101" i="6"/>
  <c r="H269" i="6"/>
  <c r="H275" i="6"/>
  <c r="P272" i="6"/>
  <c r="P290" i="6"/>
  <c r="H49" i="6"/>
  <c r="H104" i="6"/>
  <c r="H316" i="6"/>
  <c r="P605" i="6"/>
  <c r="H56" i="6"/>
  <c r="H170" i="6"/>
  <c r="H322" i="6"/>
  <c r="P521" i="6"/>
  <c r="P608" i="6"/>
  <c r="X276" i="3"/>
  <c r="X300" i="3"/>
  <c r="X193" i="4"/>
  <c r="H175" i="6"/>
  <c r="H450" i="6"/>
  <c r="H68" i="6"/>
  <c r="X135" i="4"/>
  <c r="P243" i="6"/>
  <c r="X187" i="4"/>
  <c r="H85" i="6"/>
  <c r="H489" i="6"/>
  <c r="P527" i="6"/>
  <c r="X518" i="6"/>
  <c r="X265" i="3"/>
  <c r="X258" i="3"/>
  <c r="X241" i="3"/>
  <c r="X299" i="3"/>
  <c r="X321" i="3"/>
  <c r="X223" i="3"/>
  <c r="X215" i="3"/>
  <c r="X301" i="3"/>
  <c r="X311" i="3"/>
  <c r="X330" i="3"/>
  <c r="X165" i="3"/>
  <c r="X145" i="3"/>
  <c r="X172" i="3"/>
  <c r="X199" i="3"/>
  <c r="X169" i="3"/>
  <c r="X144" i="3"/>
  <c r="X198" i="3"/>
  <c r="X152" i="3"/>
  <c r="X136" i="3"/>
  <c r="X163" i="3"/>
  <c r="X190" i="3"/>
  <c r="X83" i="4"/>
  <c r="P71" i="4"/>
  <c r="P177" i="4"/>
  <c r="H202" i="4"/>
  <c r="X153" i="3"/>
  <c r="X187" i="6"/>
  <c r="P478" i="6"/>
  <c r="P568" i="6"/>
  <c r="H353" i="6"/>
  <c r="H362" i="6"/>
  <c r="H371" i="6"/>
  <c r="P393" i="6"/>
  <c r="H603" i="6"/>
  <c r="H393" i="6"/>
  <c r="P471" i="6"/>
  <c r="X688" i="6"/>
  <c r="H1148" i="6"/>
  <c r="H641" i="6"/>
  <c r="P80" i="4"/>
  <c r="P42" i="4"/>
  <c r="P69" i="4"/>
  <c r="X156" i="3"/>
  <c r="X243" i="3"/>
  <c r="X100" i="6"/>
  <c r="X208" i="6"/>
  <c r="X113" i="6"/>
  <c r="X221" i="6"/>
  <c r="X35" i="6"/>
  <c r="X53" i="6"/>
  <c r="X72" i="6"/>
  <c r="X126" i="6"/>
  <c r="X180" i="6"/>
  <c r="X135" i="6"/>
  <c r="X189" i="6"/>
  <c r="H714" i="6"/>
  <c r="H687" i="6"/>
  <c r="H873" i="6"/>
  <c r="H927" i="6"/>
  <c r="H1019" i="6"/>
  <c r="H919" i="6"/>
  <c r="X757" i="6"/>
  <c r="H854" i="6"/>
  <c r="H908" i="6"/>
  <c r="X1046" i="6"/>
  <c r="X1052" i="6"/>
  <c r="P26" i="4"/>
  <c r="X142" i="6"/>
  <c r="H735" i="6"/>
  <c r="H366" i="6"/>
  <c r="X640" i="6"/>
  <c r="H650" i="6"/>
  <c r="H704" i="6"/>
  <c r="H1152" i="6"/>
  <c r="H642" i="6"/>
  <c r="H678" i="6"/>
  <c r="H718" i="6"/>
  <c r="H1057" i="6"/>
  <c r="P1079" i="6"/>
  <c r="P1115" i="6"/>
  <c r="H1081" i="6"/>
  <c r="H1093" i="6"/>
  <c r="H1149" i="6"/>
  <c r="P38" i="4"/>
  <c r="X180" i="3"/>
  <c r="X78" i="6"/>
  <c r="X222" i="6"/>
  <c r="P363" i="6"/>
  <c r="H576" i="6"/>
  <c r="P498" i="6"/>
  <c r="P552" i="6"/>
  <c r="X670" i="6"/>
  <c r="X665" i="6"/>
  <c r="X723" i="6"/>
  <c r="X759" i="6"/>
  <c r="H867" i="6"/>
  <c r="H975" i="6"/>
  <c r="H697" i="6"/>
  <c r="P1043" i="6"/>
  <c r="P1049" i="6"/>
  <c r="P1067" i="6"/>
  <c r="P1098" i="6"/>
  <c r="P1110" i="6"/>
  <c r="P1122" i="6"/>
  <c r="P1146" i="6"/>
  <c r="X82" i="6"/>
  <c r="X190" i="6"/>
  <c r="H358" i="6"/>
  <c r="H413" i="6"/>
  <c r="P465" i="6"/>
  <c r="P574" i="6"/>
  <c r="H658" i="6"/>
  <c r="H1126" i="6"/>
  <c r="H609" i="6"/>
  <c r="H710" i="6"/>
  <c r="H728" i="6"/>
  <c r="H766" i="6"/>
  <c r="H1120" i="6"/>
  <c r="H863" i="6"/>
  <c r="H917" i="6"/>
  <c r="X1030" i="6"/>
  <c r="X1049" i="6"/>
  <c r="X1055" i="6"/>
  <c r="P1147" i="6"/>
  <c r="P1165" i="6"/>
  <c r="P68" i="4"/>
  <c r="P63" i="4"/>
  <c r="X150" i="3"/>
  <c r="X204" i="3"/>
  <c r="P17" i="4"/>
  <c r="X202" i="4"/>
  <c r="X124" i="6"/>
  <c r="X232" i="6"/>
  <c r="X173" i="6"/>
  <c r="X21" i="6"/>
  <c r="X57" i="6"/>
  <c r="X70" i="6"/>
  <c r="H771" i="6"/>
  <c r="H933" i="6"/>
  <c r="X697" i="6"/>
  <c r="X760" i="6"/>
  <c r="H806" i="6"/>
  <c r="H914" i="6"/>
  <c r="H1052" i="6"/>
  <c r="X263" i="3"/>
  <c r="X297" i="3"/>
  <c r="X579" i="6"/>
  <c r="H536" i="6"/>
  <c r="H270" i="6"/>
  <c r="H427" i="6"/>
  <c r="H543" i="6"/>
  <c r="H560" i="6"/>
  <c r="X17" i="3"/>
  <c r="X83" i="3"/>
  <c r="P446" i="6"/>
  <c r="H103" i="6"/>
  <c r="H515" i="6"/>
  <c r="H141" i="6"/>
  <c r="P330" i="6"/>
  <c r="P402" i="6"/>
  <c r="H405" i="6"/>
  <c r="P44" i="4"/>
  <c r="X212" i="6"/>
  <c r="H1098" i="6"/>
  <c r="H725" i="6"/>
  <c r="H775" i="6"/>
  <c r="H671" i="6"/>
  <c r="X712" i="6"/>
  <c r="X739" i="6"/>
  <c r="P18" i="4"/>
  <c r="P30" i="4"/>
  <c r="P77" i="4"/>
  <c r="X141" i="3"/>
  <c r="X195" i="3"/>
  <c r="H375" i="6"/>
  <c r="P433" i="6"/>
  <c r="P495" i="6"/>
  <c r="P549" i="6"/>
  <c r="H652" i="6"/>
  <c r="H706" i="6"/>
  <c r="H934" i="6"/>
  <c r="H988" i="6"/>
  <c r="H1128" i="6"/>
  <c r="H727" i="6"/>
  <c r="H754" i="6"/>
  <c r="X679" i="6"/>
  <c r="H851" i="6"/>
  <c r="H905" i="6"/>
  <c r="H1059" i="6"/>
  <c r="H1065" i="6"/>
  <c r="P1121" i="6"/>
  <c r="H1141" i="6"/>
  <c r="X25" i="6"/>
  <c r="X43" i="6"/>
  <c r="X186" i="6"/>
  <c r="X169" i="6"/>
  <c r="P408" i="6"/>
  <c r="P375" i="6"/>
  <c r="P1051" i="6"/>
  <c r="X84" i="4"/>
  <c r="H155" i="6"/>
  <c r="H293" i="6"/>
  <c r="X35" i="4"/>
  <c r="H225" i="6"/>
  <c r="H116" i="6"/>
  <c r="H468" i="6"/>
  <c r="X64" i="4"/>
  <c r="P110" i="4"/>
  <c r="H546" i="6"/>
  <c r="P394" i="6"/>
  <c r="P414" i="6"/>
  <c r="H356" i="6"/>
  <c r="H365" i="6"/>
  <c r="H374" i="6"/>
  <c r="P385" i="6"/>
  <c r="H700" i="6"/>
  <c r="H673" i="6"/>
  <c r="P1102" i="6"/>
  <c r="X118" i="6"/>
  <c r="X226" i="6"/>
  <c r="X167" i="6"/>
  <c r="X86" i="6"/>
  <c r="X194" i="6"/>
  <c r="H1142" i="6"/>
  <c r="P472" i="6"/>
  <c r="H361" i="6"/>
  <c r="H389" i="6"/>
  <c r="P443" i="6"/>
  <c r="P537" i="6"/>
  <c r="P610" i="6"/>
  <c r="X664" i="6"/>
  <c r="H792" i="6"/>
  <c r="H784" i="6"/>
  <c r="H838" i="6"/>
  <c r="H773" i="6"/>
  <c r="H935" i="6"/>
  <c r="X1012" i="6"/>
  <c r="X1045" i="6"/>
  <c r="X1069" i="6"/>
  <c r="P1081" i="6"/>
  <c r="P1099" i="6"/>
  <c r="P1117" i="6"/>
  <c r="P1153" i="6"/>
  <c r="X27" i="6"/>
  <c r="H843" i="6"/>
  <c r="H897" i="6"/>
  <c r="H1074" i="6"/>
  <c r="H824" i="6"/>
  <c r="H1083" i="6"/>
  <c r="X61" i="4"/>
  <c r="X287" i="3"/>
  <c r="X333" i="3"/>
  <c r="P596" i="6"/>
  <c r="H167" i="6"/>
  <c r="X323" i="3"/>
  <c r="P386" i="6"/>
  <c r="P453" i="6"/>
  <c r="X756" i="6"/>
  <c r="H804" i="6"/>
  <c r="H858" i="6"/>
  <c r="H912" i="6"/>
  <c r="H966" i="6"/>
  <c r="H1104" i="6"/>
  <c r="H680" i="6"/>
  <c r="H796" i="6"/>
  <c r="H850" i="6"/>
  <c r="H904" i="6"/>
  <c r="H958" i="6"/>
  <c r="H1022" i="6"/>
  <c r="H1124" i="6"/>
  <c r="H1160" i="6"/>
  <c r="H733" i="6"/>
  <c r="H760" i="6"/>
  <c r="H767" i="6"/>
  <c r="H821" i="6"/>
  <c r="H875" i="6"/>
  <c r="H983" i="6"/>
  <c r="X1015" i="6"/>
  <c r="P1040" i="6"/>
  <c r="P1046" i="6"/>
  <c r="P1052" i="6"/>
  <c r="P1058" i="6"/>
  <c r="P1064" i="6"/>
  <c r="P1070" i="6"/>
  <c r="X117" i="6"/>
  <c r="H699" i="6"/>
  <c r="H891" i="6"/>
  <c r="H901" i="6"/>
  <c r="H1090" i="6"/>
  <c r="X748" i="6"/>
  <c r="X1048" i="6"/>
  <c r="X1066" i="6"/>
  <c r="P22" i="4"/>
  <c r="X676" i="6"/>
  <c r="X584" i="6"/>
  <c r="H668" i="6"/>
  <c r="H1140" i="6"/>
  <c r="H636" i="6"/>
  <c r="H672" i="6"/>
  <c r="H708" i="6"/>
  <c r="H701" i="6"/>
  <c r="H1043" i="6"/>
  <c r="H1049" i="6"/>
  <c r="H1055" i="6"/>
  <c r="H1067" i="6"/>
  <c r="P1073" i="6"/>
  <c r="H1085" i="6"/>
  <c r="H1109" i="6"/>
  <c r="H1121" i="6"/>
  <c r="H1133" i="6"/>
  <c r="H1145" i="6"/>
  <c r="H1157" i="6"/>
  <c r="H1169" i="6"/>
  <c r="P56" i="4"/>
  <c r="X196" i="3"/>
  <c r="X97" i="6"/>
  <c r="X205" i="6"/>
  <c r="P351" i="6"/>
  <c r="P369" i="6"/>
  <c r="P391" i="6"/>
  <c r="P403" i="6"/>
  <c r="H387" i="6"/>
  <c r="P1059" i="6"/>
  <c r="P46" i="4"/>
  <c r="P73" i="4"/>
  <c r="H918" i="6"/>
  <c r="H1144" i="6"/>
  <c r="H139" i="6"/>
  <c r="X189" i="3"/>
  <c r="H664" i="6"/>
  <c r="X138" i="3"/>
  <c r="X192" i="3"/>
  <c r="P353" i="6"/>
  <c r="P362" i="6"/>
  <c r="P371" i="6"/>
  <c r="H729" i="6"/>
  <c r="H383" i="6"/>
  <c r="P456" i="6"/>
  <c r="P510" i="6"/>
  <c r="P564" i="6"/>
  <c r="X682" i="6"/>
  <c r="H1094" i="6"/>
  <c r="X1044" i="6"/>
  <c r="X1056" i="6"/>
  <c r="P76" i="4"/>
  <c r="P466" i="6"/>
  <c r="P520" i="6"/>
  <c r="X593" i="6"/>
  <c r="P620" i="6"/>
  <c r="H852" i="6"/>
  <c r="H996" i="6"/>
  <c r="H1092" i="6"/>
  <c r="H1037" i="6"/>
  <c r="P1145" i="6"/>
  <c r="H1077" i="6"/>
  <c r="X125" i="6"/>
  <c r="X116" i="6"/>
  <c r="X32" i="6"/>
  <c r="X68" i="6"/>
  <c r="P415" i="6"/>
  <c r="P480" i="6"/>
  <c r="X745" i="6"/>
  <c r="H848" i="6"/>
  <c r="H956" i="6"/>
  <c r="X230" i="6"/>
  <c r="H404" i="6"/>
  <c r="P544" i="6"/>
  <c r="X700" i="6"/>
  <c r="H856" i="6"/>
  <c r="H791" i="6"/>
  <c r="H845" i="6"/>
  <c r="X1053" i="6"/>
  <c r="X1065" i="6"/>
  <c r="X1071" i="6"/>
  <c r="P1105" i="6"/>
  <c r="P1123" i="6"/>
  <c r="P24" i="4"/>
  <c r="P50" i="4"/>
  <c r="P54" i="4"/>
  <c r="P81" i="4"/>
  <c r="X186" i="3"/>
  <c r="X255" i="3"/>
  <c r="X196" i="6"/>
  <c r="X92" i="6"/>
  <c r="P998" i="6"/>
  <c r="H799" i="6"/>
  <c r="H889" i="6"/>
  <c r="H943" i="6"/>
  <c r="H842" i="6"/>
  <c r="H1044" i="6"/>
  <c r="H1123" i="6"/>
  <c r="H1147" i="6"/>
  <c r="H204" i="6"/>
  <c r="H48" i="6"/>
  <c r="H266" i="6"/>
  <c r="H179" i="6"/>
  <c r="X17" i="4"/>
  <c r="H305" i="6"/>
  <c r="H461" i="6"/>
  <c r="P441" i="6"/>
  <c r="H257" i="6"/>
  <c r="H294" i="6"/>
  <c r="H27" i="6"/>
  <c r="X285" i="3"/>
  <c r="X24" i="3"/>
  <c r="X42" i="3"/>
  <c r="X60" i="3"/>
  <c r="X78" i="3"/>
  <c r="X96" i="3"/>
  <c r="X114" i="3"/>
  <c r="X132" i="3"/>
  <c r="H312" i="6"/>
  <c r="X325" i="3"/>
  <c r="H63" i="6"/>
  <c r="H153" i="6"/>
  <c r="H442" i="6"/>
  <c r="X153" i="4"/>
  <c r="H177" i="6"/>
  <c r="X179" i="4"/>
  <c r="X203" i="4"/>
  <c r="X129" i="6"/>
  <c r="H278" i="6"/>
  <c r="H113" i="6"/>
  <c r="H803" i="6"/>
  <c r="H911" i="6"/>
  <c r="X1033" i="6"/>
  <c r="P1044" i="6"/>
  <c r="P1050" i="6"/>
  <c r="P1056" i="6"/>
  <c r="P1062" i="6"/>
  <c r="P1068" i="6"/>
  <c r="P1077" i="6"/>
  <c r="P1095" i="6"/>
  <c r="P1113" i="6"/>
  <c r="P1131" i="6"/>
  <c r="P1149" i="6"/>
  <c r="P1167" i="6"/>
  <c r="P1076" i="6"/>
  <c r="P1088" i="6"/>
  <c r="P1100" i="6"/>
  <c r="P1112" i="6"/>
  <c r="P1124" i="6"/>
  <c r="P1136" i="6"/>
  <c r="P1160" i="6"/>
  <c r="X691" i="6"/>
  <c r="X1006" i="6"/>
  <c r="P1148" i="6"/>
  <c r="X151" i="6"/>
  <c r="X206" i="6"/>
  <c r="H416" i="6"/>
  <c r="X30" i="6"/>
  <c r="H1166" i="6"/>
  <c r="P1141" i="6"/>
  <c r="P67" i="4"/>
  <c r="H790" i="6"/>
  <c r="H702" i="6"/>
  <c r="P57" i="4"/>
  <c r="X205" i="4"/>
  <c r="X152" i="6"/>
  <c r="X87" i="6"/>
  <c r="P384" i="6"/>
  <c r="P451" i="6"/>
  <c r="P399" i="6"/>
  <c r="H841" i="6"/>
  <c r="P1138" i="6"/>
  <c r="P1075" i="6"/>
  <c r="P23" i="4"/>
  <c r="X228" i="6"/>
  <c r="P1019" i="6"/>
  <c r="H1115" i="6"/>
  <c r="H1163" i="6"/>
  <c r="X261" i="3"/>
  <c r="X309" i="3"/>
  <c r="H382" i="6"/>
  <c r="P532" i="6"/>
  <c r="P381" i="6"/>
  <c r="P405" i="6"/>
  <c r="P543" i="6"/>
  <c r="P60" i="4"/>
  <c r="H651" i="6"/>
  <c r="H719" i="6"/>
  <c r="H755" i="6"/>
  <c r="H847" i="6"/>
  <c r="H962" i="6"/>
  <c r="P49" i="4"/>
  <c r="P41" i="4"/>
  <c r="H798" i="6"/>
  <c r="H808" i="6"/>
  <c r="P1109" i="6"/>
  <c r="P21" i="4"/>
  <c r="X76" i="6"/>
  <c r="X204" i="6"/>
  <c r="P388" i="6"/>
  <c r="P534" i="6"/>
  <c r="H655" i="6"/>
  <c r="X736" i="6"/>
  <c r="H830" i="6"/>
  <c r="H938" i="6"/>
  <c r="P1047" i="6"/>
  <c r="P1063" i="6"/>
  <c r="P1069" i="6"/>
  <c r="P1106" i="6"/>
  <c r="P1150" i="6"/>
  <c r="P82" i="4"/>
  <c r="X234" i="3"/>
  <c r="X203" i="6"/>
  <c r="X139" i="6"/>
  <c r="H624" i="6"/>
  <c r="X587" i="6"/>
  <c r="H864" i="6"/>
  <c r="H972" i="6"/>
  <c r="H734" i="6"/>
  <c r="H1010" i="6"/>
  <c r="H1004" i="6"/>
  <c r="X1047" i="6"/>
  <c r="X1063" i="6"/>
  <c r="X154" i="3"/>
  <c r="X181" i="3"/>
  <c r="P29" i="4"/>
  <c r="X209" i="6"/>
  <c r="X73" i="6"/>
  <c r="X201" i="6"/>
  <c r="H861" i="6"/>
  <c r="H915" i="6"/>
  <c r="H781" i="6"/>
  <c r="X206" i="3"/>
  <c r="H96" i="6"/>
  <c r="H107" i="6"/>
  <c r="H132" i="6"/>
  <c r="X289" i="3"/>
  <c r="H150" i="6"/>
  <c r="H492" i="6"/>
  <c r="H197" i="6"/>
  <c r="H271" i="6"/>
  <c r="P188" i="4"/>
  <c r="P174" i="4"/>
  <c r="X23" i="3"/>
  <c r="X89" i="3"/>
  <c r="H198" i="4"/>
  <c r="P194" i="4"/>
  <c r="X66" i="6"/>
  <c r="H594" i="6"/>
  <c r="H666" i="6"/>
  <c r="P1103" i="6"/>
  <c r="X195" i="6"/>
  <c r="X706" i="6"/>
  <c r="X729" i="6"/>
  <c r="H885" i="6"/>
  <c r="H949" i="6"/>
  <c r="P1082" i="6"/>
  <c r="P632" i="6"/>
  <c r="P32" i="4"/>
  <c r="H1056" i="6"/>
  <c r="H1139" i="6"/>
  <c r="X277" i="3"/>
  <c r="P595" i="6"/>
  <c r="P43" i="4"/>
  <c r="P70" i="4"/>
  <c r="P65" i="4"/>
  <c r="X207" i="3"/>
  <c r="X94" i="6"/>
  <c r="X202" i="6"/>
  <c r="X143" i="6"/>
  <c r="X79" i="6"/>
  <c r="P378" i="6"/>
  <c r="P496" i="6"/>
  <c r="P409" i="6"/>
  <c r="P626" i="6"/>
  <c r="P62" i="4"/>
  <c r="P19" i="4"/>
  <c r="H663" i="6"/>
  <c r="H865" i="6"/>
  <c r="X685" i="6"/>
  <c r="X1040" i="6"/>
  <c r="H360" i="6"/>
  <c r="P629" i="6"/>
  <c r="H816" i="6"/>
  <c r="H1084" i="6"/>
  <c r="H959" i="6"/>
  <c r="X49" i="6"/>
  <c r="P1071" i="6"/>
  <c r="P1130" i="6"/>
  <c r="P55" i="4"/>
  <c r="X88" i="6"/>
  <c r="H630" i="6"/>
  <c r="X694" i="6"/>
  <c r="H835" i="6"/>
  <c r="H1131" i="6"/>
  <c r="X1027" i="6"/>
  <c r="H1165" i="6"/>
  <c r="X229" i="3"/>
  <c r="X38" i="6"/>
  <c r="H398" i="6"/>
  <c r="P387" i="6"/>
  <c r="X677" i="6"/>
  <c r="H777" i="6"/>
  <c r="H993" i="6"/>
  <c r="H659" i="6"/>
  <c r="P1126" i="6"/>
  <c r="H1080" i="6"/>
  <c r="P1093" i="6"/>
  <c r="X120" i="6"/>
  <c r="X46" i="6"/>
  <c r="H951" i="6"/>
  <c r="H290" i="6"/>
  <c r="X313" i="3"/>
  <c r="X171" i="3"/>
  <c r="H380" i="6"/>
  <c r="P460" i="6"/>
  <c r="H677" i="6"/>
  <c r="H893" i="6"/>
  <c r="H1100" i="6"/>
  <c r="X140" i="6"/>
  <c r="X60" i="6"/>
  <c r="X99" i="6"/>
  <c r="H1158" i="6"/>
  <c r="P356" i="6"/>
  <c r="P365" i="6"/>
  <c r="P374" i="6"/>
  <c r="H801" i="6"/>
  <c r="H743" i="6"/>
  <c r="H973" i="6"/>
  <c r="X1042" i="6"/>
  <c r="P58" i="4"/>
  <c r="P85" i="4"/>
  <c r="P59" i="4"/>
  <c r="X83" i="6"/>
  <c r="X191" i="6"/>
  <c r="X91" i="6"/>
  <c r="X110" i="6"/>
  <c r="X218" i="6"/>
  <c r="H585" i="6"/>
  <c r="H409" i="6"/>
  <c r="P459" i="6"/>
  <c r="P513" i="6"/>
  <c r="P567" i="6"/>
  <c r="H670" i="6"/>
  <c r="H1114" i="6"/>
  <c r="X611" i="6"/>
  <c r="H924" i="6"/>
  <c r="H772" i="6"/>
  <c r="H826" i="6"/>
  <c r="H970" i="6"/>
  <c r="H1116" i="6"/>
  <c r="X1018" i="6"/>
  <c r="H1041" i="6"/>
  <c r="H1069" i="6"/>
  <c r="P1097" i="6"/>
  <c r="H1073" i="6"/>
  <c r="H1129" i="6"/>
  <c r="H1161" i="6"/>
  <c r="X205" i="3"/>
  <c r="P48" i="4"/>
  <c r="X55" i="6"/>
  <c r="X177" i="6"/>
  <c r="P400" i="6"/>
  <c r="P395" i="6"/>
  <c r="H661" i="6"/>
  <c r="P1055" i="6"/>
  <c r="P37" i="4"/>
  <c r="X201" i="3"/>
  <c r="X122" i="6"/>
  <c r="X596" i="6"/>
  <c r="H657" i="6"/>
  <c r="H656" i="6"/>
  <c r="H946" i="6"/>
  <c r="H1028" i="6"/>
  <c r="P45" i="4"/>
  <c r="P1016" i="6"/>
  <c r="P199" i="4"/>
  <c r="H500" i="6"/>
  <c r="H64" i="6"/>
  <c r="H186" i="6"/>
  <c r="H423" i="6"/>
  <c r="H480" i="6"/>
  <c r="P246" i="6"/>
  <c r="H289" i="6"/>
  <c r="P185" i="4"/>
  <c r="X95" i="3"/>
  <c r="H253" i="6"/>
  <c r="P169" i="4"/>
  <c r="X135" i="3"/>
  <c r="P410" i="6"/>
  <c r="H359" i="6"/>
  <c r="H368" i="6"/>
  <c r="P377" i="6"/>
  <c r="P401" i="6"/>
  <c r="P51" i="4"/>
  <c r="P78" i="4"/>
  <c r="X174" i="3"/>
  <c r="P25" i="4"/>
  <c r="X172" i="6"/>
  <c r="X77" i="6"/>
  <c r="X185" i="6"/>
  <c r="X29" i="6"/>
  <c r="X47" i="6"/>
  <c r="X65" i="6"/>
  <c r="X108" i="6"/>
  <c r="X162" i="6"/>
  <c r="X216" i="6"/>
  <c r="X121" i="6"/>
  <c r="X229" i="6"/>
  <c r="H395" i="6"/>
  <c r="P474" i="6"/>
  <c r="P528" i="6"/>
  <c r="H639" i="6"/>
  <c r="H675" i="6"/>
  <c r="H855" i="6"/>
  <c r="H909" i="6"/>
  <c r="H749" i="6"/>
  <c r="X999" i="6"/>
  <c r="H829" i="6"/>
  <c r="H883" i="6"/>
  <c r="P1031" i="6"/>
  <c r="X649" i="6"/>
  <c r="H707" i="6"/>
  <c r="X730" i="6"/>
  <c r="H944" i="6"/>
  <c r="X1054" i="6"/>
  <c r="X1070" i="6"/>
  <c r="X159" i="3"/>
  <c r="X210" i="3"/>
  <c r="P538" i="6"/>
  <c r="H354" i="6"/>
  <c r="H363" i="6"/>
  <c r="H618" i="6"/>
  <c r="P1004" i="6"/>
  <c r="H780" i="6"/>
  <c r="H834" i="6"/>
  <c r="H978" i="6"/>
  <c r="P1025" i="6"/>
  <c r="H779" i="6"/>
  <c r="H977" i="6"/>
  <c r="H998" i="6"/>
  <c r="H1097" i="6"/>
  <c r="X162" i="3"/>
  <c r="X213" i="3"/>
  <c r="X132" i="6"/>
  <c r="X133" i="6"/>
  <c r="P357" i="6"/>
  <c r="P462" i="6"/>
  <c r="P1114" i="6"/>
  <c r="X103" i="6"/>
  <c r="X211" i="6"/>
  <c r="P508" i="6"/>
  <c r="H373" i="6"/>
  <c r="P430" i="6"/>
  <c r="P501" i="6"/>
  <c r="P592" i="6"/>
  <c r="H694" i="6"/>
  <c r="H846" i="6"/>
  <c r="H900" i="6"/>
  <c r="H910" i="6"/>
  <c r="H1156" i="6"/>
  <c r="H881" i="6"/>
  <c r="H989" i="6"/>
  <c r="X1039" i="6"/>
  <c r="X168" i="3"/>
  <c r="X237" i="3"/>
  <c r="X33" i="6"/>
  <c r="X51" i="6"/>
  <c r="X217" i="6"/>
  <c r="X200" i="6"/>
  <c r="X183" i="6"/>
  <c r="H1110" i="6"/>
  <c r="H391" i="6"/>
  <c r="P450" i="6"/>
  <c r="P504" i="6"/>
  <c r="H789" i="6"/>
  <c r="H879" i="6"/>
  <c r="H853" i="6"/>
  <c r="H997" i="6"/>
  <c r="H647" i="6"/>
  <c r="X733" i="6"/>
  <c r="H1050" i="6"/>
  <c r="H1075" i="6"/>
  <c r="P245" i="6"/>
  <c r="H30" i="6"/>
  <c r="P311" i="6"/>
  <c r="X273" i="3"/>
  <c r="H559" i="6"/>
  <c r="H276" i="6"/>
  <c r="P560" i="6"/>
  <c r="H320" i="6"/>
  <c r="X188" i="4"/>
  <c r="X47" i="3"/>
  <c r="X131" i="3"/>
  <c r="X48" i="4"/>
  <c r="H83" i="6"/>
  <c r="X30" i="3"/>
  <c r="X48" i="3"/>
  <c r="X66" i="3"/>
  <c r="X84" i="3"/>
  <c r="X102" i="3"/>
  <c r="X120" i="3"/>
  <c r="H95" i="6"/>
  <c r="X173" i="4"/>
  <c r="H753" i="6"/>
  <c r="H205" i="4"/>
  <c r="X223" i="6"/>
  <c r="H1154" i="6"/>
  <c r="H726" i="6"/>
  <c r="H1138" i="6"/>
  <c r="X635" i="6"/>
  <c r="X655" i="6"/>
  <c r="H929" i="6"/>
  <c r="X157" i="3"/>
  <c r="X184" i="3"/>
  <c r="X235" i="3"/>
  <c r="X85" i="6"/>
  <c r="X193" i="6"/>
  <c r="X24" i="6"/>
  <c r="X153" i="6"/>
  <c r="H386" i="6"/>
  <c r="P437" i="6"/>
  <c r="P499" i="6"/>
  <c r="P553" i="6"/>
  <c r="P589" i="6"/>
  <c r="P616" i="6"/>
  <c r="H765" i="6"/>
  <c r="H981" i="6"/>
  <c r="H761" i="6"/>
  <c r="H937" i="6"/>
  <c r="H764" i="6"/>
  <c r="H980" i="6"/>
  <c r="X1050" i="6"/>
  <c r="X199" i="6"/>
  <c r="H1130" i="6"/>
  <c r="H392" i="6"/>
  <c r="H357" i="6"/>
  <c r="H888" i="6"/>
  <c r="H686" i="6"/>
  <c r="H880" i="6"/>
  <c r="H1164" i="6"/>
  <c r="H648" i="6"/>
  <c r="H684" i="6"/>
  <c r="H745" i="6"/>
  <c r="H797" i="6"/>
  <c r="H1088" i="6"/>
  <c r="X1036" i="6"/>
  <c r="H1063" i="6"/>
  <c r="P1133" i="6"/>
  <c r="H1089" i="6"/>
  <c r="H1137" i="6"/>
  <c r="P74" i="4"/>
  <c r="X178" i="3"/>
  <c r="X148" i="6"/>
  <c r="X67" i="6"/>
  <c r="X20" i="6"/>
  <c r="X56" i="6"/>
  <c r="X141" i="6"/>
  <c r="P434" i="6"/>
  <c r="P559" i="6"/>
  <c r="H615" i="6"/>
  <c r="H633" i="6"/>
  <c r="X689" i="6"/>
  <c r="X735" i="6"/>
  <c r="H795" i="6"/>
  <c r="H903" i="6"/>
  <c r="H1086" i="6"/>
  <c r="H352" i="6"/>
  <c r="X192" i="6"/>
  <c r="H720" i="6"/>
  <c r="H1107" i="6"/>
  <c r="H1155" i="6"/>
  <c r="X139" i="3"/>
  <c r="X193" i="3"/>
  <c r="H741" i="6"/>
  <c r="H1025" i="6"/>
  <c r="X1061" i="6"/>
  <c r="H1048" i="6"/>
  <c r="P34" i="4"/>
  <c r="P61" i="4"/>
  <c r="P47" i="4"/>
  <c r="X166" i="6"/>
  <c r="X107" i="6"/>
  <c r="X215" i="6"/>
  <c r="X98" i="6"/>
  <c r="H573" i="6"/>
  <c r="X590" i="6"/>
  <c r="X617" i="6"/>
  <c r="X647" i="6"/>
  <c r="X683" i="6"/>
  <c r="X714" i="6"/>
  <c r="X732" i="6"/>
  <c r="X750" i="6"/>
  <c r="H786" i="6"/>
  <c r="H840" i="6"/>
  <c r="H894" i="6"/>
  <c r="H948" i="6"/>
  <c r="P1001" i="6"/>
  <c r="H662" i="6"/>
  <c r="H778" i="6"/>
  <c r="H832" i="6"/>
  <c r="H886" i="6"/>
  <c r="H940" i="6"/>
  <c r="H994" i="6"/>
  <c r="H1112" i="6"/>
  <c r="H724" i="6"/>
  <c r="H751" i="6"/>
  <c r="H785" i="6"/>
  <c r="H839" i="6"/>
  <c r="H947" i="6"/>
  <c r="X1024" i="6"/>
  <c r="P1042" i="6"/>
  <c r="P1048" i="6"/>
  <c r="P1054" i="6"/>
  <c r="P1060" i="6"/>
  <c r="P1066" i="6"/>
  <c r="P1089" i="6"/>
  <c r="P1107" i="6"/>
  <c r="P1125" i="6"/>
  <c r="P1143" i="6"/>
  <c r="P1161" i="6"/>
  <c r="P1072" i="6"/>
  <c r="P1084" i="6"/>
  <c r="P1096" i="6"/>
  <c r="P1108" i="6"/>
  <c r="P1120" i="6"/>
  <c r="P1132" i="6"/>
  <c r="P1144" i="6"/>
  <c r="P1156" i="6"/>
  <c r="P1168" i="6"/>
  <c r="X629" i="6"/>
  <c r="H1016" i="6"/>
  <c r="X246" i="3"/>
  <c r="X146" i="6"/>
  <c r="H654" i="6"/>
  <c r="H690" i="6"/>
  <c r="H665" i="6"/>
  <c r="P1169" i="6"/>
  <c r="X142" i="3"/>
  <c r="P75" i="4"/>
  <c r="X80" i="6"/>
  <c r="X26" i="6"/>
  <c r="X62" i="6"/>
  <c r="X159" i="6"/>
  <c r="H588" i="6"/>
  <c r="P372" i="6"/>
  <c r="P383" i="6"/>
  <c r="H738" i="6"/>
  <c r="H679" i="6"/>
  <c r="H859" i="6"/>
  <c r="H967" i="6"/>
  <c r="X709" i="6"/>
  <c r="H776" i="6"/>
  <c r="H884" i="6"/>
  <c r="H992" i="6"/>
  <c r="P1045" i="6"/>
  <c r="P1065" i="6"/>
  <c r="P1118" i="6"/>
  <c r="P1158" i="6"/>
  <c r="H364" i="6"/>
  <c r="P623" i="6"/>
  <c r="H579" i="6"/>
  <c r="H860" i="6"/>
  <c r="X166" i="3"/>
  <c r="X244" i="3"/>
  <c r="X214" i="3"/>
  <c r="X160" i="3"/>
  <c r="P404" i="6"/>
  <c r="P379" i="6"/>
  <c r="H759" i="6"/>
  <c r="X134" i="6"/>
  <c r="H600" i="6"/>
  <c r="H857" i="6"/>
  <c r="H965" i="6"/>
  <c r="X133" i="3"/>
  <c r="X148" i="3"/>
  <c r="X175" i="3"/>
  <c r="X202" i="3"/>
  <c r="X253" i="3"/>
  <c r="P33" i="4"/>
  <c r="X157" i="6"/>
  <c r="X48" i="6"/>
  <c r="X225" i="6"/>
  <c r="P428" i="6"/>
  <c r="P481" i="6"/>
  <c r="P535" i="6"/>
  <c r="P580" i="6"/>
  <c r="P607" i="6"/>
  <c r="H1122" i="6"/>
  <c r="H756" i="6"/>
  <c r="X626" i="6"/>
  <c r="H837" i="6"/>
  <c r="H713" i="6"/>
  <c r="H793" i="6"/>
  <c r="P1013" i="6"/>
  <c r="H836" i="6"/>
  <c r="X1058" i="6"/>
  <c r="P40" i="4"/>
  <c r="X214" i="6"/>
  <c r="X74" i="6"/>
  <c r="H369" i="6"/>
  <c r="H397" i="6"/>
  <c r="H591" i="6"/>
  <c r="X575" i="6"/>
  <c r="H960" i="6"/>
  <c r="H952" i="6"/>
  <c r="H660" i="6"/>
  <c r="H696" i="6"/>
  <c r="H869" i="6"/>
  <c r="H1047" i="6"/>
  <c r="H1071" i="6"/>
  <c r="P1085" i="6"/>
  <c r="P1157" i="6"/>
  <c r="H1105" i="6"/>
  <c r="H1153" i="6"/>
  <c r="X256" i="3"/>
  <c r="P84" i="4"/>
  <c r="X112" i="6"/>
  <c r="X220" i="6"/>
  <c r="X61" i="6"/>
  <c r="X96" i="6"/>
  <c r="P366" i="6"/>
  <c r="X641" i="6"/>
  <c r="X711" i="6"/>
  <c r="X747" i="6"/>
  <c r="H831" i="6"/>
  <c r="H939" i="6"/>
  <c r="X673" i="6"/>
  <c r="X39" i="6"/>
  <c r="H1091" i="6"/>
  <c r="P53" i="4"/>
  <c r="X147" i="3"/>
  <c r="X252" i="3"/>
  <c r="X131" i="6"/>
  <c r="X158" i="6"/>
  <c r="P490" i="6"/>
  <c r="H367" i="6"/>
  <c r="H401" i="6"/>
  <c r="P449" i="6"/>
  <c r="P555" i="6"/>
  <c r="H640" i="6"/>
  <c r="H582" i="6"/>
  <c r="X614" i="6"/>
  <c r="H645" i="6"/>
  <c r="H882" i="6"/>
  <c r="H722" i="6"/>
  <c r="H820" i="6"/>
  <c r="H1132" i="6"/>
  <c r="H757" i="6"/>
  <c r="X667" i="6"/>
  <c r="H899" i="6"/>
  <c r="X1051" i="6"/>
  <c r="P1111" i="6"/>
  <c r="P36" i="4"/>
  <c r="X45" i="6"/>
  <c r="X210" i="6"/>
  <c r="X128" i="6"/>
  <c r="X75" i="6"/>
  <c r="P422" i="6"/>
  <c r="P445" i="6"/>
  <c r="P493" i="6"/>
  <c r="P547" i="6"/>
  <c r="H606" i="6"/>
  <c r="P355" i="6"/>
  <c r="P364" i="6"/>
  <c r="P373" i="6"/>
  <c r="H379" i="6"/>
  <c r="H415" i="6"/>
  <c r="P486" i="6"/>
  <c r="P540" i="6"/>
  <c r="H969" i="6"/>
  <c r="H907" i="6"/>
  <c r="X715" i="6"/>
  <c r="H878" i="6"/>
  <c r="H1058" i="6"/>
  <c r="H1068" i="6"/>
  <c r="P257" i="6"/>
  <c r="P247" i="6"/>
  <c r="X57" i="4"/>
  <c r="H137" i="6"/>
  <c r="P315" i="6"/>
  <c r="P64" i="4"/>
  <c r="X216" i="3"/>
  <c r="X154" i="6"/>
  <c r="X175" i="6"/>
  <c r="P454" i="6"/>
  <c r="P562" i="6"/>
  <c r="H355" i="6"/>
  <c r="H370" i="6"/>
  <c r="H377" i="6"/>
  <c r="P439" i="6"/>
  <c r="P519" i="6"/>
  <c r="P601" i="6"/>
  <c r="X578" i="6"/>
  <c r="H810" i="6"/>
  <c r="H638" i="6"/>
  <c r="H964" i="6"/>
  <c r="H721" i="6"/>
  <c r="H689" i="6"/>
  <c r="H827" i="6"/>
  <c r="H1076" i="6"/>
  <c r="X1043" i="6"/>
  <c r="X1067" i="6"/>
  <c r="P1087" i="6"/>
  <c r="P1159" i="6"/>
  <c r="X137" i="6"/>
  <c r="P558" i="6"/>
  <c r="H1064" i="6"/>
  <c r="P251" i="6"/>
  <c r="P239" i="6"/>
  <c r="P241" i="6"/>
  <c r="P307" i="6"/>
  <c r="P235" i="6"/>
  <c r="P396" i="6"/>
  <c r="P523" i="6"/>
  <c r="P360" i="6"/>
  <c r="X620" i="6"/>
  <c r="H399" i="6"/>
  <c r="H643" i="6"/>
  <c r="H769" i="6"/>
  <c r="H877" i="6"/>
  <c r="H985" i="6"/>
  <c r="X718" i="6"/>
  <c r="H794" i="6"/>
  <c r="H902" i="6"/>
  <c r="H1082" i="6"/>
  <c r="P1061" i="6"/>
  <c r="P1094" i="6"/>
  <c r="P1142" i="6"/>
  <c r="P28" i="4"/>
  <c r="X232" i="3"/>
  <c r="H732" i="6"/>
  <c r="H770" i="6"/>
  <c r="P259" i="6"/>
  <c r="X187" i="3"/>
  <c r="P39" i="4"/>
  <c r="X231" i="3"/>
  <c r="X31" i="6"/>
  <c r="X168" i="6"/>
  <c r="X224" i="6"/>
  <c r="X50" i="6"/>
  <c r="X123" i="6"/>
  <c r="X231" i="6"/>
  <c r="P487" i="6"/>
  <c r="H1134" i="6"/>
  <c r="P354" i="6"/>
  <c r="P570" i="6"/>
  <c r="H750" i="6"/>
  <c r="X701" i="6"/>
  <c r="X741" i="6"/>
  <c r="H813" i="6"/>
  <c r="H921" i="6"/>
  <c r="P1028" i="6"/>
  <c r="H703" i="6"/>
  <c r="H787" i="6"/>
  <c r="H895" i="6"/>
  <c r="H1078" i="6"/>
  <c r="X727" i="6"/>
  <c r="H812" i="6"/>
  <c r="H920" i="6"/>
  <c r="P1057" i="6"/>
  <c r="P1086" i="6"/>
  <c r="P1134" i="6"/>
  <c r="X183" i="3"/>
  <c r="X198" i="4"/>
  <c r="P526" i="6"/>
  <c r="H744" i="6"/>
  <c r="P421" i="6"/>
  <c r="P483" i="6"/>
  <c r="P583" i="6"/>
  <c r="H676" i="6"/>
  <c r="H693" i="6"/>
  <c r="H954" i="6"/>
  <c r="H746" i="6"/>
  <c r="H892" i="6"/>
  <c r="H653" i="6"/>
  <c r="X703" i="6"/>
  <c r="H971" i="6"/>
  <c r="X1021" i="6"/>
  <c r="X1059" i="6"/>
  <c r="P1135" i="6"/>
  <c r="P20" i="4"/>
  <c r="P72" i="4"/>
  <c r="X160" i="6"/>
  <c r="X69" i="6"/>
  <c r="X145" i="6"/>
  <c r="X28" i="6"/>
  <c r="X147" i="6"/>
  <c r="H410" i="6"/>
  <c r="P440" i="6"/>
  <c r="P475" i="6"/>
  <c r="P529" i="6"/>
  <c r="P352" i="6"/>
  <c r="P361" i="6"/>
  <c r="P370" i="6"/>
  <c r="H747" i="6"/>
  <c r="H403" i="6"/>
  <c r="P468" i="6"/>
  <c r="P522" i="6"/>
  <c r="H825" i="6"/>
  <c r="H763" i="6"/>
  <c r="H979" i="6"/>
  <c r="X751" i="6"/>
  <c r="H950" i="6"/>
  <c r="H1042" i="6"/>
  <c r="H1072" i="6"/>
  <c r="P263" i="6"/>
  <c r="P233" i="6"/>
  <c r="P253" i="6"/>
</calcChain>
</file>

<file path=xl/sharedStrings.xml><?xml version="1.0" encoding="utf-8"?>
<sst xmlns="http://schemas.openxmlformats.org/spreadsheetml/2006/main" count="714" uniqueCount="322">
  <si>
    <t xml:space="preserve">Hlavní město Praha                                </t>
  </si>
  <si>
    <t xml:space="preserve">Odbor rozpočtu Magistrátu hl. m. Prahy            </t>
  </si>
  <si>
    <t xml:space="preserve">Normativ počtu pedagogických a ostatních pracovníků </t>
  </si>
  <si>
    <t>Normativy mzdových prostředků, odvodů, ONIV a NIV celkem na jednotku výkonů</t>
  </si>
  <si>
    <t>Np</t>
  </si>
  <si>
    <t>No</t>
  </si>
  <si>
    <t>ONIV</t>
  </si>
  <si>
    <t>do 49</t>
  </si>
  <si>
    <t>x/0.5</t>
  </si>
  <si>
    <t>do 99</t>
  </si>
  <si>
    <t>do 149</t>
  </si>
  <si>
    <t>nad 149</t>
  </si>
  <si>
    <t>v Kč</t>
  </si>
  <si>
    <t>počet žáků</t>
  </si>
  <si>
    <t>Pp</t>
  </si>
  <si>
    <t>Po</t>
  </si>
  <si>
    <t>mzdové prostředky</t>
  </si>
  <si>
    <t>odvody</t>
  </si>
  <si>
    <t>FKSP</t>
  </si>
  <si>
    <r>
      <t xml:space="preserve">ONIV </t>
    </r>
    <r>
      <rPr>
        <i/>
        <sz val="10"/>
        <rFont val="Calibri"/>
        <family val="2"/>
        <charset val="238"/>
      </rPr>
      <t>přímé</t>
    </r>
  </si>
  <si>
    <t>NIV</t>
  </si>
  <si>
    <t>Limit počtu na 1 žáka</t>
  </si>
  <si>
    <t>pedagogové</t>
  </si>
  <si>
    <t>nepedagogové</t>
  </si>
  <si>
    <t>ŠKOLNÍ DRUŽINA</t>
  </si>
  <si>
    <t>Normativy počtu  pracovníků ŠJ</t>
  </si>
  <si>
    <t>Normativy mzdových prostředků, odvodů, ONIV a NIV celkem na jednotku výkonu</t>
  </si>
  <si>
    <t>JÍDELNA</t>
  </si>
  <si>
    <t>VÝVAŘOVNA</t>
  </si>
  <si>
    <t>VÝDEJNA</t>
  </si>
  <si>
    <t>(x/0,8)*1,3</t>
  </si>
  <si>
    <t>((x/0,8)*1,3)/0,6</t>
  </si>
  <si>
    <t>((x/0,8)*1,3)/0,4</t>
  </si>
  <si>
    <t>oběd do 190</t>
  </si>
  <si>
    <t>oběd nad 190</t>
  </si>
  <si>
    <t xml:space="preserve">v Kč </t>
  </si>
  <si>
    <t>počet dětí</t>
  </si>
  <si>
    <t>ŠKOLNÍ JÍDELNA</t>
  </si>
  <si>
    <t xml:space="preserve">Po </t>
  </si>
  <si>
    <t>Limit počtu na 1 strávníka</t>
  </si>
  <si>
    <t>x/0,8</t>
  </si>
  <si>
    <t>(x/0,8)/0,6</t>
  </si>
  <si>
    <t>(x/0,8)/0,4</t>
  </si>
  <si>
    <t>oběd + doplňkové jídlo do 190</t>
  </si>
  <si>
    <t>oběd + doplňkové jídlo nad 190</t>
  </si>
  <si>
    <t>oběd do 20</t>
  </si>
  <si>
    <t>x/0,6</t>
  </si>
  <si>
    <t>(x/0,6)/0,6</t>
  </si>
  <si>
    <t>(x/0,6)/0,4</t>
  </si>
  <si>
    <t>oběd do 100</t>
  </si>
  <si>
    <t>9,4*Ln(x)+4,8</t>
  </si>
  <si>
    <t>(9,4*Ln(x)+4,8)/0,6</t>
  </si>
  <si>
    <t>(9,4*Ln(x)+4,8)/0,4</t>
  </si>
  <si>
    <t>oběd do 300</t>
  </si>
  <si>
    <t>12*Ln(x)-6,4</t>
  </si>
  <si>
    <t>(12*Ln(x)-6,4)/0,6</t>
  </si>
  <si>
    <t>(12*Ln(x)-6,4)/0,4</t>
  </si>
  <si>
    <t>oběd do 500</t>
  </si>
  <si>
    <t>9,3*Ln(x)+9</t>
  </si>
  <si>
    <t>(9,3*Ln(x)+9)/0,6</t>
  </si>
  <si>
    <t>(9,3*Ln(x)+9)/0,4</t>
  </si>
  <si>
    <t>oběd do 1150</t>
  </si>
  <si>
    <t>9,5*Ln(x)+7,76</t>
  </si>
  <si>
    <t>(9,5*Ln(x)+7,76)/0,6</t>
  </si>
  <si>
    <t>(9,5*Ln(x)+7,76)/0,4</t>
  </si>
  <si>
    <t>oběd nad 1150</t>
  </si>
  <si>
    <t>4,4*LN(x)+7,3</t>
  </si>
  <si>
    <t>(4,4*LN(x)+7,3)/0,6</t>
  </si>
  <si>
    <t>(4,4*LN(x)+7,3)/0,4</t>
  </si>
  <si>
    <t>do 500</t>
  </si>
  <si>
    <t>nad 500</t>
  </si>
  <si>
    <t>18,56/0,75</t>
  </si>
  <si>
    <t>(18,56/0,75)/0,6</t>
  </si>
  <si>
    <t>(18,56/0,75)/0,4</t>
  </si>
  <si>
    <t>(4,4*LN(x)+7,3)/0,75</t>
  </si>
  <si>
    <t>((4,4*LN(x)+7,3)/0,75)/0,6</t>
  </si>
  <si>
    <t>bez obědů do 500</t>
  </si>
  <si>
    <t>bez obědů nad 500</t>
  </si>
  <si>
    <t>34,62/0,75</t>
  </si>
  <si>
    <t>(34,62/0,75)/0,6</t>
  </si>
  <si>
    <t>(34,62/0,75)/0,4</t>
  </si>
  <si>
    <t>1.61*Ln(x)+700</t>
  </si>
  <si>
    <t>1.5233*Ln(x)+700.35</t>
  </si>
  <si>
    <t>1.09*Ln(x)+702.34</t>
  </si>
  <si>
    <t>0.8233*Ln(x)+ 703.67</t>
  </si>
  <si>
    <t>1.5233*Ln(x)+94.9</t>
  </si>
  <si>
    <t>1.09*Ln(x)+96.9</t>
  </si>
  <si>
    <t>0.8233*Ln(x)+98.23</t>
  </si>
  <si>
    <t>0.8233*Ln(x)+703.67</t>
  </si>
  <si>
    <t>Jednotka výkonu dle  Vyhlášky 310/2018 Sb. o krajských normativech</t>
  </si>
  <si>
    <t>Název a členění</t>
  </si>
  <si>
    <t>Mzdové prostředky</t>
  </si>
  <si>
    <t>Odvody</t>
  </si>
  <si>
    <r>
      <t xml:space="preserve">ONIV                </t>
    </r>
    <r>
      <rPr>
        <b/>
        <i/>
        <sz val="10"/>
        <rFont val="Calibri"/>
        <family val="2"/>
        <charset val="238"/>
        <scheme val="minor"/>
      </rPr>
      <t>přímé</t>
    </r>
  </si>
  <si>
    <t>NIV     celkem</t>
  </si>
  <si>
    <t>Limit počtu</t>
  </si>
  <si>
    <t>1 žák kurzu pro získání základního vzdělání podle písm. a)</t>
  </si>
  <si>
    <r>
      <t xml:space="preserve">Základní kurz vzdělávání </t>
    </r>
    <r>
      <rPr>
        <i/>
        <sz val="10"/>
        <rFont val="Calibri"/>
        <family val="2"/>
        <charset val="238"/>
        <scheme val="minor"/>
      </rPr>
      <t>v dálkové nebo dist. formě vzdělávání</t>
    </r>
  </si>
  <si>
    <t>1 dítě, 1 žák, 1 student, kterému středisko volného času zajišťuje naplnění volného času zájmovou činností se zaměřením na různé oblasti podle písm. b)</t>
  </si>
  <si>
    <t>DDM, SVČ do 1000</t>
  </si>
  <si>
    <t>viz. Příloha č. 1</t>
  </si>
  <si>
    <t>Stanice zájmových činností do 1000</t>
  </si>
  <si>
    <t>1 žák, který se vzdělává v základní škole, v základní škole speciální, v nižším stupni šestiletého nebo osmiletého gymnázia nebo v odpovídajících ročnících v osmiletém vzdělávacím programu konzervatoře a kterému školní klub zajišťuje naplnění volného času zájmovou činností se zaměřením na různé oblasti podle písm. c)</t>
  </si>
  <si>
    <t>Školní klub do 49</t>
  </si>
  <si>
    <t>viz. Příloha č. 2</t>
  </si>
  <si>
    <t>Školní klub do 99</t>
  </si>
  <si>
    <t>Školní klub do 149</t>
  </si>
  <si>
    <t>Školní klub nad 149</t>
  </si>
  <si>
    <t>1 dítě, 1 žák ve školní družině, kteří jsou přijati k pravidelné denní docházce podle písm. d)</t>
  </si>
  <si>
    <t>Školní družina do 49</t>
  </si>
  <si>
    <t>viz. Příloha č. 3</t>
  </si>
  <si>
    <t>Školní družina do 99</t>
  </si>
  <si>
    <t>Školní družina do 149</t>
  </si>
  <si>
    <t>Školní družina nad 149</t>
  </si>
  <si>
    <t>1 stravovaný, který se zároveň vzdělává v mateřské škole, pro něhož v rámci školního stravování v jednotlivých typech zařízení školního stravování je poskytován oběd podle písm. e) bod 1.</t>
  </si>
  <si>
    <t>viz. Příloha č. 4</t>
  </si>
  <si>
    <t>ŠJ-MŠ (jídelna) oběd do 190</t>
  </si>
  <si>
    <t>ŠJ-MŠ (jídelna) oběd nad 190</t>
  </si>
  <si>
    <t>ŠJ-MŠ (vývařovna) oběd do 190</t>
  </si>
  <si>
    <t>ŠJ-MŠ (vývařovna) oběd nad 190</t>
  </si>
  <si>
    <t>ŠJ-MŠ (výdejna) oběd do 190</t>
  </si>
  <si>
    <t>ŠJ-MŠ (výdejna) oběd nad 190</t>
  </si>
  <si>
    <t>1 stravovaný, který se zároveň vzdělává v mateřské škole, pro něhož v rámci školního stravování v jednotlivých typech zařízení školního stravování je poskytován oběd a alespoň 1 předcházející nebo navazující doplňkové jídlo podle písm. e) bod 2.</t>
  </si>
  <si>
    <t>viz. Příloha č. 5</t>
  </si>
  <si>
    <t>ŠJ-MŠ (jídelna) oběd + doplňkové jídlo do 190</t>
  </si>
  <si>
    <t>ŠJ-MŠ (jídelna) oběd + doplňkové jídlo nad 190</t>
  </si>
  <si>
    <t>ŠJ-MŠ (vývařovna) oběd + doplňkové jídlo do 190</t>
  </si>
  <si>
    <t>ŠJ-MŠ (vývařovna) oběd + doplňkové jídlo nad 190</t>
  </si>
  <si>
    <t>ŠJ-MŠ (výdejna) oběd + doplňkové jídlo do 190</t>
  </si>
  <si>
    <t>ŠJ-MŠ (výdejna) oběd + doplňkové jídlo nad 190</t>
  </si>
  <si>
    <t>viz. Příloha č.7</t>
  </si>
  <si>
    <t>1 stravovaný, který se zároveň vzdělává v mateřské škole, 1 stravovaný, který se zároveň vzdělává v základní škole, 1 stravovaný, který se zároveň nevzdělává v mateřské ani v základní škole, pro něhož v rámci školního stravování v jednotlivých typech zařízení školního stravování je poskytován alespoň oběd a večeře podle písm. e) bod 3</t>
  </si>
  <si>
    <t>Celodenní stravování (jídelna) do 12</t>
  </si>
  <si>
    <t>Celodenní stravování (jídelna) do 180</t>
  </si>
  <si>
    <t>Celodenní stravování (jídelna) do 500</t>
  </si>
  <si>
    <t>Celodenní stravování (jídelna) nad 500</t>
  </si>
  <si>
    <t>Celodenní stravování (vývařovna) do 12</t>
  </si>
  <si>
    <t>Celodenní stravování (vývařovna) do 180</t>
  </si>
  <si>
    <t>Celodenní stravování (vývařovna) do 500</t>
  </si>
  <si>
    <t>Celodenní stravování (vývařovna) nad 500</t>
  </si>
  <si>
    <t>Celodenní stravování (výdejna) do 12</t>
  </si>
  <si>
    <t>Celodenní stravování (výdejna) do 180</t>
  </si>
  <si>
    <t>Celodenní stravování (výdejna) do 500</t>
  </si>
  <si>
    <t>Celodenní stravování (výdejna) nad 500</t>
  </si>
  <si>
    <t>1 stravovaný, který se zároveň vzdělává v mateřské škole, 1 stravovaný, který se zároveň vzdělává v základní škole, 1 stravovaný, který se zároveň nevzdělává v mateřské ani v základní škole, pro něhož v rámci školního stravování v jednotlivých typech zařízení školního stravování jsou poskytovány stravovací služby kromě oběda podle písm. e) bod 4.</t>
  </si>
  <si>
    <t>Celodenní stravování bez obědů (jídelna) do 12</t>
  </si>
  <si>
    <t>Celodenní stravování bez obědů (jídelna) do 180</t>
  </si>
  <si>
    <t>Celodenní stravování bez obědů (jídelna) do 500</t>
  </si>
  <si>
    <t>Celodenní stravování bez obědů (jídelna) nad 500</t>
  </si>
  <si>
    <t>Celodenní stravování bez obědů (vývařovna) do 12</t>
  </si>
  <si>
    <t>Celodenní stravování bez obědů (vývařovna) do 180</t>
  </si>
  <si>
    <t>Celodenní stravování bez obědů (vývařovna) do 500</t>
  </si>
  <si>
    <t>Celodenní stravování bez obědů (vývařovna) nad 500</t>
  </si>
  <si>
    <t>Celodenní stravování bez obědů (výdejna) do 12</t>
  </si>
  <si>
    <t>Celodenní stravování bez obědů (výdejna) do 180</t>
  </si>
  <si>
    <t>Celodenní stravování bez obědů (výdejna) do 500</t>
  </si>
  <si>
    <t xml:space="preserve">Celodenní stravování bez obědů (výdejna) nad 500 </t>
  </si>
  <si>
    <t>1 ubytovaný v domově mládeže, který se zároveň vzdělává  v základní škole, střední škole nebo konzervatoři podle písm. f) bod 1.</t>
  </si>
  <si>
    <t>Domov mládeže ZŠ, SŠ a konzervatoř do 39</t>
  </si>
  <si>
    <t>Domov mládeže ZŠ, SŠ a konzervatoř nad 39</t>
  </si>
  <si>
    <t>6,958*Ln(x)-13,54</t>
  </si>
  <si>
    <t>1 ubytovaný v domově mládeže, který se zároveň vzdělává ve vyšší odborné škole podle písm. f) bod 2.</t>
  </si>
  <si>
    <t>Domov mládeže VOŠ do 39</t>
  </si>
  <si>
    <t>1 ubytovaný v internátě, který se zároveň vzdělává v základní škole speciální, ve třídě přípravného stupně základní školy speciální, nebo ve škole samostatně zřízené podle § 16 odst. 9 školského zákona pro děti nebo žáky s těžkým zdravotním postižením podle písm. g) bod 1.</t>
  </si>
  <si>
    <t>Internát MŠ, ZŠ a SŠ (těžké zdravotní postižení)</t>
  </si>
  <si>
    <t>1 ubytovaný v internátě, který se zároveň vzdělává ve škole samostatně zřízené podle § 16 odst. 9 školského zákona pro děti nebo žáky s jiným než těžkým zdravotním postižením podle písm. g) bod 2.</t>
  </si>
  <si>
    <t>Internát MŠ, ZŠ a SŠ (jiné než těžké zdravotní postižení)</t>
  </si>
  <si>
    <t>1 dítě, žák nebo student, jemuž informační, diagnostickou, poradenskou a metodickou činnost, odborné speciálně pedagogické a pedagogicko-psychologické služby, preventivně výchovnou péči nebo pomoc při volbě vhodného vzdělávání a přípravě na budoucí povolání v předchozím školním roce zajišťovala  podle písm. h) bod 1.</t>
  </si>
  <si>
    <t>pedagogicko-psychologická poradna</t>
  </si>
  <si>
    <t>1 dítě, žák nebo student, jemuž informační, diagnostickou, poradenskou a metodickou činnost, odborné speciálně pedagogické a pedagogicko-psychologické služby, preventivně výchovnou péči nebo pomoc při volbě vhodného vzdělávání a přípravě na budoucí povolání v předchozím školním roce zajišťovala  podle písm. h) bod 2.</t>
  </si>
  <si>
    <t>speciálně pedagogické centrum</t>
  </si>
  <si>
    <t>dětský domov - rodinná skupina</t>
  </si>
  <si>
    <t>82-51-H/03 Zlatník a klenotník</t>
  </si>
  <si>
    <t>((4,4*LN(x)+7,3)/0,75)/0,4</t>
  </si>
  <si>
    <t>oběd + doplňkové jídlo do 15</t>
  </si>
  <si>
    <t>-0,0007x2+0,2645x+16</t>
  </si>
  <si>
    <t>(-0,0007x2+0,2645x+16)/0,6</t>
  </si>
  <si>
    <t>(-0,0007x2+0,2645x+16)/0,4</t>
  </si>
  <si>
    <t>oběd do 15</t>
  </si>
  <si>
    <t>(-0,0007x2+0,2645x+16)*1,3</t>
  </si>
  <si>
    <t>((-0,0007x2+0,2645x+16)*1,3)/0,6</t>
  </si>
  <si>
    <t>((-0,0007x2+0,2645x+16)*1,3)/0,4</t>
  </si>
  <si>
    <t>40,99*1,3</t>
  </si>
  <si>
    <t>68,31*1,3</t>
  </si>
  <si>
    <t>102,46*1,3</t>
  </si>
  <si>
    <t>Normativ počtu pedagogických  a ostatních pracovníků</t>
  </si>
  <si>
    <t>Domov mládeže SŠ,KONZ do 39</t>
  </si>
  <si>
    <t>Domov mládeže SŠ,KONZ nad 39</t>
  </si>
  <si>
    <t>Ubytování ZŠ, SŠ a konzervatoře</t>
  </si>
  <si>
    <t>x/1,5</t>
  </si>
  <si>
    <t>Dům dětí a mládeže, stanice zájmových činností do 950</t>
  </si>
  <si>
    <t>x/1</t>
  </si>
  <si>
    <t>Dům dětí a mládeže, stanice zájmových činností nad 950</t>
  </si>
  <si>
    <t>x/(12,41*ln(x)-76)</t>
  </si>
  <si>
    <t>Dům dětí a mládeže, stanice zájmových činností do 4000</t>
  </si>
  <si>
    <t>Dům dětí a mládeže, stanice zájmových činností nad 4000</t>
  </si>
  <si>
    <t>x/(10*ln(x)-60)</t>
  </si>
  <si>
    <t>Dům dětí a mládeže, stanice zájmových činností do 1900</t>
  </si>
  <si>
    <t>x/(12,46*ln(x)-76)</t>
  </si>
  <si>
    <t>Dům dětí a mládeže, stanice zájmových činností do 1000</t>
  </si>
  <si>
    <t>x/(13,19*ln(x)-78)</t>
  </si>
  <si>
    <t>Dům dětí a mládeže, stanice zájmových činností do 415</t>
  </si>
  <si>
    <t>ŠJ-MŠ (jídelna) oběd do 15</t>
  </si>
  <si>
    <t>ŠJ-MŠ (vývařovna) oběd do 15</t>
  </si>
  <si>
    <t>ŠJ-MŠ (výdejna) oběd do 15</t>
  </si>
  <si>
    <t>ŠJ-MŠ (jídelna) oběd + doplňkové jídlo do 15</t>
  </si>
  <si>
    <t>ŠJ-MŠ (vývařovna) oběd + doplňkové jídlo do 15</t>
  </si>
  <si>
    <t>ŠJ-MŠ (výdejna) oběd + doplňkové jídlo do 15</t>
  </si>
  <si>
    <t>40,99/0,6</t>
  </si>
  <si>
    <t>40,99/0,4</t>
  </si>
  <si>
    <t>74,71/0,6</t>
  </si>
  <si>
    <t>74,71/0,4</t>
  </si>
  <si>
    <t>34,64/0,6</t>
  </si>
  <si>
    <t>34,64/0,4</t>
  </si>
  <si>
    <t>18,56/0,6</t>
  </si>
  <si>
    <t>18,56/0,4</t>
  </si>
  <si>
    <t>1 stravovaný, který se zároveň vzdělává v základní škole, střední škole, konzervatoři, vyšší odborné škole, pro něhož v rámci školního stravování v jednotlivých typech zařízení školního stravování je poskytován oběd podle písm. e) bod 1.</t>
  </si>
  <si>
    <t>ŠJ-ZŠ, SŠ, KONZ, VOŠ (jídelna) do 29</t>
  </si>
  <si>
    <t>ŠJ-ZŠ, SŠ, KONZ, VOŠ (jídelna) do 100</t>
  </si>
  <si>
    <t>ŠJ-ZŠ, SŠ, KONZ, VOŠ (jídelna) do 300</t>
  </si>
  <si>
    <t>ŠJ-ZŠ, SŠ, KONZ, VOŠ (jídelna) do 1150</t>
  </si>
  <si>
    <t>ŠJ-ZŠ, SŠ, KONZ, VOŠ (jídelna) nad 1150</t>
  </si>
  <si>
    <t>ŠJ-ZŠ, SŠ, KONZ, VOŠ (vývařovna) do 29</t>
  </si>
  <si>
    <t>ŠJ-ZŠ, SŠ, KONZ, VOŠ (vývařovna) do 100</t>
  </si>
  <si>
    <t>ŠJ-ZŠ, SŠ, KONZ, VOŠ (vývařovna) do 300</t>
  </si>
  <si>
    <t>ŠJ-ZŠ, SŠ, KONZ, VOŠ (vývařovna) do 500</t>
  </si>
  <si>
    <t>ŠJ-ZŠ, SŠ, KONZ, VOŠ (vývařovna) do 1150</t>
  </si>
  <si>
    <t>ŠJ-ZŠ, SŠ, KONZ, VOŠ (vývařovna) nad 1150</t>
  </si>
  <si>
    <t>ŠJ-ZŠ, SŠ, KONZ, VOŠ (výdejna) do 29</t>
  </si>
  <si>
    <t>ŠJ-ZŠ, SŠ, KONZ, VOŠ (výdejna) do 100</t>
  </si>
  <si>
    <t>ŠJ-ZŠ, SŠ, KONZ, VOŠ (výdejna) do 300</t>
  </si>
  <si>
    <t>ŠJ-ZŠ, SŠ, KONZ, VOŠ (výdejna) do 500</t>
  </si>
  <si>
    <t>ŠJ-ZŠ, SŠ, KONZ, VOŠ (výdejna) do 1150</t>
  </si>
  <si>
    <t>ŠJ-ZŠ, SŠ, KONZ, VOŠ (výdejna) nad 1150</t>
  </si>
  <si>
    <t>ŠJ-ZŠ, SŠ, KONZ, VOŠ (jídelna) do 500</t>
  </si>
  <si>
    <t>viz. Příloha č.6</t>
  </si>
  <si>
    <t>viz. Příloha č. 8</t>
  </si>
  <si>
    <t>Viz. Příloha č. 9</t>
  </si>
  <si>
    <t>DDM, SVČ do 950</t>
  </si>
  <si>
    <t>DDM, SVČ do 450</t>
  </si>
  <si>
    <t>DDM, SVČ do 1900</t>
  </si>
  <si>
    <t>DDM, SVČ nad 4000</t>
  </si>
  <si>
    <t>DDM, SVČ do 4000</t>
  </si>
  <si>
    <t>Stanice zájmových činností do 450</t>
  </si>
  <si>
    <t>Stanice zájmových činností do 950</t>
  </si>
  <si>
    <t>Stanice zájmových činností do 1900</t>
  </si>
  <si>
    <t>Stanice zájmových činností do 4000</t>
  </si>
  <si>
    <t>Stanice zájmových činností nad 4000</t>
  </si>
  <si>
    <t>Normativ počtu pedagogických a ostatních pracovníků</t>
  </si>
  <si>
    <t>počet dětí, žáků, studentů</t>
  </si>
  <si>
    <t>Limit počtu na 1 dítě, žáka, studenta</t>
  </si>
  <si>
    <t>x/0,5</t>
  </si>
  <si>
    <t>x/0,9</t>
  </si>
  <si>
    <t>x/0,675</t>
  </si>
  <si>
    <t>do 20</t>
  </si>
  <si>
    <t>bez obědů do 20</t>
  </si>
  <si>
    <t>(x/0,8)/0,67</t>
  </si>
  <si>
    <t>(x/0,8)/0,33</t>
  </si>
  <si>
    <t>2.2*Ln(x)+90,5</t>
  </si>
  <si>
    <t>10*Ln(x)+54,6</t>
  </si>
  <si>
    <t>10*Ln(x)+54,55</t>
  </si>
  <si>
    <t>-0,0006x2+0,23x+15,7</t>
  </si>
  <si>
    <t>37,74</t>
  </si>
  <si>
    <t>37,74/0,67</t>
  </si>
  <si>
    <t>37,74/0,33</t>
  </si>
  <si>
    <t>(-0,0006x2+0,23x+15,7)/0,67</t>
  </si>
  <si>
    <t>(-0,0006x2+0,23x+15,7)/0,33</t>
  </si>
  <si>
    <t>(x/0,6)/0,75</t>
  </si>
  <si>
    <t>(x/0,6)/0,25</t>
  </si>
  <si>
    <t>(-0,0006x2+0,23x+15,7)*1,3</t>
  </si>
  <si>
    <t>37,74*1,3</t>
  </si>
  <si>
    <t>((x/0,8)*1,3)/0,67</t>
  </si>
  <si>
    <t>((-0,0006x2+0,23x+15,7)*1,3)/0,67</t>
  </si>
  <si>
    <t>(37,74*1,3)/0,67</t>
  </si>
  <si>
    <t>((x/0,8)*1,3)/0,33</t>
  </si>
  <si>
    <t>((-0,0006x2+0,23x+15,7)*1,3)/0,33</t>
  </si>
  <si>
    <t>(37,74*1,3)/0,33</t>
  </si>
  <si>
    <t>9,5*Ln(x)+7,9</t>
  </si>
  <si>
    <t>9,4*Ln(x)+4,7</t>
  </si>
  <si>
    <t>12*Ln(x)-7,3</t>
  </si>
  <si>
    <t>9,3*Ln(x)+8,1</t>
  </si>
  <si>
    <t>(9,4*Ln(x)+4,7)/0,75</t>
  </si>
  <si>
    <t>74,86/0,75</t>
  </si>
  <si>
    <t>74,86/0,25</t>
  </si>
  <si>
    <t>(12*Ln(x)-7,3)/0,75</t>
  </si>
  <si>
    <t>(9,3*Ln(x)+8,1)/0,75</t>
  </si>
  <si>
    <t>(9,5*Ln(x)+7,9)/0,75</t>
  </si>
  <si>
    <t>(9,4*Ln(x)+4,7)/0,25</t>
  </si>
  <si>
    <t>(12*Ln(x)-7,3)/0,25</t>
  </si>
  <si>
    <t>(9,3*Ln(x)+8,1)/0,25</t>
  </si>
  <si>
    <t>(9,5*Ln(x)+7,9)/0,25</t>
  </si>
  <si>
    <t>3,5*LN(x)+12</t>
  </si>
  <si>
    <t>(x/0,9)/0,75</t>
  </si>
  <si>
    <t>(x/0,9)/0,25</t>
  </si>
  <si>
    <t>33,75/0,75</t>
  </si>
  <si>
    <t>(3,5*LN(x)+12)/0,75</t>
  </si>
  <si>
    <t>(3,5*LN(x)+12)/0,25</t>
  </si>
  <si>
    <t>33,75/0,25</t>
  </si>
  <si>
    <t>33,75/0,75/0,75</t>
  </si>
  <si>
    <t>(x/0,675)/0,75</t>
  </si>
  <si>
    <t>((3,5*LN(x)+12)/0,75)/0,75</t>
  </si>
  <si>
    <t>(x/0,675)/0,25</t>
  </si>
  <si>
    <t>((3,5*LN(x)+12)/0,75)/0,25</t>
  </si>
  <si>
    <t>33,75/0,75/0,25</t>
  </si>
  <si>
    <r>
      <t xml:space="preserve">1 rodinná skupina v dětském domově podle písm. k) bod 1. </t>
    </r>
    <r>
      <rPr>
        <vertAlign val="superscript"/>
        <sz val="9"/>
        <rFont val="Calibri"/>
        <family val="2"/>
        <charset val="238"/>
        <scheme val="minor"/>
      </rPr>
      <t>1)</t>
    </r>
  </si>
  <si>
    <r>
      <t xml:space="preserve">1 žák v oboru vzdělání ve střední škole v denní formě vzdělávání, kterému praktické vyučování zajišťuje středisko praktického vyučování podle písm. m) </t>
    </r>
    <r>
      <rPr>
        <vertAlign val="superscript"/>
        <sz val="10"/>
        <rFont val="Calibri"/>
        <family val="2"/>
        <charset val="238"/>
        <scheme val="minor"/>
      </rPr>
      <t>2)</t>
    </r>
  </si>
  <si>
    <r>
      <rPr>
        <vertAlign val="superscript"/>
        <sz val="10"/>
        <rFont val="Calibri"/>
        <family val="2"/>
        <charset val="238"/>
        <scheme val="minor"/>
      </rPr>
      <t xml:space="preserve">2) </t>
    </r>
    <r>
      <rPr>
        <sz val="10"/>
        <rFont val="Calibri"/>
        <family val="2"/>
        <charset val="238"/>
        <scheme val="minor"/>
      </rPr>
      <t>V roce 2022 vzdělává středisko praktického vyučování pouze obor 82-51-H/03 Zlatník a klenotník</t>
    </r>
  </si>
  <si>
    <r>
      <rPr>
        <vertAlign val="superscript"/>
        <sz val="10"/>
        <rFont val="Calibri"/>
        <family val="2"/>
        <charset val="238"/>
        <scheme val="minor"/>
      </rPr>
      <t>1)</t>
    </r>
    <r>
      <rPr>
        <sz val="10"/>
        <rFont val="Calibri"/>
        <family val="2"/>
        <charset val="238"/>
        <scheme val="minor"/>
      </rPr>
      <t>Opravný koeficient pro rodinné skupiny s menším počtem žáků než stanoví Vyhláška č. 310/2018 je ve výši 0,7</t>
    </r>
  </si>
  <si>
    <t>KRAJSKÉ NORMATIVY A KOMPONENTY NA ROK 2022</t>
  </si>
  <si>
    <t>KRAJSKÉ NORMATIVY NA ROK 2022 - Dům dětí a mládeže, stanice zájmových činností</t>
  </si>
  <si>
    <t>KRAJSKÉ NORMATIVY NA ROK 2022 - ŠKOLNÍ KLUB</t>
  </si>
  <si>
    <t>KRAJSKÉ NORMATIVY NA ROK 2022 - ŠKOLNÍ DRUŽINA</t>
  </si>
  <si>
    <t>KRAJSKÉ NORMATIVY NA ROK 2022 - ŠKOLNÍ STRAVOVÁNÍ V MATEŘSKÉ ŠKOLE</t>
  </si>
  <si>
    <t>KRAJSKÉ NORMATIVY NA ROK 2022 - CELODENNÍ STRAVOVÁNÍ</t>
  </si>
  <si>
    <t>KRAJSKÉ NORMATIVY NA ROK 2022 - Domov mládeže ZŠ, SŠ a konzervatoř</t>
  </si>
  <si>
    <r>
      <t xml:space="preserve">ONIV </t>
    </r>
    <r>
      <rPr>
        <i/>
        <sz val="10"/>
        <rFont val="Calibri"/>
        <family val="2"/>
        <charset val="238"/>
        <scheme val="minor"/>
      </rPr>
      <t>přímé</t>
    </r>
  </si>
  <si>
    <t>Limit počtu na 1 žáka, studenta</t>
  </si>
  <si>
    <t>ŠKOLNÍ KLUB</t>
  </si>
  <si>
    <t>DŮM DĚTÍ A MLÁDEŽE, STANICE ZÁJMOVÝCH ČINNOSTÍ</t>
  </si>
  <si>
    <t>počet žáků, studentů</t>
  </si>
  <si>
    <t>počet dětí a žáků</t>
  </si>
  <si>
    <t>KRAJSKÉ NORMATIVY NA ROK 2022 - ŠKOLNÍ STRAVOVÁNÍ V ZÁKLADNÍ ŠKOLE, STŘEDNÍ ŠKOLE, KONZERVATOŘI a VYŠŠÍ ODBORNÉ ŠKOLE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</si>
</sst>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"/>
  </numFmts>
  <fonts count="38" x14ac:knownFonts="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5"/>
      <name val="Calibri"/>
      <family val="2"/>
      <charset val="238"/>
    </font>
    <font>
      <sz val="10"/>
      <name val="Calibri"/>
      <family val="2"/>
      <charset val="238"/>
    </font>
    <font>
      <b/>
      <sz val="13"/>
      <name val="Calibri"/>
      <family val="2"/>
      <charset val="238"/>
    </font>
    <font>
      <sz val="15"/>
      <name val="Arial CE"/>
      <charset val="238"/>
    </font>
    <font>
      <i/>
      <sz val="9"/>
      <name val="Calibri"/>
      <family val="2"/>
      <charset val="238"/>
    </font>
    <font>
      <b/>
      <sz val="12"/>
      <name val="Calibri"/>
      <family val="2"/>
      <charset val="238"/>
    </font>
    <font>
      <b/>
      <sz val="10"/>
      <name val="Calibri"/>
      <family val="2"/>
      <charset val="238"/>
    </font>
    <font>
      <sz val="12"/>
      <name val="Book Antiqua"/>
      <family val="1"/>
      <charset val="238"/>
    </font>
    <font>
      <sz val="8"/>
      <name val="Calibri"/>
      <family val="2"/>
      <charset val="238"/>
    </font>
    <font>
      <sz val="9"/>
      <name val="Calibri"/>
      <family val="2"/>
      <charset val="238"/>
    </font>
    <font>
      <i/>
      <sz val="10"/>
      <name val="Calibri"/>
      <family val="2"/>
      <charset val="238"/>
    </font>
    <font>
      <sz val="10"/>
      <name val="Calibri"/>
      <family val="2"/>
      <charset val="238"/>
      <scheme val="minor"/>
    </font>
    <font>
      <sz val="15"/>
      <name val="Calibri"/>
      <family val="2"/>
      <charset val="238"/>
    </font>
    <font>
      <sz val="12"/>
      <name val="Calibri"/>
      <family val="2"/>
      <charset val="238"/>
    </font>
    <font>
      <b/>
      <sz val="10"/>
      <name val="Book Antiqua"/>
      <family val="1"/>
      <charset val="238"/>
    </font>
    <font>
      <sz val="10"/>
      <name val="Book Antiqua"/>
      <family val="1"/>
      <charset val="238"/>
    </font>
    <font>
      <sz val="11"/>
      <name val="Calibri"/>
      <family val="2"/>
      <charset val="238"/>
    </font>
    <font>
      <sz val="10"/>
      <name val="Arial CE"/>
      <family val="2"/>
      <charset val="238"/>
    </font>
    <font>
      <b/>
      <sz val="10"/>
      <name val="Arial CE"/>
      <charset val="238"/>
    </font>
    <font>
      <b/>
      <sz val="16"/>
      <name val="Calibri"/>
      <family val="2"/>
      <charset val="238"/>
    </font>
    <font>
      <b/>
      <sz val="14"/>
      <name val="Calibri"/>
      <family val="2"/>
      <charset val="238"/>
    </font>
    <font>
      <i/>
      <sz val="8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vertAlign val="superscript"/>
      <sz val="10"/>
      <name val="Calibri"/>
      <family val="2"/>
      <charset val="238"/>
      <scheme val="minor"/>
    </font>
    <font>
      <vertAlign val="superscript"/>
      <sz val="9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</fills>
  <borders count="7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677">
    <xf numFmtId="0" fontId="0" fillId="0" borderId="0" xfId="0"/>
    <xf numFmtId="0" fontId="3" fillId="0" borderId="0" xfId="0" applyFont="1" applyFill="1"/>
    <xf numFmtId="0" fontId="4" fillId="0" borderId="0" xfId="0" applyFont="1" applyAlignment="1">
      <alignment horizontal="right"/>
    </xf>
    <xf numFmtId="3" fontId="4" fillId="0" borderId="0" xfId="0" applyNumberFormat="1" applyFont="1" applyAlignment="1">
      <alignment horizontal="right"/>
    </xf>
    <xf numFmtId="0" fontId="4" fillId="0" borderId="0" xfId="0" applyFont="1"/>
    <xf numFmtId="0" fontId="0" fillId="0" borderId="0" xfId="0" applyFont="1"/>
    <xf numFmtId="0" fontId="5" fillId="0" borderId="0" xfId="0" applyFont="1" applyFill="1"/>
    <xf numFmtId="0" fontId="0" fillId="2" borderId="0" xfId="0" applyFont="1" applyFill="1" applyAlignment="1">
      <alignment vertical="center"/>
    </xf>
    <xf numFmtId="0" fontId="0" fillId="2" borderId="0" xfId="0" applyFont="1" applyFill="1"/>
    <xf numFmtId="0" fontId="7" fillId="0" borderId="0" xfId="0" applyFont="1" applyFill="1"/>
    <xf numFmtId="0" fontId="8" fillId="0" borderId="0" xfId="0" applyFont="1" applyFill="1" applyAlignment="1">
      <alignment horizontal="left"/>
    </xf>
    <xf numFmtId="0" fontId="4" fillId="0" borderId="0" xfId="0" applyFont="1" applyAlignment="1">
      <alignment horizontal="left"/>
    </xf>
    <xf numFmtId="0" fontId="0" fillId="0" borderId="0" xfId="0" applyFont="1" applyAlignment="1">
      <alignment horizontal="left"/>
    </xf>
    <xf numFmtId="0" fontId="9" fillId="0" borderId="0" xfId="0" applyFont="1" applyFill="1" applyAlignment="1">
      <alignment horizontal="left"/>
    </xf>
    <xf numFmtId="0" fontId="9" fillId="3" borderId="1" xfId="0" applyFont="1" applyFill="1" applyBorder="1" applyAlignment="1">
      <alignment horizontal="left"/>
    </xf>
    <xf numFmtId="0" fontId="4" fillId="3" borderId="2" xfId="0" applyFont="1" applyFill="1" applyBorder="1" applyAlignment="1">
      <alignment horizontal="left"/>
    </xf>
    <xf numFmtId="0" fontId="4" fillId="3" borderId="3" xfId="0" applyFont="1" applyFill="1" applyBorder="1" applyAlignment="1">
      <alignment horizontal="left"/>
    </xf>
    <xf numFmtId="0" fontId="9" fillId="3" borderId="4" xfId="0" applyFont="1" applyFill="1" applyBorder="1" applyAlignment="1">
      <alignment horizontal="right"/>
    </xf>
    <xf numFmtId="0" fontId="9" fillId="3" borderId="2" xfId="0" applyFont="1" applyFill="1" applyBorder="1" applyAlignment="1">
      <alignment horizontal="right"/>
    </xf>
    <xf numFmtId="0" fontId="4" fillId="3" borderId="3" xfId="0" applyFont="1" applyFill="1" applyBorder="1"/>
    <xf numFmtId="0" fontId="4" fillId="3" borderId="2" xfId="0" applyFont="1" applyFill="1" applyBorder="1"/>
    <xf numFmtId="0" fontId="9" fillId="3" borderId="5" xfId="0" applyFont="1" applyFill="1" applyBorder="1" applyAlignment="1">
      <alignment horizontal="right"/>
    </xf>
    <xf numFmtId="0" fontId="10" fillId="0" borderId="0" xfId="0" applyFont="1"/>
    <xf numFmtId="0" fontId="9" fillId="3" borderId="6" xfId="0" applyFont="1" applyFill="1" applyBorder="1"/>
    <xf numFmtId="0" fontId="4" fillId="3" borderId="7" xfId="0" applyFont="1" applyFill="1" applyBorder="1"/>
    <xf numFmtId="0" fontId="4" fillId="3" borderId="8" xfId="0" applyFont="1" applyFill="1" applyBorder="1" applyAlignment="1">
      <alignment horizontal="right"/>
    </xf>
    <xf numFmtId="0" fontId="4" fillId="3" borderId="7" xfId="0" applyFont="1" applyFill="1" applyBorder="1" applyAlignment="1">
      <alignment horizontal="right"/>
    </xf>
    <xf numFmtId="0" fontId="4" fillId="3" borderId="7" xfId="0" applyFont="1" applyFill="1" applyBorder="1" applyAlignment="1"/>
    <xf numFmtId="0" fontId="4" fillId="3" borderId="9" xfId="0" applyFont="1" applyFill="1" applyBorder="1" applyAlignment="1">
      <alignment horizontal="right"/>
    </xf>
    <xf numFmtId="0" fontId="4" fillId="3" borderId="7" xfId="0" applyFont="1" applyFill="1" applyBorder="1" applyAlignment="1">
      <alignment horizontal="left"/>
    </xf>
    <xf numFmtId="0" fontId="4" fillId="3" borderId="8" xfId="0" applyFont="1" applyFill="1" applyBorder="1"/>
    <xf numFmtId="0" fontId="9" fillId="3" borderId="11" xfId="0" applyFont="1" applyFill="1" applyBorder="1"/>
    <xf numFmtId="0" fontId="4" fillId="3" borderId="12" xfId="0" applyFont="1" applyFill="1" applyBorder="1"/>
    <xf numFmtId="0" fontId="4" fillId="3" borderId="13" xfId="0" applyFont="1" applyFill="1" applyBorder="1" applyAlignment="1">
      <alignment horizontal="right"/>
    </xf>
    <xf numFmtId="0" fontId="4" fillId="3" borderId="12" xfId="0" applyFont="1" applyFill="1" applyBorder="1" applyAlignment="1">
      <alignment horizontal="right"/>
    </xf>
    <xf numFmtId="0" fontId="4" fillId="3" borderId="12" xfId="0" applyFont="1" applyFill="1" applyBorder="1" applyAlignment="1"/>
    <xf numFmtId="0" fontId="4" fillId="3" borderId="14" xfId="0" applyFont="1" applyFill="1" applyBorder="1" applyAlignment="1">
      <alignment horizontal="right"/>
    </xf>
    <xf numFmtId="0" fontId="4" fillId="3" borderId="12" xfId="0" applyFont="1" applyFill="1" applyBorder="1" applyAlignment="1">
      <alignment horizontal="left"/>
    </xf>
    <xf numFmtId="0" fontId="4" fillId="3" borderId="13" xfId="0" applyFont="1" applyFill="1" applyBorder="1"/>
    <xf numFmtId="0" fontId="4" fillId="0" borderId="0" xfId="0" applyFont="1" applyBorder="1"/>
    <xf numFmtId="0" fontId="4" fillId="0" borderId="0" xfId="0" applyFont="1" applyBorder="1" applyAlignment="1">
      <alignment horizontal="right"/>
    </xf>
    <xf numFmtId="0" fontId="4" fillId="0" borderId="0" xfId="0" applyFont="1" applyAlignment="1"/>
    <xf numFmtId="0" fontId="11" fillId="0" borderId="0" xfId="0" applyFont="1" applyAlignment="1">
      <alignment horizontal="right"/>
    </xf>
    <xf numFmtId="0" fontId="12" fillId="0" borderId="0" xfId="0" applyFont="1" applyAlignment="1">
      <alignment horizontal="right"/>
    </xf>
    <xf numFmtId="0" fontId="11" fillId="2" borderId="30" xfId="0" applyFont="1" applyFill="1" applyBorder="1" applyAlignment="1">
      <alignment horizontal="center" vertical="center" wrapText="1"/>
    </xf>
    <xf numFmtId="0" fontId="4" fillId="2" borderId="31" xfId="0" applyFont="1" applyFill="1" applyBorder="1" applyAlignment="1">
      <alignment horizontal="center" vertical="center"/>
    </xf>
    <xf numFmtId="0" fontId="0" fillId="0" borderId="0" xfId="0" applyFont="1" applyAlignment="1">
      <alignment vertical="center"/>
    </xf>
    <xf numFmtId="0" fontId="4" fillId="2" borderId="33" xfId="0" applyFont="1" applyFill="1" applyBorder="1" applyAlignment="1">
      <alignment horizontal="center" vertical="center"/>
    </xf>
    <xf numFmtId="0" fontId="4" fillId="0" borderId="33" xfId="0" applyFont="1" applyFill="1" applyBorder="1" applyAlignment="1">
      <alignment horizontal="center" vertical="center"/>
    </xf>
    <xf numFmtId="0" fontId="4" fillId="2" borderId="35" xfId="0" applyFont="1" applyFill="1" applyBorder="1" applyAlignment="1">
      <alignment horizontal="center" vertical="center"/>
    </xf>
    <xf numFmtId="0" fontId="4" fillId="0" borderId="40" xfId="0" applyFont="1" applyFill="1" applyBorder="1" applyAlignment="1">
      <alignment horizontal="center" vertical="center"/>
    </xf>
    <xf numFmtId="2" fontId="4" fillId="0" borderId="41" xfId="0" applyNumberFormat="1" applyFont="1" applyBorder="1" applyAlignment="1">
      <alignment horizontal="center" vertical="center"/>
    </xf>
    <xf numFmtId="0" fontId="4" fillId="0" borderId="35" xfId="0" applyFont="1" applyFill="1" applyBorder="1" applyAlignment="1">
      <alignment horizontal="center" vertical="center"/>
    </xf>
    <xf numFmtId="0" fontId="0" fillId="0" borderId="0" xfId="0" applyFont="1" applyFill="1"/>
    <xf numFmtId="0" fontId="9" fillId="3" borderId="3" xfId="0" applyFont="1" applyFill="1" applyBorder="1" applyAlignment="1">
      <alignment horizontal="right"/>
    </xf>
    <xf numFmtId="0" fontId="4" fillId="3" borderId="8" xfId="0" applyFont="1" applyFill="1" applyBorder="1" applyAlignment="1"/>
    <xf numFmtId="0" fontId="4" fillId="3" borderId="13" xfId="0" applyFont="1" applyFill="1" applyBorder="1" applyAlignment="1"/>
    <xf numFmtId="0" fontId="9" fillId="0" borderId="0" xfId="0" applyFont="1" applyAlignment="1">
      <alignment horizontal="center"/>
    </xf>
    <xf numFmtId="0" fontId="9" fillId="0" borderId="0" xfId="0" applyFont="1"/>
    <xf numFmtId="0" fontId="5" fillId="0" borderId="0" xfId="0" applyFont="1"/>
    <xf numFmtId="0" fontId="8" fillId="0" borderId="0" xfId="0" applyFont="1"/>
    <xf numFmtId="0" fontId="8" fillId="0" borderId="0" xfId="0" applyFont="1" applyAlignment="1">
      <alignment horizontal="center"/>
    </xf>
    <xf numFmtId="0" fontId="16" fillId="0" borderId="0" xfId="0" applyFont="1"/>
    <xf numFmtId="0" fontId="10" fillId="0" borderId="0" xfId="0" applyFont="1" applyAlignment="1">
      <alignment horizontal="center"/>
    </xf>
    <xf numFmtId="0" fontId="10" fillId="0" borderId="0" xfId="0" applyFont="1" applyAlignment="1">
      <alignment horizontal="left"/>
    </xf>
    <xf numFmtId="0" fontId="10" fillId="0" borderId="0" xfId="0" applyFont="1" applyBorder="1"/>
    <xf numFmtId="0" fontId="10" fillId="0" borderId="0" xfId="0" applyFont="1" applyFill="1" applyBorder="1" applyAlignment="1">
      <alignment horizontal="right"/>
    </xf>
    <xf numFmtId="0" fontId="10" fillId="0" borderId="0" xfId="0" applyFont="1" applyBorder="1" applyAlignment="1">
      <alignment horizontal="right"/>
    </xf>
    <xf numFmtId="0" fontId="10" fillId="0" borderId="0" xfId="0" applyFont="1" applyFill="1" applyBorder="1"/>
    <xf numFmtId="0" fontId="9" fillId="5" borderId="23" xfId="0" applyFont="1" applyFill="1" applyBorder="1" applyAlignment="1">
      <alignment horizontal="center" vertical="center"/>
    </xf>
    <xf numFmtId="2" fontId="4" fillId="0" borderId="45" xfId="0" applyNumberFormat="1" applyFont="1" applyBorder="1" applyAlignment="1">
      <alignment horizontal="center" vertical="center"/>
    </xf>
    <xf numFmtId="3" fontId="4" fillId="0" borderId="31" xfId="0" applyNumberFormat="1" applyFont="1" applyFill="1" applyBorder="1" applyAlignment="1">
      <alignment horizontal="center" vertical="center"/>
    </xf>
    <xf numFmtId="164" fontId="4" fillId="0" borderId="45" xfId="0" applyNumberFormat="1" applyFont="1" applyFill="1" applyBorder="1" applyAlignment="1">
      <alignment horizontal="center" vertical="center"/>
    </xf>
    <xf numFmtId="2" fontId="4" fillId="0" borderId="51" xfId="0" applyNumberFormat="1" applyFont="1" applyFill="1" applyBorder="1" applyAlignment="1">
      <alignment horizontal="center" vertical="center"/>
    </xf>
    <xf numFmtId="2" fontId="4" fillId="0" borderId="53" xfId="0" applyNumberFormat="1" applyFont="1" applyFill="1" applyBorder="1" applyAlignment="1">
      <alignment horizontal="center" vertical="center"/>
    </xf>
    <xf numFmtId="0" fontId="9" fillId="5" borderId="6" xfId="0" applyFont="1" applyFill="1" applyBorder="1" applyAlignment="1">
      <alignment horizontal="center" vertical="center"/>
    </xf>
    <xf numFmtId="2" fontId="4" fillId="0" borderId="33" xfId="0" applyNumberFormat="1" applyFont="1" applyBorder="1" applyAlignment="1">
      <alignment horizontal="center" vertical="center"/>
    </xf>
    <xf numFmtId="3" fontId="4" fillId="0" borderId="33" xfId="0" applyNumberFormat="1" applyFont="1" applyBorder="1" applyAlignment="1">
      <alignment horizontal="center" vertical="center"/>
    </xf>
    <xf numFmtId="3" fontId="4" fillId="0" borderId="8" xfId="0" applyNumberFormat="1" applyFont="1" applyBorder="1" applyAlignment="1">
      <alignment horizontal="center" vertical="center"/>
    </xf>
    <xf numFmtId="164" fontId="4" fillId="0" borderId="33" xfId="0" applyNumberFormat="1" applyFont="1" applyBorder="1" applyAlignment="1">
      <alignment horizontal="center" vertical="center"/>
    </xf>
    <xf numFmtId="2" fontId="4" fillId="4" borderId="9" xfId="0" applyNumberFormat="1" applyFont="1" applyFill="1" applyBorder="1" applyAlignment="1">
      <alignment horizontal="center" vertical="center"/>
    </xf>
    <xf numFmtId="3" fontId="4" fillId="0" borderId="55" xfId="0" applyNumberFormat="1" applyFont="1" applyBorder="1" applyAlignment="1">
      <alignment horizontal="center" vertical="center"/>
    </xf>
    <xf numFmtId="2" fontId="4" fillId="0" borderId="54" xfId="0" applyNumberFormat="1" applyFont="1" applyBorder="1" applyAlignment="1">
      <alignment horizontal="center" vertical="center"/>
    </xf>
    <xf numFmtId="0" fontId="9" fillId="4" borderId="6" xfId="0" applyFont="1" applyFill="1" applyBorder="1" applyAlignment="1">
      <alignment horizontal="center" vertical="center"/>
    </xf>
    <xf numFmtId="2" fontId="4" fillId="0" borderId="35" xfId="0" applyNumberFormat="1" applyFont="1" applyBorder="1" applyAlignment="1">
      <alignment horizontal="center" vertical="center"/>
    </xf>
    <xf numFmtId="3" fontId="4" fillId="0" borderId="35" xfId="0" applyNumberFormat="1" applyFont="1" applyBorder="1" applyAlignment="1">
      <alignment horizontal="center" vertical="center"/>
    </xf>
    <xf numFmtId="3" fontId="4" fillId="0" borderId="37" xfId="0" applyNumberFormat="1" applyFont="1" applyBorder="1" applyAlignment="1">
      <alignment horizontal="center" vertical="center"/>
    </xf>
    <xf numFmtId="164" fontId="4" fillId="0" borderId="35" xfId="0" applyNumberFormat="1" applyFont="1" applyBorder="1" applyAlignment="1">
      <alignment horizontal="center" vertical="center"/>
    </xf>
    <xf numFmtId="2" fontId="4" fillId="0" borderId="56" xfId="0" applyNumberFormat="1" applyFont="1" applyBorder="1" applyAlignment="1">
      <alignment horizontal="center" vertical="center"/>
    </xf>
    <xf numFmtId="2" fontId="4" fillId="0" borderId="40" xfId="0" applyNumberFormat="1" applyFont="1" applyBorder="1" applyAlignment="1">
      <alignment horizontal="center" vertical="center"/>
    </xf>
    <xf numFmtId="3" fontId="4" fillId="0" borderId="40" xfId="0" applyNumberFormat="1" applyFont="1" applyBorder="1" applyAlignment="1">
      <alignment horizontal="center" vertical="center"/>
    </xf>
    <xf numFmtId="3" fontId="4" fillId="0" borderId="43" xfId="0" applyNumberFormat="1" applyFont="1" applyBorder="1" applyAlignment="1">
      <alignment horizontal="center" vertical="center"/>
    </xf>
    <xf numFmtId="164" fontId="4" fillId="0" borderId="40" xfId="0" applyNumberFormat="1" applyFont="1" applyBorder="1" applyAlignment="1">
      <alignment horizontal="center" vertical="center"/>
    </xf>
    <xf numFmtId="2" fontId="4" fillId="0" borderId="23" xfId="0" applyNumberFormat="1" applyFont="1" applyBorder="1" applyAlignment="1">
      <alignment horizontal="center" vertical="center"/>
    </xf>
    <xf numFmtId="2" fontId="4" fillId="4" borderId="10" xfId="0" applyNumberFormat="1" applyFont="1" applyFill="1" applyBorder="1" applyAlignment="1">
      <alignment horizontal="center" vertical="center"/>
    </xf>
    <xf numFmtId="2" fontId="4" fillId="0" borderId="6" xfId="0" applyNumberFormat="1" applyFont="1" applyBorder="1" applyAlignment="1">
      <alignment horizontal="center" vertical="center"/>
    </xf>
    <xf numFmtId="2" fontId="4" fillId="4" borderId="24" xfId="0" applyNumberFormat="1" applyFont="1" applyFill="1" applyBorder="1" applyAlignment="1">
      <alignment horizontal="center" vertical="center"/>
    </xf>
    <xf numFmtId="0" fontId="9" fillId="4" borderId="23" xfId="0" applyFont="1" applyFill="1" applyBorder="1" applyAlignment="1">
      <alignment horizontal="center" vertical="center"/>
    </xf>
    <xf numFmtId="0" fontId="9" fillId="5" borderId="59" xfId="0" applyFont="1" applyFill="1" applyBorder="1" applyAlignment="1">
      <alignment horizontal="center" vertical="center"/>
    </xf>
    <xf numFmtId="3" fontId="4" fillId="0" borderId="60" xfId="0" applyNumberFormat="1" applyFont="1" applyBorder="1" applyAlignment="1">
      <alignment horizontal="center" vertical="center"/>
    </xf>
    <xf numFmtId="164" fontId="4" fillId="0" borderId="60" xfId="0" applyNumberFormat="1" applyFont="1" applyBorder="1" applyAlignment="1">
      <alignment horizontal="center" vertical="center"/>
    </xf>
    <xf numFmtId="3" fontId="4" fillId="4" borderId="33" xfId="0" applyNumberFormat="1" applyFont="1" applyFill="1" applyBorder="1" applyAlignment="1">
      <alignment horizontal="center" vertical="center"/>
    </xf>
    <xf numFmtId="164" fontId="4" fillId="4" borderId="33" xfId="0" applyNumberFormat="1" applyFont="1" applyFill="1" applyBorder="1" applyAlignment="1">
      <alignment horizontal="center" vertical="center"/>
    </xf>
    <xf numFmtId="0" fontId="9" fillId="4" borderId="38" xfId="0" applyFont="1" applyFill="1" applyBorder="1" applyAlignment="1">
      <alignment horizontal="center" vertical="center"/>
    </xf>
    <xf numFmtId="2" fontId="4" fillId="4" borderId="64" xfId="0" applyNumberFormat="1" applyFont="1" applyFill="1" applyBorder="1" applyAlignment="1">
      <alignment horizontal="center" vertical="center"/>
    </xf>
    <xf numFmtId="2" fontId="4" fillId="0" borderId="38" xfId="0" applyNumberFormat="1" applyFont="1" applyBorder="1" applyAlignment="1">
      <alignment horizontal="center" vertical="center"/>
    </xf>
    <xf numFmtId="0" fontId="0" fillId="4" borderId="0" xfId="0" applyFont="1" applyFill="1" applyAlignment="1">
      <alignment vertical="center"/>
    </xf>
    <xf numFmtId="3" fontId="4" fillId="4" borderId="40" xfId="0" applyNumberFormat="1" applyFont="1" applyFill="1" applyBorder="1" applyAlignment="1">
      <alignment horizontal="center" vertical="center"/>
    </xf>
    <xf numFmtId="164" fontId="4" fillId="4" borderId="40" xfId="0" applyNumberFormat="1" applyFont="1" applyFill="1" applyBorder="1" applyAlignment="1">
      <alignment horizontal="center" vertical="center"/>
    </xf>
    <xf numFmtId="0" fontId="9" fillId="0" borderId="6" xfId="0" applyFont="1" applyFill="1" applyBorder="1" applyAlignment="1">
      <alignment horizontal="center" vertical="center"/>
    </xf>
    <xf numFmtId="0" fontId="9" fillId="0" borderId="38" xfId="0" applyFont="1" applyFill="1" applyBorder="1" applyAlignment="1">
      <alignment horizontal="center" vertical="center"/>
    </xf>
    <xf numFmtId="0" fontId="19" fillId="0" borderId="0" xfId="0" applyFont="1"/>
    <xf numFmtId="0" fontId="0" fillId="4" borderId="0" xfId="0" applyFont="1" applyFill="1"/>
    <xf numFmtId="0" fontId="20" fillId="0" borderId="0" xfId="0" applyFont="1"/>
    <xf numFmtId="0" fontId="18" fillId="0" borderId="0" xfId="0" applyFont="1"/>
    <xf numFmtId="0" fontId="18" fillId="0" borderId="0" xfId="0" applyFont="1" applyFill="1" applyBorder="1"/>
    <xf numFmtId="164" fontId="9" fillId="0" borderId="45" xfId="0" applyNumberFormat="1" applyFont="1" applyFill="1" applyBorder="1" applyAlignment="1">
      <alignment horizontal="center" vertical="center"/>
    </xf>
    <xf numFmtId="164" fontId="9" fillId="0" borderId="33" xfId="0" applyNumberFormat="1" applyFont="1" applyBorder="1" applyAlignment="1">
      <alignment horizontal="center" vertical="center"/>
    </xf>
    <xf numFmtId="164" fontId="9" fillId="0" borderId="35" xfId="0" applyNumberFormat="1" applyFont="1" applyBorder="1" applyAlignment="1">
      <alignment horizontal="center" vertical="center"/>
    </xf>
    <xf numFmtId="164" fontId="9" fillId="0" borderId="40" xfId="0" applyNumberFormat="1" applyFont="1" applyBorder="1" applyAlignment="1">
      <alignment horizontal="center" vertical="center"/>
    </xf>
    <xf numFmtId="2" fontId="4" fillId="0" borderId="44" xfId="0" applyNumberFormat="1" applyFont="1" applyBorder="1" applyAlignment="1">
      <alignment horizontal="center" vertical="center"/>
    </xf>
    <xf numFmtId="2" fontId="4" fillId="0" borderId="7" xfId="0" applyNumberFormat="1" applyFont="1" applyBorder="1" applyAlignment="1">
      <alignment horizontal="center" vertical="center"/>
    </xf>
    <xf numFmtId="164" fontId="9" fillId="0" borderId="60" xfId="0" applyNumberFormat="1" applyFont="1" applyBorder="1" applyAlignment="1">
      <alignment horizontal="center" vertical="center"/>
    </xf>
    <xf numFmtId="164" fontId="9" fillId="4" borderId="33" xfId="0" applyNumberFormat="1" applyFont="1" applyFill="1" applyBorder="1" applyAlignment="1">
      <alignment horizontal="center" vertical="center"/>
    </xf>
    <xf numFmtId="2" fontId="4" fillId="0" borderId="39" xfId="0" applyNumberFormat="1" applyFont="1" applyBorder="1" applyAlignment="1">
      <alignment horizontal="center" vertical="center"/>
    </xf>
    <xf numFmtId="164" fontId="9" fillId="4" borderId="40" xfId="0" applyNumberFormat="1" applyFont="1" applyFill="1" applyBorder="1" applyAlignment="1">
      <alignment horizontal="center" vertical="center"/>
    </xf>
    <xf numFmtId="0" fontId="9" fillId="3" borderId="1" xfId="0" applyFont="1" applyFill="1" applyBorder="1"/>
    <xf numFmtId="0" fontId="4" fillId="3" borderId="2" xfId="0" applyFont="1" applyFill="1" applyBorder="1" applyAlignment="1">
      <alignment horizontal="center"/>
    </xf>
    <xf numFmtId="0" fontId="9" fillId="3" borderId="2" xfId="0" applyFont="1" applyFill="1" applyBorder="1"/>
    <xf numFmtId="0" fontId="17" fillId="3" borderId="2" xfId="0" applyFont="1" applyFill="1" applyBorder="1"/>
    <xf numFmtId="0" fontId="9" fillId="3" borderId="3" xfId="0" applyFont="1" applyFill="1" applyBorder="1"/>
    <xf numFmtId="0" fontId="9" fillId="3" borderId="3" xfId="0" applyFont="1" applyFill="1" applyBorder="1" applyAlignment="1">
      <alignment horizontal="left"/>
    </xf>
    <xf numFmtId="0" fontId="9" fillId="3" borderId="32" xfId="0" applyFont="1" applyFill="1" applyBorder="1" applyAlignment="1">
      <alignment horizontal="right"/>
    </xf>
    <xf numFmtId="0" fontId="18" fillId="3" borderId="7" xfId="0" applyFont="1" applyFill="1" applyBorder="1"/>
    <xf numFmtId="0" fontId="14" fillId="3" borderId="8" xfId="0" applyFont="1" applyFill="1" applyBorder="1"/>
    <xf numFmtId="0" fontId="9" fillId="3" borderId="8" xfId="0" applyFont="1" applyFill="1" applyBorder="1"/>
    <xf numFmtId="0" fontId="14" fillId="3" borderId="34" xfId="0" applyFont="1" applyFill="1" applyBorder="1"/>
    <xf numFmtId="0" fontId="4" fillId="3" borderId="66" xfId="0" applyFont="1" applyFill="1" applyBorder="1" applyAlignment="1">
      <alignment horizontal="right"/>
    </xf>
    <xf numFmtId="0" fontId="4" fillId="3" borderId="66" xfId="0" applyFont="1" applyFill="1" applyBorder="1"/>
    <xf numFmtId="0" fontId="4" fillId="3" borderId="63" xfId="0" applyFont="1" applyFill="1" applyBorder="1"/>
    <xf numFmtId="0" fontId="18" fillId="3" borderId="66" xfId="0" applyFont="1" applyFill="1" applyBorder="1"/>
    <xf numFmtId="0" fontId="9" fillId="3" borderId="63" xfId="0" applyFont="1" applyFill="1" applyBorder="1"/>
    <xf numFmtId="0" fontId="9" fillId="3" borderId="38" xfId="0" applyFont="1" applyFill="1" applyBorder="1"/>
    <xf numFmtId="0" fontId="4" fillId="3" borderId="39" xfId="0" applyFont="1" applyFill="1" applyBorder="1" applyAlignment="1">
      <alignment horizontal="right"/>
    </xf>
    <xf numFmtId="0" fontId="4" fillId="3" borderId="39" xfId="0" applyFont="1" applyFill="1" applyBorder="1"/>
    <xf numFmtId="0" fontId="4" fillId="3" borderId="37" xfId="0" applyFont="1" applyFill="1" applyBorder="1"/>
    <xf numFmtId="0" fontId="18" fillId="3" borderId="39" xfId="0" applyFont="1" applyFill="1" applyBorder="1"/>
    <xf numFmtId="0" fontId="9" fillId="3" borderId="37" xfId="0" applyFont="1" applyFill="1" applyBorder="1"/>
    <xf numFmtId="0" fontId="9" fillId="5" borderId="1" xfId="0" applyFont="1" applyFill="1" applyBorder="1" applyAlignment="1">
      <alignment horizontal="center" vertical="center"/>
    </xf>
    <xf numFmtId="0" fontId="9" fillId="5" borderId="33" xfId="0" applyFont="1" applyFill="1" applyBorder="1" applyAlignment="1">
      <alignment horizontal="center" vertical="center"/>
    </xf>
    <xf numFmtId="0" fontId="9" fillId="5" borderId="38" xfId="0" applyFont="1" applyFill="1" applyBorder="1" applyAlignment="1">
      <alignment horizontal="center" vertical="center"/>
    </xf>
    <xf numFmtId="164" fontId="4" fillId="0" borderId="54" xfId="0" applyNumberFormat="1" applyFont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9" fillId="2" borderId="23" xfId="0" applyFont="1" applyFill="1" applyBorder="1" applyAlignment="1">
      <alignment horizontal="center" vertical="center"/>
    </xf>
    <xf numFmtId="0" fontId="22" fillId="0" borderId="0" xfId="1" applyFont="1" applyFill="1"/>
    <xf numFmtId="0" fontId="4" fillId="0" borderId="0" xfId="1" applyFont="1" applyAlignment="1">
      <alignment horizontal="right"/>
    </xf>
    <xf numFmtId="3" fontId="4" fillId="0" borderId="0" xfId="1" applyNumberFormat="1" applyFont="1" applyAlignment="1">
      <alignment horizontal="right"/>
    </xf>
    <xf numFmtId="0" fontId="4" fillId="0" borderId="0" xfId="1" applyFont="1"/>
    <xf numFmtId="0" fontId="14" fillId="0" borderId="0" xfId="1" applyFont="1"/>
    <xf numFmtId="0" fontId="23" fillId="0" borderId="0" xfId="1" applyFont="1" applyFill="1"/>
    <xf numFmtId="0" fontId="14" fillId="0" borderId="0" xfId="0" applyFont="1"/>
    <xf numFmtId="0" fontId="14" fillId="0" borderId="0" xfId="0" applyFont="1" applyAlignment="1">
      <alignment horizontal="right"/>
    </xf>
    <xf numFmtId="3" fontId="14" fillId="0" borderId="0" xfId="0" applyNumberFormat="1" applyFont="1" applyAlignment="1">
      <alignment horizontal="right"/>
    </xf>
    <xf numFmtId="0" fontId="24" fillId="0" borderId="0" xfId="0" applyFont="1" applyAlignment="1">
      <alignment horizontal="right"/>
    </xf>
    <xf numFmtId="0" fontId="14" fillId="0" borderId="0" xfId="0" applyFont="1" applyAlignment="1">
      <alignment vertical="center"/>
    </xf>
    <xf numFmtId="0" fontId="25" fillId="2" borderId="27" xfId="0" applyFont="1" applyFill="1" applyBorder="1" applyAlignment="1">
      <alignment horizontal="center" vertical="center" wrapText="1"/>
    </xf>
    <xf numFmtId="0" fontId="25" fillId="2" borderId="13" xfId="0" applyFont="1" applyFill="1" applyBorder="1" applyAlignment="1">
      <alignment horizontal="center" vertical="center" wrapText="1"/>
    </xf>
    <xf numFmtId="0" fontId="25" fillId="2" borderId="28" xfId="0" applyFont="1" applyFill="1" applyBorder="1" applyAlignment="1">
      <alignment horizontal="center" vertical="center" wrapText="1"/>
    </xf>
    <xf numFmtId="0" fontId="14" fillId="0" borderId="55" xfId="0" applyFont="1" applyBorder="1" applyAlignment="1">
      <alignment vertical="center"/>
    </xf>
    <xf numFmtId="4" fontId="14" fillId="0" borderId="7" xfId="0" applyNumberFormat="1" applyFont="1" applyBorder="1" applyAlignment="1">
      <alignment vertical="center" wrapText="1"/>
    </xf>
    <xf numFmtId="0" fontId="14" fillId="0" borderId="54" xfId="0" applyFont="1" applyBorder="1" applyAlignment="1">
      <alignment horizontal="right" vertical="center"/>
    </xf>
    <xf numFmtId="3" fontId="14" fillId="0" borderId="7" xfId="0" applyNumberFormat="1" applyFont="1" applyBorder="1" applyAlignment="1">
      <alignment horizontal="right" vertical="center"/>
    </xf>
    <xf numFmtId="3" fontId="14" fillId="0" borderId="34" xfId="0" applyNumberFormat="1" applyFont="1" applyBorder="1" applyAlignment="1">
      <alignment horizontal="right" vertical="center"/>
    </xf>
    <xf numFmtId="3" fontId="14" fillId="0" borderId="6" xfId="0" applyNumberFormat="1" applyFont="1" applyFill="1" applyBorder="1" applyAlignment="1">
      <alignment horizontal="right" vertical="center"/>
    </xf>
    <xf numFmtId="3" fontId="14" fillId="0" borderId="8" xfId="0" applyNumberFormat="1" applyFont="1" applyFill="1" applyBorder="1" applyAlignment="1">
      <alignment horizontal="right" vertical="center"/>
    </xf>
    <xf numFmtId="3" fontId="14" fillId="0" borderId="8" xfId="0" applyNumberFormat="1" applyFont="1" applyBorder="1" applyAlignment="1">
      <alignment vertical="center"/>
    </xf>
    <xf numFmtId="3" fontId="14" fillId="0" borderId="34" xfId="0" applyNumberFormat="1" applyFont="1" applyBorder="1" applyAlignment="1">
      <alignment vertical="center"/>
    </xf>
    <xf numFmtId="164" fontId="14" fillId="0" borderId="6" xfId="0" applyNumberFormat="1" applyFont="1" applyBorder="1" applyAlignment="1">
      <alignment vertical="center"/>
    </xf>
    <xf numFmtId="164" fontId="14" fillId="0" borderId="34" xfId="0" applyNumberFormat="1" applyFont="1" applyBorder="1" applyAlignment="1">
      <alignment vertical="center"/>
    </xf>
    <xf numFmtId="0" fontId="14" fillId="0" borderId="7" xfId="0" applyFont="1" applyFill="1" applyBorder="1" applyAlignment="1">
      <alignment vertical="center" wrapText="1"/>
    </xf>
    <xf numFmtId="0" fontId="14" fillId="0" borderId="55" xfId="0" applyFont="1" applyBorder="1" applyAlignment="1">
      <alignment vertical="center" wrapText="1"/>
    </xf>
    <xf numFmtId="0" fontId="14" fillId="0" borderId="62" xfId="0" applyFont="1" applyBorder="1" applyAlignment="1">
      <alignment vertical="center" wrapText="1"/>
    </xf>
    <xf numFmtId="0" fontId="14" fillId="0" borderId="29" xfId="0" applyFont="1" applyBorder="1" applyAlignment="1">
      <alignment vertical="center" wrapText="1"/>
    </xf>
    <xf numFmtId="0" fontId="14" fillId="0" borderId="39" xfId="0" applyFont="1" applyFill="1" applyBorder="1" applyAlignment="1">
      <alignment vertical="center" wrapText="1"/>
    </xf>
    <xf numFmtId="0" fontId="14" fillId="0" borderId="56" xfId="0" applyFont="1" applyBorder="1" applyAlignment="1">
      <alignment horizontal="right" vertical="center"/>
    </xf>
    <xf numFmtId="3" fontId="14" fillId="0" borderId="39" xfId="0" applyNumberFormat="1" applyFont="1" applyBorder="1" applyAlignment="1">
      <alignment horizontal="right" vertical="center"/>
    </xf>
    <xf numFmtId="3" fontId="14" fillId="0" borderId="30" xfId="0" applyNumberFormat="1" applyFont="1" applyBorder="1" applyAlignment="1">
      <alignment horizontal="right" vertical="center"/>
    </xf>
    <xf numFmtId="164" fontId="4" fillId="0" borderId="34" xfId="0" applyNumberFormat="1" applyFont="1" applyBorder="1" applyAlignment="1">
      <alignment horizontal="center" vertical="center"/>
    </xf>
    <xf numFmtId="0" fontId="9" fillId="5" borderId="55" xfId="0" applyFont="1" applyFill="1" applyBorder="1" applyAlignment="1">
      <alignment horizontal="center" vertical="center"/>
    </xf>
    <xf numFmtId="3" fontId="4" fillId="3" borderId="10" xfId="0" applyNumberFormat="1" applyFont="1" applyFill="1" applyBorder="1" applyAlignment="1">
      <alignment horizontal="right"/>
    </xf>
    <xf numFmtId="0" fontId="14" fillId="0" borderId="62" xfId="0" applyFont="1" applyBorder="1" applyAlignment="1">
      <alignment vertical="center" wrapText="1"/>
    </xf>
    <xf numFmtId="0" fontId="23" fillId="0" borderId="0" xfId="0" applyFont="1"/>
    <xf numFmtId="0" fontId="8" fillId="0" borderId="0" xfId="0" applyFont="1" applyAlignment="1">
      <alignment horizontal="left"/>
    </xf>
    <xf numFmtId="0" fontId="0" fillId="0" borderId="0" xfId="0" applyAlignment="1">
      <alignment vertical="center"/>
    </xf>
    <xf numFmtId="0" fontId="10" fillId="0" borderId="0" xfId="0" applyFont="1" applyAlignment="1">
      <alignment horizontal="right"/>
    </xf>
    <xf numFmtId="0" fontId="9" fillId="0" borderId="0" xfId="0" applyFont="1" applyAlignment="1">
      <alignment horizontal="left"/>
    </xf>
    <xf numFmtId="0" fontId="14" fillId="0" borderId="54" xfId="0" applyFont="1" applyFill="1" applyBorder="1" applyAlignment="1">
      <alignment horizontal="right" vertical="center"/>
    </xf>
    <xf numFmtId="3" fontId="14" fillId="0" borderId="7" xfId="0" applyNumberFormat="1" applyFont="1" applyFill="1" applyBorder="1" applyAlignment="1">
      <alignment horizontal="right" vertical="center"/>
    </xf>
    <xf numFmtId="3" fontId="14" fillId="0" borderId="34" xfId="0" applyNumberFormat="1" applyFont="1" applyFill="1" applyBorder="1" applyAlignment="1">
      <alignment horizontal="right" vertical="center"/>
    </xf>
    <xf numFmtId="0" fontId="14" fillId="0" borderId="54" xfId="0" applyFont="1" applyFill="1" applyBorder="1" applyAlignment="1">
      <alignment vertical="center" wrapText="1"/>
    </xf>
    <xf numFmtId="0" fontId="14" fillId="0" borderId="57" xfId="0" applyFont="1" applyFill="1" applyBorder="1" applyAlignment="1">
      <alignment horizontal="right" vertical="center"/>
    </xf>
    <xf numFmtId="0" fontId="14" fillId="0" borderId="46" xfId="0" applyFont="1" applyFill="1" applyBorder="1" applyAlignment="1">
      <alignment horizontal="right" vertical="center"/>
    </xf>
    <xf numFmtId="49" fontId="14" fillId="0" borderId="57" xfId="0" applyNumberFormat="1" applyFont="1" applyFill="1" applyBorder="1" applyAlignment="1">
      <alignment horizontal="right" vertical="center"/>
    </xf>
    <xf numFmtId="2" fontId="14" fillId="0" borderId="57" xfId="0" applyNumberFormat="1" applyFont="1" applyFill="1" applyBorder="1" applyAlignment="1">
      <alignment horizontal="right" vertical="center"/>
    </xf>
    <xf numFmtId="0" fontId="14" fillId="0" borderId="57" xfId="0" applyNumberFormat="1" applyFont="1" applyFill="1" applyBorder="1" applyAlignment="1">
      <alignment horizontal="right" vertical="center"/>
    </xf>
    <xf numFmtId="0" fontId="3" fillId="0" borderId="0" xfId="0" applyFont="1"/>
    <xf numFmtId="0" fontId="3" fillId="2" borderId="0" xfId="0" applyFont="1" applyFill="1" applyAlignment="1">
      <alignment vertical="center"/>
    </xf>
    <xf numFmtId="0" fontId="4" fillId="2" borderId="0" xfId="0" applyFont="1" applyFill="1"/>
    <xf numFmtId="0" fontId="4" fillId="2" borderId="0" xfId="0" applyFont="1" applyFill="1" applyAlignment="1">
      <alignment horizontal="right"/>
    </xf>
    <xf numFmtId="3" fontId="4" fillId="0" borderId="42" xfId="0" applyNumberFormat="1" applyFont="1" applyBorder="1" applyAlignment="1">
      <alignment horizontal="center" vertical="center"/>
    </xf>
    <xf numFmtId="164" fontId="4" fillId="0" borderId="8" xfId="0" applyNumberFormat="1" applyFont="1" applyBorder="1" applyAlignment="1">
      <alignment horizontal="center" vertical="center"/>
    </xf>
    <xf numFmtId="164" fontId="4" fillId="0" borderId="42" xfId="0" applyNumberFormat="1" applyFont="1" applyBorder="1" applyAlignment="1">
      <alignment horizontal="center" vertical="center"/>
    </xf>
    <xf numFmtId="3" fontId="4" fillId="0" borderId="30" xfId="0" applyNumberFormat="1" applyFont="1" applyBorder="1" applyAlignment="1">
      <alignment horizontal="center" vertical="center"/>
    </xf>
    <xf numFmtId="164" fontId="4" fillId="0" borderId="37" xfId="0" applyNumberFormat="1" applyFont="1" applyBorder="1" applyAlignment="1">
      <alignment horizontal="center" vertical="center"/>
    </xf>
    <xf numFmtId="164" fontId="4" fillId="0" borderId="30" xfId="0" applyNumberFormat="1" applyFont="1" applyBorder="1" applyAlignment="1">
      <alignment horizontal="center" vertical="center"/>
    </xf>
    <xf numFmtId="164" fontId="4" fillId="0" borderId="43" xfId="0" applyNumberFormat="1" applyFont="1" applyBorder="1" applyAlignment="1">
      <alignment horizontal="center" vertical="center"/>
    </xf>
    <xf numFmtId="2" fontId="4" fillId="0" borderId="24" xfId="0" applyNumberFormat="1" applyFont="1" applyBorder="1" applyAlignment="1">
      <alignment horizontal="center" vertical="center"/>
    </xf>
    <xf numFmtId="0" fontId="9" fillId="5" borderId="31" xfId="0" applyFont="1" applyFill="1" applyBorder="1" applyAlignment="1">
      <alignment horizontal="center" vertical="center"/>
    </xf>
    <xf numFmtId="0" fontId="9" fillId="4" borderId="33" xfId="0" applyFont="1" applyFill="1" applyBorder="1" applyAlignment="1">
      <alignment horizontal="center" vertical="center"/>
    </xf>
    <xf numFmtId="0" fontId="9" fillId="4" borderId="35" xfId="0" applyFont="1" applyFill="1" applyBorder="1" applyAlignment="1">
      <alignment horizontal="center" vertical="center"/>
    </xf>
    <xf numFmtId="164" fontId="4" fillId="0" borderId="31" xfId="0" applyNumberFormat="1" applyFont="1" applyFill="1" applyBorder="1" applyAlignment="1">
      <alignment horizontal="center" vertical="center"/>
    </xf>
    <xf numFmtId="164" fontId="4" fillId="0" borderId="6" xfId="0" applyNumberFormat="1" applyFont="1" applyBorder="1" applyAlignment="1">
      <alignment horizontal="center" vertical="center"/>
    </xf>
    <xf numFmtId="164" fontId="4" fillId="0" borderId="38" xfId="0" applyNumberFormat="1" applyFont="1" applyBorder="1" applyAlignment="1">
      <alignment horizontal="center" vertical="center"/>
    </xf>
    <xf numFmtId="3" fontId="4" fillId="0" borderId="5" xfId="0" applyNumberFormat="1" applyFont="1" applyFill="1" applyBorder="1" applyAlignment="1">
      <alignment horizontal="center" vertical="center"/>
    </xf>
    <xf numFmtId="3" fontId="4" fillId="0" borderId="10" xfId="0" applyNumberFormat="1" applyFont="1" applyBorder="1" applyAlignment="1">
      <alignment horizontal="center" vertical="center"/>
    </xf>
    <xf numFmtId="3" fontId="4" fillId="0" borderId="64" xfId="0" applyNumberFormat="1" applyFont="1" applyBorder="1" applyAlignment="1">
      <alignment horizontal="center" vertical="center"/>
    </xf>
    <xf numFmtId="2" fontId="4" fillId="0" borderId="2" xfId="0" applyNumberFormat="1" applyFont="1" applyFill="1" applyBorder="1" applyAlignment="1">
      <alignment horizontal="center" vertical="center"/>
    </xf>
    <xf numFmtId="2" fontId="4" fillId="0" borderId="2" xfId="0" applyNumberFormat="1" applyFont="1" applyBorder="1" applyAlignment="1">
      <alignment horizontal="center" vertical="center"/>
    </xf>
    <xf numFmtId="2" fontId="4" fillId="4" borderId="7" xfId="0" applyNumberFormat="1" applyFont="1" applyFill="1" applyBorder="1" applyAlignment="1">
      <alignment horizontal="center" vertical="center"/>
    </xf>
    <xf numFmtId="0" fontId="14" fillId="3" borderId="37" xfId="0" applyFont="1" applyFill="1" applyBorder="1"/>
    <xf numFmtId="0" fontId="4" fillId="3" borderId="37" xfId="0" applyFont="1" applyFill="1" applyBorder="1" applyAlignment="1">
      <alignment horizontal="right"/>
    </xf>
    <xf numFmtId="0" fontId="14" fillId="3" borderId="30" xfId="0" applyFont="1" applyFill="1" applyBorder="1"/>
    <xf numFmtId="3" fontId="4" fillId="0" borderId="59" xfId="0" applyNumberFormat="1" applyFont="1" applyBorder="1" applyAlignment="1">
      <alignment horizontal="center" vertical="center"/>
    </xf>
    <xf numFmtId="2" fontId="4" fillId="0" borderId="4" xfId="0" applyNumberFormat="1" applyFont="1" applyBorder="1" applyAlignment="1">
      <alignment horizontal="center" vertical="center"/>
    </xf>
    <xf numFmtId="0" fontId="14" fillId="0" borderId="0" xfId="0" applyFont="1" applyFill="1"/>
    <xf numFmtId="2" fontId="4" fillId="0" borderId="26" xfId="0" applyNumberFormat="1" applyFont="1" applyBorder="1" applyAlignment="1">
      <alignment horizontal="center" vertical="center"/>
    </xf>
    <xf numFmtId="2" fontId="4" fillId="4" borderId="70" xfId="0" applyNumberFormat="1" applyFont="1" applyFill="1" applyBorder="1" applyAlignment="1">
      <alignment horizontal="center" vertical="center"/>
    </xf>
    <xf numFmtId="2" fontId="4" fillId="0" borderId="11" xfId="0" applyNumberFormat="1" applyFont="1" applyBorder="1" applyAlignment="1">
      <alignment horizontal="center" vertical="center"/>
    </xf>
    <xf numFmtId="0" fontId="9" fillId="0" borderId="0" xfId="0" applyFont="1" applyFill="1" applyBorder="1"/>
    <xf numFmtId="0" fontId="4" fillId="0" borderId="0" xfId="0" applyFont="1" applyFill="1" applyBorder="1" applyAlignment="1">
      <alignment horizontal="right"/>
    </xf>
    <xf numFmtId="0" fontId="4" fillId="0" borderId="0" xfId="0" applyFont="1" applyFill="1" applyBorder="1"/>
    <xf numFmtId="0" fontId="14" fillId="0" borderId="0" xfId="0" applyFont="1" applyFill="1" applyBorder="1"/>
    <xf numFmtId="0" fontId="4" fillId="3" borderId="6" xfId="0" applyFont="1" applyFill="1" applyBorder="1" applyAlignment="1">
      <alignment horizontal="right"/>
    </xf>
    <xf numFmtId="0" fontId="4" fillId="3" borderId="59" xfId="0" applyFont="1" applyFill="1" applyBorder="1" applyAlignment="1">
      <alignment horizontal="right"/>
    </xf>
    <xf numFmtId="0" fontId="4" fillId="3" borderId="38" xfId="0" applyFont="1" applyFill="1" applyBorder="1" applyAlignment="1">
      <alignment horizontal="right"/>
    </xf>
    <xf numFmtId="0" fontId="4" fillId="3" borderId="4" xfId="0" applyFont="1" applyFill="1" applyBorder="1" applyAlignment="1">
      <alignment horizontal="center"/>
    </xf>
    <xf numFmtId="2" fontId="4" fillId="2" borderId="24" xfId="0" applyNumberFormat="1" applyFont="1" applyFill="1" applyBorder="1" applyAlignment="1">
      <alignment horizontal="center" vertical="center" wrapText="1"/>
    </xf>
    <xf numFmtId="3" fontId="4" fillId="3" borderId="64" xfId="0" applyNumberFormat="1" applyFont="1" applyFill="1" applyBorder="1" applyAlignment="1">
      <alignment horizontal="right"/>
    </xf>
    <xf numFmtId="0" fontId="4" fillId="3" borderId="4" xfId="0" applyFont="1" applyFill="1" applyBorder="1" applyAlignment="1">
      <alignment horizontal="left"/>
    </xf>
    <xf numFmtId="0" fontId="4" fillId="3" borderId="9" xfId="0" applyFont="1" applyFill="1" applyBorder="1"/>
    <xf numFmtId="0" fontId="4" fillId="3" borderId="14" xfId="0" applyFont="1" applyFill="1" applyBorder="1"/>
    <xf numFmtId="0" fontId="34" fillId="0" borderId="0" xfId="0" applyFont="1" applyAlignment="1">
      <alignment horizontal="right"/>
    </xf>
    <xf numFmtId="0" fontId="34" fillId="0" borderId="0" xfId="0" applyFont="1"/>
    <xf numFmtId="0" fontId="36" fillId="0" borderId="0" xfId="0" applyFont="1"/>
    <xf numFmtId="164" fontId="4" fillId="0" borderId="1" xfId="0" applyNumberFormat="1" applyFont="1" applyBorder="1" applyAlignment="1">
      <alignment horizontal="center" vertical="center"/>
    </xf>
    <xf numFmtId="164" fontId="4" fillId="0" borderId="32" xfId="0" applyNumberFormat="1" applyFont="1" applyBorder="1" applyAlignment="1">
      <alignment horizontal="center" vertical="center"/>
    </xf>
    <xf numFmtId="164" fontId="4" fillId="0" borderId="28" xfId="0" applyNumberFormat="1" applyFont="1" applyBorder="1" applyAlignment="1">
      <alignment horizontal="center" vertical="center"/>
    </xf>
    <xf numFmtId="2" fontId="4" fillId="0" borderId="5" xfId="0" applyNumberFormat="1" applyFont="1" applyBorder="1" applyAlignment="1">
      <alignment horizontal="center" vertical="center"/>
    </xf>
    <xf numFmtId="2" fontId="4" fillId="0" borderId="10" xfId="0" applyNumberFormat="1" applyFont="1" applyBorder="1" applyAlignment="1">
      <alignment horizontal="center" vertical="center"/>
    </xf>
    <xf numFmtId="2" fontId="4" fillId="0" borderId="64" xfId="0" applyNumberFormat="1" applyFont="1" applyBorder="1" applyAlignment="1">
      <alignment horizontal="center" vertical="center"/>
    </xf>
    <xf numFmtId="0" fontId="9" fillId="5" borderId="40" xfId="0" applyFont="1" applyFill="1" applyBorder="1" applyAlignment="1">
      <alignment horizontal="center" vertical="center"/>
    </xf>
    <xf numFmtId="0" fontId="9" fillId="4" borderId="40" xfId="0" applyFont="1" applyFill="1" applyBorder="1" applyAlignment="1">
      <alignment horizontal="center" vertical="center"/>
    </xf>
    <xf numFmtId="0" fontId="9" fillId="5" borderId="60" xfId="0" applyFont="1" applyFill="1" applyBorder="1" applyAlignment="1">
      <alignment horizontal="center" vertical="center"/>
    </xf>
    <xf numFmtId="0" fontId="9" fillId="4" borderId="60" xfId="0" applyFont="1" applyFill="1" applyBorder="1" applyAlignment="1">
      <alignment horizontal="center" vertical="center"/>
    </xf>
    <xf numFmtId="0" fontId="9" fillId="0" borderId="33" xfId="0" applyFont="1" applyFill="1" applyBorder="1" applyAlignment="1">
      <alignment horizontal="center" vertical="center"/>
    </xf>
    <xf numFmtId="0" fontId="9" fillId="2" borderId="33" xfId="0" applyFont="1" applyFill="1" applyBorder="1" applyAlignment="1">
      <alignment horizontal="center" vertical="center"/>
    </xf>
    <xf numFmtId="0" fontId="9" fillId="0" borderId="35" xfId="0" applyFont="1" applyFill="1" applyBorder="1" applyAlignment="1">
      <alignment horizontal="center" vertical="center"/>
    </xf>
    <xf numFmtId="0" fontId="9" fillId="2" borderId="40" xfId="0" applyFont="1" applyFill="1" applyBorder="1" applyAlignment="1">
      <alignment horizontal="center" vertical="center"/>
    </xf>
    <xf numFmtId="3" fontId="14" fillId="6" borderId="6" xfId="0" applyNumberFormat="1" applyFont="1" applyFill="1" applyBorder="1" applyAlignment="1">
      <alignment horizontal="right" vertical="center"/>
    </xf>
    <xf numFmtId="3" fontId="14" fillId="6" borderId="8" xfId="0" applyNumberFormat="1" applyFont="1" applyFill="1" applyBorder="1" applyAlignment="1">
      <alignment horizontal="right" vertical="center"/>
    </xf>
    <xf numFmtId="3" fontId="14" fillId="6" borderId="8" xfId="0" applyNumberFormat="1" applyFont="1" applyFill="1" applyBorder="1" applyAlignment="1">
      <alignment vertical="center"/>
    </xf>
    <xf numFmtId="3" fontId="14" fillId="6" borderId="54" xfId="0" applyNumberFormat="1" applyFont="1" applyFill="1" applyBorder="1" applyAlignment="1">
      <alignment vertical="center"/>
    </xf>
    <xf numFmtId="3" fontId="14" fillId="6" borderId="10" xfId="0" applyNumberFormat="1" applyFont="1" applyFill="1" applyBorder="1" applyAlignment="1">
      <alignment vertical="center"/>
    </xf>
    <xf numFmtId="164" fontId="14" fillId="6" borderId="7" xfId="0" applyNumberFormat="1" applyFont="1" applyFill="1" applyBorder="1" applyAlignment="1">
      <alignment vertical="center"/>
    </xf>
    <xf numFmtId="164" fontId="14" fillId="6" borderId="34" xfId="0" applyNumberFormat="1" applyFont="1" applyFill="1" applyBorder="1" applyAlignment="1">
      <alignment vertical="center"/>
    </xf>
    <xf numFmtId="3" fontId="14" fillId="6" borderId="38" xfId="0" applyNumberFormat="1" applyFont="1" applyFill="1" applyBorder="1" applyAlignment="1">
      <alignment horizontal="right" vertical="center"/>
    </xf>
    <xf numFmtId="3" fontId="14" fillId="6" borderId="37" xfId="0" applyNumberFormat="1" applyFont="1" applyFill="1" applyBorder="1" applyAlignment="1">
      <alignment horizontal="right" vertical="center"/>
    </xf>
    <xf numFmtId="3" fontId="14" fillId="6" borderId="37" xfId="0" applyNumberFormat="1" applyFont="1" applyFill="1" applyBorder="1" applyAlignment="1">
      <alignment vertical="center"/>
    </xf>
    <xf numFmtId="3" fontId="14" fillId="6" borderId="56" xfId="0" applyNumberFormat="1" applyFont="1" applyFill="1" applyBorder="1" applyAlignment="1">
      <alignment vertical="center"/>
    </xf>
    <xf numFmtId="3" fontId="14" fillId="6" borderId="64" xfId="0" applyNumberFormat="1" applyFont="1" applyFill="1" applyBorder="1" applyAlignment="1">
      <alignment vertical="center"/>
    </xf>
    <xf numFmtId="164" fontId="14" fillId="6" borderId="39" xfId="0" applyNumberFormat="1" applyFont="1" applyFill="1" applyBorder="1" applyAlignment="1">
      <alignment vertical="center"/>
    </xf>
    <xf numFmtId="164" fontId="14" fillId="6" borderId="30" xfId="0" applyNumberFormat="1" applyFont="1" applyFill="1" applyBorder="1" applyAlignment="1">
      <alignment vertical="center"/>
    </xf>
    <xf numFmtId="2" fontId="4" fillId="0" borderId="36" xfId="0" applyNumberFormat="1" applyFont="1" applyBorder="1" applyAlignment="1">
      <alignment horizontal="center" vertical="center"/>
    </xf>
    <xf numFmtId="3" fontId="4" fillId="0" borderId="6" xfId="0" applyNumberFormat="1" applyFont="1" applyBorder="1" applyAlignment="1">
      <alignment horizontal="center" vertical="center"/>
    </xf>
    <xf numFmtId="164" fontId="4" fillId="0" borderId="55" xfId="0" applyNumberFormat="1" applyFont="1" applyBorder="1" applyAlignment="1">
      <alignment horizontal="center" vertical="center"/>
    </xf>
    <xf numFmtId="164" fontId="4" fillId="0" borderId="23" xfId="0" applyNumberFormat="1" applyFont="1" applyBorder="1" applyAlignment="1">
      <alignment horizontal="center" vertical="center"/>
    </xf>
    <xf numFmtId="2" fontId="4" fillId="0" borderId="31" xfId="0" applyNumberFormat="1" applyFont="1" applyBorder="1" applyAlignment="1">
      <alignment horizontal="center" vertical="center"/>
    </xf>
    <xf numFmtId="3" fontId="4" fillId="0" borderId="3" xfId="0" applyNumberFormat="1" applyFont="1" applyFill="1" applyBorder="1" applyAlignment="1">
      <alignment horizontal="center" vertical="center"/>
    </xf>
    <xf numFmtId="2" fontId="4" fillId="0" borderId="5" xfId="0" applyNumberFormat="1" applyFont="1" applyFill="1" applyBorder="1" applyAlignment="1">
      <alignment horizontal="center" vertical="center"/>
    </xf>
    <xf numFmtId="2" fontId="4" fillId="0" borderId="1" xfId="0" applyNumberFormat="1" applyFont="1" applyFill="1" applyBorder="1" applyAlignment="1">
      <alignment horizontal="center" vertical="center"/>
    </xf>
    <xf numFmtId="2" fontId="4" fillId="0" borderId="40" xfId="0" applyNumberFormat="1" applyFont="1" applyFill="1" applyBorder="1" applyAlignment="1">
      <alignment horizontal="center" vertical="center"/>
    </xf>
    <xf numFmtId="2" fontId="4" fillId="0" borderId="55" xfId="0" applyNumberFormat="1" applyFont="1" applyBorder="1" applyAlignment="1">
      <alignment horizontal="center" vertical="center"/>
    </xf>
    <xf numFmtId="2" fontId="4" fillId="0" borderId="29" xfId="0" applyNumberFormat="1" applyFont="1" applyBorder="1" applyAlignment="1">
      <alignment horizontal="center" vertical="center"/>
    </xf>
    <xf numFmtId="164" fontId="9" fillId="0" borderId="55" xfId="0" applyNumberFormat="1" applyFont="1" applyBorder="1" applyAlignment="1">
      <alignment horizontal="center" vertical="center"/>
    </xf>
    <xf numFmtId="2" fontId="4" fillId="0" borderId="45" xfId="0" applyNumberFormat="1" applyFont="1" applyFill="1" applyBorder="1" applyAlignment="1">
      <alignment horizontal="center" vertical="center"/>
    </xf>
    <xf numFmtId="2" fontId="4" fillId="4" borderId="55" xfId="0" applyNumberFormat="1" applyFont="1" applyFill="1" applyBorder="1" applyAlignment="1">
      <alignment horizontal="center" vertical="center"/>
    </xf>
    <xf numFmtId="2" fontId="4" fillId="4" borderId="29" xfId="0" applyNumberFormat="1" applyFont="1" applyFill="1" applyBorder="1" applyAlignment="1">
      <alignment horizontal="center" vertical="center"/>
    </xf>
    <xf numFmtId="2" fontId="4" fillId="4" borderId="40" xfId="0" applyNumberFormat="1" applyFont="1" applyFill="1" applyBorder="1" applyAlignment="1">
      <alignment horizontal="center" vertical="center"/>
    </xf>
    <xf numFmtId="2" fontId="4" fillId="0" borderId="12" xfId="0" applyNumberFormat="1" applyFont="1" applyBorder="1" applyAlignment="1">
      <alignment horizontal="center" vertical="center"/>
    </xf>
    <xf numFmtId="0" fontId="14" fillId="5" borderId="40" xfId="0" applyFont="1" applyFill="1" applyBorder="1" applyAlignment="1">
      <alignment vertical="center" wrapText="1"/>
    </xf>
    <xf numFmtId="3" fontId="14" fillId="0" borderId="8" xfId="0" applyNumberFormat="1" applyFont="1" applyBorder="1" applyAlignment="1">
      <alignment horizontal="center" vertical="center"/>
    </xf>
    <xf numFmtId="3" fontId="14" fillId="0" borderId="42" xfId="0" applyNumberFormat="1" applyFont="1" applyBorder="1" applyAlignment="1">
      <alignment horizontal="center" vertical="center"/>
    </xf>
    <xf numFmtId="3" fontId="14" fillId="0" borderId="58" xfId="0" applyNumberFormat="1" applyFont="1" applyBorder="1" applyAlignment="1">
      <alignment vertical="center"/>
    </xf>
    <xf numFmtId="3" fontId="14" fillId="0" borderId="42" xfId="0" applyNumberFormat="1" applyFont="1" applyBorder="1" applyAlignment="1">
      <alignment vertical="center"/>
    </xf>
    <xf numFmtId="3" fontId="14" fillId="0" borderId="6" xfId="0" applyNumberFormat="1" applyFont="1" applyBorder="1" applyAlignment="1">
      <alignment vertical="center"/>
    </xf>
    <xf numFmtId="3" fontId="14" fillId="0" borderId="23" xfId="0" applyNumberFormat="1" applyFont="1" applyBorder="1" applyAlignment="1">
      <alignment vertical="center"/>
    </xf>
    <xf numFmtId="3" fontId="25" fillId="0" borderId="40" xfId="0" applyNumberFormat="1" applyFont="1" applyBorder="1" applyAlignment="1">
      <alignment vertical="center"/>
    </xf>
    <xf numFmtId="0" fontId="14" fillId="0" borderId="40" xfId="0" applyFont="1" applyBorder="1" applyAlignment="1">
      <alignment vertical="center" wrapText="1"/>
    </xf>
    <xf numFmtId="3" fontId="14" fillId="0" borderId="43" xfId="0" applyNumberFormat="1" applyFont="1" applyBorder="1" applyAlignment="1">
      <alignment horizontal="center" vertical="center"/>
    </xf>
    <xf numFmtId="0" fontId="14" fillId="5" borderId="35" xfId="0" applyFont="1" applyFill="1" applyBorder="1" applyAlignment="1">
      <alignment vertical="center" wrapText="1"/>
    </xf>
    <xf numFmtId="3" fontId="14" fillId="0" borderId="37" xfId="0" applyNumberFormat="1" applyFont="1" applyBorder="1" applyAlignment="1">
      <alignment horizontal="center" vertical="center"/>
    </xf>
    <xf numFmtId="3" fontId="14" fillId="0" borderId="30" xfId="0" applyNumberFormat="1" applyFont="1" applyBorder="1" applyAlignment="1">
      <alignment horizontal="center" vertical="center"/>
    </xf>
    <xf numFmtId="3" fontId="14" fillId="0" borderId="29" xfId="0" applyNumberFormat="1" applyFont="1" applyBorder="1" applyAlignment="1">
      <alignment vertical="center"/>
    </xf>
    <xf numFmtId="3" fontId="14" fillId="0" borderId="30" xfId="0" applyNumberFormat="1" applyFont="1" applyBorder="1" applyAlignment="1">
      <alignment vertical="center"/>
    </xf>
    <xf numFmtId="3" fontId="14" fillId="0" borderId="38" xfId="0" applyNumberFormat="1" applyFont="1" applyBorder="1" applyAlignment="1">
      <alignment vertical="center"/>
    </xf>
    <xf numFmtId="3" fontId="25" fillId="0" borderId="35" xfId="0" applyNumberFormat="1" applyFont="1" applyBorder="1" applyAlignment="1">
      <alignment vertical="center"/>
    </xf>
    <xf numFmtId="0" fontId="14" fillId="5" borderId="40" xfId="0" applyFont="1" applyFill="1" applyBorder="1" applyAlignment="1">
      <alignment vertical="center"/>
    </xf>
    <xf numFmtId="0" fontId="14" fillId="5" borderId="33" xfId="0" applyFont="1" applyFill="1" applyBorder="1" applyAlignment="1">
      <alignment vertical="center"/>
    </xf>
    <xf numFmtId="3" fontId="25" fillId="0" borderId="33" xfId="0" applyNumberFormat="1" applyFont="1" applyBorder="1" applyAlignment="1">
      <alignment vertical="center"/>
    </xf>
    <xf numFmtId="0" fontId="14" fillId="0" borderId="33" xfId="0" applyFont="1" applyBorder="1" applyAlignment="1">
      <alignment vertical="center"/>
    </xf>
    <xf numFmtId="0" fontId="14" fillId="0" borderId="40" xfId="0" applyFont="1" applyBorder="1" applyAlignment="1">
      <alignment vertical="center"/>
    </xf>
    <xf numFmtId="3" fontId="14" fillId="0" borderId="34" xfId="0" applyNumberFormat="1" applyFont="1" applyBorder="1" applyAlignment="1">
      <alignment horizontal="center" vertical="center"/>
    </xf>
    <xf numFmtId="3" fontId="14" fillId="0" borderId="55" xfId="0" applyNumberFormat="1" applyFont="1" applyBorder="1" applyAlignment="1">
      <alignment vertical="center"/>
    </xf>
    <xf numFmtId="0" fontId="14" fillId="0" borderId="35" xfId="0" applyFont="1" applyBorder="1" applyAlignment="1">
      <alignment vertical="center"/>
    </xf>
    <xf numFmtId="3" fontId="14" fillId="0" borderId="28" xfId="0" applyNumberFormat="1" applyFont="1" applyBorder="1" applyAlignment="1">
      <alignment horizontal="center" vertical="center"/>
    </xf>
    <xf numFmtId="3" fontId="14" fillId="0" borderId="27" xfId="0" applyNumberFormat="1" applyFont="1" applyBorder="1" applyAlignment="1">
      <alignment vertical="center"/>
    </xf>
    <xf numFmtId="3" fontId="14" fillId="0" borderId="28" xfId="0" applyNumberFormat="1" applyFont="1" applyBorder="1" applyAlignment="1">
      <alignment vertical="center"/>
    </xf>
    <xf numFmtId="2" fontId="14" fillId="0" borderId="44" xfId="0" applyNumberFormat="1" applyFont="1" applyBorder="1" applyAlignment="1">
      <alignment horizontal="center" vertical="center"/>
    </xf>
    <xf numFmtId="0" fontId="14" fillId="0" borderId="42" xfId="0" applyFont="1" applyBorder="1" applyAlignment="1">
      <alignment horizontal="center" vertical="center"/>
    </xf>
    <xf numFmtId="2" fontId="14" fillId="0" borderId="39" xfId="0" applyNumberFormat="1" applyFont="1" applyBorder="1" applyAlignment="1">
      <alignment horizontal="center" vertical="center"/>
    </xf>
    <xf numFmtId="0" fontId="14" fillId="0" borderId="30" xfId="0" applyFont="1" applyBorder="1" applyAlignment="1">
      <alignment horizontal="center" vertical="center"/>
    </xf>
    <xf numFmtId="2" fontId="14" fillId="0" borderId="12" xfId="0" applyNumberFormat="1" applyFont="1" applyBorder="1" applyAlignment="1">
      <alignment horizontal="center" vertical="center"/>
    </xf>
    <xf numFmtId="3" fontId="4" fillId="0" borderId="4" xfId="0" applyNumberFormat="1" applyFont="1" applyFill="1" applyBorder="1" applyAlignment="1">
      <alignment horizontal="right" vertical="center"/>
    </xf>
    <xf numFmtId="3" fontId="4" fillId="4" borderId="9" xfId="0" applyNumberFormat="1" applyFont="1" applyFill="1" applyBorder="1" applyAlignment="1">
      <alignment horizontal="right" vertical="center"/>
    </xf>
    <xf numFmtId="3" fontId="4" fillId="0" borderId="54" xfId="0" applyNumberFormat="1" applyFont="1" applyBorder="1" applyAlignment="1">
      <alignment horizontal="right" vertical="center"/>
    </xf>
    <xf numFmtId="3" fontId="4" fillId="0" borderId="56" xfId="0" applyNumberFormat="1" applyFont="1" applyBorder="1" applyAlignment="1">
      <alignment horizontal="right" vertical="center"/>
    </xf>
    <xf numFmtId="3" fontId="4" fillId="4" borderId="41" xfId="0" applyNumberFormat="1" applyFont="1" applyFill="1" applyBorder="1" applyAlignment="1">
      <alignment horizontal="right" vertical="center"/>
    </xf>
    <xf numFmtId="3" fontId="4" fillId="0" borderId="43" xfId="0" applyNumberFormat="1" applyFont="1" applyBorder="1" applyAlignment="1">
      <alignment horizontal="right" vertical="center"/>
    </xf>
    <xf numFmtId="3" fontId="4" fillId="0" borderId="8" xfId="0" applyNumberFormat="1" applyFont="1" applyBorder="1" applyAlignment="1">
      <alignment horizontal="right" vertical="center"/>
    </xf>
    <xf numFmtId="3" fontId="4" fillId="4" borderId="55" xfId="0" applyNumberFormat="1" applyFont="1" applyFill="1" applyBorder="1" applyAlignment="1">
      <alignment horizontal="right" vertical="center"/>
    </xf>
    <xf numFmtId="3" fontId="4" fillId="0" borderId="63" xfId="0" applyNumberFormat="1" applyFont="1" applyBorder="1" applyAlignment="1">
      <alignment horizontal="right" vertical="center"/>
    </xf>
    <xf numFmtId="3" fontId="4" fillId="0" borderId="37" xfId="0" applyNumberFormat="1" applyFont="1" applyBorder="1" applyAlignment="1">
      <alignment horizontal="right" vertical="center"/>
    </xf>
    <xf numFmtId="3" fontId="4" fillId="0" borderId="9" xfId="0" applyNumberFormat="1" applyFont="1" applyBorder="1" applyAlignment="1">
      <alignment horizontal="right" vertical="center"/>
    </xf>
    <xf numFmtId="3" fontId="4" fillId="0" borderId="36" xfId="0" applyNumberFormat="1" applyFont="1" applyBorder="1" applyAlignment="1">
      <alignment horizontal="right" vertical="center"/>
    </xf>
    <xf numFmtId="3" fontId="4" fillId="0" borderId="58" xfId="0" applyNumberFormat="1" applyFont="1" applyBorder="1" applyAlignment="1">
      <alignment horizontal="right" vertical="center"/>
    </xf>
    <xf numFmtId="3" fontId="4" fillId="0" borderId="55" xfId="0" applyNumberFormat="1" applyFont="1" applyBorder="1" applyAlignment="1">
      <alignment horizontal="right" vertical="center"/>
    </xf>
    <xf numFmtId="3" fontId="4" fillId="0" borderId="62" xfId="0" applyNumberFormat="1" applyFont="1" applyBorder="1" applyAlignment="1">
      <alignment horizontal="right" vertical="center"/>
    </xf>
    <xf numFmtId="3" fontId="4" fillId="4" borderId="58" xfId="0" applyNumberFormat="1" applyFont="1" applyFill="1" applyBorder="1" applyAlignment="1">
      <alignment horizontal="right" vertical="center"/>
    </xf>
    <xf numFmtId="3" fontId="4" fillId="0" borderId="29" xfId="0" applyNumberFormat="1" applyFont="1" applyBorder="1" applyAlignment="1">
      <alignment horizontal="right" vertical="center"/>
    </xf>
    <xf numFmtId="3" fontId="4" fillId="0" borderId="4" xfId="0" applyNumberFormat="1" applyFont="1" applyBorder="1" applyAlignment="1">
      <alignment horizontal="right" vertical="center"/>
    </xf>
    <xf numFmtId="3" fontId="4" fillId="0" borderId="52" xfId="0" applyNumberFormat="1" applyFont="1" applyBorder="1" applyAlignment="1">
      <alignment horizontal="right" vertical="center"/>
    </xf>
    <xf numFmtId="3" fontId="4" fillId="4" borderId="8" xfId="0" applyNumberFormat="1" applyFont="1" applyFill="1" applyBorder="1" applyAlignment="1">
      <alignment horizontal="right" vertical="center"/>
    </xf>
    <xf numFmtId="3" fontId="4" fillId="4" borderId="43" xfId="0" applyNumberFormat="1" applyFont="1" applyFill="1" applyBorder="1" applyAlignment="1">
      <alignment horizontal="right" vertical="center"/>
    </xf>
    <xf numFmtId="0" fontId="30" fillId="0" borderId="0" xfId="0" applyFont="1" applyFill="1"/>
    <xf numFmtId="0" fontId="14" fillId="0" borderId="0" xfId="0" applyFont="1" applyFill="1" applyAlignment="1">
      <alignment horizontal="right"/>
    </xf>
    <xf numFmtId="3" fontId="14" fillId="0" borderId="0" xfId="0" applyNumberFormat="1" applyFont="1" applyFill="1" applyAlignment="1">
      <alignment horizontal="right"/>
    </xf>
    <xf numFmtId="0" fontId="31" fillId="0" borderId="0" xfId="0" applyFont="1" applyFill="1"/>
    <xf numFmtId="0" fontId="32" fillId="0" borderId="0" xfId="0" applyFont="1" applyFill="1" applyAlignment="1">
      <alignment horizontal="left"/>
    </xf>
    <xf numFmtId="0" fontId="14" fillId="0" borderId="0" xfId="0" applyFont="1" applyFill="1" applyAlignment="1">
      <alignment horizontal="left"/>
    </xf>
    <xf numFmtId="0" fontId="33" fillId="0" borderId="0" xfId="0" applyFont="1" applyFill="1" applyAlignment="1">
      <alignment horizontal="left"/>
    </xf>
    <xf numFmtId="0" fontId="25" fillId="0" borderId="0" xfId="0" applyFont="1" applyFill="1" applyAlignment="1">
      <alignment horizontal="left"/>
    </xf>
    <xf numFmtId="0" fontId="4" fillId="0" borderId="0" xfId="0" applyFont="1" applyFill="1" applyAlignment="1">
      <alignment horizontal="right"/>
    </xf>
    <xf numFmtId="3" fontId="4" fillId="0" borderId="0" xfId="0" applyNumberFormat="1" applyFont="1" applyFill="1" applyAlignment="1">
      <alignment horizontal="right"/>
    </xf>
    <xf numFmtId="0" fontId="4" fillId="0" borderId="0" xfId="0" applyFont="1" applyFill="1"/>
    <xf numFmtId="0" fontId="9" fillId="0" borderId="0" xfId="0" applyFont="1" applyFill="1" applyAlignment="1">
      <alignment horizontal="center"/>
    </xf>
    <xf numFmtId="0" fontId="8" fillId="0" borderId="0" xfId="0" applyFont="1" applyFill="1"/>
    <xf numFmtId="0" fontId="9" fillId="0" borderId="0" xfId="0" applyFont="1" applyFill="1"/>
    <xf numFmtId="0" fontId="8" fillId="0" borderId="0" xfId="0" applyFont="1" applyFill="1" applyAlignment="1">
      <alignment horizontal="center"/>
    </xf>
    <xf numFmtId="0" fontId="16" fillId="0" borderId="0" xfId="0" applyFont="1" applyFill="1"/>
    <xf numFmtId="0" fontId="12" fillId="0" borderId="0" xfId="0" applyFont="1" applyFill="1" applyAlignment="1">
      <alignment horizontal="right"/>
    </xf>
    <xf numFmtId="0" fontId="4" fillId="5" borderId="40" xfId="0" applyFont="1" applyFill="1" applyBorder="1" applyAlignment="1">
      <alignment horizontal="center" vertical="center" wrapText="1"/>
    </xf>
    <xf numFmtId="0" fontId="4" fillId="0" borderId="42" xfId="0" applyFont="1" applyBorder="1" applyAlignment="1">
      <alignment horizontal="center" vertical="center"/>
    </xf>
    <xf numFmtId="0" fontId="4" fillId="0" borderId="40" xfId="0" applyFont="1" applyBorder="1" applyAlignment="1">
      <alignment horizontal="center" vertical="center" wrapText="1"/>
    </xf>
    <xf numFmtId="0" fontId="4" fillId="5" borderId="35" xfId="0" applyFont="1" applyFill="1" applyBorder="1" applyAlignment="1">
      <alignment horizontal="center" vertical="center" wrapText="1"/>
    </xf>
    <xf numFmtId="0" fontId="4" fillId="0" borderId="30" xfId="0" applyFont="1" applyBorder="1" applyAlignment="1">
      <alignment horizontal="center" vertical="center"/>
    </xf>
    <xf numFmtId="0" fontId="4" fillId="0" borderId="35" xfId="0" applyFont="1" applyBorder="1" applyAlignment="1">
      <alignment horizontal="center" vertical="center" wrapText="1"/>
    </xf>
    <xf numFmtId="4" fontId="4" fillId="0" borderId="32" xfId="0" applyNumberFormat="1" applyFont="1" applyBorder="1" applyAlignment="1">
      <alignment horizontal="center" vertical="center"/>
    </xf>
    <xf numFmtId="3" fontId="4" fillId="0" borderId="32" xfId="0" applyNumberFormat="1" applyFont="1" applyFill="1" applyBorder="1" applyAlignment="1">
      <alignment horizontal="center" vertical="center"/>
    </xf>
    <xf numFmtId="4" fontId="4" fillId="0" borderId="34" xfId="0" applyNumberFormat="1" applyFont="1" applyBorder="1" applyAlignment="1">
      <alignment horizontal="center" vertical="center"/>
    </xf>
    <xf numFmtId="3" fontId="4" fillId="0" borderId="34" xfId="0" applyNumberFormat="1" applyFont="1" applyBorder="1" applyAlignment="1">
      <alignment horizontal="center" vertical="center"/>
    </xf>
    <xf numFmtId="4" fontId="4" fillId="0" borderId="30" xfId="0" applyNumberFormat="1" applyFont="1" applyBorder="1" applyAlignment="1">
      <alignment horizontal="center" vertical="center"/>
    </xf>
    <xf numFmtId="4" fontId="4" fillId="0" borderId="42" xfId="0" applyNumberFormat="1" applyFont="1" applyBorder="1" applyAlignment="1">
      <alignment horizontal="center" vertical="center"/>
    </xf>
    <xf numFmtId="3" fontId="4" fillId="0" borderId="1" xfId="0" applyNumberFormat="1" applyFont="1" applyFill="1" applyBorder="1" applyAlignment="1">
      <alignment horizontal="right" vertical="center"/>
    </xf>
    <xf numFmtId="3" fontId="4" fillId="0" borderId="32" xfId="0" applyNumberFormat="1" applyFont="1" applyFill="1" applyBorder="1" applyAlignment="1">
      <alignment horizontal="right" vertical="center"/>
    </xf>
    <xf numFmtId="3" fontId="9" fillId="0" borderId="31" xfId="0" applyNumberFormat="1" applyFont="1" applyBorder="1" applyAlignment="1">
      <alignment horizontal="right" vertical="center"/>
    </xf>
    <xf numFmtId="3" fontId="4" fillId="0" borderId="6" xfId="0" applyNumberFormat="1" applyFont="1" applyBorder="1" applyAlignment="1">
      <alignment horizontal="right" vertical="center"/>
    </xf>
    <xf numFmtId="3" fontId="4" fillId="0" borderId="34" xfId="0" applyNumberFormat="1" applyFont="1" applyBorder="1" applyAlignment="1">
      <alignment horizontal="right" vertical="center"/>
    </xf>
    <xf numFmtId="3" fontId="4" fillId="0" borderId="7" xfId="0" applyNumberFormat="1" applyFont="1" applyBorder="1" applyAlignment="1">
      <alignment horizontal="right" vertical="center"/>
    </xf>
    <xf numFmtId="3" fontId="9" fillId="0" borderId="33" xfId="0" applyNumberFormat="1" applyFont="1" applyBorder="1" applyAlignment="1">
      <alignment horizontal="right" vertical="center"/>
    </xf>
    <xf numFmtId="3" fontId="4" fillId="0" borderId="38" xfId="0" applyNumberFormat="1" applyFont="1" applyBorder="1" applyAlignment="1">
      <alignment horizontal="right" vertical="center"/>
    </xf>
    <xf numFmtId="3" fontId="4" fillId="0" borderId="30" xfId="0" applyNumberFormat="1" applyFont="1" applyBorder="1" applyAlignment="1">
      <alignment horizontal="right" vertical="center"/>
    </xf>
    <xf numFmtId="3" fontId="4" fillId="0" borderId="39" xfId="0" applyNumberFormat="1" applyFont="1" applyBorder="1" applyAlignment="1">
      <alignment horizontal="right" vertical="center"/>
    </xf>
    <xf numFmtId="3" fontId="9" fillId="0" borderId="35" xfId="0" applyNumberFormat="1" applyFont="1" applyBorder="1" applyAlignment="1">
      <alignment horizontal="right" vertical="center"/>
    </xf>
    <xf numFmtId="3" fontId="4" fillId="0" borderId="23" xfId="0" applyNumberFormat="1" applyFont="1" applyBorder="1" applyAlignment="1">
      <alignment horizontal="right" vertical="center"/>
    </xf>
    <xf numFmtId="3" fontId="4" fillId="0" borderId="42" xfId="0" applyNumberFormat="1" applyFont="1" applyBorder="1" applyAlignment="1">
      <alignment horizontal="right" vertical="center"/>
    </xf>
    <xf numFmtId="3" fontId="4" fillId="0" borderId="44" xfId="0" applyNumberFormat="1" applyFont="1" applyBorder="1" applyAlignment="1">
      <alignment horizontal="right" vertical="center"/>
    </xf>
    <xf numFmtId="3" fontId="9" fillId="0" borderId="40" xfId="0" applyNumberFormat="1" applyFont="1" applyBorder="1" applyAlignment="1">
      <alignment horizontal="right" vertical="center"/>
    </xf>
    <xf numFmtId="2" fontId="4" fillId="0" borderId="14" xfId="0" applyNumberFormat="1" applyFont="1" applyBorder="1" applyAlignment="1">
      <alignment horizontal="center" vertical="center"/>
    </xf>
    <xf numFmtId="4" fontId="4" fillId="0" borderId="28" xfId="0" applyNumberFormat="1" applyFont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4" fontId="4" fillId="0" borderId="8" xfId="0" applyNumberFormat="1" applyFont="1" applyBorder="1" applyAlignment="1">
      <alignment horizontal="center" vertical="center"/>
    </xf>
    <xf numFmtId="3" fontId="9" fillId="0" borderId="55" xfId="0" applyNumberFormat="1" applyFont="1" applyBorder="1" applyAlignment="1">
      <alignment horizontal="right" vertical="center"/>
    </xf>
    <xf numFmtId="3" fontId="4" fillId="0" borderId="3" xfId="0" applyNumberFormat="1" applyFont="1" applyFill="1" applyBorder="1" applyAlignment="1">
      <alignment horizontal="right" vertical="center"/>
    </xf>
    <xf numFmtId="2" fontId="4" fillId="4" borderId="36" xfId="0" applyNumberFormat="1" applyFont="1" applyFill="1" applyBorder="1" applyAlignment="1">
      <alignment horizontal="center" vertical="center"/>
    </xf>
    <xf numFmtId="2" fontId="4" fillId="4" borderId="6" xfId="0" applyNumberFormat="1" applyFont="1" applyFill="1" applyBorder="1" applyAlignment="1">
      <alignment horizontal="center" vertical="center"/>
    </xf>
    <xf numFmtId="3" fontId="4" fillId="0" borderId="31" xfId="0" applyNumberFormat="1" applyFont="1" applyFill="1" applyBorder="1" applyAlignment="1">
      <alignment horizontal="right" vertical="center"/>
    </xf>
    <xf numFmtId="3" fontId="4" fillId="0" borderId="33" xfId="0" applyNumberFormat="1" applyFont="1" applyBorder="1" applyAlignment="1">
      <alignment horizontal="right" vertical="center"/>
    </xf>
    <xf numFmtId="3" fontId="4" fillId="0" borderId="35" xfId="0" applyNumberFormat="1" applyFont="1" applyBorder="1" applyAlignment="1">
      <alignment horizontal="right" vertical="center"/>
    </xf>
    <xf numFmtId="3" fontId="4" fillId="0" borderId="40" xfId="0" applyNumberFormat="1" applyFont="1" applyBorder="1" applyAlignment="1">
      <alignment horizontal="right" vertical="center"/>
    </xf>
    <xf numFmtId="3" fontId="4" fillId="0" borderId="60" xfId="0" applyNumberFormat="1" applyFont="1" applyBorder="1" applyAlignment="1">
      <alignment horizontal="right" vertical="center"/>
    </xf>
    <xf numFmtId="3" fontId="4" fillId="4" borderId="33" xfId="0" applyNumberFormat="1" applyFont="1" applyFill="1" applyBorder="1" applyAlignment="1">
      <alignment horizontal="right" vertical="center"/>
    </xf>
    <xf numFmtId="3" fontId="4" fillId="4" borderId="40" xfId="0" applyNumberFormat="1" applyFont="1" applyFill="1" applyBorder="1" applyAlignment="1">
      <alignment horizontal="right" vertical="center"/>
    </xf>
    <xf numFmtId="2" fontId="4" fillId="2" borderId="44" xfId="0" applyNumberFormat="1" applyFont="1" applyFill="1" applyBorder="1" applyAlignment="1">
      <alignment horizontal="center" vertical="center" wrapText="1"/>
    </xf>
    <xf numFmtId="3" fontId="4" fillId="0" borderId="41" xfId="0" applyNumberFormat="1" applyFont="1" applyBorder="1" applyAlignment="1">
      <alignment horizontal="right" vertical="center"/>
    </xf>
    <xf numFmtId="3" fontId="4" fillId="0" borderId="69" xfId="0" applyNumberFormat="1" applyFont="1" applyBorder="1" applyAlignment="1">
      <alignment horizontal="right" vertical="center"/>
    </xf>
    <xf numFmtId="3" fontId="4" fillId="0" borderId="66" xfId="0" applyNumberFormat="1" applyFont="1" applyBorder="1" applyAlignment="1">
      <alignment horizontal="right" vertical="center"/>
    </xf>
    <xf numFmtId="3" fontId="4" fillId="4" borderId="7" xfId="0" applyNumberFormat="1" applyFont="1" applyFill="1" applyBorder="1" applyAlignment="1">
      <alignment horizontal="right" vertical="center"/>
    </xf>
    <xf numFmtId="3" fontId="4" fillId="4" borderId="44" xfId="0" applyNumberFormat="1" applyFont="1" applyFill="1" applyBorder="1" applyAlignment="1">
      <alignment horizontal="right" vertical="center"/>
    </xf>
    <xf numFmtId="2" fontId="4" fillId="2" borderId="31" xfId="0" applyNumberFormat="1" applyFont="1" applyFill="1" applyBorder="1" applyAlignment="1">
      <alignment horizontal="center" vertical="center" wrapText="1"/>
    </xf>
    <xf numFmtId="3" fontId="4" fillId="4" borderId="35" xfId="0" applyNumberFormat="1" applyFont="1" applyFill="1" applyBorder="1" applyAlignment="1">
      <alignment horizontal="right" vertical="center"/>
    </xf>
    <xf numFmtId="3" fontId="4" fillId="0" borderId="31" xfId="0" applyNumberFormat="1" applyFont="1" applyBorder="1" applyAlignment="1">
      <alignment horizontal="right" vertical="center"/>
    </xf>
    <xf numFmtId="3" fontId="4" fillId="0" borderId="2" xfId="0" applyNumberFormat="1" applyFont="1" applyFill="1" applyBorder="1" applyAlignment="1">
      <alignment horizontal="right" vertical="center"/>
    </xf>
    <xf numFmtId="3" fontId="4" fillId="0" borderId="3" xfId="0" applyNumberFormat="1" applyFont="1" applyBorder="1" applyAlignment="1">
      <alignment horizontal="right" vertical="center"/>
    </xf>
    <xf numFmtId="3" fontId="9" fillId="0" borderId="5" xfId="0" applyNumberFormat="1" applyFont="1" applyFill="1" applyBorder="1" applyAlignment="1">
      <alignment horizontal="right" vertical="center"/>
    </xf>
    <xf numFmtId="3" fontId="9" fillId="0" borderId="10" xfId="0" applyNumberFormat="1" applyFont="1" applyBorder="1" applyAlignment="1">
      <alignment horizontal="right" vertical="center"/>
    </xf>
    <xf numFmtId="3" fontId="9" fillId="0" borderId="7" xfId="0" applyNumberFormat="1" applyFont="1" applyBorder="1" applyAlignment="1">
      <alignment horizontal="right" vertical="center"/>
    </xf>
    <xf numFmtId="3" fontId="9" fillId="0" borderId="64" xfId="0" applyNumberFormat="1" applyFont="1" applyBorder="1" applyAlignment="1">
      <alignment horizontal="right" vertical="center"/>
    </xf>
    <xf numFmtId="3" fontId="9" fillId="0" borderId="24" xfId="0" applyNumberFormat="1" applyFont="1" applyBorder="1" applyAlignment="1">
      <alignment horizontal="right" vertical="center"/>
    </xf>
    <xf numFmtId="3" fontId="9" fillId="4" borderId="10" xfId="0" applyNumberFormat="1" applyFont="1" applyFill="1" applyBorder="1" applyAlignment="1">
      <alignment horizontal="right" vertical="center"/>
    </xf>
    <xf numFmtId="3" fontId="9" fillId="4" borderId="24" xfId="0" applyNumberFormat="1" applyFont="1" applyFill="1" applyBorder="1" applyAlignment="1">
      <alignment horizontal="right" vertical="center"/>
    </xf>
    <xf numFmtId="3" fontId="9" fillId="0" borderId="51" xfId="0" applyNumberFormat="1" applyFont="1" applyFill="1" applyBorder="1" applyAlignment="1">
      <alignment horizontal="right" vertical="center"/>
    </xf>
    <xf numFmtId="3" fontId="9" fillId="0" borderId="51" xfId="0" applyNumberFormat="1" applyFont="1" applyBorder="1" applyAlignment="1">
      <alignment horizontal="right" vertical="center"/>
    </xf>
    <xf numFmtId="3" fontId="4" fillId="0" borderId="45" xfId="0" applyNumberFormat="1" applyFont="1" applyFill="1" applyBorder="1" applyAlignment="1">
      <alignment horizontal="right" vertical="center"/>
    </xf>
    <xf numFmtId="1" fontId="4" fillId="0" borderId="45" xfId="0" applyNumberFormat="1" applyFont="1" applyFill="1" applyBorder="1" applyAlignment="1">
      <alignment horizontal="right" vertical="center"/>
    </xf>
    <xf numFmtId="1" fontId="4" fillId="0" borderId="33" xfId="0" applyNumberFormat="1" applyFont="1" applyBorder="1" applyAlignment="1">
      <alignment horizontal="right" vertical="center"/>
    </xf>
    <xf numFmtId="1" fontId="4" fillId="0" borderId="35" xfId="0" applyNumberFormat="1" applyFont="1" applyBorder="1" applyAlignment="1">
      <alignment horizontal="right" vertical="center"/>
    </xf>
    <xf numFmtId="1" fontId="4" fillId="0" borderId="40" xfId="0" applyNumberFormat="1" applyFont="1" applyBorder="1" applyAlignment="1">
      <alignment horizontal="right" vertical="center"/>
    </xf>
    <xf numFmtId="1" fontId="4" fillId="0" borderId="45" xfId="0" applyNumberFormat="1" applyFont="1" applyBorder="1" applyAlignment="1">
      <alignment horizontal="right" vertical="center"/>
    </xf>
    <xf numFmtId="3" fontId="9" fillId="0" borderId="2" xfId="0" applyNumberFormat="1" applyFont="1" applyFill="1" applyBorder="1" applyAlignment="1">
      <alignment horizontal="right" vertical="center"/>
    </xf>
    <xf numFmtId="3" fontId="9" fillId="0" borderId="39" xfId="0" applyNumberFormat="1" applyFont="1" applyBorder="1" applyAlignment="1">
      <alignment horizontal="right" vertical="center"/>
    </xf>
    <xf numFmtId="3" fontId="9" fillId="0" borderId="66" xfId="0" applyNumberFormat="1" applyFont="1" applyBorder="1" applyAlignment="1">
      <alignment horizontal="right" vertical="center"/>
    </xf>
    <xf numFmtId="3" fontId="9" fillId="0" borderId="2" xfId="0" applyNumberFormat="1" applyFont="1" applyBorder="1" applyAlignment="1">
      <alignment horizontal="right" vertical="center"/>
    </xf>
    <xf numFmtId="3" fontId="9" fillId="0" borderId="44" xfId="0" applyNumberFormat="1" applyFont="1" applyBorder="1" applyAlignment="1">
      <alignment horizontal="right" vertical="center"/>
    </xf>
    <xf numFmtId="1" fontId="4" fillId="0" borderId="31" xfId="0" applyNumberFormat="1" applyFont="1" applyFill="1" applyBorder="1" applyAlignment="1">
      <alignment horizontal="right" vertical="center"/>
    </xf>
    <xf numFmtId="1" fontId="4" fillId="0" borderId="60" xfId="0" applyNumberFormat="1" applyFont="1" applyBorder="1" applyAlignment="1">
      <alignment horizontal="right" vertical="center"/>
    </xf>
    <xf numFmtId="1" fontId="4" fillId="0" borderId="31" xfId="0" applyNumberFormat="1" applyFont="1" applyBorder="1" applyAlignment="1">
      <alignment horizontal="right" vertical="center"/>
    </xf>
    <xf numFmtId="2" fontId="4" fillId="0" borderId="10" xfId="0" applyNumberFormat="1" applyFont="1" applyFill="1" applyBorder="1" applyAlignment="1">
      <alignment horizontal="center" vertical="center"/>
    </xf>
    <xf numFmtId="2" fontId="4" fillId="0" borderId="64" xfId="0" applyNumberFormat="1" applyFont="1" applyFill="1" applyBorder="1" applyAlignment="1">
      <alignment horizontal="center" vertical="center"/>
    </xf>
    <xf numFmtId="3" fontId="4" fillId="0" borderId="33" xfId="0" applyNumberFormat="1" applyFont="1" applyFill="1" applyBorder="1" applyAlignment="1">
      <alignment horizontal="right" vertical="center"/>
    </xf>
    <xf numFmtId="0" fontId="11" fillId="2" borderId="35" xfId="0" applyFont="1" applyFill="1" applyBorder="1" applyAlignment="1">
      <alignment horizontal="center" vertical="center" wrapText="1"/>
    </xf>
    <xf numFmtId="0" fontId="14" fillId="3" borderId="24" xfId="0" applyFont="1" applyFill="1" applyBorder="1" applyAlignment="1">
      <alignment horizontal="center" vertical="center" wrapText="1"/>
    </xf>
    <xf numFmtId="0" fontId="11" fillId="3" borderId="30" xfId="0" applyFont="1" applyFill="1" applyBorder="1" applyAlignment="1">
      <alignment horizontal="center" vertical="center" wrapText="1"/>
    </xf>
    <xf numFmtId="0" fontId="14" fillId="3" borderId="31" xfId="0" applyFont="1" applyFill="1" applyBorder="1" applyAlignment="1">
      <alignment horizontal="center" vertical="center" wrapText="1"/>
    </xf>
    <xf numFmtId="0" fontId="11" fillId="3" borderId="35" xfId="0" applyFont="1" applyFill="1" applyBorder="1" applyAlignment="1">
      <alignment horizontal="center" vertical="center" wrapText="1"/>
    </xf>
    <xf numFmtId="0" fontId="14" fillId="3" borderId="5" xfId="0" applyFont="1" applyFill="1" applyBorder="1" applyAlignment="1">
      <alignment horizontal="center" vertical="center" wrapText="1"/>
    </xf>
    <xf numFmtId="164" fontId="4" fillId="0" borderId="32" xfId="0" applyNumberFormat="1" applyFont="1" applyFill="1" applyBorder="1" applyAlignment="1">
      <alignment horizontal="center" vertical="center"/>
    </xf>
    <xf numFmtId="0" fontId="11" fillId="3" borderId="11" xfId="0" applyFont="1" applyFill="1" applyBorder="1" applyAlignment="1">
      <alignment horizontal="center" vertical="center" wrapText="1"/>
    </xf>
    <xf numFmtId="0" fontId="4" fillId="3" borderId="39" xfId="0" applyFont="1" applyFill="1" applyBorder="1" applyAlignment="1">
      <alignment horizontal="left"/>
    </xf>
    <xf numFmtId="164" fontId="4" fillId="0" borderId="3" xfId="0" applyNumberFormat="1" applyFont="1" applyFill="1" applyBorder="1" applyAlignment="1">
      <alignment horizontal="center" vertical="center"/>
    </xf>
    <xf numFmtId="3" fontId="4" fillId="0" borderId="1" xfId="0" applyNumberFormat="1" applyFont="1" applyFill="1" applyBorder="1" applyAlignment="1">
      <alignment horizontal="center" vertical="center"/>
    </xf>
    <xf numFmtId="3" fontId="4" fillId="0" borderId="38" xfId="0" applyNumberFormat="1" applyFont="1" applyBorder="1" applyAlignment="1">
      <alignment horizontal="center" vertical="center"/>
    </xf>
    <xf numFmtId="3" fontId="4" fillId="0" borderId="23" xfId="0" applyNumberFormat="1" applyFont="1" applyBorder="1" applyAlignment="1">
      <alignment horizontal="center" vertical="center"/>
    </xf>
    <xf numFmtId="3" fontId="4" fillId="4" borderId="6" xfId="0" applyNumberFormat="1" applyFont="1" applyFill="1" applyBorder="1" applyAlignment="1">
      <alignment horizontal="center" vertical="center"/>
    </xf>
    <xf numFmtId="3" fontId="4" fillId="4" borderId="23" xfId="0" applyNumberFormat="1" applyFont="1" applyFill="1" applyBorder="1" applyAlignment="1">
      <alignment horizontal="center" vertical="center"/>
    </xf>
    <xf numFmtId="3" fontId="9" fillId="0" borderId="9" xfId="0" applyNumberFormat="1" applyFont="1" applyBorder="1" applyAlignment="1">
      <alignment horizontal="right" vertical="center"/>
    </xf>
    <xf numFmtId="0" fontId="4" fillId="3" borderId="4" xfId="0" applyFont="1" applyFill="1" applyBorder="1"/>
    <xf numFmtId="0" fontId="9" fillId="3" borderId="52" xfId="0" applyFont="1" applyFill="1" applyBorder="1" applyAlignment="1">
      <alignment horizontal="right" vertical="center"/>
    </xf>
    <xf numFmtId="0" fontId="9" fillId="3" borderId="2" xfId="0" applyFont="1" applyFill="1" applyBorder="1" applyAlignment="1">
      <alignment horizontal="center"/>
    </xf>
    <xf numFmtId="0" fontId="9" fillId="3" borderId="32" xfId="0" applyFont="1" applyFill="1" applyBorder="1" applyAlignment="1">
      <alignment horizontal="right" vertical="center"/>
    </xf>
    <xf numFmtId="0" fontId="4" fillId="3" borderId="54" xfId="0" applyFont="1" applyFill="1" applyBorder="1" applyAlignment="1">
      <alignment horizontal="right"/>
    </xf>
    <xf numFmtId="0" fontId="9" fillId="3" borderId="7" xfId="0" applyFont="1" applyFill="1" applyBorder="1"/>
    <xf numFmtId="0" fontId="4" fillId="3" borderId="7" xfId="0" applyNumberFormat="1" applyFont="1" applyFill="1" applyBorder="1" applyAlignment="1">
      <alignment horizontal="right"/>
    </xf>
    <xf numFmtId="0" fontId="4" fillId="3" borderId="54" xfId="0" applyNumberFormat="1" applyFont="1" applyFill="1" applyBorder="1" applyAlignment="1">
      <alignment horizontal="right"/>
    </xf>
    <xf numFmtId="49" fontId="4" fillId="3" borderId="7" xfId="0" applyNumberFormat="1" applyFont="1" applyFill="1" applyBorder="1" applyAlignment="1">
      <alignment horizontal="right"/>
    </xf>
    <xf numFmtId="0" fontId="4" fillId="3" borderId="36" xfId="0" applyFont="1" applyFill="1" applyBorder="1"/>
    <xf numFmtId="49" fontId="4" fillId="3" borderId="39" xfId="0" applyNumberFormat="1" applyFont="1" applyFill="1" applyBorder="1" applyAlignment="1">
      <alignment horizontal="right"/>
    </xf>
    <xf numFmtId="0" fontId="4" fillId="3" borderId="56" xfId="0" applyFont="1" applyFill="1" applyBorder="1" applyAlignment="1">
      <alignment horizontal="right"/>
    </xf>
    <xf numFmtId="0" fontId="4" fillId="3" borderId="56" xfId="0" applyNumberFormat="1" applyFont="1" applyFill="1" applyBorder="1" applyAlignment="1">
      <alignment horizontal="right"/>
    </xf>
    <xf numFmtId="0" fontId="9" fillId="3" borderId="39" xfId="0" applyFont="1" applyFill="1" applyBorder="1"/>
    <xf numFmtId="2" fontId="4" fillId="3" borderId="39" xfId="0" applyNumberFormat="1" applyFont="1" applyFill="1" applyBorder="1" applyAlignment="1">
      <alignment horizontal="right"/>
    </xf>
    <xf numFmtId="0" fontId="11" fillId="5" borderId="29" xfId="0" applyFont="1" applyFill="1" applyBorder="1" applyAlignment="1">
      <alignment horizontal="center" vertical="center" wrapText="1"/>
    </xf>
    <xf numFmtId="0" fontId="11" fillId="5" borderId="30" xfId="0" applyFont="1" applyFill="1" applyBorder="1" applyAlignment="1">
      <alignment horizontal="center" vertical="center" wrapText="1"/>
    </xf>
    <xf numFmtId="0" fontId="11" fillId="2" borderId="29" xfId="0" applyFont="1" applyFill="1" applyBorder="1" applyAlignment="1">
      <alignment horizontal="center" vertical="center" wrapText="1"/>
    </xf>
    <xf numFmtId="3" fontId="9" fillId="0" borderId="5" xfId="0" applyNumberFormat="1" applyFont="1" applyBorder="1" applyAlignment="1">
      <alignment horizontal="right" vertical="center"/>
    </xf>
    <xf numFmtId="0" fontId="11" fillId="2" borderId="37" xfId="0" applyFont="1" applyFill="1" applyBorder="1" applyAlignment="1">
      <alignment horizontal="center" vertical="center" wrapText="1"/>
    </xf>
    <xf numFmtId="0" fontId="37" fillId="2" borderId="29" xfId="0" applyFont="1" applyFill="1" applyBorder="1" applyAlignment="1">
      <alignment horizontal="center" vertical="center" wrapText="1"/>
    </xf>
    <xf numFmtId="0" fontId="37" fillId="2" borderId="30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right"/>
    </xf>
    <xf numFmtId="0" fontId="4" fillId="3" borderId="2" xfId="0" applyFont="1" applyFill="1" applyBorder="1" applyAlignment="1">
      <alignment horizontal="right"/>
    </xf>
    <xf numFmtId="0" fontId="9" fillId="3" borderId="6" xfId="0" applyFont="1" applyFill="1" applyBorder="1" applyAlignment="1">
      <alignment horizontal="left" vertical="center"/>
    </xf>
    <xf numFmtId="0" fontId="9" fillId="3" borderId="7" xfId="0" applyFont="1" applyFill="1" applyBorder="1" applyAlignment="1">
      <alignment horizontal="left" vertical="center"/>
    </xf>
    <xf numFmtId="0" fontId="14" fillId="3" borderId="1" xfId="0" applyFont="1" applyFill="1" applyBorder="1" applyAlignment="1">
      <alignment horizontal="right"/>
    </xf>
    <xf numFmtId="0" fontId="14" fillId="3" borderId="2" xfId="0" applyFont="1" applyFill="1" applyBorder="1" applyAlignment="1">
      <alignment horizontal="right"/>
    </xf>
    <xf numFmtId="0" fontId="25" fillId="3" borderId="2" xfId="0" applyFont="1" applyFill="1" applyBorder="1" applyAlignment="1">
      <alignment horizontal="right"/>
    </xf>
    <xf numFmtId="0" fontId="14" fillId="3" borderId="3" xfId="0" applyFont="1" applyFill="1" applyBorder="1" applyAlignment="1">
      <alignment horizontal="right"/>
    </xf>
    <xf numFmtId="0" fontId="25" fillId="3" borderId="3" xfId="0" applyFont="1" applyFill="1" applyBorder="1" applyAlignment="1">
      <alignment horizontal="right"/>
    </xf>
    <xf numFmtId="0" fontId="25" fillId="3" borderId="32" xfId="0" applyFont="1" applyFill="1" applyBorder="1" applyAlignment="1">
      <alignment horizontal="right"/>
    </xf>
    <xf numFmtId="0" fontId="25" fillId="3" borderId="23" xfId="0" applyFont="1" applyFill="1" applyBorder="1" applyAlignment="1">
      <alignment vertical="center"/>
    </xf>
    <xf numFmtId="0" fontId="14" fillId="3" borderId="44" xfId="0" applyFont="1" applyFill="1" applyBorder="1" applyAlignment="1">
      <alignment horizontal="right"/>
    </xf>
    <xf numFmtId="0" fontId="14" fillId="3" borderId="43" xfId="0" applyFont="1" applyFill="1" applyBorder="1" applyAlignment="1">
      <alignment horizontal="right"/>
    </xf>
    <xf numFmtId="0" fontId="14" fillId="3" borderId="42" xfId="0" applyFont="1" applyFill="1" applyBorder="1" applyAlignment="1">
      <alignment horizontal="right"/>
    </xf>
    <xf numFmtId="0" fontId="25" fillId="3" borderId="11" xfId="0" applyFont="1" applyFill="1" applyBorder="1" applyAlignment="1">
      <alignment vertical="center"/>
    </xf>
    <xf numFmtId="0" fontId="14" fillId="3" borderId="12" xfId="0" applyFont="1" applyFill="1" applyBorder="1"/>
    <xf numFmtId="0" fontId="14" fillId="3" borderId="12" xfId="0" applyFont="1" applyFill="1" applyBorder="1" applyAlignment="1">
      <alignment horizontal="left"/>
    </xf>
    <xf numFmtId="0" fontId="14" fillId="3" borderId="12" xfId="0" applyFont="1" applyFill="1" applyBorder="1" applyAlignment="1">
      <alignment horizontal="right" vertical="center"/>
    </xf>
    <xf numFmtId="0" fontId="14" fillId="3" borderId="13" xfId="0" applyFont="1" applyFill="1" applyBorder="1"/>
    <xf numFmtId="0" fontId="14" fillId="3" borderId="13" xfId="0" applyFont="1" applyFill="1" applyBorder="1" applyAlignment="1">
      <alignment horizontal="right"/>
    </xf>
    <xf numFmtId="0" fontId="14" fillId="3" borderId="28" xfId="0" applyFont="1" applyFill="1" applyBorder="1" applyAlignment="1">
      <alignment horizontal="right"/>
    </xf>
    <xf numFmtId="0" fontId="9" fillId="2" borderId="0" xfId="0" applyFont="1" applyFill="1" applyAlignment="1">
      <alignment horizontal="center" vertical="center"/>
    </xf>
    <xf numFmtId="0" fontId="9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15" fillId="2" borderId="0" xfId="0" applyFont="1" applyFill="1" applyAlignment="1">
      <alignment vertical="center"/>
    </xf>
    <xf numFmtId="0" fontId="0" fillId="2" borderId="0" xfId="0" applyFill="1" applyAlignment="1">
      <alignment vertical="center"/>
    </xf>
    <xf numFmtId="0" fontId="30" fillId="2" borderId="0" xfId="0" applyFont="1" applyFill="1" applyAlignment="1">
      <alignment vertical="center"/>
    </xf>
    <xf numFmtId="0" fontId="14" fillId="2" borderId="0" xfId="0" applyFont="1" applyFill="1" applyAlignment="1">
      <alignment vertical="center"/>
    </xf>
    <xf numFmtId="0" fontId="14" fillId="2" borderId="0" xfId="0" applyFont="1" applyFill="1" applyAlignment="1">
      <alignment horizontal="right" vertical="center"/>
    </xf>
    <xf numFmtId="0" fontId="14" fillId="0" borderId="62" xfId="0" applyFont="1" applyFill="1" applyBorder="1" applyAlignment="1">
      <alignment vertical="center" wrapText="1"/>
    </xf>
    <xf numFmtId="0" fontId="0" fillId="0" borderId="19" xfId="0" applyFill="1" applyBorder="1" applyAlignment="1">
      <alignment vertical="center" wrapText="1"/>
    </xf>
    <xf numFmtId="0" fontId="0" fillId="0" borderId="58" xfId="0" applyFill="1" applyBorder="1" applyAlignment="1">
      <alignment vertical="center" wrapText="1"/>
    </xf>
    <xf numFmtId="0" fontId="14" fillId="6" borderId="25" xfId="0" applyFont="1" applyFill="1" applyBorder="1" applyAlignment="1">
      <alignment horizontal="center" vertical="center"/>
    </xf>
    <xf numFmtId="0" fontId="14" fillId="6" borderId="0" xfId="0" applyFont="1" applyFill="1" applyBorder="1" applyAlignment="1">
      <alignment horizontal="center" vertical="center"/>
    </xf>
    <xf numFmtId="0" fontId="0" fillId="6" borderId="0" xfId="0" applyFill="1" applyBorder="1" applyAlignment="1">
      <alignment horizontal="center" vertical="center"/>
    </xf>
    <xf numFmtId="0" fontId="0" fillId="6" borderId="49" xfId="0" applyFill="1" applyBorder="1" applyAlignment="1">
      <alignment horizontal="center" vertical="center"/>
    </xf>
    <xf numFmtId="0" fontId="14" fillId="6" borderId="23" xfId="0" applyFont="1" applyFill="1" applyBorder="1" applyAlignment="1">
      <alignment horizontal="center" vertical="center"/>
    </xf>
    <xf numFmtId="0" fontId="14" fillId="6" borderId="44" xfId="0" applyFont="1" applyFill="1" applyBorder="1" applyAlignment="1">
      <alignment horizontal="center" vertical="center"/>
    </xf>
    <xf numFmtId="0" fontId="0" fillId="6" borderId="44" xfId="0" applyFill="1" applyBorder="1" applyAlignment="1">
      <alignment horizontal="center" vertical="center"/>
    </xf>
    <xf numFmtId="0" fontId="0" fillId="6" borderId="24" xfId="0" applyFill="1" applyBorder="1" applyAlignment="1">
      <alignment horizontal="center" vertical="center"/>
    </xf>
    <xf numFmtId="0" fontId="14" fillId="0" borderId="62" xfId="0" applyFont="1" applyBorder="1" applyAlignment="1">
      <alignment vertical="center" wrapText="1"/>
    </xf>
    <xf numFmtId="0" fontId="0" fillId="0" borderId="58" xfId="0" applyBorder="1" applyAlignment="1">
      <alignment vertical="center" wrapText="1"/>
    </xf>
    <xf numFmtId="3" fontId="14" fillId="6" borderId="6" xfId="0" applyNumberFormat="1" applyFont="1" applyFill="1" applyBorder="1" applyAlignment="1">
      <alignment horizontal="center" vertical="center"/>
    </xf>
    <xf numFmtId="0" fontId="0" fillId="6" borderId="7" xfId="0" applyFill="1" applyBorder="1" applyAlignment="1">
      <alignment horizontal="center" vertical="center"/>
    </xf>
    <xf numFmtId="0" fontId="0" fillId="6" borderId="7" xfId="0" applyFill="1" applyBorder="1" applyAlignment="1">
      <alignment vertical="center"/>
    </xf>
    <xf numFmtId="0" fontId="0" fillId="6" borderId="10" xfId="0" applyFill="1" applyBorder="1" applyAlignment="1">
      <alignment vertical="center"/>
    </xf>
    <xf numFmtId="3" fontId="14" fillId="6" borderId="25" xfId="0" applyNumberFormat="1" applyFont="1" applyFill="1" applyBorder="1" applyAlignment="1">
      <alignment horizontal="center" vertical="center"/>
    </xf>
    <xf numFmtId="0" fontId="0" fillId="6" borderId="25" xfId="0" applyFill="1" applyBorder="1" applyAlignment="1">
      <alignment horizontal="center" vertical="center"/>
    </xf>
    <xf numFmtId="0" fontId="0" fillId="6" borderId="23" xfId="0" applyFill="1" applyBorder="1" applyAlignment="1">
      <alignment horizontal="center" vertical="center"/>
    </xf>
    <xf numFmtId="0" fontId="0" fillId="6" borderId="0" xfId="0" applyFill="1" applyBorder="1" applyAlignment="1">
      <alignment vertical="center"/>
    </xf>
    <xf numFmtId="0" fontId="0" fillId="6" borderId="49" xfId="0" applyFill="1" applyBorder="1" applyAlignment="1">
      <alignment vertical="center"/>
    </xf>
    <xf numFmtId="0" fontId="0" fillId="6" borderId="44" xfId="0" applyFill="1" applyBorder="1" applyAlignment="1">
      <alignment vertical="center"/>
    </xf>
    <xf numFmtId="0" fontId="0" fillId="6" borderId="24" xfId="0" applyFill="1" applyBorder="1" applyAlignment="1">
      <alignment vertical="center"/>
    </xf>
    <xf numFmtId="0" fontId="14" fillId="0" borderId="19" xfId="0" applyFont="1" applyFill="1" applyBorder="1" applyAlignment="1">
      <alignment vertical="center" wrapText="1"/>
    </xf>
    <xf numFmtId="0" fontId="14" fillId="0" borderId="58" xfId="0" applyFont="1" applyFill="1" applyBorder="1" applyAlignment="1">
      <alignment vertical="center" wrapText="1"/>
    </xf>
    <xf numFmtId="3" fontId="14" fillId="6" borderId="59" xfId="0" applyNumberFormat="1" applyFont="1" applyFill="1" applyBorder="1" applyAlignment="1">
      <alignment horizontal="center" vertical="center"/>
    </xf>
    <xf numFmtId="3" fontId="14" fillId="6" borderId="66" xfId="0" applyNumberFormat="1" applyFont="1" applyFill="1" applyBorder="1" applyAlignment="1">
      <alignment horizontal="center" vertical="center"/>
    </xf>
    <xf numFmtId="3" fontId="14" fillId="6" borderId="61" xfId="0" applyNumberFormat="1" applyFont="1" applyFill="1" applyBorder="1" applyAlignment="1">
      <alignment horizontal="center" vertical="center"/>
    </xf>
    <xf numFmtId="3" fontId="14" fillId="6" borderId="0" xfId="0" applyNumberFormat="1" applyFont="1" applyFill="1" applyBorder="1" applyAlignment="1">
      <alignment horizontal="center" vertical="center"/>
    </xf>
    <xf numFmtId="3" fontId="14" fillId="6" borderId="49" xfId="0" applyNumberFormat="1" applyFont="1" applyFill="1" applyBorder="1" applyAlignment="1">
      <alignment horizontal="center" vertical="center"/>
    </xf>
    <xf numFmtId="3" fontId="14" fillId="6" borderId="23" xfId="0" applyNumberFormat="1" applyFont="1" applyFill="1" applyBorder="1" applyAlignment="1">
      <alignment horizontal="center" vertical="center"/>
    </xf>
    <xf numFmtId="3" fontId="14" fillId="6" borderId="44" xfId="0" applyNumberFormat="1" applyFont="1" applyFill="1" applyBorder="1" applyAlignment="1">
      <alignment horizontal="center" vertical="center"/>
    </xf>
    <xf numFmtId="3" fontId="14" fillId="6" borderId="24" xfId="0" applyNumberFormat="1" applyFont="1" applyFill="1" applyBorder="1" applyAlignment="1">
      <alignment horizontal="center" vertical="center"/>
    </xf>
    <xf numFmtId="0" fontId="22" fillId="7" borderId="0" xfId="1" applyFont="1" applyFill="1" applyAlignment="1"/>
    <xf numFmtId="0" fontId="2" fillId="7" borderId="0" xfId="1" applyFill="1" applyAlignment="1"/>
    <xf numFmtId="0" fontId="25" fillId="2" borderId="53" xfId="0" applyFont="1" applyFill="1" applyBorder="1" applyAlignment="1">
      <alignment vertical="center" wrapText="1"/>
    </xf>
    <xf numFmtId="0" fontId="25" fillId="2" borderId="11" xfId="0" applyFont="1" applyFill="1" applyBorder="1" applyAlignment="1">
      <alignment vertical="center" wrapText="1"/>
    </xf>
    <xf numFmtId="0" fontId="25" fillId="2" borderId="67" xfId="0" applyFont="1" applyFill="1" applyBorder="1" applyAlignment="1">
      <alignment vertical="center" wrapText="1"/>
    </xf>
    <xf numFmtId="0" fontId="25" fillId="2" borderId="47" xfId="0" applyFont="1" applyFill="1" applyBorder="1" applyAlignment="1">
      <alignment vertical="center" wrapText="1"/>
    </xf>
    <xf numFmtId="0" fontId="25" fillId="2" borderId="67" xfId="0" applyFont="1" applyFill="1" applyBorder="1" applyAlignment="1">
      <alignment horizontal="right" vertical="center"/>
    </xf>
    <xf numFmtId="0" fontId="25" fillId="2" borderId="47" xfId="0" applyFont="1" applyFill="1" applyBorder="1" applyAlignment="1">
      <alignment vertical="center"/>
    </xf>
    <xf numFmtId="3" fontId="25" fillId="2" borderId="68" xfId="0" applyNumberFormat="1" applyFont="1" applyFill="1" applyBorder="1" applyAlignment="1">
      <alignment horizontal="right" vertical="center"/>
    </xf>
    <xf numFmtId="0" fontId="25" fillId="2" borderId="14" xfId="0" applyFont="1" applyFill="1" applyBorder="1" applyAlignment="1">
      <alignment vertical="center"/>
    </xf>
    <xf numFmtId="3" fontId="25" fillId="2" borderId="65" xfId="0" applyNumberFormat="1" applyFont="1" applyFill="1" applyBorder="1" applyAlignment="1">
      <alignment horizontal="right" vertical="center"/>
    </xf>
    <xf numFmtId="0" fontId="25" fillId="2" borderId="12" xfId="0" applyFont="1" applyFill="1" applyBorder="1" applyAlignment="1">
      <alignment vertical="center"/>
    </xf>
    <xf numFmtId="3" fontId="25" fillId="2" borderId="1" xfId="0" applyNumberFormat="1" applyFont="1" applyFill="1" applyBorder="1" applyAlignment="1">
      <alignment horizontal="center" vertical="center" wrapText="1"/>
    </xf>
    <xf numFmtId="0" fontId="21" fillId="2" borderId="2" xfId="0" applyFont="1" applyFill="1" applyBorder="1" applyAlignment="1">
      <alignment horizontal="center" vertical="center" wrapText="1"/>
    </xf>
    <xf numFmtId="3" fontId="25" fillId="2" borderId="50" xfId="0" applyNumberFormat="1" applyFont="1" applyFill="1" applyBorder="1" applyAlignment="1">
      <alignment horizontal="center" vertical="center" wrapText="1"/>
    </xf>
    <xf numFmtId="0" fontId="25" fillId="2" borderId="13" xfId="0" applyFont="1" applyFill="1" applyBorder="1" applyAlignment="1">
      <alignment horizontal="center" vertical="center" wrapText="1"/>
    </xf>
    <xf numFmtId="3" fontId="25" fillId="2" borderId="22" xfId="0" applyNumberFormat="1" applyFont="1" applyFill="1" applyBorder="1" applyAlignment="1">
      <alignment horizontal="center" vertical="center" wrapText="1"/>
    </xf>
    <xf numFmtId="0" fontId="25" fillId="2" borderId="28" xfId="0" applyFont="1" applyFill="1" applyBorder="1" applyAlignment="1">
      <alignment horizontal="center" vertical="center" wrapText="1"/>
    </xf>
    <xf numFmtId="0" fontId="21" fillId="2" borderId="5" xfId="0" applyFont="1" applyFill="1" applyBorder="1" applyAlignment="1">
      <alignment horizontal="center" vertical="center" wrapText="1"/>
    </xf>
    <xf numFmtId="2" fontId="4" fillId="5" borderId="20" xfId="0" applyNumberFormat="1" applyFont="1" applyFill="1" applyBorder="1" applyAlignment="1">
      <alignment horizontal="center" vertical="center" wrapText="1"/>
    </xf>
    <xf numFmtId="2" fontId="4" fillId="5" borderId="28" xfId="0" applyNumberFormat="1" applyFont="1" applyFill="1" applyBorder="1" applyAlignment="1">
      <alignment horizontal="center" vertical="center" wrapText="1"/>
    </xf>
    <xf numFmtId="2" fontId="4" fillId="5" borderId="18" xfId="0" applyNumberFormat="1" applyFont="1" applyFill="1" applyBorder="1" applyAlignment="1">
      <alignment horizontal="center" vertical="center" wrapText="1"/>
    </xf>
    <xf numFmtId="2" fontId="4" fillId="5" borderId="26" xfId="0" applyNumberFormat="1" applyFont="1" applyFill="1" applyBorder="1" applyAlignment="1">
      <alignment horizontal="center" vertical="center" wrapText="1"/>
    </xf>
    <xf numFmtId="0" fontId="4" fillId="5" borderId="18" xfId="0" applyFont="1" applyFill="1" applyBorder="1" applyAlignment="1">
      <alignment horizontal="center" vertical="center" wrapText="1"/>
    </xf>
    <xf numFmtId="0" fontId="4" fillId="5" borderId="26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9" fillId="3" borderId="38" xfId="0" applyFont="1" applyFill="1" applyBorder="1" applyAlignment="1">
      <alignment horizontal="left" vertical="center"/>
    </xf>
    <xf numFmtId="0" fontId="9" fillId="3" borderId="39" xfId="0" applyFont="1" applyFill="1" applyBorder="1" applyAlignment="1">
      <alignment horizontal="left" vertical="center"/>
    </xf>
    <xf numFmtId="0" fontId="4" fillId="3" borderId="37" xfId="0" applyFont="1" applyFill="1" applyBorder="1" applyAlignment="1">
      <alignment horizontal="right" vertical="center"/>
    </xf>
    <xf numFmtId="0" fontId="4" fillId="3" borderId="39" xfId="0" applyFont="1" applyFill="1" applyBorder="1" applyAlignment="1">
      <alignment horizontal="right" vertical="center"/>
    </xf>
    <xf numFmtId="0" fontId="4" fillId="3" borderId="64" xfId="0" applyFont="1" applyFill="1" applyBorder="1" applyAlignment="1">
      <alignment horizontal="right" vertical="center"/>
    </xf>
    <xf numFmtId="0" fontId="9" fillId="0" borderId="15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0" fillId="0" borderId="16" xfId="0" applyBorder="1" applyAlignment="1">
      <alignment vertical="center"/>
    </xf>
    <xf numFmtId="0" fontId="0" fillId="0" borderId="17" xfId="0" applyBorder="1" applyAlignment="1">
      <alignment vertical="center"/>
    </xf>
    <xf numFmtId="0" fontId="4" fillId="0" borderId="18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28" xfId="0" applyFont="1" applyBorder="1" applyAlignment="1">
      <alignment horizontal="center" vertical="center" wrapText="1"/>
    </xf>
    <xf numFmtId="3" fontId="4" fillId="0" borderId="19" xfId="0" applyNumberFormat="1" applyFont="1" applyBorder="1" applyAlignment="1">
      <alignment horizontal="center" vertical="center" wrapText="1"/>
    </xf>
    <xf numFmtId="3" fontId="4" fillId="0" borderId="27" xfId="0" applyNumberFormat="1" applyFont="1" applyBorder="1" applyAlignment="1">
      <alignment horizontal="center" vertical="center" wrapText="1"/>
    </xf>
    <xf numFmtId="3" fontId="4" fillId="0" borderId="20" xfId="0" applyNumberFormat="1" applyFont="1" applyBorder="1" applyAlignment="1">
      <alignment horizontal="center" vertical="center" wrapText="1"/>
    </xf>
    <xf numFmtId="3" fontId="4" fillId="0" borderId="28" xfId="0" applyNumberFormat="1" applyFont="1" applyBorder="1" applyAlignment="1">
      <alignment horizontal="center" vertical="center" wrapText="1"/>
    </xf>
    <xf numFmtId="2" fontId="4" fillId="5" borderId="23" xfId="0" applyNumberFormat="1" applyFont="1" applyFill="1" applyBorder="1" applyAlignment="1">
      <alignment horizontal="center" vertical="center" wrapText="1"/>
    </xf>
    <xf numFmtId="2" fontId="4" fillId="5" borderId="24" xfId="0" applyNumberFormat="1" applyFont="1" applyFill="1" applyBorder="1" applyAlignment="1">
      <alignment horizontal="center" vertical="center" wrapText="1"/>
    </xf>
    <xf numFmtId="2" fontId="4" fillId="5" borderId="19" xfId="0" applyNumberFormat="1" applyFont="1" applyFill="1" applyBorder="1" applyAlignment="1">
      <alignment horizontal="center" vertical="center" wrapText="1"/>
    </xf>
    <xf numFmtId="2" fontId="4" fillId="5" borderId="27" xfId="0" applyNumberFormat="1" applyFont="1" applyFill="1" applyBorder="1" applyAlignment="1">
      <alignment horizontal="center" vertical="center" wrapText="1"/>
    </xf>
    <xf numFmtId="0" fontId="9" fillId="3" borderId="6" xfId="0" applyFont="1" applyFill="1" applyBorder="1" applyAlignment="1">
      <alignment horizontal="left" vertical="center"/>
    </xf>
    <xf numFmtId="0" fontId="9" fillId="3" borderId="7" xfId="0" applyFont="1" applyFill="1" applyBorder="1" applyAlignment="1">
      <alignment horizontal="left" vertical="center"/>
    </xf>
    <xf numFmtId="0" fontId="4" fillId="3" borderId="8" xfId="0" applyFont="1" applyFill="1" applyBorder="1" applyAlignment="1">
      <alignment horizontal="right" vertical="center"/>
    </xf>
    <xf numFmtId="0" fontId="4" fillId="3" borderId="7" xfId="0" applyFont="1" applyFill="1" applyBorder="1" applyAlignment="1">
      <alignment horizontal="right" vertical="center"/>
    </xf>
    <xf numFmtId="0" fontId="4" fillId="3" borderId="10" xfId="0" applyFont="1" applyFill="1" applyBorder="1" applyAlignment="1">
      <alignment horizontal="right" vertical="center"/>
    </xf>
    <xf numFmtId="0" fontId="9" fillId="3" borderId="3" xfId="0" applyFont="1" applyFill="1" applyBorder="1" applyAlignment="1">
      <alignment horizontal="right"/>
    </xf>
    <xf numFmtId="0" fontId="9" fillId="3" borderId="2" xfId="0" applyFont="1" applyFill="1" applyBorder="1" applyAlignment="1">
      <alignment horizontal="right"/>
    </xf>
    <xf numFmtId="0" fontId="9" fillId="3" borderId="5" xfId="0" applyFont="1" applyFill="1" applyBorder="1" applyAlignment="1">
      <alignment horizontal="right"/>
    </xf>
    <xf numFmtId="0" fontId="9" fillId="3" borderId="8" xfId="0" applyFont="1" applyFill="1" applyBorder="1" applyAlignment="1">
      <alignment horizontal="right" vertical="center"/>
    </xf>
    <xf numFmtId="0" fontId="9" fillId="3" borderId="7" xfId="0" applyFont="1" applyFill="1" applyBorder="1" applyAlignment="1">
      <alignment horizontal="right" vertical="center"/>
    </xf>
    <xf numFmtId="0" fontId="9" fillId="3" borderId="10" xfId="0" applyFont="1" applyFill="1" applyBorder="1" applyAlignment="1">
      <alignment horizontal="right" vertical="center"/>
    </xf>
    <xf numFmtId="2" fontId="4" fillId="2" borderId="25" xfId="0" applyNumberFormat="1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 wrapText="1"/>
    </xf>
    <xf numFmtId="0" fontId="4" fillId="2" borderId="26" xfId="0" applyFont="1" applyFill="1" applyBorder="1" applyAlignment="1">
      <alignment horizontal="center" vertical="center" wrapText="1"/>
    </xf>
    <xf numFmtId="0" fontId="0" fillId="3" borderId="5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vertical="center" wrapText="1"/>
    </xf>
    <xf numFmtId="0" fontId="6" fillId="2" borderId="0" xfId="0" applyFont="1" applyFill="1" applyAlignment="1">
      <alignment vertical="center" wrapText="1"/>
    </xf>
    <xf numFmtId="0" fontId="9" fillId="6" borderId="15" xfId="0" applyFont="1" applyFill="1" applyBorder="1" applyAlignment="1">
      <alignment horizontal="center" vertical="center" wrapText="1"/>
    </xf>
    <xf numFmtId="0" fontId="9" fillId="6" borderId="16" xfId="0" applyFont="1" applyFill="1" applyBorder="1" applyAlignment="1">
      <alignment horizontal="center" vertical="center" wrapText="1"/>
    </xf>
    <xf numFmtId="0" fontId="0" fillId="6" borderId="16" xfId="0" applyFont="1" applyFill="1" applyBorder="1" applyAlignment="1"/>
    <xf numFmtId="0" fontId="0" fillId="6" borderId="17" xfId="0" applyFont="1" applyFill="1" applyBorder="1" applyAlignment="1"/>
    <xf numFmtId="0" fontId="4" fillId="0" borderId="18" xfId="0" applyFont="1" applyFill="1" applyBorder="1" applyAlignment="1">
      <alignment horizontal="center" vertical="center" wrapText="1"/>
    </xf>
    <xf numFmtId="0" fontId="4" fillId="0" borderId="26" xfId="0" applyFont="1" applyFill="1" applyBorder="1" applyAlignment="1">
      <alignment horizontal="center" vertical="center" wrapText="1"/>
    </xf>
    <xf numFmtId="3" fontId="4" fillId="0" borderId="21" xfId="0" applyNumberFormat="1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3" fontId="4" fillId="0" borderId="22" xfId="0" applyNumberFormat="1" applyFont="1" applyBorder="1" applyAlignment="1">
      <alignment horizontal="center" vertical="center" wrapText="1"/>
    </xf>
    <xf numFmtId="2" fontId="4" fillId="2" borderId="23" xfId="0" applyNumberFormat="1" applyFont="1" applyFill="1" applyBorder="1" applyAlignment="1">
      <alignment horizontal="center" vertical="center" wrapText="1"/>
    </xf>
    <xf numFmtId="2" fontId="4" fillId="2" borderId="24" xfId="0" applyNumberFormat="1" applyFont="1" applyFill="1" applyBorder="1" applyAlignment="1">
      <alignment horizontal="center" vertical="center" wrapText="1"/>
    </xf>
    <xf numFmtId="2" fontId="4" fillId="2" borderId="20" xfId="0" applyNumberFormat="1" applyFont="1" applyFill="1" applyBorder="1" applyAlignment="1">
      <alignment horizontal="center" vertical="center" wrapText="1"/>
    </xf>
    <xf numFmtId="0" fontId="4" fillId="2" borderId="28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vertical="center"/>
    </xf>
    <xf numFmtId="0" fontId="15" fillId="2" borderId="0" xfId="0" applyFont="1" applyFill="1" applyAlignment="1">
      <alignment vertical="center"/>
    </xf>
    <xf numFmtId="0" fontId="4" fillId="4" borderId="45" xfId="0" applyFont="1" applyFill="1" applyBorder="1" applyAlignment="1">
      <alignment horizontal="center" vertical="center" wrapText="1"/>
    </xf>
    <xf numFmtId="0" fontId="9" fillId="6" borderId="15" xfId="0" applyFont="1" applyFill="1" applyBorder="1" applyAlignment="1">
      <alignment horizontal="center" vertical="center"/>
    </xf>
    <xf numFmtId="0" fontId="0" fillId="6" borderId="16" xfId="0" applyFont="1" applyFill="1" applyBorder="1" applyAlignment="1">
      <alignment vertical="center"/>
    </xf>
    <xf numFmtId="0" fontId="0" fillId="6" borderId="17" xfId="0" applyFont="1" applyFill="1" applyBorder="1" applyAlignment="1">
      <alignment vertical="center"/>
    </xf>
    <xf numFmtId="0" fontId="4" fillId="2" borderId="45" xfId="0" applyFont="1" applyFill="1" applyBorder="1" applyAlignment="1">
      <alignment horizontal="center" vertical="center" wrapText="1"/>
    </xf>
    <xf numFmtId="0" fontId="4" fillId="2" borderId="49" xfId="0" applyFont="1" applyFill="1" applyBorder="1" applyAlignment="1">
      <alignment horizontal="center" vertical="center" wrapText="1"/>
    </xf>
    <xf numFmtId="0" fontId="4" fillId="2" borderId="70" xfId="0" applyFont="1" applyFill="1" applyBorder="1" applyAlignment="1">
      <alignment horizontal="center" vertical="center" wrapText="1"/>
    </xf>
    <xf numFmtId="0" fontId="4" fillId="0" borderId="45" xfId="0" applyFont="1" applyBorder="1" applyAlignment="1">
      <alignment horizontal="center" vertical="center" wrapText="1"/>
    </xf>
    <xf numFmtId="0" fontId="0" fillId="0" borderId="26" xfId="0" applyFont="1" applyBorder="1" applyAlignment="1">
      <alignment horizontal="center" vertical="center" wrapText="1"/>
    </xf>
    <xf numFmtId="0" fontId="4" fillId="2" borderId="21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48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4" fillId="0" borderId="53" xfId="0" applyFont="1" applyBorder="1" applyAlignment="1">
      <alignment horizontal="center" vertical="center" wrapText="1"/>
    </xf>
    <xf numFmtId="0" fontId="0" fillId="0" borderId="11" xfId="0" applyFont="1" applyBorder="1" applyAlignment="1">
      <alignment horizontal="center" vertical="center" wrapText="1"/>
    </xf>
    <xf numFmtId="0" fontId="4" fillId="2" borderId="46" xfId="0" applyFont="1" applyFill="1" applyBorder="1" applyAlignment="1">
      <alignment horizontal="center" vertical="center" wrapText="1"/>
    </xf>
    <xf numFmtId="0" fontId="4" fillId="2" borderId="47" xfId="0" applyFont="1" applyFill="1" applyBorder="1" applyAlignment="1">
      <alignment horizontal="center" vertical="center" wrapText="1"/>
    </xf>
    <xf numFmtId="0" fontId="3" fillId="2" borderId="0" xfId="0" applyFont="1" applyFill="1" applyAlignment="1"/>
    <xf numFmtId="0" fontId="15" fillId="2" borderId="0" xfId="0" applyFont="1" applyFill="1" applyAlignment="1"/>
    <xf numFmtId="0" fontId="0" fillId="2" borderId="0" xfId="0" applyFill="1" applyAlignment="1"/>
    <xf numFmtId="0" fontId="4" fillId="2" borderId="68" xfId="0" applyFont="1" applyFill="1" applyBorder="1" applyAlignment="1">
      <alignment horizontal="center" vertical="center" wrapText="1"/>
    </xf>
    <xf numFmtId="0" fontId="4" fillId="0" borderId="51" xfId="0" applyFont="1" applyBorder="1" applyAlignment="1">
      <alignment horizontal="center" vertical="center" wrapText="1"/>
    </xf>
    <xf numFmtId="0" fontId="0" fillId="0" borderId="70" xfId="0" applyFont="1" applyBorder="1" applyAlignment="1">
      <alignment horizontal="center" vertical="center" wrapText="1"/>
    </xf>
    <xf numFmtId="0" fontId="4" fillId="2" borderId="67" xfId="0" applyFont="1" applyFill="1" applyBorder="1" applyAlignment="1">
      <alignment horizontal="center" vertical="center" wrapText="1"/>
    </xf>
    <xf numFmtId="0" fontId="35" fillId="0" borderId="15" xfId="0" applyFont="1" applyBorder="1" applyAlignment="1">
      <alignment horizontal="center" vertical="center"/>
    </xf>
    <xf numFmtId="0" fontId="35" fillId="0" borderId="16" xfId="0" applyFont="1" applyBorder="1" applyAlignment="1">
      <alignment horizontal="center" vertical="center"/>
    </xf>
    <xf numFmtId="2" fontId="14" fillId="2" borderId="25" xfId="0" applyNumberFormat="1" applyFont="1" applyFill="1" applyBorder="1" applyAlignment="1">
      <alignment horizontal="center" vertical="center" wrapText="1"/>
    </xf>
    <xf numFmtId="0" fontId="14" fillId="2" borderId="11" xfId="0" applyFont="1" applyFill="1" applyBorder="1" applyAlignment="1">
      <alignment horizontal="center" vertical="center" wrapText="1"/>
    </xf>
    <xf numFmtId="0" fontId="14" fillId="2" borderId="18" xfId="0" applyFont="1" applyFill="1" applyBorder="1" applyAlignment="1">
      <alignment horizontal="center" vertical="center" wrapText="1"/>
    </xf>
    <xf numFmtId="0" fontId="14" fillId="2" borderId="26" xfId="0" applyFont="1" applyFill="1" applyBorder="1" applyAlignment="1">
      <alignment horizontal="center" vertical="center" wrapText="1"/>
    </xf>
    <xf numFmtId="0" fontId="37" fillId="0" borderId="18" xfId="0" applyFont="1" applyBorder="1" applyAlignment="1">
      <alignment horizontal="center" vertical="center" wrapText="1"/>
    </xf>
    <xf numFmtId="0" fontId="37" fillId="0" borderId="26" xfId="0" applyFont="1" applyBorder="1" applyAlignment="1">
      <alignment horizontal="center" vertical="center" wrapText="1"/>
    </xf>
    <xf numFmtId="0" fontId="14" fillId="0" borderId="25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14" fillId="0" borderId="20" xfId="0" applyFont="1" applyBorder="1" applyAlignment="1">
      <alignment horizontal="center" vertical="center" wrapText="1"/>
    </xf>
    <xf numFmtId="0" fontId="14" fillId="0" borderId="28" xfId="0" applyFont="1" applyBorder="1" applyAlignment="1">
      <alignment horizontal="center" vertical="center" wrapText="1"/>
    </xf>
    <xf numFmtId="3" fontId="14" fillId="0" borderId="21" xfId="0" applyNumberFormat="1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3" fontId="14" fillId="0" borderId="20" xfId="0" applyNumberFormat="1" applyFont="1" applyBorder="1" applyAlignment="1">
      <alignment horizontal="center" vertical="center" wrapText="1"/>
    </xf>
    <xf numFmtId="2" fontId="14" fillId="2" borderId="23" xfId="0" applyNumberFormat="1" applyFont="1" applyFill="1" applyBorder="1" applyAlignment="1">
      <alignment horizontal="center" vertical="center" wrapText="1"/>
    </xf>
    <xf numFmtId="2" fontId="14" fillId="2" borderId="24" xfId="0" applyNumberFormat="1" applyFont="1" applyFill="1" applyBorder="1" applyAlignment="1">
      <alignment horizontal="center" vertical="center" wrapText="1"/>
    </xf>
    <xf numFmtId="2" fontId="14" fillId="2" borderId="20" xfId="0" applyNumberFormat="1" applyFont="1" applyFill="1" applyBorder="1" applyAlignment="1">
      <alignment horizontal="center" vertical="center" wrapText="1"/>
    </xf>
    <xf numFmtId="0" fontId="14" fillId="2" borderId="28" xfId="0" applyFont="1" applyFill="1" applyBorder="1" applyAlignment="1">
      <alignment horizontal="center" vertical="center" wrapText="1"/>
    </xf>
  </cellXfs>
  <cellStyles count="3">
    <cellStyle name="Normální" xfId="0" builtinId="0"/>
    <cellStyle name="Normální 2" xfId="1"/>
    <cellStyle name="Normální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00"/>
  <sheetViews>
    <sheetView zoomScale="90" zoomScaleNormal="90" workbookViewId="0">
      <pane ySplit="7" topLeftCell="A8" activePane="bottomLeft" state="frozen"/>
      <selection pane="bottomLeft" activeCell="N1" sqref="N1"/>
    </sheetView>
  </sheetViews>
  <sheetFormatPr defaultColWidth="9.140625" defaultRowHeight="12.75" x14ac:dyDescent="0.2"/>
  <cols>
    <col min="1" max="1" width="52.85546875" style="160" customWidth="1"/>
    <col min="2" max="2" width="45.42578125" style="160" customWidth="1"/>
    <col min="3" max="3" width="24" style="161" customWidth="1"/>
    <col min="4" max="4" width="28.85546875" style="161" customWidth="1"/>
    <col min="5" max="6" width="10.7109375" style="162" customWidth="1"/>
    <col min="7" max="7" width="11.7109375" style="162" customWidth="1"/>
    <col min="8" max="8" width="14.140625" style="162" customWidth="1"/>
    <col min="9" max="9" width="12.85546875" style="162" customWidth="1"/>
    <col min="10" max="10" width="9.7109375" style="160" customWidth="1"/>
    <col min="11" max="11" width="8.7109375" style="160" customWidth="1"/>
    <col min="12" max="12" width="10.7109375" style="160" customWidth="1"/>
    <col min="13" max="13" width="11" style="160" customWidth="1"/>
    <col min="14" max="14" width="12.28515625" style="160" customWidth="1"/>
    <col min="15" max="16384" width="9.140625" style="160"/>
  </cols>
  <sheetData>
    <row r="1" spans="1:14" s="158" customFormat="1" ht="21" x14ac:dyDescent="0.35">
      <c r="A1" s="154" t="s">
        <v>0</v>
      </c>
      <c r="B1" s="155"/>
      <c r="C1" s="155"/>
      <c r="D1" s="156"/>
      <c r="E1" s="156"/>
      <c r="F1" s="156"/>
      <c r="G1" s="156"/>
      <c r="H1" s="157"/>
      <c r="I1" s="157"/>
      <c r="J1" s="157"/>
      <c r="K1" s="157"/>
      <c r="L1" s="157"/>
      <c r="M1" s="157"/>
      <c r="N1" s="157"/>
    </row>
    <row r="2" spans="1:14" s="158" customFormat="1" ht="18.75" x14ac:dyDescent="0.3">
      <c r="A2" s="159" t="s">
        <v>1</v>
      </c>
      <c r="B2" s="155"/>
      <c r="C2" s="155"/>
      <c r="D2" s="156"/>
      <c r="E2" s="156"/>
      <c r="F2" s="156"/>
      <c r="G2" s="156"/>
      <c r="H2" s="157"/>
      <c r="I2" s="157"/>
      <c r="J2" s="157"/>
      <c r="K2" s="157"/>
      <c r="L2" s="157"/>
      <c r="M2" s="157"/>
      <c r="N2" s="157"/>
    </row>
    <row r="3" spans="1:14" s="158" customFormat="1" ht="4.5" customHeight="1" x14ac:dyDescent="0.2">
      <c r="A3" s="157"/>
      <c r="B3" s="157"/>
      <c r="C3" s="157"/>
      <c r="D3" s="157"/>
      <c r="E3" s="157"/>
      <c r="F3" s="157"/>
      <c r="G3" s="157"/>
      <c r="H3" s="157"/>
      <c r="I3" s="157"/>
      <c r="J3" s="157"/>
      <c r="K3" s="157"/>
      <c r="L3" s="157"/>
      <c r="M3" s="157"/>
      <c r="N3" s="157"/>
    </row>
    <row r="4" spans="1:14" s="158" customFormat="1" ht="21" x14ac:dyDescent="0.35">
      <c r="A4" s="551" t="s">
        <v>308</v>
      </c>
      <c r="B4" s="552"/>
      <c r="C4" s="552"/>
      <c r="D4" s="552"/>
      <c r="E4" s="552"/>
      <c r="F4" s="552"/>
      <c r="G4" s="552"/>
      <c r="H4" s="552"/>
      <c r="I4" s="552"/>
      <c r="J4" s="552"/>
      <c r="K4" s="552"/>
      <c r="L4" s="552"/>
      <c r="M4" s="552"/>
      <c r="N4" s="552"/>
    </row>
    <row r="5" spans="1:14" ht="13.5" thickBot="1" x14ac:dyDescent="0.25">
      <c r="M5" s="163"/>
      <c r="N5" s="163" t="s">
        <v>12</v>
      </c>
    </row>
    <row r="6" spans="1:14" s="164" customFormat="1" ht="16.5" customHeight="1" x14ac:dyDescent="0.2">
      <c r="A6" s="553" t="s">
        <v>89</v>
      </c>
      <c r="B6" s="555" t="s">
        <v>90</v>
      </c>
      <c r="C6" s="557" t="s">
        <v>4</v>
      </c>
      <c r="D6" s="557" t="s">
        <v>5</v>
      </c>
      <c r="E6" s="559" t="s">
        <v>14</v>
      </c>
      <c r="F6" s="561" t="s">
        <v>15</v>
      </c>
      <c r="G6" s="563" t="s">
        <v>91</v>
      </c>
      <c r="H6" s="564"/>
      <c r="I6" s="565" t="s">
        <v>92</v>
      </c>
      <c r="J6" s="565" t="s">
        <v>18</v>
      </c>
      <c r="K6" s="565" t="s">
        <v>93</v>
      </c>
      <c r="L6" s="567" t="s">
        <v>94</v>
      </c>
      <c r="M6" s="563" t="s">
        <v>95</v>
      </c>
      <c r="N6" s="569"/>
    </row>
    <row r="7" spans="1:14" s="164" customFormat="1" ht="26.25" customHeight="1" thickBot="1" x14ac:dyDescent="0.25">
      <c r="A7" s="554"/>
      <c r="B7" s="556"/>
      <c r="C7" s="558"/>
      <c r="D7" s="558"/>
      <c r="E7" s="560"/>
      <c r="F7" s="562"/>
      <c r="G7" s="165" t="s">
        <v>22</v>
      </c>
      <c r="H7" s="166" t="s">
        <v>23</v>
      </c>
      <c r="I7" s="566"/>
      <c r="J7" s="566"/>
      <c r="K7" s="566"/>
      <c r="L7" s="568"/>
      <c r="M7" s="165" t="s">
        <v>22</v>
      </c>
      <c r="N7" s="167" t="s">
        <v>23</v>
      </c>
    </row>
    <row r="8" spans="1:14" s="164" customFormat="1" ht="25.5" x14ac:dyDescent="0.2">
      <c r="A8" s="168" t="s">
        <v>96</v>
      </c>
      <c r="B8" s="169" t="s">
        <v>97</v>
      </c>
      <c r="C8" s="170">
        <v>20.25</v>
      </c>
      <c r="D8" s="170">
        <v>71.5</v>
      </c>
      <c r="E8" s="171">
        <v>43570</v>
      </c>
      <c r="F8" s="172">
        <v>22350</v>
      </c>
      <c r="G8" s="173">
        <f t="shared" ref="G8:H8" si="0">12*(1/C8*E8)</f>
        <v>25819.259259259255</v>
      </c>
      <c r="H8" s="174">
        <f t="shared" si="0"/>
        <v>3751.048951048951</v>
      </c>
      <c r="I8" s="174">
        <f>SUM(G8:H8)*33.8%</f>
        <v>9994.7641750841722</v>
      </c>
      <c r="J8" s="175">
        <f t="shared" ref="J8" si="1">SUM(G8:H8)*2%</f>
        <v>591.40616420616414</v>
      </c>
      <c r="K8" s="175">
        <v>120</v>
      </c>
      <c r="L8" s="176">
        <f>SUM(G8:K8)</f>
        <v>40276.478549598542</v>
      </c>
      <c r="M8" s="177">
        <f>ROUND(1/C8,4)</f>
        <v>4.9399999999999999E-2</v>
      </c>
      <c r="N8" s="178">
        <f>ROUND(1/D8,4)</f>
        <v>1.4E-2</v>
      </c>
    </row>
    <row r="9" spans="1:14" s="164" customFormat="1" ht="15.75" customHeight="1" x14ac:dyDescent="0.2">
      <c r="A9" s="517" t="s">
        <v>98</v>
      </c>
      <c r="B9" s="199" t="s">
        <v>239</v>
      </c>
      <c r="C9" s="196" t="s">
        <v>189</v>
      </c>
      <c r="D9" s="196" t="s">
        <v>191</v>
      </c>
      <c r="E9" s="171">
        <v>45170</v>
      </c>
      <c r="F9" s="172">
        <v>29455</v>
      </c>
      <c r="G9" s="543" t="s">
        <v>100</v>
      </c>
      <c r="H9" s="544"/>
      <c r="I9" s="544"/>
      <c r="J9" s="544"/>
      <c r="K9" s="544"/>
      <c r="L9" s="544"/>
      <c r="M9" s="544"/>
      <c r="N9" s="545"/>
    </row>
    <row r="10" spans="1:14" s="164" customFormat="1" ht="15.75" customHeight="1" x14ac:dyDescent="0.2">
      <c r="A10" s="541"/>
      <c r="B10" s="199" t="s">
        <v>238</v>
      </c>
      <c r="C10" s="196" t="s">
        <v>200</v>
      </c>
      <c r="D10" s="196" t="s">
        <v>191</v>
      </c>
      <c r="E10" s="171">
        <v>45170</v>
      </c>
      <c r="F10" s="172">
        <v>29455</v>
      </c>
      <c r="G10" s="534"/>
      <c r="H10" s="546"/>
      <c r="I10" s="546"/>
      <c r="J10" s="546"/>
      <c r="K10" s="546"/>
      <c r="L10" s="546"/>
      <c r="M10" s="546"/>
      <c r="N10" s="547"/>
    </row>
    <row r="11" spans="1:14" s="164" customFormat="1" ht="15.75" customHeight="1" x14ac:dyDescent="0.2">
      <c r="A11" s="541"/>
      <c r="B11" s="199" t="s">
        <v>99</v>
      </c>
      <c r="C11" s="196" t="s">
        <v>200</v>
      </c>
      <c r="D11" s="196">
        <v>950</v>
      </c>
      <c r="E11" s="171">
        <v>45170</v>
      </c>
      <c r="F11" s="172">
        <v>29455</v>
      </c>
      <c r="G11" s="534"/>
      <c r="H11" s="546"/>
      <c r="I11" s="546"/>
      <c r="J11" s="546"/>
      <c r="K11" s="546"/>
      <c r="L11" s="546"/>
      <c r="M11" s="546"/>
      <c r="N11" s="547"/>
    </row>
    <row r="12" spans="1:14" s="164" customFormat="1" ht="15.75" customHeight="1" x14ac:dyDescent="0.2">
      <c r="A12" s="541"/>
      <c r="B12" s="199" t="s">
        <v>240</v>
      </c>
      <c r="C12" s="196" t="s">
        <v>198</v>
      </c>
      <c r="D12" s="196">
        <v>950</v>
      </c>
      <c r="E12" s="171">
        <v>45170</v>
      </c>
      <c r="F12" s="172">
        <v>29455</v>
      </c>
      <c r="G12" s="534"/>
      <c r="H12" s="546"/>
      <c r="I12" s="546"/>
      <c r="J12" s="546"/>
      <c r="K12" s="546"/>
      <c r="L12" s="546"/>
      <c r="M12" s="546"/>
      <c r="N12" s="547"/>
    </row>
    <row r="13" spans="1:14" s="164" customFormat="1" ht="15.75" customHeight="1" x14ac:dyDescent="0.2">
      <c r="A13" s="541"/>
      <c r="B13" s="199" t="s">
        <v>242</v>
      </c>
      <c r="C13" s="196" t="s">
        <v>193</v>
      </c>
      <c r="D13" s="196">
        <v>950</v>
      </c>
      <c r="E13" s="171">
        <v>45170</v>
      </c>
      <c r="F13" s="172">
        <v>29455</v>
      </c>
      <c r="G13" s="534"/>
      <c r="H13" s="546"/>
      <c r="I13" s="546"/>
      <c r="J13" s="546"/>
      <c r="K13" s="546"/>
      <c r="L13" s="546"/>
      <c r="M13" s="546"/>
      <c r="N13" s="547"/>
    </row>
    <row r="14" spans="1:14" s="164" customFormat="1" ht="15.75" customHeight="1" x14ac:dyDescent="0.2">
      <c r="A14" s="541"/>
      <c r="B14" s="199" t="s">
        <v>241</v>
      </c>
      <c r="C14" s="196" t="s">
        <v>196</v>
      </c>
      <c r="D14" s="196">
        <v>950</v>
      </c>
      <c r="E14" s="171">
        <v>45170</v>
      </c>
      <c r="F14" s="172">
        <v>29455</v>
      </c>
      <c r="G14" s="536"/>
      <c r="H14" s="526"/>
      <c r="I14" s="526"/>
      <c r="J14" s="526"/>
      <c r="K14" s="526"/>
      <c r="L14" s="526"/>
      <c r="M14" s="526"/>
      <c r="N14" s="527"/>
    </row>
    <row r="15" spans="1:14" s="164" customFormat="1" ht="15.75" customHeight="1" x14ac:dyDescent="0.2">
      <c r="A15" s="541"/>
      <c r="B15" s="199" t="s">
        <v>243</v>
      </c>
      <c r="C15" s="196" t="s">
        <v>189</v>
      </c>
      <c r="D15" s="196" t="s">
        <v>191</v>
      </c>
      <c r="E15" s="171">
        <v>45170</v>
      </c>
      <c r="F15" s="172">
        <v>29455</v>
      </c>
      <c r="G15" s="543" t="s">
        <v>100</v>
      </c>
      <c r="H15" s="544"/>
      <c r="I15" s="544"/>
      <c r="J15" s="544"/>
      <c r="K15" s="544"/>
      <c r="L15" s="544"/>
      <c r="M15" s="544"/>
      <c r="N15" s="545"/>
    </row>
    <row r="16" spans="1:14" s="164" customFormat="1" ht="15.75" customHeight="1" x14ac:dyDescent="0.2">
      <c r="A16" s="541"/>
      <c r="B16" s="199" t="s">
        <v>244</v>
      </c>
      <c r="C16" s="196" t="s">
        <v>200</v>
      </c>
      <c r="D16" s="196" t="s">
        <v>191</v>
      </c>
      <c r="E16" s="171">
        <v>45170</v>
      </c>
      <c r="F16" s="172">
        <v>29455</v>
      </c>
      <c r="G16" s="534"/>
      <c r="H16" s="546"/>
      <c r="I16" s="546"/>
      <c r="J16" s="546"/>
      <c r="K16" s="546"/>
      <c r="L16" s="546"/>
      <c r="M16" s="546"/>
      <c r="N16" s="547"/>
    </row>
    <row r="17" spans="1:14" s="164" customFormat="1" ht="15.75" customHeight="1" x14ac:dyDescent="0.2">
      <c r="A17" s="541"/>
      <c r="B17" s="199" t="s">
        <v>101</v>
      </c>
      <c r="C17" s="196" t="s">
        <v>200</v>
      </c>
      <c r="D17" s="196">
        <v>950</v>
      </c>
      <c r="E17" s="171">
        <v>45170</v>
      </c>
      <c r="F17" s="172">
        <v>29455</v>
      </c>
      <c r="G17" s="534"/>
      <c r="H17" s="546"/>
      <c r="I17" s="546"/>
      <c r="J17" s="546"/>
      <c r="K17" s="546"/>
      <c r="L17" s="546"/>
      <c r="M17" s="546"/>
      <c r="N17" s="547"/>
    </row>
    <row r="18" spans="1:14" s="164" customFormat="1" ht="15.75" customHeight="1" x14ac:dyDescent="0.2">
      <c r="A18" s="541"/>
      <c r="B18" s="199" t="s">
        <v>245</v>
      </c>
      <c r="C18" s="196" t="s">
        <v>198</v>
      </c>
      <c r="D18" s="196">
        <v>950</v>
      </c>
      <c r="E18" s="171">
        <v>45170</v>
      </c>
      <c r="F18" s="172">
        <v>29455</v>
      </c>
      <c r="G18" s="534"/>
      <c r="H18" s="546"/>
      <c r="I18" s="546"/>
      <c r="J18" s="546"/>
      <c r="K18" s="546"/>
      <c r="L18" s="546"/>
      <c r="M18" s="546"/>
      <c r="N18" s="547"/>
    </row>
    <row r="19" spans="1:14" s="164" customFormat="1" ht="15.75" customHeight="1" x14ac:dyDescent="0.2">
      <c r="A19" s="541"/>
      <c r="B19" s="199" t="s">
        <v>246</v>
      </c>
      <c r="C19" s="196" t="s">
        <v>193</v>
      </c>
      <c r="D19" s="196">
        <v>950</v>
      </c>
      <c r="E19" s="171">
        <v>45170</v>
      </c>
      <c r="F19" s="172">
        <v>29455</v>
      </c>
      <c r="G19" s="534"/>
      <c r="H19" s="546"/>
      <c r="I19" s="546"/>
      <c r="J19" s="546"/>
      <c r="K19" s="546"/>
      <c r="L19" s="546"/>
      <c r="M19" s="546"/>
      <c r="N19" s="547"/>
    </row>
    <row r="20" spans="1:14" s="164" customFormat="1" ht="15.75" customHeight="1" x14ac:dyDescent="0.2">
      <c r="A20" s="542"/>
      <c r="B20" s="199" t="s">
        <v>247</v>
      </c>
      <c r="C20" s="196" t="s">
        <v>196</v>
      </c>
      <c r="D20" s="196">
        <v>950</v>
      </c>
      <c r="E20" s="171">
        <v>45170</v>
      </c>
      <c r="F20" s="172">
        <v>29455</v>
      </c>
      <c r="G20" s="548"/>
      <c r="H20" s="549"/>
      <c r="I20" s="549"/>
      <c r="J20" s="549"/>
      <c r="K20" s="549"/>
      <c r="L20" s="549"/>
      <c r="M20" s="549"/>
      <c r="N20" s="550"/>
    </row>
    <row r="21" spans="1:14" s="164" customFormat="1" ht="21" customHeight="1" x14ac:dyDescent="0.2">
      <c r="A21" s="517" t="s">
        <v>102</v>
      </c>
      <c r="B21" s="179" t="s">
        <v>103</v>
      </c>
      <c r="C21" s="196" t="s">
        <v>8</v>
      </c>
      <c r="D21" s="196" t="s">
        <v>81</v>
      </c>
      <c r="E21" s="197">
        <v>38420</v>
      </c>
      <c r="F21" s="198">
        <v>21000</v>
      </c>
      <c r="G21" s="534" t="s">
        <v>104</v>
      </c>
      <c r="H21" s="522"/>
      <c r="I21" s="522"/>
      <c r="J21" s="522"/>
      <c r="K21" s="522"/>
      <c r="L21" s="522"/>
      <c r="M21" s="537"/>
      <c r="N21" s="538"/>
    </row>
    <row r="22" spans="1:14" s="164" customFormat="1" ht="21" customHeight="1" x14ac:dyDescent="0.2">
      <c r="A22" s="518"/>
      <c r="B22" s="179" t="s">
        <v>105</v>
      </c>
      <c r="C22" s="196" t="s">
        <v>85</v>
      </c>
      <c r="D22" s="196" t="s">
        <v>82</v>
      </c>
      <c r="E22" s="197">
        <v>38420</v>
      </c>
      <c r="F22" s="198">
        <v>21000</v>
      </c>
      <c r="G22" s="535"/>
      <c r="H22" s="522"/>
      <c r="I22" s="522"/>
      <c r="J22" s="522"/>
      <c r="K22" s="522"/>
      <c r="L22" s="522"/>
      <c r="M22" s="537"/>
      <c r="N22" s="538"/>
    </row>
    <row r="23" spans="1:14" s="164" customFormat="1" ht="21" customHeight="1" x14ac:dyDescent="0.2">
      <c r="A23" s="518"/>
      <c r="B23" s="179" t="s">
        <v>106</v>
      </c>
      <c r="C23" s="196" t="s">
        <v>86</v>
      </c>
      <c r="D23" s="196" t="s">
        <v>83</v>
      </c>
      <c r="E23" s="197">
        <v>38420</v>
      </c>
      <c r="F23" s="198">
        <v>21000</v>
      </c>
      <c r="G23" s="535"/>
      <c r="H23" s="522"/>
      <c r="I23" s="522"/>
      <c r="J23" s="522"/>
      <c r="K23" s="522"/>
      <c r="L23" s="522"/>
      <c r="M23" s="537"/>
      <c r="N23" s="538"/>
    </row>
    <row r="24" spans="1:14" s="164" customFormat="1" ht="21" customHeight="1" x14ac:dyDescent="0.2">
      <c r="A24" s="519"/>
      <c r="B24" s="179" t="s">
        <v>107</v>
      </c>
      <c r="C24" s="196" t="s">
        <v>87</v>
      </c>
      <c r="D24" s="196" t="s">
        <v>88</v>
      </c>
      <c r="E24" s="197">
        <v>38420</v>
      </c>
      <c r="F24" s="198">
        <v>21000</v>
      </c>
      <c r="G24" s="536"/>
      <c r="H24" s="526"/>
      <c r="I24" s="526"/>
      <c r="J24" s="526"/>
      <c r="K24" s="526"/>
      <c r="L24" s="526"/>
      <c r="M24" s="539"/>
      <c r="N24" s="540"/>
    </row>
    <row r="25" spans="1:14" s="164" customFormat="1" ht="15.75" customHeight="1" x14ac:dyDescent="0.2">
      <c r="A25" s="517" t="s">
        <v>108</v>
      </c>
      <c r="B25" s="179" t="s">
        <v>109</v>
      </c>
      <c r="C25" s="196"/>
      <c r="D25" s="196" t="s">
        <v>81</v>
      </c>
      <c r="E25" s="196"/>
      <c r="F25" s="198">
        <v>21000</v>
      </c>
      <c r="G25" s="520" t="s">
        <v>110</v>
      </c>
      <c r="H25" s="521"/>
      <c r="I25" s="521"/>
      <c r="J25" s="521"/>
      <c r="K25" s="521"/>
      <c r="L25" s="521"/>
      <c r="M25" s="537"/>
      <c r="N25" s="538"/>
    </row>
    <row r="26" spans="1:14" s="164" customFormat="1" ht="15.75" customHeight="1" x14ac:dyDescent="0.2">
      <c r="A26" s="518"/>
      <c r="B26" s="179" t="s">
        <v>111</v>
      </c>
      <c r="C26" s="196"/>
      <c r="D26" s="196" t="s">
        <v>82</v>
      </c>
      <c r="E26" s="196"/>
      <c r="F26" s="198">
        <v>21000</v>
      </c>
      <c r="G26" s="520"/>
      <c r="H26" s="521"/>
      <c r="I26" s="521"/>
      <c r="J26" s="521"/>
      <c r="K26" s="521"/>
      <c r="L26" s="521"/>
      <c r="M26" s="537"/>
      <c r="N26" s="538"/>
    </row>
    <row r="27" spans="1:14" s="164" customFormat="1" ht="15.75" customHeight="1" x14ac:dyDescent="0.2">
      <c r="A27" s="518"/>
      <c r="B27" s="179" t="s">
        <v>112</v>
      </c>
      <c r="C27" s="196"/>
      <c r="D27" s="196" t="s">
        <v>83</v>
      </c>
      <c r="E27" s="196"/>
      <c r="F27" s="198">
        <v>21000</v>
      </c>
      <c r="G27" s="520"/>
      <c r="H27" s="521"/>
      <c r="I27" s="521"/>
      <c r="J27" s="521"/>
      <c r="K27" s="521"/>
      <c r="L27" s="521"/>
      <c r="M27" s="537"/>
      <c r="N27" s="538"/>
    </row>
    <row r="28" spans="1:14" s="164" customFormat="1" ht="15.75" customHeight="1" x14ac:dyDescent="0.2">
      <c r="A28" s="519"/>
      <c r="B28" s="179" t="s">
        <v>113</v>
      </c>
      <c r="C28" s="196"/>
      <c r="D28" s="196" t="s">
        <v>84</v>
      </c>
      <c r="E28" s="196"/>
      <c r="F28" s="198">
        <v>21000</v>
      </c>
      <c r="G28" s="524"/>
      <c r="H28" s="525"/>
      <c r="I28" s="525"/>
      <c r="J28" s="525"/>
      <c r="K28" s="525"/>
      <c r="L28" s="525"/>
      <c r="M28" s="539"/>
      <c r="N28" s="540"/>
    </row>
    <row r="29" spans="1:14" s="164" customFormat="1" ht="15.75" customHeight="1" x14ac:dyDescent="0.2">
      <c r="A29" s="517" t="s">
        <v>114</v>
      </c>
      <c r="B29" s="199" t="s">
        <v>202</v>
      </c>
      <c r="C29" s="196"/>
      <c r="D29" s="200" t="s">
        <v>30</v>
      </c>
      <c r="E29" s="196"/>
      <c r="F29" s="198">
        <v>23653</v>
      </c>
      <c r="G29" s="520" t="s">
        <v>115</v>
      </c>
      <c r="H29" s="522"/>
      <c r="I29" s="522"/>
      <c r="J29" s="522"/>
      <c r="K29" s="522"/>
      <c r="L29" s="522"/>
      <c r="M29" s="522"/>
      <c r="N29" s="523"/>
    </row>
    <row r="30" spans="1:14" s="164" customFormat="1" ht="15.75" customHeight="1" x14ac:dyDescent="0.2">
      <c r="A30" s="518"/>
      <c r="B30" s="199" t="s">
        <v>116</v>
      </c>
      <c r="C30" s="196"/>
      <c r="D30" s="200" t="s">
        <v>179</v>
      </c>
      <c r="E30" s="196"/>
      <c r="F30" s="198">
        <v>23653</v>
      </c>
      <c r="G30" s="535"/>
      <c r="H30" s="522"/>
      <c r="I30" s="522"/>
      <c r="J30" s="522"/>
      <c r="K30" s="522"/>
      <c r="L30" s="522"/>
      <c r="M30" s="522"/>
      <c r="N30" s="523"/>
    </row>
    <row r="31" spans="1:14" s="164" customFormat="1" ht="15.75" customHeight="1" x14ac:dyDescent="0.2">
      <c r="A31" s="518"/>
      <c r="B31" s="199" t="s">
        <v>117</v>
      </c>
      <c r="C31" s="201"/>
      <c r="D31" s="200" t="s">
        <v>182</v>
      </c>
      <c r="E31" s="201"/>
      <c r="F31" s="198">
        <v>23653</v>
      </c>
      <c r="G31" s="535"/>
      <c r="H31" s="522"/>
      <c r="I31" s="522"/>
      <c r="J31" s="522"/>
      <c r="K31" s="522"/>
      <c r="L31" s="522"/>
      <c r="M31" s="522"/>
      <c r="N31" s="523"/>
    </row>
    <row r="32" spans="1:14" s="164" customFormat="1" ht="15.75" customHeight="1" x14ac:dyDescent="0.2">
      <c r="A32" s="518"/>
      <c r="B32" s="199" t="s">
        <v>203</v>
      </c>
      <c r="C32" s="196"/>
      <c r="D32" s="200" t="s">
        <v>31</v>
      </c>
      <c r="E32" s="196"/>
      <c r="F32" s="198">
        <v>23653</v>
      </c>
      <c r="G32" s="535"/>
      <c r="H32" s="522"/>
      <c r="I32" s="522"/>
      <c r="J32" s="522"/>
      <c r="K32" s="522"/>
      <c r="L32" s="522"/>
      <c r="M32" s="522"/>
      <c r="N32" s="523"/>
    </row>
    <row r="33" spans="1:14" s="164" customFormat="1" ht="15.75" customHeight="1" x14ac:dyDescent="0.2">
      <c r="A33" s="518"/>
      <c r="B33" s="199" t="s">
        <v>118</v>
      </c>
      <c r="C33" s="196"/>
      <c r="D33" s="200" t="s">
        <v>180</v>
      </c>
      <c r="E33" s="196"/>
      <c r="F33" s="198">
        <v>23653</v>
      </c>
      <c r="G33" s="535"/>
      <c r="H33" s="522"/>
      <c r="I33" s="522"/>
      <c r="J33" s="522"/>
      <c r="K33" s="522"/>
      <c r="L33" s="522"/>
      <c r="M33" s="522"/>
      <c r="N33" s="523"/>
    </row>
    <row r="34" spans="1:14" s="164" customFormat="1" ht="15.75" customHeight="1" x14ac:dyDescent="0.2">
      <c r="A34" s="518"/>
      <c r="B34" s="199" t="s">
        <v>119</v>
      </c>
      <c r="C34" s="201"/>
      <c r="D34" s="200" t="s">
        <v>183</v>
      </c>
      <c r="E34" s="201"/>
      <c r="F34" s="198">
        <v>23653</v>
      </c>
      <c r="G34" s="535"/>
      <c r="H34" s="522"/>
      <c r="I34" s="522"/>
      <c r="J34" s="522"/>
      <c r="K34" s="522"/>
      <c r="L34" s="522"/>
      <c r="M34" s="522"/>
      <c r="N34" s="523"/>
    </row>
    <row r="35" spans="1:14" s="164" customFormat="1" ht="15.75" customHeight="1" x14ac:dyDescent="0.2">
      <c r="A35" s="518"/>
      <c r="B35" s="199" t="s">
        <v>204</v>
      </c>
      <c r="C35" s="196"/>
      <c r="D35" s="200" t="s">
        <v>32</v>
      </c>
      <c r="E35" s="196"/>
      <c r="F35" s="198">
        <v>23653</v>
      </c>
      <c r="G35" s="535"/>
      <c r="H35" s="522"/>
      <c r="I35" s="522"/>
      <c r="J35" s="522"/>
      <c r="K35" s="522"/>
      <c r="L35" s="522"/>
      <c r="M35" s="522"/>
      <c r="N35" s="523"/>
    </row>
    <row r="36" spans="1:14" s="164" customFormat="1" ht="15.75" customHeight="1" x14ac:dyDescent="0.2">
      <c r="A36" s="518"/>
      <c r="B36" s="199" t="s">
        <v>120</v>
      </c>
      <c r="C36" s="196"/>
      <c r="D36" s="200" t="s">
        <v>181</v>
      </c>
      <c r="E36" s="196"/>
      <c r="F36" s="198">
        <v>23653</v>
      </c>
      <c r="G36" s="535"/>
      <c r="H36" s="522"/>
      <c r="I36" s="522"/>
      <c r="J36" s="522"/>
      <c r="K36" s="522"/>
      <c r="L36" s="522"/>
      <c r="M36" s="522"/>
      <c r="N36" s="523"/>
    </row>
    <row r="37" spans="1:14" s="164" customFormat="1" ht="15.75" customHeight="1" x14ac:dyDescent="0.2">
      <c r="A37" s="519"/>
      <c r="B37" s="199" t="s">
        <v>121</v>
      </c>
      <c r="C37" s="201"/>
      <c r="D37" s="200" t="s">
        <v>184</v>
      </c>
      <c r="E37" s="201"/>
      <c r="F37" s="198">
        <v>23653</v>
      </c>
      <c r="G37" s="536"/>
      <c r="H37" s="526"/>
      <c r="I37" s="526"/>
      <c r="J37" s="526"/>
      <c r="K37" s="526"/>
      <c r="L37" s="526"/>
      <c r="M37" s="526"/>
      <c r="N37" s="527"/>
    </row>
    <row r="38" spans="1:14" s="164" customFormat="1" ht="15.75" customHeight="1" x14ac:dyDescent="0.2">
      <c r="A38" s="517" t="s">
        <v>122</v>
      </c>
      <c r="B38" s="199" t="s">
        <v>205</v>
      </c>
      <c r="C38" s="196"/>
      <c r="D38" s="196" t="s">
        <v>40</v>
      </c>
      <c r="E38" s="196"/>
      <c r="F38" s="198">
        <v>23653</v>
      </c>
      <c r="G38" s="520" t="s">
        <v>123</v>
      </c>
      <c r="H38" s="522"/>
      <c r="I38" s="522"/>
      <c r="J38" s="522"/>
      <c r="K38" s="522"/>
      <c r="L38" s="522"/>
      <c r="M38" s="522"/>
      <c r="N38" s="523"/>
    </row>
    <row r="39" spans="1:14" s="164" customFormat="1" ht="15.75" customHeight="1" x14ac:dyDescent="0.2">
      <c r="A39" s="518"/>
      <c r="B39" s="199" t="s">
        <v>124</v>
      </c>
      <c r="C39" s="196"/>
      <c r="D39" s="202" t="s">
        <v>175</v>
      </c>
      <c r="E39" s="196"/>
      <c r="F39" s="198">
        <v>23653</v>
      </c>
      <c r="G39" s="535"/>
      <c r="H39" s="522"/>
      <c r="I39" s="522"/>
      <c r="J39" s="522"/>
      <c r="K39" s="522"/>
      <c r="L39" s="522"/>
      <c r="M39" s="522"/>
      <c r="N39" s="523"/>
    </row>
    <row r="40" spans="1:14" s="164" customFormat="1" ht="15.75" customHeight="1" x14ac:dyDescent="0.2">
      <c r="A40" s="518"/>
      <c r="B40" s="199" t="s">
        <v>125</v>
      </c>
      <c r="C40" s="196"/>
      <c r="D40" s="204">
        <v>40.99</v>
      </c>
      <c r="E40" s="196"/>
      <c r="F40" s="198">
        <v>23653</v>
      </c>
      <c r="G40" s="535"/>
      <c r="H40" s="522"/>
      <c r="I40" s="522"/>
      <c r="J40" s="522"/>
      <c r="K40" s="522"/>
      <c r="L40" s="522"/>
      <c r="M40" s="522"/>
      <c r="N40" s="523"/>
    </row>
    <row r="41" spans="1:14" s="164" customFormat="1" ht="15.75" customHeight="1" x14ac:dyDescent="0.2">
      <c r="A41" s="518"/>
      <c r="B41" s="199" t="s">
        <v>206</v>
      </c>
      <c r="C41" s="196"/>
      <c r="D41" s="200" t="s">
        <v>41</v>
      </c>
      <c r="E41" s="196"/>
      <c r="F41" s="198">
        <v>23653</v>
      </c>
      <c r="G41" s="535"/>
      <c r="H41" s="522"/>
      <c r="I41" s="522"/>
      <c r="J41" s="522"/>
      <c r="K41" s="522"/>
      <c r="L41" s="522"/>
      <c r="M41" s="522"/>
      <c r="N41" s="523"/>
    </row>
    <row r="42" spans="1:14" s="164" customFormat="1" ht="15.75" customHeight="1" x14ac:dyDescent="0.2">
      <c r="A42" s="518"/>
      <c r="B42" s="199" t="s">
        <v>126</v>
      </c>
      <c r="C42" s="196"/>
      <c r="D42" s="202" t="s">
        <v>176</v>
      </c>
      <c r="E42" s="196"/>
      <c r="F42" s="198">
        <v>23653</v>
      </c>
      <c r="G42" s="535"/>
      <c r="H42" s="522"/>
      <c r="I42" s="522"/>
      <c r="J42" s="522"/>
      <c r="K42" s="522"/>
      <c r="L42" s="522"/>
      <c r="M42" s="522"/>
      <c r="N42" s="523"/>
    </row>
    <row r="43" spans="1:14" s="164" customFormat="1" ht="15.75" customHeight="1" x14ac:dyDescent="0.2">
      <c r="A43" s="518"/>
      <c r="B43" s="199" t="s">
        <v>127</v>
      </c>
      <c r="C43" s="201"/>
      <c r="D43" s="202" t="s">
        <v>208</v>
      </c>
      <c r="E43" s="201"/>
      <c r="F43" s="198">
        <v>23653</v>
      </c>
      <c r="G43" s="535"/>
      <c r="H43" s="522"/>
      <c r="I43" s="522"/>
      <c r="J43" s="522"/>
      <c r="K43" s="522"/>
      <c r="L43" s="522"/>
      <c r="M43" s="522"/>
      <c r="N43" s="523"/>
    </row>
    <row r="44" spans="1:14" s="164" customFormat="1" ht="15.75" customHeight="1" x14ac:dyDescent="0.2">
      <c r="A44" s="518"/>
      <c r="B44" s="199" t="s">
        <v>207</v>
      </c>
      <c r="C44" s="196"/>
      <c r="D44" s="200" t="s">
        <v>42</v>
      </c>
      <c r="E44" s="196"/>
      <c r="F44" s="198">
        <v>23653</v>
      </c>
      <c r="G44" s="535"/>
      <c r="H44" s="522"/>
      <c r="I44" s="522"/>
      <c r="J44" s="522"/>
      <c r="K44" s="522"/>
      <c r="L44" s="522"/>
      <c r="M44" s="522"/>
      <c r="N44" s="523"/>
    </row>
    <row r="45" spans="1:14" s="164" customFormat="1" ht="15.75" customHeight="1" x14ac:dyDescent="0.2">
      <c r="A45" s="518"/>
      <c r="B45" s="199" t="s">
        <v>128</v>
      </c>
      <c r="C45" s="196"/>
      <c r="D45" s="202" t="s">
        <v>177</v>
      </c>
      <c r="E45" s="196"/>
      <c r="F45" s="198">
        <v>23653</v>
      </c>
      <c r="G45" s="535"/>
      <c r="H45" s="522"/>
      <c r="I45" s="522"/>
      <c r="J45" s="522"/>
      <c r="K45" s="522"/>
      <c r="L45" s="522"/>
      <c r="M45" s="522"/>
      <c r="N45" s="523"/>
    </row>
    <row r="46" spans="1:14" s="164" customFormat="1" ht="15.75" customHeight="1" x14ac:dyDescent="0.2">
      <c r="A46" s="519"/>
      <c r="B46" s="199" t="s">
        <v>129</v>
      </c>
      <c r="C46" s="196"/>
      <c r="D46" s="203" t="s">
        <v>209</v>
      </c>
      <c r="E46" s="196"/>
      <c r="F46" s="198">
        <v>23653</v>
      </c>
      <c r="G46" s="536"/>
      <c r="H46" s="526"/>
      <c r="I46" s="526"/>
      <c r="J46" s="526"/>
      <c r="K46" s="526"/>
      <c r="L46" s="526"/>
      <c r="M46" s="526"/>
      <c r="N46" s="527"/>
    </row>
    <row r="47" spans="1:14" s="164" customFormat="1" ht="15.75" customHeight="1" x14ac:dyDescent="0.2">
      <c r="A47" s="517" t="s">
        <v>216</v>
      </c>
      <c r="B47" s="199" t="s">
        <v>217</v>
      </c>
      <c r="C47" s="196"/>
      <c r="D47" s="196" t="s">
        <v>46</v>
      </c>
      <c r="E47" s="196"/>
      <c r="F47" s="198">
        <v>23653</v>
      </c>
      <c r="G47" s="520" t="s">
        <v>235</v>
      </c>
      <c r="H47" s="521"/>
      <c r="I47" s="521"/>
      <c r="J47" s="521"/>
      <c r="K47" s="521"/>
      <c r="L47" s="521"/>
      <c r="M47" s="522"/>
      <c r="N47" s="523"/>
    </row>
    <row r="48" spans="1:14" s="164" customFormat="1" ht="15.75" customHeight="1" x14ac:dyDescent="0.2">
      <c r="A48" s="518"/>
      <c r="B48" s="199" t="s">
        <v>218</v>
      </c>
      <c r="C48" s="196"/>
      <c r="D48" s="196" t="s">
        <v>50</v>
      </c>
      <c r="E48" s="196"/>
      <c r="F48" s="198">
        <v>23653</v>
      </c>
      <c r="G48" s="520"/>
      <c r="H48" s="521"/>
      <c r="I48" s="521"/>
      <c r="J48" s="521"/>
      <c r="K48" s="521"/>
      <c r="L48" s="521"/>
      <c r="M48" s="522"/>
      <c r="N48" s="523"/>
    </row>
    <row r="49" spans="1:14" s="164" customFormat="1" ht="15.75" customHeight="1" x14ac:dyDescent="0.2">
      <c r="A49" s="518"/>
      <c r="B49" s="199" t="s">
        <v>219</v>
      </c>
      <c r="C49" s="196"/>
      <c r="D49" s="196" t="s">
        <v>54</v>
      </c>
      <c r="E49" s="196"/>
      <c r="F49" s="198">
        <v>23653</v>
      </c>
      <c r="G49" s="520"/>
      <c r="H49" s="521"/>
      <c r="I49" s="521"/>
      <c r="J49" s="521"/>
      <c r="K49" s="521"/>
      <c r="L49" s="521"/>
      <c r="M49" s="522"/>
      <c r="N49" s="523"/>
    </row>
    <row r="50" spans="1:14" s="164" customFormat="1" ht="15.75" customHeight="1" x14ac:dyDescent="0.2">
      <c r="A50" s="518"/>
      <c r="B50" s="199" t="s">
        <v>234</v>
      </c>
      <c r="C50" s="196"/>
      <c r="D50" s="196" t="s">
        <v>58</v>
      </c>
      <c r="E50" s="196"/>
      <c r="F50" s="198">
        <v>23653</v>
      </c>
      <c r="G50" s="520"/>
      <c r="H50" s="521"/>
      <c r="I50" s="521"/>
      <c r="J50" s="521"/>
      <c r="K50" s="521"/>
      <c r="L50" s="521"/>
      <c r="M50" s="522"/>
      <c r="N50" s="523"/>
    </row>
    <row r="51" spans="1:14" s="164" customFormat="1" ht="15.75" customHeight="1" x14ac:dyDescent="0.2">
      <c r="A51" s="518"/>
      <c r="B51" s="199" t="s">
        <v>220</v>
      </c>
      <c r="C51" s="196"/>
      <c r="D51" s="196" t="s">
        <v>62</v>
      </c>
      <c r="E51" s="196"/>
      <c r="F51" s="198">
        <v>23653</v>
      </c>
      <c r="G51" s="520"/>
      <c r="H51" s="521"/>
      <c r="I51" s="521"/>
      <c r="J51" s="521"/>
      <c r="K51" s="521"/>
      <c r="L51" s="521"/>
      <c r="M51" s="522"/>
      <c r="N51" s="523"/>
    </row>
    <row r="52" spans="1:14" s="164" customFormat="1" ht="15.75" customHeight="1" x14ac:dyDescent="0.2">
      <c r="A52" s="518"/>
      <c r="B52" s="199" t="s">
        <v>221</v>
      </c>
      <c r="C52" s="196"/>
      <c r="D52" s="196">
        <v>74.709999999999994</v>
      </c>
      <c r="E52" s="196"/>
      <c r="F52" s="198">
        <v>23653</v>
      </c>
      <c r="G52" s="520"/>
      <c r="H52" s="521"/>
      <c r="I52" s="521"/>
      <c r="J52" s="521"/>
      <c r="K52" s="521"/>
      <c r="L52" s="521"/>
      <c r="M52" s="522"/>
      <c r="N52" s="523"/>
    </row>
    <row r="53" spans="1:14" s="164" customFormat="1" ht="15.75" customHeight="1" x14ac:dyDescent="0.2">
      <c r="A53" s="518"/>
      <c r="B53" s="199" t="s">
        <v>222</v>
      </c>
      <c r="C53" s="196"/>
      <c r="D53" s="196" t="s">
        <v>47</v>
      </c>
      <c r="E53" s="196"/>
      <c r="F53" s="198">
        <v>23653</v>
      </c>
      <c r="G53" s="520"/>
      <c r="H53" s="521"/>
      <c r="I53" s="521"/>
      <c r="J53" s="521"/>
      <c r="K53" s="521"/>
      <c r="L53" s="521"/>
      <c r="M53" s="522"/>
      <c r="N53" s="523"/>
    </row>
    <row r="54" spans="1:14" s="164" customFormat="1" ht="15.75" customHeight="1" x14ac:dyDescent="0.2">
      <c r="A54" s="518"/>
      <c r="B54" s="199" t="s">
        <v>223</v>
      </c>
      <c r="C54" s="196"/>
      <c r="D54" s="196" t="s">
        <v>51</v>
      </c>
      <c r="E54" s="196"/>
      <c r="F54" s="198">
        <v>23653</v>
      </c>
      <c r="G54" s="520"/>
      <c r="H54" s="521"/>
      <c r="I54" s="521"/>
      <c r="J54" s="521"/>
      <c r="K54" s="521"/>
      <c r="L54" s="521"/>
      <c r="M54" s="522"/>
      <c r="N54" s="523"/>
    </row>
    <row r="55" spans="1:14" s="164" customFormat="1" ht="15.75" customHeight="1" x14ac:dyDescent="0.2">
      <c r="A55" s="518"/>
      <c r="B55" s="199" t="s">
        <v>224</v>
      </c>
      <c r="C55" s="196"/>
      <c r="D55" s="196" t="s">
        <v>55</v>
      </c>
      <c r="E55" s="196"/>
      <c r="F55" s="198">
        <v>23653</v>
      </c>
      <c r="G55" s="520"/>
      <c r="H55" s="521"/>
      <c r="I55" s="521"/>
      <c r="J55" s="521"/>
      <c r="K55" s="521"/>
      <c r="L55" s="521"/>
      <c r="M55" s="522"/>
      <c r="N55" s="523"/>
    </row>
    <row r="56" spans="1:14" s="164" customFormat="1" ht="15.75" customHeight="1" x14ac:dyDescent="0.2">
      <c r="A56" s="518"/>
      <c r="B56" s="199" t="s">
        <v>225</v>
      </c>
      <c r="C56" s="196"/>
      <c r="D56" s="196" t="s">
        <v>59</v>
      </c>
      <c r="E56" s="196"/>
      <c r="F56" s="198">
        <v>23653</v>
      </c>
      <c r="G56" s="520"/>
      <c r="H56" s="521"/>
      <c r="I56" s="521"/>
      <c r="J56" s="521"/>
      <c r="K56" s="521"/>
      <c r="L56" s="521"/>
      <c r="M56" s="522"/>
      <c r="N56" s="523"/>
    </row>
    <row r="57" spans="1:14" s="164" customFormat="1" ht="15.75" customHeight="1" x14ac:dyDescent="0.2">
      <c r="A57" s="518"/>
      <c r="B57" s="199" t="s">
        <v>226</v>
      </c>
      <c r="C57" s="196"/>
      <c r="D57" s="196" t="s">
        <v>63</v>
      </c>
      <c r="E57" s="196"/>
      <c r="F57" s="198">
        <v>23653</v>
      </c>
      <c r="G57" s="520"/>
      <c r="H57" s="521"/>
      <c r="I57" s="521"/>
      <c r="J57" s="521"/>
      <c r="K57" s="521"/>
      <c r="L57" s="521"/>
      <c r="M57" s="522"/>
      <c r="N57" s="523"/>
    </row>
    <row r="58" spans="1:14" s="164" customFormat="1" ht="15.75" customHeight="1" x14ac:dyDescent="0.2">
      <c r="A58" s="518"/>
      <c r="B58" s="199" t="s">
        <v>227</v>
      </c>
      <c r="C58" s="201"/>
      <c r="D58" s="196" t="s">
        <v>210</v>
      </c>
      <c r="E58" s="201"/>
      <c r="F58" s="198">
        <v>23653</v>
      </c>
      <c r="G58" s="520"/>
      <c r="H58" s="521"/>
      <c r="I58" s="521"/>
      <c r="J58" s="521"/>
      <c r="K58" s="521"/>
      <c r="L58" s="521"/>
      <c r="M58" s="522"/>
      <c r="N58" s="523"/>
    </row>
    <row r="59" spans="1:14" s="164" customFormat="1" ht="15.75" customHeight="1" x14ac:dyDescent="0.2">
      <c r="A59" s="518"/>
      <c r="B59" s="199" t="s">
        <v>228</v>
      </c>
      <c r="C59" s="196"/>
      <c r="D59" s="196" t="s">
        <v>48</v>
      </c>
      <c r="E59" s="196"/>
      <c r="F59" s="198">
        <v>23653</v>
      </c>
      <c r="G59" s="520"/>
      <c r="H59" s="521"/>
      <c r="I59" s="521"/>
      <c r="J59" s="521"/>
      <c r="K59" s="521"/>
      <c r="L59" s="521"/>
      <c r="M59" s="522"/>
      <c r="N59" s="523"/>
    </row>
    <row r="60" spans="1:14" s="164" customFormat="1" ht="15.75" customHeight="1" x14ac:dyDescent="0.2">
      <c r="A60" s="518"/>
      <c r="B60" s="199" t="s">
        <v>229</v>
      </c>
      <c r="C60" s="196"/>
      <c r="D60" s="196" t="s">
        <v>52</v>
      </c>
      <c r="E60" s="196"/>
      <c r="F60" s="198">
        <v>23653</v>
      </c>
      <c r="G60" s="520"/>
      <c r="H60" s="521"/>
      <c r="I60" s="521"/>
      <c r="J60" s="521"/>
      <c r="K60" s="521"/>
      <c r="L60" s="521"/>
      <c r="M60" s="522"/>
      <c r="N60" s="523"/>
    </row>
    <row r="61" spans="1:14" s="164" customFormat="1" ht="15.75" customHeight="1" x14ac:dyDescent="0.2">
      <c r="A61" s="518"/>
      <c r="B61" s="199" t="s">
        <v>230</v>
      </c>
      <c r="C61" s="196"/>
      <c r="D61" s="196" t="s">
        <v>56</v>
      </c>
      <c r="E61" s="196"/>
      <c r="F61" s="198">
        <v>23653</v>
      </c>
      <c r="G61" s="520"/>
      <c r="H61" s="521"/>
      <c r="I61" s="521"/>
      <c r="J61" s="521"/>
      <c r="K61" s="521"/>
      <c r="L61" s="521"/>
      <c r="M61" s="522"/>
      <c r="N61" s="523"/>
    </row>
    <row r="62" spans="1:14" s="164" customFormat="1" ht="15.75" customHeight="1" x14ac:dyDescent="0.2">
      <c r="A62" s="518"/>
      <c r="B62" s="199" t="s">
        <v>231</v>
      </c>
      <c r="C62" s="196"/>
      <c r="D62" s="196" t="s">
        <v>60</v>
      </c>
      <c r="E62" s="196"/>
      <c r="F62" s="198">
        <v>23653</v>
      </c>
      <c r="G62" s="520"/>
      <c r="H62" s="521"/>
      <c r="I62" s="521"/>
      <c r="J62" s="521"/>
      <c r="K62" s="521"/>
      <c r="L62" s="521"/>
      <c r="M62" s="522"/>
      <c r="N62" s="523"/>
    </row>
    <row r="63" spans="1:14" s="164" customFormat="1" ht="15.75" customHeight="1" x14ac:dyDescent="0.2">
      <c r="A63" s="518"/>
      <c r="B63" s="199" t="s">
        <v>232</v>
      </c>
      <c r="C63" s="196"/>
      <c r="D63" s="196" t="s">
        <v>64</v>
      </c>
      <c r="E63" s="196"/>
      <c r="F63" s="198">
        <v>23653</v>
      </c>
      <c r="G63" s="520"/>
      <c r="H63" s="521"/>
      <c r="I63" s="521"/>
      <c r="J63" s="521"/>
      <c r="K63" s="521"/>
      <c r="L63" s="521"/>
      <c r="M63" s="522"/>
      <c r="N63" s="523"/>
    </row>
    <row r="64" spans="1:14" s="164" customFormat="1" ht="15.75" customHeight="1" x14ac:dyDescent="0.2">
      <c r="A64" s="519"/>
      <c r="B64" s="199" t="s">
        <v>233</v>
      </c>
      <c r="C64" s="201"/>
      <c r="D64" s="196" t="s">
        <v>211</v>
      </c>
      <c r="E64" s="201"/>
      <c r="F64" s="198">
        <v>23653</v>
      </c>
      <c r="G64" s="524"/>
      <c r="H64" s="525"/>
      <c r="I64" s="525"/>
      <c r="J64" s="525"/>
      <c r="K64" s="525"/>
      <c r="L64" s="525"/>
      <c r="M64" s="526"/>
      <c r="N64" s="527"/>
    </row>
    <row r="65" spans="1:14" s="164" customFormat="1" ht="15.75" customHeight="1" x14ac:dyDescent="0.2">
      <c r="A65" s="517" t="s">
        <v>131</v>
      </c>
      <c r="B65" s="199" t="s">
        <v>132</v>
      </c>
      <c r="C65" s="196"/>
      <c r="D65" s="196">
        <v>18.559999999999999</v>
      </c>
      <c r="E65" s="196"/>
      <c r="F65" s="198">
        <v>23653</v>
      </c>
      <c r="G65" s="534" t="s">
        <v>130</v>
      </c>
      <c r="H65" s="522"/>
      <c r="I65" s="522"/>
      <c r="J65" s="522"/>
      <c r="K65" s="522"/>
      <c r="L65" s="522"/>
      <c r="M65" s="522"/>
      <c r="N65" s="523"/>
    </row>
    <row r="66" spans="1:14" s="164" customFormat="1" ht="15.75" customHeight="1" x14ac:dyDescent="0.2">
      <c r="A66" s="518"/>
      <c r="B66" s="199" t="s">
        <v>133</v>
      </c>
      <c r="C66" s="196"/>
      <c r="D66" s="196" t="s">
        <v>66</v>
      </c>
      <c r="E66" s="196"/>
      <c r="F66" s="198">
        <v>23653</v>
      </c>
      <c r="G66" s="535"/>
      <c r="H66" s="522"/>
      <c r="I66" s="522"/>
      <c r="J66" s="522"/>
      <c r="K66" s="522"/>
      <c r="L66" s="522"/>
      <c r="M66" s="522"/>
      <c r="N66" s="523"/>
    </row>
    <row r="67" spans="1:14" s="164" customFormat="1" ht="15.75" customHeight="1" x14ac:dyDescent="0.2">
      <c r="A67" s="518"/>
      <c r="B67" s="199" t="s">
        <v>134</v>
      </c>
      <c r="C67" s="196"/>
      <c r="D67" s="196" t="s">
        <v>66</v>
      </c>
      <c r="E67" s="196"/>
      <c r="F67" s="198">
        <v>23653</v>
      </c>
      <c r="G67" s="535"/>
      <c r="H67" s="522"/>
      <c r="I67" s="522"/>
      <c r="J67" s="522"/>
      <c r="K67" s="522"/>
      <c r="L67" s="522"/>
      <c r="M67" s="522"/>
      <c r="N67" s="523"/>
    </row>
    <row r="68" spans="1:14" s="164" customFormat="1" ht="15.75" customHeight="1" x14ac:dyDescent="0.2">
      <c r="A68" s="518"/>
      <c r="B68" s="199" t="s">
        <v>135</v>
      </c>
      <c r="C68" s="196"/>
      <c r="D68" s="196">
        <v>34.64</v>
      </c>
      <c r="E68" s="196"/>
      <c r="F68" s="198">
        <v>23653</v>
      </c>
      <c r="G68" s="535"/>
      <c r="H68" s="522"/>
      <c r="I68" s="522"/>
      <c r="J68" s="522"/>
      <c r="K68" s="522"/>
      <c r="L68" s="522"/>
      <c r="M68" s="522"/>
      <c r="N68" s="523"/>
    </row>
    <row r="69" spans="1:14" s="164" customFormat="1" ht="15.75" customHeight="1" x14ac:dyDescent="0.2">
      <c r="A69" s="518"/>
      <c r="B69" s="199" t="s">
        <v>136</v>
      </c>
      <c r="C69" s="196"/>
      <c r="D69" s="196" t="s">
        <v>214</v>
      </c>
      <c r="E69" s="196"/>
      <c r="F69" s="198">
        <v>23653</v>
      </c>
      <c r="G69" s="535"/>
      <c r="H69" s="522"/>
      <c r="I69" s="522"/>
      <c r="J69" s="522"/>
      <c r="K69" s="522"/>
      <c r="L69" s="522"/>
      <c r="M69" s="522"/>
      <c r="N69" s="523"/>
    </row>
    <row r="70" spans="1:14" s="164" customFormat="1" ht="15.75" customHeight="1" x14ac:dyDescent="0.2">
      <c r="A70" s="518"/>
      <c r="B70" s="199" t="s">
        <v>137</v>
      </c>
      <c r="C70" s="196"/>
      <c r="D70" s="196" t="s">
        <v>67</v>
      </c>
      <c r="E70" s="196"/>
      <c r="F70" s="198">
        <v>23653</v>
      </c>
      <c r="G70" s="535"/>
      <c r="H70" s="522"/>
      <c r="I70" s="522"/>
      <c r="J70" s="522"/>
      <c r="K70" s="522"/>
      <c r="L70" s="522"/>
      <c r="M70" s="522"/>
      <c r="N70" s="523"/>
    </row>
    <row r="71" spans="1:14" s="164" customFormat="1" ht="15.75" customHeight="1" x14ac:dyDescent="0.2">
      <c r="A71" s="518"/>
      <c r="B71" s="199" t="s">
        <v>138</v>
      </c>
      <c r="C71" s="196"/>
      <c r="D71" s="196" t="s">
        <v>67</v>
      </c>
      <c r="E71" s="196"/>
      <c r="F71" s="198">
        <v>23653</v>
      </c>
      <c r="G71" s="535"/>
      <c r="H71" s="522"/>
      <c r="I71" s="522"/>
      <c r="J71" s="522"/>
      <c r="K71" s="522"/>
      <c r="L71" s="522"/>
      <c r="M71" s="522"/>
      <c r="N71" s="523"/>
    </row>
    <row r="72" spans="1:14" s="164" customFormat="1" ht="15.75" customHeight="1" x14ac:dyDescent="0.2">
      <c r="A72" s="518"/>
      <c r="B72" s="199" t="s">
        <v>139</v>
      </c>
      <c r="C72" s="196"/>
      <c r="D72" s="196" t="s">
        <v>212</v>
      </c>
      <c r="E72" s="196"/>
      <c r="F72" s="198">
        <v>23653</v>
      </c>
      <c r="G72" s="535"/>
      <c r="H72" s="522"/>
      <c r="I72" s="522"/>
      <c r="J72" s="522"/>
      <c r="K72" s="522"/>
      <c r="L72" s="522"/>
      <c r="M72" s="522"/>
      <c r="N72" s="523"/>
    </row>
    <row r="73" spans="1:14" s="164" customFormat="1" ht="15.75" customHeight="1" x14ac:dyDescent="0.2">
      <c r="A73" s="518"/>
      <c r="B73" s="199" t="s">
        <v>140</v>
      </c>
      <c r="C73" s="196"/>
      <c r="D73" s="196" t="s">
        <v>215</v>
      </c>
      <c r="E73" s="196"/>
      <c r="F73" s="198">
        <v>23653</v>
      </c>
      <c r="G73" s="535"/>
      <c r="H73" s="522"/>
      <c r="I73" s="522"/>
      <c r="J73" s="522"/>
      <c r="K73" s="522"/>
      <c r="L73" s="522"/>
      <c r="M73" s="522"/>
      <c r="N73" s="523"/>
    </row>
    <row r="74" spans="1:14" s="164" customFormat="1" ht="15.75" customHeight="1" x14ac:dyDescent="0.2">
      <c r="A74" s="518"/>
      <c r="B74" s="199" t="s">
        <v>141</v>
      </c>
      <c r="C74" s="196"/>
      <c r="D74" s="196" t="s">
        <v>68</v>
      </c>
      <c r="E74" s="196"/>
      <c r="F74" s="198">
        <v>23653</v>
      </c>
      <c r="G74" s="535"/>
      <c r="H74" s="522"/>
      <c r="I74" s="522"/>
      <c r="J74" s="522"/>
      <c r="K74" s="522"/>
      <c r="L74" s="522"/>
      <c r="M74" s="522"/>
      <c r="N74" s="523"/>
    </row>
    <row r="75" spans="1:14" s="164" customFormat="1" ht="15.75" customHeight="1" x14ac:dyDescent="0.2">
      <c r="A75" s="518"/>
      <c r="B75" s="199" t="s">
        <v>142</v>
      </c>
      <c r="C75" s="196"/>
      <c r="D75" s="196" t="s">
        <v>68</v>
      </c>
      <c r="E75" s="196"/>
      <c r="F75" s="198">
        <v>23653</v>
      </c>
      <c r="G75" s="535"/>
      <c r="H75" s="522"/>
      <c r="I75" s="522"/>
      <c r="J75" s="522"/>
      <c r="K75" s="522"/>
      <c r="L75" s="522"/>
      <c r="M75" s="522"/>
      <c r="N75" s="523"/>
    </row>
    <row r="76" spans="1:14" s="164" customFormat="1" ht="15.75" customHeight="1" x14ac:dyDescent="0.2">
      <c r="A76" s="519"/>
      <c r="B76" s="199" t="s">
        <v>143</v>
      </c>
      <c r="C76" s="196"/>
      <c r="D76" s="196" t="s">
        <v>213</v>
      </c>
      <c r="E76" s="196"/>
      <c r="F76" s="198">
        <v>23653</v>
      </c>
      <c r="G76" s="536"/>
      <c r="H76" s="526"/>
      <c r="I76" s="526"/>
      <c r="J76" s="526"/>
      <c r="K76" s="526"/>
      <c r="L76" s="526"/>
      <c r="M76" s="526"/>
      <c r="N76" s="527"/>
    </row>
    <row r="77" spans="1:14" s="164" customFormat="1" ht="15.75" customHeight="1" x14ac:dyDescent="0.2">
      <c r="A77" s="517" t="s">
        <v>144</v>
      </c>
      <c r="B77" s="199" t="s">
        <v>145</v>
      </c>
      <c r="C77" s="196"/>
      <c r="D77" s="196" t="s">
        <v>71</v>
      </c>
      <c r="E77" s="196"/>
      <c r="F77" s="198">
        <v>23653</v>
      </c>
      <c r="G77" s="534" t="s">
        <v>236</v>
      </c>
      <c r="H77" s="522"/>
      <c r="I77" s="522"/>
      <c r="J77" s="522"/>
      <c r="K77" s="522"/>
      <c r="L77" s="522"/>
      <c r="M77" s="522"/>
      <c r="N77" s="523"/>
    </row>
    <row r="78" spans="1:14" s="164" customFormat="1" ht="15.75" customHeight="1" x14ac:dyDescent="0.2">
      <c r="A78" s="518"/>
      <c r="B78" s="199" t="s">
        <v>146</v>
      </c>
      <c r="C78" s="196"/>
      <c r="D78" s="200" t="s">
        <v>74</v>
      </c>
      <c r="E78" s="196"/>
      <c r="F78" s="198">
        <v>23653</v>
      </c>
      <c r="G78" s="535"/>
      <c r="H78" s="522"/>
      <c r="I78" s="522"/>
      <c r="J78" s="522"/>
      <c r="K78" s="522"/>
      <c r="L78" s="522"/>
      <c r="M78" s="522"/>
      <c r="N78" s="523"/>
    </row>
    <row r="79" spans="1:14" s="164" customFormat="1" ht="15.75" customHeight="1" x14ac:dyDescent="0.2">
      <c r="A79" s="518"/>
      <c r="B79" s="199" t="s">
        <v>147</v>
      </c>
      <c r="C79" s="196"/>
      <c r="D79" s="200" t="s">
        <v>74</v>
      </c>
      <c r="E79" s="196"/>
      <c r="F79" s="198">
        <v>23653</v>
      </c>
      <c r="G79" s="535"/>
      <c r="H79" s="522"/>
      <c r="I79" s="522"/>
      <c r="J79" s="522"/>
      <c r="K79" s="522"/>
      <c r="L79" s="522"/>
      <c r="M79" s="522"/>
      <c r="N79" s="523"/>
    </row>
    <row r="80" spans="1:14" s="164" customFormat="1" ht="15.75" customHeight="1" x14ac:dyDescent="0.2">
      <c r="A80" s="518"/>
      <c r="B80" s="199" t="s">
        <v>148</v>
      </c>
      <c r="C80" s="196"/>
      <c r="D80" s="200" t="s">
        <v>78</v>
      </c>
      <c r="E80" s="196"/>
      <c r="F80" s="198">
        <v>23653</v>
      </c>
      <c r="G80" s="535"/>
      <c r="H80" s="522"/>
      <c r="I80" s="522"/>
      <c r="J80" s="522"/>
      <c r="K80" s="522"/>
      <c r="L80" s="522"/>
      <c r="M80" s="522"/>
      <c r="N80" s="523"/>
    </row>
    <row r="81" spans="1:14" s="164" customFormat="1" ht="15.75" customHeight="1" x14ac:dyDescent="0.2">
      <c r="A81" s="518"/>
      <c r="B81" s="199" t="s">
        <v>149</v>
      </c>
      <c r="C81" s="196"/>
      <c r="D81" s="196" t="s">
        <v>72</v>
      </c>
      <c r="E81" s="196"/>
      <c r="F81" s="198">
        <v>23653</v>
      </c>
      <c r="G81" s="535"/>
      <c r="H81" s="522"/>
      <c r="I81" s="522"/>
      <c r="J81" s="522"/>
      <c r="K81" s="522"/>
      <c r="L81" s="522"/>
      <c r="M81" s="522"/>
      <c r="N81" s="523"/>
    </row>
    <row r="82" spans="1:14" s="164" customFormat="1" ht="15.75" customHeight="1" x14ac:dyDescent="0.2">
      <c r="A82" s="518"/>
      <c r="B82" s="199" t="s">
        <v>150</v>
      </c>
      <c r="C82" s="196"/>
      <c r="D82" s="200" t="s">
        <v>75</v>
      </c>
      <c r="E82" s="196"/>
      <c r="F82" s="198">
        <v>23653</v>
      </c>
      <c r="G82" s="535"/>
      <c r="H82" s="522"/>
      <c r="I82" s="522"/>
      <c r="J82" s="522"/>
      <c r="K82" s="522"/>
      <c r="L82" s="522"/>
      <c r="M82" s="522"/>
      <c r="N82" s="523"/>
    </row>
    <row r="83" spans="1:14" s="164" customFormat="1" ht="15.75" customHeight="1" x14ac:dyDescent="0.2">
      <c r="A83" s="518"/>
      <c r="B83" s="199" t="s">
        <v>151</v>
      </c>
      <c r="C83" s="196"/>
      <c r="D83" s="200" t="s">
        <v>75</v>
      </c>
      <c r="E83" s="196"/>
      <c r="F83" s="198">
        <v>23653</v>
      </c>
      <c r="G83" s="535"/>
      <c r="H83" s="522"/>
      <c r="I83" s="522"/>
      <c r="J83" s="522"/>
      <c r="K83" s="522"/>
      <c r="L83" s="522"/>
      <c r="M83" s="522"/>
      <c r="N83" s="523"/>
    </row>
    <row r="84" spans="1:14" s="164" customFormat="1" ht="15.75" customHeight="1" x14ac:dyDescent="0.2">
      <c r="A84" s="518"/>
      <c r="B84" s="199" t="s">
        <v>152</v>
      </c>
      <c r="C84" s="196"/>
      <c r="D84" s="200" t="s">
        <v>79</v>
      </c>
      <c r="E84" s="196"/>
      <c r="F84" s="198">
        <v>23653</v>
      </c>
      <c r="G84" s="535"/>
      <c r="H84" s="522"/>
      <c r="I84" s="522"/>
      <c r="J84" s="522"/>
      <c r="K84" s="522"/>
      <c r="L84" s="522"/>
      <c r="M84" s="522"/>
      <c r="N84" s="523"/>
    </row>
    <row r="85" spans="1:14" s="164" customFormat="1" ht="15.75" customHeight="1" x14ac:dyDescent="0.2">
      <c r="A85" s="518"/>
      <c r="B85" s="199" t="s">
        <v>153</v>
      </c>
      <c r="C85" s="196"/>
      <c r="D85" s="196" t="s">
        <v>73</v>
      </c>
      <c r="E85" s="196"/>
      <c r="F85" s="198">
        <v>23653</v>
      </c>
      <c r="G85" s="535"/>
      <c r="H85" s="522"/>
      <c r="I85" s="522"/>
      <c r="J85" s="522"/>
      <c r="K85" s="522"/>
      <c r="L85" s="522"/>
      <c r="M85" s="522"/>
      <c r="N85" s="523"/>
    </row>
    <row r="86" spans="1:14" s="164" customFormat="1" ht="15.75" customHeight="1" x14ac:dyDescent="0.2">
      <c r="A86" s="518"/>
      <c r="B86" s="199" t="s">
        <v>154</v>
      </c>
      <c r="C86" s="196"/>
      <c r="D86" s="200" t="s">
        <v>173</v>
      </c>
      <c r="E86" s="196"/>
      <c r="F86" s="198">
        <v>23653</v>
      </c>
      <c r="G86" s="535"/>
      <c r="H86" s="522"/>
      <c r="I86" s="522"/>
      <c r="J86" s="522"/>
      <c r="K86" s="522"/>
      <c r="L86" s="522"/>
      <c r="M86" s="522"/>
      <c r="N86" s="523"/>
    </row>
    <row r="87" spans="1:14" s="164" customFormat="1" ht="15.75" customHeight="1" x14ac:dyDescent="0.2">
      <c r="A87" s="518"/>
      <c r="B87" s="199" t="s">
        <v>155</v>
      </c>
      <c r="C87" s="196"/>
      <c r="D87" s="200" t="s">
        <v>173</v>
      </c>
      <c r="E87" s="196"/>
      <c r="F87" s="198">
        <v>23653</v>
      </c>
      <c r="G87" s="535"/>
      <c r="H87" s="522"/>
      <c r="I87" s="522"/>
      <c r="J87" s="522"/>
      <c r="K87" s="522"/>
      <c r="L87" s="522"/>
      <c r="M87" s="522"/>
      <c r="N87" s="523"/>
    </row>
    <row r="88" spans="1:14" s="164" customFormat="1" ht="15.75" customHeight="1" x14ac:dyDescent="0.2">
      <c r="A88" s="519"/>
      <c r="B88" s="199" t="s">
        <v>156</v>
      </c>
      <c r="C88" s="196"/>
      <c r="D88" s="200" t="s">
        <v>80</v>
      </c>
      <c r="E88" s="196"/>
      <c r="F88" s="198">
        <v>23653</v>
      </c>
      <c r="G88" s="536"/>
      <c r="H88" s="526"/>
      <c r="I88" s="526"/>
      <c r="J88" s="526"/>
      <c r="K88" s="526"/>
      <c r="L88" s="526"/>
      <c r="M88" s="526"/>
      <c r="N88" s="527"/>
    </row>
    <row r="89" spans="1:14" s="164" customFormat="1" ht="20.25" customHeight="1" x14ac:dyDescent="0.2">
      <c r="A89" s="528" t="s">
        <v>157</v>
      </c>
      <c r="B89" s="179" t="s">
        <v>158</v>
      </c>
      <c r="C89" s="170">
        <v>11.9</v>
      </c>
      <c r="D89" s="170">
        <v>27.82</v>
      </c>
      <c r="E89" s="171">
        <v>43800</v>
      </c>
      <c r="F89" s="172">
        <v>24750</v>
      </c>
      <c r="G89" s="268">
        <f t="shared" ref="G89:H89" si="2">12*(1/C89*E89)</f>
        <v>44168.067226890751</v>
      </c>
      <c r="H89" s="269">
        <f t="shared" si="2"/>
        <v>10675.772825305536</v>
      </c>
      <c r="I89" s="269">
        <f>SUM(G89:H89)*33.8%</f>
        <v>18537.217937642345</v>
      </c>
      <c r="J89" s="270">
        <f t="shared" ref="J89" si="3">SUM(G89:H89)*2%</f>
        <v>1096.8768010439258</v>
      </c>
      <c r="K89" s="271">
        <v>319</v>
      </c>
      <c r="L89" s="272">
        <f>SUM(G89:K89)</f>
        <v>74796.934790882558</v>
      </c>
      <c r="M89" s="273">
        <f>ROUND(1/C89,4)</f>
        <v>8.4000000000000005E-2</v>
      </c>
      <c r="N89" s="274">
        <f>ROUND(1/D89,4)</f>
        <v>3.5900000000000001E-2</v>
      </c>
    </row>
    <row r="90" spans="1:14" s="164" customFormat="1" ht="20.25" customHeight="1" x14ac:dyDescent="0.2">
      <c r="A90" s="529"/>
      <c r="B90" s="179" t="s">
        <v>159</v>
      </c>
      <c r="C90" s="170" t="s">
        <v>160</v>
      </c>
      <c r="D90" s="170">
        <v>27.82</v>
      </c>
      <c r="E90" s="171">
        <v>43800</v>
      </c>
      <c r="F90" s="172">
        <v>24750</v>
      </c>
      <c r="G90" s="530" t="s">
        <v>237</v>
      </c>
      <c r="H90" s="531"/>
      <c r="I90" s="531"/>
      <c r="J90" s="531"/>
      <c r="K90" s="531"/>
      <c r="L90" s="531"/>
      <c r="M90" s="532"/>
      <c r="N90" s="533"/>
    </row>
    <row r="91" spans="1:14" s="164" customFormat="1" ht="25.5" x14ac:dyDescent="0.2">
      <c r="A91" s="190" t="s">
        <v>161</v>
      </c>
      <c r="B91" s="179" t="s">
        <v>162</v>
      </c>
      <c r="C91" s="170">
        <v>17.05</v>
      </c>
      <c r="D91" s="170">
        <v>27.82</v>
      </c>
      <c r="E91" s="171">
        <v>43800</v>
      </c>
      <c r="F91" s="172">
        <v>24750</v>
      </c>
      <c r="G91" s="268">
        <f t="shared" ref="G91:H91" si="4">12*(1/C91*E91)</f>
        <v>30826.97947214076</v>
      </c>
      <c r="H91" s="269">
        <f t="shared" si="4"/>
        <v>10675.772825305536</v>
      </c>
      <c r="I91" s="269">
        <f>SUM(G91:H91)*33.8%</f>
        <v>14027.930276536845</v>
      </c>
      <c r="J91" s="270">
        <f t="shared" ref="J91" si="5">SUM(G91:H91)*2%</f>
        <v>830.05504594892591</v>
      </c>
      <c r="K91" s="271">
        <v>319</v>
      </c>
      <c r="L91" s="272">
        <f t="shared" ref="L91:L96" si="6">SUM(G91:K91)</f>
        <v>56679.737619932064</v>
      </c>
      <c r="M91" s="273">
        <f>ROUND(1/C91,4)</f>
        <v>5.8700000000000002E-2</v>
      </c>
      <c r="N91" s="274">
        <f>ROUND(1/D91,4)</f>
        <v>3.5900000000000001E-2</v>
      </c>
    </row>
    <row r="92" spans="1:14" s="164" customFormat="1" ht="69" customHeight="1" x14ac:dyDescent="0.2">
      <c r="A92" s="180" t="s">
        <v>163</v>
      </c>
      <c r="B92" s="179" t="s">
        <v>164</v>
      </c>
      <c r="C92" s="170">
        <v>5.57</v>
      </c>
      <c r="D92" s="170">
        <v>6.22</v>
      </c>
      <c r="E92" s="171">
        <v>41240</v>
      </c>
      <c r="F92" s="172">
        <v>25060</v>
      </c>
      <c r="G92" s="268">
        <f t="shared" ref="G92:H94" si="7">12*(1/C92*E92)</f>
        <v>88847.396768402148</v>
      </c>
      <c r="H92" s="269">
        <f t="shared" si="7"/>
        <v>48347.26688102894</v>
      </c>
      <c r="I92" s="269">
        <f>SUM(G92:H92)*33.8%</f>
        <v>46371.796313507701</v>
      </c>
      <c r="J92" s="270">
        <f t="shared" ref="J92:J93" si="8">SUM(G92:H92)*2%</f>
        <v>2743.8932729886214</v>
      </c>
      <c r="K92" s="271">
        <v>1350</v>
      </c>
      <c r="L92" s="272">
        <f t="shared" si="6"/>
        <v>187660.35323592741</v>
      </c>
      <c r="M92" s="273">
        <f t="shared" ref="M92:N97" si="9">ROUND(1/C92,4)</f>
        <v>0.17949999999999999</v>
      </c>
      <c r="N92" s="274">
        <f t="shared" si="9"/>
        <v>0.1608</v>
      </c>
    </row>
    <row r="93" spans="1:14" s="164" customFormat="1" ht="51" x14ac:dyDescent="0.2">
      <c r="A93" s="180" t="s">
        <v>165</v>
      </c>
      <c r="B93" s="179" t="s">
        <v>166</v>
      </c>
      <c r="C93" s="170">
        <v>6.17</v>
      </c>
      <c r="D93" s="170">
        <v>6.92</v>
      </c>
      <c r="E93" s="171">
        <v>41240</v>
      </c>
      <c r="F93" s="172">
        <v>25060</v>
      </c>
      <c r="G93" s="268">
        <f t="shared" si="7"/>
        <v>80207.455429497568</v>
      </c>
      <c r="H93" s="269">
        <f t="shared" si="7"/>
        <v>43456.647398843932</v>
      </c>
      <c r="I93" s="269">
        <f t="shared" ref="I93:I96" si="10">SUM(G93:H93)*33.8%</f>
        <v>41798.466755979425</v>
      </c>
      <c r="J93" s="270">
        <f t="shared" si="8"/>
        <v>2473.2820565668303</v>
      </c>
      <c r="K93" s="271">
        <v>1350</v>
      </c>
      <c r="L93" s="272">
        <f t="shared" si="6"/>
        <v>169285.85164088776</v>
      </c>
      <c r="M93" s="273">
        <f t="shared" si="9"/>
        <v>0.16209999999999999</v>
      </c>
      <c r="N93" s="274">
        <f t="shared" si="9"/>
        <v>0.14449999999999999</v>
      </c>
    </row>
    <row r="94" spans="1:14" s="164" customFormat="1" ht="79.5" customHeight="1" x14ac:dyDescent="0.2">
      <c r="A94" s="181" t="s">
        <v>167</v>
      </c>
      <c r="B94" s="179" t="s">
        <v>168</v>
      </c>
      <c r="C94" s="170">
        <v>225</v>
      </c>
      <c r="D94" s="170">
        <v>950</v>
      </c>
      <c r="E94" s="171">
        <v>50420</v>
      </c>
      <c r="F94" s="172">
        <v>34210</v>
      </c>
      <c r="G94" s="268">
        <f t="shared" si="7"/>
        <v>2689.0666666666666</v>
      </c>
      <c r="H94" s="269">
        <f t="shared" si="7"/>
        <v>432.12631578947367</v>
      </c>
      <c r="I94" s="269">
        <f t="shared" si="10"/>
        <v>1054.9632280701753</v>
      </c>
      <c r="J94" s="270">
        <f t="shared" ref="J94:J95" si="11">SUM(G94:H94)*2%</f>
        <v>62.423859649122804</v>
      </c>
      <c r="K94" s="271">
        <v>35</v>
      </c>
      <c r="L94" s="272">
        <f t="shared" si="6"/>
        <v>4273.5800701754388</v>
      </c>
      <c r="M94" s="273">
        <f t="shared" si="9"/>
        <v>4.4000000000000003E-3</v>
      </c>
      <c r="N94" s="274">
        <f t="shared" si="9"/>
        <v>1.1000000000000001E-3</v>
      </c>
    </row>
    <row r="95" spans="1:14" s="164" customFormat="1" ht="78.75" customHeight="1" x14ac:dyDescent="0.2">
      <c r="A95" s="181" t="s">
        <v>169</v>
      </c>
      <c r="B95" s="179" t="s">
        <v>170</v>
      </c>
      <c r="C95" s="170">
        <v>116.7</v>
      </c>
      <c r="D95" s="170">
        <v>255</v>
      </c>
      <c r="E95" s="171">
        <v>50140</v>
      </c>
      <c r="F95" s="172">
        <v>33950</v>
      </c>
      <c r="G95" s="268">
        <f t="shared" ref="G95" si="12">12*(1/C95*E95)</f>
        <v>5155.7840616966587</v>
      </c>
      <c r="H95" s="269">
        <f t="shared" ref="H95" si="13">12*(1/D95*F95)</f>
        <v>1597.6470588235293</v>
      </c>
      <c r="I95" s="269">
        <f t="shared" si="10"/>
        <v>2282.6597187358234</v>
      </c>
      <c r="J95" s="270">
        <f t="shared" si="11"/>
        <v>135.06862241040378</v>
      </c>
      <c r="K95" s="271">
        <v>20</v>
      </c>
      <c r="L95" s="272">
        <f t="shared" si="6"/>
        <v>9191.1594616664152</v>
      </c>
      <c r="M95" s="273">
        <f t="shared" si="9"/>
        <v>8.6E-3</v>
      </c>
      <c r="N95" s="274">
        <f t="shared" si="9"/>
        <v>3.8999999999999998E-3</v>
      </c>
    </row>
    <row r="96" spans="1:14" s="164" customFormat="1" ht="15.75" customHeight="1" x14ac:dyDescent="0.2">
      <c r="A96" s="180" t="s">
        <v>304</v>
      </c>
      <c r="B96" s="179" t="s">
        <v>171</v>
      </c>
      <c r="C96" s="170">
        <v>0.24</v>
      </c>
      <c r="D96" s="170">
        <v>1.2</v>
      </c>
      <c r="E96" s="171">
        <v>49520</v>
      </c>
      <c r="F96" s="172">
        <v>29000</v>
      </c>
      <c r="G96" s="268">
        <f t="shared" ref="G96:H97" si="14">12*(1/C96*E96)</f>
        <v>2476000</v>
      </c>
      <c r="H96" s="269">
        <f t="shared" si="14"/>
        <v>290000</v>
      </c>
      <c r="I96" s="269">
        <f t="shared" si="10"/>
        <v>934907.99999999988</v>
      </c>
      <c r="J96" s="270">
        <f>SUM(G96:H96)*2%</f>
        <v>55320</v>
      </c>
      <c r="K96" s="271">
        <v>20800</v>
      </c>
      <c r="L96" s="272">
        <f t="shared" si="6"/>
        <v>3777028</v>
      </c>
      <c r="M96" s="273">
        <f t="shared" si="9"/>
        <v>4.1666999999999996</v>
      </c>
      <c r="N96" s="274">
        <f t="shared" si="9"/>
        <v>0.83330000000000004</v>
      </c>
    </row>
    <row r="97" spans="1:14" s="164" customFormat="1" ht="41.25" thickBot="1" x14ac:dyDescent="0.25">
      <c r="A97" s="182" t="s">
        <v>305</v>
      </c>
      <c r="B97" s="183" t="s">
        <v>172</v>
      </c>
      <c r="C97" s="184">
        <v>14.3</v>
      </c>
      <c r="D97" s="184">
        <v>39.5</v>
      </c>
      <c r="E97" s="185">
        <v>45690</v>
      </c>
      <c r="F97" s="186">
        <v>28950</v>
      </c>
      <c r="G97" s="275">
        <f t="shared" si="14"/>
        <v>38341.258741258738</v>
      </c>
      <c r="H97" s="276">
        <f t="shared" si="14"/>
        <v>8794.9367088607578</v>
      </c>
      <c r="I97" s="276">
        <f>SUM(G97:H97)*33.8%</f>
        <v>15932.034062140388</v>
      </c>
      <c r="J97" s="277">
        <f t="shared" ref="J97" si="15">SUM(G97:H97)*2%</f>
        <v>942.72390900238997</v>
      </c>
      <c r="K97" s="278">
        <v>800</v>
      </c>
      <c r="L97" s="279">
        <f t="shared" ref="L97" si="16">SUM(G97:K97)</f>
        <v>64810.953421262275</v>
      </c>
      <c r="M97" s="280">
        <f t="shared" si="9"/>
        <v>6.9900000000000004E-2</v>
      </c>
      <c r="N97" s="281">
        <f t="shared" si="9"/>
        <v>2.53E-2</v>
      </c>
    </row>
    <row r="99" spans="1:14" ht="15" x14ac:dyDescent="0.2">
      <c r="A99" s="234" t="s">
        <v>307</v>
      </c>
      <c r="B99" s="234"/>
    </row>
    <row r="100" spans="1:14" ht="15" x14ac:dyDescent="0.2">
      <c r="A100" s="160" t="s">
        <v>306</v>
      </c>
    </row>
  </sheetData>
  <mergeCells count="32">
    <mergeCell ref="A4:N4"/>
    <mergeCell ref="A6:A7"/>
    <mergeCell ref="B6:B7"/>
    <mergeCell ref="C6:C7"/>
    <mergeCell ref="D6:D7"/>
    <mergeCell ref="E6:E7"/>
    <mergeCell ref="F6:F7"/>
    <mergeCell ref="G6:H6"/>
    <mergeCell ref="I6:I7"/>
    <mergeCell ref="J6:J7"/>
    <mergeCell ref="K6:K7"/>
    <mergeCell ref="L6:L7"/>
    <mergeCell ref="M6:N6"/>
    <mergeCell ref="A21:A24"/>
    <mergeCell ref="G21:N24"/>
    <mergeCell ref="A9:A20"/>
    <mergeCell ref="G15:N20"/>
    <mergeCell ref="G9:N14"/>
    <mergeCell ref="A25:A28"/>
    <mergeCell ref="G25:N28"/>
    <mergeCell ref="A29:A37"/>
    <mergeCell ref="G29:N37"/>
    <mergeCell ref="A38:A46"/>
    <mergeCell ref="G38:N46"/>
    <mergeCell ref="A47:A64"/>
    <mergeCell ref="G47:N64"/>
    <mergeCell ref="A89:A90"/>
    <mergeCell ref="G90:N90"/>
    <mergeCell ref="A65:A76"/>
    <mergeCell ref="G65:N76"/>
    <mergeCell ref="A77:A88"/>
    <mergeCell ref="G77:N88"/>
  </mergeCells>
  <pageMargins left="0.59055118110236227" right="0.59055118110236227" top="0.59055118110236227" bottom="0.59055118110236227" header="0.51181102362204722" footer="0.51181102362204722"/>
  <pageSetup paperSize="9" scale="51" fitToHeight="0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M367"/>
  <sheetViews>
    <sheetView zoomScaleNormal="100" workbookViewId="0">
      <selection activeCell="M1" sqref="M1"/>
    </sheetView>
  </sheetViews>
  <sheetFormatPr defaultColWidth="9.140625" defaultRowHeight="12.75" x14ac:dyDescent="0.2"/>
  <cols>
    <col min="1" max="1" width="6.85546875" style="160" customWidth="1"/>
    <col min="2" max="3" width="7.140625" style="160" customWidth="1"/>
    <col min="4" max="5" width="7.85546875" style="160" customWidth="1"/>
    <col min="6" max="7" width="12" style="160" customWidth="1"/>
    <col min="8" max="8" width="9.28515625" style="160" customWidth="1"/>
    <col min="9" max="9" width="8.42578125" style="160" customWidth="1"/>
    <col min="10" max="10" width="8.140625" style="160" customWidth="1"/>
    <col min="11" max="11" width="9.140625" style="160"/>
    <col min="12" max="13" width="11.42578125" style="160" customWidth="1"/>
    <col min="14" max="14" width="7.140625" style="160" customWidth="1"/>
    <col min="15" max="16" width="9.140625" style="160"/>
    <col min="17" max="17" width="9.42578125" style="160" customWidth="1"/>
    <col min="18" max="18" width="9.5703125" style="160" customWidth="1"/>
    <col min="19" max="19" width="9.140625" style="160"/>
    <col min="20" max="20" width="8.42578125" style="160" customWidth="1"/>
    <col min="21" max="16384" width="9.140625" style="160"/>
  </cols>
  <sheetData>
    <row r="1" spans="1:13" ht="21" x14ac:dyDescent="0.35">
      <c r="A1" s="353" t="s">
        <v>0</v>
      </c>
      <c r="B1" s="354"/>
      <c r="C1" s="354"/>
      <c r="D1" s="355"/>
      <c r="E1" s="355"/>
      <c r="F1" s="355"/>
      <c r="G1" s="355"/>
      <c r="H1" s="234"/>
      <c r="I1" s="234"/>
      <c r="J1" s="355"/>
      <c r="K1" s="234"/>
      <c r="L1" s="234"/>
      <c r="M1" s="234"/>
    </row>
    <row r="2" spans="1:13" ht="18.75" x14ac:dyDescent="0.3">
      <c r="A2" s="356" t="s">
        <v>1</v>
      </c>
      <c r="B2" s="354"/>
      <c r="C2" s="354"/>
      <c r="D2" s="355"/>
      <c r="E2" s="355"/>
      <c r="F2" s="355"/>
      <c r="G2" s="355"/>
      <c r="H2" s="234"/>
      <c r="I2" s="234"/>
      <c r="J2" s="355"/>
      <c r="K2" s="234"/>
      <c r="L2" s="234"/>
      <c r="M2" s="234"/>
    </row>
    <row r="3" spans="1:13" ht="6.75" customHeight="1" x14ac:dyDescent="0.3">
      <c r="A3" s="356"/>
      <c r="B3" s="354"/>
      <c r="C3" s="354"/>
      <c r="D3" s="355"/>
      <c r="E3" s="355"/>
      <c r="F3" s="355"/>
      <c r="G3" s="355"/>
      <c r="H3" s="234"/>
      <c r="I3" s="234"/>
      <c r="J3" s="355"/>
      <c r="K3" s="234"/>
      <c r="L3" s="234"/>
      <c r="M3" s="234"/>
    </row>
    <row r="4" spans="1:13" s="164" customFormat="1" ht="24" customHeight="1" x14ac:dyDescent="0.2">
      <c r="A4" s="514" t="s">
        <v>314</v>
      </c>
      <c r="B4" s="515"/>
      <c r="C4" s="515"/>
      <c r="D4" s="515"/>
      <c r="E4" s="515"/>
      <c r="F4" s="515"/>
      <c r="G4" s="515"/>
      <c r="H4" s="515"/>
      <c r="I4" s="515"/>
      <c r="J4" s="515"/>
      <c r="K4" s="516"/>
      <c r="L4" s="515"/>
      <c r="M4" s="515"/>
    </row>
    <row r="5" spans="1:13" ht="5.25" customHeight="1" x14ac:dyDescent="0.2">
      <c r="A5" s="234"/>
      <c r="B5" s="234"/>
      <c r="C5" s="234"/>
      <c r="D5" s="234"/>
      <c r="E5" s="234"/>
      <c r="F5" s="234"/>
      <c r="G5" s="234"/>
      <c r="H5" s="234"/>
      <c r="I5" s="234"/>
      <c r="J5" s="234"/>
      <c r="K5" s="234"/>
      <c r="L5" s="234"/>
      <c r="M5" s="234"/>
    </row>
    <row r="6" spans="1:13" ht="18.75" x14ac:dyDescent="0.3">
      <c r="A6" s="356" t="s">
        <v>185</v>
      </c>
      <c r="B6" s="234"/>
      <c r="C6" s="234"/>
      <c r="D6" s="234"/>
      <c r="E6" s="234"/>
      <c r="F6" s="234"/>
      <c r="G6" s="234"/>
      <c r="H6" s="234"/>
      <c r="I6" s="234"/>
      <c r="J6" s="234"/>
      <c r="K6" s="234"/>
      <c r="L6" s="234"/>
      <c r="M6" s="234"/>
    </row>
    <row r="7" spans="1:13" ht="17.25" x14ac:dyDescent="0.3">
      <c r="A7" s="357" t="s">
        <v>3</v>
      </c>
      <c r="B7" s="358"/>
      <c r="C7" s="358"/>
      <c r="D7" s="358"/>
      <c r="E7" s="358"/>
      <c r="F7" s="358"/>
      <c r="G7" s="358"/>
      <c r="H7" s="358"/>
      <c r="I7" s="358"/>
      <c r="J7" s="358"/>
      <c r="K7" s="358"/>
      <c r="L7" s="234"/>
      <c r="M7" s="234"/>
    </row>
    <row r="8" spans="1:13" ht="16.5" thickBot="1" x14ac:dyDescent="0.3">
      <c r="A8" s="359"/>
      <c r="B8" s="358"/>
      <c r="C8" s="358"/>
      <c r="D8" s="358"/>
      <c r="E8" s="358"/>
      <c r="F8" s="358"/>
      <c r="G8" s="358"/>
      <c r="H8" s="358"/>
      <c r="I8" s="358"/>
      <c r="J8" s="358"/>
      <c r="K8" s="358"/>
      <c r="L8" s="234"/>
      <c r="M8" s="234"/>
    </row>
    <row r="9" spans="1:13" s="251" customFormat="1" ht="15.75" x14ac:dyDescent="0.25">
      <c r="A9" s="492"/>
      <c r="B9" s="493"/>
      <c r="C9" s="493"/>
      <c r="D9" s="493"/>
      <c r="E9" s="493"/>
      <c r="F9" s="493"/>
      <c r="G9" s="493"/>
      <c r="H9" s="493"/>
      <c r="I9" s="494"/>
      <c r="J9" s="495"/>
      <c r="K9" s="494" t="s">
        <v>4</v>
      </c>
      <c r="L9" s="496" t="s">
        <v>5</v>
      </c>
      <c r="M9" s="497" t="s">
        <v>6</v>
      </c>
    </row>
    <row r="10" spans="1:13" s="251" customFormat="1" ht="15.75" customHeight="1" x14ac:dyDescent="0.25">
      <c r="A10" s="498" t="s">
        <v>186</v>
      </c>
      <c r="B10" s="499"/>
      <c r="C10" s="499"/>
      <c r="D10" s="499"/>
      <c r="E10" s="499"/>
      <c r="F10" s="499"/>
      <c r="G10" s="499"/>
      <c r="H10" s="499"/>
      <c r="I10" s="499"/>
      <c r="J10" s="500"/>
      <c r="K10" s="499">
        <v>11.9</v>
      </c>
      <c r="L10" s="500">
        <v>27.82</v>
      </c>
      <c r="M10" s="501">
        <v>319</v>
      </c>
    </row>
    <row r="11" spans="1:13" s="252" customFormat="1" ht="16.5" thickBot="1" x14ac:dyDescent="0.3">
      <c r="A11" s="502" t="s">
        <v>187</v>
      </c>
      <c r="B11" s="503"/>
      <c r="C11" s="503"/>
      <c r="D11" s="504"/>
      <c r="E11" s="504"/>
      <c r="F11" s="503"/>
      <c r="G11" s="503"/>
      <c r="H11" s="504"/>
      <c r="I11" s="505"/>
      <c r="J11" s="506"/>
      <c r="K11" s="505" t="s">
        <v>160</v>
      </c>
      <c r="L11" s="507">
        <v>27.82</v>
      </c>
      <c r="M11" s="508">
        <v>319</v>
      </c>
    </row>
    <row r="12" spans="1:13" ht="15.75" x14ac:dyDescent="0.25">
      <c r="A12" s="359"/>
      <c r="B12" s="358"/>
      <c r="C12" s="358"/>
      <c r="D12" s="358"/>
      <c r="E12" s="358"/>
      <c r="F12" s="358"/>
      <c r="G12" s="358"/>
      <c r="H12" s="358"/>
      <c r="I12" s="358"/>
      <c r="J12" s="358"/>
      <c r="K12" s="358"/>
      <c r="L12" s="234"/>
      <c r="M12" s="234"/>
    </row>
    <row r="13" spans="1:13" ht="9.75" customHeight="1" thickBot="1" x14ac:dyDescent="0.25">
      <c r="A13" s="360"/>
      <c r="B13" s="358"/>
      <c r="C13" s="358"/>
      <c r="D13" s="358"/>
      <c r="E13" s="358"/>
      <c r="F13" s="358"/>
      <c r="G13" s="358"/>
      <c r="H13" s="358"/>
      <c r="I13" s="358"/>
      <c r="J13" s="358"/>
      <c r="K13" s="358"/>
      <c r="L13" s="234"/>
      <c r="M13" s="234"/>
    </row>
    <row r="14" spans="1:13" s="164" customFormat="1" ht="24.95" customHeight="1" thickBot="1" x14ac:dyDescent="0.25">
      <c r="A14" s="658" t="s">
        <v>188</v>
      </c>
      <c r="B14" s="659"/>
      <c r="C14" s="659"/>
      <c r="D14" s="659"/>
      <c r="E14" s="659"/>
      <c r="F14" s="659"/>
      <c r="G14" s="659"/>
      <c r="H14" s="659"/>
      <c r="I14" s="659"/>
      <c r="J14" s="659"/>
      <c r="K14" s="659"/>
      <c r="L14" s="585"/>
      <c r="M14" s="586"/>
    </row>
    <row r="15" spans="1:13" ht="24.95" customHeight="1" x14ac:dyDescent="0.2">
      <c r="A15" s="664" t="s">
        <v>319</v>
      </c>
      <c r="B15" s="666" t="s">
        <v>4</v>
      </c>
      <c r="C15" s="668" t="s">
        <v>5</v>
      </c>
      <c r="D15" s="670" t="s">
        <v>14</v>
      </c>
      <c r="E15" s="672" t="s">
        <v>38</v>
      </c>
      <c r="F15" s="673" t="s">
        <v>16</v>
      </c>
      <c r="G15" s="674"/>
      <c r="H15" s="660" t="s">
        <v>17</v>
      </c>
      <c r="I15" s="675" t="s">
        <v>18</v>
      </c>
      <c r="J15" s="660" t="s">
        <v>315</v>
      </c>
      <c r="K15" s="662" t="s">
        <v>20</v>
      </c>
      <c r="L15" s="576" t="s">
        <v>316</v>
      </c>
      <c r="M15" s="577"/>
    </row>
    <row r="16" spans="1:13" ht="24.75" customHeight="1" thickBot="1" x14ac:dyDescent="0.25">
      <c r="A16" s="665"/>
      <c r="B16" s="667"/>
      <c r="C16" s="669"/>
      <c r="D16" s="671"/>
      <c r="E16" s="669"/>
      <c r="F16" s="486" t="s">
        <v>22</v>
      </c>
      <c r="G16" s="487" t="s">
        <v>23</v>
      </c>
      <c r="H16" s="661"/>
      <c r="I16" s="676"/>
      <c r="J16" s="661"/>
      <c r="K16" s="663"/>
      <c r="L16" s="457" t="s">
        <v>22</v>
      </c>
      <c r="M16" s="452" t="s">
        <v>23</v>
      </c>
    </row>
    <row r="17" spans="1:13" ht="17.25" customHeight="1" x14ac:dyDescent="0.2">
      <c r="A17" s="299">
        <v>1</v>
      </c>
      <c r="B17" s="327">
        <v>11.9</v>
      </c>
      <c r="C17" s="328">
        <v>27.82</v>
      </c>
      <c r="D17" s="300">
        <v>43800</v>
      </c>
      <c r="E17" s="301">
        <v>24750</v>
      </c>
      <c r="F17" s="302">
        <f t="shared" ref="F17:G32" si="0">12*(1/B17*D17)</f>
        <v>44168.067226890751</v>
      </c>
      <c r="G17" s="303">
        <f t="shared" si="0"/>
        <v>10675.772825305536</v>
      </c>
      <c r="H17" s="304">
        <f>(F17+G17)*33.8%</f>
        <v>18537.217937642345</v>
      </c>
      <c r="I17" s="176">
        <f>(F17+G17)*2%</f>
        <v>1096.8768010439258</v>
      </c>
      <c r="J17" s="305">
        <v>319</v>
      </c>
      <c r="K17" s="306">
        <f>SUM(F17:J17)</f>
        <v>74796.934790882558</v>
      </c>
      <c r="L17" s="254">
        <f>ROUND(1/B17,4)</f>
        <v>8.4000000000000005E-2</v>
      </c>
      <c r="M17" s="255">
        <f>ROUND(1/C17,4)</f>
        <v>3.5900000000000001E-2</v>
      </c>
    </row>
    <row r="18" spans="1:13" s="164" customFormat="1" ht="16.5" customHeight="1" x14ac:dyDescent="0.2">
      <c r="A18" s="299">
        <v>2</v>
      </c>
      <c r="B18" s="327">
        <v>11.9</v>
      </c>
      <c r="C18" s="328">
        <v>27.82</v>
      </c>
      <c r="D18" s="300">
        <v>43800</v>
      </c>
      <c r="E18" s="301">
        <v>24750</v>
      </c>
      <c r="F18" s="302">
        <f t="shared" si="0"/>
        <v>44168.067226890751</v>
      </c>
      <c r="G18" s="303">
        <f t="shared" si="0"/>
        <v>10675.772825305536</v>
      </c>
      <c r="H18" s="304">
        <f t="shared" ref="H18:H81" si="1">(F18+G18)*33.8%</f>
        <v>18537.217937642345</v>
      </c>
      <c r="I18" s="176">
        <f>(F18+G18)*2%</f>
        <v>1096.8768010439258</v>
      </c>
      <c r="J18" s="305">
        <v>319</v>
      </c>
      <c r="K18" s="306">
        <f>SUM(F18:J18)</f>
        <v>74796.934790882558</v>
      </c>
      <c r="L18" s="221">
        <f t="shared" ref="L18:M18" si="2">ROUND(1/B18,4)</f>
        <v>8.4000000000000005E-2</v>
      </c>
      <c r="M18" s="211">
        <f t="shared" si="2"/>
        <v>3.5900000000000001E-2</v>
      </c>
    </row>
    <row r="19" spans="1:13" s="164" customFormat="1" ht="16.5" customHeight="1" x14ac:dyDescent="0.2">
      <c r="A19" s="299">
        <v>3</v>
      </c>
      <c r="B19" s="327">
        <v>11.9</v>
      </c>
      <c r="C19" s="328">
        <v>27.82</v>
      </c>
      <c r="D19" s="300">
        <v>43800</v>
      </c>
      <c r="E19" s="301">
        <v>24750</v>
      </c>
      <c r="F19" s="302">
        <f t="shared" si="0"/>
        <v>44168.067226890751</v>
      </c>
      <c r="G19" s="303">
        <f t="shared" si="0"/>
        <v>10675.772825305536</v>
      </c>
      <c r="H19" s="304">
        <f t="shared" si="1"/>
        <v>18537.217937642345</v>
      </c>
      <c r="I19" s="176">
        <f t="shared" ref="I19:I82" si="3">(F19+G19)*2%</f>
        <v>1096.8768010439258</v>
      </c>
      <c r="J19" s="305">
        <v>319</v>
      </c>
      <c r="K19" s="306">
        <f t="shared" ref="K19:K82" si="4">SUM(F19:J19)</f>
        <v>74796.934790882558</v>
      </c>
      <c r="L19" s="221">
        <f t="shared" ref="L19:L82" si="5">ROUND(1/B19,4)</f>
        <v>8.4000000000000005E-2</v>
      </c>
      <c r="M19" s="211">
        <f t="shared" ref="M19:M82" si="6">ROUND(1/C19,4)</f>
        <v>3.5900000000000001E-2</v>
      </c>
    </row>
    <row r="20" spans="1:13" s="164" customFormat="1" ht="16.5" customHeight="1" x14ac:dyDescent="0.2">
      <c r="A20" s="299">
        <v>4</v>
      </c>
      <c r="B20" s="327">
        <v>11.9</v>
      </c>
      <c r="C20" s="328">
        <v>27.82</v>
      </c>
      <c r="D20" s="300">
        <v>43800</v>
      </c>
      <c r="E20" s="301">
        <v>24750</v>
      </c>
      <c r="F20" s="302">
        <f t="shared" si="0"/>
        <v>44168.067226890751</v>
      </c>
      <c r="G20" s="303">
        <f t="shared" si="0"/>
        <v>10675.772825305536</v>
      </c>
      <c r="H20" s="304">
        <f t="shared" si="1"/>
        <v>18537.217937642345</v>
      </c>
      <c r="I20" s="176">
        <f t="shared" si="3"/>
        <v>1096.8768010439258</v>
      </c>
      <c r="J20" s="305">
        <v>319</v>
      </c>
      <c r="K20" s="306">
        <f t="shared" si="4"/>
        <v>74796.934790882558</v>
      </c>
      <c r="L20" s="221">
        <f t="shared" si="5"/>
        <v>8.4000000000000005E-2</v>
      </c>
      <c r="M20" s="211">
        <f t="shared" si="6"/>
        <v>3.5900000000000001E-2</v>
      </c>
    </row>
    <row r="21" spans="1:13" s="164" customFormat="1" ht="16.5" customHeight="1" x14ac:dyDescent="0.2">
      <c r="A21" s="299">
        <v>5</v>
      </c>
      <c r="B21" s="327">
        <v>11.9</v>
      </c>
      <c r="C21" s="328">
        <v>27.82</v>
      </c>
      <c r="D21" s="300">
        <v>43800</v>
      </c>
      <c r="E21" s="301">
        <v>24750</v>
      </c>
      <c r="F21" s="302">
        <f t="shared" si="0"/>
        <v>44168.067226890751</v>
      </c>
      <c r="G21" s="303">
        <f t="shared" si="0"/>
        <v>10675.772825305536</v>
      </c>
      <c r="H21" s="304">
        <f t="shared" si="1"/>
        <v>18537.217937642345</v>
      </c>
      <c r="I21" s="176">
        <f t="shared" si="3"/>
        <v>1096.8768010439258</v>
      </c>
      <c r="J21" s="305">
        <v>319</v>
      </c>
      <c r="K21" s="306">
        <f t="shared" si="4"/>
        <v>74796.934790882558</v>
      </c>
      <c r="L21" s="221">
        <f t="shared" si="5"/>
        <v>8.4000000000000005E-2</v>
      </c>
      <c r="M21" s="211">
        <f t="shared" si="6"/>
        <v>3.5900000000000001E-2</v>
      </c>
    </row>
    <row r="22" spans="1:13" s="164" customFormat="1" ht="16.5" customHeight="1" x14ac:dyDescent="0.2">
      <c r="A22" s="299">
        <v>6</v>
      </c>
      <c r="B22" s="327">
        <v>11.9</v>
      </c>
      <c r="C22" s="328">
        <v>27.82</v>
      </c>
      <c r="D22" s="300">
        <v>43800</v>
      </c>
      <c r="E22" s="301">
        <v>24750</v>
      </c>
      <c r="F22" s="302">
        <f t="shared" si="0"/>
        <v>44168.067226890751</v>
      </c>
      <c r="G22" s="303">
        <f t="shared" si="0"/>
        <v>10675.772825305536</v>
      </c>
      <c r="H22" s="304">
        <f t="shared" si="1"/>
        <v>18537.217937642345</v>
      </c>
      <c r="I22" s="176">
        <f t="shared" si="3"/>
        <v>1096.8768010439258</v>
      </c>
      <c r="J22" s="305">
        <v>319</v>
      </c>
      <c r="K22" s="306">
        <f t="shared" si="4"/>
        <v>74796.934790882558</v>
      </c>
      <c r="L22" s="221">
        <f t="shared" si="5"/>
        <v>8.4000000000000005E-2</v>
      </c>
      <c r="M22" s="211">
        <f t="shared" si="6"/>
        <v>3.5900000000000001E-2</v>
      </c>
    </row>
    <row r="23" spans="1:13" s="164" customFormat="1" ht="16.5" customHeight="1" x14ac:dyDescent="0.2">
      <c r="A23" s="299">
        <v>7</v>
      </c>
      <c r="B23" s="327">
        <v>11.9</v>
      </c>
      <c r="C23" s="328">
        <v>27.82</v>
      </c>
      <c r="D23" s="300">
        <v>43800</v>
      </c>
      <c r="E23" s="301">
        <v>24750</v>
      </c>
      <c r="F23" s="302">
        <f t="shared" si="0"/>
        <v>44168.067226890751</v>
      </c>
      <c r="G23" s="303">
        <f t="shared" si="0"/>
        <v>10675.772825305536</v>
      </c>
      <c r="H23" s="304">
        <f t="shared" si="1"/>
        <v>18537.217937642345</v>
      </c>
      <c r="I23" s="176">
        <f t="shared" si="3"/>
        <v>1096.8768010439258</v>
      </c>
      <c r="J23" s="305">
        <v>319</v>
      </c>
      <c r="K23" s="306">
        <f t="shared" si="4"/>
        <v>74796.934790882558</v>
      </c>
      <c r="L23" s="221">
        <f t="shared" si="5"/>
        <v>8.4000000000000005E-2</v>
      </c>
      <c r="M23" s="211">
        <f t="shared" si="6"/>
        <v>3.5900000000000001E-2</v>
      </c>
    </row>
    <row r="24" spans="1:13" s="164" customFormat="1" ht="16.5" customHeight="1" x14ac:dyDescent="0.2">
      <c r="A24" s="299">
        <v>8</v>
      </c>
      <c r="B24" s="327">
        <v>11.9</v>
      </c>
      <c r="C24" s="328">
        <v>27.82</v>
      </c>
      <c r="D24" s="300">
        <v>43800</v>
      </c>
      <c r="E24" s="301">
        <v>24750</v>
      </c>
      <c r="F24" s="302">
        <f t="shared" si="0"/>
        <v>44168.067226890751</v>
      </c>
      <c r="G24" s="303">
        <f t="shared" si="0"/>
        <v>10675.772825305536</v>
      </c>
      <c r="H24" s="304">
        <f t="shared" si="1"/>
        <v>18537.217937642345</v>
      </c>
      <c r="I24" s="176">
        <f t="shared" si="3"/>
        <v>1096.8768010439258</v>
      </c>
      <c r="J24" s="305">
        <v>319</v>
      </c>
      <c r="K24" s="306">
        <f t="shared" si="4"/>
        <v>74796.934790882558</v>
      </c>
      <c r="L24" s="221">
        <f t="shared" si="5"/>
        <v>8.4000000000000005E-2</v>
      </c>
      <c r="M24" s="211">
        <f t="shared" si="6"/>
        <v>3.5900000000000001E-2</v>
      </c>
    </row>
    <row r="25" spans="1:13" s="164" customFormat="1" ht="16.5" customHeight="1" x14ac:dyDescent="0.2">
      <c r="A25" s="299">
        <v>9</v>
      </c>
      <c r="B25" s="327">
        <v>11.9</v>
      </c>
      <c r="C25" s="328">
        <v>27.82</v>
      </c>
      <c r="D25" s="300">
        <v>43800</v>
      </c>
      <c r="E25" s="301">
        <v>24750</v>
      </c>
      <c r="F25" s="302">
        <f t="shared" si="0"/>
        <v>44168.067226890751</v>
      </c>
      <c r="G25" s="303">
        <f t="shared" si="0"/>
        <v>10675.772825305536</v>
      </c>
      <c r="H25" s="304">
        <f t="shared" si="1"/>
        <v>18537.217937642345</v>
      </c>
      <c r="I25" s="176">
        <f t="shared" si="3"/>
        <v>1096.8768010439258</v>
      </c>
      <c r="J25" s="305">
        <v>319</v>
      </c>
      <c r="K25" s="306">
        <f t="shared" si="4"/>
        <v>74796.934790882558</v>
      </c>
      <c r="L25" s="221">
        <f t="shared" si="5"/>
        <v>8.4000000000000005E-2</v>
      </c>
      <c r="M25" s="211">
        <f t="shared" si="6"/>
        <v>3.5900000000000001E-2</v>
      </c>
    </row>
    <row r="26" spans="1:13" s="164" customFormat="1" ht="16.5" customHeight="1" x14ac:dyDescent="0.2">
      <c r="A26" s="307">
        <v>10</v>
      </c>
      <c r="B26" s="327">
        <v>11.9</v>
      </c>
      <c r="C26" s="328">
        <v>27.82</v>
      </c>
      <c r="D26" s="300">
        <v>43800</v>
      </c>
      <c r="E26" s="301">
        <v>24750</v>
      </c>
      <c r="F26" s="302">
        <f t="shared" si="0"/>
        <v>44168.067226890751</v>
      </c>
      <c r="G26" s="303">
        <f t="shared" si="0"/>
        <v>10675.772825305536</v>
      </c>
      <c r="H26" s="304">
        <f t="shared" si="1"/>
        <v>18537.217937642345</v>
      </c>
      <c r="I26" s="176">
        <f t="shared" si="3"/>
        <v>1096.8768010439258</v>
      </c>
      <c r="J26" s="305">
        <v>319</v>
      </c>
      <c r="K26" s="306">
        <f t="shared" si="4"/>
        <v>74796.934790882558</v>
      </c>
      <c r="L26" s="221">
        <f t="shared" si="5"/>
        <v>8.4000000000000005E-2</v>
      </c>
      <c r="M26" s="211">
        <f t="shared" si="6"/>
        <v>3.5900000000000001E-2</v>
      </c>
    </row>
    <row r="27" spans="1:13" s="164" customFormat="1" ht="16.5" customHeight="1" x14ac:dyDescent="0.2">
      <c r="A27" s="299">
        <v>11</v>
      </c>
      <c r="B27" s="327">
        <v>11.9</v>
      </c>
      <c r="C27" s="328">
        <v>27.82</v>
      </c>
      <c r="D27" s="300">
        <v>43800</v>
      </c>
      <c r="E27" s="301">
        <v>24750</v>
      </c>
      <c r="F27" s="302">
        <f t="shared" si="0"/>
        <v>44168.067226890751</v>
      </c>
      <c r="G27" s="303">
        <f t="shared" si="0"/>
        <v>10675.772825305536</v>
      </c>
      <c r="H27" s="304">
        <f t="shared" si="1"/>
        <v>18537.217937642345</v>
      </c>
      <c r="I27" s="176">
        <f t="shared" si="3"/>
        <v>1096.8768010439258</v>
      </c>
      <c r="J27" s="305">
        <v>319</v>
      </c>
      <c r="K27" s="306">
        <f t="shared" si="4"/>
        <v>74796.934790882558</v>
      </c>
      <c r="L27" s="221">
        <f t="shared" si="5"/>
        <v>8.4000000000000005E-2</v>
      </c>
      <c r="M27" s="211">
        <f t="shared" si="6"/>
        <v>3.5900000000000001E-2</v>
      </c>
    </row>
    <row r="28" spans="1:13" s="164" customFormat="1" ht="16.5" customHeight="1" x14ac:dyDescent="0.2">
      <c r="A28" s="299">
        <v>12</v>
      </c>
      <c r="B28" s="327">
        <v>11.9</v>
      </c>
      <c r="C28" s="328">
        <v>27.82</v>
      </c>
      <c r="D28" s="300">
        <v>43800</v>
      </c>
      <c r="E28" s="301">
        <v>24750</v>
      </c>
      <c r="F28" s="302">
        <f t="shared" si="0"/>
        <v>44168.067226890751</v>
      </c>
      <c r="G28" s="303">
        <f t="shared" si="0"/>
        <v>10675.772825305536</v>
      </c>
      <c r="H28" s="304">
        <f t="shared" si="1"/>
        <v>18537.217937642345</v>
      </c>
      <c r="I28" s="176">
        <f t="shared" si="3"/>
        <v>1096.8768010439258</v>
      </c>
      <c r="J28" s="305">
        <v>319</v>
      </c>
      <c r="K28" s="306">
        <f t="shared" si="4"/>
        <v>74796.934790882558</v>
      </c>
      <c r="L28" s="221">
        <f t="shared" si="5"/>
        <v>8.4000000000000005E-2</v>
      </c>
      <c r="M28" s="211">
        <f t="shared" si="6"/>
        <v>3.5900000000000001E-2</v>
      </c>
    </row>
    <row r="29" spans="1:13" s="164" customFormat="1" ht="16.5" customHeight="1" x14ac:dyDescent="0.2">
      <c r="A29" s="299">
        <v>13</v>
      </c>
      <c r="B29" s="327">
        <v>11.9</v>
      </c>
      <c r="C29" s="328">
        <v>27.82</v>
      </c>
      <c r="D29" s="300">
        <v>43800</v>
      </c>
      <c r="E29" s="301">
        <v>24750</v>
      </c>
      <c r="F29" s="302">
        <f t="shared" si="0"/>
        <v>44168.067226890751</v>
      </c>
      <c r="G29" s="303">
        <f t="shared" si="0"/>
        <v>10675.772825305536</v>
      </c>
      <c r="H29" s="304">
        <f t="shared" si="1"/>
        <v>18537.217937642345</v>
      </c>
      <c r="I29" s="176">
        <f t="shared" si="3"/>
        <v>1096.8768010439258</v>
      </c>
      <c r="J29" s="305">
        <v>319</v>
      </c>
      <c r="K29" s="306">
        <f t="shared" si="4"/>
        <v>74796.934790882558</v>
      </c>
      <c r="L29" s="221">
        <f t="shared" si="5"/>
        <v>8.4000000000000005E-2</v>
      </c>
      <c r="M29" s="211">
        <f t="shared" si="6"/>
        <v>3.5900000000000001E-2</v>
      </c>
    </row>
    <row r="30" spans="1:13" s="164" customFormat="1" ht="16.5" customHeight="1" x14ac:dyDescent="0.2">
      <c r="A30" s="299">
        <v>14</v>
      </c>
      <c r="B30" s="327">
        <v>11.9</v>
      </c>
      <c r="C30" s="328">
        <v>27.82</v>
      </c>
      <c r="D30" s="300">
        <v>43800</v>
      </c>
      <c r="E30" s="301">
        <v>24750</v>
      </c>
      <c r="F30" s="302">
        <f t="shared" si="0"/>
        <v>44168.067226890751</v>
      </c>
      <c r="G30" s="303">
        <f t="shared" si="0"/>
        <v>10675.772825305536</v>
      </c>
      <c r="H30" s="304">
        <f t="shared" si="1"/>
        <v>18537.217937642345</v>
      </c>
      <c r="I30" s="176">
        <f t="shared" si="3"/>
        <v>1096.8768010439258</v>
      </c>
      <c r="J30" s="305">
        <v>319</v>
      </c>
      <c r="K30" s="306">
        <f t="shared" si="4"/>
        <v>74796.934790882558</v>
      </c>
      <c r="L30" s="221">
        <f t="shared" si="5"/>
        <v>8.4000000000000005E-2</v>
      </c>
      <c r="M30" s="211">
        <f t="shared" si="6"/>
        <v>3.5900000000000001E-2</v>
      </c>
    </row>
    <row r="31" spans="1:13" s="164" customFormat="1" ht="16.5" customHeight="1" x14ac:dyDescent="0.2">
      <c r="A31" s="299">
        <v>15</v>
      </c>
      <c r="B31" s="327">
        <v>11.9</v>
      </c>
      <c r="C31" s="328">
        <v>27.82</v>
      </c>
      <c r="D31" s="300">
        <v>43800</v>
      </c>
      <c r="E31" s="301">
        <v>24750</v>
      </c>
      <c r="F31" s="302">
        <f t="shared" si="0"/>
        <v>44168.067226890751</v>
      </c>
      <c r="G31" s="303">
        <f t="shared" si="0"/>
        <v>10675.772825305536</v>
      </c>
      <c r="H31" s="304">
        <f t="shared" si="1"/>
        <v>18537.217937642345</v>
      </c>
      <c r="I31" s="176">
        <f t="shared" si="3"/>
        <v>1096.8768010439258</v>
      </c>
      <c r="J31" s="305">
        <v>319</v>
      </c>
      <c r="K31" s="306">
        <f t="shared" si="4"/>
        <v>74796.934790882558</v>
      </c>
      <c r="L31" s="221">
        <f t="shared" si="5"/>
        <v>8.4000000000000005E-2</v>
      </c>
      <c r="M31" s="211">
        <f t="shared" si="6"/>
        <v>3.5900000000000001E-2</v>
      </c>
    </row>
    <row r="32" spans="1:13" s="164" customFormat="1" ht="16.5" customHeight="1" x14ac:dyDescent="0.2">
      <c r="A32" s="299">
        <v>16</v>
      </c>
      <c r="B32" s="327">
        <v>11.9</v>
      </c>
      <c r="C32" s="328">
        <v>27.82</v>
      </c>
      <c r="D32" s="300">
        <v>43800</v>
      </c>
      <c r="E32" s="301">
        <v>24750</v>
      </c>
      <c r="F32" s="302">
        <f t="shared" si="0"/>
        <v>44168.067226890751</v>
      </c>
      <c r="G32" s="303">
        <f t="shared" si="0"/>
        <v>10675.772825305536</v>
      </c>
      <c r="H32" s="304">
        <f t="shared" si="1"/>
        <v>18537.217937642345</v>
      </c>
      <c r="I32" s="176">
        <f t="shared" si="3"/>
        <v>1096.8768010439258</v>
      </c>
      <c r="J32" s="305">
        <v>319</v>
      </c>
      <c r="K32" s="306">
        <f t="shared" si="4"/>
        <v>74796.934790882558</v>
      </c>
      <c r="L32" s="221">
        <f t="shared" si="5"/>
        <v>8.4000000000000005E-2</v>
      </c>
      <c r="M32" s="211">
        <f t="shared" si="6"/>
        <v>3.5900000000000001E-2</v>
      </c>
    </row>
    <row r="33" spans="1:13" s="164" customFormat="1" ht="16.5" customHeight="1" x14ac:dyDescent="0.2">
      <c r="A33" s="299">
        <v>17</v>
      </c>
      <c r="B33" s="327">
        <v>11.9</v>
      </c>
      <c r="C33" s="328">
        <v>27.82</v>
      </c>
      <c r="D33" s="300">
        <v>43800</v>
      </c>
      <c r="E33" s="301">
        <v>24750</v>
      </c>
      <c r="F33" s="302">
        <f t="shared" ref="F33:G96" si="7">12*(1/B33*D33)</f>
        <v>44168.067226890751</v>
      </c>
      <c r="G33" s="303">
        <f t="shared" si="7"/>
        <v>10675.772825305536</v>
      </c>
      <c r="H33" s="304">
        <f t="shared" si="1"/>
        <v>18537.217937642345</v>
      </c>
      <c r="I33" s="176">
        <f t="shared" si="3"/>
        <v>1096.8768010439258</v>
      </c>
      <c r="J33" s="305">
        <v>319</v>
      </c>
      <c r="K33" s="306">
        <f t="shared" si="4"/>
        <v>74796.934790882558</v>
      </c>
      <c r="L33" s="221">
        <f t="shared" si="5"/>
        <v>8.4000000000000005E-2</v>
      </c>
      <c r="M33" s="211">
        <f t="shared" si="6"/>
        <v>3.5900000000000001E-2</v>
      </c>
    </row>
    <row r="34" spans="1:13" s="164" customFormat="1" ht="16.5" customHeight="1" x14ac:dyDescent="0.2">
      <c r="A34" s="299">
        <v>18</v>
      </c>
      <c r="B34" s="327">
        <v>11.9</v>
      </c>
      <c r="C34" s="328">
        <v>27.82</v>
      </c>
      <c r="D34" s="300">
        <v>43800</v>
      </c>
      <c r="E34" s="301">
        <v>24750</v>
      </c>
      <c r="F34" s="302">
        <f t="shared" si="7"/>
        <v>44168.067226890751</v>
      </c>
      <c r="G34" s="303">
        <f t="shared" si="7"/>
        <v>10675.772825305536</v>
      </c>
      <c r="H34" s="304">
        <f t="shared" si="1"/>
        <v>18537.217937642345</v>
      </c>
      <c r="I34" s="176">
        <f t="shared" si="3"/>
        <v>1096.8768010439258</v>
      </c>
      <c r="J34" s="305">
        <v>319</v>
      </c>
      <c r="K34" s="306">
        <f t="shared" si="4"/>
        <v>74796.934790882558</v>
      </c>
      <c r="L34" s="221">
        <f t="shared" si="5"/>
        <v>8.4000000000000005E-2</v>
      </c>
      <c r="M34" s="211">
        <f t="shared" si="6"/>
        <v>3.5900000000000001E-2</v>
      </c>
    </row>
    <row r="35" spans="1:13" s="164" customFormat="1" ht="16.5" customHeight="1" x14ac:dyDescent="0.2">
      <c r="A35" s="299">
        <v>19</v>
      </c>
      <c r="B35" s="327">
        <v>11.9</v>
      </c>
      <c r="C35" s="328">
        <v>27.82</v>
      </c>
      <c r="D35" s="300">
        <v>43800</v>
      </c>
      <c r="E35" s="301">
        <v>24750</v>
      </c>
      <c r="F35" s="302">
        <f t="shared" si="7"/>
        <v>44168.067226890751</v>
      </c>
      <c r="G35" s="303">
        <f t="shared" si="7"/>
        <v>10675.772825305536</v>
      </c>
      <c r="H35" s="304">
        <f t="shared" si="1"/>
        <v>18537.217937642345</v>
      </c>
      <c r="I35" s="176">
        <f t="shared" si="3"/>
        <v>1096.8768010439258</v>
      </c>
      <c r="J35" s="305">
        <v>319</v>
      </c>
      <c r="K35" s="306">
        <f t="shared" si="4"/>
        <v>74796.934790882558</v>
      </c>
      <c r="L35" s="221">
        <f t="shared" si="5"/>
        <v>8.4000000000000005E-2</v>
      </c>
      <c r="M35" s="211">
        <f t="shared" si="6"/>
        <v>3.5900000000000001E-2</v>
      </c>
    </row>
    <row r="36" spans="1:13" s="164" customFormat="1" ht="16.5" customHeight="1" x14ac:dyDescent="0.2">
      <c r="A36" s="307">
        <v>20</v>
      </c>
      <c r="B36" s="327">
        <v>11.9</v>
      </c>
      <c r="C36" s="328">
        <v>27.82</v>
      </c>
      <c r="D36" s="300">
        <v>43800</v>
      </c>
      <c r="E36" s="301">
        <v>24750</v>
      </c>
      <c r="F36" s="302">
        <f t="shared" si="7"/>
        <v>44168.067226890751</v>
      </c>
      <c r="G36" s="303">
        <f t="shared" si="7"/>
        <v>10675.772825305536</v>
      </c>
      <c r="H36" s="304">
        <f t="shared" si="1"/>
        <v>18537.217937642345</v>
      </c>
      <c r="I36" s="176">
        <f t="shared" si="3"/>
        <v>1096.8768010439258</v>
      </c>
      <c r="J36" s="305">
        <v>319</v>
      </c>
      <c r="K36" s="306">
        <f t="shared" si="4"/>
        <v>74796.934790882558</v>
      </c>
      <c r="L36" s="221">
        <f t="shared" si="5"/>
        <v>8.4000000000000005E-2</v>
      </c>
      <c r="M36" s="211">
        <f t="shared" si="6"/>
        <v>3.5900000000000001E-2</v>
      </c>
    </row>
    <row r="37" spans="1:13" s="164" customFormat="1" ht="16.5" customHeight="1" x14ac:dyDescent="0.2">
      <c r="A37" s="299">
        <v>21</v>
      </c>
      <c r="B37" s="327">
        <v>11.9</v>
      </c>
      <c r="C37" s="328">
        <v>27.82</v>
      </c>
      <c r="D37" s="300">
        <v>43800</v>
      </c>
      <c r="E37" s="301">
        <v>24750</v>
      </c>
      <c r="F37" s="302">
        <f t="shared" si="7"/>
        <v>44168.067226890751</v>
      </c>
      <c r="G37" s="303">
        <f t="shared" si="7"/>
        <v>10675.772825305536</v>
      </c>
      <c r="H37" s="304">
        <f t="shared" si="1"/>
        <v>18537.217937642345</v>
      </c>
      <c r="I37" s="176">
        <f t="shared" si="3"/>
        <v>1096.8768010439258</v>
      </c>
      <c r="J37" s="305">
        <v>319</v>
      </c>
      <c r="K37" s="306">
        <f t="shared" si="4"/>
        <v>74796.934790882558</v>
      </c>
      <c r="L37" s="221">
        <f t="shared" si="5"/>
        <v>8.4000000000000005E-2</v>
      </c>
      <c r="M37" s="211">
        <f t="shared" si="6"/>
        <v>3.5900000000000001E-2</v>
      </c>
    </row>
    <row r="38" spans="1:13" s="164" customFormat="1" ht="16.5" customHeight="1" x14ac:dyDescent="0.2">
      <c r="A38" s="299">
        <v>22</v>
      </c>
      <c r="B38" s="327">
        <v>11.9</v>
      </c>
      <c r="C38" s="328">
        <v>27.82</v>
      </c>
      <c r="D38" s="300">
        <v>43800</v>
      </c>
      <c r="E38" s="301">
        <v>24750</v>
      </c>
      <c r="F38" s="302">
        <f t="shared" si="7"/>
        <v>44168.067226890751</v>
      </c>
      <c r="G38" s="303">
        <f t="shared" si="7"/>
        <v>10675.772825305536</v>
      </c>
      <c r="H38" s="304">
        <f t="shared" si="1"/>
        <v>18537.217937642345</v>
      </c>
      <c r="I38" s="176">
        <f t="shared" si="3"/>
        <v>1096.8768010439258</v>
      </c>
      <c r="J38" s="305">
        <v>319</v>
      </c>
      <c r="K38" s="306">
        <f t="shared" si="4"/>
        <v>74796.934790882558</v>
      </c>
      <c r="L38" s="221">
        <f t="shared" si="5"/>
        <v>8.4000000000000005E-2</v>
      </c>
      <c r="M38" s="211">
        <f t="shared" si="6"/>
        <v>3.5900000000000001E-2</v>
      </c>
    </row>
    <row r="39" spans="1:13" s="164" customFormat="1" ht="16.5" customHeight="1" x14ac:dyDescent="0.2">
      <c r="A39" s="299">
        <v>23</v>
      </c>
      <c r="B39" s="327">
        <v>11.9</v>
      </c>
      <c r="C39" s="328">
        <v>27.82</v>
      </c>
      <c r="D39" s="300">
        <v>43800</v>
      </c>
      <c r="E39" s="301">
        <v>24750</v>
      </c>
      <c r="F39" s="302">
        <f t="shared" si="7"/>
        <v>44168.067226890751</v>
      </c>
      <c r="G39" s="303">
        <f t="shared" si="7"/>
        <v>10675.772825305536</v>
      </c>
      <c r="H39" s="304">
        <f t="shared" si="1"/>
        <v>18537.217937642345</v>
      </c>
      <c r="I39" s="176">
        <f t="shared" si="3"/>
        <v>1096.8768010439258</v>
      </c>
      <c r="J39" s="305">
        <v>319</v>
      </c>
      <c r="K39" s="306">
        <f t="shared" si="4"/>
        <v>74796.934790882558</v>
      </c>
      <c r="L39" s="221">
        <f t="shared" si="5"/>
        <v>8.4000000000000005E-2</v>
      </c>
      <c r="M39" s="211">
        <f t="shared" si="6"/>
        <v>3.5900000000000001E-2</v>
      </c>
    </row>
    <row r="40" spans="1:13" s="164" customFormat="1" ht="16.5" customHeight="1" x14ac:dyDescent="0.2">
      <c r="A40" s="299">
        <v>24</v>
      </c>
      <c r="B40" s="327">
        <v>11.9</v>
      </c>
      <c r="C40" s="328">
        <v>27.82</v>
      </c>
      <c r="D40" s="300">
        <v>43800</v>
      </c>
      <c r="E40" s="301">
        <v>24750</v>
      </c>
      <c r="F40" s="302">
        <f t="shared" si="7"/>
        <v>44168.067226890751</v>
      </c>
      <c r="G40" s="303">
        <f t="shared" si="7"/>
        <v>10675.772825305536</v>
      </c>
      <c r="H40" s="304">
        <f t="shared" si="1"/>
        <v>18537.217937642345</v>
      </c>
      <c r="I40" s="176">
        <f t="shared" si="3"/>
        <v>1096.8768010439258</v>
      </c>
      <c r="J40" s="305">
        <v>319</v>
      </c>
      <c r="K40" s="306">
        <f t="shared" si="4"/>
        <v>74796.934790882558</v>
      </c>
      <c r="L40" s="221">
        <f t="shared" si="5"/>
        <v>8.4000000000000005E-2</v>
      </c>
      <c r="M40" s="211">
        <f t="shared" si="6"/>
        <v>3.5900000000000001E-2</v>
      </c>
    </row>
    <row r="41" spans="1:13" s="164" customFormat="1" ht="16.5" customHeight="1" x14ac:dyDescent="0.2">
      <c r="A41" s="299">
        <v>25</v>
      </c>
      <c r="B41" s="327">
        <v>11.9</v>
      </c>
      <c r="C41" s="328">
        <v>27.82</v>
      </c>
      <c r="D41" s="300">
        <v>43800</v>
      </c>
      <c r="E41" s="301">
        <v>24750</v>
      </c>
      <c r="F41" s="302">
        <f t="shared" si="7"/>
        <v>44168.067226890751</v>
      </c>
      <c r="G41" s="303">
        <f t="shared" si="7"/>
        <v>10675.772825305536</v>
      </c>
      <c r="H41" s="304">
        <f t="shared" si="1"/>
        <v>18537.217937642345</v>
      </c>
      <c r="I41" s="176">
        <f t="shared" si="3"/>
        <v>1096.8768010439258</v>
      </c>
      <c r="J41" s="305">
        <v>319</v>
      </c>
      <c r="K41" s="306">
        <f t="shared" si="4"/>
        <v>74796.934790882558</v>
      </c>
      <c r="L41" s="221">
        <f t="shared" si="5"/>
        <v>8.4000000000000005E-2</v>
      </c>
      <c r="M41" s="211">
        <f t="shared" si="6"/>
        <v>3.5900000000000001E-2</v>
      </c>
    </row>
    <row r="42" spans="1:13" s="164" customFormat="1" ht="16.5" customHeight="1" x14ac:dyDescent="0.2">
      <c r="A42" s="299">
        <v>26</v>
      </c>
      <c r="B42" s="327">
        <v>11.9</v>
      </c>
      <c r="C42" s="328">
        <v>27.82</v>
      </c>
      <c r="D42" s="300">
        <v>43800</v>
      </c>
      <c r="E42" s="301">
        <v>24750</v>
      </c>
      <c r="F42" s="302">
        <f t="shared" si="7"/>
        <v>44168.067226890751</v>
      </c>
      <c r="G42" s="303">
        <f t="shared" si="7"/>
        <v>10675.772825305536</v>
      </c>
      <c r="H42" s="304">
        <f t="shared" si="1"/>
        <v>18537.217937642345</v>
      </c>
      <c r="I42" s="176">
        <f t="shared" si="3"/>
        <v>1096.8768010439258</v>
      </c>
      <c r="J42" s="305">
        <v>319</v>
      </c>
      <c r="K42" s="306">
        <f t="shared" si="4"/>
        <v>74796.934790882558</v>
      </c>
      <c r="L42" s="221">
        <f t="shared" si="5"/>
        <v>8.4000000000000005E-2</v>
      </c>
      <c r="M42" s="211">
        <f t="shared" si="6"/>
        <v>3.5900000000000001E-2</v>
      </c>
    </row>
    <row r="43" spans="1:13" s="164" customFormat="1" ht="16.5" customHeight="1" x14ac:dyDescent="0.2">
      <c r="A43" s="299">
        <v>27</v>
      </c>
      <c r="B43" s="327">
        <v>11.9</v>
      </c>
      <c r="C43" s="328">
        <v>27.82</v>
      </c>
      <c r="D43" s="300">
        <v>43800</v>
      </c>
      <c r="E43" s="301">
        <v>24750</v>
      </c>
      <c r="F43" s="302">
        <f t="shared" si="7"/>
        <v>44168.067226890751</v>
      </c>
      <c r="G43" s="303">
        <f t="shared" si="7"/>
        <v>10675.772825305536</v>
      </c>
      <c r="H43" s="304">
        <f t="shared" si="1"/>
        <v>18537.217937642345</v>
      </c>
      <c r="I43" s="176">
        <f t="shared" si="3"/>
        <v>1096.8768010439258</v>
      </c>
      <c r="J43" s="305">
        <v>319</v>
      </c>
      <c r="K43" s="306">
        <f t="shared" si="4"/>
        <v>74796.934790882558</v>
      </c>
      <c r="L43" s="221">
        <f t="shared" si="5"/>
        <v>8.4000000000000005E-2</v>
      </c>
      <c r="M43" s="211">
        <f t="shared" si="6"/>
        <v>3.5900000000000001E-2</v>
      </c>
    </row>
    <row r="44" spans="1:13" s="164" customFormat="1" ht="16.5" customHeight="1" x14ac:dyDescent="0.2">
      <c r="A44" s="299">
        <v>28</v>
      </c>
      <c r="B44" s="327">
        <v>11.9</v>
      </c>
      <c r="C44" s="328">
        <v>27.82</v>
      </c>
      <c r="D44" s="300">
        <v>43800</v>
      </c>
      <c r="E44" s="301">
        <v>24750</v>
      </c>
      <c r="F44" s="302">
        <f t="shared" si="7"/>
        <v>44168.067226890751</v>
      </c>
      <c r="G44" s="303">
        <f t="shared" si="7"/>
        <v>10675.772825305536</v>
      </c>
      <c r="H44" s="304">
        <f t="shared" si="1"/>
        <v>18537.217937642345</v>
      </c>
      <c r="I44" s="176">
        <f t="shared" si="3"/>
        <v>1096.8768010439258</v>
      </c>
      <c r="J44" s="305">
        <v>319</v>
      </c>
      <c r="K44" s="306">
        <f t="shared" si="4"/>
        <v>74796.934790882558</v>
      </c>
      <c r="L44" s="221">
        <f t="shared" si="5"/>
        <v>8.4000000000000005E-2</v>
      </c>
      <c r="M44" s="211">
        <f t="shared" si="6"/>
        <v>3.5900000000000001E-2</v>
      </c>
    </row>
    <row r="45" spans="1:13" s="164" customFormat="1" ht="16.5" customHeight="1" x14ac:dyDescent="0.2">
      <c r="A45" s="299">
        <v>29</v>
      </c>
      <c r="B45" s="327">
        <v>11.9</v>
      </c>
      <c r="C45" s="328">
        <v>27.82</v>
      </c>
      <c r="D45" s="300">
        <v>43800</v>
      </c>
      <c r="E45" s="301">
        <v>24750</v>
      </c>
      <c r="F45" s="302">
        <f t="shared" si="7"/>
        <v>44168.067226890751</v>
      </c>
      <c r="G45" s="303">
        <f t="shared" si="7"/>
        <v>10675.772825305536</v>
      </c>
      <c r="H45" s="304">
        <f t="shared" si="1"/>
        <v>18537.217937642345</v>
      </c>
      <c r="I45" s="176">
        <f t="shared" si="3"/>
        <v>1096.8768010439258</v>
      </c>
      <c r="J45" s="305">
        <v>319</v>
      </c>
      <c r="K45" s="306">
        <f t="shared" si="4"/>
        <v>74796.934790882558</v>
      </c>
      <c r="L45" s="221">
        <f t="shared" si="5"/>
        <v>8.4000000000000005E-2</v>
      </c>
      <c r="M45" s="211">
        <f t="shared" si="6"/>
        <v>3.5900000000000001E-2</v>
      </c>
    </row>
    <row r="46" spans="1:13" s="164" customFormat="1" ht="16.5" customHeight="1" x14ac:dyDescent="0.2">
      <c r="A46" s="307">
        <v>30</v>
      </c>
      <c r="B46" s="327">
        <v>11.9</v>
      </c>
      <c r="C46" s="328">
        <v>27.82</v>
      </c>
      <c r="D46" s="300">
        <v>43800</v>
      </c>
      <c r="E46" s="301">
        <v>24750</v>
      </c>
      <c r="F46" s="302">
        <f t="shared" si="7"/>
        <v>44168.067226890751</v>
      </c>
      <c r="G46" s="303">
        <f t="shared" si="7"/>
        <v>10675.772825305536</v>
      </c>
      <c r="H46" s="304">
        <f t="shared" si="1"/>
        <v>18537.217937642345</v>
      </c>
      <c r="I46" s="176">
        <f t="shared" si="3"/>
        <v>1096.8768010439258</v>
      </c>
      <c r="J46" s="305">
        <v>319</v>
      </c>
      <c r="K46" s="306">
        <f t="shared" si="4"/>
        <v>74796.934790882558</v>
      </c>
      <c r="L46" s="221">
        <f t="shared" si="5"/>
        <v>8.4000000000000005E-2</v>
      </c>
      <c r="M46" s="211">
        <f t="shared" si="6"/>
        <v>3.5900000000000001E-2</v>
      </c>
    </row>
    <row r="47" spans="1:13" s="164" customFormat="1" ht="16.5" customHeight="1" x14ac:dyDescent="0.2">
      <c r="A47" s="299">
        <v>31</v>
      </c>
      <c r="B47" s="327">
        <v>11.9</v>
      </c>
      <c r="C47" s="328">
        <v>27.82</v>
      </c>
      <c r="D47" s="308">
        <v>43800</v>
      </c>
      <c r="E47" s="301">
        <v>24750</v>
      </c>
      <c r="F47" s="302">
        <f t="shared" si="7"/>
        <v>44168.067226890751</v>
      </c>
      <c r="G47" s="303">
        <f t="shared" si="7"/>
        <v>10675.772825305536</v>
      </c>
      <c r="H47" s="304">
        <f t="shared" si="1"/>
        <v>18537.217937642345</v>
      </c>
      <c r="I47" s="176">
        <f t="shared" si="3"/>
        <v>1096.8768010439258</v>
      </c>
      <c r="J47" s="305">
        <v>319</v>
      </c>
      <c r="K47" s="306">
        <f t="shared" si="4"/>
        <v>74796.934790882558</v>
      </c>
      <c r="L47" s="221">
        <f t="shared" si="5"/>
        <v>8.4000000000000005E-2</v>
      </c>
      <c r="M47" s="211">
        <f t="shared" si="6"/>
        <v>3.5900000000000001E-2</v>
      </c>
    </row>
    <row r="48" spans="1:13" s="164" customFormat="1" ht="16.5" customHeight="1" x14ac:dyDescent="0.2">
      <c r="A48" s="299">
        <v>32</v>
      </c>
      <c r="B48" s="327">
        <v>11.9</v>
      </c>
      <c r="C48" s="328">
        <v>27.82</v>
      </c>
      <c r="D48" s="308">
        <v>43800</v>
      </c>
      <c r="E48" s="301">
        <v>24750</v>
      </c>
      <c r="F48" s="302">
        <f t="shared" si="7"/>
        <v>44168.067226890751</v>
      </c>
      <c r="G48" s="303">
        <f t="shared" si="7"/>
        <v>10675.772825305536</v>
      </c>
      <c r="H48" s="304">
        <f t="shared" si="1"/>
        <v>18537.217937642345</v>
      </c>
      <c r="I48" s="176">
        <f t="shared" si="3"/>
        <v>1096.8768010439258</v>
      </c>
      <c r="J48" s="305">
        <v>319</v>
      </c>
      <c r="K48" s="306">
        <f t="shared" si="4"/>
        <v>74796.934790882558</v>
      </c>
      <c r="L48" s="221">
        <f t="shared" si="5"/>
        <v>8.4000000000000005E-2</v>
      </c>
      <c r="M48" s="211">
        <f t="shared" si="6"/>
        <v>3.5900000000000001E-2</v>
      </c>
    </row>
    <row r="49" spans="1:13" s="164" customFormat="1" ht="16.5" customHeight="1" x14ac:dyDescent="0.2">
      <c r="A49" s="299">
        <v>33</v>
      </c>
      <c r="B49" s="327">
        <v>11.9</v>
      </c>
      <c r="C49" s="328">
        <v>27.82</v>
      </c>
      <c r="D49" s="300">
        <v>43800</v>
      </c>
      <c r="E49" s="301">
        <v>24750</v>
      </c>
      <c r="F49" s="302">
        <f t="shared" si="7"/>
        <v>44168.067226890751</v>
      </c>
      <c r="G49" s="303">
        <f t="shared" si="7"/>
        <v>10675.772825305536</v>
      </c>
      <c r="H49" s="304">
        <f t="shared" si="1"/>
        <v>18537.217937642345</v>
      </c>
      <c r="I49" s="176">
        <f t="shared" si="3"/>
        <v>1096.8768010439258</v>
      </c>
      <c r="J49" s="305">
        <v>319</v>
      </c>
      <c r="K49" s="306">
        <f t="shared" si="4"/>
        <v>74796.934790882558</v>
      </c>
      <c r="L49" s="221">
        <f t="shared" si="5"/>
        <v>8.4000000000000005E-2</v>
      </c>
      <c r="M49" s="211">
        <f t="shared" si="6"/>
        <v>3.5900000000000001E-2</v>
      </c>
    </row>
    <row r="50" spans="1:13" s="164" customFormat="1" ht="16.5" customHeight="1" x14ac:dyDescent="0.2">
      <c r="A50" s="299">
        <v>34</v>
      </c>
      <c r="B50" s="327">
        <v>11.9</v>
      </c>
      <c r="C50" s="328">
        <v>27.82</v>
      </c>
      <c r="D50" s="300">
        <v>43800</v>
      </c>
      <c r="E50" s="301">
        <v>24750</v>
      </c>
      <c r="F50" s="302">
        <f t="shared" si="7"/>
        <v>44168.067226890751</v>
      </c>
      <c r="G50" s="303">
        <f t="shared" si="7"/>
        <v>10675.772825305536</v>
      </c>
      <c r="H50" s="304">
        <f t="shared" si="1"/>
        <v>18537.217937642345</v>
      </c>
      <c r="I50" s="176">
        <f t="shared" si="3"/>
        <v>1096.8768010439258</v>
      </c>
      <c r="J50" s="305">
        <v>319</v>
      </c>
      <c r="K50" s="306">
        <f t="shared" si="4"/>
        <v>74796.934790882558</v>
      </c>
      <c r="L50" s="221">
        <f t="shared" si="5"/>
        <v>8.4000000000000005E-2</v>
      </c>
      <c r="M50" s="211">
        <f t="shared" si="6"/>
        <v>3.5900000000000001E-2</v>
      </c>
    </row>
    <row r="51" spans="1:13" s="164" customFormat="1" ht="16.5" customHeight="1" x14ac:dyDescent="0.2">
      <c r="A51" s="299">
        <v>35</v>
      </c>
      <c r="B51" s="327">
        <v>11.9</v>
      </c>
      <c r="C51" s="328">
        <v>27.82</v>
      </c>
      <c r="D51" s="300">
        <v>43800</v>
      </c>
      <c r="E51" s="301">
        <v>24750</v>
      </c>
      <c r="F51" s="302">
        <f t="shared" si="7"/>
        <v>44168.067226890751</v>
      </c>
      <c r="G51" s="303">
        <f t="shared" si="7"/>
        <v>10675.772825305536</v>
      </c>
      <c r="H51" s="304">
        <f t="shared" si="1"/>
        <v>18537.217937642345</v>
      </c>
      <c r="I51" s="176">
        <f t="shared" si="3"/>
        <v>1096.8768010439258</v>
      </c>
      <c r="J51" s="305">
        <v>319</v>
      </c>
      <c r="K51" s="306">
        <f t="shared" si="4"/>
        <v>74796.934790882558</v>
      </c>
      <c r="L51" s="221">
        <f t="shared" si="5"/>
        <v>8.4000000000000005E-2</v>
      </c>
      <c r="M51" s="211">
        <f t="shared" si="6"/>
        <v>3.5900000000000001E-2</v>
      </c>
    </row>
    <row r="52" spans="1:13" s="164" customFormat="1" ht="16.5" customHeight="1" x14ac:dyDescent="0.2">
      <c r="A52" s="299">
        <v>36</v>
      </c>
      <c r="B52" s="327">
        <v>11.9</v>
      </c>
      <c r="C52" s="328">
        <v>27.82</v>
      </c>
      <c r="D52" s="300">
        <v>43800</v>
      </c>
      <c r="E52" s="301">
        <v>24750</v>
      </c>
      <c r="F52" s="302">
        <f t="shared" si="7"/>
        <v>44168.067226890751</v>
      </c>
      <c r="G52" s="303">
        <f t="shared" si="7"/>
        <v>10675.772825305536</v>
      </c>
      <c r="H52" s="304">
        <f t="shared" si="1"/>
        <v>18537.217937642345</v>
      </c>
      <c r="I52" s="176">
        <f t="shared" si="3"/>
        <v>1096.8768010439258</v>
      </c>
      <c r="J52" s="305">
        <v>319</v>
      </c>
      <c r="K52" s="306">
        <f t="shared" si="4"/>
        <v>74796.934790882558</v>
      </c>
      <c r="L52" s="221">
        <f t="shared" si="5"/>
        <v>8.4000000000000005E-2</v>
      </c>
      <c r="M52" s="211">
        <f t="shared" si="6"/>
        <v>3.5900000000000001E-2</v>
      </c>
    </row>
    <row r="53" spans="1:13" s="164" customFormat="1" ht="16.5" customHeight="1" x14ac:dyDescent="0.2">
      <c r="A53" s="299">
        <v>37</v>
      </c>
      <c r="B53" s="327">
        <v>11.9</v>
      </c>
      <c r="C53" s="328">
        <v>27.82</v>
      </c>
      <c r="D53" s="300">
        <v>43800</v>
      </c>
      <c r="E53" s="301">
        <v>24750</v>
      </c>
      <c r="F53" s="302">
        <f t="shared" si="7"/>
        <v>44168.067226890751</v>
      </c>
      <c r="G53" s="303">
        <f t="shared" si="7"/>
        <v>10675.772825305536</v>
      </c>
      <c r="H53" s="304">
        <f t="shared" si="1"/>
        <v>18537.217937642345</v>
      </c>
      <c r="I53" s="176">
        <f t="shared" si="3"/>
        <v>1096.8768010439258</v>
      </c>
      <c r="J53" s="305">
        <v>319</v>
      </c>
      <c r="K53" s="306">
        <f t="shared" si="4"/>
        <v>74796.934790882558</v>
      </c>
      <c r="L53" s="221">
        <f t="shared" si="5"/>
        <v>8.4000000000000005E-2</v>
      </c>
      <c r="M53" s="211">
        <f t="shared" si="6"/>
        <v>3.5900000000000001E-2</v>
      </c>
    </row>
    <row r="54" spans="1:13" s="164" customFormat="1" ht="16.5" customHeight="1" x14ac:dyDescent="0.2">
      <c r="A54" s="299">
        <v>38</v>
      </c>
      <c r="B54" s="327">
        <v>11.9</v>
      </c>
      <c r="C54" s="328">
        <v>27.82</v>
      </c>
      <c r="D54" s="300">
        <v>43800</v>
      </c>
      <c r="E54" s="301">
        <v>24750</v>
      </c>
      <c r="F54" s="302">
        <f t="shared" si="7"/>
        <v>44168.067226890751</v>
      </c>
      <c r="G54" s="303">
        <f t="shared" si="7"/>
        <v>10675.772825305536</v>
      </c>
      <c r="H54" s="304">
        <f t="shared" si="1"/>
        <v>18537.217937642345</v>
      </c>
      <c r="I54" s="176">
        <f t="shared" si="3"/>
        <v>1096.8768010439258</v>
      </c>
      <c r="J54" s="305">
        <v>319</v>
      </c>
      <c r="K54" s="306">
        <f t="shared" si="4"/>
        <v>74796.934790882558</v>
      </c>
      <c r="L54" s="221">
        <f t="shared" si="5"/>
        <v>8.4000000000000005E-2</v>
      </c>
      <c r="M54" s="211">
        <f t="shared" si="6"/>
        <v>3.5900000000000001E-2</v>
      </c>
    </row>
    <row r="55" spans="1:13" s="164" customFormat="1" ht="16.5" customHeight="1" thickBot="1" x14ac:dyDescent="0.25">
      <c r="A55" s="309">
        <v>39</v>
      </c>
      <c r="B55" s="329">
        <v>11.9</v>
      </c>
      <c r="C55" s="330">
        <v>27.82</v>
      </c>
      <c r="D55" s="310">
        <v>43800</v>
      </c>
      <c r="E55" s="311">
        <v>24750</v>
      </c>
      <c r="F55" s="312">
        <f t="shared" si="7"/>
        <v>44168.067226890751</v>
      </c>
      <c r="G55" s="313">
        <f t="shared" si="7"/>
        <v>10675.772825305536</v>
      </c>
      <c r="H55" s="314">
        <f t="shared" si="1"/>
        <v>18537.217937642345</v>
      </c>
      <c r="I55" s="313">
        <f t="shared" si="3"/>
        <v>1096.8768010439258</v>
      </c>
      <c r="J55" s="314">
        <v>319</v>
      </c>
      <c r="K55" s="315">
        <f t="shared" si="4"/>
        <v>74796.934790882558</v>
      </c>
      <c r="L55" s="222">
        <f t="shared" si="5"/>
        <v>8.4000000000000005E-2</v>
      </c>
      <c r="M55" s="214">
        <f t="shared" si="6"/>
        <v>3.5900000000000001E-2</v>
      </c>
    </row>
    <row r="56" spans="1:13" s="164" customFormat="1" ht="16.5" customHeight="1" x14ac:dyDescent="0.2">
      <c r="A56" s="307">
        <v>40</v>
      </c>
      <c r="B56" s="327">
        <f>ROUND(6.958*LN(A56)-13.54,2)</f>
        <v>12.13</v>
      </c>
      <c r="C56" s="328">
        <v>27.82</v>
      </c>
      <c r="D56" s="308">
        <v>43800</v>
      </c>
      <c r="E56" s="301">
        <v>24750</v>
      </c>
      <c r="F56" s="302">
        <f t="shared" si="7"/>
        <v>43330.585325638909</v>
      </c>
      <c r="G56" s="303">
        <f t="shared" si="7"/>
        <v>10675.772825305536</v>
      </c>
      <c r="H56" s="305">
        <f t="shared" si="1"/>
        <v>18254.149055019221</v>
      </c>
      <c r="I56" s="303">
        <f t="shared" si="3"/>
        <v>1080.127163018889</v>
      </c>
      <c r="J56" s="305">
        <v>319</v>
      </c>
      <c r="K56" s="306">
        <f t="shared" si="4"/>
        <v>73659.634368982559</v>
      </c>
      <c r="L56" s="285">
        <f t="shared" si="5"/>
        <v>8.2400000000000001E-2</v>
      </c>
      <c r="M56" s="211">
        <f t="shared" si="6"/>
        <v>3.5900000000000001E-2</v>
      </c>
    </row>
    <row r="57" spans="1:13" s="164" customFormat="1" ht="16.5" customHeight="1" x14ac:dyDescent="0.2">
      <c r="A57" s="299">
        <v>41</v>
      </c>
      <c r="B57" s="327">
        <f t="shared" ref="B57:B120" si="8">ROUND(6.958*LN(A57)-13.54,2)</f>
        <v>12.3</v>
      </c>
      <c r="C57" s="328">
        <v>27.82</v>
      </c>
      <c r="D57" s="300">
        <v>43800</v>
      </c>
      <c r="E57" s="301">
        <v>24750</v>
      </c>
      <c r="F57" s="302">
        <f t="shared" si="7"/>
        <v>42731.707317073175</v>
      </c>
      <c r="G57" s="303">
        <f t="shared" si="7"/>
        <v>10675.772825305536</v>
      </c>
      <c r="H57" s="304">
        <f t="shared" si="1"/>
        <v>18051.728288124003</v>
      </c>
      <c r="I57" s="176">
        <f t="shared" si="3"/>
        <v>1068.1496028475742</v>
      </c>
      <c r="J57" s="305">
        <v>319</v>
      </c>
      <c r="K57" s="306">
        <f t="shared" si="4"/>
        <v>72846.35803335029</v>
      </c>
      <c r="L57" s="221">
        <f t="shared" si="5"/>
        <v>8.1299999999999997E-2</v>
      </c>
      <c r="M57" s="211">
        <f t="shared" si="6"/>
        <v>3.5900000000000001E-2</v>
      </c>
    </row>
    <row r="58" spans="1:13" s="164" customFormat="1" ht="16.5" customHeight="1" x14ac:dyDescent="0.2">
      <c r="A58" s="299">
        <v>42</v>
      </c>
      <c r="B58" s="327">
        <f t="shared" si="8"/>
        <v>12.47</v>
      </c>
      <c r="C58" s="328">
        <v>27.82</v>
      </c>
      <c r="D58" s="300">
        <v>43800</v>
      </c>
      <c r="E58" s="301">
        <v>24750</v>
      </c>
      <c r="F58" s="302">
        <f t="shared" si="7"/>
        <v>42149.157979149961</v>
      </c>
      <c r="G58" s="303">
        <f t="shared" si="7"/>
        <v>10675.772825305536</v>
      </c>
      <c r="H58" s="304">
        <f t="shared" si="1"/>
        <v>17854.826611905955</v>
      </c>
      <c r="I58" s="176">
        <f t="shared" si="3"/>
        <v>1056.4986160891099</v>
      </c>
      <c r="J58" s="305">
        <v>319</v>
      </c>
      <c r="K58" s="306">
        <f t="shared" si="4"/>
        <v>72055.256032450561</v>
      </c>
      <c r="L58" s="221">
        <f t="shared" si="5"/>
        <v>8.0199999999999994E-2</v>
      </c>
      <c r="M58" s="211">
        <f t="shared" si="6"/>
        <v>3.5900000000000001E-2</v>
      </c>
    </row>
    <row r="59" spans="1:13" s="164" customFormat="1" ht="16.5" customHeight="1" x14ac:dyDescent="0.2">
      <c r="A59" s="299">
        <v>43</v>
      </c>
      <c r="B59" s="327">
        <f t="shared" si="8"/>
        <v>12.63</v>
      </c>
      <c r="C59" s="328">
        <v>27.82</v>
      </c>
      <c r="D59" s="300">
        <v>43800</v>
      </c>
      <c r="E59" s="301">
        <v>24750</v>
      </c>
      <c r="F59" s="302">
        <f t="shared" si="7"/>
        <v>41615.201900237524</v>
      </c>
      <c r="G59" s="303">
        <f t="shared" si="7"/>
        <v>10675.772825305536</v>
      </c>
      <c r="H59" s="304">
        <f t="shared" si="1"/>
        <v>17674.349457233551</v>
      </c>
      <c r="I59" s="176">
        <f t="shared" si="3"/>
        <v>1045.8194945108612</v>
      </c>
      <c r="J59" s="305">
        <v>319</v>
      </c>
      <c r="K59" s="306">
        <f t="shared" si="4"/>
        <v>71330.143677287459</v>
      </c>
      <c r="L59" s="221">
        <f t="shared" si="5"/>
        <v>7.9200000000000007E-2</v>
      </c>
      <c r="M59" s="211">
        <f t="shared" si="6"/>
        <v>3.5900000000000001E-2</v>
      </c>
    </row>
    <row r="60" spans="1:13" s="164" customFormat="1" ht="16.5" customHeight="1" x14ac:dyDescent="0.2">
      <c r="A60" s="299">
        <v>44</v>
      </c>
      <c r="B60" s="327">
        <f t="shared" si="8"/>
        <v>12.79</v>
      </c>
      <c r="C60" s="328">
        <v>27.82</v>
      </c>
      <c r="D60" s="300">
        <v>43800</v>
      </c>
      <c r="E60" s="301">
        <v>24750</v>
      </c>
      <c r="F60" s="302">
        <f t="shared" si="7"/>
        <v>41094.605160281477</v>
      </c>
      <c r="G60" s="303">
        <f t="shared" si="7"/>
        <v>10675.772825305536</v>
      </c>
      <c r="H60" s="304">
        <f t="shared" si="1"/>
        <v>17498.387759128407</v>
      </c>
      <c r="I60" s="176">
        <f t="shared" si="3"/>
        <v>1035.4075597117403</v>
      </c>
      <c r="J60" s="305">
        <v>319</v>
      </c>
      <c r="K60" s="306">
        <f t="shared" si="4"/>
        <v>70623.173304427153</v>
      </c>
      <c r="L60" s="221">
        <f t="shared" si="5"/>
        <v>7.8200000000000006E-2</v>
      </c>
      <c r="M60" s="211">
        <f t="shared" si="6"/>
        <v>3.5900000000000001E-2</v>
      </c>
    </row>
    <row r="61" spans="1:13" s="164" customFormat="1" ht="16.5" customHeight="1" x14ac:dyDescent="0.2">
      <c r="A61" s="299">
        <v>45</v>
      </c>
      <c r="B61" s="327">
        <f t="shared" si="8"/>
        <v>12.95</v>
      </c>
      <c r="C61" s="328">
        <v>27.82</v>
      </c>
      <c r="D61" s="300">
        <v>43800</v>
      </c>
      <c r="E61" s="301">
        <v>24750</v>
      </c>
      <c r="F61" s="302">
        <f t="shared" si="7"/>
        <v>40586.872586872589</v>
      </c>
      <c r="G61" s="303">
        <f t="shared" si="7"/>
        <v>10675.772825305536</v>
      </c>
      <c r="H61" s="304">
        <f t="shared" si="1"/>
        <v>17326.774149316207</v>
      </c>
      <c r="I61" s="176">
        <f t="shared" si="3"/>
        <v>1025.2529082435626</v>
      </c>
      <c r="J61" s="305">
        <v>319</v>
      </c>
      <c r="K61" s="306">
        <f t="shared" si="4"/>
        <v>69933.672469737896</v>
      </c>
      <c r="L61" s="221">
        <f t="shared" si="5"/>
        <v>7.7200000000000005E-2</v>
      </c>
      <c r="M61" s="211">
        <f t="shared" si="6"/>
        <v>3.5900000000000001E-2</v>
      </c>
    </row>
    <row r="62" spans="1:13" s="164" customFormat="1" ht="16.5" customHeight="1" x14ac:dyDescent="0.2">
      <c r="A62" s="299">
        <v>46</v>
      </c>
      <c r="B62" s="327">
        <f t="shared" si="8"/>
        <v>13.1</v>
      </c>
      <c r="C62" s="328">
        <v>27.82</v>
      </c>
      <c r="D62" s="300">
        <v>43800</v>
      </c>
      <c r="E62" s="301">
        <v>24750</v>
      </c>
      <c r="F62" s="302">
        <f t="shared" si="7"/>
        <v>40122.137404580149</v>
      </c>
      <c r="G62" s="303">
        <f t="shared" si="7"/>
        <v>10675.772825305536</v>
      </c>
      <c r="H62" s="304">
        <f t="shared" si="1"/>
        <v>17169.693657701362</v>
      </c>
      <c r="I62" s="176">
        <f t="shared" si="3"/>
        <v>1015.9582045977138</v>
      </c>
      <c r="J62" s="305">
        <v>319</v>
      </c>
      <c r="K62" s="306">
        <f t="shared" si="4"/>
        <v>69302.562092184773</v>
      </c>
      <c r="L62" s="221">
        <f t="shared" si="5"/>
        <v>7.6300000000000007E-2</v>
      </c>
      <c r="M62" s="211">
        <f t="shared" si="6"/>
        <v>3.5900000000000001E-2</v>
      </c>
    </row>
    <row r="63" spans="1:13" s="164" customFormat="1" ht="16.5" customHeight="1" x14ac:dyDescent="0.2">
      <c r="A63" s="299">
        <v>47</v>
      </c>
      <c r="B63" s="327">
        <f t="shared" si="8"/>
        <v>13.25</v>
      </c>
      <c r="C63" s="328">
        <v>27.82</v>
      </c>
      <c r="D63" s="300">
        <v>43800</v>
      </c>
      <c r="E63" s="301">
        <v>24750</v>
      </c>
      <c r="F63" s="302">
        <f t="shared" si="7"/>
        <v>39667.924528301883</v>
      </c>
      <c r="G63" s="303">
        <f t="shared" si="7"/>
        <v>10675.772825305536</v>
      </c>
      <c r="H63" s="304">
        <f t="shared" si="1"/>
        <v>17016.169705519307</v>
      </c>
      <c r="I63" s="176">
        <f t="shared" si="3"/>
        <v>1006.8739470721484</v>
      </c>
      <c r="J63" s="305">
        <v>319</v>
      </c>
      <c r="K63" s="306">
        <f t="shared" si="4"/>
        <v>68685.741006198878</v>
      </c>
      <c r="L63" s="221">
        <f t="shared" si="5"/>
        <v>7.5499999999999998E-2</v>
      </c>
      <c r="M63" s="211">
        <f t="shared" si="6"/>
        <v>3.5900000000000001E-2</v>
      </c>
    </row>
    <row r="64" spans="1:13" s="164" customFormat="1" ht="16.5" customHeight="1" x14ac:dyDescent="0.2">
      <c r="A64" s="299">
        <v>48</v>
      </c>
      <c r="B64" s="327">
        <f t="shared" si="8"/>
        <v>13.4</v>
      </c>
      <c r="C64" s="328">
        <v>27.82</v>
      </c>
      <c r="D64" s="300">
        <v>43800</v>
      </c>
      <c r="E64" s="301">
        <v>24750</v>
      </c>
      <c r="F64" s="302">
        <f t="shared" si="7"/>
        <v>39223.880597014919</v>
      </c>
      <c r="G64" s="303">
        <f t="shared" si="7"/>
        <v>10675.772825305536</v>
      </c>
      <c r="H64" s="304">
        <f t="shared" si="1"/>
        <v>16866.08285674431</v>
      </c>
      <c r="I64" s="176">
        <f t="shared" si="3"/>
        <v>997.99306844640898</v>
      </c>
      <c r="J64" s="305">
        <v>319</v>
      </c>
      <c r="K64" s="306">
        <f t="shared" si="4"/>
        <v>68082.729347511166</v>
      </c>
      <c r="L64" s="221">
        <f t="shared" si="5"/>
        <v>7.46E-2</v>
      </c>
      <c r="M64" s="211">
        <f t="shared" si="6"/>
        <v>3.5900000000000001E-2</v>
      </c>
    </row>
    <row r="65" spans="1:13" s="164" customFormat="1" ht="16.5" customHeight="1" x14ac:dyDescent="0.2">
      <c r="A65" s="299">
        <v>49</v>
      </c>
      <c r="B65" s="327">
        <f t="shared" si="8"/>
        <v>13.54</v>
      </c>
      <c r="C65" s="328">
        <v>27.82</v>
      </c>
      <c r="D65" s="300">
        <v>43800</v>
      </c>
      <c r="E65" s="301">
        <v>24750</v>
      </c>
      <c r="F65" s="302">
        <f t="shared" si="7"/>
        <v>38818.316100443131</v>
      </c>
      <c r="G65" s="303">
        <f t="shared" si="7"/>
        <v>10675.772825305536</v>
      </c>
      <c r="H65" s="304">
        <f t="shared" si="1"/>
        <v>16729.002056903049</v>
      </c>
      <c r="I65" s="176">
        <f t="shared" si="3"/>
        <v>989.88177851497346</v>
      </c>
      <c r="J65" s="305">
        <v>319</v>
      </c>
      <c r="K65" s="306">
        <f t="shared" si="4"/>
        <v>67531.972761166689</v>
      </c>
      <c r="L65" s="221">
        <f t="shared" si="5"/>
        <v>7.3899999999999993E-2</v>
      </c>
      <c r="M65" s="211">
        <f t="shared" si="6"/>
        <v>3.5900000000000001E-2</v>
      </c>
    </row>
    <row r="66" spans="1:13" s="164" customFormat="1" ht="16.5" customHeight="1" x14ac:dyDescent="0.2">
      <c r="A66" s="307">
        <v>50</v>
      </c>
      <c r="B66" s="327">
        <f t="shared" si="8"/>
        <v>13.68</v>
      </c>
      <c r="C66" s="328">
        <v>27.82</v>
      </c>
      <c r="D66" s="300">
        <v>43800</v>
      </c>
      <c r="E66" s="301">
        <v>24750</v>
      </c>
      <c r="F66" s="302">
        <f t="shared" si="7"/>
        <v>38421.052631578947</v>
      </c>
      <c r="G66" s="303">
        <f t="shared" si="7"/>
        <v>10675.772825305536</v>
      </c>
      <c r="H66" s="304">
        <f t="shared" si="1"/>
        <v>16594.727004426953</v>
      </c>
      <c r="I66" s="176">
        <f t="shared" si="3"/>
        <v>981.93650913768977</v>
      </c>
      <c r="J66" s="305">
        <v>319</v>
      </c>
      <c r="K66" s="306">
        <f t="shared" si="4"/>
        <v>66992.488970449136</v>
      </c>
      <c r="L66" s="221">
        <f t="shared" si="5"/>
        <v>7.3099999999999998E-2</v>
      </c>
      <c r="M66" s="211">
        <f t="shared" si="6"/>
        <v>3.5900000000000001E-2</v>
      </c>
    </row>
    <row r="67" spans="1:13" s="164" customFormat="1" ht="16.5" customHeight="1" x14ac:dyDescent="0.2">
      <c r="A67" s="299">
        <v>51</v>
      </c>
      <c r="B67" s="327">
        <f t="shared" si="8"/>
        <v>13.82</v>
      </c>
      <c r="C67" s="328">
        <v>27.82</v>
      </c>
      <c r="D67" s="300">
        <v>43800</v>
      </c>
      <c r="E67" s="301">
        <v>24750</v>
      </c>
      <c r="F67" s="302">
        <f t="shared" si="7"/>
        <v>38031.837916063669</v>
      </c>
      <c r="G67" s="303">
        <f t="shared" si="7"/>
        <v>10675.772825305536</v>
      </c>
      <c r="H67" s="304">
        <f t="shared" si="1"/>
        <v>16463.172430582792</v>
      </c>
      <c r="I67" s="176">
        <f t="shared" si="3"/>
        <v>974.15221482738423</v>
      </c>
      <c r="J67" s="305">
        <v>319</v>
      </c>
      <c r="K67" s="306">
        <f t="shared" si="4"/>
        <v>66463.935386779383</v>
      </c>
      <c r="L67" s="221">
        <f t="shared" si="5"/>
        <v>7.2400000000000006E-2</v>
      </c>
      <c r="M67" s="211">
        <f t="shared" si="6"/>
        <v>3.5900000000000001E-2</v>
      </c>
    </row>
    <row r="68" spans="1:13" s="164" customFormat="1" ht="16.5" customHeight="1" x14ac:dyDescent="0.2">
      <c r="A68" s="299">
        <v>52</v>
      </c>
      <c r="B68" s="327">
        <f t="shared" si="8"/>
        <v>13.95</v>
      </c>
      <c r="C68" s="328">
        <v>27.82</v>
      </c>
      <c r="D68" s="300">
        <v>43800</v>
      </c>
      <c r="E68" s="301">
        <v>24750</v>
      </c>
      <c r="F68" s="302">
        <f t="shared" si="7"/>
        <v>37677.419354838719</v>
      </c>
      <c r="G68" s="303">
        <f t="shared" si="7"/>
        <v>10675.772825305536</v>
      </c>
      <c r="H68" s="304">
        <f t="shared" si="1"/>
        <v>16343.378956888755</v>
      </c>
      <c r="I68" s="176">
        <f t="shared" si="3"/>
        <v>967.06384360288507</v>
      </c>
      <c r="J68" s="305">
        <v>319</v>
      </c>
      <c r="K68" s="306">
        <f t="shared" si="4"/>
        <v>65982.634980635892</v>
      </c>
      <c r="L68" s="221">
        <f t="shared" si="5"/>
        <v>7.17E-2</v>
      </c>
      <c r="M68" s="211">
        <f t="shared" si="6"/>
        <v>3.5900000000000001E-2</v>
      </c>
    </row>
    <row r="69" spans="1:13" s="164" customFormat="1" ht="16.5" customHeight="1" x14ac:dyDescent="0.2">
      <c r="A69" s="299">
        <v>53</v>
      </c>
      <c r="B69" s="327">
        <f t="shared" si="8"/>
        <v>14.09</v>
      </c>
      <c r="C69" s="328">
        <v>27.82</v>
      </c>
      <c r="D69" s="300">
        <v>43800</v>
      </c>
      <c r="E69" s="301">
        <v>24750</v>
      </c>
      <c r="F69" s="302">
        <f t="shared" si="7"/>
        <v>37303.051809794182</v>
      </c>
      <c r="G69" s="303">
        <f t="shared" si="7"/>
        <v>10675.772825305536</v>
      </c>
      <c r="H69" s="304">
        <f t="shared" si="1"/>
        <v>16216.842726663705</v>
      </c>
      <c r="I69" s="176">
        <f t="shared" si="3"/>
        <v>959.57649270199443</v>
      </c>
      <c r="J69" s="305">
        <v>319</v>
      </c>
      <c r="K69" s="306">
        <f t="shared" si="4"/>
        <v>65474.243854465414</v>
      </c>
      <c r="L69" s="221">
        <f t="shared" si="5"/>
        <v>7.0999999999999994E-2</v>
      </c>
      <c r="M69" s="211">
        <f t="shared" si="6"/>
        <v>3.5900000000000001E-2</v>
      </c>
    </row>
    <row r="70" spans="1:13" s="164" customFormat="1" ht="16.5" customHeight="1" x14ac:dyDescent="0.2">
      <c r="A70" s="299">
        <v>54</v>
      </c>
      <c r="B70" s="327">
        <f t="shared" si="8"/>
        <v>14.22</v>
      </c>
      <c r="C70" s="328">
        <v>27.82</v>
      </c>
      <c r="D70" s="300">
        <v>43800</v>
      </c>
      <c r="E70" s="301">
        <v>24750</v>
      </c>
      <c r="F70" s="302">
        <f t="shared" si="7"/>
        <v>36962.025316455693</v>
      </c>
      <c r="G70" s="303">
        <f t="shared" si="7"/>
        <v>10675.772825305536</v>
      </c>
      <c r="H70" s="304">
        <f t="shared" si="1"/>
        <v>16101.575771915295</v>
      </c>
      <c r="I70" s="176">
        <f t="shared" si="3"/>
        <v>952.75596283522464</v>
      </c>
      <c r="J70" s="305">
        <v>319</v>
      </c>
      <c r="K70" s="306">
        <f t="shared" si="4"/>
        <v>65011.129876511754</v>
      </c>
      <c r="L70" s="221">
        <f t="shared" si="5"/>
        <v>7.0300000000000001E-2</v>
      </c>
      <c r="M70" s="211">
        <f t="shared" si="6"/>
        <v>3.5900000000000001E-2</v>
      </c>
    </row>
    <row r="71" spans="1:13" s="164" customFormat="1" ht="16.5" customHeight="1" x14ac:dyDescent="0.2">
      <c r="A71" s="299">
        <v>55</v>
      </c>
      <c r="B71" s="327">
        <f t="shared" si="8"/>
        <v>14.34</v>
      </c>
      <c r="C71" s="328">
        <v>27.82</v>
      </c>
      <c r="D71" s="300">
        <v>43800</v>
      </c>
      <c r="E71" s="301">
        <v>24750</v>
      </c>
      <c r="F71" s="302">
        <f t="shared" si="7"/>
        <v>36652.719665271965</v>
      </c>
      <c r="G71" s="303">
        <f t="shared" si="7"/>
        <v>10675.772825305536</v>
      </c>
      <c r="H71" s="304">
        <f t="shared" si="1"/>
        <v>15997.030461815193</v>
      </c>
      <c r="I71" s="176">
        <f t="shared" si="3"/>
        <v>946.56984981154994</v>
      </c>
      <c r="J71" s="305">
        <v>319</v>
      </c>
      <c r="K71" s="306">
        <f t="shared" si="4"/>
        <v>64591.092802204243</v>
      </c>
      <c r="L71" s="221">
        <f t="shared" si="5"/>
        <v>6.9699999999999998E-2</v>
      </c>
      <c r="M71" s="211">
        <f t="shared" si="6"/>
        <v>3.5900000000000001E-2</v>
      </c>
    </row>
    <row r="72" spans="1:13" s="164" customFormat="1" ht="16.5" customHeight="1" x14ac:dyDescent="0.2">
      <c r="A72" s="299">
        <v>56</v>
      </c>
      <c r="B72" s="327">
        <f t="shared" si="8"/>
        <v>14.47</v>
      </c>
      <c r="C72" s="328">
        <v>27.82</v>
      </c>
      <c r="D72" s="300">
        <v>43800</v>
      </c>
      <c r="E72" s="301">
        <v>24750</v>
      </c>
      <c r="F72" s="302">
        <f t="shared" si="7"/>
        <v>36323.427781617138</v>
      </c>
      <c r="G72" s="303">
        <f t="shared" si="7"/>
        <v>10675.772825305536</v>
      </c>
      <c r="H72" s="304">
        <f t="shared" si="1"/>
        <v>15885.729805139863</v>
      </c>
      <c r="I72" s="176">
        <f t="shared" si="3"/>
        <v>939.98401213845352</v>
      </c>
      <c r="J72" s="305">
        <v>319</v>
      </c>
      <c r="K72" s="306">
        <f t="shared" si="4"/>
        <v>64143.914424200993</v>
      </c>
      <c r="L72" s="221">
        <f t="shared" si="5"/>
        <v>6.9099999999999995E-2</v>
      </c>
      <c r="M72" s="211">
        <f t="shared" si="6"/>
        <v>3.5900000000000001E-2</v>
      </c>
    </row>
    <row r="73" spans="1:13" s="164" customFormat="1" ht="16.5" customHeight="1" x14ac:dyDescent="0.2">
      <c r="A73" s="299">
        <v>57</v>
      </c>
      <c r="B73" s="327">
        <f t="shared" si="8"/>
        <v>14.59</v>
      </c>
      <c r="C73" s="328">
        <v>27.82</v>
      </c>
      <c r="D73" s="300">
        <v>43800</v>
      </c>
      <c r="E73" s="301">
        <v>24750</v>
      </c>
      <c r="F73" s="302">
        <f t="shared" si="7"/>
        <v>36024.674434544206</v>
      </c>
      <c r="G73" s="303">
        <f t="shared" si="7"/>
        <v>10675.772825305536</v>
      </c>
      <c r="H73" s="304">
        <f t="shared" si="1"/>
        <v>15784.751173829211</v>
      </c>
      <c r="I73" s="176">
        <f t="shared" si="3"/>
        <v>934.00894519699477</v>
      </c>
      <c r="J73" s="305">
        <v>319</v>
      </c>
      <c r="K73" s="306">
        <f t="shared" si="4"/>
        <v>63738.207378875944</v>
      </c>
      <c r="L73" s="221">
        <f t="shared" si="5"/>
        <v>6.8500000000000005E-2</v>
      </c>
      <c r="M73" s="211">
        <f t="shared" si="6"/>
        <v>3.5900000000000001E-2</v>
      </c>
    </row>
    <row r="74" spans="1:13" s="164" customFormat="1" ht="16.5" customHeight="1" x14ac:dyDescent="0.2">
      <c r="A74" s="299">
        <v>58</v>
      </c>
      <c r="B74" s="327">
        <f t="shared" si="8"/>
        <v>14.71</v>
      </c>
      <c r="C74" s="328">
        <v>27.82</v>
      </c>
      <c r="D74" s="300">
        <v>43800</v>
      </c>
      <c r="E74" s="301">
        <v>24750</v>
      </c>
      <c r="F74" s="302">
        <f t="shared" si="7"/>
        <v>35730.795377294358</v>
      </c>
      <c r="G74" s="303">
        <f t="shared" si="7"/>
        <v>10675.772825305536</v>
      </c>
      <c r="H74" s="304">
        <f t="shared" si="1"/>
        <v>15685.420052478765</v>
      </c>
      <c r="I74" s="176">
        <f t="shared" si="3"/>
        <v>928.13136405199793</v>
      </c>
      <c r="J74" s="305">
        <v>319</v>
      </c>
      <c r="K74" s="306">
        <f t="shared" si="4"/>
        <v>63339.119619130659</v>
      </c>
      <c r="L74" s="221">
        <f t="shared" si="5"/>
        <v>6.8000000000000005E-2</v>
      </c>
      <c r="M74" s="211">
        <f t="shared" si="6"/>
        <v>3.5900000000000001E-2</v>
      </c>
    </row>
    <row r="75" spans="1:13" s="164" customFormat="1" ht="16.5" customHeight="1" x14ac:dyDescent="0.2">
      <c r="A75" s="299">
        <v>59</v>
      </c>
      <c r="B75" s="327">
        <f t="shared" si="8"/>
        <v>14.83</v>
      </c>
      <c r="C75" s="328">
        <v>27.82</v>
      </c>
      <c r="D75" s="300">
        <v>43800</v>
      </c>
      <c r="E75" s="301">
        <v>24750</v>
      </c>
      <c r="F75" s="302">
        <f t="shared" si="7"/>
        <v>35441.672285906941</v>
      </c>
      <c r="G75" s="303">
        <f t="shared" si="7"/>
        <v>10675.772825305536</v>
      </c>
      <c r="H75" s="304">
        <f t="shared" si="1"/>
        <v>15587.696447589817</v>
      </c>
      <c r="I75" s="176">
        <f t="shared" si="3"/>
        <v>922.34890222424963</v>
      </c>
      <c r="J75" s="305">
        <v>319</v>
      </c>
      <c r="K75" s="306">
        <f t="shared" si="4"/>
        <v>62946.490461026544</v>
      </c>
      <c r="L75" s="221">
        <f t="shared" si="5"/>
        <v>6.7400000000000002E-2</v>
      </c>
      <c r="M75" s="211">
        <f t="shared" si="6"/>
        <v>3.5900000000000001E-2</v>
      </c>
    </row>
    <row r="76" spans="1:13" s="164" customFormat="1" ht="16.5" customHeight="1" x14ac:dyDescent="0.2">
      <c r="A76" s="307">
        <v>60</v>
      </c>
      <c r="B76" s="327">
        <f t="shared" si="8"/>
        <v>14.95</v>
      </c>
      <c r="C76" s="328">
        <v>27.82</v>
      </c>
      <c r="D76" s="300">
        <v>43800</v>
      </c>
      <c r="E76" s="301">
        <v>24750</v>
      </c>
      <c r="F76" s="302">
        <f t="shared" si="7"/>
        <v>35157.190635451501</v>
      </c>
      <c r="G76" s="303">
        <f t="shared" si="7"/>
        <v>10675.772825305536</v>
      </c>
      <c r="H76" s="304">
        <f t="shared" si="1"/>
        <v>15491.541649735876</v>
      </c>
      <c r="I76" s="176">
        <f t="shared" si="3"/>
        <v>916.65926921514074</v>
      </c>
      <c r="J76" s="305">
        <v>319</v>
      </c>
      <c r="K76" s="306">
        <f t="shared" si="4"/>
        <v>62560.164379708047</v>
      </c>
      <c r="L76" s="221">
        <f t="shared" si="5"/>
        <v>6.6900000000000001E-2</v>
      </c>
      <c r="M76" s="211">
        <f t="shared" si="6"/>
        <v>3.5900000000000001E-2</v>
      </c>
    </row>
    <row r="77" spans="1:13" s="164" customFormat="1" ht="16.5" customHeight="1" x14ac:dyDescent="0.2">
      <c r="A77" s="299">
        <v>61</v>
      </c>
      <c r="B77" s="327">
        <f t="shared" si="8"/>
        <v>15.06</v>
      </c>
      <c r="C77" s="328">
        <v>27.82</v>
      </c>
      <c r="D77" s="300">
        <v>43800</v>
      </c>
      <c r="E77" s="301">
        <v>24750</v>
      </c>
      <c r="F77" s="302">
        <f t="shared" si="7"/>
        <v>34900.398406374501</v>
      </c>
      <c r="G77" s="303">
        <f t="shared" si="7"/>
        <v>10675.772825305536</v>
      </c>
      <c r="H77" s="304">
        <f t="shared" si="1"/>
        <v>15404.745876307852</v>
      </c>
      <c r="I77" s="176">
        <f t="shared" si="3"/>
        <v>911.52342463360083</v>
      </c>
      <c r="J77" s="305">
        <v>319</v>
      </c>
      <c r="K77" s="306">
        <f t="shared" si="4"/>
        <v>62211.440532621498</v>
      </c>
      <c r="L77" s="221">
        <f t="shared" si="5"/>
        <v>6.6400000000000001E-2</v>
      </c>
      <c r="M77" s="211">
        <f t="shared" si="6"/>
        <v>3.5900000000000001E-2</v>
      </c>
    </row>
    <row r="78" spans="1:13" s="164" customFormat="1" ht="16.5" customHeight="1" x14ac:dyDescent="0.2">
      <c r="A78" s="299">
        <v>62</v>
      </c>
      <c r="B78" s="327">
        <f t="shared" si="8"/>
        <v>15.18</v>
      </c>
      <c r="C78" s="328">
        <v>27.82</v>
      </c>
      <c r="D78" s="300">
        <v>43800</v>
      </c>
      <c r="E78" s="301">
        <v>24750</v>
      </c>
      <c r="F78" s="302">
        <f t="shared" si="7"/>
        <v>34624.50592885376</v>
      </c>
      <c r="G78" s="303">
        <f t="shared" si="7"/>
        <v>10675.772825305536</v>
      </c>
      <c r="H78" s="304">
        <f t="shared" si="1"/>
        <v>15311.494218905842</v>
      </c>
      <c r="I78" s="176">
        <f t="shared" si="3"/>
        <v>906.00557508318605</v>
      </c>
      <c r="J78" s="305">
        <v>319</v>
      </c>
      <c r="K78" s="306">
        <f t="shared" si="4"/>
        <v>61836.77854814833</v>
      </c>
      <c r="L78" s="221">
        <f t="shared" si="5"/>
        <v>6.59E-2</v>
      </c>
      <c r="M78" s="211">
        <f t="shared" si="6"/>
        <v>3.5900000000000001E-2</v>
      </c>
    </row>
    <row r="79" spans="1:13" s="164" customFormat="1" ht="16.5" customHeight="1" x14ac:dyDescent="0.2">
      <c r="A79" s="299">
        <v>63</v>
      </c>
      <c r="B79" s="327">
        <f t="shared" si="8"/>
        <v>15.29</v>
      </c>
      <c r="C79" s="328">
        <v>27.82</v>
      </c>
      <c r="D79" s="300">
        <v>43800</v>
      </c>
      <c r="E79" s="301">
        <v>24750</v>
      </c>
      <c r="F79" s="302">
        <f t="shared" si="7"/>
        <v>34375.408763897969</v>
      </c>
      <c r="G79" s="303">
        <f t="shared" si="7"/>
        <v>10675.772825305536</v>
      </c>
      <c r="H79" s="304">
        <f t="shared" si="1"/>
        <v>15227.299377150784</v>
      </c>
      <c r="I79" s="176">
        <f t="shared" si="3"/>
        <v>901.02363178407018</v>
      </c>
      <c r="J79" s="305">
        <v>319</v>
      </c>
      <c r="K79" s="306">
        <f t="shared" si="4"/>
        <v>61498.504598138359</v>
      </c>
      <c r="L79" s="221">
        <f t="shared" si="5"/>
        <v>6.54E-2</v>
      </c>
      <c r="M79" s="211">
        <f t="shared" si="6"/>
        <v>3.5900000000000001E-2</v>
      </c>
    </row>
    <row r="80" spans="1:13" s="164" customFormat="1" ht="16.5" customHeight="1" x14ac:dyDescent="0.2">
      <c r="A80" s="299">
        <v>64</v>
      </c>
      <c r="B80" s="327">
        <f t="shared" si="8"/>
        <v>15.4</v>
      </c>
      <c r="C80" s="328">
        <v>27.82</v>
      </c>
      <c r="D80" s="300">
        <v>43800</v>
      </c>
      <c r="E80" s="301">
        <v>24750</v>
      </c>
      <c r="F80" s="302">
        <f t="shared" si="7"/>
        <v>34129.870129870127</v>
      </c>
      <c r="G80" s="303">
        <f t="shared" si="7"/>
        <v>10675.772825305536</v>
      </c>
      <c r="H80" s="304">
        <f t="shared" si="1"/>
        <v>15144.307318849371</v>
      </c>
      <c r="I80" s="176">
        <f t="shared" si="3"/>
        <v>896.11285910351319</v>
      </c>
      <c r="J80" s="305">
        <v>319</v>
      </c>
      <c r="K80" s="306">
        <f t="shared" si="4"/>
        <v>61165.063133128548</v>
      </c>
      <c r="L80" s="221">
        <f t="shared" si="5"/>
        <v>6.4899999999999999E-2</v>
      </c>
      <c r="M80" s="211">
        <f t="shared" si="6"/>
        <v>3.5900000000000001E-2</v>
      </c>
    </row>
    <row r="81" spans="1:13" s="164" customFormat="1" ht="16.5" customHeight="1" x14ac:dyDescent="0.2">
      <c r="A81" s="299">
        <v>65</v>
      </c>
      <c r="B81" s="327">
        <f t="shared" si="8"/>
        <v>15.51</v>
      </c>
      <c r="C81" s="328">
        <v>27.82</v>
      </c>
      <c r="D81" s="300">
        <v>43800</v>
      </c>
      <c r="E81" s="301">
        <v>24750</v>
      </c>
      <c r="F81" s="302">
        <f t="shared" si="7"/>
        <v>33887.814313346229</v>
      </c>
      <c r="G81" s="303">
        <f t="shared" si="7"/>
        <v>10675.772825305536</v>
      </c>
      <c r="H81" s="304">
        <f t="shared" si="1"/>
        <v>15062.492452864297</v>
      </c>
      <c r="I81" s="176">
        <f t="shared" si="3"/>
        <v>891.27174277303538</v>
      </c>
      <c r="J81" s="305">
        <v>319</v>
      </c>
      <c r="K81" s="306">
        <f t="shared" si="4"/>
        <v>60836.351334289102</v>
      </c>
      <c r="L81" s="221">
        <f t="shared" si="5"/>
        <v>6.4500000000000002E-2</v>
      </c>
      <c r="M81" s="211">
        <f t="shared" si="6"/>
        <v>3.5900000000000001E-2</v>
      </c>
    </row>
    <row r="82" spans="1:13" s="164" customFormat="1" ht="16.5" customHeight="1" x14ac:dyDescent="0.2">
      <c r="A82" s="299">
        <v>66</v>
      </c>
      <c r="B82" s="327">
        <f t="shared" si="8"/>
        <v>15.61</v>
      </c>
      <c r="C82" s="328">
        <v>27.82</v>
      </c>
      <c r="D82" s="300">
        <v>43800</v>
      </c>
      <c r="E82" s="301">
        <v>24750</v>
      </c>
      <c r="F82" s="302">
        <f t="shared" si="7"/>
        <v>33670.723894939147</v>
      </c>
      <c r="G82" s="303">
        <f t="shared" si="7"/>
        <v>10675.772825305536</v>
      </c>
      <c r="H82" s="304">
        <f t="shared" ref="H82:H145" si="9">(F82+G82)*33.8%</f>
        <v>14989.115891442703</v>
      </c>
      <c r="I82" s="176">
        <f t="shared" si="3"/>
        <v>886.92993440489374</v>
      </c>
      <c r="J82" s="305">
        <v>319</v>
      </c>
      <c r="K82" s="306">
        <f t="shared" si="4"/>
        <v>60541.542546092285</v>
      </c>
      <c r="L82" s="221">
        <f t="shared" si="5"/>
        <v>6.4100000000000004E-2</v>
      </c>
      <c r="M82" s="211">
        <f t="shared" si="6"/>
        <v>3.5900000000000001E-2</v>
      </c>
    </row>
    <row r="83" spans="1:13" s="164" customFormat="1" ht="16.5" customHeight="1" x14ac:dyDescent="0.2">
      <c r="A83" s="299">
        <v>67</v>
      </c>
      <c r="B83" s="327">
        <f t="shared" si="8"/>
        <v>15.72</v>
      </c>
      <c r="C83" s="328">
        <v>27.82</v>
      </c>
      <c r="D83" s="300">
        <v>43800</v>
      </c>
      <c r="E83" s="301">
        <v>24750</v>
      </c>
      <c r="F83" s="302">
        <f t="shared" si="7"/>
        <v>33435.114503816796</v>
      </c>
      <c r="G83" s="303">
        <f t="shared" si="7"/>
        <v>10675.772825305536</v>
      </c>
      <c r="H83" s="304">
        <f t="shared" si="9"/>
        <v>14909.479917243345</v>
      </c>
      <c r="I83" s="176">
        <f t="shared" ref="I83:I146" si="10">(F83+G83)*2%</f>
        <v>882.21774658244658</v>
      </c>
      <c r="J83" s="305">
        <v>319</v>
      </c>
      <c r="K83" s="306">
        <f t="shared" ref="K83:K146" si="11">SUM(F83:J83)</f>
        <v>60221.584992948119</v>
      </c>
      <c r="L83" s="221">
        <f t="shared" ref="L83:L146" si="12">ROUND(1/B83,4)</f>
        <v>6.3600000000000004E-2</v>
      </c>
      <c r="M83" s="211">
        <f t="shared" ref="M83:M146" si="13">ROUND(1/C83,4)</f>
        <v>3.5900000000000001E-2</v>
      </c>
    </row>
    <row r="84" spans="1:13" s="164" customFormat="1" ht="16.5" customHeight="1" x14ac:dyDescent="0.2">
      <c r="A84" s="299">
        <v>68</v>
      </c>
      <c r="B84" s="327">
        <f t="shared" si="8"/>
        <v>15.82</v>
      </c>
      <c r="C84" s="328">
        <v>27.82</v>
      </c>
      <c r="D84" s="300">
        <v>43800</v>
      </c>
      <c r="E84" s="301">
        <v>24750</v>
      </c>
      <c r="F84" s="302">
        <f t="shared" si="7"/>
        <v>33223.767383059414</v>
      </c>
      <c r="G84" s="303">
        <f t="shared" si="7"/>
        <v>10675.772825305536</v>
      </c>
      <c r="H84" s="304">
        <f t="shared" si="9"/>
        <v>14838.044590427353</v>
      </c>
      <c r="I84" s="176">
        <f t="shared" si="10"/>
        <v>877.99080416729907</v>
      </c>
      <c r="J84" s="305">
        <v>319</v>
      </c>
      <c r="K84" s="306">
        <f t="shared" si="11"/>
        <v>59934.575602959601</v>
      </c>
      <c r="L84" s="221">
        <f t="shared" si="12"/>
        <v>6.3200000000000006E-2</v>
      </c>
      <c r="M84" s="211">
        <f t="shared" si="13"/>
        <v>3.5900000000000001E-2</v>
      </c>
    </row>
    <row r="85" spans="1:13" s="164" customFormat="1" ht="16.5" customHeight="1" x14ac:dyDescent="0.2">
      <c r="A85" s="299">
        <v>69</v>
      </c>
      <c r="B85" s="327">
        <f t="shared" si="8"/>
        <v>15.92</v>
      </c>
      <c r="C85" s="328">
        <v>27.82</v>
      </c>
      <c r="D85" s="300">
        <v>43800</v>
      </c>
      <c r="E85" s="301">
        <v>24750</v>
      </c>
      <c r="F85" s="302">
        <f t="shared" si="7"/>
        <v>33015.075376884415</v>
      </c>
      <c r="G85" s="303">
        <f t="shared" si="7"/>
        <v>10675.772825305536</v>
      </c>
      <c r="H85" s="304">
        <f t="shared" si="9"/>
        <v>14767.506692340203</v>
      </c>
      <c r="I85" s="176">
        <f t="shared" si="10"/>
        <v>873.81696404379909</v>
      </c>
      <c r="J85" s="305">
        <v>319</v>
      </c>
      <c r="K85" s="306">
        <f t="shared" si="11"/>
        <v>59651.171858573958</v>
      </c>
      <c r="L85" s="221">
        <f t="shared" si="12"/>
        <v>6.2799999999999995E-2</v>
      </c>
      <c r="M85" s="211">
        <f t="shared" si="13"/>
        <v>3.5900000000000001E-2</v>
      </c>
    </row>
    <row r="86" spans="1:13" s="164" customFormat="1" ht="16.5" customHeight="1" x14ac:dyDescent="0.2">
      <c r="A86" s="307">
        <v>70</v>
      </c>
      <c r="B86" s="327">
        <f t="shared" si="8"/>
        <v>16.02</v>
      </c>
      <c r="C86" s="328">
        <v>27.82</v>
      </c>
      <c r="D86" s="300">
        <v>43800</v>
      </c>
      <c r="E86" s="301">
        <v>24750</v>
      </c>
      <c r="F86" s="302">
        <f t="shared" si="7"/>
        <v>32808.988764044945</v>
      </c>
      <c r="G86" s="303">
        <f t="shared" si="7"/>
        <v>10675.772825305536</v>
      </c>
      <c r="H86" s="304">
        <f t="shared" si="9"/>
        <v>14697.849417200463</v>
      </c>
      <c r="I86" s="176">
        <f t="shared" si="10"/>
        <v>869.69523178700967</v>
      </c>
      <c r="J86" s="305">
        <v>319</v>
      </c>
      <c r="K86" s="306">
        <f t="shared" si="11"/>
        <v>59371.306238337958</v>
      </c>
      <c r="L86" s="221">
        <f t="shared" si="12"/>
        <v>6.2399999999999997E-2</v>
      </c>
      <c r="M86" s="211">
        <f t="shared" si="13"/>
        <v>3.5900000000000001E-2</v>
      </c>
    </row>
    <row r="87" spans="1:13" s="164" customFormat="1" ht="16.5" customHeight="1" x14ac:dyDescent="0.2">
      <c r="A87" s="299">
        <v>71</v>
      </c>
      <c r="B87" s="327">
        <f t="shared" si="8"/>
        <v>16.12</v>
      </c>
      <c r="C87" s="328">
        <v>27.82</v>
      </c>
      <c r="D87" s="300">
        <v>43800</v>
      </c>
      <c r="E87" s="301">
        <v>24750</v>
      </c>
      <c r="F87" s="302">
        <f t="shared" si="7"/>
        <v>32605.459057071956</v>
      </c>
      <c r="G87" s="303">
        <f t="shared" si="7"/>
        <v>10675.772825305536</v>
      </c>
      <c r="H87" s="304">
        <f t="shared" si="9"/>
        <v>14629.05637624359</v>
      </c>
      <c r="I87" s="176">
        <f t="shared" si="10"/>
        <v>865.62463764754989</v>
      </c>
      <c r="J87" s="305">
        <v>319</v>
      </c>
      <c r="K87" s="306">
        <f t="shared" si="11"/>
        <v>59094.91289626863</v>
      </c>
      <c r="L87" s="221">
        <f t="shared" si="12"/>
        <v>6.2E-2</v>
      </c>
      <c r="M87" s="211">
        <f t="shared" si="13"/>
        <v>3.5900000000000001E-2</v>
      </c>
    </row>
    <row r="88" spans="1:13" s="164" customFormat="1" ht="16.5" customHeight="1" x14ac:dyDescent="0.2">
      <c r="A88" s="299">
        <v>72</v>
      </c>
      <c r="B88" s="327">
        <f t="shared" si="8"/>
        <v>16.22</v>
      </c>
      <c r="C88" s="328">
        <v>27.82</v>
      </c>
      <c r="D88" s="300">
        <v>43800</v>
      </c>
      <c r="E88" s="301">
        <v>24750</v>
      </c>
      <c r="F88" s="302">
        <f t="shared" si="7"/>
        <v>32404.438964241679</v>
      </c>
      <c r="G88" s="303">
        <f t="shared" si="7"/>
        <v>10675.772825305536</v>
      </c>
      <c r="H88" s="304">
        <f t="shared" si="9"/>
        <v>14561.111584866958</v>
      </c>
      <c r="I88" s="176">
        <f t="shared" si="10"/>
        <v>861.60423579094436</v>
      </c>
      <c r="J88" s="305">
        <v>319</v>
      </c>
      <c r="K88" s="306">
        <f t="shared" si="11"/>
        <v>58821.927610205123</v>
      </c>
      <c r="L88" s="221">
        <f t="shared" si="12"/>
        <v>6.1699999999999998E-2</v>
      </c>
      <c r="M88" s="211">
        <f t="shared" si="13"/>
        <v>3.5900000000000001E-2</v>
      </c>
    </row>
    <row r="89" spans="1:13" s="164" customFormat="1" ht="16.5" customHeight="1" x14ac:dyDescent="0.2">
      <c r="A89" s="299">
        <v>73</v>
      </c>
      <c r="B89" s="327">
        <f t="shared" si="8"/>
        <v>16.309999999999999</v>
      </c>
      <c r="C89" s="328">
        <v>27.82</v>
      </c>
      <c r="D89" s="300">
        <v>43800</v>
      </c>
      <c r="E89" s="301">
        <v>24750</v>
      </c>
      <c r="F89" s="302">
        <f t="shared" si="7"/>
        <v>32225.628448804418</v>
      </c>
      <c r="G89" s="303">
        <f t="shared" si="7"/>
        <v>10675.772825305536</v>
      </c>
      <c r="H89" s="304">
        <f t="shared" si="9"/>
        <v>14500.673630649164</v>
      </c>
      <c r="I89" s="176">
        <f t="shared" si="10"/>
        <v>858.02802548219915</v>
      </c>
      <c r="J89" s="305">
        <v>319</v>
      </c>
      <c r="K89" s="306">
        <f t="shared" si="11"/>
        <v>58579.102930241323</v>
      </c>
      <c r="L89" s="221">
        <f t="shared" si="12"/>
        <v>6.13E-2</v>
      </c>
      <c r="M89" s="211">
        <f t="shared" si="13"/>
        <v>3.5900000000000001E-2</v>
      </c>
    </row>
    <row r="90" spans="1:13" s="164" customFormat="1" ht="16.5" customHeight="1" x14ac:dyDescent="0.2">
      <c r="A90" s="299">
        <v>74</v>
      </c>
      <c r="B90" s="327">
        <f t="shared" si="8"/>
        <v>16.41</v>
      </c>
      <c r="C90" s="328">
        <v>27.82</v>
      </c>
      <c r="D90" s="300">
        <v>43800</v>
      </c>
      <c r="E90" s="301">
        <v>24750</v>
      </c>
      <c r="F90" s="302">
        <f t="shared" si="7"/>
        <v>32029.25045703839</v>
      </c>
      <c r="G90" s="303">
        <f t="shared" si="7"/>
        <v>10675.772825305536</v>
      </c>
      <c r="H90" s="304">
        <f t="shared" si="9"/>
        <v>14434.297869432246</v>
      </c>
      <c r="I90" s="176">
        <f t="shared" si="10"/>
        <v>854.10046564687855</v>
      </c>
      <c r="J90" s="305">
        <v>319</v>
      </c>
      <c r="K90" s="306">
        <f t="shared" si="11"/>
        <v>58312.421617423053</v>
      </c>
      <c r="L90" s="221">
        <f t="shared" si="12"/>
        <v>6.0900000000000003E-2</v>
      </c>
      <c r="M90" s="211">
        <f t="shared" si="13"/>
        <v>3.5900000000000001E-2</v>
      </c>
    </row>
    <row r="91" spans="1:13" s="164" customFormat="1" ht="16.5" customHeight="1" x14ac:dyDescent="0.2">
      <c r="A91" s="299">
        <v>75</v>
      </c>
      <c r="B91" s="327">
        <f t="shared" si="8"/>
        <v>16.5</v>
      </c>
      <c r="C91" s="328">
        <v>27.82</v>
      </c>
      <c r="D91" s="300">
        <v>43800</v>
      </c>
      <c r="E91" s="301">
        <v>24750</v>
      </c>
      <c r="F91" s="302">
        <f t="shared" si="7"/>
        <v>31854.545454545456</v>
      </c>
      <c r="G91" s="303">
        <f t="shared" si="7"/>
        <v>10675.772825305536</v>
      </c>
      <c r="H91" s="304">
        <f t="shared" si="9"/>
        <v>14375.247578589635</v>
      </c>
      <c r="I91" s="176">
        <f t="shared" si="10"/>
        <v>850.60636559701993</v>
      </c>
      <c r="J91" s="305">
        <v>319</v>
      </c>
      <c r="K91" s="306">
        <f t="shared" si="11"/>
        <v>58075.172224037655</v>
      </c>
      <c r="L91" s="221">
        <f t="shared" si="12"/>
        <v>6.0600000000000001E-2</v>
      </c>
      <c r="M91" s="211">
        <f t="shared" si="13"/>
        <v>3.5900000000000001E-2</v>
      </c>
    </row>
    <row r="92" spans="1:13" s="164" customFormat="1" ht="16.5" customHeight="1" x14ac:dyDescent="0.2">
      <c r="A92" s="299">
        <v>76</v>
      </c>
      <c r="B92" s="327">
        <f t="shared" si="8"/>
        <v>16.59</v>
      </c>
      <c r="C92" s="328">
        <v>27.82</v>
      </c>
      <c r="D92" s="300">
        <v>43800</v>
      </c>
      <c r="E92" s="301">
        <v>24750</v>
      </c>
      <c r="F92" s="302">
        <f t="shared" si="7"/>
        <v>31681.735985533458</v>
      </c>
      <c r="G92" s="303">
        <f t="shared" si="7"/>
        <v>10675.772825305536</v>
      </c>
      <c r="H92" s="304">
        <f t="shared" si="9"/>
        <v>14316.837978063577</v>
      </c>
      <c r="I92" s="176">
        <f t="shared" si="10"/>
        <v>847.15017621677987</v>
      </c>
      <c r="J92" s="305">
        <v>319</v>
      </c>
      <c r="K92" s="306">
        <f t="shared" si="11"/>
        <v>57840.496965119346</v>
      </c>
      <c r="L92" s="221">
        <f t="shared" si="12"/>
        <v>6.0299999999999999E-2</v>
      </c>
      <c r="M92" s="211">
        <f t="shared" si="13"/>
        <v>3.5900000000000001E-2</v>
      </c>
    </row>
    <row r="93" spans="1:13" s="164" customFormat="1" ht="16.5" customHeight="1" x14ac:dyDescent="0.2">
      <c r="A93" s="299">
        <v>77</v>
      </c>
      <c r="B93" s="327">
        <f t="shared" si="8"/>
        <v>16.68</v>
      </c>
      <c r="C93" s="328">
        <v>27.82</v>
      </c>
      <c r="D93" s="300">
        <v>43800</v>
      </c>
      <c r="E93" s="301">
        <v>24750</v>
      </c>
      <c r="F93" s="302">
        <f t="shared" si="7"/>
        <v>31510.791366906476</v>
      </c>
      <c r="G93" s="303">
        <f t="shared" si="7"/>
        <v>10675.772825305536</v>
      </c>
      <c r="H93" s="304">
        <f t="shared" si="9"/>
        <v>14259.058696967659</v>
      </c>
      <c r="I93" s="176">
        <f t="shared" si="10"/>
        <v>843.73128384424024</v>
      </c>
      <c r="J93" s="305">
        <v>319</v>
      </c>
      <c r="K93" s="306">
        <f t="shared" si="11"/>
        <v>57608.354173023909</v>
      </c>
      <c r="L93" s="221">
        <f t="shared" si="12"/>
        <v>0.06</v>
      </c>
      <c r="M93" s="211">
        <f t="shared" si="13"/>
        <v>3.5900000000000001E-2</v>
      </c>
    </row>
    <row r="94" spans="1:13" s="164" customFormat="1" ht="16.5" customHeight="1" x14ac:dyDescent="0.2">
      <c r="A94" s="299">
        <v>78</v>
      </c>
      <c r="B94" s="327">
        <f t="shared" si="8"/>
        <v>16.77</v>
      </c>
      <c r="C94" s="328">
        <v>27.82</v>
      </c>
      <c r="D94" s="300">
        <v>43800</v>
      </c>
      <c r="E94" s="301">
        <v>24750</v>
      </c>
      <c r="F94" s="302">
        <f t="shared" si="7"/>
        <v>31341.681574239716</v>
      </c>
      <c r="G94" s="303">
        <f t="shared" si="7"/>
        <v>10675.772825305536</v>
      </c>
      <c r="H94" s="304">
        <f t="shared" si="9"/>
        <v>14201.899587046295</v>
      </c>
      <c r="I94" s="176">
        <f t="shared" si="10"/>
        <v>840.3490879909051</v>
      </c>
      <c r="J94" s="305">
        <v>319</v>
      </c>
      <c r="K94" s="306">
        <f t="shared" si="11"/>
        <v>57378.70307458246</v>
      </c>
      <c r="L94" s="221">
        <f t="shared" si="12"/>
        <v>5.96E-2</v>
      </c>
      <c r="M94" s="211">
        <f t="shared" si="13"/>
        <v>3.5900000000000001E-2</v>
      </c>
    </row>
    <row r="95" spans="1:13" s="164" customFormat="1" ht="16.5" customHeight="1" x14ac:dyDescent="0.2">
      <c r="A95" s="299">
        <v>79</v>
      </c>
      <c r="B95" s="327">
        <f t="shared" si="8"/>
        <v>16.86</v>
      </c>
      <c r="C95" s="328">
        <v>27.82</v>
      </c>
      <c r="D95" s="300">
        <v>43800</v>
      </c>
      <c r="E95" s="301">
        <v>24750</v>
      </c>
      <c r="F95" s="302">
        <f t="shared" si="7"/>
        <v>31174.377224199292</v>
      </c>
      <c r="G95" s="303">
        <f t="shared" si="7"/>
        <v>10675.772825305536</v>
      </c>
      <c r="H95" s="304">
        <f t="shared" si="9"/>
        <v>14145.35071673263</v>
      </c>
      <c r="I95" s="176">
        <f t="shared" si="10"/>
        <v>837.00300099009655</v>
      </c>
      <c r="J95" s="305">
        <v>319</v>
      </c>
      <c r="K95" s="306">
        <f t="shared" si="11"/>
        <v>57151.50376722755</v>
      </c>
      <c r="L95" s="221">
        <f t="shared" si="12"/>
        <v>5.9299999999999999E-2</v>
      </c>
      <c r="M95" s="211">
        <f t="shared" si="13"/>
        <v>3.5900000000000001E-2</v>
      </c>
    </row>
    <row r="96" spans="1:13" s="164" customFormat="1" ht="16.5" customHeight="1" x14ac:dyDescent="0.2">
      <c r="A96" s="307">
        <v>80</v>
      </c>
      <c r="B96" s="327">
        <f t="shared" si="8"/>
        <v>16.95</v>
      </c>
      <c r="C96" s="328">
        <v>27.82</v>
      </c>
      <c r="D96" s="300">
        <v>43800</v>
      </c>
      <c r="E96" s="301">
        <v>24750</v>
      </c>
      <c r="F96" s="302">
        <f t="shared" si="7"/>
        <v>31008.849557522124</v>
      </c>
      <c r="G96" s="303">
        <f t="shared" si="7"/>
        <v>10675.772825305536</v>
      </c>
      <c r="H96" s="304">
        <f t="shared" si="9"/>
        <v>14089.402365395747</v>
      </c>
      <c r="I96" s="176">
        <f t="shared" si="10"/>
        <v>833.6924476565531</v>
      </c>
      <c r="J96" s="305">
        <v>319</v>
      </c>
      <c r="K96" s="306">
        <f t="shared" si="11"/>
        <v>56926.717195879959</v>
      </c>
      <c r="L96" s="221">
        <f t="shared" si="12"/>
        <v>5.8999999999999997E-2</v>
      </c>
      <c r="M96" s="211">
        <f t="shared" si="13"/>
        <v>3.5900000000000001E-2</v>
      </c>
    </row>
    <row r="97" spans="1:13" s="164" customFormat="1" ht="16.5" customHeight="1" x14ac:dyDescent="0.2">
      <c r="A97" s="316">
        <v>81</v>
      </c>
      <c r="B97" s="327">
        <f t="shared" si="8"/>
        <v>17.04</v>
      </c>
      <c r="C97" s="328">
        <v>27.82</v>
      </c>
      <c r="D97" s="300">
        <v>43800</v>
      </c>
      <c r="E97" s="301">
        <v>24750</v>
      </c>
      <c r="F97" s="302">
        <f t="shared" ref="F97:G160" si="14">12*(1/B97*D97)</f>
        <v>30845.070422535209</v>
      </c>
      <c r="G97" s="303">
        <f t="shared" si="14"/>
        <v>10675.772825305536</v>
      </c>
      <c r="H97" s="304">
        <f t="shared" si="9"/>
        <v>14034.045017770171</v>
      </c>
      <c r="I97" s="176">
        <f t="shared" si="10"/>
        <v>830.41686495681495</v>
      </c>
      <c r="J97" s="305">
        <v>319</v>
      </c>
      <c r="K97" s="306">
        <f t="shared" si="11"/>
        <v>56704.305130567736</v>
      </c>
      <c r="L97" s="221">
        <f t="shared" si="12"/>
        <v>5.8700000000000002E-2</v>
      </c>
      <c r="M97" s="211">
        <f t="shared" si="13"/>
        <v>3.5900000000000001E-2</v>
      </c>
    </row>
    <row r="98" spans="1:13" s="164" customFormat="1" ht="16.5" customHeight="1" x14ac:dyDescent="0.2">
      <c r="A98" s="317">
        <f t="shared" ref="A98:A161" si="15">+A97+1</f>
        <v>82</v>
      </c>
      <c r="B98" s="327">
        <f t="shared" si="8"/>
        <v>17.12</v>
      </c>
      <c r="C98" s="328">
        <v>27.82</v>
      </c>
      <c r="D98" s="300">
        <v>43800</v>
      </c>
      <c r="E98" s="301">
        <v>24750</v>
      </c>
      <c r="F98" s="302">
        <f t="shared" si="14"/>
        <v>30700.934579439254</v>
      </c>
      <c r="G98" s="303">
        <f t="shared" si="14"/>
        <v>10675.772825305536</v>
      </c>
      <c r="H98" s="304">
        <f t="shared" si="9"/>
        <v>13985.327102803738</v>
      </c>
      <c r="I98" s="176">
        <f t="shared" si="10"/>
        <v>827.53414809489584</v>
      </c>
      <c r="J98" s="304">
        <v>319</v>
      </c>
      <c r="K98" s="318">
        <f t="shared" si="11"/>
        <v>56508.568655643423</v>
      </c>
      <c r="L98" s="221">
        <f t="shared" si="12"/>
        <v>5.8400000000000001E-2</v>
      </c>
      <c r="M98" s="211">
        <f t="shared" si="13"/>
        <v>3.5900000000000001E-2</v>
      </c>
    </row>
    <row r="99" spans="1:13" s="164" customFormat="1" ht="16.5" customHeight="1" x14ac:dyDescent="0.2">
      <c r="A99" s="317">
        <f t="shared" si="15"/>
        <v>83</v>
      </c>
      <c r="B99" s="327">
        <f t="shared" si="8"/>
        <v>17.21</v>
      </c>
      <c r="C99" s="328">
        <v>27.82</v>
      </c>
      <c r="D99" s="300">
        <v>43800</v>
      </c>
      <c r="E99" s="301">
        <v>24750</v>
      </c>
      <c r="F99" s="302">
        <f t="shared" si="14"/>
        <v>30540.383497966293</v>
      </c>
      <c r="G99" s="303">
        <f t="shared" si="14"/>
        <v>10675.772825305536</v>
      </c>
      <c r="H99" s="304">
        <f t="shared" si="9"/>
        <v>13931.060837265879</v>
      </c>
      <c r="I99" s="176">
        <f t="shared" si="10"/>
        <v>824.32312646543664</v>
      </c>
      <c r="J99" s="304">
        <v>319</v>
      </c>
      <c r="K99" s="318">
        <f t="shared" si="11"/>
        <v>56290.540287003147</v>
      </c>
      <c r="L99" s="221">
        <f t="shared" si="12"/>
        <v>5.8099999999999999E-2</v>
      </c>
      <c r="M99" s="211">
        <f t="shared" si="13"/>
        <v>3.5900000000000001E-2</v>
      </c>
    </row>
    <row r="100" spans="1:13" s="164" customFormat="1" ht="16.5" customHeight="1" x14ac:dyDescent="0.2">
      <c r="A100" s="317">
        <f t="shared" si="15"/>
        <v>84</v>
      </c>
      <c r="B100" s="327">
        <f t="shared" si="8"/>
        <v>17.29</v>
      </c>
      <c r="C100" s="328">
        <v>27.82</v>
      </c>
      <c r="D100" s="300">
        <v>43800</v>
      </c>
      <c r="E100" s="301">
        <v>24750</v>
      </c>
      <c r="F100" s="302">
        <f t="shared" si="14"/>
        <v>30399.074609600924</v>
      </c>
      <c r="G100" s="303">
        <f t="shared" si="14"/>
        <v>10675.772825305536</v>
      </c>
      <c r="H100" s="304">
        <f t="shared" si="9"/>
        <v>13883.298432998383</v>
      </c>
      <c r="I100" s="176">
        <f t="shared" si="10"/>
        <v>821.49694869812924</v>
      </c>
      <c r="J100" s="304">
        <v>319</v>
      </c>
      <c r="K100" s="318">
        <f t="shared" si="11"/>
        <v>56098.642816602973</v>
      </c>
      <c r="L100" s="221">
        <f t="shared" si="12"/>
        <v>5.7799999999999997E-2</v>
      </c>
      <c r="M100" s="211">
        <f t="shared" si="13"/>
        <v>3.5900000000000001E-2</v>
      </c>
    </row>
    <row r="101" spans="1:13" s="164" customFormat="1" ht="16.5" customHeight="1" x14ac:dyDescent="0.2">
      <c r="A101" s="317">
        <f t="shared" si="15"/>
        <v>85</v>
      </c>
      <c r="B101" s="327">
        <f t="shared" si="8"/>
        <v>17.37</v>
      </c>
      <c r="C101" s="328">
        <v>27.82</v>
      </c>
      <c r="D101" s="300">
        <v>43800</v>
      </c>
      <c r="E101" s="301">
        <v>24750</v>
      </c>
      <c r="F101" s="302">
        <f t="shared" si="14"/>
        <v>30259.067357512948</v>
      </c>
      <c r="G101" s="303">
        <f t="shared" si="14"/>
        <v>10675.772825305536</v>
      </c>
      <c r="H101" s="304">
        <f t="shared" si="9"/>
        <v>13835.975981792648</v>
      </c>
      <c r="I101" s="176">
        <f t="shared" si="10"/>
        <v>818.69680365636975</v>
      </c>
      <c r="J101" s="304">
        <v>319</v>
      </c>
      <c r="K101" s="318">
        <f t="shared" si="11"/>
        <v>55908.512968267503</v>
      </c>
      <c r="L101" s="221">
        <f t="shared" si="12"/>
        <v>5.7599999999999998E-2</v>
      </c>
      <c r="M101" s="211">
        <f t="shared" si="13"/>
        <v>3.5900000000000001E-2</v>
      </c>
    </row>
    <row r="102" spans="1:13" s="164" customFormat="1" ht="16.5" customHeight="1" x14ac:dyDescent="0.2">
      <c r="A102" s="317">
        <f t="shared" si="15"/>
        <v>86</v>
      </c>
      <c r="B102" s="327">
        <f t="shared" si="8"/>
        <v>17.45</v>
      </c>
      <c r="C102" s="328">
        <v>27.82</v>
      </c>
      <c r="D102" s="300">
        <v>43800</v>
      </c>
      <c r="E102" s="301">
        <v>24750</v>
      </c>
      <c r="F102" s="302">
        <f t="shared" si="14"/>
        <v>30120.343839541551</v>
      </c>
      <c r="G102" s="303">
        <f t="shared" si="14"/>
        <v>10675.772825305536</v>
      </c>
      <c r="H102" s="304">
        <f t="shared" si="9"/>
        <v>13789.087432718312</v>
      </c>
      <c r="I102" s="176">
        <f t="shared" si="10"/>
        <v>815.9223332969417</v>
      </c>
      <c r="J102" s="304">
        <v>319</v>
      </c>
      <c r="K102" s="318">
        <f t="shared" si="11"/>
        <v>55720.126430862336</v>
      </c>
      <c r="L102" s="221">
        <f t="shared" si="12"/>
        <v>5.7299999999999997E-2</v>
      </c>
      <c r="M102" s="211">
        <f t="shared" si="13"/>
        <v>3.5900000000000001E-2</v>
      </c>
    </row>
    <row r="103" spans="1:13" s="164" customFormat="1" ht="16.5" customHeight="1" x14ac:dyDescent="0.2">
      <c r="A103" s="317">
        <f t="shared" si="15"/>
        <v>87</v>
      </c>
      <c r="B103" s="327">
        <f t="shared" si="8"/>
        <v>17.53</v>
      </c>
      <c r="C103" s="328">
        <v>27.82</v>
      </c>
      <c r="D103" s="300">
        <v>43800</v>
      </c>
      <c r="E103" s="301">
        <v>24750</v>
      </c>
      <c r="F103" s="302">
        <f t="shared" si="14"/>
        <v>29982.886480319452</v>
      </c>
      <c r="G103" s="303">
        <f t="shared" si="14"/>
        <v>10675.772825305536</v>
      </c>
      <c r="H103" s="304">
        <f t="shared" si="9"/>
        <v>13742.626845301244</v>
      </c>
      <c r="I103" s="176">
        <f t="shared" si="10"/>
        <v>813.17318611249971</v>
      </c>
      <c r="J103" s="304">
        <v>319</v>
      </c>
      <c r="K103" s="318">
        <f t="shared" si="11"/>
        <v>55533.45933703873</v>
      </c>
      <c r="L103" s="221">
        <f t="shared" si="12"/>
        <v>5.7000000000000002E-2</v>
      </c>
      <c r="M103" s="211">
        <f t="shared" si="13"/>
        <v>3.5900000000000001E-2</v>
      </c>
    </row>
    <row r="104" spans="1:13" s="164" customFormat="1" ht="16.5" customHeight="1" x14ac:dyDescent="0.2">
      <c r="A104" s="317">
        <f t="shared" si="15"/>
        <v>88</v>
      </c>
      <c r="B104" s="327">
        <f t="shared" si="8"/>
        <v>17.61</v>
      </c>
      <c r="C104" s="328">
        <v>27.82</v>
      </c>
      <c r="D104" s="300">
        <v>43800</v>
      </c>
      <c r="E104" s="301">
        <v>24750</v>
      </c>
      <c r="F104" s="302">
        <f t="shared" si="14"/>
        <v>29846.678023850087</v>
      </c>
      <c r="G104" s="303">
        <f t="shared" si="14"/>
        <v>10675.772825305536</v>
      </c>
      <c r="H104" s="304">
        <f t="shared" si="9"/>
        <v>13696.588387014597</v>
      </c>
      <c r="I104" s="176">
        <f t="shared" si="10"/>
        <v>810.44901698311241</v>
      </c>
      <c r="J104" s="304">
        <v>319</v>
      </c>
      <c r="K104" s="318">
        <f t="shared" si="11"/>
        <v>55348.488253153329</v>
      </c>
      <c r="L104" s="221">
        <f t="shared" si="12"/>
        <v>5.6800000000000003E-2</v>
      </c>
      <c r="M104" s="211">
        <f t="shared" si="13"/>
        <v>3.5900000000000001E-2</v>
      </c>
    </row>
    <row r="105" spans="1:13" s="164" customFormat="1" ht="16.5" customHeight="1" x14ac:dyDescent="0.2">
      <c r="A105" s="317">
        <f t="shared" si="15"/>
        <v>89</v>
      </c>
      <c r="B105" s="327">
        <f t="shared" si="8"/>
        <v>17.690000000000001</v>
      </c>
      <c r="C105" s="328">
        <v>27.82</v>
      </c>
      <c r="D105" s="300">
        <v>43800</v>
      </c>
      <c r="E105" s="301">
        <v>24750</v>
      </c>
      <c r="F105" s="302">
        <f t="shared" si="14"/>
        <v>29711.701526286037</v>
      </c>
      <c r="G105" s="303">
        <f t="shared" si="14"/>
        <v>10675.772825305536</v>
      </c>
      <c r="H105" s="304">
        <f t="shared" si="9"/>
        <v>13650.966330837951</v>
      </c>
      <c r="I105" s="176">
        <f t="shared" si="10"/>
        <v>807.74948703183156</v>
      </c>
      <c r="J105" s="304">
        <v>319</v>
      </c>
      <c r="K105" s="318">
        <f t="shared" si="11"/>
        <v>55165.190169461363</v>
      </c>
      <c r="L105" s="221">
        <f t="shared" si="12"/>
        <v>5.6500000000000002E-2</v>
      </c>
      <c r="M105" s="211">
        <f t="shared" si="13"/>
        <v>3.5900000000000001E-2</v>
      </c>
    </row>
    <row r="106" spans="1:13" s="164" customFormat="1" ht="16.5" customHeight="1" x14ac:dyDescent="0.2">
      <c r="A106" s="319">
        <f t="shared" si="15"/>
        <v>90</v>
      </c>
      <c r="B106" s="327">
        <f t="shared" si="8"/>
        <v>17.77</v>
      </c>
      <c r="C106" s="328">
        <v>27.82</v>
      </c>
      <c r="D106" s="300">
        <v>43800</v>
      </c>
      <c r="E106" s="301">
        <v>24750</v>
      </c>
      <c r="F106" s="302">
        <f t="shared" si="14"/>
        <v>29577.940348902644</v>
      </c>
      <c r="G106" s="303">
        <f t="shared" si="14"/>
        <v>10675.772825305536</v>
      </c>
      <c r="H106" s="304">
        <f t="shared" si="9"/>
        <v>13605.755052882365</v>
      </c>
      <c r="I106" s="176">
        <f t="shared" si="10"/>
        <v>805.07426348416368</v>
      </c>
      <c r="J106" s="304">
        <v>319</v>
      </c>
      <c r="K106" s="318">
        <f t="shared" si="11"/>
        <v>54983.542490574713</v>
      </c>
      <c r="L106" s="221">
        <f t="shared" si="12"/>
        <v>5.6300000000000003E-2</v>
      </c>
      <c r="M106" s="211">
        <f t="shared" si="13"/>
        <v>3.5900000000000001E-2</v>
      </c>
    </row>
    <row r="107" spans="1:13" s="164" customFormat="1" ht="16.5" customHeight="1" x14ac:dyDescent="0.2">
      <c r="A107" s="317">
        <f t="shared" si="15"/>
        <v>91</v>
      </c>
      <c r="B107" s="327">
        <f t="shared" si="8"/>
        <v>17.850000000000001</v>
      </c>
      <c r="C107" s="328">
        <v>27.82</v>
      </c>
      <c r="D107" s="300">
        <v>43800</v>
      </c>
      <c r="E107" s="301">
        <v>24750</v>
      </c>
      <c r="F107" s="302">
        <f t="shared" si="14"/>
        <v>29445.378151260502</v>
      </c>
      <c r="G107" s="303">
        <f t="shared" si="14"/>
        <v>10675.772825305536</v>
      </c>
      <c r="H107" s="304">
        <f t="shared" si="9"/>
        <v>13560.949030079319</v>
      </c>
      <c r="I107" s="176">
        <f t="shared" si="10"/>
        <v>802.42301953132073</v>
      </c>
      <c r="J107" s="304">
        <v>319</v>
      </c>
      <c r="K107" s="318">
        <f t="shared" si="11"/>
        <v>54803.523026176677</v>
      </c>
      <c r="L107" s="221">
        <f t="shared" si="12"/>
        <v>5.6000000000000001E-2</v>
      </c>
      <c r="M107" s="211">
        <f t="shared" si="13"/>
        <v>3.5900000000000001E-2</v>
      </c>
    </row>
    <row r="108" spans="1:13" s="164" customFormat="1" ht="16.5" customHeight="1" x14ac:dyDescent="0.2">
      <c r="A108" s="317">
        <f t="shared" si="15"/>
        <v>92</v>
      </c>
      <c r="B108" s="327">
        <f t="shared" si="8"/>
        <v>17.920000000000002</v>
      </c>
      <c r="C108" s="328">
        <v>27.82</v>
      </c>
      <c r="D108" s="300">
        <v>43800</v>
      </c>
      <c r="E108" s="301">
        <v>24750</v>
      </c>
      <c r="F108" s="302">
        <f t="shared" si="14"/>
        <v>29330.357142857141</v>
      </c>
      <c r="G108" s="303">
        <f t="shared" si="14"/>
        <v>10675.772825305536</v>
      </c>
      <c r="H108" s="304">
        <f t="shared" si="9"/>
        <v>13522.071929238984</v>
      </c>
      <c r="I108" s="176">
        <f t="shared" si="10"/>
        <v>800.12259936325358</v>
      </c>
      <c r="J108" s="304">
        <v>319</v>
      </c>
      <c r="K108" s="318">
        <f t="shared" si="11"/>
        <v>54647.324496764915</v>
      </c>
      <c r="L108" s="221">
        <f t="shared" si="12"/>
        <v>5.5800000000000002E-2</v>
      </c>
      <c r="M108" s="211">
        <f t="shared" si="13"/>
        <v>3.5900000000000001E-2</v>
      </c>
    </row>
    <row r="109" spans="1:13" s="164" customFormat="1" ht="16.5" customHeight="1" x14ac:dyDescent="0.2">
      <c r="A109" s="317">
        <f t="shared" si="15"/>
        <v>93</v>
      </c>
      <c r="B109" s="327">
        <f t="shared" si="8"/>
        <v>18</v>
      </c>
      <c r="C109" s="328">
        <v>27.82</v>
      </c>
      <c r="D109" s="300">
        <v>43800</v>
      </c>
      <c r="E109" s="301">
        <v>24750</v>
      </c>
      <c r="F109" s="302">
        <f t="shared" si="14"/>
        <v>29199.999999999996</v>
      </c>
      <c r="G109" s="303">
        <f t="shared" si="14"/>
        <v>10675.772825305536</v>
      </c>
      <c r="H109" s="304">
        <f t="shared" si="9"/>
        <v>13478.011214953269</v>
      </c>
      <c r="I109" s="176">
        <f t="shared" si="10"/>
        <v>797.5154565061107</v>
      </c>
      <c r="J109" s="304">
        <v>319</v>
      </c>
      <c r="K109" s="318">
        <f t="shared" si="11"/>
        <v>54470.299496764914</v>
      </c>
      <c r="L109" s="221">
        <f t="shared" si="12"/>
        <v>5.5599999999999997E-2</v>
      </c>
      <c r="M109" s="211">
        <f t="shared" si="13"/>
        <v>3.5900000000000001E-2</v>
      </c>
    </row>
    <row r="110" spans="1:13" s="164" customFormat="1" ht="16.5" customHeight="1" x14ac:dyDescent="0.2">
      <c r="A110" s="317">
        <f t="shared" si="15"/>
        <v>94</v>
      </c>
      <c r="B110" s="327">
        <f t="shared" si="8"/>
        <v>18.07</v>
      </c>
      <c r="C110" s="328">
        <v>27.82</v>
      </c>
      <c r="D110" s="300">
        <v>43800</v>
      </c>
      <c r="E110" s="301">
        <v>24750</v>
      </c>
      <c r="F110" s="302">
        <f t="shared" si="14"/>
        <v>29086.884338682896</v>
      </c>
      <c r="G110" s="303">
        <f t="shared" si="14"/>
        <v>10675.772825305536</v>
      </c>
      <c r="H110" s="304">
        <f t="shared" si="9"/>
        <v>13439.778121428089</v>
      </c>
      <c r="I110" s="176">
        <f t="shared" si="10"/>
        <v>795.25314327976866</v>
      </c>
      <c r="J110" s="304">
        <v>319</v>
      </c>
      <c r="K110" s="318">
        <f t="shared" si="11"/>
        <v>54316.688428696296</v>
      </c>
      <c r="L110" s="221">
        <f t="shared" si="12"/>
        <v>5.5300000000000002E-2</v>
      </c>
      <c r="M110" s="211">
        <f t="shared" si="13"/>
        <v>3.5900000000000001E-2</v>
      </c>
    </row>
    <row r="111" spans="1:13" s="164" customFormat="1" ht="16.5" customHeight="1" x14ac:dyDescent="0.2">
      <c r="A111" s="317">
        <f t="shared" si="15"/>
        <v>95</v>
      </c>
      <c r="B111" s="327">
        <f t="shared" si="8"/>
        <v>18.149999999999999</v>
      </c>
      <c r="C111" s="328">
        <v>27.82</v>
      </c>
      <c r="D111" s="300">
        <v>43800</v>
      </c>
      <c r="E111" s="301">
        <v>24750</v>
      </c>
      <c r="F111" s="302">
        <f t="shared" si="14"/>
        <v>28958.677685950417</v>
      </c>
      <c r="G111" s="303">
        <f t="shared" si="14"/>
        <v>10675.772825305536</v>
      </c>
      <c r="H111" s="304">
        <f t="shared" si="9"/>
        <v>13396.444272804512</v>
      </c>
      <c r="I111" s="176">
        <f t="shared" si="10"/>
        <v>792.68901022511909</v>
      </c>
      <c r="J111" s="304">
        <v>319</v>
      </c>
      <c r="K111" s="318">
        <f t="shared" si="11"/>
        <v>54142.583794285587</v>
      </c>
      <c r="L111" s="221">
        <f t="shared" si="12"/>
        <v>5.5100000000000003E-2</v>
      </c>
      <c r="M111" s="211">
        <f t="shared" si="13"/>
        <v>3.5900000000000001E-2</v>
      </c>
    </row>
    <row r="112" spans="1:13" s="164" customFormat="1" ht="16.5" customHeight="1" x14ac:dyDescent="0.2">
      <c r="A112" s="317">
        <f t="shared" si="15"/>
        <v>96</v>
      </c>
      <c r="B112" s="327">
        <f t="shared" si="8"/>
        <v>18.22</v>
      </c>
      <c r="C112" s="328">
        <v>27.82</v>
      </c>
      <c r="D112" s="300">
        <v>43800</v>
      </c>
      <c r="E112" s="301">
        <v>24750</v>
      </c>
      <c r="F112" s="302">
        <f t="shared" si="14"/>
        <v>28847.420417124038</v>
      </c>
      <c r="G112" s="303">
        <f t="shared" si="14"/>
        <v>10675.772825305536</v>
      </c>
      <c r="H112" s="304">
        <f t="shared" si="9"/>
        <v>13358.839315941195</v>
      </c>
      <c r="I112" s="176">
        <f t="shared" si="10"/>
        <v>790.46386484859147</v>
      </c>
      <c r="J112" s="304">
        <v>319</v>
      </c>
      <c r="K112" s="318">
        <f t="shared" si="11"/>
        <v>53991.49642321936</v>
      </c>
      <c r="L112" s="221">
        <f t="shared" si="12"/>
        <v>5.4899999999999997E-2</v>
      </c>
      <c r="M112" s="211">
        <f t="shared" si="13"/>
        <v>3.5900000000000001E-2</v>
      </c>
    </row>
    <row r="113" spans="1:13" s="164" customFormat="1" ht="16.5" customHeight="1" x14ac:dyDescent="0.2">
      <c r="A113" s="317">
        <f t="shared" si="15"/>
        <v>97</v>
      </c>
      <c r="B113" s="327">
        <f t="shared" si="8"/>
        <v>18.29</v>
      </c>
      <c r="C113" s="328">
        <v>27.82</v>
      </c>
      <c r="D113" s="300">
        <v>43800</v>
      </c>
      <c r="E113" s="301">
        <v>24750</v>
      </c>
      <c r="F113" s="302">
        <f t="shared" si="14"/>
        <v>28737.014762165116</v>
      </c>
      <c r="G113" s="303">
        <f t="shared" si="14"/>
        <v>10675.772825305536</v>
      </c>
      <c r="H113" s="304">
        <f t="shared" si="9"/>
        <v>13321.522204565079</v>
      </c>
      <c r="I113" s="176">
        <f t="shared" si="10"/>
        <v>788.25575174941309</v>
      </c>
      <c r="J113" s="304">
        <v>319</v>
      </c>
      <c r="K113" s="318">
        <f t="shared" si="11"/>
        <v>53841.565543785146</v>
      </c>
      <c r="L113" s="221">
        <f t="shared" si="12"/>
        <v>5.4699999999999999E-2</v>
      </c>
      <c r="M113" s="211">
        <f t="shared" si="13"/>
        <v>3.5900000000000001E-2</v>
      </c>
    </row>
    <row r="114" spans="1:13" s="164" customFormat="1" ht="16.5" customHeight="1" x14ac:dyDescent="0.2">
      <c r="A114" s="317">
        <f t="shared" si="15"/>
        <v>98</v>
      </c>
      <c r="B114" s="327">
        <f t="shared" si="8"/>
        <v>18.36</v>
      </c>
      <c r="C114" s="328">
        <v>27.82</v>
      </c>
      <c r="D114" s="300">
        <v>43800</v>
      </c>
      <c r="E114" s="301">
        <v>24750</v>
      </c>
      <c r="F114" s="302">
        <f t="shared" si="14"/>
        <v>28627.450980392161</v>
      </c>
      <c r="G114" s="303">
        <f t="shared" si="14"/>
        <v>10675.772825305536</v>
      </c>
      <c r="H114" s="304">
        <f t="shared" si="9"/>
        <v>13284.489646325819</v>
      </c>
      <c r="I114" s="176">
        <f t="shared" si="10"/>
        <v>786.0644761139539</v>
      </c>
      <c r="J114" s="304">
        <v>319</v>
      </c>
      <c r="K114" s="318">
        <f t="shared" si="11"/>
        <v>53692.777928137468</v>
      </c>
      <c r="L114" s="221">
        <f t="shared" si="12"/>
        <v>5.45E-2</v>
      </c>
      <c r="M114" s="211">
        <f t="shared" si="13"/>
        <v>3.5900000000000001E-2</v>
      </c>
    </row>
    <row r="115" spans="1:13" s="164" customFormat="1" ht="16.5" customHeight="1" x14ac:dyDescent="0.2">
      <c r="A115" s="317">
        <f t="shared" si="15"/>
        <v>99</v>
      </c>
      <c r="B115" s="327">
        <f t="shared" si="8"/>
        <v>18.43</v>
      </c>
      <c r="C115" s="328">
        <v>27.82</v>
      </c>
      <c r="D115" s="300">
        <v>43800</v>
      </c>
      <c r="E115" s="301">
        <v>24750</v>
      </c>
      <c r="F115" s="302">
        <f t="shared" si="14"/>
        <v>28518.719479110146</v>
      </c>
      <c r="G115" s="303">
        <f t="shared" si="14"/>
        <v>10675.772825305536</v>
      </c>
      <c r="H115" s="304">
        <f t="shared" si="9"/>
        <v>13247.738398892499</v>
      </c>
      <c r="I115" s="176">
        <f t="shared" si="10"/>
        <v>783.88984608831367</v>
      </c>
      <c r="J115" s="304">
        <v>319</v>
      </c>
      <c r="K115" s="318">
        <f t="shared" si="11"/>
        <v>53545.120549396495</v>
      </c>
      <c r="L115" s="221">
        <f t="shared" si="12"/>
        <v>5.4300000000000001E-2</v>
      </c>
      <c r="M115" s="211">
        <f t="shared" si="13"/>
        <v>3.5900000000000001E-2</v>
      </c>
    </row>
    <row r="116" spans="1:13" s="164" customFormat="1" ht="16.5" customHeight="1" x14ac:dyDescent="0.2">
      <c r="A116" s="319">
        <f t="shared" si="15"/>
        <v>100</v>
      </c>
      <c r="B116" s="327">
        <f t="shared" si="8"/>
        <v>18.5</v>
      </c>
      <c r="C116" s="328">
        <v>27.82</v>
      </c>
      <c r="D116" s="300">
        <v>43800</v>
      </c>
      <c r="E116" s="301">
        <v>24750</v>
      </c>
      <c r="F116" s="302">
        <f t="shared" si="14"/>
        <v>28410.81081081081</v>
      </c>
      <c r="G116" s="303">
        <f t="shared" si="14"/>
        <v>10675.772825305536</v>
      </c>
      <c r="H116" s="304">
        <f t="shared" si="9"/>
        <v>13211.265269007323</v>
      </c>
      <c r="I116" s="176">
        <f t="shared" si="10"/>
        <v>781.73167272232695</v>
      </c>
      <c r="J116" s="304">
        <v>319</v>
      </c>
      <c r="K116" s="318">
        <f t="shared" si="11"/>
        <v>53398.580577845998</v>
      </c>
      <c r="L116" s="221">
        <f t="shared" si="12"/>
        <v>5.4100000000000002E-2</v>
      </c>
      <c r="M116" s="211">
        <f t="shared" si="13"/>
        <v>3.5900000000000001E-2</v>
      </c>
    </row>
    <row r="117" spans="1:13" s="164" customFormat="1" ht="16.5" customHeight="1" x14ac:dyDescent="0.2">
      <c r="A117" s="317">
        <f t="shared" si="15"/>
        <v>101</v>
      </c>
      <c r="B117" s="327">
        <f t="shared" si="8"/>
        <v>18.57</v>
      </c>
      <c r="C117" s="328">
        <v>27.82</v>
      </c>
      <c r="D117" s="308">
        <v>43800</v>
      </c>
      <c r="E117" s="301">
        <v>24750</v>
      </c>
      <c r="F117" s="302">
        <f t="shared" si="14"/>
        <v>28303.715670436184</v>
      </c>
      <c r="G117" s="303">
        <f t="shared" si="14"/>
        <v>10675.772825305536</v>
      </c>
      <c r="H117" s="304">
        <f t="shared" si="9"/>
        <v>13175.067111560702</v>
      </c>
      <c r="I117" s="176">
        <f t="shared" si="10"/>
        <v>779.58976991483451</v>
      </c>
      <c r="J117" s="304">
        <v>319</v>
      </c>
      <c r="K117" s="318">
        <f t="shared" si="11"/>
        <v>53253.145377217261</v>
      </c>
      <c r="L117" s="221">
        <f t="shared" si="12"/>
        <v>5.3900000000000003E-2</v>
      </c>
      <c r="M117" s="211">
        <f t="shared" si="13"/>
        <v>3.5900000000000001E-2</v>
      </c>
    </row>
    <row r="118" spans="1:13" s="164" customFormat="1" ht="16.5" customHeight="1" x14ac:dyDescent="0.2">
      <c r="A118" s="317">
        <f t="shared" si="15"/>
        <v>102</v>
      </c>
      <c r="B118" s="327">
        <f t="shared" si="8"/>
        <v>18.64</v>
      </c>
      <c r="C118" s="328">
        <v>27.82</v>
      </c>
      <c r="D118" s="300">
        <v>43800</v>
      </c>
      <c r="E118" s="301">
        <v>24750</v>
      </c>
      <c r="F118" s="302">
        <f t="shared" si="14"/>
        <v>28197.424892703864</v>
      </c>
      <c r="G118" s="303">
        <f t="shared" si="14"/>
        <v>10675.772825305536</v>
      </c>
      <c r="H118" s="304">
        <f t="shared" si="9"/>
        <v>13139.140828687174</v>
      </c>
      <c r="I118" s="176">
        <f t="shared" si="10"/>
        <v>777.46395436018793</v>
      </c>
      <c r="J118" s="304">
        <v>319</v>
      </c>
      <c r="K118" s="318">
        <f t="shared" si="11"/>
        <v>53108.802501056758</v>
      </c>
      <c r="L118" s="221">
        <f t="shared" si="12"/>
        <v>5.3600000000000002E-2</v>
      </c>
      <c r="M118" s="211">
        <f t="shared" si="13"/>
        <v>3.5900000000000001E-2</v>
      </c>
    </row>
    <row r="119" spans="1:13" s="164" customFormat="1" ht="16.5" customHeight="1" x14ac:dyDescent="0.2">
      <c r="A119" s="317">
        <f t="shared" si="15"/>
        <v>103</v>
      </c>
      <c r="B119" s="327">
        <f t="shared" si="8"/>
        <v>18.71</v>
      </c>
      <c r="C119" s="328">
        <v>27.82</v>
      </c>
      <c r="D119" s="308">
        <v>43800</v>
      </c>
      <c r="E119" s="301">
        <v>24750</v>
      </c>
      <c r="F119" s="302">
        <f t="shared" si="14"/>
        <v>28091.929449492247</v>
      </c>
      <c r="G119" s="303">
        <f t="shared" si="14"/>
        <v>10675.772825305536</v>
      </c>
      <c r="H119" s="304">
        <f t="shared" si="9"/>
        <v>13103.483368881649</v>
      </c>
      <c r="I119" s="176">
        <f t="shared" si="10"/>
        <v>775.35404549595569</v>
      </c>
      <c r="J119" s="304">
        <v>319</v>
      </c>
      <c r="K119" s="318">
        <f t="shared" si="11"/>
        <v>52965.539689175392</v>
      </c>
      <c r="L119" s="221">
        <f t="shared" si="12"/>
        <v>5.3400000000000003E-2</v>
      </c>
      <c r="M119" s="211">
        <f t="shared" si="13"/>
        <v>3.5900000000000001E-2</v>
      </c>
    </row>
    <row r="120" spans="1:13" s="164" customFormat="1" ht="16.5" customHeight="1" x14ac:dyDescent="0.2">
      <c r="A120" s="317">
        <f t="shared" si="15"/>
        <v>104</v>
      </c>
      <c r="B120" s="327">
        <f t="shared" si="8"/>
        <v>18.78</v>
      </c>
      <c r="C120" s="328">
        <v>27.82</v>
      </c>
      <c r="D120" s="300">
        <v>43800</v>
      </c>
      <c r="E120" s="301">
        <v>24750</v>
      </c>
      <c r="F120" s="302">
        <f t="shared" si="14"/>
        <v>27987.22044728434</v>
      </c>
      <c r="G120" s="303">
        <f t="shared" si="14"/>
        <v>10675.772825305536</v>
      </c>
      <c r="H120" s="304">
        <f t="shared" si="9"/>
        <v>13068.091726135377</v>
      </c>
      <c r="I120" s="176">
        <f t="shared" si="10"/>
        <v>773.25986545179751</v>
      </c>
      <c r="J120" s="304">
        <v>319</v>
      </c>
      <c r="K120" s="318">
        <f t="shared" si="11"/>
        <v>52823.344864177052</v>
      </c>
      <c r="L120" s="221">
        <f t="shared" si="12"/>
        <v>5.3199999999999997E-2</v>
      </c>
      <c r="M120" s="211">
        <f t="shared" si="13"/>
        <v>3.5900000000000001E-2</v>
      </c>
    </row>
    <row r="121" spans="1:13" s="164" customFormat="1" ht="16.5" customHeight="1" x14ac:dyDescent="0.2">
      <c r="A121" s="317">
        <f t="shared" si="15"/>
        <v>105</v>
      </c>
      <c r="B121" s="327">
        <f t="shared" ref="B121:B184" si="16">ROUND(6.958*LN(A121)-13.54,2)</f>
        <v>18.84</v>
      </c>
      <c r="C121" s="328">
        <v>27.82</v>
      </c>
      <c r="D121" s="300">
        <v>43800</v>
      </c>
      <c r="E121" s="301">
        <v>24750</v>
      </c>
      <c r="F121" s="302">
        <f t="shared" si="14"/>
        <v>27898.089171974523</v>
      </c>
      <c r="G121" s="303">
        <f t="shared" si="14"/>
        <v>10675.772825305536</v>
      </c>
      <c r="H121" s="304">
        <f t="shared" si="9"/>
        <v>13037.965355080658</v>
      </c>
      <c r="I121" s="176">
        <f t="shared" si="10"/>
        <v>771.47723994560124</v>
      </c>
      <c r="J121" s="304">
        <v>319</v>
      </c>
      <c r="K121" s="318">
        <f t="shared" si="11"/>
        <v>52702.304592306318</v>
      </c>
      <c r="L121" s="221">
        <f t="shared" si="12"/>
        <v>5.3100000000000001E-2</v>
      </c>
      <c r="M121" s="211">
        <f t="shared" si="13"/>
        <v>3.5900000000000001E-2</v>
      </c>
    </row>
    <row r="122" spans="1:13" s="164" customFormat="1" ht="16.5" customHeight="1" x14ac:dyDescent="0.2">
      <c r="A122" s="317">
        <f t="shared" si="15"/>
        <v>106</v>
      </c>
      <c r="B122" s="327">
        <f t="shared" si="16"/>
        <v>18.91</v>
      </c>
      <c r="C122" s="328">
        <v>27.82</v>
      </c>
      <c r="D122" s="300">
        <v>43800</v>
      </c>
      <c r="E122" s="301">
        <v>24750</v>
      </c>
      <c r="F122" s="302">
        <f t="shared" si="14"/>
        <v>27794.817556848229</v>
      </c>
      <c r="G122" s="303">
        <f t="shared" si="14"/>
        <v>10675.772825305536</v>
      </c>
      <c r="H122" s="304">
        <f t="shared" si="9"/>
        <v>13003.059549167971</v>
      </c>
      <c r="I122" s="176">
        <f t="shared" si="10"/>
        <v>769.41180764307535</v>
      </c>
      <c r="J122" s="304">
        <v>319</v>
      </c>
      <c r="K122" s="318">
        <f t="shared" si="11"/>
        <v>52562.061738964811</v>
      </c>
      <c r="L122" s="221">
        <f t="shared" si="12"/>
        <v>5.2900000000000003E-2</v>
      </c>
      <c r="M122" s="211">
        <f t="shared" si="13"/>
        <v>3.5900000000000001E-2</v>
      </c>
    </row>
    <row r="123" spans="1:13" s="164" customFormat="1" ht="16.5" customHeight="1" x14ac:dyDescent="0.2">
      <c r="A123" s="317">
        <f t="shared" si="15"/>
        <v>107</v>
      </c>
      <c r="B123" s="327">
        <f t="shared" si="16"/>
        <v>18.97</v>
      </c>
      <c r="C123" s="328">
        <v>27.82</v>
      </c>
      <c r="D123" s="300">
        <v>43800</v>
      </c>
      <c r="E123" s="301">
        <v>24750</v>
      </c>
      <c r="F123" s="302">
        <f t="shared" si="14"/>
        <v>27706.905640484976</v>
      </c>
      <c r="G123" s="303">
        <f t="shared" si="14"/>
        <v>10675.772825305536</v>
      </c>
      <c r="H123" s="304">
        <f t="shared" si="9"/>
        <v>12973.345321437191</v>
      </c>
      <c r="I123" s="176">
        <f t="shared" si="10"/>
        <v>767.65356931581016</v>
      </c>
      <c r="J123" s="304">
        <v>319</v>
      </c>
      <c r="K123" s="318">
        <f t="shared" si="11"/>
        <v>52442.677356543507</v>
      </c>
      <c r="L123" s="221">
        <f t="shared" si="12"/>
        <v>5.2699999999999997E-2</v>
      </c>
      <c r="M123" s="211">
        <f t="shared" si="13"/>
        <v>3.5900000000000001E-2</v>
      </c>
    </row>
    <row r="124" spans="1:13" s="164" customFormat="1" ht="16.5" customHeight="1" x14ac:dyDescent="0.2">
      <c r="A124" s="317">
        <f t="shared" si="15"/>
        <v>108</v>
      </c>
      <c r="B124" s="327">
        <f t="shared" si="16"/>
        <v>19.04</v>
      </c>
      <c r="C124" s="328">
        <v>27.82</v>
      </c>
      <c r="D124" s="300">
        <v>43800</v>
      </c>
      <c r="E124" s="301">
        <v>24750</v>
      </c>
      <c r="F124" s="302">
        <f t="shared" si="14"/>
        <v>27605.042016806721</v>
      </c>
      <c r="G124" s="303">
        <f t="shared" si="14"/>
        <v>10675.772825305536</v>
      </c>
      <c r="H124" s="304">
        <f t="shared" si="9"/>
        <v>12938.915416633943</v>
      </c>
      <c r="I124" s="176">
        <f t="shared" si="10"/>
        <v>765.61629684224522</v>
      </c>
      <c r="J124" s="304">
        <v>319</v>
      </c>
      <c r="K124" s="318">
        <f t="shared" si="11"/>
        <v>52304.346555588447</v>
      </c>
      <c r="L124" s="221">
        <f t="shared" si="12"/>
        <v>5.2499999999999998E-2</v>
      </c>
      <c r="M124" s="211">
        <f t="shared" si="13"/>
        <v>3.5900000000000001E-2</v>
      </c>
    </row>
    <row r="125" spans="1:13" s="164" customFormat="1" ht="16.5" customHeight="1" x14ac:dyDescent="0.2">
      <c r="A125" s="317">
        <f t="shared" si="15"/>
        <v>109</v>
      </c>
      <c r="B125" s="327">
        <f t="shared" si="16"/>
        <v>19.100000000000001</v>
      </c>
      <c r="C125" s="328">
        <v>27.82</v>
      </c>
      <c r="D125" s="300">
        <v>43800</v>
      </c>
      <c r="E125" s="301">
        <v>24750</v>
      </c>
      <c r="F125" s="302">
        <f t="shared" si="14"/>
        <v>27518.324607329836</v>
      </c>
      <c r="G125" s="303">
        <f t="shared" si="14"/>
        <v>10675.772825305536</v>
      </c>
      <c r="H125" s="304">
        <f t="shared" si="9"/>
        <v>12909.604932230755</v>
      </c>
      <c r="I125" s="176">
        <f t="shared" si="10"/>
        <v>763.88194865270748</v>
      </c>
      <c r="J125" s="304">
        <v>319</v>
      </c>
      <c r="K125" s="318">
        <f t="shared" si="11"/>
        <v>52186.584313518833</v>
      </c>
      <c r="L125" s="221">
        <f t="shared" si="12"/>
        <v>5.2400000000000002E-2</v>
      </c>
      <c r="M125" s="211">
        <f t="shared" si="13"/>
        <v>3.5900000000000001E-2</v>
      </c>
    </row>
    <row r="126" spans="1:13" s="164" customFormat="1" ht="16.5" customHeight="1" x14ac:dyDescent="0.2">
      <c r="A126" s="319">
        <f t="shared" si="15"/>
        <v>110</v>
      </c>
      <c r="B126" s="327">
        <f t="shared" si="16"/>
        <v>19.170000000000002</v>
      </c>
      <c r="C126" s="328">
        <v>27.82</v>
      </c>
      <c r="D126" s="300">
        <v>43800</v>
      </c>
      <c r="E126" s="301">
        <v>24750</v>
      </c>
      <c r="F126" s="302">
        <f t="shared" si="14"/>
        <v>27417.840375586849</v>
      </c>
      <c r="G126" s="303">
        <f t="shared" si="14"/>
        <v>10675.772825305536</v>
      </c>
      <c r="H126" s="304">
        <f t="shared" si="9"/>
        <v>12875.641261901626</v>
      </c>
      <c r="I126" s="176">
        <f t="shared" si="10"/>
        <v>761.87226401784778</v>
      </c>
      <c r="J126" s="304">
        <v>319</v>
      </c>
      <c r="K126" s="318">
        <f t="shared" si="11"/>
        <v>52050.126726811861</v>
      </c>
      <c r="L126" s="221">
        <f t="shared" si="12"/>
        <v>5.2200000000000003E-2</v>
      </c>
      <c r="M126" s="211">
        <f t="shared" si="13"/>
        <v>3.5900000000000001E-2</v>
      </c>
    </row>
    <row r="127" spans="1:13" s="164" customFormat="1" ht="16.5" customHeight="1" x14ac:dyDescent="0.2">
      <c r="A127" s="317">
        <f t="shared" si="15"/>
        <v>111</v>
      </c>
      <c r="B127" s="327">
        <f t="shared" si="16"/>
        <v>19.23</v>
      </c>
      <c r="C127" s="328">
        <v>27.82</v>
      </c>
      <c r="D127" s="300">
        <v>43800</v>
      </c>
      <c r="E127" s="301">
        <v>24750</v>
      </c>
      <c r="F127" s="302">
        <f t="shared" si="14"/>
        <v>27332.293291731668</v>
      </c>
      <c r="G127" s="303">
        <f t="shared" si="14"/>
        <v>10675.772825305536</v>
      </c>
      <c r="H127" s="304">
        <f t="shared" si="9"/>
        <v>12846.726347558573</v>
      </c>
      <c r="I127" s="176">
        <f t="shared" si="10"/>
        <v>760.16132234074405</v>
      </c>
      <c r="J127" s="304">
        <v>319</v>
      </c>
      <c r="K127" s="318">
        <f t="shared" si="11"/>
        <v>51933.953786936523</v>
      </c>
      <c r="L127" s="221">
        <f t="shared" si="12"/>
        <v>5.1999999999999998E-2</v>
      </c>
      <c r="M127" s="211">
        <f t="shared" si="13"/>
        <v>3.5900000000000001E-2</v>
      </c>
    </row>
    <row r="128" spans="1:13" s="164" customFormat="1" ht="16.5" customHeight="1" x14ac:dyDescent="0.2">
      <c r="A128" s="317">
        <f t="shared" si="15"/>
        <v>112</v>
      </c>
      <c r="B128" s="327">
        <f t="shared" si="16"/>
        <v>19.29</v>
      </c>
      <c r="C128" s="328">
        <v>27.82</v>
      </c>
      <c r="D128" s="300">
        <v>43800</v>
      </c>
      <c r="E128" s="301">
        <v>24750</v>
      </c>
      <c r="F128" s="302">
        <f t="shared" si="14"/>
        <v>27247.278382581651</v>
      </c>
      <c r="G128" s="303">
        <f t="shared" si="14"/>
        <v>10675.772825305536</v>
      </c>
      <c r="H128" s="304">
        <f t="shared" si="9"/>
        <v>12817.991308265866</v>
      </c>
      <c r="I128" s="176">
        <f t="shared" si="10"/>
        <v>758.46102415774374</v>
      </c>
      <c r="J128" s="304">
        <v>319</v>
      </c>
      <c r="K128" s="318">
        <f t="shared" si="11"/>
        <v>51818.503540310798</v>
      </c>
      <c r="L128" s="221">
        <f t="shared" si="12"/>
        <v>5.1799999999999999E-2</v>
      </c>
      <c r="M128" s="211">
        <f t="shared" si="13"/>
        <v>3.5900000000000001E-2</v>
      </c>
    </row>
    <row r="129" spans="1:13" s="164" customFormat="1" ht="16.5" customHeight="1" x14ac:dyDescent="0.2">
      <c r="A129" s="317">
        <f t="shared" si="15"/>
        <v>113</v>
      </c>
      <c r="B129" s="327">
        <f t="shared" si="16"/>
        <v>19.350000000000001</v>
      </c>
      <c r="C129" s="328">
        <v>27.82</v>
      </c>
      <c r="D129" s="300">
        <v>43800</v>
      </c>
      <c r="E129" s="301">
        <v>24750</v>
      </c>
      <c r="F129" s="302">
        <f t="shared" si="14"/>
        <v>27162.790697674413</v>
      </c>
      <c r="G129" s="303">
        <f t="shared" si="14"/>
        <v>10675.772825305536</v>
      </c>
      <c r="H129" s="304">
        <f t="shared" si="9"/>
        <v>12789.434470767223</v>
      </c>
      <c r="I129" s="176">
        <f t="shared" si="10"/>
        <v>756.77127045959901</v>
      </c>
      <c r="J129" s="304">
        <v>319</v>
      </c>
      <c r="K129" s="318">
        <f t="shared" si="11"/>
        <v>51703.76926420677</v>
      </c>
      <c r="L129" s="221">
        <f t="shared" si="12"/>
        <v>5.1700000000000003E-2</v>
      </c>
      <c r="M129" s="211">
        <f t="shared" si="13"/>
        <v>3.5900000000000001E-2</v>
      </c>
    </row>
    <row r="130" spans="1:13" s="164" customFormat="1" ht="16.5" customHeight="1" x14ac:dyDescent="0.2">
      <c r="A130" s="317">
        <f t="shared" si="15"/>
        <v>114</v>
      </c>
      <c r="B130" s="327">
        <f t="shared" si="16"/>
        <v>19.41</v>
      </c>
      <c r="C130" s="328">
        <v>27.82</v>
      </c>
      <c r="D130" s="300">
        <v>43800</v>
      </c>
      <c r="E130" s="301">
        <v>24750</v>
      </c>
      <c r="F130" s="302">
        <f t="shared" si="14"/>
        <v>27078.825347758888</v>
      </c>
      <c r="G130" s="303">
        <f t="shared" si="14"/>
        <v>10675.772825305536</v>
      </c>
      <c r="H130" s="304">
        <f t="shared" si="9"/>
        <v>12761.054182495775</v>
      </c>
      <c r="I130" s="176">
        <f t="shared" si="10"/>
        <v>755.09196346128851</v>
      </c>
      <c r="J130" s="304">
        <v>319</v>
      </c>
      <c r="K130" s="318">
        <f t="shared" si="11"/>
        <v>51589.744319021491</v>
      </c>
      <c r="L130" s="221">
        <f t="shared" si="12"/>
        <v>5.1499999999999997E-2</v>
      </c>
      <c r="M130" s="211">
        <f t="shared" si="13"/>
        <v>3.5900000000000001E-2</v>
      </c>
    </row>
    <row r="131" spans="1:13" s="164" customFormat="1" ht="16.5" customHeight="1" x14ac:dyDescent="0.2">
      <c r="A131" s="317">
        <f t="shared" si="15"/>
        <v>115</v>
      </c>
      <c r="B131" s="327">
        <f t="shared" si="16"/>
        <v>19.48</v>
      </c>
      <c r="C131" s="328">
        <v>27.82</v>
      </c>
      <c r="D131" s="300">
        <v>43800</v>
      </c>
      <c r="E131" s="301">
        <v>24750</v>
      </c>
      <c r="F131" s="302">
        <f t="shared" si="14"/>
        <v>26981.519507186855</v>
      </c>
      <c r="G131" s="303">
        <f t="shared" si="14"/>
        <v>10675.772825305536</v>
      </c>
      <c r="H131" s="304">
        <f t="shared" si="9"/>
        <v>12728.164808382428</v>
      </c>
      <c r="I131" s="176">
        <f t="shared" si="10"/>
        <v>753.14584664984784</v>
      </c>
      <c r="J131" s="304">
        <v>319</v>
      </c>
      <c r="K131" s="318">
        <f t="shared" si="11"/>
        <v>51457.60298752466</v>
      </c>
      <c r="L131" s="221">
        <f t="shared" si="12"/>
        <v>5.1299999999999998E-2</v>
      </c>
      <c r="M131" s="211">
        <f t="shared" si="13"/>
        <v>3.5900000000000001E-2</v>
      </c>
    </row>
    <row r="132" spans="1:13" s="164" customFormat="1" ht="16.5" customHeight="1" x14ac:dyDescent="0.2">
      <c r="A132" s="317">
        <f t="shared" si="15"/>
        <v>116</v>
      </c>
      <c r="B132" s="327">
        <f t="shared" si="16"/>
        <v>19.54</v>
      </c>
      <c r="C132" s="328">
        <v>27.82</v>
      </c>
      <c r="D132" s="300">
        <v>43800</v>
      </c>
      <c r="E132" s="301">
        <v>24750</v>
      </c>
      <c r="F132" s="302">
        <f t="shared" si="14"/>
        <v>26898.669396110545</v>
      </c>
      <c r="G132" s="303">
        <f t="shared" si="14"/>
        <v>10675.772825305536</v>
      </c>
      <c r="H132" s="304">
        <f t="shared" si="9"/>
        <v>12700.161470838633</v>
      </c>
      <c r="I132" s="176">
        <f t="shared" si="10"/>
        <v>751.48884442832161</v>
      </c>
      <c r="J132" s="304">
        <v>319</v>
      </c>
      <c r="K132" s="318">
        <f t="shared" si="11"/>
        <v>51345.092536683034</v>
      </c>
      <c r="L132" s="221">
        <f t="shared" si="12"/>
        <v>5.1200000000000002E-2</v>
      </c>
      <c r="M132" s="211">
        <f t="shared" si="13"/>
        <v>3.5900000000000001E-2</v>
      </c>
    </row>
    <row r="133" spans="1:13" s="164" customFormat="1" ht="16.5" customHeight="1" x14ac:dyDescent="0.2">
      <c r="A133" s="317">
        <f t="shared" si="15"/>
        <v>117</v>
      </c>
      <c r="B133" s="327">
        <f t="shared" si="16"/>
        <v>19.600000000000001</v>
      </c>
      <c r="C133" s="328">
        <v>27.82</v>
      </c>
      <c r="D133" s="300">
        <v>43800</v>
      </c>
      <c r="E133" s="301">
        <v>24750</v>
      </c>
      <c r="F133" s="302">
        <f t="shared" si="14"/>
        <v>26816.326530612241</v>
      </c>
      <c r="G133" s="303">
        <f t="shared" si="14"/>
        <v>10675.772825305536</v>
      </c>
      <c r="H133" s="304">
        <f t="shared" si="9"/>
        <v>12672.329582300206</v>
      </c>
      <c r="I133" s="176">
        <f t="shared" si="10"/>
        <v>749.84198711835552</v>
      </c>
      <c r="J133" s="304">
        <v>319</v>
      </c>
      <c r="K133" s="318">
        <f t="shared" si="11"/>
        <v>51233.270925336335</v>
      </c>
      <c r="L133" s="221">
        <f t="shared" si="12"/>
        <v>5.0999999999999997E-2</v>
      </c>
      <c r="M133" s="211">
        <f t="shared" si="13"/>
        <v>3.5900000000000001E-2</v>
      </c>
    </row>
    <row r="134" spans="1:13" s="164" customFormat="1" ht="16.5" customHeight="1" x14ac:dyDescent="0.2">
      <c r="A134" s="317">
        <f t="shared" si="15"/>
        <v>118</v>
      </c>
      <c r="B134" s="327">
        <f t="shared" si="16"/>
        <v>19.649999999999999</v>
      </c>
      <c r="C134" s="328">
        <v>27.82</v>
      </c>
      <c r="D134" s="300">
        <v>43800</v>
      </c>
      <c r="E134" s="301">
        <v>24750</v>
      </c>
      <c r="F134" s="302">
        <f t="shared" si="14"/>
        <v>26748.091603053439</v>
      </c>
      <c r="G134" s="303">
        <f t="shared" si="14"/>
        <v>10675.772825305536</v>
      </c>
      <c r="H134" s="304">
        <f t="shared" si="9"/>
        <v>12649.266176785331</v>
      </c>
      <c r="I134" s="176">
        <f t="shared" si="10"/>
        <v>748.47728856717947</v>
      </c>
      <c r="J134" s="304">
        <v>319</v>
      </c>
      <c r="K134" s="318">
        <f t="shared" si="11"/>
        <v>51140.607893711487</v>
      </c>
      <c r="L134" s="221">
        <f t="shared" si="12"/>
        <v>5.0900000000000001E-2</v>
      </c>
      <c r="M134" s="211">
        <f t="shared" si="13"/>
        <v>3.5900000000000001E-2</v>
      </c>
    </row>
    <row r="135" spans="1:13" s="164" customFormat="1" ht="16.5" customHeight="1" x14ac:dyDescent="0.2">
      <c r="A135" s="317">
        <f t="shared" si="15"/>
        <v>119</v>
      </c>
      <c r="B135" s="327">
        <f t="shared" si="16"/>
        <v>19.71</v>
      </c>
      <c r="C135" s="328">
        <v>27.82</v>
      </c>
      <c r="D135" s="300">
        <v>43800</v>
      </c>
      <c r="E135" s="301">
        <v>24750</v>
      </c>
      <c r="F135" s="302">
        <f t="shared" si="14"/>
        <v>26666.666666666664</v>
      </c>
      <c r="G135" s="303">
        <f t="shared" si="14"/>
        <v>10675.772825305536</v>
      </c>
      <c r="H135" s="304">
        <f t="shared" si="9"/>
        <v>12621.744548286601</v>
      </c>
      <c r="I135" s="176">
        <f t="shared" si="10"/>
        <v>746.84878983944395</v>
      </c>
      <c r="J135" s="304">
        <v>319</v>
      </c>
      <c r="K135" s="318">
        <f t="shared" si="11"/>
        <v>51030.032830098244</v>
      </c>
      <c r="L135" s="221">
        <f t="shared" si="12"/>
        <v>5.0700000000000002E-2</v>
      </c>
      <c r="M135" s="211">
        <f t="shared" si="13"/>
        <v>3.5900000000000001E-2</v>
      </c>
    </row>
    <row r="136" spans="1:13" s="164" customFormat="1" ht="16.5" customHeight="1" x14ac:dyDescent="0.2">
      <c r="A136" s="319">
        <f t="shared" si="15"/>
        <v>120</v>
      </c>
      <c r="B136" s="327">
        <f t="shared" si="16"/>
        <v>19.77</v>
      </c>
      <c r="C136" s="328">
        <v>27.82</v>
      </c>
      <c r="D136" s="300">
        <v>43800</v>
      </c>
      <c r="E136" s="301">
        <v>24750</v>
      </c>
      <c r="F136" s="302">
        <f t="shared" si="14"/>
        <v>26585.735963581181</v>
      </c>
      <c r="G136" s="303">
        <f t="shared" si="14"/>
        <v>10675.772825305536</v>
      </c>
      <c r="H136" s="304">
        <f t="shared" si="9"/>
        <v>12594.389970643708</v>
      </c>
      <c r="I136" s="176">
        <f t="shared" si="10"/>
        <v>745.2301757777343</v>
      </c>
      <c r="J136" s="304">
        <v>319</v>
      </c>
      <c r="K136" s="318">
        <f t="shared" si="11"/>
        <v>50920.128935308152</v>
      </c>
      <c r="L136" s="221">
        <f t="shared" si="12"/>
        <v>5.0599999999999999E-2</v>
      </c>
      <c r="M136" s="211">
        <f t="shared" si="13"/>
        <v>3.5900000000000001E-2</v>
      </c>
    </row>
    <row r="137" spans="1:13" s="164" customFormat="1" ht="16.5" customHeight="1" x14ac:dyDescent="0.2">
      <c r="A137" s="317">
        <f t="shared" si="15"/>
        <v>121</v>
      </c>
      <c r="B137" s="327">
        <f t="shared" si="16"/>
        <v>19.829999999999998</v>
      </c>
      <c r="C137" s="328">
        <v>27.82</v>
      </c>
      <c r="D137" s="300">
        <v>43800</v>
      </c>
      <c r="E137" s="301">
        <v>24750</v>
      </c>
      <c r="F137" s="302">
        <f t="shared" si="14"/>
        <v>26505.295007564302</v>
      </c>
      <c r="G137" s="303">
        <f t="shared" si="14"/>
        <v>10675.772825305536</v>
      </c>
      <c r="H137" s="304">
        <f t="shared" si="9"/>
        <v>12567.200927510004</v>
      </c>
      <c r="I137" s="176">
        <f t="shared" si="10"/>
        <v>743.62135665739686</v>
      </c>
      <c r="J137" s="304">
        <v>319</v>
      </c>
      <c r="K137" s="318">
        <f t="shared" si="11"/>
        <v>50810.890117037241</v>
      </c>
      <c r="L137" s="221">
        <f t="shared" si="12"/>
        <v>5.04E-2</v>
      </c>
      <c r="M137" s="211">
        <f t="shared" si="13"/>
        <v>3.5900000000000001E-2</v>
      </c>
    </row>
    <row r="138" spans="1:13" s="164" customFormat="1" ht="16.5" customHeight="1" x14ac:dyDescent="0.2">
      <c r="A138" s="317">
        <f t="shared" si="15"/>
        <v>122</v>
      </c>
      <c r="B138" s="327">
        <f t="shared" si="16"/>
        <v>19.89</v>
      </c>
      <c r="C138" s="328">
        <v>27.82</v>
      </c>
      <c r="D138" s="300">
        <v>43800</v>
      </c>
      <c r="E138" s="301">
        <v>24750</v>
      </c>
      <c r="F138" s="302">
        <f t="shared" si="14"/>
        <v>26425.33936651584</v>
      </c>
      <c r="G138" s="303">
        <f t="shared" si="14"/>
        <v>10675.772825305536</v>
      </c>
      <c r="H138" s="304">
        <f t="shared" si="9"/>
        <v>12540.175920835623</v>
      </c>
      <c r="I138" s="176">
        <f t="shared" si="10"/>
        <v>742.02224383642749</v>
      </c>
      <c r="J138" s="304">
        <v>319</v>
      </c>
      <c r="K138" s="318">
        <f t="shared" si="11"/>
        <v>50702.310356493428</v>
      </c>
      <c r="L138" s="221">
        <f t="shared" si="12"/>
        <v>5.0299999999999997E-2</v>
      </c>
      <c r="M138" s="211">
        <f t="shared" si="13"/>
        <v>3.5900000000000001E-2</v>
      </c>
    </row>
    <row r="139" spans="1:13" s="164" customFormat="1" ht="16.5" customHeight="1" x14ac:dyDescent="0.2">
      <c r="A139" s="317">
        <f t="shared" si="15"/>
        <v>123</v>
      </c>
      <c r="B139" s="327">
        <f t="shared" si="16"/>
        <v>19.940000000000001</v>
      </c>
      <c r="C139" s="328">
        <v>27.82</v>
      </c>
      <c r="D139" s="300">
        <v>43800</v>
      </c>
      <c r="E139" s="301">
        <v>24750</v>
      </c>
      <c r="F139" s="302">
        <f t="shared" si="14"/>
        <v>26359.077231695082</v>
      </c>
      <c r="G139" s="303">
        <f t="shared" si="14"/>
        <v>10675.772825305536</v>
      </c>
      <c r="H139" s="304">
        <f t="shared" si="9"/>
        <v>12517.779319266207</v>
      </c>
      <c r="I139" s="176">
        <f t="shared" si="10"/>
        <v>740.69700114001228</v>
      </c>
      <c r="J139" s="304">
        <v>319</v>
      </c>
      <c r="K139" s="318">
        <f t="shared" si="11"/>
        <v>50612.326377406833</v>
      </c>
      <c r="L139" s="221">
        <f t="shared" si="12"/>
        <v>5.0200000000000002E-2</v>
      </c>
      <c r="M139" s="211">
        <f t="shared" si="13"/>
        <v>3.5900000000000001E-2</v>
      </c>
    </row>
    <row r="140" spans="1:13" s="164" customFormat="1" ht="16.5" customHeight="1" x14ac:dyDescent="0.2">
      <c r="A140" s="317">
        <f t="shared" si="15"/>
        <v>124</v>
      </c>
      <c r="B140" s="327">
        <f t="shared" si="16"/>
        <v>20</v>
      </c>
      <c r="C140" s="328">
        <v>27.82</v>
      </c>
      <c r="D140" s="300">
        <v>43800</v>
      </c>
      <c r="E140" s="301">
        <v>24750</v>
      </c>
      <c r="F140" s="302">
        <f t="shared" si="14"/>
        <v>26280</v>
      </c>
      <c r="G140" s="303">
        <f t="shared" si="14"/>
        <v>10675.772825305536</v>
      </c>
      <c r="H140" s="304">
        <f t="shared" si="9"/>
        <v>12491.051214953271</v>
      </c>
      <c r="I140" s="176">
        <f t="shared" si="10"/>
        <v>739.11545650611083</v>
      </c>
      <c r="J140" s="304">
        <v>319</v>
      </c>
      <c r="K140" s="318">
        <f t="shared" si="11"/>
        <v>50504.93949676492</v>
      </c>
      <c r="L140" s="221">
        <f t="shared" si="12"/>
        <v>0.05</v>
      </c>
      <c r="M140" s="211">
        <f t="shared" si="13"/>
        <v>3.5900000000000001E-2</v>
      </c>
    </row>
    <row r="141" spans="1:13" s="164" customFormat="1" ht="16.5" customHeight="1" x14ac:dyDescent="0.2">
      <c r="A141" s="317">
        <f t="shared" si="15"/>
        <v>125</v>
      </c>
      <c r="B141" s="327">
        <f t="shared" si="16"/>
        <v>20.059999999999999</v>
      </c>
      <c r="C141" s="328">
        <v>27.82</v>
      </c>
      <c r="D141" s="300">
        <v>43800</v>
      </c>
      <c r="E141" s="301">
        <v>24750</v>
      </c>
      <c r="F141" s="302">
        <f t="shared" si="14"/>
        <v>26201.395812562318</v>
      </c>
      <c r="G141" s="303">
        <f t="shared" si="14"/>
        <v>10675.772825305536</v>
      </c>
      <c r="H141" s="304">
        <f t="shared" si="9"/>
        <v>12464.482999599335</v>
      </c>
      <c r="I141" s="176">
        <f t="shared" si="10"/>
        <v>737.54337275735713</v>
      </c>
      <c r="J141" s="304">
        <v>319</v>
      </c>
      <c r="K141" s="318">
        <f t="shared" si="11"/>
        <v>50398.195010224546</v>
      </c>
      <c r="L141" s="221">
        <f t="shared" si="12"/>
        <v>4.99E-2</v>
      </c>
      <c r="M141" s="211">
        <f t="shared" si="13"/>
        <v>3.5900000000000001E-2</v>
      </c>
    </row>
    <row r="142" spans="1:13" s="164" customFormat="1" ht="16.5" customHeight="1" x14ac:dyDescent="0.2">
      <c r="A142" s="317">
        <f t="shared" si="15"/>
        <v>126</v>
      </c>
      <c r="B142" s="327">
        <f t="shared" si="16"/>
        <v>20.11</v>
      </c>
      <c r="C142" s="328">
        <v>27.82</v>
      </c>
      <c r="D142" s="300">
        <v>43800</v>
      </c>
      <c r="E142" s="301">
        <v>24750</v>
      </c>
      <c r="F142" s="302">
        <f t="shared" si="14"/>
        <v>26136.250621581305</v>
      </c>
      <c r="G142" s="303">
        <f t="shared" si="14"/>
        <v>10675.772825305536</v>
      </c>
      <c r="H142" s="304">
        <f t="shared" si="9"/>
        <v>12442.463925047752</v>
      </c>
      <c r="I142" s="176">
        <f t="shared" si="10"/>
        <v>736.24046893773686</v>
      </c>
      <c r="J142" s="304">
        <v>319</v>
      </c>
      <c r="K142" s="318">
        <f t="shared" si="11"/>
        <v>50309.727840872329</v>
      </c>
      <c r="L142" s="221">
        <f t="shared" si="12"/>
        <v>4.9700000000000001E-2</v>
      </c>
      <c r="M142" s="211">
        <f t="shared" si="13"/>
        <v>3.5900000000000001E-2</v>
      </c>
    </row>
    <row r="143" spans="1:13" s="164" customFormat="1" ht="16.5" customHeight="1" x14ac:dyDescent="0.2">
      <c r="A143" s="317">
        <f t="shared" si="15"/>
        <v>127</v>
      </c>
      <c r="B143" s="327">
        <f t="shared" si="16"/>
        <v>20.170000000000002</v>
      </c>
      <c r="C143" s="328">
        <v>27.82</v>
      </c>
      <c r="D143" s="300">
        <v>43800</v>
      </c>
      <c r="E143" s="301">
        <v>24750</v>
      </c>
      <c r="F143" s="302">
        <f t="shared" si="14"/>
        <v>26058.502726822007</v>
      </c>
      <c r="G143" s="303">
        <f t="shared" si="14"/>
        <v>10675.772825305536</v>
      </c>
      <c r="H143" s="304">
        <f t="shared" si="9"/>
        <v>12416.185136619108</v>
      </c>
      <c r="I143" s="176">
        <f t="shared" si="10"/>
        <v>734.68551104255084</v>
      </c>
      <c r="J143" s="304">
        <v>319</v>
      </c>
      <c r="K143" s="318">
        <f t="shared" si="11"/>
        <v>50204.146199789204</v>
      </c>
      <c r="L143" s="221">
        <f t="shared" si="12"/>
        <v>4.9599999999999998E-2</v>
      </c>
      <c r="M143" s="211">
        <f t="shared" si="13"/>
        <v>3.5900000000000001E-2</v>
      </c>
    </row>
    <row r="144" spans="1:13" s="164" customFormat="1" ht="16.5" customHeight="1" x14ac:dyDescent="0.2">
      <c r="A144" s="317">
        <f t="shared" si="15"/>
        <v>128</v>
      </c>
      <c r="B144" s="327">
        <f t="shared" si="16"/>
        <v>20.22</v>
      </c>
      <c r="C144" s="328">
        <v>27.82</v>
      </c>
      <c r="D144" s="300">
        <v>43800</v>
      </c>
      <c r="E144" s="301">
        <v>24750</v>
      </c>
      <c r="F144" s="302">
        <f t="shared" si="14"/>
        <v>25994.065281899108</v>
      </c>
      <c r="G144" s="303">
        <f t="shared" si="14"/>
        <v>10675.772825305536</v>
      </c>
      <c r="H144" s="304">
        <f t="shared" si="9"/>
        <v>12394.405280235169</v>
      </c>
      <c r="I144" s="176">
        <f t="shared" si="10"/>
        <v>733.39676214409292</v>
      </c>
      <c r="J144" s="304">
        <v>319</v>
      </c>
      <c r="K144" s="318">
        <f t="shared" si="11"/>
        <v>50116.640149583902</v>
      </c>
      <c r="L144" s="221">
        <f t="shared" si="12"/>
        <v>4.9500000000000002E-2</v>
      </c>
      <c r="M144" s="211">
        <f t="shared" si="13"/>
        <v>3.5900000000000001E-2</v>
      </c>
    </row>
    <row r="145" spans="1:13" s="164" customFormat="1" ht="16.5" customHeight="1" x14ac:dyDescent="0.2">
      <c r="A145" s="317">
        <f t="shared" si="15"/>
        <v>129</v>
      </c>
      <c r="B145" s="327">
        <f t="shared" si="16"/>
        <v>20.27</v>
      </c>
      <c r="C145" s="328">
        <v>27.82</v>
      </c>
      <c r="D145" s="300">
        <v>43800</v>
      </c>
      <c r="E145" s="301">
        <v>24750</v>
      </c>
      <c r="F145" s="302">
        <f t="shared" si="14"/>
        <v>25929.945732609765</v>
      </c>
      <c r="G145" s="303">
        <f t="shared" si="14"/>
        <v>10675.772825305536</v>
      </c>
      <c r="H145" s="304">
        <f t="shared" si="9"/>
        <v>12372.73287257537</v>
      </c>
      <c r="I145" s="176">
        <f t="shared" si="10"/>
        <v>732.11437115830608</v>
      </c>
      <c r="J145" s="304">
        <v>319</v>
      </c>
      <c r="K145" s="318">
        <f t="shared" si="11"/>
        <v>50029.565801648976</v>
      </c>
      <c r="L145" s="221">
        <f t="shared" si="12"/>
        <v>4.9299999999999997E-2</v>
      </c>
      <c r="M145" s="211">
        <f t="shared" si="13"/>
        <v>3.5900000000000001E-2</v>
      </c>
    </row>
    <row r="146" spans="1:13" s="164" customFormat="1" ht="16.5" customHeight="1" x14ac:dyDescent="0.2">
      <c r="A146" s="319">
        <f t="shared" si="15"/>
        <v>130</v>
      </c>
      <c r="B146" s="327">
        <f t="shared" si="16"/>
        <v>20.329999999999998</v>
      </c>
      <c r="C146" s="328">
        <v>27.82</v>
      </c>
      <c r="D146" s="300">
        <v>43800</v>
      </c>
      <c r="E146" s="301">
        <v>24750</v>
      </c>
      <c r="F146" s="302">
        <f t="shared" si="14"/>
        <v>25853.418593212002</v>
      </c>
      <c r="G146" s="303">
        <f t="shared" si="14"/>
        <v>10675.772825305536</v>
      </c>
      <c r="H146" s="304">
        <f t="shared" ref="H146:H209" si="17">(F146+G146)*33.8%</f>
        <v>12346.866699458928</v>
      </c>
      <c r="I146" s="176">
        <f t="shared" si="10"/>
        <v>730.58382837035083</v>
      </c>
      <c r="J146" s="304">
        <v>319</v>
      </c>
      <c r="K146" s="318">
        <f t="shared" si="11"/>
        <v>49925.641946346819</v>
      </c>
      <c r="L146" s="221">
        <f t="shared" si="12"/>
        <v>4.9200000000000001E-2</v>
      </c>
      <c r="M146" s="211">
        <f t="shared" si="13"/>
        <v>3.5900000000000001E-2</v>
      </c>
    </row>
    <row r="147" spans="1:13" s="164" customFormat="1" ht="16.5" customHeight="1" x14ac:dyDescent="0.2">
      <c r="A147" s="317">
        <f t="shared" si="15"/>
        <v>131</v>
      </c>
      <c r="B147" s="327">
        <f t="shared" si="16"/>
        <v>20.38</v>
      </c>
      <c r="C147" s="328">
        <v>27.82</v>
      </c>
      <c r="D147" s="300">
        <v>43800</v>
      </c>
      <c r="E147" s="301">
        <v>24750</v>
      </c>
      <c r="F147" s="302">
        <f t="shared" si="14"/>
        <v>25789.990186457311</v>
      </c>
      <c r="G147" s="303">
        <f t="shared" si="14"/>
        <v>10675.772825305536</v>
      </c>
      <c r="H147" s="304">
        <f t="shared" si="17"/>
        <v>12325.42789797584</v>
      </c>
      <c r="I147" s="176">
        <f t="shared" ref="I147:I210" si="18">(F147+G147)*2%</f>
        <v>729.31526023525691</v>
      </c>
      <c r="J147" s="304">
        <v>319</v>
      </c>
      <c r="K147" s="318">
        <f t="shared" ref="K147:K210" si="19">SUM(F147:J147)</f>
        <v>49839.506169973938</v>
      </c>
      <c r="L147" s="221">
        <f t="shared" ref="L147:L210" si="20">ROUND(1/B147,4)</f>
        <v>4.9099999999999998E-2</v>
      </c>
      <c r="M147" s="211">
        <f t="shared" ref="M147:M210" si="21">ROUND(1/C147,4)</f>
        <v>3.5900000000000001E-2</v>
      </c>
    </row>
    <row r="148" spans="1:13" s="164" customFormat="1" ht="16.5" customHeight="1" x14ac:dyDescent="0.2">
      <c r="A148" s="317">
        <f t="shared" si="15"/>
        <v>132</v>
      </c>
      <c r="B148" s="327">
        <f t="shared" si="16"/>
        <v>20.43</v>
      </c>
      <c r="C148" s="328">
        <v>27.82</v>
      </c>
      <c r="D148" s="300">
        <v>43800</v>
      </c>
      <c r="E148" s="301">
        <v>24750</v>
      </c>
      <c r="F148" s="302">
        <f t="shared" si="14"/>
        <v>25726.872246696039</v>
      </c>
      <c r="G148" s="303">
        <f t="shared" si="14"/>
        <v>10675.772825305536</v>
      </c>
      <c r="H148" s="304">
        <f t="shared" si="17"/>
        <v>12304.094034336529</v>
      </c>
      <c r="I148" s="176">
        <f t="shared" si="18"/>
        <v>728.05290144003141</v>
      </c>
      <c r="J148" s="304">
        <v>319</v>
      </c>
      <c r="K148" s="318">
        <f t="shared" si="19"/>
        <v>49753.792007778131</v>
      </c>
      <c r="L148" s="221">
        <f t="shared" si="20"/>
        <v>4.8899999999999999E-2</v>
      </c>
      <c r="M148" s="211">
        <f t="shared" si="21"/>
        <v>3.5900000000000001E-2</v>
      </c>
    </row>
    <row r="149" spans="1:13" s="164" customFormat="1" ht="16.5" customHeight="1" x14ac:dyDescent="0.2">
      <c r="A149" s="317">
        <f t="shared" si="15"/>
        <v>133</v>
      </c>
      <c r="B149" s="327">
        <f t="shared" si="16"/>
        <v>20.49</v>
      </c>
      <c r="C149" s="328">
        <v>27.82</v>
      </c>
      <c r="D149" s="300">
        <v>43800</v>
      </c>
      <c r="E149" s="301">
        <v>24750</v>
      </c>
      <c r="F149" s="302">
        <f t="shared" si="14"/>
        <v>25651.537335285502</v>
      </c>
      <c r="G149" s="303">
        <f t="shared" si="14"/>
        <v>10675.772825305536</v>
      </c>
      <c r="H149" s="304">
        <f t="shared" si="17"/>
        <v>12278.630834279769</v>
      </c>
      <c r="I149" s="176">
        <f t="shared" si="18"/>
        <v>726.54620321182074</v>
      </c>
      <c r="J149" s="304">
        <v>319</v>
      </c>
      <c r="K149" s="318">
        <f t="shared" si="19"/>
        <v>49651.487198082628</v>
      </c>
      <c r="L149" s="221">
        <f t="shared" si="20"/>
        <v>4.8800000000000003E-2</v>
      </c>
      <c r="M149" s="211">
        <f t="shared" si="21"/>
        <v>3.5900000000000001E-2</v>
      </c>
    </row>
    <row r="150" spans="1:13" s="164" customFormat="1" ht="16.5" customHeight="1" x14ac:dyDescent="0.2">
      <c r="A150" s="317">
        <f t="shared" si="15"/>
        <v>134</v>
      </c>
      <c r="B150" s="327">
        <f t="shared" si="16"/>
        <v>20.54</v>
      </c>
      <c r="C150" s="328">
        <v>27.82</v>
      </c>
      <c r="D150" s="300">
        <v>43800</v>
      </c>
      <c r="E150" s="301">
        <v>24750</v>
      </c>
      <c r="F150" s="302">
        <f t="shared" si="14"/>
        <v>25589.094449853947</v>
      </c>
      <c r="G150" s="303">
        <f t="shared" si="14"/>
        <v>10675.772825305536</v>
      </c>
      <c r="H150" s="304">
        <f t="shared" si="17"/>
        <v>12257.525139003905</v>
      </c>
      <c r="I150" s="176">
        <f t="shared" si="18"/>
        <v>725.29734550318972</v>
      </c>
      <c r="J150" s="304">
        <v>319</v>
      </c>
      <c r="K150" s="318">
        <f t="shared" si="19"/>
        <v>49566.68975966658</v>
      </c>
      <c r="L150" s="221">
        <f t="shared" si="20"/>
        <v>4.87E-2</v>
      </c>
      <c r="M150" s="211">
        <f t="shared" si="21"/>
        <v>3.5900000000000001E-2</v>
      </c>
    </row>
    <row r="151" spans="1:13" s="164" customFormat="1" ht="16.5" customHeight="1" x14ac:dyDescent="0.2">
      <c r="A151" s="317">
        <f t="shared" si="15"/>
        <v>135</v>
      </c>
      <c r="B151" s="327">
        <f t="shared" si="16"/>
        <v>20.59</v>
      </c>
      <c r="C151" s="328">
        <v>27.82</v>
      </c>
      <c r="D151" s="300">
        <v>43800</v>
      </c>
      <c r="E151" s="301">
        <v>24750</v>
      </c>
      <c r="F151" s="302">
        <f t="shared" si="14"/>
        <v>25526.954832442934</v>
      </c>
      <c r="G151" s="303">
        <f t="shared" si="14"/>
        <v>10675.772825305536</v>
      </c>
      <c r="H151" s="304">
        <f t="shared" si="17"/>
        <v>12236.521948318983</v>
      </c>
      <c r="I151" s="176">
        <f t="shared" si="18"/>
        <v>724.05455315496954</v>
      </c>
      <c r="J151" s="304">
        <v>319</v>
      </c>
      <c r="K151" s="318">
        <f t="shared" si="19"/>
        <v>49482.304159222433</v>
      </c>
      <c r="L151" s="221">
        <f t="shared" si="20"/>
        <v>4.8599999999999997E-2</v>
      </c>
      <c r="M151" s="211">
        <f t="shared" si="21"/>
        <v>3.5900000000000001E-2</v>
      </c>
    </row>
    <row r="152" spans="1:13" s="164" customFormat="1" ht="16.5" customHeight="1" x14ac:dyDescent="0.2">
      <c r="A152" s="317">
        <f t="shared" si="15"/>
        <v>136</v>
      </c>
      <c r="B152" s="327">
        <f t="shared" si="16"/>
        <v>20.64</v>
      </c>
      <c r="C152" s="328">
        <v>27.82</v>
      </c>
      <c r="D152" s="300">
        <v>43800</v>
      </c>
      <c r="E152" s="301">
        <v>24750</v>
      </c>
      <c r="F152" s="302">
        <f t="shared" si="14"/>
        <v>25465.116279069767</v>
      </c>
      <c r="G152" s="303">
        <f t="shared" si="14"/>
        <v>10675.772825305536</v>
      </c>
      <c r="H152" s="304">
        <f t="shared" si="17"/>
        <v>12215.62051727885</v>
      </c>
      <c r="I152" s="176">
        <f t="shared" si="18"/>
        <v>722.81778208750609</v>
      </c>
      <c r="J152" s="304">
        <v>319</v>
      </c>
      <c r="K152" s="318">
        <f t="shared" si="19"/>
        <v>49398.327403741663</v>
      </c>
      <c r="L152" s="221">
        <f t="shared" si="20"/>
        <v>4.8399999999999999E-2</v>
      </c>
      <c r="M152" s="211">
        <f t="shared" si="21"/>
        <v>3.5900000000000001E-2</v>
      </c>
    </row>
    <row r="153" spans="1:13" s="164" customFormat="1" ht="16.5" customHeight="1" x14ac:dyDescent="0.2">
      <c r="A153" s="317">
        <f t="shared" si="15"/>
        <v>137</v>
      </c>
      <c r="B153" s="327">
        <f t="shared" si="16"/>
        <v>20.69</v>
      </c>
      <c r="C153" s="328">
        <v>27.82</v>
      </c>
      <c r="D153" s="300">
        <v>43800</v>
      </c>
      <c r="E153" s="301">
        <v>24750</v>
      </c>
      <c r="F153" s="302">
        <f t="shared" si="14"/>
        <v>25403.576607056551</v>
      </c>
      <c r="G153" s="303">
        <f t="shared" si="14"/>
        <v>10675.772825305536</v>
      </c>
      <c r="H153" s="304">
        <f t="shared" si="17"/>
        <v>12194.820108138383</v>
      </c>
      <c r="I153" s="176">
        <f t="shared" si="18"/>
        <v>721.5869886472417</v>
      </c>
      <c r="J153" s="304">
        <v>319</v>
      </c>
      <c r="K153" s="318">
        <f t="shared" si="19"/>
        <v>49314.756529147708</v>
      </c>
      <c r="L153" s="221">
        <f t="shared" si="20"/>
        <v>4.8300000000000003E-2</v>
      </c>
      <c r="M153" s="211">
        <f t="shared" si="21"/>
        <v>3.5900000000000001E-2</v>
      </c>
    </row>
    <row r="154" spans="1:13" s="164" customFormat="1" ht="16.5" customHeight="1" x14ac:dyDescent="0.2">
      <c r="A154" s="317">
        <f t="shared" si="15"/>
        <v>138</v>
      </c>
      <c r="B154" s="327">
        <f t="shared" si="16"/>
        <v>20.74</v>
      </c>
      <c r="C154" s="328">
        <v>27.82</v>
      </c>
      <c r="D154" s="300">
        <v>43800</v>
      </c>
      <c r="E154" s="301">
        <v>24750</v>
      </c>
      <c r="F154" s="302">
        <f t="shared" si="14"/>
        <v>25342.333654773385</v>
      </c>
      <c r="G154" s="303">
        <f t="shared" si="14"/>
        <v>10675.772825305536</v>
      </c>
      <c r="H154" s="304">
        <f t="shared" si="17"/>
        <v>12174.119990266672</v>
      </c>
      <c r="I154" s="176">
        <f t="shared" si="18"/>
        <v>720.36212960157832</v>
      </c>
      <c r="J154" s="304">
        <v>319</v>
      </c>
      <c r="K154" s="318">
        <f t="shared" si="19"/>
        <v>49231.588599947165</v>
      </c>
      <c r="L154" s="221">
        <f t="shared" si="20"/>
        <v>4.82E-2</v>
      </c>
      <c r="M154" s="211">
        <f t="shared" si="21"/>
        <v>3.5900000000000001E-2</v>
      </c>
    </row>
    <row r="155" spans="1:13" s="164" customFormat="1" ht="16.5" customHeight="1" x14ac:dyDescent="0.2">
      <c r="A155" s="317">
        <f t="shared" si="15"/>
        <v>139</v>
      </c>
      <c r="B155" s="327">
        <f t="shared" si="16"/>
        <v>20.79</v>
      </c>
      <c r="C155" s="328">
        <v>27.82</v>
      </c>
      <c r="D155" s="300">
        <v>43800</v>
      </c>
      <c r="E155" s="301">
        <v>24750</v>
      </c>
      <c r="F155" s="302">
        <f t="shared" si="14"/>
        <v>25281.385281385283</v>
      </c>
      <c r="G155" s="303">
        <f t="shared" si="14"/>
        <v>10675.772825305536</v>
      </c>
      <c r="H155" s="304">
        <f t="shared" si="17"/>
        <v>12153.519440061495</v>
      </c>
      <c r="I155" s="176">
        <f t="shared" si="18"/>
        <v>719.14316213381642</v>
      </c>
      <c r="J155" s="304">
        <v>319</v>
      </c>
      <c r="K155" s="318">
        <f t="shared" si="19"/>
        <v>49148.820708886131</v>
      </c>
      <c r="L155" s="221">
        <f t="shared" si="20"/>
        <v>4.8099999999999997E-2</v>
      </c>
      <c r="M155" s="211">
        <f t="shared" si="21"/>
        <v>3.5900000000000001E-2</v>
      </c>
    </row>
    <row r="156" spans="1:13" s="164" customFormat="1" ht="16.5" customHeight="1" x14ac:dyDescent="0.2">
      <c r="A156" s="319">
        <f t="shared" si="15"/>
        <v>140</v>
      </c>
      <c r="B156" s="327">
        <f t="shared" si="16"/>
        <v>20.84</v>
      </c>
      <c r="C156" s="328">
        <v>27.82</v>
      </c>
      <c r="D156" s="300">
        <v>43800</v>
      </c>
      <c r="E156" s="301">
        <v>24750</v>
      </c>
      <c r="F156" s="302">
        <f t="shared" si="14"/>
        <v>25220.729366602689</v>
      </c>
      <c r="G156" s="303">
        <f t="shared" si="14"/>
        <v>10675.772825305536</v>
      </c>
      <c r="H156" s="304">
        <f t="shared" si="17"/>
        <v>12133.017740864978</v>
      </c>
      <c r="I156" s="176">
        <f t="shared" si="18"/>
        <v>717.93004383816447</v>
      </c>
      <c r="J156" s="304">
        <v>319</v>
      </c>
      <c r="K156" s="318">
        <f t="shared" si="19"/>
        <v>49066.449976611359</v>
      </c>
      <c r="L156" s="221">
        <f t="shared" si="20"/>
        <v>4.8000000000000001E-2</v>
      </c>
      <c r="M156" s="211">
        <f t="shared" si="21"/>
        <v>3.5900000000000001E-2</v>
      </c>
    </row>
    <row r="157" spans="1:13" s="164" customFormat="1" ht="16.5" customHeight="1" x14ac:dyDescent="0.2">
      <c r="A157" s="317">
        <f t="shared" si="15"/>
        <v>141</v>
      </c>
      <c r="B157" s="327">
        <f t="shared" si="16"/>
        <v>20.89</v>
      </c>
      <c r="C157" s="328">
        <v>27.82</v>
      </c>
      <c r="D157" s="300">
        <v>43800</v>
      </c>
      <c r="E157" s="301">
        <v>24750</v>
      </c>
      <c r="F157" s="302">
        <f t="shared" si="14"/>
        <v>25160.363810435614</v>
      </c>
      <c r="G157" s="303">
        <f t="shared" si="14"/>
        <v>10675.772825305536</v>
      </c>
      <c r="H157" s="304">
        <f t="shared" si="17"/>
        <v>12112.614182880507</v>
      </c>
      <c r="I157" s="176">
        <f t="shared" si="18"/>
        <v>716.72273271482288</v>
      </c>
      <c r="J157" s="304">
        <v>319</v>
      </c>
      <c r="K157" s="318">
        <f t="shared" si="19"/>
        <v>48984.473551336472</v>
      </c>
      <c r="L157" s="221">
        <f t="shared" si="20"/>
        <v>4.7899999999999998E-2</v>
      </c>
      <c r="M157" s="211">
        <f t="shared" si="21"/>
        <v>3.5900000000000001E-2</v>
      </c>
    </row>
    <row r="158" spans="1:13" s="164" customFormat="1" ht="16.5" customHeight="1" x14ac:dyDescent="0.2">
      <c r="A158" s="317">
        <f t="shared" si="15"/>
        <v>142</v>
      </c>
      <c r="B158" s="327">
        <f t="shared" si="16"/>
        <v>20.94</v>
      </c>
      <c r="C158" s="328">
        <v>27.82</v>
      </c>
      <c r="D158" s="300">
        <v>43800</v>
      </c>
      <c r="E158" s="301">
        <v>24750</v>
      </c>
      <c r="F158" s="302">
        <f t="shared" si="14"/>
        <v>25100.286532951286</v>
      </c>
      <c r="G158" s="303">
        <f t="shared" si="14"/>
        <v>10675.772825305536</v>
      </c>
      <c r="H158" s="304">
        <f t="shared" si="17"/>
        <v>12092.308063090806</v>
      </c>
      <c r="I158" s="176">
        <f t="shared" si="18"/>
        <v>715.52118716513655</v>
      </c>
      <c r="J158" s="304">
        <v>319</v>
      </c>
      <c r="K158" s="318">
        <f t="shared" si="19"/>
        <v>48902.888608512767</v>
      </c>
      <c r="L158" s="221">
        <f t="shared" si="20"/>
        <v>4.7800000000000002E-2</v>
      </c>
      <c r="M158" s="211">
        <f t="shared" si="21"/>
        <v>3.5900000000000001E-2</v>
      </c>
    </row>
    <row r="159" spans="1:13" s="164" customFormat="1" ht="16.5" customHeight="1" x14ac:dyDescent="0.2">
      <c r="A159" s="317">
        <f t="shared" si="15"/>
        <v>143</v>
      </c>
      <c r="B159" s="327">
        <f t="shared" si="16"/>
        <v>20.99</v>
      </c>
      <c r="C159" s="328">
        <v>27.82</v>
      </c>
      <c r="D159" s="300">
        <v>43800</v>
      </c>
      <c r="E159" s="301">
        <v>24750</v>
      </c>
      <c r="F159" s="302">
        <f t="shared" si="14"/>
        <v>25040.495474035255</v>
      </c>
      <c r="G159" s="303">
        <f t="shared" si="14"/>
        <v>10675.772825305536</v>
      </c>
      <c r="H159" s="304">
        <f t="shared" si="17"/>
        <v>12072.098685177187</v>
      </c>
      <c r="I159" s="176">
        <f t="shared" si="18"/>
        <v>714.32536598681588</v>
      </c>
      <c r="J159" s="304">
        <v>319</v>
      </c>
      <c r="K159" s="318">
        <f t="shared" si="19"/>
        <v>48821.692350504796</v>
      </c>
      <c r="L159" s="221">
        <f t="shared" si="20"/>
        <v>4.7600000000000003E-2</v>
      </c>
      <c r="M159" s="211">
        <f t="shared" si="21"/>
        <v>3.5900000000000001E-2</v>
      </c>
    </row>
    <row r="160" spans="1:13" s="164" customFormat="1" ht="16.5" customHeight="1" x14ac:dyDescent="0.2">
      <c r="A160" s="317">
        <f t="shared" si="15"/>
        <v>144</v>
      </c>
      <c r="B160" s="327">
        <f t="shared" si="16"/>
        <v>21.04</v>
      </c>
      <c r="C160" s="328">
        <v>27.82</v>
      </c>
      <c r="D160" s="300">
        <v>43800</v>
      </c>
      <c r="E160" s="301">
        <v>24750</v>
      </c>
      <c r="F160" s="302">
        <f t="shared" si="14"/>
        <v>24980.988593155897</v>
      </c>
      <c r="G160" s="303">
        <f t="shared" si="14"/>
        <v>10675.772825305536</v>
      </c>
      <c r="H160" s="304">
        <f t="shared" si="17"/>
        <v>12051.985359439965</v>
      </c>
      <c r="I160" s="176">
        <f t="shared" si="18"/>
        <v>713.13522836922868</v>
      </c>
      <c r="J160" s="304">
        <v>319</v>
      </c>
      <c r="K160" s="318">
        <f t="shared" si="19"/>
        <v>48740.882006270629</v>
      </c>
      <c r="L160" s="221">
        <f t="shared" si="20"/>
        <v>4.7500000000000001E-2</v>
      </c>
      <c r="M160" s="211">
        <f t="shared" si="21"/>
        <v>3.5900000000000001E-2</v>
      </c>
    </row>
    <row r="161" spans="1:13" s="164" customFormat="1" ht="16.5" customHeight="1" x14ac:dyDescent="0.2">
      <c r="A161" s="317">
        <f t="shared" si="15"/>
        <v>145</v>
      </c>
      <c r="B161" s="327">
        <f t="shared" si="16"/>
        <v>21.09</v>
      </c>
      <c r="C161" s="328">
        <v>27.82</v>
      </c>
      <c r="D161" s="300">
        <v>43800</v>
      </c>
      <c r="E161" s="301">
        <v>24750</v>
      </c>
      <c r="F161" s="302">
        <f t="shared" ref="F161:G224" si="22">12*(1/B161*D161)</f>
        <v>24921.76386913229</v>
      </c>
      <c r="G161" s="303">
        <f t="shared" si="22"/>
        <v>10675.772825305536</v>
      </c>
      <c r="H161" s="304">
        <f t="shared" si="17"/>
        <v>12031.967402719984</v>
      </c>
      <c r="I161" s="176">
        <f t="shared" si="18"/>
        <v>711.95073388875653</v>
      </c>
      <c r="J161" s="304">
        <v>319</v>
      </c>
      <c r="K161" s="318">
        <f t="shared" si="19"/>
        <v>48660.454831046569</v>
      </c>
      <c r="L161" s="221">
        <f t="shared" si="20"/>
        <v>4.7399999999999998E-2</v>
      </c>
      <c r="M161" s="211">
        <f t="shared" si="21"/>
        <v>3.5900000000000001E-2</v>
      </c>
    </row>
    <row r="162" spans="1:13" s="164" customFormat="1" ht="16.5" customHeight="1" x14ac:dyDescent="0.2">
      <c r="A162" s="317">
        <f t="shared" ref="A162:A225" si="23">+A161+1</f>
        <v>146</v>
      </c>
      <c r="B162" s="327">
        <f t="shared" si="16"/>
        <v>21.14</v>
      </c>
      <c r="C162" s="328">
        <v>27.82</v>
      </c>
      <c r="D162" s="300">
        <v>43800</v>
      </c>
      <c r="E162" s="301">
        <v>24750</v>
      </c>
      <c r="F162" s="302">
        <f t="shared" si="22"/>
        <v>24862.819299905394</v>
      </c>
      <c r="G162" s="303">
        <f t="shared" si="22"/>
        <v>10675.772825305536</v>
      </c>
      <c r="H162" s="304">
        <f t="shared" si="17"/>
        <v>12012.044138321291</v>
      </c>
      <c r="I162" s="176">
        <f t="shared" si="18"/>
        <v>710.77184250421851</v>
      </c>
      <c r="J162" s="304">
        <v>319</v>
      </c>
      <c r="K162" s="318">
        <f t="shared" si="19"/>
        <v>48580.408106036433</v>
      </c>
      <c r="L162" s="221">
        <f t="shared" si="20"/>
        <v>4.7300000000000002E-2</v>
      </c>
      <c r="M162" s="211">
        <f t="shared" si="21"/>
        <v>3.5900000000000001E-2</v>
      </c>
    </row>
    <row r="163" spans="1:13" s="164" customFormat="1" ht="16.5" customHeight="1" x14ac:dyDescent="0.2">
      <c r="A163" s="317">
        <f t="shared" si="23"/>
        <v>147</v>
      </c>
      <c r="B163" s="327">
        <f t="shared" si="16"/>
        <v>21.18</v>
      </c>
      <c r="C163" s="328">
        <v>27.82</v>
      </c>
      <c r="D163" s="300">
        <v>43800</v>
      </c>
      <c r="E163" s="301">
        <v>24750</v>
      </c>
      <c r="F163" s="302">
        <f t="shared" si="22"/>
        <v>24815.864022662892</v>
      </c>
      <c r="G163" s="303">
        <f t="shared" si="22"/>
        <v>10675.772825305536</v>
      </c>
      <c r="H163" s="304">
        <f t="shared" si="17"/>
        <v>11996.173254613328</v>
      </c>
      <c r="I163" s="176">
        <f t="shared" si="18"/>
        <v>709.83273695936862</v>
      </c>
      <c r="J163" s="304">
        <v>319</v>
      </c>
      <c r="K163" s="318">
        <f t="shared" si="19"/>
        <v>48516.642839541128</v>
      </c>
      <c r="L163" s="221">
        <f t="shared" si="20"/>
        <v>4.7199999999999999E-2</v>
      </c>
      <c r="M163" s="211">
        <f t="shared" si="21"/>
        <v>3.5900000000000001E-2</v>
      </c>
    </row>
    <row r="164" spans="1:13" s="164" customFormat="1" ht="16.5" customHeight="1" x14ac:dyDescent="0.2">
      <c r="A164" s="317">
        <f t="shared" si="23"/>
        <v>148</v>
      </c>
      <c r="B164" s="327">
        <f t="shared" si="16"/>
        <v>21.23</v>
      </c>
      <c r="C164" s="328">
        <v>27.82</v>
      </c>
      <c r="D164" s="300">
        <v>43800</v>
      </c>
      <c r="E164" s="301">
        <v>24750</v>
      </c>
      <c r="F164" s="302">
        <f t="shared" si="22"/>
        <v>24757.41874705605</v>
      </c>
      <c r="G164" s="303">
        <f t="shared" si="22"/>
        <v>10675.772825305536</v>
      </c>
      <c r="H164" s="304">
        <f t="shared" si="17"/>
        <v>11976.418751458214</v>
      </c>
      <c r="I164" s="176">
        <f t="shared" si="18"/>
        <v>708.6638314472317</v>
      </c>
      <c r="J164" s="304">
        <v>319</v>
      </c>
      <c r="K164" s="318">
        <f t="shared" si="19"/>
        <v>48437.274155267027</v>
      </c>
      <c r="L164" s="221">
        <f t="shared" si="20"/>
        <v>4.7100000000000003E-2</v>
      </c>
      <c r="M164" s="211">
        <f t="shared" si="21"/>
        <v>3.5900000000000001E-2</v>
      </c>
    </row>
    <row r="165" spans="1:13" s="164" customFormat="1" ht="16.5" customHeight="1" x14ac:dyDescent="0.2">
      <c r="A165" s="317">
        <f t="shared" si="23"/>
        <v>149</v>
      </c>
      <c r="B165" s="327">
        <f t="shared" si="16"/>
        <v>21.28</v>
      </c>
      <c r="C165" s="328">
        <v>27.82</v>
      </c>
      <c r="D165" s="300">
        <v>43800</v>
      </c>
      <c r="E165" s="301">
        <v>24750</v>
      </c>
      <c r="F165" s="302">
        <f t="shared" si="22"/>
        <v>24699.248120300748</v>
      </c>
      <c r="G165" s="303">
        <f t="shared" si="22"/>
        <v>10675.772825305536</v>
      </c>
      <c r="H165" s="304">
        <f t="shared" si="17"/>
        <v>11956.757079614925</v>
      </c>
      <c r="I165" s="176">
        <f t="shared" si="18"/>
        <v>707.50041891212572</v>
      </c>
      <c r="J165" s="304">
        <v>319</v>
      </c>
      <c r="K165" s="318">
        <f t="shared" si="19"/>
        <v>48358.278444133335</v>
      </c>
      <c r="L165" s="221">
        <f t="shared" si="20"/>
        <v>4.7E-2</v>
      </c>
      <c r="M165" s="211">
        <f t="shared" si="21"/>
        <v>3.5900000000000001E-2</v>
      </c>
    </row>
    <row r="166" spans="1:13" s="164" customFormat="1" ht="16.5" customHeight="1" x14ac:dyDescent="0.2">
      <c r="A166" s="319">
        <f t="shared" si="23"/>
        <v>150</v>
      </c>
      <c r="B166" s="327">
        <f t="shared" si="16"/>
        <v>21.32</v>
      </c>
      <c r="C166" s="328">
        <v>27.82</v>
      </c>
      <c r="D166" s="300">
        <v>43800</v>
      </c>
      <c r="E166" s="301">
        <v>24750</v>
      </c>
      <c r="F166" s="302">
        <f t="shared" si="22"/>
        <v>24652.908067542212</v>
      </c>
      <c r="G166" s="303">
        <f t="shared" si="22"/>
        <v>10675.772825305536</v>
      </c>
      <c r="H166" s="304">
        <f t="shared" si="17"/>
        <v>11941.094141782538</v>
      </c>
      <c r="I166" s="176">
        <f t="shared" si="18"/>
        <v>706.57361785695491</v>
      </c>
      <c r="J166" s="304">
        <v>319</v>
      </c>
      <c r="K166" s="318">
        <f t="shared" si="19"/>
        <v>48295.348652487242</v>
      </c>
      <c r="L166" s="221">
        <f t="shared" si="20"/>
        <v>4.6899999999999997E-2</v>
      </c>
      <c r="M166" s="211">
        <f t="shared" si="21"/>
        <v>3.5900000000000001E-2</v>
      </c>
    </row>
    <row r="167" spans="1:13" s="164" customFormat="1" ht="16.5" customHeight="1" x14ac:dyDescent="0.2">
      <c r="A167" s="317">
        <f t="shared" si="23"/>
        <v>151</v>
      </c>
      <c r="B167" s="327">
        <f t="shared" si="16"/>
        <v>21.37</v>
      </c>
      <c r="C167" s="328">
        <v>27.82</v>
      </c>
      <c r="D167" s="308">
        <v>43800</v>
      </c>
      <c r="E167" s="301">
        <v>24750</v>
      </c>
      <c r="F167" s="302">
        <f t="shared" si="22"/>
        <v>24595.226953673373</v>
      </c>
      <c r="G167" s="303">
        <f t="shared" si="22"/>
        <v>10675.772825305536</v>
      </c>
      <c r="H167" s="304">
        <f t="shared" si="17"/>
        <v>11921.597925294869</v>
      </c>
      <c r="I167" s="176">
        <f t="shared" si="18"/>
        <v>705.41999557957809</v>
      </c>
      <c r="J167" s="304">
        <v>319</v>
      </c>
      <c r="K167" s="318">
        <f t="shared" si="19"/>
        <v>48217.01769985335</v>
      </c>
      <c r="L167" s="221">
        <f t="shared" si="20"/>
        <v>4.6800000000000001E-2</v>
      </c>
      <c r="M167" s="211">
        <f t="shared" si="21"/>
        <v>3.5900000000000001E-2</v>
      </c>
    </row>
    <row r="168" spans="1:13" s="164" customFormat="1" ht="16.5" customHeight="1" x14ac:dyDescent="0.2">
      <c r="A168" s="317">
        <f t="shared" si="23"/>
        <v>152</v>
      </c>
      <c r="B168" s="327">
        <f t="shared" si="16"/>
        <v>21.42</v>
      </c>
      <c r="C168" s="328">
        <v>27.82</v>
      </c>
      <c r="D168" s="300">
        <v>43800</v>
      </c>
      <c r="E168" s="301">
        <v>24750</v>
      </c>
      <c r="F168" s="302">
        <f t="shared" si="22"/>
        <v>24537.815126050416</v>
      </c>
      <c r="G168" s="303">
        <f t="shared" si="22"/>
        <v>10675.772825305536</v>
      </c>
      <c r="H168" s="304">
        <f t="shared" si="17"/>
        <v>11902.192727558309</v>
      </c>
      <c r="I168" s="176">
        <f t="shared" si="18"/>
        <v>704.27175902711895</v>
      </c>
      <c r="J168" s="304">
        <v>319</v>
      </c>
      <c r="K168" s="318">
        <f t="shared" si="19"/>
        <v>48139.052437941376</v>
      </c>
      <c r="L168" s="221">
        <f t="shared" si="20"/>
        <v>4.6699999999999998E-2</v>
      </c>
      <c r="M168" s="211">
        <f t="shared" si="21"/>
        <v>3.5900000000000001E-2</v>
      </c>
    </row>
    <row r="169" spans="1:13" s="164" customFormat="1" ht="16.5" customHeight="1" x14ac:dyDescent="0.2">
      <c r="A169" s="317">
        <f t="shared" si="23"/>
        <v>153</v>
      </c>
      <c r="B169" s="327">
        <f t="shared" si="16"/>
        <v>21.46</v>
      </c>
      <c r="C169" s="328">
        <v>27.82</v>
      </c>
      <c r="D169" s="300">
        <v>43800</v>
      </c>
      <c r="E169" s="301">
        <v>24750</v>
      </c>
      <c r="F169" s="302">
        <f t="shared" si="22"/>
        <v>24492.078285181731</v>
      </c>
      <c r="G169" s="303">
        <f t="shared" si="22"/>
        <v>10675.772825305536</v>
      </c>
      <c r="H169" s="304">
        <f t="shared" si="17"/>
        <v>11886.733675344694</v>
      </c>
      <c r="I169" s="176">
        <f t="shared" si="18"/>
        <v>703.35702220974531</v>
      </c>
      <c r="J169" s="304">
        <v>319</v>
      </c>
      <c r="K169" s="318">
        <f t="shared" si="19"/>
        <v>48076.941808041709</v>
      </c>
      <c r="L169" s="221">
        <f t="shared" si="20"/>
        <v>4.6600000000000003E-2</v>
      </c>
      <c r="M169" s="211">
        <f t="shared" si="21"/>
        <v>3.5900000000000001E-2</v>
      </c>
    </row>
    <row r="170" spans="1:13" s="164" customFormat="1" ht="16.5" customHeight="1" x14ac:dyDescent="0.2">
      <c r="A170" s="317">
        <f t="shared" si="23"/>
        <v>154</v>
      </c>
      <c r="B170" s="327">
        <f t="shared" si="16"/>
        <v>21.51</v>
      </c>
      <c r="C170" s="328">
        <v>27.82</v>
      </c>
      <c r="D170" s="300">
        <v>43800</v>
      </c>
      <c r="E170" s="301">
        <v>24750</v>
      </c>
      <c r="F170" s="302">
        <f t="shared" si="22"/>
        <v>24435.146443514641</v>
      </c>
      <c r="G170" s="303">
        <f t="shared" si="22"/>
        <v>10675.772825305536</v>
      </c>
      <c r="H170" s="304">
        <f t="shared" si="17"/>
        <v>11867.490712861218</v>
      </c>
      <c r="I170" s="176">
        <f t="shared" si="18"/>
        <v>702.21838537640349</v>
      </c>
      <c r="J170" s="304">
        <v>319</v>
      </c>
      <c r="K170" s="318">
        <f t="shared" si="19"/>
        <v>47999.62836705779</v>
      </c>
      <c r="L170" s="221">
        <f t="shared" si="20"/>
        <v>4.65E-2</v>
      </c>
      <c r="M170" s="211">
        <f t="shared" si="21"/>
        <v>3.5900000000000001E-2</v>
      </c>
    </row>
    <row r="171" spans="1:13" s="164" customFormat="1" ht="16.5" customHeight="1" x14ac:dyDescent="0.2">
      <c r="A171" s="317">
        <f t="shared" si="23"/>
        <v>155</v>
      </c>
      <c r="B171" s="327">
        <f t="shared" si="16"/>
        <v>21.55</v>
      </c>
      <c r="C171" s="328">
        <v>27.82</v>
      </c>
      <c r="D171" s="300">
        <v>43800</v>
      </c>
      <c r="E171" s="301">
        <v>24750</v>
      </c>
      <c r="F171" s="302">
        <f t="shared" si="22"/>
        <v>24389.791183294663</v>
      </c>
      <c r="G171" s="303">
        <f t="shared" si="22"/>
        <v>10675.772825305536</v>
      </c>
      <c r="H171" s="304">
        <f t="shared" si="17"/>
        <v>11852.160634906864</v>
      </c>
      <c r="I171" s="176">
        <f t="shared" si="18"/>
        <v>701.31128017200388</v>
      </c>
      <c r="J171" s="304">
        <v>319</v>
      </c>
      <c r="K171" s="318">
        <f t="shared" si="19"/>
        <v>47938.035923679061</v>
      </c>
      <c r="L171" s="221">
        <f t="shared" si="20"/>
        <v>4.6399999999999997E-2</v>
      </c>
      <c r="M171" s="211">
        <f t="shared" si="21"/>
        <v>3.5900000000000001E-2</v>
      </c>
    </row>
    <row r="172" spans="1:13" s="164" customFormat="1" ht="16.5" customHeight="1" x14ac:dyDescent="0.2">
      <c r="A172" s="317">
        <f t="shared" si="23"/>
        <v>156</v>
      </c>
      <c r="B172" s="327">
        <f t="shared" si="16"/>
        <v>21.6</v>
      </c>
      <c r="C172" s="328">
        <v>27.82</v>
      </c>
      <c r="D172" s="300">
        <v>43800</v>
      </c>
      <c r="E172" s="301">
        <v>24750</v>
      </c>
      <c r="F172" s="302">
        <f t="shared" si="22"/>
        <v>24333.333333333332</v>
      </c>
      <c r="G172" s="303">
        <f t="shared" si="22"/>
        <v>10675.772825305536</v>
      </c>
      <c r="H172" s="304">
        <f t="shared" si="17"/>
        <v>11833.077881619936</v>
      </c>
      <c r="I172" s="176">
        <f t="shared" si="18"/>
        <v>700.18212317277732</v>
      </c>
      <c r="J172" s="304">
        <v>319</v>
      </c>
      <c r="K172" s="318">
        <f t="shared" si="19"/>
        <v>47861.366163431587</v>
      </c>
      <c r="L172" s="221">
        <f t="shared" si="20"/>
        <v>4.6300000000000001E-2</v>
      </c>
      <c r="M172" s="211">
        <f t="shared" si="21"/>
        <v>3.5900000000000001E-2</v>
      </c>
    </row>
    <row r="173" spans="1:13" s="164" customFormat="1" ht="16.5" customHeight="1" x14ac:dyDescent="0.2">
      <c r="A173" s="317">
        <f t="shared" si="23"/>
        <v>157</v>
      </c>
      <c r="B173" s="327">
        <f t="shared" si="16"/>
        <v>21.64</v>
      </c>
      <c r="C173" s="328">
        <v>27.82</v>
      </c>
      <c r="D173" s="300">
        <v>43800</v>
      </c>
      <c r="E173" s="301">
        <v>24750</v>
      </c>
      <c r="F173" s="302">
        <f t="shared" si="22"/>
        <v>24288.354898336416</v>
      </c>
      <c r="G173" s="303">
        <f t="shared" si="22"/>
        <v>10675.772825305536</v>
      </c>
      <c r="H173" s="304">
        <f t="shared" si="17"/>
        <v>11817.87517059098</v>
      </c>
      <c r="I173" s="176">
        <f t="shared" si="18"/>
        <v>699.28255447283914</v>
      </c>
      <c r="J173" s="304">
        <v>319</v>
      </c>
      <c r="K173" s="318">
        <f t="shared" si="19"/>
        <v>47800.285448705778</v>
      </c>
      <c r="L173" s="221">
        <f t="shared" si="20"/>
        <v>4.6199999999999998E-2</v>
      </c>
      <c r="M173" s="211">
        <f t="shared" si="21"/>
        <v>3.5900000000000001E-2</v>
      </c>
    </row>
    <row r="174" spans="1:13" s="164" customFormat="1" ht="16.5" customHeight="1" x14ac:dyDescent="0.2">
      <c r="A174" s="317">
        <f t="shared" si="23"/>
        <v>158</v>
      </c>
      <c r="B174" s="327">
        <f t="shared" si="16"/>
        <v>21.69</v>
      </c>
      <c r="C174" s="328">
        <v>27.82</v>
      </c>
      <c r="D174" s="300">
        <v>43800</v>
      </c>
      <c r="E174" s="301">
        <v>24750</v>
      </c>
      <c r="F174" s="302">
        <f t="shared" si="22"/>
        <v>24232.365145228214</v>
      </c>
      <c r="G174" s="303">
        <f t="shared" si="22"/>
        <v>10675.772825305536</v>
      </c>
      <c r="H174" s="304">
        <f t="shared" si="17"/>
        <v>11798.950634040404</v>
      </c>
      <c r="I174" s="176">
        <f t="shared" si="18"/>
        <v>698.16275941067488</v>
      </c>
      <c r="J174" s="304">
        <v>319</v>
      </c>
      <c r="K174" s="318">
        <f t="shared" si="19"/>
        <v>47724.251363984826</v>
      </c>
      <c r="L174" s="221">
        <f t="shared" si="20"/>
        <v>4.6100000000000002E-2</v>
      </c>
      <c r="M174" s="211">
        <f t="shared" si="21"/>
        <v>3.5900000000000001E-2</v>
      </c>
    </row>
    <row r="175" spans="1:13" s="164" customFormat="1" ht="16.5" customHeight="1" x14ac:dyDescent="0.2">
      <c r="A175" s="317">
        <f t="shared" si="23"/>
        <v>159</v>
      </c>
      <c r="B175" s="327">
        <f t="shared" si="16"/>
        <v>21.73</v>
      </c>
      <c r="C175" s="328">
        <v>27.82</v>
      </c>
      <c r="D175" s="300">
        <v>43800</v>
      </c>
      <c r="E175" s="301">
        <v>24750</v>
      </c>
      <c r="F175" s="302">
        <f t="shared" si="22"/>
        <v>24187.758858720659</v>
      </c>
      <c r="G175" s="303">
        <f t="shared" si="22"/>
        <v>10675.772825305536</v>
      </c>
      <c r="H175" s="304">
        <f t="shared" si="17"/>
        <v>11783.873709200852</v>
      </c>
      <c r="I175" s="176">
        <f t="shared" si="18"/>
        <v>697.27063368052393</v>
      </c>
      <c r="J175" s="304">
        <v>319</v>
      </c>
      <c r="K175" s="318">
        <f t="shared" si="19"/>
        <v>47663.676026907568</v>
      </c>
      <c r="L175" s="221">
        <f t="shared" si="20"/>
        <v>4.5999999999999999E-2</v>
      </c>
      <c r="M175" s="211">
        <f t="shared" si="21"/>
        <v>3.5900000000000001E-2</v>
      </c>
    </row>
    <row r="176" spans="1:13" s="164" customFormat="1" ht="16.5" customHeight="1" x14ac:dyDescent="0.2">
      <c r="A176" s="319">
        <f t="shared" si="23"/>
        <v>160</v>
      </c>
      <c r="B176" s="327">
        <f t="shared" si="16"/>
        <v>21.77</v>
      </c>
      <c r="C176" s="328">
        <v>27.82</v>
      </c>
      <c r="D176" s="300">
        <v>43800</v>
      </c>
      <c r="E176" s="301">
        <v>24750</v>
      </c>
      <c r="F176" s="302">
        <f t="shared" si="22"/>
        <v>24143.316490583373</v>
      </c>
      <c r="G176" s="303">
        <f t="shared" si="22"/>
        <v>10675.772825305536</v>
      </c>
      <c r="H176" s="304">
        <f t="shared" si="17"/>
        <v>11768.85218877045</v>
      </c>
      <c r="I176" s="176">
        <f t="shared" si="18"/>
        <v>696.38178631777816</v>
      </c>
      <c r="J176" s="304">
        <v>319</v>
      </c>
      <c r="K176" s="318">
        <f t="shared" si="19"/>
        <v>47603.323290977132</v>
      </c>
      <c r="L176" s="221">
        <f t="shared" si="20"/>
        <v>4.5900000000000003E-2</v>
      </c>
      <c r="M176" s="211">
        <f t="shared" si="21"/>
        <v>3.5900000000000001E-2</v>
      </c>
    </row>
    <row r="177" spans="1:13" s="164" customFormat="1" ht="16.5" customHeight="1" x14ac:dyDescent="0.2">
      <c r="A177" s="317">
        <f t="shared" si="23"/>
        <v>161</v>
      </c>
      <c r="B177" s="327">
        <f t="shared" si="16"/>
        <v>21.82</v>
      </c>
      <c r="C177" s="328">
        <v>27.82</v>
      </c>
      <c r="D177" s="300">
        <v>43800</v>
      </c>
      <c r="E177" s="301">
        <v>24750</v>
      </c>
      <c r="F177" s="302">
        <f t="shared" si="22"/>
        <v>24087.992667277726</v>
      </c>
      <c r="G177" s="303">
        <f t="shared" si="22"/>
        <v>10675.772825305536</v>
      </c>
      <c r="H177" s="304">
        <f t="shared" si="17"/>
        <v>11750.152736493141</v>
      </c>
      <c r="I177" s="176">
        <f t="shared" si="18"/>
        <v>695.27530985166527</v>
      </c>
      <c r="J177" s="304">
        <v>319</v>
      </c>
      <c r="K177" s="318">
        <f t="shared" si="19"/>
        <v>47528.193538928062</v>
      </c>
      <c r="L177" s="221">
        <f t="shared" si="20"/>
        <v>4.58E-2</v>
      </c>
      <c r="M177" s="211">
        <f t="shared" si="21"/>
        <v>3.5900000000000001E-2</v>
      </c>
    </row>
    <row r="178" spans="1:13" s="164" customFormat="1" ht="16.5" customHeight="1" x14ac:dyDescent="0.2">
      <c r="A178" s="317">
        <f t="shared" si="23"/>
        <v>162</v>
      </c>
      <c r="B178" s="327">
        <f t="shared" si="16"/>
        <v>21.86</v>
      </c>
      <c r="C178" s="328">
        <v>27.82</v>
      </c>
      <c r="D178" s="300">
        <v>43800</v>
      </c>
      <c r="E178" s="301">
        <v>24750</v>
      </c>
      <c r="F178" s="302">
        <f t="shared" si="22"/>
        <v>24043.915827996345</v>
      </c>
      <c r="G178" s="303">
        <f t="shared" si="22"/>
        <v>10675.772825305536</v>
      </c>
      <c r="H178" s="304">
        <f t="shared" si="17"/>
        <v>11735.254764816036</v>
      </c>
      <c r="I178" s="176">
        <f t="shared" si="18"/>
        <v>694.39377306603774</v>
      </c>
      <c r="J178" s="304">
        <v>319</v>
      </c>
      <c r="K178" s="318">
        <f t="shared" si="19"/>
        <v>47468.337191183964</v>
      </c>
      <c r="L178" s="221">
        <f t="shared" si="20"/>
        <v>4.5699999999999998E-2</v>
      </c>
      <c r="M178" s="211">
        <f t="shared" si="21"/>
        <v>3.5900000000000001E-2</v>
      </c>
    </row>
    <row r="179" spans="1:13" s="164" customFormat="1" ht="16.5" customHeight="1" x14ac:dyDescent="0.2">
      <c r="A179" s="317">
        <f t="shared" si="23"/>
        <v>163</v>
      </c>
      <c r="B179" s="327">
        <f t="shared" si="16"/>
        <v>21.9</v>
      </c>
      <c r="C179" s="328">
        <v>27.82</v>
      </c>
      <c r="D179" s="300">
        <v>43800</v>
      </c>
      <c r="E179" s="301">
        <v>24750</v>
      </c>
      <c r="F179" s="302">
        <f t="shared" si="22"/>
        <v>24000.000000000004</v>
      </c>
      <c r="G179" s="303">
        <f t="shared" si="22"/>
        <v>10675.772825305536</v>
      </c>
      <c r="H179" s="304">
        <f t="shared" si="17"/>
        <v>11720.41121495327</v>
      </c>
      <c r="I179" s="176">
        <f t="shared" si="18"/>
        <v>693.51545650611081</v>
      </c>
      <c r="J179" s="304">
        <v>319</v>
      </c>
      <c r="K179" s="318">
        <f t="shared" si="19"/>
        <v>47408.699496764923</v>
      </c>
      <c r="L179" s="221">
        <f t="shared" si="20"/>
        <v>4.5699999999999998E-2</v>
      </c>
      <c r="M179" s="211">
        <f t="shared" si="21"/>
        <v>3.5900000000000001E-2</v>
      </c>
    </row>
    <row r="180" spans="1:13" s="164" customFormat="1" ht="16.5" customHeight="1" x14ac:dyDescent="0.2">
      <c r="A180" s="317">
        <f t="shared" si="23"/>
        <v>164</v>
      </c>
      <c r="B180" s="327">
        <f t="shared" si="16"/>
        <v>21.94</v>
      </c>
      <c r="C180" s="328">
        <v>27.82</v>
      </c>
      <c r="D180" s="300">
        <v>43800</v>
      </c>
      <c r="E180" s="301">
        <v>24750</v>
      </c>
      <c r="F180" s="302">
        <f t="shared" si="22"/>
        <v>23956.244302643572</v>
      </c>
      <c r="G180" s="303">
        <f t="shared" si="22"/>
        <v>10675.772825305536</v>
      </c>
      <c r="H180" s="304">
        <f t="shared" si="17"/>
        <v>11705.621789246796</v>
      </c>
      <c r="I180" s="176">
        <f t="shared" si="18"/>
        <v>692.64034255898207</v>
      </c>
      <c r="J180" s="304">
        <v>319</v>
      </c>
      <c r="K180" s="318">
        <f t="shared" si="19"/>
        <v>47349.279259754883</v>
      </c>
      <c r="L180" s="221">
        <f t="shared" si="20"/>
        <v>4.5600000000000002E-2</v>
      </c>
      <c r="M180" s="211">
        <f t="shared" si="21"/>
        <v>3.5900000000000001E-2</v>
      </c>
    </row>
    <row r="181" spans="1:13" s="164" customFormat="1" ht="16.5" customHeight="1" x14ac:dyDescent="0.2">
      <c r="A181" s="317">
        <f t="shared" si="23"/>
        <v>165</v>
      </c>
      <c r="B181" s="327">
        <f t="shared" si="16"/>
        <v>21.99</v>
      </c>
      <c r="C181" s="328">
        <v>27.82</v>
      </c>
      <c r="D181" s="300">
        <v>43800</v>
      </c>
      <c r="E181" s="301">
        <v>24750</v>
      </c>
      <c r="F181" s="302">
        <f t="shared" si="22"/>
        <v>23901.773533424286</v>
      </c>
      <c r="G181" s="303">
        <f t="shared" si="22"/>
        <v>10675.772825305536</v>
      </c>
      <c r="H181" s="304">
        <f t="shared" si="17"/>
        <v>11687.210669250679</v>
      </c>
      <c r="I181" s="176">
        <f t="shared" si="18"/>
        <v>691.5509271745965</v>
      </c>
      <c r="J181" s="304">
        <v>319</v>
      </c>
      <c r="K181" s="318">
        <f t="shared" si="19"/>
        <v>47275.307955155098</v>
      </c>
      <c r="L181" s="221">
        <f t="shared" si="20"/>
        <v>4.5499999999999999E-2</v>
      </c>
      <c r="M181" s="211">
        <f t="shared" si="21"/>
        <v>3.5900000000000001E-2</v>
      </c>
    </row>
    <row r="182" spans="1:13" s="164" customFormat="1" ht="16.5" customHeight="1" x14ac:dyDescent="0.2">
      <c r="A182" s="317">
        <f t="shared" si="23"/>
        <v>166</v>
      </c>
      <c r="B182" s="327">
        <f t="shared" si="16"/>
        <v>22.03</v>
      </c>
      <c r="C182" s="328">
        <v>27.82</v>
      </c>
      <c r="D182" s="300">
        <v>43800</v>
      </c>
      <c r="E182" s="301">
        <v>24750</v>
      </c>
      <c r="F182" s="302">
        <f t="shared" si="22"/>
        <v>23858.37494325919</v>
      </c>
      <c r="G182" s="303">
        <f t="shared" si="22"/>
        <v>10675.772825305536</v>
      </c>
      <c r="H182" s="304">
        <f t="shared" si="17"/>
        <v>11672.541945774876</v>
      </c>
      <c r="I182" s="176">
        <f t="shared" si="18"/>
        <v>690.6829553712945</v>
      </c>
      <c r="J182" s="304">
        <v>319</v>
      </c>
      <c r="K182" s="318">
        <f t="shared" si="19"/>
        <v>47216.372669710901</v>
      </c>
      <c r="L182" s="221">
        <f t="shared" si="20"/>
        <v>4.5400000000000003E-2</v>
      </c>
      <c r="M182" s="211">
        <f t="shared" si="21"/>
        <v>3.5900000000000001E-2</v>
      </c>
    </row>
    <row r="183" spans="1:13" s="164" customFormat="1" ht="16.5" customHeight="1" x14ac:dyDescent="0.2">
      <c r="A183" s="317">
        <f t="shared" si="23"/>
        <v>167</v>
      </c>
      <c r="B183" s="327">
        <f t="shared" si="16"/>
        <v>22.07</v>
      </c>
      <c r="C183" s="328">
        <v>27.82</v>
      </c>
      <c r="D183" s="300">
        <v>43800</v>
      </c>
      <c r="E183" s="301">
        <v>24750</v>
      </c>
      <c r="F183" s="302">
        <f t="shared" si="22"/>
        <v>23815.133665609424</v>
      </c>
      <c r="G183" s="303">
        <f t="shared" si="22"/>
        <v>10675.772825305536</v>
      </c>
      <c r="H183" s="304">
        <f t="shared" si="17"/>
        <v>11657.926393929256</v>
      </c>
      <c r="I183" s="176">
        <f t="shared" si="18"/>
        <v>689.81812981829921</v>
      </c>
      <c r="J183" s="304">
        <v>319</v>
      </c>
      <c r="K183" s="318">
        <f t="shared" si="19"/>
        <v>47157.651014662515</v>
      </c>
      <c r="L183" s="221">
        <f t="shared" si="20"/>
        <v>4.53E-2</v>
      </c>
      <c r="M183" s="211">
        <f t="shared" si="21"/>
        <v>3.5900000000000001E-2</v>
      </c>
    </row>
    <row r="184" spans="1:13" s="164" customFormat="1" ht="16.5" customHeight="1" x14ac:dyDescent="0.2">
      <c r="A184" s="317">
        <f t="shared" si="23"/>
        <v>168</v>
      </c>
      <c r="B184" s="327">
        <f t="shared" si="16"/>
        <v>22.11</v>
      </c>
      <c r="C184" s="328">
        <v>27.82</v>
      </c>
      <c r="D184" s="300">
        <v>43800</v>
      </c>
      <c r="E184" s="301">
        <v>24750</v>
      </c>
      <c r="F184" s="302">
        <f t="shared" si="22"/>
        <v>23772.048846675712</v>
      </c>
      <c r="G184" s="303">
        <f t="shared" si="22"/>
        <v>10675.772825305536</v>
      </c>
      <c r="H184" s="304">
        <f t="shared" si="17"/>
        <v>11643.36372512966</v>
      </c>
      <c r="I184" s="176">
        <f t="shared" si="18"/>
        <v>688.95643343962502</v>
      </c>
      <c r="J184" s="304">
        <v>319</v>
      </c>
      <c r="K184" s="318">
        <f t="shared" si="19"/>
        <v>47099.141830550536</v>
      </c>
      <c r="L184" s="221">
        <f t="shared" si="20"/>
        <v>4.5199999999999997E-2</v>
      </c>
      <c r="M184" s="211">
        <f t="shared" si="21"/>
        <v>3.5900000000000001E-2</v>
      </c>
    </row>
    <row r="185" spans="1:13" s="164" customFormat="1" ht="16.5" customHeight="1" x14ac:dyDescent="0.2">
      <c r="A185" s="317">
        <f t="shared" si="23"/>
        <v>169</v>
      </c>
      <c r="B185" s="327">
        <f t="shared" ref="B185:B248" si="24">ROUND(6.958*LN(A185)-13.54,2)</f>
        <v>22.15</v>
      </c>
      <c r="C185" s="328">
        <v>27.82</v>
      </c>
      <c r="D185" s="300">
        <v>43800</v>
      </c>
      <c r="E185" s="301">
        <v>24750</v>
      </c>
      <c r="F185" s="302">
        <f t="shared" si="22"/>
        <v>23729.119638826185</v>
      </c>
      <c r="G185" s="303">
        <f t="shared" si="22"/>
        <v>10675.772825305536</v>
      </c>
      <c r="H185" s="304">
        <f t="shared" si="17"/>
        <v>11628.85365287652</v>
      </c>
      <c r="I185" s="176">
        <f t="shared" si="18"/>
        <v>688.09784928263446</v>
      </c>
      <c r="J185" s="304">
        <v>319</v>
      </c>
      <c r="K185" s="318">
        <f t="shared" si="19"/>
        <v>47040.843966290871</v>
      </c>
      <c r="L185" s="221">
        <f t="shared" si="20"/>
        <v>4.5100000000000001E-2</v>
      </c>
      <c r="M185" s="211">
        <f t="shared" si="21"/>
        <v>3.5900000000000001E-2</v>
      </c>
    </row>
    <row r="186" spans="1:13" s="164" customFormat="1" ht="16.5" customHeight="1" x14ac:dyDescent="0.2">
      <c r="A186" s="319">
        <f t="shared" si="23"/>
        <v>170</v>
      </c>
      <c r="B186" s="327">
        <f t="shared" si="24"/>
        <v>22.19</v>
      </c>
      <c r="C186" s="328">
        <v>27.82</v>
      </c>
      <c r="D186" s="300">
        <v>43800</v>
      </c>
      <c r="E186" s="301">
        <v>24750</v>
      </c>
      <c r="F186" s="302">
        <f t="shared" si="22"/>
        <v>23686.345200540782</v>
      </c>
      <c r="G186" s="303">
        <f t="shared" si="22"/>
        <v>10675.772825305536</v>
      </c>
      <c r="H186" s="304">
        <f t="shared" si="17"/>
        <v>11614.395892736053</v>
      </c>
      <c r="I186" s="176">
        <f t="shared" si="18"/>
        <v>687.24236051692628</v>
      </c>
      <c r="J186" s="304">
        <v>319</v>
      </c>
      <c r="K186" s="318">
        <f t="shared" si="19"/>
        <v>46982.756279099289</v>
      </c>
      <c r="L186" s="221">
        <f t="shared" si="20"/>
        <v>4.5100000000000001E-2</v>
      </c>
      <c r="M186" s="211">
        <f t="shared" si="21"/>
        <v>3.5900000000000001E-2</v>
      </c>
    </row>
    <row r="187" spans="1:13" s="164" customFormat="1" ht="16.5" customHeight="1" x14ac:dyDescent="0.2">
      <c r="A187" s="317">
        <f t="shared" si="23"/>
        <v>171</v>
      </c>
      <c r="B187" s="327">
        <f t="shared" si="24"/>
        <v>22.24</v>
      </c>
      <c r="C187" s="328">
        <v>27.82</v>
      </c>
      <c r="D187" s="300">
        <v>43800</v>
      </c>
      <c r="E187" s="301">
        <v>24750</v>
      </c>
      <c r="F187" s="302">
        <f t="shared" si="22"/>
        <v>23633.093525179858</v>
      </c>
      <c r="G187" s="303">
        <f t="shared" si="22"/>
        <v>10675.772825305536</v>
      </c>
      <c r="H187" s="304">
        <f t="shared" si="17"/>
        <v>11596.396826464061</v>
      </c>
      <c r="I187" s="176">
        <f t="shared" si="18"/>
        <v>686.17732700970782</v>
      </c>
      <c r="J187" s="304">
        <v>319</v>
      </c>
      <c r="K187" s="318">
        <f t="shared" si="19"/>
        <v>46910.440503959158</v>
      </c>
      <c r="L187" s="221">
        <f t="shared" si="20"/>
        <v>4.4999999999999998E-2</v>
      </c>
      <c r="M187" s="211">
        <f t="shared" si="21"/>
        <v>3.5900000000000001E-2</v>
      </c>
    </row>
    <row r="188" spans="1:13" s="164" customFormat="1" ht="16.5" customHeight="1" x14ac:dyDescent="0.2">
      <c r="A188" s="317">
        <f t="shared" si="23"/>
        <v>172</v>
      </c>
      <c r="B188" s="327">
        <f t="shared" si="24"/>
        <v>22.28</v>
      </c>
      <c r="C188" s="328">
        <v>27.82</v>
      </c>
      <c r="D188" s="300">
        <v>43800</v>
      </c>
      <c r="E188" s="301">
        <v>24750</v>
      </c>
      <c r="F188" s="302">
        <f t="shared" si="22"/>
        <v>23590.664272890484</v>
      </c>
      <c r="G188" s="303">
        <f t="shared" si="22"/>
        <v>10675.772825305536</v>
      </c>
      <c r="H188" s="304">
        <f t="shared" si="17"/>
        <v>11582.055739190255</v>
      </c>
      <c r="I188" s="176">
        <f t="shared" si="18"/>
        <v>685.32874196392049</v>
      </c>
      <c r="J188" s="304">
        <v>319</v>
      </c>
      <c r="K188" s="318">
        <f t="shared" si="19"/>
        <v>46852.821579350202</v>
      </c>
      <c r="L188" s="221">
        <f t="shared" si="20"/>
        <v>4.4900000000000002E-2</v>
      </c>
      <c r="M188" s="211">
        <f t="shared" si="21"/>
        <v>3.5900000000000001E-2</v>
      </c>
    </row>
    <row r="189" spans="1:13" s="164" customFormat="1" ht="16.5" customHeight="1" x14ac:dyDescent="0.2">
      <c r="A189" s="317">
        <f t="shared" si="23"/>
        <v>173</v>
      </c>
      <c r="B189" s="327">
        <f t="shared" si="24"/>
        <v>22.32</v>
      </c>
      <c r="C189" s="328">
        <v>27.82</v>
      </c>
      <c r="D189" s="300">
        <v>43800</v>
      </c>
      <c r="E189" s="301">
        <v>24750</v>
      </c>
      <c r="F189" s="302">
        <f t="shared" si="22"/>
        <v>23548.387096774193</v>
      </c>
      <c r="G189" s="303">
        <f t="shared" si="22"/>
        <v>10675.772825305536</v>
      </c>
      <c r="H189" s="304">
        <f t="shared" si="17"/>
        <v>11567.766053662946</v>
      </c>
      <c r="I189" s="176">
        <f t="shared" si="18"/>
        <v>684.4831984415946</v>
      </c>
      <c r="J189" s="304">
        <v>319</v>
      </c>
      <c r="K189" s="318">
        <f t="shared" si="19"/>
        <v>46795.409174184271</v>
      </c>
      <c r="L189" s="221">
        <f t="shared" si="20"/>
        <v>4.48E-2</v>
      </c>
      <c r="M189" s="211">
        <f t="shared" si="21"/>
        <v>3.5900000000000001E-2</v>
      </c>
    </row>
    <row r="190" spans="1:13" s="164" customFormat="1" ht="16.5" customHeight="1" x14ac:dyDescent="0.2">
      <c r="A190" s="317">
        <f t="shared" si="23"/>
        <v>174</v>
      </c>
      <c r="B190" s="327">
        <f t="shared" si="24"/>
        <v>22.36</v>
      </c>
      <c r="C190" s="328">
        <v>27.82</v>
      </c>
      <c r="D190" s="300">
        <v>43800</v>
      </c>
      <c r="E190" s="301">
        <v>24750</v>
      </c>
      <c r="F190" s="302">
        <f t="shared" si="22"/>
        <v>23506.261180679787</v>
      </c>
      <c r="G190" s="303">
        <f t="shared" si="22"/>
        <v>10675.772825305536</v>
      </c>
      <c r="H190" s="304">
        <f t="shared" si="17"/>
        <v>11553.527494023037</v>
      </c>
      <c r="I190" s="176">
        <f t="shared" si="18"/>
        <v>683.64068011970642</v>
      </c>
      <c r="J190" s="304">
        <v>319</v>
      </c>
      <c r="K190" s="318">
        <f t="shared" si="19"/>
        <v>46738.202180128064</v>
      </c>
      <c r="L190" s="221">
        <f t="shared" si="20"/>
        <v>4.4699999999999997E-2</v>
      </c>
      <c r="M190" s="211">
        <f t="shared" si="21"/>
        <v>3.5900000000000001E-2</v>
      </c>
    </row>
    <row r="191" spans="1:13" s="164" customFormat="1" ht="16.5" customHeight="1" x14ac:dyDescent="0.2">
      <c r="A191" s="317">
        <f t="shared" si="23"/>
        <v>175</v>
      </c>
      <c r="B191" s="327">
        <f t="shared" si="24"/>
        <v>22.4</v>
      </c>
      <c r="C191" s="328">
        <v>27.82</v>
      </c>
      <c r="D191" s="300">
        <v>43800</v>
      </c>
      <c r="E191" s="301">
        <v>24750</v>
      </c>
      <c r="F191" s="302">
        <f t="shared" si="22"/>
        <v>23464.285714285714</v>
      </c>
      <c r="G191" s="303">
        <f t="shared" si="22"/>
        <v>10675.772825305536</v>
      </c>
      <c r="H191" s="304">
        <f t="shared" si="17"/>
        <v>11539.339786381841</v>
      </c>
      <c r="I191" s="176">
        <f t="shared" si="18"/>
        <v>682.80117079182503</v>
      </c>
      <c r="J191" s="304">
        <v>319</v>
      </c>
      <c r="K191" s="318">
        <f t="shared" si="19"/>
        <v>46681.199496764915</v>
      </c>
      <c r="L191" s="221">
        <f t="shared" si="20"/>
        <v>4.4600000000000001E-2</v>
      </c>
      <c r="M191" s="211">
        <f t="shared" si="21"/>
        <v>3.5900000000000001E-2</v>
      </c>
    </row>
    <row r="192" spans="1:13" s="164" customFormat="1" ht="16.5" customHeight="1" x14ac:dyDescent="0.2">
      <c r="A192" s="317">
        <f t="shared" si="23"/>
        <v>176</v>
      </c>
      <c r="B192" s="327">
        <f t="shared" si="24"/>
        <v>22.44</v>
      </c>
      <c r="C192" s="328">
        <v>27.82</v>
      </c>
      <c r="D192" s="300">
        <v>43800</v>
      </c>
      <c r="E192" s="301">
        <v>24750</v>
      </c>
      <c r="F192" s="302">
        <f t="shared" si="22"/>
        <v>23422.459893048126</v>
      </c>
      <c r="G192" s="303">
        <f t="shared" si="22"/>
        <v>10675.772825305536</v>
      </c>
      <c r="H192" s="304">
        <f t="shared" si="17"/>
        <v>11525.202658803537</v>
      </c>
      <c r="I192" s="176">
        <f t="shared" si="18"/>
        <v>681.96465436707319</v>
      </c>
      <c r="J192" s="304">
        <v>319</v>
      </c>
      <c r="K192" s="318">
        <f t="shared" si="19"/>
        <v>46624.400031524274</v>
      </c>
      <c r="L192" s="221">
        <f t="shared" si="20"/>
        <v>4.4600000000000001E-2</v>
      </c>
      <c r="M192" s="211">
        <f t="shared" si="21"/>
        <v>3.5900000000000001E-2</v>
      </c>
    </row>
    <row r="193" spans="1:13" s="164" customFormat="1" ht="16.5" customHeight="1" x14ac:dyDescent="0.2">
      <c r="A193" s="317">
        <f t="shared" si="23"/>
        <v>177</v>
      </c>
      <c r="B193" s="327">
        <f t="shared" si="24"/>
        <v>22.48</v>
      </c>
      <c r="C193" s="328">
        <v>27.82</v>
      </c>
      <c r="D193" s="300">
        <v>43800</v>
      </c>
      <c r="E193" s="301">
        <v>24750</v>
      </c>
      <c r="F193" s="302">
        <f t="shared" si="22"/>
        <v>23380.782918149467</v>
      </c>
      <c r="G193" s="303">
        <f t="shared" si="22"/>
        <v>10675.772825305536</v>
      </c>
      <c r="H193" s="304">
        <f t="shared" si="17"/>
        <v>11511.115841287788</v>
      </c>
      <c r="I193" s="176">
        <f t="shared" si="18"/>
        <v>681.13111486909997</v>
      </c>
      <c r="J193" s="304">
        <v>319</v>
      </c>
      <c r="K193" s="318">
        <f t="shared" si="19"/>
        <v>46567.802699611886</v>
      </c>
      <c r="L193" s="221">
        <f t="shared" si="20"/>
        <v>4.4499999999999998E-2</v>
      </c>
      <c r="M193" s="211">
        <f t="shared" si="21"/>
        <v>3.5900000000000001E-2</v>
      </c>
    </row>
    <row r="194" spans="1:13" s="164" customFormat="1" ht="16.5" customHeight="1" x14ac:dyDescent="0.2">
      <c r="A194" s="317">
        <f t="shared" si="23"/>
        <v>178</v>
      </c>
      <c r="B194" s="327">
        <f t="shared" si="24"/>
        <v>22.51</v>
      </c>
      <c r="C194" s="328">
        <v>27.82</v>
      </c>
      <c r="D194" s="300">
        <v>43800</v>
      </c>
      <c r="E194" s="301">
        <v>24750</v>
      </c>
      <c r="F194" s="302">
        <f t="shared" si="22"/>
        <v>23349.622390048866</v>
      </c>
      <c r="G194" s="303">
        <f t="shared" si="22"/>
        <v>10675.772825305536</v>
      </c>
      <c r="H194" s="304">
        <f t="shared" si="17"/>
        <v>11500.583582789786</v>
      </c>
      <c r="I194" s="176">
        <f t="shared" si="18"/>
        <v>680.5079043070881</v>
      </c>
      <c r="J194" s="304">
        <v>319</v>
      </c>
      <c r="K194" s="318">
        <f t="shared" si="19"/>
        <v>46525.486702451279</v>
      </c>
      <c r="L194" s="221">
        <f t="shared" si="20"/>
        <v>4.4400000000000002E-2</v>
      </c>
      <c r="M194" s="211">
        <f t="shared" si="21"/>
        <v>3.5900000000000001E-2</v>
      </c>
    </row>
    <row r="195" spans="1:13" s="164" customFormat="1" ht="16.5" customHeight="1" x14ac:dyDescent="0.2">
      <c r="A195" s="317">
        <f t="shared" si="23"/>
        <v>179</v>
      </c>
      <c r="B195" s="327">
        <f t="shared" si="24"/>
        <v>22.55</v>
      </c>
      <c r="C195" s="328">
        <v>27.82</v>
      </c>
      <c r="D195" s="300">
        <v>43800</v>
      </c>
      <c r="E195" s="301">
        <v>24750</v>
      </c>
      <c r="F195" s="302">
        <f t="shared" si="22"/>
        <v>23308.20399113082</v>
      </c>
      <c r="G195" s="303">
        <f t="shared" si="22"/>
        <v>10675.772825305536</v>
      </c>
      <c r="H195" s="304">
        <f t="shared" si="17"/>
        <v>11486.584163955487</v>
      </c>
      <c r="I195" s="176">
        <f t="shared" si="18"/>
        <v>679.67953632872718</v>
      </c>
      <c r="J195" s="304">
        <v>319</v>
      </c>
      <c r="K195" s="318">
        <f t="shared" si="19"/>
        <v>46469.240516720565</v>
      </c>
      <c r="L195" s="221">
        <f t="shared" si="20"/>
        <v>4.4299999999999999E-2</v>
      </c>
      <c r="M195" s="211">
        <f t="shared" si="21"/>
        <v>3.5900000000000001E-2</v>
      </c>
    </row>
    <row r="196" spans="1:13" s="164" customFormat="1" ht="16.5" customHeight="1" x14ac:dyDescent="0.2">
      <c r="A196" s="319">
        <f t="shared" si="23"/>
        <v>180</v>
      </c>
      <c r="B196" s="327">
        <f t="shared" si="24"/>
        <v>22.59</v>
      </c>
      <c r="C196" s="328">
        <v>27.82</v>
      </c>
      <c r="D196" s="300">
        <v>43800</v>
      </c>
      <c r="E196" s="301">
        <v>24750</v>
      </c>
      <c r="F196" s="302">
        <f t="shared" si="22"/>
        <v>23266.932270916332</v>
      </c>
      <c r="G196" s="303">
        <f t="shared" si="22"/>
        <v>10675.772825305536</v>
      </c>
      <c r="H196" s="304">
        <f t="shared" si="17"/>
        <v>11472.634322522988</v>
      </c>
      <c r="I196" s="303">
        <f t="shared" si="18"/>
        <v>678.85410192443726</v>
      </c>
      <c r="J196" s="305">
        <v>319</v>
      </c>
      <c r="K196" s="318">
        <f t="shared" si="19"/>
        <v>46413.193520669287</v>
      </c>
      <c r="L196" s="221">
        <f t="shared" si="20"/>
        <v>4.4299999999999999E-2</v>
      </c>
      <c r="M196" s="211">
        <f t="shared" si="21"/>
        <v>3.5900000000000001E-2</v>
      </c>
    </row>
    <row r="197" spans="1:13" s="164" customFormat="1" ht="16.5" customHeight="1" x14ac:dyDescent="0.2">
      <c r="A197" s="317">
        <f t="shared" si="23"/>
        <v>181</v>
      </c>
      <c r="B197" s="327">
        <f t="shared" si="24"/>
        <v>22.63</v>
      </c>
      <c r="C197" s="328">
        <v>27.82</v>
      </c>
      <c r="D197" s="300">
        <v>43800</v>
      </c>
      <c r="E197" s="301">
        <v>24750</v>
      </c>
      <c r="F197" s="302">
        <f t="shared" si="22"/>
        <v>23225.806451612902</v>
      </c>
      <c r="G197" s="303">
        <f t="shared" si="22"/>
        <v>10675.772825305536</v>
      </c>
      <c r="H197" s="304">
        <f t="shared" si="17"/>
        <v>11458.733795598429</v>
      </c>
      <c r="I197" s="176">
        <f t="shared" si="18"/>
        <v>678.03158553836863</v>
      </c>
      <c r="J197" s="304">
        <v>319</v>
      </c>
      <c r="K197" s="318">
        <f t="shared" si="19"/>
        <v>46357.344658055226</v>
      </c>
      <c r="L197" s="221">
        <f t="shared" si="20"/>
        <v>4.4200000000000003E-2</v>
      </c>
      <c r="M197" s="211">
        <f t="shared" si="21"/>
        <v>3.5900000000000001E-2</v>
      </c>
    </row>
    <row r="198" spans="1:13" s="164" customFormat="1" ht="16.5" customHeight="1" x14ac:dyDescent="0.2">
      <c r="A198" s="317">
        <f t="shared" si="23"/>
        <v>182</v>
      </c>
      <c r="B198" s="327">
        <f t="shared" si="24"/>
        <v>22.67</v>
      </c>
      <c r="C198" s="328">
        <v>27.82</v>
      </c>
      <c r="D198" s="300">
        <v>43800</v>
      </c>
      <c r="E198" s="301">
        <v>24750</v>
      </c>
      <c r="F198" s="302">
        <f t="shared" si="22"/>
        <v>23184.825760917509</v>
      </c>
      <c r="G198" s="303">
        <f t="shared" si="22"/>
        <v>10675.772825305536</v>
      </c>
      <c r="H198" s="304">
        <f t="shared" si="17"/>
        <v>11444.882322143389</v>
      </c>
      <c r="I198" s="176">
        <f t="shared" si="18"/>
        <v>677.21197172446091</v>
      </c>
      <c r="J198" s="304">
        <v>319</v>
      </c>
      <c r="K198" s="318">
        <f t="shared" si="19"/>
        <v>46301.692880090894</v>
      </c>
      <c r="L198" s="221">
        <f t="shared" si="20"/>
        <v>4.41E-2</v>
      </c>
      <c r="M198" s="211">
        <f t="shared" si="21"/>
        <v>3.5900000000000001E-2</v>
      </c>
    </row>
    <row r="199" spans="1:13" s="164" customFormat="1" ht="16.5" customHeight="1" x14ac:dyDescent="0.2">
      <c r="A199" s="317">
        <f t="shared" si="23"/>
        <v>183</v>
      </c>
      <c r="B199" s="327">
        <f t="shared" si="24"/>
        <v>22.71</v>
      </c>
      <c r="C199" s="328">
        <v>27.82</v>
      </c>
      <c r="D199" s="300">
        <v>43800</v>
      </c>
      <c r="E199" s="301">
        <v>24750</v>
      </c>
      <c r="F199" s="302">
        <f t="shared" si="22"/>
        <v>23143.989431968294</v>
      </c>
      <c r="G199" s="303">
        <f t="shared" si="22"/>
        <v>10675.772825305536</v>
      </c>
      <c r="H199" s="304">
        <f t="shared" si="17"/>
        <v>11431.079642958555</v>
      </c>
      <c r="I199" s="176">
        <f t="shared" si="18"/>
        <v>676.39524514547668</v>
      </c>
      <c r="J199" s="304">
        <v>319</v>
      </c>
      <c r="K199" s="318">
        <f t="shared" si="19"/>
        <v>46246.237145377861</v>
      </c>
      <c r="L199" s="221">
        <f t="shared" si="20"/>
        <v>4.3999999999999997E-2</v>
      </c>
      <c r="M199" s="211">
        <f t="shared" si="21"/>
        <v>3.5900000000000001E-2</v>
      </c>
    </row>
    <row r="200" spans="1:13" s="164" customFormat="1" ht="16.5" customHeight="1" x14ac:dyDescent="0.2">
      <c r="A200" s="317">
        <f t="shared" si="23"/>
        <v>184</v>
      </c>
      <c r="B200" s="327">
        <f t="shared" si="24"/>
        <v>22.75</v>
      </c>
      <c r="C200" s="328">
        <v>27.82</v>
      </c>
      <c r="D200" s="300">
        <v>43800</v>
      </c>
      <c r="E200" s="301">
        <v>24750</v>
      </c>
      <c r="F200" s="302">
        <f t="shared" si="22"/>
        <v>23103.296703296706</v>
      </c>
      <c r="G200" s="303">
        <f t="shared" si="22"/>
        <v>10675.772825305536</v>
      </c>
      <c r="H200" s="304">
        <f t="shared" si="17"/>
        <v>11417.325500667555</v>
      </c>
      <c r="I200" s="176">
        <f t="shared" si="18"/>
        <v>675.58139057204482</v>
      </c>
      <c r="J200" s="304">
        <v>319</v>
      </c>
      <c r="K200" s="318">
        <f t="shared" si="19"/>
        <v>46190.976419841834</v>
      </c>
      <c r="L200" s="221">
        <f t="shared" si="20"/>
        <v>4.3999999999999997E-2</v>
      </c>
      <c r="M200" s="211">
        <f t="shared" si="21"/>
        <v>3.5900000000000001E-2</v>
      </c>
    </row>
    <row r="201" spans="1:13" s="164" customFormat="1" ht="16.5" customHeight="1" x14ac:dyDescent="0.2">
      <c r="A201" s="317">
        <f t="shared" si="23"/>
        <v>185</v>
      </c>
      <c r="B201" s="327">
        <f t="shared" si="24"/>
        <v>22.78</v>
      </c>
      <c r="C201" s="328">
        <v>27.82</v>
      </c>
      <c r="D201" s="300">
        <v>43800</v>
      </c>
      <c r="E201" s="301">
        <v>24750</v>
      </c>
      <c r="F201" s="302">
        <f t="shared" si="22"/>
        <v>23072.870939420543</v>
      </c>
      <c r="G201" s="303">
        <f t="shared" si="22"/>
        <v>10675.772825305536</v>
      </c>
      <c r="H201" s="304">
        <f t="shared" si="17"/>
        <v>11407.041592477412</v>
      </c>
      <c r="I201" s="176">
        <f t="shared" si="18"/>
        <v>674.97287529452149</v>
      </c>
      <c r="J201" s="304">
        <v>319</v>
      </c>
      <c r="K201" s="318">
        <f t="shared" si="19"/>
        <v>46149.658232498012</v>
      </c>
      <c r="L201" s="221">
        <f t="shared" si="20"/>
        <v>4.3900000000000002E-2</v>
      </c>
      <c r="M201" s="211">
        <f t="shared" si="21"/>
        <v>3.5900000000000001E-2</v>
      </c>
    </row>
    <row r="202" spans="1:13" s="164" customFormat="1" ht="16.5" customHeight="1" x14ac:dyDescent="0.2">
      <c r="A202" s="317">
        <f t="shared" si="23"/>
        <v>186</v>
      </c>
      <c r="B202" s="327">
        <f t="shared" si="24"/>
        <v>22.82</v>
      </c>
      <c r="C202" s="328">
        <v>27.82</v>
      </c>
      <c r="D202" s="300">
        <v>43800</v>
      </c>
      <c r="E202" s="301">
        <v>24750</v>
      </c>
      <c r="F202" s="302">
        <f t="shared" si="22"/>
        <v>23032.427695004386</v>
      </c>
      <c r="G202" s="303">
        <f t="shared" si="22"/>
        <v>10675.772825305536</v>
      </c>
      <c r="H202" s="304">
        <f t="shared" si="17"/>
        <v>11393.371775864754</v>
      </c>
      <c r="I202" s="176">
        <f t="shared" si="18"/>
        <v>674.16401040619849</v>
      </c>
      <c r="J202" s="304">
        <v>319</v>
      </c>
      <c r="K202" s="318">
        <f t="shared" si="19"/>
        <v>46094.736306580875</v>
      </c>
      <c r="L202" s="221">
        <f t="shared" si="20"/>
        <v>4.3799999999999999E-2</v>
      </c>
      <c r="M202" s="211">
        <f t="shared" si="21"/>
        <v>3.5900000000000001E-2</v>
      </c>
    </row>
    <row r="203" spans="1:13" s="164" customFormat="1" ht="16.5" customHeight="1" x14ac:dyDescent="0.2">
      <c r="A203" s="317">
        <f t="shared" si="23"/>
        <v>187</v>
      </c>
      <c r="B203" s="327">
        <f t="shared" si="24"/>
        <v>22.86</v>
      </c>
      <c r="C203" s="328">
        <v>27.82</v>
      </c>
      <c r="D203" s="300">
        <v>43800</v>
      </c>
      <c r="E203" s="301">
        <v>24750</v>
      </c>
      <c r="F203" s="302">
        <f t="shared" si="22"/>
        <v>22992.125984251972</v>
      </c>
      <c r="G203" s="303">
        <f t="shared" si="22"/>
        <v>10675.772825305536</v>
      </c>
      <c r="H203" s="304">
        <f t="shared" si="17"/>
        <v>11379.749797630435</v>
      </c>
      <c r="I203" s="176">
        <f t="shared" si="18"/>
        <v>673.3579761911501</v>
      </c>
      <c r="J203" s="304">
        <v>319</v>
      </c>
      <c r="K203" s="318">
        <f t="shared" si="19"/>
        <v>46040.006583379094</v>
      </c>
      <c r="L203" s="221">
        <f t="shared" si="20"/>
        <v>4.3700000000000003E-2</v>
      </c>
      <c r="M203" s="211">
        <f t="shared" si="21"/>
        <v>3.5900000000000001E-2</v>
      </c>
    </row>
    <row r="204" spans="1:13" s="164" customFormat="1" ht="16.5" customHeight="1" x14ac:dyDescent="0.2">
      <c r="A204" s="317">
        <f t="shared" si="23"/>
        <v>188</v>
      </c>
      <c r="B204" s="327">
        <f t="shared" si="24"/>
        <v>22.9</v>
      </c>
      <c r="C204" s="328">
        <v>27.82</v>
      </c>
      <c r="D204" s="300">
        <v>43800</v>
      </c>
      <c r="E204" s="301">
        <v>24750</v>
      </c>
      <c r="F204" s="302">
        <f t="shared" si="22"/>
        <v>22951.965065502183</v>
      </c>
      <c r="G204" s="303">
        <f t="shared" si="22"/>
        <v>10675.772825305536</v>
      </c>
      <c r="H204" s="304">
        <f t="shared" si="17"/>
        <v>11366.175407093009</v>
      </c>
      <c r="I204" s="176">
        <f t="shared" si="18"/>
        <v>672.55475781615451</v>
      </c>
      <c r="J204" s="304">
        <v>319</v>
      </c>
      <c r="K204" s="318">
        <f t="shared" si="19"/>
        <v>45985.46805571689</v>
      </c>
      <c r="L204" s="221">
        <f t="shared" si="20"/>
        <v>4.3700000000000003E-2</v>
      </c>
      <c r="M204" s="211">
        <f t="shared" si="21"/>
        <v>3.5900000000000001E-2</v>
      </c>
    </row>
    <row r="205" spans="1:13" s="164" customFormat="1" ht="16.5" customHeight="1" x14ac:dyDescent="0.2">
      <c r="A205" s="317">
        <f t="shared" si="23"/>
        <v>189</v>
      </c>
      <c r="B205" s="327">
        <f t="shared" si="24"/>
        <v>22.93</v>
      </c>
      <c r="C205" s="328">
        <v>27.82</v>
      </c>
      <c r="D205" s="300">
        <v>43800</v>
      </c>
      <c r="E205" s="301">
        <v>24750</v>
      </c>
      <c r="F205" s="302">
        <f t="shared" si="22"/>
        <v>22921.936327954649</v>
      </c>
      <c r="G205" s="303">
        <f t="shared" si="22"/>
        <v>10675.772825305536</v>
      </c>
      <c r="H205" s="304">
        <f t="shared" si="17"/>
        <v>11356.025693801941</v>
      </c>
      <c r="I205" s="176">
        <f t="shared" si="18"/>
        <v>671.95418306520367</v>
      </c>
      <c r="J205" s="304">
        <v>319</v>
      </c>
      <c r="K205" s="318">
        <f t="shared" si="19"/>
        <v>45944.689030127323</v>
      </c>
      <c r="L205" s="221">
        <f t="shared" si="20"/>
        <v>4.36E-2</v>
      </c>
      <c r="M205" s="211">
        <f t="shared" si="21"/>
        <v>3.5900000000000001E-2</v>
      </c>
    </row>
    <row r="206" spans="1:13" s="164" customFormat="1" ht="16.5" customHeight="1" x14ac:dyDescent="0.2">
      <c r="A206" s="319">
        <f t="shared" si="23"/>
        <v>190</v>
      </c>
      <c r="B206" s="327">
        <f t="shared" si="24"/>
        <v>22.97</v>
      </c>
      <c r="C206" s="328">
        <v>27.82</v>
      </c>
      <c r="D206" s="300">
        <v>43800</v>
      </c>
      <c r="E206" s="301">
        <v>24750</v>
      </c>
      <c r="F206" s="302">
        <f t="shared" si="22"/>
        <v>22882.020026121027</v>
      </c>
      <c r="G206" s="303">
        <f t="shared" si="22"/>
        <v>10675.772825305536</v>
      </c>
      <c r="H206" s="304">
        <f t="shared" si="17"/>
        <v>11342.533983782178</v>
      </c>
      <c r="I206" s="176">
        <f t="shared" si="18"/>
        <v>671.15585702853139</v>
      </c>
      <c r="J206" s="304">
        <v>319</v>
      </c>
      <c r="K206" s="318">
        <f t="shared" si="19"/>
        <v>45890.482692237281</v>
      </c>
      <c r="L206" s="221">
        <f t="shared" si="20"/>
        <v>4.3499999999999997E-2</v>
      </c>
      <c r="M206" s="211">
        <f t="shared" si="21"/>
        <v>3.5900000000000001E-2</v>
      </c>
    </row>
    <row r="207" spans="1:13" s="164" customFormat="1" ht="16.5" customHeight="1" x14ac:dyDescent="0.2">
      <c r="A207" s="317">
        <f t="shared" si="23"/>
        <v>191</v>
      </c>
      <c r="B207" s="327">
        <f t="shared" si="24"/>
        <v>23.01</v>
      </c>
      <c r="C207" s="328">
        <v>27.82</v>
      </c>
      <c r="D207" s="300">
        <v>43800</v>
      </c>
      <c r="E207" s="301">
        <v>24750</v>
      </c>
      <c r="F207" s="302">
        <f t="shared" si="22"/>
        <v>22842.242503259455</v>
      </c>
      <c r="G207" s="303">
        <f t="shared" si="22"/>
        <v>10675.772825305536</v>
      </c>
      <c r="H207" s="304">
        <f t="shared" si="17"/>
        <v>11329.089181054964</v>
      </c>
      <c r="I207" s="176">
        <f t="shared" si="18"/>
        <v>670.3603065712997</v>
      </c>
      <c r="J207" s="304">
        <v>319</v>
      </c>
      <c r="K207" s="318">
        <f t="shared" si="19"/>
        <v>45836.464816191256</v>
      </c>
      <c r="L207" s="221">
        <f t="shared" si="20"/>
        <v>4.3499999999999997E-2</v>
      </c>
      <c r="M207" s="211">
        <f t="shared" si="21"/>
        <v>3.5900000000000001E-2</v>
      </c>
    </row>
    <row r="208" spans="1:13" s="164" customFormat="1" ht="16.5" customHeight="1" x14ac:dyDescent="0.2">
      <c r="A208" s="317">
        <f t="shared" si="23"/>
        <v>192</v>
      </c>
      <c r="B208" s="327">
        <f t="shared" si="24"/>
        <v>23.04</v>
      </c>
      <c r="C208" s="328">
        <v>27.82</v>
      </c>
      <c r="D208" s="300">
        <v>43800</v>
      </c>
      <c r="E208" s="301">
        <v>24750</v>
      </c>
      <c r="F208" s="302">
        <f t="shared" si="22"/>
        <v>22812.5</v>
      </c>
      <c r="G208" s="303">
        <f t="shared" si="22"/>
        <v>10675.772825305536</v>
      </c>
      <c r="H208" s="304">
        <f t="shared" si="17"/>
        <v>11319.036214953272</v>
      </c>
      <c r="I208" s="176">
        <f t="shared" si="18"/>
        <v>669.76545650611081</v>
      </c>
      <c r="J208" s="304">
        <v>319</v>
      </c>
      <c r="K208" s="318">
        <f t="shared" si="19"/>
        <v>45796.074496764923</v>
      </c>
      <c r="L208" s="221">
        <f t="shared" si="20"/>
        <v>4.3400000000000001E-2</v>
      </c>
      <c r="M208" s="211">
        <f t="shared" si="21"/>
        <v>3.5900000000000001E-2</v>
      </c>
    </row>
    <row r="209" spans="1:13" s="164" customFormat="1" ht="16.5" customHeight="1" x14ac:dyDescent="0.2">
      <c r="A209" s="317">
        <f t="shared" si="23"/>
        <v>193</v>
      </c>
      <c r="B209" s="327">
        <f t="shared" si="24"/>
        <v>23.08</v>
      </c>
      <c r="C209" s="328">
        <v>27.82</v>
      </c>
      <c r="D209" s="300">
        <v>43800</v>
      </c>
      <c r="E209" s="301">
        <v>24750</v>
      </c>
      <c r="F209" s="302">
        <f t="shared" si="22"/>
        <v>22772.963604852688</v>
      </c>
      <c r="G209" s="303">
        <f t="shared" si="22"/>
        <v>10675.772825305536</v>
      </c>
      <c r="H209" s="304">
        <f t="shared" si="17"/>
        <v>11305.67291339348</v>
      </c>
      <c r="I209" s="176">
        <f t="shared" si="18"/>
        <v>668.97472860316452</v>
      </c>
      <c r="J209" s="304">
        <v>319</v>
      </c>
      <c r="K209" s="318">
        <f t="shared" si="19"/>
        <v>45742.38407215487</v>
      </c>
      <c r="L209" s="221">
        <f t="shared" si="20"/>
        <v>4.3299999999999998E-2</v>
      </c>
      <c r="M209" s="211">
        <f t="shared" si="21"/>
        <v>3.5900000000000001E-2</v>
      </c>
    </row>
    <row r="210" spans="1:13" s="164" customFormat="1" ht="16.5" customHeight="1" x14ac:dyDescent="0.2">
      <c r="A210" s="317">
        <f t="shared" si="23"/>
        <v>194</v>
      </c>
      <c r="B210" s="327">
        <f t="shared" si="24"/>
        <v>23.11</v>
      </c>
      <c r="C210" s="328">
        <v>27.82</v>
      </c>
      <c r="D210" s="300">
        <v>43800</v>
      </c>
      <c r="E210" s="301">
        <v>24750</v>
      </c>
      <c r="F210" s="302">
        <f t="shared" si="22"/>
        <v>22743.401125054086</v>
      </c>
      <c r="G210" s="303">
        <f t="shared" si="22"/>
        <v>10675.772825305536</v>
      </c>
      <c r="H210" s="304">
        <f t="shared" ref="H210:H273" si="25">(F210+G210)*33.8%</f>
        <v>11295.680795221549</v>
      </c>
      <c r="I210" s="176">
        <f t="shared" si="18"/>
        <v>668.38347900719236</v>
      </c>
      <c r="J210" s="304">
        <v>319</v>
      </c>
      <c r="K210" s="318">
        <f t="shared" si="19"/>
        <v>45702.238224588356</v>
      </c>
      <c r="L210" s="221">
        <f t="shared" si="20"/>
        <v>4.3299999999999998E-2</v>
      </c>
      <c r="M210" s="211">
        <f t="shared" si="21"/>
        <v>3.5900000000000001E-2</v>
      </c>
    </row>
    <row r="211" spans="1:13" s="164" customFormat="1" ht="16.5" customHeight="1" x14ac:dyDescent="0.2">
      <c r="A211" s="317">
        <f t="shared" si="23"/>
        <v>195</v>
      </c>
      <c r="B211" s="327">
        <f t="shared" si="24"/>
        <v>23.15</v>
      </c>
      <c r="C211" s="328">
        <v>27.82</v>
      </c>
      <c r="D211" s="300">
        <v>43800</v>
      </c>
      <c r="E211" s="301">
        <v>24750</v>
      </c>
      <c r="F211" s="302">
        <f t="shared" si="22"/>
        <v>22704.103671706267</v>
      </c>
      <c r="G211" s="303">
        <f t="shared" si="22"/>
        <v>10675.772825305536</v>
      </c>
      <c r="H211" s="304">
        <f t="shared" si="25"/>
        <v>11282.398255989989</v>
      </c>
      <c r="I211" s="176">
        <f t="shared" ref="I211:I274" si="26">(F211+G211)*2%</f>
        <v>667.59752994023609</v>
      </c>
      <c r="J211" s="304">
        <v>319</v>
      </c>
      <c r="K211" s="318">
        <f t="shared" ref="K211:K274" si="27">SUM(F211:J211)</f>
        <v>45648.872282942029</v>
      </c>
      <c r="L211" s="221">
        <f t="shared" ref="L211:L274" si="28">ROUND(1/B211,4)</f>
        <v>4.3200000000000002E-2</v>
      </c>
      <c r="M211" s="211">
        <f t="shared" ref="M211:M274" si="29">ROUND(1/C211,4)</f>
        <v>3.5900000000000001E-2</v>
      </c>
    </row>
    <row r="212" spans="1:13" s="164" customFormat="1" ht="16.5" customHeight="1" x14ac:dyDescent="0.2">
      <c r="A212" s="317">
        <f t="shared" si="23"/>
        <v>196</v>
      </c>
      <c r="B212" s="327">
        <f t="shared" si="24"/>
        <v>23.19</v>
      </c>
      <c r="C212" s="328">
        <v>27.82</v>
      </c>
      <c r="D212" s="300">
        <v>43800</v>
      </c>
      <c r="E212" s="301">
        <v>24750</v>
      </c>
      <c r="F212" s="302">
        <f t="shared" si="22"/>
        <v>22664.94178525226</v>
      </c>
      <c r="G212" s="303">
        <f t="shared" si="22"/>
        <v>10675.772825305536</v>
      </c>
      <c r="H212" s="304">
        <f t="shared" si="25"/>
        <v>11269.161538368535</v>
      </c>
      <c r="I212" s="176">
        <f t="shared" si="26"/>
        <v>666.81429221115604</v>
      </c>
      <c r="J212" s="304">
        <v>319</v>
      </c>
      <c r="K212" s="318">
        <f t="shared" si="27"/>
        <v>45595.690441137493</v>
      </c>
      <c r="L212" s="221">
        <f t="shared" si="28"/>
        <v>4.3099999999999999E-2</v>
      </c>
      <c r="M212" s="211">
        <f t="shared" si="29"/>
        <v>3.5900000000000001E-2</v>
      </c>
    </row>
    <row r="213" spans="1:13" s="164" customFormat="1" ht="16.5" customHeight="1" x14ac:dyDescent="0.2">
      <c r="A213" s="317">
        <f t="shared" si="23"/>
        <v>197</v>
      </c>
      <c r="B213" s="327">
        <f t="shared" si="24"/>
        <v>23.22</v>
      </c>
      <c r="C213" s="328">
        <v>27.82</v>
      </c>
      <c r="D213" s="300">
        <v>43800</v>
      </c>
      <c r="E213" s="301">
        <v>24750</v>
      </c>
      <c r="F213" s="302">
        <f t="shared" si="22"/>
        <v>22635.658914728683</v>
      </c>
      <c r="G213" s="303">
        <f t="shared" si="22"/>
        <v>10675.772825305536</v>
      </c>
      <c r="H213" s="304">
        <f t="shared" si="25"/>
        <v>11259.263928131564</v>
      </c>
      <c r="I213" s="176">
        <f t="shared" si="26"/>
        <v>666.2286348006844</v>
      </c>
      <c r="J213" s="304">
        <v>319</v>
      </c>
      <c r="K213" s="318">
        <f t="shared" si="27"/>
        <v>45555.924302966465</v>
      </c>
      <c r="L213" s="221">
        <f t="shared" si="28"/>
        <v>4.3099999999999999E-2</v>
      </c>
      <c r="M213" s="211">
        <f t="shared" si="29"/>
        <v>3.5900000000000001E-2</v>
      </c>
    </row>
    <row r="214" spans="1:13" s="164" customFormat="1" ht="16.5" customHeight="1" x14ac:dyDescent="0.2">
      <c r="A214" s="317">
        <f t="shared" si="23"/>
        <v>198</v>
      </c>
      <c r="B214" s="327">
        <f t="shared" si="24"/>
        <v>23.26</v>
      </c>
      <c r="C214" s="328">
        <v>27.82</v>
      </c>
      <c r="D214" s="300">
        <v>43800</v>
      </c>
      <c r="E214" s="301">
        <v>24750</v>
      </c>
      <c r="F214" s="302">
        <f t="shared" si="22"/>
        <v>22596.732588134135</v>
      </c>
      <c r="G214" s="303">
        <f t="shared" si="22"/>
        <v>10675.772825305536</v>
      </c>
      <c r="H214" s="304">
        <f t="shared" si="25"/>
        <v>11246.106829742608</v>
      </c>
      <c r="I214" s="176">
        <f t="shared" si="26"/>
        <v>665.45010826879343</v>
      </c>
      <c r="J214" s="304">
        <v>319</v>
      </c>
      <c r="K214" s="318">
        <f t="shared" si="27"/>
        <v>45503.062351451073</v>
      </c>
      <c r="L214" s="221">
        <f t="shared" si="28"/>
        <v>4.2999999999999997E-2</v>
      </c>
      <c r="M214" s="211">
        <f t="shared" si="29"/>
        <v>3.5900000000000001E-2</v>
      </c>
    </row>
    <row r="215" spans="1:13" s="164" customFormat="1" ht="16.5" customHeight="1" x14ac:dyDescent="0.2">
      <c r="A215" s="317">
        <f t="shared" si="23"/>
        <v>199</v>
      </c>
      <c r="B215" s="327">
        <f t="shared" si="24"/>
        <v>23.29</v>
      </c>
      <c r="C215" s="328">
        <v>27.82</v>
      </c>
      <c r="D215" s="300">
        <v>43800</v>
      </c>
      <c r="E215" s="301">
        <v>24750</v>
      </c>
      <c r="F215" s="302">
        <f t="shared" si="22"/>
        <v>22567.62559038214</v>
      </c>
      <c r="G215" s="303">
        <f t="shared" si="22"/>
        <v>10675.772825305536</v>
      </c>
      <c r="H215" s="304">
        <f t="shared" si="25"/>
        <v>11236.268664502433</v>
      </c>
      <c r="I215" s="176">
        <f t="shared" si="26"/>
        <v>664.86796831375352</v>
      </c>
      <c r="J215" s="304">
        <v>319</v>
      </c>
      <c r="K215" s="318">
        <f t="shared" si="27"/>
        <v>45463.535048503858</v>
      </c>
      <c r="L215" s="221">
        <f t="shared" si="28"/>
        <v>4.2900000000000001E-2</v>
      </c>
      <c r="M215" s="211">
        <f t="shared" si="29"/>
        <v>3.5900000000000001E-2</v>
      </c>
    </row>
    <row r="216" spans="1:13" s="164" customFormat="1" ht="16.5" customHeight="1" x14ac:dyDescent="0.2">
      <c r="A216" s="320">
        <f t="shared" si="23"/>
        <v>200</v>
      </c>
      <c r="B216" s="327">
        <f t="shared" si="24"/>
        <v>23.33</v>
      </c>
      <c r="C216" s="328">
        <v>27.82</v>
      </c>
      <c r="D216" s="300">
        <v>43800</v>
      </c>
      <c r="E216" s="301">
        <v>24750</v>
      </c>
      <c r="F216" s="302">
        <f t="shared" si="22"/>
        <v>22528.932704672097</v>
      </c>
      <c r="G216" s="303">
        <f t="shared" si="22"/>
        <v>10675.772825305536</v>
      </c>
      <c r="H216" s="304">
        <f t="shared" si="25"/>
        <v>11223.190469132438</v>
      </c>
      <c r="I216" s="176">
        <f t="shared" si="26"/>
        <v>664.09411059955266</v>
      </c>
      <c r="J216" s="305">
        <v>319</v>
      </c>
      <c r="K216" s="306">
        <f t="shared" si="27"/>
        <v>45410.990109709623</v>
      </c>
      <c r="L216" s="221">
        <f t="shared" si="28"/>
        <v>4.2900000000000001E-2</v>
      </c>
      <c r="M216" s="211">
        <f t="shared" si="29"/>
        <v>3.5900000000000001E-2</v>
      </c>
    </row>
    <row r="217" spans="1:13" s="164" customFormat="1" ht="16.5" customHeight="1" x14ac:dyDescent="0.2">
      <c r="A217" s="317">
        <f t="shared" si="23"/>
        <v>201</v>
      </c>
      <c r="B217" s="327">
        <f t="shared" si="24"/>
        <v>23.36</v>
      </c>
      <c r="C217" s="328">
        <v>27.82</v>
      </c>
      <c r="D217" s="300">
        <v>43800</v>
      </c>
      <c r="E217" s="301">
        <v>24750</v>
      </c>
      <c r="F217" s="302">
        <f t="shared" si="22"/>
        <v>22500</v>
      </c>
      <c r="G217" s="303">
        <f t="shared" si="22"/>
        <v>10675.772825305536</v>
      </c>
      <c r="H217" s="304">
        <f t="shared" si="25"/>
        <v>11213.411214953272</v>
      </c>
      <c r="I217" s="176">
        <f t="shared" si="26"/>
        <v>663.51545650611081</v>
      </c>
      <c r="J217" s="304">
        <v>319</v>
      </c>
      <c r="K217" s="318">
        <f t="shared" si="27"/>
        <v>45371.699496764923</v>
      </c>
      <c r="L217" s="221">
        <f t="shared" si="28"/>
        <v>4.2799999999999998E-2</v>
      </c>
      <c r="M217" s="211">
        <f t="shared" si="29"/>
        <v>3.5900000000000001E-2</v>
      </c>
    </row>
    <row r="218" spans="1:13" s="164" customFormat="1" ht="16.5" customHeight="1" x14ac:dyDescent="0.2">
      <c r="A218" s="317">
        <f t="shared" si="23"/>
        <v>202</v>
      </c>
      <c r="B218" s="327">
        <f t="shared" si="24"/>
        <v>23.39</v>
      </c>
      <c r="C218" s="328">
        <v>27.82</v>
      </c>
      <c r="D218" s="300">
        <v>43800</v>
      </c>
      <c r="E218" s="301">
        <v>24750</v>
      </c>
      <c r="F218" s="302">
        <f t="shared" si="22"/>
        <v>22471.141513467293</v>
      </c>
      <c r="G218" s="303">
        <f t="shared" si="22"/>
        <v>10675.772825305536</v>
      </c>
      <c r="H218" s="304">
        <f t="shared" si="25"/>
        <v>11203.657046505214</v>
      </c>
      <c r="I218" s="176">
        <f t="shared" si="26"/>
        <v>662.9382867754565</v>
      </c>
      <c r="J218" s="304">
        <v>319</v>
      </c>
      <c r="K218" s="318">
        <f t="shared" si="27"/>
        <v>45332.509672053493</v>
      </c>
      <c r="L218" s="221">
        <f t="shared" si="28"/>
        <v>4.2799999999999998E-2</v>
      </c>
      <c r="M218" s="211">
        <f t="shared" si="29"/>
        <v>3.5900000000000001E-2</v>
      </c>
    </row>
    <row r="219" spans="1:13" s="164" customFormat="1" ht="16.5" customHeight="1" x14ac:dyDescent="0.2">
      <c r="A219" s="317">
        <f t="shared" si="23"/>
        <v>203</v>
      </c>
      <c r="B219" s="327">
        <f t="shared" si="24"/>
        <v>23.43</v>
      </c>
      <c r="C219" s="328">
        <v>27.82</v>
      </c>
      <c r="D219" s="300">
        <v>43800</v>
      </c>
      <c r="E219" s="301">
        <v>24750</v>
      </c>
      <c r="F219" s="302">
        <f t="shared" si="22"/>
        <v>22432.778489116514</v>
      </c>
      <c r="G219" s="303">
        <f t="shared" si="22"/>
        <v>10675.772825305536</v>
      </c>
      <c r="H219" s="304">
        <f t="shared" si="25"/>
        <v>11190.69034427465</v>
      </c>
      <c r="I219" s="176">
        <f t="shared" si="26"/>
        <v>662.17102628844088</v>
      </c>
      <c r="J219" s="304">
        <v>319</v>
      </c>
      <c r="K219" s="318">
        <f t="shared" si="27"/>
        <v>45280.412684985138</v>
      </c>
      <c r="L219" s="221">
        <f t="shared" si="28"/>
        <v>4.2700000000000002E-2</v>
      </c>
      <c r="M219" s="211">
        <f t="shared" si="29"/>
        <v>3.5900000000000001E-2</v>
      </c>
    </row>
    <row r="220" spans="1:13" s="164" customFormat="1" ht="16.5" customHeight="1" x14ac:dyDescent="0.2">
      <c r="A220" s="317">
        <f t="shared" si="23"/>
        <v>204</v>
      </c>
      <c r="B220" s="327">
        <f t="shared" si="24"/>
        <v>23.46</v>
      </c>
      <c r="C220" s="328">
        <v>27.82</v>
      </c>
      <c r="D220" s="300">
        <v>43800</v>
      </c>
      <c r="E220" s="301">
        <v>24750</v>
      </c>
      <c r="F220" s="302">
        <f t="shared" si="22"/>
        <v>22404.092071611252</v>
      </c>
      <c r="G220" s="303">
        <f t="shared" si="22"/>
        <v>10675.772825305536</v>
      </c>
      <c r="H220" s="304">
        <f t="shared" si="25"/>
        <v>11180.994335157871</v>
      </c>
      <c r="I220" s="176">
        <f t="shared" si="26"/>
        <v>661.59729793833571</v>
      </c>
      <c r="J220" s="304">
        <v>319</v>
      </c>
      <c r="K220" s="318">
        <f t="shared" si="27"/>
        <v>45241.456530012991</v>
      </c>
      <c r="L220" s="221">
        <f t="shared" si="28"/>
        <v>4.2599999999999999E-2</v>
      </c>
      <c r="M220" s="211">
        <f t="shared" si="29"/>
        <v>3.5900000000000001E-2</v>
      </c>
    </row>
    <row r="221" spans="1:13" s="164" customFormat="1" ht="16.5" customHeight="1" x14ac:dyDescent="0.2">
      <c r="A221" s="317">
        <f t="shared" si="23"/>
        <v>205</v>
      </c>
      <c r="B221" s="327">
        <f t="shared" si="24"/>
        <v>23.5</v>
      </c>
      <c r="C221" s="328">
        <v>27.82</v>
      </c>
      <c r="D221" s="300">
        <v>43800</v>
      </c>
      <c r="E221" s="301">
        <v>24750</v>
      </c>
      <c r="F221" s="302">
        <f t="shared" si="22"/>
        <v>22365.957446808508</v>
      </c>
      <c r="G221" s="303">
        <f t="shared" si="22"/>
        <v>10675.772825305536</v>
      </c>
      <c r="H221" s="304">
        <f t="shared" si="25"/>
        <v>11168.104831974546</v>
      </c>
      <c r="I221" s="176">
        <f t="shared" si="26"/>
        <v>660.83460544228092</v>
      </c>
      <c r="J221" s="304">
        <v>319</v>
      </c>
      <c r="K221" s="318">
        <f t="shared" si="27"/>
        <v>45189.66970953087</v>
      </c>
      <c r="L221" s="221">
        <f t="shared" si="28"/>
        <v>4.2599999999999999E-2</v>
      </c>
      <c r="M221" s="211">
        <f t="shared" si="29"/>
        <v>3.5900000000000001E-2</v>
      </c>
    </row>
    <row r="222" spans="1:13" s="164" customFormat="1" ht="16.5" customHeight="1" x14ac:dyDescent="0.2">
      <c r="A222" s="317">
        <f t="shared" si="23"/>
        <v>206</v>
      </c>
      <c r="B222" s="327">
        <f t="shared" si="24"/>
        <v>23.53</v>
      </c>
      <c r="C222" s="328">
        <v>27.82</v>
      </c>
      <c r="D222" s="300">
        <v>43800</v>
      </c>
      <c r="E222" s="301">
        <v>24750</v>
      </c>
      <c r="F222" s="302">
        <f t="shared" si="22"/>
        <v>22337.4415639609</v>
      </c>
      <c r="G222" s="303">
        <f t="shared" si="22"/>
        <v>10675.772825305536</v>
      </c>
      <c r="H222" s="304">
        <f t="shared" si="25"/>
        <v>11158.466463572053</v>
      </c>
      <c r="I222" s="176">
        <f t="shared" si="26"/>
        <v>660.26428778532863</v>
      </c>
      <c r="J222" s="304">
        <v>319</v>
      </c>
      <c r="K222" s="318">
        <f t="shared" si="27"/>
        <v>45150.945140623815</v>
      </c>
      <c r="L222" s="221">
        <f t="shared" si="28"/>
        <v>4.2500000000000003E-2</v>
      </c>
      <c r="M222" s="211">
        <f t="shared" si="29"/>
        <v>3.5900000000000001E-2</v>
      </c>
    </row>
    <row r="223" spans="1:13" s="164" customFormat="1" ht="16.5" customHeight="1" x14ac:dyDescent="0.2">
      <c r="A223" s="317">
        <f t="shared" si="23"/>
        <v>207</v>
      </c>
      <c r="B223" s="327">
        <f t="shared" si="24"/>
        <v>23.57</v>
      </c>
      <c r="C223" s="328">
        <v>27.82</v>
      </c>
      <c r="D223" s="300">
        <v>43800</v>
      </c>
      <c r="E223" s="301">
        <v>24750</v>
      </c>
      <c r="F223" s="302">
        <f t="shared" si="22"/>
        <v>22299.53330504879</v>
      </c>
      <c r="G223" s="303">
        <f t="shared" si="22"/>
        <v>10675.772825305536</v>
      </c>
      <c r="H223" s="304">
        <f t="shared" si="25"/>
        <v>11145.653472059759</v>
      </c>
      <c r="I223" s="176">
        <f t="shared" si="26"/>
        <v>659.50612260708647</v>
      </c>
      <c r="J223" s="304">
        <v>319</v>
      </c>
      <c r="K223" s="318">
        <f t="shared" si="27"/>
        <v>45099.46572502116</v>
      </c>
      <c r="L223" s="221">
        <f t="shared" si="28"/>
        <v>4.24E-2</v>
      </c>
      <c r="M223" s="211">
        <f t="shared" si="29"/>
        <v>3.5900000000000001E-2</v>
      </c>
    </row>
    <row r="224" spans="1:13" s="164" customFormat="1" ht="16.5" customHeight="1" x14ac:dyDescent="0.2">
      <c r="A224" s="317">
        <f t="shared" si="23"/>
        <v>208</v>
      </c>
      <c r="B224" s="327">
        <f t="shared" si="24"/>
        <v>23.6</v>
      </c>
      <c r="C224" s="328">
        <v>27.82</v>
      </c>
      <c r="D224" s="300">
        <v>43800</v>
      </c>
      <c r="E224" s="301">
        <v>24750</v>
      </c>
      <c r="F224" s="302">
        <f t="shared" si="22"/>
        <v>22271.186440677964</v>
      </c>
      <c r="G224" s="303">
        <f t="shared" si="22"/>
        <v>10675.772825305536</v>
      </c>
      <c r="H224" s="304">
        <f t="shared" si="25"/>
        <v>11136.072231902423</v>
      </c>
      <c r="I224" s="176">
        <f t="shared" si="26"/>
        <v>658.93918531967006</v>
      </c>
      <c r="J224" s="304">
        <v>319</v>
      </c>
      <c r="K224" s="318">
        <f t="shared" si="27"/>
        <v>45060.970683205596</v>
      </c>
      <c r="L224" s="221">
        <f t="shared" si="28"/>
        <v>4.24E-2</v>
      </c>
      <c r="M224" s="211">
        <f t="shared" si="29"/>
        <v>3.5900000000000001E-2</v>
      </c>
    </row>
    <row r="225" spans="1:13" s="164" customFormat="1" ht="16.5" customHeight="1" x14ac:dyDescent="0.2">
      <c r="A225" s="317">
        <f t="shared" si="23"/>
        <v>209</v>
      </c>
      <c r="B225" s="327">
        <f t="shared" si="24"/>
        <v>23.63</v>
      </c>
      <c r="C225" s="328">
        <v>27.82</v>
      </c>
      <c r="D225" s="300">
        <v>43800</v>
      </c>
      <c r="E225" s="301">
        <v>24750</v>
      </c>
      <c r="F225" s="302">
        <f t="shared" ref="F225:G288" si="30">12*(1/B225*D225)</f>
        <v>22242.911553110454</v>
      </c>
      <c r="G225" s="303">
        <f t="shared" si="30"/>
        <v>10675.772825305536</v>
      </c>
      <c r="H225" s="304">
        <f t="shared" si="25"/>
        <v>11126.515319904602</v>
      </c>
      <c r="I225" s="176">
        <f t="shared" si="26"/>
        <v>658.37368756831972</v>
      </c>
      <c r="J225" s="304">
        <v>319</v>
      </c>
      <c r="K225" s="318">
        <f t="shared" si="27"/>
        <v>45022.573385888907</v>
      </c>
      <c r="L225" s="221">
        <f t="shared" si="28"/>
        <v>4.2299999999999997E-2</v>
      </c>
      <c r="M225" s="211">
        <f t="shared" si="29"/>
        <v>3.5900000000000001E-2</v>
      </c>
    </row>
    <row r="226" spans="1:13" s="164" customFormat="1" ht="16.5" customHeight="1" x14ac:dyDescent="0.2">
      <c r="A226" s="319">
        <f t="shared" ref="A226:A289" si="31">+A225+1</f>
        <v>210</v>
      </c>
      <c r="B226" s="327">
        <f t="shared" si="24"/>
        <v>23.67</v>
      </c>
      <c r="C226" s="328">
        <v>27.82</v>
      </c>
      <c r="D226" s="300">
        <v>43800</v>
      </c>
      <c r="E226" s="301">
        <v>24750</v>
      </c>
      <c r="F226" s="302">
        <f t="shared" si="30"/>
        <v>22205.323193916345</v>
      </c>
      <c r="G226" s="303">
        <f t="shared" si="30"/>
        <v>10675.772825305536</v>
      </c>
      <c r="H226" s="304">
        <f t="shared" si="25"/>
        <v>11113.810454496994</v>
      </c>
      <c r="I226" s="176">
        <f t="shared" si="26"/>
        <v>657.62192038443754</v>
      </c>
      <c r="J226" s="304">
        <v>319</v>
      </c>
      <c r="K226" s="318">
        <f t="shared" si="27"/>
        <v>44971.528394103312</v>
      </c>
      <c r="L226" s="221">
        <f t="shared" si="28"/>
        <v>4.2200000000000001E-2</v>
      </c>
      <c r="M226" s="211">
        <f t="shared" si="29"/>
        <v>3.5900000000000001E-2</v>
      </c>
    </row>
    <row r="227" spans="1:13" s="164" customFormat="1" ht="16.5" customHeight="1" x14ac:dyDescent="0.2">
      <c r="A227" s="317">
        <f t="shared" si="31"/>
        <v>211</v>
      </c>
      <c r="B227" s="327">
        <f t="shared" si="24"/>
        <v>23.7</v>
      </c>
      <c r="C227" s="328">
        <v>27.82</v>
      </c>
      <c r="D227" s="300">
        <v>43800</v>
      </c>
      <c r="E227" s="301">
        <v>24750</v>
      </c>
      <c r="F227" s="302">
        <f t="shared" si="30"/>
        <v>22177.215189873416</v>
      </c>
      <c r="G227" s="303">
        <f t="shared" si="30"/>
        <v>10675.772825305536</v>
      </c>
      <c r="H227" s="304">
        <f t="shared" si="25"/>
        <v>11104.309949130486</v>
      </c>
      <c r="I227" s="176">
        <f t="shared" si="26"/>
        <v>657.05976030357908</v>
      </c>
      <c r="J227" s="304">
        <v>319</v>
      </c>
      <c r="K227" s="318">
        <f t="shared" si="27"/>
        <v>44933.357724613023</v>
      </c>
      <c r="L227" s="221">
        <f t="shared" si="28"/>
        <v>4.2200000000000001E-2</v>
      </c>
      <c r="M227" s="211">
        <f t="shared" si="29"/>
        <v>3.5900000000000001E-2</v>
      </c>
    </row>
    <row r="228" spans="1:13" s="164" customFormat="1" ht="16.5" customHeight="1" x14ac:dyDescent="0.2">
      <c r="A228" s="317">
        <f t="shared" si="31"/>
        <v>212</v>
      </c>
      <c r="B228" s="327">
        <f t="shared" si="24"/>
        <v>23.73</v>
      </c>
      <c r="C228" s="328">
        <v>27.82</v>
      </c>
      <c r="D228" s="300">
        <v>43800</v>
      </c>
      <c r="E228" s="301">
        <v>24750</v>
      </c>
      <c r="F228" s="302">
        <f t="shared" si="30"/>
        <v>22149.17825537295</v>
      </c>
      <c r="G228" s="303">
        <f t="shared" si="30"/>
        <v>10675.772825305536</v>
      </c>
      <c r="H228" s="304">
        <f t="shared" si="25"/>
        <v>11094.833465269327</v>
      </c>
      <c r="I228" s="176">
        <f t="shared" si="26"/>
        <v>656.49902161356965</v>
      </c>
      <c r="J228" s="304">
        <v>319</v>
      </c>
      <c r="K228" s="318">
        <f t="shared" si="27"/>
        <v>44895.283567561382</v>
      </c>
      <c r="L228" s="221">
        <f t="shared" si="28"/>
        <v>4.2099999999999999E-2</v>
      </c>
      <c r="M228" s="211">
        <f t="shared" si="29"/>
        <v>3.5900000000000001E-2</v>
      </c>
    </row>
    <row r="229" spans="1:13" s="164" customFormat="1" ht="16.5" customHeight="1" x14ac:dyDescent="0.2">
      <c r="A229" s="317">
        <f t="shared" si="31"/>
        <v>213</v>
      </c>
      <c r="B229" s="327">
        <f t="shared" si="24"/>
        <v>23.76</v>
      </c>
      <c r="C229" s="328">
        <v>27.82</v>
      </c>
      <c r="D229" s="300">
        <v>43800</v>
      </c>
      <c r="E229" s="301">
        <v>24750</v>
      </c>
      <c r="F229" s="302">
        <f t="shared" si="30"/>
        <v>22121.21212121212</v>
      </c>
      <c r="G229" s="303">
        <f t="shared" si="30"/>
        <v>10675.772825305536</v>
      </c>
      <c r="H229" s="304">
        <f t="shared" si="25"/>
        <v>11085.380911922965</v>
      </c>
      <c r="I229" s="176">
        <f t="shared" si="26"/>
        <v>655.93969893035307</v>
      </c>
      <c r="J229" s="304">
        <v>319</v>
      </c>
      <c r="K229" s="318">
        <f t="shared" si="27"/>
        <v>44857.305557370964</v>
      </c>
      <c r="L229" s="221">
        <f t="shared" si="28"/>
        <v>4.2099999999999999E-2</v>
      </c>
      <c r="M229" s="211">
        <f t="shared" si="29"/>
        <v>3.5900000000000001E-2</v>
      </c>
    </row>
    <row r="230" spans="1:13" s="164" customFormat="1" ht="16.5" customHeight="1" x14ac:dyDescent="0.2">
      <c r="A230" s="317">
        <f t="shared" si="31"/>
        <v>214</v>
      </c>
      <c r="B230" s="327">
        <f t="shared" si="24"/>
        <v>23.8</v>
      </c>
      <c r="C230" s="328">
        <v>27.82</v>
      </c>
      <c r="D230" s="300">
        <v>43800</v>
      </c>
      <c r="E230" s="301">
        <v>24750</v>
      </c>
      <c r="F230" s="302">
        <f t="shared" si="30"/>
        <v>22084.033613445376</v>
      </c>
      <c r="G230" s="303">
        <f t="shared" si="30"/>
        <v>10675.772825305536</v>
      </c>
      <c r="H230" s="304">
        <f t="shared" si="25"/>
        <v>11072.814576297807</v>
      </c>
      <c r="I230" s="176">
        <f t="shared" si="26"/>
        <v>655.19612877501822</v>
      </c>
      <c r="J230" s="304">
        <v>319</v>
      </c>
      <c r="K230" s="318">
        <f t="shared" si="27"/>
        <v>44806.817143823733</v>
      </c>
      <c r="L230" s="221">
        <f t="shared" si="28"/>
        <v>4.2000000000000003E-2</v>
      </c>
      <c r="M230" s="211">
        <f t="shared" si="29"/>
        <v>3.5900000000000001E-2</v>
      </c>
    </row>
    <row r="231" spans="1:13" s="164" customFormat="1" ht="16.5" customHeight="1" x14ac:dyDescent="0.2">
      <c r="A231" s="317">
        <f t="shared" si="31"/>
        <v>215</v>
      </c>
      <c r="B231" s="327">
        <f t="shared" si="24"/>
        <v>23.83</v>
      </c>
      <c r="C231" s="328">
        <v>27.82</v>
      </c>
      <c r="D231" s="300">
        <v>43800</v>
      </c>
      <c r="E231" s="301">
        <v>24750</v>
      </c>
      <c r="F231" s="302">
        <f t="shared" si="30"/>
        <v>22056.231640788923</v>
      </c>
      <c r="G231" s="303">
        <f t="shared" si="30"/>
        <v>10675.772825305536</v>
      </c>
      <c r="H231" s="304">
        <f t="shared" si="25"/>
        <v>11063.417509539926</v>
      </c>
      <c r="I231" s="176">
        <f t="shared" si="26"/>
        <v>654.64008932188915</v>
      </c>
      <c r="J231" s="304">
        <v>319</v>
      </c>
      <c r="K231" s="318">
        <f t="shared" si="27"/>
        <v>44769.06206495627</v>
      </c>
      <c r="L231" s="221">
        <f t="shared" si="28"/>
        <v>4.2000000000000003E-2</v>
      </c>
      <c r="M231" s="211">
        <f t="shared" si="29"/>
        <v>3.5900000000000001E-2</v>
      </c>
    </row>
    <row r="232" spans="1:13" s="164" customFormat="1" ht="16.5" customHeight="1" x14ac:dyDescent="0.2">
      <c r="A232" s="317">
        <f t="shared" si="31"/>
        <v>216</v>
      </c>
      <c r="B232" s="327">
        <f t="shared" si="24"/>
        <v>23.86</v>
      </c>
      <c r="C232" s="328">
        <v>27.82</v>
      </c>
      <c r="D232" s="300">
        <v>43800</v>
      </c>
      <c r="E232" s="301">
        <v>24750</v>
      </c>
      <c r="F232" s="302">
        <f t="shared" si="30"/>
        <v>22028.499580888518</v>
      </c>
      <c r="G232" s="303">
        <f t="shared" si="30"/>
        <v>10675.772825305536</v>
      </c>
      <c r="H232" s="304">
        <f t="shared" si="25"/>
        <v>11054.044073293589</v>
      </c>
      <c r="I232" s="176">
        <f t="shared" si="26"/>
        <v>654.08544812388106</v>
      </c>
      <c r="J232" s="304">
        <v>319</v>
      </c>
      <c r="K232" s="318">
        <f t="shared" si="27"/>
        <v>44731.401927611521</v>
      </c>
      <c r="L232" s="221">
        <f t="shared" si="28"/>
        <v>4.19E-2</v>
      </c>
      <c r="M232" s="211">
        <f t="shared" si="29"/>
        <v>3.5900000000000001E-2</v>
      </c>
    </row>
    <row r="233" spans="1:13" s="164" customFormat="1" ht="16.5" customHeight="1" x14ac:dyDescent="0.2">
      <c r="A233" s="317">
        <f t="shared" si="31"/>
        <v>217</v>
      </c>
      <c r="B233" s="327">
        <f t="shared" si="24"/>
        <v>23.89</v>
      </c>
      <c r="C233" s="328">
        <v>27.82</v>
      </c>
      <c r="D233" s="300">
        <v>43800</v>
      </c>
      <c r="E233" s="301">
        <v>24750</v>
      </c>
      <c r="F233" s="302">
        <f t="shared" si="30"/>
        <v>22000.837170364168</v>
      </c>
      <c r="G233" s="303">
        <f t="shared" si="30"/>
        <v>10675.772825305536</v>
      </c>
      <c r="H233" s="304">
        <f t="shared" si="25"/>
        <v>11044.694178536358</v>
      </c>
      <c r="I233" s="176">
        <f t="shared" si="26"/>
        <v>653.53219991339404</v>
      </c>
      <c r="J233" s="304">
        <v>319</v>
      </c>
      <c r="K233" s="318">
        <f t="shared" si="27"/>
        <v>44693.836374119455</v>
      </c>
      <c r="L233" s="221">
        <f t="shared" si="28"/>
        <v>4.19E-2</v>
      </c>
      <c r="M233" s="211">
        <f t="shared" si="29"/>
        <v>3.5900000000000001E-2</v>
      </c>
    </row>
    <row r="234" spans="1:13" s="164" customFormat="1" ht="16.5" customHeight="1" x14ac:dyDescent="0.2">
      <c r="A234" s="317">
        <f t="shared" si="31"/>
        <v>218</v>
      </c>
      <c r="B234" s="327">
        <f t="shared" si="24"/>
        <v>23.93</v>
      </c>
      <c r="C234" s="328">
        <v>27.82</v>
      </c>
      <c r="D234" s="300">
        <v>43800</v>
      </c>
      <c r="E234" s="301">
        <v>24750</v>
      </c>
      <c r="F234" s="302">
        <f t="shared" si="30"/>
        <v>21964.061847053908</v>
      </c>
      <c r="G234" s="303">
        <f t="shared" si="30"/>
        <v>10675.772825305536</v>
      </c>
      <c r="H234" s="304">
        <f t="shared" si="25"/>
        <v>11032.26411925749</v>
      </c>
      <c r="I234" s="176">
        <f t="shared" si="26"/>
        <v>652.79669344718889</v>
      </c>
      <c r="J234" s="304">
        <v>319</v>
      </c>
      <c r="K234" s="318">
        <f t="shared" si="27"/>
        <v>44643.895485064124</v>
      </c>
      <c r="L234" s="221">
        <f t="shared" si="28"/>
        <v>4.1799999999999997E-2</v>
      </c>
      <c r="M234" s="211">
        <f t="shared" si="29"/>
        <v>3.5900000000000001E-2</v>
      </c>
    </row>
    <row r="235" spans="1:13" s="164" customFormat="1" ht="16.5" customHeight="1" x14ac:dyDescent="0.2">
      <c r="A235" s="317">
        <f t="shared" si="31"/>
        <v>219</v>
      </c>
      <c r="B235" s="327">
        <f t="shared" si="24"/>
        <v>23.96</v>
      </c>
      <c r="C235" s="328">
        <v>27.82</v>
      </c>
      <c r="D235" s="300">
        <v>43800</v>
      </c>
      <c r="E235" s="301">
        <v>24750</v>
      </c>
      <c r="F235" s="302">
        <f t="shared" si="30"/>
        <v>21936.560934891484</v>
      </c>
      <c r="G235" s="303">
        <f t="shared" si="30"/>
        <v>10675.772825305536</v>
      </c>
      <c r="H235" s="304">
        <f t="shared" si="25"/>
        <v>11022.968810946591</v>
      </c>
      <c r="I235" s="176">
        <f t="shared" si="26"/>
        <v>652.24667520394041</v>
      </c>
      <c r="J235" s="304">
        <v>319</v>
      </c>
      <c r="K235" s="318">
        <f t="shared" si="27"/>
        <v>44606.549246347553</v>
      </c>
      <c r="L235" s="221">
        <f t="shared" si="28"/>
        <v>4.1700000000000001E-2</v>
      </c>
      <c r="M235" s="211">
        <f t="shared" si="29"/>
        <v>3.5900000000000001E-2</v>
      </c>
    </row>
    <row r="236" spans="1:13" s="164" customFormat="1" ht="16.5" customHeight="1" x14ac:dyDescent="0.2">
      <c r="A236" s="319">
        <f t="shared" si="31"/>
        <v>220</v>
      </c>
      <c r="B236" s="327">
        <f t="shared" si="24"/>
        <v>23.99</v>
      </c>
      <c r="C236" s="328">
        <v>27.82</v>
      </c>
      <c r="D236" s="300">
        <v>43800</v>
      </c>
      <c r="E236" s="301">
        <v>24750</v>
      </c>
      <c r="F236" s="302">
        <f t="shared" si="30"/>
        <v>21909.128803668194</v>
      </c>
      <c r="G236" s="303">
        <f t="shared" si="30"/>
        <v>10675.772825305536</v>
      </c>
      <c r="H236" s="304">
        <f t="shared" si="25"/>
        <v>11013.696750593119</v>
      </c>
      <c r="I236" s="176">
        <f t="shared" si="26"/>
        <v>651.69803257947467</v>
      </c>
      <c r="J236" s="304">
        <v>319</v>
      </c>
      <c r="K236" s="318">
        <f t="shared" si="27"/>
        <v>44569.296412146323</v>
      </c>
      <c r="L236" s="221">
        <f t="shared" si="28"/>
        <v>4.1700000000000001E-2</v>
      </c>
      <c r="M236" s="211">
        <f t="shared" si="29"/>
        <v>3.5900000000000001E-2</v>
      </c>
    </row>
    <row r="237" spans="1:13" s="164" customFormat="1" ht="16.5" customHeight="1" x14ac:dyDescent="0.2">
      <c r="A237" s="317">
        <f t="shared" si="31"/>
        <v>221</v>
      </c>
      <c r="B237" s="327">
        <f t="shared" si="24"/>
        <v>24.02</v>
      </c>
      <c r="C237" s="328">
        <v>27.82</v>
      </c>
      <c r="D237" s="300">
        <v>43800</v>
      </c>
      <c r="E237" s="301">
        <v>24750</v>
      </c>
      <c r="F237" s="302">
        <f t="shared" si="30"/>
        <v>21881.765195670276</v>
      </c>
      <c r="G237" s="303">
        <f t="shared" si="30"/>
        <v>10675.772825305536</v>
      </c>
      <c r="H237" s="304">
        <f t="shared" si="25"/>
        <v>11004.447851089823</v>
      </c>
      <c r="I237" s="176">
        <f t="shared" si="26"/>
        <v>651.15076041951625</v>
      </c>
      <c r="J237" s="304">
        <v>319</v>
      </c>
      <c r="K237" s="318">
        <f t="shared" si="27"/>
        <v>44532.136632485148</v>
      </c>
      <c r="L237" s="221">
        <f t="shared" si="28"/>
        <v>4.1599999999999998E-2</v>
      </c>
      <c r="M237" s="211">
        <f t="shared" si="29"/>
        <v>3.5900000000000001E-2</v>
      </c>
    </row>
    <row r="238" spans="1:13" s="164" customFormat="1" ht="16.5" customHeight="1" x14ac:dyDescent="0.2">
      <c r="A238" s="317">
        <f t="shared" si="31"/>
        <v>222</v>
      </c>
      <c r="B238" s="327">
        <f t="shared" si="24"/>
        <v>24.05</v>
      </c>
      <c r="C238" s="328">
        <v>27.82</v>
      </c>
      <c r="D238" s="300">
        <v>43800</v>
      </c>
      <c r="E238" s="301">
        <v>24750</v>
      </c>
      <c r="F238" s="302">
        <f t="shared" si="30"/>
        <v>21854.469854469851</v>
      </c>
      <c r="G238" s="303">
        <f t="shared" si="30"/>
        <v>10675.772825305536</v>
      </c>
      <c r="H238" s="304">
        <f t="shared" si="25"/>
        <v>10995.22202576408</v>
      </c>
      <c r="I238" s="176">
        <f t="shared" si="26"/>
        <v>650.60485359550773</v>
      </c>
      <c r="J238" s="304">
        <v>319</v>
      </c>
      <c r="K238" s="318">
        <f t="shared" si="27"/>
        <v>44495.069559134972</v>
      </c>
      <c r="L238" s="221">
        <f t="shared" si="28"/>
        <v>4.1599999999999998E-2</v>
      </c>
      <c r="M238" s="211">
        <f t="shared" si="29"/>
        <v>3.5900000000000001E-2</v>
      </c>
    </row>
    <row r="239" spans="1:13" s="164" customFormat="1" ht="16.5" customHeight="1" x14ac:dyDescent="0.2">
      <c r="A239" s="317">
        <f t="shared" si="31"/>
        <v>223</v>
      </c>
      <c r="B239" s="327">
        <f t="shared" si="24"/>
        <v>24.08</v>
      </c>
      <c r="C239" s="328">
        <v>27.82</v>
      </c>
      <c r="D239" s="300">
        <v>43800</v>
      </c>
      <c r="E239" s="301">
        <v>24750</v>
      </c>
      <c r="F239" s="302">
        <f t="shared" si="30"/>
        <v>21827.242524916943</v>
      </c>
      <c r="G239" s="303">
        <f t="shared" si="30"/>
        <v>10675.772825305536</v>
      </c>
      <c r="H239" s="304">
        <f t="shared" si="25"/>
        <v>10986.019188375196</v>
      </c>
      <c r="I239" s="176">
        <f t="shared" si="26"/>
        <v>650.06030700444956</v>
      </c>
      <c r="J239" s="304">
        <v>319</v>
      </c>
      <c r="K239" s="318">
        <f t="shared" si="27"/>
        <v>44458.094845602129</v>
      </c>
      <c r="L239" s="221">
        <f t="shared" si="28"/>
        <v>4.1500000000000002E-2</v>
      </c>
      <c r="M239" s="211">
        <f t="shared" si="29"/>
        <v>3.5900000000000001E-2</v>
      </c>
    </row>
    <row r="240" spans="1:13" s="164" customFormat="1" ht="16.5" customHeight="1" x14ac:dyDescent="0.2">
      <c r="A240" s="317">
        <f t="shared" si="31"/>
        <v>224</v>
      </c>
      <c r="B240" s="327">
        <f t="shared" si="24"/>
        <v>24.11</v>
      </c>
      <c r="C240" s="328">
        <v>27.82</v>
      </c>
      <c r="D240" s="300">
        <v>43800</v>
      </c>
      <c r="E240" s="301">
        <v>24750</v>
      </c>
      <c r="F240" s="302">
        <f t="shared" si="30"/>
        <v>21800.082953131481</v>
      </c>
      <c r="G240" s="303">
        <f t="shared" si="30"/>
        <v>10675.772825305536</v>
      </c>
      <c r="H240" s="304">
        <f t="shared" si="25"/>
        <v>10976.839253111712</v>
      </c>
      <c r="I240" s="176">
        <f t="shared" si="26"/>
        <v>649.51711556874034</v>
      </c>
      <c r="J240" s="304">
        <v>319</v>
      </c>
      <c r="K240" s="318">
        <f t="shared" si="27"/>
        <v>44421.212147117469</v>
      </c>
      <c r="L240" s="221">
        <f t="shared" si="28"/>
        <v>4.1500000000000002E-2</v>
      </c>
      <c r="M240" s="211">
        <f t="shared" si="29"/>
        <v>3.5900000000000001E-2</v>
      </c>
    </row>
    <row r="241" spans="1:13" s="164" customFormat="1" ht="16.5" customHeight="1" x14ac:dyDescent="0.2">
      <c r="A241" s="317">
        <f t="shared" si="31"/>
        <v>225</v>
      </c>
      <c r="B241" s="327">
        <f t="shared" si="24"/>
        <v>24.15</v>
      </c>
      <c r="C241" s="328">
        <v>27.82</v>
      </c>
      <c r="D241" s="300">
        <v>43800</v>
      </c>
      <c r="E241" s="301">
        <v>24750</v>
      </c>
      <c r="F241" s="302">
        <f t="shared" si="30"/>
        <v>21763.975155279502</v>
      </c>
      <c r="G241" s="303">
        <f t="shared" si="30"/>
        <v>10675.772825305536</v>
      </c>
      <c r="H241" s="304">
        <f t="shared" si="25"/>
        <v>10964.634817437742</v>
      </c>
      <c r="I241" s="176">
        <f t="shared" si="26"/>
        <v>648.79495961170073</v>
      </c>
      <c r="J241" s="304">
        <v>319</v>
      </c>
      <c r="K241" s="318">
        <f t="shared" si="27"/>
        <v>44372.177757634483</v>
      </c>
      <c r="L241" s="221">
        <f t="shared" si="28"/>
        <v>4.1399999999999999E-2</v>
      </c>
      <c r="M241" s="211">
        <f t="shared" si="29"/>
        <v>3.5900000000000001E-2</v>
      </c>
    </row>
    <row r="242" spans="1:13" s="164" customFormat="1" ht="16.5" customHeight="1" x14ac:dyDescent="0.2">
      <c r="A242" s="317">
        <f t="shared" si="31"/>
        <v>226</v>
      </c>
      <c r="B242" s="327">
        <f t="shared" si="24"/>
        <v>24.18</v>
      </c>
      <c r="C242" s="328">
        <v>27.82</v>
      </c>
      <c r="D242" s="300">
        <v>43800</v>
      </c>
      <c r="E242" s="301">
        <v>24750</v>
      </c>
      <c r="F242" s="302">
        <f t="shared" si="30"/>
        <v>21736.972704714641</v>
      </c>
      <c r="G242" s="303">
        <f t="shared" si="30"/>
        <v>10675.772825305536</v>
      </c>
      <c r="H242" s="304">
        <f t="shared" si="25"/>
        <v>10955.507989146819</v>
      </c>
      <c r="I242" s="176">
        <f t="shared" si="26"/>
        <v>648.25491060040349</v>
      </c>
      <c r="J242" s="304">
        <v>319</v>
      </c>
      <c r="K242" s="318">
        <f t="shared" si="27"/>
        <v>44335.508429767397</v>
      </c>
      <c r="L242" s="221">
        <f t="shared" si="28"/>
        <v>4.1399999999999999E-2</v>
      </c>
      <c r="M242" s="211">
        <f t="shared" si="29"/>
        <v>3.5900000000000001E-2</v>
      </c>
    </row>
    <row r="243" spans="1:13" s="164" customFormat="1" ht="16.5" customHeight="1" x14ac:dyDescent="0.2">
      <c r="A243" s="317">
        <f t="shared" si="31"/>
        <v>227</v>
      </c>
      <c r="B243" s="327">
        <f t="shared" si="24"/>
        <v>24.21</v>
      </c>
      <c r="C243" s="328">
        <v>27.82</v>
      </c>
      <c r="D243" s="300">
        <v>43800</v>
      </c>
      <c r="E243" s="301">
        <v>24750</v>
      </c>
      <c r="F243" s="302">
        <f t="shared" si="30"/>
        <v>21710.03717472119</v>
      </c>
      <c r="G243" s="303">
        <f t="shared" si="30"/>
        <v>10675.772825305536</v>
      </c>
      <c r="H243" s="304">
        <f t="shared" si="25"/>
        <v>10946.403780009032</v>
      </c>
      <c r="I243" s="176">
        <f t="shared" si="26"/>
        <v>647.71620000053451</v>
      </c>
      <c r="J243" s="304">
        <v>319</v>
      </c>
      <c r="K243" s="318">
        <f t="shared" si="27"/>
        <v>44298.929980036293</v>
      </c>
      <c r="L243" s="221">
        <f t="shared" si="28"/>
        <v>4.1300000000000003E-2</v>
      </c>
      <c r="M243" s="211">
        <f t="shared" si="29"/>
        <v>3.5900000000000001E-2</v>
      </c>
    </row>
    <row r="244" spans="1:13" s="164" customFormat="1" ht="16.5" customHeight="1" x14ac:dyDescent="0.2">
      <c r="A244" s="317">
        <f t="shared" si="31"/>
        <v>228</v>
      </c>
      <c r="B244" s="327">
        <f t="shared" si="24"/>
        <v>24.24</v>
      </c>
      <c r="C244" s="328">
        <v>27.82</v>
      </c>
      <c r="D244" s="300">
        <v>43800</v>
      </c>
      <c r="E244" s="301">
        <v>24750</v>
      </c>
      <c r="F244" s="302">
        <f t="shared" si="30"/>
        <v>21683.168316831681</v>
      </c>
      <c r="G244" s="303">
        <f t="shared" si="30"/>
        <v>10675.772825305536</v>
      </c>
      <c r="H244" s="304">
        <f t="shared" si="25"/>
        <v>10937.322106042378</v>
      </c>
      <c r="I244" s="176">
        <f t="shared" si="26"/>
        <v>647.17882284274435</v>
      </c>
      <c r="J244" s="304">
        <v>319</v>
      </c>
      <c r="K244" s="318">
        <f t="shared" si="27"/>
        <v>44262.442071022342</v>
      </c>
      <c r="L244" s="221">
        <f t="shared" si="28"/>
        <v>4.1300000000000003E-2</v>
      </c>
      <c r="M244" s="211">
        <f t="shared" si="29"/>
        <v>3.5900000000000001E-2</v>
      </c>
    </row>
    <row r="245" spans="1:13" s="164" customFormat="1" ht="16.5" customHeight="1" x14ac:dyDescent="0.2">
      <c r="A245" s="317">
        <f t="shared" si="31"/>
        <v>229</v>
      </c>
      <c r="B245" s="327">
        <f t="shared" si="24"/>
        <v>24.27</v>
      </c>
      <c r="C245" s="328">
        <v>27.82</v>
      </c>
      <c r="D245" s="300">
        <v>43800</v>
      </c>
      <c r="E245" s="301">
        <v>24750</v>
      </c>
      <c r="F245" s="302">
        <f t="shared" si="30"/>
        <v>21656.365883807171</v>
      </c>
      <c r="G245" s="303">
        <f t="shared" si="30"/>
        <v>10675.772825305536</v>
      </c>
      <c r="H245" s="304">
        <f t="shared" si="25"/>
        <v>10928.262883680094</v>
      </c>
      <c r="I245" s="176">
        <f t="shared" si="26"/>
        <v>646.64277418225413</v>
      </c>
      <c r="J245" s="304">
        <v>319</v>
      </c>
      <c r="K245" s="318">
        <f t="shared" si="27"/>
        <v>44226.044366975053</v>
      </c>
      <c r="L245" s="221">
        <f t="shared" si="28"/>
        <v>4.1200000000000001E-2</v>
      </c>
      <c r="M245" s="211">
        <f t="shared" si="29"/>
        <v>3.5900000000000001E-2</v>
      </c>
    </row>
    <row r="246" spans="1:13" s="164" customFormat="1" ht="16.5" customHeight="1" x14ac:dyDescent="0.2">
      <c r="A246" s="319">
        <f t="shared" si="31"/>
        <v>230</v>
      </c>
      <c r="B246" s="327">
        <f t="shared" si="24"/>
        <v>24.3</v>
      </c>
      <c r="C246" s="328">
        <v>27.82</v>
      </c>
      <c r="D246" s="300">
        <v>43800</v>
      </c>
      <c r="E246" s="301">
        <v>24750</v>
      </c>
      <c r="F246" s="302">
        <f t="shared" si="30"/>
        <v>21629.629629629628</v>
      </c>
      <c r="G246" s="303">
        <f t="shared" si="30"/>
        <v>10675.772825305536</v>
      </c>
      <c r="H246" s="304">
        <f t="shared" si="25"/>
        <v>10919.226029768084</v>
      </c>
      <c r="I246" s="176">
        <f t="shared" si="26"/>
        <v>646.1080490987033</v>
      </c>
      <c r="J246" s="304">
        <v>319</v>
      </c>
      <c r="K246" s="318">
        <f t="shared" si="27"/>
        <v>44189.736533801952</v>
      </c>
      <c r="L246" s="221">
        <f t="shared" si="28"/>
        <v>4.1200000000000001E-2</v>
      </c>
      <c r="M246" s="211">
        <f t="shared" si="29"/>
        <v>3.5900000000000001E-2</v>
      </c>
    </row>
    <row r="247" spans="1:13" s="164" customFormat="1" ht="16.5" customHeight="1" x14ac:dyDescent="0.2">
      <c r="A247" s="317">
        <f t="shared" si="31"/>
        <v>231</v>
      </c>
      <c r="B247" s="327">
        <f t="shared" si="24"/>
        <v>24.33</v>
      </c>
      <c r="C247" s="328">
        <v>27.82</v>
      </c>
      <c r="D247" s="300">
        <v>43800</v>
      </c>
      <c r="E247" s="301">
        <v>24750</v>
      </c>
      <c r="F247" s="302">
        <f t="shared" si="30"/>
        <v>21602.959309494454</v>
      </c>
      <c r="G247" s="303">
        <f t="shared" si="30"/>
        <v>10675.772825305536</v>
      </c>
      <c r="H247" s="304">
        <f t="shared" si="25"/>
        <v>10910.211461562396</v>
      </c>
      <c r="I247" s="176">
        <f t="shared" si="26"/>
        <v>645.57464269599984</v>
      </c>
      <c r="J247" s="304">
        <v>319</v>
      </c>
      <c r="K247" s="318">
        <f t="shared" si="27"/>
        <v>44153.518239058387</v>
      </c>
      <c r="L247" s="221">
        <f t="shared" si="28"/>
        <v>4.1099999999999998E-2</v>
      </c>
      <c r="M247" s="211">
        <f t="shared" si="29"/>
        <v>3.5900000000000001E-2</v>
      </c>
    </row>
    <row r="248" spans="1:13" s="164" customFormat="1" ht="16.5" customHeight="1" x14ac:dyDescent="0.2">
      <c r="A248" s="317">
        <f t="shared" si="31"/>
        <v>232</v>
      </c>
      <c r="B248" s="327">
        <f t="shared" si="24"/>
        <v>24.36</v>
      </c>
      <c r="C248" s="328">
        <v>27.82</v>
      </c>
      <c r="D248" s="300">
        <v>43800</v>
      </c>
      <c r="E248" s="301">
        <v>24750</v>
      </c>
      <c r="F248" s="302">
        <f t="shared" si="30"/>
        <v>21576.354679802953</v>
      </c>
      <c r="G248" s="303">
        <f t="shared" si="30"/>
        <v>10675.772825305536</v>
      </c>
      <c r="H248" s="304">
        <f t="shared" si="25"/>
        <v>10901.219096726669</v>
      </c>
      <c r="I248" s="176">
        <f t="shared" si="26"/>
        <v>645.0425501021698</v>
      </c>
      <c r="J248" s="304">
        <v>319</v>
      </c>
      <c r="K248" s="318">
        <f t="shared" si="27"/>
        <v>44117.389151937328</v>
      </c>
      <c r="L248" s="221">
        <f t="shared" si="28"/>
        <v>4.1099999999999998E-2</v>
      </c>
      <c r="M248" s="211">
        <f t="shared" si="29"/>
        <v>3.5900000000000001E-2</v>
      </c>
    </row>
    <row r="249" spans="1:13" s="164" customFormat="1" ht="16.5" customHeight="1" x14ac:dyDescent="0.2">
      <c r="A249" s="317">
        <f t="shared" si="31"/>
        <v>233</v>
      </c>
      <c r="B249" s="327">
        <f t="shared" ref="B249:B312" si="32">ROUND(6.958*LN(A249)-13.54,2)</f>
        <v>24.39</v>
      </c>
      <c r="C249" s="328">
        <v>27.82</v>
      </c>
      <c r="D249" s="300">
        <v>43800</v>
      </c>
      <c r="E249" s="301">
        <v>24750</v>
      </c>
      <c r="F249" s="302">
        <f t="shared" si="30"/>
        <v>21549.815498154981</v>
      </c>
      <c r="G249" s="303">
        <f t="shared" si="30"/>
        <v>10675.772825305536</v>
      </c>
      <c r="H249" s="304">
        <f t="shared" si="25"/>
        <v>10892.248853329655</v>
      </c>
      <c r="I249" s="176">
        <f t="shared" si="26"/>
        <v>644.51176646921033</v>
      </c>
      <c r="J249" s="304">
        <v>319</v>
      </c>
      <c r="K249" s="318">
        <f t="shared" si="27"/>
        <v>44081.348943259378</v>
      </c>
      <c r="L249" s="221">
        <f t="shared" si="28"/>
        <v>4.1000000000000002E-2</v>
      </c>
      <c r="M249" s="211">
        <f t="shared" si="29"/>
        <v>3.5900000000000001E-2</v>
      </c>
    </row>
    <row r="250" spans="1:13" s="164" customFormat="1" ht="16.5" customHeight="1" x14ac:dyDescent="0.2">
      <c r="A250" s="317">
        <f t="shared" si="31"/>
        <v>234</v>
      </c>
      <c r="B250" s="327">
        <f t="shared" si="32"/>
        <v>24.42</v>
      </c>
      <c r="C250" s="328">
        <v>27.82</v>
      </c>
      <c r="D250" s="300">
        <v>43800</v>
      </c>
      <c r="E250" s="301">
        <v>24750</v>
      </c>
      <c r="F250" s="302">
        <f t="shared" si="30"/>
        <v>21523.341523341522</v>
      </c>
      <c r="G250" s="303">
        <f t="shared" si="30"/>
        <v>10675.772825305536</v>
      </c>
      <c r="H250" s="304">
        <f t="shared" si="25"/>
        <v>10883.300649842704</v>
      </c>
      <c r="I250" s="176">
        <f t="shared" si="26"/>
        <v>643.98228697294121</v>
      </c>
      <c r="J250" s="304">
        <v>319</v>
      </c>
      <c r="K250" s="318">
        <f t="shared" si="27"/>
        <v>44045.397285462699</v>
      </c>
      <c r="L250" s="221">
        <f t="shared" si="28"/>
        <v>4.1000000000000002E-2</v>
      </c>
      <c r="M250" s="211">
        <f t="shared" si="29"/>
        <v>3.5900000000000001E-2</v>
      </c>
    </row>
    <row r="251" spans="1:13" s="164" customFormat="1" ht="16.5" customHeight="1" x14ac:dyDescent="0.2">
      <c r="A251" s="317">
        <f t="shared" si="31"/>
        <v>235</v>
      </c>
      <c r="B251" s="327">
        <f t="shared" si="32"/>
        <v>24.45</v>
      </c>
      <c r="C251" s="328">
        <v>27.82</v>
      </c>
      <c r="D251" s="300">
        <v>43800</v>
      </c>
      <c r="E251" s="301">
        <v>24750</v>
      </c>
      <c r="F251" s="302">
        <f t="shared" si="30"/>
        <v>21496.932515337423</v>
      </c>
      <c r="G251" s="303">
        <f t="shared" si="30"/>
        <v>10675.772825305536</v>
      </c>
      <c r="H251" s="304">
        <f t="shared" si="25"/>
        <v>10874.37440513732</v>
      </c>
      <c r="I251" s="176">
        <f t="shared" si="26"/>
        <v>643.45410681285921</v>
      </c>
      <c r="J251" s="304">
        <v>319</v>
      </c>
      <c r="K251" s="318">
        <f t="shared" si="27"/>
        <v>44009.533852593137</v>
      </c>
      <c r="L251" s="221">
        <f t="shared" si="28"/>
        <v>4.0899999999999999E-2</v>
      </c>
      <c r="M251" s="211">
        <f t="shared" si="29"/>
        <v>3.5900000000000001E-2</v>
      </c>
    </row>
    <row r="252" spans="1:13" s="164" customFormat="1" ht="16.5" customHeight="1" x14ac:dyDescent="0.2">
      <c r="A252" s="317">
        <f t="shared" si="31"/>
        <v>236</v>
      </c>
      <c r="B252" s="327">
        <f t="shared" si="32"/>
        <v>24.48</v>
      </c>
      <c r="C252" s="328">
        <v>27.82</v>
      </c>
      <c r="D252" s="300">
        <v>43800</v>
      </c>
      <c r="E252" s="301">
        <v>24750</v>
      </c>
      <c r="F252" s="302">
        <f t="shared" si="30"/>
        <v>21470.588235294119</v>
      </c>
      <c r="G252" s="303">
        <f t="shared" si="30"/>
        <v>10675.772825305536</v>
      </c>
      <c r="H252" s="304">
        <f t="shared" si="25"/>
        <v>10865.470038482683</v>
      </c>
      <c r="I252" s="176">
        <f t="shared" si="26"/>
        <v>642.92722121199313</v>
      </c>
      <c r="J252" s="304">
        <v>319</v>
      </c>
      <c r="K252" s="318">
        <f t="shared" si="27"/>
        <v>43973.758320294328</v>
      </c>
      <c r="L252" s="221">
        <f t="shared" si="28"/>
        <v>4.0800000000000003E-2</v>
      </c>
      <c r="M252" s="211">
        <f t="shared" si="29"/>
        <v>3.5900000000000001E-2</v>
      </c>
    </row>
    <row r="253" spans="1:13" s="164" customFormat="1" ht="16.5" customHeight="1" x14ac:dyDescent="0.2">
      <c r="A253" s="317">
        <f t="shared" si="31"/>
        <v>237</v>
      </c>
      <c r="B253" s="327">
        <f t="shared" si="32"/>
        <v>24.51</v>
      </c>
      <c r="C253" s="328">
        <v>27.82</v>
      </c>
      <c r="D253" s="300">
        <v>43800</v>
      </c>
      <c r="E253" s="301">
        <v>24750</v>
      </c>
      <c r="F253" s="302">
        <f t="shared" si="30"/>
        <v>21444.308445532435</v>
      </c>
      <c r="G253" s="303">
        <f t="shared" si="30"/>
        <v>10675.772825305536</v>
      </c>
      <c r="H253" s="304">
        <f t="shared" si="25"/>
        <v>10856.587469543234</v>
      </c>
      <c r="I253" s="176">
        <f t="shared" si="26"/>
        <v>642.40162541675943</v>
      </c>
      <c r="J253" s="304">
        <v>319</v>
      </c>
      <c r="K253" s="318">
        <f t="shared" si="27"/>
        <v>43938.070365797961</v>
      </c>
      <c r="L253" s="221">
        <f t="shared" si="28"/>
        <v>4.0800000000000003E-2</v>
      </c>
      <c r="M253" s="211">
        <f t="shared" si="29"/>
        <v>3.5900000000000001E-2</v>
      </c>
    </row>
    <row r="254" spans="1:13" s="164" customFormat="1" ht="16.5" customHeight="1" x14ac:dyDescent="0.2">
      <c r="A254" s="317">
        <f t="shared" si="31"/>
        <v>238</v>
      </c>
      <c r="B254" s="327">
        <f t="shared" si="32"/>
        <v>24.54</v>
      </c>
      <c r="C254" s="328">
        <v>27.82</v>
      </c>
      <c r="D254" s="300">
        <v>43800</v>
      </c>
      <c r="E254" s="301">
        <v>24750</v>
      </c>
      <c r="F254" s="302">
        <f t="shared" si="30"/>
        <v>21418.092909535451</v>
      </c>
      <c r="G254" s="303">
        <f t="shared" si="30"/>
        <v>10675.772825305536</v>
      </c>
      <c r="H254" s="304">
        <f t="shared" si="25"/>
        <v>10847.726618376253</v>
      </c>
      <c r="I254" s="176">
        <f t="shared" si="26"/>
        <v>641.87731469681978</v>
      </c>
      <c r="J254" s="304">
        <v>319</v>
      </c>
      <c r="K254" s="318">
        <f t="shared" si="27"/>
        <v>43902.469667914062</v>
      </c>
      <c r="L254" s="221">
        <f t="shared" si="28"/>
        <v>4.07E-2</v>
      </c>
      <c r="M254" s="211">
        <f t="shared" si="29"/>
        <v>3.5900000000000001E-2</v>
      </c>
    </row>
    <row r="255" spans="1:13" s="164" customFormat="1" ht="16.5" customHeight="1" x14ac:dyDescent="0.2">
      <c r="A255" s="317">
        <f t="shared" si="31"/>
        <v>239</v>
      </c>
      <c r="B255" s="327">
        <f t="shared" si="32"/>
        <v>24.57</v>
      </c>
      <c r="C255" s="328">
        <v>27.82</v>
      </c>
      <c r="D255" s="300">
        <v>43800</v>
      </c>
      <c r="E255" s="301">
        <v>24750</v>
      </c>
      <c r="F255" s="302">
        <f t="shared" si="30"/>
        <v>21391.941391941393</v>
      </c>
      <c r="G255" s="303">
        <f t="shared" si="30"/>
        <v>10675.772825305536</v>
      </c>
      <c r="H255" s="304">
        <f t="shared" si="25"/>
        <v>10838.887405429461</v>
      </c>
      <c r="I255" s="176">
        <f t="shared" si="26"/>
        <v>641.35428434493861</v>
      </c>
      <c r="J255" s="304">
        <v>319</v>
      </c>
      <c r="K255" s="318">
        <f t="shared" si="27"/>
        <v>43866.955907021329</v>
      </c>
      <c r="L255" s="221">
        <f t="shared" si="28"/>
        <v>4.07E-2</v>
      </c>
      <c r="M255" s="211">
        <f t="shared" si="29"/>
        <v>3.5900000000000001E-2</v>
      </c>
    </row>
    <row r="256" spans="1:13" s="164" customFormat="1" ht="16.5" customHeight="1" x14ac:dyDescent="0.2">
      <c r="A256" s="319">
        <f t="shared" si="31"/>
        <v>240</v>
      </c>
      <c r="B256" s="327">
        <f t="shared" si="32"/>
        <v>24.59</v>
      </c>
      <c r="C256" s="328">
        <v>27.82</v>
      </c>
      <c r="D256" s="300">
        <v>43800</v>
      </c>
      <c r="E256" s="301">
        <v>24750</v>
      </c>
      <c r="F256" s="302">
        <f t="shared" si="30"/>
        <v>21374.54249694998</v>
      </c>
      <c r="G256" s="303">
        <f t="shared" si="30"/>
        <v>10675.772825305536</v>
      </c>
      <c r="H256" s="304">
        <f t="shared" si="25"/>
        <v>10833.006578922363</v>
      </c>
      <c r="I256" s="176">
        <f t="shared" si="26"/>
        <v>641.00630644511034</v>
      </c>
      <c r="J256" s="304">
        <v>319</v>
      </c>
      <c r="K256" s="318">
        <f t="shared" si="27"/>
        <v>43843.328207622988</v>
      </c>
      <c r="L256" s="221">
        <f t="shared" si="28"/>
        <v>4.07E-2</v>
      </c>
      <c r="M256" s="211">
        <f t="shared" si="29"/>
        <v>3.5900000000000001E-2</v>
      </c>
    </row>
    <row r="257" spans="1:13" s="164" customFormat="1" ht="16.5" customHeight="1" x14ac:dyDescent="0.2">
      <c r="A257" s="317">
        <f t="shared" si="31"/>
        <v>241</v>
      </c>
      <c r="B257" s="327">
        <f t="shared" si="32"/>
        <v>24.62</v>
      </c>
      <c r="C257" s="328">
        <v>27.82</v>
      </c>
      <c r="D257" s="300">
        <v>43800</v>
      </c>
      <c r="E257" s="301">
        <v>24750</v>
      </c>
      <c r="F257" s="302">
        <f t="shared" si="30"/>
        <v>21348.497156783102</v>
      </c>
      <c r="G257" s="303">
        <f t="shared" si="30"/>
        <v>10675.772825305536</v>
      </c>
      <c r="H257" s="304">
        <f t="shared" si="25"/>
        <v>10824.203253945958</v>
      </c>
      <c r="I257" s="176">
        <f t="shared" si="26"/>
        <v>640.4853996417728</v>
      </c>
      <c r="J257" s="304">
        <v>319</v>
      </c>
      <c r="K257" s="318">
        <f t="shared" si="27"/>
        <v>43807.958635676368</v>
      </c>
      <c r="L257" s="221">
        <f t="shared" si="28"/>
        <v>4.0599999999999997E-2</v>
      </c>
      <c r="M257" s="211">
        <f t="shared" si="29"/>
        <v>3.5900000000000001E-2</v>
      </c>
    </row>
    <row r="258" spans="1:13" s="164" customFormat="1" ht="16.5" customHeight="1" x14ac:dyDescent="0.2">
      <c r="A258" s="317">
        <f t="shared" si="31"/>
        <v>242</v>
      </c>
      <c r="B258" s="327">
        <f t="shared" si="32"/>
        <v>24.65</v>
      </c>
      <c r="C258" s="328">
        <v>27.82</v>
      </c>
      <c r="D258" s="300">
        <v>43800</v>
      </c>
      <c r="E258" s="301">
        <v>24750</v>
      </c>
      <c r="F258" s="302">
        <f t="shared" si="30"/>
        <v>21322.515212981743</v>
      </c>
      <c r="G258" s="303">
        <f t="shared" si="30"/>
        <v>10675.772825305536</v>
      </c>
      <c r="H258" s="304">
        <f t="shared" si="25"/>
        <v>10815.421356941099</v>
      </c>
      <c r="I258" s="176">
        <f t="shared" si="26"/>
        <v>639.96576076574559</v>
      </c>
      <c r="J258" s="304">
        <v>319</v>
      </c>
      <c r="K258" s="318">
        <f t="shared" si="27"/>
        <v>43772.675155994119</v>
      </c>
      <c r="L258" s="221">
        <f t="shared" si="28"/>
        <v>4.0599999999999997E-2</v>
      </c>
      <c r="M258" s="211">
        <f t="shared" si="29"/>
        <v>3.5900000000000001E-2</v>
      </c>
    </row>
    <row r="259" spans="1:13" s="164" customFormat="1" ht="16.5" customHeight="1" x14ac:dyDescent="0.2">
      <c r="A259" s="317">
        <f t="shared" si="31"/>
        <v>243</v>
      </c>
      <c r="B259" s="327">
        <f t="shared" si="32"/>
        <v>24.68</v>
      </c>
      <c r="C259" s="328">
        <v>27.82</v>
      </c>
      <c r="D259" s="300">
        <v>43800</v>
      </c>
      <c r="E259" s="301">
        <v>24750</v>
      </c>
      <c r="F259" s="302">
        <f t="shared" si="30"/>
        <v>21296.596434359806</v>
      </c>
      <c r="G259" s="303">
        <f t="shared" si="30"/>
        <v>10675.772825305536</v>
      </c>
      <c r="H259" s="304">
        <f t="shared" si="25"/>
        <v>10806.660809766885</v>
      </c>
      <c r="I259" s="176">
        <f t="shared" si="26"/>
        <v>639.4473851933069</v>
      </c>
      <c r="J259" s="304">
        <v>319</v>
      </c>
      <c r="K259" s="318">
        <f t="shared" si="27"/>
        <v>43737.477454625536</v>
      </c>
      <c r="L259" s="221">
        <f t="shared" si="28"/>
        <v>4.0500000000000001E-2</v>
      </c>
      <c r="M259" s="211">
        <f t="shared" si="29"/>
        <v>3.5900000000000001E-2</v>
      </c>
    </row>
    <row r="260" spans="1:13" s="164" customFormat="1" ht="16.5" customHeight="1" x14ac:dyDescent="0.2">
      <c r="A260" s="317">
        <f t="shared" si="31"/>
        <v>244</v>
      </c>
      <c r="B260" s="327">
        <f t="shared" si="32"/>
        <v>24.71</v>
      </c>
      <c r="C260" s="328">
        <v>27.82</v>
      </c>
      <c r="D260" s="300">
        <v>43800</v>
      </c>
      <c r="E260" s="301">
        <v>24750</v>
      </c>
      <c r="F260" s="302">
        <f t="shared" si="30"/>
        <v>21270.740590853904</v>
      </c>
      <c r="G260" s="303">
        <f t="shared" si="30"/>
        <v>10675.772825305536</v>
      </c>
      <c r="H260" s="304">
        <f t="shared" si="25"/>
        <v>10797.921534661889</v>
      </c>
      <c r="I260" s="176">
        <f t="shared" si="26"/>
        <v>638.93026832318878</v>
      </c>
      <c r="J260" s="304">
        <v>319</v>
      </c>
      <c r="K260" s="318">
        <f t="shared" si="27"/>
        <v>43702.365219144514</v>
      </c>
      <c r="L260" s="221">
        <f t="shared" si="28"/>
        <v>4.0500000000000001E-2</v>
      </c>
      <c r="M260" s="211">
        <f t="shared" si="29"/>
        <v>3.5900000000000001E-2</v>
      </c>
    </row>
    <row r="261" spans="1:13" s="164" customFormat="1" ht="16.5" customHeight="1" x14ac:dyDescent="0.2">
      <c r="A261" s="317">
        <f t="shared" si="31"/>
        <v>245</v>
      </c>
      <c r="B261" s="327">
        <f t="shared" si="32"/>
        <v>24.74</v>
      </c>
      <c r="C261" s="328">
        <v>27.82</v>
      </c>
      <c r="D261" s="300">
        <v>43800</v>
      </c>
      <c r="E261" s="301">
        <v>24750</v>
      </c>
      <c r="F261" s="302">
        <f t="shared" si="30"/>
        <v>21244.947453516572</v>
      </c>
      <c r="G261" s="303">
        <f t="shared" si="30"/>
        <v>10675.772825305536</v>
      </c>
      <c r="H261" s="304">
        <f t="shared" si="25"/>
        <v>10789.203454241871</v>
      </c>
      <c r="I261" s="176">
        <f t="shared" si="26"/>
        <v>638.41440557644216</v>
      </c>
      <c r="J261" s="304">
        <v>319</v>
      </c>
      <c r="K261" s="318">
        <f t="shared" si="27"/>
        <v>43667.338138640422</v>
      </c>
      <c r="L261" s="221">
        <f t="shared" si="28"/>
        <v>4.0399999999999998E-2</v>
      </c>
      <c r="M261" s="211">
        <f t="shared" si="29"/>
        <v>3.5900000000000001E-2</v>
      </c>
    </row>
    <row r="262" spans="1:13" s="164" customFormat="1" ht="16.5" customHeight="1" x14ac:dyDescent="0.2">
      <c r="A262" s="317">
        <f t="shared" si="31"/>
        <v>246</v>
      </c>
      <c r="B262" s="327">
        <f t="shared" si="32"/>
        <v>24.77</v>
      </c>
      <c r="C262" s="328">
        <v>27.82</v>
      </c>
      <c r="D262" s="300">
        <v>43800</v>
      </c>
      <c r="E262" s="301">
        <v>24750</v>
      </c>
      <c r="F262" s="302">
        <f t="shared" si="30"/>
        <v>21219.216794509484</v>
      </c>
      <c r="G262" s="303">
        <f t="shared" si="30"/>
        <v>10675.772825305536</v>
      </c>
      <c r="H262" s="304">
        <f t="shared" si="25"/>
        <v>10780.506491497476</v>
      </c>
      <c r="I262" s="176">
        <f t="shared" si="26"/>
        <v>637.89979239630043</v>
      </c>
      <c r="J262" s="304">
        <v>319</v>
      </c>
      <c r="K262" s="318">
        <f t="shared" si="27"/>
        <v>43632.395903708799</v>
      </c>
      <c r="L262" s="221">
        <f t="shared" si="28"/>
        <v>4.0399999999999998E-2</v>
      </c>
      <c r="M262" s="211">
        <f t="shared" si="29"/>
        <v>3.5900000000000001E-2</v>
      </c>
    </row>
    <row r="263" spans="1:13" s="164" customFormat="1" ht="16.5" customHeight="1" x14ac:dyDescent="0.2">
      <c r="A263" s="317">
        <f t="shared" si="31"/>
        <v>247</v>
      </c>
      <c r="B263" s="327">
        <f t="shared" si="32"/>
        <v>24.79</v>
      </c>
      <c r="C263" s="328">
        <v>27.82</v>
      </c>
      <c r="D263" s="300">
        <v>43800</v>
      </c>
      <c r="E263" s="301">
        <v>24750</v>
      </c>
      <c r="F263" s="302">
        <f t="shared" si="30"/>
        <v>21202.097620008069</v>
      </c>
      <c r="G263" s="303">
        <f t="shared" si="30"/>
        <v>10675.772825305536</v>
      </c>
      <c r="H263" s="304">
        <f t="shared" si="25"/>
        <v>10774.720210515998</v>
      </c>
      <c r="I263" s="176">
        <f t="shared" si="26"/>
        <v>637.55740890627214</v>
      </c>
      <c r="J263" s="304">
        <v>319</v>
      </c>
      <c r="K263" s="318">
        <f t="shared" si="27"/>
        <v>43609.148064735877</v>
      </c>
      <c r="L263" s="221">
        <f t="shared" si="28"/>
        <v>4.0300000000000002E-2</v>
      </c>
      <c r="M263" s="211">
        <f t="shared" si="29"/>
        <v>3.5900000000000001E-2</v>
      </c>
    </row>
    <row r="264" spans="1:13" s="164" customFormat="1" ht="16.5" customHeight="1" x14ac:dyDescent="0.2">
      <c r="A264" s="317">
        <f t="shared" si="31"/>
        <v>248</v>
      </c>
      <c r="B264" s="327">
        <f t="shared" si="32"/>
        <v>24.82</v>
      </c>
      <c r="C264" s="328">
        <v>27.82</v>
      </c>
      <c r="D264" s="300">
        <v>43800</v>
      </c>
      <c r="E264" s="301">
        <v>24750</v>
      </c>
      <c r="F264" s="302">
        <f t="shared" si="30"/>
        <v>21176.470588235294</v>
      </c>
      <c r="G264" s="303">
        <f t="shared" si="30"/>
        <v>10675.772825305536</v>
      </c>
      <c r="H264" s="304">
        <f t="shared" si="25"/>
        <v>10766.0582737768</v>
      </c>
      <c r="I264" s="176">
        <f t="shared" si="26"/>
        <v>637.04486827081655</v>
      </c>
      <c r="J264" s="304">
        <v>319</v>
      </c>
      <c r="K264" s="318">
        <f t="shared" si="27"/>
        <v>43574.346555588447</v>
      </c>
      <c r="L264" s="221">
        <f t="shared" si="28"/>
        <v>4.0300000000000002E-2</v>
      </c>
      <c r="M264" s="211">
        <f t="shared" si="29"/>
        <v>3.5900000000000001E-2</v>
      </c>
    </row>
    <row r="265" spans="1:13" s="164" customFormat="1" ht="16.5" customHeight="1" x14ac:dyDescent="0.2">
      <c r="A265" s="317">
        <f t="shared" si="31"/>
        <v>249</v>
      </c>
      <c r="B265" s="327">
        <f t="shared" si="32"/>
        <v>24.85</v>
      </c>
      <c r="C265" s="328">
        <v>27.82</v>
      </c>
      <c r="D265" s="300">
        <v>43800</v>
      </c>
      <c r="E265" s="301">
        <v>24750</v>
      </c>
      <c r="F265" s="302">
        <f t="shared" si="30"/>
        <v>21150.905432595573</v>
      </c>
      <c r="G265" s="303">
        <f t="shared" si="30"/>
        <v>10675.772825305536</v>
      </c>
      <c r="H265" s="304">
        <f t="shared" si="25"/>
        <v>10757.417251170573</v>
      </c>
      <c r="I265" s="176">
        <f t="shared" si="26"/>
        <v>636.53356515802216</v>
      </c>
      <c r="J265" s="304">
        <v>319</v>
      </c>
      <c r="K265" s="318">
        <f t="shared" si="27"/>
        <v>43539.629074229706</v>
      </c>
      <c r="L265" s="221">
        <f t="shared" si="28"/>
        <v>4.02E-2</v>
      </c>
      <c r="M265" s="211">
        <f t="shared" si="29"/>
        <v>3.5900000000000001E-2</v>
      </c>
    </row>
    <row r="266" spans="1:13" s="164" customFormat="1" ht="16.5" customHeight="1" x14ac:dyDescent="0.2">
      <c r="A266" s="319">
        <f t="shared" si="31"/>
        <v>250</v>
      </c>
      <c r="B266" s="327">
        <f t="shared" si="32"/>
        <v>24.88</v>
      </c>
      <c r="C266" s="328">
        <v>27.82</v>
      </c>
      <c r="D266" s="300">
        <v>43800</v>
      </c>
      <c r="E266" s="301">
        <v>24750</v>
      </c>
      <c r="F266" s="302">
        <f t="shared" si="30"/>
        <v>21125.40192926045</v>
      </c>
      <c r="G266" s="303">
        <f t="shared" si="30"/>
        <v>10675.772825305536</v>
      </c>
      <c r="H266" s="304">
        <f t="shared" si="25"/>
        <v>10748.797067043302</v>
      </c>
      <c r="I266" s="176">
        <f t="shared" si="26"/>
        <v>636.02349509131977</v>
      </c>
      <c r="J266" s="304">
        <v>319</v>
      </c>
      <c r="K266" s="318">
        <f t="shared" si="27"/>
        <v>43504.99531670061</v>
      </c>
      <c r="L266" s="221">
        <f t="shared" si="28"/>
        <v>4.02E-2</v>
      </c>
      <c r="M266" s="211">
        <f t="shared" si="29"/>
        <v>3.5900000000000001E-2</v>
      </c>
    </row>
    <row r="267" spans="1:13" s="164" customFormat="1" ht="16.5" customHeight="1" x14ac:dyDescent="0.2">
      <c r="A267" s="317">
        <f t="shared" si="31"/>
        <v>251</v>
      </c>
      <c r="B267" s="327">
        <f t="shared" si="32"/>
        <v>24.91</v>
      </c>
      <c r="C267" s="328">
        <v>27.82</v>
      </c>
      <c r="D267" s="300">
        <v>43800</v>
      </c>
      <c r="E267" s="301">
        <v>24750</v>
      </c>
      <c r="F267" s="302">
        <f t="shared" si="30"/>
        <v>21099.959855479727</v>
      </c>
      <c r="G267" s="303">
        <f t="shared" si="30"/>
        <v>10675.772825305536</v>
      </c>
      <c r="H267" s="304">
        <f t="shared" si="25"/>
        <v>10740.197646105418</v>
      </c>
      <c r="I267" s="176">
        <f t="shared" si="26"/>
        <v>635.51465361570524</v>
      </c>
      <c r="J267" s="304">
        <v>319</v>
      </c>
      <c r="K267" s="318">
        <f t="shared" si="27"/>
        <v>43470.444980506385</v>
      </c>
      <c r="L267" s="221">
        <f t="shared" si="28"/>
        <v>4.0099999999999997E-2</v>
      </c>
      <c r="M267" s="211">
        <f t="shared" si="29"/>
        <v>3.5900000000000001E-2</v>
      </c>
    </row>
    <row r="268" spans="1:13" s="164" customFormat="1" ht="16.5" customHeight="1" x14ac:dyDescent="0.2">
      <c r="A268" s="317">
        <f t="shared" si="31"/>
        <v>252</v>
      </c>
      <c r="B268" s="327">
        <f t="shared" si="32"/>
        <v>24.93</v>
      </c>
      <c r="C268" s="328">
        <v>27.82</v>
      </c>
      <c r="D268" s="308">
        <v>43800</v>
      </c>
      <c r="E268" s="301">
        <v>24750</v>
      </c>
      <c r="F268" s="302">
        <f t="shared" si="30"/>
        <v>21083.032490974729</v>
      </c>
      <c r="G268" s="303">
        <f t="shared" si="30"/>
        <v>10675.772825305536</v>
      </c>
      <c r="H268" s="304">
        <f t="shared" si="25"/>
        <v>10734.476196902728</v>
      </c>
      <c r="I268" s="176">
        <f t="shared" si="26"/>
        <v>635.17610632560525</v>
      </c>
      <c r="J268" s="304">
        <v>319</v>
      </c>
      <c r="K268" s="318">
        <f t="shared" si="27"/>
        <v>43447.457619508597</v>
      </c>
      <c r="L268" s="221">
        <f t="shared" si="28"/>
        <v>4.0099999999999997E-2</v>
      </c>
      <c r="M268" s="211">
        <f t="shared" si="29"/>
        <v>3.5900000000000001E-2</v>
      </c>
    </row>
    <row r="269" spans="1:13" s="164" customFormat="1" ht="16.5" customHeight="1" x14ac:dyDescent="0.2">
      <c r="A269" s="317">
        <f t="shared" si="31"/>
        <v>253</v>
      </c>
      <c r="B269" s="327">
        <f t="shared" si="32"/>
        <v>24.96</v>
      </c>
      <c r="C269" s="328">
        <v>27.82</v>
      </c>
      <c r="D269" s="300">
        <v>43800</v>
      </c>
      <c r="E269" s="301">
        <v>24750</v>
      </c>
      <c r="F269" s="302">
        <f t="shared" si="30"/>
        <v>21057.692307692305</v>
      </c>
      <c r="G269" s="303">
        <f t="shared" si="30"/>
        <v>10675.772825305536</v>
      </c>
      <c r="H269" s="304">
        <f t="shared" si="25"/>
        <v>10725.911214953268</v>
      </c>
      <c r="I269" s="176">
        <f t="shared" si="26"/>
        <v>634.66930265995677</v>
      </c>
      <c r="J269" s="304">
        <v>319</v>
      </c>
      <c r="K269" s="318">
        <f t="shared" si="27"/>
        <v>43413.045650611064</v>
      </c>
      <c r="L269" s="221">
        <f t="shared" si="28"/>
        <v>4.0099999999999997E-2</v>
      </c>
      <c r="M269" s="211">
        <f t="shared" si="29"/>
        <v>3.5900000000000001E-2</v>
      </c>
    </row>
    <row r="270" spans="1:13" s="164" customFormat="1" ht="16.5" customHeight="1" x14ac:dyDescent="0.2">
      <c r="A270" s="317">
        <f t="shared" si="31"/>
        <v>254</v>
      </c>
      <c r="B270" s="327">
        <f t="shared" si="32"/>
        <v>24.99</v>
      </c>
      <c r="C270" s="328">
        <v>27.82</v>
      </c>
      <c r="D270" s="300">
        <v>43800</v>
      </c>
      <c r="E270" s="301">
        <v>24750</v>
      </c>
      <c r="F270" s="302">
        <f t="shared" si="30"/>
        <v>21032.412965186075</v>
      </c>
      <c r="G270" s="303">
        <f t="shared" si="30"/>
        <v>10675.772825305536</v>
      </c>
      <c r="H270" s="304">
        <f t="shared" si="25"/>
        <v>10717.366797186163</v>
      </c>
      <c r="I270" s="176">
        <f t="shared" si="26"/>
        <v>634.16371580983218</v>
      </c>
      <c r="J270" s="304">
        <v>319</v>
      </c>
      <c r="K270" s="318">
        <f t="shared" si="27"/>
        <v>43378.716303487607</v>
      </c>
      <c r="L270" s="221">
        <f t="shared" si="28"/>
        <v>0.04</v>
      </c>
      <c r="M270" s="211">
        <f t="shared" si="29"/>
        <v>3.5900000000000001E-2</v>
      </c>
    </row>
    <row r="271" spans="1:13" s="164" customFormat="1" ht="16.5" customHeight="1" x14ac:dyDescent="0.2">
      <c r="A271" s="317">
        <f t="shared" si="31"/>
        <v>255</v>
      </c>
      <c r="B271" s="327">
        <f t="shared" si="32"/>
        <v>25.02</v>
      </c>
      <c r="C271" s="328">
        <v>27.82</v>
      </c>
      <c r="D271" s="300">
        <v>43800</v>
      </c>
      <c r="E271" s="301">
        <v>24750</v>
      </c>
      <c r="F271" s="302">
        <f t="shared" si="30"/>
        <v>21007.194244604318</v>
      </c>
      <c r="G271" s="303">
        <f t="shared" si="30"/>
        <v>10675.772825305536</v>
      </c>
      <c r="H271" s="304">
        <f t="shared" si="25"/>
        <v>10708.842869629529</v>
      </c>
      <c r="I271" s="176">
        <f t="shared" si="26"/>
        <v>633.65934139819706</v>
      </c>
      <c r="J271" s="304">
        <v>319</v>
      </c>
      <c r="K271" s="318">
        <f t="shared" si="27"/>
        <v>43344.469280937577</v>
      </c>
      <c r="L271" s="221">
        <f t="shared" si="28"/>
        <v>0.04</v>
      </c>
      <c r="M271" s="211">
        <f t="shared" si="29"/>
        <v>3.5900000000000001E-2</v>
      </c>
    </row>
    <row r="272" spans="1:13" s="164" customFormat="1" ht="16.5" customHeight="1" x14ac:dyDescent="0.2">
      <c r="A272" s="317">
        <f t="shared" si="31"/>
        <v>256</v>
      </c>
      <c r="B272" s="327">
        <f t="shared" si="32"/>
        <v>25.04</v>
      </c>
      <c r="C272" s="328">
        <v>27.82</v>
      </c>
      <c r="D272" s="300">
        <v>43800</v>
      </c>
      <c r="E272" s="301">
        <v>24750</v>
      </c>
      <c r="F272" s="302">
        <f t="shared" si="30"/>
        <v>20990.415335463258</v>
      </c>
      <c r="G272" s="303">
        <f t="shared" si="30"/>
        <v>10675.772825305536</v>
      </c>
      <c r="H272" s="304">
        <f t="shared" si="25"/>
        <v>10703.171598339852</v>
      </c>
      <c r="I272" s="176">
        <f t="shared" si="26"/>
        <v>633.32376321537583</v>
      </c>
      <c r="J272" s="304">
        <v>319</v>
      </c>
      <c r="K272" s="318">
        <f t="shared" si="27"/>
        <v>43321.68352232402</v>
      </c>
      <c r="L272" s="221">
        <f t="shared" si="28"/>
        <v>3.9899999999999998E-2</v>
      </c>
      <c r="M272" s="211">
        <f t="shared" si="29"/>
        <v>3.5900000000000001E-2</v>
      </c>
    </row>
    <row r="273" spans="1:13" s="164" customFormat="1" ht="16.5" customHeight="1" x14ac:dyDescent="0.2">
      <c r="A273" s="317">
        <f t="shared" si="31"/>
        <v>257</v>
      </c>
      <c r="B273" s="327">
        <f t="shared" si="32"/>
        <v>25.07</v>
      </c>
      <c r="C273" s="328">
        <v>27.82</v>
      </c>
      <c r="D273" s="300">
        <v>43800</v>
      </c>
      <c r="E273" s="301">
        <v>24750</v>
      </c>
      <c r="F273" s="302">
        <f t="shared" si="30"/>
        <v>20965.297167929799</v>
      </c>
      <c r="G273" s="303">
        <f t="shared" si="30"/>
        <v>10675.772825305536</v>
      </c>
      <c r="H273" s="304">
        <f t="shared" si="25"/>
        <v>10694.681657713541</v>
      </c>
      <c r="I273" s="176">
        <f t="shared" si="26"/>
        <v>632.82139986470668</v>
      </c>
      <c r="J273" s="304">
        <v>319</v>
      </c>
      <c r="K273" s="318">
        <f t="shared" si="27"/>
        <v>43287.573050813582</v>
      </c>
      <c r="L273" s="221">
        <f t="shared" si="28"/>
        <v>3.9899999999999998E-2</v>
      </c>
      <c r="M273" s="211">
        <f t="shared" si="29"/>
        <v>3.5900000000000001E-2</v>
      </c>
    </row>
    <row r="274" spans="1:13" s="164" customFormat="1" ht="16.5" customHeight="1" x14ac:dyDescent="0.2">
      <c r="A274" s="317">
        <f t="shared" si="31"/>
        <v>258</v>
      </c>
      <c r="B274" s="327">
        <f t="shared" si="32"/>
        <v>25.1</v>
      </c>
      <c r="C274" s="328">
        <v>27.82</v>
      </c>
      <c r="D274" s="300">
        <v>43800</v>
      </c>
      <c r="E274" s="301">
        <v>24750</v>
      </c>
      <c r="F274" s="302">
        <f t="shared" si="30"/>
        <v>20940.239043824702</v>
      </c>
      <c r="G274" s="303">
        <f t="shared" si="30"/>
        <v>10675.772825305536</v>
      </c>
      <c r="H274" s="304">
        <f t="shared" ref="H274:H337" si="33">(F274+G274)*33.8%</f>
        <v>10686.21201176602</v>
      </c>
      <c r="I274" s="176">
        <f t="shared" si="26"/>
        <v>632.32023738260477</v>
      </c>
      <c r="J274" s="304">
        <v>319</v>
      </c>
      <c r="K274" s="318">
        <f t="shared" si="27"/>
        <v>43253.544118278864</v>
      </c>
      <c r="L274" s="221">
        <f t="shared" si="28"/>
        <v>3.9800000000000002E-2</v>
      </c>
      <c r="M274" s="211">
        <f t="shared" si="29"/>
        <v>3.5900000000000001E-2</v>
      </c>
    </row>
    <row r="275" spans="1:13" s="164" customFormat="1" ht="16.5" customHeight="1" x14ac:dyDescent="0.2">
      <c r="A275" s="317">
        <f t="shared" si="31"/>
        <v>259</v>
      </c>
      <c r="B275" s="327">
        <f t="shared" si="32"/>
        <v>25.12</v>
      </c>
      <c r="C275" s="328">
        <v>27.82</v>
      </c>
      <c r="D275" s="300">
        <v>43800</v>
      </c>
      <c r="E275" s="301">
        <v>24750</v>
      </c>
      <c r="F275" s="302">
        <f t="shared" si="30"/>
        <v>20923.566878980891</v>
      </c>
      <c r="G275" s="303">
        <f t="shared" si="30"/>
        <v>10675.772825305536</v>
      </c>
      <c r="H275" s="304">
        <f t="shared" si="33"/>
        <v>10680.576820048811</v>
      </c>
      <c r="I275" s="176">
        <f t="shared" ref="I275:I338" si="34">(F275+G275)*2%</f>
        <v>631.98679408572855</v>
      </c>
      <c r="J275" s="304">
        <v>319</v>
      </c>
      <c r="K275" s="318">
        <f t="shared" ref="K275:K338" si="35">SUM(F275:J275)</f>
        <v>43230.903318420969</v>
      </c>
      <c r="L275" s="221">
        <f t="shared" ref="L275:L338" si="36">ROUND(1/B275,4)</f>
        <v>3.9800000000000002E-2</v>
      </c>
      <c r="M275" s="211">
        <f t="shared" ref="M275:M338" si="37">ROUND(1/C275,4)</f>
        <v>3.5900000000000001E-2</v>
      </c>
    </row>
    <row r="276" spans="1:13" s="164" customFormat="1" ht="16.5" customHeight="1" x14ac:dyDescent="0.2">
      <c r="A276" s="319">
        <f t="shared" si="31"/>
        <v>260</v>
      </c>
      <c r="B276" s="327">
        <f t="shared" si="32"/>
        <v>25.15</v>
      </c>
      <c r="C276" s="328">
        <v>27.82</v>
      </c>
      <c r="D276" s="300">
        <v>43800</v>
      </c>
      <c r="E276" s="301">
        <v>24750</v>
      </c>
      <c r="F276" s="302">
        <f t="shared" si="30"/>
        <v>20898.608349900598</v>
      </c>
      <c r="G276" s="303">
        <f t="shared" si="30"/>
        <v>10675.772825305536</v>
      </c>
      <c r="H276" s="304">
        <f t="shared" si="33"/>
        <v>10672.140837219673</v>
      </c>
      <c r="I276" s="176">
        <f t="shared" si="34"/>
        <v>631.48762350412267</v>
      </c>
      <c r="J276" s="304">
        <v>319</v>
      </c>
      <c r="K276" s="318">
        <f t="shared" si="35"/>
        <v>43197.009635929928</v>
      </c>
      <c r="L276" s="221">
        <f t="shared" si="36"/>
        <v>3.9800000000000002E-2</v>
      </c>
      <c r="M276" s="211">
        <f t="shared" si="37"/>
        <v>3.5900000000000001E-2</v>
      </c>
    </row>
    <row r="277" spans="1:13" s="164" customFormat="1" ht="16.5" customHeight="1" x14ac:dyDescent="0.2">
      <c r="A277" s="317">
        <f t="shared" si="31"/>
        <v>261</v>
      </c>
      <c r="B277" s="327">
        <f t="shared" si="32"/>
        <v>25.18</v>
      </c>
      <c r="C277" s="328">
        <v>27.82</v>
      </c>
      <c r="D277" s="300">
        <v>43800</v>
      </c>
      <c r="E277" s="301">
        <v>24750</v>
      </c>
      <c r="F277" s="302">
        <f t="shared" si="30"/>
        <v>20873.709293089756</v>
      </c>
      <c r="G277" s="303">
        <f t="shared" si="30"/>
        <v>10675.772825305536</v>
      </c>
      <c r="H277" s="304">
        <f t="shared" si="33"/>
        <v>10663.724956017608</v>
      </c>
      <c r="I277" s="176">
        <f t="shared" si="34"/>
        <v>630.98964236790584</v>
      </c>
      <c r="J277" s="304">
        <v>319</v>
      </c>
      <c r="K277" s="318">
        <f t="shared" si="35"/>
        <v>43163.196716780811</v>
      </c>
      <c r="L277" s="221">
        <f t="shared" si="36"/>
        <v>3.9699999999999999E-2</v>
      </c>
      <c r="M277" s="211">
        <f t="shared" si="37"/>
        <v>3.5900000000000001E-2</v>
      </c>
    </row>
    <row r="278" spans="1:13" s="164" customFormat="1" ht="16.5" customHeight="1" x14ac:dyDescent="0.2">
      <c r="A278" s="317">
        <f t="shared" si="31"/>
        <v>262</v>
      </c>
      <c r="B278" s="327">
        <f t="shared" si="32"/>
        <v>25.2</v>
      </c>
      <c r="C278" s="328">
        <v>27.82</v>
      </c>
      <c r="D278" s="300">
        <v>43800</v>
      </c>
      <c r="E278" s="301">
        <v>24750</v>
      </c>
      <c r="F278" s="302">
        <f t="shared" si="30"/>
        <v>20857.142857142855</v>
      </c>
      <c r="G278" s="303">
        <f t="shared" si="30"/>
        <v>10675.772825305536</v>
      </c>
      <c r="H278" s="304">
        <f t="shared" si="33"/>
        <v>10658.125500667555</v>
      </c>
      <c r="I278" s="176">
        <f t="shared" si="34"/>
        <v>630.65831364896781</v>
      </c>
      <c r="J278" s="304">
        <v>319</v>
      </c>
      <c r="K278" s="318">
        <f t="shared" si="35"/>
        <v>43140.699496764908</v>
      </c>
      <c r="L278" s="221">
        <f t="shared" si="36"/>
        <v>3.9699999999999999E-2</v>
      </c>
      <c r="M278" s="211">
        <f t="shared" si="37"/>
        <v>3.5900000000000001E-2</v>
      </c>
    </row>
    <row r="279" spans="1:13" s="164" customFormat="1" ht="16.5" customHeight="1" x14ac:dyDescent="0.2">
      <c r="A279" s="317">
        <f t="shared" si="31"/>
        <v>263</v>
      </c>
      <c r="B279" s="327">
        <f t="shared" si="32"/>
        <v>25.23</v>
      </c>
      <c r="C279" s="328">
        <v>27.82</v>
      </c>
      <c r="D279" s="300">
        <v>43800</v>
      </c>
      <c r="E279" s="301">
        <v>24750</v>
      </c>
      <c r="F279" s="302">
        <f t="shared" si="30"/>
        <v>20832.342449464923</v>
      </c>
      <c r="G279" s="303">
        <f t="shared" si="30"/>
        <v>10675.772825305536</v>
      </c>
      <c r="H279" s="304">
        <f t="shared" si="33"/>
        <v>10649.742962872413</v>
      </c>
      <c r="I279" s="176">
        <f t="shared" si="34"/>
        <v>630.16230549540921</v>
      </c>
      <c r="J279" s="304">
        <v>319</v>
      </c>
      <c r="K279" s="318">
        <f t="shared" si="35"/>
        <v>43107.020543138278</v>
      </c>
      <c r="L279" s="221">
        <f t="shared" si="36"/>
        <v>3.9600000000000003E-2</v>
      </c>
      <c r="M279" s="211">
        <f t="shared" si="37"/>
        <v>3.5900000000000001E-2</v>
      </c>
    </row>
    <row r="280" spans="1:13" s="164" customFormat="1" ht="16.5" customHeight="1" x14ac:dyDescent="0.2">
      <c r="A280" s="317">
        <f t="shared" si="31"/>
        <v>264</v>
      </c>
      <c r="B280" s="327">
        <f t="shared" si="32"/>
        <v>25.26</v>
      </c>
      <c r="C280" s="328">
        <v>27.82</v>
      </c>
      <c r="D280" s="300">
        <v>43800</v>
      </c>
      <c r="E280" s="301">
        <v>24750</v>
      </c>
      <c r="F280" s="302">
        <f t="shared" si="30"/>
        <v>20807.600950118762</v>
      </c>
      <c r="G280" s="303">
        <f t="shared" si="30"/>
        <v>10675.772825305536</v>
      </c>
      <c r="H280" s="304">
        <f t="shared" si="33"/>
        <v>10641.380336093411</v>
      </c>
      <c r="I280" s="176">
        <f t="shared" si="34"/>
        <v>629.66747550848595</v>
      </c>
      <c r="J280" s="304">
        <v>319</v>
      </c>
      <c r="K280" s="318">
        <f t="shared" si="35"/>
        <v>43073.421587026198</v>
      </c>
      <c r="L280" s="221">
        <f t="shared" si="36"/>
        <v>3.9600000000000003E-2</v>
      </c>
      <c r="M280" s="211">
        <f t="shared" si="37"/>
        <v>3.5900000000000001E-2</v>
      </c>
    </row>
    <row r="281" spans="1:13" s="164" customFormat="1" ht="16.5" customHeight="1" x14ac:dyDescent="0.2">
      <c r="A281" s="317">
        <f t="shared" si="31"/>
        <v>265</v>
      </c>
      <c r="B281" s="327">
        <f t="shared" si="32"/>
        <v>25.28</v>
      </c>
      <c r="C281" s="328">
        <v>27.82</v>
      </c>
      <c r="D281" s="300">
        <v>43800</v>
      </c>
      <c r="E281" s="301">
        <v>24750</v>
      </c>
      <c r="F281" s="302">
        <f t="shared" si="30"/>
        <v>20791.139240506327</v>
      </c>
      <c r="G281" s="303">
        <f t="shared" si="30"/>
        <v>10675.772825305536</v>
      </c>
      <c r="H281" s="304">
        <f t="shared" si="33"/>
        <v>10635.816278244409</v>
      </c>
      <c r="I281" s="176">
        <f t="shared" si="34"/>
        <v>629.33824131623726</v>
      </c>
      <c r="J281" s="304">
        <v>319</v>
      </c>
      <c r="K281" s="318">
        <f t="shared" si="35"/>
        <v>43051.066585372515</v>
      </c>
      <c r="L281" s="221">
        <f t="shared" si="36"/>
        <v>3.9600000000000003E-2</v>
      </c>
      <c r="M281" s="211">
        <f t="shared" si="37"/>
        <v>3.5900000000000001E-2</v>
      </c>
    </row>
    <row r="282" spans="1:13" s="164" customFormat="1" ht="16.5" customHeight="1" x14ac:dyDescent="0.2">
      <c r="A282" s="317">
        <f t="shared" si="31"/>
        <v>266</v>
      </c>
      <c r="B282" s="327">
        <f t="shared" si="32"/>
        <v>25.31</v>
      </c>
      <c r="C282" s="328">
        <v>27.82</v>
      </c>
      <c r="D282" s="300">
        <v>43800</v>
      </c>
      <c r="E282" s="301">
        <v>24750</v>
      </c>
      <c r="F282" s="302">
        <f t="shared" si="30"/>
        <v>20766.495456341367</v>
      </c>
      <c r="G282" s="303">
        <f t="shared" si="30"/>
        <v>10675.772825305536</v>
      </c>
      <c r="H282" s="304">
        <f t="shared" si="33"/>
        <v>10627.486679196652</v>
      </c>
      <c r="I282" s="176">
        <f t="shared" si="34"/>
        <v>628.84536563293807</v>
      </c>
      <c r="J282" s="304">
        <v>319</v>
      </c>
      <c r="K282" s="318">
        <f t="shared" si="35"/>
        <v>43017.600326476488</v>
      </c>
      <c r="L282" s="221">
        <f t="shared" si="36"/>
        <v>3.95E-2</v>
      </c>
      <c r="M282" s="211">
        <f t="shared" si="37"/>
        <v>3.5900000000000001E-2</v>
      </c>
    </row>
    <row r="283" spans="1:13" s="164" customFormat="1" ht="16.5" customHeight="1" x14ac:dyDescent="0.2">
      <c r="A283" s="317">
        <f t="shared" si="31"/>
        <v>267</v>
      </c>
      <c r="B283" s="327">
        <f t="shared" si="32"/>
        <v>25.34</v>
      </c>
      <c r="C283" s="328">
        <v>27.82</v>
      </c>
      <c r="D283" s="300">
        <v>43800</v>
      </c>
      <c r="E283" s="301">
        <v>24750</v>
      </c>
      <c r="F283" s="302">
        <f t="shared" si="30"/>
        <v>20741.910023677978</v>
      </c>
      <c r="G283" s="303">
        <f t="shared" si="30"/>
        <v>10675.772825305536</v>
      </c>
      <c r="H283" s="304">
        <f t="shared" si="33"/>
        <v>10619.176802956426</v>
      </c>
      <c r="I283" s="176">
        <f t="shared" si="34"/>
        <v>628.35365697967029</v>
      </c>
      <c r="J283" s="304">
        <v>319</v>
      </c>
      <c r="K283" s="318">
        <f t="shared" si="35"/>
        <v>42984.213308919614</v>
      </c>
      <c r="L283" s="221">
        <f t="shared" si="36"/>
        <v>3.95E-2</v>
      </c>
      <c r="M283" s="211">
        <f t="shared" si="37"/>
        <v>3.5900000000000001E-2</v>
      </c>
    </row>
    <row r="284" spans="1:13" s="164" customFormat="1" ht="16.5" customHeight="1" x14ac:dyDescent="0.2">
      <c r="A284" s="317">
        <f t="shared" si="31"/>
        <v>268</v>
      </c>
      <c r="B284" s="327">
        <f t="shared" si="32"/>
        <v>25.36</v>
      </c>
      <c r="C284" s="328">
        <v>27.82</v>
      </c>
      <c r="D284" s="300">
        <v>43800</v>
      </c>
      <c r="E284" s="301">
        <v>24750</v>
      </c>
      <c r="F284" s="302">
        <f t="shared" si="30"/>
        <v>20725.552050473183</v>
      </c>
      <c r="G284" s="303">
        <f t="shared" si="30"/>
        <v>10675.772825305536</v>
      </c>
      <c r="H284" s="304">
        <f t="shared" si="33"/>
        <v>10613.647808013206</v>
      </c>
      <c r="I284" s="176">
        <f t="shared" si="34"/>
        <v>628.02649751557442</v>
      </c>
      <c r="J284" s="304">
        <v>319</v>
      </c>
      <c r="K284" s="318">
        <f t="shared" si="35"/>
        <v>42961.999181307496</v>
      </c>
      <c r="L284" s="221">
        <f t="shared" si="36"/>
        <v>3.9399999999999998E-2</v>
      </c>
      <c r="M284" s="211">
        <f t="shared" si="37"/>
        <v>3.5900000000000001E-2</v>
      </c>
    </row>
    <row r="285" spans="1:13" s="164" customFormat="1" ht="16.5" customHeight="1" x14ac:dyDescent="0.2">
      <c r="A285" s="317">
        <f t="shared" si="31"/>
        <v>269</v>
      </c>
      <c r="B285" s="327">
        <f t="shared" si="32"/>
        <v>25.39</v>
      </c>
      <c r="C285" s="328">
        <v>27.82</v>
      </c>
      <c r="D285" s="300">
        <v>43800</v>
      </c>
      <c r="E285" s="301">
        <v>24750</v>
      </c>
      <c r="F285" s="302">
        <f t="shared" si="30"/>
        <v>20701.063410791652</v>
      </c>
      <c r="G285" s="303">
        <f t="shared" si="30"/>
        <v>10675.772825305536</v>
      </c>
      <c r="H285" s="304">
        <f t="shared" si="33"/>
        <v>10605.370647800848</v>
      </c>
      <c r="I285" s="176">
        <f t="shared" si="34"/>
        <v>627.53672472194376</v>
      </c>
      <c r="J285" s="304">
        <v>319</v>
      </c>
      <c r="K285" s="318">
        <f t="shared" si="35"/>
        <v>42928.743608619974</v>
      </c>
      <c r="L285" s="221">
        <f t="shared" si="36"/>
        <v>3.9399999999999998E-2</v>
      </c>
      <c r="M285" s="211">
        <f t="shared" si="37"/>
        <v>3.5900000000000001E-2</v>
      </c>
    </row>
    <row r="286" spans="1:13" s="164" customFormat="1" ht="16.5" customHeight="1" x14ac:dyDescent="0.2">
      <c r="A286" s="319">
        <f t="shared" si="31"/>
        <v>270</v>
      </c>
      <c r="B286" s="327">
        <f t="shared" si="32"/>
        <v>25.41</v>
      </c>
      <c r="C286" s="328">
        <v>27.82</v>
      </c>
      <c r="D286" s="300">
        <v>43800</v>
      </c>
      <c r="E286" s="301">
        <v>24750</v>
      </c>
      <c r="F286" s="302">
        <f t="shared" si="30"/>
        <v>20684.769775678866</v>
      </c>
      <c r="G286" s="303">
        <f t="shared" si="30"/>
        <v>10675.772825305536</v>
      </c>
      <c r="H286" s="304">
        <f t="shared" si="33"/>
        <v>10599.863399132726</v>
      </c>
      <c r="I286" s="176">
        <f t="shared" si="34"/>
        <v>627.21085201968799</v>
      </c>
      <c r="J286" s="304">
        <v>319</v>
      </c>
      <c r="K286" s="318">
        <f t="shared" si="35"/>
        <v>42906.616852136816</v>
      </c>
      <c r="L286" s="221">
        <f t="shared" si="36"/>
        <v>3.9399999999999998E-2</v>
      </c>
      <c r="M286" s="211">
        <f t="shared" si="37"/>
        <v>3.5900000000000001E-2</v>
      </c>
    </row>
    <row r="287" spans="1:13" s="164" customFormat="1" ht="16.5" customHeight="1" x14ac:dyDescent="0.2">
      <c r="A287" s="317">
        <f t="shared" si="31"/>
        <v>271</v>
      </c>
      <c r="B287" s="327">
        <f t="shared" si="32"/>
        <v>25.44</v>
      </c>
      <c r="C287" s="328">
        <v>27.82</v>
      </c>
      <c r="D287" s="300">
        <v>43800</v>
      </c>
      <c r="E287" s="301">
        <v>24750</v>
      </c>
      <c r="F287" s="302">
        <f t="shared" si="30"/>
        <v>20660.377358490565</v>
      </c>
      <c r="G287" s="303">
        <f t="shared" si="30"/>
        <v>10675.772825305536</v>
      </c>
      <c r="H287" s="304">
        <f t="shared" si="33"/>
        <v>10591.61876212308</v>
      </c>
      <c r="I287" s="176">
        <f t="shared" si="34"/>
        <v>626.72300367592197</v>
      </c>
      <c r="J287" s="304">
        <v>319</v>
      </c>
      <c r="K287" s="318">
        <f t="shared" si="35"/>
        <v>42873.491949595104</v>
      </c>
      <c r="L287" s="221">
        <f t="shared" si="36"/>
        <v>3.9300000000000002E-2</v>
      </c>
      <c r="M287" s="211">
        <f t="shared" si="37"/>
        <v>3.5900000000000001E-2</v>
      </c>
    </row>
    <row r="288" spans="1:13" s="164" customFormat="1" ht="16.5" customHeight="1" x14ac:dyDescent="0.2">
      <c r="A288" s="317">
        <f t="shared" si="31"/>
        <v>272</v>
      </c>
      <c r="B288" s="327">
        <f t="shared" si="32"/>
        <v>25.47</v>
      </c>
      <c r="C288" s="328">
        <v>27.82</v>
      </c>
      <c r="D288" s="300">
        <v>43800</v>
      </c>
      <c r="E288" s="301">
        <v>24750</v>
      </c>
      <c r="F288" s="302">
        <f t="shared" si="30"/>
        <v>20636.042402826857</v>
      </c>
      <c r="G288" s="303">
        <f t="shared" si="30"/>
        <v>10675.772825305536</v>
      </c>
      <c r="H288" s="304">
        <f t="shared" si="33"/>
        <v>10583.393547108748</v>
      </c>
      <c r="I288" s="176">
        <f t="shared" si="34"/>
        <v>626.23630456264789</v>
      </c>
      <c r="J288" s="304">
        <v>319</v>
      </c>
      <c r="K288" s="318">
        <f t="shared" si="35"/>
        <v>42840.445079803787</v>
      </c>
      <c r="L288" s="221">
        <f t="shared" si="36"/>
        <v>3.9300000000000002E-2</v>
      </c>
      <c r="M288" s="211">
        <f t="shared" si="37"/>
        <v>3.5900000000000001E-2</v>
      </c>
    </row>
    <row r="289" spans="1:13" s="164" customFormat="1" ht="16.5" customHeight="1" x14ac:dyDescent="0.2">
      <c r="A289" s="317">
        <f t="shared" si="31"/>
        <v>273</v>
      </c>
      <c r="B289" s="327">
        <f t="shared" si="32"/>
        <v>25.49</v>
      </c>
      <c r="C289" s="328">
        <v>27.82</v>
      </c>
      <c r="D289" s="300">
        <v>43800</v>
      </c>
      <c r="E289" s="301">
        <v>24750</v>
      </c>
      <c r="F289" s="302">
        <f t="shared" ref="F289:G352" si="38">12*(1/B289*D289)</f>
        <v>20619.85092193017</v>
      </c>
      <c r="G289" s="303">
        <f t="shared" si="38"/>
        <v>10675.772825305536</v>
      </c>
      <c r="H289" s="304">
        <f t="shared" si="33"/>
        <v>10577.920826565667</v>
      </c>
      <c r="I289" s="176">
        <f t="shared" si="34"/>
        <v>625.91247494471418</v>
      </c>
      <c r="J289" s="304">
        <v>319</v>
      </c>
      <c r="K289" s="318">
        <f t="shared" si="35"/>
        <v>42818.457048746088</v>
      </c>
      <c r="L289" s="221">
        <f t="shared" si="36"/>
        <v>3.9199999999999999E-2</v>
      </c>
      <c r="M289" s="211">
        <f t="shared" si="37"/>
        <v>3.5900000000000001E-2</v>
      </c>
    </row>
    <row r="290" spans="1:13" s="164" customFormat="1" ht="16.5" customHeight="1" x14ac:dyDescent="0.2">
      <c r="A290" s="317">
        <f t="shared" ref="A290:A353" si="39">+A289+1</f>
        <v>274</v>
      </c>
      <c r="B290" s="327">
        <f t="shared" si="32"/>
        <v>25.52</v>
      </c>
      <c r="C290" s="328">
        <v>27.82</v>
      </c>
      <c r="D290" s="300">
        <v>43800</v>
      </c>
      <c r="E290" s="301">
        <v>24750</v>
      </c>
      <c r="F290" s="302">
        <f t="shared" si="38"/>
        <v>20595.611285266459</v>
      </c>
      <c r="G290" s="303">
        <f t="shared" si="38"/>
        <v>10675.772825305536</v>
      </c>
      <c r="H290" s="304">
        <f t="shared" si="33"/>
        <v>10569.727829373332</v>
      </c>
      <c r="I290" s="176">
        <f t="shared" si="34"/>
        <v>625.4276822114399</v>
      </c>
      <c r="J290" s="304">
        <v>319</v>
      </c>
      <c r="K290" s="318">
        <f t="shared" si="35"/>
        <v>42785.539622156772</v>
      </c>
      <c r="L290" s="221">
        <f t="shared" si="36"/>
        <v>3.9199999999999999E-2</v>
      </c>
      <c r="M290" s="211">
        <f t="shared" si="37"/>
        <v>3.5900000000000001E-2</v>
      </c>
    </row>
    <row r="291" spans="1:13" s="164" customFormat="1" ht="16.5" customHeight="1" x14ac:dyDescent="0.2">
      <c r="A291" s="317">
        <f t="shared" si="39"/>
        <v>275</v>
      </c>
      <c r="B291" s="327">
        <f t="shared" si="32"/>
        <v>25.54</v>
      </c>
      <c r="C291" s="328">
        <v>27.82</v>
      </c>
      <c r="D291" s="300">
        <v>43800</v>
      </c>
      <c r="E291" s="301">
        <v>24750</v>
      </c>
      <c r="F291" s="302">
        <f t="shared" si="38"/>
        <v>20579.483163664841</v>
      </c>
      <c r="G291" s="303">
        <f t="shared" si="38"/>
        <v>10675.772825305536</v>
      </c>
      <c r="H291" s="304">
        <f t="shared" si="33"/>
        <v>10564.276524271987</v>
      </c>
      <c r="I291" s="176">
        <f t="shared" si="34"/>
        <v>625.10511977940757</v>
      </c>
      <c r="J291" s="304">
        <v>319</v>
      </c>
      <c r="K291" s="318">
        <f t="shared" si="35"/>
        <v>42763.637633021768</v>
      </c>
      <c r="L291" s="221">
        <f t="shared" si="36"/>
        <v>3.9199999999999999E-2</v>
      </c>
      <c r="M291" s="211">
        <f t="shared" si="37"/>
        <v>3.5900000000000001E-2</v>
      </c>
    </row>
    <row r="292" spans="1:13" s="164" customFormat="1" ht="16.5" customHeight="1" x14ac:dyDescent="0.2">
      <c r="A292" s="317">
        <f t="shared" si="39"/>
        <v>276</v>
      </c>
      <c r="B292" s="327">
        <f t="shared" si="32"/>
        <v>25.57</v>
      </c>
      <c r="C292" s="328">
        <v>27.82</v>
      </c>
      <c r="D292" s="300">
        <v>43800</v>
      </c>
      <c r="E292" s="301">
        <v>24750</v>
      </c>
      <c r="F292" s="302">
        <f t="shared" si="38"/>
        <v>20555.338287055143</v>
      </c>
      <c r="G292" s="303">
        <f t="shared" si="38"/>
        <v>10675.772825305536</v>
      </c>
      <c r="H292" s="304">
        <f t="shared" si="33"/>
        <v>10556.115555977909</v>
      </c>
      <c r="I292" s="176">
        <f t="shared" si="34"/>
        <v>624.62222224721359</v>
      </c>
      <c r="J292" s="304">
        <v>319</v>
      </c>
      <c r="K292" s="318">
        <f t="shared" si="35"/>
        <v>42730.848890585803</v>
      </c>
      <c r="L292" s="221">
        <f t="shared" si="36"/>
        <v>3.9100000000000003E-2</v>
      </c>
      <c r="M292" s="211">
        <f t="shared" si="37"/>
        <v>3.5900000000000001E-2</v>
      </c>
    </row>
    <row r="293" spans="1:13" s="164" customFormat="1" ht="16.5" customHeight="1" x14ac:dyDescent="0.2">
      <c r="A293" s="317">
        <f t="shared" si="39"/>
        <v>277</v>
      </c>
      <c r="B293" s="327">
        <f t="shared" si="32"/>
        <v>25.59</v>
      </c>
      <c r="C293" s="328">
        <v>27.82</v>
      </c>
      <c r="D293" s="300">
        <v>43800</v>
      </c>
      <c r="E293" s="301">
        <v>24750</v>
      </c>
      <c r="F293" s="302">
        <f t="shared" si="38"/>
        <v>20539.273153575617</v>
      </c>
      <c r="G293" s="303">
        <f t="shared" si="38"/>
        <v>10675.772825305536</v>
      </c>
      <c r="H293" s="304">
        <f t="shared" si="33"/>
        <v>10550.685540861828</v>
      </c>
      <c r="I293" s="176">
        <f t="shared" si="34"/>
        <v>624.30091957762306</v>
      </c>
      <c r="J293" s="304">
        <v>319</v>
      </c>
      <c r="K293" s="318">
        <f t="shared" si="35"/>
        <v>42709.03243932061</v>
      </c>
      <c r="L293" s="221">
        <f t="shared" si="36"/>
        <v>3.9100000000000003E-2</v>
      </c>
      <c r="M293" s="211">
        <f t="shared" si="37"/>
        <v>3.5900000000000001E-2</v>
      </c>
    </row>
    <row r="294" spans="1:13" s="164" customFormat="1" ht="16.5" customHeight="1" x14ac:dyDescent="0.2">
      <c r="A294" s="317">
        <f t="shared" si="39"/>
        <v>278</v>
      </c>
      <c r="B294" s="327">
        <f t="shared" si="32"/>
        <v>25.62</v>
      </c>
      <c r="C294" s="328">
        <v>27.82</v>
      </c>
      <c r="D294" s="300">
        <v>43800</v>
      </c>
      <c r="E294" s="301">
        <v>24750</v>
      </c>
      <c r="F294" s="302">
        <f t="shared" si="38"/>
        <v>20515.222482435598</v>
      </c>
      <c r="G294" s="303">
        <f t="shared" si="38"/>
        <v>10675.772825305536</v>
      </c>
      <c r="H294" s="304">
        <f t="shared" si="33"/>
        <v>10542.556414016502</v>
      </c>
      <c r="I294" s="176">
        <f t="shared" si="34"/>
        <v>623.81990615482266</v>
      </c>
      <c r="J294" s="304">
        <v>319</v>
      </c>
      <c r="K294" s="318">
        <f t="shared" si="35"/>
        <v>42676.371627912456</v>
      </c>
      <c r="L294" s="221">
        <f t="shared" si="36"/>
        <v>3.9E-2</v>
      </c>
      <c r="M294" s="211">
        <f t="shared" si="37"/>
        <v>3.5900000000000001E-2</v>
      </c>
    </row>
    <row r="295" spans="1:13" s="164" customFormat="1" ht="16.5" customHeight="1" x14ac:dyDescent="0.2">
      <c r="A295" s="317">
        <f t="shared" si="39"/>
        <v>279</v>
      </c>
      <c r="B295" s="327">
        <f t="shared" si="32"/>
        <v>25.64</v>
      </c>
      <c r="C295" s="328">
        <v>27.82</v>
      </c>
      <c r="D295" s="300">
        <v>43800</v>
      </c>
      <c r="E295" s="301">
        <v>24750</v>
      </c>
      <c r="F295" s="302">
        <f t="shared" si="38"/>
        <v>20499.219968798752</v>
      </c>
      <c r="G295" s="303">
        <f t="shared" si="38"/>
        <v>10675.772825305536</v>
      </c>
      <c r="H295" s="304">
        <f t="shared" si="33"/>
        <v>10537.147564407249</v>
      </c>
      <c r="I295" s="176">
        <f t="shared" si="34"/>
        <v>623.49985588208574</v>
      </c>
      <c r="J295" s="304">
        <v>319</v>
      </c>
      <c r="K295" s="318">
        <f t="shared" si="35"/>
        <v>42654.640214393621</v>
      </c>
      <c r="L295" s="221">
        <f t="shared" si="36"/>
        <v>3.9E-2</v>
      </c>
      <c r="M295" s="211">
        <f t="shared" si="37"/>
        <v>3.5900000000000001E-2</v>
      </c>
    </row>
    <row r="296" spans="1:13" s="164" customFormat="1" ht="16.5" customHeight="1" x14ac:dyDescent="0.2">
      <c r="A296" s="319">
        <f t="shared" si="39"/>
        <v>280</v>
      </c>
      <c r="B296" s="327">
        <f t="shared" si="32"/>
        <v>25.67</v>
      </c>
      <c r="C296" s="328">
        <v>27.82</v>
      </c>
      <c r="D296" s="300">
        <v>43800</v>
      </c>
      <c r="E296" s="301">
        <v>24750</v>
      </c>
      <c r="F296" s="302">
        <f t="shared" si="38"/>
        <v>20475.262952863261</v>
      </c>
      <c r="G296" s="303">
        <f t="shared" si="38"/>
        <v>10675.772825305536</v>
      </c>
      <c r="H296" s="304">
        <f t="shared" si="33"/>
        <v>10529.050093021053</v>
      </c>
      <c r="I296" s="176">
        <f t="shared" si="34"/>
        <v>623.02071556337592</v>
      </c>
      <c r="J296" s="304">
        <v>319</v>
      </c>
      <c r="K296" s="318">
        <f t="shared" si="35"/>
        <v>42622.106586753223</v>
      </c>
      <c r="L296" s="221">
        <f t="shared" si="36"/>
        <v>3.9E-2</v>
      </c>
      <c r="M296" s="211">
        <f t="shared" si="37"/>
        <v>3.5900000000000001E-2</v>
      </c>
    </row>
    <row r="297" spans="1:13" s="164" customFormat="1" ht="16.5" customHeight="1" x14ac:dyDescent="0.2">
      <c r="A297" s="317">
        <f t="shared" si="39"/>
        <v>281</v>
      </c>
      <c r="B297" s="327">
        <f t="shared" si="32"/>
        <v>25.69</v>
      </c>
      <c r="C297" s="328">
        <v>27.82</v>
      </c>
      <c r="D297" s="300">
        <v>43800</v>
      </c>
      <c r="E297" s="301">
        <v>24750</v>
      </c>
      <c r="F297" s="302">
        <f t="shared" si="38"/>
        <v>20459.322693655115</v>
      </c>
      <c r="G297" s="303">
        <f t="shared" si="38"/>
        <v>10675.772825305536</v>
      </c>
      <c r="H297" s="304">
        <f t="shared" si="33"/>
        <v>10523.662285408698</v>
      </c>
      <c r="I297" s="176">
        <f t="shared" si="34"/>
        <v>622.70191037921302</v>
      </c>
      <c r="J297" s="304">
        <v>319</v>
      </c>
      <c r="K297" s="318">
        <f t="shared" si="35"/>
        <v>42600.459714748562</v>
      </c>
      <c r="L297" s="221">
        <f t="shared" si="36"/>
        <v>3.8899999999999997E-2</v>
      </c>
      <c r="M297" s="211">
        <f t="shared" si="37"/>
        <v>3.5900000000000001E-2</v>
      </c>
    </row>
    <row r="298" spans="1:13" s="164" customFormat="1" ht="16.5" customHeight="1" x14ac:dyDescent="0.2">
      <c r="A298" s="317">
        <f t="shared" si="39"/>
        <v>282</v>
      </c>
      <c r="B298" s="327">
        <f t="shared" si="32"/>
        <v>25.72</v>
      </c>
      <c r="C298" s="328">
        <v>27.82</v>
      </c>
      <c r="D298" s="300">
        <v>43800</v>
      </c>
      <c r="E298" s="301">
        <v>24750</v>
      </c>
      <c r="F298" s="302">
        <f t="shared" si="38"/>
        <v>20435.458786936237</v>
      </c>
      <c r="G298" s="303">
        <f t="shared" si="38"/>
        <v>10675.772825305536</v>
      </c>
      <c r="H298" s="304">
        <f t="shared" si="33"/>
        <v>10515.596284937717</v>
      </c>
      <c r="I298" s="176">
        <f t="shared" si="34"/>
        <v>622.22463224483545</v>
      </c>
      <c r="J298" s="304">
        <v>319</v>
      </c>
      <c r="K298" s="318">
        <f t="shared" si="35"/>
        <v>42568.052529424327</v>
      </c>
      <c r="L298" s="221">
        <f t="shared" si="36"/>
        <v>3.8899999999999997E-2</v>
      </c>
      <c r="M298" s="211">
        <f t="shared" si="37"/>
        <v>3.5900000000000001E-2</v>
      </c>
    </row>
    <row r="299" spans="1:13" s="164" customFormat="1" ht="16.5" customHeight="1" x14ac:dyDescent="0.2">
      <c r="A299" s="317">
        <f t="shared" si="39"/>
        <v>283</v>
      </c>
      <c r="B299" s="327">
        <f t="shared" si="32"/>
        <v>25.74</v>
      </c>
      <c r="C299" s="328">
        <v>27.82</v>
      </c>
      <c r="D299" s="300">
        <v>43800</v>
      </c>
      <c r="E299" s="301">
        <v>24750</v>
      </c>
      <c r="F299" s="302">
        <f t="shared" si="38"/>
        <v>20419.580419580423</v>
      </c>
      <c r="G299" s="303">
        <f t="shared" si="38"/>
        <v>10675.772825305536</v>
      </c>
      <c r="H299" s="304">
        <f t="shared" si="33"/>
        <v>10510.229396771452</v>
      </c>
      <c r="I299" s="176">
        <f t="shared" si="34"/>
        <v>621.90706489771924</v>
      </c>
      <c r="J299" s="304">
        <v>319</v>
      </c>
      <c r="K299" s="318">
        <f t="shared" si="35"/>
        <v>42546.489706555134</v>
      </c>
      <c r="L299" s="221">
        <f t="shared" si="36"/>
        <v>3.8899999999999997E-2</v>
      </c>
      <c r="M299" s="211">
        <f t="shared" si="37"/>
        <v>3.5900000000000001E-2</v>
      </c>
    </row>
    <row r="300" spans="1:13" s="164" customFormat="1" ht="16.5" customHeight="1" x14ac:dyDescent="0.2">
      <c r="A300" s="317">
        <f t="shared" si="39"/>
        <v>284</v>
      </c>
      <c r="B300" s="327">
        <f t="shared" si="32"/>
        <v>25.77</v>
      </c>
      <c r="C300" s="328">
        <v>27.82</v>
      </c>
      <c r="D300" s="300">
        <v>43800</v>
      </c>
      <c r="E300" s="301">
        <v>24750</v>
      </c>
      <c r="F300" s="302">
        <f t="shared" si="38"/>
        <v>20395.809080325962</v>
      </c>
      <c r="G300" s="303">
        <f t="shared" si="38"/>
        <v>10675.772825305536</v>
      </c>
      <c r="H300" s="304">
        <f t="shared" si="33"/>
        <v>10502.194684103446</v>
      </c>
      <c r="I300" s="176">
        <f t="shared" si="34"/>
        <v>621.43163811262991</v>
      </c>
      <c r="J300" s="304">
        <v>319</v>
      </c>
      <c r="K300" s="318">
        <f t="shared" si="35"/>
        <v>42514.208227847572</v>
      </c>
      <c r="L300" s="221">
        <f t="shared" si="36"/>
        <v>3.8800000000000001E-2</v>
      </c>
      <c r="M300" s="211">
        <f t="shared" si="37"/>
        <v>3.5900000000000001E-2</v>
      </c>
    </row>
    <row r="301" spans="1:13" s="164" customFormat="1" ht="16.5" customHeight="1" x14ac:dyDescent="0.2">
      <c r="A301" s="317">
        <f t="shared" si="39"/>
        <v>285</v>
      </c>
      <c r="B301" s="327">
        <f t="shared" si="32"/>
        <v>25.79</v>
      </c>
      <c r="C301" s="328">
        <v>27.82</v>
      </c>
      <c r="D301" s="300">
        <v>43800</v>
      </c>
      <c r="E301" s="301">
        <v>24750</v>
      </c>
      <c r="F301" s="302">
        <f t="shared" si="38"/>
        <v>20379.992245056223</v>
      </c>
      <c r="G301" s="303">
        <f t="shared" si="38"/>
        <v>10675.772825305536</v>
      </c>
      <c r="H301" s="304">
        <f t="shared" si="33"/>
        <v>10496.848593782273</v>
      </c>
      <c r="I301" s="176">
        <f t="shared" si="34"/>
        <v>621.11530140723517</v>
      </c>
      <c r="J301" s="304">
        <v>319</v>
      </c>
      <c r="K301" s="318">
        <f t="shared" si="35"/>
        <v>42492.728965551265</v>
      </c>
      <c r="L301" s="221">
        <f t="shared" si="36"/>
        <v>3.8800000000000001E-2</v>
      </c>
      <c r="M301" s="211">
        <f t="shared" si="37"/>
        <v>3.5900000000000001E-2</v>
      </c>
    </row>
    <row r="302" spans="1:13" s="164" customFormat="1" ht="16.5" customHeight="1" x14ac:dyDescent="0.2">
      <c r="A302" s="317">
        <f t="shared" si="39"/>
        <v>286</v>
      </c>
      <c r="B302" s="327">
        <f t="shared" si="32"/>
        <v>25.81</v>
      </c>
      <c r="C302" s="328">
        <v>27.82</v>
      </c>
      <c r="D302" s="300">
        <v>43800</v>
      </c>
      <c r="E302" s="301">
        <v>24750</v>
      </c>
      <c r="F302" s="302">
        <f t="shared" si="38"/>
        <v>20364.199922510656</v>
      </c>
      <c r="G302" s="303">
        <f t="shared" si="38"/>
        <v>10675.772825305536</v>
      </c>
      <c r="H302" s="304">
        <f t="shared" si="33"/>
        <v>10491.510788761872</v>
      </c>
      <c r="I302" s="176">
        <f t="shared" si="34"/>
        <v>620.79945495632387</v>
      </c>
      <c r="J302" s="304">
        <v>319</v>
      </c>
      <c r="K302" s="318">
        <f t="shared" si="35"/>
        <v>42471.282991534383</v>
      </c>
      <c r="L302" s="221">
        <f t="shared" si="36"/>
        <v>3.8699999999999998E-2</v>
      </c>
      <c r="M302" s="211">
        <f t="shared" si="37"/>
        <v>3.5900000000000001E-2</v>
      </c>
    </row>
    <row r="303" spans="1:13" s="164" customFormat="1" ht="16.5" customHeight="1" x14ac:dyDescent="0.2">
      <c r="A303" s="317">
        <f t="shared" si="39"/>
        <v>287</v>
      </c>
      <c r="B303" s="327">
        <f t="shared" si="32"/>
        <v>25.84</v>
      </c>
      <c r="C303" s="328">
        <v>27.82</v>
      </c>
      <c r="D303" s="300">
        <v>43800</v>
      </c>
      <c r="E303" s="301">
        <v>24750</v>
      </c>
      <c r="F303" s="302">
        <f t="shared" si="38"/>
        <v>20340.557275541796</v>
      </c>
      <c r="G303" s="303">
        <f t="shared" si="38"/>
        <v>10675.772825305536</v>
      </c>
      <c r="H303" s="304">
        <f t="shared" si="33"/>
        <v>10483.519574086396</v>
      </c>
      <c r="I303" s="176">
        <f t="shared" si="34"/>
        <v>620.32660201694659</v>
      </c>
      <c r="J303" s="304">
        <v>319</v>
      </c>
      <c r="K303" s="318">
        <f t="shared" si="35"/>
        <v>42439.176276950675</v>
      </c>
      <c r="L303" s="221">
        <f t="shared" si="36"/>
        <v>3.8699999999999998E-2</v>
      </c>
      <c r="M303" s="211">
        <f t="shared" si="37"/>
        <v>3.5900000000000001E-2</v>
      </c>
    </row>
    <row r="304" spans="1:13" s="164" customFormat="1" ht="16.5" customHeight="1" x14ac:dyDescent="0.2">
      <c r="A304" s="317">
        <f t="shared" si="39"/>
        <v>288</v>
      </c>
      <c r="B304" s="327">
        <f t="shared" si="32"/>
        <v>25.86</v>
      </c>
      <c r="C304" s="328">
        <v>27.82</v>
      </c>
      <c r="D304" s="300">
        <v>43800</v>
      </c>
      <c r="E304" s="301">
        <v>24750</v>
      </c>
      <c r="F304" s="302">
        <f t="shared" si="38"/>
        <v>20324.825986078886</v>
      </c>
      <c r="G304" s="303">
        <f t="shared" si="38"/>
        <v>10675.772825305536</v>
      </c>
      <c r="H304" s="304">
        <f t="shared" si="33"/>
        <v>10478.202398247933</v>
      </c>
      <c r="I304" s="176">
        <f t="shared" si="34"/>
        <v>620.01197622768848</v>
      </c>
      <c r="J304" s="304">
        <v>319</v>
      </c>
      <c r="K304" s="318">
        <f t="shared" si="35"/>
        <v>42417.813185860039</v>
      </c>
      <c r="L304" s="221">
        <f t="shared" si="36"/>
        <v>3.8699999999999998E-2</v>
      </c>
      <c r="M304" s="211">
        <f t="shared" si="37"/>
        <v>3.5900000000000001E-2</v>
      </c>
    </row>
    <row r="305" spans="1:13" s="164" customFormat="1" ht="16.5" customHeight="1" x14ac:dyDescent="0.2">
      <c r="A305" s="317">
        <f t="shared" si="39"/>
        <v>289</v>
      </c>
      <c r="B305" s="327">
        <f t="shared" si="32"/>
        <v>25.89</v>
      </c>
      <c r="C305" s="328">
        <v>27.82</v>
      </c>
      <c r="D305" s="300">
        <v>43800</v>
      </c>
      <c r="E305" s="301">
        <v>24750</v>
      </c>
      <c r="F305" s="302">
        <f t="shared" si="38"/>
        <v>20301.27462340672</v>
      </c>
      <c r="G305" s="303">
        <f t="shared" si="38"/>
        <v>10675.772825305536</v>
      </c>
      <c r="H305" s="304">
        <f t="shared" si="33"/>
        <v>10470.242037664741</v>
      </c>
      <c r="I305" s="176">
        <f t="shared" si="34"/>
        <v>619.54094897424511</v>
      </c>
      <c r="J305" s="304">
        <v>319</v>
      </c>
      <c r="K305" s="318">
        <f t="shared" si="35"/>
        <v>42385.830435351243</v>
      </c>
      <c r="L305" s="221">
        <f t="shared" si="36"/>
        <v>3.8600000000000002E-2</v>
      </c>
      <c r="M305" s="211">
        <f t="shared" si="37"/>
        <v>3.5900000000000001E-2</v>
      </c>
    </row>
    <row r="306" spans="1:13" s="164" customFormat="1" ht="16.5" customHeight="1" x14ac:dyDescent="0.2">
      <c r="A306" s="319">
        <f t="shared" si="39"/>
        <v>290</v>
      </c>
      <c r="B306" s="327">
        <f t="shared" si="32"/>
        <v>25.91</v>
      </c>
      <c r="C306" s="328">
        <v>27.82</v>
      </c>
      <c r="D306" s="300">
        <v>43800</v>
      </c>
      <c r="E306" s="301">
        <v>24750</v>
      </c>
      <c r="F306" s="302">
        <f t="shared" si="38"/>
        <v>20285.604013894248</v>
      </c>
      <c r="G306" s="303">
        <f t="shared" si="38"/>
        <v>10675.772825305536</v>
      </c>
      <c r="H306" s="304">
        <f t="shared" si="33"/>
        <v>10464.945371649526</v>
      </c>
      <c r="I306" s="176">
        <f t="shared" si="34"/>
        <v>619.22753678399567</v>
      </c>
      <c r="J306" s="304">
        <v>319</v>
      </c>
      <c r="K306" s="318">
        <f t="shared" si="35"/>
        <v>42364.549747633304</v>
      </c>
      <c r="L306" s="221">
        <f t="shared" si="36"/>
        <v>3.8600000000000002E-2</v>
      </c>
      <c r="M306" s="211">
        <f t="shared" si="37"/>
        <v>3.5900000000000001E-2</v>
      </c>
    </row>
    <row r="307" spans="1:13" s="164" customFormat="1" ht="16.5" customHeight="1" x14ac:dyDescent="0.2">
      <c r="A307" s="317">
        <f t="shared" si="39"/>
        <v>291</v>
      </c>
      <c r="B307" s="327">
        <f t="shared" si="32"/>
        <v>25.93</v>
      </c>
      <c r="C307" s="328">
        <v>27.82</v>
      </c>
      <c r="D307" s="300">
        <v>43800</v>
      </c>
      <c r="E307" s="301">
        <v>24750</v>
      </c>
      <c r="F307" s="302">
        <f t="shared" si="38"/>
        <v>20269.957578094873</v>
      </c>
      <c r="G307" s="303">
        <f t="shared" si="38"/>
        <v>10675.772825305536</v>
      </c>
      <c r="H307" s="304">
        <f t="shared" si="33"/>
        <v>10459.656876349338</v>
      </c>
      <c r="I307" s="176">
        <f t="shared" si="34"/>
        <v>618.91460806800819</v>
      </c>
      <c r="J307" s="304">
        <v>319</v>
      </c>
      <c r="K307" s="318">
        <f t="shared" si="35"/>
        <v>42343.301887817754</v>
      </c>
      <c r="L307" s="221">
        <f t="shared" si="36"/>
        <v>3.8600000000000002E-2</v>
      </c>
      <c r="M307" s="211">
        <f t="shared" si="37"/>
        <v>3.5900000000000001E-2</v>
      </c>
    </row>
    <row r="308" spans="1:13" s="164" customFormat="1" ht="16.5" customHeight="1" x14ac:dyDescent="0.2">
      <c r="A308" s="317">
        <f t="shared" si="39"/>
        <v>292</v>
      </c>
      <c r="B308" s="327">
        <f t="shared" si="32"/>
        <v>25.96</v>
      </c>
      <c r="C308" s="328">
        <v>27.82</v>
      </c>
      <c r="D308" s="300">
        <v>43800</v>
      </c>
      <c r="E308" s="301">
        <v>24750</v>
      </c>
      <c r="F308" s="302">
        <f t="shared" si="38"/>
        <v>20246.533127889059</v>
      </c>
      <c r="G308" s="303">
        <f t="shared" si="38"/>
        <v>10675.772825305536</v>
      </c>
      <c r="H308" s="304">
        <f t="shared" si="33"/>
        <v>10451.739412179772</v>
      </c>
      <c r="I308" s="176">
        <f t="shared" si="34"/>
        <v>618.44611906389196</v>
      </c>
      <c r="J308" s="304">
        <v>319</v>
      </c>
      <c r="K308" s="318">
        <f t="shared" si="35"/>
        <v>42311.491484438258</v>
      </c>
      <c r="L308" s="221">
        <f t="shared" si="36"/>
        <v>3.85E-2</v>
      </c>
      <c r="M308" s="211">
        <f t="shared" si="37"/>
        <v>3.5900000000000001E-2</v>
      </c>
    </row>
    <row r="309" spans="1:13" s="164" customFormat="1" ht="16.5" customHeight="1" x14ac:dyDescent="0.2">
      <c r="A309" s="317">
        <f t="shared" si="39"/>
        <v>293</v>
      </c>
      <c r="B309" s="327">
        <f t="shared" si="32"/>
        <v>25.98</v>
      </c>
      <c r="C309" s="328">
        <v>27.82</v>
      </c>
      <c r="D309" s="300">
        <v>43800</v>
      </c>
      <c r="E309" s="301">
        <v>24750</v>
      </c>
      <c r="F309" s="302">
        <f t="shared" si="38"/>
        <v>20230.946882217089</v>
      </c>
      <c r="G309" s="303">
        <f t="shared" si="38"/>
        <v>10675.772825305536</v>
      </c>
      <c r="H309" s="304">
        <f t="shared" si="33"/>
        <v>10446.471261142646</v>
      </c>
      <c r="I309" s="176">
        <f t="shared" si="34"/>
        <v>618.13439415045252</v>
      </c>
      <c r="J309" s="304">
        <v>319</v>
      </c>
      <c r="K309" s="318">
        <f t="shared" si="35"/>
        <v>42290.325362815725</v>
      </c>
      <c r="L309" s="221">
        <f t="shared" si="36"/>
        <v>3.85E-2</v>
      </c>
      <c r="M309" s="211">
        <f t="shared" si="37"/>
        <v>3.5900000000000001E-2</v>
      </c>
    </row>
    <row r="310" spans="1:13" s="164" customFormat="1" ht="16.5" customHeight="1" x14ac:dyDescent="0.2">
      <c r="A310" s="317">
        <f t="shared" si="39"/>
        <v>294</v>
      </c>
      <c r="B310" s="327">
        <f t="shared" si="32"/>
        <v>26.01</v>
      </c>
      <c r="C310" s="328">
        <v>27.82</v>
      </c>
      <c r="D310" s="300">
        <v>43800</v>
      </c>
      <c r="E310" s="301">
        <v>24750</v>
      </c>
      <c r="F310" s="302">
        <f t="shared" si="38"/>
        <v>20207.612456747403</v>
      </c>
      <c r="G310" s="303">
        <f t="shared" si="38"/>
        <v>10675.772825305536</v>
      </c>
      <c r="H310" s="304">
        <f t="shared" si="33"/>
        <v>10438.584225333892</v>
      </c>
      <c r="I310" s="176">
        <f t="shared" si="34"/>
        <v>617.66770564105877</v>
      </c>
      <c r="J310" s="304">
        <v>319</v>
      </c>
      <c r="K310" s="318">
        <f t="shared" si="35"/>
        <v>42258.637213027891</v>
      </c>
      <c r="L310" s="221">
        <f t="shared" si="36"/>
        <v>3.8399999999999997E-2</v>
      </c>
      <c r="M310" s="211">
        <f t="shared" si="37"/>
        <v>3.5900000000000001E-2</v>
      </c>
    </row>
    <row r="311" spans="1:13" s="164" customFormat="1" ht="16.5" customHeight="1" x14ac:dyDescent="0.2">
      <c r="A311" s="317">
        <f t="shared" si="39"/>
        <v>295</v>
      </c>
      <c r="B311" s="327">
        <f t="shared" si="32"/>
        <v>26.03</v>
      </c>
      <c r="C311" s="328">
        <v>27.82</v>
      </c>
      <c r="D311" s="300">
        <v>43800</v>
      </c>
      <c r="E311" s="301">
        <v>24750</v>
      </c>
      <c r="F311" s="302">
        <f t="shared" si="38"/>
        <v>20192.086054552437</v>
      </c>
      <c r="G311" s="303">
        <f t="shared" si="38"/>
        <v>10675.772825305536</v>
      </c>
      <c r="H311" s="304">
        <f t="shared" si="33"/>
        <v>10433.336301391993</v>
      </c>
      <c r="I311" s="176">
        <f t="shared" si="34"/>
        <v>617.35717759715942</v>
      </c>
      <c r="J311" s="304">
        <v>319</v>
      </c>
      <c r="K311" s="318">
        <f t="shared" si="35"/>
        <v>42237.552358847126</v>
      </c>
      <c r="L311" s="221">
        <f t="shared" si="36"/>
        <v>3.8399999999999997E-2</v>
      </c>
      <c r="M311" s="211">
        <f t="shared" si="37"/>
        <v>3.5900000000000001E-2</v>
      </c>
    </row>
    <row r="312" spans="1:13" s="164" customFormat="1" ht="16.5" customHeight="1" x14ac:dyDescent="0.2">
      <c r="A312" s="317">
        <f t="shared" si="39"/>
        <v>296</v>
      </c>
      <c r="B312" s="327">
        <f t="shared" si="32"/>
        <v>26.05</v>
      </c>
      <c r="C312" s="328">
        <v>27.82</v>
      </c>
      <c r="D312" s="300">
        <v>43800</v>
      </c>
      <c r="E312" s="301">
        <v>24750</v>
      </c>
      <c r="F312" s="302">
        <f t="shared" si="38"/>
        <v>20176.583493282149</v>
      </c>
      <c r="G312" s="303">
        <f t="shared" si="38"/>
        <v>10675.772825305536</v>
      </c>
      <c r="H312" s="304">
        <f t="shared" si="33"/>
        <v>10428.096435682637</v>
      </c>
      <c r="I312" s="176">
        <f t="shared" si="34"/>
        <v>617.04712637175373</v>
      </c>
      <c r="J312" s="304">
        <v>319</v>
      </c>
      <c r="K312" s="318">
        <f t="shared" si="35"/>
        <v>42216.499880642077</v>
      </c>
      <c r="L312" s="221">
        <f t="shared" si="36"/>
        <v>3.8399999999999997E-2</v>
      </c>
      <c r="M312" s="211">
        <f t="shared" si="37"/>
        <v>3.5900000000000001E-2</v>
      </c>
    </row>
    <row r="313" spans="1:13" s="164" customFormat="1" ht="16.5" customHeight="1" x14ac:dyDescent="0.2">
      <c r="A313" s="317">
        <f t="shared" si="39"/>
        <v>297</v>
      </c>
      <c r="B313" s="327">
        <f t="shared" ref="B313:B366" si="40">ROUND(6.958*LN(A313)-13.54,2)</f>
        <v>26.08</v>
      </c>
      <c r="C313" s="328">
        <v>27.82</v>
      </c>
      <c r="D313" s="300">
        <v>43800</v>
      </c>
      <c r="E313" s="301">
        <v>24750</v>
      </c>
      <c r="F313" s="302">
        <f t="shared" si="38"/>
        <v>20153.374233128834</v>
      </c>
      <c r="G313" s="303">
        <f t="shared" si="38"/>
        <v>10675.772825305536</v>
      </c>
      <c r="H313" s="304">
        <f t="shared" si="33"/>
        <v>10420.251705750816</v>
      </c>
      <c r="I313" s="176">
        <f t="shared" si="34"/>
        <v>616.5829411686874</v>
      </c>
      <c r="J313" s="304">
        <v>319</v>
      </c>
      <c r="K313" s="318">
        <f t="shared" si="35"/>
        <v>42184.981705353872</v>
      </c>
      <c r="L313" s="221">
        <f t="shared" si="36"/>
        <v>3.8300000000000001E-2</v>
      </c>
      <c r="M313" s="211">
        <f t="shared" si="37"/>
        <v>3.5900000000000001E-2</v>
      </c>
    </row>
    <row r="314" spans="1:13" s="164" customFormat="1" ht="16.5" customHeight="1" x14ac:dyDescent="0.2">
      <c r="A314" s="317">
        <f t="shared" si="39"/>
        <v>298</v>
      </c>
      <c r="B314" s="327">
        <f t="shared" si="40"/>
        <v>26.1</v>
      </c>
      <c r="C314" s="328">
        <v>27.82</v>
      </c>
      <c r="D314" s="300">
        <v>43800</v>
      </c>
      <c r="E314" s="301">
        <v>24750</v>
      </c>
      <c r="F314" s="302">
        <f t="shared" si="38"/>
        <v>20137.931034482757</v>
      </c>
      <c r="G314" s="303">
        <f t="shared" si="38"/>
        <v>10675.772825305536</v>
      </c>
      <c r="H314" s="304">
        <f t="shared" si="33"/>
        <v>10415.031904608442</v>
      </c>
      <c r="I314" s="176">
        <f t="shared" si="34"/>
        <v>616.27407719576593</v>
      </c>
      <c r="J314" s="304">
        <v>319</v>
      </c>
      <c r="K314" s="318">
        <f t="shared" si="35"/>
        <v>42164.009841592502</v>
      </c>
      <c r="L314" s="221">
        <f t="shared" si="36"/>
        <v>3.8300000000000001E-2</v>
      </c>
      <c r="M314" s="211">
        <f t="shared" si="37"/>
        <v>3.5900000000000001E-2</v>
      </c>
    </row>
    <row r="315" spans="1:13" s="164" customFormat="1" ht="16.5" customHeight="1" x14ac:dyDescent="0.2">
      <c r="A315" s="317">
        <f t="shared" si="39"/>
        <v>299</v>
      </c>
      <c r="B315" s="327">
        <f t="shared" si="40"/>
        <v>26.12</v>
      </c>
      <c r="C315" s="328">
        <v>27.82</v>
      </c>
      <c r="D315" s="300">
        <v>43800</v>
      </c>
      <c r="E315" s="301">
        <v>24750</v>
      </c>
      <c r="F315" s="302">
        <f t="shared" si="38"/>
        <v>20122.51148545176</v>
      </c>
      <c r="G315" s="303">
        <f t="shared" si="38"/>
        <v>10675.772825305536</v>
      </c>
      <c r="H315" s="304">
        <f t="shared" si="33"/>
        <v>10409.820097035965</v>
      </c>
      <c r="I315" s="176">
        <f t="shared" si="34"/>
        <v>615.96568621514587</v>
      </c>
      <c r="J315" s="304">
        <v>319</v>
      </c>
      <c r="K315" s="318">
        <f t="shared" si="35"/>
        <v>42143.070094008406</v>
      </c>
      <c r="L315" s="221">
        <f t="shared" si="36"/>
        <v>3.8300000000000001E-2</v>
      </c>
      <c r="M315" s="211">
        <f t="shared" si="37"/>
        <v>3.5900000000000001E-2</v>
      </c>
    </row>
    <row r="316" spans="1:13" s="164" customFormat="1" ht="16.5" customHeight="1" x14ac:dyDescent="0.2">
      <c r="A316" s="319">
        <f t="shared" si="39"/>
        <v>300</v>
      </c>
      <c r="B316" s="327">
        <f t="shared" si="40"/>
        <v>26.15</v>
      </c>
      <c r="C316" s="328">
        <v>27.82</v>
      </c>
      <c r="D316" s="300">
        <v>43800</v>
      </c>
      <c r="E316" s="301">
        <v>24750</v>
      </c>
      <c r="F316" s="302">
        <f t="shared" si="38"/>
        <v>20099.42638623327</v>
      </c>
      <c r="G316" s="303">
        <f t="shared" si="38"/>
        <v>10675.772825305536</v>
      </c>
      <c r="H316" s="304">
        <f t="shared" si="33"/>
        <v>10402.017333500115</v>
      </c>
      <c r="I316" s="176">
        <f t="shared" si="34"/>
        <v>615.50398423077615</v>
      </c>
      <c r="J316" s="304">
        <v>319</v>
      </c>
      <c r="K316" s="318">
        <f t="shared" si="35"/>
        <v>42111.720529269696</v>
      </c>
      <c r="L316" s="221">
        <f t="shared" si="36"/>
        <v>3.8199999999999998E-2</v>
      </c>
      <c r="M316" s="211">
        <f t="shared" si="37"/>
        <v>3.5900000000000001E-2</v>
      </c>
    </row>
    <row r="317" spans="1:13" s="164" customFormat="1" ht="16.5" customHeight="1" x14ac:dyDescent="0.2">
      <c r="A317" s="317">
        <f t="shared" si="39"/>
        <v>301</v>
      </c>
      <c r="B317" s="327">
        <f t="shared" si="40"/>
        <v>26.17</v>
      </c>
      <c r="C317" s="328">
        <v>27.82</v>
      </c>
      <c r="D317" s="300">
        <v>43800</v>
      </c>
      <c r="E317" s="301">
        <v>24750</v>
      </c>
      <c r="F317" s="302">
        <f t="shared" si="38"/>
        <v>20084.065724111577</v>
      </c>
      <c r="G317" s="303">
        <f t="shared" si="38"/>
        <v>10675.772825305536</v>
      </c>
      <c r="H317" s="304">
        <f t="shared" si="33"/>
        <v>10396.825429702983</v>
      </c>
      <c r="I317" s="176">
        <f t="shared" si="34"/>
        <v>615.19677098834222</v>
      </c>
      <c r="J317" s="304">
        <v>319</v>
      </c>
      <c r="K317" s="318">
        <f t="shared" si="35"/>
        <v>42090.860750108433</v>
      </c>
      <c r="L317" s="221">
        <f t="shared" si="36"/>
        <v>3.8199999999999998E-2</v>
      </c>
      <c r="M317" s="211">
        <f t="shared" si="37"/>
        <v>3.5900000000000001E-2</v>
      </c>
    </row>
    <row r="318" spans="1:13" s="164" customFormat="1" ht="16.5" customHeight="1" x14ac:dyDescent="0.2">
      <c r="A318" s="317">
        <f t="shared" si="39"/>
        <v>302</v>
      </c>
      <c r="B318" s="327">
        <f t="shared" si="40"/>
        <v>26.19</v>
      </c>
      <c r="C318" s="328">
        <v>27.82</v>
      </c>
      <c r="D318" s="308">
        <v>43800</v>
      </c>
      <c r="E318" s="301">
        <v>24750</v>
      </c>
      <c r="F318" s="302">
        <f t="shared" si="38"/>
        <v>20068.728522336773</v>
      </c>
      <c r="G318" s="303">
        <f t="shared" si="38"/>
        <v>10675.772825305536</v>
      </c>
      <c r="H318" s="304">
        <f t="shared" si="33"/>
        <v>10391.641455503099</v>
      </c>
      <c r="I318" s="176">
        <f t="shared" si="34"/>
        <v>614.89002695284614</v>
      </c>
      <c r="J318" s="304">
        <v>319</v>
      </c>
      <c r="K318" s="318">
        <f t="shared" si="35"/>
        <v>42070.032830098251</v>
      </c>
      <c r="L318" s="221">
        <f t="shared" si="36"/>
        <v>3.8199999999999998E-2</v>
      </c>
      <c r="M318" s="211">
        <f t="shared" si="37"/>
        <v>3.5900000000000001E-2</v>
      </c>
    </row>
    <row r="319" spans="1:13" s="164" customFormat="1" ht="16.5" customHeight="1" x14ac:dyDescent="0.2">
      <c r="A319" s="317">
        <f t="shared" si="39"/>
        <v>303</v>
      </c>
      <c r="B319" s="327">
        <f t="shared" si="40"/>
        <v>26.22</v>
      </c>
      <c r="C319" s="328">
        <v>27.82</v>
      </c>
      <c r="D319" s="308">
        <v>43800</v>
      </c>
      <c r="E319" s="301">
        <v>24750</v>
      </c>
      <c r="F319" s="302">
        <f t="shared" si="38"/>
        <v>20045.766590389019</v>
      </c>
      <c r="G319" s="303">
        <f t="shared" si="38"/>
        <v>10675.772825305536</v>
      </c>
      <c r="H319" s="304">
        <f t="shared" si="33"/>
        <v>10383.880322504758</v>
      </c>
      <c r="I319" s="176">
        <f t="shared" si="34"/>
        <v>614.43078831389107</v>
      </c>
      <c r="J319" s="304">
        <v>319</v>
      </c>
      <c r="K319" s="318">
        <f t="shared" si="35"/>
        <v>42038.850526513204</v>
      </c>
      <c r="L319" s="221">
        <f t="shared" si="36"/>
        <v>3.8100000000000002E-2</v>
      </c>
      <c r="M319" s="211">
        <f t="shared" si="37"/>
        <v>3.5900000000000001E-2</v>
      </c>
    </row>
    <row r="320" spans="1:13" s="164" customFormat="1" ht="16.5" customHeight="1" x14ac:dyDescent="0.2">
      <c r="A320" s="317">
        <f t="shared" si="39"/>
        <v>304</v>
      </c>
      <c r="B320" s="327">
        <f t="shared" si="40"/>
        <v>26.24</v>
      </c>
      <c r="C320" s="328">
        <v>27.82</v>
      </c>
      <c r="D320" s="300">
        <v>43800</v>
      </c>
      <c r="E320" s="301">
        <v>24750</v>
      </c>
      <c r="F320" s="302">
        <f t="shared" si="38"/>
        <v>20030.487804878048</v>
      </c>
      <c r="G320" s="303">
        <f t="shared" si="38"/>
        <v>10675.772825305536</v>
      </c>
      <c r="H320" s="304">
        <f t="shared" si="33"/>
        <v>10378.716093002051</v>
      </c>
      <c r="I320" s="176">
        <f t="shared" si="34"/>
        <v>614.12521260367168</v>
      </c>
      <c r="J320" s="304">
        <v>319</v>
      </c>
      <c r="K320" s="318">
        <f t="shared" si="35"/>
        <v>42018.101935789309</v>
      </c>
      <c r="L320" s="221">
        <f t="shared" si="36"/>
        <v>3.8100000000000002E-2</v>
      </c>
      <c r="M320" s="211">
        <f t="shared" si="37"/>
        <v>3.5900000000000001E-2</v>
      </c>
    </row>
    <row r="321" spans="1:13" s="164" customFormat="1" ht="16.5" customHeight="1" x14ac:dyDescent="0.2">
      <c r="A321" s="317">
        <f t="shared" si="39"/>
        <v>305</v>
      </c>
      <c r="B321" s="327">
        <f t="shared" si="40"/>
        <v>26.26</v>
      </c>
      <c r="C321" s="328">
        <v>27.82</v>
      </c>
      <c r="D321" s="300">
        <v>43800</v>
      </c>
      <c r="E321" s="301">
        <v>24750</v>
      </c>
      <c r="F321" s="302">
        <f t="shared" si="38"/>
        <v>20015.232292460016</v>
      </c>
      <c r="G321" s="303">
        <f t="shared" si="38"/>
        <v>10675.772825305536</v>
      </c>
      <c r="H321" s="304">
        <f t="shared" si="33"/>
        <v>10373.559729804756</v>
      </c>
      <c r="I321" s="176">
        <f t="shared" si="34"/>
        <v>613.82010235531106</v>
      </c>
      <c r="J321" s="304">
        <v>319</v>
      </c>
      <c r="K321" s="318">
        <f t="shared" si="35"/>
        <v>41997.384949925618</v>
      </c>
      <c r="L321" s="221">
        <f t="shared" si="36"/>
        <v>3.8100000000000002E-2</v>
      </c>
      <c r="M321" s="211">
        <f t="shared" si="37"/>
        <v>3.5900000000000001E-2</v>
      </c>
    </row>
    <row r="322" spans="1:13" s="164" customFormat="1" ht="16.5" customHeight="1" x14ac:dyDescent="0.2">
      <c r="A322" s="317">
        <f t="shared" si="39"/>
        <v>306</v>
      </c>
      <c r="B322" s="327">
        <f t="shared" si="40"/>
        <v>26.28</v>
      </c>
      <c r="C322" s="328">
        <v>27.82</v>
      </c>
      <c r="D322" s="300">
        <v>43800</v>
      </c>
      <c r="E322" s="301">
        <v>24750</v>
      </c>
      <c r="F322" s="302">
        <f t="shared" si="38"/>
        <v>20000</v>
      </c>
      <c r="G322" s="303">
        <f t="shared" si="38"/>
        <v>10675.772825305536</v>
      </c>
      <c r="H322" s="304">
        <f t="shared" si="33"/>
        <v>10368.41121495327</v>
      </c>
      <c r="I322" s="176">
        <f t="shared" si="34"/>
        <v>613.5154565061107</v>
      </c>
      <c r="J322" s="304">
        <v>319</v>
      </c>
      <c r="K322" s="318">
        <f t="shared" si="35"/>
        <v>41976.699496764915</v>
      </c>
      <c r="L322" s="221">
        <f t="shared" si="36"/>
        <v>3.8100000000000002E-2</v>
      </c>
      <c r="M322" s="211">
        <f t="shared" si="37"/>
        <v>3.5900000000000001E-2</v>
      </c>
    </row>
    <row r="323" spans="1:13" s="164" customFormat="1" ht="16.5" customHeight="1" x14ac:dyDescent="0.2">
      <c r="A323" s="317">
        <f t="shared" si="39"/>
        <v>307</v>
      </c>
      <c r="B323" s="327">
        <f t="shared" si="40"/>
        <v>26.31</v>
      </c>
      <c r="C323" s="328">
        <v>27.82</v>
      </c>
      <c r="D323" s="300">
        <v>43800</v>
      </c>
      <c r="E323" s="301">
        <v>24750</v>
      </c>
      <c r="F323" s="302">
        <f t="shared" si="38"/>
        <v>19977.194982896239</v>
      </c>
      <c r="G323" s="303">
        <f t="shared" si="38"/>
        <v>10675.772825305536</v>
      </c>
      <c r="H323" s="304">
        <f t="shared" si="33"/>
        <v>10360.703119172198</v>
      </c>
      <c r="I323" s="176">
        <f t="shared" si="34"/>
        <v>613.05935616403553</v>
      </c>
      <c r="J323" s="304">
        <v>319</v>
      </c>
      <c r="K323" s="318">
        <f t="shared" si="35"/>
        <v>41945.730283538003</v>
      </c>
      <c r="L323" s="221">
        <f t="shared" si="36"/>
        <v>3.7999999999999999E-2</v>
      </c>
      <c r="M323" s="211">
        <f t="shared" si="37"/>
        <v>3.5900000000000001E-2</v>
      </c>
    </row>
    <row r="324" spans="1:13" s="164" customFormat="1" ht="16.5" customHeight="1" x14ac:dyDescent="0.2">
      <c r="A324" s="317">
        <f t="shared" si="39"/>
        <v>308</v>
      </c>
      <c r="B324" s="327">
        <f t="shared" si="40"/>
        <v>26.33</v>
      </c>
      <c r="C324" s="328">
        <v>27.82</v>
      </c>
      <c r="D324" s="300">
        <v>43800</v>
      </c>
      <c r="E324" s="301">
        <v>24750</v>
      </c>
      <c r="F324" s="302">
        <f t="shared" si="38"/>
        <v>19962.020508925183</v>
      </c>
      <c r="G324" s="303">
        <f t="shared" si="38"/>
        <v>10675.772825305536</v>
      </c>
      <c r="H324" s="304">
        <f t="shared" si="33"/>
        <v>10355.574146969982</v>
      </c>
      <c r="I324" s="176">
        <f t="shared" si="34"/>
        <v>612.75586668461438</v>
      </c>
      <c r="J324" s="304">
        <v>319</v>
      </c>
      <c r="K324" s="318">
        <f t="shared" si="35"/>
        <v>41925.123347885317</v>
      </c>
      <c r="L324" s="221">
        <f t="shared" si="36"/>
        <v>3.7999999999999999E-2</v>
      </c>
      <c r="M324" s="211">
        <f t="shared" si="37"/>
        <v>3.5900000000000001E-2</v>
      </c>
    </row>
    <row r="325" spans="1:13" s="164" customFormat="1" ht="16.5" customHeight="1" x14ac:dyDescent="0.2">
      <c r="A325" s="317">
        <f t="shared" si="39"/>
        <v>309</v>
      </c>
      <c r="B325" s="327">
        <f t="shared" si="40"/>
        <v>26.35</v>
      </c>
      <c r="C325" s="328">
        <v>27.82</v>
      </c>
      <c r="D325" s="300">
        <v>43800</v>
      </c>
      <c r="E325" s="301">
        <v>24750</v>
      </c>
      <c r="F325" s="302">
        <f t="shared" si="38"/>
        <v>19946.86907020873</v>
      </c>
      <c r="G325" s="303">
        <f t="shared" si="38"/>
        <v>10675.772825305536</v>
      </c>
      <c r="H325" s="304">
        <f t="shared" si="33"/>
        <v>10350.45296068382</v>
      </c>
      <c r="I325" s="176">
        <f t="shared" si="34"/>
        <v>612.45283791028533</v>
      </c>
      <c r="J325" s="304">
        <v>319</v>
      </c>
      <c r="K325" s="318">
        <f t="shared" si="35"/>
        <v>41904.547694108369</v>
      </c>
      <c r="L325" s="221">
        <f t="shared" si="36"/>
        <v>3.7999999999999999E-2</v>
      </c>
      <c r="M325" s="211">
        <f t="shared" si="37"/>
        <v>3.5900000000000001E-2</v>
      </c>
    </row>
    <row r="326" spans="1:13" s="164" customFormat="1" ht="16.5" customHeight="1" x14ac:dyDescent="0.2">
      <c r="A326" s="319">
        <f t="shared" si="39"/>
        <v>310</v>
      </c>
      <c r="B326" s="327">
        <f t="shared" si="40"/>
        <v>26.38</v>
      </c>
      <c r="C326" s="328">
        <v>27.82</v>
      </c>
      <c r="D326" s="300">
        <v>43800</v>
      </c>
      <c r="E326" s="301">
        <v>24750</v>
      </c>
      <c r="F326" s="302">
        <f t="shared" si="38"/>
        <v>19924.184988627749</v>
      </c>
      <c r="G326" s="303">
        <f t="shared" si="38"/>
        <v>10675.772825305536</v>
      </c>
      <c r="H326" s="304">
        <f t="shared" si="33"/>
        <v>10342.785741109448</v>
      </c>
      <c r="I326" s="176">
        <f t="shared" si="34"/>
        <v>611.99915627866574</v>
      </c>
      <c r="J326" s="304">
        <v>319</v>
      </c>
      <c r="K326" s="318">
        <f t="shared" si="35"/>
        <v>41873.7427113214</v>
      </c>
      <c r="L326" s="221">
        <f t="shared" si="36"/>
        <v>3.7900000000000003E-2</v>
      </c>
      <c r="M326" s="211">
        <f t="shared" si="37"/>
        <v>3.5900000000000001E-2</v>
      </c>
    </row>
    <row r="327" spans="1:13" s="164" customFormat="1" ht="16.5" customHeight="1" x14ac:dyDescent="0.2">
      <c r="A327" s="317">
        <f t="shared" si="39"/>
        <v>311</v>
      </c>
      <c r="B327" s="327">
        <f t="shared" si="40"/>
        <v>26.4</v>
      </c>
      <c r="C327" s="328">
        <v>27.82</v>
      </c>
      <c r="D327" s="300">
        <v>43800</v>
      </c>
      <c r="E327" s="301">
        <v>24750</v>
      </c>
      <c r="F327" s="302">
        <f t="shared" si="38"/>
        <v>19909.090909090912</v>
      </c>
      <c r="G327" s="303">
        <f t="shared" si="38"/>
        <v>10675.772825305536</v>
      </c>
      <c r="H327" s="304">
        <f t="shared" si="33"/>
        <v>10337.683942225998</v>
      </c>
      <c r="I327" s="176">
        <f t="shared" si="34"/>
        <v>611.69727468792894</v>
      </c>
      <c r="J327" s="304">
        <v>319</v>
      </c>
      <c r="K327" s="318">
        <f t="shared" si="35"/>
        <v>41853.244951310371</v>
      </c>
      <c r="L327" s="221">
        <f t="shared" si="36"/>
        <v>3.7900000000000003E-2</v>
      </c>
      <c r="M327" s="211">
        <f t="shared" si="37"/>
        <v>3.5900000000000001E-2</v>
      </c>
    </row>
    <row r="328" spans="1:13" s="164" customFormat="1" ht="16.5" customHeight="1" x14ac:dyDescent="0.2">
      <c r="A328" s="317">
        <f t="shared" si="39"/>
        <v>312</v>
      </c>
      <c r="B328" s="327">
        <f t="shared" si="40"/>
        <v>26.42</v>
      </c>
      <c r="C328" s="328">
        <v>27.82</v>
      </c>
      <c r="D328" s="300">
        <v>43800</v>
      </c>
      <c r="E328" s="301">
        <v>24750</v>
      </c>
      <c r="F328" s="302">
        <f t="shared" si="38"/>
        <v>19894.019682059043</v>
      </c>
      <c r="G328" s="303">
        <f t="shared" si="38"/>
        <v>10675.772825305536</v>
      </c>
      <c r="H328" s="304">
        <f t="shared" si="33"/>
        <v>10332.589867489227</v>
      </c>
      <c r="I328" s="176">
        <f t="shared" si="34"/>
        <v>611.39585014729153</v>
      </c>
      <c r="J328" s="304">
        <v>319</v>
      </c>
      <c r="K328" s="318">
        <f t="shared" si="35"/>
        <v>41832.778225001093</v>
      </c>
      <c r="L328" s="221">
        <f t="shared" si="36"/>
        <v>3.7900000000000003E-2</v>
      </c>
      <c r="M328" s="211">
        <f t="shared" si="37"/>
        <v>3.5900000000000001E-2</v>
      </c>
    </row>
    <row r="329" spans="1:13" s="164" customFormat="1" ht="16.5" customHeight="1" x14ac:dyDescent="0.2">
      <c r="A329" s="317">
        <f t="shared" si="39"/>
        <v>313</v>
      </c>
      <c r="B329" s="327">
        <f t="shared" si="40"/>
        <v>26.44</v>
      </c>
      <c r="C329" s="328">
        <v>27.82</v>
      </c>
      <c r="D329" s="300">
        <v>43800</v>
      </c>
      <c r="E329" s="301">
        <v>24750</v>
      </c>
      <c r="F329" s="302">
        <f t="shared" si="38"/>
        <v>19878.971255673219</v>
      </c>
      <c r="G329" s="303">
        <f t="shared" si="38"/>
        <v>10675.772825305536</v>
      </c>
      <c r="H329" s="304">
        <f t="shared" si="33"/>
        <v>10327.503499370818</v>
      </c>
      <c r="I329" s="176">
        <f t="shared" si="34"/>
        <v>611.09488161957506</v>
      </c>
      <c r="J329" s="304">
        <v>319</v>
      </c>
      <c r="K329" s="318">
        <f t="shared" si="35"/>
        <v>41812.34246196915</v>
      </c>
      <c r="L329" s="221">
        <f t="shared" si="36"/>
        <v>3.78E-2</v>
      </c>
      <c r="M329" s="211">
        <f t="shared" si="37"/>
        <v>3.5900000000000001E-2</v>
      </c>
    </row>
    <row r="330" spans="1:13" s="164" customFormat="1" ht="16.5" customHeight="1" x14ac:dyDescent="0.2">
      <c r="A330" s="317">
        <f t="shared" si="39"/>
        <v>314</v>
      </c>
      <c r="B330" s="327">
        <f t="shared" si="40"/>
        <v>26.46</v>
      </c>
      <c r="C330" s="328">
        <v>27.82</v>
      </c>
      <c r="D330" s="300">
        <v>43800</v>
      </c>
      <c r="E330" s="301">
        <v>24750</v>
      </c>
      <c r="F330" s="302">
        <f t="shared" si="38"/>
        <v>19863.945578231294</v>
      </c>
      <c r="G330" s="303">
        <f t="shared" si="38"/>
        <v>10675.772825305536</v>
      </c>
      <c r="H330" s="304">
        <f t="shared" si="33"/>
        <v>10322.424820395447</v>
      </c>
      <c r="I330" s="176">
        <f t="shared" si="34"/>
        <v>610.7943680707366</v>
      </c>
      <c r="J330" s="304">
        <v>319</v>
      </c>
      <c r="K330" s="318">
        <f t="shared" si="35"/>
        <v>41791.937592003014</v>
      </c>
      <c r="L330" s="221">
        <f t="shared" si="36"/>
        <v>3.78E-2</v>
      </c>
      <c r="M330" s="211">
        <f t="shared" si="37"/>
        <v>3.5900000000000001E-2</v>
      </c>
    </row>
    <row r="331" spans="1:13" s="164" customFormat="1" ht="16.5" customHeight="1" x14ac:dyDescent="0.2">
      <c r="A331" s="317">
        <f t="shared" si="39"/>
        <v>315</v>
      </c>
      <c r="B331" s="327">
        <f t="shared" si="40"/>
        <v>26.49</v>
      </c>
      <c r="C331" s="328">
        <v>27.82</v>
      </c>
      <c r="D331" s="300">
        <v>43800</v>
      </c>
      <c r="E331" s="301">
        <v>24750</v>
      </c>
      <c r="F331" s="302">
        <f t="shared" si="38"/>
        <v>19841.449603624009</v>
      </c>
      <c r="G331" s="303">
        <f t="shared" si="38"/>
        <v>10675.772825305536</v>
      </c>
      <c r="H331" s="304">
        <f t="shared" si="33"/>
        <v>10314.821180978184</v>
      </c>
      <c r="I331" s="176">
        <f t="shared" si="34"/>
        <v>610.34444857859091</v>
      </c>
      <c r="J331" s="304">
        <v>319</v>
      </c>
      <c r="K331" s="318">
        <f t="shared" si="35"/>
        <v>41761.388058486315</v>
      </c>
      <c r="L331" s="221">
        <f t="shared" si="36"/>
        <v>3.78E-2</v>
      </c>
      <c r="M331" s="211">
        <f t="shared" si="37"/>
        <v>3.5900000000000001E-2</v>
      </c>
    </row>
    <row r="332" spans="1:13" s="164" customFormat="1" ht="16.5" customHeight="1" x14ac:dyDescent="0.2">
      <c r="A332" s="317">
        <f t="shared" si="39"/>
        <v>316</v>
      </c>
      <c r="B332" s="327">
        <f t="shared" si="40"/>
        <v>26.51</v>
      </c>
      <c r="C332" s="328">
        <v>27.82</v>
      </c>
      <c r="D332" s="300">
        <v>43800</v>
      </c>
      <c r="E332" s="301">
        <v>24750</v>
      </c>
      <c r="F332" s="302">
        <f t="shared" si="38"/>
        <v>19826.480573368539</v>
      </c>
      <c r="G332" s="303">
        <f t="shared" si="38"/>
        <v>10675.772825305536</v>
      </c>
      <c r="H332" s="304">
        <f t="shared" si="33"/>
        <v>10309.761648751835</v>
      </c>
      <c r="I332" s="176">
        <f t="shared" si="34"/>
        <v>610.04506797348154</v>
      </c>
      <c r="J332" s="304">
        <v>319</v>
      </c>
      <c r="K332" s="318">
        <f t="shared" si="35"/>
        <v>41741.060115399392</v>
      </c>
      <c r="L332" s="221">
        <f t="shared" si="36"/>
        <v>3.7699999999999997E-2</v>
      </c>
      <c r="M332" s="211">
        <f t="shared" si="37"/>
        <v>3.5900000000000001E-2</v>
      </c>
    </row>
    <row r="333" spans="1:13" s="164" customFormat="1" ht="16.5" customHeight="1" x14ac:dyDescent="0.2">
      <c r="A333" s="317">
        <f t="shared" si="39"/>
        <v>317</v>
      </c>
      <c r="B333" s="327">
        <f t="shared" si="40"/>
        <v>26.53</v>
      </c>
      <c r="C333" s="328">
        <v>27.82</v>
      </c>
      <c r="D333" s="300">
        <v>43800</v>
      </c>
      <c r="E333" s="301">
        <v>24750</v>
      </c>
      <c r="F333" s="302">
        <f t="shared" si="38"/>
        <v>19811.534112325669</v>
      </c>
      <c r="G333" s="303">
        <f t="shared" si="38"/>
        <v>10675.772825305536</v>
      </c>
      <c r="H333" s="304">
        <f t="shared" si="33"/>
        <v>10304.709744919346</v>
      </c>
      <c r="I333" s="176">
        <f t="shared" si="34"/>
        <v>609.74613875262412</v>
      </c>
      <c r="J333" s="304">
        <v>319</v>
      </c>
      <c r="K333" s="318">
        <f t="shared" si="35"/>
        <v>41720.762821303178</v>
      </c>
      <c r="L333" s="221">
        <f t="shared" si="36"/>
        <v>3.7699999999999997E-2</v>
      </c>
      <c r="M333" s="211">
        <f t="shared" si="37"/>
        <v>3.5900000000000001E-2</v>
      </c>
    </row>
    <row r="334" spans="1:13" s="164" customFormat="1" ht="16.5" customHeight="1" x14ac:dyDescent="0.2">
      <c r="A334" s="317">
        <f t="shared" si="39"/>
        <v>318</v>
      </c>
      <c r="B334" s="327">
        <f t="shared" si="40"/>
        <v>26.55</v>
      </c>
      <c r="C334" s="328">
        <v>27.82</v>
      </c>
      <c r="D334" s="300">
        <v>43800</v>
      </c>
      <c r="E334" s="301">
        <v>24750</v>
      </c>
      <c r="F334" s="302">
        <f t="shared" si="38"/>
        <v>19796.610169491527</v>
      </c>
      <c r="G334" s="303">
        <f t="shared" si="38"/>
        <v>10675.772825305536</v>
      </c>
      <c r="H334" s="304">
        <f t="shared" si="33"/>
        <v>10299.665452241406</v>
      </c>
      <c r="I334" s="176">
        <f t="shared" si="34"/>
        <v>609.44765989594123</v>
      </c>
      <c r="J334" s="304">
        <v>319</v>
      </c>
      <c r="K334" s="318">
        <f t="shared" si="35"/>
        <v>41700.496106934414</v>
      </c>
      <c r="L334" s="221">
        <f t="shared" si="36"/>
        <v>3.7699999999999997E-2</v>
      </c>
      <c r="M334" s="211">
        <f t="shared" si="37"/>
        <v>3.5900000000000001E-2</v>
      </c>
    </row>
    <row r="335" spans="1:13" s="164" customFormat="1" ht="16.5" customHeight="1" x14ac:dyDescent="0.2">
      <c r="A335" s="317">
        <f t="shared" si="39"/>
        <v>319</v>
      </c>
      <c r="B335" s="327">
        <f t="shared" si="40"/>
        <v>26.57</v>
      </c>
      <c r="C335" s="328">
        <v>27.82</v>
      </c>
      <c r="D335" s="300">
        <v>43800</v>
      </c>
      <c r="E335" s="301">
        <v>24750</v>
      </c>
      <c r="F335" s="302">
        <f t="shared" si="38"/>
        <v>19781.708694015808</v>
      </c>
      <c r="G335" s="303">
        <f t="shared" si="38"/>
        <v>10675.772825305536</v>
      </c>
      <c r="H335" s="304">
        <f t="shared" si="33"/>
        <v>10294.628753530613</v>
      </c>
      <c r="I335" s="176">
        <f t="shared" si="34"/>
        <v>609.14963038642691</v>
      </c>
      <c r="J335" s="304">
        <v>319</v>
      </c>
      <c r="K335" s="318">
        <f t="shared" si="35"/>
        <v>41680.259903238381</v>
      </c>
      <c r="L335" s="221">
        <f t="shared" si="36"/>
        <v>3.7600000000000001E-2</v>
      </c>
      <c r="M335" s="211">
        <f t="shared" si="37"/>
        <v>3.5900000000000001E-2</v>
      </c>
    </row>
    <row r="336" spans="1:13" s="164" customFormat="1" ht="16.5" customHeight="1" x14ac:dyDescent="0.2">
      <c r="A336" s="319">
        <f t="shared" si="39"/>
        <v>320</v>
      </c>
      <c r="B336" s="327">
        <f t="shared" si="40"/>
        <v>26.6</v>
      </c>
      <c r="C336" s="328">
        <v>27.82</v>
      </c>
      <c r="D336" s="300">
        <v>43800</v>
      </c>
      <c r="E336" s="301">
        <v>24750</v>
      </c>
      <c r="F336" s="302">
        <f t="shared" si="38"/>
        <v>19759.398496240599</v>
      </c>
      <c r="G336" s="303">
        <f t="shared" si="38"/>
        <v>10675.772825305536</v>
      </c>
      <c r="H336" s="304">
        <f t="shared" si="33"/>
        <v>10287.087906682593</v>
      </c>
      <c r="I336" s="176">
        <f t="shared" si="34"/>
        <v>608.70342643092272</v>
      </c>
      <c r="J336" s="304">
        <v>319</v>
      </c>
      <c r="K336" s="318">
        <f t="shared" si="35"/>
        <v>41649.962654659656</v>
      </c>
      <c r="L336" s="221">
        <f t="shared" si="36"/>
        <v>3.7600000000000001E-2</v>
      </c>
      <c r="M336" s="211">
        <f t="shared" si="37"/>
        <v>3.5900000000000001E-2</v>
      </c>
    </row>
    <row r="337" spans="1:13" s="164" customFormat="1" ht="16.5" customHeight="1" x14ac:dyDescent="0.2">
      <c r="A337" s="317">
        <f t="shared" si="39"/>
        <v>321</v>
      </c>
      <c r="B337" s="327">
        <f t="shared" si="40"/>
        <v>26.62</v>
      </c>
      <c r="C337" s="328">
        <v>27.82</v>
      </c>
      <c r="D337" s="300">
        <v>43800</v>
      </c>
      <c r="E337" s="301">
        <v>24750</v>
      </c>
      <c r="F337" s="302">
        <f t="shared" si="38"/>
        <v>19744.552967693464</v>
      </c>
      <c r="G337" s="303">
        <f t="shared" si="38"/>
        <v>10675.772825305536</v>
      </c>
      <c r="H337" s="304">
        <f t="shared" si="33"/>
        <v>10282.07011803366</v>
      </c>
      <c r="I337" s="176">
        <f t="shared" si="34"/>
        <v>608.40651585998</v>
      </c>
      <c r="J337" s="304">
        <v>319</v>
      </c>
      <c r="K337" s="318">
        <f t="shared" si="35"/>
        <v>41629.802426892638</v>
      </c>
      <c r="L337" s="221">
        <f t="shared" si="36"/>
        <v>3.7600000000000001E-2</v>
      </c>
      <c r="M337" s="211">
        <f t="shared" si="37"/>
        <v>3.5900000000000001E-2</v>
      </c>
    </row>
    <row r="338" spans="1:13" s="164" customFormat="1" ht="16.5" customHeight="1" x14ac:dyDescent="0.2">
      <c r="A338" s="317">
        <f t="shared" si="39"/>
        <v>322</v>
      </c>
      <c r="B338" s="327">
        <f t="shared" si="40"/>
        <v>26.64</v>
      </c>
      <c r="C338" s="328">
        <v>27.82</v>
      </c>
      <c r="D338" s="300">
        <v>43800</v>
      </c>
      <c r="E338" s="301">
        <v>24750</v>
      </c>
      <c r="F338" s="302">
        <f t="shared" si="38"/>
        <v>19729.72972972973</v>
      </c>
      <c r="G338" s="303">
        <f t="shared" si="38"/>
        <v>10675.772825305536</v>
      </c>
      <c r="H338" s="304">
        <f t="shared" ref="H338:H366" si="41">(F338+G338)*33.8%</f>
        <v>10277.059863601919</v>
      </c>
      <c r="I338" s="176">
        <f t="shared" si="34"/>
        <v>608.11005110070528</v>
      </c>
      <c r="J338" s="304">
        <v>319</v>
      </c>
      <c r="K338" s="318">
        <f t="shared" si="35"/>
        <v>41609.672469737889</v>
      </c>
      <c r="L338" s="221">
        <f t="shared" si="36"/>
        <v>3.7499999999999999E-2</v>
      </c>
      <c r="M338" s="211">
        <f t="shared" si="37"/>
        <v>3.5900000000000001E-2</v>
      </c>
    </row>
    <row r="339" spans="1:13" s="164" customFormat="1" ht="16.5" customHeight="1" x14ac:dyDescent="0.2">
      <c r="A339" s="317">
        <f t="shared" si="39"/>
        <v>323</v>
      </c>
      <c r="B339" s="327">
        <f t="shared" si="40"/>
        <v>26.66</v>
      </c>
      <c r="C339" s="328">
        <v>27.82</v>
      </c>
      <c r="D339" s="300">
        <v>43800</v>
      </c>
      <c r="E339" s="301">
        <v>24750</v>
      </c>
      <c r="F339" s="302">
        <f t="shared" si="38"/>
        <v>19714.928732183045</v>
      </c>
      <c r="G339" s="303">
        <f t="shared" si="38"/>
        <v>10675.772825305536</v>
      </c>
      <c r="H339" s="304">
        <f t="shared" si="41"/>
        <v>10272.05712643114</v>
      </c>
      <c r="I339" s="176">
        <f t="shared" ref="I339:I366" si="42">(F339+G339)*2%</f>
        <v>607.81403114977161</v>
      </c>
      <c r="J339" s="304">
        <v>319</v>
      </c>
      <c r="K339" s="318">
        <f t="shared" ref="K339:K366" si="43">SUM(F339:J339)</f>
        <v>41589.572715069487</v>
      </c>
      <c r="L339" s="221">
        <f t="shared" ref="L339:L366" si="44">ROUND(1/B339,4)</f>
        <v>3.7499999999999999E-2</v>
      </c>
      <c r="M339" s="211">
        <f t="shared" ref="M339:M366" si="45">ROUND(1/C339,4)</f>
        <v>3.5900000000000001E-2</v>
      </c>
    </row>
    <row r="340" spans="1:13" s="164" customFormat="1" ht="16.5" customHeight="1" x14ac:dyDescent="0.2">
      <c r="A340" s="317">
        <f t="shared" si="39"/>
        <v>324</v>
      </c>
      <c r="B340" s="327">
        <f t="shared" si="40"/>
        <v>26.68</v>
      </c>
      <c r="C340" s="328">
        <v>27.82</v>
      </c>
      <c r="D340" s="300">
        <v>43800</v>
      </c>
      <c r="E340" s="301">
        <v>24750</v>
      </c>
      <c r="F340" s="302">
        <f t="shared" si="38"/>
        <v>19700.149925037484</v>
      </c>
      <c r="G340" s="303">
        <f t="shared" si="38"/>
        <v>10675.772825305536</v>
      </c>
      <c r="H340" s="304">
        <f t="shared" si="41"/>
        <v>10267.061889615939</v>
      </c>
      <c r="I340" s="176">
        <f t="shared" si="42"/>
        <v>607.51845500686045</v>
      </c>
      <c r="J340" s="304">
        <v>319</v>
      </c>
      <c r="K340" s="318">
        <f t="shared" si="43"/>
        <v>41569.503094965818</v>
      </c>
      <c r="L340" s="221">
        <f t="shared" si="44"/>
        <v>3.7499999999999999E-2</v>
      </c>
      <c r="M340" s="211">
        <f t="shared" si="45"/>
        <v>3.5900000000000001E-2</v>
      </c>
    </row>
    <row r="341" spans="1:13" s="164" customFormat="1" ht="16.5" customHeight="1" x14ac:dyDescent="0.2">
      <c r="A341" s="317">
        <f t="shared" si="39"/>
        <v>325</v>
      </c>
      <c r="B341" s="327">
        <f t="shared" si="40"/>
        <v>26.7</v>
      </c>
      <c r="C341" s="328">
        <v>27.82</v>
      </c>
      <c r="D341" s="300">
        <v>43800</v>
      </c>
      <c r="E341" s="301">
        <v>24750</v>
      </c>
      <c r="F341" s="302">
        <f t="shared" si="38"/>
        <v>19685.393258426964</v>
      </c>
      <c r="G341" s="303">
        <f t="shared" si="38"/>
        <v>10675.772825305536</v>
      </c>
      <c r="H341" s="304">
        <f t="shared" si="41"/>
        <v>10262.074136301584</v>
      </c>
      <c r="I341" s="176">
        <f t="shared" si="42"/>
        <v>607.22332167465004</v>
      </c>
      <c r="J341" s="304">
        <v>319</v>
      </c>
      <c r="K341" s="318">
        <f t="shared" si="43"/>
        <v>41549.463541708741</v>
      </c>
      <c r="L341" s="221">
        <f t="shared" si="44"/>
        <v>3.7499999999999999E-2</v>
      </c>
      <c r="M341" s="211">
        <f t="shared" si="45"/>
        <v>3.5900000000000001E-2</v>
      </c>
    </row>
    <row r="342" spans="1:13" s="164" customFormat="1" ht="16.5" customHeight="1" x14ac:dyDescent="0.2">
      <c r="A342" s="317">
        <f t="shared" si="39"/>
        <v>326</v>
      </c>
      <c r="B342" s="327">
        <f t="shared" si="40"/>
        <v>26.73</v>
      </c>
      <c r="C342" s="328">
        <v>27.82</v>
      </c>
      <c r="D342" s="300">
        <v>43800</v>
      </c>
      <c r="E342" s="301">
        <v>24750</v>
      </c>
      <c r="F342" s="302">
        <f t="shared" si="38"/>
        <v>19663.299663299662</v>
      </c>
      <c r="G342" s="303">
        <f t="shared" si="38"/>
        <v>10675.772825305536</v>
      </c>
      <c r="H342" s="304">
        <f t="shared" si="41"/>
        <v>10254.606501148555</v>
      </c>
      <c r="I342" s="176">
        <f t="shared" si="42"/>
        <v>606.781449772104</v>
      </c>
      <c r="J342" s="304">
        <v>319</v>
      </c>
      <c r="K342" s="318">
        <f t="shared" si="43"/>
        <v>41519.460439525858</v>
      </c>
      <c r="L342" s="221">
        <f t="shared" si="44"/>
        <v>3.7400000000000003E-2</v>
      </c>
      <c r="M342" s="211">
        <f t="shared" si="45"/>
        <v>3.5900000000000001E-2</v>
      </c>
    </row>
    <row r="343" spans="1:13" s="164" customFormat="1" ht="16.5" customHeight="1" x14ac:dyDescent="0.2">
      <c r="A343" s="317">
        <f t="shared" si="39"/>
        <v>327</v>
      </c>
      <c r="B343" s="327">
        <f t="shared" si="40"/>
        <v>26.75</v>
      </c>
      <c r="C343" s="328">
        <v>27.82</v>
      </c>
      <c r="D343" s="300">
        <v>43800</v>
      </c>
      <c r="E343" s="301">
        <v>24750</v>
      </c>
      <c r="F343" s="302">
        <f t="shared" si="38"/>
        <v>19648.598130841121</v>
      </c>
      <c r="G343" s="303">
        <f t="shared" si="38"/>
        <v>10675.772825305536</v>
      </c>
      <c r="H343" s="304">
        <f t="shared" si="41"/>
        <v>10249.637383177569</v>
      </c>
      <c r="I343" s="176">
        <f t="shared" si="42"/>
        <v>606.48741912293315</v>
      </c>
      <c r="J343" s="304">
        <v>319</v>
      </c>
      <c r="K343" s="318">
        <f t="shared" si="43"/>
        <v>41499.495758447156</v>
      </c>
      <c r="L343" s="221">
        <f t="shared" si="44"/>
        <v>3.7400000000000003E-2</v>
      </c>
      <c r="M343" s="211">
        <f t="shared" si="45"/>
        <v>3.5900000000000001E-2</v>
      </c>
    </row>
    <row r="344" spans="1:13" s="164" customFormat="1" ht="16.5" customHeight="1" x14ac:dyDescent="0.2">
      <c r="A344" s="317">
        <f t="shared" si="39"/>
        <v>328</v>
      </c>
      <c r="B344" s="327">
        <f t="shared" si="40"/>
        <v>26.77</v>
      </c>
      <c r="C344" s="328">
        <v>27.82</v>
      </c>
      <c r="D344" s="300">
        <v>43800</v>
      </c>
      <c r="E344" s="301">
        <v>24750</v>
      </c>
      <c r="F344" s="302">
        <f t="shared" si="38"/>
        <v>19633.918565558459</v>
      </c>
      <c r="G344" s="303">
        <f t="shared" si="38"/>
        <v>10675.772825305536</v>
      </c>
      <c r="H344" s="304">
        <f t="shared" si="41"/>
        <v>10244.67569011203</v>
      </c>
      <c r="I344" s="176">
        <f t="shared" si="42"/>
        <v>606.19382781727995</v>
      </c>
      <c r="J344" s="304">
        <v>319</v>
      </c>
      <c r="K344" s="318">
        <f t="shared" si="43"/>
        <v>41479.560908793304</v>
      </c>
      <c r="L344" s="221">
        <f t="shared" si="44"/>
        <v>3.7400000000000003E-2</v>
      </c>
      <c r="M344" s="211">
        <f t="shared" si="45"/>
        <v>3.5900000000000001E-2</v>
      </c>
    </row>
    <row r="345" spans="1:13" s="164" customFormat="1" ht="16.5" customHeight="1" x14ac:dyDescent="0.2">
      <c r="A345" s="317">
        <f t="shared" si="39"/>
        <v>329</v>
      </c>
      <c r="B345" s="327">
        <f t="shared" si="40"/>
        <v>26.79</v>
      </c>
      <c r="C345" s="328">
        <v>27.82</v>
      </c>
      <c r="D345" s="300">
        <v>43800</v>
      </c>
      <c r="E345" s="301">
        <v>24750</v>
      </c>
      <c r="F345" s="302">
        <f t="shared" si="38"/>
        <v>19619.260918253083</v>
      </c>
      <c r="G345" s="303">
        <f t="shared" si="38"/>
        <v>10675.772825305536</v>
      </c>
      <c r="H345" s="304">
        <f t="shared" si="41"/>
        <v>10239.721405322813</v>
      </c>
      <c r="I345" s="176">
        <f t="shared" si="42"/>
        <v>605.90067487117244</v>
      </c>
      <c r="J345" s="304">
        <v>319</v>
      </c>
      <c r="K345" s="318">
        <f t="shared" si="43"/>
        <v>41459.655823752604</v>
      </c>
      <c r="L345" s="221">
        <f t="shared" si="44"/>
        <v>3.73E-2</v>
      </c>
      <c r="M345" s="211">
        <f t="shared" si="45"/>
        <v>3.5900000000000001E-2</v>
      </c>
    </row>
    <row r="346" spans="1:13" s="164" customFormat="1" ht="16.5" customHeight="1" x14ac:dyDescent="0.2">
      <c r="A346" s="319">
        <f t="shared" si="39"/>
        <v>330</v>
      </c>
      <c r="B346" s="327">
        <f t="shared" si="40"/>
        <v>26.81</v>
      </c>
      <c r="C346" s="328">
        <v>27.82</v>
      </c>
      <c r="D346" s="300">
        <v>43800</v>
      </c>
      <c r="E346" s="301">
        <v>24750</v>
      </c>
      <c r="F346" s="302">
        <f t="shared" si="38"/>
        <v>19604.62513987318</v>
      </c>
      <c r="G346" s="303">
        <f t="shared" si="38"/>
        <v>10675.772825305536</v>
      </c>
      <c r="H346" s="304">
        <f t="shared" si="41"/>
        <v>10234.774512230404</v>
      </c>
      <c r="I346" s="176">
        <f t="shared" si="42"/>
        <v>605.60795930357438</v>
      </c>
      <c r="J346" s="304">
        <v>319</v>
      </c>
      <c r="K346" s="318">
        <f t="shared" si="43"/>
        <v>41439.780436712696</v>
      </c>
      <c r="L346" s="221">
        <f t="shared" si="44"/>
        <v>3.73E-2</v>
      </c>
      <c r="M346" s="211">
        <f t="shared" si="45"/>
        <v>3.5900000000000001E-2</v>
      </c>
    </row>
    <row r="347" spans="1:13" s="164" customFormat="1" ht="16.5" customHeight="1" x14ac:dyDescent="0.2">
      <c r="A347" s="317">
        <f t="shared" si="39"/>
        <v>331</v>
      </c>
      <c r="B347" s="327">
        <f t="shared" si="40"/>
        <v>26.83</v>
      </c>
      <c r="C347" s="328">
        <v>27.82</v>
      </c>
      <c r="D347" s="300">
        <v>43800</v>
      </c>
      <c r="E347" s="301">
        <v>24750</v>
      </c>
      <c r="F347" s="302">
        <f t="shared" si="38"/>
        <v>19590.011181513233</v>
      </c>
      <c r="G347" s="303">
        <f t="shared" si="38"/>
        <v>10675.772825305536</v>
      </c>
      <c r="H347" s="304">
        <f t="shared" si="41"/>
        <v>10229.834994304743</v>
      </c>
      <c r="I347" s="176">
        <f t="shared" si="42"/>
        <v>605.31568013637536</v>
      </c>
      <c r="J347" s="304">
        <v>319</v>
      </c>
      <c r="K347" s="318">
        <f t="shared" si="43"/>
        <v>41419.934681259889</v>
      </c>
      <c r="L347" s="221">
        <f t="shared" si="44"/>
        <v>3.73E-2</v>
      </c>
      <c r="M347" s="211">
        <f t="shared" si="45"/>
        <v>3.5900000000000001E-2</v>
      </c>
    </row>
    <row r="348" spans="1:13" s="164" customFormat="1" ht="16.5" customHeight="1" x14ac:dyDescent="0.2">
      <c r="A348" s="317">
        <f t="shared" si="39"/>
        <v>332</v>
      </c>
      <c r="B348" s="327">
        <f t="shared" si="40"/>
        <v>26.85</v>
      </c>
      <c r="C348" s="328">
        <v>27.82</v>
      </c>
      <c r="D348" s="300">
        <v>43800</v>
      </c>
      <c r="E348" s="301">
        <v>24750</v>
      </c>
      <c r="F348" s="302">
        <f t="shared" si="38"/>
        <v>19575.418994413405</v>
      </c>
      <c r="G348" s="303">
        <f t="shared" si="38"/>
        <v>10675.772825305536</v>
      </c>
      <c r="H348" s="304">
        <f t="shared" si="41"/>
        <v>10224.902835065001</v>
      </c>
      <c r="I348" s="176">
        <f t="shared" si="42"/>
        <v>605.0238363943788</v>
      </c>
      <c r="J348" s="304">
        <v>319</v>
      </c>
      <c r="K348" s="318">
        <f t="shared" si="43"/>
        <v>41400.11849117832</v>
      </c>
      <c r="L348" s="221">
        <f t="shared" si="44"/>
        <v>3.7199999999999997E-2</v>
      </c>
      <c r="M348" s="211">
        <f t="shared" si="45"/>
        <v>3.5900000000000001E-2</v>
      </c>
    </row>
    <row r="349" spans="1:13" s="164" customFormat="1" ht="16.5" customHeight="1" x14ac:dyDescent="0.2">
      <c r="A349" s="317">
        <f t="shared" si="39"/>
        <v>333</v>
      </c>
      <c r="B349" s="327">
        <f t="shared" si="40"/>
        <v>26.87</v>
      </c>
      <c r="C349" s="328">
        <v>27.82</v>
      </c>
      <c r="D349" s="300">
        <v>43800</v>
      </c>
      <c r="E349" s="301">
        <v>24750</v>
      </c>
      <c r="F349" s="302">
        <f t="shared" si="38"/>
        <v>19560.848529959061</v>
      </c>
      <c r="G349" s="303">
        <f t="shared" si="38"/>
        <v>10675.772825305536</v>
      </c>
      <c r="H349" s="304">
        <f t="shared" si="41"/>
        <v>10219.978018079433</v>
      </c>
      <c r="I349" s="176">
        <f t="shared" si="42"/>
        <v>604.732427105292</v>
      </c>
      <c r="J349" s="304">
        <v>319</v>
      </c>
      <c r="K349" s="318">
        <f t="shared" si="43"/>
        <v>41380.331800449319</v>
      </c>
      <c r="L349" s="221">
        <f t="shared" si="44"/>
        <v>3.7199999999999997E-2</v>
      </c>
      <c r="M349" s="211">
        <f t="shared" si="45"/>
        <v>3.5900000000000001E-2</v>
      </c>
    </row>
    <row r="350" spans="1:13" s="164" customFormat="1" ht="16.5" customHeight="1" x14ac:dyDescent="0.2">
      <c r="A350" s="317">
        <f t="shared" si="39"/>
        <v>334</v>
      </c>
      <c r="B350" s="327">
        <f t="shared" si="40"/>
        <v>26.89</v>
      </c>
      <c r="C350" s="328">
        <v>27.82</v>
      </c>
      <c r="D350" s="300">
        <v>43800</v>
      </c>
      <c r="E350" s="301">
        <v>24750</v>
      </c>
      <c r="F350" s="302">
        <f t="shared" si="38"/>
        <v>19546.299739680177</v>
      </c>
      <c r="G350" s="303">
        <f t="shared" si="38"/>
        <v>10675.772825305536</v>
      </c>
      <c r="H350" s="304">
        <f t="shared" si="41"/>
        <v>10215.06052696517</v>
      </c>
      <c r="I350" s="176">
        <f t="shared" si="42"/>
        <v>604.44145129971423</v>
      </c>
      <c r="J350" s="304">
        <v>319</v>
      </c>
      <c r="K350" s="318">
        <f t="shared" si="43"/>
        <v>41360.574543250601</v>
      </c>
      <c r="L350" s="221">
        <f t="shared" si="44"/>
        <v>3.7199999999999997E-2</v>
      </c>
      <c r="M350" s="211">
        <f t="shared" si="45"/>
        <v>3.5900000000000001E-2</v>
      </c>
    </row>
    <row r="351" spans="1:13" s="164" customFormat="1" ht="16.5" customHeight="1" x14ac:dyDescent="0.2">
      <c r="A351" s="317">
        <f t="shared" si="39"/>
        <v>335</v>
      </c>
      <c r="B351" s="327">
        <f t="shared" si="40"/>
        <v>26.91</v>
      </c>
      <c r="C351" s="328">
        <v>27.82</v>
      </c>
      <c r="D351" s="300">
        <v>43800</v>
      </c>
      <c r="E351" s="301">
        <v>24750</v>
      </c>
      <c r="F351" s="302">
        <f t="shared" si="38"/>
        <v>19531.772575250838</v>
      </c>
      <c r="G351" s="303">
        <f t="shared" si="38"/>
        <v>10675.772825305536</v>
      </c>
      <c r="H351" s="304">
        <f t="shared" si="41"/>
        <v>10210.150345388052</v>
      </c>
      <c r="I351" s="176">
        <f t="shared" si="42"/>
        <v>604.15090801112751</v>
      </c>
      <c r="J351" s="304">
        <v>319</v>
      </c>
      <c r="K351" s="318">
        <f t="shared" si="43"/>
        <v>41340.846653955552</v>
      </c>
      <c r="L351" s="221">
        <f t="shared" si="44"/>
        <v>3.7199999999999997E-2</v>
      </c>
      <c r="M351" s="211">
        <f t="shared" si="45"/>
        <v>3.5900000000000001E-2</v>
      </c>
    </row>
    <row r="352" spans="1:13" s="164" customFormat="1" ht="16.5" customHeight="1" x14ac:dyDescent="0.2">
      <c r="A352" s="317">
        <f t="shared" si="39"/>
        <v>336</v>
      </c>
      <c r="B352" s="327">
        <f t="shared" si="40"/>
        <v>26.94</v>
      </c>
      <c r="C352" s="328">
        <v>27.82</v>
      </c>
      <c r="D352" s="300">
        <v>43800</v>
      </c>
      <c r="E352" s="301">
        <v>24750</v>
      </c>
      <c r="F352" s="302">
        <f t="shared" si="38"/>
        <v>19510.022271714919</v>
      </c>
      <c r="G352" s="303">
        <f t="shared" si="38"/>
        <v>10675.772825305536</v>
      </c>
      <c r="H352" s="304">
        <f t="shared" si="41"/>
        <v>10202.798742792913</v>
      </c>
      <c r="I352" s="176">
        <f t="shared" si="42"/>
        <v>603.71590194040914</v>
      </c>
      <c r="J352" s="304">
        <v>319</v>
      </c>
      <c r="K352" s="318">
        <f t="shared" si="43"/>
        <v>41311.309741753772</v>
      </c>
      <c r="L352" s="221">
        <f t="shared" si="44"/>
        <v>3.7100000000000001E-2</v>
      </c>
      <c r="M352" s="211">
        <f t="shared" si="45"/>
        <v>3.5900000000000001E-2</v>
      </c>
    </row>
    <row r="353" spans="1:13" s="164" customFormat="1" ht="16.5" customHeight="1" x14ac:dyDescent="0.2">
      <c r="A353" s="317">
        <f t="shared" si="39"/>
        <v>337</v>
      </c>
      <c r="B353" s="327">
        <f t="shared" si="40"/>
        <v>26.96</v>
      </c>
      <c r="C353" s="328">
        <v>27.82</v>
      </c>
      <c r="D353" s="300">
        <v>43800</v>
      </c>
      <c r="E353" s="301">
        <v>24750</v>
      </c>
      <c r="F353" s="302">
        <f t="shared" ref="F353:G366" si="46">12*(1/B353*D353)</f>
        <v>19495.548961424331</v>
      </c>
      <c r="G353" s="303">
        <f t="shared" si="46"/>
        <v>10675.772825305536</v>
      </c>
      <c r="H353" s="304">
        <f t="shared" si="41"/>
        <v>10197.906763914694</v>
      </c>
      <c r="I353" s="176">
        <f t="shared" si="42"/>
        <v>603.42643573459736</v>
      </c>
      <c r="J353" s="304">
        <v>319</v>
      </c>
      <c r="K353" s="318">
        <f t="shared" si="43"/>
        <v>41291.654986379159</v>
      </c>
      <c r="L353" s="221">
        <f t="shared" si="44"/>
        <v>3.7100000000000001E-2</v>
      </c>
      <c r="M353" s="211">
        <f t="shared" si="45"/>
        <v>3.5900000000000001E-2</v>
      </c>
    </row>
    <row r="354" spans="1:13" s="164" customFormat="1" ht="16.5" customHeight="1" x14ac:dyDescent="0.2">
      <c r="A354" s="317">
        <f t="shared" ref="A354:A366" si="47">+A353+1</f>
        <v>338</v>
      </c>
      <c r="B354" s="327">
        <f t="shared" si="40"/>
        <v>26.98</v>
      </c>
      <c r="C354" s="328">
        <v>27.82</v>
      </c>
      <c r="D354" s="300">
        <v>43800</v>
      </c>
      <c r="E354" s="301">
        <v>24750</v>
      </c>
      <c r="F354" s="302">
        <f t="shared" si="46"/>
        <v>19481.097108969607</v>
      </c>
      <c r="G354" s="303">
        <f t="shared" si="46"/>
        <v>10675.772825305536</v>
      </c>
      <c r="H354" s="304">
        <f t="shared" si="41"/>
        <v>10193.022037784996</v>
      </c>
      <c r="I354" s="176">
        <f t="shared" si="42"/>
        <v>603.13739868550283</v>
      </c>
      <c r="J354" s="304">
        <v>319</v>
      </c>
      <c r="K354" s="318">
        <f t="shared" si="43"/>
        <v>41272.029370745644</v>
      </c>
      <c r="L354" s="221">
        <f t="shared" si="44"/>
        <v>3.7100000000000001E-2</v>
      </c>
      <c r="M354" s="211">
        <f t="shared" si="45"/>
        <v>3.5900000000000001E-2</v>
      </c>
    </row>
    <row r="355" spans="1:13" s="164" customFormat="1" ht="16.5" customHeight="1" x14ac:dyDescent="0.2">
      <c r="A355" s="317">
        <f t="shared" si="47"/>
        <v>339</v>
      </c>
      <c r="B355" s="327">
        <f t="shared" si="40"/>
        <v>27</v>
      </c>
      <c r="C355" s="328">
        <v>27.82</v>
      </c>
      <c r="D355" s="300">
        <v>43800</v>
      </c>
      <c r="E355" s="301">
        <v>24750</v>
      </c>
      <c r="F355" s="302">
        <f t="shared" si="46"/>
        <v>19466.666666666664</v>
      </c>
      <c r="G355" s="303">
        <f t="shared" si="46"/>
        <v>10675.772825305536</v>
      </c>
      <c r="H355" s="304">
        <f t="shared" si="41"/>
        <v>10188.144548286602</v>
      </c>
      <c r="I355" s="176">
        <f t="shared" si="42"/>
        <v>602.84878983944407</v>
      </c>
      <c r="J355" s="304">
        <v>319</v>
      </c>
      <c r="K355" s="318">
        <f t="shared" si="43"/>
        <v>41252.432830098245</v>
      </c>
      <c r="L355" s="221">
        <f t="shared" si="44"/>
        <v>3.6999999999999998E-2</v>
      </c>
      <c r="M355" s="211">
        <f t="shared" si="45"/>
        <v>3.5900000000000001E-2</v>
      </c>
    </row>
    <row r="356" spans="1:13" s="164" customFormat="1" ht="16.5" customHeight="1" x14ac:dyDescent="0.2">
      <c r="A356" s="319">
        <f t="shared" si="47"/>
        <v>340</v>
      </c>
      <c r="B356" s="327">
        <f t="shared" si="40"/>
        <v>27.02</v>
      </c>
      <c r="C356" s="328">
        <v>27.82</v>
      </c>
      <c r="D356" s="300">
        <v>43800</v>
      </c>
      <c r="E356" s="301">
        <v>24750</v>
      </c>
      <c r="F356" s="302">
        <f t="shared" si="46"/>
        <v>19452.257586972613</v>
      </c>
      <c r="G356" s="303">
        <f t="shared" si="46"/>
        <v>10675.772825305536</v>
      </c>
      <c r="H356" s="304">
        <f t="shared" si="41"/>
        <v>10183.274279350013</v>
      </c>
      <c r="I356" s="176">
        <f t="shared" si="42"/>
        <v>602.560608245563</v>
      </c>
      <c r="J356" s="304">
        <v>319</v>
      </c>
      <c r="K356" s="318">
        <f t="shared" si="43"/>
        <v>41232.865299873723</v>
      </c>
      <c r="L356" s="221">
        <f t="shared" si="44"/>
        <v>3.6999999999999998E-2</v>
      </c>
      <c r="M356" s="211">
        <f t="shared" si="45"/>
        <v>3.5900000000000001E-2</v>
      </c>
    </row>
    <row r="357" spans="1:13" s="164" customFormat="1" ht="16.5" customHeight="1" x14ac:dyDescent="0.2">
      <c r="A357" s="317">
        <f t="shared" si="47"/>
        <v>341</v>
      </c>
      <c r="B357" s="327">
        <f t="shared" si="40"/>
        <v>27.04</v>
      </c>
      <c r="C357" s="328">
        <v>27.82</v>
      </c>
      <c r="D357" s="300">
        <v>43800</v>
      </c>
      <c r="E357" s="301">
        <v>24750</v>
      </c>
      <c r="F357" s="302">
        <f t="shared" si="46"/>
        <v>19437.869822485209</v>
      </c>
      <c r="G357" s="303">
        <f t="shared" si="46"/>
        <v>10675.772825305536</v>
      </c>
      <c r="H357" s="304">
        <f t="shared" si="41"/>
        <v>10178.41121495327</v>
      </c>
      <c r="I357" s="176">
        <f t="shared" si="42"/>
        <v>602.27285295581487</v>
      </c>
      <c r="J357" s="304">
        <v>319</v>
      </c>
      <c r="K357" s="318">
        <f t="shared" si="43"/>
        <v>41213.326715699826</v>
      </c>
      <c r="L357" s="221">
        <f t="shared" si="44"/>
        <v>3.6999999999999998E-2</v>
      </c>
      <c r="M357" s="211">
        <f t="shared" si="45"/>
        <v>3.5900000000000001E-2</v>
      </c>
    </row>
    <row r="358" spans="1:13" s="164" customFormat="1" ht="16.5" customHeight="1" x14ac:dyDescent="0.2">
      <c r="A358" s="317">
        <f t="shared" si="47"/>
        <v>342</v>
      </c>
      <c r="B358" s="327">
        <f t="shared" si="40"/>
        <v>27.06</v>
      </c>
      <c r="C358" s="328">
        <v>27.82</v>
      </c>
      <c r="D358" s="300">
        <v>43800</v>
      </c>
      <c r="E358" s="301">
        <v>24750</v>
      </c>
      <c r="F358" s="302">
        <f t="shared" si="46"/>
        <v>19423.503325942351</v>
      </c>
      <c r="G358" s="303">
        <f t="shared" si="46"/>
        <v>10675.772825305536</v>
      </c>
      <c r="H358" s="304">
        <f t="shared" si="41"/>
        <v>10173.555339121785</v>
      </c>
      <c r="I358" s="176">
        <f t="shared" si="42"/>
        <v>601.98552302495773</v>
      </c>
      <c r="J358" s="304">
        <v>319</v>
      </c>
      <c r="K358" s="318">
        <f t="shared" si="43"/>
        <v>41193.817013394633</v>
      </c>
      <c r="L358" s="221">
        <f t="shared" si="44"/>
        <v>3.6999999999999998E-2</v>
      </c>
      <c r="M358" s="211">
        <f t="shared" si="45"/>
        <v>3.5900000000000001E-2</v>
      </c>
    </row>
    <row r="359" spans="1:13" s="164" customFormat="1" ht="16.5" customHeight="1" x14ac:dyDescent="0.2">
      <c r="A359" s="317">
        <f t="shared" si="47"/>
        <v>343</v>
      </c>
      <c r="B359" s="327">
        <f t="shared" si="40"/>
        <v>27.08</v>
      </c>
      <c r="C359" s="328">
        <v>27.82</v>
      </c>
      <c r="D359" s="300">
        <v>43800</v>
      </c>
      <c r="E359" s="301">
        <v>24750</v>
      </c>
      <c r="F359" s="302">
        <f t="shared" si="46"/>
        <v>19409.158050221566</v>
      </c>
      <c r="G359" s="303">
        <f t="shared" si="46"/>
        <v>10675.772825305536</v>
      </c>
      <c r="H359" s="304">
        <f t="shared" si="41"/>
        <v>10168.70663592816</v>
      </c>
      <c r="I359" s="176">
        <f t="shared" si="42"/>
        <v>601.69861751054202</v>
      </c>
      <c r="J359" s="304">
        <v>319</v>
      </c>
      <c r="K359" s="318">
        <f t="shared" si="43"/>
        <v>41174.336128965806</v>
      </c>
      <c r="L359" s="221">
        <f t="shared" si="44"/>
        <v>3.6900000000000002E-2</v>
      </c>
      <c r="M359" s="211">
        <f t="shared" si="45"/>
        <v>3.5900000000000001E-2</v>
      </c>
    </row>
    <row r="360" spans="1:13" s="164" customFormat="1" ht="16.5" customHeight="1" x14ac:dyDescent="0.2">
      <c r="A360" s="317">
        <f t="shared" si="47"/>
        <v>344</v>
      </c>
      <c r="B360" s="327">
        <f t="shared" si="40"/>
        <v>27.1</v>
      </c>
      <c r="C360" s="328">
        <v>27.82</v>
      </c>
      <c r="D360" s="300">
        <v>43800</v>
      </c>
      <c r="E360" s="301">
        <v>24750</v>
      </c>
      <c r="F360" s="302">
        <f t="shared" si="46"/>
        <v>19394.833948339485</v>
      </c>
      <c r="G360" s="303">
        <f t="shared" si="46"/>
        <v>10675.772825305536</v>
      </c>
      <c r="H360" s="304">
        <f t="shared" si="41"/>
        <v>10163.865089492016</v>
      </c>
      <c r="I360" s="176">
        <f t="shared" si="42"/>
        <v>601.41213547290045</v>
      </c>
      <c r="J360" s="304">
        <v>319</v>
      </c>
      <c r="K360" s="318">
        <f t="shared" si="43"/>
        <v>41154.883998609934</v>
      </c>
      <c r="L360" s="221">
        <f t="shared" si="44"/>
        <v>3.6900000000000002E-2</v>
      </c>
      <c r="M360" s="211">
        <f t="shared" si="45"/>
        <v>3.5900000000000001E-2</v>
      </c>
    </row>
    <row r="361" spans="1:13" s="164" customFormat="1" ht="16.5" customHeight="1" x14ac:dyDescent="0.2">
      <c r="A361" s="317">
        <f t="shared" si="47"/>
        <v>345</v>
      </c>
      <c r="B361" s="327">
        <f t="shared" si="40"/>
        <v>27.12</v>
      </c>
      <c r="C361" s="328">
        <v>27.82</v>
      </c>
      <c r="D361" s="300">
        <v>43800</v>
      </c>
      <c r="E361" s="301">
        <v>24750</v>
      </c>
      <c r="F361" s="302">
        <f t="shared" si="46"/>
        <v>19380.530973451328</v>
      </c>
      <c r="G361" s="303">
        <f t="shared" si="46"/>
        <v>10675.772825305536</v>
      </c>
      <c r="H361" s="304">
        <f t="shared" si="41"/>
        <v>10159.03068397982</v>
      </c>
      <c r="I361" s="176">
        <f t="shared" si="42"/>
        <v>601.12607597513727</v>
      </c>
      <c r="J361" s="304">
        <v>319</v>
      </c>
      <c r="K361" s="318">
        <f t="shared" si="43"/>
        <v>41135.46055871182</v>
      </c>
      <c r="L361" s="221">
        <f t="shared" si="44"/>
        <v>3.6900000000000002E-2</v>
      </c>
      <c r="M361" s="211">
        <f t="shared" si="45"/>
        <v>3.5900000000000001E-2</v>
      </c>
    </row>
    <row r="362" spans="1:13" s="164" customFormat="1" ht="16.5" customHeight="1" x14ac:dyDescent="0.2">
      <c r="A362" s="317">
        <f t="shared" si="47"/>
        <v>346</v>
      </c>
      <c r="B362" s="327">
        <f t="shared" si="40"/>
        <v>27.14</v>
      </c>
      <c r="C362" s="328">
        <v>27.82</v>
      </c>
      <c r="D362" s="300">
        <v>43800</v>
      </c>
      <c r="E362" s="301">
        <v>24750</v>
      </c>
      <c r="F362" s="302">
        <f t="shared" si="46"/>
        <v>19366.249078850407</v>
      </c>
      <c r="G362" s="303">
        <f t="shared" si="46"/>
        <v>10675.772825305536</v>
      </c>
      <c r="H362" s="304">
        <f t="shared" si="41"/>
        <v>10154.203403604708</v>
      </c>
      <c r="I362" s="176">
        <f t="shared" si="42"/>
        <v>600.8404380831189</v>
      </c>
      <c r="J362" s="304">
        <v>319</v>
      </c>
      <c r="K362" s="318">
        <f t="shared" si="43"/>
        <v>41116.065745843771</v>
      </c>
      <c r="L362" s="221">
        <f t="shared" si="44"/>
        <v>3.6799999999999999E-2</v>
      </c>
      <c r="M362" s="211">
        <f t="shared" si="45"/>
        <v>3.5900000000000001E-2</v>
      </c>
    </row>
    <row r="363" spans="1:13" s="164" customFormat="1" ht="16.5" customHeight="1" x14ac:dyDescent="0.2">
      <c r="A363" s="317">
        <f t="shared" si="47"/>
        <v>347</v>
      </c>
      <c r="B363" s="327">
        <f t="shared" si="40"/>
        <v>27.16</v>
      </c>
      <c r="C363" s="328">
        <v>27.82</v>
      </c>
      <c r="D363" s="300">
        <v>43800</v>
      </c>
      <c r="E363" s="301">
        <v>24750</v>
      </c>
      <c r="F363" s="302">
        <f t="shared" si="46"/>
        <v>19351.988217967599</v>
      </c>
      <c r="G363" s="303">
        <f t="shared" si="46"/>
        <v>10675.772825305536</v>
      </c>
      <c r="H363" s="304">
        <f t="shared" si="41"/>
        <v>10149.383232626318</v>
      </c>
      <c r="I363" s="176">
        <f t="shared" si="42"/>
        <v>600.55522086546273</v>
      </c>
      <c r="J363" s="304">
        <v>319</v>
      </c>
      <c r="K363" s="318">
        <f t="shared" si="43"/>
        <v>41096.699496764915</v>
      </c>
      <c r="L363" s="221">
        <f t="shared" si="44"/>
        <v>3.6799999999999999E-2</v>
      </c>
      <c r="M363" s="211">
        <f t="shared" si="45"/>
        <v>3.5900000000000001E-2</v>
      </c>
    </row>
    <row r="364" spans="1:13" s="164" customFormat="1" ht="16.5" customHeight="1" x14ac:dyDescent="0.2">
      <c r="A364" s="317">
        <f t="shared" si="47"/>
        <v>348</v>
      </c>
      <c r="B364" s="327">
        <f t="shared" si="40"/>
        <v>27.18</v>
      </c>
      <c r="C364" s="328">
        <v>27.82</v>
      </c>
      <c r="D364" s="300">
        <v>43800</v>
      </c>
      <c r="E364" s="301">
        <v>24750</v>
      </c>
      <c r="F364" s="302">
        <f t="shared" si="46"/>
        <v>19337.748344370862</v>
      </c>
      <c r="G364" s="303">
        <f t="shared" si="46"/>
        <v>10675.772825305536</v>
      </c>
      <c r="H364" s="304">
        <f t="shared" si="41"/>
        <v>10144.570155350622</v>
      </c>
      <c r="I364" s="176">
        <f t="shared" si="42"/>
        <v>600.27042339352795</v>
      </c>
      <c r="J364" s="304">
        <v>319</v>
      </c>
      <c r="K364" s="318">
        <f t="shared" si="43"/>
        <v>41077.361748420553</v>
      </c>
      <c r="L364" s="221">
        <f t="shared" si="44"/>
        <v>3.6799999999999999E-2</v>
      </c>
      <c r="M364" s="211">
        <f t="shared" si="45"/>
        <v>3.5900000000000001E-2</v>
      </c>
    </row>
    <row r="365" spans="1:13" s="164" customFormat="1" ht="16.5" customHeight="1" x14ac:dyDescent="0.2">
      <c r="A365" s="317">
        <f t="shared" si="47"/>
        <v>349</v>
      </c>
      <c r="B365" s="327">
        <f t="shared" si="40"/>
        <v>27.2</v>
      </c>
      <c r="C365" s="328">
        <v>27.82</v>
      </c>
      <c r="D365" s="300">
        <v>43800</v>
      </c>
      <c r="E365" s="321">
        <v>24750</v>
      </c>
      <c r="F365" s="322">
        <f t="shared" si="46"/>
        <v>19323.529411764706</v>
      </c>
      <c r="G365" s="176">
        <f t="shared" si="46"/>
        <v>10675.772825305536</v>
      </c>
      <c r="H365" s="304">
        <f t="shared" si="41"/>
        <v>10139.764156129741</v>
      </c>
      <c r="I365" s="176">
        <f t="shared" si="42"/>
        <v>599.98604474140484</v>
      </c>
      <c r="J365" s="304">
        <v>319</v>
      </c>
      <c r="K365" s="318">
        <f t="shared" si="43"/>
        <v>41058.052437941384</v>
      </c>
      <c r="L365" s="221">
        <f t="shared" si="44"/>
        <v>3.6799999999999999E-2</v>
      </c>
      <c r="M365" s="211">
        <f t="shared" si="45"/>
        <v>3.5900000000000001E-2</v>
      </c>
    </row>
    <row r="366" spans="1:13" s="164" customFormat="1" ht="16.5" customHeight="1" thickBot="1" x14ac:dyDescent="0.25">
      <c r="A366" s="323">
        <f t="shared" si="47"/>
        <v>350</v>
      </c>
      <c r="B366" s="331">
        <f t="shared" si="40"/>
        <v>27.22</v>
      </c>
      <c r="C366" s="330">
        <v>27.82</v>
      </c>
      <c r="D366" s="310">
        <v>43800</v>
      </c>
      <c r="E366" s="324">
        <v>24750</v>
      </c>
      <c r="F366" s="325">
        <f t="shared" si="46"/>
        <v>19309.331373989713</v>
      </c>
      <c r="G366" s="326">
        <f t="shared" si="46"/>
        <v>10675.772825305536</v>
      </c>
      <c r="H366" s="314">
        <f t="shared" si="41"/>
        <v>10134.965219361793</v>
      </c>
      <c r="I366" s="313">
        <f t="shared" si="42"/>
        <v>599.70208398590501</v>
      </c>
      <c r="J366" s="314">
        <v>319</v>
      </c>
      <c r="K366" s="315">
        <f t="shared" si="43"/>
        <v>41038.771502642943</v>
      </c>
      <c r="L366" s="222">
        <f t="shared" si="44"/>
        <v>3.6700000000000003E-2</v>
      </c>
      <c r="M366" s="256">
        <f t="shared" si="45"/>
        <v>3.5900000000000001E-2</v>
      </c>
    </row>
    <row r="367" spans="1:13" ht="15" x14ac:dyDescent="0.25">
      <c r="A367" s="253"/>
      <c r="B367" s="253"/>
      <c r="C367" s="253"/>
      <c r="D367" s="253"/>
      <c r="E367" s="253"/>
      <c r="F367" s="253"/>
      <c r="G367" s="253"/>
      <c r="H367" s="253"/>
      <c r="I367" s="253"/>
      <c r="J367" s="253"/>
      <c r="K367" s="253"/>
    </row>
  </sheetData>
  <mergeCells count="12">
    <mergeCell ref="L15:M15"/>
    <mergeCell ref="A14:M14"/>
    <mergeCell ref="J15:J16"/>
    <mergeCell ref="K15:K16"/>
    <mergeCell ref="A15:A16"/>
    <mergeCell ref="B15:B16"/>
    <mergeCell ref="C15:C16"/>
    <mergeCell ref="D15:D16"/>
    <mergeCell ref="E15:E16"/>
    <mergeCell ref="F15:G15"/>
    <mergeCell ref="H15:H16"/>
    <mergeCell ref="I15:I16"/>
  </mergeCells>
  <pageMargins left="0.39370078740157483" right="0" top="0.59055118110236227" bottom="0.78740157480314965" header="0.51181102362204722" footer="0.51181102362204722"/>
  <pageSetup paperSize="9" scale="75" orientation="landscape" r:id="rId1"/>
  <headerFooter alignWithMargins="0"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V6021"/>
  <sheetViews>
    <sheetView tabSelected="1" zoomScaleNormal="100" workbookViewId="0">
      <selection activeCell="Q11" sqref="Q11"/>
    </sheetView>
  </sheetViews>
  <sheetFormatPr defaultRowHeight="12.75" x14ac:dyDescent="0.2"/>
  <cols>
    <col min="1" max="1" width="7.7109375" customWidth="1"/>
    <col min="2" max="2" width="10" bestFit="1" customWidth="1"/>
    <col min="3" max="3" width="7.140625" customWidth="1"/>
    <col min="4" max="5" width="7.85546875" customWidth="1"/>
    <col min="6" max="7" width="12.28515625" customWidth="1"/>
    <col min="8" max="8" width="9.28515625" customWidth="1"/>
    <col min="9" max="9" width="8.42578125" customWidth="1"/>
    <col min="10" max="10" width="8.140625" customWidth="1"/>
    <col min="11" max="11" width="9.85546875" bestFit="1" customWidth="1"/>
    <col min="12" max="13" width="11" customWidth="1"/>
    <col min="14" max="14" width="7.140625" customWidth="1"/>
    <col min="17" max="17" width="9.42578125" customWidth="1"/>
    <col min="18" max="18" width="9.5703125" customWidth="1"/>
    <col min="20" max="20" width="8.42578125" customWidth="1"/>
  </cols>
  <sheetData>
    <row r="1" spans="1:22" ht="19.5" x14ac:dyDescent="0.3">
      <c r="A1" s="205" t="s">
        <v>0</v>
      </c>
      <c r="B1" s="2"/>
      <c r="C1" s="2"/>
      <c r="D1" s="3"/>
      <c r="E1" s="3"/>
      <c r="F1" s="3"/>
      <c r="G1" s="3"/>
      <c r="H1" s="4"/>
      <c r="I1" s="4"/>
      <c r="J1" s="3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</row>
    <row r="2" spans="1:22" ht="17.25" x14ac:dyDescent="0.3">
      <c r="A2" s="59" t="s">
        <v>1</v>
      </c>
      <c r="B2" s="2"/>
      <c r="C2" s="2"/>
      <c r="D2" s="3"/>
      <c r="E2" s="3"/>
      <c r="F2" s="3"/>
      <c r="G2" s="3"/>
      <c r="H2" s="4"/>
      <c r="I2" s="4"/>
      <c r="J2" s="3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</row>
    <row r="3" spans="1:22" ht="3.75" customHeight="1" x14ac:dyDescent="0.3">
      <c r="A3" s="191"/>
      <c r="B3" s="2"/>
      <c r="C3" s="2"/>
      <c r="D3" s="3"/>
      <c r="E3" s="3"/>
      <c r="F3" s="3"/>
      <c r="G3" s="3"/>
      <c r="H3" s="4"/>
      <c r="I3" s="4"/>
      <c r="J3" s="3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</row>
    <row r="4" spans="1:22" ht="28.5" customHeight="1" x14ac:dyDescent="0.2">
      <c r="A4" s="206" t="s">
        <v>309</v>
      </c>
      <c r="B4" s="207"/>
      <c r="C4" s="207"/>
      <c r="D4" s="207"/>
      <c r="E4" s="207"/>
      <c r="F4" s="207"/>
      <c r="G4" s="207"/>
      <c r="H4" s="207"/>
      <c r="I4" s="207"/>
      <c r="J4" s="207"/>
      <c r="K4" s="208"/>
      <c r="L4" s="207"/>
      <c r="M4" s="207"/>
      <c r="N4" s="4"/>
      <c r="O4" s="4"/>
      <c r="P4" s="4"/>
      <c r="Q4" s="4"/>
      <c r="R4" s="4"/>
      <c r="S4" s="4"/>
      <c r="T4" s="4"/>
      <c r="U4" s="4"/>
      <c r="V4" s="4"/>
    </row>
    <row r="5" spans="1:22" ht="5.25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</row>
    <row r="6" spans="1:22" ht="17.25" x14ac:dyDescent="0.3">
      <c r="A6" s="59" t="s">
        <v>248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</row>
    <row r="7" spans="1:22" ht="15.75" x14ac:dyDescent="0.25">
      <c r="A7" s="192" t="s">
        <v>3</v>
      </c>
      <c r="B7" s="11"/>
      <c r="C7" s="11"/>
      <c r="D7" s="11"/>
      <c r="E7" s="11"/>
      <c r="F7" s="11"/>
      <c r="G7" s="11"/>
      <c r="H7" s="11"/>
      <c r="I7" s="11"/>
      <c r="J7" s="11"/>
      <c r="K7" s="11"/>
    </row>
    <row r="8" spans="1:22" ht="16.5" thickBot="1" x14ac:dyDescent="0.3">
      <c r="A8" s="192"/>
      <c r="B8" s="11"/>
      <c r="C8" s="11"/>
      <c r="D8" s="11"/>
      <c r="E8" s="11"/>
      <c r="F8" s="11"/>
      <c r="G8" s="11"/>
      <c r="H8" s="11"/>
      <c r="I8" s="11"/>
      <c r="J8" s="11"/>
      <c r="K8" s="11"/>
    </row>
    <row r="9" spans="1:22" s="194" customFormat="1" ht="15.75" customHeight="1" x14ac:dyDescent="0.25">
      <c r="A9" s="488"/>
      <c r="B9" s="489"/>
      <c r="C9" s="489"/>
      <c r="D9" s="489"/>
      <c r="E9" s="489"/>
      <c r="F9" s="489"/>
      <c r="G9" s="489"/>
      <c r="H9" s="489"/>
      <c r="I9" s="606" t="s">
        <v>4</v>
      </c>
      <c r="J9" s="607"/>
      <c r="K9" s="608"/>
    </row>
    <row r="10" spans="1:22" s="194" customFormat="1" ht="15.75" customHeight="1" x14ac:dyDescent="0.25">
      <c r="A10" s="601" t="s">
        <v>201</v>
      </c>
      <c r="B10" s="602"/>
      <c r="C10" s="602"/>
      <c r="D10" s="602"/>
      <c r="E10" s="602"/>
      <c r="F10" s="602"/>
      <c r="G10" s="602"/>
      <c r="H10" s="26"/>
      <c r="I10" s="603" t="s">
        <v>189</v>
      </c>
      <c r="J10" s="604"/>
      <c r="K10" s="605"/>
    </row>
    <row r="11" spans="1:22" s="194" customFormat="1" ht="15.75" customHeight="1" x14ac:dyDescent="0.25">
      <c r="A11" s="601" t="s">
        <v>199</v>
      </c>
      <c r="B11" s="602"/>
      <c r="C11" s="602"/>
      <c r="D11" s="602"/>
      <c r="E11" s="602"/>
      <c r="F11" s="602"/>
      <c r="G11" s="602"/>
      <c r="H11" s="29"/>
      <c r="I11" s="603" t="s">
        <v>200</v>
      </c>
      <c r="J11" s="604"/>
      <c r="K11" s="605"/>
    </row>
    <row r="12" spans="1:22" s="194" customFormat="1" ht="15.75" customHeight="1" x14ac:dyDescent="0.25">
      <c r="A12" s="601" t="s">
        <v>197</v>
      </c>
      <c r="B12" s="602"/>
      <c r="C12" s="602"/>
      <c r="D12" s="602"/>
      <c r="E12" s="602"/>
      <c r="F12" s="602"/>
      <c r="G12" s="602"/>
      <c r="H12" s="29"/>
      <c r="I12" s="603" t="s">
        <v>198</v>
      </c>
      <c r="J12" s="604"/>
      <c r="K12" s="605"/>
    </row>
    <row r="13" spans="1:22" s="22" customFormat="1" ht="15.75" customHeight="1" x14ac:dyDescent="0.25">
      <c r="A13" s="601" t="s">
        <v>194</v>
      </c>
      <c r="B13" s="602"/>
      <c r="C13" s="602"/>
      <c r="D13" s="602"/>
      <c r="E13" s="602"/>
      <c r="F13" s="602"/>
      <c r="G13" s="602"/>
      <c r="H13" s="29"/>
      <c r="I13" s="603" t="s">
        <v>193</v>
      </c>
      <c r="J13" s="604"/>
      <c r="K13" s="605"/>
    </row>
    <row r="14" spans="1:22" s="22" customFormat="1" ht="15.75" customHeight="1" x14ac:dyDescent="0.25">
      <c r="A14" s="601" t="s">
        <v>195</v>
      </c>
      <c r="B14" s="602"/>
      <c r="C14" s="602"/>
      <c r="D14" s="602"/>
      <c r="E14" s="602"/>
      <c r="F14" s="602"/>
      <c r="G14" s="602"/>
      <c r="H14" s="29"/>
      <c r="I14" s="603" t="s">
        <v>196</v>
      </c>
      <c r="J14" s="604"/>
      <c r="K14" s="605"/>
    </row>
    <row r="15" spans="1:22" s="22" customFormat="1" ht="15.75" customHeight="1" x14ac:dyDescent="0.25">
      <c r="A15" s="490"/>
      <c r="B15" s="491"/>
      <c r="C15" s="491"/>
      <c r="D15" s="491"/>
      <c r="E15" s="491"/>
      <c r="F15" s="491"/>
      <c r="G15" s="491"/>
      <c r="H15" s="29"/>
      <c r="I15" s="609" t="s">
        <v>5</v>
      </c>
      <c r="J15" s="610"/>
      <c r="K15" s="611"/>
    </row>
    <row r="16" spans="1:22" ht="15.75" customHeight="1" x14ac:dyDescent="0.2">
      <c r="A16" s="601" t="s">
        <v>190</v>
      </c>
      <c r="B16" s="602"/>
      <c r="C16" s="602"/>
      <c r="D16" s="602"/>
      <c r="E16" s="602"/>
      <c r="F16" s="602"/>
      <c r="G16" s="602"/>
      <c r="H16" s="29"/>
      <c r="I16" s="603" t="s">
        <v>191</v>
      </c>
      <c r="J16" s="604"/>
      <c r="K16" s="605"/>
    </row>
    <row r="17" spans="1:13" ht="15.75" customHeight="1" thickBot="1" x14ac:dyDescent="0.25">
      <c r="A17" s="578" t="s">
        <v>192</v>
      </c>
      <c r="B17" s="579"/>
      <c r="C17" s="579"/>
      <c r="D17" s="579"/>
      <c r="E17" s="579"/>
      <c r="F17" s="579"/>
      <c r="G17" s="579"/>
      <c r="H17" s="458"/>
      <c r="I17" s="580">
        <v>950</v>
      </c>
      <c r="J17" s="581"/>
      <c r="K17" s="582"/>
    </row>
    <row r="18" spans="1:13" ht="24.95" customHeight="1" thickBot="1" x14ac:dyDescent="0.25">
      <c r="A18" s="195"/>
      <c r="B18" s="11"/>
      <c r="C18" s="11"/>
      <c r="D18" s="11"/>
      <c r="E18" s="11"/>
      <c r="F18" s="11"/>
      <c r="G18" s="11"/>
      <c r="H18" s="11"/>
      <c r="I18" s="11"/>
      <c r="J18" s="11"/>
      <c r="K18" s="11"/>
      <c r="M18" s="43" t="s">
        <v>12</v>
      </c>
    </row>
    <row r="19" spans="1:13" s="193" customFormat="1" ht="24.95" customHeight="1" thickBot="1" x14ac:dyDescent="0.25">
      <c r="A19" s="583" t="s">
        <v>318</v>
      </c>
      <c r="B19" s="584"/>
      <c r="C19" s="584"/>
      <c r="D19" s="584"/>
      <c r="E19" s="584"/>
      <c r="F19" s="584"/>
      <c r="G19" s="584"/>
      <c r="H19" s="584"/>
      <c r="I19" s="584"/>
      <c r="J19" s="584"/>
      <c r="K19" s="584"/>
      <c r="L19" s="585"/>
      <c r="M19" s="586"/>
    </row>
    <row r="20" spans="1:13" ht="29.25" customHeight="1" x14ac:dyDescent="0.2">
      <c r="A20" s="587" t="s">
        <v>249</v>
      </c>
      <c r="B20" s="589" t="s">
        <v>4</v>
      </c>
      <c r="C20" s="591" t="s">
        <v>5</v>
      </c>
      <c r="D20" s="593" t="s">
        <v>14</v>
      </c>
      <c r="E20" s="595" t="s">
        <v>38</v>
      </c>
      <c r="F20" s="597" t="s">
        <v>16</v>
      </c>
      <c r="G20" s="598"/>
      <c r="H20" s="599" t="s">
        <v>17</v>
      </c>
      <c r="I20" s="570" t="s">
        <v>18</v>
      </c>
      <c r="J20" s="572" t="s">
        <v>19</v>
      </c>
      <c r="K20" s="574" t="s">
        <v>20</v>
      </c>
      <c r="L20" s="576" t="s">
        <v>250</v>
      </c>
      <c r="M20" s="577"/>
    </row>
    <row r="21" spans="1:13" ht="22.5" customHeight="1" thickBot="1" x14ac:dyDescent="0.25">
      <c r="A21" s="588"/>
      <c r="B21" s="590"/>
      <c r="C21" s="592"/>
      <c r="D21" s="594"/>
      <c r="E21" s="596"/>
      <c r="F21" s="481" t="s">
        <v>22</v>
      </c>
      <c r="G21" s="482" t="s">
        <v>23</v>
      </c>
      <c r="H21" s="600"/>
      <c r="I21" s="571"/>
      <c r="J21" s="573"/>
      <c r="K21" s="575"/>
      <c r="L21" s="457" t="s">
        <v>22</v>
      </c>
      <c r="M21" s="452" t="s">
        <v>23</v>
      </c>
    </row>
    <row r="22" spans="1:13" ht="17.25" customHeight="1" x14ac:dyDescent="0.2">
      <c r="A22" s="370">
        <v>1</v>
      </c>
      <c r="B22" s="120">
        <f>A22/1.5</f>
        <v>0.66666666666666663</v>
      </c>
      <c r="C22" s="371">
        <f>A22/1</f>
        <v>1</v>
      </c>
      <c r="D22" s="78">
        <v>45170</v>
      </c>
      <c r="E22" s="209">
        <v>29455</v>
      </c>
      <c r="F22" s="344">
        <f>12*(1/B22*D22)</f>
        <v>813060</v>
      </c>
      <c r="G22" s="394">
        <f>12*(1/C22*E22)</f>
        <v>353460</v>
      </c>
      <c r="H22" s="385">
        <f t="shared" ref="H22:H85" si="0">SUM(F22:G22)*33.8%</f>
        <v>394283.75999999995</v>
      </c>
      <c r="I22" s="386">
        <f t="shared" ref="I22:I85" si="1">SUM(F22:G22)*2%</f>
        <v>23330.400000000001</v>
      </c>
      <c r="J22" s="393">
        <v>45</v>
      </c>
      <c r="K22" s="396">
        <f>SUM(F22:J22)</f>
        <v>1584179.16</v>
      </c>
      <c r="L22" s="210">
        <f>ROUND(1/B22,4)</f>
        <v>1.5</v>
      </c>
      <c r="M22" s="211">
        <f>ROUND(1/C22,4)</f>
        <v>1</v>
      </c>
    </row>
    <row r="23" spans="1:13" s="193" customFormat="1" ht="16.5" customHeight="1" x14ac:dyDescent="0.2">
      <c r="A23" s="370">
        <v>2</v>
      </c>
      <c r="B23" s="120">
        <f t="shared" ref="B23:B86" si="2">A23/1.5</f>
        <v>1.3333333333333333</v>
      </c>
      <c r="C23" s="371">
        <f t="shared" ref="C23:C86" si="3">A23/1</f>
        <v>2</v>
      </c>
      <c r="D23" s="78">
        <v>45170</v>
      </c>
      <c r="E23" s="209">
        <v>29455</v>
      </c>
      <c r="F23" s="344">
        <f t="shared" ref="F23:F86" si="4">12*(1/B23*D23)</f>
        <v>406530</v>
      </c>
      <c r="G23" s="394">
        <f t="shared" ref="G23:G86" si="5">12*(1/C23*E23)</f>
        <v>176730</v>
      </c>
      <c r="H23" s="385">
        <f t="shared" si="0"/>
        <v>197141.87999999998</v>
      </c>
      <c r="I23" s="386">
        <f t="shared" si="1"/>
        <v>11665.2</v>
      </c>
      <c r="J23" s="393">
        <v>45</v>
      </c>
      <c r="K23" s="396">
        <f t="shared" ref="K23:K86" si="6">SUM(F23:J23)</f>
        <v>792112.08</v>
      </c>
      <c r="L23" s="210">
        <f t="shared" ref="L23:M86" si="7">ROUND(1/B23,4)</f>
        <v>0.75</v>
      </c>
      <c r="M23" s="211">
        <f t="shared" si="7"/>
        <v>0.5</v>
      </c>
    </row>
    <row r="24" spans="1:13" s="193" customFormat="1" ht="16.5" customHeight="1" x14ac:dyDescent="0.2">
      <c r="A24" s="370">
        <v>3</v>
      </c>
      <c r="B24" s="120">
        <f t="shared" si="2"/>
        <v>2</v>
      </c>
      <c r="C24" s="371">
        <f t="shared" si="3"/>
        <v>3</v>
      </c>
      <c r="D24" s="78">
        <v>45170</v>
      </c>
      <c r="E24" s="209">
        <v>29455</v>
      </c>
      <c r="F24" s="344">
        <f t="shared" si="4"/>
        <v>271020</v>
      </c>
      <c r="G24" s="394">
        <f t="shared" si="5"/>
        <v>117819.99999999999</v>
      </c>
      <c r="H24" s="385">
        <f t="shared" si="0"/>
        <v>131427.91999999998</v>
      </c>
      <c r="I24" s="386">
        <f t="shared" si="1"/>
        <v>7776.8</v>
      </c>
      <c r="J24" s="393">
        <v>45</v>
      </c>
      <c r="K24" s="396">
        <f t="shared" si="6"/>
        <v>528089.72</v>
      </c>
      <c r="L24" s="210">
        <f t="shared" si="7"/>
        <v>0.5</v>
      </c>
      <c r="M24" s="211">
        <f t="shared" si="7"/>
        <v>0.33329999999999999</v>
      </c>
    </row>
    <row r="25" spans="1:13" s="193" customFormat="1" ht="16.5" customHeight="1" x14ac:dyDescent="0.2">
      <c r="A25" s="370">
        <v>4</v>
      </c>
      <c r="B25" s="120">
        <f t="shared" si="2"/>
        <v>2.6666666666666665</v>
      </c>
      <c r="C25" s="371">
        <f t="shared" si="3"/>
        <v>4</v>
      </c>
      <c r="D25" s="78">
        <v>45170</v>
      </c>
      <c r="E25" s="209">
        <v>29455</v>
      </c>
      <c r="F25" s="344">
        <f t="shared" si="4"/>
        <v>203265</v>
      </c>
      <c r="G25" s="394">
        <f t="shared" si="5"/>
        <v>88365</v>
      </c>
      <c r="H25" s="385">
        <f t="shared" si="0"/>
        <v>98570.939999999988</v>
      </c>
      <c r="I25" s="386">
        <f t="shared" si="1"/>
        <v>5832.6</v>
      </c>
      <c r="J25" s="393">
        <v>45</v>
      </c>
      <c r="K25" s="396">
        <f t="shared" si="6"/>
        <v>396078.54</v>
      </c>
      <c r="L25" s="210">
        <f t="shared" si="7"/>
        <v>0.375</v>
      </c>
      <c r="M25" s="211">
        <f t="shared" si="7"/>
        <v>0.25</v>
      </c>
    </row>
    <row r="26" spans="1:13" s="193" customFormat="1" ht="16.5" customHeight="1" x14ac:dyDescent="0.2">
      <c r="A26" s="370">
        <v>5</v>
      </c>
      <c r="B26" s="120">
        <f t="shared" si="2"/>
        <v>3.3333333333333335</v>
      </c>
      <c r="C26" s="371">
        <f t="shared" si="3"/>
        <v>5</v>
      </c>
      <c r="D26" s="78">
        <v>45170</v>
      </c>
      <c r="E26" s="209">
        <v>29455</v>
      </c>
      <c r="F26" s="344">
        <f t="shared" si="4"/>
        <v>162612</v>
      </c>
      <c r="G26" s="394">
        <f t="shared" si="5"/>
        <v>70692</v>
      </c>
      <c r="H26" s="385">
        <f t="shared" si="0"/>
        <v>78856.751999999993</v>
      </c>
      <c r="I26" s="386">
        <f t="shared" si="1"/>
        <v>4666.08</v>
      </c>
      <c r="J26" s="393">
        <v>45</v>
      </c>
      <c r="K26" s="396">
        <f t="shared" si="6"/>
        <v>316871.83199999999</v>
      </c>
      <c r="L26" s="210">
        <f t="shared" si="7"/>
        <v>0.3</v>
      </c>
      <c r="M26" s="211">
        <f t="shared" si="7"/>
        <v>0.2</v>
      </c>
    </row>
    <row r="27" spans="1:13" s="193" customFormat="1" ht="16.5" customHeight="1" x14ac:dyDescent="0.2">
      <c r="A27" s="370">
        <v>6</v>
      </c>
      <c r="B27" s="120">
        <f t="shared" si="2"/>
        <v>4</v>
      </c>
      <c r="C27" s="371">
        <f t="shared" si="3"/>
        <v>6</v>
      </c>
      <c r="D27" s="78">
        <v>45170</v>
      </c>
      <c r="E27" s="209">
        <v>29455</v>
      </c>
      <c r="F27" s="344">
        <f t="shared" si="4"/>
        <v>135510</v>
      </c>
      <c r="G27" s="394">
        <f t="shared" si="5"/>
        <v>58909.999999999993</v>
      </c>
      <c r="H27" s="385">
        <f t="shared" si="0"/>
        <v>65713.959999999992</v>
      </c>
      <c r="I27" s="386">
        <f t="shared" si="1"/>
        <v>3888.4</v>
      </c>
      <c r="J27" s="393">
        <v>45</v>
      </c>
      <c r="K27" s="396">
        <f t="shared" si="6"/>
        <v>264067.36</v>
      </c>
      <c r="L27" s="210">
        <f t="shared" si="7"/>
        <v>0.25</v>
      </c>
      <c r="M27" s="211">
        <f t="shared" si="7"/>
        <v>0.16669999999999999</v>
      </c>
    </row>
    <row r="28" spans="1:13" s="193" customFormat="1" ht="16.5" customHeight="1" x14ac:dyDescent="0.2">
      <c r="A28" s="370">
        <v>7</v>
      </c>
      <c r="B28" s="120">
        <f t="shared" si="2"/>
        <v>4.666666666666667</v>
      </c>
      <c r="C28" s="371">
        <f t="shared" si="3"/>
        <v>7</v>
      </c>
      <c r="D28" s="78">
        <v>45170</v>
      </c>
      <c r="E28" s="209">
        <v>29455</v>
      </c>
      <c r="F28" s="344">
        <f t="shared" si="4"/>
        <v>116151.42857142857</v>
      </c>
      <c r="G28" s="394">
        <f t="shared" si="5"/>
        <v>50494.28571428571</v>
      </c>
      <c r="H28" s="385">
        <f t="shared" si="0"/>
        <v>56326.251428571413</v>
      </c>
      <c r="I28" s="386">
        <f t="shared" si="1"/>
        <v>3332.9142857142851</v>
      </c>
      <c r="J28" s="393">
        <v>45</v>
      </c>
      <c r="K28" s="396">
        <f t="shared" si="6"/>
        <v>226349.87999999995</v>
      </c>
      <c r="L28" s="210">
        <f t="shared" si="7"/>
        <v>0.21429999999999999</v>
      </c>
      <c r="M28" s="211">
        <f t="shared" si="7"/>
        <v>0.1429</v>
      </c>
    </row>
    <row r="29" spans="1:13" s="193" customFormat="1" ht="16.5" customHeight="1" x14ac:dyDescent="0.2">
      <c r="A29" s="370">
        <v>8</v>
      </c>
      <c r="B29" s="120">
        <f t="shared" si="2"/>
        <v>5.333333333333333</v>
      </c>
      <c r="C29" s="371">
        <f t="shared" si="3"/>
        <v>8</v>
      </c>
      <c r="D29" s="78">
        <v>45170</v>
      </c>
      <c r="E29" s="209">
        <v>29455</v>
      </c>
      <c r="F29" s="344">
        <f t="shared" si="4"/>
        <v>101632.5</v>
      </c>
      <c r="G29" s="394">
        <f t="shared" si="5"/>
        <v>44182.5</v>
      </c>
      <c r="H29" s="385">
        <f t="shared" si="0"/>
        <v>49285.469999999994</v>
      </c>
      <c r="I29" s="386">
        <f t="shared" si="1"/>
        <v>2916.3</v>
      </c>
      <c r="J29" s="393">
        <v>45</v>
      </c>
      <c r="K29" s="396">
        <f t="shared" si="6"/>
        <v>198061.77</v>
      </c>
      <c r="L29" s="210">
        <f t="shared" si="7"/>
        <v>0.1875</v>
      </c>
      <c r="M29" s="211">
        <f t="shared" si="7"/>
        <v>0.125</v>
      </c>
    </row>
    <row r="30" spans="1:13" s="193" customFormat="1" ht="16.5" customHeight="1" x14ac:dyDescent="0.2">
      <c r="A30" s="370">
        <v>9</v>
      </c>
      <c r="B30" s="120">
        <f t="shared" si="2"/>
        <v>6</v>
      </c>
      <c r="C30" s="371">
        <f t="shared" si="3"/>
        <v>9</v>
      </c>
      <c r="D30" s="78">
        <v>45170</v>
      </c>
      <c r="E30" s="209">
        <v>29455</v>
      </c>
      <c r="F30" s="344">
        <f t="shared" si="4"/>
        <v>90340</v>
      </c>
      <c r="G30" s="394">
        <f t="shared" si="5"/>
        <v>39273.333333333328</v>
      </c>
      <c r="H30" s="385">
        <f t="shared" si="0"/>
        <v>43809.306666666664</v>
      </c>
      <c r="I30" s="386">
        <f t="shared" si="1"/>
        <v>2592.2666666666664</v>
      </c>
      <c r="J30" s="393">
        <v>45</v>
      </c>
      <c r="K30" s="396">
        <f t="shared" si="6"/>
        <v>176059.90666666665</v>
      </c>
      <c r="L30" s="210">
        <f t="shared" si="7"/>
        <v>0.16669999999999999</v>
      </c>
      <c r="M30" s="211">
        <f t="shared" si="7"/>
        <v>0.1111</v>
      </c>
    </row>
    <row r="31" spans="1:13" s="193" customFormat="1" ht="16.5" customHeight="1" x14ac:dyDescent="0.2">
      <c r="A31" s="372">
        <v>10</v>
      </c>
      <c r="B31" s="120">
        <f t="shared" si="2"/>
        <v>6.666666666666667</v>
      </c>
      <c r="C31" s="371">
        <f t="shared" si="3"/>
        <v>10</v>
      </c>
      <c r="D31" s="78">
        <v>45170</v>
      </c>
      <c r="E31" s="209">
        <v>29455</v>
      </c>
      <c r="F31" s="344">
        <f t="shared" si="4"/>
        <v>81306</v>
      </c>
      <c r="G31" s="394">
        <f t="shared" si="5"/>
        <v>35346</v>
      </c>
      <c r="H31" s="385">
        <f t="shared" si="0"/>
        <v>39428.375999999997</v>
      </c>
      <c r="I31" s="386">
        <f t="shared" si="1"/>
        <v>2333.04</v>
      </c>
      <c r="J31" s="393">
        <v>45</v>
      </c>
      <c r="K31" s="396">
        <f t="shared" si="6"/>
        <v>158458.416</v>
      </c>
      <c r="L31" s="210">
        <f t="shared" si="7"/>
        <v>0.15</v>
      </c>
      <c r="M31" s="211">
        <f t="shared" si="7"/>
        <v>0.1</v>
      </c>
    </row>
    <row r="32" spans="1:13" s="193" customFormat="1" ht="16.5" customHeight="1" x14ac:dyDescent="0.2">
      <c r="A32" s="370">
        <v>11</v>
      </c>
      <c r="B32" s="120">
        <f t="shared" si="2"/>
        <v>7.333333333333333</v>
      </c>
      <c r="C32" s="371">
        <f t="shared" si="3"/>
        <v>11</v>
      </c>
      <c r="D32" s="78">
        <v>45170</v>
      </c>
      <c r="E32" s="209">
        <v>29455</v>
      </c>
      <c r="F32" s="344">
        <f t="shared" si="4"/>
        <v>73914.545454545456</v>
      </c>
      <c r="G32" s="394">
        <f t="shared" si="5"/>
        <v>32132.727272727276</v>
      </c>
      <c r="H32" s="385">
        <f t="shared" si="0"/>
        <v>35843.97818181818</v>
      </c>
      <c r="I32" s="386">
        <f t="shared" si="1"/>
        <v>2120.9454545454546</v>
      </c>
      <c r="J32" s="393">
        <v>45</v>
      </c>
      <c r="K32" s="396">
        <f t="shared" si="6"/>
        <v>144057.19636363638</v>
      </c>
      <c r="L32" s="210">
        <f t="shared" si="7"/>
        <v>0.13639999999999999</v>
      </c>
      <c r="M32" s="211">
        <f t="shared" si="7"/>
        <v>9.0899999999999995E-2</v>
      </c>
    </row>
    <row r="33" spans="1:13" s="193" customFormat="1" ht="16.5" customHeight="1" x14ac:dyDescent="0.2">
      <c r="A33" s="370">
        <v>12</v>
      </c>
      <c r="B33" s="120">
        <f t="shared" si="2"/>
        <v>8</v>
      </c>
      <c r="C33" s="371">
        <f t="shared" si="3"/>
        <v>12</v>
      </c>
      <c r="D33" s="78">
        <v>45170</v>
      </c>
      <c r="E33" s="209">
        <v>29455</v>
      </c>
      <c r="F33" s="344">
        <f t="shared" si="4"/>
        <v>67755</v>
      </c>
      <c r="G33" s="394">
        <f t="shared" si="5"/>
        <v>29454.999999999996</v>
      </c>
      <c r="H33" s="385">
        <f t="shared" si="0"/>
        <v>32856.979999999996</v>
      </c>
      <c r="I33" s="386">
        <f t="shared" si="1"/>
        <v>1944.2</v>
      </c>
      <c r="J33" s="393">
        <v>45</v>
      </c>
      <c r="K33" s="396">
        <f t="shared" si="6"/>
        <v>132056.18</v>
      </c>
      <c r="L33" s="210">
        <f t="shared" si="7"/>
        <v>0.125</v>
      </c>
      <c r="M33" s="211">
        <f t="shared" si="7"/>
        <v>8.3299999999999999E-2</v>
      </c>
    </row>
    <row r="34" spans="1:13" s="193" customFormat="1" ht="16.5" customHeight="1" x14ac:dyDescent="0.2">
      <c r="A34" s="370">
        <v>13</v>
      </c>
      <c r="B34" s="120">
        <f t="shared" si="2"/>
        <v>8.6666666666666661</v>
      </c>
      <c r="C34" s="371">
        <f t="shared" si="3"/>
        <v>13</v>
      </c>
      <c r="D34" s="78">
        <v>45170</v>
      </c>
      <c r="E34" s="209">
        <v>29455</v>
      </c>
      <c r="F34" s="344">
        <f t="shared" si="4"/>
        <v>62543.076923076922</v>
      </c>
      <c r="G34" s="394">
        <f t="shared" si="5"/>
        <v>27189.230769230773</v>
      </c>
      <c r="H34" s="385">
        <f t="shared" si="0"/>
        <v>30329.519999999997</v>
      </c>
      <c r="I34" s="386">
        <f t="shared" si="1"/>
        <v>1794.6461538461538</v>
      </c>
      <c r="J34" s="393">
        <v>45</v>
      </c>
      <c r="K34" s="396">
        <f t="shared" si="6"/>
        <v>121901.47384615384</v>
      </c>
      <c r="L34" s="210">
        <f t="shared" si="7"/>
        <v>0.1154</v>
      </c>
      <c r="M34" s="211">
        <f t="shared" si="7"/>
        <v>7.6899999999999996E-2</v>
      </c>
    </row>
    <row r="35" spans="1:13" s="193" customFormat="1" ht="16.5" customHeight="1" x14ac:dyDescent="0.2">
      <c r="A35" s="370">
        <v>14</v>
      </c>
      <c r="B35" s="120">
        <f t="shared" si="2"/>
        <v>9.3333333333333339</v>
      </c>
      <c r="C35" s="371">
        <f t="shared" si="3"/>
        <v>14</v>
      </c>
      <c r="D35" s="78">
        <v>45170</v>
      </c>
      <c r="E35" s="209">
        <v>29455</v>
      </c>
      <c r="F35" s="344">
        <f t="shared" si="4"/>
        <v>58075.714285714283</v>
      </c>
      <c r="G35" s="394">
        <f t="shared" si="5"/>
        <v>25247.142857142855</v>
      </c>
      <c r="H35" s="385">
        <f t="shared" si="0"/>
        <v>28163.125714285707</v>
      </c>
      <c r="I35" s="386">
        <f t="shared" si="1"/>
        <v>1666.4571428571426</v>
      </c>
      <c r="J35" s="393">
        <v>45</v>
      </c>
      <c r="K35" s="396">
        <f t="shared" si="6"/>
        <v>113197.43999999997</v>
      </c>
      <c r="L35" s="210">
        <f t="shared" si="7"/>
        <v>0.1071</v>
      </c>
      <c r="M35" s="211">
        <f t="shared" si="7"/>
        <v>7.1400000000000005E-2</v>
      </c>
    </row>
    <row r="36" spans="1:13" s="193" customFormat="1" ht="16.5" customHeight="1" x14ac:dyDescent="0.2">
      <c r="A36" s="370">
        <v>15</v>
      </c>
      <c r="B36" s="120">
        <f t="shared" si="2"/>
        <v>10</v>
      </c>
      <c r="C36" s="371">
        <f t="shared" si="3"/>
        <v>15</v>
      </c>
      <c r="D36" s="78">
        <v>45170</v>
      </c>
      <c r="E36" s="209">
        <v>29455</v>
      </c>
      <c r="F36" s="344">
        <f t="shared" si="4"/>
        <v>54204</v>
      </c>
      <c r="G36" s="394">
        <f t="shared" si="5"/>
        <v>23564</v>
      </c>
      <c r="H36" s="385">
        <f t="shared" si="0"/>
        <v>26285.583999999999</v>
      </c>
      <c r="I36" s="386">
        <f t="shared" si="1"/>
        <v>1555.3600000000001</v>
      </c>
      <c r="J36" s="393">
        <v>45</v>
      </c>
      <c r="K36" s="396">
        <f t="shared" si="6"/>
        <v>105653.944</v>
      </c>
      <c r="L36" s="210">
        <f t="shared" si="7"/>
        <v>0.1</v>
      </c>
      <c r="M36" s="211">
        <f t="shared" si="7"/>
        <v>6.6699999999999995E-2</v>
      </c>
    </row>
    <row r="37" spans="1:13" s="193" customFormat="1" ht="16.5" customHeight="1" x14ac:dyDescent="0.2">
      <c r="A37" s="370">
        <v>16</v>
      </c>
      <c r="B37" s="120">
        <f t="shared" si="2"/>
        <v>10.666666666666666</v>
      </c>
      <c r="C37" s="371">
        <f t="shared" si="3"/>
        <v>16</v>
      </c>
      <c r="D37" s="78">
        <v>45170</v>
      </c>
      <c r="E37" s="209">
        <v>29455</v>
      </c>
      <c r="F37" s="344">
        <f t="shared" si="4"/>
        <v>50816.25</v>
      </c>
      <c r="G37" s="394">
        <f t="shared" si="5"/>
        <v>22091.25</v>
      </c>
      <c r="H37" s="385">
        <f t="shared" si="0"/>
        <v>24642.734999999997</v>
      </c>
      <c r="I37" s="386">
        <f t="shared" si="1"/>
        <v>1458.15</v>
      </c>
      <c r="J37" s="393">
        <v>45</v>
      </c>
      <c r="K37" s="396">
        <f t="shared" si="6"/>
        <v>99053.384999999995</v>
      </c>
      <c r="L37" s="210">
        <f t="shared" si="7"/>
        <v>9.3799999999999994E-2</v>
      </c>
      <c r="M37" s="211">
        <f t="shared" si="7"/>
        <v>6.25E-2</v>
      </c>
    </row>
    <row r="38" spans="1:13" s="193" customFormat="1" ht="16.5" customHeight="1" x14ac:dyDescent="0.2">
      <c r="A38" s="370">
        <v>17</v>
      </c>
      <c r="B38" s="120">
        <f t="shared" si="2"/>
        <v>11.333333333333334</v>
      </c>
      <c r="C38" s="371">
        <f t="shared" si="3"/>
        <v>17</v>
      </c>
      <c r="D38" s="78">
        <v>45170</v>
      </c>
      <c r="E38" s="209">
        <v>29455</v>
      </c>
      <c r="F38" s="344">
        <f t="shared" si="4"/>
        <v>47827.058823529405</v>
      </c>
      <c r="G38" s="394">
        <f t="shared" si="5"/>
        <v>20791.76470588235</v>
      </c>
      <c r="H38" s="385">
        <f t="shared" si="0"/>
        <v>23193.16235294117</v>
      </c>
      <c r="I38" s="386">
        <f t="shared" si="1"/>
        <v>1372.376470588235</v>
      </c>
      <c r="J38" s="393">
        <v>45</v>
      </c>
      <c r="K38" s="396">
        <f t="shared" si="6"/>
        <v>93229.362352941156</v>
      </c>
      <c r="L38" s="210">
        <f t="shared" si="7"/>
        <v>8.8200000000000001E-2</v>
      </c>
      <c r="M38" s="211">
        <f t="shared" si="7"/>
        <v>5.8799999999999998E-2</v>
      </c>
    </row>
    <row r="39" spans="1:13" s="193" customFormat="1" ht="16.5" customHeight="1" x14ac:dyDescent="0.2">
      <c r="A39" s="370">
        <v>18</v>
      </c>
      <c r="B39" s="120">
        <f t="shared" si="2"/>
        <v>12</v>
      </c>
      <c r="C39" s="371">
        <f t="shared" si="3"/>
        <v>18</v>
      </c>
      <c r="D39" s="78">
        <v>45170</v>
      </c>
      <c r="E39" s="209">
        <v>29455</v>
      </c>
      <c r="F39" s="344">
        <f t="shared" si="4"/>
        <v>45170</v>
      </c>
      <c r="G39" s="394">
        <f t="shared" si="5"/>
        <v>19636.666666666664</v>
      </c>
      <c r="H39" s="385">
        <f t="shared" si="0"/>
        <v>21904.653333333332</v>
      </c>
      <c r="I39" s="386">
        <f t="shared" si="1"/>
        <v>1296.1333333333332</v>
      </c>
      <c r="J39" s="393">
        <v>45</v>
      </c>
      <c r="K39" s="396">
        <f t="shared" si="6"/>
        <v>88052.453333333324</v>
      </c>
      <c r="L39" s="210">
        <f t="shared" si="7"/>
        <v>8.3299999999999999E-2</v>
      </c>
      <c r="M39" s="211">
        <f t="shared" si="7"/>
        <v>5.5599999999999997E-2</v>
      </c>
    </row>
    <row r="40" spans="1:13" s="193" customFormat="1" ht="16.5" customHeight="1" x14ac:dyDescent="0.2">
      <c r="A40" s="370">
        <v>19</v>
      </c>
      <c r="B40" s="120">
        <f t="shared" si="2"/>
        <v>12.666666666666666</v>
      </c>
      <c r="C40" s="371">
        <f t="shared" si="3"/>
        <v>19</v>
      </c>
      <c r="D40" s="78">
        <v>45170</v>
      </c>
      <c r="E40" s="209">
        <v>29455</v>
      </c>
      <c r="F40" s="344">
        <f t="shared" si="4"/>
        <v>42792.631578947374</v>
      </c>
      <c r="G40" s="394">
        <f t="shared" si="5"/>
        <v>18603.15789473684</v>
      </c>
      <c r="H40" s="385">
        <f t="shared" si="0"/>
        <v>20751.776842105261</v>
      </c>
      <c r="I40" s="386">
        <f t="shared" si="1"/>
        <v>1227.9157894736843</v>
      </c>
      <c r="J40" s="393">
        <v>45</v>
      </c>
      <c r="K40" s="396">
        <f t="shared" si="6"/>
        <v>83420.48210526316</v>
      </c>
      <c r="L40" s="210">
        <f t="shared" si="7"/>
        <v>7.8899999999999998E-2</v>
      </c>
      <c r="M40" s="211">
        <f t="shared" si="7"/>
        <v>5.2600000000000001E-2</v>
      </c>
    </row>
    <row r="41" spans="1:13" s="193" customFormat="1" ht="16.5" customHeight="1" x14ac:dyDescent="0.2">
      <c r="A41" s="372">
        <v>20</v>
      </c>
      <c r="B41" s="120">
        <f t="shared" si="2"/>
        <v>13.333333333333334</v>
      </c>
      <c r="C41" s="371">
        <f t="shared" si="3"/>
        <v>20</v>
      </c>
      <c r="D41" s="78">
        <v>45170</v>
      </c>
      <c r="E41" s="209">
        <v>29455</v>
      </c>
      <c r="F41" s="344">
        <f t="shared" si="4"/>
        <v>40653</v>
      </c>
      <c r="G41" s="394">
        <f t="shared" si="5"/>
        <v>17673</v>
      </c>
      <c r="H41" s="385">
        <f t="shared" si="0"/>
        <v>19714.187999999998</v>
      </c>
      <c r="I41" s="386">
        <f t="shared" si="1"/>
        <v>1166.52</v>
      </c>
      <c r="J41" s="393">
        <v>45</v>
      </c>
      <c r="K41" s="396">
        <f t="shared" si="6"/>
        <v>79251.707999999999</v>
      </c>
      <c r="L41" s="210">
        <f t="shared" si="7"/>
        <v>7.4999999999999997E-2</v>
      </c>
      <c r="M41" s="211">
        <f t="shared" si="7"/>
        <v>0.05</v>
      </c>
    </row>
    <row r="42" spans="1:13" s="193" customFormat="1" ht="16.5" customHeight="1" x14ac:dyDescent="0.2">
      <c r="A42" s="370">
        <v>21</v>
      </c>
      <c r="B42" s="120">
        <f t="shared" si="2"/>
        <v>14</v>
      </c>
      <c r="C42" s="371">
        <f t="shared" si="3"/>
        <v>21</v>
      </c>
      <c r="D42" s="78">
        <v>45170</v>
      </c>
      <c r="E42" s="209">
        <v>29455</v>
      </c>
      <c r="F42" s="344">
        <f t="shared" si="4"/>
        <v>38717.142857142855</v>
      </c>
      <c r="G42" s="394">
        <f t="shared" si="5"/>
        <v>16831.428571428569</v>
      </c>
      <c r="H42" s="385">
        <f t="shared" si="0"/>
        <v>18775.417142857139</v>
      </c>
      <c r="I42" s="386">
        <f t="shared" si="1"/>
        <v>1110.9714285714285</v>
      </c>
      <c r="J42" s="393">
        <v>45</v>
      </c>
      <c r="K42" s="396">
        <f t="shared" si="6"/>
        <v>75479.959999999992</v>
      </c>
      <c r="L42" s="210">
        <f t="shared" si="7"/>
        <v>7.1400000000000005E-2</v>
      </c>
      <c r="M42" s="211">
        <f t="shared" si="7"/>
        <v>4.7600000000000003E-2</v>
      </c>
    </row>
    <row r="43" spans="1:13" s="193" customFormat="1" ht="16.5" customHeight="1" x14ac:dyDescent="0.2">
      <c r="A43" s="370">
        <v>22</v>
      </c>
      <c r="B43" s="120">
        <f t="shared" si="2"/>
        <v>14.666666666666666</v>
      </c>
      <c r="C43" s="371">
        <f t="shared" si="3"/>
        <v>22</v>
      </c>
      <c r="D43" s="78">
        <v>45170</v>
      </c>
      <c r="E43" s="209">
        <v>29455</v>
      </c>
      <c r="F43" s="344">
        <f t="shared" si="4"/>
        <v>36957.272727272728</v>
      </c>
      <c r="G43" s="394">
        <f t="shared" si="5"/>
        <v>16066.363636363638</v>
      </c>
      <c r="H43" s="385">
        <f t="shared" si="0"/>
        <v>17921.98909090909</v>
      </c>
      <c r="I43" s="386">
        <f t="shared" si="1"/>
        <v>1060.4727272727273</v>
      </c>
      <c r="J43" s="393">
        <v>45</v>
      </c>
      <c r="K43" s="396">
        <f t="shared" si="6"/>
        <v>72051.09818181819</v>
      </c>
      <c r="L43" s="210">
        <f t="shared" si="7"/>
        <v>6.8199999999999997E-2</v>
      </c>
      <c r="M43" s="211">
        <f t="shared" si="7"/>
        <v>4.5499999999999999E-2</v>
      </c>
    </row>
    <row r="44" spans="1:13" s="193" customFormat="1" ht="16.5" customHeight="1" x14ac:dyDescent="0.2">
      <c r="A44" s="370">
        <v>23</v>
      </c>
      <c r="B44" s="120">
        <f t="shared" si="2"/>
        <v>15.333333333333334</v>
      </c>
      <c r="C44" s="371">
        <f t="shared" si="3"/>
        <v>23</v>
      </c>
      <c r="D44" s="78">
        <v>45170</v>
      </c>
      <c r="E44" s="209">
        <v>29455</v>
      </c>
      <c r="F44" s="344">
        <f t="shared" si="4"/>
        <v>35350.434782608689</v>
      </c>
      <c r="G44" s="394">
        <f t="shared" si="5"/>
        <v>15367.826086956522</v>
      </c>
      <c r="H44" s="385">
        <f t="shared" si="0"/>
        <v>17142.772173913039</v>
      </c>
      <c r="I44" s="386">
        <f t="shared" si="1"/>
        <v>1014.3652173913042</v>
      </c>
      <c r="J44" s="393">
        <v>45</v>
      </c>
      <c r="K44" s="396">
        <f t="shared" si="6"/>
        <v>68920.398260869551</v>
      </c>
      <c r="L44" s="210">
        <f t="shared" si="7"/>
        <v>6.5199999999999994E-2</v>
      </c>
      <c r="M44" s="211">
        <f t="shared" si="7"/>
        <v>4.3499999999999997E-2</v>
      </c>
    </row>
    <row r="45" spans="1:13" s="193" customFormat="1" ht="16.5" customHeight="1" x14ac:dyDescent="0.2">
      <c r="A45" s="370">
        <v>24</v>
      </c>
      <c r="B45" s="120">
        <f t="shared" si="2"/>
        <v>16</v>
      </c>
      <c r="C45" s="371">
        <f t="shared" si="3"/>
        <v>24</v>
      </c>
      <c r="D45" s="78">
        <v>45170</v>
      </c>
      <c r="E45" s="209">
        <v>29455</v>
      </c>
      <c r="F45" s="344">
        <f t="shared" si="4"/>
        <v>33877.5</v>
      </c>
      <c r="G45" s="394">
        <f t="shared" si="5"/>
        <v>14727.499999999998</v>
      </c>
      <c r="H45" s="385">
        <f t="shared" si="0"/>
        <v>16428.489999999998</v>
      </c>
      <c r="I45" s="386">
        <f t="shared" si="1"/>
        <v>972.1</v>
      </c>
      <c r="J45" s="393">
        <v>45</v>
      </c>
      <c r="K45" s="396">
        <f t="shared" si="6"/>
        <v>66050.59</v>
      </c>
      <c r="L45" s="210">
        <f t="shared" si="7"/>
        <v>6.25E-2</v>
      </c>
      <c r="M45" s="211">
        <f t="shared" si="7"/>
        <v>4.1700000000000001E-2</v>
      </c>
    </row>
    <row r="46" spans="1:13" s="193" customFormat="1" ht="16.5" customHeight="1" x14ac:dyDescent="0.2">
      <c r="A46" s="370">
        <v>25</v>
      </c>
      <c r="B46" s="120">
        <f t="shared" si="2"/>
        <v>16.666666666666668</v>
      </c>
      <c r="C46" s="371">
        <f t="shared" si="3"/>
        <v>25</v>
      </c>
      <c r="D46" s="78">
        <v>45170</v>
      </c>
      <c r="E46" s="209">
        <v>29455</v>
      </c>
      <c r="F46" s="344">
        <f t="shared" si="4"/>
        <v>32522.399999999998</v>
      </c>
      <c r="G46" s="394">
        <f t="shared" si="5"/>
        <v>14138.400000000001</v>
      </c>
      <c r="H46" s="385">
        <f t="shared" si="0"/>
        <v>15771.350399999999</v>
      </c>
      <c r="I46" s="386">
        <f t="shared" si="1"/>
        <v>933.21600000000012</v>
      </c>
      <c r="J46" s="393">
        <v>45</v>
      </c>
      <c r="K46" s="396">
        <f t="shared" si="6"/>
        <v>63410.366399999999</v>
      </c>
      <c r="L46" s="210">
        <f t="shared" si="7"/>
        <v>0.06</v>
      </c>
      <c r="M46" s="211">
        <f t="shared" si="7"/>
        <v>0.04</v>
      </c>
    </row>
    <row r="47" spans="1:13" s="193" customFormat="1" ht="16.5" customHeight="1" x14ac:dyDescent="0.2">
      <c r="A47" s="370">
        <v>26</v>
      </c>
      <c r="B47" s="120">
        <f t="shared" si="2"/>
        <v>17.333333333333332</v>
      </c>
      <c r="C47" s="371">
        <f t="shared" si="3"/>
        <v>26</v>
      </c>
      <c r="D47" s="78">
        <v>45170</v>
      </c>
      <c r="E47" s="209">
        <v>29455</v>
      </c>
      <c r="F47" s="344">
        <f t="shared" si="4"/>
        <v>31271.538461538461</v>
      </c>
      <c r="G47" s="394">
        <f t="shared" si="5"/>
        <v>13594.615384615387</v>
      </c>
      <c r="H47" s="385">
        <f t="shared" si="0"/>
        <v>15164.759999999998</v>
      </c>
      <c r="I47" s="386">
        <f t="shared" si="1"/>
        <v>897.32307692307688</v>
      </c>
      <c r="J47" s="393">
        <v>45</v>
      </c>
      <c r="K47" s="396">
        <f t="shared" si="6"/>
        <v>60973.236923076918</v>
      </c>
      <c r="L47" s="210">
        <f t="shared" si="7"/>
        <v>5.7700000000000001E-2</v>
      </c>
      <c r="M47" s="211">
        <f t="shared" si="7"/>
        <v>3.85E-2</v>
      </c>
    </row>
    <row r="48" spans="1:13" s="193" customFormat="1" ht="16.5" customHeight="1" x14ac:dyDescent="0.2">
      <c r="A48" s="370">
        <v>27</v>
      </c>
      <c r="B48" s="120">
        <f t="shared" si="2"/>
        <v>18</v>
      </c>
      <c r="C48" s="371">
        <f t="shared" si="3"/>
        <v>27</v>
      </c>
      <c r="D48" s="78">
        <v>45170</v>
      </c>
      <c r="E48" s="209">
        <v>29455</v>
      </c>
      <c r="F48" s="344">
        <f t="shared" si="4"/>
        <v>30113.333333333332</v>
      </c>
      <c r="G48" s="394">
        <f t="shared" si="5"/>
        <v>13091.111111111109</v>
      </c>
      <c r="H48" s="385">
        <f t="shared" si="0"/>
        <v>14603.102222222218</v>
      </c>
      <c r="I48" s="386">
        <f t="shared" si="1"/>
        <v>864.08888888888873</v>
      </c>
      <c r="J48" s="393">
        <v>45</v>
      </c>
      <c r="K48" s="396">
        <f t="shared" si="6"/>
        <v>58716.635555555542</v>
      </c>
      <c r="L48" s="210">
        <f t="shared" si="7"/>
        <v>5.5599999999999997E-2</v>
      </c>
      <c r="M48" s="211">
        <f t="shared" si="7"/>
        <v>3.6999999999999998E-2</v>
      </c>
    </row>
    <row r="49" spans="1:13" s="193" customFormat="1" ht="16.5" customHeight="1" x14ac:dyDescent="0.2">
      <c r="A49" s="370">
        <v>28</v>
      </c>
      <c r="B49" s="120">
        <f t="shared" si="2"/>
        <v>18.666666666666668</v>
      </c>
      <c r="C49" s="371">
        <f t="shared" si="3"/>
        <v>28</v>
      </c>
      <c r="D49" s="78">
        <v>45170</v>
      </c>
      <c r="E49" s="209">
        <v>29455</v>
      </c>
      <c r="F49" s="344">
        <f t="shared" si="4"/>
        <v>29037.857142857141</v>
      </c>
      <c r="G49" s="394">
        <f t="shared" si="5"/>
        <v>12623.571428571428</v>
      </c>
      <c r="H49" s="385">
        <f t="shared" si="0"/>
        <v>14081.562857142853</v>
      </c>
      <c r="I49" s="386">
        <f t="shared" si="1"/>
        <v>833.22857142857129</v>
      </c>
      <c r="J49" s="393">
        <v>45</v>
      </c>
      <c r="K49" s="396">
        <f t="shared" si="6"/>
        <v>56621.219999999987</v>
      </c>
      <c r="L49" s="210">
        <f t="shared" si="7"/>
        <v>5.3600000000000002E-2</v>
      </c>
      <c r="M49" s="211">
        <f t="shared" si="7"/>
        <v>3.5700000000000003E-2</v>
      </c>
    </row>
    <row r="50" spans="1:13" s="193" customFormat="1" ht="16.5" customHeight="1" x14ac:dyDescent="0.2">
      <c r="A50" s="370">
        <v>29</v>
      </c>
      <c r="B50" s="120">
        <f t="shared" si="2"/>
        <v>19.333333333333332</v>
      </c>
      <c r="C50" s="371">
        <f t="shared" si="3"/>
        <v>29</v>
      </c>
      <c r="D50" s="78">
        <v>45170</v>
      </c>
      <c r="E50" s="209">
        <v>29455</v>
      </c>
      <c r="F50" s="344">
        <f t="shared" si="4"/>
        <v>28036.551724137935</v>
      </c>
      <c r="G50" s="394">
        <f t="shared" si="5"/>
        <v>12188.275862068964</v>
      </c>
      <c r="H50" s="385">
        <f t="shared" si="0"/>
        <v>13595.99172413793</v>
      </c>
      <c r="I50" s="386">
        <f t="shared" si="1"/>
        <v>804.49655172413804</v>
      </c>
      <c r="J50" s="393">
        <v>45</v>
      </c>
      <c r="K50" s="396">
        <f t="shared" si="6"/>
        <v>54670.315862068965</v>
      </c>
      <c r="L50" s="210">
        <f t="shared" si="7"/>
        <v>5.1700000000000003E-2</v>
      </c>
      <c r="M50" s="211">
        <f t="shared" si="7"/>
        <v>3.4500000000000003E-2</v>
      </c>
    </row>
    <row r="51" spans="1:13" s="193" customFormat="1" ht="16.5" customHeight="1" x14ac:dyDescent="0.2">
      <c r="A51" s="372">
        <v>30</v>
      </c>
      <c r="B51" s="120">
        <f t="shared" si="2"/>
        <v>20</v>
      </c>
      <c r="C51" s="371">
        <f t="shared" si="3"/>
        <v>30</v>
      </c>
      <c r="D51" s="78">
        <v>45170</v>
      </c>
      <c r="E51" s="209">
        <v>29455</v>
      </c>
      <c r="F51" s="344">
        <f t="shared" si="4"/>
        <v>27102</v>
      </c>
      <c r="G51" s="394">
        <f t="shared" si="5"/>
        <v>11782</v>
      </c>
      <c r="H51" s="385">
        <f t="shared" si="0"/>
        <v>13142.791999999999</v>
      </c>
      <c r="I51" s="386">
        <f t="shared" si="1"/>
        <v>777.68000000000006</v>
      </c>
      <c r="J51" s="393">
        <v>45</v>
      </c>
      <c r="K51" s="396">
        <f t="shared" si="6"/>
        <v>52849.472000000002</v>
      </c>
      <c r="L51" s="210">
        <f t="shared" si="7"/>
        <v>0.05</v>
      </c>
      <c r="M51" s="211">
        <f t="shared" si="7"/>
        <v>3.3300000000000003E-2</v>
      </c>
    </row>
    <row r="52" spans="1:13" s="193" customFormat="1" ht="16.5" customHeight="1" x14ac:dyDescent="0.2">
      <c r="A52" s="370">
        <v>31</v>
      </c>
      <c r="B52" s="120">
        <f t="shared" si="2"/>
        <v>20.666666666666668</v>
      </c>
      <c r="C52" s="371">
        <f t="shared" si="3"/>
        <v>31</v>
      </c>
      <c r="D52" s="78">
        <v>45170</v>
      </c>
      <c r="E52" s="209">
        <v>29455</v>
      </c>
      <c r="F52" s="344">
        <f t="shared" si="4"/>
        <v>26227.741935483871</v>
      </c>
      <c r="G52" s="394">
        <f t="shared" si="5"/>
        <v>11401.935483870968</v>
      </c>
      <c r="H52" s="385">
        <f t="shared" si="0"/>
        <v>12718.830967741935</v>
      </c>
      <c r="I52" s="386">
        <f t="shared" si="1"/>
        <v>752.5935483870968</v>
      </c>
      <c r="J52" s="393">
        <v>45</v>
      </c>
      <c r="K52" s="396">
        <f t="shared" si="6"/>
        <v>51146.101935483879</v>
      </c>
      <c r="L52" s="210">
        <f t="shared" si="7"/>
        <v>4.8399999999999999E-2</v>
      </c>
      <c r="M52" s="211">
        <f t="shared" si="7"/>
        <v>3.2300000000000002E-2</v>
      </c>
    </row>
    <row r="53" spans="1:13" s="193" customFormat="1" ht="16.5" customHeight="1" x14ac:dyDescent="0.2">
      <c r="A53" s="370">
        <v>32</v>
      </c>
      <c r="B53" s="120">
        <f t="shared" si="2"/>
        <v>21.333333333333332</v>
      </c>
      <c r="C53" s="371">
        <f t="shared" si="3"/>
        <v>32</v>
      </c>
      <c r="D53" s="78">
        <v>45170</v>
      </c>
      <c r="E53" s="209">
        <v>29455</v>
      </c>
      <c r="F53" s="344">
        <f t="shared" si="4"/>
        <v>25408.125</v>
      </c>
      <c r="G53" s="394">
        <f t="shared" si="5"/>
        <v>11045.625</v>
      </c>
      <c r="H53" s="385">
        <f t="shared" si="0"/>
        <v>12321.367499999998</v>
      </c>
      <c r="I53" s="386">
        <f t="shared" si="1"/>
        <v>729.07500000000005</v>
      </c>
      <c r="J53" s="393">
        <v>45</v>
      </c>
      <c r="K53" s="396">
        <f t="shared" si="6"/>
        <v>49549.192499999997</v>
      </c>
      <c r="L53" s="210">
        <f t="shared" si="7"/>
        <v>4.6899999999999997E-2</v>
      </c>
      <c r="M53" s="211">
        <f t="shared" si="7"/>
        <v>3.1300000000000001E-2</v>
      </c>
    </row>
    <row r="54" spans="1:13" s="193" customFormat="1" ht="16.5" customHeight="1" x14ac:dyDescent="0.2">
      <c r="A54" s="370">
        <v>33</v>
      </c>
      <c r="B54" s="120">
        <f t="shared" si="2"/>
        <v>22</v>
      </c>
      <c r="C54" s="371">
        <f t="shared" si="3"/>
        <v>33</v>
      </c>
      <c r="D54" s="78">
        <v>45170</v>
      </c>
      <c r="E54" s="209">
        <v>29455</v>
      </c>
      <c r="F54" s="344">
        <f t="shared" si="4"/>
        <v>24638.181818181816</v>
      </c>
      <c r="G54" s="394">
        <f t="shared" si="5"/>
        <v>10710.909090909092</v>
      </c>
      <c r="H54" s="385">
        <f t="shared" si="0"/>
        <v>11947.992727272727</v>
      </c>
      <c r="I54" s="386">
        <f t="shared" si="1"/>
        <v>706.9818181818182</v>
      </c>
      <c r="J54" s="393">
        <v>45</v>
      </c>
      <c r="K54" s="396">
        <f t="shared" si="6"/>
        <v>48049.06545454546</v>
      </c>
      <c r="L54" s="210">
        <f t="shared" si="7"/>
        <v>4.5499999999999999E-2</v>
      </c>
      <c r="M54" s="211">
        <f t="shared" si="7"/>
        <v>3.0300000000000001E-2</v>
      </c>
    </row>
    <row r="55" spans="1:13" s="193" customFormat="1" ht="16.5" customHeight="1" x14ac:dyDescent="0.2">
      <c r="A55" s="370">
        <v>34</v>
      </c>
      <c r="B55" s="120">
        <f t="shared" si="2"/>
        <v>22.666666666666668</v>
      </c>
      <c r="C55" s="371">
        <f t="shared" si="3"/>
        <v>34</v>
      </c>
      <c r="D55" s="78">
        <v>45170</v>
      </c>
      <c r="E55" s="209">
        <v>29455</v>
      </c>
      <c r="F55" s="344">
        <f t="shared" si="4"/>
        <v>23913.529411764703</v>
      </c>
      <c r="G55" s="394">
        <f t="shared" si="5"/>
        <v>10395.882352941175</v>
      </c>
      <c r="H55" s="385">
        <f t="shared" si="0"/>
        <v>11596.581176470585</v>
      </c>
      <c r="I55" s="386">
        <f t="shared" si="1"/>
        <v>686.18823529411748</v>
      </c>
      <c r="J55" s="393">
        <v>45</v>
      </c>
      <c r="K55" s="396">
        <f t="shared" si="6"/>
        <v>46637.181176470578</v>
      </c>
      <c r="L55" s="210">
        <f t="shared" si="7"/>
        <v>4.41E-2</v>
      </c>
      <c r="M55" s="211">
        <f t="shared" si="7"/>
        <v>2.9399999999999999E-2</v>
      </c>
    </row>
    <row r="56" spans="1:13" s="193" customFormat="1" ht="16.5" customHeight="1" x14ac:dyDescent="0.2">
      <c r="A56" s="370">
        <v>35</v>
      </c>
      <c r="B56" s="120">
        <f t="shared" si="2"/>
        <v>23.333333333333332</v>
      </c>
      <c r="C56" s="371">
        <f t="shared" si="3"/>
        <v>35</v>
      </c>
      <c r="D56" s="78">
        <v>45170</v>
      </c>
      <c r="E56" s="209">
        <v>29455</v>
      </c>
      <c r="F56" s="344">
        <f t="shared" si="4"/>
        <v>23230.285714285714</v>
      </c>
      <c r="G56" s="394">
        <f t="shared" si="5"/>
        <v>10098.857142857143</v>
      </c>
      <c r="H56" s="385">
        <f t="shared" si="0"/>
        <v>11265.250285714284</v>
      </c>
      <c r="I56" s="386">
        <f t="shared" si="1"/>
        <v>666.58285714285716</v>
      </c>
      <c r="J56" s="393">
        <v>45</v>
      </c>
      <c r="K56" s="396">
        <f t="shared" si="6"/>
        <v>45305.975999999995</v>
      </c>
      <c r="L56" s="210">
        <f t="shared" si="7"/>
        <v>4.2900000000000001E-2</v>
      </c>
      <c r="M56" s="211">
        <f t="shared" si="7"/>
        <v>2.86E-2</v>
      </c>
    </row>
    <row r="57" spans="1:13" s="193" customFormat="1" ht="16.5" customHeight="1" x14ac:dyDescent="0.2">
      <c r="A57" s="370">
        <v>36</v>
      </c>
      <c r="B57" s="120">
        <f t="shared" si="2"/>
        <v>24</v>
      </c>
      <c r="C57" s="371">
        <f t="shared" si="3"/>
        <v>36</v>
      </c>
      <c r="D57" s="78">
        <v>45170</v>
      </c>
      <c r="E57" s="209">
        <v>29455</v>
      </c>
      <c r="F57" s="344">
        <f t="shared" si="4"/>
        <v>22585</v>
      </c>
      <c r="G57" s="394">
        <f t="shared" si="5"/>
        <v>9818.3333333333321</v>
      </c>
      <c r="H57" s="385">
        <f t="shared" si="0"/>
        <v>10952.326666666666</v>
      </c>
      <c r="I57" s="386">
        <f t="shared" si="1"/>
        <v>648.06666666666661</v>
      </c>
      <c r="J57" s="393">
        <v>45</v>
      </c>
      <c r="K57" s="396">
        <f t="shared" si="6"/>
        <v>44048.726666666662</v>
      </c>
      <c r="L57" s="210">
        <f t="shared" si="7"/>
        <v>4.1700000000000001E-2</v>
      </c>
      <c r="M57" s="211">
        <f t="shared" si="7"/>
        <v>2.7799999999999998E-2</v>
      </c>
    </row>
    <row r="58" spans="1:13" s="193" customFormat="1" ht="16.5" customHeight="1" x14ac:dyDescent="0.2">
      <c r="A58" s="370">
        <v>37</v>
      </c>
      <c r="B58" s="120">
        <f t="shared" si="2"/>
        <v>24.666666666666668</v>
      </c>
      <c r="C58" s="371">
        <f t="shared" si="3"/>
        <v>37</v>
      </c>
      <c r="D58" s="78">
        <v>45170</v>
      </c>
      <c r="E58" s="209">
        <v>29455</v>
      </c>
      <c r="F58" s="344">
        <f t="shared" si="4"/>
        <v>21974.594594594593</v>
      </c>
      <c r="G58" s="394">
        <f t="shared" si="5"/>
        <v>9552.9729729729734</v>
      </c>
      <c r="H58" s="385">
        <f t="shared" si="0"/>
        <v>10656.317837837836</v>
      </c>
      <c r="I58" s="386">
        <f t="shared" si="1"/>
        <v>630.5513513513514</v>
      </c>
      <c r="J58" s="393">
        <v>45</v>
      </c>
      <c r="K58" s="396">
        <f t="shared" si="6"/>
        <v>42859.436756756753</v>
      </c>
      <c r="L58" s="210">
        <f t="shared" si="7"/>
        <v>4.0500000000000001E-2</v>
      </c>
      <c r="M58" s="211">
        <f t="shared" si="7"/>
        <v>2.7E-2</v>
      </c>
    </row>
    <row r="59" spans="1:13" s="193" customFormat="1" ht="16.5" customHeight="1" x14ac:dyDescent="0.2">
      <c r="A59" s="370">
        <v>38</v>
      </c>
      <c r="B59" s="120">
        <f t="shared" si="2"/>
        <v>25.333333333333332</v>
      </c>
      <c r="C59" s="371">
        <f t="shared" si="3"/>
        <v>38</v>
      </c>
      <c r="D59" s="78">
        <v>45170</v>
      </c>
      <c r="E59" s="209">
        <v>29455</v>
      </c>
      <c r="F59" s="344">
        <f t="shared" si="4"/>
        <v>21396.315789473687</v>
      </c>
      <c r="G59" s="394">
        <f t="shared" si="5"/>
        <v>9301.5789473684199</v>
      </c>
      <c r="H59" s="385">
        <f t="shared" si="0"/>
        <v>10375.88842105263</v>
      </c>
      <c r="I59" s="386">
        <f t="shared" si="1"/>
        <v>613.95789473684215</v>
      </c>
      <c r="J59" s="393">
        <v>45</v>
      </c>
      <c r="K59" s="396">
        <f t="shared" si="6"/>
        <v>41732.74105263158</v>
      </c>
      <c r="L59" s="210">
        <f t="shared" si="7"/>
        <v>3.95E-2</v>
      </c>
      <c r="M59" s="211">
        <f t="shared" si="7"/>
        <v>2.63E-2</v>
      </c>
    </row>
    <row r="60" spans="1:13" s="193" customFormat="1" ht="16.5" customHeight="1" x14ac:dyDescent="0.2">
      <c r="A60" s="370">
        <v>39</v>
      </c>
      <c r="B60" s="120">
        <f t="shared" si="2"/>
        <v>26</v>
      </c>
      <c r="C60" s="371">
        <f t="shared" si="3"/>
        <v>39</v>
      </c>
      <c r="D60" s="78">
        <v>45170</v>
      </c>
      <c r="E60" s="209">
        <v>29455</v>
      </c>
      <c r="F60" s="344">
        <f t="shared" si="4"/>
        <v>20847.692307692309</v>
      </c>
      <c r="G60" s="394">
        <f t="shared" si="5"/>
        <v>9063.0769230769238</v>
      </c>
      <c r="H60" s="385">
        <f t="shared" si="0"/>
        <v>10109.84</v>
      </c>
      <c r="I60" s="386">
        <f t="shared" si="1"/>
        <v>598.21538461538466</v>
      </c>
      <c r="J60" s="393">
        <v>45</v>
      </c>
      <c r="K60" s="396">
        <f t="shared" si="6"/>
        <v>40663.824615384612</v>
      </c>
      <c r="L60" s="210">
        <f t="shared" si="7"/>
        <v>3.85E-2</v>
      </c>
      <c r="M60" s="211">
        <f t="shared" si="7"/>
        <v>2.5600000000000001E-2</v>
      </c>
    </row>
    <row r="61" spans="1:13" s="193" customFormat="1" ht="16.5" customHeight="1" x14ac:dyDescent="0.2">
      <c r="A61" s="372">
        <v>40</v>
      </c>
      <c r="B61" s="120">
        <f t="shared" si="2"/>
        <v>26.666666666666668</v>
      </c>
      <c r="C61" s="371">
        <f t="shared" si="3"/>
        <v>40</v>
      </c>
      <c r="D61" s="78">
        <v>45170</v>
      </c>
      <c r="E61" s="209">
        <v>29455</v>
      </c>
      <c r="F61" s="344">
        <f t="shared" si="4"/>
        <v>20326.5</v>
      </c>
      <c r="G61" s="394">
        <f t="shared" si="5"/>
        <v>8836.5</v>
      </c>
      <c r="H61" s="385">
        <f t="shared" si="0"/>
        <v>9857.0939999999991</v>
      </c>
      <c r="I61" s="386">
        <f t="shared" si="1"/>
        <v>583.26</v>
      </c>
      <c r="J61" s="393">
        <v>45</v>
      </c>
      <c r="K61" s="396">
        <f t="shared" si="6"/>
        <v>39648.353999999999</v>
      </c>
      <c r="L61" s="210">
        <f t="shared" si="7"/>
        <v>3.7499999999999999E-2</v>
      </c>
      <c r="M61" s="211">
        <f t="shared" si="7"/>
        <v>2.5000000000000001E-2</v>
      </c>
    </row>
    <row r="62" spans="1:13" s="193" customFormat="1" ht="16.5" customHeight="1" x14ac:dyDescent="0.2">
      <c r="A62" s="370">
        <v>41</v>
      </c>
      <c r="B62" s="120">
        <f t="shared" si="2"/>
        <v>27.333333333333332</v>
      </c>
      <c r="C62" s="371">
        <f t="shared" si="3"/>
        <v>41</v>
      </c>
      <c r="D62" s="78">
        <v>45170</v>
      </c>
      <c r="E62" s="209">
        <v>29455</v>
      </c>
      <c r="F62" s="344">
        <f t="shared" si="4"/>
        <v>19830.731707317074</v>
      </c>
      <c r="G62" s="394">
        <f t="shared" si="5"/>
        <v>8620.9756097560985</v>
      </c>
      <c r="H62" s="385">
        <f t="shared" si="0"/>
        <v>9616.6770731707329</v>
      </c>
      <c r="I62" s="386">
        <f t="shared" si="1"/>
        <v>569.0341463414635</v>
      </c>
      <c r="J62" s="393">
        <v>45</v>
      </c>
      <c r="K62" s="396">
        <f t="shared" si="6"/>
        <v>38682.418536585377</v>
      </c>
      <c r="L62" s="210">
        <f t="shared" si="7"/>
        <v>3.6600000000000001E-2</v>
      </c>
      <c r="M62" s="211">
        <f t="shared" si="7"/>
        <v>2.4400000000000002E-2</v>
      </c>
    </row>
    <row r="63" spans="1:13" s="193" customFormat="1" ht="16.5" customHeight="1" x14ac:dyDescent="0.2">
      <c r="A63" s="370">
        <v>42</v>
      </c>
      <c r="B63" s="120">
        <f t="shared" si="2"/>
        <v>28</v>
      </c>
      <c r="C63" s="371">
        <f t="shared" si="3"/>
        <v>42</v>
      </c>
      <c r="D63" s="78">
        <v>45170</v>
      </c>
      <c r="E63" s="209">
        <v>29455</v>
      </c>
      <c r="F63" s="344">
        <f t="shared" si="4"/>
        <v>19358.571428571428</v>
      </c>
      <c r="G63" s="394">
        <f t="shared" si="5"/>
        <v>8415.7142857142844</v>
      </c>
      <c r="H63" s="385">
        <f t="shared" si="0"/>
        <v>9387.7085714285695</v>
      </c>
      <c r="I63" s="386">
        <f t="shared" si="1"/>
        <v>555.48571428571427</v>
      </c>
      <c r="J63" s="393">
        <v>45</v>
      </c>
      <c r="K63" s="396">
        <f t="shared" si="6"/>
        <v>37762.479999999996</v>
      </c>
      <c r="L63" s="210">
        <f t="shared" si="7"/>
        <v>3.5700000000000003E-2</v>
      </c>
      <c r="M63" s="211">
        <f t="shared" si="7"/>
        <v>2.3800000000000002E-2</v>
      </c>
    </row>
    <row r="64" spans="1:13" s="193" customFormat="1" ht="16.5" customHeight="1" x14ac:dyDescent="0.2">
      <c r="A64" s="370">
        <v>43</v>
      </c>
      <c r="B64" s="120">
        <f t="shared" si="2"/>
        <v>28.666666666666668</v>
      </c>
      <c r="C64" s="371">
        <f t="shared" si="3"/>
        <v>43</v>
      </c>
      <c r="D64" s="78">
        <v>45170</v>
      </c>
      <c r="E64" s="209">
        <v>29455</v>
      </c>
      <c r="F64" s="344">
        <f t="shared" si="4"/>
        <v>18908.372093023256</v>
      </c>
      <c r="G64" s="394">
        <f t="shared" si="5"/>
        <v>8220</v>
      </c>
      <c r="H64" s="385">
        <f t="shared" si="0"/>
        <v>9169.3897674418604</v>
      </c>
      <c r="I64" s="386">
        <f t="shared" si="1"/>
        <v>542.56744186046512</v>
      </c>
      <c r="J64" s="393">
        <v>45</v>
      </c>
      <c r="K64" s="396">
        <f t="shared" si="6"/>
        <v>36885.329302325583</v>
      </c>
      <c r="L64" s="210">
        <f t="shared" si="7"/>
        <v>3.49E-2</v>
      </c>
      <c r="M64" s="211">
        <f t="shared" si="7"/>
        <v>2.3300000000000001E-2</v>
      </c>
    </row>
    <row r="65" spans="1:13" s="193" customFormat="1" ht="16.5" customHeight="1" x14ac:dyDescent="0.2">
      <c r="A65" s="370">
        <v>44</v>
      </c>
      <c r="B65" s="120">
        <f t="shared" si="2"/>
        <v>29.333333333333332</v>
      </c>
      <c r="C65" s="371">
        <f t="shared" si="3"/>
        <v>44</v>
      </c>
      <c r="D65" s="78">
        <v>45170</v>
      </c>
      <c r="E65" s="209">
        <v>29455</v>
      </c>
      <c r="F65" s="344">
        <f t="shared" si="4"/>
        <v>18478.636363636364</v>
      </c>
      <c r="G65" s="394">
        <f t="shared" si="5"/>
        <v>8033.1818181818189</v>
      </c>
      <c r="H65" s="385">
        <f t="shared" si="0"/>
        <v>8960.994545454545</v>
      </c>
      <c r="I65" s="386">
        <f t="shared" si="1"/>
        <v>530.23636363636365</v>
      </c>
      <c r="J65" s="393">
        <v>45</v>
      </c>
      <c r="K65" s="396">
        <f t="shared" si="6"/>
        <v>36048.049090909095</v>
      </c>
      <c r="L65" s="210">
        <f t="shared" si="7"/>
        <v>3.4099999999999998E-2</v>
      </c>
      <c r="M65" s="211">
        <f t="shared" si="7"/>
        <v>2.2700000000000001E-2</v>
      </c>
    </row>
    <row r="66" spans="1:13" s="193" customFormat="1" ht="16.5" customHeight="1" x14ac:dyDescent="0.2">
      <c r="A66" s="370">
        <v>45</v>
      </c>
      <c r="B66" s="120">
        <f t="shared" si="2"/>
        <v>30</v>
      </c>
      <c r="C66" s="371">
        <f t="shared" si="3"/>
        <v>45</v>
      </c>
      <c r="D66" s="78">
        <v>45170</v>
      </c>
      <c r="E66" s="209">
        <v>29455</v>
      </c>
      <c r="F66" s="344">
        <f t="shared" si="4"/>
        <v>18068</v>
      </c>
      <c r="G66" s="394">
        <f t="shared" si="5"/>
        <v>7854.6666666666661</v>
      </c>
      <c r="H66" s="385">
        <f t="shared" si="0"/>
        <v>8761.8613333333324</v>
      </c>
      <c r="I66" s="386">
        <f t="shared" si="1"/>
        <v>518.45333333333326</v>
      </c>
      <c r="J66" s="393">
        <v>45</v>
      </c>
      <c r="K66" s="396">
        <f t="shared" si="6"/>
        <v>35247.98133333333</v>
      </c>
      <c r="L66" s="210">
        <f t="shared" si="7"/>
        <v>3.3300000000000003E-2</v>
      </c>
      <c r="M66" s="211">
        <f t="shared" si="7"/>
        <v>2.2200000000000001E-2</v>
      </c>
    </row>
    <row r="67" spans="1:13" s="193" customFormat="1" ht="16.5" customHeight="1" x14ac:dyDescent="0.2">
      <c r="A67" s="370">
        <v>46</v>
      </c>
      <c r="B67" s="120">
        <f t="shared" si="2"/>
        <v>30.666666666666668</v>
      </c>
      <c r="C67" s="371">
        <f t="shared" si="3"/>
        <v>46</v>
      </c>
      <c r="D67" s="78">
        <v>45170</v>
      </c>
      <c r="E67" s="209">
        <v>29455</v>
      </c>
      <c r="F67" s="344">
        <f t="shared" si="4"/>
        <v>17675.217391304344</v>
      </c>
      <c r="G67" s="394">
        <f t="shared" si="5"/>
        <v>7683.913043478261</v>
      </c>
      <c r="H67" s="385">
        <f t="shared" si="0"/>
        <v>8571.3860869565196</v>
      </c>
      <c r="I67" s="386">
        <f t="shared" si="1"/>
        <v>507.18260869565211</v>
      </c>
      <c r="J67" s="393">
        <v>45</v>
      </c>
      <c r="K67" s="396">
        <f t="shared" si="6"/>
        <v>34482.699130434776</v>
      </c>
      <c r="L67" s="210">
        <f t="shared" si="7"/>
        <v>3.2599999999999997E-2</v>
      </c>
      <c r="M67" s="211">
        <f t="shared" si="7"/>
        <v>2.1700000000000001E-2</v>
      </c>
    </row>
    <row r="68" spans="1:13" s="193" customFormat="1" ht="16.5" customHeight="1" x14ac:dyDescent="0.2">
      <c r="A68" s="370">
        <v>47</v>
      </c>
      <c r="B68" s="120">
        <f t="shared" si="2"/>
        <v>31.333333333333332</v>
      </c>
      <c r="C68" s="371">
        <f t="shared" si="3"/>
        <v>47</v>
      </c>
      <c r="D68" s="78">
        <v>45170</v>
      </c>
      <c r="E68" s="209">
        <v>29455</v>
      </c>
      <c r="F68" s="344">
        <f t="shared" si="4"/>
        <v>17299.148936170215</v>
      </c>
      <c r="G68" s="394">
        <f t="shared" si="5"/>
        <v>7520.4255319148933</v>
      </c>
      <c r="H68" s="385">
        <f t="shared" si="0"/>
        <v>8389.0161702127662</v>
      </c>
      <c r="I68" s="386">
        <f t="shared" si="1"/>
        <v>496.39148936170221</v>
      </c>
      <c r="J68" s="393">
        <v>45</v>
      </c>
      <c r="K68" s="396">
        <f t="shared" si="6"/>
        <v>33749.982127659576</v>
      </c>
      <c r="L68" s="210">
        <f t="shared" si="7"/>
        <v>3.1899999999999998E-2</v>
      </c>
      <c r="M68" s="211">
        <f t="shared" si="7"/>
        <v>2.1299999999999999E-2</v>
      </c>
    </row>
    <row r="69" spans="1:13" s="193" customFormat="1" ht="16.5" customHeight="1" x14ac:dyDescent="0.2">
      <c r="A69" s="370">
        <v>48</v>
      </c>
      <c r="B69" s="120">
        <f t="shared" si="2"/>
        <v>32</v>
      </c>
      <c r="C69" s="371">
        <f t="shared" si="3"/>
        <v>48</v>
      </c>
      <c r="D69" s="78">
        <v>45170</v>
      </c>
      <c r="E69" s="209">
        <v>29455</v>
      </c>
      <c r="F69" s="344">
        <f t="shared" si="4"/>
        <v>16938.75</v>
      </c>
      <c r="G69" s="394">
        <f t="shared" si="5"/>
        <v>7363.7499999999991</v>
      </c>
      <c r="H69" s="385">
        <f t="shared" si="0"/>
        <v>8214.244999999999</v>
      </c>
      <c r="I69" s="386">
        <f t="shared" si="1"/>
        <v>486.05</v>
      </c>
      <c r="J69" s="393">
        <v>45</v>
      </c>
      <c r="K69" s="396">
        <f t="shared" si="6"/>
        <v>33047.794999999998</v>
      </c>
      <c r="L69" s="210">
        <f t="shared" si="7"/>
        <v>3.1300000000000001E-2</v>
      </c>
      <c r="M69" s="211">
        <f t="shared" si="7"/>
        <v>2.0799999999999999E-2</v>
      </c>
    </row>
    <row r="70" spans="1:13" s="193" customFormat="1" ht="16.5" customHeight="1" x14ac:dyDescent="0.2">
      <c r="A70" s="370">
        <v>49</v>
      </c>
      <c r="B70" s="120">
        <f t="shared" si="2"/>
        <v>32.666666666666664</v>
      </c>
      <c r="C70" s="371">
        <f t="shared" si="3"/>
        <v>49</v>
      </c>
      <c r="D70" s="78">
        <v>45170</v>
      </c>
      <c r="E70" s="209">
        <v>29455</v>
      </c>
      <c r="F70" s="344">
        <f t="shared" si="4"/>
        <v>16593.061224489797</v>
      </c>
      <c r="G70" s="394">
        <f t="shared" si="5"/>
        <v>7213.4693877551017</v>
      </c>
      <c r="H70" s="385">
        <f t="shared" si="0"/>
        <v>8046.6073469387738</v>
      </c>
      <c r="I70" s="386">
        <f t="shared" si="1"/>
        <v>476.13061224489792</v>
      </c>
      <c r="J70" s="393">
        <v>45</v>
      </c>
      <c r="K70" s="396">
        <f t="shared" si="6"/>
        <v>32374.268571428569</v>
      </c>
      <c r="L70" s="210">
        <f t="shared" si="7"/>
        <v>3.0599999999999999E-2</v>
      </c>
      <c r="M70" s="211">
        <f t="shared" si="7"/>
        <v>2.0400000000000001E-2</v>
      </c>
    </row>
    <row r="71" spans="1:13" s="193" customFormat="1" ht="16.5" customHeight="1" x14ac:dyDescent="0.2">
      <c r="A71" s="372">
        <v>50</v>
      </c>
      <c r="B71" s="120">
        <f t="shared" si="2"/>
        <v>33.333333333333336</v>
      </c>
      <c r="C71" s="371">
        <f t="shared" si="3"/>
        <v>50</v>
      </c>
      <c r="D71" s="78">
        <v>45170</v>
      </c>
      <c r="E71" s="209">
        <v>29455</v>
      </c>
      <c r="F71" s="344">
        <f t="shared" si="4"/>
        <v>16261.199999999999</v>
      </c>
      <c r="G71" s="394">
        <f t="shared" si="5"/>
        <v>7069.2000000000007</v>
      </c>
      <c r="H71" s="385">
        <f t="shared" si="0"/>
        <v>7885.6751999999997</v>
      </c>
      <c r="I71" s="386">
        <f t="shared" si="1"/>
        <v>466.60800000000006</v>
      </c>
      <c r="J71" s="393">
        <v>45</v>
      </c>
      <c r="K71" s="396">
        <f t="shared" si="6"/>
        <v>31727.683199999999</v>
      </c>
      <c r="L71" s="210">
        <f t="shared" si="7"/>
        <v>0.03</v>
      </c>
      <c r="M71" s="211">
        <f t="shared" si="7"/>
        <v>0.02</v>
      </c>
    </row>
    <row r="72" spans="1:13" s="193" customFormat="1" ht="16.5" customHeight="1" x14ac:dyDescent="0.2">
      <c r="A72" s="370">
        <v>51</v>
      </c>
      <c r="B72" s="120">
        <f t="shared" si="2"/>
        <v>34</v>
      </c>
      <c r="C72" s="371">
        <f t="shared" si="3"/>
        <v>51</v>
      </c>
      <c r="D72" s="78">
        <v>45170</v>
      </c>
      <c r="E72" s="209">
        <v>29455</v>
      </c>
      <c r="F72" s="344">
        <f t="shared" si="4"/>
        <v>15942.35294117647</v>
      </c>
      <c r="G72" s="394">
        <f t="shared" si="5"/>
        <v>6930.5882352941171</v>
      </c>
      <c r="H72" s="385">
        <f t="shared" si="0"/>
        <v>7731.0541176470579</v>
      </c>
      <c r="I72" s="386">
        <f t="shared" si="1"/>
        <v>457.45882352941175</v>
      </c>
      <c r="J72" s="393">
        <v>45</v>
      </c>
      <c r="K72" s="396">
        <f t="shared" si="6"/>
        <v>31106.454117647056</v>
      </c>
      <c r="L72" s="210">
        <f t="shared" si="7"/>
        <v>2.9399999999999999E-2</v>
      </c>
      <c r="M72" s="211">
        <f t="shared" si="7"/>
        <v>1.9599999999999999E-2</v>
      </c>
    </row>
    <row r="73" spans="1:13" s="193" customFormat="1" ht="16.5" customHeight="1" x14ac:dyDescent="0.2">
      <c r="A73" s="370">
        <v>52</v>
      </c>
      <c r="B73" s="120">
        <f t="shared" si="2"/>
        <v>34.666666666666664</v>
      </c>
      <c r="C73" s="371">
        <f t="shared" si="3"/>
        <v>52</v>
      </c>
      <c r="D73" s="78">
        <v>45170</v>
      </c>
      <c r="E73" s="209">
        <v>29455</v>
      </c>
      <c r="F73" s="344">
        <f t="shared" si="4"/>
        <v>15635.76923076923</v>
      </c>
      <c r="G73" s="394">
        <f t="shared" si="5"/>
        <v>6797.3076923076933</v>
      </c>
      <c r="H73" s="385">
        <f t="shared" si="0"/>
        <v>7582.3799999999992</v>
      </c>
      <c r="I73" s="386">
        <f t="shared" si="1"/>
        <v>448.66153846153844</v>
      </c>
      <c r="J73" s="393">
        <v>45</v>
      </c>
      <c r="K73" s="396">
        <f t="shared" si="6"/>
        <v>30509.118461538459</v>
      </c>
      <c r="L73" s="210">
        <f t="shared" si="7"/>
        <v>2.8799999999999999E-2</v>
      </c>
      <c r="M73" s="211">
        <f t="shared" si="7"/>
        <v>1.9199999999999998E-2</v>
      </c>
    </row>
    <row r="74" spans="1:13" s="193" customFormat="1" ht="16.5" customHeight="1" x14ac:dyDescent="0.2">
      <c r="A74" s="370">
        <v>53</v>
      </c>
      <c r="B74" s="120">
        <f t="shared" si="2"/>
        <v>35.333333333333336</v>
      </c>
      <c r="C74" s="371">
        <f t="shared" si="3"/>
        <v>53</v>
      </c>
      <c r="D74" s="78">
        <v>45170</v>
      </c>
      <c r="E74" s="209">
        <v>29455</v>
      </c>
      <c r="F74" s="344">
        <f t="shared" si="4"/>
        <v>15340.75471698113</v>
      </c>
      <c r="G74" s="394">
        <f t="shared" si="5"/>
        <v>6669.0566037735853</v>
      </c>
      <c r="H74" s="385">
        <f t="shared" si="0"/>
        <v>7439.3162264150924</v>
      </c>
      <c r="I74" s="386">
        <f t="shared" si="1"/>
        <v>440.19622641509432</v>
      </c>
      <c r="J74" s="393">
        <v>45</v>
      </c>
      <c r="K74" s="396">
        <f t="shared" si="6"/>
        <v>29934.3237735849</v>
      </c>
      <c r="L74" s="210">
        <f t="shared" si="7"/>
        <v>2.8299999999999999E-2</v>
      </c>
      <c r="M74" s="211">
        <f t="shared" si="7"/>
        <v>1.89E-2</v>
      </c>
    </row>
    <row r="75" spans="1:13" s="193" customFormat="1" ht="16.5" customHeight="1" x14ac:dyDescent="0.2">
      <c r="A75" s="370">
        <v>54</v>
      </c>
      <c r="B75" s="120">
        <f t="shared" si="2"/>
        <v>36</v>
      </c>
      <c r="C75" s="371">
        <f t="shared" si="3"/>
        <v>54</v>
      </c>
      <c r="D75" s="78">
        <v>45170</v>
      </c>
      <c r="E75" s="209">
        <v>29455</v>
      </c>
      <c r="F75" s="344">
        <f t="shared" si="4"/>
        <v>15056.666666666666</v>
      </c>
      <c r="G75" s="394">
        <f t="shared" si="5"/>
        <v>6545.5555555555547</v>
      </c>
      <c r="H75" s="385">
        <f t="shared" si="0"/>
        <v>7301.5511111111091</v>
      </c>
      <c r="I75" s="386">
        <f t="shared" si="1"/>
        <v>432.04444444444437</v>
      </c>
      <c r="J75" s="393">
        <v>45</v>
      </c>
      <c r="K75" s="396">
        <f t="shared" si="6"/>
        <v>29380.817777777771</v>
      </c>
      <c r="L75" s="210">
        <f t="shared" si="7"/>
        <v>2.7799999999999998E-2</v>
      </c>
      <c r="M75" s="211">
        <f t="shared" si="7"/>
        <v>1.8499999999999999E-2</v>
      </c>
    </row>
    <row r="76" spans="1:13" s="193" customFormat="1" ht="16.5" customHeight="1" x14ac:dyDescent="0.2">
      <c r="A76" s="370">
        <v>55</v>
      </c>
      <c r="B76" s="120">
        <f t="shared" si="2"/>
        <v>36.666666666666664</v>
      </c>
      <c r="C76" s="371">
        <f t="shared" si="3"/>
        <v>55</v>
      </c>
      <c r="D76" s="78">
        <v>45170</v>
      </c>
      <c r="E76" s="209">
        <v>29455</v>
      </c>
      <c r="F76" s="344">
        <f t="shared" si="4"/>
        <v>14782.909090909092</v>
      </c>
      <c r="G76" s="394">
        <f t="shared" si="5"/>
        <v>6426.545454545454</v>
      </c>
      <c r="H76" s="385">
        <f t="shared" si="0"/>
        <v>7168.7956363636349</v>
      </c>
      <c r="I76" s="386">
        <f t="shared" si="1"/>
        <v>424.18909090909091</v>
      </c>
      <c r="J76" s="393">
        <v>45</v>
      </c>
      <c r="K76" s="396">
        <f t="shared" si="6"/>
        <v>28847.439272727268</v>
      </c>
      <c r="L76" s="210">
        <f t="shared" si="7"/>
        <v>2.7300000000000001E-2</v>
      </c>
      <c r="M76" s="211">
        <f t="shared" si="7"/>
        <v>1.8200000000000001E-2</v>
      </c>
    </row>
    <row r="77" spans="1:13" s="193" customFormat="1" ht="16.5" customHeight="1" x14ac:dyDescent="0.2">
      <c r="A77" s="370">
        <v>56</v>
      </c>
      <c r="B77" s="120">
        <f t="shared" si="2"/>
        <v>37.333333333333336</v>
      </c>
      <c r="C77" s="371">
        <f t="shared" si="3"/>
        <v>56</v>
      </c>
      <c r="D77" s="78">
        <v>45170</v>
      </c>
      <c r="E77" s="209">
        <v>29455</v>
      </c>
      <c r="F77" s="344">
        <f t="shared" si="4"/>
        <v>14518.928571428571</v>
      </c>
      <c r="G77" s="394">
        <f t="shared" si="5"/>
        <v>6311.7857142857138</v>
      </c>
      <c r="H77" s="385">
        <f t="shared" si="0"/>
        <v>7040.7814285714267</v>
      </c>
      <c r="I77" s="386">
        <f t="shared" si="1"/>
        <v>416.61428571428564</v>
      </c>
      <c r="J77" s="393">
        <v>45</v>
      </c>
      <c r="K77" s="396">
        <f t="shared" si="6"/>
        <v>28333.109999999993</v>
      </c>
      <c r="L77" s="210">
        <f t="shared" si="7"/>
        <v>2.6800000000000001E-2</v>
      </c>
      <c r="M77" s="211">
        <f t="shared" si="7"/>
        <v>1.7899999999999999E-2</v>
      </c>
    </row>
    <row r="78" spans="1:13" s="193" customFormat="1" ht="16.5" customHeight="1" x14ac:dyDescent="0.2">
      <c r="A78" s="370">
        <v>57</v>
      </c>
      <c r="B78" s="120">
        <f t="shared" si="2"/>
        <v>38</v>
      </c>
      <c r="C78" s="371">
        <f t="shared" si="3"/>
        <v>57</v>
      </c>
      <c r="D78" s="78">
        <v>45170</v>
      </c>
      <c r="E78" s="209">
        <v>29455</v>
      </c>
      <c r="F78" s="344">
        <f t="shared" si="4"/>
        <v>14264.210526315786</v>
      </c>
      <c r="G78" s="394">
        <f t="shared" si="5"/>
        <v>6201.0526315789466</v>
      </c>
      <c r="H78" s="385">
        <f t="shared" si="0"/>
        <v>6917.2589473684193</v>
      </c>
      <c r="I78" s="386">
        <f t="shared" si="1"/>
        <v>409.30526315789467</v>
      </c>
      <c r="J78" s="393">
        <v>45</v>
      </c>
      <c r="K78" s="396">
        <f t="shared" si="6"/>
        <v>27836.827368421047</v>
      </c>
      <c r="L78" s="210">
        <f t="shared" si="7"/>
        <v>2.63E-2</v>
      </c>
      <c r="M78" s="211">
        <f t="shared" si="7"/>
        <v>1.7500000000000002E-2</v>
      </c>
    </row>
    <row r="79" spans="1:13" s="193" customFormat="1" ht="16.5" customHeight="1" x14ac:dyDescent="0.2">
      <c r="A79" s="370">
        <v>58</v>
      </c>
      <c r="B79" s="120">
        <f t="shared" si="2"/>
        <v>38.666666666666664</v>
      </c>
      <c r="C79" s="371">
        <f t="shared" si="3"/>
        <v>58</v>
      </c>
      <c r="D79" s="78">
        <v>45170</v>
      </c>
      <c r="E79" s="209">
        <v>29455</v>
      </c>
      <c r="F79" s="344">
        <f t="shared" si="4"/>
        <v>14018.275862068967</v>
      </c>
      <c r="G79" s="394">
        <f t="shared" si="5"/>
        <v>6094.1379310344819</v>
      </c>
      <c r="H79" s="385">
        <f t="shared" si="0"/>
        <v>6797.9958620689649</v>
      </c>
      <c r="I79" s="386">
        <f t="shared" si="1"/>
        <v>402.24827586206902</v>
      </c>
      <c r="J79" s="393">
        <v>45</v>
      </c>
      <c r="K79" s="396">
        <f t="shared" si="6"/>
        <v>27357.657931034482</v>
      </c>
      <c r="L79" s="210">
        <f t="shared" si="7"/>
        <v>2.5899999999999999E-2</v>
      </c>
      <c r="M79" s="211">
        <f t="shared" si="7"/>
        <v>1.72E-2</v>
      </c>
    </row>
    <row r="80" spans="1:13" s="193" customFormat="1" ht="16.5" customHeight="1" x14ac:dyDescent="0.2">
      <c r="A80" s="370">
        <v>59</v>
      </c>
      <c r="B80" s="120">
        <f t="shared" si="2"/>
        <v>39.333333333333336</v>
      </c>
      <c r="C80" s="371">
        <f t="shared" si="3"/>
        <v>59</v>
      </c>
      <c r="D80" s="78">
        <v>45170</v>
      </c>
      <c r="E80" s="209">
        <v>29455</v>
      </c>
      <c r="F80" s="344">
        <f t="shared" si="4"/>
        <v>13780.677966101694</v>
      </c>
      <c r="G80" s="394">
        <f t="shared" si="5"/>
        <v>5990.8474576271192</v>
      </c>
      <c r="H80" s="385">
        <f t="shared" si="0"/>
        <v>6682.7755932203381</v>
      </c>
      <c r="I80" s="386">
        <f t="shared" si="1"/>
        <v>395.4305084745763</v>
      </c>
      <c r="J80" s="393">
        <v>45</v>
      </c>
      <c r="K80" s="396">
        <f t="shared" si="6"/>
        <v>26894.731525423729</v>
      </c>
      <c r="L80" s="210">
        <f t="shared" si="7"/>
        <v>2.5399999999999999E-2</v>
      </c>
      <c r="M80" s="211">
        <f t="shared" si="7"/>
        <v>1.6899999999999998E-2</v>
      </c>
    </row>
    <row r="81" spans="1:13" s="193" customFormat="1" ht="16.5" customHeight="1" x14ac:dyDescent="0.2">
      <c r="A81" s="372">
        <v>60</v>
      </c>
      <c r="B81" s="120">
        <f t="shared" si="2"/>
        <v>40</v>
      </c>
      <c r="C81" s="371">
        <f t="shared" si="3"/>
        <v>60</v>
      </c>
      <c r="D81" s="78">
        <v>45170</v>
      </c>
      <c r="E81" s="209">
        <v>29455</v>
      </c>
      <c r="F81" s="344">
        <f t="shared" si="4"/>
        <v>13551</v>
      </c>
      <c r="G81" s="394">
        <f t="shared" si="5"/>
        <v>5891</v>
      </c>
      <c r="H81" s="385">
        <f t="shared" si="0"/>
        <v>6571.3959999999997</v>
      </c>
      <c r="I81" s="386">
        <f t="shared" si="1"/>
        <v>388.84000000000003</v>
      </c>
      <c r="J81" s="393">
        <v>45</v>
      </c>
      <c r="K81" s="396">
        <f t="shared" si="6"/>
        <v>26447.236000000001</v>
      </c>
      <c r="L81" s="210">
        <f t="shared" si="7"/>
        <v>2.5000000000000001E-2</v>
      </c>
      <c r="M81" s="211">
        <f t="shared" si="7"/>
        <v>1.67E-2</v>
      </c>
    </row>
    <row r="82" spans="1:13" s="193" customFormat="1" ht="16.5" customHeight="1" x14ac:dyDescent="0.2">
      <c r="A82" s="370">
        <v>61</v>
      </c>
      <c r="B82" s="120">
        <f t="shared" si="2"/>
        <v>40.666666666666664</v>
      </c>
      <c r="C82" s="371">
        <f t="shared" si="3"/>
        <v>61</v>
      </c>
      <c r="D82" s="78">
        <v>45170</v>
      </c>
      <c r="E82" s="209">
        <v>29455</v>
      </c>
      <c r="F82" s="344">
        <f t="shared" si="4"/>
        <v>13328.852459016394</v>
      </c>
      <c r="G82" s="394">
        <f t="shared" si="5"/>
        <v>5794.4262295081971</v>
      </c>
      <c r="H82" s="385">
        <f t="shared" si="0"/>
        <v>6463.6681967213117</v>
      </c>
      <c r="I82" s="386">
        <f t="shared" si="1"/>
        <v>382.46557377049186</v>
      </c>
      <c r="J82" s="393">
        <v>45</v>
      </c>
      <c r="K82" s="396">
        <f t="shared" si="6"/>
        <v>26014.412459016396</v>
      </c>
      <c r="L82" s="210">
        <f t="shared" si="7"/>
        <v>2.46E-2</v>
      </c>
      <c r="M82" s="211">
        <f t="shared" si="7"/>
        <v>1.6400000000000001E-2</v>
      </c>
    </row>
    <row r="83" spans="1:13" s="193" customFormat="1" ht="16.5" customHeight="1" x14ac:dyDescent="0.2">
      <c r="A83" s="370">
        <v>62</v>
      </c>
      <c r="B83" s="120">
        <f t="shared" si="2"/>
        <v>41.333333333333336</v>
      </c>
      <c r="C83" s="371">
        <f t="shared" si="3"/>
        <v>62</v>
      </c>
      <c r="D83" s="78">
        <v>45170</v>
      </c>
      <c r="E83" s="209">
        <v>29455</v>
      </c>
      <c r="F83" s="344">
        <f t="shared" si="4"/>
        <v>13113.870967741936</v>
      </c>
      <c r="G83" s="394">
        <f t="shared" si="5"/>
        <v>5700.9677419354839</v>
      </c>
      <c r="H83" s="385">
        <f t="shared" si="0"/>
        <v>6359.4154838709674</v>
      </c>
      <c r="I83" s="386">
        <f t="shared" si="1"/>
        <v>376.2967741935484</v>
      </c>
      <c r="J83" s="393">
        <v>45</v>
      </c>
      <c r="K83" s="396">
        <f t="shared" si="6"/>
        <v>25595.55096774194</v>
      </c>
      <c r="L83" s="210">
        <f t="shared" si="7"/>
        <v>2.4199999999999999E-2</v>
      </c>
      <c r="M83" s="211">
        <f t="shared" si="7"/>
        <v>1.61E-2</v>
      </c>
    </row>
    <row r="84" spans="1:13" s="193" customFormat="1" ht="16.5" customHeight="1" x14ac:dyDescent="0.2">
      <c r="A84" s="370">
        <v>63</v>
      </c>
      <c r="B84" s="120">
        <f t="shared" si="2"/>
        <v>42</v>
      </c>
      <c r="C84" s="371">
        <f t="shared" si="3"/>
        <v>63</v>
      </c>
      <c r="D84" s="78">
        <v>45170</v>
      </c>
      <c r="E84" s="209">
        <v>29455</v>
      </c>
      <c r="F84" s="344">
        <f t="shared" si="4"/>
        <v>12905.714285714284</v>
      </c>
      <c r="G84" s="394">
        <f t="shared" si="5"/>
        <v>5610.4761904761908</v>
      </c>
      <c r="H84" s="385">
        <f t="shared" si="0"/>
        <v>6258.4723809523794</v>
      </c>
      <c r="I84" s="386">
        <f t="shared" si="1"/>
        <v>370.32380952380947</v>
      </c>
      <c r="J84" s="393">
        <v>45</v>
      </c>
      <c r="K84" s="396">
        <f t="shared" si="6"/>
        <v>25189.98666666666</v>
      </c>
      <c r="L84" s="210">
        <f t="shared" si="7"/>
        <v>2.3800000000000002E-2</v>
      </c>
      <c r="M84" s="211">
        <f t="shared" si="7"/>
        <v>1.5900000000000001E-2</v>
      </c>
    </row>
    <row r="85" spans="1:13" s="193" customFormat="1" ht="16.5" customHeight="1" x14ac:dyDescent="0.2">
      <c r="A85" s="370">
        <v>64</v>
      </c>
      <c r="B85" s="120">
        <f t="shared" si="2"/>
        <v>42.666666666666664</v>
      </c>
      <c r="C85" s="371">
        <f t="shared" si="3"/>
        <v>64</v>
      </c>
      <c r="D85" s="78">
        <v>45170</v>
      </c>
      <c r="E85" s="209">
        <v>29455</v>
      </c>
      <c r="F85" s="344">
        <f t="shared" si="4"/>
        <v>12704.0625</v>
      </c>
      <c r="G85" s="394">
        <f t="shared" si="5"/>
        <v>5522.8125</v>
      </c>
      <c r="H85" s="385">
        <f t="shared" si="0"/>
        <v>6160.6837499999992</v>
      </c>
      <c r="I85" s="386">
        <f t="shared" si="1"/>
        <v>364.53750000000002</v>
      </c>
      <c r="J85" s="393">
        <v>45</v>
      </c>
      <c r="K85" s="396">
        <f t="shared" si="6"/>
        <v>24797.096249999999</v>
      </c>
      <c r="L85" s="210">
        <f t="shared" si="7"/>
        <v>2.3400000000000001E-2</v>
      </c>
      <c r="M85" s="211">
        <f t="shared" si="7"/>
        <v>1.5599999999999999E-2</v>
      </c>
    </row>
    <row r="86" spans="1:13" s="193" customFormat="1" ht="16.5" customHeight="1" x14ac:dyDescent="0.2">
      <c r="A86" s="370">
        <v>65</v>
      </c>
      <c r="B86" s="120">
        <f t="shared" si="2"/>
        <v>43.333333333333336</v>
      </c>
      <c r="C86" s="371">
        <f t="shared" si="3"/>
        <v>65</v>
      </c>
      <c r="D86" s="78">
        <v>45170</v>
      </c>
      <c r="E86" s="209">
        <v>29455</v>
      </c>
      <c r="F86" s="344">
        <f t="shared" si="4"/>
        <v>12508.615384615383</v>
      </c>
      <c r="G86" s="394">
        <f t="shared" si="5"/>
        <v>5437.8461538461543</v>
      </c>
      <c r="H86" s="385">
        <f t="shared" ref="H86:H149" si="8">SUM(F86:G86)*33.8%</f>
        <v>6065.9039999999995</v>
      </c>
      <c r="I86" s="386">
        <f t="shared" ref="I86:I149" si="9">SUM(F86:G86)*2%</f>
        <v>358.9292307692308</v>
      </c>
      <c r="J86" s="393">
        <v>45</v>
      </c>
      <c r="K86" s="396">
        <f t="shared" si="6"/>
        <v>24416.294769230768</v>
      </c>
      <c r="L86" s="210">
        <f t="shared" si="7"/>
        <v>2.3099999999999999E-2</v>
      </c>
      <c r="M86" s="211">
        <f t="shared" si="7"/>
        <v>1.54E-2</v>
      </c>
    </row>
    <row r="87" spans="1:13" s="193" customFormat="1" ht="16.5" customHeight="1" x14ac:dyDescent="0.2">
      <c r="A87" s="370">
        <v>66</v>
      </c>
      <c r="B87" s="120">
        <f t="shared" ref="B87:B150" si="10">A87/1.5</f>
        <v>44</v>
      </c>
      <c r="C87" s="371">
        <f t="shared" ref="C87:C150" si="11">A87/1</f>
        <v>66</v>
      </c>
      <c r="D87" s="78">
        <v>45170</v>
      </c>
      <c r="E87" s="209">
        <v>29455</v>
      </c>
      <c r="F87" s="344">
        <f t="shared" ref="F87:F150" si="12">12*(1/B87*D87)</f>
        <v>12319.090909090908</v>
      </c>
      <c r="G87" s="394">
        <f t="shared" ref="G87:G150" si="13">12*(1/C87*E87)</f>
        <v>5355.454545454546</v>
      </c>
      <c r="H87" s="385">
        <f t="shared" si="8"/>
        <v>5973.9963636363636</v>
      </c>
      <c r="I87" s="386">
        <f t="shared" si="9"/>
        <v>353.4909090909091</v>
      </c>
      <c r="J87" s="393">
        <v>45</v>
      </c>
      <c r="K87" s="396">
        <f t="shared" ref="K87:K150" si="14">SUM(F87:J87)</f>
        <v>24047.03272727273</v>
      </c>
      <c r="L87" s="210">
        <f t="shared" ref="L87:M150" si="15">ROUND(1/B87,4)</f>
        <v>2.2700000000000001E-2</v>
      </c>
      <c r="M87" s="211">
        <f t="shared" si="15"/>
        <v>1.52E-2</v>
      </c>
    </row>
    <row r="88" spans="1:13" s="193" customFormat="1" ht="16.5" customHeight="1" x14ac:dyDescent="0.2">
      <c r="A88" s="370">
        <v>67</v>
      </c>
      <c r="B88" s="120">
        <f t="shared" si="10"/>
        <v>44.666666666666664</v>
      </c>
      <c r="C88" s="371">
        <f t="shared" si="11"/>
        <v>67</v>
      </c>
      <c r="D88" s="78">
        <v>45170</v>
      </c>
      <c r="E88" s="209">
        <v>29455</v>
      </c>
      <c r="F88" s="344">
        <f t="shared" si="12"/>
        <v>12135.223880597016</v>
      </c>
      <c r="G88" s="394">
        <f t="shared" si="13"/>
        <v>5275.5223880597014</v>
      </c>
      <c r="H88" s="385">
        <f t="shared" si="8"/>
        <v>5884.8322388059696</v>
      </c>
      <c r="I88" s="386">
        <f t="shared" si="9"/>
        <v>348.21492537313435</v>
      </c>
      <c r="J88" s="393">
        <v>45</v>
      </c>
      <c r="K88" s="396">
        <f t="shared" si="14"/>
        <v>23688.793432835817</v>
      </c>
      <c r="L88" s="210">
        <f t="shared" si="15"/>
        <v>2.24E-2</v>
      </c>
      <c r="M88" s="211">
        <f t="shared" si="15"/>
        <v>1.49E-2</v>
      </c>
    </row>
    <row r="89" spans="1:13" s="193" customFormat="1" ht="16.5" customHeight="1" x14ac:dyDescent="0.2">
      <c r="A89" s="370">
        <v>68</v>
      </c>
      <c r="B89" s="120">
        <f t="shared" si="10"/>
        <v>45.333333333333336</v>
      </c>
      <c r="C89" s="371">
        <f t="shared" si="11"/>
        <v>68</v>
      </c>
      <c r="D89" s="78">
        <v>45170</v>
      </c>
      <c r="E89" s="209">
        <v>29455</v>
      </c>
      <c r="F89" s="344">
        <f t="shared" si="12"/>
        <v>11956.764705882351</v>
      </c>
      <c r="G89" s="394">
        <f t="shared" si="13"/>
        <v>5197.9411764705874</v>
      </c>
      <c r="H89" s="385">
        <f t="shared" si="8"/>
        <v>5798.2905882352925</v>
      </c>
      <c r="I89" s="386">
        <f t="shared" si="9"/>
        <v>343.09411764705874</v>
      </c>
      <c r="J89" s="393">
        <v>45</v>
      </c>
      <c r="K89" s="396">
        <f t="shared" si="14"/>
        <v>23341.090588235289</v>
      </c>
      <c r="L89" s="210">
        <f t="shared" si="15"/>
        <v>2.2100000000000002E-2</v>
      </c>
      <c r="M89" s="211">
        <f t="shared" si="15"/>
        <v>1.47E-2</v>
      </c>
    </row>
    <row r="90" spans="1:13" s="193" customFormat="1" ht="16.5" customHeight="1" x14ac:dyDescent="0.2">
      <c r="A90" s="370">
        <v>69</v>
      </c>
      <c r="B90" s="120">
        <f t="shared" si="10"/>
        <v>46</v>
      </c>
      <c r="C90" s="371">
        <f t="shared" si="11"/>
        <v>69</v>
      </c>
      <c r="D90" s="78">
        <v>45170</v>
      </c>
      <c r="E90" s="209">
        <v>29455</v>
      </c>
      <c r="F90" s="344">
        <f t="shared" si="12"/>
        <v>11783.478260869564</v>
      </c>
      <c r="G90" s="394">
        <f t="shared" si="13"/>
        <v>5122.608695652174</v>
      </c>
      <c r="H90" s="385">
        <f t="shared" si="8"/>
        <v>5714.2573913043461</v>
      </c>
      <c r="I90" s="386">
        <f t="shared" si="9"/>
        <v>338.12173913043472</v>
      </c>
      <c r="J90" s="393">
        <v>45</v>
      </c>
      <c r="K90" s="396">
        <f t="shared" si="14"/>
        <v>23003.466086956516</v>
      </c>
      <c r="L90" s="210">
        <f t="shared" si="15"/>
        <v>2.1700000000000001E-2</v>
      </c>
      <c r="M90" s="211">
        <f t="shared" si="15"/>
        <v>1.4500000000000001E-2</v>
      </c>
    </row>
    <row r="91" spans="1:13" s="193" customFormat="1" ht="16.5" customHeight="1" x14ac:dyDescent="0.2">
      <c r="A91" s="372">
        <v>70</v>
      </c>
      <c r="B91" s="120">
        <f t="shared" si="10"/>
        <v>46.666666666666664</v>
      </c>
      <c r="C91" s="371">
        <f t="shared" si="11"/>
        <v>70</v>
      </c>
      <c r="D91" s="78">
        <v>45170</v>
      </c>
      <c r="E91" s="209">
        <v>29455</v>
      </c>
      <c r="F91" s="344">
        <f t="shared" si="12"/>
        <v>11615.142857142857</v>
      </c>
      <c r="G91" s="394">
        <f t="shared" si="13"/>
        <v>5049.4285714285716</v>
      </c>
      <c r="H91" s="385">
        <f t="shared" si="8"/>
        <v>5632.6251428571422</v>
      </c>
      <c r="I91" s="386">
        <f t="shared" si="9"/>
        <v>333.29142857142858</v>
      </c>
      <c r="J91" s="393">
        <v>45</v>
      </c>
      <c r="K91" s="396">
        <f t="shared" si="14"/>
        <v>22675.487999999998</v>
      </c>
      <c r="L91" s="210">
        <f t="shared" si="15"/>
        <v>2.1399999999999999E-2</v>
      </c>
      <c r="M91" s="211">
        <f t="shared" si="15"/>
        <v>1.43E-2</v>
      </c>
    </row>
    <row r="92" spans="1:13" s="193" customFormat="1" ht="16.5" customHeight="1" x14ac:dyDescent="0.2">
      <c r="A92" s="370">
        <v>71</v>
      </c>
      <c r="B92" s="120">
        <f t="shared" si="10"/>
        <v>47.333333333333336</v>
      </c>
      <c r="C92" s="371">
        <f t="shared" si="11"/>
        <v>71</v>
      </c>
      <c r="D92" s="78">
        <v>45170</v>
      </c>
      <c r="E92" s="209">
        <v>29455</v>
      </c>
      <c r="F92" s="344">
        <f t="shared" si="12"/>
        <v>11451.549295774648</v>
      </c>
      <c r="G92" s="394">
        <f t="shared" si="13"/>
        <v>4978.3098591549297</v>
      </c>
      <c r="H92" s="385">
        <f t="shared" si="8"/>
        <v>5553.2923943661972</v>
      </c>
      <c r="I92" s="386">
        <f t="shared" si="9"/>
        <v>328.59718309859159</v>
      </c>
      <c r="J92" s="393">
        <v>45</v>
      </c>
      <c r="K92" s="396">
        <f t="shared" si="14"/>
        <v>22356.748732394368</v>
      </c>
      <c r="L92" s="210">
        <f t="shared" si="15"/>
        <v>2.1100000000000001E-2</v>
      </c>
      <c r="M92" s="211">
        <f t="shared" si="15"/>
        <v>1.41E-2</v>
      </c>
    </row>
    <row r="93" spans="1:13" s="193" customFormat="1" ht="16.5" customHeight="1" x14ac:dyDescent="0.2">
      <c r="A93" s="370">
        <v>72</v>
      </c>
      <c r="B93" s="120">
        <f t="shared" si="10"/>
        <v>48</v>
      </c>
      <c r="C93" s="371">
        <f t="shared" si="11"/>
        <v>72</v>
      </c>
      <c r="D93" s="78">
        <v>45170</v>
      </c>
      <c r="E93" s="209">
        <v>29455</v>
      </c>
      <c r="F93" s="344">
        <f t="shared" si="12"/>
        <v>11292.5</v>
      </c>
      <c r="G93" s="394">
        <f t="shared" si="13"/>
        <v>4909.1666666666661</v>
      </c>
      <c r="H93" s="385">
        <f t="shared" si="8"/>
        <v>5476.163333333333</v>
      </c>
      <c r="I93" s="386">
        <f t="shared" si="9"/>
        <v>324.0333333333333</v>
      </c>
      <c r="J93" s="393">
        <v>45</v>
      </c>
      <c r="K93" s="396">
        <f t="shared" si="14"/>
        <v>22046.863333333331</v>
      </c>
      <c r="L93" s="210">
        <f t="shared" si="15"/>
        <v>2.0799999999999999E-2</v>
      </c>
      <c r="M93" s="211">
        <f t="shared" si="15"/>
        <v>1.3899999999999999E-2</v>
      </c>
    </row>
    <row r="94" spans="1:13" s="193" customFormat="1" ht="16.5" customHeight="1" x14ac:dyDescent="0.2">
      <c r="A94" s="370">
        <v>73</v>
      </c>
      <c r="B94" s="120">
        <f t="shared" si="10"/>
        <v>48.666666666666664</v>
      </c>
      <c r="C94" s="371">
        <f t="shared" si="11"/>
        <v>73</v>
      </c>
      <c r="D94" s="78">
        <v>45170</v>
      </c>
      <c r="E94" s="209">
        <v>29455</v>
      </c>
      <c r="F94" s="344">
        <f t="shared" si="12"/>
        <v>11137.808219178083</v>
      </c>
      <c r="G94" s="394">
        <f t="shared" si="13"/>
        <v>4841.9178082191775</v>
      </c>
      <c r="H94" s="385">
        <f t="shared" si="8"/>
        <v>5401.1473972602735</v>
      </c>
      <c r="I94" s="386">
        <f t="shared" si="9"/>
        <v>319.59452054794519</v>
      </c>
      <c r="J94" s="393">
        <v>45</v>
      </c>
      <c r="K94" s="396">
        <f t="shared" si="14"/>
        <v>21745.467945205477</v>
      </c>
      <c r="L94" s="210">
        <f t="shared" si="15"/>
        <v>2.0500000000000001E-2</v>
      </c>
      <c r="M94" s="211">
        <f t="shared" si="15"/>
        <v>1.37E-2</v>
      </c>
    </row>
    <row r="95" spans="1:13" s="193" customFormat="1" ht="16.5" customHeight="1" x14ac:dyDescent="0.2">
      <c r="A95" s="370">
        <v>74</v>
      </c>
      <c r="B95" s="120">
        <f t="shared" si="10"/>
        <v>49.333333333333336</v>
      </c>
      <c r="C95" s="371">
        <f t="shared" si="11"/>
        <v>74</v>
      </c>
      <c r="D95" s="78">
        <v>45170</v>
      </c>
      <c r="E95" s="209">
        <v>29455</v>
      </c>
      <c r="F95" s="344">
        <f t="shared" si="12"/>
        <v>10987.297297297297</v>
      </c>
      <c r="G95" s="394">
        <f t="shared" si="13"/>
        <v>4776.4864864864867</v>
      </c>
      <c r="H95" s="385">
        <f t="shared" si="8"/>
        <v>5328.1589189189181</v>
      </c>
      <c r="I95" s="386">
        <f t="shared" si="9"/>
        <v>315.2756756756757</v>
      </c>
      <c r="J95" s="393">
        <v>45</v>
      </c>
      <c r="K95" s="396">
        <f t="shared" si="14"/>
        <v>21452.218378378377</v>
      </c>
      <c r="L95" s="210">
        <f t="shared" si="15"/>
        <v>2.0299999999999999E-2</v>
      </c>
      <c r="M95" s="211">
        <f t="shared" si="15"/>
        <v>1.35E-2</v>
      </c>
    </row>
    <row r="96" spans="1:13" s="193" customFormat="1" ht="16.5" customHeight="1" x14ac:dyDescent="0.2">
      <c r="A96" s="370">
        <v>75</v>
      </c>
      <c r="B96" s="120">
        <f t="shared" si="10"/>
        <v>50</v>
      </c>
      <c r="C96" s="371">
        <f t="shared" si="11"/>
        <v>75</v>
      </c>
      <c r="D96" s="78">
        <v>45170</v>
      </c>
      <c r="E96" s="209">
        <v>29455</v>
      </c>
      <c r="F96" s="344">
        <f t="shared" si="12"/>
        <v>10840.8</v>
      </c>
      <c r="G96" s="394">
        <f t="shared" si="13"/>
        <v>4712.8</v>
      </c>
      <c r="H96" s="385">
        <f t="shared" si="8"/>
        <v>5257.1167999999989</v>
      </c>
      <c r="I96" s="386">
        <f t="shared" si="9"/>
        <v>311.072</v>
      </c>
      <c r="J96" s="393">
        <v>45</v>
      </c>
      <c r="K96" s="396">
        <f t="shared" si="14"/>
        <v>21166.788799999998</v>
      </c>
      <c r="L96" s="210">
        <f t="shared" si="15"/>
        <v>0.02</v>
      </c>
      <c r="M96" s="211">
        <f t="shared" si="15"/>
        <v>1.3299999999999999E-2</v>
      </c>
    </row>
    <row r="97" spans="1:13" s="193" customFormat="1" ht="16.5" customHeight="1" x14ac:dyDescent="0.2">
      <c r="A97" s="370">
        <v>76</v>
      </c>
      <c r="B97" s="120">
        <f t="shared" si="10"/>
        <v>50.666666666666664</v>
      </c>
      <c r="C97" s="371">
        <f t="shared" si="11"/>
        <v>76</v>
      </c>
      <c r="D97" s="78">
        <v>45170</v>
      </c>
      <c r="E97" s="209">
        <v>29455</v>
      </c>
      <c r="F97" s="344">
        <f t="shared" si="12"/>
        <v>10698.157894736843</v>
      </c>
      <c r="G97" s="394">
        <f t="shared" si="13"/>
        <v>4650.78947368421</v>
      </c>
      <c r="H97" s="385">
        <f t="shared" si="8"/>
        <v>5187.9442105263151</v>
      </c>
      <c r="I97" s="386">
        <f t="shared" si="9"/>
        <v>306.97894736842107</v>
      </c>
      <c r="J97" s="393">
        <v>45</v>
      </c>
      <c r="K97" s="396">
        <f t="shared" si="14"/>
        <v>20888.87052631579</v>
      </c>
      <c r="L97" s="210">
        <f t="shared" si="15"/>
        <v>1.9699999999999999E-2</v>
      </c>
      <c r="M97" s="211">
        <f t="shared" si="15"/>
        <v>1.32E-2</v>
      </c>
    </row>
    <row r="98" spans="1:13" s="193" customFormat="1" ht="16.5" customHeight="1" x14ac:dyDescent="0.2">
      <c r="A98" s="370">
        <v>77</v>
      </c>
      <c r="B98" s="120">
        <f t="shared" si="10"/>
        <v>51.333333333333336</v>
      </c>
      <c r="C98" s="371">
        <f t="shared" si="11"/>
        <v>77</v>
      </c>
      <c r="D98" s="78">
        <v>45170</v>
      </c>
      <c r="E98" s="209">
        <v>29455</v>
      </c>
      <c r="F98" s="344">
        <f t="shared" si="12"/>
        <v>10559.220779220779</v>
      </c>
      <c r="G98" s="394">
        <f t="shared" si="13"/>
        <v>4590.3896103896104</v>
      </c>
      <c r="H98" s="385">
        <f t="shared" si="8"/>
        <v>5120.568311688311</v>
      </c>
      <c r="I98" s="386">
        <f t="shared" si="9"/>
        <v>302.99220779220781</v>
      </c>
      <c r="J98" s="393">
        <v>45</v>
      </c>
      <c r="K98" s="396">
        <f t="shared" si="14"/>
        <v>20618.17090909091</v>
      </c>
      <c r="L98" s="210">
        <f t="shared" si="15"/>
        <v>1.95E-2</v>
      </c>
      <c r="M98" s="211">
        <f t="shared" si="15"/>
        <v>1.2999999999999999E-2</v>
      </c>
    </row>
    <row r="99" spans="1:13" s="193" customFormat="1" ht="16.5" customHeight="1" x14ac:dyDescent="0.2">
      <c r="A99" s="370">
        <v>78</v>
      </c>
      <c r="B99" s="120">
        <f t="shared" si="10"/>
        <v>52</v>
      </c>
      <c r="C99" s="371">
        <f t="shared" si="11"/>
        <v>78</v>
      </c>
      <c r="D99" s="78">
        <v>45170</v>
      </c>
      <c r="E99" s="209">
        <v>29455</v>
      </c>
      <c r="F99" s="344">
        <f t="shared" si="12"/>
        <v>10423.846153846154</v>
      </c>
      <c r="G99" s="394">
        <f t="shared" si="13"/>
        <v>4531.5384615384619</v>
      </c>
      <c r="H99" s="385">
        <f t="shared" si="8"/>
        <v>5054.92</v>
      </c>
      <c r="I99" s="386">
        <f t="shared" si="9"/>
        <v>299.10769230769233</v>
      </c>
      <c r="J99" s="393">
        <v>45</v>
      </c>
      <c r="K99" s="396">
        <f t="shared" si="14"/>
        <v>20354.412307692306</v>
      </c>
      <c r="L99" s="210">
        <f t="shared" si="15"/>
        <v>1.9199999999999998E-2</v>
      </c>
      <c r="M99" s="211">
        <f t="shared" si="15"/>
        <v>1.2800000000000001E-2</v>
      </c>
    </row>
    <row r="100" spans="1:13" s="193" customFormat="1" ht="16.5" customHeight="1" x14ac:dyDescent="0.2">
      <c r="A100" s="370">
        <v>79</v>
      </c>
      <c r="B100" s="120">
        <f t="shared" si="10"/>
        <v>52.666666666666664</v>
      </c>
      <c r="C100" s="371">
        <f t="shared" si="11"/>
        <v>79</v>
      </c>
      <c r="D100" s="78">
        <v>45170</v>
      </c>
      <c r="E100" s="209">
        <v>29455</v>
      </c>
      <c r="F100" s="344">
        <f t="shared" si="12"/>
        <v>10291.898734177215</v>
      </c>
      <c r="G100" s="394">
        <f t="shared" si="13"/>
        <v>4474.1772151898731</v>
      </c>
      <c r="H100" s="385">
        <f t="shared" si="8"/>
        <v>4990.9336708860756</v>
      </c>
      <c r="I100" s="386">
        <f t="shared" si="9"/>
        <v>295.32151898734179</v>
      </c>
      <c r="J100" s="393">
        <v>45</v>
      </c>
      <c r="K100" s="396">
        <f t="shared" si="14"/>
        <v>20097.331139240505</v>
      </c>
      <c r="L100" s="210">
        <f t="shared" si="15"/>
        <v>1.9E-2</v>
      </c>
      <c r="M100" s="211">
        <f t="shared" si="15"/>
        <v>1.2699999999999999E-2</v>
      </c>
    </row>
    <row r="101" spans="1:13" s="193" customFormat="1" ht="16.5" customHeight="1" x14ac:dyDescent="0.2">
      <c r="A101" s="372">
        <v>80</v>
      </c>
      <c r="B101" s="120">
        <f t="shared" si="10"/>
        <v>53.333333333333336</v>
      </c>
      <c r="C101" s="371">
        <f t="shared" si="11"/>
        <v>80</v>
      </c>
      <c r="D101" s="78">
        <v>45170</v>
      </c>
      <c r="E101" s="209">
        <v>29455</v>
      </c>
      <c r="F101" s="344">
        <f t="shared" si="12"/>
        <v>10163.25</v>
      </c>
      <c r="G101" s="394">
        <f t="shared" si="13"/>
        <v>4418.25</v>
      </c>
      <c r="H101" s="385">
        <f t="shared" si="8"/>
        <v>4928.5469999999996</v>
      </c>
      <c r="I101" s="386">
        <f t="shared" si="9"/>
        <v>291.63</v>
      </c>
      <c r="J101" s="393">
        <v>45</v>
      </c>
      <c r="K101" s="396">
        <f t="shared" si="14"/>
        <v>19846.677</v>
      </c>
      <c r="L101" s="210">
        <f t="shared" si="15"/>
        <v>1.8800000000000001E-2</v>
      </c>
      <c r="M101" s="211">
        <f t="shared" si="15"/>
        <v>1.2500000000000001E-2</v>
      </c>
    </row>
    <row r="102" spans="1:13" s="193" customFormat="1" ht="16.5" customHeight="1" x14ac:dyDescent="0.2">
      <c r="A102" s="370">
        <v>81</v>
      </c>
      <c r="B102" s="120">
        <f t="shared" si="10"/>
        <v>54</v>
      </c>
      <c r="C102" s="371">
        <f t="shared" si="11"/>
        <v>81</v>
      </c>
      <c r="D102" s="78">
        <v>45170</v>
      </c>
      <c r="E102" s="209">
        <v>29455</v>
      </c>
      <c r="F102" s="344">
        <f t="shared" si="12"/>
        <v>10037.777777777777</v>
      </c>
      <c r="G102" s="394">
        <f t="shared" si="13"/>
        <v>4363.7037037037035</v>
      </c>
      <c r="H102" s="385">
        <f t="shared" si="8"/>
        <v>4867.70074074074</v>
      </c>
      <c r="I102" s="386">
        <f t="shared" si="9"/>
        <v>288.02962962962965</v>
      </c>
      <c r="J102" s="393">
        <v>45</v>
      </c>
      <c r="K102" s="396">
        <f t="shared" si="14"/>
        <v>19602.211851851851</v>
      </c>
      <c r="L102" s="210">
        <f t="shared" si="15"/>
        <v>1.8499999999999999E-2</v>
      </c>
      <c r="M102" s="211">
        <f t="shared" si="15"/>
        <v>1.23E-2</v>
      </c>
    </row>
    <row r="103" spans="1:13" s="193" customFormat="1" ht="16.5" customHeight="1" x14ac:dyDescent="0.2">
      <c r="A103" s="370">
        <v>82</v>
      </c>
      <c r="B103" s="120">
        <f t="shared" si="10"/>
        <v>54.666666666666664</v>
      </c>
      <c r="C103" s="371">
        <f t="shared" si="11"/>
        <v>82</v>
      </c>
      <c r="D103" s="78">
        <v>45170</v>
      </c>
      <c r="E103" s="209">
        <v>29455</v>
      </c>
      <c r="F103" s="344">
        <f t="shared" si="12"/>
        <v>9915.3658536585372</v>
      </c>
      <c r="G103" s="394">
        <f t="shared" si="13"/>
        <v>4310.4878048780492</v>
      </c>
      <c r="H103" s="385">
        <f t="shared" si="8"/>
        <v>4808.3385365853665</v>
      </c>
      <c r="I103" s="386">
        <f t="shared" si="9"/>
        <v>284.51707317073175</v>
      </c>
      <c r="J103" s="393">
        <v>45</v>
      </c>
      <c r="K103" s="396">
        <f t="shared" si="14"/>
        <v>19363.709268292689</v>
      </c>
      <c r="L103" s="210">
        <f t="shared" si="15"/>
        <v>1.83E-2</v>
      </c>
      <c r="M103" s="211">
        <f t="shared" si="15"/>
        <v>1.2200000000000001E-2</v>
      </c>
    </row>
    <row r="104" spans="1:13" s="193" customFormat="1" ht="16.5" customHeight="1" x14ac:dyDescent="0.2">
      <c r="A104" s="370">
        <v>83</v>
      </c>
      <c r="B104" s="120">
        <f t="shared" si="10"/>
        <v>55.333333333333336</v>
      </c>
      <c r="C104" s="371">
        <f t="shared" si="11"/>
        <v>83</v>
      </c>
      <c r="D104" s="78">
        <v>45170</v>
      </c>
      <c r="E104" s="209">
        <v>29455</v>
      </c>
      <c r="F104" s="344">
        <f t="shared" si="12"/>
        <v>9795.9036144578313</v>
      </c>
      <c r="G104" s="394">
        <f t="shared" si="13"/>
        <v>4258.5542168674701</v>
      </c>
      <c r="H104" s="385">
        <f t="shared" si="8"/>
        <v>4750.406746987951</v>
      </c>
      <c r="I104" s="386">
        <f t="shared" si="9"/>
        <v>281.089156626506</v>
      </c>
      <c r="J104" s="393">
        <v>45</v>
      </c>
      <c r="K104" s="396">
        <f t="shared" si="14"/>
        <v>19130.953734939758</v>
      </c>
      <c r="L104" s="210">
        <f t="shared" si="15"/>
        <v>1.8100000000000002E-2</v>
      </c>
      <c r="M104" s="211">
        <f t="shared" si="15"/>
        <v>1.2E-2</v>
      </c>
    </row>
    <row r="105" spans="1:13" s="193" customFormat="1" ht="16.5" customHeight="1" x14ac:dyDescent="0.2">
      <c r="A105" s="370">
        <v>84</v>
      </c>
      <c r="B105" s="120">
        <f t="shared" si="10"/>
        <v>56</v>
      </c>
      <c r="C105" s="371">
        <f t="shared" si="11"/>
        <v>84</v>
      </c>
      <c r="D105" s="78">
        <v>45170</v>
      </c>
      <c r="E105" s="209">
        <v>29455</v>
      </c>
      <c r="F105" s="344">
        <f t="shared" si="12"/>
        <v>9679.2857142857138</v>
      </c>
      <c r="G105" s="394">
        <f t="shared" si="13"/>
        <v>4207.8571428571422</v>
      </c>
      <c r="H105" s="385">
        <f t="shared" si="8"/>
        <v>4693.8542857142847</v>
      </c>
      <c r="I105" s="386">
        <f t="shared" si="9"/>
        <v>277.74285714285713</v>
      </c>
      <c r="J105" s="393">
        <v>45</v>
      </c>
      <c r="K105" s="396">
        <f t="shared" si="14"/>
        <v>18903.739999999998</v>
      </c>
      <c r="L105" s="210">
        <f t="shared" si="15"/>
        <v>1.7899999999999999E-2</v>
      </c>
      <c r="M105" s="211">
        <f t="shared" si="15"/>
        <v>1.1900000000000001E-2</v>
      </c>
    </row>
    <row r="106" spans="1:13" s="193" customFormat="1" ht="16.5" customHeight="1" x14ac:dyDescent="0.2">
      <c r="A106" s="370">
        <v>85</v>
      </c>
      <c r="B106" s="120">
        <f t="shared" si="10"/>
        <v>56.666666666666664</v>
      </c>
      <c r="C106" s="371">
        <f t="shared" si="11"/>
        <v>85</v>
      </c>
      <c r="D106" s="78">
        <v>45170</v>
      </c>
      <c r="E106" s="209">
        <v>29455</v>
      </c>
      <c r="F106" s="344">
        <f t="shared" si="12"/>
        <v>9565.4117647058829</v>
      </c>
      <c r="G106" s="394">
        <f t="shared" si="13"/>
        <v>4158.3529411764703</v>
      </c>
      <c r="H106" s="385">
        <f t="shared" si="8"/>
        <v>4638.6324705882353</v>
      </c>
      <c r="I106" s="386">
        <f t="shared" si="9"/>
        <v>274.47529411764708</v>
      </c>
      <c r="J106" s="393">
        <v>45</v>
      </c>
      <c r="K106" s="396">
        <f t="shared" si="14"/>
        <v>18681.872470588238</v>
      </c>
      <c r="L106" s="210">
        <f t="shared" si="15"/>
        <v>1.7600000000000001E-2</v>
      </c>
      <c r="M106" s="211">
        <f t="shared" si="15"/>
        <v>1.18E-2</v>
      </c>
    </row>
    <row r="107" spans="1:13" s="193" customFormat="1" ht="16.5" customHeight="1" x14ac:dyDescent="0.2">
      <c r="A107" s="370">
        <v>86</v>
      </c>
      <c r="B107" s="120">
        <f t="shared" si="10"/>
        <v>57.333333333333336</v>
      </c>
      <c r="C107" s="371">
        <f t="shared" si="11"/>
        <v>86</v>
      </c>
      <c r="D107" s="78">
        <v>45170</v>
      </c>
      <c r="E107" s="209">
        <v>29455</v>
      </c>
      <c r="F107" s="344">
        <f t="shared" si="12"/>
        <v>9454.1860465116279</v>
      </c>
      <c r="G107" s="394">
        <f t="shared" si="13"/>
        <v>4110</v>
      </c>
      <c r="H107" s="385">
        <f t="shared" si="8"/>
        <v>4584.6948837209302</v>
      </c>
      <c r="I107" s="386">
        <f t="shared" si="9"/>
        <v>271.28372093023256</v>
      </c>
      <c r="J107" s="393">
        <v>45</v>
      </c>
      <c r="K107" s="396">
        <f t="shared" si="14"/>
        <v>18465.164651162791</v>
      </c>
      <c r="L107" s="210">
        <f t="shared" si="15"/>
        <v>1.7399999999999999E-2</v>
      </c>
      <c r="M107" s="211">
        <f t="shared" si="15"/>
        <v>1.1599999999999999E-2</v>
      </c>
    </row>
    <row r="108" spans="1:13" s="193" customFormat="1" ht="16.5" customHeight="1" x14ac:dyDescent="0.2">
      <c r="A108" s="370">
        <v>87</v>
      </c>
      <c r="B108" s="120">
        <f t="shared" si="10"/>
        <v>58</v>
      </c>
      <c r="C108" s="371">
        <f t="shared" si="11"/>
        <v>87</v>
      </c>
      <c r="D108" s="78">
        <v>45170</v>
      </c>
      <c r="E108" s="209">
        <v>29455</v>
      </c>
      <c r="F108" s="344">
        <f t="shared" si="12"/>
        <v>9345.5172413793098</v>
      </c>
      <c r="G108" s="394">
        <f t="shared" si="13"/>
        <v>4062.7586206896549</v>
      </c>
      <c r="H108" s="385">
        <f t="shared" si="8"/>
        <v>4531.9972413793093</v>
      </c>
      <c r="I108" s="386">
        <f t="shared" si="9"/>
        <v>268.16551724137929</v>
      </c>
      <c r="J108" s="393">
        <v>45</v>
      </c>
      <c r="K108" s="396">
        <f t="shared" si="14"/>
        <v>18253.438620689649</v>
      </c>
      <c r="L108" s="210">
        <f t="shared" si="15"/>
        <v>1.72E-2</v>
      </c>
      <c r="M108" s="211">
        <f t="shared" si="15"/>
        <v>1.15E-2</v>
      </c>
    </row>
    <row r="109" spans="1:13" s="193" customFormat="1" ht="16.5" customHeight="1" x14ac:dyDescent="0.2">
      <c r="A109" s="370">
        <v>88</v>
      </c>
      <c r="B109" s="120">
        <f t="shared" si="10"/>
        <v>58.666666666666664</v>
      </c>
      <c r="C109" s="371">
        <f t="shared" si="11"/>
        <v>88</v>
      </c>
      <c r="D109" s="78">
        <v>45170</v>
      </c>
      <c r="E109" s="209">
        <v>29455</v>
      </c>
      <c r="F109" s="344">
        <f t="shared" si="12"/>
        <v>9239.318181818182</v>
      </c>
      <c r="G109" s="394">
        <f t="shared" si="13"/>
        <v>4016.5909090909095</v>
      </c>
      <c r="H109" s="385">
        <f t="shared" si="8"/>
        <v>4480.4972727272725</v>
      </c>
      <c r="I109" s="386">
        <f t="shared" si="9"/>
        <v>265.11818181818182</v>
      </c>
      <c r="J109" s="393">
        <v>45</v>
      </c>
      <c r="K109" s="396">
        <f t="shared" si="14"/>
        <v>18046.524545454547</v>
      </c>
      <c r="L109" s="210">
        <f t="shared" si="15"/>
        <v>1.7000000000000001E-2</v>
      </c>
      <c r="M109" s="211">
        <f t="shared" si="15"/>
        <v>1.14E-2</v>
      </c>
    </row>
    <row r="110" spans="1:13" s="193" customFormat="1" ht="16.5" customHeight="1" x14ac:dyDescent="0.2">
      <c r="A110" s="370">
        <v>89</v>
      </c>
      <c r="B110" s="120">
        <f t="shared" si="10"/>
        <v>59.333333333333336</v>
      </c>
      <c r="C110" s="371">
        <f t="shared" si="11"/>
        <v>89</v>
      </c>
      <c r="D110" s="78">
        <v>45170</v>
      </c>
      <c r="E110" s="209">
        <v>29455</v>
      </c>
      <c r="F110" s="344">
        <f t="shared" si="12"/>
        <v>9135.5056179775274</v>
      </c>
      <c r="G110" s="394">
        <f t="shared" si="13"/>
        <v>3971.4606741573034</v>
      </c>
      <c r="H110" s="385">
        <f t="shared" si="8"/>
        <v>4430.1546067415729</v>
      </c>
      <c r="I110" s="386">
        <f t="shared" si="9"/>
        <v>262.13932584269662</v>
      </c>
      <c r="J110" s="393">
        <v>45</v>
      </c>
      <c r="K110" s="396">
        <f t="shared" si="14"/>
        <v>17844.260224719103</v>
      </c>
      <c r="L110" s="210">
        <f t="shared" si="15"/>
        <v>1.6899999999999998E-2</v>
      </c>
      <c r="M110" s="211">
        <f t="shared" si="15"/>
        <v>1.12E-2</v>
      </c>
    </row>
    <row r="111" spans="1:13" s="193" customFormat="1" ht="16.5" customHeight="1" x14ac:dyDescent="0.2">
      <c r="A111" s="372">
        <v>90</v>
      </c>
      <c r="B111" s="120">
        <f t="shared" si="10"/>
        <v>60</v>
      </c>
      <c r="C111" s="371">
        <f t="shared" si="11"/>
        <v>90</v>
      </c>
      <c r="D111" s="78">
        <v>45170</v>
      </c>
      <c r="E111" s="209">
        <v>29455</v>
      </c>
      <c r="F111" s="344">
        <f t="shared" si="12"/>
        <v>9034</v>
      </c>
      <c r="G111" s="394">
        <f t="shared" si="13"/>
        <v>3927.333333333333</v>
      </c>
      <c r="H111" s="385">
        <f t="shared" si="8"/>
        <v>4380.9306666666662</v>
      </c>
      <c r="I111" s="386">
        <f t="shared" si="9"/>
        <v>259.22666666666663</v>
      </c>
      <c r="J111" s="393">
        <v>45</v>
      </c>
      <c r="K111" s="396">
        <f t="shared" si="14"/>
        <v>17646.490666666665</v>
      </c>
      <c r="L111" s="210">
        <f t="shared" si="15"/>
        <v>1.67E-2</v>
      </c>
      <c r="M111" s="211">
        <f t="shared" si="15"/>
        <v>1.11E-2</v>
      </c>
    </row>
    <row r="112" spans="1:13" s="193" customFormat="1" ht="16.5" customHeight="1" x14ac:dyDescent="0.2">
      <c r="A112" s="370">
        <v>91</v>
      </c>
      <c r="B112" s="120">
        <f t="shared" si="10"/>
        <v>60.666666666666664</v>
      </c>
      <c r="C112" s="371">
        <f t="shared" si="11"/>
        <v>91</v>
      </c>
      <c r="D112" s="78">
        <v>45170</v>
      </c>
      <c r="E112" s="209">
        <v>29455</v>
      </c>
      <c r="F112" s="344">
        <f t="shared" si="12"/>
        <v>8934.7252747252751</v>
      </c>
      <c r="G112" s="394">
        <f t="shared" si="13"/>
        <v>3884.1758241758243</v>
      </c>
      <c r="H112" s="385">
        <f t="shared" si="8"/>
        <v>4332.7885714285712</v>
      </c>
      <c r="I112" s="386">
        <f t="shared" si="9"/>
        <v>256.37802197802199</v>
      </c>
      <c r="J112" s="393">
        <v>45</v>
      </c>
      <c r="K112" s="396">
        <f t="shared" si="14"/>
        <v>17453.067692307697</v>
      </c>
      <c r="L112" s="210">
        <f t="shared" si="15"/>
        <v>1.6500000000000001E-2</v>
      </c>
      <c r="M112" s="211">
        <f t="shared" si="15"/>
        <v>1.0999999999999999E-2</v>
      </c>
    </row>
    <row r="113" spans="1:13" s="193" customFormat="1" ht="16.5" customHeight="1" x14ac:dyDescent="0.2">
      <c r="A113" s="370">
        <v>92</v>
      </c>
      <c r="B113" s="120">
        <f t="shared" si="10"/>
        <v>61.333333333333336</v>
      </c>
      <c r="C113" s="371">
        <f t="shared" si="11"/>
        <v>92</v>
      </c>
      <c r="D113" s="78">
        <v>45170</v>
      </c>
      <c r="E113" s="209">
        <v>29455</v>
      </c>
      <c r="F113" s="344">
        <f t="shared" si="12"/>
        <v>8837.6086956521722</v>
      </c>
      <c r="G113" s="394">
        <f t="shared" si="13"/>
        <v>3841.9565217391305</v>
      </c>
      <c r="H113" s="385">
        <f t="shared" si="8"/>
        <v>4285.6930434782598</v>
      </c>
      <c r="I113" s="386">
        <f t="shared" si="9"/>
        <v>253.59130434782605</v>
      </c>
      <c r="J113" s="393">
        <v>45</v>
      </c>
      <c r="K113" s="396">
        <f t="shared" si="14"/>
        <v>17263.849565217388</v>
      </c>
      <c r="L113" s="210">
        <f t="shared" si="15"/>
        <v>1.6299999999999999E-2</v>
      </c>
      <c r="M113" s="211">
        <f t="shared" si="15"/>
        <v>1.09E-2</v>
      </c>
    </row>
    <row r="114" spans="1:13" s="193" customFormat="1" ht="16.5" customHeight="1" x14ac:dyDescent="0.2">
      <c r="A114" s="370">
        <v>93</v>
      </c>
      <c r="B114" s="120">
        <f t="shared" si="10"/>
        <v>62</v>
      </c>
      <c r="C114" s="371">
        <f t="shared" si="11"/>
        <v>93</v>
      </c>
      <c r="D114" s="78">
        <v>45170</v>
      </c>
      <c r="E114" s="209">
        <v>29455</v>
      </c>
      <c r="F114" s="344">
        <f t="shared" si="12"/>
        <v>8742.5806451612898</v>
      </c>
      <c r="G114" s="394">
        <f t="shared" si="13"/>
        <v>3800.6451612903229</v>
      </c>
      <c r="H114" s="385">
        <f t="shared" si="8"/>
        <v>4239.6103225806446</v>
      </c>
      <c r="I114" s="386">
        <f t="shared" si="9"/>
        <v>250.86451612903227</v>
      </c>
      <c r="J114" s="393">
        <v>45</v>
      </c>
      <c r="K114" s="396">
        <f t="shared" si="14"/>
        <v>17078.700645161291</v>
      </c>
      <c r="L114" s="210">
        <f t="shared" si="15"/>
        <v>1.61E-2</v>
      </c>
      <c r="M114" s="211">
        <f t="shared" si="15"/>
        <v>1.0800000000000001E-2</v>
      </c>
    </row>
    <row r="115" spans="1:13" s="193" customFormat="1" ht="16.5" customHeight="1" x14ac:dyDescent="0.2">
      <c r="A115" s="370">
        <v>94</v>
      </c>
      <c r="B115" s="120">
        <f t="shared" si="10"/>
        <v>62.666666666666664</v>
      </c>
      <c r="C115" s="371">
        <f t="shared" si="11"/>
        <v>94</v>
      </c>
      <c r="D115" s="78">
        <v>45170</v>
      </c>
      <c r="E115" s="209">
        <v>29455</v>
      </c>
      <c r="F115" s="344">
        <f t="shared" si="12"/>
        <v>8649.5744680851076</v>
      </c>
      <c r="G115" s="394">
        <f t="shared" si="13"/>
        <v>3760.2127659574467</v>
      </c>
      <c r="H115" s="385">
        <f t="shared" si="8"/>
        <v>4194.5080851063831</v>
      </c>
      <c r="I115" s="386">
        <f t="shared" si="9"/>
        <v>248.19574468085111</v>
      </c>
      <c r="J115" s="393">
        <v>45</v>
      </c>
      <c r="K115" s="396">
        <f t="shared" si="14"/>
        <v>16897.491063829788</v>
      </c>
      <c r="L115" s="210">
        <f t="shared" si="15"/>
        <v>1.6E-2</v>
      </c>
      <c r="M115" s="211">
        <f t="shared" si="15"/>
        <v>1.06E-2</v>
      </c>
    </row>
    <row r="116" spans="1:13" s="193" customFormat="1" ht="16.5" customHeight="1" x14ac:dyDescent="0.2">
      <c r="A116" s="370">
        <v>95</v>
      </c>
      <c r="B116" s="120">
        <f t="shared" si="10"/>
        <v>63.333333333333336</v>
      </c>
      <c r="C116" s="371">
        <f t="shared" si="11"/>
        <v>95</v>
      </c>
      <c r="D116" s="78">
        <v>45170</v>
      </c>
      <c r="E116" s="209">
        <v>29455</v>
      </c>
      <c r="F116" s="344">
        <f t="shared" si="12"/>
        <v>8558.5263157894733</v>
      </c>
      <c r="G116" s="394">
        <f t="shared" si="13"/>
        <v>3720.6315789473683</v>
      </c>
      <c r="H116" s="385">
        <f t="shared" si="8"/>
        <v>4150.3553684210519</v>
      </c>
      <c r="I116" s="386">
        <f t="shared" si="9"/>
        <v>245.58315789473684</v>
      </c>
      <c r="J116" s="393">
        <v>45</v>
      </c>
      <c r="K116" s="396">
        <f t="shared" si="14"/>
        <v>16720.096421052629</v>
      </c>
      <c r="L116" s="210">
        <f t="shared" si="15"/>
        <v>1.5800000000000002E-2</v>
      </c>
      <c r="M116" s="211">
        <f t="shared" si="15"/>
        <v>1.0500000000000001E-2</v>
      </c>
    </row>
    <row r="117" spans="1:13" s="193" customFormat="1" ht="16.5" customHeight="1" x14ac:dyDescent="0.2">
      <c r="A117" s="370">
        <v>96</v>
      </c>
      <c r="B117" s="120">
        <f t="shared" si="10"/>
        <v>64</v>
      </c>
      <c r="C117" s="371">
        <f t="shared" si="11"/>
        <v>96</v>
      </c>
      <c r="D117" s="78">
        <v>45170</v>
      </c>
      <c r="E117" s="209">
        <v>29455</v>
      </c>
      <c r="F117" s="344">
        <f t="shared" si="12"/>
        <v>8469.375</v>
      </c>
      <c r="G117" s="394">
        <f t="shared" si="13"/>
        <v>3681.8749999999995</v>
      </c>
      <c r="H117" s="385">
        <f t="shared" si="8"/>
        <v>4107.1224999999995</v>
      </c>
      <c r="I117" s="386">
        <f t="shared" si="9"/>
        <v>243.02500000000001</v>
      </c>
      <c r="J117" s="393">
        <v>45</v>
      </c>
      <c r="K117" s="396">
        <f t="shared" si="14"/>
        <v>16546.397499999999</v>
      </c>
      <c r="L117" s="210">
        <f t="shared" si="15"/>
        <v>1.5599999999999999E-2</v>
      </c>
      <c r="M117" s="211">
        <f t="shared" si="15"/>
        <v>1.04E-2</v>
      </c>
    </row>
    <row r="118" spans="1:13" s="193" customFormat="1" ht="16.5" customHeight="1" x14ac:dyDescent="0.2">
      <c r="A118" s="370">
        <v>97</v>
      </c>
      <c r="B118" s="120">
        <f t="shared" si="10"/>
        <v>64.666666666666671</v>
      </c>
      <c r="C118" s="371">
        <f t="shared" si="11"/>
        <v>97</v>
      </c>
      <c r="D118" s="78">
        <v>45170</v>
      </c>
      <c r="E118" s="209">
        <v>29455</v>
      </c>
      <c r="F118" s="344">
        <f t="shared" si="12"/>
        <v>8382.0618556701029</v>
      </c>
      <c r="G118" s="394">
        <f t="shared" si="13"/>
        <v>3643.9175257731958</v>
      </c>
      <c r="H118" s="385">
        <f t="shared" si="8"/>
        <v>4064.7810309278348</v>
      </c>
      <c r="I118" s="386">
        <f t="shared" si="9"/>
        <v>240.51958762886599</v>
      </c>
      <c r="J118" s="393">
        <v>45</v>
      </c>
      <c r="K118" s="396">
        <f t="shared" si="14"/>
        <v>16376.28</v>
      </c>
      <c r="L118" s="210">
        <f t="shared" si="15"/>
        <v>1.55E-2</v>
      </c>
      <c r="M118" s="211">
        <f t="shared" si="15"/>
        <v>1.03E-2</v>
      </c>
    </row>
    <row r="119" spans="1:13" s="193" customFormat="1" ht="16.5" customHeight="1" x14ac:dyDescent="0.2">
      <c r="A119" s="370">
        <v>98</v>
      </c>
      <c r="B119" s="120">
        <f t="shared" si="10"/>
        <v>65.333333333333329</v>
      </c>
      <c r="C119" s="371">
        <f t="shared" si="11"/>
        <v>98</v>
      </c>
      <c r="D119" s="78">
        <v>45170</v>
      </c>
      <c r="E119" s="209">
        <v>29455</v>
      </c>
      <c r="F119" s="344">
        <f t="shared" si="12"/>
        <v>8296.5306122448983</v>
      </c>
      <c r="G119" s="394">
        <f t="shared" si="13"/>
        <v>3606.7346938775509</v>
      </c>
      <c r="H119" s="385">
        <f t="shared" si="8"/>
        <v>4023.3036734693869</v>
      </c>
      <c r="I119" s="386">
        <f t="shared" si="9"/>
        <v>238.06530612244896</v>
      </c>
      <c r="J119" s="393">
        <v>45</v>
      </c>
      <c r="K119" s="396">
        <f t="shared" si="14"/>
        <v>16209.634285714284</v>
      </c>
      <c r="L119" s="210">
        <f t="shared" si="15"/>
        <v>1.5299999999999999E-2</v>
      </c>
      <c r="M119" s="211">
        <f t="shared" si="15"/>
        <v>1.0200000000000001E-2</v>
      </c>
    </row>
    <row r="120" spans="1:13" s="193" customFormat="1" ht="16.5" customHeight="1" x14ac:dyDescent="0.2">
      <c r="A120" s="370">
        <v>99</v>
      </c>
      <c r="B120" s="120">
        <f t="shared" si="10"/>
        <v>66</v>
      </c>
      <c r="C120" s="371">
        <f t="shared" si="11"/>
        <v>99</v>
      </c>
      <c r="D120" s="78">
        <v>45170</v>
      </c>
      <c r="E120" s="209">
        <v>29455</v>
      </c>
      <c r="F120" s="344">
        <f t="shared" si="12"/>
        <v>8212.7272727272721</v>
      </c>
      <c r="G120" s="394">
        <f t="shared" si="13"/>
        <v>3570.3030303030305</v>
      </c>
      <c r="H120" s="385">
        <f t="shared" si="8"/>
        <v>3982.6642424242418</v>
      </c>
      <c r="I120" s="386">
        <f t="shared" si="9"/>
        <v>235.66060606060606</v>
      </c>
      <c r="J120" s="393">
        <v>45</v>
      </c>
      <c r="K120" s="396">
        <f t="shared" si="14"/>
        <v>16046.35515151515</v>
      </c>
      <c r="L120" s="210">
        <f t="shared" si="15"/>
        <v>1.52E-2</v>
      </c>
      <c r="M120" s="211">
        <f t="shared" si="15"/>
        <v>1.01E-2</v>
      </c>
    </row>
    <row r="121" spans="1:13" s="193" customFormat="1" ht="16.5" customHeight="1" x14ac:dyDescent="0.2">
      <c r="A121" s="372">
        <v>100</v>
      </c>
      <c r="B121" s="120">
        <f t="shared" si="10"/>
        <v>66.666666666666671</v>
      </c>
      <c r="C121" s="371">
        <f t="shared" si="11"/>
        <v>100</v>
      </c>
      <c r="D121" s="78">
        <v>45170</v>
      </c>
      <c r="E121" s="209">
        <v>29455</v>
      </c>
      <c r="F121" s="344">
        <f t="shared" si="12"/>
        <v>8130.5999999999995</v>
      </c>
      <c r="G121" s="394">
        <f t="shared" si="13"/>
        <v>3534.6000000000004</v>
      </c>
      <c r="H121" s="385">
        <f t="shared" si="8"/>
        <v>3942.8375999999998</v>
      </c>
      <c r="I121" s="386">
        <f t="shared" si="9"/>
        <v>233.30400000000003</v>
      </c>
      <c r="J121" s="393">
        <v>45</v>
      </c>
      <c r="K121" s="396">
        <f t="shared" si="14"/>
        <v>15886.3416</v>
      </c>
      <c r="L121" s="210">
        <f t="shared" si="15"/>
        <v>1.4999999999999999E-2</v>
      </c>
      <c r="M121" s="211">
        <f t="shared" si="15"/>
        <v>0.01</v>
      </c>
    </row>
    <row r="122" spans="1:13" s="193" customFormat="1" ht="16.5" customHeight="1" x14ac:dyDescent="0.2">
      <c r="A122" s="370">
        <v>101</v>
      </c>
      <c r="B122" s="120">
        <f t="shared" si="10"/>
        <v>67.333333333333329</v>
      </c>
      <c r="C122" s="371">
        <f t="shared" si="11"/>
        <v>101</v>
      </c>
      <c r="D122" s="78">
        <v>45170</v>
      </c>
      <c r="E122" s="209">
        <v>29455</v>
      </c>
      <c r="F122" s="344">
        <f t="shared" si="12"/>
        <v>8050.0990099009905</v>
      </c>
      <c r="G122" s="394">
        <f t="shared" si="13"/>
        <v>3499.6039603960398</v>
      </c>
      <c r="H122" s="385">
        <f t="shared" si="8"/>
        <v>3903.7996039603959</v>
      </c>
      <c r="I122" s="386">
        <f t="shared" si="9"/>
        <v>230.99405940594062</v>
      </c>
      <c r="J122" s="393">
        <v>45</v>
      </c>
      <c r="K122" s="396">
        <f t="shared" si="14"/>
        <v>15729.496633663366</v>
      </c>
      <c r="L122" s="210">
        <f t="shared" si="15"/>
        <v>1.49E-2</v>
      </c>
      <c r="M122" s="211">
        <f t="shared" si="15"/>
        <v>9.9000000000000008E-3</v>
      </c>
    </row>
    <row r="123" spans="1:13" s="193" customFormat="1" ht="16.5" customHeight="1" x14ac:dyDescent="0.2">
      <c r="A123" s="370">
        <v>102</v>
      </c>
      <c r="B123" s="120">
        <f t="shared" si="10"/>
        <v>68</v>
      </c>
      <c r="C123" s="371">
        <f t="shared" si="11"/>
        <v>102</v>
      </c>
      <c r="D123" s="78">
        <v>45170</v>
      </c>
      <c r="E123" s="209">
        <v>29455</v>
      </c>
      <c r="F123" s="344">
        <f t="shared" si="12"/>
        <v>7971.1764705882351</v>
      </c>
      <c r="G123" s="394">
        <f t="shared" si="13"/>
        <v>3465.2941176470586</v>
      </c>
      <c r="H123" s="385">
        <f t="shared" si="8"/>
        <v>3865.5270588235289</v>
      </c>
      <c r="I123" s="386">
        <f t="shared" si="9"/>
        <v>228.72941176470587</v>
      </c>
      <c r="J123" s="393">
        <v>45</v>
      </c>
      <c r="K123" s="396">
        <f t="shared" si="14"/>
        <v>15575.727058823528</v>
      </c>
      <c r="L123" s="210">
        <f t="shared" si="15"/>
        <v>1.47E-2</v>
      </c>
      <c r="M123" s="211">
        <f t="shared" si="15"/>
        <v>9.7999999999999997E-3</v>
      </c>
    </row>
    <row r="124" spans="1:13" s="193" customFormat="1" ht="16.5" customHeight="1" x14ac:dyDescent="0.2">
      <c r="A124" s="370">
        <v>103</v>
      </c>
      <c r="B124" s="120">
        <f t="shared" si="10"/>
        <v>68.666666666666671</v>
      </c>
      <c r="C124" s="371">
        <f t="shared" si="11"/>
        <v>103</v>
      </c>
      <c r="D124" s="78">
        <v>45170</v>
      </c>
      <c r="E124" s="209">
        <v>29455</v>
      </c>
      <c r="F124" s="344">
        <f t="shared" si="12"/>
        <v>7893.7864077669892</v>
      </c>
      <c r="G124" s="394">
        <f t="shared" si="13"/>
        <v>3431.6504854368932</v>
      </c>
      <c r="H124" s="385">
        <f t="shared" si="8"/>
        <v>3827.9976699029116</v>
      </c>
      <c r="I124" s="386">
        <f t="shared" si="9"/>
        <v>226.50873786407763</v>
      </c>
      <c r="J124" s="393">
        <v>45</v>
      </c>
      <c r="K124" s="396">
        <f t="shared" si="14"/>
        <v>15424.943300970872</v>
      </c>
      <c r="L124" s="210">
        <f t="shared" si="15"/>
        <v>1.46E-2</v>
      </c>
      <c r="M124" s="211">
        <f t="shared" si="15"/>
        <v>9.7000000000000003E-3</v>
      </c>
    </row>
    <row r="125" spans="1:13" s="193" customFormat="1" ht="16.5" customHeight="1" x14ac:dyDescent="0.2">
      <c r="A125" s="370">
        <v>104</v>
      </c>
      <c r="B125" s="120">
        <f t="shared" si="10"/>
        <v>69.333333333333329</v>
      </c>
      <c r="C125" s="371">
        <f t="shared" si="11"/>
        <v>104</v>
      </c>
      <c r="D125" s="78">
        <v>45170</v>
      </c>
      <c r="E125" s="209">
        <v>29455</v>
      </c>
      <c r="F125" s="344">
        <f t="shared" si="12"/>
        <v>7817.8846153846152</v>
      </c>
      <c r="G125" s="394">
        <f t="shared" si="13"/>
        <v>3398.6538461538466</v>
      </c>
      <c r="H125" s="385">
        <f t="shared" si="8"/>
        <v>3791.1899999999996</v>
      </c>
      <c r="I125" s="386">
        <f t="shared" si="9"/>
        <v>224.33076923076922</v>
      </c>
      <c r="J125" s="393">
        <v>45</v>
      </c>
      <c r="K125" s="396">
        <f t="shared" si="14"/>
        <v>15277.05923076923</v>
      </c>
      <c r="L125" s="210">
        <f t="shared" si="15"/>
        <v>1.44E-2</v>
      </c>
      <c r="M125" s="211">
        <f t="shared" si="15"/>
        <v>9.5999999999999992E-3</v>
      </c>
    </row>
    <row r="126" spans="1:13" s="193" customFormat="1" ht="16.5" customHeight="1" x14ac:dyDescent="0.2">
      <c r="A126" s="370">
        <v>105</v>
      </c>
      <c r="B126" s="120">
        <f t="shared" si="10"/>
        <v>70</v>
      </c>
      <c r="C126" s="371">
        <f t="shared" si="11"/>
        <v>105</v>
      </c>
      <c r="D126" s="78">
        <v>45170</v>
      </c>
      <c r="E126" s="209">
        <v>29455</v>
      </c>
      <c r="F126" s="344">
        <f t="shared" si="12"/>
        <v>7743.4285714285706</v>
      </c>
      <c r="G126" s="394">
        <f t="shared" si="13"/>
        <v>3366.2857142857147</v>
      </c>
      <c r="H126" s="385">
        <f t="shared" si="8"/>
        <v>3755.0834285714282</v>
      </c>
      <c r="I126" s="386">
        <f t="shared" si="9"/>
        <v>222.19428571428574</v>
      </c>
      <c r="J126" s="393">
        <v>45</v>
      </c>
      <c r="K126" s="396">
        <f t="shared" si="14"/>
        <v>15131.992</v>
      </c>
      <c r="L126" s="210">
        <f t="shared" si="15"/>
        <v>1.43E-2</v>
      </c>
      <c r="M126" s="211">
        <f t="shared" si="15"/>
        <v>9.4999999999999998E-3</v>
      </c>
    </row>
    <row r="127" spans="1:13" s="193" customFormat="1" ht="16.5" customHeight="1" x14ac:dyDescent="0.2">
      <c r="A127" s="370">
        <v>106</v>
      </c>
      <c r="B127" s="120">
        <f t="shared" si="10"/>
        <v>70.666666666666671</v>
      </c>
      <c r="C127" s="371">
        <f t="shared" si="11"/>
        <v>106</v>
      </c>
      <c r="D127" s="78">
        <v>45170</v>
      </c>
      <c r="E127" s="209">
        <v>29455</v>
      </c>
      <c r="F127" s="344">
        <f t="shared" si="12"/>
        <v>7670.3773584905648</v>
      </c>
      <c r="G127" s="394">
        <f t="shared" si="13"/>
        <v>3334.5283018867926</v>
      </c>
      <c r="H127" s="385">
        <f t="shared" si="8"/>
        <v>3719.6581132075462</v>
      </c>
      <c r="I127" s="386">
        <f t="shared" si="9"/>
        <v>220.09811320754716</v>
      </c>
      <c r="J127" s="393">
        <v>45</v>
      </c>
      <c r="K127" s="396">
        <f t="shared" si="14"/>
        <v>14989.66188679245</v>
      </c>
      <c r="L127" s="210">
        <f t="shared" si="15"/>
        <v>1.4200000000000001E-2</v>
      </c>
      <c r="M127" s="211">
        <f t="shared" si="15"/>
        <v>9.4000000000000004E-3</v>
      </c>
    </row>
    <row r="128" spans="1:13" s="193" customFormat="1" ht="16.5" customHeight="1" x14ac:dyDescent="0.2">
      <c r="A128" s="370">
        <v>107</v>
      </c>
      <c r="B128" s="120">
        <f t="shared" si="10"/>
        <v>71.333333333333329</v>
      </c>
      <c r="C128" s="371">
        <f t="shared" si="11"/>
        <v>107</v>
      </c>
      <c r="D128" s="78">
        <v>45170</v>
      </c>
      <c r="E128" s="209">
        <v>29455</v>
      </c>
      <c r="F128" s="344">
        <f t="shared" si="12"/>
        <v>7598.6915887850473</v>
      </c>
      <c r="G128" s="394">
        <f t="shared" si="13"/>
        <v>3303.3644859813085</v>
      </c>
      <c r="H128" s="385">
        <f t="shared" si="8"/>
        <v>3684.8949532710276</v>
      </c>
      <c r="I128" s="386">
        <f t="shared" si="9"/>
        <v>218.0411214953271</v>
      </c>
      <c r="J128" s="393">
        <v>45</v>
      </c>
      <c r="K128" s="396">
        <f t="shared" si="14"/>
        <v>14849.992149532711</v>
      </c>
      <c r="L128" s="210">
        <f t="shared" si="15"/>
        <v>1.4E-2</v>
      </c>
      <c r="M128" s="211">
        <f t="shared" si="15"/>
        <v>9.2999999999999992E-3</v>
      </c>
    </row>
    <row r="129" spans="1:13" s="193" customFormat="1" ht="16.5" customHeight="1" x14ac:dyDescent="0.2">
      <c r="A129" s="370">
        <v>108</v>
      </c>
      <c r="B129" s="120">
        <f t="shared" si="10"/>
        <v>72</v>
      </c>
      <c r="C129" s="371">
        <f t="shared" si="11"/>
        <v>108</v>
      </c>
      <c r="D129" s="78">
        <v>45170</v>
      </c>
      <c r="E129" s="209">
        <v>29455</v>
      </c>
      <c r="F129" s="344">
        <f t="shared" si="12"/>
        <v>7528.333333333333</v>
      </c>
      <c r="G129" s="394">
        <f t="shared" si="13"/>
        <v>3272.7777777777774</v>
      </c>
      <c r="H129" s="385">
        <f t="shared" si="8"/>
        <v>3650.7755555555545</v>
      </c>
      <c r="I129" s="386">
        <f t="shared" si="9"/>
        <v>216.02222222222218</v>
      </c>
      <c r="J129" s="393">
        <v>45</v>
      </c>
      <c r="K129" s="396">
        <f t="shared" si="14"/>
        <v>14712.908888888885</v>
      </c>
      <c r="L129" s="210">
        <f t="shared" si="15"/>
        <v>1.3899999999999999E-2</v>
      </c>
      <c r="M129" s="211">
        <f t="shared" si="15"/>
        <v>9.2999999999999992E-3</v>
      </c>
    </row>
    <row r="130" spans="1:13" s="193" customFormat="1" ht="16.5" customHeight="1" x14ac:dyDescent="0.2">
      <c r="A130" s="370">
        <v>109</v>
      </c>
      <c r="B130" s="120">
        <f t="shared" si="10"/>
        <v>72.666666666666671</v>
      </c>
      <c r="C130" s="371">
        <f t="shared" si="11"/>
        <v>109</v>
      </c>
      <c r="D130" s="78">
        <v>45170</v>
      </c>
      <c r="E130" s="209">
        <v>29455</v>
      </c>
      <c r="F130" s="344">
        <f t="shared" si="12"/>
        <v>7459.2660550458713</v>
      </c>
      <c r="G130" s="394">
        <f t="shared" si="13"/>
        <v>3242.7522935779816</v>
      </c>
      <c r="H130" s="385">
        <f t="shared" si="8"/>
        <v>3617.282201834862</v>
      </c>
      <c r="I130" s="386">
        <f t="shared" si="9"/>
        <v>214.04036697247707</v>
      </c>
      <c r="J130" s="393">
        <v>45</v>
      </c>
      <c r="K130" s="396">
        <f t="shared" si="14"/>
        <v>14578.340917431191</v>
      </c>
      <c r="L130" s="210">
        <f t="shared" si="15"/>
        <v>1.38E-2</v>
      </c>
      <c r="M130" s="211">
        <f t="shared" si="15"/>
        <v>9.1999999999999998E-3</v>
      </c>
    </row>
    <row r="131" spans="1:13" s="193" customFormat="1" ht="16.5" customHeight="1" x14ac:dyDescent="0.2">
      <c r="A131" s="372">
        <v>110</v>
      </c>
      <c r="B131" s="120">
        <f t="shared" si="10"/>
        <v>73.333333333333329</v>
      </c>
      <c r="C131" s="371">
        <f t="shared" si="11"/>
        <v>110</v>
      </c>
      <c r="D131" s="78">
        <v>45170</v>
      </c>
      <c r="E131" s="209">
        <v>29455</v>
      </c>
      <c r="F131" s="344">
        <f t="shared" si="12"/>
        <v>7391.454545454546</v>
      </c>
      <c r="G131" s="394">
        <f t="shared" si="13"/>
        <v>3213.272727272727</v>
      </c>
      <c r="H131" s="385">
        <f t="shared" si="8"/>
        <v>3584.3978181818175</v>
      </c>
      <c r="I131" s="386">
        <f t="shared" si="9"/>
        <v>212.09454545454545</v>
      </c>
      <c r="J131" s="393">
        <v>45</v>
      </c>
      <c r="K131" s="396">
        <f t="shared" si="14"/>
        <v>14446.219636363634</v>
      </c>
      <c r="L131" s="210">
        <f t="shared" si="15"/>
        <v>1.3599999999999999E-2</v>
      </c>
      <c r="M131" s="211">
        <f t="shared" si="15"/>
        <v>9.1000000000000004E-3</v>
      </c>
    </row>
    <row r="132" spans="1:13" s="193" customFormat="1" ht="16.5" customHeight="1" x14ac:dyDescent="0.2">
      <c r="A132" s="370">
        <v>111</v>
      </c>
      <c r="B132" s="120">
        <f t="shared" si="10"/>
        <v>74</v>
      </c>
      <c r="C132" s="371">
        <f t="shared" si="11"/>
        <v>111</v>
      </c>
      <c r="D132" s="78">
        <v>45170</v>
      </c>
      <c r="E132" s="209">
        <v>29455</v>
      </c>
      <c r="F132" s="344">
        <f t="shared" si="12"/>
        <v>7324.864864864865</v>
      </c>
      <c r="G132" s="394">
        <f t="shared" si="13"/>
        <v>3184.3243243243242</v>
      </c>
      <c r="H132" s="385">
        <f t="shared" si="8"/>
        <v>3552.1059459459457</v>
      </c>
      <c r="I132" s="386">
        <f t="shared" si="9"/>
        <v>210.18378378378381</v>
      </c>
      <c r="J132" s="393">
        <v>45</v>
      </c>
      <c r="K132" s="396">
        <f t="shared" si="14"/>
        <v>14316.47891891892</v>
      </c>
      <c r="L132" s="210">
        <f t="shared" si="15"/>
        <v>1.35E-2</v>
      </c>
      <c r="M132" s="211">
        <f t="shared" si="15"/>
        <v>8.9999999999999993E-3</v>
      </c>
    </row>
    <row r="133" spans="1:13" s="193" customFormat="1" ht="16.5" customHeight="1" x14ac:dyDescent="0.2">
      <c r="A133" s="370">
        <v>112</v>
      </c>
      <c r="B133" s="120">
        <f t="shared" si="10"/>
        <v>74.666666666666671</v>
      </c>
      <c r="C133" s="371">
        <f t="shared" si="11"/>
        <v>112</v>
      </c>
      <c r="D133" s="78">
        <v>45170</v>
      </c>
      <c r="E133" s="209">
        <v>29455</v>
      </c>
      <c r="F133" s="344">
        <f t="shared" si="12"/>
        <v>7259.4642857142853</v>
      </c>
      <c r="G133" s="394">
        <f t="shared" si="13"/>
        <v>3155.8928571428569</v>
      </c>
      <c r="H133" s="385">
        <f t="shared" si="8"/>
        <v>3520.3907142857133</v>
      </c>
      <c r="I133" s="386">
        <f t="shared" si="9"/>
        <v>208.30714285714282</v>
      </c>
      <c r="J133" s="393">
        <v>45</v>
      </c>
      <c r="K133" s="396">
        <f t="shared" si="14"/>
        <v>14189.054999999997</v>
      </c>
      <c r="L133" s="210">
        <f t="shared" si="15"/>
        <v>1.34E-2</v>
      </c>
      <c r="M133" s="211">
        <f t="shared" si="15"/>
        <v>8.8999999999999999E-3</v>
      </c>
    </row>
    <row r="134" spans="1:13" s="193" customFormat="1" ht="16.5" customHeight="1" x14ac:dyDescent="0.2">
      <c r="A134" s="370">
        <v>113</v>
      </c>
      <c r="B134" s="120">
        <f t="shared" si="10"/>
        <v>75.333333333333329</v>
      </c>
      <c r="C134" s="371">
        <f t="shared" si="11"/>
        <v>113</v>
      </c>
      <c r="D134" s="78">
        <v>45170</v>
      </c>
      <c r="E134" s="209">
        <v>29455</v>
      </c>
      <c r="F134" s="344">
        <f t="shared" si="12"/>
        <v>7195.2212389380529</v>
      </c>
      <c r="G134" s="394">
        <f t="shared" si="13"/>
        <v>3127.9646017699115</v>
      </c>
      <c r="H134" s="385">
        <f t="shared" si="8"/>
        <v>3489.2368141592915</v>
      </c>
      <c r="I134" s="386">
        <f t="shared" si="9"/>
        <v>206.46371681415928</v>
      </c>
      <c r="J134" s="393">
        <v>45</v>
      </c>
      <c r="K134" s="396">
        <f t="shared" si="14"/>
        <v>14063.886371681416</v>
      </c>
      <c r="L134" s="210">
        <f t="shared" si="15"/>
        <v>1.3299999999999999E-2</v>
      </c>
      <c r="M134" s="211">
        <f t="shared" si="15"/>
        <v>8.8000000000000005E-3</v>
      </c>
    </row>
    <row r="135" spans="1:13" s="193" customFormat="1" ht="16.5" customHeight="1" x14ac:dyDescent="0.2">
      <c r="A135" s="370">
        <v>114</v>
      </c>
      <c r="B135" s="120">
        <f t="shared" si="10"/>
        <v>76</v>
      </c>
      <c r="C135" s="371">
        <f t="shared" si="11"/>
        <v>114</v>
      </c>
      <c r="D135" s="78">
        <v>45170</v>
      </c>
      <c r="E135" s="209">
        <v>29455</v>
      </c>
      <c r="F135" s="344">
        <f t="shared" si="12"/>
        <v>7132.1052631578932</v>
      </c>
      <c r="G135" s="394">
        <f t="shared" si="13"/>
        <v>3100.5263157894733</v>
      </c>
      <c r="H135" s="385">
        <f t="shared" si="8"/>
        <v>3458.6294736842096</v>
      </c>
      <c r="I135" s="386">
        <f t="shared" si="9"/>
        <v>204.65263157894734</v>
      </c>
      <c r="J135" s="393">
        <v>45</v>
      </c>
      <c r="K135" s="396">
        <f t="shared" si="14"/>
        <v>13940.913684210524</v>
      </c>
      <c r="L135" s="210">
        <f t="shared" si="15"/>
        <v>1.32E-2</v>
      </c>
      <c r="M135" s="211">
        <f t="shared" si="15"/>
        <v>8.8000000000000005E-3</v>
      </c>
    </row>
    <row r="136" spans="1:13" s="193" customFormat="1" ht="16.5" customHeight="1" x14ac:dyDescent="0.2">
      <c r="A136" s="370">
        <v>115</v>
      </c>
      <c r="B136" s="120">
        <f t="shared" si="10"/>
        <v>76.666666666666671</v>
      </c>
      <c r="C136" s="371">
        <f t="shared" si="11"/>
        <v>115</v>
      </c>
      <c r="D136" s="78">
        <v>45170</v>
      </c>
      <c r="E136" s="209">
        <v>29455</v>
      </c>
      <c r="F136" s="344">
        <f t="shared" si="12"/>
        <v>7070.086956521739</v>
      </c>
      <c r="G136" s="394">
        <f t="shared" si="13"/>
        <v>3073.565217391304</v>
      </c>
      <c r="H136" s="385">
        <f t="shared" si="8"/>
        <v>3428.5544347826085</v>
      </c>
      <c r="I136" s="386">
        <f t="shared" si="9"/>
        <v>202.87304347826088</v>
      </c>
      <c r="J136" s="393">
        <v>45</v>
      </c>
      <c r="K136" s="396">
        <f t="shared" si="14"/>
        <v>13820.079652173914</v>
      </c>
      <c r="L136" s="210">
        <f t="shared" si="15"/>
        <v>1.2999999999999999E-2</v>
      </c>
      <c r="M136" s="211">
        <f t="shared" si="15"/>
        <v>8.6999999999999994E-3</v>
      </c>
    </row>
    <row r="137" spans="1:13" s="193" customFormat="1" ht="16.5" customHeight="1" x14ac:dyDescent="0.2">
      <c r="A137" s="370">
        <v>116</v>
      </c>
      <c r="B137" s="120">
        <f t="shared" si="10"/>
        <v>77.333333333333329</v>
      </c>
      <c r="C137" s="371">
        <f t="shared" si="11"/>
        <v>116</v>
      </c>
      <c r="D137" s="78">
        <v>45170</v>
      </c>
      <c r="E137" s="209">
        <v>29455</v>
      </c>
      <c r="F137" s="344">
        <f t="shared" si="12"/>
        <v>7009.1379310344837</v>
      </c>
      <c r="G137" s="394">
        <f t="shared" si="13"/>
        <v>3047.0689655172409</v>
      </c>
      <c r="H137" s="385">
        <f t="shared" si="8"/>
        <v>3398.9979310344825</v>
      </c>
      <c r="I137" s="386">
        <f t="shared" si="9"/>
        <v>201.12413793103451</v>
      </c>
      <c r="J137" s="393">
        <v>45</v>
      </c>
      <c r="K137" s="396">
        <f t="shared" si="14"/>
        <v>13701.328965517241</v>
      </c>
      <c r="L137" s="210">
        <f t="shared" si="15"/>
        <v>1.29E-2</v>
      </c>
      <c r="M137" s="211">
        <f t="shared" si="15"/>
        <v>8.6E-3</v>
      </c>
    </row>
    <row r="138" spans="1:13" s="193" customFormat="1" ht="16.5" customHeight="1" x14ac:dyDescent="0.2">
      <c r="A138" s="370">
        <v>117</v>
      </c>
      <c r="B138" s="120">
        <f t="shared" si="10"/>
        <v>78</v>
      </c>
      <c r="C138" s="371">
        <f t="shared" si="11"/>
        <v>117</v>
      </c>
      <c r="D138" s="78">
        <v>45170</v>
      </c>
      <c r="E138" s="209">
        <v>29455</v>
      </c>
      <c r="F138" s="344">
        <f t="shared" si="12"/>
        <v>6949.2307692307695</v>
      </c>
      <c r="G138" s="394">
        <f t="shared" si="13"/>
        <v>3021.0256410256416</v>
      </c>
      <c r="H138" s="385">
        <f t="shared" si="8"/>
        <v>3369.9466666666663</v>
      </c>
      <c r="I138" s="386">
        <f t="shared" si="9"/>
        <v>199.40512820512822</v>
      </c>
      <c r="J138" s="393">
        <v>45</v>
      </c>
      <c r="K138" s="396">
        <f t="shared" si="14"/>
        <v>13584.608205128205</v>
      </c>
      <c r="L138" s="210">
        <f t="shared" si="15"/>
        <v>1.2800000000000001E-2</v>
      </c>
      <c r="M138" s="211">
        <f t="shared" si="15"/>
        <v>8.5000000000000006E-3</v>
      </c>
    </row>
    <row r="139" spans="1:13" s="193" customFormat="1" ht="16.5" customHeight="1" x14ac:dyDescent="0.2">
      <c r="A139" s="370">
        <v>118</v>
      </c>
      <c r="B139" s="120">
        <f t="shared" si="10"/>
        <v>78.666666666666671</v>
      </c>
      <c r="C139" s="371">
        <f t="shared" si="11"/>
        <v>118</v>
      </c>
      <c r="D139" s="78">
        <v>45170</v>
      </c>
      <c r="E139" s="209">
        <v>29455</v>
      </c>
      <c r="F139" s="344">
        <f t="shared" si="12"/>
        <v>6890.3389830508468</v>
      </c>
      <c r="G139" s="394">
        <f t="shared" si="13"/>
        <v>2995.4237288135596</v>
      </c>
      <c r="H139" s="385">
        <f t="shared" si="8"/>
        <v>3341.3877966101691</v>
      </c>
      <c r="I139" s="386">
        <f t="shared" si="9"/>
        <v>197.71525423728815</v>
      </c>
      <c r="J139" s="393">
        <v>45</v>
      </c>
      <c r="K139" s="396">
        <f t="shared" si="14"/>
        <v>13469.865762711865</v>
      </c>
      <c r="L139" s="210">
        <f t="shared" si="15"/>
        <v>1.2699999999999999E-2</v>
      </c>
      <c r="M139" s="211">
        <f t="shared" si="15"/>
        <v>8.5000000000000006E-3</v>
      </c>
    </row>
    <row r="140" spans="1:13" s="193" customFormat="1" ht="16.5" customHeight="1" x14ac:dyDescent="0.2">
      <c r="A140" s="370">
        <v>119</v>
      </c>
      <c r="B140" s="120">
        <f t="shared" si="10"/>
        <v>79.333333333333329</v>
      </c>
      <c r="C140" s="371">
        <f t="shared" si="11"/>
        <v>119</v>
      </c>
      <c r="D140" s="78">
        <v>45170</v>
      </c>
      <c r="E140" s="209">
        <v>29455</v>
      </c>
      <c r="F140" s="344">
        <f t="shared" si="12"/>
        <v>6832.4369747899163</v>
      </c>
      <c r="G140" s="394">
        <f t="shared" si="13"/>
        <v>2970.252100840336</v>
      </c>
      <c r="H140" s="385">
        <f t="shared" si="8"/>
        <v>3313.3089075630251</v>
      </c>
      <c r="I140" s="386">
        <f t="shared" si="9"/>
        <v>196.05378151260507</v>
      </c>
      <c r="J140" s="393">
        <v>45</v>
      </c>
      <c r="K140" s="396">
        <f t="shared" si="14"/>
        <v>13357.051764705882</v>
      </c>
      <c r="L140" s="210">
        <f t="shared" si="15"/>
        <v>1.26E-2</v>
      </c>
      <c r="M140" s="211">
        <f t="shared" si="15"/>
        <v>8.3999999999999995E-3</v>
      </c>
    </row>
    <row r="141" spans="1:13" s="193" customFormat="1" ht="16.5" customHeight="1" x14ac:dyDescent="0.2">
      <c r="A141" s="372">
        <v>120</v>
      </c>
      <c r="B141" s="120">
        <f t="shared" si="10"/>
        <v>80</v>
      </c>
      <c r="C141" s="371">
        <f t="shared" si="11"/>
        <v>120</v>
      </c>
      <c r="D141" s="78">
        <v>45170</v>
      </c>
      <c r="E141" s="209">
        <v>29455</v>
      </c>
      <c r="F141" s="344">
        <f t="shared" si="12"/>
        <v>6775.5</v>
      </c>
      <c r="G141" s="394">
        <f t="shared" si="13"/>
        <v>2945.5</v>
      </c>
      <c r="H141" s="385">
        <f t="shared" si="8"/>
        <v>3285.6979999999999</v>
      </c>
      <c r="I141" s="386">
        <f t="shared" si="9"/>
        <v>194.42000000000002</v>
      </c>
      <c r="J141" s="393">
        <v>45</v>
      </c>
      <c r="K141" s="396">
        <f t="shared" si="14"/>
        <v>13246.118</v>
      </c>
      <c r="L141" s="210">
        <f t="shared" si="15"/>
        <v>1.2500000000000001E-2</v>
      </c>
      <c r="M141" s="211">
        <f t="shared" si="15"/>
        <v>8.3000000000000001E-3</v>
      </c>
    </row>
    <row r="142" spans="1:13" s="193" customFormat="1" ht="16.5" customHeight="1" x14ac:dyDescent="0.2">
      <c r="A142" s="370">
        <v>121</v>
      </c>
      <c r="B142" s="120">
        <f t="shared" si="10"/>
        <v>80.666666666666671</v>
      </c>
      <c r="C142" s="371">
        <f t="shared" si="11"/>
        <v>121</v>
      </c>
      <c r="D142" s="78">
        <v>45170</v>
      </c>
      <c r="E142" s="209">
        <v>29455</v>
      </c>
      <c r="F142" s="344">
        <f t="shared" si="12"/>
        <v>6719.5041322314037</v>
      </c>
      <c r="G142" s="394">
        <f t="shared" si="13"/>
        <v>2921.1570247933882</v>
      </c>
      <c r="H142" s="385">
        <f t="shared" si="8"/>
        <v>3258.5434710743793</v>
      </c>
      <c r="I142" s="386">
        <f t="shared" si="9"/>
        <v>192.81322314049584</v>
      </c>
      <c r="J142" s="393">
        <v>45</v>
      </c>
      <c r="K142" s="396">
        <f t="shared" si="14"/>
        <v>13137.017851239667</v>
      </c>
      <c r="L142" s="210">
        <f t="shared" si="15"/>
        <v>1.24E-2</v>
      </c>
      <c r="M142" s="211">
        <f t="shared" si="15"/>
        <v>8.3000000000000001E-3</v>
      </c>
    </row>
    <row r="143" spans="1:13" s="193" customFormat="1" ht="16.5" customHeight="1" x14ac:dyDescent="0.2">
      <c r="A143" s="370">
        <v>122</v>
      </c>
      <c r="B143" s="120">
        <f t="shared" si="10"/>
        <v>81.333333333333329</v>
      </c>
      <c r="C143" s="371">
        <f t="shared" si="11"/>
        <v>122</v>
      </c>
      <c r="D143" s="78">
        <v>45170</v>
      </c>
      <c r="E143" s="209">
        <v>29455</v>
      </c>
      <c r="F143" s="344">
        <f t="shared" si="12"/>
        <v>6664.4262295081971</v>
      </c>
      <c r="G143" s="394">
        <f t="shared" si="13"/>
        <v>2897.2131147540986</v>
      </c>
      <c r="H143" s="385">
        <f t="shared" si="8"/>
        <v>3231.8340983606558</v>
      </c>
      <c r="I143" s="386">
        <f t="shared" si="9"/>
        <v>191.23278688524593</v>
      </c>
      <c r="J143" s="393">
        <v>45</v>
      </c>
      <c r="K143" s="396">
        <f t="shared" si="14"/>
        <v>13029.706229508198</v>
      </c>
      <c r="L143" s="210">
        <f t="shared" si="15"/>
        <v>1.23E-2</v>
      </c>
      <c r="M143" s="211">
        <f t="shared" si="15"/>
        <v>8.2000000000000007E-3</v>
      </c>
    </row>
    <row r="144" spans="1:13" s="193" customFormat="1" ht="16.5" customHeight="1" x14ac:dyDescent="0.2">
      <c r="A144" s="370">
        <v>123</v>
      </c>
      <c r="B144" s="120">
        <f t="shared" si="10"/>
        <v>82</v>
      </c>
      <c r="C144" s="371">
        <f t="shared" si="11"/>
        <v>123</v>
      </c>
      <c r="D144" s="78">
        <v>45170</v>
      </c>
      <c r="E144" s="209">
        <v>29455</v>
      </c>
      <c r="F144" s="344">
        <f t="shared" si="12"/>
        <v>6610.2439024390242</v>
      </c>
      <c r="G144" s="394">
        <f t="shared" si="13"/>
        <v>2873.6585365853662</v>
      </c>
      <c r="H144" s="385">
        <f t="shared" si="8"/>
        <v>3205.5590243902434</v>
      </c>
      <c r="I144" s="386">
        <f t="shared" si="9"/>
        <v>189.67804878048781</v>
      </c>
      <c r="J144" s="393">
        <v>45</v>
      </c>
      <c r="K144" s="396">
        <f t="shared" si="14"/>
        <v>12924.139512195123</v>
      </c>
      <c r="L144" s="210">
        <f t="shared" si="15"/>
        <v>1.2200000000000001E-2</v>
      </c>
      <c r="M144" s="211">
        <f t="shared" si="15"/>
        <v>8.0999999999999996E-3</v>
      </c>
    </row>
    <row r="145" spans="1:13" s="193" customFormat="1" ht="16.5" customHeight="1" x14ac:dyDescent="0.2">
      <c r="A145" s="370">
        <v>124</v>
      </c>
      <c r="B145" s="120">
        <f t="shared" si="10"/>
        <v>82.666666666666671</v>
      </c>
      <c r="C145" s="371">
        <f t="shared" si="11"/>
        <v>124</v>
      </c>
      <c r="D145" s="78">
        <v>45170</v>
      </c>
      <c r="E145" s="209">
        <v>29455</v>
      </c>
      <c r="F145" s="344">
        <f t="shared" si="12"/>
        <v>6556.9354838709678</v>
      </c>
      <c r="G145" s="394">
        <f t="shared" si="13"/>
        <v>2850.483870967742</v>
      </c>
      <c r="H145" s="385">
        <f t="shared" si="8"/>
        <v>3179.7077419354837</v>
      </c>
      <c r="I145" s="386">
        <f t="shared" si="9"/>
        <v>188.1483870967742</v>
      </c>
      <c r="J145" s="393">
        <v>45</v>
      </c>
      <c r="K145" s="396">
        <f t="shared" si="14"/>
        <v>12820.27548387097</v>
      </c>
      <c r="L145" s="210">
        <f t="shared" si="15"/>
        <v>1.21E-2</v>
      </c>
      <c r="M145" s="211">
        <f t="shared" si="15"/>
        <v>8.0999999999999996E-3</v>
      </c>
    </row>
    <row r="146" spans="1:13" s="193" customFormat="1" ht="16.5" customHeight="1" x14ac:dyDescent="0.2">
      <c r="A146" s="370">
        <v>125</v>
      </c>
      <c r="B146" s="120">
        <f t="shared" si="10"/>
        <v>83.333333333333329</v>
      </c>
      <c r="C146" s="371">
        <f t="shared" si="11"/>
        <v>125</v>
      </c>
      <c r="D146" s="78">
        <v>45170</v>
      </c>
      <c r="E146" s="209">
        <v>29455</v>
      </c>
      <c r="F146" s="344">
        <f t="shared" si="12"/>
        <v>6504.48</v>
      </c>
      <c r="G146" s="394">
        <f t="shared" si="13"/>
        <v>2827.6800000000003</v>
      </c>
      <c r="H146" s="385">
        <f t="shared" si="8"/>
        <v>3154.2700799999998</v>
      </c>
      <c r="I146" s="386">
        <f t="shared" si="9"/>
        <v>186.64320000000001</v>
      </c>
      <c r="J146" s="393">
        <v>45</v>
      </c>
      <c r="K146" s="396">
        <f t="shared" si="14"/>
        <v>12718.073280000001</v>
      </c>
      <c r="L146" s="210">
        <f t="shared" si="15"/>
        <v>1.2E-2</v>
      </c>
      <c r="M146" s="211">
        <f t="shared" si="15"/>
        <v>8.0000000000000002E-3</v>
      </c>
    </row>
    <row r="147" spans="1:13" s="193" customFormat="1" ht="16.5" customHeight="1" x14ac:dyDescent="0.2">
      <c r="A147" s="370">
        <v>126</v>
      </c>
      <c r="B147" s="120">
        <f t="shared" si="10"/>
        <v>84</v>
      </c>
      <c r="C147" s="371">
        <f t="shared" si="11"/>
        <v>126</v>
      </c>
      <c r="D147" s="78">
        <v>45170</v>
      </c>
      <c r="E147" s="209">
        <v>29455</v>
      </c>
      <c r="F147" s="344">
        <f t="shared" si="12"/>
        <v>6452.8571428571422</v>
      </c>
      <c r="G147" s="394">
        <f t="shared" si="13"/>
        <v>2805.2380952380954</v>
      </c>
      <c r="H147" s="385">
        <f t="shared" si="8"/>
        <v>3129.2361904761897</v>
      </c>
      <c r="I147" s="386">
        <f t="shared" si="9"/>
        <v>185.16190476190474</v>
      </c>
      <c r="J147" s="393">
        <v>45</v>
      </c>
      <c r="K147" s="396">
        <f t="shared" si="14"/>
        <v>12617.49333333333</v>
      </c>
      <c r="L147" s="210">
        <f t="shared" si="15"/>
        <v>1.1900000000000001E-2</v>
      </c>
      <c r="M147" s="211">
        <f t="shared" si="15"/>
        <v>7.9000000000000008E-3</v>
      </c>
    </row>
    <row r="148" spans="1:13" s="193" customFormat="1" ht="16.5" customHeight="1" x14ac:dyDescent="0.2">
      <c r="A148" s="370">
        <v>127</v>
      </c>
      <c r="B148" s="120">
        <f t="shared" si="10"/>
        <v>84.666666666666671</v>
      </c>
      <c r="C148" s="371">
        <f t="shared" si="11"/>
        <v>127</v>
      </c>
      <c r="D148" s="78">
        <v>45170</v>
      </c>
      <c r="E148" s="209">
        <v>29455</v>
      </c>
      <c r="F148" s="344">
        <f t="shared" si="12"/>
        <v>6402.0472440944886</v>
      </c>
      <c r="G148" s="394">
        <f t="shared" si="13"/>
        <v>2783.1496062992123</v>
      </c>
      <c r="H148" s="385">
        <f t="shared" si="8"/>
        <v>3104.5965354330706</v>
      </c>
      <c r="I148" s="386">
        <f t="shared" si="9"/>
        <v>183.703937007874</v>
      </c>
      <c r="J148" s="393">
        <v>45</v>
      </c>
      <c r="K148" s="396">
        <f t="shared" si="14"/>
        <v>12518.497322834646</v>
      </c>
      <c r="L148" s="210">
        <f t="shared" si="15"/>
        <v>1.18E-2</v>
      </c>
      <c r="M148" s="211">
        <f t="shared" si="15"/>
        <v>7.9000000000000008E-3</v>
      </c>
    </row>
    <row r="149" spans="1:13" s="193" customFormat="1" ht="16.5" customHeight="1" x14ac:dyDescent="0.2">
      <c r="A149" s="370">
        <v>128</v>
      </c>
      <c r="B149" s="120">
        <f t="shared" si="10"/>
        <v>85.333333333333329</v>
      </c>
      <c r="C149" s="371">
        <f t="shared" si="11"/>
        <v>128</v>
      </c>
      <c r="D149" s="78">
        <v>45170</v>
      </c>
      <c r="E149" s="209">
        <v>29455</v>
      </c>
      <c r="F149" s="344">
        <f t="shared" si="12"/>
        <v>6352.03125</v>
      </c>
      <c r="G149" s="394">
        <f t="shared" si="13"/>
        <v>2761.40625</v>
      </c>
      <c r="H149" s="385">
        <f t="shared" si="8"/>
        <v>3080.3418749999996</v>
      </c>
      <c r="I149" s="386">
        <f t="shared" si="9"/>
        <v>182.26875000000001</v>
      </c>
      <c r="J149" s="393">
        <v>45</v>
      </c>
      <c r="K149" s="396">
        <f t="shared" si="14"/>
        <v>12421.048124999999</v>
      </c>
      <c r="L149" s="210">
        <f t="shared" si="15"/>
        <v>1.17E-2</v>
      </c>
      <c r="M149" s="211">
        <f t="shared" si="15"/>
        <v>7.7999999999999996E-3</v>
      </c>
    </row>
    <row r="150" spans="1:13" s="193" customFormat="1" ht="16.5" customHeight="1" x14ac:dyDescent="0.2">
      <c r="A150" s="370">
        <v>129</v>
      </c>
      <c r="B150" s="120">
        <f t="shared" si="10"/>
        <v>86</v>
      </c>
      <c r="C150" s="371">
        <f t="shared" si="11"/>
        <v>129</v>
      </c>
      <c r="D150" s="78">
        <v>45170</v>
      </c>
      <c r="E150" s="209">
        <v>29455</v>
      </c>
      <c r="F150" s="344">
        <f t="shared" si="12"/>
        <v>6302.790697674418</v>
      </c>
      <c r="G150" s="394">
        <f t="shared" si="13"/>
        <v>2740</v>
      </c>
      <c r="H150" s="385">
        <f t="shared" ref="H150:H213" si="16">SUM(F150:G150)*33.8%</f>
        <v>3056.4632558139529</v>
      </c>
      <c r="I150" s="386">
        <f t="shared" ref="I150:I213" si="17">SUM(F150:G150)*2%</f>
        <v>180.85581395348837</v>
      </c>
      <c r="J150" s="393">
        <v>45</v>
      </c>
      <c r="K150" s="396">
        <f t="shared" si="14"/>
        <v>12325.10976744186</v>
      </c>
      <c r="L150" s="210">
        <f t="shared" si="15"/>
        <v>1.1599999999999999E-2</v>
      </c>
      <c r="M150" s="211">
        <f t="shared" si="15"/>
        <v>7.7999999999999996E-3</v>
      </c>
    </row>
    <row r="151" spans="1:13" s="193" customFormat="1" ht="16.5" customHeight="1" x14ac:dyDescent="0.2">
      <c r="A151" s="372">
        <v>130</v>
      </c>
      <c r="B151" s="120">
        <f t="shared" ref="B151:B214" si="18">A151/1.5</f>
        <v>86.666666666666671</v>
      </c>
      <c r="C151" s="371">
        <f t="shared" ref="C151:C214" si="19">A151/1</f>
        <v>130</v>
      </c>
      <c r="D151" s="78">
        <v>45170</v>
      </c>
      <c r="E151" s="209">
        <v>29455</v>
      </c>
      <c r="F151" s="344">
        <f t="shared" ref="F151:F214" si="20">12*(1/B151*D151)</f>
        <v>6254.3076923076915</v>
      </c>
      <c r="G151" s="394">
        <f t="shared" ref="G151:G214" si="21">12*(1/C151*E151)</f>
        <v>2718.9230769230771</v>
      </c>
      <c r="H151" s="385">
        <f t="shared" si="16"/>
        <v>3032.9519999999998</v>
      </c>
      <c r="I151" s="386">
        <f t="shared" si="17"/>
        <v>179.4646153846154</v>
      </c>
      <c r="J151" s="393">
        <v>45</v>
      </c>
      <c r="K151" s="396">
        <f t="shared" ref="K151:K214" si="22">SUM(F151:J151)</f>
        <v>12230.647384615384</v>
      </c>
      <c r="L151" s="210">
        <f t="shared" ref="L151:M214" si="23">ROUND(1/B151,4)</f>
        <v>1.15E-2</v>
      </c>
      <c r="M151" s="211">
        <f t="shared" si="23"/>
        <v>7.7000000000000002E-3</v>
      </c>
    </row>
    <row r="152" spans="1:13" s="193" customFormat="1" ht="16.5" customHeight="1" x14ac:dyDescent="0.2">
      <c r="A152" s="370">
        <v>131</v>
      </c>
      <c r="B152" s="120">
        <f t="shared" si="18"/>
        <v>87.333333333333329</v>
      </c>
      <c r="C152" s="371">
        <f t="shared" si="19"/>
        <v>131</v>
      </c>
      <c r="D152" s="78">
        <v>45170</v>
      </c>
      <c r="E152" s="209">
        <v>29455</v>
      </c>
      <c r="F152" s="344">
        <f t="shared" si="20"/>
        <v>6206.5648854961837</v>
      </c>
      <c r="G152" s="394">
        <f t="shared" si="21"/>
        <v>2698.1679389312976</v>
      </c>
      <c r="H152" s="385">
        <f t="shared" si="16"/>
        <v>3009.7996946564886</v>
      </c>
      <c r="I152" s="386">
        <f t="shared" si="17"/>
        <v>178.09465648854962</v>
      </c>
      <c r="J152" s="393">
        <v>45</v>
      </c>
      <c r="K152" s="396">
        <f t="shared" si="22"/>
        <v>12137.627175572519</v>
      </c>
      <c r="L152" s="210">
        <f t="shared" si="23"/>
        <v>1.15E-2</v>
      </c>
      <c r="M152" s="211">
        <f t="shared" si="23"/>
        <v>7.6E-3</v>
      </c>
    </row>
    <row r="153" spans="1:13" s="193" customFormat="1" ht="16.5" customHeight="1" x14ac:dyDescent="0.2">
      <c r="A153" s="370">
        <v>132</v>
      </c>
      <c r="B153" s="120">
        <f t="shared" si="18"/>
        <v>88</v>
      </c>
      <c r="C153" s="371">
        <f t="shared" si="19"/>
        <v>132</v>
      </c>
      <c r="D153" s="78">
        <v>45170</v>
      </c>
      <c r="E153" s="209">
        <v>29455</v>
      </c>
      <c r="F153" s="344">
        <f t="shared" si="20"/>
        <v>6159.545454545454</v>
      </c>
      <c r="G153" s="394">
        <f t="shared" si="21"/>
        <v>2677.727272727273</v>
      </c>
      <c r="H153" s="385">
        <f t="shared" si="16"/>
        <v>2986.9981818181818</v>
      </c>
      <c r="I153" s="386">
        <f t="shared" si="17"/>
        <v>176.74545454545455</v>
      </c>
      <c r="J153" s="393">
        <v>45</v>
      </c>
      <c r="K153" s="396">
        <f t="shared" si="22"/>
        <v>12046.016363636365</v>
      </c>
      <c r="L153" s="210">
        <f t="shared" si="23"/>
        <v>1.14E-2</v>
      </c>
      <c r="M153" s="211">
        <f t="shared" si="23"/>
        <v>7.6E-3</v>
      </c>
    </row>
    <row r="154" spans="1:13" s="193" customFormat="1" ht="16.5" customHeight="1" x14ac:dyDescent="0.2">
      <c r="A154" s="370">
        <v>133</v>
      </c>
      <c r="B154" s="120">
        <f t="shared" si="18"/>
        <v>88.666666666666671</v>
      </c>
      <c r="C154" s="371">
        <f t="shared" si="19"/>
        <v>133</v>
      </c>
      <c r="D154" s="78">
        <v>45170</v>
      </c>
      <c r="E154" s="209">
        <v>29455</v>
      </c>
      <c r="F154" s="344">
        <f t="shared" si="20"/>
        <v>6113.2330827067663</v>
      </c>
      <c r="G154" s="394">
        <f t="shared" si="21"/>
        <v>2657.5939849624056</v>
      </c>
      <c r="H154" s="385">
        <f t="shared" si="16"/>
        <v>2964.5395488721797</v>
      </c>
      <c r="I154" s="386">
        <f t="shared" si="17"/>
        <v>175.41654135338345</v>
      </c>
      <c r="J154" s="393">
        <v>45</v>
      </c>
      <c r="K154" s="396">
        <f t="shared" si="22"/>
        <v>11955.783157894735</v>
      </c>
      <c r="L154" s="210">
        <f t="shared" si="23"/>
        <v>1.1299999999999999E-2</v>
      </c>
      <c r="M154" s="211">
        <f t="shared" si="23"/>
        <v>7.4999999999999997E-3</v>
      </c>
    </row>
    <row r="155" spans="1:13" s="193" customFormat="1" ht="16.5" customHeight="1" x14ac:dyDescent="0.2">
      <c r="A155" s="370">
        <v>134</v>
      </c>
      <c r="B155" s="120">
        <f t="shared" si="18"/>
        <v>89.333333333333329</v>
      </c>
      <c r="C155" s="371">
        <f t="shared" si="19"/>
        <v>134</v>
      </c>
      <c r="D155" s="78">
        <v>45170</v>
      </c>
      <c r="E155" s="209">
        <v>29455</v>
      </c>
      <c r="F155" s="344">
        <f t="shared" si="20"/>
        <v>6067.6119402985078</v>
      </c>
      <c r="G155" s="394">
        <f t="shared" si="21"/>
        <v>2637.7611940298507</v>
      </c>
      <c r="H155" s="385">
        <f t="shared" si="16"/>
        <v>2942.4161194029848</v>
      </c>
      <c r="I155" s="386">
        <f t="shared" si="17"/>
        <v>174.10746268656717</v>
      </c>
      <c r="J155" s="393">
        <v>45</v>
      </c>
      <c r="K155" s="396">
        <f t="shared" si="22"/>
        <v>11866.896716417908</v>
      </c>
      <c r="L155" s="210">
        <f t="shared" si="23"/>
        <v>1.12E-2</v>
      </c>
      <c r="M155" s="211">
        <f t="shared" si="23"/>
        <v>7.4999999999999997E-3</v>
      </c>
    </row>
    <row r="156" spans="1:13" s="193" customFormat="1" ht="16.5" customHeight="1" x14ac:dyDescent="0.2">
      <c r="A156" s="370">
        <v>135</v>
      </c>
      <c r="B156" s="120">
        <f t="shared" si="18"/>
        <v>90</v>
      </c>
      <c r="C156" s="371">
        <f t="shared" si="19"/>
        <v>135</v>
      </c>
      <c r="D156" s="78">
        <v>45170</v>
      </c>
      <c r="E156" s="209">
        <v>29455</v>
      </c>
      <c r="F156" s="344">
        <f t="shared" si="20"/>
        <v>6022.666666666667</v>
      </c>
      <c r="G156" s="394">
        <f t="shared" si="21"/>
        <v>2618.2222222222222</v>
      </c>
      <c r="H156" s="385">
        <f t="shared" si="16"/>
        <v>2920.6204444444443</v>
      </c>
      <c r="I156" s="386">
        <f t="shared" si="17"/>
        <v>172.81777777777776</v>
      </c>
      <c r="J156" s="393">
        <v>45</v>
      </c>
      <c r="K156" s="396">
        <f t="shared" si="22"/>
        <v>11779.327111111112</v>
      </c>
      <c r="L156" s="210">
        <f t="shared" si="23"/>
        <v>1.11E-2</v>
      </c>
      <c r="M156" s="211">
        <f t="shared" si="23"/>
        <v>7.4000000000000003E-3</v>
      </c>
    </row>
    <row r="157" spans="1:13" s="193" customFormat="1" ht="16.5" customHeight="1" x14ac:dyDescent="0.2">
      <c r="A157" s="370">
        <v>136</v>
      </c>
      <c r="B157" s="120">
        <f t="shared" si="18"/>
        <v>90.666666666666671</v>
      </c>
      <c r="C157" s="371">
        <f t="shared" si="19"/>
        <v>136</v>
      </c>
      <c r="D157" s="78">
        <v>45170</v>
      </c>
      <c r="E157" s="209">
        <v>29455</v>
      </c>
      <c r="F157" s="344">
        <f t="shared" si="20"/>
        <v>5978.3823529411757</v>
      </c>
      <c r="G157" s="394">
        <f t="shared" si="21"/>
        <v>2598.9705882352937</v>
      </c>
      <c r="H157" s="385">
        <f t="shared" si="16"/>
        <v>2899.1452941176462</v>
      </c>
      <c r="I157" s="386">
        <f t="shared" si="17"/>
        <v>171.54705882352937</v>
      </c>
      <c r="J157" s="393">
        <v>45</v>
      </c>
      <c r="K157" s="396">
        <f t="shared" si="22"/>
        <v>11693.045294117645</v>
      </c>
      <c r="L157" s="210">
        <f t="shared" si="23"/>
        <v>1.0999999999999999E-2</v>
      </c>
      <c r="M157" s="211">
        <f t="shared" si="23"/>
        <v>7.4000000000000003E-3</v>
      </c>
    </row>
    <row r="158" spans="1:13" s="193" customFormat="1" ht="16.5" customHeight="1" x14ac:dyDescent="0.2">
      <c r="A158" s="370">
        <v>137</v>
      </c>
      <c r="B158" s="120">
        <f t="shared" si="18"/>
        <v>91.333333333333329</v>
      </c>
      <c r="C158" s="371">
        <f t="shared" si="19"/>
        <v>137</v>
      </c>
      <c r="D158" s="78">
        <v>45170</v>
      </c>
      <c r="E158" s="209">
        <v>29455</v>
      </c>
      <c r="F158" s="344">
        <f t="shared" si="20"/>
        <v>5934.7445255474458</v>
      </c>
      <c r="G158" s="394">
        <f t="shared" si="21"/>
        <v>2580</v>
      </c>
      <c r="H158" s="385">
        <f t="shared" si="16"/>
        <v>2877.9836496350363</v>
      </c>
      <c r="I158" s="386">
        <f t="shared" si="17"/>
        <v>170.2948905109489</v>
      </c>
      <c r="J158" s="393">
        <v>45</v>
      </c>
      <c r="K158" s="396">
        <f t="shared" si="22"/>
        <v>11608.023065693431</v>
      </c>
      <c r="L158" s="210">
        <f t="shared" si="23"/>
        <v>1.09E-2</v>
      </c>
      <c r="M158" s="211">
        <f t="shared" si="23"/>
        <v>7.3000000000000001E-3</v>
      </c>
    </row>
    <row r="159" spans="1:13" s="193" customFormat="1" ht="16.5" customHeight="1" x14ac:dyDescent="0.2">
      <c r="A159" s="370">
        <v>138</v>
      </c>
      <c r="B159" s="120">
        <f t="shared" si="18"/>
        <v>92</v>
      </c>
      <c r="C159" s="371">
        <f t="shared" si="19"/>
        <v>138</v>
      </c>
      <c r="D159" s="78">
        <v>45170</v>
      </c>
      <c r="E159" s="209">
        <v>29455</v>
      </c>
      <c r="F159" s="344">
        <f t="shared" si="20"/>
        <v>5891.7391304347821</v>
      </c>
      <c r="G159" s="394">
        <f t="shared" si="21"/>
        <v>2561.304347826087</v>
      </c>
      <c r="H159" s="385">
        <f t="shared" si="16"/>
        <v>2857.1286956521731</v>
      </c>
      <c r="I159" s="386">
        <f t="shared" si="17"/>
        <v>169.06086956521736</v>
      </c>
      <c r="J159" s="393">
        <v>45</v>
      </c>
      <c r="K159" s="396">
        <f t="shared" si="22"/>
        <v>11524.233043478258</v>
      </c>
      <c r="L159" s="210">
        <f t="shared" si="23"/>
        <v>1.09E-2</v>
      </c>
      <c r="M159" s="211">
        <f t="shared" si="23"/>
        <v>7.1999999999999998E-3</v>
      </c>
    </row>
    <row r="160" spans="1:13" s="193" customFormat="1" ht="16.5" customHeight="1" x14ac:dyDescent="0.2">
      <c r="A160" s="370">
        <v>139</v>
      </c>
      <c r="B160" s="120">
        <f t="shared" si="18"/>
        <v>92.666666666666671</v>
      </c>
      <c r="C160" s="371">
        <f t="shared" si="19"/>
        <v>139</v>
      </c>
      <c r="D160" s="78">
        <v>45170</v>
      </c>
      <c r="E160" s="209">
        <v>29455</v>
      </c>
      <c r="F160" s="344">
        <f t="shared" si="20"/>
        <v>5849.3525179856115</v>
      </c>
      <c r="G160" s="394">
        <f t="shared" si="21"/>
        <v>2542.8776978417268</v>
      </c>
      <c r="H160" s="385">
        <f t="shared" si="16"/>
        <v>2836.5738129496399</v>
      </c>
      <c r="I160" s="386">
        <f t="shared" si="17"/>
        <v>167.84460431654676</v>
      </c>
      <c r="J160" s="393">
        <v>45</v>
      </c>
      <c r="K160" s="396">
        <f t="shared" si="22"/>
        <v>11441.648633093524</v>
      </c>
      <c r="L160" s="210">
        <f t="shared" si="23"/>
        <v>1.0800000000000001E-2</v>
      </c>
      <c r="M160" s="211">
        <f t="shared" si="23"/>
        <v>7.1999999999999998E-3</v>
      </c>
    </row>
    <row r="161" spans="1:13" s="193" customFormat="1" ht="16.5" customHeight="1" x14ac:dyDescent="0.2">
      <c r="A161" s="372">
        <v>140</v>
      </c>
      <c r="B161" s="120">
        <f t="shared" si="18"/>
        <v>93.333333333333329</v>
      </c>
      <c r="C161" s="371">
        <f t="shared" si="19"/>
        <v>140</v>
      </c>
      <c r="D161" s="78">
        <v>45170</v>
      </c>
      <c r="E161" s="209">
        <v>29455</v>
      </c>
      <c r="F161" s="344">
        <f t="shared" si="20"/>
        <v>5807.5714285714284</v>
      </c>
      <c r="G161" s="394">
        <f t="shared" si="21"/>
        <v>2524.7142857142858</v>
      </c>
      <c r="H161" s="385">
        <f t="shared" si="16"/>
        <v>2816.3125714285711</v>
      </c>
      <c r="I161" s="386">
        <f t="shared" si="17"/>
        <v>166.64571428571429</v>
      </c>
      <c r="J161" s="393">
        <v>45</v>
      </c>
      <c r="K161" s="396">
        <f t="shared" si="22"/>
        <v>11360.243999999999</v>
      </c>
      <c r="L161" s="210">
        <f t="shared" si="23"/>
        <v>1.0699999999999999E-2</v>
      </c>
      <c r="M161" s="211">
        <f t="shared" si="23"/>
        <v>7.1000000000000004E-3</v>
      </c>
    </row>
    <row r="162" spans="1:13" s="193" customFormat="1" ht="16.5" customHeight="1" x14ac:dyDescent="0.2">
      <c r="A162" s="370">
        <v>141</v>
      </c>
      <c r="B162" s="120">
        <f t="shared" si="18"/>
        <v>94</v>
      </c>
      <c r="C162" s="371">
        <f t="shared" si="19"/>
        <v>141</v>
      </c>
      <c r="D162" s="78">
        <v>45170</v>
      </c>
      <c r="E162" s="209">
        <v>29455</v>
      </c>
      <c r="F162" s="344">
        <f t="shared" si="20"/>
        <v>5766.3829787234044</v>
      </c>
      <c r="G162" s="394">
        <f t="shared" si="21"/>
        <v>2506.8085106382978</v>
      </c>
      <c r="H162" s="385">
        <f t="shared" si="16"/>
        <v>2796.3387234042552</v>
      </c>
      <c r="I162" s="386">
        <f t="shared" si="17"/>
        <v>165.46382978723406</v>
      </c>
      <c r="J162" s="393">
        <v>45</v>
      </c>
      <c r="K162" s="396">
        <f t="shared" si="22"/>
        <v>11279.994042553191</v>
      </c>
      <c r="L162" s="210">
        <f t="shared" si="23"/>
        <v>1.06E-2</v>
      </c>
      <c r="M162" s="211">
        <f t="shared" si="23"/>
        <v>7.1000000000000004E-3</v>
      </c>
    </row>
    <row r="163" spans="1:13" s="193" customFormat="1" ht="16.5" customHeight="1" x14ac:dyDescent="0.2">
      <c r="A163" s="370">
        <v>142</v>
      </c>
      <c r="B163" s="120">
        <f t="shared" si="18"/>
        <v>94.666666666666671</v>
      </c>
      <c r="C163" s="371">
        <f t="shared" si="19"/>
        <v>142</v>
      </c>
      <c r="D163" s="78">
        <v>45170</v>
      </c>
      <c r="E163" s="209">
        <v>29455</v>
      </c>
      <c r="F163" s="344">
        <f t="shared" si="20"/>
        <v>5725.7746478873241</v>
      </c>
      <c r="G163" s="394">
        <f t="shared" si="21"/>
        <v>2489.1549295774648</v>
      </c>
      <c r="H163" s="385">
        <f t="shared" si="16"/>
        <v>2776.6461971830986</v>
      </c>
      <c r="I163" s="386">
        <f t="shared" si="17"/>
        <v>164.29859154929579</v>
      </c>
      <c r="J163" s="393">
        <v>45</v>
      </c>
      <c r="K163" s="396">
        <f t="shared" si="22"/>
        <v>11200.874366197184</v>
      </c>
      <c r="L163" s="210">
        <f t="shared" si="23"/>
        <v>1.06E-2</v>
      </c>
      <c r="M163" s="211">
        <f t="shared" si="23"/>
        <v>7.0000000000000001E-3</v>
      </c>
    </row>
    <row r="164" spans="1:13" s="193" customFormat="1" ht="16.5" customHeight="1" x14ac:dyDescent="0.2">
      <c r="A164" s="370">
        <v>143</v>
      </c>
      <c r="B164" s="120">
        <f t="shared" si="18"/>
        <v>95.333333333333329</v>
      </c>
      <c r="C164" s="371">
        <f t="shared" si="19"/>
        <v>143</v>
      </c>
      <c r="D164" s="78">
        <v>45170</v>
      </c>
      <c r="E164" s="209">
        <v>29455</v>
      </c>
      <c r="F164" s="344">
        <f t="shared" si="20"/>
        <v>5685.734265734266</v>
      </c>
      <c r="G164" s="394">
        <f t="shared" si="21"/>
        <v>2471.7482517482517</v>
      </c>
      <c r="H164" s="385">
        <f t="shared" si="16"/>
        <v>2757.2290909090907</v>
      </c>
      <c r="I164" s="386">
        <f t="shared" si="17"/>
        <v>163.14965034965036</v>
      </c>
      <c r="J164" s="393">
        <v>45</v>
      </c>
      <c r="K164" s="396">
        <f t="shared" si="22"/>
        <v>11122.861258741259</v>
      </c>
      <c r="L164" s="210">
        <f t="shared" si="23"/>
        <v>1.0500000000000001E-2</v>
      </c>
      <c r="M164" s="211">
        <f t="shared" si="23"/>
        <v>7.0000000000000001E-3</v>
      </c>
    </row>
    <row r="165" spans="1:13" s="193" customFormat="1" ht="16.5" customHeight="1" x14ac:dyDescent="0.2">
      <c r="A165" s="370">
        <v>144</v>
      </c>
      <c r="B165" s="120">
        <f t="shared" si="18"/>
        <v>96</v>
      </c>
      <c r="C165" s="371">
        <f t="shared" si="19"/>
        <v>144</v>
      </c>
      <c r="D165" s="78">
        <v>45170</v>
      </c>
      <c r="E165" s="209">
        <v>29455</v>
      </c>
      <c r="F165" s="344">
        <f t="shared" si="20"/>
        <v>5646.25</v>
      </c>
      <c r="G165" s="394">
        <f t="shared" si="21"/>
        <v>2454.583333333333</v>
      </c>
      <c r="H165" s="385">
        <f t="shared" si="16"/>
        <v>2738.0816666666665</v>
      </c>
      <c r="I165" s="386">
        <f t="shared" si="17"/>
        <v>162.01666666666665</v>
      </c>
      <c r="J165" s="393">
        <v>45</v>
      </c>
      <c r="K165" s="396">
        <f t="shared" si="22"/>
        <v>11045.931666666665</v>
      </c>
      <c r="L165" s="210">
        <f t="shared" si="23"/>
        <v>1.04E-2</v>
      </c>
      <c r="M165" s="211">
        <f t="shared" si="23"/>
        <v>6.8999999999999999E-3</v>
      </c>
    </row>
    <row r="166" spans="1:13" s="193" customFormat="1" ht="16.5" customHeight="1" x14ac:dyDescent="0.2">
      <c r="A166" s="370">
        <v>145</v>
      </c>
      <c r="B166" s="120">
        <f t="shared" si="18"/>
        <v>96.666666666666671</v>
      </c>
      <c r="C166" s="371">
        <f t="shared" si="19"/>
        <v>145</v>
      </c>
      <c r="D166" s="78">
        <v>45170</v>
      </c>
      <c r="E166" s="209">
        <v>29455</v>
      </c>
      <c r="F166" s="344">
        <f t="shared" si="20"/>
        <v>5607.3103448275861</v>
      </c>
      <c r="G166" s="394">
        <f t="shared" si="21"/>
        <v>2437.655172413793</v>
      </c>
      <c r="H166" s="385">
        <f t="shared" si="16"/>
        <v>2719.1983448275855</v>
      </c>
      <c r="I166" s="386">
        <f t="shared" si="17"/>
        <v>160.89931034482757</v>
      </c>
      <c r="J166" s="393">
        <v>45</v>
      </c>
      <c r="K166" s="396">
        <f t="shared" si="22"/>
        <v>10970.063172413793</v>
      </c>
      <c r="L166" s="210">
        <f t="shared" si="23"/>
        <v>1.03E-2</v>
      </c>
      <c r="M166" s="211">
        <f t="shared" si="23"/>
        <v>6.8999999999999999E-3</v>
      </c>
    </row>
    <row r="167" spans="1:13" s="193" customFormat="1" ht="16.5" customHeight="1" x14ac:dyDescent="0.2">
      <c r="A167" s="370">
        <v>146</v>
      </c>
      <c r="B167" s="120">
        <f t="shared" si="18"/>
        <v>97.333333333333329</v>
      </c>
      <c r="C167" s="371">
        <f t="shared" si="19"/>
        <v>146</v>
      </c>
      <c r="D167" s="78">
        <v>45170</v>
      </c>
      <c r="E167" s="209">
        <v>29455</v>
      </c>
      <c r="F167" s="344">
        <f t="shared" si="20"/>
        <v>5568.9041095890416</v>
      </c>
      <c r="G167" s="394">
        <f t="shared" si="21"/>
        <v>2420.9589041095887</v>
      </c>
      <c r="H167" s="385">
        <f t="shared" si="16"/>
        <v>2700.5736986301367</v>
      </c>
      <c r="I167" s="386">
        <f t="shared" si="17"/>
        <v>159.7972602739726</v>
      </c>
      <c r="J167" s="393">
        <v>45</v>
      </c>
      <c r="K167" s="396">
        <f t="shared" si="22"/>
        <v>10895.233972602739</v>
      </c>
      <c r="L167" s="210">
        <f t="shared" si="23"/>
        <v>1.03E-2</v>
      </c>
      <c r="M167" s="211">
        <f t="shared" si="23"/>
        <v>6.7999999999999996E-3</v>
      </c>
    </row>
    <row r="168" spans="1:13" s="193" customFormat="1" ht="16.5" customHeight="1" x14ac:dyDescent="0.2">
      <c r="A168" s="370">
        <v>147</v>
      </c>
      <c r="B168" s="120">
        <f t="shared" si="18"/>
        <v>98</v>
      </c>
      <c r="C168" s="371">
        <f t="shared" si="19"/>
        <v>147</v>
      </c>
      <c r="D168" s="78">
        <v>45170</v>
      </c>
      <c r="E168" s="209">
        <v>29455</v>
      </c>
      <c r="F168" s="344">
        <f t="shared" si="20"/>
        <v>5531.0204081632646</v>
      </c>
      <c r="G168" s="394">
        <f t="shared" si="21"/>
        <v>2404.4897959183672</v>
      </c>
      <c r="H168" s="385">
        <f t="shared" si="16"/>
        <v>2682.2024489795913</v>
      </c>
      <c r="I168" s="386">
        <f t="shared" si="17"/>
        <v>158.71020408163264</v>
      </c>
      <c r="J168" s="393">
        <v>45</v>
      </c>
      <c r="K168" s="396">
        <f t="shared" si="22"/>
        <v>10821.422857142856</v>
      </c>
      <c r="L168" s="210">
        <f t="shared" si="23"/>
        <v>1.0200000000000001E-2</v>
      </c>
      <c r="M168" s="211">
        <f t="shared" si="23"/>
        <v>6.7999999999999996E-3</v>
      </c>
    </row>
    <row r="169" spans="1:13" s="193" customFormat="1" ht="16.5" customHeight="1" x14ac:dyDescent="0.2">
      <c r="A169" s="370">
        <v>148</v>
      </c>
      <c r="B169" s="120">
        <f t="shared" si="18"/>
        <v>98.666666666666671</v>
      </c>
      <c r="C169" s="371">
        <f t="shared" si="19"/>
        <v>148</v>
      </c>
      <c r="D169" s="78">
        <v>45170</v>
      </c>
      <c r="E169" s="209">
        <v>29455</v>
      </c>
      <c r="F169" s="344">
        <f t="shared" si="20"/>
        <v>5493.6486486486483</v>
      </c>
      <c r="G169" s="394">
        <f t="shared" si="21"/>
        <v>2388.2432432432433</v>
      </c>
      <c r="H169" s="385">
        <f t="shared" si="16"/>
        <v>2664.079459459459</v>
      </c>
      <c r="I169" s="386">
        <f t="shared" si="17"/>
        <v>157.63783783783785</v>
      </c>
      <c r="J169" s="393">
        <v>45</v>
      </c>
      <c r="K169" s="396">
        <f t="shared" si="22"/>
        <v>10748.609189189188</v>
      </c>
      <c r="L169" s="210">
        <f t="shared" si="23"/>
        <v>1.01E-2</v>
      </c>
      <c r="M169" s="211">
        <f t="shared" si="23"/>
        <v>6.7999999999999996E-3</v>
      </c>
    </row>
    <row r="170" spans="1:13" s="193" customFormat="1" ht="16.5" customHeight="1" x14ac:dyDescent="0.2">
      <c r="A170" s="370">
        <v>149</v>
      </c>
      <c r="B170" s="120">
        <f t="shared" si="18"/>
        <v>99.333333333333329</v>
      </c>
      <c r="C170" s="371">
        <f t="shared" si="19"/>
        <v>149</v>
      </c>
      <c r="D170" s="78">
        <v>45170</v>
      </c>
      <c r="E170" s="209">
        <v>29455</v>
      </c>
      <c r="F170" s="344">
        <f t="shared" si="20"/>
        <v>5456.7785234899338</v>
      </c>
      <c r="G170" s="394">
        <f t="shared" si="21"/>
        <v>2372.2147651006712</v>
      </c>
      <c r="H170" s="385">
        <f t="shared" si="16"/>
        <v>2646.1997315436242</v>
      </c>
      <c r="I170" s="386">
        <f t="shared" si="17"/>
        <v>156.57986577181211</v>
      </c>
      <c r="J170" s="393">
        <v>45</v>
      </c>
      <c r="K170" s="396">
        <f t="shared" si="22"/>
        <v>10676.772885906041</v>
      </c>
      <c r="L170" s="210">
        <f t="shared" si="23"/>
        <v>1.01E-2</v>
      </c>
      <c r="M170" s="211">
        <f t="shared" si="23"/>
        <v>6.7000000000000002E-3</v>
      </c>
    </row>
    <row r="171" spans="1:13" s="193" customFormat="1" ht="16.5" customHeight="1" x14ac:dyDescent="0.2">
      <c r="A171" s="372">
        <v>150</v>
      </c>
      <c r="B171" s="120">
        <f t="shared" si="18"/>
        <v>100</v>
      </c>
      <c r="C171" s="371">
        <f t="shared" si="19"/>
        <v>150</v>
      </c>
      <c r="D171" s="78">
        <v>45170</v>
      </c>
      <c r="E171" s="209">
        <v>29455</v>
      </c>
      <c r="F171" s="344">
        <f t="shared" si="20"/>
        <v>5420.4</v>
      </c>
      <c r="G171" s="394">
        <f t="shared" si="21"/>
        <v>2356.4</v>
      </c>
      <c r="H171" s="385">
        <f t="shared" si="16"/>
        <v>2628.5583999999994</v>
      </c>
      <c r="I171" s="386">
        <f t="shared" si="17"/>
        <v>155.536</v>
      </c>
      <c r="J171" s="393">
        <v>45</v>
      </c>
      <c r="K171" s="396">
        <f t="shared" si="22"/>
        <v>10605.894399999999</v>
      </c>
      <c r="L171" s="210">
        <f t="shared" si="23"/>
        <v>0.01</v>
      </c>
      <c r="M171" s="211">
        <f t="shared" si="23"/>
        <v>6.7000000000000002E-3</v>
      </c>
    </row>
    <row r="172" spans="1:13" s="193" customFormat="1" ht="16.5" customHeight="1" x14ac:dyDescent="0.2">
      <c r="A172" s="370">
        <v>151</v>
      </c>
      <c r="B172" s="120">
        <f t="shared" si="18"/>
        <v>100.66666666666667</v>
      </c>
      <c r="C172" s="371">
        <f t="shared" si="19"/>
        <v>151</v>
      </c>
      <c r="D172" s="78">
        <v>45170</v>
      </c>
      <c r="E172" s="209">
        <v>29455</v>
      </c>
      <c r="F172" s="344">
        <f t="shared" si="20"/>
        <v>5384.5033112582778</v>
      </c>
      <c r="G172" s="394">
        <f t="shared" si="21"/>
        <v>2340.7947019867552</v>
      </c>
      <c r="H172" s="385">
        <f t="shared" si="16"/>
        <v>2611.1507284768209</v>
      </c>
      <c r="I172" s="386">
        <f t="shared" si="17"/>
        <v>154.50596026490066</v>
      </c>
      <c r="J172" s="393">
        <v>45</v>
      </c>
      <c r="K172" s="396">
        <f t="shared" si="22"/>
        <v>10535.954701986753</v>
      </c>
      <c r="L172" s="210">
        <f t="shared" si="23"/>
        <v>9.9000000000000008E-3</v>
      </c>
      <c r="M172" s="211">
        <f t="shared" si="23"/>
        <v>6.6E-3</v>
      </c>
    </row>
    <row r="173" spans="1:13" s="193" customFormat="1" ht="16.5" customHeight="1" x14ac:dyDescent="0.2">
      <c r="A173" s="370">
        <v>152</v>
      </c>
      <c r="B173" s="120">
        <f t="shared" si="18"/>
        <v>101.33333333333333</v>
      </c>
      <c r="C173" s="371">
        <f t="shared" si="19"/>
        <v>152</v>
      </c>
      <c r="D173" s="78">
        <v>45170</v>
      </c>
      <c r="E173" s="209">
        <v>29455</v>
      </c>
      <c r="F173" s="344">
        <f t="shared" si="20"/>
        <v>5349.0789473684217</v>
      </c>
      <c r="G173" s="394">
        <f t="shared" si="21"/>
        <v>2325.394736842105</v>
      </c>
      <c r="H173" s="385">
        <f t="shared" si="16"/>
        <v>2593.9721052631576</v>
      </c>
      <c r="I173" s="386">
        <f t="shared" si="17"/>
        <v>153.48947368421054</v>
      </c>
      <c r="J173" s="393">
        <v>45</v>
      </c>
      <c r="K173" s="396">
        <f t="shared" si="22"/>
        <v>10466.935263157895</v>
      </c>
      <c r="L173" s="210">
        <f t="shared" si="23"/>
        <v>9.9000000000000008E-3</v>
      </c>
      <c r="M173" s="211">
        <f t="shared" si="23"/>
        <v>6.6E-3</v>
      </c>
    </row>
    <row r="174" spans="1:13" s="193" customFormat="1" ht="16.5" customHeight="1" x14ac:dyDescent="0.2">
      <c r="A174" s="370">
        <v>153</v>
      </c>
      <c r="B174" s="120">
        <f t="shared" si="18"/>
        <v>102</v>
      </c>
      <c r="C174" s="371">
        <f t="shared" si="19"/>
        <v>153</v>
      </c>
      <c r="D174" s="78">
        <v>45170</v>
      </c>
      <c r="E174" s="209">
        <v>29455</v>
      </c>
      <c r="F174" s="344">
        <f t="shared" si="20"/>
        <v>5314.1176470588234</v>
      </c>
      <c r="G174" s="394">
        <f t="shared" si="21"/>
        <v>2310.1960784313724</v>
      </c>
      <c r="H174" s="385">
        <f t="shared" si="16"/>
        <v>2577.0180392156858</v>
      </c>
      <c r="I174" s="386">
        <f t="shared" si="17"/>
        <v>152.48627450980391</v>
      </c>
      <c r="J174" s="393">
        <v>45</v>
      </c>
      <c r="K174" s="396">
        <f t="shared" si="22"/>
        <v>10398.818039215685</v>
      </c>
      <c r="L174" s="210">
        <f t="shared" si="23"/>
        <v>9.7999999999999997E-3</v>
      </c>
      <c r="M174" s="211">
        <f t="shared" si="23"/>
        <v>6.4999999999999997E-3</v>
      </c>
    </row>
    <row r="175" spans="1:13" s="193" customFormat="1" ht="16.5" customHeight="1" x14ac:dyDescent="0.2">
      <c r="A175" s="370">
        <v>154</v>
      </c>
      <c r="B175" s="120">
        <f t="shared" si="18"/>
        <v>102.66666666666667</v>
      </c>
      <c r="C175" s="371">
        <f t="shared" si="19"/>
        <v>154</v>
      </c>
      <c r="D175" s="78">
        <v>45170</v>
      </c>
      <c r="E175" s="209">
        <v>29455</v>
      </c>
      <c r="F175" s="344">
        <f t="shared" si="20"/>
        <v>5279.6103896103896</v>
      </c>
      <c r="G175" s="394">
        <f t="shared" si="21"/>
        <v>2295.1948051948052</v>
      </c>
      <c r="H175" s="385">
        <f t="shared" si="16"/>
        <v>2560.2841558441555</v>
      </c>
      <c r="I175" s="386">
        <f t="shared" si="17"/>
        <v>151.4961038961039</v>
      </c>
      <c r="J175" s="393">
        <v>45</v>
      </c>
      <c r="K175" s="396">
        <f t="shared" si="22"/>
        <v>10331.585454545455</v>
      </c>
      <c r="L175" s="210">
        <f t="shared" si="23"/>
        <v>9.7000000000000003E-3</v>
      </c>
      <c r="M175" s="211">
        <f t="shared" si="23"/>
        <v>6.4999999999999997E-3</v>
      </c>
    </row>
    <row r="176" spans="1:13" s="193" customFormat="1" ht="16.5" customHeight="1" x14ac:dyDescent="0.2">
      <c r="A176" s="370">
        <v>155</v>
      </c>
      <c r="B176" s="120">
        <f t="shared" si="18"/>
        <v>103.33333333333333</v>
      </c>
      <c r="C176" s="371">
        <f t="shared" si="19"/>
        <v>155</v>
      </c>
      <c r="D176" s="78">
        <v>45170</v>
      </c>
      <c r="E176" s="209">
        <v>29455</v>
      </c>
      <c r="F176" s="344">
        <f t="shared" si="20"/>
        <v>5245.5483870967746</v>
      </c>
      <c r="G176" s="394">
        <f t="shared" si="21"/>
        <v>2280.3870967741937</v>
      </c>
      <c r="H176" s="385">
        <f t="shared" si="16"/>
        <v>2543.766193548387</v>
      </c>
      <c r="I176" s="386">
        <f t="shared" si="17"/>
        <v>150.51870967741937</v>
      </c>
      <c r="J176" s="393">
        <v>45</v>
      </c>
      <c r="K176" s="396">
        <f t="shared" si="22"/>
        <v>10265.220387096773</v>
      </c>
      <c r="L176" s="210">
        <f t="shared" si="23"/>
        <v>9.7000000000000003E-3</v>
      </c>
      <c r="M176" s="211">
        <f t="shared" si="23"/>
        <v>6.4999999999999997E-3</v>
      </c>
    </row>
    <row r="177" spans="1:13" s="193" customFormat="1" ht="16.5" customHeight="1" x14ac:dyDescent="0.2">
      <c r="A177" s="370">
        <v>156</v>
      </c>
      <c r="B177" s="120">
        <f t="shared" si="18"/>
        <v>104</v>
      </c>
      <c r="C177" s="371">
        <f t="shared" si="19"/>
        <v>156</v>
      </c>
      <c r="D177" s="78">
        <v>45170</v>
      </c>
      <c r="E177" s="209">
        <v>29455</v>
      </c>
      <c r="F177" s="344">
        <f t="shared" si="20"/>
        <v>5211.9230769230771</v>
      </c>
      <c r="G177" s="394">
        <f t="shared" si="21"/>
        <v>2265.7692307692309</v>
      </c>
      <c r="H177" s="385">
        <f t="shared" si="16"/>
        <v>2527.46</v>
      </c>
      <c r="I177" s="386">
        <f t="shared" si="17"/>
        <v>149.55384615384617</v>
      </c>
      <c r="J177" s="393">
        <v>45</v>
      </c>
      <c r="K177" s="396">
        <f t="shared" si="22"/>
        <v>10199.706153846153</v>
      </c>
      <c r="L177" s="210">
        <f t="shared" si="23"/>
        <v>9.5999999999999992E-3</v>
      </c>
      <c r="M177" s="211">
        <f t="shared" si="23"/>
        <v>6.4000000000000003E-3</v>
      </c>
    </row>
    <row r="178" spans="1:13" s="193" customFormat="1" ht="16.5" customHeight="1" x14ac:dyDescent="0.2">
      <c r="A178" s="370">
        <v>157</v>
      </c>
      <c r="B178" s="120">
        <f t="shared" si="18"/>
        <v>104.66666666666667</v>
      </c>
      <c r="C178" s="371">
        <f t="shared" si="19"/>
        <v>157</v>
      </c>
      <c r="D178" s="78">
        <v>45170</v>
      </c>
      <c r="E178" s="209">
        <v>29455</v>
      </c>
      <c r="F178" s="344">
        <f t="shared" si="20"/>
        <v>5178.7261146496812</v>
      </c>
      <c r="G178" s="394">
        <f t="shared" si="21"/>
        <v>2251.3375796178348</v>
      </c>
      <c r="H178" s="385">
        <f t="shared" si="16"/>
        <v>2511.3615286624199</v>
      </c>
      <c r="I178" s="386">
        <f t="shared" si="17"/>
        <v>148.60127388535031</v>
      </c>
      <c r="J178" s="393">
        <v>45</v>
      </c>
      <c r="K178" s="396">
        <f t="shared" si="22"/>
        <v>10135.026496815284</v>
      </c>
      <c r="L178" s="210">
        <f t="shared" si="23"/>
        <v>9.5999999999999992E-3</v>
      </c>
      <c r="M178" s="211">
        <f t="shared" si="23"/>
        <v>6.4000000000000003E-3</v>
      </c>
    </row>
    <row r="179" spans="1:13" s="193" customFormat="1" ht="16.5" customHeight="1" x14ac:dyDescent="0.2">
      <c r="A179" s="370">
        <v>158</v>
      </c>
      <c r="B179" s="120">
        <f t="shared" si="18"/>
        <v>105.33333333333333</v>
      </c>
      <c r="C179" s="371">
        <f t="shared" si="19"/>
        <v>158</v>
      </c>
      <c r="D179" s="78">
        <v>45170</v>
      </c>
      <c r="E179" s="209">
        <v>29455</v>
      </c>
      <c r="F179" s="344">
        <f t="shared" si="20"/>
        <v>5145.9493670886077</v>
      </c>
      <c r="G179" s="394">
        <f t="shared" si="21"/>
        <v>2237.0886075949365</v>
      </c>
      <c r="H179" s="385">
        <f t="shared" si="16"/>
        <v>2495.4668354430378</v>
      </c>
      <c r="I179" s="386">
        <f t="shared" si="17"/>
        <v>147.66075949367089</v>
      </c>
      <c r="J179" s="393">
        <v>45</v>
      </c>
      <c r="K179" s="396">
        <f t="shared" si="22"/>
        <v>10071.165569620252</v>
      </c>
      <c r="L179" s="210">
        <f t="shared" si="23"/>
        <v>9.4999999999999998E-3</v>
      </c>
      <c r="M179" s="211">
        <f t="shared" si="23"/>
        <v>6.3E-3</v>
      </c>
    </row>
    <row r="180" spans="1:13" s="193" customFormat="1" ht="16.5" customHeight="1" x14ac:dyDescent="0.2">
      <c r="A180" s="370">
        <v>159</v>
      </c>
      <c r="B180" s="120">
        <f t="shared" si="18"/>
        <v>106</v>
      </c>
      <c r="C180" s="371">
        <f t="shared" si="19"/>
        <v>159</v>
      </c>
      <c r="D180" s="78">
        <v>45170</v>
      </c>
      <c r="E180" s="209">
        <v>29455</v>
      </c>
      <c r="F180" s="344">
        <f t="shared" si="20"/>
        <v>5113.5849056603774</v>
      </c>
      <c r="G180" s="394">
        <f t="shared" si="21"/>
        <v>2223.0188679245284</v>
      </c>
      <c r="H180" s="385">
        <f t="shared" si="16"/>
        <v>2479.7720754716979</v>
      </c>
      <c r="I180" s="386">
        <f t="shared" si="17"/>
        <v>146.73207547169812</v>
      </c>
      <c r="J180" s="393">
        <v>45</v>
      </c>
      <c r="K180" s="396">
        <f t="shared" si="22"/>
        <v>10008.107924528302</v>
      </c>
      <c r="L180" s="210">
        <f t="shared" si="23"/>
        <v>9.4000000000000004E-3</v>
      </c>
      <c r="M180" s="211">
        <f t="shared" si="23"/>
        <v>6.3E-3</v>
      </c>
    </row>
    <row r="181" spans="1:13" s="193" customFormat="1" ht="16.5" customHeight="1" x14ac:dyDescent="0.2">
      <c r="A181" s="372">
        <v>160</v>
      </c>
      <c r="B181" s="120">
        <f t="shared" si="18"/>
        <v>106.66666666666667</v>
      </c>
      <c r="C181" s="371">
        <f t="shared" si="19"/>
        <v>160</v>
      </c>
      <c r="D181" s="78">
        <v>45170</v>
      </c>
      <c r="E181" s="209">
        <v>29455</v>
      </c>
      <c r="F181" s="344">
        <f t="shared" si="20"/>
        <v>5081.625</v>
      </c>
      <c r="G181" s="394">
        <f t="shared" si="21"/>
        <v>2209.125</v>
      </c>
      <c r="H181" s="385">
        <f t="shared" si="16"/>
        <v>2464.2734999999998</v>
      </c>
      <c r="I181" s="386">
        <f t="shared" si="17"/>
        <v>145.815</v>
      </c>
      <c r="J181" s="393">
        <v>45</v>
      </c>
      <c r="K181" s="396">
        <f t="shared" si="22"/>
        <v>9945.8384999999998</v>
      </c>
      <c r="L181" s="210">
        <f t="shared" si="23"/>
        <v>9.4000000000000004E-3</v>
      </c>
      <c r="M181" s="211">
        <f t="shared" si="23"/>
        <v>6.3E-3</v>
      </c>
    </row>
    <row r="182" spans="1:13" s="193" customFormat="1" ht="16.5" customHeight="1" x14ac:dyDescent="0.2">
      <c r="A182" s="370">
        <v>161</v>
      </c>
      <c r="B182" s="120">
        <f t="shared" si="18"/>
        <v>107.33333333333333</v>
      </c>
      <c r="C182" s="371">
        <f t="shared" si="19"/>
        <v>161</v>
      </c>
      <c r="D182" s="78">
        <v>45170</v>
      </c>
      <c r="E182" s="209">
        <v>29455</v>
      </c>
      <c r="F182" s="344">
        <f t="shared" si="20"/>
        <v>5050.0621118012423</v>
      </c>
      <c r="G182" s="394">
        <f t="shared" si="21"/>
        <v>2195.4037267080744</v>
      </c>
      <c r="H182" s="385">
        <f t="shared" si="16"/>
        <v>2448.9674534161491</v>
      </c>
      <c r="I182" s="386">
        <f t="shared" si="17"/>
        <v>144.90931677018634</v>
      </c>
      <c r="J182" s="393">
        <v>45</v>
      </c>
      <c r="K182" s="396">
        <f t="shared" si="22"/>
        <v>9884.3426086956533</v>
      </c>
      <c r="L182" s="210">
        <f t="shared" si="23"/>
        <v>9.2999999999999992E-3</v>
      </c>
      <c r="M182" s="211">
        <f t="shared" si="23"/>
        <v>6.1999999999999998E-3</v>
      </c>
    </row>
    <row r="183" spans="1:13" s="193" customFormat="1" ht="16.5" customHeight="1" x14ac:dyDescent="0.2">
      <c r="A183" s="370">
        <v>162</v>
      </c>
      <c r="B183" s="120">
        <f t="shared" si="18"/>
        <v>108</v>
      </c>
      <c r="C183" s="371">
        <f t="shared" si="19"/>
        <v>162</v>
      </c>
      <c r="D183" s="78">
        <v>45170</v>
      </c>
      <c r="E183" s="209">
        <v>29455</v>
      </c>
      <c r="F183" s="344">
        <f t="shared" si="20"/>
        <v>5018.8888888888887</v>
      </c>
      <c r="G183" s="394">
        <f t="shared" si="21"/>
        <v>2181.8518518518517</v>
      </c>
      <c r="H183" s="385">
        <f t="shared" si="16"/>
        <v>2433.85037037037</v>
      </c>
      <c r="I183" s="386">
        <f t="shared" si="17"/>
        <v>144.01481481481483</v>
      </c>
      <c r="J183" s="393">
        <v>45</v>
      </c>
      <c r="K183" s="396">
        <f t="shared" si="22"/>
        <v>9823.6059259259255</v>
      </c>
      <c r="L183" s="210">
        <f t="shared" si="23"/>
        <v>9.2999999999999992E-3</v>
      </c>
      <c r="M183" s="211">
        <f t="shared" si="23"/>
        <v>6.1999999999999998E-3</v>
      </c>
    </row>
    <row r="184" spans="1:13" s="193" customFormat="1" ht="16.5" customHeight="1" x14ac:dyDescent="0.2">
      <c r="A184" s="370">
        <v>163</v>
      </c>
      <c r="B184" s="120">
        <f t="shared" si="18"/>
        <v>108.66666666666667</v>
      </c>
      <c r="C184" s="371">
        <f t="shared" si="19"/>
        <v>163</v>
      </c>
      <c r="D184" s="78">
        <v>45170</v>
      </c>
      <c r="E184" s="209">
        <v>29455</v>
      </c>
      <c r="F184" s="344">
        <f t="shared" si="20"/>
        <v>4988.0981595092017</v>
      </c>
      <c r="G184" s="394">
        <f t="shared" si="21"/>
        <v>2168.4662576687115</v>
      </c>
      <c r="H184" s="385">
        <f t="shared" si="16"/>
        <v>2418.9187730061344</v>
      </c>
      <c r="I184" s="386">
        <f t="shared" si="17"/>
        <v>143.13128834355825</v>
      </c>
      <c r="J184" s="393">
        <v>45</v>
      </c>
      <c r="K184" s="396">
        <f t="shared" si="22"/>
        <v>9763.6144785276065</v>
      </c>
      <c r="L184" s="210">
        <f t="shared" si="23"/>
        <v>9.1999999999999998E-3</v>
      </c>
      <c r="M184" s="211">
        <f t="shared" si="23"/>
        <v>6.1000000000000004E-3</v>
      </c>
    </row>
    <row r="185" spans="1:13" s="193" customFormat="1" ht="16.5" customHeight="1" x14ac:dyDescent="0.2">
      <c r="A185" s="370">
        <v>164</v>
      </c>
      <c r="B185" s="120">
        <f t="shared" si="18"/>
        <v>109.33333333333333</v>
      </c>
      <c r="C185" s="371">
        <f t="shared" si="19"/>
        <v>164</v>
      </c>
      <c r="D185" s="78">
        <v>45170</v>
      </c>
      <c r="E185" s="209">
        <v>29455</v>
      </c>
      <c r="F185" s="344">
        <f t="shared" si="20"/>
        <v>4957.6829268292686</v>
      </c>
      <c r="G185" s="394">
        <f t="shared" si="21"/>
        <v>2155.2439024390246</v>
      </c>
      <c r="H185" s="385">
        <f t="shared" si="16"/>
        <v>2404.1692682926832</v>
      </c>
      <c r="I185" s="386">
        <f t="shared" si="17"/>
        <v>142.25853658536587</v>
      </c>
      <c r="J185" s="393">
        <v>45</v>
      </c>
      <c r="K185" s="396">
        <f t="shared" si="22"/>
        <v>9704.3546341463443</v>
      </c>
      <c r="L185" s="210">
        <f t="shared" si="23"/>
        <v>9.1000000000000004E-3</v>
      </c>
      <c r="M185" s="211">
        <f t="shared" si="23"/>
        <v>6.1000000000000004E-3</v>
      </c>
    </row>
    <row r="186" spans="1:13" s="193" customFormat="1" ht="16.5" customHeight="1" x14ac:dyDescent="0.2">
      <c r="A186" s="370">
        <v>165</v>
      </c>
      <c r="B186" s="120">
        <f t="shared" si="18"/>
        <v>110</v>
      </c>
      <c r="C186" s="371">
        <f t="shared" si="19"/>
        <v>165</v>
      </c>
      <c r="D186" s="78">
        <v>45170</v>
      </c>
      <c r="E186" s="209">
        <v>29455</v>
      </c>
      <c r="F186" s="344">
        <f t="shared" si="20"/>
        <v>4927.636363636364</v>
      </c>
      <c r="G186" s="394">
        <f t="shared" si="21"/>
        <v>2142.181818181818</v>
      </c>
      <c r="H186" s="385">
        <f t="shared" si="16"/>
        <v>2389.5985454545453</v>
      </c>
      <c r="I186" s="386">
        <f t="shared" si="17"/>
        <v>141.39636363636365</v>
      </c>
      <c r="J186" s="393">
        <v>45</v>
      </c>
      <c r="K186" s="396">
        <f t="shared" si="22"/>
        <v>9645.8130909090924</v>
      </c>
      <c r="L186" s="210">
        <f t="shared" si="23"/>
        <v>9.1000000000000004E-3</v>
      </c>
      <c r="M186" s="211">
        <f t="shared" si="23"/>
        <v>6.1000000000000004E-3</v>
      </c>
    </row>
    <row r="187" spans="1:13" s="193" customFormat="1" ht="16.5" customHeight="1" x14ac:dyDescent="0.2">
      <c r="A187" s="370">
        <v>166</v>
      </c>
      <c r="B187" s="120">
        <f t="shared" si="18"/>
        <v>110.66666666666667</v>
      </c>
      <c r="C187" s="371">
        <f t="shared" si="19"/>
        <v>166</v>
      </c>
      <c r="D187" s="78">
        <v>45170</v>
      </c>
      <c r="E187" s="209">
        <v>29455</v>
      </c>
      <c r="F187" s="344">
        <f t="shared" si="20"/>
        <v>4897.9518072289156</v>
      </c>
      <c r="G187" s="394">
        <f t="shared" si="21"/>
        <v>2129.2771084337351</v>
      </c>
      <c r="H187" s="385">
        <f t="shared" si="16"/>
        <v>2375.2033734939755</v>
      </c>
      <c r="I187" s="386">
        <f t="shared" si="17"/>
        <v>140.544578313253</v>
      </c>
      <c r="J187" s="393">
        <v>45</v>
      </c>
      <c r="K187" s="396">
        <f t="shared" si="22"/>
        <v>9587.9768674698789</v>
      </c>
      <c r="L187" s="210">
        <f t="shared" si="23"/>
        <v>8.9999999999999993E-3</v>
      </c>
      <c r="M187" s="211">
        <f t="shared" si="23"/>
        <v>6.0000000000000001E-3</v>
      </c>
    </row>
    <row r="188" spans="1:13" s="193" customFormat="1" ht="16.5" customHeight="1" x14ac:dyDescent="0.2">
      <c r="A188" s="370">
        <v>167</v>
      </c>
      <c r="B188" s="120">
        <f t="shared" si="18"/>
        <v>111.33333333333333</v>
      </c>
      <c r="C188" s="371">
        <f t="shared" si="19"/>
        <v>167</v>
      </c>
      <c r="D188" s="78">
        <v>45170</v>
      </c>
      <c r="E188" s="209">
        <v>29455</v>
      </c>
      <c r="F188" s="344">
        <f t="shared" si="20"/>
        <v>4868.622754491018</v>
      </c>
      <c r="G188" s="394">
        <f t="shared" si="21"/>
        <v>2116.5269461077846</v>
      </c>
      <c r="H188" s="385">
        <f t="shared" si="16"/>
        <v>2360.980598802395</v>
      </c>
      <c r="I188" s="386">
        <f t="shared" si="17"/>
        <v>139.70299401197605</v>
      </c>
      <c r="J188" s="393">
        <v>45</v>
      </c>
      <c r="K188" s="396">
        <f t="shared" si="22"/>
        <v>9530.8332934131722</v>
      </c>
      <c r="L188" s="210">
        <f t="shared" si="23"/>
        <v>8.9999999999999993E-3</v>
      </c>
      <c r="M188" s="211">
        <f t="shared" si="23"/>
        <v>6.0000000000000001E-3</v>
      </c>
    </row>
    <row r="189" spans="1:13" s="193" customFormat="1" ht="16.5" customHeight="1" x14ac:dyDescent="0.2">
      <c r="A189" s="370">
        <v>168</v>
      </c>
      <c r="B189" s="120">
        <f t="shared" si="18"/>
        <v>112</v>
      </c>
      <c r="C189" s="371">
        <f t="shared" si="19"/>
        <v>168</v>
      </c>
      <c r="D189" s="78">
        <v>45170</v>
      </c>
      <c r="E189" s="209">
        <v>29455</v>
      </c>
      <c r="F189" s="344">
        <f t="shared" si="20"/>
        <v>4839.6428571428569</v>
      </c>
      <c r="G189" s="394">
        <f t="shared" si="21"/>
        <v>2103.9285714285711</v>
      </c>
      <c r="H189" s="385">
        <f t="shared" si="16"/>
        <v>2346.9271428571424</v>
      </c>
      <c r="I189" s="386">
        <f t="shared" si="17"/>
        <v>138.87142857142857</v>
      </c>
      <c r="J189" s="393">
        <v>45</v>
      </c>
      <c r="K189" s="396">
        <f t="shared" si="22"/>
        <v>9474.369999999999</v>
      </c>
      <c r="L189" s="210">
        <f t="shared" si="23"/>
        <v>8.8999999999999999E-3</v>
      </c>
      <c r="M189" s="211">
        <f t="shared" si="23"/>
        <v>6.0000000000000001E-3</v>
      </c>
    </row>
    <row r="190" spans="1:13" s="193" customFormat="1" ht="16.5" customHeight="1" x14ac:dyDescent="0.2">
      <c r="A190" s="370">
        <v>169</v>
      </c>
      <c r="B190" s="120">
        <f t="shared" si="18"/>
        <v>112.66666666666667</v>
      </c>
      <c r="C190" s="371">
        <f t="shared" si="19"/>
        <v>169</v>
      </c>
      <c r="D190" s="78">
        <v>45170</v>
      </c>
      <c r="E190" s="209">
        <v>29455</v>
      </c>
      <c r="F190" s="344">
        <f t="shared" si="20"/>
        <v>4811.0059171597641</v>
      </c>
      <c r="G190" s="394">
        <f t="shared" si="21"/>
        <v>2091.4792899408285</v>
      </c>
      <c r="H190" s="385">
        <f t="shared" si="16"/>
        <v>2333.04</v>
      </c>
      <c r="I190" s="386">
        <f t="shared" si="17"/>
        <v>138.04970414201185</v>
      </c>
      <c r="J190" s="393">
        <v>45</v>
      </c>
      <c r="K190" s="396">
        <f t="shared" si="22"/>
        <v>9418.5749112426038</v>
      </c>
      <c r="L190" s="210">
        <f t="shared" si="23"/>
        <v>8.8999999999999999E-3</v>
      </c>
      <c r="M190" s="211">
        <f t="shared" si="23"/>
        <v>5.8999999999999999E-3</v>
      </c>
    </row>
    <row r="191" spans="1:13" s="193" customFormat="1" ht="16.5" customHeight="1" x14ac:dyDescent="0.2">
      <c r="A191" s="372">
        <v>170</v>
      </c>
      <c r="B191" s="120">
        <f t="shared" si="18"/>
        <v>113.33333333333333</v>
      </c>
      <c r="C191" s="371">
        <f t="shared" si="19"/>
        <v>170</v>
      </c>
      <c r="D191" s="78">
        <v>45170</v>
      </c>
      <c r="E191" s="209">
        <v>29455</v>
      </c>
      <c r="F191" s="344">
        <f t="shared" si="20"/>
        <v>4782.7058823529414</v>
      </c>
      <c r="G191" s="394">
        <f t="shared" si="21"/>
        <v>2079.1764705882351</v>
      </c>
      <c r="H191" s="385">
        <f t="shared" si="16"/>
        <v>2319.3162352941176</v>
      </c>
      <c r="I191" s="386">
        <f t="shared" si="17"/>
        <v>137.23764705882354</v>
      </c>
      <c r="J191" s="393">
        <v>45</v>
      </c>
      <c r="K191" s="396">
        <f t="shared" si="22"/>
        <v>9363.4362352941189</v>
      </c>
      <c r="L191" s="210">
        <f t="shared" si="23"/>
        <v>8.8000000000000005E-3</v>
      </c>
      <c r="M191" s="211">
        <f t="shared" si="23"/>
        <v>5.8999999999999999E-3</v>
      </c>
    </row>
    <row r="192" spans="1:13" s="193" customFormat="1" ht="16.5" customHeight="1" x14ac:dyDescent="0.2">
      <c r="A192" s="370">
        <v>171</v>
      </c>
      <c r="B192" s="120">
        <f t="shared" si="18"/>
        <v>114</v>
      </c>
      <c r="C192" s="371">
        <f t="shared" si="19"/>
        <v>171</v>
      </c>
      <c r="D192" s="78">
        <v>45170</v>
      </c>
      <c r="E192" s="209">
        <v>29455</v>
      </c>
      <c r="F192" s="344">
        <f t="shared" si="20"/>
        <v>4754.7368421052633</v>
      </c>
      <c r="G192" s="394">
        <f t="shared" si="21"/>
        <v>2067.0175438596489</v>
      </c>
      <c r="H192" s="385">
        <f t="shared" si="16"/>
        <v>2305.7529824561402</v>
      </c>
      <c r="I192" s="386">
        <f t="shared" si="17"/>
        <v>136.43508771929825</v>
      </c>
      <c r="J192" s="393">
        <v>45</v>
      </c>
      <c r="K192" s="396">
        <f t="shared" si="22"/>
        <v>9308.9424561403503</v>
      </c>
      <c r="L192" s="210">
        <f t="shared" si="23"/>
        <v>8.8000000000000005E-3</v>
      </c>
      <c r="M192" s="211">
        <f t="shared" si="23"/>
        <v>5.7999999999999996E-3</v>
      </c>
    </row>
    <row r="193" spans="1:13" s="193" customFormat="1" ht="16.5" customHeight="1" x14ac:dyDescent="0.2">
      <c r="A193" s="370">
        <v>172</v>
      </c>
      <c r="B193" s="120">
        <f t="shared" si="18"/>
        <v>114.66666666666667</v>
      </c>
      <c r="C193" s="371">
        <f t="shared" si="19"/>
        <v>172</v>
      </c>
      <c r="D193" s="78">
        <v>45170</v>
      </c>
      <c r="E193" s="209">
        <v>29455</v>
      </c>
      <c r="F193" s="344">
        <f t="shared" si="20"/>
        <v>4727.0930232558139</v>
      </c>
      <c r="G193" s="394">
        <f t="shared" si="21"/>
        <v>2055</v>
      </c>
      <c r="H193" s="385">
        <f t="shared" si="16"/>
        <v>2292.3474418604651</v>
      </c>
      <c r="I193" s="386">
        <f t="shared" si="17"/>
        <v>135.64186046511628</v>
      </c>
      <c r="J193" s="393">
        <v>45</v>
      </c>
      <c r="K193" s="396">
        <f t="shared" si="22"/>
        <v>9255.0823255813957</v>
      </c>
      <c r="L193" s="210">
        <f t="shared" si="23"/>
        <v>8.6999999999999994E-3</v>
      </c>
      <c r="M193" s="211">
        <f t="shared" si="23"/>
        <v>5.7999999999999996E-3</v>
      </c>
    </row>
    <row r="194" spans="1:13" s="193" customFormat="1" ht="16.5" customHeight="1" x14ac:dyDescent="0.2">
      <c r="A194" s="370">
        <v>173</v>
      </c>
      <c r="B194" s="120">
        <f t="shared" si="18"/>
        <v>115.33333333333333</v>
      </c>
      <c r="C194" s="371">
        <f t="shared" si="19"/>
        <v>173</v>
      </c>
      <c r="D194" s="78">
        <v>45170</v>
      </c>
      <c r="E194" s="209">
        <v>29455</v>
      </c>
      <c r="F194" s="344">
        <f t="shared" si="20"/>
        <v>4699.7687861271679</v>
      </c>
      <c r="G194" s="394">
        <f t="shared" si="21"/>
        <v>2043.1213872832368</v>
      </c>
      <c r="H194" s="385">
        <f t="shared" si="16"/>
        <v>2279.0968786127164</v>
      </c>
      <c r="I194" s="386">
        <f t="shared" si="17"/>
        <v>134.85780346820809</v>
      </c>
      <c r="J194" s="393">
        <v>45</v>
      </c>
      <c r="K194" s="396">
        <f t="shared" si="22"/>
        <v>9201.8448554913302</v>
      </c>
      <c r="L194" s="210">
        <f t="shared" si="23"/>
        <v>8.6999999999999994E-3</v>
      </c>
      <c r="M194" s="211">
        <f t="shared" si="23"/>
        <v>5.7999999999999996E-3</v>
      </c>
    </row>
    <row r="195" spans="1:13" s="193" customFormat="1" ht="16.5" customHeight="1" x14ac:dyDescent="0.2">
      <c r="A195" s="370">
        <v>174</v>
      </c>
      <c r="B195" s="120">
        <f t="shared" si="18"/>
        <v>116</v>
      </c>
      <c r="C195" s="371">
        <f t="shared" si="19"/>
        <v>174</v>
      </c>
      <c r="D195" s="78">
        <v>45170</v>
      </c>
      <c r="E195" s="209">
        <v>29455</v>
      </c>
      <c r="F195" s="344">
        <f t="shared" si="20"/>
        <v>4672.7586206896549</v>
      </c>
      <c r="G195" s="394">
        <f t="shared" si="21"/>
        <v>2031.3793103448274</v>
      </c>
      <c r="H195" s="385">
        <f t="shared" si="16"/>
        <v>2265.9986206896547</v>
      </c>
      <c r="I195" s="386">
        <f t="shared" si="17"/>
        <v>134.08275862068965</v>
      </c>
      <c r="J195" s="393">
        <v>45</v>
      </c>
      <c r="K195" s="396">
        <f t="shared" si="22"/>
        <v>9149.2193103448244</v>
      </c>
      <c r="L195" s="210">
        <f t="shared" si="23"/>
        <v>8.6E-3</v>
      </c>
      <c r="M195" s="211">
        <f t="shared" si="23"/>
        <v>5.7000000000000002E-3</v>
      </c>
    </row>
    <row r="196" spans="1:13" s="193" customFormat="1" ht="16.5" customHeight="1" x14ac:dyDescent="0.2">
      <c r="A196" s="370">
        <v>175</v>
      </c>
      <c r="B196" s="120">
        <f t="shared" si="18"/>
        <v>116.66666666666667</v>
      </c>
      <c r="C196" s="371">
        <f t="shared" si="19"/>
        <v>175</v>
      </c>
      <c r="D196" s="78">
        <v>45170</v>
      </c>
      <c r="E196" s="209">
        <v>29455</v>
      </c>
      <c r="F196" s="344">
        <f t="shared" si="20"/>
        <v>4646.0571428571429</v>
      </c>
      <c r="G196" s="394">
        <f t="shared" si="21"/>
        <v>2019.7714285714287</v>
      </c>
      <c r="H196" s="385">
        <f t="shared" si="16"/>
        <v>2253.050057142857</v>
      </c>
      <c r="I196" s="386">
        <f t="shared" si="17"/>
        <v>133.31657142857145</v>
      </c>
      <c r="J196" s="393">
        <v>45</v>
      </c>
      <c r="K196" s="396">
        <f t="shared" si="22"/>
        <v>9097.1952000000001</v>
      </c>
      <c r="L196" s="210">
        <f t="shared" si="23"/>
        <v>8.6E-3</v>
      </c>
      <c r="M196" s="211">
        <f t="shared" si="23"/>
        <v>5.7000000000000002E-3</v>
      </c>
    </row>
    <row r="197" spans="1:13" s="193" customFormat="1" ht="16.5" customHeight="1" x14ac:dyDescent="0.2">
      <c r="A197" s="370">
        <v>176</v>
      </c>
      <c r="B197" s="120">
        <f t="shared" si="18"/>
        <v>117.33333333333333</v>
      </c>
      <c r="C197" s="371">
        <f t="shared" si="19"/>
        <v>176</v>
      </c>
      <c r="D197" s="78">
        <v>45170</v>
      </c>
      <c r="E197" s="209">
        <v>29455</v>
      </c>
      <c r="F197" s="344">
        <f t="shared" si="20"/>
        <v>4619.659090909091</v>
      </c>
      <c r="G197" s="394">
        <f t="shared" si="21"/>
        <v>2008.2954545454547</v>
      </c>
      <c r="H197" s="385">
        <f t="shared" si="16"/>
        <v>2240.2486363636363</v>
      </c>
      <c r="I197" s="386">
        <f t="shared" si="17"/>
        <v>132.55909090909091</v>
      </c>
      <c r="J197" s="393">
        <v>45</v>
      </c>
      <c r="K197" s="396">
        <f t="shared" si="22"/>
        <v>9045.7622727272737</v>
      </c>
      <c r="L197" s="210">
        <f t="shared" si="23"/>
        <v>8.5000000000000006E-3</v>
      </c>
      <c r="M197" s="211">
        <f t="shared" si="23"/>
        <v>5.7000000000000002E-3</v>
      </c>
    </row>
    <row r="198" spans="1:13" s="193" customFormat="1" ht="16.5" customHeight="1" x14ac:dyDescent="0.2">
      <c r="A198" s="370">
        <v>177</v>
      </c>
      <c r="B198" s="120">
        <f t="shared" si="18"/>
        <v>118</v>
      </c>
      <c r="C198" s="371">
        <f t="shared" si="19"/>
        <v>177</v>
      </c>
      <c r="D198" s="78">
        <v>45170</v>
      </c>
      <c r="E198" s="209">
        <v>29455</v>
      </c>
      <c r="F198" s="344">
        <f t="shared" si="20"/>
        <v>4593.5593220338988</v>
      </c>
      <c r="G198" s="394">
        <f t="shared" si="21"/>
        <v>1996.9491525423728</v>
      </c>
      <c r="H198" s="385">
        <f t="shared" si="16"/>
        <v>2227.5918644067797</v>
      </c>
      <c r="I198" s="386">
        <f t="shared" si="17"/>
        <v>131.81016949152544</v>
      </c>
      <c r="J198" s="393">
        <v>45</v>
      </c>
      <c r="K198" s="396">
        <f t="shared" si="22"/>
        <v>8994.910508474577</v>
      </c>
      <c r="L198" s="210">
        <f t="shared" si="23"/>
        <v>8.5000000000000006E-3</v>
      </c>
      <c r="M198" s="211">
        <f t="shared" si="23"/>
        <v>5.5999999999999999E-3</v>
      </c>
    </row>
    <row r="199" spans="1:13" s="193" customFormat="1" ht="16.5" customHeight="1" x14ac:dyDescent="0.2">
      <c r="A199" s="370">
        <v>178</v>
      </c>
      <c r="B199" s="120">
        <f t="shared" si="18"/>
        <v>118.66666666666667</v>
      </c>
      <c r="C199" s="371">
        <f t="shared" si="19"/>
        <v>178</v>
      </c>
      <c r="D199" s="78">
        <v>45170</v>
      </c>
      <c r="E199" s="209">
        <v>29455</v>
      </c>
      <c r="F199" s="344">
        <f t="shared" si="20"/>
        <v>4567.7528089887637</v>
      </c>
      <c r="G199" s="394">
        <f t="shared" si="21"/>
        <v>1985.7303370786517</v>
      </c>
      <c r="H199" s="385">
        <f t="shared" si="16"/>
        <v>2215.0773033707865</v>
      </c>
      <c r="I199" s="386">
        <f t="shared" si="17"/>
        <v>131.06966292134831</v>
      </c>
      <c r="J199" s="393">
        <v>45</v>
      </c>
      <c r="K199" s="396">
        <f t="shared" si="22"/>
        <v>8944.6301123595513</v>
      </c>
      <c r="L199" s="210">
        <f t="shared" si="23"/>
        <v>8.3999999999999995E-3</v>
      </c>
      <c r="M199" s="211">
        <f t="shared" si="23"/>
        <v>5.5999999999999999E-3</v>
      </c>
    </row>
    <row r="200" spans="1:13" s="193" customFormat="1" ht="16.5" customHeight="1" x14ac:dyDescent="0.2">
      <c r="A200" s="370">
        <v>179</v>
      </c>
      <c r="B200" s="120">
        <f t="shared" si="18"/>
        <v>119.33333333333333</v>
      </c>
      <c r="C200" s="371">
        <f t="shared" si="19"/>
        <v>179</v>
      </c>
      <c r="D200" s="78">
        <v>45170</v>
      </c>
      <c r="E200" s="209">
        <v>29455</v>
      </c>
      <c r="F200" s="344">
        <f t="shared" si="20"/>
        <v>4542.234636871508</v>
      </c>
      <c r="G200" s="394">
        <f t="shared" si="21"/>
        <v>1974.63687150838</v>
      </c>
      <c r="H200" s="385">
        <f t="shared" si="16"/>
        <v>2202.7025698324019</v>
      </c>
      <c r="I200" s="386">
        <f t="shared" si="17"/>
        <v>130.33743016759777</v>
      </c>
      <c r="J200" s="393">
        <v>45</v>
      </c>
      <c r="K200" s="396">
        <f t="shared" si="22"/>
        <v>8894.9115083798879</v>
      </c>
      <c r="L200" s="210">
        <f t="shared" si="23"/>
        <v>8.3999999999999995E-3</v>
      </c>
      <c r="M200" s="211">
        <f t="shared" si="23"/>
        <v>5.5999999999999999E-3</v>
      </c>
    </row>
    <row r="201" spans="1:13" s="193" customFormat="1" ht="16.5" customHeight="1" x14ac:dyDescent="0.2">
      <c r="A201" s="372">
        <v>180</v>
      </c>
      <c r="B201" s="120">
        <f t="shared" si="18"/>
        <v>120</v>
      </c>
      <c r="C201" s="371">
        <f t="shared" si="19"/>
        <v>180</v>
      </c>
      <c r="D201" s="78">
        <v>45170</v>
      </c>
      <c r="E201" s="209">
        <v>29455</v>
      </c>
      <c r="F201" s="344">
        <f t="shared" si="20"/>
        <v>4517</v>
      </c>
      <c r="G201" s="394">
        <f t="shared" si="21"/>
        <v>1963.6666666666665</v>
      </c>
      <c r="H201" s="385">
        <f t="shared" si="16"/>
        <v>2190.4653333333331</v>
      </c>
      <c r="I201" s="386">
        <f t="shared" si="17"/>
        <v>129.61333333333332</v>
      </c>
      <c r="J201" s="393">
        <v>45</v>
      </c>
      <c r="K201" s="396">
        <f t="shared" si="22"/>
        <v>8845.7453333333324</v>
      </c>
      <c r="L201" s="210">
        <f t="shared" si="23"/>
        <v>8.3000000000000001E-3</v>
      </c>
      <c r="M201" s="211">
        <f t="shared" si="23"/>
        <v>5.5999999999999999E-3</v>
      </c>
    </row>
    <row r="202" spans="1:13" s="193" customFormat="1" ht="16.5" customHeight="1" x14ac:dyDescent="0.2">
      <c r="A202" s="370">
        <v>181</v>
      </c>
      <c r="B202" s="120">
        <f t="shared" si="18"/>
        <v>120.66666666666667</v>
      </c>
      <c r="C202" s="371">
        <f t="shared" si="19"/>
        <v>181</v>
      </c>
      <c r="D202" s="78">
        <v>45170</v>
      </c>
      <c r="E202" s="209">
        <v>29455</v>
      </c>
      <c r="F202" s="344">
        <f t="shared" si="20"/>
        <v>4492.0441988950279</v>
      </c>
      <c r="G202" s="394">
        <f t="shared" si="21"/>
        <v>1952.8176795580112</v>
      </c>
      <c r="H202" s="385">
        <f t="shared" si="16"/>
        <v>2178.3633149171269</v>
      </c>
      <c r="I202" s="386">
        <f t="shared" si="17"/>
        <v>128.89723756906079</v>
      </c>
      <c r="J202" s="393">
        <v>45</v>
      </c>
      <c r="K202" s="396">
        <f t="shared" si="22"/>
        <v>8797.1224309392273</v>
      </c>
      <c r="L202" s="210">
        <f t="shared" si="23"/>
        <v>8.3000000000000001E-3</v>
      </c>
      <c r="M202" s="211">
        <f t="shared" si="23"/>
        <v>5.4999999999999997E-3</v>
      </c>
    </row>
    <row r="203" spans="1:13" s="193" customFormat="1" ht="16.5" customHeight="1" x14ac:dyDescent="0.2">
      <c r="A203" s="370">
        <v>182</v>
      </c>
      <c r="B203" s="120">
        <f t="shared" si="18"/>
        <v>121.33333333333333</v>
      </c>
      <c r="C203" s="371">
        <f t="shared" si="19"/>
        <v>182</v>
      </c>
      <c r="D203" s="78">
        <v>45170</v>
      </c>
      <c r="E203" s="209">
        <v>29455</v>
      </c>
      <c r="F203" s="344">
        <f t="shared" si="20"/>
        <v>4467.3626373626375</v>
      </c>
      <c r="G203" s="394">
        <f t="shared" si="21"/>
        <v>1942.0879120879122</v>
      </c>
      <c r="H203" s="385">
        <f t="shared" si="16"/>
        <v>2166.3942857142856</v>
      </c>
      <c r="I203" s="386">
        <f t="shared" si="17"/>
        <v>128.189010989011</v>
      </c>
      <c r="J203" s="393">
        <v>45</v>
      </c>
      <c r="K203" s="396">
        <f t="shared" si="22"/>
        <v>8749.0338461538486</v>
      </c>
      <c r="L203" s="210">
        <f t="shared" si="23"/>
        <v>8.2000000000000007E-3</v>
      </c>
      <c r="M203" s="211">
        <f t="shared" si="23"/>
        <v>5.4999999999999997E-3</v>
      </c>
    </row>
    <row r="204" spans="1:13" s="193" customFormat="1" ht="16.5" customHeight="1" x14ac:dyDescent="0.2">
      <c r="A204" s="370">
        <v>183</v>
      </c>
      <c r="B204" s="120">
        <f t="shared" si="18"/>
        <v>122</v>
      </c>
      <c r="C204" s="371">
        <f t="shared" si="19"/>
        <v>183</v>
      </c>
      <c r="D204" s="78">
        <v>45170</v>
      </c>
      <c r="E204" s="209">
        <v>29455</v>
      </c>
      <c r="F204" s="344">
        <f t="shared" si="20"/>
        <v>4442.9508196721308</v>
      </c>
      <c r="G204" s="394">
        <f t="shared" si="21"/>
        <v>1931.4754098360656</v>
      </c>
      <c r="H204" s="385">
        <f t="shared" si="16"/>
        <v>2154.55606557377</v>
      </c>
      <c r="I204" s="386">
        <f t="shared" si="17"/>
        <v>127.48852459016393</v>
      </c>
      <c r="J204" s="393">
        <v>45</v>
      </c>
      <c r="K204" s="396">
        <f t="shared" si="22"/>
        <v>8701.4708196721294</v>
      </c>
      <c r="L204" s="210">
        <f t="shared" si="23"/>
        <v>8.2000000000000007E-3</v>
      </c>
      <c r="M204" s="211">
        <f t="shared" si="23"/>
        <v>5.4999999999999997E-3</v>
      </c>
    </row>
    <row r="205" spans="1:13" s="193" customFormat="1" ht="16.5" customHeight="1" x14ac:dyDescent="0.2">
      <c r="A205" s="370">
        <v>184</v>
      </c>
      <c r="B205" s="120">
        <f t="shared" si="18"/>
        <v>122.66666666666667</v>
      </c>
      <c r="C205" s="371">
        <f t="shared" si="19"/>
        <v>184</v>
      </c>
      <c r="D205" s="78">
        <v>45170</v>
      </c>
      <c r="E205" s="209">
        <v>29455</v>
      </c>
      <c r="F205" s="344">
        <f t="shared" si="20"/>
        <v>4418.8043478260861</v>
      </c>
      <c r="G205" s="394">
        <f t="shared" si="21"/>
        <v>1920.9782608695652</v>
      </c>
      <c r="H205" s="385">
        <f t="shared" si="16"/>
        <v>2142.8465217391299</v>
      </c>
      <c r="I205" s="386">
        <f t="shared" si="17"/>
        <v>126.79565217391303</v>
      </c>
      <c r="J205" s="393">
        <v>45</v>
      </c>
      <c r="K205" s="396">
        <f t="shared" si="22"/>
        <v>8654.4247826086939</v>
      </c>
      <c r="L205" s="210">
        <f t="shared" si="23"/>
        <v>8.2000000000000007E-3</v>
      </c>
      <c r="M205" s="211">
        <f t="shared" si="23"/>
        <v>5.4000000000000003E-3</v>
      </c>
    </row>
    <row r="206" spans="1:13" s="193" customFormat="1" ht="16.5" customHeight="1" x14ac:dyDescent="0.2">
      <c r="A206" s="370">
        <v>185</v>
      </c>
      <c r="B206" s="120">
        <f t="shared" si="18"/>
        <v>123.33333333333333</v>
      </c>
      <c r="C206" s="371">
        <f t="shared" si="19"/>
        <v>185</v>
      </c>
      <c r="D206" s="78">
        <v>45170</v>
      </c>
      <c r="E206" s="209">
        <v>29455</v>
      </c>
      <c r="F206" s="344">
        <f t="shared" si="20"/>
        <v>4394.9189189189192</v>
      </c>
      <c r="G206" s="394">
        <f t="shared" si="21"/>
        <v>1910.5945945945946</v>
      </c>
      <c r="H206" s="385">
        <f t="shared" si="16"/>
        <v>2131.2635675675674</v>
      </c>
      <c r="I206" s="386">
        <f t="shared" si="17"/>
        <v>126.11027027027026</v>
      </c>
      <c r="J206" s="393">
        <v>45</v>
      </c>
      <c r="K206" s="396">
        <f t="shared" si="22"/>
        <v>8607.8873513513499</v>
      </c>
      <c r="L206" s="210">
        <f t="shared" si="23"/>
        <v>8.0999999999999996E-3</v>
      </c>
      <c r="M206" s="211">
        <f t="shared" si="23"/>
        <v>5.4000000000000003E-3</v>
      </c>
    </row>
    <row r="207" spans="1:13" s="193" customFormat="1" ht="16.5" customHeight="1" x14ac:dyDescent="0.2">
      <c r="A207" s="370">
        <v>186</v>
      </c>
      <c r="B207" s="120">
        <f t="shared" si="18"/>
        <v>124</v>
      </c>
      <c r="C207" s="371">
        <f t="shared" si="19"/>
        <v>186</v>
      </c>
      <c r="D207" s="78">
        <v>45170</v>
      </c>
      <c r="E207" s="209">
        <v>29455</v>
      </c>
      <c r="F207" s="344">
        <f t="shared" si="20"/>
        <v>4371.2903225806449</v>
      </c>
      <c r="G207" s="394">
        <f t="shared" si="21"/>
        <v>1900.3225806451615</v>
      </c>
      <c r="H207" s="385">
        <f t="shared" si="16"/>
        <v>2119.8051612903223</v>
      </c>
      <c r="I207" s="386">
        <f t="shared" si="17"/>
        <v>125.43225806451613</v>
      </c>
      <c r="J207" s="393">
        <v>45</v>
      </c>
      <c r="K207" s="396">
        <f t="shared" si="22"/>
        <v>8561.8503225806453</v>
      </c>
      <c r="L207" s="210">
        <f t="shared" si="23"/>
        <v>8.0999999999999996E-3</v>
      </c>
      <c r="M207" s="211">
        <f t="shared" si="23"/>
        <v>5.4000000000000003E-3</v>
      </c>
    </row>
    <row r="208" spans="1:13" s="193" customFormat="1" ht="16.5" customHeight="1" x14ac:dyDescent="0.2">
      <c r="A208" s="370">
        <v>187</v>
      </c>
      <c r="B208" s="120">
        <f t="shared" si="18"/>
        <v>124.66666666666667</v>
      </c>
      <c r="C208" s="371">
        <f t="shared" si="19"/>
        <v>187</v>
      </c>
      <c r="D208" s="78">
        <v>45170</v>
      </c>
      <c r="E208" s="209">
        <v>29455</v>
      </c>
      <c r="F208" s="344">
        <f t="shared" si="20"/>
        <v>4347.9144385026739</v>
      </c>
      <c r="G208" s="394">
        <f t="shared" si="21"/>
        <v>1890.1604278074865</v>
      </c>
      <c r="H208" s="385">
        <f t="shared" si="16"/>
        <v>2108.4693048128338</v>
      </c>
      <c r="I208" s="386">
        <f t="shared" si="17"/>
        <v>124.76149732620321</v>
      </c>
      <c r="J208" s="393">
        <v>45</v>
      </c>
      <c r="K208" s="396">
        <f t="shared" si="22"/>
        <v>8516.3056684491967</v>
      </c>
      <c r="L208" s="210">
        <f t="shared" si="23"/>
        <v>8.0000000000000002E-3</v>
      </c>
      <c r="M208" s="211">
        <f t="shared" si="23"/>
        <v>5.3E-3</v>
      </c>
    </row>
    <row r="209" spans="1:13" s="193" customFormat="1" ht="16.5" customHeight="1" x14ac:dyDescent="0.2">
      <c r="A209" s="370">
        <v>188</v>
      </c>
      <c r="B209" s="120">
        <f t="shared" si="18"/>
        <v>125.33333333333333</v>
      </c>
      <c r="C209" s="371">
        <f t="shared" si="19"/>
        <v>188</v>
      </c>
      <c r="D209" s="78">
        <v>45170</v>
      </c>
      <c r="E209" s="209">
        <v>29455</v>
      </c>
      <c r="F209" s="344">
        <f t="shared" si="20"/>
        <v>4324.7872340425538</v>
      </c>
      <c r="G209" s="394">
        <f t="shared" si="21"/>
        <v>1880.1063829787233</v>
      </c>
      <c r="H209" s="385">
        <f t="shared" si="16"/>
        <v>2097.2540425531915</v>
      </c>
      <c r="I209" s="386">
        <f t="shared" si="17"/>
        <v>124.09787234042555</v>
      </c>
      <c r="J209" s="393">
        <v>45</v>
      </c>
      <c r="K209" s="396">
        <f t="shared" si="22"/>
        <v>8471.2455319148939</v>
      </c>
      <c r="L209" s="210">
        <f t="shared" si="23"/>
        <v>8.0000000000000002E-3</v>
      </c>
      <c r="M209" s="211">
        <f t="shared" si="23"/>
        <v>5.3E-3</v>
      </c>
    </row>
    <row r="210" spans="1:13" s="193" customFormat="1" ht="16.5" customHeight="1" x14ac:dyDescent="0.2">
      <c r="A210" s="370">
        <v>189</v>
      </c>
      <c r="B210" s="120">
        <f t="shared" si="18"/>
        <v>126</v>
      </c>
      <c r="C210" s="371">
        <f t="shared" si="19"/>
        <v>189</v>
      </c>
      <c r="D210" s="78">
        <v>45170</v>
      </c>
      <c r="E210" s="209">
        <v>29455</v>
      </c>
      <c r="F210" s="344">
        <f t="shared" si="20"/>
        <v>4301.9047619047615</v>
      </c>
      <c r="G210" s="394">
        <f t="shared" si="21"/>
        <v>1870.1587301587301</v>
      </c>
      <c r="H210" s="385">
        <f t="shared" si="16"/>
        <v>2086.1574603174599</v>
      </c>
      <c r="I210" s="386">
        <f t="shared" si="17"/>
        <v>123.44126984126983</v>
      </c>
      <c r="J210" s="393">
        <v>45</v>
      </c>
      <c r="K210" s="396">
        <f t="shared" si="22"/>
        <v>8426.6622222222213</v>
      </c>
      <c r="L210" s="210">
        <f t="shared" si="23"/>
        <v>7.9000000000000008E-3</v>
      </c>
      <c r="M210" s="211">
        <f t="shared" si="23"/>
        <v>5.3E-3</v>
      </c>
    </row>
    <row r="211" spans="1:13" s="193" customFormat="1" ht="16.5" customHeight="1" x14ac:dyDescent="0.2">
      <c r="A211" s="372">
        <v>190</v>
      </c>
      <c r="B211" s="120">
        <f t="shared" si="18"/>
        <v>126.66666666666667</v>
      </c>
      <c r="C211" s="371">
        <f t="shared" si="19"/>
        <v>190</v>
      </c>
      <c r="D211" s="78">
        <v>45170</v>
      </c>
      <c r="E211" s="209">
        <v>29455</v>
      </c>
      <c r="F211" s="344">
        <f t="shared" si="20"/>
        <v>4279.2631578947367</v>
      </c>
      <c r="G211" s="394">
        <f t="shared" si="21"/>
        <v>1860.3157894736842</v>
      </c>
      <c r="H211" s="385">
        <f t="shared" si="16"/>
        <v>2075.177684210526</v>
      </c>
      <c r="I211" s="386">
        <f t="shared" si="17"/>
        <v>122.79157894736842</v>
      </c>
      <c r="J211" s="393">
        <v>45</v>
      </c>
      <c r="K211" s="396">
        <f t="shared" si="22"/>
        <v>8382.5482105263145</v>
      </c>
      <c r="L211" s="210">
        <f t="shared" si="23"/>
        <v>7.9000000000000008E-3</v>
      </c>
      <c r="M211" s="211">
        <f t="shared" si="23"/>
        <v>5.3E-3</v>
      </c>
    </row>
    <row r="212" spans="1:13" s="193" customFormat="1" ht="16.5" customHeight="1" x14ac:dyDescent="0.2">
      <c r="A212" s="370">
        <v>191</v>
      </c>
      <c r="B212" s="120">
        <f t="shared" si="18"/>
        <v>127.33333333333333</v>
      </c>
      <c r="C212" s="371">
        <f t="shared" si="19"/>
        <v>191</v>
      </c>
      <c r="D212" s="78">
        <v>45170</v>
      </c>
      <c r="E212" s="209">
        <v>29455</v>
      </c>
      <c r="F212" s="344">
        <f t="shared" si="20"/>
        <v>4256.8586387434552</v>
      </c>
      <c r="G212" s="394">
        <f t="shared" si="21"/>
        <v>1850.5759162303666</v>
      </c>
      <c r="H212" s="385">
        <f t="shared" si="16"/>
        <v>2064.3128795811517</v>
      </c>
      <c r="I212" s="386">
        <f t="shared" si="17"/>
        <v>122.14869109947644</v>
      </c>
      <c r="J212" s="393">
        <v>45</v>
      </c>
      <c r="K212" s="396">
        <f t="shared" si="22"/>
        <v>8338.8961256544499</v>
      </c>
      <c r="L212" s="210">
        <f t="shared" si="23"/>
        <v>7.9000000000000008E-3</v>
      </c>
      <c r="M212" s="211">
        <f t="shared" si="23"/>
        <v>5.1999999999999998E-3</v>
      </c>
    </row>
    <row r="213" spans="1:13" s="193" customFormat="1" ht="16.5" customHeight="1" x14ac:dyDescent="0.2">
      <c r="A213" s="370">
        <v>192</v>
      </c>
      <c r="B213" s="120">
        <f t="shared" si="18"/>
        <v>128</v>
      </c>
      <c r="C213" s="371">
        <f t="shared" si="19"/>
        <v>192</v>
      </c>
      <c r="D213" s="78">
        <v>45170</v>
      </c>
      <c r="E213" s="209">
        <v>29455</v>
      </c>
      <c r="F213" s="344">
        <f t="shared" si="20"/>
        <v>4234.6875</v>
      </c>
      <c r="G213" s="394">
        <f t="shared" si="21"/>
        <v>1840.9374999999998</v>
      </c>
      <c r="H213" s="385">
        <f t="shared" si="16"/>
        <v>2053.5612499999997</v>
      </c>
      <c r="I213" s="386">
        <f t="shared" si="17"/>
        <v>121.5125</v>
      </c>
      <c r="J213" s="393">
        <v>45</v>
      </c>
      <c r="K213" s="396">
        <f t="shared" si="22"/>
        <v>8295.6987499999996</v>
      </c>
      <c r="L213" s="210">
        <f t="shared" si="23"/>
        <v>7.7999999999999996E-3</v>
      </c>
      <c r="M213" s="211">
        <f t="shared" si="23"/>
        <v>5.1999999999999998E-3</v>
      </c>
    </row>
    <row r="214" spans="1:13" s="193" customFormat="1" ht="16.5" customHeight="1" x14ac:dyDescent="0.2">
      <c r="A214" s="370">
        <v>193</v>
      </c>
      <c r="B214" s="120">
        <f t="shared" si="18"/>
        <v>128.66666666666666</v>
      </c>
      <c r="C214" s="371">
        <f t="shared" si="19"/>
        <v>193</v>
      </c>
      <c r="D214" s="78">
        <v>45170</v>
      </c>
      <c r="E214" s="209">
        <v>29455</v>
      </c>
      <c r="F214" s="344">
        <f t="shared" si="20"/>
        <v>4212.7461139896377</v>
      </c>
      <c r="G214" s="394">
        <f t="shared" si="21"/>
        <v>1831.3989637305699</v>
      </c>
      <c r="H214" s="385">
        <f t="shared" ref="H214:H277" si="24">SUM(F214:G214)*33.8%</f>
        <v>2042.92103626943</v>
      </c>
      <c r="I214" s="386">
        <f t="shared" ref="I214:I277" si="25">SUM(F214:G214)*2%</f>
        <v>120.88290155440416</v>
      </c>
      <c r="J214" s="393">
        <v>45</v>
      </c>
      <c r="K214" s="396">
        <f t="shared" si="22"/>
        <v>8252.9490155440417</v>
      </c>
      <c r="L214" s="210">
        <f t="shared" si="23"/>
        <v>7.7999999999999996E-3</v>
      </c>
      <c r="M214" s="211">
        <f t="shared" si="23"/>
        <v>5.1999999999999998E-3</v>
      </c>
    </row>
    <row r="215" spans="1:13" s="193" customFormat="1" ht="16.5" customHeight="1" x14ac:dyDescent="0.2">
      <c r="A215" s="370">
        <v>194</v>
      </c>
      <c r="B215" s="120">
        <f t="shared" ref="B215:B278" si="26">A215/1.5</f>
        <v>129.33333333333334</v>
      </c>
      <c r="C215" s="371">
        <f t="shared" ref="C215:C278" si="27">A215/1</f>
        <v>194</v>
      </c>
      <c r="D215" s="78">
        <v>45170</v>
      </c>
      <c r="E215" s="209">
        <v>29455</v>
      </c>
      <c r="F215" s="344">
        <f t="shared" ref="F215:F278" si="28">12*(1/B215*D215)</f>
        <v>4191.0309278350514</v>
      </c>
      <c r="G215" s="394">
        <f t="shared" ref="G215:G278" si="29">12*(1/C215*E215)</f>
        <v>1821.9587628865979</v>
      </c>
      <c r="H215" s="385">
        <f t="shared" si="24"/>
        <v>2032.3905154639174</v>
      </c>
      <c r="I215" s="386">
        <f t="shared" si="25"/>
        <v>120.259793814433</v>
      </c>
      <c r="J215" s="393">
        <v>45</v>
      </c>
      <c r="K215" s="396">
        <f t="shared" ref="K215:K278" si="30">SUM(F215:J215)</f>
        <v>8210.64</v>
      </c>
      <c r="L215" s="210">
        <f t="shared" ref="L215:M278" si="31">ROUND(1/B215,4)</f>
        <v>7.7000000000000002E-3</v>
      </c>
      <c r="M215" s="211">
        <f t="shared" si="31"/>
        <v>5.1999999999999998E-3</v>
      </c>
    </row>
    <row r="216" spans="1:13" s="193" customFormat="1" ht="16.5" customHeight="1" x14ac:dyDescent="0.2">
      <c r="A216" s="370">
        <v>195</v>
      </c>
      <c r="B216" s="120">
        <f t="shared" si="26"/>
        <v>130</v>
      </c>
      <c r="C216" s="371">
        <f t="shared" si="27"/>
        <v>195</v>
      </c>
      <c r="D216" s="78">
        <v>45170</v>
      </c>
      <c r="E216" s="209">
        <v>29455</v>
      </c>
      <c r="F216" s="344">
        <f t="shared" si="28"/>
        <v>4169.538461538461</v>
      </c>
      <c r="G216" s="394">
        <f t="shared" si="29"/>
        <v>1812.6153846153845</v>
      </c>
      <c r="H216" s="385">
        <f t="shared" si="24"/>
        <v>2021.9679999999996</v>
      </c>
      <c r="I216" s="386">
        <f t="shared" si="25"/>
        <v>119.64307692307692</v>
      </c>
      <c r="J216" s="393">
        <v>45</v>
      </c>
      <c r="K216" s="396">
        <f t="shared" si="30"/>
        <v>8168.7649230769221</v>
      </c>
      <c r="L216" s="210">
        <f t="shared" si="31"/>
        <v>7.7000000000000002E-3</v>
      </c>
      <c r="M216" s="211">
        <f t="shared" si="31"/>
        <v>5.1000000000000004E-3</v>
      </c>
    </row>
    <row r="217" spans="1:13" s="193" customFormat="1" ht="16.5" customHeight="1" x14ac:dyDescent="0.2">
      <c r="A217" s="370">
        <v>196</v>
      </c>
      <c r="B217" s="120">
        <f t="shared" si="26"/>
        <v>130.66666666666666</v>
      </c>
      <c r="C217" s="371">
        <f t="shared" si="27"/>
        <v>196</v>
      </c>
      <c r="D217" s="78">
        <v>45170</v>
      </c>
      <c r="E217" s="209">
        <v>29455</v>
      </c>
      <c r="F217" s="344">
        <f t="shared" si="28"/>
        <v>4148.2653061224491</v>
      </c>
      <c r="G217" s="394">
        <f t="shared" si="29"/>
        <v>1803.3673469387754</v>
      </c>
      <c r="H217" s="385">
        <f t="shared" si="24"/>
        <v>2011.6518367346935</v>
      </c>
      <c r="I217" s="386">
        <f t="shared" si="25"/>
        <v>119.03265306122448</v>
      </c>
      <c r="J217" s="393">
        <v>45</v>
      </c>
      <c r="K217" s="396">
        <f t="shared" si="30"/>
        <v>8127.3171428571422</v>
      </c>
      <c r="L217" s="210">
        <f t="shared" si="31"/>
        <v>7.7000000000000002E-3</v>
      </c>
      <c r="M217" s="211">
        <f t="shared" si="31"/>
        <v>5.1000000000000004E-3</v>
      </c>
    </row>
    <row r="218" spans="1:13" s="193" customFormat="1" ht="16.5" customHeight="1" x14ac:dyDescent="0.2">
      <c r="A218" s="370">
        <v>197</v>
      </c>
      <c r="B218" s="120">
        <f t="shared" si="26"/>
        <v>131.33333333333334</v>
      </c>
      <c r="C218" s="371">
        <f t="shared" si="27"/>
        <v>197</v>
      </c>
      <c r="D218" s="78">
        <v>45170</v>
      </c>
      <c r="E218" s="209">
        <v>29455</v>
      </c>
      <c r="F218" s="344">
        <f t="shared" si="28"/>
        <v>4127.2081218274107</v>
      </c>
      <c r="G218" s="394">
        <f t="shared" si="29"/>
        <v>1794.2131979695428</v>
      </c>
      <c r="H218" s="385">
        <f t="shared" si="24"/>
        <v>2001.4404060913698</v>
      </c>
      <c r="I218" s="386">
        <f t="shared" si="25"/>
        <v>118.42842639593906</v>
      </c>
      <c r="J218" s="393">
        <v>45</v>
      </c>
      <c r="K218" s="396">
        <f t="shared" si="30"/>
        <v>8086.2901522842612</v>
      </c>
      <c r="L218" s="210">
        <f t="shared" si="31"/>
        <v>7.6E-3</v>
      </c>
      <c r="M218" s="211">
        <f t="shared" si="31"/>
        <v>5.1000000000000004E-3</v>
      </c>
    </row>
    <row r="219" spans="1:13" s="193" customFormat="1" ht="16.5" customHeight="1" x14ac:dyDescent="0.2">
      <c r="A219" s="370">
        <v>198</v>
      </c>
      <c r="B219" s="120">
        <f t="shared" si="26"/>
        <v>132</v>
      </c>
      <c r="C219" s="371">
        <f t="shared" si="27"/>
        <v>198</v>
      </c>
      <c r="D219" s="78">
        <v>45170</v>
      </c>
      <c r="E219" s="209">
        <v>29455</v>
      </c>
      <c r="F219" s="344">
        <f t="shared" si="28"/>
        <v>4106.363636363636</v>
      </c>
      <c r="G219" s="394">
        <f t="shared" si="29"/>
        <v>1785.1515151515152</v>
      </c>
      <c r="H219" s="385">
        <f t="shared" si="24"/>
        <v>1991.3321212121209</v>
      </c>
      <c r="I219" s="386">
        <f t="shared" si="25"/>
        <v>117.83030303030303</v>
      </c>
      <c r="J219" s="393">
        <v>45</v>
      </c>
      <c r="K219" s="396">
        <f t="shared" si="30"/>
        <v>8045.6775757575751</v>
      </c>
      <c r="L219" s="210">
        <f t="shared" si="31"/>
        <v>7.6E-3</v>
      </c>
      <c r="M219" s="211">
        <f t="shared" si="31"/>
        <v>5.1000000000000004E-3</v>
      </c>
    </row>
    <row r="220" spans="1:13" s="193" customFormat="1" ht="16.5" customHeight="1" x14ac:dyDescent="0.2">
      <c r="A220" s="370">
        <v>199</v>
      </c>
      <c r="B220" s="120">
        <f t="shared" si="26"/>
        <v>132.66666666666666</v>
      </c>
      <c r="C220" s="371">
        <f t="shared" si="27"/>
        <v>199</v>
      </c>
      <c r="D220" s="78">
        <v>45170</v>
      </c>
      <c r="E220" s="209">
        <v>29455</v>
      </c>
      <c r="F220" s="344">
        <f t="shared" si="28"/>
        <v>4085.7286432160809</v>
      </c>
      <c r="G220" s="394">
        <f t="shared" si="29"/>
        <v>1776.1809045226132</v>
      </c>
      <c r="H220" s="385">
        <f t="shared" si="24"/>
        <v>1981.3254271356786</v>
      </c>
      <c r="I220" s="386">
        <f t="shared" si="25"/>
        <v>117.2381909547739</v>
      </c>
      <c r="J220" s="393">
        <v>45</v>
      </c>
      <c r="K220" s="396">
        <f t="shared" si="30"/>
        <v>8005.4731658291466</v>
      </c>
      <c r="L220" s="210">
        <f t="shared" si="31"/>
        <v>7.4999999999999997E-3</v>
      </c>
      <c r="M220" s="211">
        <f t="shared" si="31"/>
        <v>5.0000000000000001E-3</v>
      </c>
    </row>
    <row r="221" spans="1:13" s="193" customFormat="1" ht="16.5" customHeight="1" x14ac:dyDescent="0.2">
      <c r="A221" s="372">
        <v>200</v>
      </c>
      <c r="B221" s="120">
        <f t="shared" si="26"/>
        <v>133.33333333333334</v>
      </c>
      <c r="C221" s="371">
        <f t="shared" si="27"/>
        <v>200</v>
      </c>
      <c r="D221" s="78">
        <v>45170</v>
      </c>
      <c r="E221" s="209">
        <v>29455</v>
      </c>
      <c r="F221" s="344">
        <f t="shared" si="28"/>
        <v>4065.2999999999997</v>
      </c>
      <c r="G221" s="394">
        <f t="shared" si="29"/>
        <v>1767.3000000000002</v>
      </c>
      <c r="H221" s="385">
        <f t="shared" si="24"/>
        <v>1971.4187999999999</v>
      </c>
      <c r="I221" s="386">
        <f t="shared" si="25"/>
        <v>116.65200000000002</v>
      </c>
      <c r="J221" s="393">
        <v>45</v>
      </c>
      <c r="K221" s="396">
        <f t="shared" si="30"/>
        <v>7965.6707999999999</v>
      </c>
      <c r="L221" s="210">
        <f t="shared" si="31"/>
        <v>7.4999999999999997E-3</v>
      </c>
      <c r="M221" s="211">
        <f t="shared" si="31"/>
        <v>5.0000000000000001E-3</v>
      </c>
    </row>
    <row r="222" spans="1:13" s="193" customFormat="1" ht="16.5" customHeight="1" x14ac:dyDescent="0.2">
      <c r="A222" s="370">
        <v>201</v>
      </c>
      <c r="B222" s="120">
        <f t="shared" si="26"/>
        <v>134</v>
      </c>
      <c r="C222" s="371">
        <f t="shared" si="27"/>
        <v>201</v>
      </c>
      <c r="D222" s="78">
        <v>45170</v>
      </c>
      <c r="E222" s="209">
        <v>29455</v>
      </c>
      <c r="F222" s="344">
        <f t="shared" si="28"/>
        <v>4045.0746268656712</v>
      </c>
      <c r="G222" s="394">
        <f t="shared" si="29"/>
        <v>1758.5074626865671</v>
      </c>
      <c r="H222" s="385">
        <f t="shared" si="24"/>
        <v>1961.6107462686564</v>
      </c>
      <c r="I222" s="386">
        <f t="shared" si="25"/>
        <v>116.07164179104477</v>
      </c>
      <c r="J222" s="393">
        <v>45</v>
      </c>
      <c r="K222" s="396">
        <f t="shared" si="30"/>
        <v>7926.2644776119396</v>
      </c>
      <c r="L222" s="210">
        <f t="shared" si="31"/>
        <v>7.4999999999999997E-3</v>
      </c>
      <c r="M222" s="211">
        <f t="shared" si="31"/>
        <v>5.0000000000000001E-3</v>
      </c>
    </row>
    <row r="223" spans="1:13" s="193" customFormat="1" ht="16.5" customHeight="1" x14ac:dyDescent="0.2">
      <c r="A223" s="370">
        <v>202</v>
      </c>
      <c r="B223" s="120">
        <f t="shared" si="26"/>
        <v>134.66666666666666</v>
      </c>
      <c r="C223" s="371">
        <f t="shared" si="27"/>
        <v>202</v>
      </c>
      <c r="D223" s="78">
        <v>45170</v>
      </c>
      <c r="E223" s="209">
        <v>29455</v>
      </c>
      <c r="F223" s="344">
        <f t="shared" si="28"/>
        <v>4025.0495049504952</v>
      </c>
      <c r="G223" s="394">
        <f t="shared" si="29"/>
        <v>1749.8019801980199</v>
      </c>
      <c r="H223" s="385">
        <f t="shared" si="24"/>
        <v>1951.8998019801979</v>
      </c>
      <c r="I223" s="386">
        <f t="shared" si="25"/>
        <v>115.49702970297031</v>
      </c>
      <c r="J223" s="393">
        <v>45</v>
      </c>
      <c r="K223" s="396">
        <f t="shared" si="30"/>
        <v>7887.248316831683</v>
      </c>
      <c r="L223" s="210">
        <f t="shared" si="31"/>
        <v>7.4000000000000003E-3</v>
      </c>
      <c r="M223" s="211">
        <f t="shared" si="31"/>
        <v>5.0000000000000001E-3</v>
      </c>
    </row>
    <row r="224" spans="1:13" s="193" customFormat="1" ht="16.5" customHeight="1" x14ac:dyDescent="0.2">
      <c r="A224" s="370">
        <v>203</v>
      </c>
      <c r="B224" s="120">
        <f t="shared" si="26"/>
        <v>135.33333333333334</v>
      </c>
      <c r="C224" s="371">
        <f t="shared" si="27"/>
        <v>203</v>
      </c>
      <c r="D224" s="78">
        <v>45170</v>
      </c>
      <c r="E224" s="209">
        <v>29455</v>
      </c>
      <c r="F224" s="344">
        <f t="shared" si="28"/>
        <v>4005.2216748768469</v>
      </c>
      <c r="G224" s="394">
        <f t="shared" si="29"/>
        <v>1741.1822660098524</v>
      </c>
      <c r="H224" s="385">
        <f t="shared" si="24"/>
        <v>1942.2845320197041</v>
      </c>
      <c r="I224" s="386">
        <f t="shared" si="25"/>
        <v>114.92807881773399</v>
      </c>
      <c r="J224" s="393">
        <v>45</v>
      </c>
      <c r="K224" s="396">
        <f t="shared" si="30"/>
        <v>7848.616551724137</v>
      </c>
      <c r="L224" s="210">
        <f t="shared" si="31"/>
        <v>7.4000000000000003E-3</v>
      </c>
      <c r="M224" s="211">
        <f t="shared" si="31"/>
        <v>4.8999999999999998E-3</v>
      </c>
    </row>
    <row r="225" spans="1:13" s="193" customFormat="1" ht="16.5" customHeight="1" x14ac:dyDescent="0.2">
      <c r="A225" s="370">
        <v>204</v>
      </c>
      <c r="B225" s="120">
        <f t="shared" si="26"/>
        <v>136</v>
      </c>
      <c r="C225" s="371">
        <f t="shared" si="27"/>
        <v>204</v>
      </c>
      <c r="D225" s="78">
        <v>45170</v>
      </c>
      <c r="E225" s="209">
        <v>29455</v>
      </c>
      <c r="F225" s="344">
        <f t="shared" si="28"/>
        <v>3985.5882352941176</v>
      </c>
      <c r="G225" s="394">
        <f t="shared" si="29"/>
        <v>1732.6470588235293</v>
      </c>
      <c r="H225" s="385">
        <f t="shared" si="24"/>
        <v>1932.7635294117645</v>
      </c>
      <c r="I225" s="386">
        <f t="shared" si="25"/>
        <v>114.36470588235294</v>
      </c>
      <c r="J225" s="393">
        <v>45</v>
      </c>
      <c r="K225" s="396">
        <f t="shared" si="30"/>
        <v>7810.3635294117639</v>
      </c>
      <c r="L225" s="210">
        <f t="shared" si="31"/>
        <v>7.4000000000000003E-3</v>
      </c>
      <c r="M225" s="211">
        <f t="shared" si="31"/>
        <v>4.8999999999999998E-3</v>
      </c>
    </row>
    <row r="226" spans="1:13" s="193" customFormat="1" ht="16.5" customHeight="1" x14ac:dyDescent="0.2">
      <c r="A226" s="370">
        <v>205</v>
      </c>
      <c r="B226" s="120">
        <f t="shared" si="26"/>
        <v>136.66666666666666</v>
      </c>
      <c r="C226" s="371">
        <f t="shared" si="27"/>
        <v>205</v>
      </c>
      <c r="D226" s="78">
        <v>45170</v>
      </c>
      <c r="E226" s="209">
        <v>29455</v>
      </c>
      <c r="F226" s="344">
        <f t="shared" si="28"/>
        <v>3966.1463414634154</v>
      </c>
      <c r="G226" s="394">
        <f t="shared" si="29"/>
        <v>1724.1951219512196</v>
      </c>
      <c r="H226" s="385">
        <f t="shared" si="24"/>
        <v>1923.3354146341464</v>
      </c>
      <c r="I226" s="386">
        <f t="shared" si="25"/>
        <v>113.8068292682927</v>
      </c>
      <c r="J226" s="393">
        <v>45</v>
      </c>
      <c r="K226" s="396">
        <f t="shared" si="30"/>
        <v>7772.4837073170738</v>
      </c>
      <c r="L226" s="210">
        <f t="shared" si="31"/>
        <v>7.3000000000000001E-3</v>
      </c>
      <c r="M226" s="211">
        <f t="shared" si="31"/>
        <v>4.8999999999999998E-3</v>
      </c>
    </row>
    <row r="227" spans="1:13" s="193" customFormat="1" ht="16.5" customHeight="1" x14ac:dyDescent="0.2">
      <c r="A227" s="370">
        <v>206</v>
      </c>
      <c r="B227" s="120">
        <f t="shared" si="26"/>
        <v>137.33333333333334</v>
      </c>
      <c r="C227" s="371">
        <f t="shared" si="27"/>
        <v>206</v>
      </c>
      <c r="D227" s="78">
        <v>45170</v>
      </c>
      <c r="E227" s="209">
        <v>29455</v>
      </c>
      <c r="F227" s="344">
        <f t="shared" si="28"/>
        <v>3946.8932038834946</v>
      </c>
      <c r="G227" s="394">
        <f t="shared" si="29"/>
        <v>1715.8252427184466</v>
      </c>
      <c r="H227" s="385">
        <f t="shared" si="24"/>
        <v>1913.9988349514558</v>
      </c>
      <c r="I227" s="386">
        <f t="shared" si="25"/>
        <v>113.25436893203882</v>
      </c>
      <c r="J227" s="393">
        <v>45</v>
      </c>
      <c r="K227" s="396">
        <f t="shared" si="30"/>
        <v>7734.9716504854359</v>
      </c>
      <c r="L227" s="210">
        <f t="shared" si="31"/>
        <v>7.3000000000000001E-3</v>
      </c>
      <c r="M227" s="211">
        <f t="shared" si="31"/>
        <v>4.8999999999999998E-3</v>
      </c>
    </row>
    <row r="228" spans="1:13" s="193" customFormat="1" ht="16.5" customHeight="1" x14ac:dyDescent="0.2">
      <c r="A228" s="370">
        <v>207</v>
      </c>
      <c r="B228" s="120">
        <f t="shared" si="26"/>
        <v>138</v>
      </c>
      <c r="C228" s="371">
        <f t="shared" si="27"/>
        <v>207</v>
      </c>
      <c r="D228" s="78">
        <v>45170</v>
      </c>
      <c r="E228" s="209">
        <v>29455</v>
      </c>
      <c r="F228" s="344">
        <f t="shared" si="28"/>
        <v>3927.8260869565215</v>
      </c>
      <c r="G228" s="394">
        <f t="shared" si="29"/>
        <v>1707.536231884058</v>
      </c>
      <c r="H228" s="385">
        <f t="shared" si="24"/>
        <v>1904.7524637681158</v>
      </c>
      <c r="I228" s="386">
        <f t="shared" si="25"/>
        <v>112.7072463768116</v>
      </c>
      <c r="J228" s="393">
        <v>45</v>
      </c>
      <c r="K228" s="396">
        <f t="shared" si="30"/>
        <v>7697.822028985508</v>
      </c>
      <c r="L228" s="210">
        <f t="shared" si="31"/>
        <v>7.1999999999999998E-3</v>
      </c>
      <c r="M228" s="211">
        <f t="shared" si="31"/>
        <v>4.7999999999999996E-3</v>
      </c>
    </row>
    <row r="229" spans="1:13" s="193" customFormat="1" ht="16.5" customHeight="1" x14ac:dyDescent="0.2">
      <c r="A229" s="370">
        <v>208</v>
      </c>
      <c r="B229" s="120">
        <f t="shared" si="26"/>
        <v>138.66666666666666</v>
      </c>
      <c r="C229" s="371">
        <f t="shared" si="27"/>
        <v>208</v>
      </c>
      <c r="D229" s="78">
        <v>45170</v>
      </c>
      <c r="E229" s="209">
        <v>29455</v>
      </c>
      <c r="F229" s="344">
        <f t="shared" si="28"/>
        <v>3908.9423076923076</v>
      </c>
      <c r="G229" s="394">
        <f t="shared" si="29"/>
        <v>1699.3269230769233</v>
      </c>
      <c r="H229" s="385">
        <f t="shared" si="24"/>
        <v>1895.5949999999998</v>
      </c>
      <c r="I229" s="386">
        <f t="shared" si="25"/>
        <v>112.16538461538461</v>
      </c>
      <c r="J229" s="393">
        <v>45</v>
      </c>
      <c r="K229" s="396">
        <f t="shared" si="30"/>
        <v>7661.0296153846148</v>
      </c>
      <c r="L229" s="210">
        <f t="shared" si="31"/>
        <v>7.1999999999999998E-3</v>
      </c>
      <c r="M229" s="211">
        <f t="shared" si="31"/>
        <v>4.7999999999999996E-3</v>
      </c>
    </row>
    <row r="230" spans="1:13" s="193" customFormat="1" ht="16.5" customHeight="1" x14ac:dyDescent="0.2">
      <c r="A230" s="370">
        <v>209</v>
      </c>
      <c r="B230" s="120">
        <f t="shared" si="26"/>
        <v>139.33333333333334</v>
      </c>
      <c r="C230" s="371">
        <f t="shared" si="27"/>
        <v>209</v>
      </c>
      <c r="D230" s="78">
        <v>45170</v>
      </c>
      <c r="E230" s="209">
        <v>29455</v>
      </c>
      <c r="F230" s="344">
        <f t="shared" si="28"/>
        <v>3890.2392344497603</v>
      </c>
      <c r="G230" s="394">
        <f t="shared" si="29"/>
        <v>1691.1961722488038</v>
      </c>
      <c r="H230" s="385">
        <f t="shared" si="24"/>
        <v>1886.5251674641145</v>
      </c>
      <c r="I230" s="386">
        <f t="shared" si="25"/>
        <v>111.62870813397129</v>
      </c>
      <c r="J230" s="393">
        <v>45</v>
      </c>
      <c r="K230" s="396">
        <f t="shared" si="30"/>
        <v>7624.5892822966498</v>
      </c>
      <c r="L230" s="210">
        <f t="shared" si="31"/>
        <v>7.1999999999999998E-3</v>
      </c>
      <c r="M230" s="211">
        <f t="shared" si="31"/>
        <v>4.7999999999999996E-3</v>
      </c>
    </row>
    <row r="231" spans="1:13" s="193" customFormat="1" ht="16.5" customHeight="1" x14ac:dyDescent="0.2">
      <c r="A231" s="372">
        <v>210</v>
      </c>
      <c r="B231" s="120">
        <f t="shared" si="26"/>
        <v>140</v>
      </c>
      <c r="C231" s="371">
        <f t="shared" si="27"/>
        <v>210</v>
      </c>
      <c r="D231" s="78">
        <v>45170</v>
      </c>
      <c r="E231" s="209">
        <v>29455</v>
      </c>
      <c r="F231" s="344">
        <f t="shared" si="28"/>
        <v>3871.7142857142853</v>
      </c>
      <c r="G231" s="394">
        <f t="shared" si="29"/>
        <v>1683.1428571428573</v>
      </c>
      <c r="H231" s="385">
        <f t="shared" si="24"/>
        <v>1877.5417142857141</v>
      </c>
      <c r="I231" s="386">
        <f t="shared" si="25"/>
        <v>111.09714285714287</v>
      </c>
      <c r="J231" s="393">
        <v>45</v>
      </c>
      <c r="K231" s="396">
        <f t="shared" si="30"/>
        <v>7588.4960000000001</v>
      </c>
      <c r="L231" s="210">
        <f t="shared" si="31"/>
        <v>7.1000000000000004E-3</v>
      </c>
      <c r="M231" s="211">
        <f t="shared" si="31"/>
        <v>4.7999999999999996E-3</v>
      </c>
    </row>
    <row r="232" spans="1:13" s="193" customFormat="1" ht="16.5" customHeight="1" x14ac:dyDescent="0.2">
      <c r="A232" s="370">
        <v>211</v>
      </c>
      <c r="B232" s="120">
        <f t="shared" si="26"/>
        <v>140.66666666666666</v>
      </c>
      <c r="C232" s="371">
        <f t="shared" si="27"/>
        <v>211</v>
      </c>
      <c r="D232" s="78">
        <v>45170</v>
      </c>
      <c r="E232" s="209">
        <v>29455</v>
      </c>
      <c r="F232" s="344">
        <f t="shared" si="28"/>
        <v>3853.3649289099531</v>
      </c>
      <c r="G232" s="394">
        <f t="shared" si="29"/>
        <v>1675.1658767772515</v>
      </c>
      <c r="H232" s="385">
        <f t="shared" si="24"/>
        <v>1868.643412322275</v>
      </c>
      <c r="I232" s="386">
        <f t="shared" si="25"/>
        <v>110.57061611374409</v>
      </c>
      <c r="J232" s="393">
        <v>45</v>
      </c>
      <c r="K232" s="396">
        <f t="shared" si="30"/>
        <v>7552.7448341232239</v>
      </c>
      <c r="L232" s="210">
        <f t="shared" si="31"/>
        <v>7.1000000000000004E-3</v>
      </c>
      <c r="M232" s="211">
        <f t="shared" si="31"/>
        <v>4.7000000000000002E-3</v>
      </c>
    </row>
    <row r="233" spans="1:13" s="193" customFormat="1" ht="16.5" customHeight="1" x14ac:dyDescent="0.2">
      <c r="A233" s="370">
        <v>212</v>
      </c>
      <c r="B233" s="120">
        <f t="shared" si="26"/>
        <v>141.33333333333334</v>
      </c>
      <c r="C233" s="371">
        <f t="shared" si="27"/>
        <v>212</v>
      </c>
      <c r="D233" s="78">
        <v>45170</v>
      </c>
      <c r="E233" s="209">
        <v>29455</v>
      </c>
      <c r="F233" s="344">
        <f t="shared" si="28"/>
        <v>3835.1886792452824</v>
      </c>
      <c r="G233" s="394">
        <f t="shared" si="29"/>
        <v>1667.2641509433963</v>
      </c>
      <c r="H233" s="385">
        <f t="shared" si="24"/>
        <v>1859.8290566037731</v>
      </c>
      <c r="I233" s="386">
        <f t="shared" si="25"/>
        <v>110.04905660377358</v>
      </c>
      <c r="J233" s="393">
        <v>45</v>
      </c>
      <c r="K233" s="396">
        <f t="shared" si="30"/>
        <v>7517.3309433962249</v>
      </c>
      <c r="L233" s="210">
        <f t="shared" si="31"/>
        <v>7.1000000000000004E-3</v>
      </c>
      <c r="M233" s="211">
        <f t="shared" si="31"/>
        <v>4.7000000000000002E-3</v>
      </c>
    </row>
    <row r="234" spans="1:13" s="193" customFormat="1" ht="16.5" customHeight="1" x14ac:dyDescent="0.2">
      <c r="A234" s="370">
        <v>213</v>
      </c>
      <c r="B234" s="120">
        <f t="shared" si="26"/>
        <v>142</v>
      </c>
      <c r="C234" s="371">
        <f t="shared" si="27"/>
        <v>213</v>
      </c>
      <c r="D234" s="78">
        <v>45170</v>
      </c>
      <c r="E234" s="209">
        <v>29455</v>
      </c>
      <c r="F234" s="344">
        <f t="shared" si="28"/>
        <v>3817.1830985915494</v>
      </c>
      <c r="G234" s="394">
        <f t="shared" si="29"/>
        <v>1659.4366197183099</v>
      </c>
      <c r="H234" s="385">
        <f t="shared" si="24"/>
        <v>1851.0974647887322</v>
      </c>
      <c r="I234" s="386">
        <f t="shared" si="25"/>
        <v>109.5323943661972</v>
      </c>
      <c r="J234" s="393">
        <v>45</v>
      </c>
      <c r="K234" s="396">
        <f t="shared" si="30"/>
        <v>7482.2495774647887</v>
      </c>
      <c r="L234" s="210">
        <f t="shared" si="31"/>
        <v>7.0000000000000001E-3</v>
      </c>
      <c r="M234" s="211">
        <f t="shared" si="31"/>
        <v>4.7000000000000002E-3</v>
      </c>
    </row>
    <row r="235" spans="1:13" s="193" customFormat="1" ht="16.5" customHeight="1" x14ac:dyDescent="0.2">
      <c r="A235" s="370">
        <v>214</v>
      </c>
      <c r="B235" s="120">
        <f t="shared" si="26"/>
        <v>142.66666666666666</v>
      </c>
      <c r="C235" s="371">
        <f t="shared" si="27"/>
        <v>214</v>
      </c>
      <c r="D235" s="78">
        <v>45170</v>
      </c>
      <c r="E235" s="209">
        <v>29455</v>
      </c>
      <c r="F235" s="344">
        <f t="shared" si="28"/>
        <v>3799.3457943925237</v>
      </c>
      <c r="G235" s="394">
        <f t="shared" si="29"/>
        <v>1651.6822429906542</v>
      </c>
      <c r="H235" s="385">
        <f t="shared" si="24"/>
        <v>1842.4474766355138</v>
      </c>
      <c r="I235" s="386">
        <f t="shared" si="25"/>
        <v>109.02056074766355</v>
      </c>
      <c r="J235" s="393">
        <v>45</v>
      </c>
      <c r="K235" s="396">
        <f t="shared" si="30"/>
        <v>7447.4960747663554</v>
      </c>
      <c r="L235" s="210">
        <f t="shared" si="31"/>
        <v>7.0000000000000001E-3</v>
      </c>
      <c r="M235" s="211">
        <f t="shared" si="31"/>
        <v>4.7000000000000002E-3</v>
      </c>
    </row>
    <row r="236" spans="1:13" s="193" customFormat="1" ht="16.5" customHeight="1" x14ac:dyDescent="0.2">
      <c r="A236" s="370">
        <v>215</v>
      </c>
      <c r="B236" s="120">
        <f t="shared" si="26"/>
        <v>143.33333333333334</v>
      </c>
      <c r="C236" s="371">
        <f t="shared" si="27"/>
        <v>215</v>
      </c>
      <c r="D236" s="78">
        <v>45170</v>
      </c>
      <c r="E236" s="209">
        <v>29455</v>
      </c>
      <c r="F236" s="344">
        <f t="shared" si="28"/>
        <v>3781.6744186046508</v>
      </c>
      <c r="G236" s="394">
        <f t="shared" si="29"/>
        <v>1644</v>
      </c>
      <c r="H236" s="385">
        <f t="shared" si="24"/>
        <v>1833.8779534883718</v>
      </c>
      <c r="I236" s="386">
        <f t="shared" si="25"/>
        <v>108.51348837209302</v>
      </c>
      <c r="J236" s="393">
        <v>45</v>
      </c>
      <c r="K236" s="396">
        <f t="shared" si="30"/>
        <v>7413.0658604651153</v>
      </c>
      <c r="L236" s="210">
        <f t="shared" si="31"/>
        <v>7.0000000000000001E-3</v>
      </c>
      <c r="M236" s="211">
        <f t="shared" si="31"/>
        <v>4.7000000000000002E-3</v>
      </c>
    </row>
    <row r="237" spans="1:13" s="193" customFormat="1" ht="16.5" customHeight="1" x14ac:dyDescent="0.2">
      <c r="A237" s="370">
        <v>216</v>
      </c>
      <c r="B237" s="120">
        <f t="shared" si="26"/>
        <v>144</v>
      </c>
      <c r="C237" s="371">
        <f t="shared" si="27"/>
        <v>216</v>
      </c>
      <c r="D237" s="78">
        <v>45170</v>
      </c>
      <c r="E237" s="209">
        <v>29455</v>
      </c>
      <c r="F237" s="344">
        <f t="shared" si="28"/>
        <v>3764.1666666666665</v>
      </c>
      <c r="G237" s="394">
        <f t="shared" si="29"/>
        <v>1636.3888888888887</v>
      </c>
      <c r="H237" s="385">
        <f t="shared" si="24"/>
        <v>1825.3877777777773</v>
      </c>
      <c r="I237" s="386">
        <f t="shared" si="25"/>
        <v>108.01111111111109</v>
      </c>
      <c r="J237" s="393">
        <v>45</v>
      </c>
      <c r="K237" s="396">
        <f t="shared" si="30"/>
        <v>7378.9544444444427</v>
      </c>
      <c r="L237" s="210">
        <f t="shared" si="31"/>
        <v>6.8999999999999999E-3</v>
      </c>
      <c r="M237" s="211">
        <f t="shared" si="31"/>
        <v>4.5999999999999999E-3</v>
      </c>
    </row>
    <row r="238" spans="1:13" s="193" customFormat="1" ht="16.5" customHeight="1" x14ac:dyDescent="0.2">
      <c r="A238" s="370">
        <v>217</v>
      </c>
      <c r="B238" s="120">
        <f t="shared" si="26"/>
        <v>144.66666666666666</v>
      </c>
      <c r="C238" s="371">
        <f t="shared" si="27"/>
        <v>217</v>
      </c>
      <c r="D238" s="78">
        <v>45170</v>
      </c>
      <c r="E238" s="209">
        <v>29455</v>
      </c>
      <c r="F238" s="344">
        <f t="shared" si="28"/>
        <v>3746.8202764976959</v>
      </c>
      <c r="G238" s="394">
        <f t="shared" si="29"/>
        <v>1628.8479262672813</v>
      </c>
      <c r="H238" s="385">
        <f t="shared" si="24"/>
        <v>1816.9758525345619</v>
      </c>
      <c r="I238" s="386">
        <f t="shared" si="25"/>
        <v>107.51336405529953</v>
      </c>
      <c r="J238" s="393">
        <v>45</v>
      </c>
      <c r="K238" s="396">
        <f t="shared" si="30"/>
        <v>7345.1574193548386</v>
      </c>
      <c r="L238" s="210">
        <f t="shared" si="31"/>
        <v>6.8999999999999999E-3</v>
      </c>
      <c r="M238" s="211">
        <f t="shared" si="31"/>
        <v>4.5999999999999999E-3</v>
      </c>
    </row>
    <row r="239" spans="1:13" s="193" customFormat="1" ht="16.5" customHeight="1" x14ac:dyDescent="0.2">
      <c r="A239" s="370">
        <v>218</v>
      </c>
      <c r="B239" s="120">
        <f t="shared" si="26"/>
        <v>145.33333333333334</v>
      </c>
      <c r="C239" s="371">
        <f t="shared" si="27"/>
        <v>218</v>
      </c>
      <c r="D239" s="78">
        <v>45170</v>
      </c>
      <c r="E239" s="209">
        <v>29455</v>
      </c>
      <c r="F239" s="344">
        <f t="shared" si="28"/>
        <v>3729.6330275229357</v>
      </c>
      <c r="G239" s="394">
        <f t="shared" si="29"/>
        <v>1621.3761467889908</v>
      </c>
      <c r="H239" s="385">
        <f t="shared" si="24"/>
        <v>1808.641100917431</v>
      </c>
      <c r="I239" s="386">
        <f t="shared" si="25"/>
        <v>107.02018348623854</v>
      </c>
      <c r="J239" s="393">
        <v>45</v>
      </c>
      <c r="K239" s="396">
        <f t="shared" si="30"/>
        <v>7311.6704587155955</v>
      </c>
      <c r="L239" s="210">
        <f t="shared" si="31"/>
        <v>6.8999999999999999E-3</v>
      </c>
      <c r="M239" s="211">
        <f t="shared" si="31"/>
        <v>4.5999999999999999E-3</v>
      </c>
    </row>
    <row r="240" spans="1:13" s="193" customFormat="1" ht="16.5" customHeight="1" x14ac:dyDescent="0.2">
      <c r="A240" s="370">
        <v>219</v>
      </c>
      <c r="B240" s="120">
        <f t="shared" si="26"/>
        <v>146</v>
      </c>
      <c r="C240" s="371">
        <f t="shared" si="27"/>
        <v>219</v>
      </c>
      <c r="D240" s="78">
        <v>45170</v>
      </c>
      <c r="E240" s="209">
        <v>29455</v>
      </c>
      <c r="F240" s="344">
        <f t="shared" si="28"/>
        <v>3712.6027397260273</v>
      </c>
      <c r="G240" s="394">
        <f t="shared" si="29"/>
        <v>1613.972602739726</v>
      </c>
      <c r="H240" s="385">
        <f t="shared" si="24"/>
        <v>1800.3824657534244</v>
      </c>
      <c r="I240" s="386">
        <f t="shared" si="25"/>
        <v>106.53150684931506</v>
      </c>
      <c r="J240" s="393">
        <v>45</v>
      </c>
      <c r="K240" s="396">
        <f t="shared" si="30"/>
        <v>7278.4893150684929</v>
      </c>
      <c r="L240" s="210">
        <f t="shared" si="31"/>
        <v>6.7999999999999996E-3</v>
      </c>
      <c r="M240" s="211">
        <f t="shared" si="31"/>
        <v>4.5999999999999999E-3</v>
      </c>
    </row>
    <row r="241" spans="1:13" s="193" customFormat="1" ht="16.5" customHeight="1" x14ac:dyDescent="0.2">
      <c r="A241" s="372">
        <v>220</v>
      </c>
      <c r="B241" s="120">
        <f t="shared" si="26"/>
        <v>146.66666666666666</v>
      </c>
      <c r="C241" s="371">
        <f t="shared" si="27"/>
        <v>220</v>
      </c>
      <c r="D241" s="78">
        <v>45170</v>
      </c>
      <c r="E241" s="209">
        <v>29455</v>
      </c>
      <c r="F241" s="344">
        <f t="shared" si="28"/>
        <v>3695.727272727273</v>
      </c>
      <c r="G241" s="394">
        <f t="shared" si="29"/>
        <v>1606.6363636363635</v>
      </c>
      <c r="H241" s="385">
        <f t="shared" si="24"/>
        <v>1792.1989090909087</v>
      </c>
      <c r="I241" s="386">
        <f t="shared" si="25"/>
        <v>106.04727272727273</v>
      </c>
      <c r="J241" s="393">
        <v>45</v>
      </c>
      <c r="K241" s="396">
        <f t="shared" si="30"/>
        <v>7245.609818181817</v>
      </c>
      <c r="L241" s="210">
        <f t="shared" si="31"/>
        <v>6.7999999999999996E-3</v>
      </c>
      <c r="M241" s="211">
        <f t="shared" si="31"/>
        <v>4.4999999999999997E-3</v>
      </c>
    </row>
    <row r="242" spans="1:13" s="193" customFormat="1" ht="16.5" customHeight="1" x14ac:dyDescent="0.2">
      <c r="A242" s="370">
        <v>221</v>
      </c>
      <c r="B242" s="120">
        <f t="shared" si="26"/>
        <v>147.33333333333334</v>
      </c>
      <c r="C242" s="371">
        <f t="shared" si="27"/>
        <v>221</v>
      </c>
      <c r="D242" s="78">
        <v>45170</v>
      </c>
      <c r="E242" s="209">
        <v>29455</v>
      </c>
      <c r="F242" s="344">
        <f t="shared" si="28"/>
        <v>3679.0045248868773</v>
      </c>
      <c r="G242" s="394">
        <f t="shared" si="29"/>
        <v>1599.3665158371043</v>
      </c>
      <c r="H242" s="385">
        <f t="shared" si="24"/>
        <v>1784.0894117647056</v>
      </c>
      <c r="I242" s="386">
        <f t="shared" si="25"/>
        <v>105.56742081447963</v>
      </c>
      <c r="J242" s="393">
        <v>45</v>
      </c>
      <c r="K242" s="396">
        <f t="shared" si="30"/>
        <v>7213.0278733031664</v>
      </c>
      <c r="L242" s="210">
        <f t="shared" si="31"/>
        <v>6.7999999999999996E-3</v>
      </c>
      <c r="M242" s="211">
        <f t="shared" si="31"/>
        <v>4.4999999999999997E-3</v>
      </c>
    </row>
    <row r="243" spans="1:13" s="193" customFormat="1" ht="16.5" customHeight="1" x14ac:dyDescent="0.2">
      <c r="A243" s="370">
        <v>222</v>
      </c>
      <c r="B243" s="120">
        <f t="shared" si="26"/>
        <v>148</v>
      </c>
      <c r="C243" s="371">
        <f t="shared" si="27"/>
        <v>222</v>
      </c>
      <c r="D243" s="78">
        <v>45170</v>
      </c>
      <c r="E243" s="209">
        <v>29455</v>
      </c>
      <c r="F243" s="344">
        <f t="shared" si="28"/>
        <v>3662.4324324324325</v>
      </c>
      <c r="G243" s="394">
        <f t="shared" si="29"/>
        <v>1592.1621621621621</v>
      </c>
      <c r="H243" s="385">
        <f t="shared" si="24"/>
        <v>1776.0529729729728</v>
      </c>
      <c r="I243" s="386">
        <f t="shared" si="25"/>
        <v>105.0918918918919</v>
      </c>
      <c r="J243" s="393">
        <v>45</v>
      </c>
      <c r="K243" s="396">
        <f t="shared" si="30"/>
        <v>7180.7394594594598</v>
      </c>
      <c r="L243" s="210">
        <f t="shared" si="31"/>
        <v>6.7999999999999996E-3</v>
      </c>
      <c r="M243" s="211">
        <f t="shared" si="31"/>
        <v>4.4999999999999997E-3</v>
      </c>
    </row>
    <row r="244" spans="1:13" s="193" customFormat="1" ht="16.5" customHeight="1" x14ac:dyDescent="0.2">
      <c r="A244" s="370">
        <v>223</v>
      </c>
      <c r="B244" s="120">
        <f t="shared" si="26"/>
        <v>148.66666666666666</v>
      </c>
      <c r="C244" s="371">
        <f t="shared" si="27"/>
        <v>223</v>
      </c>
      <c r="D244" s="78">
        <v>45170</v>
      </c>
      <c r="E244" s="209">
        <v>29455</v>
      </c>
      <c r="F244" s="344">
        <f t="shared" si="28"/>
        <v>3646.0089686098654</v>
      </c>
      <c r="G244" s="394">
        <f t="shared" si="29"/>
        <v>1585.0224215246637</v>
      </c>
      <c r="H244" s="385">
        <f t="shared" si="24"/>
        <v>1768.0886098654705</v>
      </c>
      <c r="I244" s="386">
        <f t="shared" si="25"/>
        <v>104.62062780269058</v>
      </c>
      <c r="J244" s="393">
        <v>45</v>
      </c>
      <c r="K244" s="396">
        <f t="shared" si="30"/>
        <v>7148.7406278026892</v>
      </c>
      <c r="L244" s="210">
        <f t="shared" si="31"/>
        <v>6.7000000000000002E-3</v>
      </c>
      <c r="M244" s="211">
        <f t="shared" si="31"/>
        <v>4.4999999999999997E-3</v>
      </c>
    </row>
    <row r="245" spans="1:13" s="193" customFormat="1" ht="16.5" customHeight="1" x14ac:dyDescent="0.2">
      <c r="A245" s="370">
        <v>224</v>
      </c>
      <c r="B245" s="120">
        <f t="shared" si="26"/>
        <v>149.33333333333334</v>
      </c>
      <c r="C245" s="371">
        <f t="shared" si="27"/>
        <v>224</v>
      </c>
      <c r="D245" s="78">
        <v>45170</v>
      </c>
      <c r="E245" s="209">
        <v>29455</v>
      </c>
      <c r="F245" s="344">
        <f t="shared" si="28"/>
        <v>3629.7321428571427</v>
      </c>
      <c r="G245" s="394">
        <f t="shared" si="29"/>
        <v>1577.9464285714284</v>
      </c>
      <c r="H245" s="385">
        <f t="shared" si="24"/>
        <v>1760.1953571428567</v>
      </c>
      <c r="I245" s="386">
        <f t="shared" si="25"/>
        <v>104.15357142857141</v>
      </c>
      <c r="J245" s="393">
        <v>45</v>
      </c>
      <c r="K245" s="396">
        <f t="shared" si="30"/>
        <v>7117.0274999999983</v>
      </c>
      <c r="L245" s="210">
        <f t="shared" si="31"/>
        <v>6.7000000000000002E-3</v>
      </c>
      <c r="M245" s="211">
        <f t="shared" si="31"/>
        <v>4.4999999999999997E-3</v>
      </c>
    </row>
    <row r="246" spans="1:13" s="193" customFormat="1" ht="16.5" customHeight="1" x14ac:dyDescent="0.2">
      <c r="A246" s="370">
        <v>225</v>
      </c>
      <c r="B246" s="120">
        <f t="shared" si="26"/>
        <v>150</v>
      </c>
      <c r="C246" s="371">
        <f t="shared" si="27"/>
        <v>225</v>
      </c>
      <c r="D246" s="78">
        <v>45170</v>
      </c>
      <c r="E246" s="209">
        <v>29455</v>
      </c>
      <c r="F246" s="344">
        <f t="shared" si="28"/>
        <v>3613.6</v>
      </c>
      <c r="G246" s="394">
        <f t="shared" si="29"/>
        <v>1570.9333333333332</v>
      </c>
      <c r="H246" s="385">
        <f t="shared" si="24"/>
        <v>1752.3722666666663</v>
      </c>
      <c r="I246" s="386">
        <f t="shared" si="25"/>
        <v>103.69066666666666</v>
      </c>
      <c r="J246" s="393">
        <v>45</v>
      </c>
      <c r="K246" s="396">
        <f t="shared" si="30"/>
        <v>7085.5962666666655</v>
      </c>
      <c r="L246" s="210">
        <f t="shared" si="31"/>
        <v>6.7000000000000002E-3</v>
      </c>
      <c r="M246" s="211">
        <f t="shared" si="31"/>
        <v>4.4000000000000003E-3</v>
      </c>
    </row>
    <row r="247" spans="1:13" s="193" customFormat="1" ht="16.5" customHeight="1" x14ac:dyDescent="0.2">
      <c r="A247" s="370">
        <v>226</v>
      </c>
      <c r="B247" s="120">
        <f t="shared" si="26"/>
        <v>150.66666666666666</v>
      </c>
      <c r="C247" s="371">
        <f t="shared" si="27"/>
        <v>226</v>
      </c>
      <c r="D247" s="78">
        <v>45170</v>
      </c>
      <c r="E247" s="209">
        <v>29455</v>
      </c>
      <c r="F247" s="344">
        <f t="shared" si="28"/>
        <v>3597.6106194690265</v>
      </c>
      <c r="G247" s="394">
        <f t="shared" si="29"/>
        <v>1563.9823008849557</v>
      </c>
      <c r="H247" s="385">
        <f t="shared" si="24"/>
        <v>1744.6184070796457</v>
      </c>
      <c r="I247" s="386">
        <f t="shared" si="25"/>
        <v>103.23185840707964</v>
      </c>
      <c r="J247" s="393">
        <v>45</v>
      </c>
      <c r="K247" s="396">
        <f t="shared" si="30"/>
        <v>7054.4431858407079</v>
      </c>
      <c r="L247" s="210">
        <f t="shared" si="31"/>
        <v>6.6E-3</v>
      </c>
      <c r="M247" s="211">
        <f t="shared" si="31"/>
        <v>4.4000000000000003E-3</v>
      </c>
    </row>
    <row r="248" spans="1:13" s="193" customFormat="1" ht="16.5" customHeight="1" x14ac:dyDescent="0.2">
      <c r="A248" s="370">
        <v>227</v>
      </c>
      <c r="B248" s="120">
        <f t="shared" si="26"/>
        <v>151.33333333333334</v>
      </c>
      <c r="C248" s="371">
        <f t="shared" si="27"/>
        <v>227</v>
      </c>
      <c r="D248" s="78">
        <v>45170</v>
      </c>
      <c r="E248" s="209">
        <v>29455</v>
      </c>
      <c r="F248" s="344">
        <f t="shared" si="28"/>
        <v>3581.7621145374451</v>
      </c>
      <c r="G248" s="394">
        <f t="shared" si="29"/>
        <v>1557.0925110132162</v>
      </c>
      <c r="H248" s="385">
        <f t="shared" si="24"/>
        <v>1736.9328634361232</v>
      </c>
      <c r="I248" s="386">
        <f t="shared" si="25"/>
        <v>102.77709251101322</v>
      </c>
      <c r="J248" s="393">
        <v>45</v>
      </c>
      <c r="K248" s="396">
        <f t="shared" si="30"/>
        <v>7023.564581497797</v>
      </c>
      <c r="L248" s="210">
        <f t="shared" si="31"/>
        <v>6.6E-3</v>
      </c>
      <c r="M248" s="211">
        <f t="shared" si="31"/>
        <v>4.4000000000000003E-3</v>
      </c>
    </row>
    <row r="249" spans="1:13" s="193" customFormat="1" ht="16.5" customHeight="1" x14ac:dyDescent="0.2">
      <c r="A249" s="370">
        <v>228</v>
      </c>
      <c r="B249" s="120">
        <f t="shared" si="26"/>
        <v>152</v>
      </c>
      <c r="C249" s="371">
        <f t="shared" si="27"/>
        <v>228</v>
      </c>
      <c r="D249" s="78">
        <v>45170</v>
      </c>
      <c r="E249" s="209">
        <v>29455</v>
      </c>
      <c r="F249" s="344">
        <f t="shared" si="28"/>
        <v>3566.0526315789466</v>
      </c>
      <c r="G249" s="394">
        <f t="shared" si="29"/>
        <v>1550.2631578947367</v>
      </c>
      <c r="H249" s="385">
        <f t="shared" si="24"/>
        <v>1729.3147368421048</v>
      </c>
      <c r="I249" s="386">
        <f t="shared" si="25"/>
        <v>102.32631578947367</v>
      </c>
      <c r="J249" s="393">
        <v>45</v>
      </c>
      <c r="K249" s="396">
        <f t="shared" si="30"/>
        <v>6992.9568421052618</v>
      </c>
      <c r="L249" s="210">
        <f t="shared" si="31"/>
        <v>6.6E-3</v>
      </c>
      <c r="M249" s="211">
        <f t="shared" si="31"/>
        <v>4.4000000000000003E-3</v>
      </c>
    </row>
    <row r="250" spans="1:13" s="193" customFormat="1" ht="16.5" customHeight="1" x14ac:dyDescent="0.2">
      <c r="A250" s="370">
        <v>229</v>
      </c>
      <c r="B250" s="120">
        <f t="shared" si="26"/>
        <v>152.66666666666666</v>
      </c>
      <c r="C250" s="371">
        <f t="shared" si="27"/>
        <v>229</v>
      </c>
      <c r="D250" s="78">
        <v>45170</v>
      </c>
      <c r="E250" s="209">
        <v>29455</v>
      </c>
      <c r="F250" s="344">
        <f t="shared" si="28"/>
        <v>3550.480349344979</v>
      </c>
      <c r="G250" s="394">
        <f t="shared" si="29"/>
        <v>1543.4934497816594</v>
      </c>
      <c r="H250" s="385">
        <f t="shared" si="24"/>
        <v>1721.7631441048036</v>
      </c>
      <c r="I250" s="386">
        <f t="shared" si="25"/>
        <v>101.87947598253277</v>
      </c>
      <c r="J250" s="393">
        <v>45</v>
      </c>
      <c r="K250" s="396">
        <f t="shared" si="30"/>
        <v>6962.616419213975</v>
      </c>
      <c r="L250" s="210">
        <f t="shared" si="31"/>
        <v>6.6E-3</v>
      </c>
      <c r="M250" s="211">
        <f t="shared" si="31"/>
        <v>4.4000000000000003E-3</v>
      </c>
    </row>
    <row r="251" spans="1:13" s="193" customFormat="1" ht="16.5" customHeight="1" x14ac:dyDescent="0.2">
      <c r="A251" s="372">
        <v>230</v>
      </c>
      <c r="B251" s="120">
        <f t="shared" si="26"/>
        <v>153.33333333333334</v>
      </c>
      <c r="C251" s="371">
        <f t="shared" si="27"/>
        <v>230</v>
      </c>
      <c r="D251" s="78">
        <v>45170</v>
      </c>
      <c r="E251" s="209">
        <v>29455</v>
      </c>
      <c r="F251" s="344">
        <f t="shared" si="28"/>
        <v>3535.0434782608695</v>
      </c>
      <c r="G251" s="394">
        <f t="shared" si="29"/>
        <v>1536.782608695652</v>
      </c>
      <c r="H251" s="385">
        <f t="shared" si="24"/>
        <v>1714.2772173913042</v>
      </c>
      <c r="I251" s="386">
        <f t="shared" si="25"/>
        <v>101.43652173913044</v>
      </c>
      <c r="J251" s="393">
        <v>45</v>
      </c>
      <c r="K251" s="396">
        <f t="shared" si="30"/>
        <v>6932.539826086957</v>
      </c>
      <c r="L251" s="210">
        <f t="shared" si="31"/>
        <v>6.4999999999999997E-3</v>
      </c>
      <c r="M251" s="211">
        <f t="shared" si="31"/>
        <v>4.3E-3</v>
      </c>
    </row>
    <row r="252" spans="1:13" s="193" customFormat="1" ht="16.5" customHeight="1" x14ac:dyDescent="0.2">
      <c r="A252" s="370">
        <v>231</v>
      </c>
      <c r="B252" s="120">
        <f t="shared" si="26"/>
        <v>154</v>
      </c>
      <c r="C252" s="371">
        <f t="shared" si="27"/>
        <v>231</v>
      </c>
      <c r="D252" s="78">
        <v>45170</v>
      </c>
      <c r="E252" s="209">
        <v>29455</v>
      </c>
      <c r="F252" s="344">
        <f t="shared" si="28"/>
        <v>3519.7402597402597</v>
      </c>
      <c r="G252" s="394">
        <f t="shared" si="29"/>
        <v>1530.1298701298701</v>
      </c>
      <c r="H252" s="385">
        <f t="shared" si="24"/>
        <v>1706.8561038961038</v>
      </c>
      <c r="I252" s="386">
        <f t="shared" si="25"/>
        <v>100.9974025974026</v>
      </c>
      <c r="J252" s="393">
        <v>45</v>
      </c>
      <c r="K252" s="396">
        <f t="shared" si="30"/>
        <v>6902.7236363636366</v>
      </c>
      <c r="L252" s="210">
        <f t="shared" si="31"/>
        <v>6.4999999999999997E-3</v>
      </c>
      <c r="M252" s="211">
        <f t="shared" si="31"/>
        <v>4.3E-3</v>
      </c>
    </row>
    <row r="253" spans="1:13" s="193" customFormat="1" ht="16.5" customHeight="1" x14ac:dyDescent="0.2">
      <c r="A253" s="370">
        <v>232</v>
      </c>
      <c r="B253" s="120">
        <f t="shared" si="26"/>
        <v>154.66666666666666</v>
      </c>
      <c r="C253" s="371">
        <f t="shared" si="27"/>
        <v>232</v>
      </c>
      <c r="D253" s="78">
        <v>45170</v>
      </c>
      <c r="E253" s="209">
        <v>29455</v>
      </c>
      <c r="F253" s="344">
        <f t="shared" si="28"/>
        <v>3504.5689655172418</v>
      </c>
      <c r="G253" s="394">
        <f t="shared" si="29"/>
        <v>1523.5344827586205</v>
      </c>
      <c r="H253" s="385">
        <f t="shared" si="24"/>
        <v>1699.4989655172412</v>
      </c>
      <c r="I253" s="386">
        <f t="shared" si="25"/>
        <v>100.56206896551726</v>
      </c>
      <c r="J253" s="393">
        <v>45</v>
      </c>
      <c r="K253" s="396">
        <f t="shared" si="30"/>
        <v>6873.1644827586206</v>
      </c>
      <c r="L253" s="210">
        <f t="shared" si="31"/>
        <v>6.4999999999999997E-3</v>
      </c>
      <c r="M253" s="211">
        <f t="shared" si="31"/>
        <v>4.3E-3</v>
      </c>
    </row>
    <row r="254" spans="1:13" s="193" customFormat="1" ht="16.5" customHeight="1" x14ac:dyDescent="0.2">
      <c r="A254" s="370">
        <v>233</v>
      </c>
      <c r="B254" s="120">
        <f t="shared" si="26"/>
        <v>155.33333333333334</v>
      </c>
      <c r="C254" s="371">
        <f t="shared" si="27"/>
        <v>233</v>
      </c>
      <c r="D254" s="78">
        <v>45170</v>
      </c>
      <c r="E254" s="209">
        <v>29455</v>
      </c>
      <c r="F254" s="344">
        <f t="shared" si="28"/>
        <v>3489.527896995708</v>
      </c>
      <c r="G254" s="394">
        <f t="shared" si="29"/>
        <v>1516.9957081545062</v>
      </c>
      <c r="H254" s="385">
        <f t="shared" si="24"/>
        <v>1692.2049785407723</v>
      </c>
      <c r="I254" s="386">
        <f t="shared" si="25"/>
        <v>100.13047210300429</v>
      </c>
      <c r="J254" s="393">
        <v>45</v>
      </c>
      <c r="K254" s="396">
        <f t="shared" si="30"/>
        <v>6843.8590557939915</v>
      </c>
      <c r="L254" s="210">
        <f t="shared" si="31"/>
        <v>6.4000000000000003E-3</v>
      </c>
      <c r="M254" s="211">
        <f t="shared" si="31"/>
        <v>4.3E-3</v>
      </c>
    </row>
    <row r="255" spans="1:13" s="193" customFormat="1" ht="16.5" customHeight="1" x14ac:dyDescent="0.2">
      <c r="A255" s="370">
        <v>234</v>
      </c>
      <c r="B255" s="120">
        <f t="shared" si="26"/>
        <v>156</v>
      </c>
      <c r="C255" s="371">
        <f t="shared" si="27"/>
        <v>234</v>
      </c>
      <c r="D255" s="78">
        <v>45170</v>
      </c>
      <c r="E255" s="209">
        <v>29455</v>
      </c>
      <c r="F255" s="344">
        <f t="shared" si="28"/>
        <v>3474.6153846153848</v>
      </c>
      <c r="G255" s="394">
        <f t="shared" si="29"/>
        <v>1510.5128205128208</v>
      </c>
      <c r="H255" s="385">
        <f t="shared" si="24"/>
        <v>1684.9733333333331</v>
      </c>
      <c r="I255" s="386">
        <f t="shared" si="25"/>
        <v>99.702564102564111</v>
      </c>
      <c r="J255" s="393">
        <v>45</v>
      </c>
      <c r="K255" s="396">
        <f t="shared" si="30"/>
        <v>6814.8041025641023</v>
      </c>
      <c r="L255" s="210">
        <f t="shared" si="31"/>
        <v>6.4000000000000003E-3</v>
      </c>
      <c r="M255" s="211">
        <f t="shared" si="31"/>
        <v>4.3E-3</v>
      </c>
    </row>
    <row r="256" spans="1:13" s="193" customFormat="1" ht="16.5" customHeight="1" x14ac:dyDescent="0.2">
      <c r="A256" s="370">
        <v>235</v>
      </c>
      <c r="B256" s="120">
        <f t="shared" si="26"/>
        <v>156.66666666666666</v>
      </c>
      <c r="C256" s="371">
        <f t="shared" si="27"/>
        <v>235</v>
      </c>
      <c r="D256" s="78">
        <v>45170</v>
      </c>
      <c r="E256" s="209">
        <v>29455</v>
      </c>
      <c r="F256" s="344">
        <f t="shared" si="28"/>
        <v>3459.8297872340427</v>
      </c>
      <c r="G256" s="394">
        <f t="shared" si="29"/>
        <v>1504.0851063829787</v>
      </c>
      <c r="H256" s="385">
        <f t="shared" si="24"/>
        <v>1677.803234042553</v>
      </c>
      <c r="I256" s="386">
        <f t="shared" si="25"/>
        <v>99.278297872340431</v>
      </c>
      <c r="J256" s="393">
        <v>45</v>
      </c>
      <c r="K256" s="396">
        <f t="shared" si="30"/>
        <v>6785.9964255319155</v>
      </c>
      <c r="L256" s="210">
        <f t="shared" si="31"/>
        <v>6.4000000000000003E-3</v>
      </c>
      <c r="M256" s="211">
        <f t="shared" si="31"/>
        <v>4.3E-3</v>
      </c>
    </row>
    <row r="257" spans="1:13" s="193" customFormat="1" ht="16.5" customHeight="1" x14ac:dyDescent="0.2">
      <c r="A257" s="370">
        <v>236</v>
      </c>
      <c r="B257" s="120">
        <f t="shared" si="26"/>
        <v>157.33333333333334</v>
      </c>
      <c r="C257" s="371">
        <f t="shared" si="27"/>
        <v>236</v>
      </c>
      <c r="D257" s="78">
        <v>45170</v>
      </c>
      <c r="E257" s="209">
        <v>29455</v>
      </c>
      <c r="F257" s="344">
        <f t="shared" si="28"/>
        <v>3445.1694915254234</v>
      </c>
      <c r="G257" s="394">
        <f t="shared" si="29"/>
        <v>1497.7118644067798</v>
      </c>
      <c r="H257" s="385">
        <f t="shared" si="24"/>
        <v>1670.6938983050845</v>
      </c>
      <c r="I257" s="386">
        <f t="shared" si="25"/>
        <v>98.857627118644075</v>
      </c>
      <c r="J257" s="393">
        <v>45</v>
      </c>
      <c r="K257" s="396">
        <f t="shared" si="30"/>
        <v>6757.4328813559323</v>
      </c>
      <c r="L257" s="210">
        <f t="shared" si="31"/>
        <v>6.4000000000000003E-3</v>
      </c>
      <c r="M257" s="211">
        <f t="shared" si="31"/>
        <v>4.1999999999999997E-3</v>
      </c>
    </row>
    <row r="258" spans="1:13" s="193" customFormat="1" ht="16.5" customHeight="1" x14ac:dyDescent="0.2">
      <c r="A258" s="370">
        <v>237</v>
      </c>
      <c r="B258" s="120">
        <f t="shared" si="26"/>
        <v>158</v>
      </c>
      <c r="C258" s="371">
        <f t="shared" si="27"/>
        <v>237</v>
      </c>
      <c r="D258" s="78">
        <v>45170</v>
      </c>
      <c r="E258" s="209">
        <v>29455</v>
      </c>
      <c r="F258" s="344">
        <f t="shared" si="28"/>
        <v>3430.6329113924048</v>
      </c>
      <c r="G258" s="394">
        <f t="shared" si="29"/>
        <v>1491.3924050632909</v>
      </c>
      <c r="H258" s="385">
        <f t="shared" si="24"/>
        <v>1663.644556962025</v>
      </c>
      <c r="I258" s="386">
        <f t="shared" si="25"/>
        <v>98.44050632911393</v>
      </c>
      <c r="J258" s="393">
        <v>45</v>
      </c>
      <c r="K258" s="396">
        <f t="shared" si="30"/>
        <v>6729.110379746835</v>
      </c>
      <c r="L258" s="210">
        <f t="shared" si="31"/>
        <v>6.3E-3</v>
      </c>
      <c r="M258" s="211">
        <f t="shared" si="31"/>
        <v>4.1999999999999997E-3</v>
      </c>
    </row>
    <row r="259" spans="1:13" s="193" customFormat="1" ht="16.5" customHeight="1" x14ac:dyDescent="0.2">
      <c r="A259" s="370">
        <v>238</v>
      </c>
      <c r="B259" s="120">
        <f t="shared" si="26"/>
        <v>158.66666666666666</v>
      </c>
      <c r="C259" s="371">
        <f t="shared" si="27"/>
        <v>238</v>
      </c>
      <c r="D259" s="78">
        <v>45170</v>
      </c>
      <c r="E259" s="209">
        <v>29455</v>
      </c>
      <c r="F259" s="344">
        <f t="shared" si="28"/>
        <v>3416.2184873949582</v>
      </c>
      <c r="G259" s="394">
        <f t="shared" si="29"/>
        <v>1485.126050420168</v>
      </c>
      <c r="H259" s="385">
        <f t="shared" si="24"/>
        <v>1656.6544537815125</v>
      </c>
      <c r="I259" s="386">
        <f t="shared" si="25"/>
        <v>98.026890756302535</v>
      </c>
      <c r="J259" s="393">
        <v>45</v>
      </c>
      <c r="K259" s="396">
        <f t="shared" si="30"/>
        <v>6701.0258823529412</v>
      </c>
      <c r="L259" s="210">
        <f t="shared" si="31"/>
        <v>6.3E-3</v>
      </c>
      <c r="M259" s="211">
        <f t="shared" si="31"/>
        <v>4.1999999999999997E-3</v>
      </c>
    </row>
    <row r="260" spans="1:13" s="193" customFormat="1" ht="16.5" customHeight="1" x14ac:dyDescent="0.2">
      <c r="A260" s="370">
        <v>239</v>
      </c>
      <c r="B260" s="120">
        <f t="shared" si="26"/>
        <v>159.33333333333334</v>
      </c>
      <c r="C260" s="371">
        <f t="shared" si="27"/>
        <v>239</v>
      </c>
      <c r="D260" s="78">
        <v>45170</v>
      </c>
      <c r="E260" s="209">
        <v>29455</v>
      </c>
      <c r="F260" s="344">
        <f t="shared" si="28"/>
        <v>3401.9246861924685</v>
      </c>
      <c r="G260" s="394">
        <f t="shared" si="29"/>
        <v>1478.9121338912132</v>
      </c>
      <c r="H260" s="385">
        <f t="shared" si="24"/>
        <v>1649.7228451882841</v>
      </c>
      <c r="I260" s="386">
        <f t="shared" si="25"/>
        <v>97.61673640167362</v>
      </c>
      <c r="J260" s="393">
        <v>45</v>
      </c>
      <c r="K260" s="396">
        <f t="shared" si="30"/>
        <v>6673.1764016736388</v>
      </c>
      <c r="L260" s="210">
        <f t="shared" si="31"/>
        <v>6.3E-3</v>
      </c>
      <c r="M260" s="211">
        <f t="shared" si="31"/>
        <v>4.1999999999999997E-3</v>
      </c>
    </row>
    <row r="261" spans="1:13" s="193" customFormat="1" ht="16.5" customHeight="1" x14ac:dyDescent="0.2">
      <c r="A261" s="372">
        <v>240</v>
      </c>
      <c r="B261" s="120">
        <f t="shared" si="26"/>
        <v>160</v>
      </c>
      <c r="C261" s="371">
        <f t="shared" si="27"/>
        <v>240</v>
      </c>
      <c r="D261" s="78">
        <v>45170</v>
      </c>
      <c r="E261" s="209">
        <v>29455</v>
      </c>
      <c r="F261" s="344">
        <f t="shared" si="28"/>
        <v>3387.75</v>
      </c>
      <c r="G261" s="394">
        <f t="shared" si="29"/>
        <v>1472.75</v>
      </c>
      <c r="H261" s="385">
        <f t="shared" si="24"/>
        <v>1642.8489999999999</v>
      </c>
      <c r="I261" s="386">
        <f t="shared" si="25"/>
        <v>97.210000000000008</v>
      </c>
      <c r="J261" s="393">
        <v>45</v>
      </c>
      <c r="K261" s="396">
        <f t="shared" si="30"/>
        <v>6645.5590000000002</v>
      </c>
      <c r="L261" s="210">
        <f t="shared" si="31"/>
        <v>6.3E-3</v>
      </c>
      <c r="M261" s="211">
        <f t="shared" si="31"/>
        <v>4.1999999999999997E-3</v>
      </c>
    </row>
    <row r="262" spans="1:13" s="193" customFormat="1" ht="16.5" customHeight="1" x14ac:dyDescent="0.2">
      <c r="A262" s="370">
        <v>241</v>
      </c>
      <c r="B262" s="120">
        <f t="shared" si="26"/>
        <v>160.66666666666666</v>
      </c>
      <c r="C262" s="371">
        <f t="shared" si="27"/>
        <v>241</v>
      </c>
      <c r="D262" s="78">
        <v>45170</v>
      </c>
      <c r="E262" s="209">
        <v>29455</v>
      </c>
      <c r="F262" s="344">
        <f t="shared" si="28"/>
        <v>3373.6929460580914</v>
      </c>
      <c r="G262" s="394">
        <f t="shared" si="29"/>
        <v>1466.6390041493776</v>
      </c>
      <c r="H262" s="385">
        <f t="shared" si="24"/>
        <v>1636.0321991701244</v>
      </c>
      <c r="I262" s="386">
        <f t="shared" si="25"/>
        <v>96.806639004149389</v>
      </c>
      <c r="J262" s="393">
        <v>45</v>
      </c>
      <c r="K262" s="396">
        <f t="shared" si="30"/>
        <v>6618.1707883817435</v>
      </c>
      <c r="L262" s="210">
        <f t="shared" si="31"/>
        <v>6.1999999999999998E-3</v>
      </c>
      <c r="M262" s="211">
        <f t="shared" si="31"/>
        <v>4.1000000000000003E-3</v>
      </c>
    </row>
    <row r="263" spans="1:13" s="193" customFormat="1" ht="16.5" customHeight="1" x14ac:dyDescent="0.2">
      <c r="A263" s="370">
        <v>242</v>
      </c>
      <c r="B263" s="120">
        <f t="shared" si="26"/>
        <v>161.33333333333334</v>
      </c>
      <c r="C263" s="371">
        <f t="shared" si="27"/>
        <v>242</v>
      </c>
      <c r="D263" s="78">
        <v>45170</v>
      </c>
      <c r="E263" s="209">
        <v>29455</v>
      </c>
      <c r="F263" s="344">
        <f t="shared" si="28"/>
        <v>3359.7520661157018</v>
      </c>
      <c r="G263" s="394">
        <f t="shared" si="29"/>
        <v>1460.5785123966941</v>
      </c>
      <c r="H263" s="385">
        <f t="shared" si="24"/>
        <v>1629.2717355371897</v>
      </c>
      <c r="I263" s="386">
        <f t="shared" si="25"/>
        <v>96.406611570247918</v>
      </c>
      <c r="J263" s="393">
        <v>45</v>
      </c>
      <c r="K263" s="396">
        <f t="shared" si="30"/>
        <v>6591.0089256198335</v>
      </c>
      <c r="L263" s="210">
        <f t="shared" si="31"/>
        <v>6.1999999999999998E-3</v>
      </c>
      <c r="M263" s="211">
        <f t="shared" si="31"/>
        <v>4.1000000000000003E-3</v>
      </c>
    </row>
    <row r="264" spans="1:13" s="193" customFormat="1" ht="16.5" customHeight="1" x14ac:dyDescent="0.2">
      <c r="A264" s="370">
        <v>243</v>
      </c>
      <c r="B264" s="120">
        <f t="shared" si="26"/>
        <v>162</v>
      </c>
      <c r="C264" s="371">
        <f t="shared" si="27"/>
        <v>243</v>
      </c>
      <c r="D264" s="78">
        <v>45170</v>
      </c>
      <c r="E264" s="209">
        <v>29455</v>
      </c>
      <c r="F264" s="344">
        <f t="shared" si="28"/>
        <v>3345.9259259259256</v>
      </c>
      <c r="G264" s="394">
        <f t="shared" si="29"/>
        <v>1454.5679012345681</v>
      </c>
      <c r="H264" s="385">
        <f t="shared" si="24"/>
        <v>1622.5669135802466</v>
      </c>
      <c r="I264" s="386">
        <f t="shared" si="25"/>
        <v>96.00987654320987</v>
      </c>
      <c r="J264" s="393">
        <v>45</v>
      </c>
      <c r="K264" s="396">
        <f t="shared" si="30"/>
        <v>6564.0706172839491</v>
      </c>
      <c r="L264" s="210">
        <f t="shared" si="31"/>
        <v>6.1999999999999998E-3</v>
      </c>
      <c r="M264" s="211">
        <f t="shared" si="31"/>
        <v>4.1000000000000003E-3</v>
      </c>
    </row>
    <row r="265" spans="1:13" s="193" customFormat="1" ht="16.5" customHeight="1" x14ac:dyDescent="0.2">
      <c r="A265" s="370">
        <v>244</v>
      </c>
      <c r="B265" s="120">
        <f t="shared" si="26"/>
        <v>162.66666666666666</v>
      </c>
      <c r="C265" s="371">
        <f t="shared" si="27"/>
        <v>244</v>
      </c>
      <c r="D265" s="78">
        <v>45170</v>
      </c>
      <c r="E265" s="209">
        <v>29455</v>
      </c>
      <c r="F265" s="344">
        <f t="shared" si="28"/>
        <v>3332.2131147540986</v>
      </c>
      <c r="G265" s="394">
        <f t="shared" si="29"/>
        <v>1448.6065573770493</v>
      </c>
      <c r="H265" s="385">
        <f t="shared" si="24"/>
        <v>1615.9170491803279</v>
      </c>
      <c r="I265" s="386">
        <f t="shared" si="25"/>
        <v>95.616393442622964</v>
      </c>
      <c r="J265" s="393">
        <v>45</v>
      </c>
      <c r="K265" s="396">
        <f t="shared" si="30"/>
        <v>6537.3531147540989</v>
      </c>
      <c r="L265" s="210">
        <f t="shared" si="31"/>
        <v>6.1000000000000004E-3</v>
      </c>
      <c r="M265" s="211">
        <f t="shared" si="31"/>
        <v>4.1000000000000003E-3</v>
      </c>
    </row>
    <row r="266" spans="1:13" s="193" customFormat="1" ht="16.5" customHeight="1" x14ac:dyDescent="0.2">
      <c r="A266" s="370">
        <v>245</v>
      </c>
      <c r="B266" s="120">
        <f t="shared" si="26"/>
        <v>163.33333333333334</v>
      </c>
      <c r="C266" s="371">
        <f t="shared" si="27"/>
        <v>245</v>
      </c>
      <c r="D266" s="78">
        <v>45170</v>
      </c>
      <c r="E266" s="209">
        <v>29455</v>
      </c>
      <c r="F266" s="344">
        <f t="shared" si="28"/>
        <v>3318.612244897959</v>
      </c>
      <c r="G266" s="394">
        <f t="shared" si="29"/>
        <v>1442.6938775510205</v>
      </c>
      <c r="H266" s="385">
        <f t="shared" si="24"/>
        <v>1609.3214693877549</v>
      </c>
      <c r="I266" s="386">
        <f t="shared" si="25"/>
        <v>95.226122448979581</v>
      </c>
      <c r="J266" s="393">
        <v>45</v>
      </c>
      <c r="K266" s="396">
        <f t="shared" si="30"/>
        <v>6510.8537142857131</v>
      </c>
      <c r="L266" s="210">
        <f t="shared" si="31"/>
        <v>6.1000000000000004E-3</v>
      </c>
      <c r="M266" s="211">
        <f t="shared" si="31"/>
        <v>4.1000000000000003E-3</v>
      </c>
    </row>
    <row r="267" spans="1:13" s="193" customFormat="1" ht="16.5" customHeight="1" x14ac:dyDescent="0.2">
      <c r="A267" s="370">
        <v>246</v>
      </c>
      <c r="B267" s="120">
        <f t="shared" si="26"/>
        <v>164</v>
      </c>
      <c r="C267" s="371">
        <f t="shared" si="27"/>
        <v>246</v>
      </c>
      <c r="D267" s="78">
        <v>45170</v>
      </c>
      <c r="E267" s="209">
        <v>29455</v>
      </c>
      <c r="F267" s="344">
        <f t="shared" si="28"/>
        <v>3305.1219512195121</v>
      </c>
      <c r="G267" s="394">
        <f t="shared" si="29"/>
        <v>1436.8292682926831</v>
      </c>
      <c r="H267" s="385">
        <f t="shared" si="24"/>
        <v>1602.7795121951217</v>
      </c>
      <c r="I267" s="386">
        <f t="shared" si="25"/>
        <v>94.839024390243907</v>
      </c>
      <c r="J267" s="393">
        <v>45</v>
      </c>
      <c r="K267" s="396">
        <f t="shared" si="30"/>
        <v>6484.5697560975614</v>
      </c>
      <c r="L267" s="210">
        <f t="shared" si="31"/>
        <v>6.1000000000000004E-3</v>
      </c>
      <c r="M267" s="211">
        <f t="shared" si="31"/>
        <v>4.1000000000000003E-3</v>
      </c>
    </row>
    <row r="268" spans="1:13" s="193" customFormat="1" ht="16.5" customHeight="1" x14ac:dyDescent="0.2">
      <c r="A268" s="370">
        <v>247</v>
      </c>
      <c r="B268" s="120">
        <f t="shared" si="26"/>
        <v>164.66666666666666</v>
      </c>
      <c r="C268" s="371">
        <f t="shared" si="27"/>
        <v>247</v>
      </c>
      <c r="D268" s="78">
        <v>45170</v>
      </c>
      <c r="E268" s="209">
        <v>29455</v>
      </c>
      <c r="F268" s="344">
        <f t="shared" si="28"/>
        <v>3291.7408906882592</v>
      </c>
      <c r="G268" s="394">
        <f t="shared" si="29"/>
        <v>1431.0121457489879</v>
      </c>
      <c r="H268" s="385">
        <f t="shared" si="24"/>
        <v>1596.2905263157893</v>
      </c>
      <c r="I268" s="386">
        <f t="shared" si="25"/>
        <v>94.45506072874494</v>
      </c>
      <c r="J268" s="393">
        <v>45</v>
      </c>
      <c r="K268" s="396">
        <f t="shared" si="30"/>
        <v>6458.4986234817807</v>
      </c>
      <c r="L268" s="210">
        <f t="shared" si="31"/>
        <v>6.1000000000000004E-3</v>
      </c>
      <c r="M268" s="211">
        <f t="shared" si="31"/>
        <v>4.0000000000000001E-3</v>
      </c>
    </row>
    <row r="269" spans="1:13" s="193" customFormat="1" ht="16.5" customHeight="1" x14ac:dyDescent="0.2">
      <c r="A269" s="370">
        <v>248</v>
      </c>
      <c r="B269" s="120">
        <f t="shared" si="26"/>
        <v>165.33333333333334</v>
      </c>
      <c r="C269" s="371">
        <f t="shared" si="27"/>
        <v>248</v>
      </c>
      <c r="D269" s="78">
        <v>45170</v>
      </c>
      <c r="E269" s="209">
        <v>29455</v>
      </c>
      <c r="F269" s="344">
        <f t="shared" si="28"/>
        <v>3278.4677419354839</v>
      </c>
      <c r="G269" s="394">
        <f t="shared" si="29"/>
        <v>1425.241935483871</v>
      </c>
      <c r="H269" s="385">
        <f t="shared" si="24"/>
        <v>1589.8538709677418</v>
      </c>
      <c r="I269" s="386">
        <f t="shared" si="25"/>
        <v>94.0741935483871</v>
      </c>
      <c r="J269" s="393">
        <v>45</v>
      </c>
      <c r="K269" s="396">
        <f t="shared" si="30"/>
        <v>6432.6377419354849</v>
      </c>
      <c r="L269" s="210">
        <f t="shared" si="31"/>
        <v>6.0000000000000001E-3</v>
      </c>
      <c r="M269" s="211">
        <f t="shared" si="31"/>
        <v>4.0000000000000001E-3</v>
      </c>
    </row>
    <row r="270" spans="1:13" s="193" customFormat="1" ht="16.5" customHeight="1" x14ac:dyDescent="0.2">
      <c r="A270" s="370">
        <v>249</v>
      </c>
      <c r="B270" s="120">
        <f t="shared" si="26"/>
        <v>166</v>
      </c>
      <c r="C270" s="371">
        <f t="shared" si="27"/>
        <v>249</v>
      </c>
      <c r="D270" s="78">
        <v>45170</v>
      </c>
      <c r="E270" s="209">
        <v>29455</v>
      </c>
      <c r="F270" s="344">
        <f t="shared" si="28"/>
        <v>3265.3012048192768</v>
      </c>
      <c r="G270" s="394">
        <f t="shared" si="29"/>
        <v>1419.5180722891564</v>
      </c>
      <c r="H270" s="385">
        <f t="shared" si="24"/>
        <v>1583.4689156626503</v>
      </c>
      <c r="I270" s="386">
        <f t="shared" si="25"/>
        <v>93.69638554216867</v>
      </c>
      <c r="J270" s="393">
        <v>45</v>
      </c>
      <c r="K270" s="396">
        <f t="shared" si="30"/>
        <v>6406.9845783132523</v>
      </c>
      <c r="L270" s="210">
        <f t="shared" si="31"/>
        <v>6.0000000000000001E-3</v>
      </c>
      <c r="M270" s="211">
        <f t="shared" si="31"/>
        <v>4.0000000000000001E-3</v>
      </c>
    </row>
    <row r="271" spans="1:13" s="193" customFormat="1" ht="16.5" customHeight="1" x14ac:dyDescent="0.2">
      <c r="A271" s="372">
        <v>250</v>
      </c>
      <c r="B271" s="120">
        <f t="shared" si="26"/>
        <v>166.66666666666666</v>
      </c>
      <c r="C271" s="371">
        <f t="shared" si="27"/>
        <v>250</v>
      </c>
      <c r="D271" s="78">
        <v>45170</v>
      </c>
      <c r="E271" s="209">
        <v>29455</v>
      </c>
      <c r="F271" s="344">
        <f t="shared" si="28"/>
        <v>3252.24</v>
      </c>
      <c r="G271" s="394">
        <f t="shared" si="29"/>
        <v>1413.8400000000001</v>
      </c>
      <c r="H271" s="385">
        <f t="shared" si="24"/>
        <v>1577.1350399999999</v>
      </c>
      <c r="I271" s="386">
        <f t="shared" si="25"/>
        <v>93.321600000000004</v>
      </c>
      <c r="J271" s="393">
        <v>45</v>
      </c>
      <c r="K271" s="396">
        <f t="shared" si="30"/>
        <v>6381.5366400000003</v>
      </c>
      <c r="L271" s="210">
        <f t="shared" si="31"/>
        <v>6.0000000000000001E-3</v>
      </c>
      <c r="M271" s="211">
        <f t="shared" si="31"/>
        <v>4.0000000000000001E-3</v>
      </c>
    </row>
    <row r="272" spans="1:13" s="193" customFormat="1" ht="16.5" customHeight="1" x14ac:dyDescent="0.2">
      <c r="A272" s="370">
        <v>251</v>
      </c>
      <c r="B272" s="120">
        <f t="shared" si="26"/>
        <v>167.33333333333334</v>
      </c>
      <c r="C272" s="371">
        <f t="shared" si="27"/>
        <v>251</v>
      </c>
      <c r="D272" s="78">
        <v>45170</v>
      </c>
      <c r="E272" s="209">
        <v>29455</v>
      </c>
      <c r="F272" s="344">
        <f t="shared" si="28"/>
        <v>3239.2828685258964</v>
      </c>
      <c r="G272" s="394">
        <f t="shared" si="29"/>
        <v>1408.2071713147409</v>
      </c>
      <c r="H272" s="385">
        <f t="shared" si="24"/>
        <v>1570.8516334661351</v>
      </c>
      <c r="I272" s="386">
        <f t="shared" si="25"/>
        <v>92.949800796812738</v>
      </c>
      <c r="J272" s="393">
        <v>45</v>
      </c>
      <c r="K272" s="396">
        <f t="shared" si="30"/>
        <v>6356.2914741035856</v>
      </c>
      <c r="L272" s="210">
        <f t="shared" si="31"/>
        <v>6.0000000000000001E-3</v>
      </c>
      <c r="M272" s="211">
        <f t="shared" si="31"/>
        <v>4.0000000000000001E-3</v>
      </c>
    </row>
    <row r="273" spans="1:13" s="193" customFormat="1" ht="16.5" customHeight="1" x14ac:dyDescent="0.2">
      <c r="A273" s="370">
        <v>252</v>
      </c>
      <c r="B273" s="120">
        <f t="shared" si="26"/>
        <v>168</v>
      </c>
      <c r="C273" s="371">
        <f t="shared" si="27"/>
        <v>252</v>
      </c>
      <c r="D273" s="78">
        <v>45170</v>
      </c>
      <c r="E273" s="209">
        <v>29455</v>
      </c>
      <c r="F273" s="344">
        <f t="shared" si="28"/>
        <v>3226.4285714285711</v>
      </c>
      <c r="G273" s="394">
        <f t="shared" si="29"/>
        <v>1402.6190476190477</v>
      </c>
      <c r="H273" s="385">
        <f t="shared" si="24"/>
        <v>1564.6180952380948</v>
      </c>
      <c r="I273" s="386">
        <f t="shared" si="25"/>
        <v>92.580952380952368</v>
      </c>
      <c r="J273" s="393">
        <v>45</v>
      </c>
      <c r="K273" s="396">
        <f t="shared" si="30"/>
        <v>6331.2466666666651</v>
      </c>
      <c r="L273" s="210">
        <f t="shared" si="31"/>
        <v>6.0000000000000001E-3</v>
      </c>
      <c r="M273" s="211">
        <f t="shared" si="31"/>
        <v>4.0000000000000001E-3</v>
      </c>
    </row>
    <row r="274" spans="1:13" s="193" customFormat="1" ht="16.5" customHeight="1" x14ac:dyDescent="0.2">
      <c r="A274" s="370">
        <v>253</v>
      </c>
      <c r="B274" s="120">
        <f t="shared" si="26"/>
        <v>168.66666666666666</v>
      </c>
      <c r="C274" s="371">
        <f t="shared" si="27"/>
        <v>253</v>
      </c>
      <c r="D274" s="78">
        <v>45170</v>
      </c>
      <c r="E274" s="209">
        <v>29455</v>
      </c>
      <c r="F274" s="344">
        <f t="shared" si="28"/>
        <v>3213.675889328063</v>
      </c>
      <c r="G274" s="394">
        <f t="shared" si="29"/>
        <v>1397.0750988142292</v>
      </c>
      <c r="H274" s="385">
        <f t="shared" si="24"/>
        <v>1558.4338339920946</v>
      </c>
      <c r="I274" s="386">
        <f t="shared" si="25"/>
        <v>92.215019762845841</v>
      </c>
      <c r="J274" s="393">
        <v>45</v>
      </c>
      <c r="K274" s="396">
        <f t="shared" si="30"/>
        <v>6306.3998418972324</v>
      </c>
      <c r="L274" s="210">
        <f t="shared" si="31"/>
        <v>5.8999999999999999E-3</v>
      </c>
      <c r="M274" s="211">
        <f t="shared" si="31"/>
        <v>4.0000000000000001E-3</v>
      </c>
    </row>
    <row r="275" spans="1:13" s="193" customFormat="1" ht="16.5" customHeight="1" x14ac:dyDescent="0.2">
      <c r="A275" s="370">
        <v>254</v>
      </c>
      <c r="B275" s="120">
        <f t="shared" si="26"/>
        <v>169.33333333333334</v>
      </c>
      <c r="C275" s="371">
        <f t="shared" si="27"/>
        <v>254</v>
      </c>
      <c r="D275" s="78">
        <v>45170</v>
      </c>
      <c r="E275" s="209">
        <v>29455</v>
      </c>
      <c r="F275" s="344">
        <f t="shared" si="28"/>
        <v>3201.0236220472443</v>
      </c>
      <c r="G275" s="394">
        <f t="shared" si="29"/>
        <v>1391.5748031496062</v>
      </c>
      <c r="H275" s="385">
        <f t="shared" si="24"/>
        <v>1552.2982677165353</v>
      </c>
      <c r="I275" s="386">
        <f t="shared" si="25"/>
        <v>91.851968503937002</v>
      </c>
      <c r="J275" s="393">
        <v>45</v>
      </c>
      <c r="K275" s="396">
        <f t="shared" si="30"/>
        <v>6281.7486614173231</v>
      </c>
      <c r="L275" s="210">
        <f t="shared" si="31"/>
        <v>5.8999999999999999E-3</v>
      </c>
      <c r="M275" s="211">
        <f t="shared" si="31"/>
        <v>3.8999999999999998E-3</v>
      </c>
    </row>
    <row r="276" spans="1:13" s="193" customFormat="1" ht="16.5" customHeight="1" x14ac:dyDescent="0.2">
      <c r="A276" s="370">
        <v>255</v>
      </c>
      <c r="B276" s="120">
        <f t="shared" si="26"/>
        <v>170</v>
      </c>
      <c r="C276" s="371">
        <f t="shared" si="27"/>
        <v>255</v>
      </c>
      <c r="D276" s="78">
        <v>45170</v>
      </c>
      <c r="E276" s="209">
        <v>29455</v>
      </c>
      <c r="F276" s="344">
        <f t="shared" si="28"/>
        <v>3188.4705882352937</v>
      </c>
      <c r="G276" s="394">
        <f t="shared" si="29"/>
        <v>1386.1176470588236</v>
      </c>
      <c r="H276" s="385">
        <f t="shared" si="24"/>
        <v>1546.2108235294115</v>
      </c>
      <c r="I276" s="386">
        <f t="shared" si="25"/>
        <v>91.491764705882346</v>
      </c>
      <c r="J276" s="393">
        <v>45</v>
      </c>
      <c r="K276" s="396">
        <f t="shared" si="30"/>
        <v>6257.2908235294108</v>
      </c>
      <c r="L276" s="210">
        <f t="shared" si="31"/>
        <v>5.8999999999999999E-3</v>
      </c>
      <c r="M276" s="211">
        <f t="shared" si="31"/>
        <v>3.8999999999999998E-3</v>
      </c>
    </row>
    <row r="277" spans="1:13" s="193" customFormat="1" ht="16.5" customHeight="1" x14ac:dyDescent="0.2">
      <c r="A277" s="370">
        <v>256</v>
      </c>
      <c r="B277" s="120">
        <f t="shared" si="26"/>
        <v>170.66666666666666</v>
      </c>
      <c r="C277" s="371">
        <f t="shared" si="27"/>
        <v>256</v>
      </c>
      <c r="D277" s="78">
        <v>45170</v>
      </c>
      <c r="E277" s="209">
        <v>29455</v>
      </c>
      <c r="F277" s="344">
        <f t="shared" si="28"/>
        <v>3176.015625</v>
      </c>
      <c r="G277" s="394">
        <f t="shared" si="29"/>
        <v>1380.703125</v>
      </c>
      <c r="H277" s="385">
        <f t="shared" si="24"/>
        <v>1540.1709374999998</v>
      </c>
      <c r="I277" s="386">
        <f t="shared" si="25"/>
        <v>91.134375000000006</v>
      </c>
      <c r="J277" s="393">
        <v>45</v>
      </c>
      <c r="K277" s="396">
        <f t="shared" si="30"/>
        <v>6233.0240624999997</v>
      </c>
      <c r="L277" s="210">
        <f t="shared" si="31"/>
        <v>5.8999999999999999E-3</v>
      </c>
      <c r="M277" s="211">
        <f t="shared" si="31"/>
        <v>3.8999999999999998E-3</v>
      </c>
    </row>
    <row r="278" spans="1:13" s="193" customFormat="1" ht="16.5" customHeight="1" x14ac:dyDescent="0.2">
      <c r="A278" s="370">
        <v>257</v>
      </c>
      <c r="B278" s="120">
        <f t="shared" si="26"/>
        <v>171.33333333333334</v>
      </c>
      <c r="C278" s="371">
        <f t="shared" si="27"/>
        <v>257</v>
      </c>
      <c r="D278" s="78">
        <v>45170</v>
      </c>
      <c r="E278" s="209">
        <v>29455</v>
      </c>
      <c r="F278" s="344">
        <f t="shared" si="28"/>
        <v>3163.6575875486383</v>
      </c>
      <c r="G278" s="394">
        <f t="shared" si="29"/>
        <v>1375.330739299611</v>
      </c>
      <c r="H278" s="385">
        <f t="shared" ref="H278:H341" si="32">SUM(F278:G278)*33.8%</f>
        <v>1534.178054474708</v>
      </c>
      <c r="I278" s="386">
        <f t="shared" ref="I278:I341" si="33">SUM(F278:G278)*2%</f>
        <v>90.779766536964985</v>
      </c>
      <c r="J278" s="393">
        <v>45</v>
      </c>
      <c r="K278" s="396">
        <f t="shared" si="30"/>
        <v>6208.9461478599223</v>
      </c>
      <c r="L278" s="210">
        <f t="shared" si="31"/>
        <v>5.7999999999999996E-3</v>
      </c>
      <c r="M278" s="211">
        <f t="shared" si="31"/>
        <v>3.8999999999999998E-3</v>
      </c>
    </row>
    <row r="279" spans="1:13" s="193" customFormat="1" ht="16.5" customHeight="1" x14ac:dyDescent="0.2">
      <c r="A279" s="370">
        <v>258</v>
      </c>
      <c r="B279" s="120">
        <f t="shared" ref="B279:B342" si="34">A279/1.5</f>
        <v>172</v>
      </c>
      <c r="C279" s="371">
        <f t="shared" ref="C279:C342" si="35">A279/1</f>
        <v>258</v>
      </c>
      <c r="D279" s="78">
        <v>45170</v>
      </c>
      <c r="E279" s="209">
        <v>29455</v>
      </c>
      <c r="F279" s="344">
        <f t="shared" ref="F279:F342" si="36">12*(1/B279*D279)</f>
        <v>3151.395348837209</v>
      </c>
      <c r="G279" s="394">
        <f t="shared" ref="G279:G342" si="37">12*(1/C279*E279)</f>
        <v>1370</v>
      </c>
      <c r="H279" s="385">
        <f t="shared" si="32"/>
        <v>1528.2316279069764</v>
      </c>
      <c r="I279" s="386">
        <f t="shared" si="33"/>
        <v>90.427906976744183</v>
      </c>
      <c r="J279" s="393">
        <v>45</v>
      </c>
      <c r="K279" s="396">
        <f t="shared" ref="K279:K342" si="38">SUM(F279:J279)</f>
        <v>6185.0548837209299</v>
      </c>
      <c r="L279" s="210">
        <f t="shared" ref="L279:M342" si="39">ROUND(1/B279,4)</f>
        <v>5.7999999999999996E-3</v>
      </c>
      <c r="M279" s="211">
        <f t="shared" si="39"/>
        <v>3.8999999999999998E-3</v>
      </c>
    </row>
    <row r="280" spans="1:13" s="193" customFormat="1" ht="16.5" customHeight="1" x14ac:dyDescent="0.2">
      <c r="A280" s="370">
        <v>259</v>
      </c>
      <c r="B280" s="120">
        <f t="shared" si="34"/>
        <v>172.66666666666666</v>
      </c>
      <c r="C280" s="371">
        <f t="shared" si="35"/>
        <v>259</v>
      </c>
      <c r="D280" s="78">
        <v>45170</v>
      </c>
      <c r="E280" s="209">
        <v>29455</v>
      </c>
      <c r="F280" s="344">
        <f t="shared" si="36"/>
        <v>3139.2277992277996</v>
      </c>
      <c r="G280" s="394">
        <f t="shared" si="37"/>
        <v>1364.7104247104246</v>
      </c>
      <c r="H280" s="385">
        <f t="shared" si="32"/>
        <v>1522.3311196911195</v>
      </c>
      <c r="I280" s="386">
        <f t="shared" si="33"/>
        <v>90.078764478764484</v>
      </c>
      <c r="J280" s="393">
        <v>45</v>
      </c>
      <c r="K280" s="396">
        <f t="shared" si="38"/>
        <v>6161.3481081081072</v>
      </c>
      <c r="L280" s="210">
        <f t="shared" si="39"/>
        <v>5.7999999999999996E-3</v>
      </c>
      <c r="M280" s="211">
        <f t="shared" si="39"/>
        <v>3.8999999999999998E-3</v>
      </c>
    </row>
    <row r="281" spans="1:13" s="193" customFormat="1" ht="16.5" customHeight="1" x14ac:dyDescent="0.2">
      <c r="A281" s="372">
        <v>260</v>
      </c>
      <c r="B281" s="120">
        <f t="shared" si="34"/>
        <v>173.33333333333334</v>
      </c>
      <c r="C281" s="371">
        <f t="shared" si="35"/>
        <v>260</v>
      </c>
      <c r="D281" s="78">
        <v>45170</v>
      </c>
      <c r="E281" s="209">
        <v>29455</v>
      </c>
      <c r="F281" s="344">
        <f t="shared" si="36"/>
        <v>3127.1538461538457</v>
      </c>
      <c r="G281" s="394">
        <f t="shared" si="37"/>
        <v>1359.4615384615386</v>
      </c>
      <c r="H281" s="385">
        <f t="shared" si="32"/>
        <v>1516.4759999999999</v>
      </c>
      <c r="I281" s="386">
        <f t="shared" si="33"/>
        <v>89.7323076923077</v>
      </c>
      <c r="J281" s="393">
        <v>45</v>
      </c>
      <c r="K281" s="396">
        <f t="shared" si="38"/>
        <v>6137.823692307692</v>
      </c>
      <c r="L281" s="210">
        <f t="shared" si="39"/>
        <v>5.7999999999999996E-3</v>
      </c>
      <c r="M281" s="211">
        <f t="shared" si="39"/>
        <v>3.8E-3</v>
      </c>
    </row>
    <row r="282" spans="1:13" s="193" customFormat="1" ht="16.5" customHeight="1" x14ac:dyDescent="0.2">
      <c r="A282" s="370">
        <v>261</v>
      </c>
      <c r="B282" s="120">
        <f t="shared" si="34"/>
        <v>174</v>
      </c>
      <c r="C282" s="371">
        <f t="shared" si="35"/>
        <v>261</v>
      </c>
      <c r="D282" s="78">
        <v>45170</v>
      </c>
      <c r="E282" s="209">
        <v>29455</v>
      </c>
      <c r="F282" s="344">
        <f t="shared" si="36"/>
        <v>3115.1724137931033</v>
      </c>
      <c r="G282" s="394">
        <f t="shared" si="37"/>
        <v>1354.2528735632181</v>
      </c>
      <c r="H282" s="385">
        <f t="shared" si="32"/>
        <v>1510.6657471264366</v>
      </c>
      <c r="I282" s="386">
        <f t="shared" si="33"/>
        <v>89.388505747126445</v>
      </c>
      <c r="J282" s="393">
        <v>45</v>
      </c>
      <c r="K282" s="396">
        <f t="shared" si="38"/>
        <v>6114.4795402298851</v>
      </c>
      <c r="L282" s="210">
        <f t="shared" si="39"/>
        <v>5.7000000000000002E-3</v>
      </c>
      <c r="M282" s="211">
        <f t="shared" si="39"/>
        <v>3.8E-3</v>
      </c>
    </row>
    <row r="283" spans="1:13" s="193" customFormat="1" ht="16.5" customHeight="1" x14ac:dyDescent="0.2">
      <c r="A283" s="370">
        <v>262</v>
      </c>
      <c r="B283" s="120">
        <f t="shared" si="34"/>
        <v>174.66666666666666</v>
      </c>
      <c r="C283" s="371">
        <f t="shared" si="35"/>
        <v>262</v>
      </c>
      <c r="D283" s="78">
        <v>45170</v>
      </c>
      <c r="E283" s="209">
        <v>29455</v>
      </c>
      <c r="F283" s="344">
        <f t="shared" si="36"/>
        <v>3103.2824427480919</v>
      </c>
      <c r="G283" s="394">
        <f t="shared" si="37"/>
        <v>1349.0839694656488</v>
      </c>
      <c r="H283" s="385">
        <f t="shared" si="32"/>
        <v>1504.8998473282443</v>
      </c>
      <c r="I283" s="386">
        <f t="shared" si="33"/>
        <v>89.047328244274809</v>
      </c>
      <c r="J283" s="393">
        <v>45</v>
      </c>
      <c r="K283" s="396">
        <f t="shared" si="38"/>
        <v>6091.3135877862596</v>
      </c>
      <c r="L283" s="210">
        <f t="shared" si="39"/>
        <v>5.7000000000000002E-3</v>
      </c>
      <c r="M283" s="211">
        <f t="shared" si="39"/>
        <v>3.8E-3</v>
      </c>
    </row>
    <row r="284" spans="1:13" s="193" customFormat="1" ht="16.5" customHeight="1" x14ac:dyDescent="0.2">
      <c r="A284" s="370">
        <v>263</v>
      </c>
      <c r="B284" s="120">
        <f t="shared" si="34"/>
        <v>175.33333333333334</v>
      </c>
      <c r="C284" s="371">
        <f t="shared" si="35"/>
        <v>263</v>
      </c>
      <c r="D284" s="78">
        <v>45170</v>
      </c>
      <c r="E284" s="209">
        <v>29455</v>
      </c>
      <c r="F284" s="344">
        <f t="shared" si="36"/>
        <v>3091.4828897338402</v>
      </c>
      <c r="G284" s="394">
        <f t="shared" si="37"/>
        <v>1343.9543726235743</v>
      </c>
      <c r="H284" s="385">
        <f t="shared" si="32"/>
        <v>1499.1777946768059</v>
      </c>
      <c r="I284" s="386">
        <f t="shared" si="33"/>
        <v>88.708745247148286</v>
      </c>
      <c r="J284" s="393">
        <v>45</v>
      </c>
      <c r="K284" s="396">
        <f t="shared" si="38"/>
        <v>6068.3238022813694</v>
      </c>
      <c r="L284" s="210">
        <f t="shared" si="39"/>
        <v>5.7000000000000002E-3</v>
      </c>
      <c r="M284" s="211">
        <f t="shared" si="39"/>
        <v>3.8E-3</v>
      </c>
    </row>
    <row r="285" spans="1:13" s="193" customFormat="1" ht="16.5" customHeight="1" x14ac:dyDescent="0.2">
      <c r="A285" s="370">
        <v>264</v>
      </c>
      <c r="B285" s="120">
        <f t="shared" si="34"/>
        <v>176</v>
      </c>
      <c r="C285" s="371">
        <f t="shared" si="35"/>
        <v>264</v>
      </c>
      <c r="D285" s="78">
        <v>45170</v>
      </c>
      <c r="E285" s="209">
        <v>29455</v>
      </c>
      <c r="F285" s="344">
        <f t="shared" si="36"/>
        <v>3079.772727272727</v>
      </c>
      <c r="G285" s="394">
        <f t="shared" si="37"/>
        <v>1338.8636363636365</v>
      </c>
      <c r="H285" s="385">
        <f t="shared" si="32"/>
        <v>1493.4990909090909</v>
      </c>
      <c r="I285" s="386">
        <f t="shared" si="33"/>
        <v>88.372727272727275</v>
      </c>
      <c r="J285" s="393">
        <v>45</v>
      </c>
      <c r="K285" s="396">
        <f t="shared" si="38"/>
        <v>6045.5081818181825</v>
      </c>
      <c r="L285" s="210">
        <f t="shared" si="39"/>
        <v>5.7000000000000002E-3</v>
      </c>
      <c r="M285" s="211">
        <f t="shared" si="39"/>
        <v>3.8E-3</v>
      </c>
    </row>
    <row r="286" spans="1:13" s="193" customFormat="1" ht="16.5" customHeight="1" x14ac:dyDescent="0.2">
      <c r="A286" s="370">
        <v>265</v>
      </c>
      <c r="B286" s="120">
        <f t="shared" si="34"/>
        <v>176.66666666666666</v>
      </c>
      <c r="C286" s="371">
        <f t="shared" si="35"/>
        <v>265</v>
      </c>
      <c r="D286" s="78">
        <v>45170</v>
      </c>
      <c r="E286" s="209">
        <v>29455</v>
      </c>
      <c r="F286" s="344">
        <f t="shared" si="36"/>
        <v>3068.1509433962269</v>
      </c>
      <c r="G286" s="394">
        <f t="shared" si="37"/>
        <v>1333.8113207547169</v>
      </c>
      <c r="H286" s="385">
        <f t="shared" si="32"/>
        <v>1487.8632452830188</v>
      </c>
      <c r="I286" s="386">
        <f t="shared" si="33"/>
        <v>88.039245283018886</v>
      </c>
      <c r="J286" s="393">
        <v>45</v>
      </c>
      <c r="K286" s="396">
        <f t="shared" si="38"/>
        <v>6022.8647547169821</v>
      </c>
      <c r="L286" s="210">
        <f t="shared" si="39"/>
        <v>5.7000000000000002E-3</v>
      </c>
      <c r="M286" s="211">
        <f t="shared" si="39"/>
        <v>3.8E-3</v>
      </c>
    </row>
    <row r="287" spans="1:13" s="193" customFormat="1" ht="16.5" customHeight="1" x14ac:dyDescent="0.2">
      <c r="A287" s="370">
        <v>266</v>
      </c>
      <c r="B287" s="120">
        <f t="shared" si="34"/>
        <v>177.33333333333334</v>
      </c>
      <c r="C287" s="371">
        <f t="shared" si="35"/>
        <v>266</v>
      </c>
      <c r="D287" s="78">
        <v>45170</v>
      </c>
      <c r="E287" s="209">
        <v>29455</v>
      </c>
      <c r="F287" s="344">
        <f t="shared" si="36"/>
        <v>3056.6165413533831</v>
      </c>
      <c r="G287" s="394">
        <f t="shared" si="37"/>
        <v>1328.7969924812028</v>
      </c>
      <c r="H287" s="385">
        <f t="shared" si="32"/>
        <v>1482.2697744360898</v>
      </c>
      <c r="I287" s="386">
        <f t="shared" si="33"/>
        <v>87.708270676691725</v>
      </c>
      <c r="J287" s="393">
        <v>45</v>
      </c>
      <c r="K287" s="396">
        <f t="shared" si="38"/>
        <v>6000.3915789473676</v>
      </c>
      <c r="L287" s="210">
        <f t="shared" si="39"/>
        <v>5.5999999999999999E-3</v>
      </c>
      <c r="M287" s="211">
        <f t="shared" si="39"/>
        <v>3.8E-3</v>
      </c>
    </row>
    <row r="288" spans="1:13" s="193" customFormat="1" ht="16.5" customHeight="1" x14ac:dyDescent="0.2">
      <c r="A288" s="370">
        <v>267</v>
      </c>
      <c r="B288" s="120">
        <f t="shared" si="34"/>
        <v>178</v>
      </c>
      <c r="C288" s="371">
        <f t="shared" si="35"/>
        <v>267</v>
      </c>
      <c r="D288" s="78">
        <v>45170</v>
      </c>
      <c r="E288" s="209">
        <v>29455</v>
      </c>
      <c r="F288" s="344">
        <f t="shared" si="36"/>
        <v>3045.1685393258426</v>
      </c>
      <c r="G288" s="394">
        <f t="shared" si="37"/>
        <v>1323.8202247191011</v>
      </c>
      <c r="H288" s="385">
        <f t="shared" si="32"/>
        <v>1476.7182022471907</v>
      </c>
      <c r="I288" s="386">
        <f t="shared" si="33"/>
        <v>87.379775280898869</v>
      </c>
      <c r="J288" s="393">
        <v>45</v>
      </c>
      <c r="K288" s="396">
        <f t="shared" si="38"/>
        <v>5978.0867415730327</v>
      </c>
      <c r="L288" s="210">
        <f t="shared" si="39"/>
        <v>5.5999999999999999E-3</v>
      </c>
      <c r="M288" s="211">
        <f t="shared" si="39"/>
        <v>3.7000000000000002E-3</v>
      </c>
    </row>
    <row r="289" spans="1:13" s="193" customFormat="1" ht="16.5" customHeight="1" x14ac:dyDescent="0.2">
      <c r="A289" s="370">
        <v>268</v>
      </c>
      <c r="B289" s="120">
        <f t="shared" si="34"/>
        <v>178.66666666666666</v>
      </c>
      <c r="C289" s="371">
        <f t="shared" si="35"/>
        <v>268</v>
      </c>
      <c r="D289" s="78">
        <v>45170</v>
      </c>
      <c r="E289" s="209">
        <v>29455</v>
      </c>
      <c r="F289" s="344">
        <f t="shared" si="36"/>
        <v>3033.8059701492539</v>
      </c>
      <c r="G289" s="394">
        <f t="shared" si="37"/>
        <v>1318.8805970149253</v>
      </c>
      <c r="H289" s="385">
        <f t="shared" si="32"/>
        <v>1471.2080597014924</v>
      </c>
      <c r="I289" s="386">
        <f t="shared" si="33"/>
        <v>87.053731343283587</v>
      </c>
      <c r="J289" s="393">
        <v>45</v>
      </c>
      <c r="K289" s="396">
        <f t="shared" si="38"/>
        <v>5955.9483582089542</v>
      </c>
      <c r="L289" s="210">
        <f t="shared" si="39"/>
        <v>5.5999999999999999E-3</v>
      </c>
      <c r="M289" s="211">
        <f t="shared" si="39"/>
        <v>3.7000000000000002E-3</v>
      </c>
    </row>
    <row r="290" spans="1:13" s="193" customFormat="1" ht="16.5" customHeight="1" x14ac:dyDescent="0.2">
      <c r="A290" s="370">
        <v>269</v>
      </c>
      <c r="B290" s="120">
        <f t="shared" si="34"/>
        <v>179.33333333333334</v>
      </c>
      <c r="C290" s="371">
        <f t="shared" si="35"/>
        <v>269</v>
      </c>
      <c r="D290" s="78">
        <v>45170</v>
      </c>
      <c r="E290" s="209">
        <v>29455</v>
      </c>
      <c r="F290" s="344">
        <f t="shared" si="36"/>
        <v>3022.5278810408918</v>
      </c>
      <c r="G290" s="394">
        <f t="shared" si="37"/>
        <v>1313.9776951672861</v>
      </c>
      <c r="H290" s="385">
        <f t="shared" si="32"/>
        <v>1465.7388847583638</v>
      </c>
      <c r="I290" s="386">
        <f t="shared" si="33"/>
        <v>86.730111524163547</v>
      </c>
      <c r="J290" s="393">
        <v>45</v>
      </c>
      <c r="K290" s="396">
        <f t="shared" si="38"/>
        <v>5933.9745724907052</v>
      </c>
      <c r="L290" s="210">
        <f t="shared" si="39"/>
        <v>5.5999999999999999E-3</v>
      </c>
      <c r="M290" s="211">
        <f t="shared" si="39"/>
        <v>3.7000000000000002E-3</v>
      </c>
    </row>
    <row r="291" spans="1:13" s="193" customFormat="1" ht="16.5" customHeight="1" x14ac:dyDescent="0.2">
      <c r="A291" s="372">
        <v>270</v>
      </c>
      <c r="B291" s="120">
        <f t="shared" si="34"/>
        <v>180</v>
      </c>
      <c r="C291" s="371">
        <f t="shared" si="35"/>
        <v>270</v>
      </c>
      <c r="D291" s="78">
        <v>45170</v>
      </c>
      <c r="E291" s="209">
        <v>29455</v>
      </c>
      <c r="F291" s="344">
        <f t="shared" si="36"/>
        <v>3011.3333333333335</v>
      </c>
      <c r="G291" s="394">
        <f t="shared" si="37"/>
        <v>1309.1111111111111</v>
      </c>
      <c r="H291" s="385">
        <f t="shared" si="32"/>
        <v>1460.3102222222221</v>
      </c>
      <c r="I291" s="386">
        <f t="shared" si="33"/>
        <v>86.408888888888882</v>
      </c>
      <c r="J291" s="393">
        <v>45</v>
      </c>
      <c r="K291" s="396">
        <f t="shared" si="38"/>
        <v>5912.1635555555558</v>
      </c>
      <c r="L291" s="210">
        <f t="shared" si="39"/>
        <v>5.5999999999999999E-3</v>
      </c>
      <c r="M291" s="211">
        <f t="shared" si="39"/>
        <v>3.7000000000000002E-3</v>
      </c>
    </row>
    <row r="292" spans="1:13" s="193" customFormat="1" ht="16.5" customHeight="1" x14ac:dyDescent="0.2">
      <c r="A292" s="370">
        <v>271</v>
      </c>
      <c r="B292" s="120">
        <f t="shared" si="34"/>
        <v>180.66666666666666</v>
      </c>
      <c r="C292" s="371">
        <f t="shared" si="35"/>
        <v>271</v>
      </c>
      <c r="D292" s="78">
        <v>45170</v>
      </c>
      <c r="E292" s="209">
        <v>29455</v>
      </c>
      <c r="F292" s="344">
        <f t="shared" si="36"/>
        <v>3000.2214022140224</v>
      </c>
      <c r="G292" s="394">
        <f t="shared" si="37"/>
        <v>1304.2804428044278</v>
      </c>
      <c r="H292" s="385">
        <f t="shared" si="32"/>
        <v>1454.9216236162363</v>
      </c>
      <c r="I292" s="386">
        <f t="shared" si="33"/>
        <v>86.090036900369014</v>
      </c>
      <c r="J292" s="393">
        <v>45</v>
      </c>
      <c r="K292" s="396">
        <f t="shared" si="38"/>
        <v>5890.5135055350565</v>
      </c>
      <c r="L292" s="210">
        <f t="shared" si="39"/>
        <v>5.4999999999999997E-3</v>
      </c>
      <c r="M292" s="211">
        <f t="shared" si="39"/>
        <v>3.7000000000000002E-3</v>
      </c>
    </row>
    <row r="293" spans="1:13" s="193" customFormat="1" ht="16.5" customHeight="1" x14ac:dyDescent="0.2">
      <c r="A293" s="370">
        <v>272</v>
      </c>
      <c r="B293" s="120">
        <f t="shared" si="34"/>
        <v>181.33333333333334</v>
      </c>
      <c r="C293" s="371">
        <f t="shared" si="35"/>
        <v>272</v>
      </c>
      <c r="D293" s="78">
        <v>45170</v>
      </c>
      <c r="E293" s="209">
        <v>29455</v>
      </c>
      <c r="F293" s="344">
        <f t="shared" si="36"/>
        <v>2989.1911764705878</v>
      </c>
      <c r="G293" s="394">
        <f t="shared" si="37"/>
        <v>1299.4852941176468</v>
      </c>
      <c r="H293" s="385">
        <f t="shared" si="32"/>
        <v>1449.5726470588231</v>
      </c>
      <c r="I293" s="386">
        <f t="shared" si="33"/>
        <v>85.773529411764684</v>
      </c>
      <c r="J293" s="393">
        <v>45</v>
      </c>
      <c r="K293" s="396">
        <f t="shared" si="38"/>
        <v>5869.0226470588223</v>
      </c>
      <c r="L293" s="210">
        <f t="shared" si="39"/>
        <v>5.4999999999999997E-3</v>
      </c>
      <c r="M293" s="211">
        <f t="shared" si="39"/>
        <v>3.7000000000000002E-3</v>
      </c>
    </row>
    <row r="294" spans="1:13" s="193" customFormat="1" ht="16.5" customHeight="1" x14ac:dyDescent="0.2">
      <c r="A294" s="370">
        <v>273</v>
      </c>
      <c r="B294" s="120">
        <f t="shared" si="34"/>
        <v>182</v>
      </c>
      <c r="C294" s="371">
        <f t="shared" si="35"/>
        <v>273</v>
      </c>
      <c r="D294" s="78">
        <v>45170</v>
      </c>
      <c r="E294" s="209">
        <v>29455</v>
      </c>
      <c r="F294" s="344">
        <f t="shared" si="36"/>
        <v>2978.2417582417584</v>
      </c>
      <c r="G294" s="394">
        <f t="shared" si="37"/>
        <v>1294.7252747252746</v>
      </c>
      <c r="H294" s="385">
        <f t="shared" si="32"/>
        <v>1444.2628571428572</v>
      </c>
      <c r="I294" s="386">
        <f t="shared" si="33"/>
        <v>85.459340659340668</v>
      </c>
      <c r="J294" s="393">
        <v>45</v>
      </c>
      <c r="K294" s="396">
        <f t="shared" si="38"/>
        <v>5847.6892307692315</v>
      </c>
      <c r="L294" s="210">
        <f t="shared" si="39"/>
        <v>5.4999999999999997E-3</v>
      </c>
      <c r="M294" s="211">
        <f t="shared" si="39"/>
        <v>3.7000000000000002E-3</v>
      </c>
    </row>
    <row r="295" spans="1:13" s="193" customFormat="1" ht="16.5" customHeight="1" x14ac:dyDescent="0.2">
      <c r="A295" s="370">
        <v>274</v>
      </c>
      <c r="B295" s="120">
        <f t="shared" si="34"/>
        <v>182.66666666666666</v>
      </c>
      <c r="C295" s="371">
        <f t="shared" si="35"/>
        <v>274</v>
      </c>
      <c r="D295" s="78">
        <v>45170</v>
      </c>
      <c r="E295" s="209">
        <v>29455</v>
      </c>
      <c r="F295" s="344">
        <f t="shared" si="36"/>
        <v>2967.3722627737229</v>
      </c>
      <c r="G295" s="394">
        <f t="shared" si="37"/>
        <v>1290</v>
      </c>
      <c r="H295" s="385">
        <f t="shared" si="32"/>
        <v>1438.9918248175181</v>
      </c>
      <c r="I295" s="386">
        <f t="shared" si="33"/>
        <v>85.147445255474452</v>
      </c>
      <c r="J295" s="393">
        <v>45</v>
      </c>
      <c r="K295" s="396">
        <f t="shared" si="38"/>
        <v>5826.5115328467155</v>
      </c>
      <c r="L295" s="210">
        <f t="shared" si="39"/>
        <v>5.4999999999999997E-3</v>
      </c>
      <c r="M295" s="211">
        <f t="shared" si="39"/>
        <v>3.5999999999999999E-3</v>
      </c>
    </row>
    <row r="296" spans="1:13" s="193" customFormat="1" ht="16.5" customHeight="1" x14ac:dyDescent="0.2">
      <c r="A296" s="370">
        <v>275</v>
      </c>
      <c r="B296" s="120">
        <f t="shared" si="34"/>
        <v>183.33333333333334</v>
      </c>
      <c r="C296" s="371">
        <f t="shared" si="35"/>
        <v>275</v>
      </c>
      <c r="D296" s="78">
        <v>45170</v>
      </c>
      <c r="E296" s="209">
        <v>29455</v>
      </c>
      <c r="F296" s="344">
        <f t="shared" si="36"/>
        <v>2956.5818181818181</v>
      </c>
      <c r="G296" s="394">
        <f t="shared" si="37"/>
        <v>1285.3090909090909</v>
      </c>
      <c r="H296" s="385">
        <f t="shared" si="32"/>
        <v>1433.7591272727273</v>
      </c>
      <c r="I296" s="386">
        <f t="shared" si="33"/>
        <v>84.837818181818179</v>
      </c>
      <c r="J296" s="393">
        <v>45</v>
      </c>
      <c r="K296" s="396">
        <f t="shared" si="38"/>
        <v>5805.4878545454549</v>
      </c>
      <c r="L296" s="210">
        <f t="shared" si="39"/>
        <v>5.4999999999999997E-3</v>
      </c>
      <c r="M296" s="211">
        <f t="shared" si="39"/>
        <v>3.5999999999999999E-3</v>
      </c>
    </row>
    <row r="297" spans="1:13" s="193" customFormat="1" ht="16.5" customHeight="1" x14ac:dyDescent="0.2">
      <c r="A297" s="370">
        <v>276</v>
      </c>
      <c r="B297" s="120">
        <f t="shared" si="34"/>
        <v>184</v>
      </c>
      <c r="C297" s="371">
        <f t="shared" si="35"/>
        <v>276</v>
      </c>
      <c r="D297" s="78">
        <v>45170</v>
      </c>
      <c r="E297" s="209">
        <v>29455</v>
      </c>
      <c r="F297" s="344">
        <f t="shared" si="36"/>
        <v>2945.869565217391</v>
      </c>
      <c r="G297" s="394">
        <f t="shared" si="37"/>
        <v>1280.6521739130435</v>
      </c>
      <c r="H297" s="385">
        <f t="shared" si="32"/>
        <v>1428.5643478260865</v>
      </c>
      <c r="I297" s="386">
        <f t="shared" si="33"/>
        <v>84.53043478260868</v>
      </c>
      <c r="J297" s="393">
        <v>45</v>
      </c>
      <c r="K297" s="396">
        <f t="shared" si="38"/>
        <v>5784.616521739129</v>
      </c>
      <c r="L297" s="210">
        <f t="shared" si="39"/>
        <v>5.4000000000000003E-3</v>
      </c>
      <c r="M297" s="211">
        <f t="shared" si="39"/>
        <v>3.5999999999999999E-3</v>
      </c>
    </row>
    <row r="298" spans="1:13" s="193" customFormat="1" ht="16.5" customHeight="1" x14ac:dyDescent="0.2">
      <c r="A298" s="370">
        <v>277</v>
      </c>
      <c r="B298" s="120">
        <f t="shared" si="34"/>
        <v>184.66666666666666</v>
      </c>
      <c r="C298" s="371">
        <f t="shared" si="35"/>
        <v>277</v>
      </c>
      <c r="D298" s="78">
        <v>45170</v>
      </c>
      <c r="E298" s="209">
        <v>29455</v>
      </c>
      <c r="F298" s="344">
        <f t="shared" si="36"/>
        <v>2935.2346570397112</v>
      </c>
      <c r="G298" s="394">
        <f t="shared" si="37"/>
        <v>1276.0288808664261</v>
      </c>
      <c r="H298" s="385">
        <f t="shared" si="32"/>
        <v>1423.4070758122743</v>
      </c>
      <c r="I298" s="386">
        <f t="shared" si="33"/>
        <v>84.225270758122747</v>
      </c>
      <c r="J298" s="393">
        <v>45</v>
      </c>
      <c r="K298" s="396">
        <f t="shared" si="38"/>
        <v>5763.8958844765348</v>
      </c>
      <c r="L298" s="210">
        <f t="shared" si="39"/>
        <v>5.4000000000000003E-3</v>
      </c>
      <c r="M298" s="211">
        <f t="shared" si="39"/>
        <v>3.5999999999999999E-3</v>
      </c>
    </row>
    <row r="299" spans="1:13" s="193" customFormat="1" ht="16.5" customHeight="1" x14ac:dyDescent="0.2">
      <c r="A299" s="370">
        <v>278</v>
      </c>
      <c r="B299" s="120">
        <f t="shared" si="34"/>
        <v>185.33333333333334</v>
      </c>
      <c r="C299" s="371">
        <f t="shared" si="35"/>
        <v>278</v>
      </c>
      <c r="D299" s="78">
        <v>45170</v>
      </c>
      <c r="E299" s="209">
        <v>29455</v>
      </c>
      <c r="F299" s="344">
        <f t="shared" si="36"/>
        <v>2924.6762589928057</v>
      </c>
      <c r="G299" s="394">
        <f t="shared" si="37"/>
        <v>1271.4388489208634</v>
      </c>
      <c r="H299" s="385">
        <f t="shared" si="32"/>
        <v>1418.2869064748199</v>
      </c>
      <c r="I299" s="386">
        <f t="shared" si="33"/>
        <v>83.922302158273382</v>
      </c>
      <c r="J299" s="393">
        <v>45</v>
      </c>
      <c r="K299" s="396">
        <f t="shared" si="38"/>
        <v>5743.324316546762</v>
      </c>
      <c r="L299" s="210">
        <f t="shared" si="39"/>
        <v>5.4000000000000003E-3</v>
      </c>
      <c r="M299" s="211">
        <f t="shared" si="39"/>
        <v>3.5999999999999999E-3</v>
      </c>
    </row>
    <row r="300" spans="1:13" s="193" customFormat="1" ht="16.5" customHeight="1" x14ac:dyDescent="0.2">
      <c r="A300" s="370">
        <v>279</v>
      </c>
      <c r="B300" s="120">
        <f t="shared" si="34"/>
        <v>186</v>
      </c>
      <c r="C300" s="371">
        <f t="shared" si="35"/>
        <v>279</v>
      </c>
      <c r="D300" s="78">
        <v>45170</v>
      </c>
      <c r="E300" s="209">
        <v>29455</v>
      </c>
      <c r="F300" s="344">
        <f t="shared" si="36"/>
        <v>2914.1935483870971</v>
      </c>
      <c r="G300" s="394">
        <f t="shared" si="37"/>
        <v>1266.8817204301074</v>
      </c>
      <c r="H300" s="385">
        <f t="shared" si="32"/>
        <v>1413.2034408602149</v>
      </c>
      <c r="I300" s="386">
        <f t="shared" si="33"/>
        <v>83.621505376344089</v>
      </c>
      <c r="J300" s="393">
        <v>45</v>
      </c>
      <c r="K300" s="396">
        <f t="shared" si="38"/>
        <v>5722.9002150537635</v>
      </c>
      <c r="L300" s="210">
        <f t="shared" si="39"/>
        <v>5.4000000000000003E-3</v>
      </c>
      <c r="M300" s="211">
        <f t="shared" si="39"/>
        <v>3.5999999999999999E-3</v>
      </c>
    </row>
    <row r="301" spans="1:13" s="193" customFormat="1" ht="16.5" customHeight="1" x14ac:dyDescent="0.2">
      <c r="A301" s="372">
        <v>280</v>
      </c>
      <c r="B301" s="120">
        <f t="shared" si="34"/>
        <v>186.66666666666666</v>
      </c>
      <c r="C301" s="371">
        <f t="shared" si="35"/>
        <v>280</v>
      </c>
      <c r="D301" s="78">
        <v>45170</v>
      </c>
      <c r="E301" s="209">
        <v>29455</v>
      </c>
      <c r="F301" s="344">
        <f t="shared" si="36"/>
        <v>2903.7857142857142</v>
      </c>
      <c r="G301" s="394">
        <f t="shared" si="37"/>
        <v>1262.3571428571429</v>
      </c>
      <c r="H301" s="385">
        <f t="shared" si="32"/>
        <v>1408.1562857142856</v>
      </c>
      <c r="I301" s="386">
        <f t="shared" si="33"/>
        <v>83.322857142857146</v>
      </c>
      <c r="J301" s="393">
        <v>45</v>
      </c>
      <c r="K301" s="396">
        <f t="shared" si="38"/>
        <v>5702.6219999999994</v>
      </c>
      <c r="L301" s="210">
        <f t="shared" si="39"/>
        <v>5.4000000000000003E-3</v>
      </c>
      <c r="M301" s="211">
        <f t="shared" si="39"/>
        <v>3.5999999999999999E-3</v>
      </c>
    </row>
    <row r="302" spans="1:13" s="193" customFormat="1" ht="16.5" customHeight="1" x14ac:dyDescent="0.2">
      <c r="A302" s="370">
        <v>281</v>
      </c>
      <c r="B302" s="120">
        <f t="shared" si="34"/>
        <v>187.33333333333334</v>
      </c>
      <c r="C302" s="371">
        <f t="shared" si="35"/>
        <v>281</v>
      </c>
      <c r="D302" s="78">
        <v>45170</v>
      </c>
      <c r="E302" s="209">
        <v>29455</v>
      </c>
      <c r="F302" s="344">
        <f t="shared" si="36"/>
        <v>2893.4519572953736</v>
      </c>
      <c r="G302" s="394">
        <f t="shared" si="37"/>
        <v>1257.864768683274</v>
      </c>
      <c r="H302" s="385">
        <f t="shared" si="32"/>
        <v>1403.1450533807829</v>
      </c>
      <c r="I302" s="386">
        <f t="shared" si="33"/>
        <v>83.026334519572956</v>
      </c>
      <c r="J302" s="393">
        <v>45</v>
      </c>
      <c r="K302" s="396">
        <f t="shared" si="38"/>
        <v>5682.4881138790033</v>
      </c>
      <c r="L302" s="210">
        <f t="shared" si="39"/>
        <v>5.3E-3</v>
      </c>
      <c r="M302" s="211">
        <f t="shared" si="39"/>
        <v>3.5999999999999999E-3</v>
      </c>
    </row>
    <row r="303" spans="1:13" s="193" customFormat="1" ht="16.5" customHeight="1" x14ac:dyDescent="0.2">
      <c r="A303" s="370">
        <v>282</v>
      </c>
      <c r="B303" s="120">
        <f t="shared" si="34"/>
        <v>188</v>
      </c>
      <c r="C303" s="371">
        <f t="shared" si="35"/>
        <v>282</v>
      </c>
      <c r="D303" s="78">
        <v>45170</v>
      </c>
      <c r="E303" s="209">
        <v>29455</v>
      </c>
      <c r="F303" s="344">
        <f t="shared" si="36"/>
        <v>2883.1914893617022</v>
      </c>
      <c r="G303" s="394">
        <f t="shared" si="37"/>
        <v>1253.4042553191489</v>
      </c>
      <c r="H303" s="385">
        <f t="shared" si="32"/>
        <v>1398.1693617021276</v>
      </c>
      <c r="I303" s="386">
        <f t="shared" si="33"/>
        <v>82.731914893617031</v>
      </c>
      <c r="J303" s="393">
        <v>45</v>
      </c>
      <c r="K303" s="396">
        <f t="shared" si="38"/>
        <v>5662.4970212765957</v>
      </c>
      <c r="L303" s="210">
        <f t="shared" si="39"/>
        <v>5.3E-3</v>
      </c>
      <c r="M303" s="211">
        <f t="shared" si="39"/>
        <v>3.5000000000000001E-3</v>
      </c>
    </row>
    <row r="304" spans="1:13" s="193" customFormat="1" ht="16.5" customHeight="1" x14ac:dyDescent="0.2">
      <c r="A304" s="370">
        <v>283</v>
      </c>
      <c r="B304" s="120">
        <f t="shared" si="34"/>
        <v>188.66666666666666</v>
      </c>
      <c r="C304" s="371">
        <f t="shared" si="35"/>
        <v>283</v>
      </c>
      <c r="D304" s="78">
        <v>45170</v>
      </c>
      <c r="E304" s="209">
        <v>29455</v>
      </c>
      <c r="F304" s="344">
        <f t="shared" si="36"/>
        <v>2873.0035335689049</v>
      </c>
      <c r="G304" s="394">
        <f t="shared" si="37"/>
        <v>1248.9752650176679</v>
      </c>
      <c r="H304" s="385">
        <f t="shared" si="32"/>
        <v>1393.2288339222616</v>
      </c>
      <c r="I304" s="386">
        <f t="shared" si="33"/>
        <v>82.439575971731472</v>
      </c>
      <c r="J304" s="393">
        <v>45</v>
      </c>
      <c r="K304" s="396">
        <f t="shared" si="38"/>
        <v>5642.6472084805664</v>
      </c>
      <c r="L304" s="210">
        <f t="shared" si="39"/>
        <v>5.3E-3</v>
      </c>
      <c r="M304" s="211">
        <f t="shared" si="39"/>
        <v>3.5000000000000001E-3</v>
      </c>
    </row>
    <row r="305" spans="1:13" s="193" customFormat="1" ht="16.5" customHeight="1" x14ac:dyDescent="0.2">
      <c r="A305" s="370">
        <v>284</v>
      </c>
      <c r="B305" s="120">
        <f t="shared" si="34"/>
        <v>189.33333333333334</v>
      </c>
      <c r="C305" s="371">
        <f t="shared" si="35"/>
        <v>284</v>
      </c>
      <c r="D305" s="78">
        <v>45170</v>
      </c>
      <c r="E305" s="209">
        <v>29455</v>
      </c>
      <c r="F305" s="344">
        <f t="shared" si="36"/>
        <v>2862.8873239436621</v>
      </c>
      <c r="G305" s="394">
        <f t="shared" si="37"/>
        <v>1244.5774647887324</v>
      </c>
      <c r="H305" s="385">
        <f t="shared" si="32"/>
        <v>1388.3230985915493</v>
      </c>
      <c r="I305" s="386">
        <f t="shared" si="33"/>
        <v>82.149295774647896</v>
      </c>
      <c r="J305" s="393">
        <v>45</v>
      </c>
      <c r="K305" s="396">
        <f t="shared" si="38"/>
        <v>5622.937183098592</v>
      </c>
      <c r="L305" s="210">
        <f t="shared" si="39"/>
        <v>5.3E-3</v>
      </c>
      <c r="M305" s="211">
        <f t="shared" si="39"/>
        <v>3.5000000000000001E-3</v>
      </c>
    </row>
    <row r="306" spans="1:13" s="193" customFormat="1" ht="16.5" customHeight="1" x14ac:dyDescent="0.2">
      <c r="A306" s="370">
        <v>285</v>
      </c>
      <c r="B306" s="120">
        <f t="shared" si="34"/>
        <v>190</v>
      </c>
      <c r="C306" s="371">
        <f t="shared" si="35"/>
        <v>285</v>
      </c>
      <c r="D306" s="78">
        <v>45170</v>
      </c>
      <c r="E306" s="209">
        <v>29455</v>
      </c>
      <c r="F306" s="344">
        <f t="shared" si="36"/>
        <v>2852.8421052631579</v>
      </c>
      <c r="G306" s="394">
        <f t="shared" si="37"/>
        <v>1240.2105263157894</v>
      </c>
      <c r="H306" s="385">
        <f t="shared" si="32"/>
        <v>1383.4517894736841</v>
      </c>
      <c r="I306" s="386">
        <f t="shared" si="33"/>
        <v>81.861052631578957</v>
      </c>
      <c r="J306" s="393">
        <v>45</v>
      </c>
      <c r="K306" s="396">
        <f t="shared" si="38"/>
        <v>5603.3654736842109</v>
      </c>
      <c r="L306" s="210">
        <f t="shared" si="39"/>
        <v>5.3E-3</v>
      </c>
      <c r="M306" s="211">
        <f t="shared" si="39"/>
        <v>3.5000000000000001E-3</v>
      </c>
    </row>
    <row r="307" spans="1:13" s="193" customFormat="1" ht="16.5" customHeight="1" x14ac:dyDescent="0.2">
      <c r="A307" s="370">
        <v>286</v>
      </c>
      <c r="B307" s="120">
        <f t="shared" si="34"/>
        <v>190.66666666666666</v>
      </c>
      <c r="C307" s="371">
        <f t="shared" si="35"/>
        <v>286</v>
      </c>
      <c r="D307" s="78">
        <v>45170</v>
      </c>
      <c r="E307" s="209">
        <v>29455</v>
      </c>
      <c r="F307" s="344">
        <f t="shared" si="36"/>
        <v>2842.867132867133</v>
      </c>
      <c r="G307" s="394">
        <f t="shared" si="37"/>
        <v>1235.8741258741259</v>
      </c>
      <c r="H307" s="385">
        <f t="shared" si="32"/>
        <v>1378.6145454545454</v>
      </c>
      <c r="I307" s="386">
        <f t="shared" si="33"/>
        <v>81.574825174825179</v>
      </c>
      <c r="J307" s="393">
        <v>45</v>
      </c>
      <c r="K307" s="396">
        <f t="shared" si="38"/>
        <v>5583.9306293706295</v>
      </c>
      <c r="L307" s="210">
        <f t="shared" si="39"/>
        <v>5.1999999999999998E-3</v>
      </c>
      <c r="M307" s="211">
        <f t="shared" si="39"/>
        <v>3.5000000000000001E-3</v>
      </c>
    </row>
    <row r="308" spans="1:13" s="193" customFormat="1" ht="16.5" customHeight="1" x14ac:dyDescent="0.2">
      <c r="A308" s="370">
        <v>287</v>
      </c>
      <c r="B308" s="120">
        <f t="shared" si="34"/>
        <v>191.33333333333334</v>
      </c>
      <c r="C308" s="371">
        <f t="shared" si="35"/>
        <v>287</v>
      </c>
      <c r="D308" s="78">
        <v>45170</v>
      </c>
      <c r="E308" s="209">
        <v>29455</v>
      </c>
      <c r="F308" s="344">
        <f t="shared" si="36"/>
        <v>2832.9616724738676</v>
      </c>
      <c r="G308" s="394">
        <f t="shared" si="37"/>
        <v>1231.5679442508711</v>
      </c>
      <c r="H308" s="385">
        <f t="shared" si="32"/>
        <v>1373.8110104529617</v>
      </c>
      <c r="I308" s="386">
        <f t="shared" si="33"/>
        <v>81.290592334494775</v>
      </c>
      <c r="J308" s="393">
        <v>45</v>
      </c>
      <c r="K308" s="396">
        <f t="shared" si="38"/>
        <v>5564.6312195121955</v>
      </c>
      <c r="L308" s="210">
        <f t="shared" si="39"/>
        <v>5.1999999999999998E-3</v>
      </c>
      <c r="M308" s="211">
        <f t="shared" si="39"/>
        <v>3.5000000000000001E-3</v>
      </c>
    </row>
    <row r="309" spans="1:13" s="193" customFormat="1" ht="16.5" customHeight="1" x14ac:dyDescent="0.2">
      <c r="A309" s="370">
        <v>288</v>
      </c>
      <c r="B309" s="120">
        <f t="shared" si="34"/>
        <v>192</v>
      </c>
      <c r="C309" s="371">
        <f t="shared" si="35"/>
        <v>288</v>
      </c>
      <c r="D309" s="78">
        <v>45170</v>
      </c>
      <c r="E309" s="209">
        <v>29455</v>
      </c>
      <c r="F309" s="344">
        <f t="shared" si="36"/>
        <v>2823.125</v>
      </c>
      <c r="G309" s="394">
        <f t="shared" si="37"/>
        <v>1227.2916666666665</v>
      </c>
      <c r="H309" s="385">
        <f t="shared" si="32"/>
        <v>1369.0408333333332</v>
      </c>
      <c r="I309" s="386">
        <f t="shared" si="33"/>
        <v>81.008333333333326</v>
      </c>
      <c r="J309" s="393">
        <v>45</v>
      </c>
      <c r="K309" s="396">
        <f t="shared" si="38"/>
        <v>5545.4658333333327</v>
      </c>
      <c r="L309" s="210">
        <f t="shared" si="39"/>
        <v>5.1999999999999998E-3</v>
      </c>
      <c r="M309" s="211">
        <f t="shared" si="39"/>
        <v>3.5000000000000001E-3</v>
      </c>
    </row>
    <row r="310" spans="1:13" s="193" customFormat="1" ht="16.5" customHeight="1" x14ac:dyDescent="0.2">
      <c r="A310" s="370">
        <v>289</v>
      </c>
      <c r="B310" s="120">
        <f t="shared" si="34"/>
        <v>192.66666666666666</v>
      </c>
      <c r="C310" s="371">
        <f t="shared" si="35"/>
        <v>289</v>
      </c>
      <c r="D310" s="78">
        <v>45170</v>
      </c>
      <c r="E310" s="209">
        <v>29455</v>
      </c>
      <c r="F310" s="344">
        <f t="shared" si="36"/>
        <v>2813.3564013840833</v>
      </c>
      <c r="G310" s="394">
        <f t="shared" si="37"/>
        <v>1223.044982698962</v>
      </c>
      <c r="H310" s="385">
        <f t="shared" si="32"/>
        <v>1364.3036678200692</v>
      </c>
      <c r="I310" s="386">
        <f t="shared" si="33"/>
        <v>80.728027681660905</v>
      </c>
      <c r="J310" s="393">
        <v>45</v>
      </c>
      <c r="K310" s="396">
        <f t="shared" si="38"/>
        <v>5526.4330795847754</v>
      </c>
      <c r="L310" s="210">
        <f t="shared" si="39"/>
        <v>5.1999999999999998E-3</v>
      </c>
      <c r="M310" s="211">
        <f t="shared" si="39"/>
        <v>3.5000000000000001E-3</v>
      </c>
    </row>
    <row r="311" spans="1:13" s="193" customFormat="1" ht="16.5" customHeight="1" x14ac:dyDescent="0.2">
      <c r="A311" s="372">
        <v>290</v>
      </c>
      <c r="B311" s="120">
        <f t="shared" si="34"/>
        <v>193.33333333333334</v>
      </c>
      <c r="C311" s="371">
        <f t="shared" si="35"/>
        <v>290</v>
      </c>
      <c r="D311" s="78">
        <v>45170</v>
      </c>
      <c r="E311" s="209">
        <v>29455</v>
      </c>
      <c r="F311" s="344">
        <f t="shared" si="36"/>
        <v>2803.655172413793</v>
      </c>
      <c r="G311" s="394">
        <f t="shared" si="37"/>
        <v>1218.8275862068965</v>
      </c>
      <c r="H311" s="385">
        <f t="shared" si="32"/>
        <v>1359.5991724137928</v>
      </c>
      <c r="I311" s="386">
        <f t="shared" si="33"/>
        <v>80.449655172413784</v>
      </c>
      <c r="J311" s="393">
        <v>45</v>
      </c>
      <c r="K311" s="396">
        <f t="shared" si="38"/>
        <v>5507.5315862068965</v>
      </c>
      <c r="L311" s="210">
        <f t="shared" si="39"/>
        <v>5.1999999999999998E-3</v>
      </c>
      <c r="M311" s="211">
        <f t="shared" si="39"/>
        <v>3.3999999999999998E-3</v>
      </c>
    </row>
    <row r="312" spans="1:13" s="193" customFormat="1" ht="16.5" customHeight="1" x14ac:dyDescent="0.2">
      <c r="A312" s="370">
        <v>291</v>
      </c>
      <c r="B312" s="120">
        <f t="shared" si="34"/>
        <v>194</v>
      </c>
      <c r="C312" s="371">
        <f t="shared" si="35"/>
        <v>291</v>
      </c>
      <c r="D312" s="78">
        <v>45170</v>
      </c>
      <c r="E312" s="209">
        <v>29455</v>
      </c>
      <c r="F312" s="344">
        <f t="shared" si="36"/>
        <v>2794.0206185567013</v>
      </c>
      <c r="G312" s="394">
        <f t="shared" si="37"/>
        <v>1214.6391752577319</v>
      </c>
      <c r="H312" s="385">
        <f t="shared" si="32"/>
        <v>1354.9270103092783</v>
      </c>
      <c r="I312" s="386">
        <f t="shared" si="33"/>
        <v>80.173195876288659</v>
      </c>
      <c r="J312" s="393">
        <v>45</v>
      </c>
      <c r="K312" s="396">
        <f t="shared" si="38"/>
        <v>5488.76</v>
      </c>
      <c r="L312" s="210">
        <f t="shared" si="39"/>
        <v>5.1999999999999998E-3</v>
      </c>
      <c r="M312" s="211">
        <f t="shared" si="39"/>
        <v>3.3999999999999998E-3</v>
      </c>
    </row>
    <row r="313" spans="1:13" s="193" customFormat="1" ht="16.5" customHeight="1" x14ac:dyDescent="0.2">
      <c r="A313" s="370">
        <v>292</v>
      </c>
      <c r="B313" s="120">
        <f t="shared" si="34"/>
        <v>194.66666666666666</v>
      </c>
      <c r="C313" s="371">
        <f t="shared" si="35"/>
        <v>292</v>
      </c>
      <c r="D313" s="78">
        <v>45170</v>
      </c>
      <c r="E313" s="209">
        <v>29455</v>
      </c>
      <c r="F313" s="344">
        <f t="shared" si="36"/>
        <v>2784.4520547945208</v>
      </c>
      <c r="G313" s="394">
        <f t="shared" si="37"/>
        <v>1210.4794520547944</v>
      </c>
      <c r="H313" s="385">
        <f t="shared" si="32"/>
        <v>1350.2868493150684</v>
      </c>
      <c r="I313" s="386">
        <f t="shared" si="33"/>
        <v>79.898630136986299</v>
      </c>
      <c r="J313" s="393">
        <v>45</v>
      </c>
      <c r="K313" s="396">
        <f t="shared" si="38"/>
        <v>5470.1169863013693</v>
      </c>
      <c r="L313" s="210">
        <f t="shared" si="39"/>
        <v>5.1000000000000004E-3</v>
      </c>
      <c r="M313" s="211">
        <f t="shared" si="39"/>
        <v>3.3999999999999998E-3</v>
      </c>
    </row>
    <row r="314" spans="1:13" s="193" customFormat="1" ht="16.5" customHeight="1" x14ac:dyDescent="0.2">
      <c r="A314" s="370">
        <v>293</v>
      </c>
      <c r="B314" s="120">
        <f t="shared" si="34"/>
        <v>195.33333333333334</v>
      </c>
      <c r="C314" s="371">
        <f t="shared" si="35"/>
        <v>293</v>
      </c>
      <c r="D314" s="78">
        <v>45170</v>
      </c>
      <c r="E314" s="209">
        <v>29455</v>
      </c>
      <c r="F314" s="344">
        <f t="shared" si="36"/>
        <v>2774.9488054607509</v>
      </c>
      <c r="G314" s="394">
        <f t="shared" si="37"/>
        <v>1206.3481228668941</v>
      </c>
      <c r="H314" s="385">
        <f t="shared" si="32"/>
        <v>1345.678361774744</v>
      </c>
      <c r="I314" s="386">
        <f t="shared" si="33"/>
        <v>79.625938566552904</v>
      </c>
      <c r="J314" s="393">
        <v>45</v>
      </c>
      <c r="K314" s="396">
        <f t="shared" si="38"/>
        <v>5451.601228668942</v>
      </c>
      <c r="L314" s="210">
        <f t="shared" si="39"/>
        <v>5.1000000000000004E-3</v>
      </c>
      <c r="M314" s="211">
        <f t="shared" si="39"/>
        <v>3.3999999999999998E-3</v>
      </c>
    </row>
    <row r="315" spans="1:13" s="193" customFormat="1" ht="16.5" customHeight="1" x14ac:dyDescent="0.2">
      <c r="A315" s="370">
        <v>294</v>
      </c>
      <c r="B315" s="120">
        <f t="shared" si="34"/>
        <v>196</v>
      </c>
      <c r="C315" s="371">
        <f t="shared" si="35"/>
        <v>294</v>
      </c>
      <c r="D315" s="78">
        <v>45170</v>
      </c>
      <c r="E315" s="209">
        <v>29455</v>
      </c>
      <c r="F315" s="344">
        <f t="shared" si="36"/>
        <v>2765.5102040816323</v>
      </c>
      <c r="G315" s="394">
        <f t="shared" si="37"/>
        <v>1202.2448979591836</v>
      </c>
      <c r="H315" s="385">
        <f t="shared" si="32"/>
        <v>1341.1012244897956</v>
      </c>
      <c r="I315" s="386">
        <f t="shared" si="33"/>
        <v>79.35510204081632</v>
      </c>
      <c r="J315" s="393">
        <v>45</v>
      </c>
      <c r="K315" s="396">
        <f t="shared" si="38"/>
        <v>5433.2114285714279</v>
      </c>
      <c r="L315" s="210">
        <f t="shared" si="39"/>
        <v>5.1000000000000004E-3</v>
      </c>
      <c r="M315" s="211">
        <f t="shared" si="39"/>
        <v>3.3999999999999998E-3</v>
      </c>
    </row>
    <row r="316" spans="1:13" s="193" customFormat="1" ht="16.5" customHeight="1" x14ac:dyDescent="0.2">
      <c r="A316" s="370">
        <v>295</v>
      </c>
      <c r="B316" s="120">
        <f t="shared" si="34"/>
        <v>196.66666666666666</v>
      </c>
      <c r="C316" s="371">
        <f t="shared" si="35"/>
        <v>295</v>
      </c>
      <c r="D316" s="78">
        <v>45170</v>
      </c>
      <c r="E316" s="209">
        <v>29455</v>
      </c>
      <c r="F316" s="344">
        <f t="shared" si="36"/>
        <v>2756.1355932203396</v>
      </c>
      <c r="G316" s="394">
        <f t="shared" si="37"/>
        <v>1198.1694915254238</v>
      </c>
      <c r="H316" s="385">
        <f t="shared" si="32"/>
        <v>1336.555118644068</v>
      </c>
      <c r="I316" s="386">
        <f t="shared" si="33"/>
        <v>79.086101694915271</v>
      </c>
      <c r="J316" s="393">
        <v>45</v>
      </c>
      <c r="K316" s="396">
        <f t="shared" si="38"/>
        <v>5414.9463050847471</v>
      </c>
      <c r="L316" s="210">
        <f t="shared" si="39"/>
        <v>5.1000000000000004E-3</v>
      </c>
      <c r="M316" s="211">
        <f t="shared" si="39"/>
        <v>3.3999999999999998E-3</v>
      </c>
    </row>
    <row r="317" spans="1:13" s="193" customFormat="1" ht="16.5" customHeight="1" x14ac:dyDescent="0.2">
      <c r="A317" s="370">
        <v>296</v>
      </c>
      <c r="B317" s="120">
        <f t="shared" si="34"/>
        <v>197.33333333333334</v>
      </c>
      <c r="C317" s="371">
        <f t="shared" si="35"/>
        <v>296</v>
      </c>
      <c r="D317" s="78">
        <v>45170</v>
      </c>
      <c r="E317" s="209">
        <v>29455</v>
      </c>
      <c r="F317" s="344">
        <f t="shared" si="36"/>
        <v>2746.8243243243242</v>
      </c>
      <c r="G317" s="394">
        <f t="shared" si="37"/>
        <v>1194.1216216216217</v>
      </c>
      <c r="H317" s="385">
        <f t="shared" si="32"/>
        <v>1332.0397297297295</v>
      </c>
      <c r="I317" s="386">
        <f t="shared" si="33"/>
        <v>78.818918918918925</v>
      </c>
      <c r="J317" s="393">
        <v>45</v>
      </c>
      <c r="K317" s="396">
        <f t="shared" si="38"/>
        <v>5396.8045945945942</v>
      </c>
      <c r="L317" s="210">
        <f t="shared" si="39"/>
        <v>5.1000000000000004E-3</v>
      </c>
      <c r="M317" s="211">
        <f t="shared" si="39"/>
        <v>3.3999999999999998E-3</v>
      </c>
    </row>
    <row r="318" spans="1:13" s="193" customFormat="1" ht="16.5" customHeight="1" x14ac:dyDescent="0.2">
      <c r="A318" s="370">
        <v>297</v>
      </c>
      <c r="B318" s="120">
        <f t="shared" si="34"/>
        <v>198</v>
      </c>
      <c r="C318" s="371">
        <f t="shared" si="35"/>
        <v>297</v>
      </c>
      <c r="D318" s="78">
        <v>45170</v>
      </c>
      <c r="E318" s="209">
        <v>29455</v>
      </c>
      <c r="F318" s="344">
        <f t="shared" si="36"/>
        <v>2737.575757575758</v>
      </c>
      <c r="G318" s="394">
        <f t="shared" si="37"/>
        <v>1190.1010101010099</v>
      </c>
      <c r="H318" s="385">
        <f t="shared" si="32"/>
        <v>1327.5547474747473</v>
      </c>
      <c r="I318" s="386">
        <f t="shared" si="33"/>
        <v>78.553535353535352</v>
      </c>
      <c r="J318" s="393">
        <v>45</v>
      </c>
      <c r="K318" s="396">
        <f t="shared" si="38"/>
        <v>5378.7850505050501</v>
      </c>
      <c r="L318" s="210">
        <f t="shared" si="39"/>
        <v>5.1000000000000004E-3</v>
      </c>
      <c r="M318" s="211">
        <f t="shared" si="39"/>
        <v>3.3999999999999998E-3</v>
      </c>
    </row>
    <row r="319" spans="1:13" s="193" customFormat="1" ht="16.5" customHeight="1" x14ac:dyDescent="0.2">
      <c r="A319" s="370">
        <v>298</v>
      </c>
      <c r="B319" s="120">
        <f t="shared" si="34"/>
        <v>198.66666666666666</v>
      </c>
      <c r="C319" s="371">
        <f t="shared" si="35"/>
        <v>298</v>
      </c>
      <c r="D319" s="78">
        <v>45170</v>
      </c>
      <c r="E319" s="209">
        <v>29455</v>
      </c>
      <c r="F319" s="344">
        <f t="shared" si="36"/>
        <v>2728.3892617449669</v>
      </c>
      <c r="G319" s="394">
        <f t="shared" si="37"/>
        <v>1186.1073825503356</v>
      </c>
      <c r="H319" s="385">
        <f t="shared" si="32"/>
        <v>1323.0998657718121</v>
      </c>
      <c r="I319" s="386">
        <f t="shared" si="33"/>
        <v>78.289932885906055</v>
      </c>
      <c r="J319" s="393">
        <v>45</v>
      </c>
      <c r="K319" s="396">
        <f t="shared" si="38"/>
        <v>5360.8864429530204</v>
      </c>
      <c r="L319" s="210">
        <f t="shared" si="39"/>
        <v>5.0000000000000001E-3</v>
      </c>
      <c r="M319" s="211">
        <f t="shared" si="39"/>
        <v>3.3999999999999998E-3</v>
      </c>
    </row>
    <row r="320" spans="1:13" s="193" customFormat="1" ht="16.5" customHeight="1" x14ac:dyDescent="0.2">
      <c r="A320" s="370">
        <v>299</v>
      </c>
      <c r="B320" s="120">
        <f t="shared" si="34"/>
        <v>199.33333333333334</v>
      </c>
      <c r="C320" s="371">
        <f t="shared" si="35"/>
        <v>299</v>
      </c>
      <c r="D320" s="78">
        <v>45170</v>
      </c>
      <c r="E320" s="209">
        <v>29455</v>
      </c>
      <c r="F320" s="344">
        <f t="shared" si="36"/>
        <v>2719.2642140468224</v>
      </c>
      <c r="G320" s="394">
        <f t="shared" si="37"/>
        <v>1182.1404682274247</v>
      </c>
      <c r="H320" s="385">
        <f t="shared" si="32"/>
        <v>1318.6747826086953</v>
      </c>
      <c r="I320" s="386">
        <f t="shared" si="33"/>
        <v>78.028093645484944</v>
      </c>
      <c r="J320" s="393">
        <v>45</v>
      </c>
      <c r="K320" s="396">
        <f t="shared" si="38"/>
        <v>5343.107558528427</v>
      </c>
      <c r="L320" s="210">
        <f t="shared" si="39"/>
        <v>5.0000000000000001E-3</v>
      </c>
      <c r="M320" s="211">
        <f t="shared" si="39"/>
        <v>3.3E-3</v>
      </c>
    </row>
    <row r="321" spans="1:13" s="193" customFormat="1" ht="16.5" customHeight="1" x14ac:dyDescent="0.2">
      <c r="A321" s="372">
        <v>300</v>
      </c>
      <c r="B321" s="120">
        <f t="shared" si="34"/>
        <v>200</v>
      </c>
      <c r="C321" s="371">
        <f t="shared" si="35"/>
        <v>300</v>
      </c>
      <c r="D321" s="78">
        <v>45170</v>
      </c>
      <c r="E321" s="209">
        <v>29455</v>
      </c>
      <c r="F321" s="344">
        <f t="shared" si="36"/>
        <v>2710.2</v>
      </c>
      <c r="G321" s="394">
        <f t="shared" si="37"/>
        <v>1178.2</v>
      </c>
      <c r="H321" s="385">
        <f t="shared" si="32"/>
        <v>1314.2791999999997</v>
      </c>
      <c r="I321" s="386">
        <f t="shared" si="33"/>
        <v>77.768000000000001</v>
      </c>
      <c r="J321" s="393">
        <v>45</v>
      </c>
      <c r="K321" s="396">
        <f t="shared" si="38"/>
        <v>5325.4471999999996</v>
      </c>
      <c r="L321" s="210">
        <f t="shared" si="39"/>
        <v>5.0000000000000001E-3</v>
      </c>
      <c r="M321" s="211">
        <f t="shared" si="39"/>
        <v>3.3E-3</v>
      </c>
    </row>
    <row r="322" spans="1:13" s="193" customFormat="1" ht="16.5" customHeight="1" x14ac:dyDescent="0.2">
      <c r="A322" s="370">
        <v>301</v>
      </c>
      <c r="B322" s="120">
        <f t="shared" si="34"/>
        <v>200.66666666666666</v>
      </c>
      <c r="C322" s="371">
        <f t="shared" si="35"/>
        <v>301</v>
      </c>
      <c r="D322" s="78">
        <v>45170</v>
      </c>
      <c r="E322" s="209">
        <v>29455</v>
      </c>
      <c r="F322" s="344">
        <f t="shared" si="36"/>
        <v>2701.1960132890372</v>
      </c>
      <c r="G322" s="394">
        <f t="shared" si="37"/>
        <v>1174.2857142857142</v>
      </c>
      <c r="H322" s="385">
        <f t="shared" si="32"/>
        <v>1309.9128239202657</v>
      </c>
      <c r="I322" s="386">
        <f t="shared" si="33"/>
        <v>77.509634551495026</v>
      </c>
      <c r="J322" s="393">
        <v>45</v>
      </c>
      <c r="K322" s="396">
        <f t="shared" si="38"/>
        <v>5307.9041860465122</v>
      </c>
      <c r="L322" s="210">
        <f t="shared" si="39"/>
        <v>5.0000000000000001E-3</v>
      </c>
      <c r="M322" s="211">
        <f t="shared" si="39"/>
        <v>3.3E-3</v>
      </c>
    </row>
    <row r="323" spans="1:13" s="193" customFormat="1" ht="16.5" customHeight="1" x14ac:dyDescent="0.2">
      <c r="A323" s="370">
        <v>302</v>
      </c>
      <c r="B323" s="120">
        <f t="shared" si="34"/>
        <v>201.33333333333334</v>
      </c>
      <c r="C323" s="371">
        <f t="shared" si="35"/>
        <v>302</v>
      </c>
      <c r="D323" s="78">
        <v>45170</v>
      </c>
      <c r="E323" s="209">
        <v>29455</v>
      </c>
      <c r="F323" s="344">
        <f t="shared" si="36"/>
        <v>2692.2516556291389</v>
      </c>
      <c r="G323" s="394">
        <f t="shared" si="37"/>
        <v>1170.3973509933776</v>
      </c>
      <c r="H323" s="385">
        <f t="shared" si="32"/>
        <v>1305.5753642384104</v>
      </c>
      <c r="I323" s="386">
        <f t="shared" si="33"/>
        <v>77.252980132450332</v>
      </c>
      <c r="J323" s="393">
        <v>45</v>
      </c>
      <c r="K323" s="396">
        <f t="shared" si="38"/>
        <v>5290.4773509933766</v>
      </c>
      <c r="L323" s="210">
        <f t="shared" si="39"/>
        <v>5.0000000000000001E-3</v>
      </c>
      <c r="M323" s="211">
        <f t="shared" si="39"/>
        <v>3.3E-3</v>
      </c>
    </row>
    <row r="324" spans="1:13" s="193" customFormat="1" ht="16.5" customHeight="1" x14ac:dyDescent="0.2">
      <c r="A324" s="370">
        <v>303</v>
      </c>
      <c r="B324" s="120">
        <f t="shared" si="34"/>
        <v>202</v>
      </c>
      <c r="C324" s="371">
        <f t="shared" si="35"/>
        <v>303</v>
      </c>
      <c r="D324" s="78">
        <v>45170</v>
      </c>
      <c r="E324" s="209">
        <v>29455</v>
      </c>
      <c r="F324" s="344">
        <f t="shared" si="36"/>
        <v>2683.3663366336632</v>
      </c>
      <c r="G324" s="394">
        <f t="shared" si="37"/>
        <v>1166.5346534653465</v>
      </c>
      <c r="H324" s="385">
        <f t="shared" si="32"/>
        <v>1301.266534653465</v>
      </c>
      <c r="I324" s="386">
        <f t="shared" si="33"/>
        <v>76.998019801980192</v>
      </c>
      <c r="J324" s="393">
        <v>45</v>
      </c>
      <c r="K324" s="396">
        <f t="shared" si="38"/>
        <v>5273.1655445544548</v>
      </c>
      <c r="L324" s="210">
        <f t="shared" si="39"/>
        <v>5.0000000000000001E-3</v>
      </c>
      <c r="M324" s="211">
        <f t="shared" si="39"/>
        <v>3.3E-3</v>
      </c>
    </row>
    <row r="325" spans="1:13" s="193" customFormat="1" ht="16.5" customHeight="1" x14ac:dyDescent="0.2">
      <c r="A325" s="370">
        <v>304</v>
      </c>
      <c r="B325" s="120">
        <f t="shared" si="34"/>
        <v>202.66666666666666</v>
      </c>
      <c r="C325" s="371">
        <f t="shared" si="35"/>
        <v>304</v>
      </c>
      <c r="D325" s="78">
        <v>45170</v>
      </c>
      <c r="E325" s="209">
        <v>29455</v>
      </c>
      <c r="F325" s="344">
        <f t="shared" si="36"/>
        <v>2674.5394736842109</v>
      </c>
      <c r="G325" s="394">
        <f t="shared" si="37"/>
        <v>1162.6973684210525</v>
      </c>
      <c r="H325" s="385">
        <f t="shared" si="32"/>
        <v>1296.9860526315788</v>
      </c>
      <c r="I325" s="386">
        <f t="shared" si="33"/>
        <v>76.744736842105269</v>
      </c>
      <c r="J325" s="393">
        <v>45</v>
      </c>
      <c r="K325" s="396">
        <f t="shared" si="38"/>
        <v>5255.9676315789475</v>
      </c>
      <c r="L325" s="210">
        <f t="shared" si="39"/>
        <v>4.8999999999999998E-3</v>
      </c>
      <c r="M325" s="211">
        <f t="shared" si="39"/>
        <v>3.3E-3</v>
      </c>
    </row>
    <row r="326" spans="1:13" s="193" customFormat="1" ht="16.5" customHeight="1" x14ac:dyDescent="0.2">
      <c r="A326" s="370">
        <v>305</v>
      </c>
      <c r="B326" s="120">
        <f t="shared" si="34"/>
        <v>203.33333333333334</v>
      </c>
      <c r="C326" s="371">
        <f t="shared" si="35"/>
        <v>305</v>
      </c>
      <c r="D326" s="78">
        <v>45170</v>
      </c>
      <c r="E326" s="209">
        <v>29455</v>
      </c>
      <c r="F326" s="344">
        <f t="shared" si="36"/>
        <v>2665.7704918032787</v>
      </c>
      <c r="G326" s="394">
        <f t="shared" si="37"/>
        <v>1158.8852459016393</v>
      </c>
      <c r="H326" s="385">
        <f t="shared" si="32"/>
        <v>1292.7336393442622</v>
      </c>
      <c r="I326" s="386">
        <f t="shared" si="33"/>
        <v>76.493114754098357</v>
      </c>
      <c r="J326" s="393">
        <v>45</v>
      </c>
      <c r="K326" s="396">
        <f t="shared" si="38"/>
        <v>5238.8824918032788</v>
      </c>
      <c r="L326" s="210">
        <f t="shared" si="39"/>
        <v>4.8999999999999998E-3</v>
      </c>
      <c r="M326" s="211">
        <f t="shared" si="39"/>
        <v>3.3E-3</v>
      </c>
    </row>
    <row r="327" spans="1:13" s="193" customFormat="1" ht="16.5" customHeight="1" x14ac:dyDescent="0.2">
      <c r="A327" s="370">
        <v>306</v>
      </c>
      <c r="B327" s="120">
        <f t="shared" si="34"/>
        <v>204</v>
      </c>
      <c r="C327" s="371">
        <f t="shared" si="35"/>
        <v>306</v>
      </c>
      <c r="D327" s="78">
        <v>45170</v>
      </c>
      <c r="E327" s="209">
        <v>29455</v>
      </c>
      <c r="F327" s="344">
        <f t="shared" si="36"/>
        <v>2657.0588235294117</v>
      </c>
      <c r="G327" s="394">
        <f t="shared" si="37"/>
        <v>1155.0980392156862</v>
      </c>
      <c r="H327" s="385">
        <f t="shared" si="32"/>
        <v>1288.5090196078429</v>
      </c>
      <c r="I327" s="386">
        <f t="shared" si="33"/>
        <v>76.243137254901953</v>
      </c>
      <c r="J327" s="393">
        <v>45</v>
      </c>
      <c r="K327" s="396">
        <f t="shared" si="38"/>
        <v>5221.9090196078423</v>
      </c>
      <c r="L327" s="210">
        <f t="shared" si="39"/>
        <v>4.8999999999999998E-3</v>
      </c>
      <c r="M327" s="211">
        <f t="shared" si="39"/>
        <v>3.3E-3</v>
      </c>
    </row>
    <row r="328" spans="1:13" s="193" customFormat="1" ht="16.5" customHeight="1" x14ac:dyDescent="0.2">
      <c r="A328" s="370">
        <v>307</v>
      </c>
      <c r="B328" s="120">
        <f t="shared" si="34"/>
        <v>204.66666666666666</v>
      </c>
      <c r="C328" s="371">
        <f t="shared" si="35"/>
        <v>307</v>
      </c>
      <c r="D328" s="78">
        <v>45170</v>
      </c>
      <c r="E328" s="209">
        <v>29455</v>
      </c>
      <c r="F328" s="344">
        <f t="shared" si="36"/>
        <v>2648.4039087947885</v>
      </c>
      <c r="G328" s="394">
        <f t="shared" si="37"/>
        <v>1151.3355048859935</v>
      </c>
      <c r="H328" s="385">
        <f t="shared" si="32"/>
        <v>1284.3119218241043</v>
      </c>
      <c r="I328" s="386">
        <f t="shared" si="33"/>
        <v>75.99478827361564</v>
      </c>
      <c r="J328" s="393">
        <v>45</v>
      </c>
      <c r="K328" s="396">
        <f t="shared" si="38"/>
        <v>5205.0461237785021</v>
      </c>
      <c r="L328" s="210">
        <f t="shared" si="39"/>
        <v>4.8999999999999998E-3</v>
      </c>
      <c r="M328" s="211">
        <f t="shared" si="39"/>
        <v>3.3E-3</v>
      </c>
    </row>
    <row r="329" spans="1:13" s="193" customFormat="1" ht="16.5" customHeight="1" x14ac:dyDescent="0.2">
      <c r="A329" s="370">
        <v>308</v>
      </c>
      <c r="B329" s="120">
        <f t="shared" si="34"/>
        <v>205.33333333333334</v>
      </c>
      <c r="C329" s="371">
        <f t="shared" si="35"/>
        <v>308</v>
      </c>
      <c r="D329" s="78">
        <v>45170</v>
      </c>
      <c r="E329" s="209">
        <v>29455</v>
      </c>
      <c r="F329" s="344">
        <f t="shared" si="36"/>
        <v>2639.8051948051948</v>
      </c>
      <c r="G329" s="394">
        <f t="shared" si="37"/>
        <v>1147.5974025974026</v>
      </c>
      <c r="H329" s="385">
        <f t="shared" si="32"/>
        <v>1280.1420779220778</v>
      </c>
      <c r="I329" s="386">
        <f t="shared" si="33"/>
        <v>75.748051948051952</v>
      </c>
      <c r="J329" s="393">
        <v>45</v>
      </c>
      <c r="K329" s="396">
        <f t="shared" si="38"/>
        <v>5188.2927272727275</v>
      </c>
      <c r="L329" s="210">
        <f t="shared" si="39"/>
        <v>4.8999999999999998E-3</v>
      </c>
      <c r="M329" s="211">
        <f t="shared" si="39"/>
        <v>3.2000000000000002E-3</v>
      </c>
    </row>
    <row r="330" spans="1:13" s="193" customFormat="1" ht="16.5" customHeight="1" x14ac:dyDescent="0.2">
      <c r="A330" s="370">
        <v>309</v>
      </c>
      <c r="B330" s="120">
        <f t="shared" si="34"/>
        <v>206</v>
      </c>
      <c r="C330" s="371">
        <f t="shared" si="35"/>
        <v>309</v>
      </c>
      <c r="D330" s="78">
        <v>45170</v>
      </c>
      <c r="E330" s="209">
        <v>29455</v>
      </c>
      <c r="F330" s="344">
        <f t="shared" si="36"/>
        <v>2631.2621359223299</v>
      </c>
      <c r="G330" s="394">
        <f t="shared" si="37"/>
        <v>1143.8834951456311</v>
      </c>
      <c r="H330" s="385">
        <f t="shared" si="32"/>
        <v>1275.9992233009707</v>
      </c>
      <c r="I330" s="386">
        <f t="shared" si="33"/>
        <v>75.502912621359215</v>
      </c>
      <c r="J330" s="393">
        <v>45</v>
      </c>
      <c r="K330" s="396">
        <f t="shared" si="38"/>
        <v>5171.6477669902906</v>
      </c>
      <c r="L330" s="210">
        <f t="shared" si="39"/>
        <v>4.8999999999999998E-3</v>
      </c>
      <c r="M330" s="211">
        <f t="shared" si="39"/>
        <v>3.2000000000000002E-3</v>
      </c>
    </row>
    <row r="331" spans="1:13" s="193" customFormat="1" ht="16.5" customHeight="1" x14ac:dyDescent="0.2">
      <c r="A331" s="372">
        <v>310</v>
      </c>
      <c r="B331" s="120">
        <f t="shared" si="34"/>
        <v>206.66666666666666</v>
      </c>
      <c r="C331" s="371">
        <f t="shared" si="35"/>
        <v>310</v>
      </c>
      <c r="D331" s="78">
        <v>45170</v>
      </c>
      <c r="E331" s="209">
        <v>29455</v>
      </c>
      <c r="F331" s="344">
        <f t="shared" si="36"/>
        <v>2622.7741935483873</v>
      </c>
      <c r="G331" s="394">
        <f t="shared" si="37"/>
        <v>1140.1935483870968</v>
      </c>
      <c r="H331" s="385">
        <f t="shared" si="32"/>
        <v>1271.8830967741935</v>
      </c>
      <c r="I331" s="386">
        <f t="shared" si="33"/>
        <v>75.259354838709683</v>
      </c>
      <c r="J331" s="393">
        <v>45</v>
      </c>
      <c r="K331" s="396">
        <f t="shared" si="38"/>
        <v>5155.1101935483866</v>
      </c>
      <c r="L331" s="210">
        <f t="shared" si="39"/>
        <v>4.7999999999999996E-3</v>
      </c>
      <c r="M331" s="211">
        <f t="shared" si="39"/>
        <v>3.2000000000000002E-3</v>
      </c>
    </row>
    <row r="332" spans="1:13" s="193" customFormat="1" ht="16.5" customHeight="1" x14ac:dyDescent="0.2">
      <c r="A332" s="370">
        <v>311</v>
      </c>
      <c r="B332" s="120">
        <f t="shared" si="34"/>
        <v>207.33333333333334</v>
      </c>
      <c r="C332" s="371">
        <f t="shared" si="35"/>
        <v>311</v>
      </c>
      <c r="D332" s="78">
        <v>45170</v>
      </c>
      <c r="E332" s="209">
        <v>29455</v>
      </c>
      <c r="F332" s="344">
        <f t="shared" si="36"/>
        <v>2614.3408360128615</v>
      </c>
      <c r="G332" s="394">
        <f t="shared" si="37"/>
        <v>1136.5273311897106</v>
      </c>
      <c r="H332" s="385">
        <f t="shared" si="32"/>
        <v>1267.7934405144692</v>
      </c>
      <c r="I332" s="386">
        <f t="shared" si="33"/>
        <v>75.017363344051446</v>
      </c>
      <c r="J332" s="393">
        <v>45</v>
      </c>
      <c r="K332" s="396">
        <f t="shared" si="38"/>
        <v>5138.6789710610938</v>
      </c>
      <c r="L332" s="210">
        <f t="shared" si="39"/>
        <v>4.7999999999999996E-3</v>
      </c>
      <c r="M332" s="211">
        <f t="shared" si="39"/>
        <v>3.2000000000000002E-3</v>
      </c>
    </row>
    <row r="333" spans="1:13" s="193" customFormat="1" ht="16.5" customHeight="1" x14ac:dyDescent="0.2">
      <c r="A333" s="370">
        <v>312</v>
      </c>
      <c r="B333" s="120">
        <f t="shared" si="34"/>
        <v>208</v>
      </c>
      <c r="C333" s="371">
        <f t="shared" si="35"/>
        <v>312</v>
      </c>
      <c r="D333" s="78">
        <v>45170</v>
      </c>
      <c r="E333" s="209">
        <v>29455</v>
      </c>
      <c r="F333" s="344">
        <f t="shared" si="36"/>
        <v>2605.9615384615386</v>
      </c>
      <c r="G333" s="394">
        <f t="shared" si="37"/>
        <v>1132.8846153846155</v>
      </c>
      <c r="H333" s="385">
        <f t="shared" si="32"/>
        <v>1263.73</v>
      </c>
      <c r="I333" s="386">
        <f t="shared" si="33"/>
        <v>74.776923076923083</v>
      </c>
      <c r="J333" s="393">
        <v>45</v>
      </c>
      <c r="K333" s="396">
        <f t="shared" si="38"/>
        <v>5122.3530769230765</v>
      </c>
      <c r="L333" s="210">
        <f t="shared" si="39"/>
        <v>4.7999999999999996E-3</v>
      </c>
      <c r="M333" s="211">
        <f t="shared" si="39"/>
        <v>3.2000000000000002E-3</v>
      </c>
    </row>
    <row r="334" spans="1:13" s="193" customFormat="1" ht="16.5" customHeight="1" x14ac:dyDescent="0.2">
      <c r="A334" s="370">
        <v>313</v>
      </c>
      <c r="B334" s="120">
        <f t="shared" si="34"/>
        <v>208.66666666666666</v>
      </c>
      <c r="C334" s="371">
        <f t="shared" si="35"/>
        <v>313</v>
      </c>
      <c r="D334" s="78">
        <v>45170</v>
      </c>
      <c r="E334" s="209">
        <v>29455</v>
      </c>
      <c r="F334" s="344">
        <f t="shared" si="36"/>
        <v>2597.6357827476036</v>
      </c>
      <c r="G334" s="394">
        <f t="shared" si="37"/>
        <v>1129.2651757188498</v>
      </c>
      <c r="H334" s="385">
        <f t="shared" si="32"/>
        <v>1259.6925239616612</v>
      </c>
      <c r="I334" s="386">
        <f t="shared" si="33"/>
        <v>74.538019169329075</v>
      </c>
      <c r="J334" s="393">
        <v>45</v>
      </c>
      <c r="K334" s="396">
        <f t="shared" si="38"/>
        <v>5106.1315015974442</v>
      </c>
      <c r="L334" s="210">
        <f t="shared" si="39"/>
        <v>4.7999999999999996E-3</v>
      </c>
      <c r="M334" s="211">
        <f t="shared" si="39"/>
        <v>3.2000000000000002E-3</v>
      </c>
    </row>
    <row r="335" spans="1:13" s="193" customFormat="1" ht="16.5" customHeight="1" x14ac:dyDescent="0.2">
      <c r="A335" s="370">
        <v>314</v>
      </c>
      <c r="B335" s="120">
        <f t="shared" si="34"/>
        <v>209.33333333333334</v>
      </c>
      <c r="C335" s="371">
        <f t="shared" si="35"/>
        <v>314</v>
      </c>
      <c r="D335" s="78">
        <v>45170</v>
      </c>
      <c r="E335" s="209">
        <v>29455</v>
      </c>
      <c r="F335" s="344">
        <f t="shared" si="36"/>
        <v>2589.3630573248406</v>
      </c>
      <c r="G335" s="394">
        <f t="shared" si="37"/>
        <v>1125.6687898089174</v>
      </c>
      <c r="H335" s="385">
        <f t="shared" si="32"/>
        <v>1255.68076433121</v>
      </c>
      <c r="I335" s="386">
        <f t="shared" si="33"/>
        <v>74.300636942675155</v>
      </c>
      <c r="J335" s="393">
        <v>45</v>
      </c>
      <c r="K335" s="396">
        <f t="shared" si="38"/>
        <v>5090.0132484076421</v>
      </c>
      <c r="L335" s="210">
        <f t="shared" si="39"/>
        <v>4.7999999999999996E-3</v>
      </c>
      <c r="M335" s="211">
        <f t="shared" si="39"/>
        <v>3.2000000000000002E-3</v>
      </c>
    </row>
    <row r="336" spans="1:13" s="193" customFormat="1" ht="16.5" customHeight="1" x14ac:dyDescent="0.2">
      <c r="A336" s="370">
        <v>315</v>
      </c>
      <c r="B336" s="120">
        <f t="shared" si="34"/>
        <v>210</v>
      </c>
      <c r="C336" s="371">
        <f t="shared" si="35"/>
        <v>315</v>
      </c>
      <c r="D336" s="78">
        <v>45170</v>
      </c>
      <c r="E336" s="209">
        <v>29455</v>
      </c>
      <c r="F336" s="344">
        <f t="shared" si="36"/>
        <v>2581.1428571428573</v>
      </c>
      <c r="G336" s="394">
        <f t="shared" si="37"/>
        <v>1122.0952380952381</v>
      </c>
      <c r="H336" s="385">
        <f t="shared" si="32"/>
        <v>1251.6944761904761</v>
      </c>
      <c r="I336" s="386">
        <f t="shared" si="33"/>
        <v>74.064761904761909</v>
      </c>
      <c r="J336" s="393">
        <v>45</v>
      </c>
      <c r="K336" s="396">
        <f t="shared" si="38"/>
        <v>5073.9973333333337</v>
      </c>
      <c r="L336" s="210">
        <f t="shared" si="39"/>
        <v>4.7999999999999996E-3</v>
      </c>
      <c r="M336" s="211">
        <f t="shared" si="39"/>
        <v>3.2000000000000002E-3</v>
      </c>
    </row>
    <row r="337" spans="1:13" s="193" customFormat="1" ht="16.5" customHeight="1" x14ac:dyDescent="0.2">
      <c r="A337" s="370">
        <v>316</v>
      </c>
      <c r="B337" s="120">
        <f t="shared" si="34"/>
        <v>210.66666666666666</v>
      </c>
      <c r="C337" s="371">
        <f t="shared" si="35"/>
        <v>316</v>
      </c>
      <c r="D337" s="78">
        <v>45170</v>
      </c>
      <c r="E337" s="209">
        <v>29455</v>
      </c>
      <c r="F337" s="344">
        <f t="shared" si="36"/>
        <v>2572.9746835443038</v>
      </c>
      <c r="G337" s="394">
        <f t="shared" si="37"/>
        <v>1118.5443037974683</v>
      </c>
      <c r="H337" s="385">
        <f t="shared" si="32"/>
        <v>1247.7334177215189</v>
      </c>
      <c r="I337" s="386">
        <f t="shared" si="33"/>
        <v>73.830379746835447</v>
      </c>
      <c r="J337" s="393">
        <v>45</v>
      </c>
      <c r="K337" s="396">
        <f t="shared" si="38"/>
        <v>5058.0827848101262</v>
      </c>
      <c r="L337" s="210">
        <f t="shared" si="39"/>
        <v>4.7000000000000002E-3</v>
      </c>
      <c r="M337" s="211">
        <f t="shared" si="39"/>
        <v>3.2000000000000002E-3</v>
      </c>
    </row>
    <row r="338" spans="1:13" s="193" customFormat="1" ht="16.5" customHeight="1" x14ac:dyDescent="0.2">
      <c r="A338" s="370">
        <v>317</v>
      </c>
      <c r="B338" s="120">
        <f t="shared" si="34"/>
        <v>211.33333333333334</v>
      </c>
      <c r="C338" s="371">
        <f t="shared" si="35"/>
        <v>317</v>
      </c>
      <c r="D338" s="78">
        <v>45170</v>
      </c>
      <c r="E338" s="209">
        <v>29455</v>
      </c>
      <c r="F338" s="344">
        <f t="shared" si="36"/>
        <v>2564.8580441640379</v>
      </c>
      <c r="G338" s="394">
        <f t="shared" si="37"/>
        <v>1115.0157728706624</v>
      </c>
      <c r="H338" s="385">
        <f t="shared" si="32"/>
        <v>1243.7973501577287</v>
      </c>
      <c r="I338" s="386">
        <f t="shared" si="33"/>
        <v>73.597476340694016</v>
      </c>
      <c r="J338" s="393">
        <v>45</v>
      </c>
      <c r="K338" s="396">
        <f t="shared" si="38"/>
        <v>5042.2686435331234</v>
      </c>
      <c r="L338" s="210">
        <f t="shared" si="39"/>
        <v>4.7000000000000002E-3</v>
      </c>
      <c r="M338" s="211">
        <f t="shared" si="39"/>
        <v>3.2000000000000002E-3</v>
      </c>
    </row>
    <row r="339" spans="1:13" s="193" customFormat="1" ht="16.5" customHeight="1" x14ac:dyDescent="0.2">
      <c r="A339" s="370">
        <v>318</v>
      </c>
      <c r="B339" s="120">
        <f t="shared" si="34"/>
        <v>212</v>
      </c>
      <c r="C339" s="371">
        <f t="shared" si="35"/>
        <v>318</v>
      </c>
      <c r="D339" s="78">
        <v>45170</v>
      </c>
      <c r="E339" s="209">
        <v>29455</v>
      </c>
      <c r="F339" s="344">
        <f t="shared" si="36"/>
        <v>2556.7924528301887</v>
      </c>
      <c r="G339" s="394">
        <f t="shared" si="37"/>
        <v>1111.5094339622642</v>
      </c>
      <c r="H339" s="385">
        <f t="shared" si="32"/>
        <v>1239.886037735849</v>
      </c>
      <c r="I339" s="386">
        <f t="shared" si="33"/>
        <v>73.366037735849062</v>
      </c>
      <c r="J339" s="393">
        <v>45</v>
      </c>
      <c r="K339" s="396">
        <f t="shared" si="38"/>
        <v>5026.5539622641509</v>
      </c>
      <c r="L339" s="210">
        <f t="shared" si="39"/>
        <v>4.7000000000000002E-3</v>
      </c>
      <c r="M339" s="211">
        <f t="shared" si="39"/>
        <v>3.0999999999999999E-3</v>
      </c>
    </row>
    <row r="340" spans="1:13" s="193" customFormat="1" ht="16.5" customHeight="1" x14ac:dyDescent="0.2">
      <c r="A340" s="370">
        <v>319</v>
      </c>
      <c r="B340" s="120">
        <f t="shared" si="34"/>
        <v>212.66666666666666</v>
      </c>
      <c r="C340" s="371">
        <f t="shared" si="35"/>
        <v>319</v>
      </c>
      <c r="D340" s="78">
        <v>45170</v>
      </c>
      <c r="E340" s="209">
        <v>29455</v>
      </c>
      <c r="F340" s="344">
        <f t="shared" si="36"/>
        <v>2548.7774294670849</v>
      </c>
      <c r="G340" s="394">
        <f t="shared" si="37"/>
        <v>1108.0250783699059</v>
      </c>
      <c r="H340" s="385">
        <f t="shared" si="32"/>
        <v>1235.9992476489028</v>
      </c>
      <c r="I340" s="386">
        <f t="shared" si="33"/>
        <v>73.136050156739827</v>
      </c>
      <c r="J340" s="393">
        <v>45</v>
      </c>
      <c r="K340" s="396">
        <f t="shared" si="38"/>
        <v>5010.937805642634</v>
      </c>
      <c r="L340" s="210">
        <f t="shared" si="39"/>
        <v>4.7000000000000002E-3</v>
      </c>
      <c r="M340" s="211">
        <f t="shared" si="39"/>
        <v>3.0999999999999999E-3</v>
      </c>
    </row>
    <row r="341" spans="1:13" s="193" customFormat="1" ht="16.5" customHeight="1" x14ac:dyDescent="0.2">
      <c r="A341" s="372">
        <v>320</v>
      </c>
      <c r="B341" s="120">
        <f t="shared" si="34"/>
        <v>213.33333333333334</v>
      </c>
      <c r="C341" s="371">
        <f t="shared" si="35"/>
        <v>320</v>
      </c>
      <c r="D341" s="78">
        <v>45170</v>
      </c>
      <c r="E341" s="209">
        <v>29455</v>
      </c>
      <c r="F341" s="344">
        <f t="shared" si="36"/>
        <v>2540.8125</v>
      </c>
      <c r="G341" s="394">
        <f t="shared" si="37"/>
        <v>1104.5625</v>
      </c>
      <c r="H341" s="385">
        <f t="shared" si="32"/>
        <v>1232.1367499999999</v>
      </c>
      <c r="I341" s="386">
        <f t="shared" si="33"/>
        <v>72.907499999999999</v>
      </c>
      <c r="J341" s="393">
        <v>45</v>
      </c>
      <c r="K341" s="396">
        <f t="shared" si="38"/>
        <v>4995.4192499999999</v>
      </c>
      <c r="L341" s="210">
        <f t="shared" si="39"/>
        <v>4.7000000000000002E-3</v>
      </c>
      <c r="M341" s="211">
        <f t="shared" si="39"/>
        <v>3.0999999999999999E-3</v>
      </c>
    </row>
    <row r="342" spans="1:13" s="193" customFormat="1" ht="16.5" customHeight="1" x14ac:dyDescent="0.2">
      <c r="A342" s="370">
        <v>321</v>
      </c>
      <c r="B342" s="120">
        <f t="shared" si="34"/>
        <v>214</v>
      </c>
      <c r="C342" s="371">
        <f t="shared" si="35"/>
        <v>321</v>
      </c>
      <c r="D342" s="78">
        <v>45170</v>
      </c>
      <c r="E342" s="209">
        <v>29455</v>
      </c>
      <c r="F342" s="344">
        <f t="shared" si="36"/>
        <v>2532.8971962616824</v>
      </c>
      <c r="G342" s="394">
        <f t="shared" si="37"/>
        <v>1101.1214953271028</v>
      </c>
      <c r="H342" s="385">
        <f t="shared" ref="H342:H405" si="40">SUM(F342:G342)*33.8%</f>
        <v>1228.2983177570093</v>
      </c>
      <c r="I342" s="386">
        <f t="shared" ref="I342:I405" si="41">SUM(F342:G342)*2%</f>
        <v>72.680373831775711</v>
      </c>
      <c r="J342" s="393">
        <v>45</v>
      </c>
      <c r="K342" s="396">
        <f t="shared" si="38"/>
        <v>4979.9973831775706</v>
      </c>
      <c r="L342" s="210">
        <f t="shared" si="39"/>
        <v>4.7000000000000002E-3</v>
      </c>
      <c r="M342" s="211">
        <f t="shared" si="39"/>
        <v>3.0999999999999999E-3</v>
      </c>
    </row>
    <row r="343" spans="1:13" s="193" customFormat="1" ht="16.5" customHeight="1" x14ac:dyDescent="0.2">
      <c r="A343" s="370">
        <v>322</v>
      </c>
      <c r="B343" s="120">
        <f t="shared" ref="B343:B406" si="42">A343/1.5</f>
        <v>214.66666666666666</v>
      </c>
      <c r="C343" s="371">
        <f t="shared" ref="C343:C406" si="43">A343/1</f>
        <v>322</v>
      </c>
      <c r="D343" s="78">
        <v>45170</v>
      </c>
      <c r="E343" s="209">
        <v>29455</v>
      </c>
      <c r="F343" s="344">
        <f t="shared" ref="F343:F406" si="44">12*(1/B343*D343)</f>
        <v>2525.0310559006211</v>
      </c>
      <c r="G343" s="394">
        <f t="shared" ref="G343:G406" si="45">12*(1/C343*E343)</f>
        <v>1097.7018633540372</v>
      </c>
      <c r="H343" s="385">
        <f t="shared" si="40"/>
        <v>1224.4837267080745</v>
      </c>
      <c r="I343" s="386">
        <f t="shared" si="41"/>
        <v>72.454658385093168</v>
      </c>
      <c r="J343" s="393">
        <v>45</v>
      </c>
      <c r="K343" s="396">
        <f t="shared" ref="K343:K406" si="46">SUM(F343:J343)</f>
        <v>4964.6713043478267</v>
      </c>
      <c r="L343" s="210">
        <f t="shared" ref="L343:M406" si="47">ROUND(1/B343,4)</f>
        <v>4.7000000000000002E-3</v>
      </c>
      <c r="M343" s="211">
        <f t="shared" si="47"/>
        <v>3.0999999999999999E-3</v>
      </c>
    </row>
    <row r="344" spans="1:13" s="193" customFormat="1" ht="16.5" customHeight="1" x14ac:dyDescent="0.2">
      <c r="A344" s="370">
        <v>323</v>
      </c>
      <c r="B344" s="120">
        <f t="shared" si="42"/>
        <v>215.33333333333334</v>
      </c>
      <c r="C344" s="371">
        <f t="shared" si="43"/>
        <v>323</v>
      </c>
      <c r="D344" s="78">
        <v>45170</v>
      </c>
      <c r="E344" s="209">
        <v>29455</v>
      </c>
      <c r="F344" s="344">
        <f t="shared" si="44"/>
        <v>2517.2136222910217</v>
      </c>
      <c r="G344" s="394">
        <f t="shared" si="45"/>
        <v>1094.3034055727553</v>
      </c>
      <c r="H344" s="385">
        <f t="shared" si="40"/>
        <v>1220.6927554179565</v>
      </c>
      <c r="I344" s="386">
        <f t="shared" si="41"/>
        <v>72.230340557275539</v>
      </c>
      <c r="J344" s="393">
        <v>45</v>
      </c>
      <c r="K344" s="396">
        <f t="shared" si="46"/>
        <v>4949.4401238390092</v>
      </c>
      <c r="L344" s="210">
        <f t="shared" si="47"/>
        <v>4.5999999999999999E-3</v>
      </c>
      <c r="M344" s="211">
        <f t="shared" si="47"/>
        <v>3.0999999999999999E-3</v>
      </c>
    </row>
    <row r="345" spans="1:13" s="193" customFormat="1" ht="16.5" customHeight="1" x14ac:dyDescent="0.2">
      <c r="A345" s="370">
        <v>324</v>
      </c>
      <c r="B345" s="120">
        <f t="shared" si="42"/>
        <v>216</v>
      </c>
      <c r="C345" s="371">
        <f t="shared" si="43"/>
        <v>324</v>
      </c>
      <c r="D345" s="78">
        <v>45170</v>
      </c>
      <c r="E345" s="209">
        <v>29455</v>
      </c>
      <c r="F345" s="344">
        <f t="shared" si="44"/>
        <v>2509.4444444444443</v>
      </c>
      <c r="G345" s="394">
        <f t="shared" si="45"/>
        <v>1090.9259259259259</v>
      </c>
      <c r="H345" s="385">
        <f t="shared" si="40"/>
        <v>1216.925185185185</v>
      </c>
      <c r="I345" s="386">
        <f t="shared" si="41"/>
        <v>72.007407407407413</v>
      </c>
      <c r="J345" s="393">
        <v>45</v>
      </c>
      <c r="K345" s="396">
        <f t="shared" si="46"/>
        <v>4934.3029629629627</v>
      </c>
      <c r="L345" s="210">
        <f t="shared" si="47"/>
        <v>4.5999999999999999E-3</v>
      </c>
      <c r="M345" s="211">
        <f t="shared" si="47"/>
        <v>3.0999999999999999E-3</v>
      </c>
    </row>
    <row r="346" spans="1:13" s="193" customFormat="1" ht="16.5" customHeight="1" x14ac:dyDescent="0.2">
      <c r="A346" s="370">
        <v>325</v>
      </c>
      <c r="B346" s="120">
        <f t="shared" si="42"/>
        <v>216.66666666666666</v>
      </c>
      <c r="C346" s="371">
        <f t="shared" si="43"/>
        <v>325</v>
      </c>
      <c r="D346" s="78">
        <v>45170</v>
      </c>
      <c r="E346" s="209">
        <v>29455</v>
      </c>
      <c r="F346" s="344">
        <f t="shared" si="44"/>
        <v>2501.7230769230773</v>
      </c>
      <c r="G346" s="394">
        <f t="shared" si="45"/>
        <v>1087.5692307692307</v>
      </c>
      <c r="H346" s="385">
        <f t="shared" si="40"/>
        <v>1213.1808000000001</v>
      </c>
      <c r="I346" s="386">
        <f t="shared" si="41"/>
        <v>71.785846153846165</v>
      </c>
      <c r="J346" s="393">
        <v>45</v>
      </c>
      <c r="K346" s="396">
        <f t="shared" si="46"/>
        <v>4919.2589538461543</v>
      </c>
      <c r="L346" s="210">
        <f t="shared" si="47"/>
        <v>4.5999999999999999E-3</v>
      </c>
      <c r="M346" s="211">
        <f t="shared" si="47"/>
        <v>3.0999999999999999E-3</v>
      </c>
    </row>
    <row r="347" spans="1:13" s="193" customFormat="1" ht="16.5" customHeight="1" x14ac:dyDescent="0.2">
      <c r="A347" s="370">
        <v>326</v>
      </c>
      <c r="B347" s="120">
        <f t="shared" si="42"/>
        <v>217.33333333333334</v>
      </c>
      <c r="C347" s="371">
        <f t="shared" si="43"/>
        <v>326</v>
      </c>
      <c r="D347" s="78">
        <v>45170</v>
      </c>
      <c r="E347" s="209">
        <v>29455</v>
      </c>
      <c r="F347" s="344">
        <f t="shared" si="44"/>
        <v>2494.0490797546008</v>
      </c>
      <c r="G347" s="394">
        <f t="shared" si="45"/>
        <v>1084.2331288343557</v>
      </c>
      <c r="H347" s="385">
        <f t="shared" si="40"/>
        <v>1209.4593865030672</v>
      </c>
      <c r="I347" s="386">
        <f t="shared" si="41"/>
        <v>71.565644171779127</v>
      </c>
      <c r="J347" s="393">
        <v>45</v>
      </c>
      <c r="K347" s="396">
        <f t="shared" si="46"/>
        <v>4904.3072392638032</v>
      </c>
      <c r="L347" s="210">
        <f t="shared" si="47"/>
        <v>4.5999999999999999E-3</v>
      </c>
      <c r="M347" s="211">
        <f t="shared" si="47"/>
        <v>3.0999999999999999E-3</v>
      </c>
    </row>
    <row r="348" spans="1:13" s="193" customFormat="1" ht="16.5" customHeight="1" x14ac:dyDescent="0.2">
      <c r="A348" s="370">
        <v>327</v>
      </c>
      <c r="B348" s="120">
        <f t="shared" si="42"/>
        <v>218</v>
      </c>
      <c r="C348" s="371">
        <f t="shared" si="43"/>
        <v>327</v>
      </c>
      <c r="D348" s="78">
        <v>45170</v>
      </c>
      <c r="E348" s="209">
        <v>29455</v>
      </c>
      <c r="F348" s="344">
        <f t="shared" si="44"/>
        <v>2486.4220183486241</v>
      </c>
      <c r="G348" s="394">
        <f t="shared" si="45"/>
        <v>1080.9174311926604</v>
      </c>
      <c r="H348" s="385">
        <f t="shared" si="40"/>
        <v>1205.7607339449539</v>
      </c>
      <c r="I348" s="386">
        <f t="shared" si="41"/>
        <v>71.346788990825686</v>
      </c>
      <c r="J348" s="393">
        <v>45</v>
      </c>
      <c r="K348" s="396">
        <f t="shared" si="46"/>
        <v>4889.4469724770643</v>
      </c>
      <c r="L348" s="210">
        <f t="shared" si="47"/>
        <v>4.5999999999999999E-3</v>
      </c>
      <c r="M348" s="211">
        <f t="shared" si="47"/>
        <v>3.0999999999999999E-3</v>
      </c>
    </row>
    <row r="349" spans="1:13" s="193" customFormat="1" ht="16.5" customHeight="1" x14ac:dyDescent="0.2">
      <c r="A349" s="370">
        <v>328</v>
      </c>
      <c r="B349" s="120">
        <f t="shared" si="42"/>
        <v>218.66666666666666</v>
      </c>
      <c r="C349" s="371">
        <f t="shared" si="43"/>
        <v>328</v>
      </c>
      <c r="D349" s="78">
        <v>45170</v>
      </c>
      <c r="E349" s="209">
        <v>29455</v>
      </c>
      <c r="F349" s="344">
        <f t="shared" si="44"/>
        <v>2478.8414634146343</v>
      </c>
      <c r="G349" s="394">
        <f t="shared" si="45"/>
        <v>1077.6219512195123</v>
      </c>
      <c r="H349" s="385">
        <f t="shared" si="40"/>
        <v>1202.0846341463416</v>
      </c>
      <c r="I349" s="386">
        <f t="shared" si="41"/>
        <v>71.129268292682937</v>
      </c>
      <c r="J349" s="393">
        <v>45</v>
      </c>
      <c r="K349" s="396">
        <f t="shared" si="46"/>
        <v>4874.6773170731722</v>
      </c>
      <c r="L349" s="210">
        <f t="shared" si="47"/>
        <v>4.5999999999999999E-3</v>
      </c>
      <c r="M349" s="211">
        <f t="shared" si="47"/>
        <v>3.0000000000000001E-3</v>
      </c>
    </row>
    <row r="350" spans="1:13" s="193" customFormat="1" ht="16.5" customHeight="1" x14ac:dyDescent="0.2">
      <c r="A350" s="370">
        <v>329</v>
      </c>
      <c r="B350" s="120">
        <f t="shared" si="42"/>
        <v>219.33333333333334</v>
      </c>
      <c r="C350" s="371">
        <f t="shared" si="43"/>
        <v>329</v>
      </c>
      <c r="D350" s="78">
        <v>45170</v>
      </c>
      <c r="E350" s="209">
        <v>29455</v>
      </c>
      <c r="F350" s="344">
        <f t="shared" si="44"/>
        <v>2471.3069908814591</v>
      </c>
      <c r="G350" s="394">
        <f t="shared" si="45"/>
        <v>1074.3465045592704</v>
      </c>
      <c r="H350" s="385">
        <f t="shared" si="40"/>
        <v>1198.4308814589665</v>
      </c>
      <c r="I350" s="386">
        <f t="shared" si="41"/>
        <v>70.913069908814592</v>
      </c>
      <c r="J350" s="393">
        <v>45</v>
      </c>
      <c r="K350" s="396">
        <f t="shared" si="46"/>
        <v>4859.9974468085111</v>
      </c>
      <c r="L350" s="210">
        <f t="shared" si="47"/>
        <v>4.5999999999999999E-3</v>
      </c>
      <c r="M350" s="211">
        <f t="shared" si="47"/>
        <v>3.0000000000000001E-3</v>
      </c>
    </row>
    <row r="351" spans="1:13" s="193" customFormat="1" ht="16.5" customHeight="1" x14ac:dyDescent="0.2">
      <c r="A351" s="372">
        <v>330</v>
      </c>
      <c r="B351" s="120">
        <f t="shared" si="42"/>
        <v>220</v>
      </c>
      <c r="C351" s="371">
        <f t="shared" si="43"/>
        <v>330</v>
      </c>
      <c r="D351" s="78">
        <v>45170</v>
      </c>
      <c r="E351" s="209">
        <v>29455</v>
      </c>
      <c r="F351" s="344">
        <f t="shared" si="44"/>
        <v>2463.818181818182</v>
      </c>
      <c r="G351" s="394">
        <f t="shared" si="45"/>
        <v>1071.090909090909</v>
      </c>
      <c r="H351" s="385">
        <f t="shared" si="40"/>
        <v>1194.7992727272726</v>
      </c>
      <c r="I351" s="386">
        <f t="shared" si="41"/>
        <v>70.698181818181823</v>
      </c>
      <c r="J351" s="393">
        <v>45</v>
      </c>
      <c r="K351" s="396">
        <f t="shared" si="46"/>
        <v>4845.4065454545462</v>
      </c>
      <c r="L351" s="210">
        <f t="shared" si="47"/>
        <v>4.4999999999999997E-3</v>
      </c>
      <c r="M351" s="211">
        <f t="shared" si="47"/>
        <v>3.0000000000000001E-3</v>
      </c>
    </row>
    <row r="352" spans="1:13" s="193" customFormat="1" ht="16.5" customHeight="1" x14ac:dyDescent="0.2">
      <c r="A352" s="370">
        <v>331</v>
      </c>
      <c r="B352" s="120">
        <f t="shared" si="42"/>
        <v>220.66666666666666</v>
      </c>
      <c r="C352" s="371">
        <f t="shared" si="43"/>
        <v>331</v>
      </c>
      <c r="D352" s="78">
        <v>45170</v>
      </c>
      <c r="E352" s="209">
        <v>29455</v>
      </c>
      <c r="F352" s="344">
        <f t="shared" si="44"/>
        <v>2456.3746223564958</v>
      </c>
      <c r="G352" s="394">
        <f t="shared" si="45"/>
        <v>1067.8549848942598</v>
      </c>
      <c r="H352" s="385">
        <f t="shared" si="40"/>
        <v>1191.1896072507552</v>
      </c>
      <c r="I352" s="386">
        <f t="shared" si="41"/>
        <v>70.484592145015114</v>
      </c>
      <c r="J352" s="393">
        <v>45</v>
      </c>
      <c r="K352" s="396">
        <f t="shared" si="46"/>
        <v>4830.9038066465264</v>
      </c>
      <c r="L352" s="210">
        <f t="shared" si="47"/>
        <v>4.4999999999999997E-3</v>
      </c>
      <c r="M352" s="211">
        <f t="shared" si="47"/>
        <v>3.0000000000000001E-3</v>
      </c>
    </row>
    <row r="353" spans="1:13" s="193" customFormat="1" ht="16.5" customHeight="1" x14ac:dyDescent="0.2">
      <c r="A353" s="370">
        <v>332</v>
      </c>
      <c r="B353" s="120">
        <f t="shared" si="42"/>
        <v>221.33333333333334</v>
      </c>
      <c r="C353" s="371">
        <f t="shared" si="43"/>
        <v>332</v>
      </c>
      <c r="D353" s="78">
        <v>45170</v>
      </c>
      <c r="E353" s="209">
        <v>29455</v>
      </c>
      <c r="F353" s="344">
        <f t="shared" si="44"/>
        <v>2448.9759036144578</v>
      </c>
      <c r="G353" s="394">
        <f t="shared" si="45"/>
        <v>1064.6385542168675</v>
      </c>
      <c r="H353" s="385">
        <f t="shared" si="40"/>
        <v>1187.6016867469878</v>
      </c>
      <c r="I353" s="386">
        <f t="shared" si="41"/>
        <v>70.272289156626499</v>
      </c>
      <c r="J353" s="393">
        <v>45</v>
      </c>
      <c r="K353" s="396">
        <f t="shared" si="46"/>
        <v>4816.4884337349395</v>
      </c>
      <c r="L353" s="210">
        <f t="shared" si="47"/>
        <v>4.4999999999999997E-3</v>
      </c>
      <c r="M353" s="211">
        <f t="shared" si="47"/>
        <v>3.0000000000000001E-3</v>
      </c>
    </row>
    <row r="354" spans="1:13" s="193" customFormat="1" ht="16.5" customHeight="1" x14ac:dyDescent="0.2">
      <c r="A354" s="370">
        <v>333</v>
      </c>
      <c r="B354" s="120">
        <f t="shared" si="42"/>
        <v>222</v>
      </c>
      <c r="C354" s="371">
        <f t="shared" si="43"/>
        <v>333</v>
      </c>
      <c r="D354" s="78">
        <v>45170</v>
      </c>
      <c r="E354" s="209">
        <v>29455</v>
      </c>
      <c r="F354" s="344">
        <f t="shared" si="44"/>
        <v>2441.6216216216217</v>
      </c>
      <c r="G354" s="394">
        <f t="shared" si="45"/>
        <v>1061.4414414414414</v>
      </c>
      <c r="H354" s="385">
        <f t="shared" si="40"/>
        <v>1184.0353153153153</v>
      </c>
      <c r="I354" s="386">
        <f t="shared" si="41"/>
        <v>70.061261261261265</v>
      </c>
      <c r="J354" s="393">
        <v>45</v>
      </c>
      <c r="K354" s="396">
        <f t="shared" si="46"/>
        <v>4802.1596396396399</v>
      </c>
      <c r="L354" s="210">
        <f t="shared" si="47"/>
        <v>4.4999999999999997E-3</v>
      </c>
      <c r="M354" s="211">
        <f t="shared" si="47"/>
        <v>3.0000000000000001E-3</v>
      </c>
    </row>
    <row r="355" spans="1:13" s="193" customFormat="1" ht="16.5" customHeight="1" x14ac:dyDescent="0.2">
      <c r="A355" s="370">
        <v>334</v>
      </c>
      <c r="B355" s="120">
        <f t="shared" si="42"/>
        <v>222.66666666666666</v>
      </c>
      <c r="C355" s="371">
        <f t="shared" si="43"/>
        <v>334</v>
      </c>
      <c r="D355" s="78">
        <v>45170</v>
      </c>
      <c r="E355" s="209">
        <v>29455</v>
      </c>
      <c r="F355" s="344">
        <f t="shared" si="44"/>
        <v>2434.311377245509</v>
      </c>
      <c r="G355" s="394">
        <f t="shared" si="45"/>
        <v>1058.2634730538923</v>
      </c>
      <c r="H355" s="385">
        <f t="shared" si="40"/>
        <v>1180.4902994011975</v>
      </c>
      <c r="I355" s="386">
        <f t="shared" si="41"/>
        <v>69.851497005988023</v>
      </c>
      <c r="J355" s="393">
        <v>45</v>
      </c>
      <c r="K355" s="396">
        <f t="shared" si="46"/>
        <v>4787.9166467065861</v>
      </c>
      <c r="L355" s="210">
        <f t="shared" si="47"/>
        <v>4.4999999999999997E-3</v>
      </c>
      <c r="M355" s="211">
        <f t="shared" si="47"/>
        <v>3.0000000000000001E-3</v>
      </c>
    </row>
    <row r="356" spans="1:13" s="193" customFormat="1" ht="16.5" customHeight="1" x14ac:dyDescent="0.2">
      <c r="A356" s="370">
        <v>335</v>
      </c>
      <c r="B356" s="120">
        <f t="shared" si="42"/>
        <v>223.33333333333334</v>
      </c>
      <c r="C356" s="371">
        <f t="shared" si="43"/>
        <v>335</v>
      </c>
      <c r="D356" s="78">
        <v>45170</v>
      </c>
      <c r="E356" s="209">
        <v>29455</v>
      </c>
      <c r="F356" s="344">
        <f t="shared" si="44"/>
        <v>2427.0447761194027</v>
      </c>
      <c r="G356" s="394">
        <f t="shared" si="45"/>
        <v>1055.1044776119402</v>
      </c>
      <c r="H356" s="385">
        <f t="shared" si="40"/>
        <v>1176.9664477611939</v>
      </c>
      <c r="I356" s="386">
        <f t="shared" si="41"/>
        <v>69.642985074626864</v>
      </c>
      <c r="J356" s="393">
        <v>45</v>
      </c>
      <c r="K356" s="396">
        <f t="shared" si="46"/>
        <v>4773.7586865671637</v>
      </c>
      <c r="L356" s="210">
        <f t="shared" si="47"/>
        <v>4.4999999999999997E-3</v>
      </c>
      <c r="M356" s="211">
        <f t="shared" si="47"/>
        <v>3.0000000000000001E-3</v>
      </c>
    </row>
    <row r="357" spans="1:13" s="193" customFormat="1" ht="16.5" customHeight="1" x14ac:dyDescent="0.2">
      <c r="A357" s="370">
        <v>336</v>
      </c>
      <c r="B357" s="120">
        <f t="shared" si="42"/>
        <v>224</v>
      </c>
      <c r="C357" s="371">
        <f t="shared" si="43"/>
        <v>336</v>
      </c>
      <c r="D357" s="78">
        <v>45170</v>
      </c>
      <c r="E357" s="209">
        <v>29455</v>
      </c>
      <c r="F357" s="344">
        <f t="shared" si="44"/>
        <v>2419.8214285714284</v>
      </c>
      <c r="G357" s="394">
        <f t="shared" si="45"/>
        <v>1051.9642857142856</v>
      </c>
      <c r="H357" s="385">
        <f t="shared" si="40"/>
        <v>1173.4635714285712</v>
      </c>
      <c r="I357" s="386">
        <f t="shared" si="41"/>
        <v>69.435714285714283</v>
      </c>
      <c r="J357" s="393">
        <v>45</v>
      </c>
      <c r="K357" s="396">
        <f t="shared" si="46"/>
        <v>4759.6849999999995</v>
      </c>
      <c r="L357" s="210">
        <f t="shared" si="47"/>
        <v>4.4999999999999997E-3</v>
      </c>
      <c r="M357" s="211">
        <f t="shared" si="47"/>
        <v>3.0000000000000001E-3</v>
      </c>
    </row>
    <row r="358" spans="1:13" s="193" customFormat="1" ht="16.5" customHeight="1" x14ac:dyDescent="0.2">
      <c r="A358" s="370">
        <v>337</v>
      </c>
      <c r="B358" s="120">
        <f t="shared" si="42"/>
        <v>224.66666666666666</v>
      </c>
      <c r="C358" s="371">
        <f t="shared" si="43"/>
        <v>337</v>
      </c>
      <c r="D358" s="78">
        <v>45170</v>
      </c>
      <c r="E358" s="209">
        <v>29455</v>
      </c>
      <c r="F358" s="344">
        <f t="shared" si="44"/>
        <v>2412.6409495548965</v>
      </c>
      <c r="G358" s="394">
        <f t="shared" si="45"/>
        <v>1048.8427299703264</v>
      </c>
      <c r="H358" s="385">
        <f t="shared" si="40"/>
        <v>1169.9814836795254</v>
      </c>
      <c r="I358" s="386">
        <f t="shared" si="41"/>
        <v>69.229673590504461</v>
      </c>
      <c r="J358" s="393">
        <v>45</v>
      </c>
      <c r="K358" s="396">
        <f t="shared" si="46"/>
        <v>4745.6948367952527</v>
      </c>
      <c r="L358" s="210">
        <f t="shared" si="47"/>
        <v>4.4999999999999997E-3</v>
      </c>
      <c r="M358" s="211">
        <f t="shared" si="47"/>
        <v>3.0000000000000001E-3</v>
      </c>
    </row>
    <row r="359" spans="1:13" s="193" customFormat="1" ht="16.5" customHeight="1" x14ac:dyDescent="0.2">
      <c r="A359" s="370">
        <v>338</v>
      </c>
      <c r="B359" s="120">
        <f t="shared" si="42"/>
        <v>225.33333333333334</v>
      </c>
      <c r="C359" s="371">
        <f t="shared" si="43"/>
        <v>338</v>
      </c>
      <c r="D359" s="78">
        <v>45170</v>
      </c>
      <c r="E359" s="209">
        <v>29455</v>
      </c>
      <c r="F359" s="344">
        <f t="shared" si="44"/>
        <v>2405.502958579882</v>
      </c>
      <c r="G359" s="394">
        <f t="shared" si="45"/>
        <v>1045.7396449704142</v>
      </c>
      <c r="H359" s="385">
        <f t="shared" si="40"/>
        <v>1166.52</v>
      </c>
      <c r="I359" s="386">
        <f t="shared" si="41"/>
        <v>69.024852071005924</v>
      </c>
      <c r="J359" s="393">
        <v>45</v>
      </c>
      <c r="K359" s="396">
        <f t="shared" si="46"/>
        <v>4731.7874556213019</v>
      </c>
      <c r="L359" s="210">
        <f t="shared" si="47"/>
        <v>4.4000000000000003E-3</v>
      </c>
      <c r="M359" s="211">
        <f t="shared" si="47"/>
        <v>3.0000000000000001E-3</v>
      </c>
    </row>
    <row r="360" spans="1:13" s="193" customFormat="1" ht="16.5" customHeight="1" x14ac:dyDescent="0.2">
      <c r="A360" s="370">
        <v>339</v>
      </c>
      <c r="B360" s="120">
        <f t="shared" si="42"/>
        <v>226</v>
      </c>
      <c r="C360" s="371">
        <f t="shared" si="43"/>
        <v>339</v>
      </c>
      <c r="D360" s="78">
        <v>45170</v>
      </c>
      <c r="E360" s="209">
        <v>29455</v>
      </c>
      <c r="F360" s="344">
        <f t="shared" si="44"/>
        <v>2398.4070796460178</v>
      </c>
      <c r="G360" s="394">
        <f t="shared" si="45"/>
        <v>1042.6548672566371</v>
      </c>
      <c r="H360" s="385">
        <f t="shared" si="40"/>
        <v>1163.0789380530973</v>
      </c>
      <c r="I360" s="386">
        <f t="shared" si="41"/>
        <v>68.821238938053099</v>
      </c>
      <c r="J360" s="393">
        <v>45</v>
      </c>
      <c r="K360" s="396">
        <f t="shared" si="46"/>
        <v>4717.9621238938053</v>
      </c>
      <c r="L360" s="210">
        <f t="shared" si="47"/>
        <v>4.4000000000000003E-3</v>
      </c>
      <c r="M360" s="211">
        <f t="shared" si="47"/>
        <v>2.8999999999999998E-3</v>
      </c>
    </row>
    <row r="361" spans="1:13" s="193" customFormat="1" ht="16.5" customHeight="1" x14ac:dyDescent="0.2">
      <c r="A361" s="372">
        <v>340</v>
      </c>
      <c r="B361" s="120">
        <f t="shared" si="42"/>
        <v>226.66666666666666</v>
      </c>
      <c r="C361" s="371">
        <f t="shared" si="43"/>
        <v>340</v>
      </c>
      <c r="D361" s="78">
        <v>45170</v>
      </c>
      <c r="E361" s="209">
        <v>29455</v>
      </c>
      <c r="F361" s="344">
        <f t="shared" si="44"/>
        <v>2391.3529411764707</v>
      </c>
      <c r="G361" s="394">
        <f t="shared" si="45"/>
        <v>1039.5882352941176</v>
      </c>
      <c r="H361" s="385">
        <f t="shared" si="40"/>
        <v>1159.6581176470588</v>
      </c>
      <c r="I361" s="386">
        <f t="shared" si="41"/>
        <v>68.61882352941177</v>
      </c>
      <c r="J361" s="393">
        <v>45</v>
      </c>
      <c r="K361" s="396">
        <f t="shared" si="46"/>
        <v>4704.2181176470594</v>
      </c>
      <c r="L361" s="210">
        <f t="shared" si="47"/>
        <v>4.4000000000000003E-3</v>
      </c>
      <c r="M361" s="211">
        <f t="shared" si="47"/>
        <v>2.8999999999999998E-3</v>
      </c>
    </row>
    <row r="362" spans="1:13" s="193" customFormat="1" ht="16.5" customHeight="1" x14ac:dyDescent="0.2">
      <c r="A362" s="370">
        <v>341</v>
      </c>
      <c r="B362" s="120">
        <f t="shared" si="42"/>
        <v>227.33333333333334</v>
      </c>
      <c r="C362" s="371">
        <f t="shared" si="43"/>
        <v>341</v>
      </c>
      <c r="D362" s="78">
        <v>45170</v>
      </c>
      <c r="E362" s="209">
        <v>29455</v>
      </c>
      <c r="F362" s="344">
        <f t="shared" si="44"/>
        <v>2384.3401759530789</v>
      </c>
      <c r="G362" s="394">
        <f t="shared" si="45"/>
        <v>1036.5395894428152</v>
      </c>
      <c r="H362" s="385">
        <f t="shared" si="40"/>
        <v>1156.2573607038121</v>
      </c>
      <c r="I362" s="386">
        <f t="shared" si="41"/>
        <v>68.417595307917878</v>
      </c>
      <c r="J362" s="393">
        <v>45</v>
      </c>
      <c r="K362" s="396">
        <f t="shared" si="46"/>
        <v>4690.5547214076232</v>
      </c>
      <c r="L362" s="210">
        <f t="shared" si="47"/>
        <v>4.4000000000000003E-3</v>
      </c>
      <c r="M362" s="211">
        <f t="shared" si="47"/>
        <v>2.8999999999999998E-3</v>
      </c>
    </row>
    <row r="363" spans="1:13" s="193" customFormat="1" ht="16.5" customHeight="1" x14ac:dyDescent="0.2">
      <c r="A363" s="370">
        <v>342</v>
      </c>
      <c r="B363" s="120">
        <f t="shared" si="42"/>
        <v>228</v>
      </c>
      <c r="C363" s="371">
        <f t="shared" si="43"/>
        <v>342</v>
      </c>
      <c r="D363" s="78">
        <v>45170</v>
      </c>
      <c r="E363" s="209">
        <v>29455</v>
      </c>
      <c r="F363" s="344">
        <f t="shared" si="44"/>
        <v>2377.3684210526317</v>
      </c>
      <c r="G363" s="394">
        <f t="shared" si="45"/>
        <v>1033.5087719298244</v>
      </c>
      <c r="H363" s="385">
        <f t="shared" si="40"/>
        <v>1152.8764912280701</v>
      </c>
      <c r="I363" s="386">
        <f t="shared" si="41"/>
        <v>68.217543859649126</v>
      </c>
      <c r="J363" s="393">
        <v>45</v>
      </c>
      <c r="K363" s="396">
        <f t="shared" si="46"/>
        <v>4676.9712280701751</v>
      </c>
      <c r="L363" s="210">
        <f t="shared" si="47"/>
        <v>4.4000000000000003E-3</v>
      </c>
      <c r="M363" s="211">
        <f t="shared" si="47"/>
        <v>2.8999999999999998E-3</v>
      </c>
    </row>
    <row r="364" spans="1:13" s="193" customFormat="1" ht="16.5" customHeight="1" x14ac:dyDescent="0.2">
      <c r="A364" s="370">
        <v>343</v>
      </c>
      <c r="B364" s="120">
        <f t="shared" si="42"/>
        <v>228.66666666666666</v>
      </c>
      <c r="C364" s="371">
        <f t="shared" si="43"/>
        <v>343</v>
      </c>
      <c r="D364" s="78">
        <v>45170</v>
      </c>
      <c r="E364" s="209">
        <v>29455</v>
      </c>
      <c r="F364" s="344">
        <f t="shared" si="44"/>
        <v>2370.4373177842567</v>
      </c>
      <c r="G364" s="394">
        <f t="shared" si="45"/>
        <v>1030.4956268221574</v>
      </c>
      <c r="H364" s="385">
        <f t="shared" si="40"/>
        <v>1149.5153352769678</v>
      </c>
      <c r="I364" s="386">
        <f t="shared" si="41"/>
        <v>68.018658892128286</v>
      </c>
      <c r="J364" s="393">
        <v>45</v>
      </c>
      <c r="K364" s="396">
        <f t="shared" si="46"/>
        <v>4663.4669387755093</v>
      </c>
      <c r="L364" s="210">
        <f t="shared" si="47"/>
        <v>4.4000000000000003E-3</v>
      </c>
      <c r="M364" s="211">
        <f t="shared" si="47"/>
        <v>2.8999999999999998E-3</v>
      </c>
    </row>
    <row r="365" spans="1:13" s="193" customFormat="1" ht="16.5" customHeight="1" x14ac:dyDescent="0.2">
      <c r="A365" s="370">
        <v>344</v>
      </c>
      <c r="B365" s="120">
        <f t="shared" si="42"/>
        <v>229.33333333333334</v>
      </c>
      <c r="C365" s="371">
        <f t="shared" si="43"/>
        <v>344</v>
      </c>
      <c r="D365" s="78">
        <v>45170</v>
      </c>
      <c r="E365" s="209">
        <v>29455</v>
      </c>
      <c r="F365" s="344">
        <f t="shared" si="44"/>
        <v>2363.546511627907</v>
      </c>
      <c r="G365" s="394">
        <f t="shared" si="45"/>
        <v>1027.5</v>
      </c>
      <c r="H365" s="385">
        <f t="shared" si="40"/>
        <v>1146.1737209302325</v>
      </c>
      <c r="I365" s="386">
        <f t="shared" si="41"/>
        <v>67.82093023255814</v>
      </c>
      <c r="J365" s="393">
        <v>45</v>
      </c>
      <c r="K365" s="396">
        <f t="shared" si="46"/>
        <v>4650.0411627906979</v>
      </c>
      <c r="L365" s="210">
        <f t="shared" si="47"/>
        <v>4.4000000000000003E-3</v>
      </c>
      <c r="M365" s="211">
        <f t="shared" si="47"/>
        <v>2.8999999999999998E-3</v>
      </c>
    </row>
    <row r="366" spans="1:13" s="193" customFormat="1" ht="16.5" customHeight="1" x14ac:dyDescent="0.2">
      <c r="A366" s="370">
        <v>345</v>
      </c>
      <c r="B366" s="120">
        <f t="shared" si="42"/>
        <v>230</v>
      </c>
      <c r="C366" s="371">
        <f t="shared" si="43"/>
        <v>345</v>
      </c>
      <c r="D366" s="78">
        <v>45170</v>
      </c>
      <c r="E366" s="209">
        <v>29455</v>
      </c>
      <c r="F366" s="344">
        <f t="shared" si="44"/>
        <v>2356.695652173913</v>
      </c>
      <c r="G366" s="394">
        <f t="shared" si="45"/>
        <v>1024.521739130435</v>
      </c>
      <c r="H366" s="385">
        <f t="shared" si="40"/>
        <v>1142.8514782608695</v>
      </c>
      <c r="I366" s="386">
        <f t="shared" si="41"/>
        <v>67.624347826086961</v>
      </c>
      <c r="J366" s="393">
        <v>45</v>
      </c>
      <c r="K366" s="396">
        <f t="shared" si="46"/>
        <v>4636.6932173913037</v>
      </c>
      <c r="L366" s="210">
        <f t="shared" si="47"/>
        <v>4.3E-3</v>
      </c>
      <c r="M366" s="211">
        <f t="shared" si="47"/>
        <v>2.8999999999999998E-3</v>
      </c>
    </row>
    <row r="367" spans="1:13" s="193" customFormat="1" ht="16.5" customHeight="1" x14ac:dyDescent="0.2">
      <c r="A367" s="370">
        <v>346</v>
      </c>
      <c r="B367" s="120">
        <f t="shared" si="42"/>
        <v>230.66666666666666</v>
      </c>
      <c r="C367" s="371">
        <f t="shared" si="43"/>
        <v>346</v>
      </c>
      <c r="D367" s="78">
        <v>45170</v>
      </c>
      <c r="E367" s="209">
        <v>29455</v>
      </c>
      <c r="F367" s="344">
        <f t="shared" si="44"/>
        <v>2349.884393063584</v>
      </c>
      <c r="G367" s="394">
        <f t="shared" si="45"/>
        <v>1021.5606936416184</v>
      </c>
      <c r="H367" s="385">
        <f t="shared" si="40"/>
        <v>1139.5484393063582</v>
      </c>
      <c r="I367" s="386">
        <f t="shared" si="41"/>
        <v>67.428901734104045</v>
      </c>
      <c r="J367" s="393">
        <v>45</v>
      </c>
      <c r="K367" s="396">
        <f t="shared" si="46"/>
        <v>4623.4224277456651</v>
      </c>
      <c r="L367" s="210">
        <f t="shared" si="47"/>
        <v>4.3E-3</v>
      </c>
      <c r="M367" s="211">
        <f t="shared" si="47"/>
        <v>2.8999999999999998E-3</v>
      </c>
    </row>
    <row r="368" spans="1:13" s="193" customFormat="1" ht="16.5" customHeight="1" x14ac:dyDescent="0.2">
      <c r="A368" s="370">
        <v>347</v>
      </c>
      <c r="B368" s="120">
        <f t="shared" si="42"/>
        <v>231.33333333333334</v>
      </c>
      <c r="C368" s="371">
        <f t="shared" si="43"/>
        <v>347</v>
      </c>
      <c r="D368" s="78">
        <v>45170</v>
      </c>
      <c r="E368" s="209">
        <v>29455</v>
      </c>
      <c r="F368" s="344">
        <f t="shared" si="44"/>
        <v>2343.1123919308352</v>
      </c>
      <c r="G368" s="394">
        <f t="shared" si="45"/>
        <v>1018.6167146974063</v>
      </c>
      <c r="H368" s="385">
        <f t="shared" si="40"/>
        <v>1136.2644380403456</v>
      </c>
      <c r="I368" s="386">
        <f t="shared" si="41"/>
        <v>67.234582132564825</v>
      </c>
      <c r="J368" s="393">
        <v>45</v>
      </c>
      <c r="K368" s="396">
        <f t="shared" si="46"/>
        <v>4610.228126801152</v>
      </c>
      <c r="L368" s="210">
        <f t="shared" si="47"/>
        <v>4.3E-3</v>
      </c>
      <c r="M368" s="211">
        <f t="shared" si="47"/>
        <v>2.8999999999999998E-3</v>
      </c>
    </row>
    <row r="369" spans="1:13" s="193" customFormat="1" ht="16.5" customHeight="1" x14ac:dyDescent="0.2">
      <c r="A369" s="370">
        <v>348</v>
      </c>
      <c r="B369" s="120">
        <f t="shared" si="42"/>
        <v>232</v>
      </c>
      <c r="C369" s="371">
        <f t="shared" si="43"/>
        <v>348</v>
      </c>
      <c r="D369" s="78">
        <v>45170</v>
      </c>
      <c r="E369" s="209">
        <v>29455</v>
      </c>
      <c r="F369" s="344">
        <f t="shared" si="44"/>
        <v>2336.3793103448274</v>
      </c>
      <c r="G369" s="394">
        <f t="shared" si="45"/>
        <v>1015.6896551724137</v>
      </c>
      <c r="H369" s="385">
        <f t="shared" si="40"/>
        <v>1132.9993103448273</v>
      </c>
      <c r="I369" s="386">
        <f t="shared" si="41"/>
        <v>67.041379310344823</v>
      </c>
      <c r="J369" s="393">
        <v>45</v>
      </c>
      <c r="K369" s="396">
        <f t="shared" si="46"/>
        <v>4597.1096551724122</v>
      </c>
      <c r="L369" s="210">
        <f t="shared" si="47"/>
        <v>4.3E-3</v>
      </c>
      <c r="M369" s="211">
        <f t="shared" si="47"/>
        <v>2.8999999999999998E-3</v>
      </c>
    </row>
    <row r="370" spans="1:13" s="193" customFormat="1" ht="16.5" customHeight="1" x14ac:dyDescent="0.2">
      <c r="A370" s="370">
        <v>349</v>
      </c>
      <c r="B370" s="120">
        <f t="shared" si="42"/>
        <v>232.66666666666666</v>
      </c>
      <c r="C370" s="371">
        <f t="shared" si="43"/>
        <v>349</v>
      </c>
      <c r="D370" s="78">
        <v>45170</v>
      </c>
      <c r="E370" s="209">
        <v>29455</v>
      </c>
      <c r="F370" s="344">
        <f t="shared" si="44"/>
        <v>2329.6848137535817</v>
      </c>
      <c r="G370" s="394">
        <f t="shared" si="45"/>
        <v>1012.7793696275071</v>
      </c>
      <c r="H370" s="385">
        <f t="shared" si="40"/>
        <v>1129.7528939828078</v>
      </c>
      <c r="I370" s="386">
        <f t="shared" si="41"/>
        <v>66.849283667621776</v>
      </c>
      <c r="J370" s="393">
        <v>45</v>
      </c>
      <c r="K370" s="396">
        <f t="shared" si="46"/>
        <v>4584.0663610315178</v>
      </c>
      <c r="L370" s="210">
        <f t="shared" si="47"/>
        <v>4.3E-3</v>
      </c>
      <c r="M370" s="211">
        <f t="shared" si="47"/>
        <v>2.8999999999999998E-3</v>
      </c>
    </row>
    <row r="371" spans="1:13" s="193" customFormat="1" ht="16.5" customHeight="1" x14ac:dyDescent="0.2">
      <c r="A371" s="372">
        <v>350</v>
      </c>
      <c r="B371" s="120">
        <f t="shared" si="42"/>
        <v>233.33333333333334</v>
      </c>
      <c r="C371" s="371">
        <f t="shared" si="43"/>
        <v>350</v>
      </c>
      <c r="D371" s="78">
        <v>45170</v>
      </c>
      <c r="E371" s="209">
        <v>29455</v>
      </c>
      <c r="F371" s="344">
        <f t="shared" si="44"/>
        <v>2323.0285714285715</v>
      </c>
      <c r="G371" s="394">
        <f t="shared" si="45"/>
        <v>1009.8857142857144</v>
      </c>
      <c r="H371" s="385">
        <f t="shared" si="40"/>
        <v>1126.5250285714285</v>
      </c>
      <c r="I371" s="386">
        <f t="shared" si="41"/>
        <v>66.658285714285725</v>
      </c>
      <c r="J371" s="393">
        <v>45</v>
      </c>
      <c r="K371" s="396">
        <f t="shared" si="46"/>
        <v>4571.0976000000001</v>
      </c>
      <c r="L371" s="210">
        <f t="shared" si="47"/>
        <v>4.3E-3</v>
      </c>
      <c r="M371" s="211">
        <f t="shared" si="47"/>
        <v>2.8999999999999998E-3</v>
      </c>
    </row>
    <row r="372" spans="1:13" ht="15" customHeight="1" x14ac:dyDescent="0.2">
      <c r="A372" s="370">
        <v>351</v>
      </c>
      <c r="B372" s="120">
        <f t="shared" si="42"/>
        <v>234</v>
      </c>
      <c r="C372" s="371">
        <f t="shared" si="43"/>
        <v>351</v>
      </c>
      <c r="D372" s="78">
        <v>45170</v>
      </c>
      <c r="E372" s="209">
        <v>29455</v>
      </c>
      <c r="F372" s="344">
        <f t="shared" si="44"/>
        <v>2316.4102564102568</v>
      </c>
      <c r="G372" s="394">
        <f t="shared" si="45"/>
        <v>1007.0085470085471</v>
      </c>
      <c r="H372" s="385">
        <f t="shared" si="40"/>
        <v>1123.3155555555556</v>
      </c>
      <c r="I372" s="386">
        <f t="shared" si="41"/>
        <v>66.468376068376074</v>
      </c>
      <c r="J372" s="393">
        <v>45</v>
      </c>
      <c r="K372" s="396">
        <f t="shared" si="46"/>
        <v>4558.2027350427361</v>
      </c>
      <c r="L372" s="210">
        <f t="shared" si="47"/>
        <v>4.3E-3</v>
      </c>
      <c r="M372" s="211">
        <f t="shared" si="47"/>
        <v>2.8E-3</v>
      </c>
    </row>
    <row r="373" spans="1:13" ht="15" customHeight="1" x14ac:dyDescent="0.2">
      <c r="A373" s="370">
        <v>352</v>
      </c>
      <c r="B373" s="120">
        <f t="shared" si="42"/>
        <v>234.66666666666666</v>
      </c>
      <c r="C373" s="371">
        <f t="shared" si="43"/>
        <v>352</v>
      </c>
      <c r="D373" s="78">
        <v>45170</v>
      </c>
      <c r="E373" s="209">
        <v>29455</v>
      </c>
      <c r="F373" s="344">
        <f t="shared" si="44"/>
        <v>2309.8295454545455</v>
      </c>
      <c r="G373" s="394">
        <f t="shared" si="45"/>
        <v>1004.1477272727274</v>
      </c>
      <c r="H373" s="385">
        <f t="shared" si="40"/>
        <v>1120.1243181818181</v>
      </c>
      <c r="I373" s="386">
        <f t="shared" si="41"/>
        <v>66.279545454545456</v>
      </c>
      <c r="J373" s="393">
        <v>45</v>
      </c>
      <c r="K373" s="396">
        <f t="shared" si="46"/>
        <v>4545.3811363636369</v>
      </c>
      <c r="L373" s="210">
        <f t="shared" si="47"/>
        <v>4.3E-3</v>
      </c>
      <c r="M373" s="211">
        <f t="shared" si="47"/>
        <v>2.8E-3</v>
      </c>
    </row>
    <row r="374" spans="1:13" ht="15" customHeight="1" x14ac:dyDescent="0.2">
      <c r="A374" s="370">
        <v>353</v>
      </c>
      <c r="B374" s="120">
        <f t="shared" si="42"/>
        <v>235.33333333333334</v>
      </c>
      <c r="C374" s="371">
        <f t="shared" si="43"/>
        <v>353</v>
      </c>
      <c r="D374" s="78">
        <v>45170</v>
      </c>
      <c r="E374" s="209">
        <v>29455</v>
      </c>
      <c r="F374" s="344">
        <f t="shared" si="44"/>
        <v>2303.2861189801697</v>
      </c>
      <c r="G374" s="394">
        <f t="shared" si="45"/>
        <v>1001.3031161473089</v>
      </c>
      <c r="H374" s="385">
        <f t="shared" si="40"/>
        <v>1116.9511614730877</v>
      </c>
      <c r="I374" s="386">
        <f t="shared" si="41"/>
        <v>66.091784702549575</v>
      </c>
      <c r="J374" s="393">
        <v>45</v>
      </c>
      <c r="K374" s="396">
        <f t="shared" si="46"/>
        <v>4532.6321813031163</v>
      </c>
      <c r="L374" s="210">
        <f t="shared" si="47"/>
        <v>4.1999999999999997E-3</v>
      </c>
      <c r="M374" s="211">
        <f t="shared" si="47"/>
        <v>2.8E-3</v>
      </c>
    </row>
    <row r="375" spans="1:13" ht="15" customHeight="1" x14ac:dyDescent="0.2">
      <c r="A375" s="370">
        <v>354</v>
      </c>
      <c r="B375" s="120">
        <f t="shared" si="42"/>
        <v>236</v>
      </c>
      <c r="C375" s="371">
        <f t="shared" si="43"/>
        <v>354</v>
      </c>
      <c r="D375" s="78">
        <v>45170</v>
      </c>
      <c r="E375" s="209">
        <v>29455</v>
      </c>
      <c r="F375" s="344">
        <f t="shared" si="44"/>
        <v>2296.7796610169494</v>
      </c>
      <c r="G375" s="394">
        <f t="shared" si="45"/>
        <v>998.47457627118638</v>
      </c>
      <c r="H375" s="385">
        <f t="shared" si="40"/>
        <v>1113.7959322033898</v>
      </c>
      <c r="I375" s="386">
        <f t="shared" si="41"/>
        <v>65.905084745762721</v>
      </c>
      <c r="J375" s="393">
        <v>45</v>
      </c>
      <c r="K375" s="396">
        <f t="shared" si="46"/>
        <v>4519.9552542372885</v>
      </c>
      <c r="L375" s="210">
        <f t="shared" si="47"/>
        <v>4.1999999999999997E-3</v>
      </c>
      <c r="M375" s="211">
        <f t="shared" si="47"/>
        <v>2.8E-3</v>
      </c>
    </row>
    <row r="376" spans="1:13" ht="15" customHeight="1" x14ac:dyDescent="0.2">
      <c r="A376" s="370">
        <v>355</v>
      </c>
      <c r="B376" s="120">
        <f t="shared" si="42"/>
        <v>236.66666666666666</v>
      </c>
      <c r="C376" s="371">
        <f t="shared" si="43"/>
        <v>355</v>
      </c>
      <c r="D376" s="78">
        <v>45170</v>
      </c>
      <c r="E376" s="209">
        <v>29455</v>
      </c>
      <c r="F376" s="344">
        <f t="shared" si="44"/>
        <v>2290.3098591549297</v>
      </c>
      <c r="G376" s="394">
        <f t="shared" si="45"/>
        <v>995.66197183098598</v>
      </c>
      <c r="H376" s="385">
        <f t="shared" si="40"/>
        <v>1110.6584788732393</v>
      </c>
      <c r="I376" s="386">
        <f t="shared" si="41"/>
        <v>65.719436619718309</v>
      </c>
      <c r="J376" s="393">
        <v>45</v>
      </c>
      <c r="K376" s="396">
        <f t="shared" si="46"/>
        <v>4507.3497464788725</v>
      </c>
      <c r="L376" s="210">
        <f t="shared" si="47"/>
        <v>4.1999999999999997E-3</v>
      </c>
      <c r="M376" s="211">
        <f t="shared" si="47"/>
        <v>2.8E-3</v>
      </c>
    </row>
    <row r="377" spans="1:13" ht="15" customHeight="1" x14ac:dyDescent="0.2">
      <c r="A377" s="370">
        <v>356</v>
      </c>
      <c r="B377" s="120">
        <f t="shared" si="42"/>
        <v>237.33333333333334</v>
      </c>
      <c r="C377" s="371">
        <f t="shared" si="43"/>
        <v>356</v>
      </c>
      <c r="D377" s="78">
        <v>45170</v>
      </c>
      <c r="E377" s="209">
        <v>29455</v>
      </c>
      <c r="F377" s="344">
        <f t="shared" si="44"/>
        <v>2283.8764044943819</v>
      </c>
      <c r="G377" s="394">
        <f t="shared" si="45"/>
        <v>992.86516853932585</v>
      </c>
      <c r="H377" s="385">
        <f t="shared" si="40"/>
        <v>1107.5386516853932</v>
      </c>
      <c r="I377" s="386">
        <f t="shared" si="41"/>
        <v>65.534831460674155</v>
      </c>
      <c r="J377" s="393">
        <v>45</v>
      </c>
      <c r="K377" s="396">
        <f t="shared" si="46"/>
        <v>4494.8150561797756</v>
      </c>
      <c r="L377" s="210">
        <f t="shared" si="47"/>
        <v>4.1999999999999997E-3</v>
      </c>
      <c r="M377" s="211">
        <f t="shared" si="47"/>
        <v>2.8E-3</v>
      </c>
    </row>
    <row r="378" spans="1:13" ht="15" customHeight="1" x14ac:dyDescent="0.2">
      <c r="A378" s="370">
        <v>357</v>
      </c>
      <c r="B378" s="120">
        <f t="shared" si="42"/>
        <v>238</v>
      </c>
      <c r="C378" s="371">
        <f t="shared" si="43"/>
        <v>357</v>
      </c>
      <c r="D378" s="78">
        <v>45170</v>
      </c>
      <c r="E378" s="209">
        <v>29455</v>
      </c>
      <c r="F378" s="344">
        <f t="shared" si="44"/>
        <v>2277.4789915966385</v>
      </c>
      <c r="G378" s="394">
        <f t="shared" si="45"/>
        <v>990.0840336134454</v>
      </c>
      <c r="H378" s="385">
        <f t="shared" si="40"/>
        <v>1104.4363025210082</v>
      </c>
      <c r="I378" s="386">
        <f t="shared" si="41"/>
        <v>65.351260504201676</v>
      </c>
      <c r="J378" s="393">
        <v>45</v>
      </c>
      <c r="K378" s="396">
        <f t="shared" si="46"/>
        <v>4482.3505882352929</v>
      </c>
      <c r="L378" s="210">
        <f t="shared" si="47"/>
        <v>4.1999999999999997E-3</v>
      </c>
      <c r="M378" s="211">
        <f t="shared" si="47"/>
        <v>2.8E-3</v>
      </c>
    </row>
    <row r="379" spans="1:13" ht="15" customHeight="1" x14ac:dyDescent="0.2">
      <c r="A379" s="370">
        <v>358</v>
      </c>
      <c r="B379" s="120">
        <f t="shared" si="42"/>
        <v>238.66666666666666</v>
      </c>
      <c r="C379" s="371">
        <f t="shared" si="43"/>
        <v>358</v>
      </c>
      <c r="D379" s="78">
        <v>45170</v>
      </c>
      <c r="E379" s="209">
        <v>29455</v>
      </c>
      <c r="F379" s="344">
        <f t="shared" si="44"/>
        <v>2271.117318435754</v>
      </c>
      <c r="G379" s="394">
        <f t="shared" si="45"/>
        <v>987.31843575418998</v>
      </c>
      <c r="H379" s="385">
        <f t="shared" si="40"/>
        <v>1101.3512849162009</v>
      </c>
      <c r="I379" s="386">
        <f t="shared" si="41"/>
        <v>65.168715083798887</v>
      </c>
      <c r="J379" s="393">
        <v>45</v>
      </c>
      <c r="K379" s="396">
        <f t="shared" si="46"/>
        <v>4469.9557541899439</v>
      </c>
      <c r="L379" s="210">
        <f t="shared" si="47"/>
        <v>4.1999999999999997E-3</v>
      </c>
      <c r="M379" s="211">
        <f t="shared" si="47"/>
        <v>2.8E-3</v>
      </c>
    </row>
    <row r="380" spans="1:13" ht="15" customHeight="1" x14ac:dyDescent="0.2">
      <c r="A380" s="370">
        <v>359</v>
      </c>
      <c r="B380" s="120">
        <f t="shared" si="42"/>
        <v>239.33333333333334</v>
      </c>
      <c r="C380" s="371">
        <f t="shared" si="43"/>
        <v>359</v>
      </c>
      <c r="D380" s="78">
        <v>45170</v>
      </c>
      <c r="E380" s="209">
        <v>29455</v>
      </c>
      <c r="F380" s="344">
        <f t="shared" si="44"/>
        <v>2264.7910863509751</v>
      </c>
      <c r="G380" s="394">
        <f t="shared" si="45"/>
        <v>984.56824512534831</v>
      </c>
      <c r="H380" s="385">
        <f t="shared" si="40"/>
        <v>1098.2834540389972</v>
      </c>
      <c r="I380" s="386">
        <f t="shared" si="41"/>
        <v>64.987186629526462</v>
      </c>
      <c r="J380" s="393">
        <v>45</v>
      </c>
      <c r="K380" s="396">
        <f t="shared" si="46"/>
        <v>4457.6299721448468</v>
      </c>
      <c r="L380" s="210">
        <f t="shared" si="47"/>
        <v>4.1999999999999997E-3</v>
      </c>
      <c r="M380" s="211">
        <f t="shared" si="47"/>
        <v>2.8E-3</v>
      </c>
    </row>
    <row r="381" spans="1:13" ht="15" customHeight="1" x14ac:dyDescent="0.2">
      <c r="A381" s="372">
        <v>360</v>
      </c>
      <c r="B381" s="120">
        <f t="shared" si="42"/>
        <v>240</v>
      </c>
      <c r="C381" s="371">
        <f t="shared" si="43"/>
        <v>360</v>
      </c>
      <c r="D381" s="78">
        <v>45170</v>
      </c>
      <c r="E381" s="209">
        <v>29455</v>
      </c>
      <c r="F381" s="344">
        <f t="shared" si="44"/>
        <v>2258.5</v>
      </c>
      <c r="G381" s="394">
        <f t="shared" si="45"/>
        <v>981.83333333333326</v>
      </c>
      <c r="H381" s="385">
        <f t="shared" si="40"/>
        <v>1095.2326666666665</v>
      </c>
      <c r="I381" s="386">
        <f t="shared" si="41"/>
        <v>64.806666666666658</v>
      </c>
      <c r="J381" s="393">
        <v>45</v>
      </c>
      <c r="K381" s="396">
        <f t="shared" si="46"/>
        <v>4445.3726666666662</v>
      </c>
      <c r="L381" s="210">
        <f t="shared" si="47"/>
        <v>4.1999999999999997E-3</v>
      </c>
      <c r="M381" s="211">
        <f t="shared" si="47"/>
        <v>2.8E-3</v>
      </c>
    </row>
    <row r="382" spans="1:13" ht="15" customHeight="1" x14ac:dyDescent="0.2">
      <c r="A382" s="370">
        <v>361</v>
      </c>
      <c r="B382" s="120">
        <f t="shared" si="42"/>
        <v>240.66666666666666</v>
      </c>
      <c r="C382" s="371">
        <f t="shared" si="43"/>
        <v>361</v>
      </c>
      <c r="D382" s="78">
        <v>45170</v>
      </c>
      <c r="E382" s="209">
        <v>29455</v>
      </c>
      <c r="F382" s="344">
        <f t="shared" si="44"/>
        <v>2252.2437673130198</v>
      </c>
      <c r="G382" s="394">
        <f t="shared" si="45"/>
        <v>979.11357340720224</v>
      </c>
      <c r="H382" s="385">
        <f t="shared" si="40"/>
        <v>1092.1987811634349</v>
      </c>
      <c r="I382" s="386">
        <f t="shared" si="41"/>
        <v>64.627146814404441</v>
      </c>
      <c r="J382" s="393">
        <v>45</v>
      </c>
      <c r="K382" s="396">
        <f t="shared" si="46"/>
        <v>4433.1832686980615</v>
      </c>
      <c r="L382" s="210">
        <f t="shared" si="47"/>
        <v>4.1999999999999997E-3</v>
      </c>
      <c r="M382" s="211">
        <f t="shared" si="47"/>
        <v>2.8E-3</v>
      </c>
    </row>
    <row r="383" spans="1:13" ht="15" customHeight="1" x14ac:dyDescent="0.2">
      <c r="A383" s="370">
        <v>362</v>
      </c>
      <c r="B383" s="120">
        <f t="shared" si="42"/>
        <v>241.33333333333334</v>
      </c>
      <c r="C383" s="371">
        <f t="shared" si="43"/>
        <v>362</v>
      </c>
      <c r="D383" s="78">
        <v>45170</v>
      </c>
      <c r="E383" s="209">
        <v>29455</v>
      </c>
      <c r="F383" s="344">
        <f t="shared" si="44"/>
        <v>2246.0220994475139</v>
      </c>
      <c r="G383" s="394">
        <f t="shared" si="45"/>
        <v>976.40883977900558</v>
      </c>
      <c r="H383" s="385">
        <f t="shared" si="40"/>
        <v>1089.1816574585634</v>
      </c>
      <c r="I383" s="386">
        <f t="shared" si="41"/>
        <v>64.448618784530396</v>
      </c>
      <c r="J383" s="393">
        <v>45</v>
      </c>
      <c r="K383" s="396">
        <f t="shared" si="46"/>
        <v>4421.0612154696137</v>
      </c>
      <c r="L383" s="210">
        <f t="shared" si="47"/>
        <v>4.1000000000000003E-3</v>
      </c>
      <c r="M383" s="211">
        <f t="shared" si="47"/>
        <v>2.8E-3</v>
      </c>
    </row>
    <row r="384" spans="1:13" ht="15" customHeight="1" x14ac:dyDescent="0.2">
      <c r="A384" s="370">
        <v>363</v>
      </c>
      <c r="B384" s="120">
        <f t="shared" si="42"/>
        <v>242</v>
      </c>
      <c r="C384" s="371">
        <f t="shared" si="43"/>
        <v>363</v>
      </c>
      <c r="D384" s="78">
        <v>45170</v>
      </c>
      <c r="E384" s="209">
        <v>29455</v>
      </c>
      <c r="F384" s="344">
        <f t="shared" si="44"/>
        <v>2239.8347107438017</v>
      </c>
      <c r="G384" s="394">
        <f t="shared" si="45"/>
        <v>973.7190082644629</v>
      </c>
      <c r="H384" s="385">
        <f t="shared" si="40"/>
        <v>1086.1811570247933</v>
      </c>
      <c r="I384" s="386">
        <f t="shared" si="41"/>
        <v>64.271074380165288</v>
      </c>
      <c r="J384" s="393">
        <v>45</v>
      </c>
      <c r="K384" s="396">
        <f t="shared" si="46"/>
        <v>4409.0059504132232</v>
      </c>
      <c r="L384" s="210">
        <f t="shared" si="47"/>
        <v>4.1000000000000003E-3</v>
      </c>
      <c r="M384" s="211">
        <f t="shared" si="47"/>
        <v>2.8E-3</v>
      </c>
    </row>
    <row r="385" spans="1:13" ht="15" customHeight="1" x14ac:dyDescent="0.2">
      <c r="A385" s="370">
        <v>364</v>
      </c>
      <c r="B385" s="120">
        <f t="shared" si="42"/>
        <v>242.66666666666666</v>
      </c>
      <c r="C385" s="371">
        <f t="shared" si="43"/>
        <v>364</v>
      </c>
      <c r="D385" s="78">
        <v>45170</v>
      </c>
      <c r="E385" s="209">
        <v>29455</v>
      </c>
      <c r="F385" s="344">
        <f t="shared" si="44"/>
        <v>2233.6813186813188</v>
      </c>
      <c r="G385" s="394">
        <f t="shared" si="45"/>
        <v>971.04395604395609</v>
      </c>
      <c r="H385" s="385">
        <f t="shared" si="40"/>
        <v>1083.1971428571428</v>
      </c>
      <c r="I385" s="386">
        <f t="shared" si="41"/>
        <v>64.094505494505498</v>
      </c>
      <c r="J385" s="393">
        <v>45</v>
      </c>
      <c r="K385" s="396">
        <f t="shared" si="46"/>
        <v>4397.0169230769243</v>
      </c>
      <c r="L385" s="210">
        <f t="shared" si="47"/>
        <v>4.1000000000000003E-3</v>
      </c>
      <c r="M385" s="211">
        <f t="shared" si="47"/>
        <v>2.7000000000000001E-3</v>
      </c>
    </row>
    <row r="386" spans="1:13" ht="15" customHeight="1" x14ac:dyDescent="0.2">
      <c r="A386" s="370">
        <v>365</v>
      </c>
      <c r="B386" s="120">
        <f t="shared" si="42"/>
        <v>243.33333333333334</v>
      </c>
      <c r="C386" s="371">
        <f t="shared" si="43"/>
        <v>365</v>
      </c>
      <c r="D386" s="78">
        <v>45170</v>
      </c>
      <c r="E386" s="209">
        <v>29455</v>
      </c>
      <c r="F386" s="344">
        <f t="shared" si="44"/>
        <v>2227.5616438356165</v>
      </c>
      <c r="G386" s="394">
        <f t="shared" si="45"/>
        <v>968.38356164383549</v>
      </c>
      <c r="H386" s="385">
        <f t="shared" si="40"/>
        <v>1080.2294794520546</v>
      </c>
      <c r="I386" s="386">
        <f t="shared" si="41"/>
        <v>63.918904109589043</v>
      </c>
      <c r="J386" s="393">
        <v>45</v>
      </c>
      <c r="K386" s="396">
        <f t="shared" si="46"/>
        <v>4385.0935890410956</v>
      </c>
      <c r="L386" s="210">
        <f t="shared" si="47"/>
        <v>4.1000000000000003E-3</v>
      </c>
      <c r="M386" s="211">
        <f t="shared" si="47"/>
        <v>2.7000000000000001E-3</v>
      </c>
    </row>
    <row r="387" spans="1:13" ht="15" customHeight="1" x14ac:dyDescent="0.2">
      <c r="A387" s="370">
        <v>366</v>
      </c>
      <c r="B387" s="120">
        <f t="shared" si="42"/>
        <v>244</v>
      </c>
      <c r="C387" s="371">
        <f t="shared" si="43"/>
        <v>366</v>
      </c>
      <c r="D387" s="78">
        <v>45170</v>
      </c>
      <c r="E387" s="209">
        <v>29455</v>
      </c>
      <c r="F387" s="344">
        <f t="shared" si="44"/>
        <v>2221.4754098360654</v>
      </c>
      <c r="G387" s="394">
        <f t="shared" si="45"/>
        <v>965.73770491803282</v>
      </c>
      <c r="H387" s="385">
        <f t="shared" si="40"/>
        <v>1077.278032786885</v>
      </c>
      <c r="I387" s="386">
        <f t="shared" si="41"/>
        <v>63.744262295081967</v>
      </c>
      <c r="J387" s="393">
        <v>45</v>
      </c>
      <c r="K387" s="396">
        <f t="shared" si="46"/>
        <v>4373.2354098360647</v>
      </c>
      <c r="L387" s="210">
        <f t="shared" si="47"/>
        <v>4.1000000000000003E-3</v>
      </c>
      <c r="M387" s="211">
        <f t="shared" si="47"/>
        <v>2.7000000000000001E-3</v>
      </c>
    </row>
    <row r="388" spans="1:13" ht="15" customHeight="1" x14ac:dyDescent="0.2">
      <c r="A388" s="370">
        <v>367</v>
      </c>
      <c r="B388" s="120">
        <f t="shared" si="42"/>
        <v>244.66666666666666</v>
      </c>
      <c r="C388" s="371">
        <f t="shared" si="43"/>
        <v>367</v>
      </c>
      <c r="D388" s="78">
        <v>45170</v>
      </c>
      <c r="E388" s="209">
        <v>29455</v>
      </c>
      <c r="F388" s="344">
        <f t="shared" si="44"/>
        <v>2215.422343324251</v>
      </c>
      <c r="G388" s="394">
        <f t="shared" si="45"/>
        <v>963.10626702997274</v>
      </c>
      <c r="H388" s="385">
        <f t="shared" si="40"/>
        <v>1074.3426702997276</v>
      </c>
      <c r="I388" s="386">
        <f t="shared" si="41"/>
        <v>63.570572207084481</v>
      </c>
      <c r="J388" s="393">
        <v>45</v>
      </c>
      <c r="K388" s="396">
        <f t="shared" si="46"/>
        <v>4361.4418528610358</v>
      </c>
      <c r="L388" s="210">
        <f t="shared" si="47"/>
        <v>4.1000000000000003E-3</v>
      </c>
      <c r="M388" s="211">
        <f t="shared" si="47"/>
        <v>2.7000000000000001E-3</v>
      </c>
    </row>
    <row r="389" spans="1:13" ht="15" customHeight="1" x14ac:dyDescent="0.2">
      <c r="A389" s="370">
        <v>368</v>
      </c>
      <c r="B389" s="120">
        <f t="shared" si="42"/>
        <v>245.33333333333334</v>
      </c>
      <c r="C389" s="371">
        <f t="shared" si="43"/>
        <v>368</v>
      </c>
      <c r="D389" s="78">
        <v>45170</v>
      </c>
      <c r="E389" s="209">
        <v>29455</v>
      </c>
      <c r="F389" s="344">
        <f t="shared" si="44"/>
        <v>2209.402173913043</v>
      </c>
      <c r="G389" s="394">
        <f t="shared" si="45"/>
        <v>960.48913043478262</v>
      </c>
      <c r="H389" s="385">
        <f t="shared" si="40"/>
        <v>1071.423260869565</v>
      </c>
      <c r="I389" s="386">
        <f t="shared" si="41"/>
        <v>63.397826086956513</v>
      </c>
      <c r="J389" s="393">
        <v>45</v>
      </c>
      <c r="K389" s="396">
        <f t="shared" si="46"/>
        <v>4349.712391304347</v>
      </c>
      <c r="L389" s="210">
        <f t="shared" si="47"/>
        <v>4.1000000000000003E-3</v>
      </c>
      <c r="M389" s="211">
        <f t="shared" si="47"/>
        <v>2.7000000000000001E-3</v>
      </c>
    </row>
    <row r="390" spans="1:13" ht="15" customHeight="1" x14ac:dyDescent="0.2">
      <c r="A390" s="370">
        <v>369</v>
      </c>
      <c r="B390" s="120">
        <f t="shared" si="42"/>
        <v>246</v>
      </c>
      <c r="C390" s="371">
        <f t="shared" si="43"/>
        <v>369</v>
      </c>
      <c r="D390" s="78">
        <v>45170</v>
      </c>
      <c r="E390" s="209">
        <v>29455</v>
      </c>
      <c r="F390" s="344">
        <f t="shared" si="44"/>
        <v>2203.4146341463415</v>
      </c>
      <c r="G390" s="394">
        <f t="shared" si="45"/>
        <v>957.88617886178861</v>
      </c>
      <c r="H390" s="385">
        <f t="shared" si="40"/>
        <v>1068.5196747967479</v>
      </c>
      <c r="I390" s="386">
        <f t="shared" si="41"/>
        <v>63.226016260162609</v>
      </c>
      <c r="J390" s="393">
        <v>45</v>
      </c>
      <c r="K390" s="396">
        <f t="shared" si="46"/>
        <v>4338.0465040650406</v>
      </c>
      <c r="L390" s="210">
        <f t="shared" si="47"/>
        <v>4.1000000000000003E-3</v>
      </c>
      <c r="M390" s="211">
        <f t="shared" si="47"/>
        <v>2.7000000000000001E-3</v>
      </c>
    </row>
    <row r="391" spans="1:13" ht="15" customHeight="1" x14ac:dyDescent="0.2">
      <c r="A391" s="372">
        <v>370</v>
      </c>
      <c r="B391" s="120">
        <f t="shared" si="42"/>
        <v>246.66666666666666</v>
      </c>
      <c r="C391" s="371">
        <f t="shared" si="43"/>
        <v>370</v>
      </c>
      <c r="D391" s="78">
        <v>45170</v>
      </c>
      <c r="E391" s="209">
        <v>29455</v>
      </c>
      <c r="F391" s="344">
        <f t="shared" si="44"/>
        <v>2197.4594594594596</v>
      </c>
      <c r="G391" s="394">
        <f t="shared" si="45"/>
        <v>955.29729729729729</v>
      </c>
      <c r="H391" s="385">
        <f t="shared" si="40"/>
        <v>1065.6317837837837</v>
      </c>
      <c r="I391" s="386">
        <f t="shared" si="41"/>
        <v>63.055135135135131</v>
      </c>
      <c r="J391" s="393">
        <v>45</v>
      </c>
      <c r="K391" s="396">
        <f t="shared" si="46"/>
        <v>4326.443675675675</v>
      </c>
      <c r="L391" s="210">
        <f t="shared" si="47"/>
        <v>4.1000000000000003E-3</v>
      </c>
      <c r="M391" s="211">
        <f t="shared" si="47"/>
        <v>2.7000000000000001E-3</v>
      </c>
    </row>
    <row r="392" spans="1:13" ht="15" customHeight="1" x14ac:dyDescent="0.2">
      <c r="A392" s="370">
        <v>371</v>
      </c>
      <c r="B392" s="120">
        <f t="shared" si="42"/>
        <v>247.33333333333334</v>
      </c>
      <c r="C392" s="371">
        <f t="shared" si="43"/>
        <v>371</v>
      </c>
      <c r="D392" s="78">
        <v>45170</v>
      </c>
      <c r="E392" s="209">
        <v>29455</v>
      </c>
      <c r="F392" s="344">
        <f t="shared" si="44"/>
        <v>2191.5363881401618</v>
      </c>
      <c r="G392" s="394">
        <f t="shared" si="45"/>
        <v>952.72237196765491</v>
      </c>
      <c r="H392" s="385">
        <f t="shared" si="40"/>
        <v>1062.7594609164419</v>
      </c>
      <c r="I392" s="386">
        <f t="shared" si="41"/>
        <v>62.885175202156333</v>
      </c>
      <c r="J392" s="393">
        <v>45</v>
      </c>
      <c r="K392" s="396">
        <f t="shared" si="46"/>
        <v>4314.9033962264148</v>
      </c>
      <c r="L392" s="210">
        <f t="shared" si="47"/>
        <v>4.0000000000000001E-3</v>
      </c>
      <c r="M392" s="211">
        <f t="shared" si="47"/>
        <v>2.7000000000000001E-3</v>
      </c>
    </row>
    <row r="393" spans="1:13" ht="15" customHeight="1" x14ac:dyDescent="0.2">
      <c r="A393" s="370">
        <v>372</v>
      </c>
      <c r="B393" s="120">
        <f t="shared" si="42"/>
        <v>248</v>
      </c>
      <c r="C393" s="371">
        <f t="shared" si="43"/>
        <v>372</v>
      </c>
      <c r="D393" s="78">
        <v>45170</v>
      </c>
      <c r="E393" s="209">
        <v>29455</v>
      </c>
      <c r="F393" s="344">
        <f t="shared" si="44"/>
        <v>2185.6451612903224</v>
      </c>
      <c r="G393" s="394">
        <f t="shared" si="45"/>
        <v>950.16129032258073</v>
      </c>
      <c r="H393" s="385">
        <f t="shared" si="40"/>
        <v>1059.9025806451612</v>
      </c>
      <c r="I393" s="386">
        <f t="shared" si="41"/>
        <v>62.716129032258067</v>
      </c>
      <c r="J393" s="393">
        <v>45</v>
      </c>
      <c r="K393" s="396">
        <f t="shared" si="46"/>
        <v>4303.4251612903226</v>
      </c>
      <c r="L393" s="210">
        <f t="shared" si="47"/>
        <v>4.0000000000000001E-3</v>
      </c>
      <c r="M393" s="211">
        <f t="shared" si="47"/>
        <v>2.7000000000000001E-3</v>
      </c>
    </row>
    <row r="394" spans="1:13" ht="15" customHeight="1" x14ac:dyDescent="0.2">
      <c r="A394" s="370">
        <v>373</v>
      </c>
      <c r="B394" s="120">
        <f t="shared" si="42"/>
        <v>248.66666666666666</v>
      </c>
      <c r="C394" s="371">
        <f t="shared" si="43"/>
        <v>373</v>
      </c>
      <c r="D394" s="78">
        <v>45170</v>
      </c>
      <c r="E394" s="209">
        <v>29455</v>
      </c>
      <c r="F394" s="344">
        <f t="shared" si="44"/>
        <v>2179.7855227882037</v>
      </c>
      <c r="G394" s="394">
        <f t="shared" si="45"/>
        <v>947.61394101876681</v>
      </c>
      <c r="H394" s="385">
        <f t="shared" si="40"/>
        <v>1057.061018766756</v>
      </c>
      <c r="I394" s="386">
        <f t="shared" si="41"/>
        <v>62.547989276139418</v>
      </c>
      <c r="J394" s="393">
        <v>45</v>
      </c>
      <c r="K394" s="396">
        <f t="shared" si="46"/>
        <v>4292.0084718498665</v>
      </c>
      <c r="L394" s="210">
        <f t="shared" si="47"/>
        <v>4.0000000000000001E-3</v>
      </c>
      <c r="M394" s="211">
        <f t="shared" si="47"/>
        <v>2.7000000000000001E-3</v>
      </c>
    </row>
    <row r="395" spans="1:13" ht="15" customHeight="1" x14ac:dyDescent="0.2">
      <c r="A395" s="370">
        <v>374</v>
      </c>
      <c r="B395" s="120">
        <f t="shared" si="42"/>
        <v>249.33333333333334</v>
      </c>
      <c r="C395" s="371">
        <f t="shared" si="43"/>
        <v>374</v>
      </c>
      <c r="D395" s="78">
        <v>45170</v>
      </c>
      <c r="E395" s="209">
        <v>29455</v>
      </c>
      <c r="F395" s="344">
        <f t="shared" si="44"/>
        <v>2173.9572192513369</v>
      </c>
      <c r="G395" s="394">
        <f t="shared" si="45"/>
        <v>945.08021390374324</v>
      </c>
      <c r="H395" s="385">
        <f t="shared" si="40"/>
        <v>1054.2346524064169</v>
      </c>
      <c r="I395" s="386">
        <f t="shared" si="41"/>
        <v>62.380748663101606</v>
      </c>
      <c r="J395" s="393">
        <v>45</v>
      </c>
      <c r="K395" s="396">
        <f t="shared" si="46"/>
        <v>4280.6528342245983</v>
      </c>
      <c r="L395" s="210">
        <f t="shared" si="47"/>
        <v>4.0000000000000001E-3</v>
      </c>
      <c r="M395" s="211">
        <f t="shared" si="47"/>
        <v>2.7000000000000001E-3</v>
      </c>
    </row>
    <row r="396" spans="1:13" ht="15" customHeight="1" x14ac:dyDescent="0.2">
      <c r="A396" s="370">
        <v>375</v>
      </c>
      <c r="B396" s="120">
        <f t="shared" si="42"/>
        <v>250</v>
      </c>
      <c r="C396" s="371">
        <f t="shared" si="43"/>
        <v>375</v>
      </c>
      <c r="D396" s="78">
        <v>45170</v>
      </c>
      <c r="E396" s="209">
        <v>29455</v>
      </c>
      <c r="F396" s="344">
        <f t="shared" si="44"/>
        <v>2168.16</v>
      </c>
      <c r="G396" s="394">
        <f t="shared" si="45"/>
        <v>942.56</v>
      </c>
      <c r="H396" s="385">
        <f t="shared" si="40"/>
        <v>1051.4233599999998</v>
      </c>
      <c r="I396" s="386">
        <f t="shared" si="41"/>
        <v>62.214399999999998</v>
      </c>
      <c r="J396" s="393">
        <v>45</v>
      </c>
      <c r="K396" s="396">
        <f t="shared" si="46"/>
        <v>4269.3577599999999</v>
      </c>
      <c r="L396" s="210">
        <f t="shared" si="47"/>
        <v>4.0000000000000001E-3</v>
      </c>
      <c r="M396" s="211">
        <f t="shared" si="47"/>
        <v>2.7000000000000001E-3</v>
      </c>
    </row>
    <row r="397" spans="1:13" ht="15" customHeight="1" x14ac:dyDescent="0.2">
      <c r="A397" s="370">
        <v>376</v>
      </c>
      <c r="B397" s="120">
        <f t="shared" si="42"/>
        <v>250.66666666666666</v>
      </c>
      <c r="C397" s="371">
        <f t="shared" si="43"/>
        <v>376</v>
      </c>
      <c r="D397" s="78">
        <v>45170</v>
      </c>
      <c r="E397" s="209">
        <v>29455</v>
      </c>
      <c r="F397" s="344">
        <f t="shared" si="44"/>
        <v>2162.3936170212769</v>
      </c>
      <c r="G397" s="394">
        <f t="shared" si="45"/>
        <v>940.05319148936167</v>
      </c>
      <c r="H397" s="385">
        <f t="shared" si="40"/>
        <v>1048.6270212765958</v>
      </c>
      <c r="I397" s="386">
        <f t="shared" si="41"/>
        <v>62.048936170212777</v>
      </c>
      <c r="J397" s="393">
        <v>45</v>
      </c>
      <c r="K397" s="396">
        <f t="shared" si="46"/>
        <v>4258.122765957447</v>
      </c>
      <c r="L397" s="210">
        <f t="shared" si="47"/>
        <v>4.0000000000000001E-3</v>
      </c>
      <c r="M397" s="211">
        <f t="shared" si="47"/>
        <v>2.7000000000000001E-3</v>
      </c>
    </row>
    <row r="398" spans="1:13" ht="15" customHeight="1" x14ac:dyDescent="0.2">
      <c r="A398" s="370">
        <v>377</v>
      </c>
      <c r="B398" s="120">
        <f t="shared" si="42"/>
        <v>251.33333333333334</v>
      </c>
      <c r="C398" s="371">
        <f t="shared" si="43"/>
        <v>377</v>
      </c>
      <c r="D398" s="78">
        <v>45170</v>
      </c>
      <c r="E398" s="209">
        <v>29455</v>
      </c>
      <c r="F398" s="344">
        <f t="shared" si="44"/>
        <v>2156.6578249336872</v>
      </c>
      <c r="G398" s="394">
        <f t="shared" si="45"/>
        <v>937.55968169761275</v>
      </c>
      <c r="H398" s="385">
        <f t="shared" si="40"/>
        <v>1045.8455172413792</v>
      </c>
      <c r="I398" s="386">
        <f t="shared" si="41"/>
        <v>61.884350132625997</v>
      </c>
      <c r="J398" s="393">
        <v>45</v>
      </c>
      <c r="K398" s="396">
        <f t="shared" si="46"/>
        <v>4246.9473740053054</v>
      </c>
      <c r="L398" s="210">
        <f t="shared" si="47"/>
        <v>4.0000000000000001E-3</v>
      </c>
      <c r="M398" s="211">
        <f t="shared" si="47"/>
        <v>2.7000000000000001E-3</v>
      </c>
    </row>
    <row r="399" spans="1:13" ht="15" customHeight="1" x14ac:dyDescent="0.2">
      <c r="A399" s="370">
        <v>378</v>
      </c>
      <c r="B399" s="120">
        <f t="shared" si="42"/>
        <v>252</v>
      </c>
      <c r="C399" s="371">
        <f t="shared" si="43"/>
        <v>378</v>
      </c>
      <c r="D399" s="78">
        <v>45170</v>
      </c>
      <c r="E399" s="209">
        <v>29455</v>
      </c>
      <c r="F399" s="344">
        <f t="shared" si="44"/>
        <v>2150.9523809523807</v>
      </c>
      <c r="G399" s="394">
        <f t="shared" si="45"/>
        <v>935.07936507936506</v>
      </c>
      <c r="H399" s="385">
        <f t="shared" si="40"/>
        <v>1043.07873015873</v>
      </c>
      <c r="I399" s="386">
        <f t="shared" si="41"/>
        <v>61.720634920634915</v>
      </c>
      <c r="J399" s="393">
        <v>45</v>
      </c>
      <c r="K399" s="396">
        <f t="shared" si="46"/>
        <v>4235.8311111111107</v>
      </c>
      <c r="L399" s="210">
        <f t="shared" si="47"/>
        <v>4.0000000000000001E-3</v>
      </c>
      <c r="M399" s="211">
        <f t="shared" si="47"/>
        <v>2.5999999999999999E-3</v>
      </c>
    </row>
    <row r="400" spans="1:13" ht="15" customHeight="1" x14ac:dyDescent="0.2">
      <c r="A400" s="370">
        <v>379</v>
      </c>
      <c r="B400" s="120">
        <f t="shared" si="42"/>
        <v>252.66666666666666</v>
      </c>
      <c r="C400" s="371">
        <f t="shared" si="43"/>
        <v>379</v>
      </c>
      <c r="D400" s="78">
        <v>45170</v>
      </c>
      <c r="E400" s="209">
        <v>29455</v>
      </c>
      <c r="F400" s="344">
        <f t="shared" si="44"/>
        <v>2145.2770448548818</v>
      </c>
      <c r="G400" s="394">
        <f t="shared" si="45"/>
        <v>932.61213720316618</v>
      </c>
      <c r="H400" s="385">
        <f t="shared" si="40"/>
        <v>1040.3265435356202</v>
      </c>
      <c r="I400" s="386">
        <f t="shared" si="41"/>
        <v>61.55778364116096</v>
      </c>
      <c r="J400" s="393">
        <v>45</v>
      </c>
      <c r="K400" s="396">
        <f t="shared" si="46"/>
        <v>4224.7735092348294</v>
      </c>
      <c r="L400" s="210">
        <f t="shared" si="47"/>
        <v>4.0000000000000001E-3</v>
      </c>
      <c r="M400" s="211">
        <f t="shared" si="47"/>
        <v>2.5999999999999999E-3</v>
      </c>
    </row>
    <row r="401" spans="1:13" ht="15" customHeight="1" x14ac:dyDescent="0.2">
      <c r="A401" s="372">
        <v>380</v>
      </c>
      <c r="B401" s="120">
        <f t="shared" si="42"/>
        <v>253.33333333333334</v>
      </c>
      <c r="C401" s="371">
        <f t="shared" si="43"/>
        <v>380</v>
      </c>
      <c r="D401" s="78">
        <v>45170</v>
      </c>
      <c r="E401" s="209">
        <v>29455</v>
      </c>
      <c r="F401" s="344">
        <f t="shared" si="44"/>
        <v>2139.6315789473683</v>
      </c>
      <c r="G401" s="394">
        <f t="shared" si="45"/>
        <v>930.15789473684208</v>
      </c>
      <c r="H401" s="385">
        <f t="shared" si="40"/>
        <v>1037.588842105263</v>
      </c>
      <c r="I401" s="386">
        <f t="shared" si="41"/>
        <v>61.395789473684211</v>
      </c>
      <c r="J401" s="393">
        <v>45</v>
      </c>
      <c r="K401" s="396">
        <f t="shared" si="46"/>
        <v>4213.7741052631573</v>
      </c>
      <c r="L401" s="210">
        <f t="shared" si="47"/>
        <v>3.8999999999999998E-3</v>
      </c>
      <c r="M401" s="211">
        <f t="shared" si="47"/>
        <v>2.5999999999999999E-3</v>
      </c>
    </row>
    <row r="402" spans="1:13" ht="15" customHeight="1" x14ac:dyDescent="0.2">
      <c r="A402" s="370">
        <v>381</v>
      </c>
      <c r="B402" s="120">
        <f t="shared" si="42"/>
        <v>254</v>
      </c>
      <c r="C402" s="371">
        <f t="shared" si="43"/>
        <v>381</v>
      </c>
      <c r="D402" s="78">
        <v>45170</v>
      </c>
      <c r="E402" s="209">
        <v>29455</v>
      </c>
      <c r="F402" s="344">
        <f t="shared" si="44"/>
        <v>2134.0157480314961</v>
      </c>
      <c r="G402" s="394">
        <f t="shared" si="45"/>
        <v>927.71653543307093</v>
      </c>
      <c r="H402" s="385">
        <f t="shared" si="40"/>
        <v>1034.8655118110235</v>
      </c>
      <c r="I402" s="386">
        <f t="shared" si="41"/>
        <v>61.234645669291339</v>
      </c>
      <c r="J402" s="393">
        <v>45</v>
      </c>
      <c r="K402" s="396">
        <f t="shared" si="46"/>
        <v>4202.8324409448815</v>
      </c>
      <c r="L402" s="210">
        <f t="shared" si="47"/>
        <v>3.8999999999999998E-3</v>
      </c>
      <c r="M402" s="211">
        <f t="shared" si="47"/>
        <v>2.5999999999999999E-3</v>
      </c>
    </row>
    <row r="403" spans="1:13" ht="15" customHeight="1" x14ac:dyDescent="0.2">
      <c r="A403" s="370">
        <v>382</v>
      </c>
      <c r="B403" s="120">
        <f t="shared" si="42"/>
        <v>254.66666666666666</v>
      </c>
      <c r="C403" s="371">
        <f t="shared" si="43"/>
        <v>382</v>
      </c>
      <c r="D403" s="78">
        <v>45170</v>
      </c>
      <c r="E403" s="209">
        <v>29455</v>
      </c>
      <c r="F403" s="344">
        <f t="shared" si="44"/>
        <v>2128.4293193717276</v>
      </c>
      <c r="G403" s="394">
        <f t="shared" si="45"/>
        <v>925.2879581151833</v>
      </c>
      <c r="H403" s="385">
        <f t="shared" si="40"/>
        <v>1032.1564397905759</v>
      </c>
      <c r="I403" s="386">
        <f t="shared" si="41"/>
        <v>61.074345549738219</v>
      </c>
      <c r="J403" s="393">
        <v>45</v>
      </c>
      <c r="K403" s="396">
        <f t="shared" si="46"/>
        <v>4191.9480628272249</v>
      </c>
      <c r="L403" s="210">
        <f t="shared" si="47"/>
        <v>3.8999999999999998E-3</v>
      </c>
      <c r="M403" s="211">
        <f t="shared" si="47"/>
        <v>2.5999999999999999E-3</v>
      </c>
    </row>
    <row r="404" spans="1:13" ht="15" customHeight="1" x14ac:dyDescent="0.2">
      <c r="A404" s="370">
        <v>383</v>
      </c>
      <c r="B404" s="120">
        <f t="shared" si="42"/>
        <v>255.33333333333334</v>
      </c>
      <c r="C404" s="371">
        <f t="shared" si="43"/>
        <v>383</v>
      </c>
      <c r="D404" s="78">
        <v>45170</v>
      </c>
      <c r="E404" s="209">
        <v>29455</v>
      </c>
      <c r="F404" s="344">
        <f t="shared" si="44"/>
        <v>2122.8720626631853</v>
      </c>
      <c r="G404" s="394">
        <f t="shared" si="45"/>
        <v>922.87206266318549</v>
      </c>
      <c r="H404" s="385">
        <f t="shared" si="40"/>
        <v>1029.4615143603132</v>
      </c>
      <c r="I404" s="386">
        <f t="shared" si="41"/>
        <v>60.914882506527412</v>
      </c>
      <c r="J404" s="393">
        <v>45</v>
      </c>
      <c r="K404" s="396">
        <f t="shared" si="46"/>
        <v>4181.1205221932114</v>
      </c>
      <c r="L404" s="210">
        <f t="shared" si="47"/>
        <v>3.8999999999999998E-3</v>
      </c>
      <c r="M404" s="211">
        <f t="shared" si="47"/>
        <v>2.5999999999999999E-3</v>
      </c>
    </row>
    <row r="405" spans="1:13" ht="15" customHeight="1" x14ac:dyDescent="0.2">
      <c r="A405" s="370">
        <v>384</v>
      </c>
      <c r="B405" s="120">
        <f t="shared" si="42"/>
        <v>256</v>
      </c>
      <c r="C405" s="371">
        <f t="shared" si="43"/>
        <v>384</v>
      </c>
      <c r="D405" s="78">
        <v>45170</v>
      </c>
      <c r="E405" s="209">
        <v>29455</v>
      </c>
      <c r="F405" s="344">
        <f t="shared" si="44"/>
        <v>2117.34375</v>
      </c>
      <c r="G405" s="394">
        <f t="shared" si="45"/>
        <v>920.46874999999989</v>
      </c>
      <c r="H405" s="385">
        <f t="shared" si="40"/>
        <v>1026.7806249999999</v>
      </c>
      <c r="I405" s="386">
        <f t="shared" si="41"/>
        <v>60.756250000000001</v>
      </c>
      <c r="J405" s="393">
        <v>45</v>
      </c>
      <c r="K405" s="396">
        <f t="shared" si="46"/>
        <v>4170.3493749999998</v>
      </c>
      <c r="L405" s="210">
        <f t="shared" si="47"/>
        <v>3.8999999999999998E-3</v>
      </c>
      <c r="M405" s="211">
        <f t="shared" si="47"/>
        <v>2.5999999999999999E-3</v>
      </c>
    </row>
    <row r="406" spans="1:13" ht="15" customHeight="1" x14ac:dyDescent="0.2">
      <c r="A406" s="370">
        <v>385</v>
      </c>
      <c r="B406" s="120">
        <f t="shared" si="42"/>
        <v>256.66666666666669</v>
      </c>
      <c r="C406" s="371">
        <f t="shared" si="43"/>
        <v>385</v>
      </c>
      <c r="D406" s="78">
        <v>45170</v>
      </c>
      <c r="E406" s="209">
        <v>29455</v>
      </c>
      <c r="F406" s="344">
        <f t="shared" si="44"/>
        <v>2111.8441558441555</v>
      </c>
      <c r="G406" s="394">
        <f t="shared" si="45"/>
        <v>918.07792207792215</v>
      </c>
      <c r="H406" s="385">
        <f t="shared" ref="H406:H469" si="48">SUM(F406:G406)*33.8%</f>
        <v>1024.1136623376622</v>
      </c>
      <c r="I406" s="386">
        <f t="shared" ref="I406:I469" si="49">SUM(F406:G406)*2%</f>
        <v>60.598441558441557</v>
      </c>
      <c r="J406" s="393">
        <v>45</v>
      </c>
      <c r="K406" s="396">
        <f t="shared" si="46"/>
        <v>4159.6341818181818</v>
      </c>
      <c r="L406" s="210">
        <f t="shared" si="47"/>
        <v>3.8999999999999998E-3</v>
      </c>
      <c r="M406" s="211">
        <f t="shared" si="47"/>
        <v>2.5999999999999999E-3</v>
      </c>
    </row>
    <row r="407" spans="1:13" ht="15" customHeight="1" x14ac:dyDescent="0.2">
      <c r="A407" s="370">
        <v>386</v>
      </c>
      <c r="B407" s="120">
        <f t="shared" ref="B407:B436" si="50">A407/1.5</f>
        <v>257.33333333333331</v>
      </c>
      <c r="C407" s="371">
        <f t="shared" ref="C407:C470" si="51">A407/1</f>
        <v>386</v>
      </c>
      <c r="D407" s="78">
        <v>45170</v>
      </c>
      <c r="E407" s="209">
        <v>29455</v>
      </c>
      <c r="F407" s="344">
        <f t="shared" ref="F407:F470" si="52">12*(1/B407*D407)</f>
        <v>2106.3730569948189</v>
      </c>
      <c r="G407" s="394">
        <f t="shared" ref="G407:G470" si="53">12*(1/C407*E407)</f>
        <v>915.69948186528495</v>
      </c>
      <c r="H407" s="385">
        <f t="shared" si="48"/>
        <v>1021.460518134715</v>
      </c>
      <c r="I407" s="386">
        <f t="shared" si="49"/>
        <v>60.441450777202078</v>
      </c>
      <c r="J407" s="393">
        <v>45</v>
      </c>
      <c r="K407" s="396">
        <f t="shared" ref="K407:K470" si="54">SUM(F407:J407)</f>
        <v>4148.9745077720208</v>
      </c>
      <c r="L407" s="210">
        <f t="shared" ref="L407:M470" si="55">ROUND(1/B407,4)</f>
        <v>3.8999999999999998E-3</v>
      </c>
      <c r="M407" s="211">
        <f t="shared" si="55"/>
        <v>2.5999999999999999E-3</v>
      </c>
    </row>
    <row r="408" spans="1:13" ht="15" customHeight="1" x14ac:dyDescent="0.2">
      <c r="A408" s="370">
        <v>387</v>
      </c>
      <c r="B408" s="120">
        <f t="shared" si="50"/>
        <v>258</v>
      </c>
      <c r="C408" s="371">
        <f t="shared" si="51"/>
        <v>387</v>
      </c>
      <c r="D408" s="78">
        <v>45170</v>
      </c>
      <c r="E408" s="209">
        <v>29455</v>
      </c>
      <c r="F408" s="344">
        <f t="shared" si="52"/>
        <v>2100.9302325581398</v>
      </c>
      <c r="G408" s="394">
        <f t="shared" si="53"/>
        <v>913.33333333333337</v>
      </c>
      <c r="H408" s="385">
        <f t="shared" si="48"/>
        <v>1018.8210852713179</v>
      </c>
      <c r="I408" s="386">
        <f t="shared" si="49"/>
        <v>60.285271317829469</v>
      </c>
      <c r="J408" s="393">
        <v>45</v>
      </c>
      <c r="K408" s="396">
        <f t="shared" si="54"/>
        <v>4138.3699224806205</v>
      </c>
      <c r="L408" s="210">
        <f t="shared" si="55"/>
        <v>3.8999999999999998E-3</v>
      </c>
      <c r="M408" s="211">
        <f t="shared" si="55"/>
        <v>2.5999999999999999E-3</v>
      </c>
    </row>
    <row r="409" spans="1:13" ht="15" customHeight="1" x14ac:dyDescent="0.2">
      <c r="A409" s="370">
        <v>388</v>
      </c>
      <c r="B409" s="120">
        <f t="shared" si="50"/>
        <v>258.66666666666669</v>
      </c>
      <c r="C409" s="371">
        <f t="shared" si="51"/>
        <v>388</v>
      </c>
      <c r="D409" s="78">
        <v>45170</v>
      </c>
      <c r="E409" s="209">
        <v>29455</v>
      </c>
      <c r="F409" s="344">
        <f t="shared" si="52"/>
        <v>2095.5154639175257</v>
      </c>
      <c r="G409" s="394">
        <f t="shared" si="53"/>
        <v>910.97938144329896</v>
      </c>
      <c r="H409" s="385">
        <f t="shared" si="48"/>
        <v>1016.1952577319587</v>
      </c>
      <c r="I409" s="386">
        <f t="shared" si="49"/>
        <v>60.129896907216498</v>
      </c>
      <c r="J409" s="393">
        <v>45</v>
      </c>
      <c r="K409" s="396">
        <f t="shared" si="54"/>
        <v>4127.82</v>
      </c>
      <c r="L409" s="210">
        <f t="shared" si="55"/>
        <v>3.8999999999999998E-3</v>
      </c>
      <c r="M409" s="211">
        <f t="shared" si="55"/>
        <v>2.5999999999999999E-3</v>
      </c>
    </row>
    <row r="410" spans="1:13" ht="15" customHeight="1" x14ac:dyDescent="0.2">
      <c r="A410" s="370">
        <v>389</v>
      </c>
      <c r="B410" s="120">
        <f t="shared" si="50"/>
        <v>259.33333333333331</v>
      </c>
      <c r="C410" s="371">
        <f t="shared" si="51"/>
        <v>389</v>
      </c>
      <c r="D410" s="78">
        <v>45170</v>
      </c>
      <c r="E410" s="209">
        <v>29455</v>
      </c>
      <c r="F410" s="344">
        <f t="shared" si="52"/>
        <v>2090.1285347043704</v>
      </c>
      <c r="G410" s="394">
        <f t="shared" si="53"/>
        <v>908.63753213367602</v>
      </c>
      <c r="H410" s="385">
        <f t="shared" si="48"/>
        <v>1013.5829305912596</v>
      </c>
      <c r="I410" s="386">
        <f t="shared" si="49"/>
        <v>59.975321336760928</v>
      </c>
      <c r="J410" s="393">
        <v>45</v>
      </c>
      <c r="K410" s="396">
        <f t="shared" si="54"/>
        <v>4117.3243187660664</v>
      </c>
      <c r="L410" s="210">
        <f t="shared" si="55"/>
        <v>3.8999999999999998E-3</v>
      </c>
      <c r="M410" s="211">
        <f t="shared" si="55"/>
        <v>2.5999999999999999E-3</v>
      </c>
    </row>
    <row r="411" spans="1:13" ht="15" customHeight="1" x14ac:dyDescent="0.2">
      <c r="A411" s="372">
        <v>390</v>
      </c>
      <c r="B411" s="120">
        <f t="shared" si="50"/>
        <v>260</v>
      </c>
      <c r="C411" s="371">
        <f t="shared" si="51"/>
        <v>390</v>
      </c>
      <c r="D411" s="78">
        <v>45170</v>
      </c>
      <c r="E411" s="209">
        <v>29455</v>
      </c>
      <c r="F411" s="344">
        <f t="shared" si="52"/>
        <v>2084.7692307692305</v>
      </c>
      <c r="G411" s="394">
        <f t="shared" si="53"/>
        <v>906.30769230769226</v>
      </c>
      <c r="H411" s="385">
        <f t="shared" si="48"/>
        <v>1010.9839999999998</v>
      </c>
      <c r="I411" s="386">
        <f t="shared" si="49"/>
        <v>59.821538461538459</v>
      </c>
      <c r="J411" s="393">
        <v>45</v>
      </c>
      <c r="K411" s="396">
        <f t="shared" si="54"/>
        <v>4106.882461538461</v>
      </c>
      <c r="L411" s="210">
        <f t="shared" si="55"/>
        <v>3.8E-3</v>
      </c>
      <c r="M411" s="211">
        <f t="shared" si="55"/>
        <v>2.5999999999999999E-3</v>
      </c>
    </row>
    <row r="412" spans="1:13" ht="15" customHeight="1" x14ac:dyDescent="0.2">
      <c r="A412" s="370">
        <v>391</v>
      </c>
      <c r="B412" s="120">
        <f t="shared" si="50"/>
        <v>260.66666666666669</v>
      </c>
      <c r="C412" s="371">
        <f t="shared" si="51"/>
        <v>391</v>
      </c>
      <c r="D412" s="78">
        <v>45170</v>
      </c>
      <c r="E412" s="209">
        <v>29455</v>
      </c>
      <c r="F412" s="344">
        <f t="shared" si="52"/>
        <v>2079.4373401534526</v>
      </c>
      <c r="G412" s="394">
        <f t="shared" si="53"/>
        <v>903.9897698209719</v>
      </c>
      <c r="H412" s="385">
        <f t="shared" si="48"/>
        <v>1008.3983631713554</v>
      </c>
      <c r="I412" s="386">
        <f t="shared" si="49"/>
        <v>59.668542199488492</v>
      </c>
      <c r="J412" s="393">
        <v>45</v>
      </c>
      <c r="K412" s="396">
        <f t="shared" si="54"/>
        <v>4096.4940153452681</v>
      </c>
      <c r="L412" s="210">
        <f t="shared" si="55"/>
        <v>3.8E-3</v>
      </c>
      <c r="M412" s="211">
        <f t="shared" si="55"/>
        <v>2.5999999999999999E-3</v>
      </c>
    </row>
    <row r="413" spans="1:13" ht="15" customHeight="1" x14ac:dyDescent="0.2">
      <c r="A413" s="370">
        <v>392</v>
      </c>
      <c r="B413" s="120">
        <f t="shared" si="50"/>
        <v>261.33333333333331</v>
      </c>
      <c r="C413" s="371">
        <f t="shared" si="51"/>
        <v>392</v>
      </c>
      <c r="D413" s="78">
        <v>45170</v>
      </c>
      <c r="E413" s="209">
        <v>29455</v>
      </c>
      <c r="F413" s="344">
        <f t="shared" si="52"/>
        <v>2074.1326530612246</v>
      </c>
      <c r="G413" s="394">
        <f t="shared" si="53"/>
        <v>901.68367346938771</v>
      </c>
      <c r="H413" s="385">
        <f t="shared" si="48"/>
        <v>1005.8259183673467</v>
      </c>
      <c r="I413" s="386">
        <f t="shared" si="49"/>
        <v>59.51632653061224</v>
      </c>
      <c r="J413" s="393">
        <v>45</v>
      </c>
      <c r="K413" s="396">
        <f t="shared" si="54"/>
        <v>4086.1585714285711</v>
      </c>
      <c r="L413" s="210">
        <f t="shared" si="55"/>
        <v>3.8E-3</v>
      </c>
      <c r="M413" s="211">
        <f t="shared" si="55"/>
        <v>2.5999999999999999E-3</v>
      </c>
    </row>
    <row r="414" spans="1:13" ht="15" customHeight="1" x14ac:dyDescent="0.2">
      <c r="A414" s="370">
        <v>393</v>
      </c>
      <c r="B414" s="120">
        <f t="shared" si="50"/>
        <v>262</v>
      </c>
      <c r="C414" s="371">
        <f t="shared" si="51"/>
        <v>393</v>
      </c>
      <c r="D414" s="78">
        <v>45170</v>
      </c>
      <c r="E414" s="209">
        <v>29455</v>
      </c>
      <c r="F414" s="344">
        <f t="shared" si="52"/>
        <v>2068.8549618320608</v>
      </c>
      <c r="G414" s="394">
        <f t="shared" si="53"/>
        <v>899.38931297709928</v>
      </c>
      <c r="H414" s="385">
        <f t="shared" si="48"/>
        <v>1003.2665648854959</v>
      </c>
      <c r="I414" s="386">
        <f t="shared" si="49"/>
        <v>59.364885496183199</v>
      </c>
      <c r="J414" s="393">
        <v>45</v>
      </c>
      <c r="K414" s="396">
        <f t="shared" si="54"/>
        <v>4075.8757251908387</v>
      </c>
      <c r="L414" s="210">
        <f t="shared" si="55"/>
        <v>3.8E-3</v>
      </c>
      <c r="M414" s="211">
        <f t="shared" si="55"/>
        <v>2.5000000000000001E-3</v>
      </c>
    </row>
    <row r="415" spans="1:13" ht="15" customHeight="1" x14ac:dyDescent="0.2">
      <c r="A415" s="370">
        <v>394</v>
      </c>
      <c r="B415" s="120">
        <f t="shared" si="50"/>
        <v>262.66666666666669</v>
      </c>
      <c r="C415" s="371">
        <f t="shared" si="51"/>
        <v>394</v>
      </c>
      <c r="D415" s="78">
        <v>45170</v>
      </c>
      <c r="E415" s="209">
        <v>29455</v>
      </c>
      <c r="F415" s="344">
        <f t="shared" si="52"/>
        <v>2063.6040609137053</v>
      </c>
      <c r="G415" s="394">
        <f t="shared" si="53"/>
        <v>897.10659898477138</v>
      </c>
      <c r="H415" s="385">
        <f t="shared" si="48"/>
        <v>1000.7202030456849</v>
      </c>
      <c r="I415" s="386">
        <f t="shared" si="49"/>
        <v>59.214213197969528</v>
      </c>
      <c r="J415" s="393">
        <v>45</v>
      </c>
      <c r="K415" s="396">
        <f t="shared" si="54"/>
        <v>4065.6450761421306</v>
      </c>
      <c r="L415" s="210">
        <f t="shared" si="55"/>
        <v>3.8E-3</v>
      </c>
      <c r="M415" s="211">
        <f t="shared" si="55"/>
        <v>2.5000000000000001E-3</v>
      </c>
    </row>
    <row r="416" spans="1:13" ht="15" customHeight="1" x14ac:dyDescent="0.2">
      <c r="A416" s="370">
        <v>395</v>
      </c>
      <c r="B416" s="120">
        <f t="shared" si="50"/>
        <v>263.33333333333331</v>
      </c>
      <c r="C416" s="371">
        <f t="shared" si="51"/>
        <v>395</v>
      </c>
      <c r="D416" s="78">
        <v>45170</v>
      </c>
      <c r="E416" s="209">
        <v>29455</v>
      </c>
      <c r="F416" s="344">
        <f t="shared" si="52"/>
        <v>2058.3797468354433</v>
      </c>
      <c r="G416" s="394">
        <f t="shared" si="53"/>
        <v>894.83544303797476</v>
      </c>
      <c r="H416" s="385">
        <f t="shared" si="48"/>
        <v>998.18673417721527</v>
      </c>
      <c r="I416" s="386">
        <f t="shared" si="49"/>
        <v>59.064303797468369</v>
      </c>
      <c r="J416" s="393">
        <v>45</v>
      </c>
      <c r="K416" s="396">
        <f t="shared" si="54"/>
        <v>4055.4662278481019</v>
      </c>
      <c r="L416" s="210">
        <f t="shared" si="55"/>
        <v>3.8E-3</v>
      </c>
      <c r="M416" s="211">
        <f t="shared" si="55"/>
        <v>2.5000000000000001E-3</v>
      </c>
    </row>
    <row r="417" spans="1:13" ht="15" customHeight="1" x14ac:dyDescent="0.2">
      <c r="A417" s="370">
        <v>396</v>
      </c>
      <c r="B417" s="120">
        <f t="shared" si="50"/>
        <v>264</v>
      </c>
      <c r="C417" s="371">
        <f t="shared" si="51"/>
        <v>396</v>
      </c>
      <c r="D417" s="78">
        <v>45170</v>
      </c>
      <c r="E417" s="209">
        <v>29455</v>
      </c>
      <c r="F417" s="344">
        <f t="shared" si="52"/>
        <v>2053.181818181818</v>
      </c>
      <c r="G417" s="394">
        <f t="shared" si="53"/>
        <v>892.57575757575762</v>
      </c>
      <c r="H417" s="385">
        <f t="shared" si="48"/>
        <v>995.66606060606046</v>
      </c>
      <c r="I417" s="386">
        <f t="shared" si="49"/>
        <v>58.915151515151514</v>
      </c>
      <c r="J417" s="393">
        <v>45</v>
      </c>
      <c r="K417" s="396">
        <f t="shared" si="54"/>
        <v>4045.3387878787876</v>
      </c>
      <c r="L417" s="210">
        <f t="shared" si="55"/>
        <v>3.8E-3</v>
      </c>
      <c r="M417" s="211">
        <f t="shared" si="55"/>
        <v>2.5000000000000001E-3</v>
      </c>
    </row>
    <row r="418" spans="1:13" ht="15" customHeight="1" x14ac:dyDescent="0.2">
      <c r="A418" s="370">
        <v>397</v>
      </c>
      <c r="B418" s="120">
        <f t="shared" si="50"/>
        <v>264.66666666666669</v>
      </c>
      <c r="C418" s="371">
        <f t="shared" si="51"/>
        <v>397</v>
      </c>
      <c r="D418" s="78">
        <v>45170</v>
      </c>
      <c r="E418" s="209">
        <v>29455</v>
      </c>
      <c r="F418" s="344">
        <f t="shared" si="52"/>
        <v>2048.0100755667504</v>
      </c>
      <c r="G418" s="394">
        <f t="shared" si="53"/>
        <v>890.32745591939556</v>
      </c>
      <c r="H418" s="385">
        <f t="shared" si="48"/>
        <v>993.15808564231725</v>
      </c>
      <c r="I418" s="386">
        <f t="shared" si="49"/>
        <v>58.766750629722921</v>
      </c>
      <c r="J418" s="393">
        <v>45</v>
      </c>
      <c r="K418" s="396">
        <f t="shared" si="54"/>
        <v>4035.262367758186</v>
      </c>
      <c r="L418" s="210">
        <f t="shared" si="55"/>
        <v>3.8E-3</v>
      </c>
      <c r="M418" s="211">
        <f t="shared" si="55"/>
        <v>2.5000000000000001E-3</v>
      </c>
    </row>
    <row r="419" spans="1:13" ht="15" customHeight="1" x14ac:dyDescent="0.2">
      <c r="A419" s="370">
        <v>398</v>
      </c>
      <c r="B419" s="120">
        <f t="shared" si="50"/>
        <v>265.33333333333331</v>
      </c>
      <c r="C419" s="371">
        <f t="shared" si="51"/>
        <v>398</v>
      </c>
      <c r="D419" s="78">
        <v>45170</v>
      </c>
      <c r="E419" s="209">
        <v>29455</v>
      </c>
      <c r="F419" s="344">
        <f t="shared" si="52"/>
        <v>2042.8643216080404</v>
      </c>
      <c r="G419" s="394">
        <f t="shared" si="53"/>
        <v>888.09045226130661</v>
      </c>
      <c r="H419" s="385">
        <f t="shared" si="48"/>
        <v>990.66271356783932</v>
      </c>
      <c r="I419" s="386">
        <f t="shared" si="49"/>
        <v>58.619095477386949</v>
      </c>
      <c r="J419" s="393">
        <v>45</v>
      </c>
      <c r="K419" s="396">
        <f t="shared" si="54"/>
        <v>4025.2365829145733</v>
      </c>
      <c r="L419" s="210">
        <f t="shared" si="55"/>
        <v>3.8E-3</v>
      </c>
      <c r="M419" s="211">
        <f t="shared" si="55"/>
        <v>2.5000000000000001E-3</v>
      </c>
    </row>
    <row r="420" spans="1:13" ht="15" customHeight="1" x14ac:dyDescent="0.2">
      <c r="A420" s="370">
        <v>399</v>
      </c>
      <c r="B420" s="120">
        <f t="shared" si="50"/>
        <v>266</v>
      </c>
      <c r="C420" s="371">
        <f t="shared" si="51"/>
        <v>399</v>
      </c>
      <c r="D420" s="78">
        <v>45170</v>
      </c>
      <c r="E420" s="209">
        <v>29455</v>
      </c>
      <c r="F420" s="344">
        <f t="shared" si="52"/>
        <v>2037.7443609022553</v>
      </c>
      <c r="G420" s="394">
        <f t="shared" si="53"/>
        <v>885.86466165413526</v>
      </c>
      <c r="H420" s="385">
        <f t="shared" si="48"/>
        <v>988.17984962405978</v>
      </c>
      <c r="I420" s="386">
        <f t="shared" si="49"/>
        <v>58.472180451127805</v>
      </c>
      <c r="J420" s="393">
        <v>45</v>
      </c>
      <c r="K420" s="396">
        <f t="shared" si="54"/>
        <v>4015.261052631578</v>
      </c>
      <c r="L420" s="210">
        <f t="shared" si="55"/>
        <v>3.8E-3</v>
      </c>
      <c r="M420" s="211">
        <f t="shared" si="55"/>
        <v>2.5000000000000001E-3</v>
      </c>
    </row>
    <row r="421" spans="1:13" ht="15" customHeight="1" x14ac:dyDescent="0.2">
      <c r="A421" s="372">
        <v>400</v>
      </c>
      <c r="B421" s="120">
        <f t="shared" si="50"/>
        <v>266.66666666666669</v>
      </c>
      <c r="C421" s="371">
        <f t="shared" si="51"/>
        <v>400</v>
      </c>
      <c r="D421" s="78">
        <v>45170</v>
      </c>
      <c r="E421" s="209">
        <v>29455</v>
      </c>
      <c r="F421" s="344">
        <f t="shared" si="52"/>
        <v>2032.6499999999999</v>
      </c>
      <c r="G421" s="394">
        <f t="shared" si="53"/>
        <v>883.65000000000009</v>
      </c>
      <c r="H421" s="385">
        <f t="shared" si="48"/>
        <v>985.70939999999996</v>
      </c>
      <c r="I421" s="386">
        <f t="shared" si="49"/>
        <v>58.326000000000008</v>
      </c>
      <c r="J421" s="393">
        <v>45</v>
      </c>
      <c r="K421" s="396">
        <f t="shared" si="54"/>
        <v>4005.3353999999999</v>
      </c>
      <c r="L421" s="210">
        <f t="shared" si="55"/>
        <v>3.8E-3</v>
      </c>
      <c r="M421" s="211">
        <f t="shared" si="55"/>
        <v>2.5000000000000001E-3</v>
      </c>
    </row>
    <row r="422" spans="1:13" ht="15" customHeight="1" x14ac:dyDescent="0.2">
      <c r="A422" s="370">
        <v>401</v>
      </c>
      <c r="B422" s="120">
        <f t="shared" si="50"/>
        <v>267.33333333333331</v>
      </c>
      <c r="C422" s="371">
        <f t="shared" si="51"/>
        <v>401</v>
      </c>
      <c r="D422" s="78">
        <v>45170</v>
      </c>
      <c r="E422" s="209">
        <v>29455</v>
      </c>
      <c r="F422" s="344">
        <f t="shared" si="52"/>
        <v>2027.5810473815463</v>
      </c>
      <c r="G422" s="394">
        <f t="shared" si="53"/>
        <v>881.44638403990029</v>
      </c>
      <c r="H422" s="385">
        <f t="shared" si="48"/>
        <v>983.25127182044889</v>
      </c>
      <c r="I422" s="386">
        <f t="shared" si="49"/>
        <v>58.180548628428937</v>
      </c>
      <c r="J422" s="393">
        <v>45</v>
      </c>
      <c r="K422" s="396">
        <f t="shared" si="54"/>
        <v>3995.4592518703244</v>
      </c>
      <c r="L422" s="210">
        <f t="shared" si="55"/>
        <v>3.7000000000000002E-3</v>
      </c>
      <c r="M422" s="211">
        <f t="shared" si="55"/>
        <v>2.5000000000000001E-3</v>
      </c>
    </row>
    <row r="423" spans="1:13" ht="15" customHeight="1" x14ac:dyDescent="0.2">
      <c r="A423" s="370">
        <v>402</v>
      </c>
      <c r="B423" s="120">
        <f t="shared" si="50"/>
        <v>268</v>
      </c>
      <c r="C423" s="371">
        <f t="shared" si="51"/>
        <v>402</v>
      </c>
      <c r="D423" s="78">
        <v>45170</v>
      </c>
      <c r="E423" s="209">
        <v>29455</v>
      </c>
      <c r="F423" s="344">
        <f t="shared" si="52"/>
        <v>2022.5373134328356</v>
      </c>
      <c r="G423" s="394">
        <f t="shared" si="53"/>
        <v>879.25373134328356</v>
      </c>
      <c r="H423" s="385">
        <f t="shared" si="48"/>
        <v>980.80537313432819</v>
      </c>
      <c r="I423" s="386">
        <f t="shared" si="49"/>
        <v>58.035820895522384</v>
      </c>
      <c r="J423" s="393">
        <v>45</v>
      </c>
      <c r="K423" s="396">
        <f t="shared" si="54"/>
        <v>3985.6322388059698</v>
      </c>
      <c r="L423" s="210">
        <f t="shared" si="55"/>
        <v>3.7000000000000002E-3</v>
      </c>
      <c r="M423" s="211">
        <f t="shared" si="55"/>
        <v>2.5000000000000001E-3</v>
      </c>
    </row>
    <row r="424" spans="1:13" ht="15" customHeight="1" x14ac:dyDescent="0.2">
      <c r="A424" s="370">
        <v>403</v>
      </c>
      <c r="B424" s="120">
        <f t="shared" si="50"/>
        <v>268.66666666666669</v>
      </c>
      <c r="C424" s="371">
        <f t="shared" si="51"/>
        <v>403</v>
      </c>
      <c r="D424" s="78">
        <v>45170</v>
      </c>
      <c r="E424" s="209">
        <v>29455</v>
      </c>
      <c r="F424" s="344">
        <f t="shared" si="52"/>
        <v>2017.518610421836</v>
      </c>
      <c r="G424" s="394">
        <f t="shared" si="53"/>
        <v>877.07196029776674</v>
      </c>
      <c r="H424" s="385">
        <f t="shared" si="48"/>
        <v>978.37161290322558</v>
      </c>
      <c r="I424" s="386">
        <f t="shared" si="49"/>
        <v>57.891811414392052</v>
      </c>
      <c r="J424" s="393">
        <v>45</v>
      </c>
      <c r="K424" s="396">
        <f t="shared" si="54"/>
        <v>3975.8539950372201</v>
      </c>
      <c r="L424" s="210">
        <f t="shared" si="55"/>
        <v>3.7000000000000002E-3</v>
      </c>
      <c r="M424" s="211">
        <f t="shared" si="55"/>
        <v>2.5000000000000001E-3</v>
      </c>
    </row>
    <row r="425" spans="1:13" ht="15" customHeight="1" x14ac:dyDescent="0.2">
      <c r="A425" s="370">
        <v>404</v>
      </c>
      <c r="B425" s="120">
        <f t="shared" si="50"/>
        <v>269.33333333333331</v>
      </c>
      <c r="C425" s="371">
        <f t="shared" si="51"/>
        <v>404</v>
      </c>
      <c r="D425" s="78">
        <v>45170</v>
      </c>
      <c r="E425" s="209">
        <v>29455</v>
      </c>
      <c r="F425" s="344">
        <f t="shared" si="52"/>
        <v>2012.5247524752476</v>
      </c>
      <c r="G425" s="394">
        <f t="shared" si="53"/>
        <v>874.90099009900996</v>
      </c>
      <c r="H425" s="385">
        <f t="shared" si="48"/>
        <v>975.94990099009897</v>
      </c>
      <c r="I425" s="386">
        <f t="shared" si="49"/>
        <v>57.748514851485155</v>
      </c>
      <c r="J425" s="393">
        <v>45</v>
      </c>
      <c r="K425" s="396">
        <f t="shared" si="54"/>
        <v>3966.1241584158415</v>
      </c>
      <c r="L425" s="210">
        <f t="shared" si="55"/>
        <v>3.7000000000000002E-3</v>
      </c>
      <c r="M425" s="211">
        <f t="shared" si="55"/>
        <v>2.5000000000000001E-3</v>
      </c>
    </row>
    <row r="426" spans="1:13" ht="15" customHeight="1" x14ac:dyDescent="0.2">
      <c r="A426" s="370">
        <v>405</v>
      </c>
      <c r="B426" s="120">
        <f t="shared" si="50"/>
        <v>270</v>
      </c>
      <c r="C426" s="371">
        <f t="shared" si="51"/>
        <v>405</v>
      </c>
      <c r="D426" s="78">
        <v>45170</v>
      </c>
      <c r="E426" s="209">
        <v>29455</v>
      </c>
      <c r="F426" s="344">
        <f t="shared" si="52"/>
        <v>2007.5555555555557</v>
      </c>
      <c r="G426" s="394">
        <f t="shared" si="53"/>
        <v>872.74074074074065</v>
      </c>
      <c r="H426" s="385">
        <f t="shared" si="48"/>
        <v>973.54014814814809</v>
      </c>
      <c r="I426" s="386">
        <f t="shared" si="49"/>
        <v>57.605925925925931</v>
      </c>
      <c r="J426" s="393">
        <v>45</v>
      </c>
      <c r="K426" s="396">
        <f t="shared" si="54"/>
        <v>3956.4423703703706</v>
      </c>
      <c r="L426" s="210">
        <f t="shared" si="55"/>
        <v>3.7000000000000002E-3</v>
      </c>
      <c r="M426" s="211">
        <f t="shared" si="55"/>
        <v>2.5000000000000001E-3</v>
      </c>
    </row>
    <row r="427" spans="1:13" ht="15" customHeight="1" x14ac:dyDescent="0.2">
      <c r="A427" s="370">
        <v>406</v>
      </c>
      <c r="B427" s="120">
        <f t="shared" si="50"/>
        <v>270.66666666666669</v>
      </c>
      <c r="C427" s="371">
        <f t="shared" si="51"/>
        <v>406</v>
      </c>
      <c r="D427" s="78">
        <v>45170</v>
      </c>
      <c r="E427" s="209">
        <v>29455</v>
      </c>
      <c r="F427" s="344">
        <f t="shared" si="52"/>
        <v>2002.6108374384235</v>
      </c>
      <c r="G427" s="394">
        <f t="shared" si="53"/>
        <v>870.59113300492618</v>
      </c>
      <c r="H427" s="385">
        <f t="shared" si="48"/>
        <v>971.14226600985205</v>
      </c>
      <c r="I427" s="386">
        <f t="shared" si="49"/>
        <v>57.464039408866995</v>
      </c>
      <c r="J427" s="393">
        <v>45</v>
      </c>
      <c r="K427" s="396">
        <f t="shared" si="54"/>
        <v>3946.8082758620685</v>
      </c>
      <c r="L427" s="210">
        <f t="shared" si="55"/>
        <v>3.7000000000000002E-3</v>
      </c>
      <c r="M427" s="211">
        <f t="shared" si="55"/>
        <v>2.5000000000000001E-3</v>
      </c>
    </row>
    <row r="428" spans="1:13" ht="15" customHeight="1" x14ac:dyDescent="0.2">
      <c r="A428" s="370">
        <v>407</v>
      </c>
      <c r="B428" s="120">
        <f t="shared" si="50"/>
        <v>271.33333333333331</v>
      </c>
      <c r="C428" s="371">
        <f t="shared" si="51"/>
        <v>407</v>
      </c>
      <c r="D428" s="78">
        <v>45170</v>
      </c>
      <c r="E428" s="209">
        <v>29455</v>
      </c>
      <c r="F428" s="344">
        <f t="shared" si="52"/>
        <v>1997.6904176904179</v>
      </c>
      <c r="G428" s="394">
        <f t="shared" si="53"/>
        <v>868.45208845208845</v>
      </c>
      <c r="H428" s="385">
        <f t="shared" si="48"/>
        <v>968.756167076167</v>
      </c>
      <c r="I428" s="386">
        <f t="shared" si="49"/>
        <v>57.322850122850127</v>
      </c>
      <c r="J428" s="393">
        <v>45</v>
      </c>
      <c r="K428" s="396">
        <f t="shared" si="54"/>
        <v>3937.2215233415232</v>
      </c>
      <c r="L428" s="210">
        <f t="shared" si="55"/>
        <v>3.7000000000000002E-3</v>
      </c>
      <c r="M428" s="211">
        <f t="shared" si="55"/>
        <v>2.5000000000000001E-3</v>
      </c>
    </row>
    <row r="429" spans="1:13" ht="15" customHeight="1" x14ac:dyDescent="0.2">
      <c r="A429" s="370">
        <v>408</v>
      </c>
      <c r="B429" s="120">
        <f t="shared" si="50"/>
        <v>272</v>
      </c>
      <c r="C429" s="371">
        <f t="shared" si="51"/>
        <v>408</v>
      </c>
      <c r="D429" s="78">
        <v>45170</v>
      </c>
      <c r="E429" s="209">
        <v>29455</v>
      </c>
      <c r="F429" s="344">
        <f t="shared" si="52"/>
        <v>1992.7941176470588</v>
      </c>
      <c r="G429" s="394">
        <f t="shared" si="53"/>
        <v>866.32352941176464</v>
      </c>
      <c r="H429" s="385">
        <f t="shared" si="48"/>
        <v>966.38176470588223</v>
      </c>
      <c r="I429" s="386">
        <f t="shared" si="49"/>
        <v>57.182352941176468</v>
      </c>
      <c r="J429" s="393">
        <v>45</v>
      </c>
      <c r="K429" s="396">
        <f t="shared" si="54"/>
        <v>3927.681764705882</v>
      </c>
      <c r="L429" s="210">
        <f t="shared" si="55"/>
        <v>3.7000000000000002E-3</v>
      </c>
      <c r="M429" s="211">
        <f t="shared" si="55"/>
        <v>2.5000000000000001E-3</v>
      </c>
    </row>
    <row r="430" spans="1:13" ht="15" customHeight="1" x14ac:dyDescent="0.2">
      <c r="A430" s="370">
        <v>409</v>
      </c>
      <c r="B430" s="120">
        <f t="shared" si="50"/>
        <v>272.66666666666669</v>
      </c>
      <c r="C430" s="371">
        <f t="shared" si="51"/>
        <v>409</v>
      </c>
      <c r="D430" s="78">
        <v>45170</v>
      </c>
      <c r="E430" s="209">
        <v>29455</v>
      </c>
      <c r="F430" s="344">
        <f t="shared" si="52"/>
        <v>1987.9217603911977</v>
      </c>
      <c r="G430" s="394">
        <f t="shared" si="53"/>
        <v>864.20537897310521</v>
      </c>
      <c r="H430" s="385">
        <f t="shared" si="48"/>
        <v>964.01897310513425</v>
      </c>
      <c r="I430" s="386">
        <f t="shared" si="49"/>
        <v>57.04254278728606</v>
      </c>
      <c r="J430" s="393">
        <v>45</v>
      </c>
      <c r="K430" s="396">
        <f t="shared" si="54"/>
        <v>3918.188655256723</v>
      </c>
      <c r="L430" s="210">
        <f t="shared" si="55"/>
        <v>3.7000000000000002E-3</v>
      </c>
      <c r="M430" s="211">
        <f t="shared" si="55"/>
        <v>2.3999999999999998E-3</v>
      </c>
    </row>
    <row r="431" spans="1:13" ht="15" customHeight="1" x14ac:dyDescent="0.2">
      <c r="A431" s="372">
        <v>410</v>
      </c>
      <c r="B431" s="120">
        <f t="shared" si="50"/>
        <v>273.33333333333331</v>
      </c>
      <c r="C431" s="371">
        <f t="shared" si="51"/>
        <v>410</v>
      </c>
      <c r="D431" s="78">
        <v>45170</v>
      </c>
      <c r="E431" s="209">
        <v>29455</v>
      </c>
      <c r="F431" s="344">
        <f t="shared" si="52"/>
        <v>1983.0731707317077</v>
      </c>
      <c r="G431" s="394">
        <f t="shared" si="53"/>
        <v>862.09756097560978</v>
      </c>
      <c r="H431" s="385">
        <f t="shared" si="48"/>
        <v>961.66770731707322</v>
      </c>
      <c r="I431" s="386">
        <f t="shared" si="49"/>
        <v>56.903414634146351</v>
      </c>
      <c r="J431" s="393">
        <v>45</v>
      </c>
      <c r="K431" s="396">
        <f t="shared" si="54"/>
        <v>3908.7418536585369</v>
      </c>
      <c r="L431" s="210">
        <f t="shared" si="55"/>
        <v>3.7000000000000002E-3</v>
      </c>
      <c r="M431" s="211">
        <f t="shared" si="55"/>
        <v>2.3999999999999998E-3</v>
      </c>
    </row>
    <row r="432" spans="1:13" ht="15" customHeight="1" x14ac:dyDescent="0.2">
      <c r="A432" s="370">
        <v>411</v>
      </c>
      <c r="B432" s="120">
        <f t="shared" si="50"/>
        <v>274</v>
      </c>
      <c r="C432" s="371">
        <f t="shared" si="51"/>
        <v>411</v>
      </c>
      <c r="D432" s="78">
        <v>45170</v>
      </c>
      <c r="E432" s="209">
        <v>29455</v>
      </c>
      <c r="F432" s="344">
        <f t="shared" si="52"/>
        <v>1978.2481751824816</v>
      </c>
      <c r="G432" s="394">
        <f t="shared" si="53"/>
        <v>860</v>
      </c>
      <c r="H432" s="385">
        <f t="shared" si="48"/>
        <v>959.32788321167868</v>
      </c>
      <c r="I432" s="386">
        <f t="shared" si="49"/>
        <v>56.764963503649632</v>
      </c>
      <c r="J432" s="393">
        <v>45</v>
      </c>
      <c r="K432" s="396">
        <f t="shared" si="54"/>
        <v>3899.3410218978097</v>
      </c>
      <c r="L432" s="210">
        <f t="shared" si="55"/>
        <v>3.5999999999999999E-3</v>
      </c>
      <c r="M432" s="211">
        <f t="shared" si="55"/>
        <v>2.3999999999999998E-3</v>
      </c>
    </row>
    <row r="433" spans="1:13" ht="15" customHeight="1" x14ac:dyDescent="0.2">
      <c r="A433" s="370">
        <v>412</v>
      </c>
      <c r="B433" s="120">
        <f t="shared" si="50"/>
        <v>274.66666666666669</v>
      </c>
      <c r="C433" s="371">
        <f t="shared" si="51"/>
        <v>412</v>
      </c>
      <c r="D433" s="78">
        <v>45170</v>
      </c>
      <c r="E433" s="209">
        <v>29455</v>
      </c>
      <c r="F433" s="344">
        <f t="shared" si="52"/>
        <v>1973.4466019417473</v>
      </c>
      <c r="G433" s="394">
        <f t="shared" si="53"/>
        <v>857.91262135922329</v>
      </c>
      <c r="H433" s="385">
        <f t="shared" si="48"/>
        <v>956.99941747572791</v>
      </c>
      <c r="I433" s="386">
        <f t="shared" si="49"/>
        <v>56.627184466019408</v>
      </c>
      <c r="J433" s="393">
        <v>45</v>
      </c>
      <c r="K433" s="396">
        <f t="shared" si="54"/>
        <v>3889.985825242718</v>
      </c>
      <c r="L433" s="210">
        <f t="shared" si="55"/>
        <v>3.5999999999999999E-3</v>
      </c>
      <c r="M433" s="211">
        <f t="shared" si="55"/>
        <v>2.3999999999999998E-3</v>
      </c>
    </row>
    <row r="434" spans="1:13" ht="15" customHeight="1" x14ac:dyDescent="0.2">
      <c r="A434" s="370">
        <v>413</v>
      </c>
      <c r="B434" s="120">
        <f t="shared" si="50"/>
        <v>275.33333333333331</v>
      </c>
      <c r="C434" s="371">
        <f t="shared" si="51"/>
        <v>413</v>
      </c>
      <c r="D434" s="78">
        <v>45170</v>
      </c>
      <c r="E434" s="209">
        <v>29455</v>
      </c>
      <c r="F434" s="344">
        <f t="shared" si="52"/>
        <v>1968.668280871671</v>
      </c>
      <c r="G434" s="394">
        <f t="shared" si="53"/>
        <v>855.83535108958847</v>
      </c>
      <c r="H434" s="385">
        <f t="shared" si="48"/>
        <v>954.68222760290564</v>
      </c>
      <c r="I434" s="386">
        <f t="shared" si="49"/>
        <v>56.49007263922519</v>
      </c>
      <c r="J434" s="393">
        <v>45</v>
      </c>
      <c r="K434" s="396">
        <f t="shared" si="54"/>
        <v>3880.6759322033904</v>
      </c>
      <c r="L434" s="210">
        <f t="shared" si="55"/>
        <v>3.5999999999999999E-3</v>
      </c>
      <c r="M434" s="211">
        <f t="shared" si="55"/>
        <v>2.3999999999999998E-3</v>
      </c>
    </row>
    <row r="435" spans="1:13" ht="15" customHeight="1" x14ac:dyDescent="0.2">
      <c r="A435" s="370">
        <v>414</v>
      </c>
      <c r="B435" s="120">
        <f t="shared" si="50"/>
        <v>276</v>
      </c>
      <c r="C435" s="371">
        <f t="shared" si="51"/>
        <v>414</v>
      </c>
      <c r="D435" s="78">
        <v>45170</v>
      </c>
      <c r="E435" s="209">
        <v>29455</v>
      </c>
      <c r="F435" s="344">
        <f t="shared" si="52"/>
        <v>1963.9130434782608</v>
      </c>
      <c r="G435" s="394">
        <f t="shared" si="53"/>
        <v>853.768115942029</v>
      </c>
      <c r="H435" s="385">
        <f t="shared" si="48"/>
        <v>952.37623188405792</v>
      </c>
      <c r="I435" s="386">
        <f t="shared" si="49"/>
        <v>56.353623188405798</v>
      </c>
      <c r="J435" s="393">
        <v>45</v>
      </c>
      <c r="K435" s="396">
        <f t="shared" si="54"/>
        <v>3871.411014492754</v>
      </c>
      <c r="L435" s="210">
        <f t="shared" si="55"/>
        <v>3.5999999999999999E-3</v>
      </c>
      <c r="M435" s="211">
        <f t="shared" si="55"/>
        <v>2.3999999999999998E-3</v>
      </c>
    </row>
    <row r="436" spans="1:13" ht="15" customHeight="1" thickBot="1" x14ac:dyDescent="0.25">
      <c r="A436" s="373">
        <v>415</v>
      </c>
      <c r="B436" s="124">
        <f t="shared" si="50"/>
        <v>276.66666666666669</v>
      </c>
      <c r="C436" s="374">
        <f t="shared" si="51"/>
        <v>415</v>
      </c>
      <c r="D436" s="86">
        <v>45170</v>
      </c>
      <c r="E436" s="212">
        <v>29455</v>
      </c>
      <c r="F436" s="348">
        <f t="shared" si="52"/>
        <v>1959.1807228915659</v>
      </c>
      <c r="G436" s="390">
        <f t="shared" si="53"/>
        <v>851.71084337349407</v>
      </c>
      <c r="H436" s="389">
        <f t="shared" si="48"/>
        <v>950.08134939759009</v>
      </c>
      <c r="I436" s="390">
        <f t="shared" si="49"/>
        <v>56.217831325301198</v>
      </c>
      <c r="J436" s="389">
        <v>45</v>
      </c>
      <c r="K436" s="396">
        <f t="shared" si="54"/>
        <v>3862.1907469879511</v>
      </c>
      <c r="L436" s="213">
        <f t="shared" si="55"/>
        <v>3.5999999999999999E-3</v>
      </c>
      <c r="M436" s="214">
        <f t="shared" si="55"/>
        <v>2.3999999999999998E-3</v>
      </c>
    </row>
    <row r="437" spans="1:13" ht="15" customHeight="1" x14ac:dyDescent="0.2">
      <c r="A437" s="370">
        <v>416</v>
      </c>
      <c r="B437" s="120">
        <f>A437/(13.19*LN(A437)-78)</f>
        <v>269.3012297482407</v>
      </c>
      <c r="C437" s="371">
        <f t="shared" si="51"/>
        <v>416</v>
      </c>
      <c r="D437" s="91">
        <v>45170</v>
      </c>
      <c r="E437" s="209">
        <v>29455</v>
      </c>
      <c r="F437" s="344">
        <f t="shared" si="52"/>
        <v>2012.7646669372145</v>
      </c>
      <c r="G437" s="394">
        <f t="shared" si="53"/>
        <v>849.66346153846166</v>
      </c>
      <c r="H437" s="393">
        <f t="shared" si="48"/>
        <v>967.50070742477851</v>
      </c>
      <c r="I437" s="394">
        <f t="shared" si="49"/>
        <v>57.248562569513524</v>
      </c>
      <c r="J437" s="393">
        <v>45</v>
      </c>
      <c r="K437" s="396">
        <f t="shared" si="54"/>
        <v>3932.1773984699685</v>
      </c>
      <c r="L437" s="215">
        <f t="shared" si="55"/>
        <v>3.7000000000000002E-3</v>
      </c>
      <c r="M437" s="211">
        <f t="shared" si="55"/>
        <v>2.3999999999999998E-3</v>
      </c>
    </row>
    <row r="438" spans="1:13" ht="15" customHeight="1" x14ac:dyDescent="0.2">
      <c r="A438" s="370">
        <v>417</v>
      </c>
      <c r="B438" s="120">
        <f t="shared" ref="B438:B501" si="56">A438/(13.19*LN(A438)-78)</f>
        <v>264.52555067412129</v>
      </c>
      <c r="C438" s="371">
        <f t="shared" si="51"/>
        <v>417</v>
      </c>
      <c r="D438" s="78">
        <v>45170</v>
      </c>
      <c r="E438" s="209">
        <v>29455</v>
      </c>
      <c r="F438" s="344">
        <f t="shared" si="52"/>
        <v>2049.1026239947569</v>
      </c>
      <c r="G438" s="394">
        <f t="shared" si="53"/>
        <v>847.62589928057548</v>
      </c>
      <c r="H438" s="385">
        <f t="shared" si="48"/>
        <v>979.09424086706224</v>
      </c>
      <c r="I438" s="386">
        <f t="shared" si="49"/>
        <v>57.934570465506653</v>
      </c>
      <c r="J438" s="393">
        <v>45</v>
      </c>
      <c r="K438" s="396">
        <f t="shared" si="54"/>
        <v>3978.7573346079012</v>
      </c>
      <c r="L438" s="210">
        <f t="shared" si="55"/>
        <v>3.8E-3</v>
      </c>
      <c r="M438" s="211">
        <f t="shared" si="55"/>
        <v>2.3999999999999998E-3</v>
      </c>
    </row>
    <row r="439" spans="1:13" ht="15" customHeight="1" x14ac:dyDescent="0.2">
      <c r="A439" s="370">
        <v>418</v>
      </c>
      <c r="B439" s="120">
        <f t="shared" si="56"/>
        <v>259.9502333982154</v>
      </c>
      <c r="C439" s="371">
        <f t="shared" si="51"/>
        <v>418</v>
      </c>
      <c r="D439" s="78">
        <v>45170</v>
      </c>
      <c r="E439" s="209">
        <v>29455</v>
      </c>
      <c r="F439" s="344">
        <f t="shared" si="52"/>
        <v>2085.1683528579633</v>
      </c>
      <c r="G439" s="394">
        <f t="shared" si="53"/>
        <v>845.5980861244019</v>
      </c>
      <c r="H439" s="385">
        <f t="shared" si="48"/>
        <v>990.59905637603936</v>
      </c>
      <c r="I439" s="386">
        <f t="shared" si="49"/>
        <v>58.615328779647307</v>
      </c>
      <c r="J439" s="393">
        <v>45</v>
      </c>
      <c r="K439" s="396">
        <f t="shared" si="54"/>
        <v>4024.980824138052</v>
      </c>
      <c r="L439" s="210">
        <f t="shared" si="55"/>
        <v>3.8E-3</v>
      </c>
      <c r="M439" s="211">
        <f t="shared" si="55"/>
        <v>2.3999999999999998E-3</v>
      </c>
    </row>
    <row r="440" spans="1:13" ht="15" customHeight="1" x14ac:dyDescent="0.2">
      <c r="A440" s="370">
        <v>419</v>
      </c>
      <c r="B440" s="120">
        <f t="shared" si="56"/>
        <v>255.56300370393885</v>
      </c>
      <c r="C440" s="371">
        <f t="shared" si="51"/>
        <v>419</v>
      </c>
      <c r="D440" s="78">
        <v>45170</v>
      </c>
      <c r="E440" s="209">
        <v>29455</v>
      </c>
      <c r="F440" s="344">
        <f t="shared" si="52"/>
        <v>2120.9642716045673</v>
      </c>
      <c r="G440" s="394">
        <f t="shared" si="53"/>
        <v>843.57995226730327</v>
      </c>
      <c r="H440" s="385">
        <f t="shared" si="48"/>
        <v>1002.0159476686922</v>
      </c>
      <c r="I440" s="386">
        <f t="shared" si="49"/>
        <v>59.290884477437416</v>
      </c>
      <c r="J440" s="393">
        <v>45</v>
      </c>
      <c r="K440" s="396">
        <f t="shared" si="54"/>
        <v>4070.8510560180002</v>
      </c>
      <c r="L440" s="210">
        <f t="shared" si="55"/>
        <v>3.8999999999999998E-3</v>
      </c>
      <c r="M440" s="211">
        <f t="shared" si="55"/>
        <v>2.3999999999999998E-3</v>
      </c>
    </row>
    <row r="441" spans="1:13" ht="15" customHeight="1" x14ac:dyDescent="0.2">
      <c r="A441" s="372">
        <v>420</v>
      </c>
      <c r="B441" s="120">
        <f t="shared" si="56"/>
        <v>251.35256980854487</v>
      </c>
      <c r="C441" s="371">
        <f t="shared" si="51"/>
        <v>420</v>
      </c>
      <c r="D441" s="78">
        <v>45170</v>
      </c>
      <c r="E441" s="209">
        <v>29455</v>
      </c>
      <c r="F441" s="344">
        <f t="shared" si="52"/>
        <v>2156.4927719373291</v>
      </c>
      <c r="G441" s="394">
        <f t="shared" si="53"/>
        <v>841.57142857142867</v>
      </c>
      <c r="H441" s="385">
        <f t="shared" si="48"/>
        <v>1013.34569977196</v>
      </c>
      <c r="I441" s="386">
        <f t="shared" si="49"/>
        <v>59.961284010175149</v>
      </c>
      <c r="J441" s="393">
        <v>45</v>
      </c>
      <c r="K441" s="396">
        <f t="shared" si="54"/>
        <v>4116.3711842908924</v>
      </c>
      <c r="L441" s="210">
        <f t="shared" si="55"/>
        <v>4.0000000000000001E-3</v>
      </c>
      <c r="M441" s="211">
        <f t="shared" si="55"/>
        <v>2.3999999999999998E-3</v>
      </c>
    </row>
    <row r="442" spans="1:13" ht="15" customHeight="1" x14ac:dyDescent="0.2">
      <c r="A442" s="370">
        <v>421</v>
      </c>
      <c r="B442" s="120">
        <f t="shared" si="56"/>
        <v>247.30852599860592</v>
      </c>
      <c r="C442" s="371">
        <f t="shared" si="51"/>
        <v>421</v>
      </c>
      <c r="D442" s="78">
        <v>45170</v>
      </c>
      <c r="E442" s="209">
        <v>29455</v>
      </c>
      <c r="F442" s="344">
        <f t="shared" si="52"/>
        <v>2191.7562195290247</v>
      </c>
      <c r="G442" s="394">
        <f t="shared" si="53"/>
        <v>839.57244655581951</v>
      </c>
      <c r="H442" s="385">
        <f t="shared" si="48"/>
        <v>1024.5890891366773</v>
      </c>
      <c r="I442" s="386">
        <f t="shared" si="49"/>
        <v>60.626573321696888</v>
      </c>
      <c r="J442" s="393">
        <v>45</v>
      </c>
      <c r="K442" s="396">
        <f t="shared" si="54"/>
        <v>4161.5443285432184</v>
      </c>
      <c r="L442" s="210">
        <f t="shared" si="55"/>
        <v>4.0000000000000001E-3</v>
      </c>
      <c r="M442" s="211">
        <f t="shared" si="55"/>
        <v>2.3999999999999998E-3</v>
      </c>
    </row>
    <row r="443" spans="1:13" ht="15" customHeight="1" x14ac:dyDescent="0.2">
      <c r="A443" s="370">
        <v>422</v>
      </c>
      <c r="B443" s="120">
        <f t="shared" si="56"/>
        <v>243.4212673898443</v>
      </c>
      <c r="C443" s="371">
        <f t="shared" si="51"/>
        <v>422</v>
      </c>
      <c r="D443" s="78">
        <v>45170</v>
      </c>
      <c r="E443" s="209">
        <v>29455</v>
      </c>
      <c r="F443" s="344">
        <f t="shared" si="52"/>
        <v>2226.7569543622149</v>
      </c>
      <c r="G443" s="394">
        <f t="shared" si="53"/>
        <v>837.58293838862573</v>
      </c>
      <c r="H443" s="385">
        <f t="shared" si="48"/>
        <v>1035.746883749784</v>
      </c>
      <c r="I443" s="386">
        <f t="shared" si="49"/>
        <v>61.286797855016815</v>
      </c>
      <c r="J443" s="393">
        <v>45</v>
      </c>
      <c r="K443" s="396">
        <f t="shared" si="54"/>
        <v>4206.3735743556408</v>
      </c>
      <c r="L443" s="210">
        <f t="shared" si="55"/>
        <v>4.1000000000000003E-3</v>
      </c>
      <c r="M443" s="211">
        <f t="shared" si="55"/>
        <v>2.3999999999999998E-3</v>
      </c>
    </row>
    <row r="444" spans="1:13" ht="15" customHeight="1" x14ac:dyDescent="0.2">
      <c r="A444" s="370">
        <v>423</v>
      </c>
      <c r="B444" s="120">
        <f t="shared" si="56"/>
        <v>239.68191434139035</v>
      </c>
      <c r="C444" s="371">
        <f t="shared" si="51"/>
        <v>423</v>
      </c>
      <c r="D444" s="78">
        <v>45170</v>
      </c>
      <c r="E444" s="209">
        <v>29455</v>
      </c>
      <c r="F444" s="344">
        <f t="shared" si="52"/>
        <v>2261.4972910636334</v>
      </c>
      <c r="G444" s="394">
        <f t="shared" si="53"/>
        <v>835.60283687943263</v>
      </c>
      <c r="H444" s="385">
        <f t="shared" si="48"/>
        <v>1046.8198432447562</v>
      </c>
      <c r="I444" s="386">
        <f t="shared" si="49"/>
        <v>61.942002558861326</v>
      </c>
      <c r="J444" s="393">
        <v>45</v>
      </c>
      <c r="K444" s="396">
        <f t="shared" si="54"/>
        <v>4250.8619737466843</v>
      </c>
      <c r="L444" s="210">
        <f t="shared" si="55"/>
        <v>4.1999999999999997E-3</v>
      </c>
      <c r="M444" s="211">
        <f t="shared" si="55"/>
        <v>2.3999999999999998E-3</v>
      </c>
    </row>
    <row r="445" spans="1:13" ht="15" customHeight="1" x14ac:dyDescent="0.2">
      <c r="A445" s="370">
        <v>424</v>
      </c>
      <c r="B445" s="120">
        <f t="shared" si="56"/>
        <v>236.08224527232747</v>
      </c>
      <c r="C445" s="371">
        <f t="shared" si="51"/>
        <v>424</v>
      </c>
      <c r="D445" s="78">
        <v>45170</v>
      </c>
      <c r="E445" s="209">
        <v>29455</v>
      </c>
      <c r="F445" s="344">
        <f t="shared" si="52"/>
        <v>2295.9795192338233</v>
      </c>
      <c r="G445" s="394">
        <f t="shared" si="53"/>
        <v>833.63207547169816</v>
      </c>
      <c r="H445" s="385">
        <f t="shared" si="48"/>
        <v>1057.8087190104661</v>
      </c>
      <c r="I445" s="386">
        <f t="shared" si="49"/>
        <v>62.592231894110427</v>
      </c>
      <c r="J445" s="393">
        <v>45</v>
      </c>
      <c r="K445" s="396">
        <f t="shared" si="54"/>
        <v>4295.0125456100977</v>
      </c>
      <c r="L445" s="210">
        <f t="shared" si="55"/>
        <v>4.1999999999999997E-3</v>
      </c>
      <c r="M445" s="211">
        <f t="shared" si="55"/>
        <v>2.3999999999999998E-3</v>
      </c>
    </row>
    <row r="446" spans="1:13" ht="15" customHeight="1" x14ac:dyDescent="0.2">
      <c r="A446" s="370">
        <v>425</v>
      </c>
      <c r="B446" s="120">
        <f t="shared" si="56"/>
        <v>232.61463681073792</v>
      </c>
      <c r="C446" s="371">
        <f t="shared" si="51"/>
        <v>425</v>
      </c>
      <c r="D446" s="78">
        <v>45170</v>
      </c>
      <c r="E446" s="209">
        <v>29455</v>
      </c>
      <c r="F446" s="344">
        <f t="shared" si="52"/>
        <v>2330.2059037713075</v>
      </c>
      <c r="G446" s="394">
        <f t="shared" si="53"/>
        <v>831.67058823529396</v>
      </c>
      <c r="H446" s="385">
        <f t="shared" si="48"/>
        <v>1068.7142542982313</v>
      </c>
      <c r="I446" s="386">
        <f t="shared" si="49"/>
        <v>63.237529840132034</v>
      </c>
      <c r="J446" s="393">
        <v>45</v>
      </c>
      <c r="K446" s="396">
        <f t="shared" si="54"/>
        <v>4338.8282761449645</v>
      </c>
      <c r="L446" s="210">
        <f t="shared" si="55"/>
        <v>4.3E-3</v>
      </c>
      <c r="M446" s="211">
        <f t="shared" si="55"/>
        <v>2.3999999999999998E-3</v>
      </c>
    </row>
    <row r="447" spans="1:13" ht="15" customHeight="1" x14ac:dyDescent="0.2">
      <c r="A447" s="370">
        <v>426</v>
      </c>
      <c r="B447" s="120">
        <f t="shared" si="56"/>
        <v>229.27201035818686</v>
      </c>
      <c r="C447" s="371">
        <f t="shared" si="51"/>
        <v>426</v>
      </c>
      <c r="D447" s="78">
        <v>45170</v>
      </c>
      <c r="E447" s="209">
        <v>29455</v>
      </c>
      <c r="F447" s="344">
        <f t="shared" si="52"/>
        <v>2364.1786851922407</v>
      </c>
      <c r="G447" s="394">
        <f t="shared" si="53"/>
        <v>829.71830985915494</v>
      </c>
      <c r="H447" s="385">
        <f t="shared" si="48"/>
        <v>1079.5371843273715</v>
      </c>
      <c r="I447" s="386">
        <f t="shared" si="49"/>
        <v>63.877939901027915</v>
      </c>
      <c r="J447" s="393">
        <v>45</v>
      </c>
      <c r="K447" s="396">
        <f t="shared" si="54"/>
        <v>4382.3121192797953</v>
      </c>
      <c r="L447" s="210">
        <f t="shared" si="55"/>
        <v>4.4000000000000003E-3</v>
      </c>
      <c r="M447" s="211">
        <f t="shared" si="55"/>
        <v>2.3E-3</v>
      </c>
    </row>
    <row r="448" spans="1:13" ht="15" customHeight="1" x14ac:dyDescent="0.2">
      <c r="A448" s="370">
        <v>427</v>
      </c>
      <c r="B448" s="120">
        <f t="shared" si="56"/>
        <v>226.04778428149186</v>
      </c>
      <c r="C448" s="371">
        <f t="shared" si="51"/>
        <v>427</v>
      </c>
      <c r="D448" s="78">
        <v>45170</v>
      </c>
      <c r="E448" s="209">
        <v>29455</v>
      </c>
      <c r="F448" s="344">
        <f t="shared" si="52"/>
        <v>2397.900079945091</v>
      </c>
      <c r="G448" s="394">
        <f t="shared" si="53"/>
        <v>827.77517564402808</v>
      </c>
      <c r="H448" s="385">
        <f t="shared" si="48"/>
        <v>1090.2782363891222</v>
      </c>
      <c r="I448" s="386">
        <f t="shared" si="49"/>
        <v>64.513505111782379</v>
      </c>
      <c r="J448" s="393">
        <v>45</v>
      </c>
      <c r="K448" s="396">
        <f t="shared" si="54"/>
        <v>4425.4669970900231</v>
      </c>
      <c r="L448" s="210">
        <f t="shared" si="55"/>
        <v>4.4000000000000003E-3</v>
      </c>
      <c r="M448" s="211">
        <f t="shared" si="55"/>
        <v>2.3E-3</v>
      </c>
    </row>
    <row r="449" spans="1:13" ht="15" customHeight="1" x14ac:dyDescent="0.2">
      <c r="A449" s="370">
        <v>428</v>
      </c>
      <c r="B449" s="120">
        <f t="shared" si="56"/>
        <v>222.93583105232787</v>
      </c>
      <c r="C449" s="371">
        <f t="shared" si="51"/>
        <v>428</v>
      </c>
      <c r="D449" s="78">
        <v>45170</v>
      </c>
      <c r="E449" s="209">
        <v>29455</v>
      </c>
      <c r="F449" s="344">
        <f t="shared" si="52"/>
        <v>2431.3722807204172</v>
      </c>
      <c r="G449" s="394">
        <f t="shared" si="53"/>
        <v>825.84112149532712</v>
      </c>
      <c r="H449" s="385">
        <f t="shared" si="48"/>
        <v>1100.9381299489214</v>
      </c>
      <c r="I449" s="386">
        <f t="shared" si="49"/>
        <v>65.144268044314884</v>
      </c>
      <c r="J449" s="393">
        <v>45</v>
      </c>
      <c r="K449" s="396">
        <f t="shared" si="54"/>
        <v>4468.2958002089808</v>
      </c>
      <c r="L449" s="210">
        <f t="shared" si="55"/>
        <v>4.4999999999999997E-3</v>
      </c>
      <c r="M449" s="211">
        <f t="shared" si="55"/>
        <v>2.3E-3</v>
      </c>
    </row>
    <row r="450" spans="1:13" ht="15" customHeight="1" x14ac:dyDescent="0.2">
      <c r="A450" s="370">
        <v>429</v>
      </c>
      <c r="B450" s="120">
        <f t="shared" si="56"/>
        <v>219.93043874734661</v>
      </c>
      <c r="C450" s="371">
        <f t="shared" si="51"/>
        <v>429</v>
      </c>
      <c r="D450" s="78">
        <v>45170</v>
      </c>
      <c r="E450" s="209">
        <v>29455</v>
      </c>
      <c r="F450" s="344">
        <f t="shared" si="52"/>
        <v>2464.5974567562653</v>
      </c>
      <c r="G450" s="394">
        <f t="shared" si="53"/>
        <v>823.91608391608383</v>
      </c>
      <c r="H450" s="385">
        <f t="shared" si="48"/>
        <v>1111.517576747254</v>
      </c>
      <c r="I450" s="386">
        <f t="shared" si="49"/>
        <v>65.770270813446984</v>
      </c>
      <c r="J450" s="393">
        <v>45</v>
      </c>
      <c r="K450" s="396">
        <f t="shared" si="54"/>
        <v>4510.8013882330497</v>
      </c>
      <c r="L450" s="210">
        <f t="shared" si="55"/>
        <v>4.4999999999999997E-3</v>
      </c>
      <c r="M450" s="211">
        <f t="shared" si="55"/>
        <v>2.3E-3</v>
      </c>
    </row>
    <row r="451" spans="1:13" ht="15" customHeight="1" x14ac:dyDescent="0.2">
      <c r="A451" s="372">
        <v>430</v>
      </c>
      <c r="B451" s="120">
        <f t="shared" si="56"/>
        <v>217.02627639992218</v>
      </c>
      <c r="C451" s="371">
        <f t="shared" si="51"/>
        <v>430</v>
      </c>
      <c r="D451" s="78">
        <v>45170</v>
      </c>
      <c r="E451" s="209">
        <v>29455</v>
      </c>
      <c r="F451" s="344">
        <f t="shared" si="52"/>
        <v>2497.5777541386888</v>
      </c>
      <c r="G451" s="394">
        <f t="shared" si="53"/>
        <v>822</v>
      </c>
      <c r="H451" s="385">
        <f t="shared" si="48"/>
        <v>1122.0172808988766</v>
      </c>
      <c r="I451" s="386">
        <f t="shared" si="49"/>
        <v>66.391555082773777</v>
      </c>
      <c r="J451" s="393">
        <v>45</v>
      </c>
      <c r="K451" s="396">
        <f t="shared" si="54"/>
        <v>4552.9865901203393</v>
      </c>
      <c r="L451" s="210">
        <f t="shared" si="55"/>
        <v>4.5999999999999999E-3</v>
      </c>
      <c r="M451" s="211">
        <f t="shared" si="55"/>
        <v>2.3E-3</v>
      </c>
    </row>
    <row r="452" spans="1:13" ht="15" customHeight="1" x14ac:dyDescent="0.2">
      <c r="A452" s="370">
        <v>431</v>
      </c>
      <c r="B452" s="120">
        <f t="shared" si="56"/>
        <v>214.21836276130762</v>
      </c>
      <c r="C452" s="371">
        <f t="shared" si="51"/>
        <v>431</v>
      </c>
      <c r="D452" s="78">
        <v>45170</v>
      </c>
      <c r="E452" s="209">
        <v>29455</v>
      </c>
      <c r="F452" s="344">
        <f t="shared" si="52"/>
        <v>2530.3152960979678</v>
      </c>
      <c r="G452" s="394">
        <f t="shared" si="53"/>
        <v>820.09280742459396</v>
      </c>
      <c r="H452" s="385">
        <f t="shared" si="48"/>
        <v>1132.4379389906258</v>
      </c>
      <c r="I452" s="386">
        <f t="shared" si="49"/>
        <v>67.008162070451235</v>
      </c>
      <c r="J452" s="393">
        <v>45</v>
      </c>
      <c r="K452" s="396">
        <f t="shared" si="54"/>
        <v>4594.8542045836384</v>
      </c>
      <c r="L452" s="210">
        <f t="shared" si="55"/>
        <v>4.7000000000000002E-3</v>
      </c>
      <c r="M452" s="211">
        <f t="shared" si="55"/>
        <v>2.3E-3</v>
      </c>
    </row>
    <row r="453" spans="1:13" ht="15" customHeight="1" x14ac:dyDescent="0.2">
      <c r="A453" s="370">
        <v>432</v>
      </c>
      <c r="B453" s="120">
        <f t="shared" si="56"/>
        <v>211.50203808613742</v>
      </c>
      <c r="C453" s="371">
        <f t="shared" si="51"/>
        <v>432</v>
      </c>
      <c r="D453" s="78">
        <v>45170</v>
      </c>
      <c r="E453" s="209">
        <v>29455</v>
      </c>
      <c r="F453" s="344">
        <f t="shared" si="52"/>
        <v>2562.8121833003138</v>
      </c>
      <c r="G453" s="394">
        <f t="shared" si="53"/>
        <v>818.19444444444434</v>
      </c>
      <c r="H453" s="385">
        <f t="shared" si="48"/>
        <v>1142.780240177728</v>
      </c>
      <c r="I453" s="386">
        <f t="shared" si="49"/>
        <v>67.620132554895164</v>
      </c>
      <c r="J453" s="393">
        <v>45</v>
      </c>
      <c r="K453" s="396">
        <f t="shared" si="54"/>
        <v>4636.4070004773821</v>
      </c>
      <c r="L453" s="210">
        <f t="shared" si="55"/>
        <v>4.7000000000000002E-3</v>
      </c>
      <c r="M453" s="211">
        <f t="shared" si="55"/>
        <v>2.3E-3</v>
      </c>
    </row>
    <row r="454" spans="1:13" ht="15" customHeight="1" x14ac:dyDescent="0.2">
      <c r="A454" s="370">
        <v>433</v>
      </c>
      <c r="B454" s="120">
        <f t="shared" si="56"/>
        <v>208.87293860610032</v>
      </c>
      <c r="C454" s="371">
        <f t="shared" si="51"/>
        <v>433</v>
      </c>
      <c r="D454" s="78">
        <v>45170</v>
      </c>
      <c r="E454" s="209">
        <v>29455</v>
      </c>
      <c r="F454" s="344">
        <f t="shared" si="52"/>
        <v>2595.0704941351805</v>
      </c>
      <c r="G454" s="394">
        <f t="shared" si="53"/>
        <v>816.30484988452656</v>
      </c>
      <c r="H454" s="385">
        <f t="shared" si="48"/>
        <v>1153.0448662786609</v>
      </c>
      <c r="I454" s="386">
        <f t="shared" si="49"/>
        <v>68.227506880394145</v>
      </c>
      <c r="J454" s="393">
        <v>45</v>
      </c>
      <c r="K454" s="396">
        <f t="shared" si="54"/>
        <v>4677.6477171787619</v>
      </c>
      <c r="L454" s="210">
        <f t="shared" si="55"/>
        <v>4.7999999999999996E-3</v>
      </c>
      <c r="M454" s="211">
        <f t="shared" si="55"/>
        <v>2.3E-3</v>
      </c>
    </row>
    <row r="455" spans="1:13" ht="15" customHeight="1" x14ac:dyDescent="0.2">
      <c r="A455" s="370">
        <v>434</v>
      </c>
      <c r="B455" s="120">
        <f t="shared" si="56"/>
        <v>206.32697339763683</v>
      </c>
      <c r="C455" s="371">
        <f t="shared" si="51"/>
        <v>434</v>
      </c>
      <c r="D455" s="78">
        <v>45170</v>
      </c>
      <c r="E455" s="209">
        <v>29455</v>
      </c>
      <c r="F455" s="344">
        <f t="shared" si="52"/>
        <v>2627.0922849983913</v>
      </c>
      <c r="G455" s="394">
        <f t="shared" si="53"/>
        <v>814.42396313364065</v>
      </c>
      <c r="H455" s="385">
        <f t="shared" si="48"/>
        <v>1163.2324918686268</v>
      </c>
      <c r="I455" s="386">
        <f t="shared" si="49"/>
        <v>68.830324962640645</v>
      </c>
      <c r="J455" s="393">
        <v>45</v>
      </c>
      <c r="K455" s="396">
        <f t="shared" si="54"/>
        <v>4718.5790649633</v>
      </c>
      <c r="L455" s="210">
        <f t="shared" si="55"/>
        <v>4.7999999999999996E-3</v>
      </c>
      <c r="M455" s="211">
        <f t="shared" si="55"/>
        <v>2.3E-3</v>
      </c>
    </row>
    <row r="456" spans="1:13" ht="15" customHeight="1" x14ac:dyDescent="0.2">
      <c r="A456" s="370">
        <v>435</v>
      </c>
      <c r="B456" s="120">
        <f t="shared" si="56"/>
        <v>203.86030338575625</v>
      </c>
      <c r="C456" s="371">
        <f t="shared" si="51"/>
        <v>435</v>
      </c>
      <c r="D456" s="78">
        <v>45170</v>
      </c>
      <c r="E456" s="209">
        <v>29455</v>
      </c>
      <c r="F456" s="344">
        <f t="shared" si="52"/>
        <v>2658.8795905710026</v>
      </c>
      <c r="G456" s="394">
        <f t="shared" si="53"/>
        <v>812.55172413793093</v>
      </c>
      <c r="H456" s="385">
        <f t="shared" si="48"/>
        <v>1173.3437843716194</v>
      </c>
      <c r="I456" s="386">
        <f t="shared" si="49"/>
        <v>69.42862629417867</v>
      </c>
      <c r="J456" s="393">
        <v>45</v>
      </c>
      <c r="K456" s="396">
        <f t="shared" si="54"/>
        <v>4759.2037253747312</v>
      </c>
      <c r="L456" s="210">
        <f t="shared" si="55"/>
        <v>4.8999999999999998E-3</v>
      </c>
      <c r="M456" s="211">
        <f t="shared" si="55"/>
        <v>2.3E-3</v>
      </c>
    </row>
    <row r="457" spans="1:13" ht="15" customHeight="1" x14ac:dyDescent="0.2">
      <c r="A457" s="370">
        <v>436</v>
      </c>
      <c r="B457" s="120">
        <f t="shared" si="56"/>
        <v>201.46932225732959</v>
      </c>
      <c r="C457" s="371">
        <f t="shared" si="51"/>
        <v>436</v>
      </c>
      <c r="D457" s="78">
        <v>45170</v>
      </c>
      <c r="E457" s="209">
        <v>29455</v>
      </c>
      <c r="F457" s="344">
        <f t="shared" si="52"/>
        <v>2690.4344240939649</v>
      </c>
      <c r="G457" s="394">
        <f t="shared" si="53"/>
        <v>810.6880733944954</v>
      </c>
      <c r="H457" s="385">
        <f t="shared" si="48"/>
        <v>1183.3794041510994</v>
      </c>
      <c r="I457" s="386">
        <f t="shared" si="49"/>
        <v>70.022449949769211</v>
      </c>
      <c r="J457" s="393">
        <v>45</v>
      </c>
      <c r="K457" s="396">
        <f t="shared" si="54"/>
        <v>4799.5243515893289</v>
      </c>
      <c r="L457" s="210">
        <f t="shared" si="55"/>
        <v>5.0000000000000001E-3</v>
      </c>
      <c r="M457" s="211">
        <f t="shared" si="55"/>
        <v>2.3E-3</v>
      </c>
    </row>
    <row r="458" spans="1:13" ht="15" customHeight="1" x14ac:dyDescent="0.2">
      <c r="A458" s="370">
        <v>437</v>
      </c>
      <c r="B458" s="120">
        <f t="shared" si="56"/>
        <v>199.15063908426686</v>
      </c>
      <c r="C458" s="371">
        <f t="shared" si="51"/>
        <v>437</v>
      </c>
      <c r="D458" s="78">
        <v>45170</v>
      </c>
      <c r="E458" s="209">
        <v>29455</v>
      </c>
      <c r="F458" s="344">
        <f t="shared" si="52"/>
        <v>2721.7587776389005</v>
      </c>
      <c r="G458" s="394">
        <f t="shared" si="53"/>
        <v>808.83295194508014</v>
      </c>
      <c r="H458" s="385">
        <f t="shared" si="48"/>
        <v>1193.3400045993853</v>
      </c>
      <c r="I458" s="386">
        <f t="shared" si="49"/>
        <v>70.611834591679624</v>
      </c>
      <c r="J458" s="393">
        <v>45</v>
      </c>
      <c r="K458" s="396">
        <f t="shared" si="54"/>
        <v>4839.543568775046</v>
      </c>
      <c r="L458" s="210">
        <f t="shared" si="55"/>
        <v>5.0000000000000001E-3</v>
      </c>
      <c r="M458" s="211">
        <f t="shared" si="55"/>
        <v>2.3E-3</v>
      </c>
    </row>
    <row r="459" spans="1:13" ht="15" customHeight="1" x14ac:dyDescent="0.2">
      <c r="A459" s="370">
        <v>438</v>
      </c>
      <c r="B459" s="120">
        <f t="shared" si="56"/>
        <v>196.90106248052399</v>
      </c>
      <c r="C459" s="371">
        <f t="shared" si="51"/>
        <v>438</v>
      </c>
      <c r="D459" s="78">
        <v>45170</v>
      </c>
      <c r="E459" s="209">
        <v>29455</v>
      </c>
      <c r="F459" s="344">
        <f t="shared" si="52"/>
        <v>2752.8546223746998</v>
      </c>
      <c r="G459" s="394">
        <f t="shared" si="53"/>
        <v>806.98630136986299</v>
      </c>
      <c r="H459" s="385">
        <f t="shared" si="48"/>
        <v>1203.2262322256622</v>
      </c>
      <c r="I459" s="386">
        <f t="shared" si="49"/>
        <v>71.196818474891259</v>
      </c>
      <c r="J459" s="393">
        <v>45</v>
      </c>
      <c r="K459" s="396">
        <f t="shared" si="54"/>
        <v>4879.2639744451162</v>
      </c>
      <c r="L459" s="210">
        <f t="shared" si="55"/>
        <v>5.1000000000000004E-3</v>
      </c>
      <c r="M459" s="211">
        <f t="shared" si="55"/>
        <v>2.3E-3</v>
      </c>
    </row>
    <row r="460" spans="1:13" ht="15" customHeight="1" x14ac:dyDescent="0.2">
      <c r="A460" s="370">
        <v>439</v>
      </c>
      <c r="B460" s="120">
        <f t="shared" si="56"/>
        <v>194.71758613725856</v>
      </c>
      <c r="C460" s="371">
        <f t="shared" si="51"/>
        <v>439</v>
      </c>
      <c r="D460" s="78">
        <v>45170</v>
      </c>
      <c r="E460" s="209">
        <v>29455</v>
      </c>
      <c r="F460" s="344">
        <f t="shared" si="52"/>
        <v>2783.7239088302485</v>
      </c>
      <c r="G460" s="394">
        <f t="shared" si="53"/>
        <v>805.14806378132107</v>
      </c>
      <c r="H460" s="385">
        <f t="shared" si="48"/>
        <v>1213.0387267427104</v>
      </c>
      <c r="I460" s="386">
        <f t="shared" si="49"/>
        <v>71.777439452231391</v>
      </c>
      <c r="J460" s="393">
        <v>45</v>
      </c>
      <c r="K460" s="396">
        <f t="shared" si="54"/>
        <v>4918.6881388065112</v>
      </c>
      <c r="L460" s="210">
        <f t="shared" si="55"/>
        <v>5.1000000000000004E-3</v>
      </c>
      <c r="M460" s="211">
        <f t="shared" si="55"/>
        <v>2.3E-3</v>
      </c>
    </row>
    <row r="461" spans="1:13" ht="15" customHeight="1" x14ac:dyDescent="0.2">
      <c r="A461" s="372">
        <v>440</v>
      </c>
      <c r="B461" s="120">
        <f t="shared" si="56"/>
        <v>192.59737559827349</v>
      </c>
      <c r="C461" s="371">
        <f t="shared" si="51"/>
        <v>440</v>
      </c>
      <c r="D461" s="78">
        <v>45170</v>
      </c>
      <c r="E461" s="209">
        <v>29455</v>
      </c>
      <c r="F461" s="344">
        <f t="shared" si="52"/>
        <v>2814.3685671533058</v>
      </c>
      <c r="G461" s="394">
        <f t="shared" si="53"/>
        <v>803.31818181818176</v>
      </c>
      <c r="H461" s="385">
        <f t="shared" si="48"/>
        <v>1222.7781211523627</v>
      </c>
      <c r="I461" s="386">
        <f t="shared" si="49"/>
        <v>72.35373497942976</v>
      </c>
      <c r="J461" s="393">
        <v>45</v>
      </c>
      <c r="K461" s="396">
        <f t="shared" si="54"/>
        <v>4957.8186051032799</v>
      </c>
      <c r="L461" s="210">
        <f t="shared" si="55"/>
        <v>5.1999999999999998E-3</v>
      </c>
      <c r="M461" s="211">
        <f t="shared" si="55"/>
        <v>2.3E-3</v>
      </c>
    </row>
    <row r="462" spans="1:13" ht="15" customHeight="1" x14ac:dyDescent="0.2">
      <c r="A462" s="370">
        <v>441</v>
      </c>
      <c r="B462" s="120">
        <f t="shared" si="56"/>
        <v>190.53775615341632</v>
      </c>
      <c r="C462" s="371">
        <f t="shared" si="51"/>
        <v>441</v>
      </c>
      <c r="D462" s="78">
        <v>45170</v>
      </c>
      <c r="E462" s="209">
        <v>29455</v>
      </c>
      <c r="F462" s="344">
        <f t="shared" si="52"/>
        <v>2844.7905073657039</v>
      </c>
      <c r="G462" s="394">
        <f t="shared" si="53"/>
        <v>801.4965986394559</v>
      </c>
      <c r="H462" s="385">
        <f t="shared" si="48"/>
        <v>1232.4450418297438</v>
      </c>
      <c r="I462" s="386">
        <f t="shared" si="49"/>
        <v>72.925742120103195</v>
      </c>
      <c r="J462" s="393">
        <v>45</v>
      </c>
      <c r="K462" s="396">
        <f t="shared" si="54"/>
        <v>4996.6578899550068</v>
      </c>
      <c r="L462" s="210">
        <f t="shared" si="55"/>
        <v>5.1999999999999998E-3</v>
      </c>
      <c r="M462" s="211">
        <f t="shared" si="55"/>
        <v>2.3E-3</v>
      </c>
    </row>
    <row r="463" spans="1:13" ht="15" customHeight="1" x14ac:dyDescent="0.2">
      <c r="A463" s="370">
        <v>442</v>
      </c>
      <c r="B463" s="120">
        <f t="shared" si="56"/>
        <v>188.53620174123571</v>
      </c>
      <c r="C463" s="371">
        <f t="shared" si="51"/>
        <v>442</v>
      </c>
      <c r="D463" s="78">
        <v>45170</v>
      </c>
      <c r="E463" s="209">
        <v>29455</v>
      </c>
      <c r="F463" s="344">
        <f t="shared" si="52"/>
        <v>2874.9916196144927</v>
      </c>
      <c r="G463" s="394">
        <f t="shared" si="53"/>
        <v>799.68325791855216</v>
      </c>
      <c r="H463" s="385">
        <f t="shared" si="48"/>
        <v>1242.040108606169</v>
      </c>
      <c r="I463" s="386">
        <f t="shared" si="49"/>
        <v>73.493497550660891</v>
      </c>
      <c r="J463" s="393">
        <v>45</v>
      </c>
      <c r="K463" s="396">
        <f t="shared" si="54"/>
        <v>5035.2084836898748</v>
      </c>
      <c r="L463" s="210">
        <f t="shared" si="55"/>
        <v>5.3E-3</v>
      </c>
      <c r="M463" s="211">
        <f t="shared" si="55"/>
        <v>2.3E-3</v>
      </c>
    </row>
    <row r="464" spans="1:13" ht="15" customHeight="1" x14ac:dyDescent="0.2">
      <c r="A464" s="370">
        <v>443</v>
      </c>
      <c r="B464" s="120">
        <f t="shared" si="56"/>
        <v>186.59032476403991</v>
      </c>
      <c r="C464" s="371">
        <f t="shared" si="51"/>
        <v>443</v>
      </c>
      <c r="D464" s="78">
        <v>45170</v>
      </c>
      <c r="E464" s="209">
        <v>29455</v>
      </c>
      <c r="F464" s="344">
        <f t="shared" si="52"/>
        <v>2904.97377441975</v>
      </c>
      <c r="G464" s="394">
        <f t="shared" si="53"/>
        <v>797.8781038374716</v>
      </c>
      <c r="H464" s="385">
        <f t="shared" si="48"/>
        <v>1251.5639348509408</v>
      </c>
      <c r="I464" s="386">
        <f t="shared" si="49"/>
        <v>74.057037565144441</v>
      </c>
      <c r="J464" s="393">
        <v>45</v>
      </c>
      <c r="K464" s="396">
        <f t="shared" si="54"/>
        <v>5073.4728506733063</v>
      </c>
      <c r="L464" s="210">
        <f t="shared" si="55"/>
        <v>5.4000000000000003E-3</v>
      </c>
      <c r="M464" s="211">
        <f t="shared" si="55"/>
        <v>2.3E-3</v>
      </c>
    </row>
    <row r="465" spans="1:13" ht="15" customHeight="1" x14ac:dyDescent="0.2">
      <c r="A465" s="370">
        <v>444</v>
      </c>
      <c r="B465" s="120">
        <f t="shared" si="56"/>
        <v>184.69786672905315</v>
      </c>
      <c r="C465" s="371">
        <f t="shared" si="51"/>
        <v>444</v>
      </c>
      <c r="D465" s="78">
        <v>45170</v>
      </c>
      <c r="E465" s="209">
        <v>29455</v>
      </c>
      <c r="F465" s="344">
        <f t="shared" si="52"/>
        <v>2934.7388229186113</v>
      </c>
      <c r="G465" s="394">
        <f t="shared" si="53"/>
        <v>796.08108108108104</v>
      </c>
      <c r="H465" s="385">
        <f t="shared" si="48"/>
        <v>1261.017127551896</v>
      </c>
      <c r="I465" s="386">
        <f t="shared" si="49"/>
        <v>74.616398079993857</v>
      </c>
      <c r="J465" s="393">
        <v>45</v>
      </c>
      <c r="K465" s="396">
        <f t="shared" si="54"/>
        <v>5111.4534296315824</v>
      </c>
      <c r="L465" s="210">
        <f t="shared" si="55"/>
        <v>5.4000000000000003E-3</v>
      </c>
      <c r="M465" s="211">
        <f t="shared" si="55"/>
        <v>2.3E-3</v>
      </c>
    </row>
    <row r="466" spans="1:13" ht="15" customHeight="1" x14ac:dyDescent="0.2">
      <c r="A466" s="370">
        <v>445</v>
      </c>
      <c r="B466" s="120">
        <f t="shared" si="56"/>
        <v>182.85668963852802</v>
      </c>
      <c r="C466" s="371">
        <f t="shared" si="51"/>
        <v>445</v>
      </c>
      <c r="D466" s="78">
        <v>45170</v>
      </c>
      <c r="E466" s="209">
        <v>29455</v>
      </c>
      <c r="F466" s="344">
        <f t="shared" si="52"/>
        <v>2964.288597105784</v>
      </c>
      <c r="G466" s="394">
        <f t="shared" si="53"/>
        <v>794.29213483146077</v>
      </c>
      <c r="H466" s="385">
        <f t="shared" si="48"/>
        <v>1270.4002873947886</v>
      </c>
      <c r="I466" s="386">
        <f t="shared" si="49"/>
        <v>75.171614638744899</v>
      </c>
      <c r="J466" s="393">
        <v>45</v>
      </c>
      <c r="K466" s="396">
        <f t="shared" si="54"/>
        <v>5149.1526339707789</v>
      </c>
      <c r="L466" s="210">
        <f t="shared" si="55"/>
        <v>5.4999999999999997E-3</v>
      </c>
      <c r="M466" s="211">
        <f t="shared" si="55"/>
        <v>2.2000000000000001E-3</v>
      </c>
    </row>
    <row r="467" spans="1:13" ht="15" customHeight="1" x14ac:dyDescent="0.2">
      <c r="A467" s="370">
        <v>446</v>
      </c>
      <c r="B467" s="120">
        <f t="shared" si="56"/>
        <v>181.06476805980921</v>
      </c>
      <c r="C467" s="371">
        <f t="shared" si="51"/>
        <v>446</v>
      </c>
      <c r="D467" s="78">
        <v>45170</v>
      </c>
      <c r="E467" s="209">
        <v>29455</v>
      </c>
      <c r="F467" s="344">
        <f t="shared" si="52"/>
        <v>2993.6249100705977</v>
      </c>
      <c r="G467" s="394">
        <f t="shared" si="53"/>
        <v>792.51121076233187</v>
      </c>
      <c r="H467" s="385">
        <f t="shared" si="48"/>
        <v>1279.7140088415301</v>
      </c>
      <c r="I467" s="386">
        <f t="shared" si="49"/>
        <v>75.722722416658584</v>
      </c>
      <c r="J467" s="393">
        <v>45</v>
      </c>
      <c r="K467" s="396">
        <f t="shared" si="54"/>
        <v>5186.572852091118</v>
      </c>
      <c r="L467" s="210">
        <f t="shared" si="55"/>
        <v>5.4999999999999997E-3</v>
      </c>
      <c r="M467" s="211">
        <f t="shared" si="55"/>
        <v>2.2000000000000001E-3</v>
      </c>
    </row>
    <row r="468" spans="1:13" ht="15" customHeight="1" x14ac:dyDescent="0.2">
      <c r="A468" s="370">
        <v>447</v>
      </c>
      <c r="B468" s="120">
        <f t="shared" si="56"/>
        <v>179.32018181352316</v>
      </c>
      <c r="C468" s="371">
        <f t="shared" si="51"/>
        <v>447</v>
      </c>
      <c r="D468" s="78">
        <v>45170</v>
      </c>
      <c r="E468" s="209">
        <v>29455</v>
      </c>
      <c r="F468" s="344">
        <f t="shared" si="52"/>
        <v>3022.7495562305016</v>
      </c>
      <c r="G468" s="394">
        <f t="shared" si="53"/>
        <v>790.73825503355704</v>
      </c>
      <c r="H468" s="385">
        <f t="shared" si="48"/>
        <v>1288.9588802072517</v>
      </c>
      <c r="I468" s="386">
        <f t="shared" si="49"/>
        <v>76.269756225281171</v>
      </c>
      <c r="J468" s="393">
        <v>45</v>
      </c>
      <c r="K468" s="396">
        <f t="shared" si="54"/>
        <v>5223.7164476965918</v>
      </c>
      <c r="L468" s="210">
        <f t="shared" si="55"/>
        <v>5.5999999999999999E-3</v>
      </c>
      <c r="M468" s="211">
        <f t="shared" si="55"/>
        <v>2.2000000000000001E-3</v>
      </c>
    </row>
    <row r="469" spans="1:13" ht="15" customHeight="1" x14ac:dyDescent="0.2">
      <c r="A469" s="370">
        <v>448</v>
      </c>
      <c r="B469" s="120">
        <f t="shared" si="56"/>
        <v>177.62110922438387</v>
      </c>
      <c r="C469" s="371">
        <f t="shared" si="51"/>
        <v>448</v>
      </c>
      <c r="D469" s="78">
        <v>45170</v>
      </c>
      <c r="E469" s="209">
        <v>29455</v>
      </c>
      <c r="F469" s="344">
        <f t="shared" si="52"/>
        <v>3051.6643115613906</v>
      </c>
      <c r="G469" s="394">
        <f t="shared" si="53"/>
        <v>788.97321428571422</v>
      </c>
      <c r="H469" s="385">
        <f t="shared" si="48"/>
        <v>1298.1354837363212</v>
      </c>
      <c r="I469" s="386">
        <f t="shared" si="49"/>
        <v>76.812750516942103</v>
      </c>
      <c r="J469" s="393">
        <v>45</v>
      </c>
      <c r="K469" s="396">
        <f t="shared" si="54"/>
        <v>5260.5857601003681</v>
      </c>
      <c r="L469" s="210">
        <f t="shared" si="55"/>
        <v>5.5999999999999999E-3</v>
      </c>
      <c r="M469" s="211">
        <f t="shared" si="55"/>
        <v>2.2000000000000001E-3</v>
      </c>
    </row>
    <row r="470" spans="1:13" ht="15" customHeight="1" x14ac:dyDescent="0.2">
      <c r="A470" s="370">
        <v>449</v>
      </c>
      <c r="B470" s="120">
        <f t="shared" si="56"/>
        <v>175.96582088476646</v>
      </c>
      <c r="C470" s="371">
        <f t="shared" si="51"/>
        <v>449</v>
      </c>
      <c r="D470" s="78">
        <v>45170</v>
      </c>
      <c r="E470" s="209">
        <v>29455</v>
      </c>
      <c r="F470" s="344">
        <f t="shared" si="52"/>
        <v>3080.3709338244844</v>
      </c>
      <c r="G470" s="394">
        <f t="shared" si="53"/>
        <v>787.21603563474378</v>
      </c>
      <c r="H470" s="385">
        <f t="shared" ref="H470:H533" si="57">SUM(F470:G470)*33.8%</f>
        <v>1307.244395677219</v>
      </c>
      <c r="I470" s="386">
        <f t="shared" ref="I470:I533" si="58">SUM(F470:G470)*2%</f>
        <v>77.351739389184573</v>
      </c>
      <c r="J470" s="393">
        <v>45</v>
      </c>
      <c r="K470" s="396">
        <f t="shared" si="54"/>
        <v>5297.1831045256322</v>
      </c>
      <c r="L470" s="210">
        <f t="shared" si="55"/>
        <v>5.7000000000000002E-3</v>
      </c>
      <c r="M470" s="211">
        <f t="shared" si="55"/>
        <v>2.2000000000000001E-3</v>
      </c>
    </row>
    <row r="471" spans="1:13" ht="15" customHeight="1" x14ac:dyDescent="0.2">
      <c r="A471" s="372">
        <v>450</v>
      </c>
      <c r="B471" s="120">
        <f t="shared" si="56"/>
        <v>174.35267388616163</v>
      </c>
      <c r="C471" s="371">
        <f t="shared" ref="C471:C534" si="59">A471/1</f>
        <v>450</v>
      </c>
      <c r="D471" s="78">
        <v>45170</v>
      </c>
      <c r="E471" s="209">
        <v>29455</v>
      </c>
      <c r="F471" s="344">
        <f t="shared" ref="F471:F534" si="60">12*(1/B471*D471)</f>
        <v>3108.8711627899029</v>
      </c>
      <c r="G471" s="394">
        <f t="shared" ref="G471:G534" si="61">12*(1/C471*E471)</f>
        <v>785.46666666666658</v>
      </c>
      <c r="H471" s="385">
        <f t="shared" si="57"/>
        <v>1316.2861863563203</v>
      </c>
      <c r="I471" s="386">
        <f t="shared" si="58"/>
        <v>77.886756589131394</v>
      </c>
      <c r="J471" s="393">
        <v>45</v>
      </c>
      <c r="K471" s="396">
        <f t="shared" ref="K471:K534" si="62">SUM(F471:J471)</f>
        <v>5333.5107724020208</v>
      </c>
      <c r="L471" s="210">
        <f t="shared" ref="L471:M534" si="63">ROUND(1/B471,4)</f>
        <v>5.7000000000000002E-3</v>
      </c>
      <c r="M471" s="211">
        <f t="shared" si="63"/>
        <v>2.2000000000000001E-3</v>
      </c>
    </row>
    <row r="472" spans="1:13" ht="15" customHeight="1" x14ac:dyDescent="0.2">
      <c r="A472" s="370">
        <v>451</v>
      </c>
      <c r="B472" s="120">
        <f t="shared" si="56"/>
        <v>172.78010647805519</v>
      </c>
      <c r="C472" s="371">
        <f t="shared" si="59"/>
        <v>451</v>
      </c>
      <c r="D472" s="78">
        <v>45170</v>
      </c>
      <c r="E472" s="209">
        <v>29455</v>
      </c>
      <c r="F472" s="344">
        <f t="shared" si="60"/>
        <v>3137.1667204571645</v>
      </c>
      <c r="G472" s="394">
        <f t="shared" si="61"/>
        <v>783.72505543237253</v>
      </c>
      <c r="H472" s="385">
        <f t="shared" si="57"/>
        <v>1325.2614202506634</v>
      </c>
      <c r="I472" s="386">
        <f t="shared" si="58"/>
        <v>78.417835517790735</v>
      </c>
      <c r="J472" s="393">
        <v>45</v>
      </c>
      <c r="K472" s="396">
        <f t="shared" si="62"/>
        <v>5369.5710316579907</v>
      </c>
      <c r="L472" s="210">
        <f t="shared" si="63"/>
        <v>5.7999999999999996E-3</v>
      </c>
      <c r="M472" s="211">
        <f t="shared" si="63"/>
        <v>2.2000000000000001E-3</v>
      </c>
    </row>
    <row r="473" spans="1:13" ht="15" customHeight="1" x14ac:dyDescent="0.2">
      <c r="A473" s="370">
        <v>452</v>
      </c>
      <c r="B473" s="120">
        <f t="shared" si="56"/>
        <v>171.24663311775043</v>
      </c>
      <c r="C473" s="371">
        <f t="shared" si="59"/>
        <v>452</v>
      </c>
      <c r="D473" s="78">
        <v>45170</v>
      </c>
      <c r="E473" s="209">
        <v>29455</v>
      </c>
      <c r="F473" s="344">
        <f t="shared" si="60"/>
        <v>3165.259311272353</v>
      </c>
      <c r="G473" s="394">
        <f t="shared" si="61"/>
        <v>781.99115044247787</v>
      </c>
      <c r="H473" s="385">
        <f t="shared" si="57"/>
        <v>1334.1706560596126</v>
      </c>
      <c r="I473" s="386">
        <f t="shared" si="58"/>
        <v>78.94500923429662</v>
      </c>
      <c r="J473" s="393">
        <v>45</v>
      </c>
      <c r="K473" s="396">
        <f t="shared" si="62"/>
        <v>5405.3661270087405</v>
      </c>
      <c r="L473" s="210">
        <f t="shared" si="63"/>
        <v>5.7999999999999996E-3</v>
      </c>
      <c r="M473" s="211">
        <f t="shared" si="63"/>
        <v>2.2000000000000001E-3</v>
      </c>
    </row>
    <row r="474" spans="1:13" ht="15" customHeight="1" x14ac:dyDescent="0.2">
      <c r="A474" s="370">
        <v>453</v>
      </c>
      <c r="B474" s="120">
        <f t="shared" si="56"/>
        <v>169.75083987813116</v>
      </c>
      <c r="C474" s="371">
        <f t="shared" si="59"/>
        <v>453</v>
      </c>
      <c r="D474" s="78">
        <v>45170</v>
      </c>
      <c r="E474" s="209">
        <v>29455</v>
      </c>
      <c r="F474" s="344">
        <f t="shared" si="60"/>
        <v>3193.1506223424021</v>
      </c>
      <c r="G474" s="394">
        <f t="shared" si="61"/>
        <v>780.26490066225165</v>
      </c>
      <c r="H474" s="385">
        <f t="shared" si="57"/>
        <v>1343.0144467755729</v>
      </c>
      <c r="I474" s="386">
        <f t="shared" si="58"/>
        <v>79.468310460093079</v>
      </c>
      <c r="J474" s="393">
        <v>45</v>
      </c>
      <c r="K474" s="396">
        <f t="shared" si="62"/>
        <v>5440.8982802403189</v>
      </c>
      <c r="L474" s="210">
        <f t="shared" si="63"/>
        <v>5.8999999999999999E-3</v>
      </c>
      <c r="M474" s="211">
        <f t="shared" si="63"/>
        <v>2.2000000000000001E-3</v>
      </c>
    </row>
    <row r="475" spans="1:13" ht="15" customHeight="1" x14ac:dyDescent="0.2">
      <c r="A475" s="370">
        <v>454</v>
      </c>
      <c r="B475" s="120">
        <f t="shared" si="56"/>
        <v>168.29138018355286</v>
      </c>
      <c r="C475" s="371">
        <f t="shared" si="59"/>
        <v>454</v>
      </c>
      <c r="D475" s="78">
        <v>45170</v>
      </c>
      <c r="E475" s="209">
        <v>29455</v>
      </c>
      <c r="F475" s="344">
        <f t="shared" si="60"/>
        <v>3220.8423236460781</v>
      </c>
      <c r="G475" s="394">
        <f t="shared" si="61"/>
        <v>778.54625550660808</v>
      </c>
      <c r="H475" s="385">
        <f t="shared" si="57"/>
        <v>1351.7933397536078</v>
      </c>
      <c r="I475" s="386">
        <f t="shared" si="58"/>
        <v>79.987771583053728</v>
      </c>
      <c r="J475" s="393">
        <v>45</v>
      </c>
      <c r="K475" s="396">
        <f t="shared" si="62"/>
        <v>5476.1696904893479</v>
      </c>
      <c r="L475" s="210">
        <f t="shared" si="63"/>
        <v>5.8999999999999999E-3</v>
      </c>
      <c r="M475" s="211">
        <f t="shared" si="63"/>
        <v>2.2000000000000001E-3</v>
      </c>
    </row>
    <row r="476" spans="1:13" ht="15" customHeight="1" x14ac:dyDescent="0.2">
      <c r="A476" s="370">
        <v>455</v>
      </c>
      <c r="B476" s="120">
        <f t="shared" si="56"/>
        <v>166.86697084680634</v>
      </c>
      <c r="C476" s="371">
        <f t="shared" si="59"/>
        <v>455</v>
      </c>
      <c r="D476" s="78">
        <v>45170</v>
      </c>
      <c r="E476" s="209">
        <v>29455</v>
      </c>
      <c r="F476" s="344">
        <f t="shared" si="60"/>
        <v>3248.3360682421953</v>
      </c>
      <c r="G476" s="394">
        <f t="shared" si="61"/>
        <v>776.83516483516485</v>
      </c>
      <c r="H476" s="385">
        <f t="shared" si="57"/>
        <v>1360.5078767801476</v>
      </c>
      <c r="I476" s="386">
        <f t="shared" si="58"/>
        <v>80.503424661547214</v>
      </c>
      <c r="J476" s="393">
        <v>45</v>
      </c>
      <c r="K476" s="396">
        <f t="shared" si="62"/>
        <v>5511.1825345190546</v>
      </c>
      <c r="L476" s="210">
        <f t="shared" si="63"/>
        <v>6.0000000000000001E-3</v>
      </c>
      <c r="M476" s="211">
        <f t="shared" si="63"/>
        <v>2.2000000000000001E-3</v>
      </c>
    </row>
    <row r="477" spans="1:13" ht="15" customHeight="1" x14ac:dyDescent="0.2">
      <c r="A477" s="370">
        <v>456</v>
      </c>
      <c r="B477" s="120">
        <f t="shared" si="56"/>
        <v>165.4763883826632</v>
      </c>
      <c r="C477" s="371">
        <f t="shared" si="59"/>
        <v>456</v>
      </c>
      <c r="D477" s="78">
        <v>45170</v>
      </c>
      <c r="E477" s="209">
        <v>29455</v>
      </c>
      <c r="F477" s="344">
        <f t="shared" si="60"/>
        <v>3275.6334924746825</v>
      </c>
      <c r="G477" s="394">
        <f t="shared" si="61"/>
        <v>775.13157894736833</v>
      </c>
      <c r="H477" s="385">
        <f t="shared" si="57"/>
        <v>1369.1585941406531</v>
      </c>
      <c r="I477" s="386">
        <f t="shared" si="58"/>
        <v>81.01530142844102</v>
      </c>
      <c r="J477" s="393">
        <v>45</v>
      </c>
      <c r="K477" s="396">
        <f t="shared" si="62"/>
        <v>5545.9389669911443</v>
      </c>
      <c r="L477" s="210">
        <f t="shared" si="63"/>
        <v>6.0000000000000001E-3</v>
      </c>
      <c r="M477" s="211">
        <f t="shared" si="63"/>
        <v>2.2000000000000001E-3</v>
      </c>
    </row>
    <row r="478" spans="1:13" ht="15" customHeight="1" x14ac:dyDescent="0.2">
      <c r="A478" s="370">
        <v>457</v>
      </c>
      <c r="B478" s="120">
        <f t="shared" si="56"/>
        <v>164.11846557572923</v>
      </c>
      <c r="C478" s="371">
        <f t="shared" si="59"/>
        <v>457</v>
      </c>
      <c r="D478" s="78">
        <v>45170</v>
      </c>
      <c r="E478" s="209">
        <v>29455</v>
      </c>
      <c r="F478" s="344">
        <f t="shared" si="60"/>
        <v>3302.7362161748115</v>
      </c>
      <c r="G478" s="394">
        <f t="shared" si="61"/>
        <v>773.43544857768052</v>
      </c>
      <c r="H478" s="385">
        <f t="shared" si="57"/>
        <v>1377.746022686342</v>
      </c>
      <c r="I478" s="386">
        <f t="shared" si="58"/>
        <v>81.523433295049841</v>
      </c>
      <c r="J478" s="393">
        <v>45</v>
      </c>
      <c r="K478" s="396">
        <f t="shared" si="62"/>
        <v>5580.4411207338835</v>
      </c>
      <c r="L478" s="210">
        <f t="shared" si="63"/>
        <v>6.1000000000000004E-3</v>
      </c>
      <c r="M478" s="211">
        <f t="shared" si="63"/>
        <v>2.2000000000000001E-3</v>
      </c>
    </row>
    <row r="479" spans="1:13" ht="15" customHeight="1" x14ac:dyDescent="0.2">
      <c r="A479" s="370">
        <v>458</v>
      </c>
      <c r="B479" s="120">
        <f t="shared" si="56"/>
        <v>162.79208828237208</v>
      </c>
      <c r="C479" s="371">
        <f t="shared" si="59"/>
        <v>458</v>
      </c>
      <c r="D479" s="78">
        <v>45170</v>
      </c>
      <c r="E479" s="209">
        <v>29455</v>
      </c>
      <c r="F479" s="344">
        <f t="shared" si="60"/>
        <v>3329.6458428606247</v>
      </c>
      <c r="G479" s="394">
        <f t="shared" si="61"/>
        <v>771.74672489082968</v>
      </c>
      <c r="H479" s="385">
        <f t="shared" si="57"/>
        <v>1386.2706878999913</v>
      </c>
      <c r="I479" s="386">
        <f t="shared" si="58"/>
        <v>82.027851355029085</v>
      </c>
      <c r="J479" s="393">
        <v>45</v>
      </c>
      <c r="K479" s="396">
        <f t="shared" si="62"/>
        <v>5614.6911070064752</v>
      </c>
      <c r="L479" s="210">
        <f t="shared" si="63"/>
        <v>6.1000000000000004E-3</v>
      </c>
      <c r="M479" s="211">
        <f t="shared" si="63"/>
        <v>2.2000000000000001E-3</v>
      </c>
    </row>
    <row r="480" spans="1:13" ht="15" customHeight="1" x14ac:dyDescent="0.2">
      <c r="A480" s="370">
        <v>459</v>
      </c>
      <c r="B480" s="120">
        <f t="shared" si="56"/>
        <v>161.49619244831399</v>
      </c>
      <c r="C480" s="371">
        <f t="shared" si="59"/>
        <v>459</v>
      </c>
      <c r="D480" s="78">
        <v>45170</v>
      </c>
      <c r="E480" s="209">
        <v>29455</v>
      </c>
      <c r="F480" s="344">
        <f t="shared" si="60"/>
        <v>3356.3639599334638</v>
      </c>
      <c r="G480" s="394">
        <f t="shared" si="61"/>
        <v>770.06535947712428</v>
      </c>
      <c r="H480" s="385">
        <f t="shared" si="57"/>
        <v>1394.7331099607788</v>
      </c>
      <c r="I480" s="386">
        <f t="shared" si="58"/>
        <v>82.528586388211778</v>
      </c>
      <c r="J480" s="393">
        <v>45</v>
      </c>
      <c r="K480" s="396">
        <f t="shared" si="62"/>
        <v>5648.6910157595794</v>
      </c>
      <c r="L480" s="210">
        <f t="shared" si="63"/>
        <v>6.1999999999999998E-3</v>
      </c>
      <c r="M480" s="211">
        <f t="shared" si="63"/>
        <v>2.2000000000000001E-3</v>
      </c>
    </row>
    <row r="481" spans="1:13" ht="15" customHeight="1" x14ac:dyDescent="0.2">
      <c r="A481" s="372">
        <v>460</v>
      </c>
      <c r="B481" s="120">
        <f t="shared" si="56"/>
        <v>160.22976132510377</v>
      </c>
      <c r="C481" s="371">
        <f t="shared" si="59"/>
        <v>460</v>
      </c>
      <c r="D481" s="78">
        <v>45170</v>
      </c>
      <c r="E481" s="209">
        <v>29455</v>
      </c>
      <c r="F481" s="344">
        <f t="shared" si="60"/>
        <v>3382.8921388718104</v>
      </c>
      <c r="G481" s="394">
        <f t="shared" si="61"/>
        <v>768.39130434782601</v>
      </c>
      <c r="H481" s="385">
        <f t="shared" si="57"/>
        <v>1403.1338038082367</v>
      </c>
      <c r="I481" s="386">
        <f t="shared" si="58"/>
        <v>83.025668864392728</v>
      </c>
      <c r="J481" s="393">
        <v>45</v>
      </c>
      <c r="K481" s="396">
        <f t="shared" si="62"/>
        <v>5682.4429158922658</v>
      </c>
      <c r="L481" s="210">
        <f t="shared" si="63"/>
        <v>6.1999999999999998E-3</v>
      </c>
      <c r="M481" s="211">
        <f t="shared" si="63"/>
        <v>2.2000000000000001E-3</v>
      </c>
    </row>
    <row r="482" spans="1:13" ht="15" customHeight="1" x14ac:dyDescent="0.2">
      <c r="A482" s="370">
        <v>461</v>
      </c>
      <c r="B482" s="120">
        <f t="shared" si="56"/>
        <v>158.99182287017504</v>
      </c>
      <c r="C482" s="371">
        <f t="shared" si="59"/>
        <v>461</v>
      </c>
      <c r="D482" s="78">
        <v>45170</v>
      </c>
      <c r="E482" s="209">
        <v>29455</v>
      </c>
      <c r="F482" s="344">
        <f t="shared" si="60"/>
        <v>3409.23193542226</v>
      </c>
      <c r="G482" s="394">
        <f t="shared" si="61"/>
        <v>766.72451193058578</v>
      </c>
      <c r="H482" s="385">
        <f t="shared" si="57"/>
        <v>1411.4732792052619</v>
      </c>
      <c r="I482" s="386">
        <f t="shared" si="58"/>
        <v>83.519128947056927</v>
      </c>
      <c r="J482" s="393">
        <v>45</v>
      </c>
      <c r="K482" s="396">
        <f t="shared" si="62"/>
        <v>5715.9488555051648</v>
      </c>
      <c r="L482" s="210">
        <f t="shared" si="63"/>
        <v>6.3E-3</v>
      </c>
      <c r="M482" s="211">
        <f t="shared" si="63"/>
        <v>2.2000000000000001E-3</v>
      </c>
    </row>
    <row r="483" spans="1:13" ht="15" customHeight="1" x14ac:dyDescent="0.2">
      <c r="A483" s="370">
        <v>462</v>
      </c>
      <c r="B483" s="120">
        <f t="shared" si="56"/>
        <v>157.78144731650389</v>
      </c>
      <c r="C483" s="371">
        <f t="shared" si="59"/>
        <v>462</v>
      </c>
      <c r="D483" s="78">
        <v>45170</v>
      </c>
      <c r="E483" s="209">
        <v>29455</v>
      </c>
      <c r="F483" s="344">
        <f t="shared" si="60"/>
        <v>3435.3848897880071</v>
      </c>
      <c r="G483" s="394">
        <f t="shared" si="61"/>
        <v>765.06493506493507</v>
      </c>
      <c r="H483" s="385">
        <f t="shared" si="57"/>
        <v>1419.7520408002943</v>
      </c>
      <c r="I483" s="386">
        <f t="shared" si="58"/>
        <v>84.008996497058831</v>
      </c>
      <c r="J483" s="393">
        <v>45</v>
      </c>
      <c r="K483" s="396">
        <f t="shared" si="62"/>
        <v>5749.2108621502948</v>
      </c>
      <c r="L483" s="210">
        <f t="shared" si="63"/>
        <v>6.3E-3</v>
      </c>
      <c r="M483" s="211">
        <f t="shared" si="63"/>
        <v>2.2000000000000001E-3</v>
      </c>
    </row>
    <row r="484" spans="1:13" ht="15" customHeight="1" x14ac:dyDescent="0.2">
      <c r="A484" s="370">
        <v>463</v>
      </c>
      <c r="B484" s="120">
        <f t="shared" si="56"/>
        <v>156.59774489911149</v>
      </c>
      <c r="C484" s="371">
        <f t="shared" si="59"/>
        <v>463</v>
      </c>
      <c r="D484" s="78">
        <v>45170</v>
      </c>
      <c r="E484" s="209">
        <v>29455</v>
      </c>
      <c r="F484" s="344">
        <f t="shared" si="60"/>
        <v>3461.3525268145513</v>
      </c>
      <c r="G484" s="394">
        <f t="shared" si="61"/>
        <v>763.41252699784025</v>
      </c>
      <c r="H484" s="385">
        <f t="shared" si="57"/>
        <v>1427.9705881885882</v>
      </c>
      <c r="I484" s="386">
        <f t="shared" si="58"/>
        <v>84.495301076247841</v>
      </c>
      <c r="J484" s="393">
        <v>45</v>
      </c>
      <c r="K484" s="396">
        <f t="shared" si="62"/>
        <v>5782.2309430772275</v>
      </c>
      <c r="L484" s="210">
        <f t="shared" si="63"/>
        <v>6.4000000000000003E-3</v>
      </c>
      <c r="M484" s="211">
        <f t="shared" si="63"/>
        <v>2.2000000000000001E-3</v>
      </c>
    </row>
    <row r="485" spans="1:13" ht="15" customHeight="1" x14ac:dyDescent="0.2">
      <c r="A485" s="370">
        <v>464</v>
      </c>
      <c r="B485" s="120">
        <f t="shared" si="56"/>
        <v>155.43986372671955</v>
      </c>
      <c r="C485" s="371">
        <f t="shared" si="59"/>
        <v>464</v>
      </c>
      <c r="D485" s="78">
        <v>45170</v>
      </c>
      <c r="E485" s="209">
        <v>29455</v>
      </c>
      <c r="F485" s="344">
        <f t="shared" si="60"/>
        <v>3487.1363561728676</v>
      </c>
      <c r="G485" s="394">
        <f t="shared" si="61"/>
        <v>761.76724137931024</v>
      </c>
      <c r="H485" s="385">
        <f t="shared" si="57"/>
        <v>1436.129415972636</v>
      </c>
      <c r="I485" s="386">
        <f t="shared" si="58"/>
        <v>84.978071951043574</v>
      </c>
      <c r="J485" s="393">
        <v>45</v>
      </c>
      <c r="K485" s="396">
        <f t="shared" si="62"/>
        <v>5815.0110854758577</v>
      </c>
      <c r="L485" s="210">
        <f t="shared" si="63"/>
        <v>6.4000000000000003E-3</v>
      </c>
      <c r="M485" s="211">
        <f t="shared" si="63"/>
        <v>2.2000000000000001E-3</v>
      </c>
    </row>
    <row r="486" spans="1:13" ht="15" customHeight="1" x14ac:dyDescent="0.2">
      <c r="A486" s="370">
        <v>465</v>
      </c>
      <c r="B486" s="120">
        <f t="shared" si="56"/>
        <v>154.30698778786675</v>
      </c>
      <c r="C486" s="371">
        <f t="shared" si="59"/>
        <v>465</v>
      </c>
      <c r="D486" s="78">
        <v>45170</v>
      </c>
      <c r="E486" s="209">
        <v>29455</v>
      </c>
      <c r="F486" s="344">
        <f t="shared" si="60"/>
        <v>3512.7378725399558</v>
      </c>
      <c r="G486" s="394">
        <f t="shared" si="61"/>
        <v>760.12903225806451</v>
      </c>
      <c r="H486" s="385">
        <f t="shared" si="57"/>
        <v>1444.2290138217306</v>
      </c>
      <c r="I486" s="386">
        <f t="shared" si="58"/>
        <v>85.457338095960409</v>
      </c>
      <c r="J486" s="393">
        <v>45</v>
      </c>
      <c r="K486" s="396">
        <f t="shared" si="62"/>
        <v>5847.5532567157106</v>
      </c>
      <c r="L486" s="210">
        <f t="shared" si="63"/>
        <v>6.4999999999999997E-3</v>
      </c>
      <c r="M486" s="211">
        <f t="shared" si="63"/>
        <v>2.2000000000000001E-3</v>
      </c>
    </row>
    <row r="487" spans="1:13" ht="15" customHeight="1" x14ac:dyDescent="0.2">
      <c r="A487" s="370">
        <v>466</v>
      </c>
      <c r="B487" s="120">
        <f t="shared" si="56"/>
        <v>153.19833508166562</v>
      </c>
      <c r="C487" s="371">
        <f t="shared" si="59"/>
        <v>466</v>
      </c>
      <c r="D487" s="78">
        <v>45170</v>
      </c>
      <c r="E487" s="209">
        <v>29455</v>
      </c>
      <c r="F487" s="344">
        <f t="shared" si="60"/>
        <v>3538.1585557770854</v>
      </c>
      <c r="G487" s="394">
        <f t="shared" si="61"/>
        <v>758.49785407725312</v>
      </c>
      <c r="H487" s="385">
        <f t="shared" si="57"/>
        <v>1452.2698665307662</v>
      </c>
      <c r="I487" s="386">
        <f t="shared" si="58"/>
        <v>85.933128197086774</v>
      </c>
      <c r="J487" s="393">
        <v>45</v>
      </c>
      <c r="K487" s="396">
        <f t="shared" si="62"/>
        <v>5879.8594045821919</v>
      </c>
      <c r="L487" s="210">
        <f t="shared" si="63"/>
        <v>6.4999999999999997E-3</v>
      </c>
      <c r="M487" s="211">
        <f t="shared" si="63"/>
        <v>2.0999999999999999E-3</v>
      </c>
    </row>
    <row r="488" spans="1:13" ht="15" customHeight="1" x14ac:dyDescent="0.2">
      <c r="A488" s="370">
        <v>467</v>
      </c>
      <c r="B488" s="120">
        <f t="shared" si="56"/>
        <v>152.11315586422856</v>
      </c>
      <c r="C488" s="371">
        <f t="shared" si="59"/>
        <v>467</v>
      </c>
      <c r="D488" s="78">
        <v>45170</v>
      </c>
      <c r="E488" s="209">
        <v>29455</v>
      </c>
      <c r="F488" s="344">
        <f t="shared" si="60"/>
        <v>3563.3998711052182</v>
      </c>
      <c r="G488" s="394">
        <f t="shared" si="61"/>
        <v>756.87366167023561</v>
      </c>
      <c r="H488" s="385">
        <f t="shared" si="57"/>
        <v>1460.2524540781033</v>
      </c>
      <c r="I488" s="386">
        <f t="shared" si="58"/>
        <v>86.405470655509077</v>
      </c>
      <c r="J488" s="393">
        <v>45</v>
      </c>
      <c r="K488" s="396">
        <f t="shared" si="62"/>
        <v>5911.9314575090657</v>
      </c>
      <c r="L488" s="210">
        <f t="shared" si="63"/>
        <v>6.6E-3</v>
      </c>
      <c r="M488" s="211">
        <f t="shared" si="63"/>
        <v>2.0999999999999999E-3</v>
      </c>
    </row>
    <row r="489" spans="1:13" ht="15" customHeight="1" x14ac:dyDescent="0.2">
      <c r="A489" s="370">
        <v>468</v>
      </c>
      <c r="B489" s="120">
        <f t="shared" si="56"/>
        <v>151.0507310024681</v>
      </c>
      <c r="C489" s="371">
        <f t="shared" si="59"/>
        <v>468</v>
      </c>
      <c r="D489" s="78">
        <v>45170</v>
      </c>
      <c r="E489" s="209">
        <v>29455</v>
      </c>
      <c r="F489" s="344">
        <f t="shared" si="60"/>
        <v>3588.4632692783416</v>
      </c>
      <c r="G489" s="394">
        <f t="shared" si="61"/>
        <v>755.25641025641039</v>
      </c>
      <c r="H489" s="385">
        <f t="shared" si="57"/>
        <v>1468.1772516827459</v>
      </c>
      <c r="I489" s="386">
        <f t="shared" si="58"/>
        <v>86.874393590695036</v>
      </c>
      <c r="J489" s="393">
        <v>45</v>
      </c>
      <c r="K489" s="396">
        <f t="shared" si="62"/>
        <v>5943.7713248081927</v>
      </c>
      <c r="L489" s="210">
        <f t="shared" si="63"/>
        <v>6.6E-3</v>
      </c>
      <c r="M489" s="211">
        <f t="shared" si="63"/>
        <v>2.0999999999999999E-3</v>
      </c>
    </row>
    <row r="490" spans="1:13" ht="15" customHeight="1" x14ac:dyDescent="0.2">
      <c r="A490" s="370">
        <v>469</v>
      </c>
      <c r="B490" s="120">
        <f t="shared" si="56"/>
        <v>150.01037042770142</v>
      </c>
      <c r="C490" s="371">
        <f t="shared" si="59"/>
        <v>469</v>
      </c>
      <c r="D490" s="78">
        <v>45170</v>
      </c>
      <c r="E490" s="209">
        <v>29455</v>
      </c>
      <c r="F490" s="344">
        <f t="shared" si="60"/>
        <v>3613.3501867541895</v>
      </c>
      <c r="G490" s="394">
        <f t="shared" si="61"/>
        <v>753.64605543710013</v>
      </c>
      <c r="H490" s="385">
        <f t="shared" si="57"/>
        <v>1476.0447298606557</v>
      </c>
      <c r="I490" s="386">
        <f t="shared" si="58"/>
        <v>87.339924843825798</v>
      </c>
      <c r="J490" s="393">
        <v>45</v>
      </c>
      <c r="K490" s="396">
        <f t="shared" si="62"/>
        <v>5975.380896895771</v>
      </c>
      <c r="L490" s="210">
        <f t="shared" si="63"/>
        <v>6.7000000000000002E-3</v>
      </c>
      <c r="M490" s="211">
        <f t="shared" si="63"/>
        <v>2.0999999999999999E-3</v>
      </c>
    </row>
    <row r="491" spans="1:13" ht="15" customHeight="1" x14ac:dyDescent="0.2">
      <c r="A491" s="372">
        <v>470</v>
      </c>
      <c r="B491" s="120">
        <f t="shared" si="56"/>
        <v>148.99141168205801</v>
      </c>
      <c r="C491" s="371">
        <f t="shared" si="59"/>
        <v>470</v>
      </c>
      <c r="D491" s="78">
        <v>45170</v>
      </c>
      <c r="E491" s="209">
        <v>29455</v>
      </c>
      <c r="F491" s="344">
        <f t="shared" si="60"/>
        <v>3638.0620458627018</v>
      </c>
      <c r="G491" s="394">
        <f t="shared" si="61"/>
        <v>752.04255319148933</v>
      </c>
      <c r="H491" s="385">
        <f t="shared" si="57"/>
        <v>1483.8553544803167</v>
      </c>
      <c r="I491" s="386">
        <f t="shared" si="58"/>
        <v>87.802091981083834</v>
      </c>
      <c r="J491" s="393">
        <v>45</v>
      </c>
      <c r="K491" s="396">
        <f t="shared" si="62"/>
        <v>6006.762045515592</v>
      </c>
      <c r="L491" s="210">
        <f t="shared" si="63"/>
        <v>6.7000000000000002E-3</v>
      </c>
      <c r="M491" s="211">
        <f t="shared" si="63"/>
        <v>2.0999999999999999E-3</v>
      </c>
    </row>
    <row r="492" spans="1:13" ht="15" customHeight="1" x14ac:dyDescent="0.2">
      <c r="A492" s="370">
        <v>471</v>
      </c>
      <c r="B492" s="120">
        <f t="shared" si="56"/>
        <v>147.99321855126058</v>
      </c>
      <c r="C492" s="371">
        <f t="shared" si="59"/>
        <v>471</v>
      </c>
      <c r="D492" s="78">
        <v>45170</v>
      </c>
      <c r="E492" s="209">
        <v>29455</v>
      </c>
      <c r="F492" s="344">
        <f t="shared" si="60"/>
        <v>3662.6002549721761</v>
      </c>
      <c r="G492" s="394">
        <f t="shared" si="61"/>
        <v>750.44585987261144</v>
      </c>
      <c r="H492" s="385">
        <f t="shared" si="57"/>
        <v>1491.609586817538</v>
      </c>
      <c r="I492" s="386">
        <f t="shared" si="58"/>
        <v>88.260922296895757</v>
      </c>
      <c r="J492" s="393">
        <v>45</v>
      </c>
      <c r="K492" s="396">
        <f t="shared" si="62"/>
        <v>6037.9166239592214</v>
      </c>
      <c r="L492" s="210">
        <f t="shared" si="63"/>
        <v>6.7999999999999996E-3</v>
      </c>
      <c r="M492" s="211">
        <f t="shared" si="63"/>
        <v>2.0999999999999999E-3</v>
      </c>
    </row>
    <row r="493" spans="1:13" ht="15" customHeight="1" x14ac:dyDescent="0.2">
      <c r="A493" s="370">
        <v>472</v>
      </c>
      <c r="B493" s="120">
        <f t="shared" si="56"/>
        <v>147.01517977785576</v>
      </c>
      <c r="C493" s="371">
        <f t="shared" si="59"/>
        <v>472</v>
      </c>
      <c r="D493" s="78">
        <v>45170</v>
      </c>
      <c r="E493" s="209">
        <v>29455</v>
      </c>
      <c r="F493" s="344">
        <f t="shared" si="60"/>
        <v>3686.9662086529997</v>
      </c>
      <c r="G493" s="394">
        <f t="shared" si="61"/>
        <v>748.8559322033899</v>
      </c>
      <c r="H493" s="385">
        <f t="shared" si="57"/>
        <v>1499.3078836094596</v>
      </c>
      <c r="I493" s="386">
        <f t="shared" si="58"/>
        <v>88.716442817127799</v>
      </c>
      <c r="J493" s="393">
        <v>45</v>
      </c>
      <c r="K493" s="396">
        <f t="shared" si="62"/>
        <v>6068.8464672829768</v>
      </c>
      <c r="L493" s="210">
        <f t="shared" si="63"/>
        <v>6.7999999999999996E-3</v>
      </c>
      <c r="M493" s="211">
        <f t="shared" si="63"/>
        <v>2.0999999999999999E-3</v>
      </c>
    </row>
    <row r="494" spans="1:13" ht="15" customHeight="1" x14ac:dyDescent="0.2">
      <c r="A494" s="370">
        <v>473</v>
      </c>
      <c r="B494" s="120">
        <f t="shared" si="56"/>
        <v>146.05670784941108</v>
      </c>
      <c r="C494" s="371">
        <f t="shared" si="59"/>
        <v>473</v>
      </c>
      <c r="D494" s="78">
        <v>45170</v>
      </c>
      <c r="E494" s="209">
        <v>29455</v>
      </c>
      <c r="F494" s="344">
        <f t="shared" si="60"/>
        <v>3711.1612878393762</v>
      </c>
      <c r="G494" s="394">
        <f t="shared" si="61"/>
        <v>747.27272727272725</v>
      </c>
      <c r="H494" s="385">
        <f t="shared" si="57"/>
        <v>1506.9506971078908</v>
      </c>
      <c r="I494" s="386">
        <f t="shared" si="58"/>
        <v>89.168680302242066</v>
      </c>
      <c r="J494" s="393">
        <v>45</v>
      </c>
      <c r="K494" s="396">
        <f t="shared" si="62"/>
        <v>6099.5533925222362</v>
      </c>
      <c r="L494" s="210">
        <f t="shared" si="63"/>
        <v>6.7999999999999996E-3</v>
      </c>
      <c r="M494" s="211">
        <f t="shared" si="63"/>
        <v>2.0999999999999999E-3</v>
      </c>
    </row>
    <row r="495" spans="1:13" ht="15" customHeight="1" x14ac:dyDescent="0.2">
      <c r="A495" s="370">
        <v>474</v>
      </c>
      <c r="B495" s="120">
        <f t="shared" si="56"/>
        <v>145.11723785665038</v>
      </c>
      <c r="C495" s="371">
        <f t="shared" si="59"/>
        <v>474</v>
      </c>
      <c r="D495" s="78">
        <v>45170</v>
      </c>
      <c r="E495" s="209">
        <v>29455</v>
      </c>
      <c r="F495" s="344">
        <f t="shared" si="60"/>
        <v>3735.1868599885952</v>
      </c>
      <c r="G495" s="394">
        <f t="shared" si="61"/>
        <v>745.69620253164544</v>
      </c>
      <c r="H495" s="385">
        <f t="shared" si="57"/>
        <v>1514.5384751318413</v>
      </c>
      <c r="I495" s="386">
        <f t="shared" si="58"/>
        <v>89.617661250404822</v>
      </c>
      <c r="J495" s="393">
        <v>45</v>
      </c>
      <c r="K495" s="396">
        <f t="shared" si="62"/>
        <v>6130.0391989024874</v>
      </c>
      <c r="L495" s="210">
        <f t="shared" si="63"/>
        <v>6.8999999999999999E-3</v>
      </c>
      <c r="M495" s="211">
        <f t="shared" si="63"/>
        <v>2.0999999999999999E-3</v>
      </c>
    </row>
    <row r="496" spans="1:13" ht="15" customHeight="1" x14ac:dyDescent="0.2">
      <c r="A496" s="370">
        <v>475</v>
      </c>
      <c r="B496" s="120">
        <f t="shared" si="56"/>
        <v>144.19622641684853</v>
      </c>
      <c r="C496" s="371">
        <f t="shared" si="59"/>
        <v>475</v>
      </c>
      <c r="D496" s="78">
        <v>45170</v>
      </c>
      <c r="E496" s="209">
        <v>29455</v>
      </c>
      <c r="F496" s="344">
        <f t="shared" si="60"/>
        <v>3759.0442792382646</v>
      </c>
      <c r="G496" s="394">
        <f t="shared" si="61"/>
        <v>744.12631578947367</v>
      </c>
      <c r="H496" s="385">
        <f t="shared" si="57"/>
        <v>1522.0716611193754</v>
      </c>
      <c r="I496" s="386">
        <f t="shared" si="58"/>
        <v>90.063411900554769</v>
      </c>
      <c r="J496" s="393">
        <v>45</v>
      </c>
      <c r="K496" s="396">
        <f t="shared" si="62"/>
        <v>6160.3056680476684</v>
      </c>
      <c r="L496" s="210">
        <f t="shared" si="63"/>
        <v>6.8999999999999999E-3</v>
      </c>
      <c r="M496" s="211">
        <f t="shared" si="63"/>
        <v>2.0999999999999999E-3</v>
      </c>
    </row>
    <row r="497" spans="1:13" ht="15" customHeight="1" x14ac:dyDescent="0.2">
      <c r="A497" s="370">
        <v>476</v>
      </c>
      <c r="B497" s="120">
        <f t="shared" si="56"/>
        <v>143.29315065818093</v>
      </c>
      <c r="C497" s="371">
        <f t="shared" si="59"/>
        <v>476</v>
      </c>
      <c r="D497" s="78">
        <v>45170</v>
      </c>
      <c r="E497" s="209">
        <v>29455</v>
      </c>
      <c r="F497" s="344">
        <f t="shared" si="60"/>
        <v>3782.7348865614022</v>
      </c>
      <c r="G497" s="394">
        <f t="shared" si="61"/>
        <v>742.56302521008399</v>
      </c>
      <c r="H497" s="385">
        <f t="shared" si="57"/>
        <v>1529.5506941787621</v>
      </c>
      <c r="I497" s="386">
        <f t="shared" si="58"/>
        <v>90.505958235429716</v>
      </c>
      <c r="J497" s="393">
        <v>45</v>
      </c>
      <c r="K497" s="396">
        <f t="shared" si="62"/>
        <v>6190.3545641856781</v>
      </c>
      <c r="L497" s="210">
        <f t="shared" si="63"/>
        <v>7.0000000000000001E-3</v>
      </c>
      <c r="M497" s="211">
        <f t="shared" si="63"/>
        <v>2.0999999999999999E-3</v>
      </c>
    </row>
    <row r="498" spans="1:13" ht="15" customHeight="1" x14ac:dyDescent="0.2">
      <c r="A498" s="370">
        <v>477</v>
      </c>
      <c r="B498" s="120">
        <f t="shared" si="56"/>
        <v>142.40750726104153</v>
      </c>
      <c r="C498" s="371">
        <f t="shared" si="59"/>
        <v>477</v>
      </c>
      <c r="D498" s="78">
        <v>45170</v>
      </c>
      <c r="E498" s="209">
        <v>29455</v>
      </c>
      <c r="F498" s="344">
        <f t="shared" si="60"/>
        <v>3806.2600099193369</v>
      </c>
      <c r="G498" s="394">
        <f t="shared" si="61"/>
        <v>741.00628930817606</v>
      </c>
      <c r="H498" s="385">
        <f t="shared" si="57"/>
        <v>1536.9760091388991</v>
      </c>
      <c r="I498" s="386">
        <f t="shared" si="58"/>
        <v>90.945325984550252</v>
      </c>
      <c r="J498" s="393">
        <v>45</v>
      </c>
      <c r="K498" s="396">
        <f t="shared" si="62"/>
        <v>6220.1876343509621</v>
      </c>
      <c r="L498" s="210">
        <f t="shared" si="63"/>
        <v>7.0000000000000001E-3</v>
      </c>
      <c r="M498" s="211">
        <f t="shared" si="63"/>
        <v>2.0999999999999999E-3</v>
      </c>
    </row>
    <row r="499" spans="1:13" ht="15" customHeight="1" x14ac:dyDescent="0.2">
      <c r="A499" s="370">
        <v>478</v>
      </c>
      <c r="B499" s="120">
        <f t="shared" si="56"/>
        <v>141.53881155263019</v>
      </c>
      <c r="C499" s="371">
        <f t="shared" si="59"/>
        <v>478</v>
      </c>
      <c r="D499" s="78">
        <v>45170</v>
      </c>
      <c r="E499" s="209">
        <v>29455</v>
      </c>
      <c r="F499" s="344">
        <f t="shared" si="60"/>
        <v>3829.620964412622</v>
      </c>
      <c r="G499" s="394">
        <f t="shared" si="61"/>
        <v>739.45606694560661</v>
      </c>
      <c r="H499" s="385">
        <f t="shared" si="57"/>
        <v>1544.3480365990813</v>
      </c>
      <c r="I499" s="386">
        <f t="shared" si="58"/>
        <v>91.381540627164583</v>
      </c>
      <c r="J499" s="393">
        <v>45</v>
      </c>
      <c r="K499" s="396">
        <f t="shared" si="62"/>
        <v>6249.8066085844748</v>
      </c>
      <c r="L499" s="210">
        <f t="shared" si="63"/>
        <v>7.1000000000000004E-3</v>
      </c>
      <c r="M499" s="211">
        <f t="shared" si="63"/>
        <v>2.0999999999999999E-3</v>
      </c>
    </row>
    <row r="500" spans="1:13" ht="15" customHeight="1" x14ac:dyDescent="0.2">
      <c r="A500" s="370">
        <v>479</v>
      </c>
      <c r="B500" s="120">
        <f t="shared" si="56"/>
        <v>140.68659665139467</v>
      </c>
      <c r="C500" s="371">
        <f t="shared" si="59"/>
        <v>479</v>
      </c>
      <c r="D500" s="78">
        <v>45170</v>
      </c>
      <c r="E500" s="209">
        <v>29455</v>
      </c>
      <c r="F500" s="344">
        <f t="shared" si="60"/>
        <v>3852.8190524298006</v>
      </c>
      <c r="G500" s="394">
        <f t="shared" si="61"/>
        <v>737.91231732776612</v>
      </c>
      <c r="H500" s="385">
        <f t="shared" si="57"/>
        <v>1551.6672029780573</v>
      </c>
      <c r="I500" s="386">
        <f t="shared" si="58"/>
        <v>91.814627395151334</v>
      </c>
      <c r="J500" s="393">
        <v>45</v>
      </c>
      <c r="K500" s="396">
        <f t="shared" si="62"/>
        <v>6279.2132001307755</v>
      </c>
      <c r="L500" s="210">
        <f t="shared" si="63"/>
        <v>7.1000000000000004E-3</v>
      </c>
      <c r="M500" s="211">
        <f t="shared" si="63"/>
        <v>2.0999999999999999E-3</v>
      </c>
    </row>
    <row r="501" spans="1:13" ht="15" customHeight="1" x14ac:dyDescent="0.2">
      <c r="A501" s="372">
        <v>480</v>
      </c>
      <c r="B501" s="120">
        <f t="shared" si="56"/>
        <v>139.85041265814371</v>
      </c>
      <c r="C501" s="371">
        <f t="shared" si="59"/>
        <v>480</v>
      </c>
      <c r="D501" s="78">
        <v>45170</v>
      </c>
      <c r="E501" s="209">
        <v>29455</v>
      </c>
      <c r="F501" s="344">
        <f t="shared" si="60"/>
        <v>3875.8555637943346</v>
      </c>
      <c r="G501" s="394">
        <f t="shared" si="61"/>
        <v>736.375</v>
      </c>
      <c r="H501" s="385">
        <f t="shared" si="57"/>
        <v>1558.9339305624849</v>
      </c>
      <c r="I501" s="386">
        <f t="shared" si="58"/>
        <v>92.244611275886697</v>
      </c>
      <c r="J501" s="393">
        <v>45</v>
      </c>
      <c r="K501" s="396">
        <f t="shared" si="62"/>
        <v>6308.4091056327061</v>
      </c>
      <c r="L501" s="210">
        <f t="shared" si="63"/>
        <v>7.1999999999999998E-3</v>
      </c>
      <c r="M501" s="211">
        <f t="shared" si="63"/>
        <v>2.0999999999999999E-3</v>
      </c>
    </row>
    <row r="502" spans="1:13" ht="15" customHeight="1" x14ac:dyDescent="0.2">
      <c r="A502" s="370">
        <v>481</v>
      </c>
      <c r="B502" s="120">
        <f t="shared" ref="B502:B565" si="64">A502/(13.19*LN(A502)-78)</f>
        <v>139.02982589090135</v>
      </c>
      <c r="C502" s="371">
        <f t="shared" si="59"/>
        <v>481</v>
      </c>
      <c r="D502" s="78">
        <v>45170</v>
      </c>
      <c r="E502" s="209">
        <v>29455</v>
      </c>
      <c r="F502" s="344">
        <f t="shared" si="60"/>
        <v>3898.7317759093385</v>
      </c>
      <c r="G502" s="394">
        <f t="shared" si="61"/>
        <v>734.84407484407484</v>
      </c>
      <c r="H502" s="385">
        <f t="shared" si="57"/>
        <v>1566.1486375546538</v>
      </c>
      <c r="I502" s="386">
        <f t="shared" si="58"/>
        <v>92.671517015068275</v>
      </c>
      <c r="J502" s="393">
        <v>45</v>
      </c>
      <c r="K502" s="396">
        <f t="shared" si="62"/>
        <v>6337.3960053231358</v>
      </c>
      <c r="L502" s="210">
        <f t="shared" si="63"/>
        <v>7.1999999999999998E-3</v>
      </c>
      <c r="M502" s="211">
        <f t="shared" si="63"/>
        <v>2.0999999999999999E-3</v>
      </c>
    </row>
    <row r="503" spans="1:13" ht="15" customHeight="1" x14ac:dyDescent="0.2">
      <c r="A503" s="370">
        <v>482</v>
      </c>
      <c r="B503" s="120">
        <f t="shared" si="64"/>
        <v>138.22441816075599</v>
      </c>
      <c r="C503" s="371">
        <f t="shared" si="59"/>
        <v>482</v>
      </c>
      <c r="D503" s="78">
        <v>45170</v>
      </c>
      <c r="E503" s="209">
        <v>29455</v>
      </c>
      <c r="F503" s="344">
        <f t="shared" si="60"/>
        <v>3921.4489539004871</v>
      </c>
      <c r="G503" s="394">
        <f t="shared" si="61"/>
        <v>733.31950207468878</v>
      </c>
      <c r="H503" s="385">
        <f t="shared" si="57"/>
        <v>1573.3117381196093</v>
      </c>
      <c r="I503" s="386">
        <f t="shared" si="58"/>
        <v>93.095369119503516</v>
      </c>
      <c r="J503" s="393">
        <v>45</v>
      </c>
      <c r="K503" s="396">
        <f t="shared" si="62"/>
        <v>6366.1755632142895</v>
      </c>
      <c r="L503" s="210">
        <f t="shared" si="63"/>
        <v>7.1999999999999998E-3</v>
      </c>
      <c r="M503" s="211">
        <f t="shared" si="63"/>
        <v>2.0999999999999999E-3</v>
      </c>
    </row>
    <row r="504" spans="1:13" ht="15" customHeight="1" x14ac:dyDescent="0.2">
      <c r="A504" s="370">
        <v>483</v>
      </c>
      <c r="B504" s="120">
        <f t="shared" si="64"/>
        <v>137.43378608616862</v>
      </c>
      <c r="C504" s="371">
        <f t="shared" si="59"/>
        <v>483</v>
      </c>
      <c r="D504" s="78">
        <v>45170</v>
      </c>
      <c r="E504" s="209">
        <v>29455</v>
      </c>
      <c r="F504" s="344">
        <f t="shared" si="60"/>
        <v>3944.0083507569984</v>
      </c>
      <c r="G504" s="394">
        <f t="shared" si="61"/>
        <v>731.8012422360249</v>
      </c>
      <c r="H504" s="385">
        <f t="shared" si="57"/>
        <v>1580.4236424316416</v>
      </c>
      <c r="I504" s="386">
        <f t="shared" si="58"/>
        <v>93.51619185986047</v>
      </c>
      <c r="J504" s="393">
        <v>45</v>
      </c>
      <c r="K504" s="396">
        <f t="shared" si="62"/>
        <v>6394.7494272845252</v>
      </c>
      <c r="L504" s="210">
        <f t="shared" si="63"/>
        <v>7.3000000000000001E-3</v>
      </c>
      <c r="M504" s="211">
        <f t="shared" si="63"/>
        <v>2.0999999999999999E-3</v>
      </c>
    </row>
    <row r="505" spans="1:13" ht="15" customHeight="1" x14ac:dyDescent="0.2">
      <c r="A505" s="370">
        <v>484</v>
      </c>
      <c r="B505" s="120">
        <f t="shared" si="64"/>
        <v>136.65754044337697</v>
      </c>
      <c r="C505" s="371">
        <f t="shared" si="59"/>
        <v>484</v>
      </c>
      <c r="D505" s="78">
        <v>45170</v>
      </c>
      <c r="E505" s="209">
        <v>29455</v>
      </c>
      <c r="F505" s="344">
        <f t="shared" si="60"/>
        <v>3966.4112074707668</v>
      </c>
      <c r="G505" s="394">
        <f t="shared" si="61"/>
        <v>730.28925619834706</v>
      </c>
      <c r="H505" s="385">
        <f t="shared" si="57"/>
        <v>1587.4847567201602</v>
      </c>
      <c r="I505" s="386">
        <f t="shared" si="58"/>
        <v>93.934009273382273</v>
      </c>
      <c r="J505" s="393">
        <v>45</v>
      </c>
      <c r="K505" s="396">
        <f t="shared" si="62"/>
        <v>6423.1192296626559</v>
      </c>
      <c r="L505" s="210">
        <f t="shared" si="63"/>
        <v>7.3000000000000001E-3</v>
      </c>
      <c r="M505" s="211">
        <f t="shared" si="63"/>
        <v>2.0999999999999999E-3</v>
      </c>
    </row>
    <row r="506" spans="1:13" ht="15" customHeight="1" x14ac:dyDescent="0.2">
      <c r="A506" s="370">
        <v>485</v>
      </c>
      <c r="B506" s="120">
        <f t="shared" si="64"/>
        <v>135.89530555070621</v>
      </c>
      <c r="C506" s="371">
        <f t="shared" si="59"/>
        <v>485</v>
      </c>
      <c r="D506" s="78">
        <v>45170</v>
      </c>
      <c r="E506" s="209">
        <v>29455</v>
      </c>
      <c r="F506" s="344">
        <f t="shared" si="60"/>
        <v>3988.658753173414</v>
      </c>
      <c r="G506" s="394">
        <f t="shared" si="61"/>
        <v>728.78350515463922</v>
      </c>
      <c r="H506" s="385">
        <f t="shared" si="57"/>
        <v>1594.4954833148818</v>
      </c>
      <c r="I506" s="386">
        <f t="shared" si="58"/>
        <v>94.348845166561063</v>
      </c>
      <c r="J506" s="393">
        <v>45</v>
      </c>
      <c r="K506" s="396">
        <f t="shared" si="62"/>
        <v>6451.286586809495</v>
      </c>
      <c r="L506" s="210">
        <f t="shared" si="63"/>
        <v>7.4000000000000003E-3</v>
      </c>
      <c r="M506" s="211">
        <f t="shared" si="63"/>
        <v>2.0999999999999999E-3</v>
      </c>
    </row>
    <row r="507" spans="1:13" ht="15" customHeight="1" x14ac:dyDescent="0.2">
      <c r="A507" s="370">
        <v>486</v>
      </c>
      <c r="B507" s="120">
        <f t="shared" si="64"/>
        <v>135.14671868472129</v>
      </c>
      <c r="C507" s="371">
        <f t="shared" si="59"/>
        <v>486</v>
      </c>
      <c r="D507" s="78">
        <v>45170</v>
      </c>
      <c r="E507" s="209">
        <v>29455</v>
      </c>
      <c r="F507" s="344">
        <f t="shared" si="60"/>
        <v>4010.7522052718482</v>
      </c>
      <c r="G507" s="394">
        <f t="shared" si="61"/>
        <v>727.28395061728406</v>
      </c>
      <c r="H507" s="385">
        <f t="shared" si="57"/>
        <v>1601.4562206905266</v>
      </c>
      <c r="I507" s="386">
        <f t="shared" si="58"/>
        <v>94.760723117782661</v>
      </c>
      <c r="J507" s="393">
        <v>45</v>
      </c>
      <c r="K507" s="396">
        <f t="shared" si="62"/>
        <v>6479.2530996974419</v>
      </c>
      <c r="L507" s="210">
        <f t="shared" si="63"/>
        <v>7.4000000000000003E-3</v>
      </c>
      <c r="M507" s="211">
        <f t="shared" si="63"/>
        <v>2.0999999999999999E-3</v>
      </c>
    </row>
    <row r="508" spans="1:13" ht="15" customHeight="1" x14ac:dyDescent="0.2">
      <c r="A508" s="370">
        <v>487</v>
      </c>
      <c r="B508" s="120">
        <f t="shared" si="64"/>
        <v>134.41142952633552</v>
      </c>
      <c r="C508" s="371">
        <f t="shared" si="59"/>
        <v>487</v>
      </c>
      <c r="D508" s="78">
        <v>45170</v>
      </c>
      <c r="E508" s="209">
        <v>29455</v>
      </c>
      <c r="F508" s="344">
        <f t="shared" si="60"/>
        <v>4032.6927695817485</v>
      </c>
      <c r="G508" s="394">
        <f t="shared" si="61"/>
        <v>725.79055441478442</v>
      </c>
      <c r="H508" s="385">
        <f t="shared" si="57"/>
        <v>1608.367363510828</v>
      </c>
      <c r="I508" s="386">
        <f t="shared" si="58"/>
        <v>95.169666479930655</v>
      </c>
      <c r="J508" s="393">
        <v>45</v>
      </c>
      <c r="K508" s="396">
        <f t="shared" si="62"/>
        <v>6507.0203539872919</v>
      </c>
      <c r="L508" s="210">
        <f t="shared" si="63"/>
        <v>7.4000000000000003E-3</v>
      </c>
      <c r="M508" s="211">
        <f t="shared" si="63"/>
        <v>2.0999999999999999E-3</v>
      </c>
    </row>
    <row r="509" spans="1:13" ht="15" customHeight="1" x14ac:dyDescent="0.2">
      <c r="A509" s="370">
        <v>488</v>
      </c>
      <c r="B509" s="120">
        <f t="shared" si="64"/>
        <v>133.68909963508668</v>
      </c>
      <c r="C509" s="371">
        <f t="shared" si="59"/>
        <v>488</v>
      </c>
      <c r="D509" s="78">
        <v>45170</v>
      </c>
      <c r="E509" s="209">
        <v>29455</v>
      </c>
      <c r="F509" s="344">
        <f t="shared" si="60"/>
        <v>4054.4816404593521</v>
      </c>
      <c r="G509" s="394">
        <f t="shared" si="61"/>
        <v>724.30327868852464</v>
      </c>
      <c r="H509" s="385">
        <f t="shared" si="57"/>
        <v>1615.2293026719819</v>
      </c>
      <c r="I509" s="386">
        <f t="shared" si="58"/>
        <v>95.575698382957526</v>
      </c>
      <c r="J509" s="393">
        <v>45</v>
      </c>
      <c r="K509" s="396">
        <f t="shared" si="62"/>
        <v>6534.5899202028158</v>
      </c>
      <c r="L509" s="210">
        <f t="shared" si="63"/>
        <v>7.4999999999999997E-3</v>
      </c>
      <c r="M509" s="211">
        <f t="shared" si="63"/>
        <v>2E-3</v>
      </c>
    </row>
    <row r="510" spans="1:13" ht="15" customHeight="1" x14ac:dyDescent="0.2">
      <c r="A510" s="370">
        <v>489</v>
      </c>
      <c r="B510" s="120">
        <f t="shared" si="64"/>
        <v>132.97940194992432</v>
      </c>
      <c r="C510" s="371">
        <f t="shared" si="59"/>
        <v>489</v>
      </c>
      <c r="D510" s="78">
        <v>45170</v>
      </c>
      <c r="E510" s="209">
        <v>29455</v>
      </c>
      <c r="F510" s="344">
        <f t="shared" si="60"/>
        <v>4076.1200009315312</v>
      </c>
      <c r="G510" s="394">
        <f t="shared" si="61"/>
        <v>722.82208588957064</v>
      </c>
      <c r="H510" s="385">
        <f t="shared" si="57"/>
        <v>1622.0424253455324</v>
      </c>
      <c r="I510" s="386">
        <f t="shared" si="58"/>
        <v>95.978841736422041</v>
      </c>
      <c r="J510" s="393">
        <v>45</v>
      </c>
      <c r="K510" s="396">
        <f t="shared" si="62"/>
        <v>6561.9633539030556</v>
      </c>
      <c r="L510" s="210">
        <f t="shared" si="63"/>
        <v>7.4999999999999997E-3</v>
      </c>
      <c r="M510" s="211">
        <f t="shared" si="63"/>
        <v>2E-3</v>
      </c>
    </row>
    <row r="511" spans="1:13" ht="15" customHeight="1" x14ac:dyDescent="0.2">
      <c r="A511" s="372">
        <v>490</v>
      </c>
      <c r="B511" s="120">
        <f t="shared" si="64"/>
        <v>132.28202031496389</v>
      </c>
      <c r="C511" s="371">
        <f t="shared" si="59"/>
        <v>490</v>
      </c>
      <c r="D511" s="78">
        <v>45170</v>
      </c>
      <c r="E511" s="209">
        <v>29455</v>
      </c>
      <c r="F511" s="344">
        <f t="shared" si="60"/>
        <v>4097.6090228241228</v>
      </c>
      <c r="G511" s="394">
        <f t="shared" si="61"/>
        <v>721.34693877551024</v>
      </c>
      <c r="H511" s="385">
        <f t="shared" si="57"/>
        <v>1628.8071150206758</v>
      </c>
      <c r="I511" s="386">
        <f t="shared" si="58"/>
        <v>96.379119231992661</v>
      </c>
      <c r="J511" s="393">
        <v>45</v>
      </c>
      <c r="K511" s="396">
        <f t="shared" si="62"/>
        <v>6589.1421958523015</v>
      </c>
      <c r="L511" s="210">
        <f t="shared" si="63"/>
        <v>7.6E-3</v>
      </c>
      <c r="M511" s="211">
        <f t="shared" si="63"/>
        <v>2E-3</v>
      </c>
    </row>
    <row r="512" spans="1:13" ht="15" customHeight="1" x14ac:dyDescent="0.2">
      <c r="A512" s="370">
        <v>491</v>
      </c>
      <c r="B512" s="120">
        <f t="shared" si="64"/>
        <v>131.59664902876119</v>
      </c>
      <c r="C512" s="371">
        <f t="shared" si="59"/>
        <v>491</v>
      </c>
      <c r="D512" s="78">
        <v>45170</v>
      </c>
      <c r="E512" s="209">
        <v>29455</v>
      </c>
      <c r="F512" s="344">
        <f t="shared" si="60"/>
        <v>4118.9498668885872</v>
      </c>
      <c r="G512" s="394">
        <f t="shared" si="61"/>
        <v>719.87780040733196</v>
      </c>
      <c r="H512" s="385">
        <f t="shared" si="57"/>
        <v>1635.5237515460205</v>
      </c>
      <c r="I512" s="386">
        <f t="shared" si="58"/>
        <v>96.776553345918387</v>
      </c>
      <c r="J512" s="393">
        <v>45</v>
      </c>
      <c r="K512" s="396">
        <f t="shared" si="62"/>
        <v>6616.1279721878582</v>
      </c>
      <c r="L512" s="210">
        <f t="shared" si="63"/>
        <v>7.6E-3</v>
      </c>
      <c r="M512" s="211">
        <f t="shared" si="63"/>
        <v>2E-3</v>
      </c>
    </row>
    <row r="513" spans="1:13" ht="15" customHeight="1" x14ac:dyDescent="0.2">
      <c r="A513" s="370">
        <v>492</v>
      </c>
      <c r="B513" s="120">
        <f t="shared" si="64"/>
        <v>130.92299241576342</v>
      </c>
      <c r="C513" s="371">
        <f t="shared" si="59"/>
        <v>492</v>
      </c>
      <c r="D513" s="78">
        <v>45170</v>
      </c>
      <c r="E513" s="209">
        <v>29455</v>
      </c>
      <c r="F513" s="344">
        <f t="shared" si="60"/>
        <v>4140.1436829268287</v>
      </c>
      <c r="G513" s="394">
        <f t="shared" si="61"/>
        <v>718.41463414634154</v>
      </c>
      <c r="H513" s="385">
        <f t="shared" si="57"/>
        <v>1642.1927111707312</v>
      </c>
      <c r="I513" s="386">
        <f t="shared" si="58"/>
        <v>97.17116634146339</v>
      </c>
      <c r="J513" s="393">
        <v>45</v>
      </c>
      <c r="K513" s="396">
        <f t="shared" si="62"/>
        <v>6642.9221945853642</v>
      </c>
      <c r="L513" s="210">
        <f t="shared" si="63"/>
        <v>7.6E-3</v>
      </c>
      <c r="M513" s="211">
        <f t="shared" si="63"/>
        <v>2E-3</v>
      </c>
    </row>
    <row r="514" spans="1:13" ht="15" customHeight="1" x14ac:dyDescent="0.2">
      <c r="A514" s="370">
        <v>493</v>
      </c>
      <c r="B514" s="120">
        <f t="shared" si="64"/>
        <v>130.26076441865996</v>
      </c>
      <c r="C514" s="371">
        <f t="shared" si="59"/>
        <v>493</v>
      </c>
      <c r="D514" s="78">
        <v>45170</v>
      </c>
      <c r="E514" s="209">
        <v>29455</v>
      </c>
      <c r="F514" s="344">
        <f t="shared" si="60"/>
        <v>4161.1916099146765</v>
      </c>
      <c r="G514" s="394">
        <f t="shared" si="61"/>
        <v>716.95740365111556</v>
      </c>
      <c r="H514" s="385">
        <f t="shared" si="57"/>
        <v>1648.8143665852376</v>
      </c>
      <c r="I514" s="386">
        <f t="shared" si="58"/>
        <v>97.562980271315851</v>
      </c>
      <c r="J514" s="393">
        <v>45</v>
      </c>
      <c r="K514" s="396">
        <f t="shared" si="62"/>
        <v>6669.5263604223455</v>
      </c>
      <c r="L514" s="210">
        <f t="shared" si="63"/>
        <v>7.7000000000000002E-3</v>
      </c>
      <c r="M514" s="211">
        <f t="shared" si="63"/>
        <v>2E-3</v>
      </c>
    </row>
    <row r="515" spans="1:13" ht="15" customHeight="1" x14ac:dyDescent="0.2">
      <c r="A515" s="370">
        <v>494</v>
      </c>
      <c r="B515" s="120">
        <f t="shared" si="64"/>
        <v>129.60968821047109</v>
      </c>
      <c r="C515" s="371">
        <f t="shared" si="59"/>
        <v>494</v>
      </c>
      <c r="D515" s="78">
        <v>45170</v>
      </c>
      <c r="E515" s="209">
        <v>29455</v>
      </c>
      <c r="F515" s="344">
        <f t="shared" si="60"/>
        <v>4182.0947761234474</v>
      </c>
      <c r="G515" s="394">
        <f t="shared" si="61"/>
        <v>715.50607287449395</v>
      </c>
      <c r="H515" s="385">
        <f t="shared" si="57"/>
        <v>1655.389086961304</v>
      </c>
      <c r="I515" s="386">
        <f t="shared" si="58"/>
        <v>97.952016979958827</v>
      </c>
      <c r="J515" s="393">
        <v>45</v>
      </c>
      <c r="K515" s="396">
        <f t="shared" si="62"/>
        <v>6695.9419529392044</v>
      </c>
      <c r="L515" s="210">
        <f t="shared" si="63"/>
        <v>7.7000000000000002E-3</v>
      </c>
      <c r="M515" s="211">
        <f t="shared" si="63"/>
        <v>2E-3</v>
      </c>
    </row>
    <row r="516" spans="1:13" ht="15" customHeight="1" x14ac:dyDescent="0.2">
      <c r="A516" s="370">
        <v>495</v>
      </c>
      <c r="B516" s="120">
        <f t="shared" si="64"/>
        <v>128.96949582525502</v>
      </c>
      <c r="C516" s="371">
        <f t="shared" si="59"/>
        <v>495</v>
      </c>
      <c r="D516" s="78">
        <v>45170</v>
      </c>
      <c r="E516" s="209">
        <v>29455</v>
      </c>
      <c r="F516" s="344">
        <f t="shared" si="60"/>
        <v>4202.8542992400908</v>
      </c>
      <c r="G516" s="394">
        <f t="shared" si="61"/>
        <v>714.06060606060601</v>
      </c>
      <c r="H516" s="385">
        <f t="shared" si="57"/>
        <v>1661.9172379916354</v>
      </c>
      <c r="I516" s="386">
        <f t="shared" si="58"/>
        <v>98.338298106013937</v>
      </c>
      <c r="J516" s="393">
        <v>45</v>
      </c>
      <c r="K516" s="396">
        <f t="shared" si="62"/>
        <v>6722.1704413983462</v>
      </c>
      <c r="L516" s="210">
        <f t="shared" si="63"/>
        <v>7.7999999999999996E-3</v>
      </c>
      <c r="M516" s="211">
        <f t="shared" si="63"/>
        <v>2E-3</v>
      </c>
    </row>
    <row r="517" spans="1:13" ht="15" customHeight="1" x14ac:dyDescent="0.2">
      <c r="A517" s="370">
        <v>496</v>
      </c>
      <c r="B517" s="120">
        <f t="shared" si="64"/>
        <v>128.33992780640492</v>
      </c>
      <c r="C517" s="371">
        <f t="shared" si="59"/>
        <v>496</v>
      </c>
      <c r="D517" s="78">
        <v>45170</v>
      </c>
      <c r="E517" s="209">
        <v>29455</v>
      </c>
      <c r="F517" s="344">
        <f t="shared" si="60"/>
        <v>4223.4712864857092</v>
      </c>
      <c r="G517" s="394">
        <f t="shared" si="61"/>
        <v>712.62096774193549</v>
      </c>
      <c r="H517" s="385">
        <f t="shared" si="57"/>
        <v>1668.3991819289438</v>
      </c>
      <c r="I517" s="386">
        <f t="shared" si="58"/>
        <v>98.721845084552896</v>
      </c>
      <c r="J517" s="393">
        <v>45</v>
      </c>
      <c r="K517" s="396">
        <f t="shared" si="62"/>
        <v>6748.2132812411419</v>
      </c>
      <c r="L517" s="210">
        <f t="shared" si="63"/>
        <v>7.7999999999999996E-3</v>
      </c>
      <c r="M517" s="211">
        <f t="shared" si="63"/>
        <v>2E-3</v>
      </c>
    </row>
    <row r="518" spans="1:13" ht="15" customHeight="1" x14ac:dyDescent="0.2">
      <c r="A518" s="370">
        <v>497</v>
      </c>
      <c r="B518" s="120">
        <f t="shared" si="64"/>
        <v>127.72073287156702</v>
      </c>
      <c r="C518" s="371">
        <f t="shared" si="59"/>
        <v>497</v>
      </c>
      <c r="D518" s="78">
        <v>45170</v>
      </c>
      <c r="E518" s="209">
        <v>29455</v>
      </c>
      <c r="F518" s="344">
        <f t="shared" si="60"/>
        <v>4243.9468347324837</v>
      </c>
      <c r="G518" s="394">
        <f t="shared" si="61"/>
        <v>711.18712273641859</v>
      </c>
      <c r="H518" s="385">
        <f t="shared" si="57"/>
        <v>1674.835277624489</v>
      </c>
      <c r="I518" s="386">
        <f t="shared" si="58"/>
        <v>99.102679149378062</v>
      </c>
      <c r="J518" s="393">
        <v>45</v>
      </c>
      <c r="K518" s="396">
        <f t="shared" si="62"/>
        <v>6774.0719142427697</v>
      </c>
      <c r="L518" s="210">
        <f t="shared" si="63"/>
        <v>7.7999999999999996E-3</v>
      </c>
      <c r="M518" s="211">
        <f t="shared" si="63"/>
        <v>2E-3</v>
      </c>
    </row>
    <row r="519" spans="1:13" ht="15" customHeight="1" x14ac:dyDescent="0.2">
      <c r="A519" s="370">
        <v>498</v>
      </c>
      <c r="B519" s="120">
        <f t="shared" si="64"/>
        <v>127.11166759326606</v>
      </c>
      <c r="C519" s="371">
        <f t="shared" si="59"/>
        <v>498</v>
      </c>
      <c r="D519" s="78">
        <v>45170</v>
      </c>
      <c r="E519" s="209">
        <v>29455</v>
      </c>
      <c r="F519" s="344">
        <f t="shared" si="60"/>
        <v>4264.2820306191588</v>
      </c>
      <c r="G519" s="394">
        <f t="shared" si="61"/>
        <v>709.7590361445782</v>
      </c>
      <c r="H519" s="385">
        <f t="shared" si="57"/>
        <v>1681.2258805661429</v>
      </c>
      <c r="I519" s="386">
        <f t="shared" si="58"/>
        <v>99.48082133527474</v>
      </c>
      <c r="J519" s="393">
        <v>45</v>
      </c>
      <c r="K519" s="396">
        <f t="shared" si="62"/>
        <v>6799.7477686651546</v>
      </c>
      <c r="L519" s="210">
        <f t="shared" si="63"/>
        <v>7.9000000000000008E-3</v>
      </c>
      <c r="M519" s="211">
        <f t="shared" si="63"/>
        <v>2E-3</v>
      </c>
    </row>
    <row r="520" spans="1:13" ht="15" customHeight="1" x14ac:dyDescent="0.2">
      <c r="A520" s="370">
        <v>499</v>
      </c>
      <c r="B520" s="120">
        <f t="shared" si="64"/>
        <v>126.51249609438997</v>
      </c>
      <c r="C520" s="371">
        <f t="shared" si="59"/>
        <v>499</v>
      </c>
      <c r="D520" s="78">
        <v>45170</v>
      </c>
      <c r="E520" s="209">
        <v>29455</v>
      </c>
      <c r="F520" s="344">
        <f t="shared" si="60"/>
        <v>4284.4779506649538</v>
      </c>
      <c r="G520" s="394">
        <f t="shared" si="61"/>
        <v>708.33667334669326</v>
      </c>
      <c r="H520" s="385">
        <f t="shared" si="57"/>
        <v>1687.5713429159366</v>
      </c>
      <c r="I520" s="386">
        <f t="shared" si="58"/>
        <v>99.856292480232952</v>
      </c>
      <c r="J520" s="393">
        <v>45</v>
      </c>
      <c r="K520" s="396">
        <f t="shared" si="62"/>
        <v>6825.2422594078171</v>
      </c>
      <c r="L520" s="210">
        <f t="shared" si="63"/>
        <v>7.9000000000000008E-3</v>
      </c>
      <c r="M520" s="211">
        <f t="shared" si="63"/>
        <v>2E-3</v>
      </c>
    </row>
    <row r="521" spans="1:13" ht="15" customHeight="1" x14ac:dyDescent="0.2">
      <c r="A521" s="372">
        <v>500</v>
      </c>
      <c r="B521" s="120">
        <f t="shared" si="64"/>
        <v>125.92298975773245</v>
      </c>
      <c r="C521" s="371">
        <f t="shared" si="59"/>
        <v>500</v>
      </c>
      <c r="D521" s="78">
        <v>45170</v>
      </c>
      <c r="E521" s="209">
        <v>29455</v>
      </c>
      <c r="F521" s="344">
        <f t="shared" si="60"/>
        <v>4304.5356613820031</v>
      </c>
      <c r="G521" s="394">
        <f t="shared" si="61"/>
        <v>706.92000000000007</v>
      </c>
      <c r="H521" s="385">
        <f t="shared" si="57"/>
        <v>1693.8720135471169</v>
      </c>
      <c r="I521" s="386">
        <f t="shared" si="58"/>
        <v>100.22911322764007</v>
      </c>
      <c r="J521" s="393">
        <v>45</v>
      </c>
      <c r="K521" s="396">
        <f t="shared" si="62"/>
        <v>6850.5567881567604</v>
      </c>
      <c r="L521" s="210">
        <f t="shared" si="63"/>
        <v>7.9000000000000008E-3</v>
      </c>
      <c r="M521" s="211">
        <f t="shared" si="63"/>
        <v>2E-3</v>
      </c>
    </row>
    <row r="522" spans="1:13" ht="15" customHeight="1" x14ac:dyDescent="0.2">
      <c r="A522" s="370">
        <v>501</v>
      </c>
      <c r="B522" s="120">
        <f t="shared" si="64"/>
        <v>125.34292694883757</v>
      </c>
      <c r="C522" s="371">
        <f t="shared" si="59"/>
        <v>501</v>
      </c>
      <c r="D522" s="78">
        <v>45170</v>
      </c>
      <c r="E522" s="209">
        <v>29455</v>
      </c>
      <c r="F522" s="344">
        <f t="shared" si="60"/>
        <v>4324.4562193864331</v>
      </c>
      <c r="G522" s="394">
        <f t="shared" si="61"/>
        <v>705.50898203592806</v>
      </c>
      <c r="H522" s="385">
        <f t="shared" si="57"/>
        <v>1700.1282380807579</v>
      </c>
      <c r="I522" s="386">
        <f t="shared" si="58"/>
        <v>100.59930402844722</v>
      </c>
      <c r="J522" s="393">
        <v>45</v>
      </c>
      <c r="K522" s="396">
        <f t="shared" si="62"/>
        <v>6875.6927435315665</v>
      </c>
      <c r="L522" s="210">
        <f t="shared" si="63"/>
        <v>8.0000000000000002E-3</v>
      </c>
      <c r="M522" s="211">
        <f t="shared" si="63"/>
        <v>2E-3</v>
      </c>
    </row>
    <row r="523" spans="1:13" ht="15" customHeight="1" x14ac:dyDescent="0.2">
      <c r="A523" s="370">
        <v>502</v>
      </c>
      <c r="B523" s="120">
        <f t="shared" si="64"/>
        <v>124.77209275145105</v>
      </c>
      <c r="C523" s="371">
        <f t="shared" si="59"/>
        <v>502</v>
      </c>
      <c r="D523" s="78">
        <v>45170</v>
      </c>
      <c r="E523" s="209">
        <v>29455</v>
      </c>
      <c r="F523" s="344">
        <f t="shared" si="60"/>
        <v>4344.2406715078214</v>
      </c>
      <c r="G523" s="394">
        <f t="shared" si="61"/>
        <v>704.10358565737045</v>
      </c>
      <c r="H523" s="385">
        <f t="shared" si="57"/>
        <v>1706.3403589218349</v>
      </c>
      <c r="I523" s="386">
        <f t="shared" si="58"/>
        <v>100.96688514330384</v>
      </c>
      <c r="J523" s="393">
        <v>45</v>
      </c>
      <c r="K523" s="396">
        <f t="shared" si="62"/>
        <v>6900.6515012303307</v>
      </c>
      <c r="L523" s="210">
        <f t="shared" si="63"/>
        <v>8.0000000000000002E-3</v>
      </c>
      <c r="M523" s="211">
        <f t="shared" si="63"/>
        <v>2E-3</v>
      </c>
    </row>
    <row r="524" spans="1:13" ht="15" customHeight="1" x14ac:dyDescent="0.2">
      <c r="A524" s="370">
        <v>503</v>
      </c>
      <c r="B524" s="120">
        <f t="shared" si="64"/>
        <v>124.21027871490381</v>
      </c>
      <c r="C524" s="371">
        <f t="shared" si="59"/>
        <v>503</v>
      </c>
      <c r="D524" s="78">
        <v>45170</v>
      </c>
      <c r="E524" s="209">
        <v>29455</v>
      </c>
      <c r="F524" s="344">
        <f t="shared" si="60"/>
        <v>4363.8900548973761</v>
      </c>
      <c r="G524" s="394">
        <f t="shared" si="61"/>
        <v>702.70377733598411</v>
      </c>
      <c r="H524" s="385">
        <f t="shared" si="57"/>
        <v>1712.5087152948756</v>
      </c>
      <c r="I524" s="386">
        <f t="shared" si="58"/>
        <v>101.3318766446672</v>
      </c>
      <c r="J524" s="393">
        <v>45</v>
      </c>
      <c r="K524" s="396">
        <f t="shared" si="62"/>
        <v>6925.4344241729032</v>
      </c>
      <c r="L524" s="210">
        <f t="shared" si="63"/>
        <v>8.0999999999999996E-3</v>
      </c>
      <c r="M524" s="211">
        <f t="shared" si="63"/>
        <v>2E-3</v>
      </c>
    </row>
    <row r="525" spans="1:13" ht="15" customHeight="1" x14ac:dyDescent="0.2">
      <c r="A525" s="370">
        <v>504</v>
      </c>
      <c r="B525" s="120">
        <f t="shared" si="64"/>
        <v>123.65728261280967</v>
      </c>
      <c r="C525" s="371">
        <f t="shared" si="59"/>
        <v>504</v>
      </c>
      <c r="D525" s="78">
        <v>45170</v>
      </c>
      <c r="E525" s="209">
        <v>29455</v>
      </c>
      <c r="F525" s="344">
        <f t="shared" si="60"/>
        <v>4383.4053971346939</v>
      </c>
      <c r="G525" s="394">
        <f t="shared" si="61"/>
        <v>701.30952380952385</v>
      </c>
      <c r="H525" s="385">
        <f t="shared" si="57"/>
        <v>1718.6336432791454</v>
      </c>
      <c r="I525" s="386">
        <f t="shared" si="58"/>
        <v>101.69429841888436</v>
      </c>
      <c r="J525" s="393">
        <v>45</v>
      </c>
      <c r="K525" s="396">
        <f t="shared" si="62"/>
        <v>6950.0428626422472</v>
      </c>
      <c r="L525" s="210">
        <f t="shared" si="63"/>
        <v>8.0999999999999996E-3</v>
      </c>
      <c r="M525" s="211">
        <f t="shared" si="63"/>
        <v>2E-3</v>
      </c>
    </row>
    <row r="526" spans="1:13" ht="15" customHeight="1" x14ac:dyDescent="0.2">
      <c r="A526" s="370">
        <v>505</v>
      </c>
      <c r="B526" s="120">
        <f t="shared" si="64"/>
        <v>123.11290821248927</v>
      </c>
      <c r="C526" s="371">
        <f t="shared" si="59"/>
        <v>505</v>
      </c>
      <c r="D526" s="78">
        <v>45170</v>
      </c>
      <c r="E526" s="209">
        <v>29455</v>
      </c>
      <c r="F526" s="344">
        <f t="shared" si="60"/>
        <v>4402.7877163331632</v>
      </c>
      <c r="G526" s="394">
        <f t="shared" si="61"/>
        <v>699.92079207920801</v>
      </c>
      <c r="H526" s="385">
        <f t="shared" si="57"/>
        <v>1724.7154758433812</v>
      </c>
      <c r="I526" s="386">
        <f t="shared" si="58"/>
        <v>102.05417016824742</v>
      </c>
      <c r="J526" s="393">
        <v>45</v>
      </c>
      <c r="K526" s="396">
        <f t="shared" si="62"/>
        <v>6974.4781544240004</v>
      </c>
      <c r="L526" s="210">
        <f t="shared" si="63"/>
        <v>8.0999999999999996E-3</v>
      </c>
      <c r="M526" s="211">
        <f t="shared" si="63"/>
        <v>2E-3</v>
      </c>
    </row>
    <row r="527" spans="1:13" ht="15" customHeight="1" x14ac:dyDescent="0.2">
      <c r="A527" s="370">
        <v>506</v>
      </c>
      <c r="B527" s="120">
        <f t="shared" si="64"/>
        <v>122.57696505457103</v>
      </c>
      <c r="C527" s="371">
        <f t="shared" si="59"/>
        <v>506</v>
      </c>
      <c r="D527" s="78">
        <v>45170</v>
      </c>
      <c r="E527" s="209">
        <v>29455</v>
      </c>
      <c r="F527" s="344">
        <f t="shared" si="60"/>
        <v>4422.0380212439159</v>
      </c>
      <c r="G527" s="394">
        <f t="shared" si="61"/>
        <v>698.53754940711462</v>
      </c>
      <c r="H527" s="385">
        <f t="shared" si="57"/>
        <v>1730.7545428800483</v>
      </c>
      <c r="I527" s="386">
        <f t="shared" si="58"/>
        <v>102.41151141302062</v>
      </c>
      <c r="J527" s="393">
        <v>45</v>
      </c>
      <c r="K527" s="396">
        <f t="shared" si="62"/>
        <v>6998.7416249441003</v>
      </c>
      <c r="L527" s="210">
        <f t="shared" si="63"/>
        <v>8.2000000000000007E-3</v>
      </c>
      <c r="M527" s="211">
        <f t="shared" si="63"/>
        <v>2E-3</v>
      </c>
    </row>
    <row r="528" spans="1:13" ht="15" customHeight="1" x14ac:dyDescent="0.2">
      <c r="A528" s="370">
        <v>507</v>
      </c>
      <c r="B528" s="120">
        <f t="shared" si="64"/>
        <v>122.04926824224296</v>
      </c>
      <c r="C528" s="371">
        <f t="shared" si="59"/>
        <v>507</v>
      </c>
      <c r="D528" s="78">
        <v>45170</v>
      </c>
      <c r="E528" s="209">
        <v>29455</v>
      </c>
      <c r="F528" s="344">
        <f t="shared" si="60"/>
        <v>4441.1573113585646</v>
      </c>
      <c r="G528" s="394">
        <f t="shared" si="61"/>
        <v>697.15976331360946</v>
      </c>
      <c r="H528" s="385">
        <f t="shared" si="57"/>
        <v>1736.7511712391947</v>
      </c>
      <c r="I528" s="386">
        <f t="shared" si="58"/>
        <v>102.76634149344349</v>
      </c>
      <c r="J528" s="393">
        <v>45</v>
      </c>
      <c r="K528" s="396">
        <f t="shared" si="62"/>
        <v>7022.8345874048118</v>
      </c>
      <c r="L528" s="210">
        <f t="shared" si="63"/>
        <v>8.2000000000000007E-3</v>
      </c>
      <c r="M528" s="211">
        <f t="shared" si="63"/>
        <v>2E-3</v>
      </c>
    </row>
    <row r="529" spans="1:13" ht="15" customHeight="1" x14ac:dyDescent="0.2">
      <c r="A529" s="370">
        <v>508</v>
      </c>
      <c r="B529" s="120">
        <f t="shared" si="64"/>
        <v>121.52963823967143</v>
      </c>
      <c r="C529" s="371">
        <f t="shared" si="59"/>
        <v>508</v>
      </c>
      <c r="D529" s="78">
        <v>45170</v>
      </c>
      <c r="E529" s="209">
        <v>29455</v>
      </c>
      <c r="F529" s="344">
        <f t="shared" si="60"/>
        <v>4460.1465770105415</v>
      </c>
      <c r="G529" s="394">
        <f t="shared" si="61"/>
        <v>695.78740157480308</v>
      </c>
      <c r="H529" s="385">
        <f t="shared" si="57"/>
        <v>1742.7056847618462</v>
      </c>
      <c r="I529" s="386">
        <f t="shared" si="58"/>
        <v>103.11867957170689</v>
      </c>
      <c r="J529" s="393">
        <v>45</v>
      </c>
      <c r="K529" s="396">
        <f t="shared" si="62"/>
        <v>7046.7583429188971</v>
      </c>
      <c r="L529" s="210">
        <f t="shared" si="63"/>
        <v>8.2000000000000007E-3</v>
      </c>
      <c r="M529" s="211">
        <f t="shared" si="63"/>
        <v>2E-3</v>
      </c>
    </row>
    <row r="530" spans="1:13" ht="15" customHeight="1" x14ac:dyDescent="0.2">
      <c r="A530" s="370">
        <v>509</v>
      </c>
      <c r="B530" s="120">
        <f t="shared" si="64"/>
        <v>121.01790067912104</v>
      </c>
      <c r="C530" s="371">
        <f t="shared" si="59"/>
        <v>509</v>
      </c>
      <c r="D530" s="78">
        <v>45170</v>
      </c>
      <c r="E530" s="209">
        <v>29455</v>
      </c>
      <c r="F530" s="344">
        <f t="shared" si="60"/>
        <v>4479.0067994752199</v>
      </c>
      <c r="G530" s="394">
        <f t="shared" si="61"/>
        <v>694.42043222003917</v>
      </c>
      <c r="H530" s="385">
        <f t="shared" si="57"/>
        <v>1748.6184043129974</v>
      </c>
      <c r="I530" s="386">
        <f t="shared" si="58"/>
        <v>103.46854463390518</v>
      </c>
      <c r="J530" s="393">
        <v>45</v>
      </c>
      <c r="K530" s="396">
        <f t="shared" si="62"/>
        <v>7070.5141806421625</v>
      </c>
      <c r="L530" s="210">
        <f t="shared" si="63"/>
        <v>8.3000000000000001E-3</v>
      </c>
      <c r="M530" s="211">
        <f t="shared" si="63"/>
        <v>2E-3</v>
      </c>
    </row>
    <row r="531" spans="1:13" ht="15" customHeight="1" x14ac:dyDescent="0.2">
      <c r="A531" s="372">
        <v>510</v>
      </c>
      <c r="B531" s="120">
        <f t="shared" si="64"/>
        <v>120.51388617634518</v>
      </c>
      <c r="C531" s="371">
        <f t="shared" si="59"/>
        <v>510</v>
      </c>
      <c r="D531" s="78">
        <v>45170</v>
      </c>
      <c r="E531" s="209">
        <v>29455</v>
      </c>
      <c r="F531" s="344">
        <f t="shared" si="60"/>
        <v>4497.7389510686371</v>
      </c>
      <c r="G531" s="394">
        <f t="shared" si="61"/>
        <v>693.05882352941182</v>
      </c>
      <c r="H531" s="385">
        <f t="shared" si="57"/>
        <v>1754.4896478141404</v>
      </c>
      <c r="I531" s="386">
        <f t="shared" si="58"/>
        <v>103.81595549196098</v>
      </c>
      <c r="J531" s="393">
        <v>45</v>
      </c>
      <c r="K531" s="396">
        <f t="shared" si="62"/>
        <v>7094.1033779041509</v>
      </c>
      <c r="L531" s="210">
        <f t="shared" si="63"/>
        <v>8.3000000000000001E-3</v>
      </c>
      <c r="M531" s="211">
        <f t="shared" si="63"/>
        <v>2E-3</v>
      </c>
    </row>
    <row r="532" spans="1:13" ht="15" customHeight="1" x14ac:dyDescent="0.2">
      <c r="A532" s="370">
        <v>511</v>
      </c>
      <c r="B532" s="120">
        <f t="shared" si="64"/>
        <v>120.01743015382921</v>
      </c>
      <c r="C532" s="371">
        <f t="shared" si="59"/>
        <v>511</v>
      </c>
      <c r="D532" s="78">
        <v>45170</v>
      </c>
      <c r="E532" s="209">
        <v>29455</v>
      </c>
      <c r="F532" s="344">
        <f t="shared" si="60"/>
        <v>4516.3439952451436</v>
      </c>
      <c r="G532" s="394">
        <f t="shared" si="61"/>
        <v>691.70254403131116</v>
      </c>
      <c r="H532" s="385">
        <f t="shared" si="57"/>
        <v>1760.3197302754415</v>
      </c>
      <c r="I532" s="386">
        <f t="shared" si="58"/>
        <v>104.16093078552909</v>
      </c>
      <c r="J532" s="393">
        <v>45</v>
      </c>
      <c r="K532" s="396">
        <f t="shared" si="62"/>
        <v>7117.5272003374248</v>
      </c>
      <c r="L532" s="210">
        <f t="shared" si="63"/>
        <v>8.3000000000000001E-3</v>
      </c>
      <c r="M532" s="211">
        <f t="shared" si="63"/>
        <v>2E-3</v>
      </c>
    </row>
    <row r="533" spans="1:13" ht="15" customHeight="1" x14ac:dyDescent="0.2">
      <c r="A533" s="370">
        <v>512</v>
      </c>
      <c r="B533" s="120">
        <f t="shared" si="64"/>
        <v>119.52837267150973</v>
      </c>
      <c r="C533" s="371">
        <f t="shared" si="59"/>
        <v>512</v>
      </c>
      <c r="D533" s="78">
        <v>45170</v>
      </c>
      <c r="E533" s="209">
        <v>29455</v>
      </c>
      <c r="F533" s="344">
        <f t="shared" si="60"/>
        <v>4534.822886693566</v>
      </c>
      <c r="G533" s="394">
        <f t="shared" si="61"/>
        <v>690.3515625</v>
      </c>
      <c r="H533" s="385">
        <f t="shared" si="57"/>
        <v>1766.1089638274252</v>
      </c>
      <c r="I533" s="386">
        <f t="shared" si="58"/>
        <v>104.50348898387132</v>
      </c>
      <c r="J533" s="393">
        <v>45</v>
      </c>
      <c r="K533" s="396">
        <f t="shared" si="62"/>
        <v>7140.7869020048629</v>
      </c>
      <c r="L533" s="210">
        <f t="shared" si="63"/>
        <v>8.3999999999999995E-3</v>
      </c>
      <c r="M533" s="211">
        <f t="shared" si="63"/>
        <v>2E-3</v>
      </c>
    </row>
    <row r="534" spans="1:13" ht="15" customHeight="1" x14ac:dyDescent="0.2">
      <c r="A534" s="370">
        <v>513</v>
      </c>
      <c r="B534" s="120">
        <f t="shared" si="64"/>
        <v>119.04655826459062</v>
      </c>
      <c r="C534" s="371">
        <f t="shared" si="59"/>
        <v>513</v>
      </c>
      <c r="D534" s="78">
        <v>45170</v>
      </c>
      <c r="E534" s="209">
        <v>29455</v>
      </c>
      <c r="F534" s="344">
        <f t="shared" si="60"/>
        <v>4553.1765714324329</v>
      </c>
      <c r="G534" s="394">
        <f t="shared" si="61"/>
        <v>689.00584795321629</v>
      </c>
      <c r="H534" s="385">
        <f t="shared" ref="H534:H597" si="65">SUM(F534:G534)*33.8%</f>
        <v>1771.8576577523493</v>
      </c>
      <c r="I534" s="386">
        <f t="shared" ref="I534:I597" si="66">SUM(F534:G534)*2%</f>
        <v>104.84364838771299</v>
      </c>
      <c r="J534" s="393">
        <v>45</v>
      </c>
      <c r="K534" s="396">
        <f t="shared" si="62"/>
        <v>7163.8837255257113</v>
      </c>
      <c r="L534" s="210">
        <f t="shared" si="63"/>
        <v>8.3999999999999995E-3</v>
      </c>
      <c r="M534" s="211">
        <f t="shared" si="63"/>
        <v>1.9E-3</v>
      </c>
    </row>
    <row r="535" spans="1:13" ht="15" customHeight="1" x14ac:dyDescent="0.2">
      <c r="A535" s="370">
        <v>514</v>
      </c>
      <c r="B535" s="120">
        <f t="shared" si="64"/>
        <v>118.5718357881245</v>
      </c>
      <c r="C535" s="371">
        <f t="shared" ref="C535:C598" si="67">A535/1</f>
        <v>514</v>
      </c>
      <c r="D535" s="78">
        <v>45170</v>
      </c>
      <c r="E535" s="209">
        <v>29455</v>
      </c>
      <c r="F535" s="344">
        <f t="shared" ref="F535:F598" si="68">12*(1/B535*D535)</f>
        <v>4571.4059869037446</v>
      </c>
      <c r="G535" s="394">
        <f t="shared" ref="G535:G598" si="69">12*(1/C535*E535)</f>
        <v>687.66536964980548</v>
      </c>
      <c r="H535" s="385">
        <f t="shared" si="65"/>
        <v>1777.5661185150996</v>
      </c>
      <c r="I535" s="386">
        <f t="shared" si="66"/>
        <v>105.181427131071</v>
      </c>
      <c r="J535" s="393">
        <v>45</v>
      </c>
      <c r="K535" s="396">
        <f t="shared" ref="K535:K598" si="70">SUM(F535:J535)</f>
        <v>7186.8189021997205</v>
      </c>
      <c r="L535" s="210">
        <f t="shared" ref="L535:M598" si="71">ROUND(1/B535,4)</f>
        <v>8.3999999999999995E-3</v>
      </c>
      <c r="M535" s="211">
        <f t="shared" si="71"/>
        <v>1.9E-3</v>
      </c>
    </row>
    <row r="536" spans="1:13" ht="15" customHeight="1" x14ac:dyDescent="0.2">
      <c r="A536" s="370">
        <v>515</v>
      </c>
      <c r="B536" s="120">
        <f t="shared" si="64"/>
        <v>118.10405826802319</v>
      </c>
      <c r="C536" s="371">
        <f t="shared" si="67"/>
        <v>515</v>
      </c>
      <c r="D536" s="78">
        <v>45170</v>
      </c>
      <c r="E536" s="209">
        <v>29455</v>
      </c>
      <c r="F536" s="344">
        <f t="shared" si="68"/>
        <v>4589.5120620656771</v>
      </c>
      <c r="G536" s="394">
        <f t="shared" si="69"/>
        <v>686.33009708737859</v>
      </c>
      <c r="H536" s="385">
        <f t="shared" si="65"/>
        <v>1783.2346497937328</v>
      </c>
      <c r="I536" s="386">
        <f t="shared" si="66"/>
        <v>105.51684318306113</v>
      </c>
      <c r="J536" s="393">
        <v>45</v>
      </c>
      <c r="K536" s="396">
        <f t="shared" si="70"/>
        <v>7209.5936521298499</v>
      </c>
      <c r="L536" s="210">
        <f t="shared" si="71"/>
        <v>8.5000000000000006E-3</v>
      </c>
      <c r="M536" s="211">
        <f t="shared" si="71"/>
        <v>1.9E-3</v>
      </c>
    </row>
    <row r="537" spans="1:13" ht="15" customHeight="1" x14ac:dyDescent="0.2">
      <c r="A537" s="370">
        <v>516</v>
      </c>
      <c r="B537" s="120">
        <f t="shared" si="64"/>
        <v>117.64308275818985</v>
      </c>
      <c r="C537" s="371">
        <f t="shared" si="67"/>
        <v>516</v>
      </c>
      <c r="D537" s="78">
        <v>45170</v>
      </c>
      <c r="E537" s="209">
        <v>29455</v>
      </c>
      <c r="F537" s="344">
        <f t="shared" si="68"/>
        <v>4607.4957174842084</v>
      </c>
      <c r="G537" s="394">
        <f t="shared" si="69"/>
        <v>685</v>
      </c>
      <c r="H537" s="385">
        <f t="shared" si="65"/>
        <v>1788.8635525096622</v>
      </c>
      <c r="I537" s="386">
        <f t="shared" si="66"/>
        <v>105.84991434968417</v>
      </c>
      <c r="J537" s="393">
        <v>45</v>
      </c>
      <c r="K537" s="396">
        <f t="shared" si="70"/>
        <v>7232.2091843435546</v>
      </c>
      <c r="L537" s="210">
        <f t="shared" si="71"/>
        <v>8.5000000000000006E-3</v>
      </c>
      <c r="M537" s="211">
        <f t="shared" si="71"/>
        <v>1.9E-3</v>
      </c>
    </row>
    <row r="538" spans="1:13" ht="15" customHeight="1" x14ac:dyDescent="0.2">
      <c r="A538" s="370">
        <v>517</v>
      </c>
      <c r="B538" s="120">
        <f t="shared" si="64"/>
        <v>117.18877020349024</v>
      </c>
      <c r="C538" s="371">
        <f t="shared" si="67"/>
        <v>517</v>
      </c>
      <c r="D538" s="78">
        <v>45170</v>
      </c>
      <c r="E538" s="209">
        <v>29455</v>
      </c>
      <c r="F538" s="344">
        <f t="shared" si="68"/>
        <v>4625.3578654233243</v>
      </c>
      <c r="G538" s="394">
        <f t="shared" si="69"/>
        <v>683.67504835589943</v>
      </c>
      <c r="H538" s="385">
        <f t="shared" si="65"/>
        <v>1794.4531248573774</v>
      </c>
      <c r="I538" s="386">
        <f t="shared" si="66"/>
        <v>106.18065827558446</v>
      </c>
      <c r="J538" s="393">
        <v>45</v>
      </c>
      <c r="K538" s="396">
        <f t="shared" si="70"/>
        <v>7254.6666969121852</v>
      </c>
      <c r="L538" s="210">
        <f t="shared" si="71"/>
        <v>8.5000000000000006E-3</v>
      </c>
      <c r="M538" s="211">
        <f t="shared" si="71"/>
        <v>1.9E-3</v>
      </c>
    </row>
    <row r="539" spans="1:13" ht="15" customHeight="1" x14ac:dyDescent="0.2">
      <c r="A539" s="370">
        <v>518</v>
      </c>
      <c r="B539" s="120">
        <f t="shared" si="64"/>
        <v>116.74098530827267</v>
      </c>
      <c r="C539" s="371">
        <f t="shared" si="67"/>
        <v>518</v>
      </c>
      <c r="D539" s="78">
        <v>45170</v>
      </c>
      <c r="E539" s="209">
        <v>29455</v>
      </c>
      <c r="F539" s="344">
        <f t="shared" si="68"/>
        <v>4643.0994099343879</v>
      </c>
      <c r="G539" s="394">
        <f t="shared" si="69"/>
        <v>682.3552123552123</v>
      </c>
      <c r="H539" s="385">
        <f t="shared" si="65"/>
        <v>1800.0036623338849</v>
      </c>
      <c r="I539" s="386">
        <f t="shared" si="66"/>
        <v>106.50909244579202</v>
      </c>
      <c r="J539" s="393">
        <v>45</v>
      </c>
      <c r="K539" s="396">
        <f t="shared" si="70"/>
        <v>7276.9673770692771</v>
      </c>
      <c r="L539" s="210">
        <f t="shared" si="71"/>
        <v>8.6E-3</v>
      </c>
      <c r="M539" s="211">
        <f t="shared" si="71"/>
        <v>1.9E-3</v>
      </c>
    </row>
    <row r="540" spans="1:13" ht="15" customHeight="1" x14ac:dyDescent="0.2">
      <c r="A540" s="370">
        <v>519</v>
      </c>
      <c r="B540" s="120">
        <f t="shared" si="64"/>
        <v>116.29959641018863</v>
      </c>
      <c r="C540" s="371">
        <f t="shared" si="67"/>
        <v>519</v>
      </c>
      <c r="D540" s="78">
        <v>45170</v>
      </c>
      <c r="E540" s="209">
        <v>29455</v>
      </c>
      <c r="F540" s="344">
        <f t="shared" si="68"/>
        <v>4660.7212469441865</v>
      </c>
      <c r="G540" s="394">
        <f t="shared" si="69"/>
        <v>681.04046242774564</v>
      </c>
      <c r="H540" s="385">
        <f t="shared" si="65"/>
        <v>1805.5154577677129</v>
      </c>
      <c r="I540" s="386">
        <f t="shared" si="66"/>
        <v>106.83523418743864</v>
      </c>
      <c r="J540" s="393">
        <v>45</v>
      </c>
      <c r="K540" s="396">
        <f t="shared" si="70"/>
        <v>7299.1124013270837</v>
      </c>
      <c r="L540" s="210">
        <f t="shared" si="71"/>
        <v>8.6E-3</v>
      </c>
      <c r="M540" s="211">
        <f t="shared" si="71"/>
        <v>1.9E-3</v>
      </c>
    </row>
    <row r="541" spans="1:13" ht="15" customHeight="1" x14ac:dyDescent="0.2">
      <c r="A541" s="372">
        <v>520</v>
      </c>
      <c r="B541" s="120">
        <f t="shared" si="64"/>
        <v>115.86447535905928</v>
      </c>
      <c r="C541" s="371">
        <f t="shared" si="67"/>
        <v>520</v>
      </c>
      <c r="D541" s="78">
        <v>45170</v>
      </c>
      <c r="E541" s="209">
        <v>29455</v>
      </c>
      <c r="F541" s="344">
        <f t="shared" si="68"/>
        <v>4678.2242643419413</v>
      </c>
      <c r="G541" s="394">
        <f t="shared" si="69"/>
        <v>679.73076923076928</v>
      </c>
      <c r="H541" s="385">
        <f t="shared" si="65"/>
        <v>1810.9888013475761</v>
      </c>
      <c r="I541" s="386">
        <f t="shared" si="66"/>
        <v>107.15910067145421</v>
      </c>
      <c r="J541" s="393">
        <v>45</v>
      </c>
      <c r="K541" s="396">
        <f t="shared" si="70"/>
        <v>7321.1029355917408</v>
      </c>
      <c r="L541" s="210">
        <f t="shared" si="71"/>
        <v>8.6E-3</v>
      </c>
      <c r="M541" s="211">
        <f t="shared" si="71"/>
        <v>1.9E-3</v>
      </c>
    </row>
    <row r="542" spans="1:13" ht="15" customHeight="1" x14ac:dyDescent="0.2">
      <c r="A542" s="370">
        <v>521</v>
      </c>
      <c r="B542" s="120">
        <f t="shared" si="64"/>
        <v>115.43549740055536</v>
      </c>
      <c r="C542" s="371">
        <f t="shared" si="67"/>
        <v>521</v>
      </c>
      <c r="D542" s="78">
        <v>45170</v>
      </c>
      <c r="E542" s="209">
        <v>29455</v>
      </c>
      <c r="F542" s="344">
        <f t="shared" si="68"/>
        <v>4695.6093420652796</v>
      </c>
      <c r="G542" s="394">
        <f t="shared" si="69"/>
        <v>678.42610364683298</v>
      </c>
      <c r="H542" s="385">
        <f t="shared" si="65"/>
        <v>1816.4239806506939</v>
      </c>
      <c r="I542" s="386">
        <f t="shared" si="66"/>
        <v>107.48070891424226</v>
      </c>
      <c r="J542" s="393">
        <v>45</v>
      </c>
      <c r="K542" s="396">
        <f t="shared" si="70"/>
        <v>7342.9401352770492</v>
      </c>
      <c r="L542" s="210">
        <f t="shared" si="71"/>
        <v>8.6999999999999994E-3</v>
      </c>
      <c r="M542" s="211">
        <f t="shared" si="71"/>
        <v>1.9E-3</v>
      </c>
    </row>
    <row r="543" spans="1:13" ht="15" customHeight="1" x14ac:dyDescent="0.2">
      <c r="A543" s="370">
        <v>522</v>
      </c>
      <c r="B543" s="120">
        <f t="shared" si="64"/>
        <v>115.01254106447145</v>
      </c>
      <c r="C543" s="371">
        <f t="shared" si="67"/>
        <v>522</v>
      </c>
      <c r="D543" s="78">
        <v>45170</v>
      </c>
      <c r="E543" s="209">
        <v>29455</v>
      </c>
      <c r="F543" s="344">
        <f t="shared" si="68"/>
        <v>4712.8773521850453</v>
      </c>
      <c r="G543" s="394">
        <f t="shared" si="69"/>
        <v>677.12643678160907</v>
      </c>
      <c r="H543" s="385">
        <f t="shared" si="65"/>
        <v>1821.821280670729</v>
      </c>
      <c r="I543" s="386">
        <f t="shared" si="66"/>
        <v>107.8000757793331</v>
      </c>
      <c r="J543" s="393">
        <v>45</v>
      </c>
      <c r="K543" s="396">
        <f t="shared" si="70"/>
        <v>7364.6251454167168</v>
      </c>
      <c r="L543" s="210">
        <f t="shared" si="71"/>
        <v>8.6999999999999994E-3</v>
      </c>
      <c r="M543" s="211">
        <f t="shared" si="71"/>
        <v>1.9E-3</v>
      </c>
    </row>
    <row r="544" spans="1:13" ht="15" customHeight="1" x14ac:dyDescent="0.2">
      <c r="A544" s="370">
        <v>523</v>
      </c>
      <c r="B544" s="120">
        <f t="shared" si="64"/>
        <v>114.59548805738129</v>
      </c>
      <c r="C544" s="371">
        <f t="shared" si="67"/>
        <v>523</v>
      </c>
      <c r="D544" s="78">
        <v>45170</v>
      </c>
      <c r="E544" s="209">
        <v>29455</v>
      </c>
      <c r="F544" s="344">
        <f t="shared" si="68"/>
        <v>4730.029158989094</v>
      </c>
      <c r="G544" s="394">
        <f t="shared" si="69"/>
        <v>675.83173996175901</v>
      </c>
      <c r="H544" s="385">
        <f t="shared" si="65"/>
        <v>1827.180983845388</v>
      </c>
      <c r="I544" s="386">
        <f t="shared" si="66"/>
        <v>108.11721797901706</v>
      </c>
      <c r="J544" s="393">
        <v>45</v>
      </c>
      <c r="K544" s="396">
        <f t="shared" si="70"/>
        <v>7386.1591007752586</v>
      </c>
      <c r="L544" s="210">
        <f t="shared" si="71"/>
        <v>8.6999999999999994E-3</v>
      </c>
      <c r="M544" s="211">
        <f t="shared" si="71"/>
        <v>1.9E-3</v>
      </c>
    </row>
    <row r="545" spans="1:13" ht="15" customHeight="1" x14ac:dyDescent="0.2">
      <c r="A545" s="370">
        <v>524</v>
      </c>
      <c r="B545" s="120">
        <f t="shared" si="64"/>
        <v>114.18422315947599</v>
      </c>
      <c r="C545" s="371">
        <f t="shared" si="67"/>
        <v>524</v>
      </c>
      <c r="D545" s="78">
        <v>45170</v>
      </c>
      <c r="E545" s="209">
        <v>29455</v>
      </c>
      <c r="F545" s="344">
        <f t="shared" si="68"/>
        <v>4747.0656190650525</v>
      </c>
      <c r="G545" s="394">
        <f t="shared" si="69"/>
        <v>674.5419847328244</v>
      </c>
      <c r="H545" s="385">
        <f t="shared" si="65"/>
        <v>1832.5033700836821</v>
      </c>
      <c r="I545" s="386">
        <f t="shared" si="66"/>
        <v>108.43215207595753</v>
      </c>
      <c r="J545" s="393">
        <v>45</v>
      </c>
      <c r="K545" s="396">
        <f t="shared" si="70"/>
        <v>7407.5431259575162</v>
      </c>
      <c r="L545" s="210">
        <f t="shared" si="71"/>
        <v>8.8000000000000005E-3</v>
      </c>
      <c r="M545" s="211">
        <f t="shared" si="71"/>
        <v>1.9E-3</v>
      </c>
    </row>
    <row r="546" spans="1:13" ht="15" customHeight="1" x14ac:dyDescent="0.2">
      <c r="A546" s="370">
        <v>525</v>
      </c>
      <c r="B546" s="120">
        <f t="shared" si="64"/>
        <v>113.77863412539496</v>
      </c>
      <c r="C546" s="371">
        <f t="shared" si="67"/>
        <v>525</v>
      </c>
      <c r="D546" s="78">
        <v>45170</v>
      </c>
      <c r="E546" s="209">
        <v>29455</v>
      </c>
      <c r="F546" s="344">
        <f t="shared" si="68"/>
        <v>4763.9875813821072</v>
      </c>
      <c r="G546" s="394">
        <f t="shared" si="69"/>
        <v>673.25714285714287</v>
      </c>
      <c r="H546" s="385">
        <f t="shared" si="65"/>
        <v>1837.7887167928664</v>
      </c>
      <c r="I546" s="386">
        <f t="shared" si="66"/>
        <v>108.74489448478501</v>
      </c>
      <c r="J546" s="393">
        <v>45</v>
      </c>
      <c r="K546" s="396">
        <f t="shared" si="70"/>
        <v>7428.7783355169013</v>
      </c>
      <c r="L546" s="210">
        <f t="shared" si="71"/>
        <v>8.8000000000000005E-3</v>
      </c>
      <c r="M546" s="211">
        <f t="shared" si="71"/>
        <v>1.9E-3</v>
      </c>
    </row>
    <row r="547" spans="1:13" ht="15" customHeight="1" x14ac:dyDescent="0.2">
      <c r="A547" s="370">
        <v>526</v>
      </c>
      <c r="B547" s="120">
        <f t="shared" si="64"/>
        <v>113.3786115888754</v>
      </c>
      <c r="C547" s="371">
        <f t="shared" si="67"/>
        <v>526</v>
      </c>
      <c r="D547" s="78">
        <v>45170</v>
      </c>
      <c r="E547" s="209">
        <v>29455</v>
      </c>
      <c r="F547" s="344">
        <f t="shared" si="68"/>
        <v>4780.7958873716216</v>
      </c>
      <c r="G547" s="394">
        <f t="shared" si="69"/>
        <v>671.97718631178714</v>
      </c>
      <c r="H547" s="385">
        <f t="shared" si="65"/>
        <v>1843.0372989049922</v>
      </c>
      <c r="I547" s="386">
        <f t="shared" si="66"/>
        <v>109.05546147366819</v>
      </c>
      <c r="J547" s="393">
        <v>45</v>
      </c>
      <c r="K547" s="396">
        <f t="shared" si="70"/>
        <v>7449.8658340620696</v>
      </c>
      <c r="L547" s="210">
        <f t="shared" si="71"/>
        <v>8.8000000000000005E-3</v>
      </c>
      <c r="M547" s="211">
        <f t="shared" si="71"/>
        <v>1.9E-3</v>
      </c>
    </row>
    <row r="548" spans="1:13" ht="15" customHeight="1" x14ac:dyDescent="0.2">
      <c r="A548" s="370">
        <v>527</v>
      </c>
      <c r="B548" s="120">
        <f t="shared" si="64"/>
        <v>112.98404897104304</v>
      </c>
      <c r="C548" s="371">
        <f t="shared" si="67"/>
        <v>527</v>
      </c>
      <c r="D548" s="78">
        <v>45170</v>
      </c>
      <c r="E548" s="209">
        <v>29455</v>
      </c>
      <c r="F548" s="344">
        <f t="shared" si="68"/>
        <v>4797.4913710068995</v>
      </c>
      <c r="G548" s="394">
        <f t="shared" si="69"/>
        <v>670.70208728652756</v>
      </c>
      <c r="H548" s="385">
        <f t="shared" si="65"/>
        <v>1848.2493889031782</v>
      </c>
      <c r="I548" s="386">
        <f t="shared" si="66"/>
        <v>109.36386916586855</v>
      </c>
      <c r="J548" s="393">
        <v>45</v>
      </c>
      <c r="K548" s="396">
        <f t="shared" si="70"/>
        <v>7470.8067163624746</v>
      </c>
      <c r="L548" s="210">
        <f t="shared" si="71"/>
        <v>8.8999999999999999E-3</v>
      </c>
      <c r="M548" s="211">
        <f t="shared" si="71"/>
        <v>1.9E-3</v>
      </c>
    </row>
    <row r="549" spans="1:13" ht="15" customHeight="1" x14ac:dyDescent="0.2">
      <c r="A549" s="370">
        <v>528</v>
      </c>
      <c r="B549" s="120">
        <f t="shared" si="64"/>
        <v>112.59484239218637</v>
      </c>
      <c r="C549" s="371">
        <f t="shared" si="67"/>
        <v>528</v>
      </c>
      <c r="D549" s="78">
        <v>45170</v>
      </c>
      <c r="E549" s="209">
        <v>29455</v>
      </c>
      <c r="F549" s="344">
        <f t="shared" si="68"/>
        <v>4814.0748588819497</v>
      </c>
      <c r="G549" s="394">
        <f t="shared" si="69"/>
        <v>669.43181818181824</v>
      </c>
      <c r="H549" s="385">
        <f t="shared" si="65"/>
        <v>1853.4252568475533</v>
      </c>
      <c r="I549" s="386">
        <f t="shared" si="66"/>
        <v>109.67013354127536</v>
      </c>
      <c r="J549" s="393">
        <v>45</v>
      </c>
      <c r="K549" s="396">
        <f t="shared" si="70"/>
        <v>7491.6020674525962</v>
      </c>
      <c r="L549" s="210">
        <f t="shared" si="71"/>
        <v>8.8999999999999999E-3</v>
      </c>
      <c r="M549" s="211">
        <f t="shared" si="71"/>
        <v>1.9E-3</v>
      </c>
    </row>
    <row r="550" spans="1:13" ht="15" customHeight="1" x14ac:dyDescent="0.2">
      <c r="A550" s="370">
        <v>529</v>
      </c>
      <c r="B550" s="120">
        <f t="shared" si="64"/>
        <v>112.21089058686232</v>
      </c>
      <c r="C550" s="371">
        <f t="shared" si="67"/>
        <v>529</v>
      </c>
      <c r="D550" s="78">
        <v>45170</v>
      </c>
      <c r="E550" s="209">
        <v>29455</v>
      </c>
      <c r="F550" s="344">
        <f t="shared" si="68"/>
        <v>4830.547170289211</v>
      </c>
      <c r="G550" s="394">
        <f t="shared" si="69"/>
        <v>668.16635160680528</v>
      </c>
      <c r="H550" s="385">
        <f t="shared" si="65"/>
        <v>1858.5651704008535</v>
      </c>
      <c r="I550" s="386">
        <f t="shared" si="66"/>
        <v>109.97427043792034</v>
      </c>
      <c r="J550" s="393">
        <v>45</v>
      </c>
      <c r="K550" s="396">
        <f t="shared" si="70"/>
        <v>7512.2529627347903</v>
      </c>
      <c r="L550" s="210">
        <f t="shared" si="71"/>
        <v>8.8999999999999999E-3</v>
      </c>
      <c r="M550" s="211">
        <f t="shared" si="71"/>
        <v>1.9E-3</v>
      </c>
    </row>
    <row r="551" spans="1:13" ht="15" customHeight="1" x14ac:dyDescent="0.2">
      <c r="A551" s="372">
        <v>530</v>
      </c>
      <c r="B551" s="120">
        <f t="shared" si="64"/>
        <v>111.83209482218518</v>
      </c>
      <c r="C551" s="371">
        <f t="shared" si="67"/>
        <v>530</v>
      </c>
      <c r="D551" s="78">
        <v>45170</v>
      </c>
      <c r="E551" s="209">
        <v>29455</v>
      </c>
      <c r="F551" s="344">
        <f t="shared" si="68"/>
        <v>4846.9091172963563</v>
      </c>
      <c r="G551" s="394">
        <f t="shared" si="69"/>
        <v>666.90566037735846</v>
      </c>
      <c r="H551" s="385">
        <f t="shared" si="65"/>
        <v>1863.6693948537154</v>
      </c>
      <c r="I551" s="386">
        <f t="shared" si="66"/>
        <v>110.2762955534743</v>
      </c>
      <c r="J551" s="393">
        <v>45</v>
      </c>
      <c r="K551" s="396">
        <f t="shared" si="70"/>
        <v>7532.7604680809054</v>
      </c>
      <c r="L551" s="210">
        <f t="shared" si="71"/>
        <v>8.8999999999999999E-3</v>
      </c>
      <c r="M551" s="211">
        <f t="shared" si="71"/>
        <v>1.9E-3</v>
      </c>
    </row>
    <row r="552" spans="1:13" ht="15" customHeight="1" x14ac:dyDescent="0.2">
      <c r="A552" s="370">
        <v>531</v>
      </c>
      <c r="B552" s="120">
        <f t="shared" si="64"/>
        <v>111.45835881915978</v>
      </c>
      <c r="C552" s="371">
        <f t="shared" si="67"/>
        <v>531</v>
      </c>
      <c r="D552" s="78">
        <v>45170</v>
      </c>
      <c r="E552" s="209">
        <v>29455</v>
      </c>
      <c r="F552" s="344">
        <f t="shared" si="68"/>
        <v>4863.1615048222193</v>
      </c>
      <c r="G552" s="394">
        <f t="shared" si="69"/>
        <v>665.64971751412429</v>
      </c>
      <c r="H552" s="385">
        <f t="shared" si="65"/>
        <v>1868.7381931496839</v>
      </c>
      <c r="I552" s="386">
        <f t="shared" si="66"/>
        <v>110.57622444672687</v>
      </c>
      <c r="J552" s="393">
        <v>45</v>
      </c>
      <c r="K552" s="396">
        <f t="shared" si="70"/>
        <v>7553.125639932754</v>
      </c>
      <c r="L552" s="210">
        <f t="shared" si="71"/>
        <v>8.9999999999999993E-3</v>
      </c>
      <c r="M552" s="211">
        <f t="shared" si="71"/>
        <v>1.9E-3</v>
      </c>
    </row>
    <row r="553" spans="1:13" ht="15" customHeight="1" x14ac:dyDescent="0.2">
      <c r="A553" s="370">
        <v>532</v>
      </c>
      <c r="B553" s="120">
        <f t="shared" si="64"/>
        <v>111.08958867693146</v>
      </c>
      <c r="C553" s="371">
        <f t="shared" si="67"/>
        <v>532</v>
      </c>
      <c r="D553" s="78">
        <v>45170</v>
      </c>
      <c r="E553" s="209">
        <v>29455</v>
      </c>
      <c r="F553" s="344">
        <f t="shared" si="68"/>
        <v>4879.3051307116639</v>
      </c>
      <c r="G553" s="394">
        <f t="shared" si="69"/>
        <v>664.39849624060139</v>
      </c>
      <c r="H553" s="385">
        <f t="shared" si="65"/>
        <v>1873.7718259098654</v>
      </c>
      <c r="I553" s="386">
        <f t="shared" si="66"/>
        <v>110.8740725390453</v>
      </c>
      <c r="J553" s="393">
        <v>45</v>
      </c>
      <c r="K553" s="396">
        <f t="shared" si="70"/>
        <v>7573.3495254011759</v>
      </c>
      <c r="L553" s="210">
        <f t="shared" si="71"/>
        <v>8.9999999999999993E-3</v>
      </c>
      <c r="M553" s="211">
        <f t="shared" si="71"/>
        <v>1.9E-3</v>
      </c>
    </row>
    <row r="554" spans="1:13" ht="15" customHeight="1" x14ac:dyDescent="0.2">
      <c r="A554" s="370">
        <v>533</v>
      </c>
      <c r="B554" s="120">
        <f t="shared" si="64"/>
        <v>110.72569279982295</v>
      </c>
      <c r="C554" s="371">
        <f t="shared" si="67"/>
        <v>533</v>
      </c>
      <c r="D554" s="78">
        <v>45170</v>
      </c>
      <c r="E554" s="209">
        <v>29455</v>
      </c>
      <c r="F554" s="344">
        <f t="shared" si="68"/>
        <v>4895.3407858096216</v>
      </c>
      <c r="G554" s="394">
        <f t="shared" si="69"/>
        <v>663.15196998123827</v>
      </c>
      <c r="H554" s="385">
        <f t="shared" si="65"/>
        <v>1878.7705514573104</v>
      </c>
      <c r="I554" s="386">
        <f t="shared" si="66"/>
        <v>111.1698551158172</v>
      </c>
      <c r="J554" s="393">
        <v>45</v>
      </c>
      <c r="K554" s="396">
        <f t="shared" si="70"/>
        <v>7593.4331623639864</v>
      </c>
      <c r="L554" s="210">
        <f t="shared" si="71"/>
        <v>8.9999999999999993E-3</v>
      </c>
      <c r="M554" s="211">
        <f t="shared" si="71"/>
        <v>1.9E-3</v>
      </c>
    </row>
    <row r="555" spans="1:13" ht="15" customHeight="1" x14ac:dyDescent="0.2">
      <c r="A555" s="370">
        <v>534</v>
      </c>
      <c r="B555" s="120">
        <f t="shared" si="64"/>
        <v>110.36658182704069</v>
      </c>
      <c r="C555" s="371">
        <f t="shared" si="67"/>
        <v>534</v>
      </c>
      <c r="D555" s="78">
        <v>45170</v>
      </c>
      <c r="E555" s="209">
        <v>29455</v>
      </c>
      <c r="F555" s="344">
        <f t="shared" si="68"/>
        <v>4911.2692540342487</v>
      </c>
      <c r="G555" s="394">
        <f t="shared" si="69"/>
        <v>661.91011235955057</v>
      </c>
      <c r="H555" s="385">
        <f t="shared" si="65"/>
        <v>1883.7346258411037</v>
      </c>
      <c r="I555" s="386">
        <f t="shared" si="66"/>
        <v>111.46358732787598</v>
      </c>
      <c r="J555" s="393">
        <v>45</v>
      </c>
      <c r="K555" s="396">
        <f t="shared" si="70"/>
        <v>7613.377579562778</v>
      </c>
      <c r="L555" s="210">
        <f t="shared" si="71"/>
        <v>9.1000000000000004E-3</v>
      </c>
      <c r="M555" s="211">
        <f t="shared" si="71"/>
        <v>1.9E-3</v>
      </c>
    </row>
    <row r="556" spans="1:13" ht="15" customHeight="1" x14ac:dyDescent="0.2">
      <c r="A556" s="370">
        <v>535</v>
      </c>
      <c r="B556" s="120">
        <f t="shared" si="64"/>
        <v>110.01216856493939</v>
      </c>
      <c r="C556" s="371">
        <f t="shared" si="67"/>
        <v>535</v>
      </c>
      <c r="D556" s="78">
        <v>45170</v>
      </c>
      <c r="E556" s="209">
        <v>29455</v>
      </c>
      <c r="F556" s="344">
        <f t="shared" si="68"/>
        <v>4927.0913124491108</v>
      </c>
      <c r="G556" s="394">
        <f t="shared" si="69"/>
        <v>660.67289719626172</v>
      </c>
      <c r="H556" s="385">
        <f t="shared" si="65"/>
        <v>1888.6643028601359</v>
      </c>
      <c r="I556" s="386">
        <f t="shared" si="66"/>
        <v>111.75528419290745</v>
      </c>
      <c r="J556" s="393">
        <v>45</v>
      </c>
      <c r="K556" s="396">
        <f t="shared" si="70"/>
        <v>7633.1837966984158</v>
      </c>
      <c r="L556" s="210">
        <f t="shared" si="71"/>
        <v>9.1000000000000004E-3</v>
      </c>
      <c r="M556" s="211">
        <f t="shared" si="71"/>
        <v>1.9E-3</v>
      </c>
    </row>
    <row r="557" spans="1:13" ht="15" customHeight="1" x14ac:dyDescent="0.2">
      <c r="A557" s="370">
        <v>536</v>
      </c>
      <c r="B557" s="120">
        <f t="shared" si="64"/>
        <v>109.6623679217339</v>
      </c>
      <c r="C557" s="371">
        <f t="shared" si="67"/>
        <v>536</v>
      </c>
      <c r="D557" s="78">
        <v>45170</v>
      </c>
      <c r="E557" s="209">
        <v>29455</v>
      </c>
      <c r="F557" s="344">
        <f t="shared" si="68"/>
        <v>4942.8077313345475</v>
      </c>
      <c r="G557" s="394">
        <f t="shared" si="69"/>
        <v>659.44029850746267</v>
      </c>
      <c r="H557" s="385">
        <f t="shared" si="65"/>
        <v>1893.5598340865993</v>
      </c>
      <c r="I557" s="386">
        <f t="shared" si="66"/>
        <v>112.04496059684021</v>
      </c>
      <c r="J557" s="393">
        <v>45</v>
      </c>
      <c r="K557" s="396">
        <f t="shared" si="70"/>
        <v>7652.8528245254502</v>
      </c>
      <c r="L557" s="210">
        <f t="shared" si="71"/>
        <v>9.1000000000000004E-3</v>
      </c>
      <c r="M557" s="211">
        <f t="shared" si="71"/>
        <v>1.9E-3</v>
      </c>
    </row>
    <row r="558" spans="1:13" ht="15" customHeight="1" x14ac:dyDescent="0.2">
      <c r="A558" s="370">
        <v>537</v>
      </c>
      <c r="B558" s="120">
        <f t="shared" si="64"/>
        <v>109.3170968445571</v>
      </c>
      <c r="C558" s="371">
        <f t="shared" si="67"/>
        <v>537</v>
      </c>
      <c r="D558" s="78">
        <v>45170</v>
      </c>
      <c r="E558" s="209">
        <v>29455</v>
      </c>
      <c r="F558" s="344">
        <f t="shared" si="68"/>
        <v>4958.4192742581799</v>
      </c>
      <c r="G558" s="394">
        <f t="shared" si="69"/>
        <v>658.21229050279328</v>
      </c>
      <c r="H558" s="385">
        <f t="shared" si="65"/>
        <v>1898.4214688892089</v>
      </c>
      <c r="I558" s="386">
        <f t="shared" si="66"/>
        <v>112.33263129521947</v>
      </c>
      <c r="J558" s="393">
        <v>45</v>
      </c>
      <c r="K558" s="396">
        <f t="shared" si="70"/>
        <v>7672.3856649454019</v>
      </c>
      <c r="L558" s="210">
        <f t="shared" si="71"/>
        <v>9.1000000000000004E-3</v>
      </c>
      <c r="M558" s="211">
        <f t="shared" si="71"/>
        <v>1.9E-3</v>
      </c>
    </row>
    <row r="559" spans="1:13" ht="15" customHeight="1" x14ac:dyDescent="0.2">
      <c r="A559" s="370">
        <v>538</v>
      </c>
      <c r="B559" s="120">
        <f t="shared" si="64"/>
        <v>108.97627425876766</v>
      </c>
      <c r="C559" s="371">
        <f t="shared" si="67"/>
        <v>538</v>
      </c>
      <c r="D559" s="78">
        <v>45170</v>
      </c>
      <c r="E559" s="209">
        <v>29455</v>
      </c>
      <c r="F559" s="344">
        <f t="shared" si="68"/>
        <v>4973.9266981444844</v>
      </c>
      <c r="G559" s="394">
        <f t="shared" si="69"/>
        <v>656.98884758364306</v>
      </c>
      <c r="H559" s="385">
        <f t="shared" si="65"/>
        <v>1903.2494544561071</v>
      </c>
      <c r="I559" s="386">
        <f t="shared" si="66"/>
        <v>112.61831091456256</v>
      </c>
      <c r="J559" s="393">
        <v>45</v>
      </c>
      <c r="K559" s="396">
        <f t="shared" si="70"/>
        <v>7691.7833110987967</v>
      </c>
      <c r="L559" s="210">
        <f t="shared" si="71"/>
        <v>9.1999999999999998E-3</v>
      </c>
      <c r="M559" s="211">
        <f t="shared" si="71"/>
        <v>1.9E-3</v>
      </c>
    </row>
    <row r="560" spans="1:13" ht="15" customHeight="1" x14ac:dyDescent="0.2">
      <c r="A560" s="370">
        <v>539</v>
      </c>
      <c r="B560" s="120">
        <f t="shared" si="64"/>
        <v>108.63982100941064</v>
      </c>
      <c r="C560" s="371">
        <f t="shared" si="67"/>
        <v>539</v>
      </c>
      <c r="D560" s="78">
        <v>45170</v>
      </c>
      <c r="E560" s="209">
        <v>29455</v>
      </c>
      <c r="F560" s="344">
        <f t="shared" si="68"/>
        <v>4989.3307533436309</v>
      </c>
      <c r="G560" s="394">
        <f t="shared" si="69"/>
        <v>655.76994434137293</v>
      </c>
      <c r="H560" s="385">
        <f t="shared" si="65"/>
        <v>1908.0440358175313</v>
      </c>
      <c r="I560" s="386">
        <f t="shared" si="66"/>
        <v>112.90201395370008</v>
      </c>
      <c r="J560" s="393">
        <v>45</v>
      </c>
      <c r="K560" s="396">
        <f t="shared" si="70"/>
        <v>7711.0467474562347</v>
      </c>
      <c r="L560" s="210">
        <f t="shared" si="71"/>
        <v>9.1999999999999998E-3</v>
      </c>
      <c r="M560" s="211">
        <f t="shared" si="71"/>
        <v>1.9E-3</v>
      </c>
    </row>
    <row r="561" spans="1:13" ht="15" customHeight="1" x14ac:dyDescent="0.2">
      <c r="A561" s="372">
        <v>540</v>
      </c>
      <c r="B561" s="120">
        <f t="shared" si="64"/>
        <v>108.30765980474665</v>
      </c>
      <c r="C561" s="371">
        <f t="shared" si="67"/>
        <v>540</v>
      </c>
      <c r="D561" s="78">
        <v>45170</v>
      </c>
      <c r="E561" s="209">
        <v>29455</v>
      </c>
      <c r="F561" s="344">
        <f t="shared" si="68"/>
        <v>5004.6321836993911</v>
      </c>
      <c r="G561" s="394">
        <f t="shared" si="69"/>
        <v>654.55555555555554</v>
      </c>
      <c r="H561" s="385">
        <f t="shared" si="65"/>
        <v>1912.8054558681717</v>
      </c>
      <c r="I561" s="386">
        <f t="shared" si="66"/>
        <v>113.18375478509894</v>
      </c>
      <c r="J561" s="393">
        <v>45</v>
      </c>
      <c r="K561" s="396">
        <f t="shared" si="70"/>
        <v>7730.1769499082175</v>
      </c>
      <c r="L561" s="210">
        <f t="shared" si="71"/>
        <v>9.1999999999999998E-3</v>
      </c>
      <c r="M561" s="211">
        <f t="shared" si="71"/>
        <v>1.9E-3</v>
      </c>
    </row>
    <row r="562" spans="1:13" ht="15" customHeight="1" x14ac:dyDescent="0.2">
      <c r="A562" s="370">
        <v>541</v>
      </c>
      <c r="B562" s="120">
        <f t="shared" si="64"/>
        <v>107.9797151617605</v>
      </c>
      <c r="C562" s="371">
        <f t="shared" si="67"/>
        <v>541</v>
      </c>
      <c r="D562" s="78">
        <v>45170</v>
      </c>
      <c r="E562" s="209">
        <v>29455</v>
      </c>
      <c r="F562" s="344">
        <f t="shared" si="68"/>
        <v>5019.8317266163322</v>
      </c>
      <c r="G562" s="394">
        <f t="shared" si="69"/>
        <v>653.34565619223656</v>
      </c>
      <c r="H562" s="385">
        <f t="shared" si="65"/>
        <v>1917.5339553892961</v>
      </c>
      <c r="I562" s="386">
        <f t="shared" si="66"/>
        <v>113.46354765617139</v>
      </c>
      <c r="J562" s="393">
        <v>45</v>
      </c>
      <c r="K562" s="396">
        <f t="shared" si="70"/>
        <v>7749.1748858540368</v>
      </c>
      <c r="L562" s="210">
        <f t="shared" si="71"/>
        <v>9.2999999999999992E-3</v>
      </c>
      <c r="M562" s="211">
        <f t="shared" si="71"/>
        <v>1.8E-3</v>
      </c>
    </row>
    <row r="563" spans="1:13" ht="15" customHeight="1" x14ac:dyDescent="0.2">
      <c r="A563" s="370">
        <v>542</v>
      </c>
      <c r="B563" s="120">
        <f t="shared" si="64"/>
        <v>107.6559133535726</v>
      </c>
      <c r="C563" s="371">
        <f t="shared" si="67"/>
        <v>542</v>
      </c>
      <c r="D563" s="78">
        <v>45170</v>
      </c>
      <c r="E563" s="209">
        <v>29455</v>
      </c>
      <c r="F563" s="344">
        <f t="shared" si="68"/>
        <v>5034.9301131261291</v>
      </c>
      <c r="G563" s="394">
        <f t="shared" si="69"/>
        <v>652.14022140221391</v>
      </c>
      <c r="H563" s="385">
        <f t="shared" si="65"/>
        <v>1922.2297730705798</v>
      </c>
      <c r="I563" s="386">
        <f t="shared" si="66"/>
        <v>113.74140669056686</v>
      </c>
      <c r="J563" s="393">
        <v>45</v>
      </c>
      <c r="K563" s="396">
        <f t="shared" si="70"/>
        <v>7768.041514289489</v>
      </c>
      <c r="L563" s="210">
        <f t="shared" si="71"/>
        <v>9.2999999999999992E-3</v>
      </c>
      <c r="M563" s="211">
        <f t="shared" si="71"/>
        <v>1.8E-3</v>
      </c>
    </row>
    <row r="564" spans="1:13" ht="15" customHeight="1" x14ac:dyDescent="0.2">
      <c r="A564" s="370">
        <v>543</v>
      </c>
      <c r="B564" s="120">
        <f t="shared" si="64"/>
        <v>107.33618235867533</v>
      </c>
      <c r="C564" s="371">
        <f t="shared" si="67"/>
        <v>543</v>
      </c>
      <c r="D564" s="78">
        <v>45170</v>
      </c>
      <c r="E564" s="209">
        <v>29455</v>
      </c>
      <c r="F564" s="344">
        <f t="shared" si="68"/>
        <v>5049.9280679530348</v>
      </c>
      <c r="G564" s="394">
        <f t="shared" si="69"/>
        <v>650.93922651933713</v>
      </c>
      <c r="H564" s="385">
        <f t="shared" si="65"/>
        <v>1926.8931455316615</v>
      </c>
      <c r="I564" s="386">
        <f t="shared" si="66"/>
        <v>114.01734588944744</v>
      </c>
      <c r="J564" s="393">
        <v>45</v>
      </c>
      <c r="K564" s="396">
        <f t="shared" si="70"/>
        <v>7786.7777858934815</v>
      </c>
      <c r="L564" s="210">
        <f t="shared" si="71"/>
        <v>9.2999999999999992E-3</v>
      </c>
      <c r="M564" s="211">
        <f t="shared" si="71"/>
        <v>1.8E-3</v>
      </c>
    </row>
    <row r="565" spans="1:13" ht="15" customHeight="1" x14ac:dyDescent="0.2">
      <c r="A565" s="370">
        <v>544</v>
      </c>
      <c r="B565" s="120">
        <f t="shared" si="64"/>
        <v>107.02045181191698</v>
      </c>
      <c r="C565" s="371">
        <f t="shared" si="67"/>
        <v>544</v>
      </c>
      <c r="D565" s="78">
        <v>45170</v>
      </c>
      <c r="E565" s="209">
        <v>29455</v>
      </c>
      <c r="F565" s="344">
        <f t="shared" si="68"/>
        <v>5064.8263095787315</v>
      </c>
      <c r="G565" s="394">
        <f t="shared" si="69"/>
        <v>649.74264705882342</v>
      </c>
      <c r="H565" s="385">
        <f t="shared" si="65"/>
        <v>1931.5243073434933</v>
      </c>
      <c r="I565" s="386">
        <f t="shared" si="66"/>
        <v>114.2913791327511</v>
      </c>
      <c r="J565" s="393">
        <v>45</v>
      </c>
      <c r="K565" s="396">
        <f t="shared" si="70"/>
        <v>7805.384643113799</v>
      </c>
      <c r="L565" s="210">
        <f t="shared" si="71"/>
        <v>9.2999999999999992E-3</v>
      </c>
      <c r="M565" s="211">
        <f t="shared" si="71"/>
        <v>1.8E-3</v>
      </c>
    </row>
    <row r="566" spans="1:13" ht="15" customHeight="1" x14ac:dyDescent="0.2">
      <c r="A566" s="370">
        <v>545</v>
      </c>
      <c r="B566" s="120">
        <f t="shared" ref="B566:B629" si="72">A566/(13.19*LN(A566)-78)</f>
        <v>106.70865295716972</v>
      </c>
      <c r="C566" s="371">
        <f t="shared" si="67"/>
        <v>545</v>
      </c>
      <c r="D566" s="78">
        <v>45170</v>
      </c>
      <c r="E566" s="209">
        <v>29455</v>
      </c>
      <c r="F566" s="344">
        <f t="shared" si="68"/>
        <v>5079.625550306233</v>
      </c>
      <c r="G566" s="394">
        <f t="shared" si="69"/>
        <v>648.55045871559628</v>
      </c>
      <c r="H566" s="385">
        <f t="shared" si="65"/>
        <v>1936.1234910493781</v>
      </c>
      <c r="I566" s="386">
        <f t="shared" si="66"/>
        <v>114.5635201804366</v>
      </c>
      <c r="J566" s="393">
        <v>45</v>
      </c>
      <c r="K566" s="396">
        <f t="shared" si="70"/>
        <v>7823.8630202516433</v>
      </c>
      <c r="L566" s="210">
        <f t="shared" si="71"/>
        <v>9.4000000000000004E-3</v>
      </c>
      <c r="M566" s="211">
        <f t="shared" si="71"/>
        <v>1.8E-3</v>
      </c>
    </row>
    <row r="567" spans="1:13" ht="15" customHeight="1" x14ac:dyDescent="0.2">
      <c r="A567" s="370">
        <v>546</v>
      </c>
      <c r="B567" s="120">
        <f t="shared" si="72"/>
        <v>106.40071860160995</v>
      </c>
      <c r="C567" s="371">
        <f t="shared" si="67"/>
        <v>546</v>
      </c>
      <c r="D567" s="78">
        <v>45170</v>
      </c>
      <c r="E567" s="209">
        <v>29455</v>
      </c>
      <c r="F567" s="344">
        <f t="shared" si="68"/>
        <v>5094.3264963231031</v>
      </c>
      <c r="G567" s="394">
        <f t="shared" si="69"/>
        <v>647.36263736263732</v>
      </c>
      <c r="H567" s="385">
        <f t="shared" si="65"/>
        <v>1940.6909271857801</v>
      </c>
      <c r="I567" s="386">
        <f t="shared" si="66"/>
        <v>114.83378267371482</v>
      </c>
      <c r="J567" s="393">
        <v>45</v>
      </c>
      <c r="K567" s="396">
        <f t="shared" si="70"/>
        <v>7842.2138435452362</v>
      </c>
      <c r="L567" s="210">
        <f t="shared" si="71"/>
        <v>9.4000000000000004E-3</v>
      </c>
      <c r="M567" s="211">
        <f t="shared" si="71"/>
        <v>1.8E-3</v>
      </c>
    </row>
    <row r="568" spans="1:13" ht="15" customHeight="1" x14ac:dyDescent="0.2">
      <c r="A568" s="370">
        <v>547</v>
      </c>
      <c r="B568" s="120">
        <f t="shared" si="72"/>
        <v>106.09658307154947</v>
      </c>
      <c r="C568" s="371">
        <f t="shared" si="67"/>
        <v>547</v>
      </c>
      <c r="D568" s="78">
        <v>45170</v>
      </c>
      <c r="E568" s="209">
        <v>29455</v>
      </c>
      <c r="F568" s="344">
        <f t="shared" si="68"/>
        <v>5108.9298477638886</v>
      </c>
      <c r="G568" s="394">
        <f t="shared" si="69"/>
        <v>646.17915904936012</v>
      </c>
      <c r="H568" s="385">
        <f t="shared" si="65"/>
        <v>1945.2268443028779</v>
      </c>
      <c r="I568" s="386">
        <f t="shared" si="66"/>
        <v>115.10218013626498</v>
      </c>
      <c r="J568" s="393">
        <v>45</v>
      </c>
      <c r="K568" s="396">
        <f t="shared" si="70"/>
        <v>7860.4380312523917</v>
      </c>
      <c r="L568" s="210">
        <f t="shared" si="71"/>
        <v>9.4000000000000004E-3</v>
      </c>
      <c r="M568" s="211">
        <f t="shared" si="71"/>
        <v>1.8E-3</v>
      </c>
    </row>
    <row r="569" spans="1:13" ht="15" customHeight="1" x14ac:dyDescent="0.2">
      <c r="A569" s="370">
        <v>548</v>
      </c>
      <c r="B569" s="120">
        <f t="shared" si="72"/>
        <v>105.79618216975302</v>
      </c>
      <c r="C569" s="371">
        <f t="shared" si="67"/>
        <v>548</v>
      </c>
      <c r="D569" s="78">
        <v>45170</v>
      </c>
      <c r="E569" s="209">
        <v>29455</v>
      </c>
      <c r="F569" s="344">
        <f t="shared" si="68"/>
        <v>5123.4362987719269</v>
      </c>
      <c r="G569" s="394">
        <f t="shared" si="69"/>
        <v>645</v>
      </c>
      <c r="H569" s="385">
        <f t="shared" si="65"/>
        <v>1949.7314689849111</v>
      </c>
      <c r="I569" s="386">
        <f t="shared" si="66"/>
        <v>115.36872597543854</v>
      </c>
      <c r="J569" s="393">
        <v>45</v>
      </c>
      <c r="K569" s="396">
        <f t="shared" si="70"/>
        <v>7878.5364937322765</v>
      </c>
      <c r="L569" s="210">
        <f t="shared" si="71"/>
        <v>9.4999999999999998E-3</v>
      </c>
      <c r="M569" s="211">
        <f t="shared" si="71"/>
        <v>1.8E-3</v>
      </c>
    </row>
    <row r="570" spans="1:13" ht="15" customHeight="1" x14ac:dyDescent="0.2">
      <c r="A570" s="370">
        <v>549</v>
      </c>
      <c r="B570" s="120">
        <f t="shared" si="72"/>
        <v>105.49945313419182</v>
      </c>
      <c r="C570" s="371">
        <f t="shared" si="67"/>
        <v>549</v>
      </c>
      <c r="D570" s="78">
        <v>45170</v>
      </c>
      <c r="E570" s="209">
        <v>29455</v>
      </c>
      <c r="F570" s="344">
        <f t="shared" si="68"/>
        <v>5137.8465375601809</v>
      </c>
      <c r="G570" s="394">
        <f t="shared" si="69"/>
        <v>643.82513661202188</v>
      </c>
      <c r="H570" s="385">
        <f t="shared" si="65"/>
        <v>1954.2050258702045</v>
      </c>
      <c r="I570" s="386">
        <f t="shared" si="66"/>
        <v>115.63343348344407</v>
      </c>
      <c r="J570" s="393">
        <v>45</v>
      </c>
      <c r="K570" s="396">
        <f t="shared" si="70"/>
        <v>7896.5101335258514</v>
      </c>
      <c r="L570" s="210">
        <f t="shared" si="71"/>
        <v>9.4999999999999998E-3</v>
      </c>
      <c r="M570" s="211">
        <f t="shared" si="71"/>
        <v>1.8E-3</v>
      </c>
    </row>
    <row r="571" spans="1:13" ht="15" customHeight="1" x14ac:dyDescent="0.2">
      <c r="A571" s="372">
        <v>550</v>
      </c>
      <c r="B571" s="120">
        <f t="shared" si="72"/>
        <v>105.20633459816656</v>
      </c>
      <c r="C571" s="371">
        <f t="shared" si="67"/>
        <v>550</v>
      </c>
      <c r="D571" s="78">
        <v>45170</v>
      </c>
      <c r="E571" s="209">
        <v>29455</v>
      </c>
      <c r="F571" s="344">
        <f t="shared" si="68"/>
        <v>5152.1612464716181</v>
      </c>
      <c r="G571" s="394">
        <f t="shared" si="69"/>
        <v>642.65454545454543</v>
      </c>
      <c r="H571" s="385">
        <f t="shared" si="65"/>
        <v>1958.6477376710432</v>
      </c>
      <c r="I571" s="386">
        <f t="shared" si="66"/>
        <v>115.89631583852328</v>
      </c>
      <c r="J571" s="393">
        <v>45</v>
      </c>
      <c r="K571" s="396">
        <f t="shared" si="70"/>
        <v>7914.3598454357307</v>
      </c>
      <c r="L571" s="210">
        <f t="shared" si="71"/>
        <v>9.4999999999999998E-3</v>
      </c>
      <c r="M571" s="211">
        <f t="shared" si="71"/>
        <v>1.8E-3</v>
      </c>
    </row>
    <row r="572" spans="1:13" ht="15" customHeight="1" x14ac:dyDescent="0.2">
      <c r="A572" s="370">
        <v>551</v>
      </c>
      <c r="B572" s="120">
        <f t="shared" si="72"/>
        <v>104.91676655175675</v>
      </c>
      <c r="C572" s="371">
        <f t="shared" si="67"/>
        <v>551</v>
      </c>
      <c r="D572" s="78">
        <v>45170</v>
      </c>
      <c r="E572" s="209">
        <v>29455</v>
      </c>
      <c r="F572" s="344">
        <f t="shared" si="68"/>
        <v>5166.3811020386802</v>
      </c>
      <c r="G572" s="394">
        <f t="shared" si="69"/>
        <v>641.48820326678765</v>
      </c>
      <c r="H572" s="385">
        <f t="shared" si="65"/>
        <v>1963.0598251932479</v>
      </c>
      <c r="I572" s="386">
        <f t="shared" si="66"/>
        <v>116.15738610610936</v>
      </c>
      <c r="J572" s="393">
        <v>45</v>
      </c>
      <c r="K572" s="396">
        <f t="shared" si="70"/>
        <v>7932.0865166048252</v>
      </c>
      <c r="L572" s="210">
        <f t="shared" si="71"/>
        <v>9.4999999999999998E-3</v>
      </c>
      <c r="M572" s="211">
        <f t="shared" si="71"/>
        <v>1.8E-3</v>
      </c>
    </row>
    <row r="573" spans="1:13" ht="15" customHeight="1" x14ac:dyDescent="0.2">
      <c r="A573" s="370">
        <v>552</v>
      </c>
      <c r="B573" s="120">
        <f t="shared" si="72"/>
        <v>104.63069030453973</v>
      </c>
      <c r="C573" s="371">
        <f t="shared" si="67"/>
        <v>552</v>
      </c>
      <c r="D573" s="78">
        <v>45170</v>
      </c>
      <c r="E573" s="209">
        <v>29455</v>
      </c>
      <c r="F573" s="344">
        <f t="shared" si="68"/>
        <v>5180.5067750421022</v>
      </c>
      <c r="G573" s="394">
        <f t="shared" si="69"/>
        <v>640.32608695652175</v>
      </c>
      <c r="H573" s="385">
        <f t="shared" si="65"/>
        <v>1967.4415073555347</v>
      </c>
      <c r="I573" s="386">
        <f t="shared" si="66"/>
        <v>116.41665723997248</v>
      </c>
      <c r="J573" s="393">
        <v>45</v>
      </c>
      <c r="K573" s="396">
        <f t="shared" si="70"/>
        <v>7949.6910265941315</v>
      </c>
      <c r="L573" s="210">
        <f t="shared" si="71"/>
        <v>9.5999999999999992E-3</v>
      </c>
      <c r="M573" s="211">
        <f t="shared" si="71"/>
        <v>1.8E-3</v>
      </c>
    </row>
    <row r="574" spans="1:13" ht="15" customHeight="1" x14ac:dyDescent="0.2">
      <c r="A574" s="370">
        <v>553</v>
      </c>
      <c r="B574" s="120">
        <f t="shared" si="72"/>
        <v>104.34804844952995</v>
      </c>
      <c r="C574" s="371">
        <f t="shared" si="67"/>
        <v>553</v>
      </c>
      <c r="D574" s="78">
        <v>45170</v>
      </c>
      <c r="E574" s="209">
        <v>29455</v>
      </c>
      <c r="F574" s="344">
        <f t="shared" si="68"/>
        <v>5194.5389305691579</v>
      </c>
      <c r="G574" s="394">
        <f t="shared" si="69"/>
        <v>639.16817359855327</v>
      </c>
      <c r="H574" s="385">
        <f t="shared" si="65"/>
        <v>1971.7930012086861</v>
      </c>
      <c r="I574" s="386">
        <f t="shared" si="66"/>
        <v>116.67414208335423</v>
      </c>
      <c r="J574" s="393">
        <v>45</v>
      </c>
      <c r="K574" s="396">
        <f t="shared" si="70"/>
        <v>7967.1742474597513</v>
      </c>
      <c r="L574" s="210">
        <f t="shared" si="71"/>
        <v>9.5999999999999992E-3</v>
      </c>
      <c r="M574" s="211">
        <f t="shared" si="71"/>
        <v>1.8E-3</v>
      </c>
    </row>
    <row r="575" spans="1:13" ht="15" customHeight="1" x14ac:dyDescent="0.2">
      <c r="A575" s="370">
        <v>554</v>
      </c>
      <c r="B575" s="120">
        <f t="shared" si="72"/>
        <v>104.06878482829909</v>
      </c>
      <c r="C575" s="371">
        <f t="shared" si="67"/>
        <v>554</v>
      </c>
      <c r="D575" s="78">
        <v>45170</v>
      </c>
      <c r="E575" s="209">
        <v>29455</v>
      </c>
      <c r="F575" s="344">
        <f t="shared" si="68"/>
        <v>5208.478228070986</v>
      </c>
      <c r="G575" s="394">
        <f t="shared" si="69"/>
        <v>638.01444043321305</v>
      </c>
      <c r="H575" s="385">
        <f t="shared" si="65"/>
        <v>1976.1145219544192</v>
      </c>
      <c r="I575" s="386">
        <f t="shared" si="66"/>
        <v>116.92985337008399</v>
      </c>
      <c r="J575" s="393">
        <v>45</v>
      </c>
      <c r="K575" s="396">
        <f t="shared" si="70"/>
        <v>7984.5370438287027</v>
      </c>
      <c r="L575" s="210">
        <f t="shared" si="71"/>
        <v>9.5999999999999992E-3</v>
      </c>
      <c r="M575" s="211">
        <f t="shared" si="71"/>
        <v>1.8E-3</v>
      </c>
    </row>
    <row r="576" spans="1:13" ht="15" customHeight="1" x14ac:dyDescent="0.2">
      <c r="A576" s="370">
        <v>555</v>
      </c>
      <c r="B576" s="120">
        <f t="shared" si="72"/>
        <v>103.79284449722302</v>
      </c>
      <c r="C576" s="371">
        <f t="shared" si="67"/>
        <v>555</v>
      </c>
      <c r="D576" s="78">
        <v>45170</v>
      </c>
      <c r="E576" s="209">
        <v>29455</v>
      </c>
      <c r="F576" s="344">
        <f t="shared" si="68"/>
        <v>5222.3253214194574</v>
      </c>
      <c r="G576" s="394">
        <f t="shared" si="69"/>
        <v>636.8648648648649</v>
      </c>
      <c r="H576" s="385">
        <f t="shared" si="65"/>
        <v>1980.4062829641007</v>
      </c>
      <c r="I576" s="386">
        <f t="shared" si="66"/>
        <v>117.18380372568645</v>
      </c>
      <c r="J576" s="393">
        <v>45</v>
      </c>
      <c r="K576" s="396">
        <f t="shared" si="70"/>
        <v>8001.7802729741097</v>
      </c>
      <c r="L576" s="210">
        <f t="shared" si="71"/>
        <v>9.5999999999999992E-3</v>
      </c>
      <c r="M576" s="211">
        <f t="shared" si="71"/>
        <v>1.8E-3</v>
      </c>
    </row>
    <row r="577" spans="1:13" ht="15" customHeight="1" x14ac:dyDescent="0.2">
      <c r="A577" s="370">
        <v>556</v>
      </c>
      <c r="B577" s="120">
        <f t="shared" si="72"/>
        <v>103.52017369482014</v>
      </c>
      <c r="C577" s="371">
        <f t="shared" si="67"/>
        <v>556</v>
      </c>
      <c r="D577" s="78">
        <v>45170</v>
      </c>
      <c r="E577" s="209">
        <v>29455</v>
      </c>
      <c r="F577" s="344">
        <f t="shared" si="68"/>
        <v>5236.0808589632634</v>
      </c>
      <c r="G577" s="394">
        <f t="shared" si="69"/>
        <v>635.7194244604317</v>
      </c>
      <c r="H577" s="385">
        <f t="shared" si="65"/>
        <v>1984.6684957972086</v>
      </c>
      <c r="I577" s="386">
        <f t="shared" si="66"/>
        <v>117.4360056684739</v>
      </c>
      <c r="J577" s="393">
        <v>45</v>
      </c>
      <c r="K577" s="396">
        <f t="shared" si="70"/>
        <v>8018.904784889377</v>
      </c>
      <c r="L577" s="210">
        <f t="shared" si="71"/>
        <v>9.7000000000000003E-3</v>
      </c>
      <c r="M577" s="211">
        <f t="shared" si="71"/>
        <v>1.8E-3</v>
      </c>
    </row>
    <row r="578" spans="1:13" ht="15" customHeight="1" x14ac:dyDescent="0.2">
      <c r="A578" s="370">
        <v>557</v>
      </c>
      <c r="B578" s="120">
        <f t="shared" si="72"/>
        <v>103.25071981013701</v>
      </c>
      <c r="C578" s="371">
        <f t="shared" si="67"/>
        <v>557</v>
      </c>
      <c r="D578" s="78">
        <v>45170</v>
      </c>
      <c r="E578" s="209">
        <v>29455</v>
      </c>
      <c r="F578" s="344">
        <f t="shared" si="68"/>
        <v>5249.7454835833814</v>
      </c>
      <c r="G578" s="394">
        <f t="shared" si="69"/>
        <v>634.57809694793536</v>
      </c>
      <c r="H578" s="385">
        <f t="shared" si="65"/>
        <v>1988.901370219585</v>
      </c>
      <c r="I578" s="386">
        <f t="shared" si="66"/>
        <v>117.68647161062634</v>
      </c>
      <c r="J578" s="393">
        <v>45</v>
      </c>
      <c r="K578" s="396">
        <f t="shared" si="70"/>
        <v>8035.9114223615288</v>
      </c>
      <c r="L578" s="210">
        <f t="shared" si="71"/>
        <v>9.7000000000000003E-3</v>
      </c>
      <c r="M578" s="211">
        <f t="shared" si="71"/>
        <v>1.8E-3</v>
      </c>
    </row>
    <row r="579" spans="1:13" ht="15" customHeight="1" x14ac:dyDescent="0.2">
      <c r="A579" s="370">
        <v>558</v>
      </c>
      <c r="B579" s="120">
        <f t="shared" si="72"/>
        <v>102.9844313521444</v>
      </c>
      <c r="C579" s="371">
        <f t="shared" si="67"/>
        <v>558</v>
      </c>
      <c r="D579" s="78">
        <v>45170</v>
      </c>
      <c r="E579" s="209">
        <v>29455</v>
      </c>
      <c r="F579" s="344">
        <f t="shared" si="68"/>
        <v>5263.3198327478394</v>
      </c>
      <c r="G579" s="394">
        <f t="shared" si="69"/>
        <v>633.4408602150537</v>
      </c>
      <c r="H579" s="385">
        <f t="shared" si="65"/>
        <v>1993.1051142214576</v>
      </c>
      <c r="I579" s="386">
        <f t="shared" si="66"/>
        <v>117.93521385925786</v>
      </c>
      <c r="J579" s="393">
        <v>45</v>
      </c>
      <c r="K579" s="396">
        <f t="shared" si="70"/>
        <v>8052.8010210436078</v>
      </c>
      <c r="L579" s="210">
        <f t="shared" si="71"/>
        <v>9.7000000000000003E-3</v>
      </c>
      <c r="M579" s="211">
        <f t="shared" si="71"/>
        <v>1.8E-3</v>
      </c>
    </row>
    <row r="580" spans="1:13" ht="15" customHeight="1" x14ac:dyDescent="0.2">
      <c r="A580" s="370">
        <v>559</v>
      </c>
      <c r="B580" s="120">
        <f t="shared" si="72"/>
        <v>102.72125792010222</v>
      </c>
      <c r="C580" s="371">
        <f t="shared" si="67"/>
        <v>559</v>
      </c>
      <c r="D580" s="78">
        <v>45170</v>
      </c>
      <c r="E580" s="209">
        <v>29455</v>
      </c>
      <c r="F580" s="344">
        <f t="shared" si="68"/>
        <v>5276.8045385659607</v>
      </c>
      <c r="G580" s="394">
        <f t="shared" si="69"/>
        <v>632.30769230769238</v>
      </c>
      <c r="H580" s="385">
        <f t="shared" si="65"/>
        <v>1997.2799340352944</v>
      </c>
      <c r="I580" s="386">
        <f t="shared" si="66"/>
        <v>118.18224461747306</v>
      </c>
      <c r="J580" s="393">
        <v>45</v>
      </c>
      <c r="K580" s="396">
        <f t="shared" si="70"/>
        <v>8069.5744095264208</v>
      </c>
      <c r="L580" s="210">
        <f t="shared" si="71"/>
        <v>9.7000000000000003E-3</v>
      </c>
      <c r="M580" s="211">
        <f t="shared" si="71"/>
        <v>1.8E-3</v>
      </c>
    </row>
    <row r="581" spans="1:13" ht="15" customHeight="1" x14ac:dyDescent="0.2">
      <c r="A581" s="372">
        <v>560</v>
      </c>
      <c r="B581" s="120">
        <f t="shared" si="72"/>
        <v>102.4611501748635</v>
      </c>
      <c r="C581" s="371">
        <f t="shared" si="67"/>
        <v>560</v>
      </c>
      <c r="D581" s="78">
        <v>45170</v>
      </c>
      <c r="E581" s="209">
        <v>29455</v>
      </c>
      <c r="F581" s="344">
        <f t="shared" si="68"/>
        <v>5290.2002278418413</v>
      </c>
      <c r="G581" s="394">
        <f t="shared" si="69"/>
        <v>631.17857142857144</v>
      </c>
      <c r="H581" s="385">
        <f t="shared" si="65"/>
        <v>2001.4260341533993</v>
      </c>
      <c r="I581" s="386">
        <f t="shared" si="66"/>
        <v>118.42757598540825</v>
      </c>
      <c r="J581" s="393">
        <v>45</v>
      </c>
      <c r="K581" s="396">
        <f t="shared" si="70"/>
        <v>8086.2324094092201</v>
      </c>
      <c r="L581" s="210">
        <f t="shared" si="71"/>
        <v>9.7999999999999997E-3</v>
      </c>
      <c r="M581" s="211">
        <f t="shared" si="71"/>
        <v>1.8E-3</v>
      </c>
    </row>
    <row r="582" spans="1:13" ht="15" customHeight="1" x14ac:dyDescent="0.2">
      <c r="A582" s="370">
        <v>561</v>
      </c>
      <c r="B582" s="120">
        <f t="shared" si="72"/>
        <v>102.20405981107861</v>
      </c>
      <c r="C582" s="371">
        <f t="shared" si="67"/>
        <v>561</v>
      </c>
      <c r="D582" s="78">
        <v>45170</v>
      </c>
      <c r="E582" s="209">
        <v>29455</v>
      </c>
      <c r="F582" s="344">
        <f t="shared" si="68"/>
        <v>5303.5075221272618</v>
      </c>
      <c r="G582" s="394">
        <f t="shared" si="69"/>
        <v>630.05347593582883</v>
      </c>
      <c r="H582" s="385">
        <f t="shared" si="65"/>
        <v>2005.5436173453245</v>
      </c>
      <c r="I582" s="386">
        <f t="shared" si="66"/>
        <v>118.67121996126181</v>
      </c>
      <c r="J582" s="393">
        <v>45</v>
      </c>
      <c r="K582" s="396">
        <f t="shared" si="70"/>
        <v>8102.7758353696772</v>
      </c>
      <c r="L582" s="210">
        <f t="shared" si="71"/>
        <v>9.7999999999999997E-3</v>
      </c>
      <c r="M582" s="211">
        <f t="shared" si="71"/>
        <v>1.8E-3</v>
      </c>
    </row>
    <row r="583" spans="1:13" ht="15" customHeight="1" x14ac:dyDescent="0.2">
      <c r="A583" s="370">
        <v>562</v>
      </c>
      <c r="B583" s="120">
        <f t="shared" si="72"/>
        <v>101.94993953026746</v>
      </c>
      <c r="C583" s="371">
        <f t="shared" si="67"/>
        <v>562</v>
      </c>
      <c r="D583" s="78">
        <v>45170</v>
      </c>
      <c r="E583" s="209">
        <v>29455</v>
      </c>
      <c r="F583" s="344">
        <f t="shared" si="68"/>
        <v>5316.7270377740269</v>
      </c>
      <c r="G583" s="394">
        <f t="shared" si="69"/>
        <v>628.93238434163698</v>
      </c>
      <c r="H583" s="385">
        <f t="shared" si="65"/>
        <v>2009.6328846750941</v>
      </c>
      <c r="I583" s="386">
        <f t="shared" si="66"/>
        <v>118.91318844231328</v>
      </c>
      <c r="J583" s="393">
        <v>45</v>
      </c>
      <c r="K583" s="396">
        <f t="shared" si="70"/>
        <v>8119.2054952330709</v>
      </c>
      <c r="L583" s="210">
        <f t="shared" si="71"/>
        <v>9.7999999999999997E-3</v>
      </c>
      <c r="M583" s="211">
        <f t="shared" si="71"/>
        <v>1.8E-3</v>
      </c>
    </row>
    <row r="584" spans="1:13" ht="15" customHeight="1" x14ac:dyDescent="0.2">
      <c r="A584" s="370">
        <v>563</v>
      </c>
      <c r="B584" s="120">
        <f t="shared" si="72"/>
        <v>101.69874301473081</v>
      </c>
      <c r="C584" s="371">
        <f t="shared" si="67"/>
        <v>563</v>
      </c>
      <c r="D584" s="78">
        <v>45170</v>
      </c>
      <c r="E584" s="209">
        <v>29455</v>
      </c>
      <c r="F584" s="344">
        <f t="shared" si="68"/>
        <v>5329.8593859855946</v>
      </c>
      <c r="G584" s="394">
        <f t="shared" si="69"/>
        <v>627.81527531083475</v>
      </c>
      <c r="H584" s="385">
        <f t="shared" si="65"/>
        <v>2013.6940355181928</v>
      </c>
      <c r="I584" s="386">
        <f t="shared" si="66"/>
        <v>119.15349322592859</v>
      </c>
      <c r="J584" s="393">
        <v>45</v>
      </c>
      <c r="K584" s="396">
        <f t="shared" si="70"/>
        <v>8135.5221900405495</v>
      </c>
      <c r="L584" s="210">
        <f t="shared" si="71"/>
        <v>9.7999999999999997E-3</v>
      </c>
      <c r="M584" s="211">
        <f t="shared" si="71"/>
        <v>1.8E-3</v>
      </c>
    </row>
    <row r="585" spans="1:13" ht="15" customHeight="1" x14ac:dyDescent="0.2">
      <c r="A585" s="370">
        <v>564</v>
      </c>
      <c r="B585" s="120">
        <f t="shared" si="72"/>
        <v>101.45042490226648</v>
      </c>
      <c r="C585" s="371">
        <f t="shared" si="67"/>
        <v>564</v>
      </c>
      <c r="D585" s="78">
        <v>45170</v>
      </c>
      <c r="E585" s="209">
        <v>29455</v>
      </c>
      <c r="F585" s="344">
        <f t="shared" si="68"/>
        <v>5342.9051728682352</v>
      </c>
      <c r="G585" s="394">
        <f t="shared" si="69"/>
        <v>626.70212765957444</v>
      </c>
      <c r="H585" s="385">
        <f t="shared" si="65"/>
        <v>2017.7272675783995</v>
      </c>
      <c r="I585" s="386">
        <f t="shared" si="66"/>
        <v>119.39214601055619</v>
      </c>
      <c r="J585" s="393">
        <v>45</v>
      </c>
      <c r="K585" s="396">
        <f t="shared" si="70"/>
        <v>8151.7267141167649</v>
      </c>
      <c r="L585" s="210">
        <f t="shared" si="71"/>
        <v>9.9000000000000008E-3</v>
      </c>
      <c r="M585" s="211">
        <f t="shared" si="71"/>
        <v>1.8E-3</v>
      </c>
    </row>
    <row r="586" spans="1:13" ht="15" customHeight="1" x14ac:dyDescent="0.2">
      <c r="A586" s="370">
        <v>565</v>
      </c>
      <c r="B586" s="120">
        <f t="shared" si="72"/>
        <v>101.20494076166526</v>
      </c>
      <c r="C586" s="371">
        <f t="shared" si="67"/>
        <v>565</v>
      </c>
      <c r="D586" s="78">
        <v>45170</v>
      </c>
      <c r="E586" s="209">
        <v>29455</v>
      </c>
      <c r="F586" s="344">
        <f t="shared" si="68"/>
        <v>5355.864999481485</v>
      </c>
      <c r="G586" s="394">
        <f t="shared" si="69"/>
        <v>625.59292035398232</v>
      </c>
      <c r="H586" s="385">
        <f t="shared" si="65"/>
        <v>2021.7327769043879</v>
      </c>
      <c r="I586" s="386">
        <f t="shared" si="66"/>
        <v>119.62915839670936</v>
      </c>
      <c r="J586" s="393">
        <v>45</v>
      </c>
      <c r="K586" s="396">
        <f t="shared" si="70"/>
        <v>8167.8198551365649</v>
      </c>
      <c r="L586" s="210">
        <f t="shared" si="71"/>
        <v>9.9000000000000008E-3</v>
      </c>
      <c r="M586" s="211">
        <f t="shared" si="71"/>
        <v>1.8E-3</v>
      </c>
    </row>
    <row r="587" spans="1:13" ht="15" customHeight="1" x14ac:dyDescent="0.2">
      <c r="A587" s="370">
        <v>566</v>
      </c>
      <c r="B587" s="120">
        <f t="shared" si="72"/>
        <v>100.96224706895651</v>
      </c>
      <c r="C587" s="371">
        <f t="shared" si="67"/>
        <v>566</v>
      </c>
      <c r="D587" s="78">
        <v>45170</v>
      </c>
      <c r="E587" s="209">
        <v>29455</v>
      </c>
      <c r="F587" s="344">
        <f t="shared" si="68"/>
        <v>5368.7394618880708</v>
      </c>
      <c r="G587" s="394">
        <f t="shared" si="69"/>
        <v>624.48763250883394</v>
      </c>
      <c r="H587" s="385">
        <f t="shared" si="65"/>
        <v>2025.7107579061537</v>
      </c>
      <c r="I587" s="386">
        <f t="shared" si="66"/>
        <v>119.8645418879381</v>
      </c>
      <c r="J587" s="393">
        <v>45</v>
      </c>
      <c r="K587" s="396">
        <f t="shared" si="70"/>
        <v>8183.8023941909969</v>
      </c>
      <c r="L587" s="210">
        <f t="shared" si="71"/>
        <v>9.9000000000000008E-3</v>
      </c>
      <c r="M587" s="211">
        <f t="shared" si="71"/>
        <v>1.8E-3</v>
      </c>
    </row>
    <row r="588" spans="1:13" ht="15" customHeight="1" x14ac:dyDescent="0.2">
      <c r="A588" s="370">
        <v>567</v>
      </c>
      <c r="B588" s="120">
        <f t="shared" si="72"/>
        <v>100.72230118437645</v>
      </c>
      <c r="C588" s="371">
        <f t="shared" si="67"/>
        <v>567</v>
      </c>
      <c r="D588" s="78">
        <v>45170</v>
      </c>
      <c r="E588" s="209">
        <v>29455</v>
      </c>
      <c r="F588" s="344">
        <f t="shared" si="68"/>
        <v>5381.5291512032945</v>
      </c>
      <c r="G588" s="394">
        <f t="shared" si="69"/>
        <v>623.38624338624334</v>
      </c>
      <c r="H588" s="385">
        <f t="shared" si="65"/>
        <v>2029.6614033712635</v>
      </c>
      <c r="I588" s="386">
        <f t="shared" si="66"/>
        <v>120.09830789179075</v>
      </c>
      <c r="J588" s="393">
        <v>45</v>
      </c>
      <c r="K588" s="396">
        <f t="shared" si="70"/>
        <v>8199.6751058525915</v>
      </c>
      <c r="L588" s="210">
        <f t="shared" si="71"/>
        <v>9.9000000000000008E-3</v>
      </c>
      <c r="M588" s="211">
        <f t="shared" si="71"/>
        <v>1.8E-3</v>
      </c>
    </row>
    <row r="589" spans="1:13" ht="15" customHeight="1" x14ac:dyDescent="0.2">
      <c r="A589" s="370">
        <v>568</v>
      </c>
      <c r="B589" s="120">
        <f t="shared" si="72"/>
        <v>100.48506133003626</v>
      </c>
      <c r="C589" s="371">
        <f t="shared" si="67"/>
        <v>568</v>
      </c>
      <c r="D589" s="78">
        <v>45170</v>
      </c>
      <c r="E589" s="209">
        <v>29455</v>
      </c>
      <c r="F589" s="344">
        <f t="shared" si="68"/>
        <v>5394.234653643759</v>
      </c>
      <c r="G589" s="394">
        <f t="shared" si="69"/>
        <v>622.28873239436621</v>
      </c>
      <c r="H589" s="385">
        <f t="shared" si="65"/>
        <v>2033.5849044808861</v>
      </c>
      <c r="I589" s="386">
        <f t="shared" si="66"/>
        <v>120.3304677207625</v>
      </c>
      <c r="J589" s="393">
        <v>45</v>
      </c>
      <c r="K589" s="396">
        <f t="shared" si="70"/>
        <v>8215.4387582397721</v>
      </c>
      <c r="L589" s="210">
        <f t="shared" si="71"/>
        <v>0.01</v>
      </c>
      <c r="M589" s="211">
        <f t="shared" si="71"/>
        <v>1.8E-3</v>
      </c>
    </row>
    <row r="590" spans="1:13" ht="15" customHeight="1" x14ac:dyDescent="0.2">
      <c r="A590" s="370">
        <v>569</v>
      </c>
      <c r="B590" s="120">
        <f t="shared" si="72"/>
        <v>100.25048656826276</v>
      </c>
      <c r="C590" s="371">
        <f t="shared" si="67"/>
        <v>569</v>
      </c>
      <c r="D590" s="78">
        <v>45170</v>
      </c>
      <c r="E590" s="209">
        <v>29455</v>
      </c>
      <c r="F590" s="344">
        <f t="shared" si="68"/>
        <v>5406.8565505755732</v>
      </c>
      <c r="G590" s="394">
        <f t="shared" si="69"/>
        <v>621.19507908611592</v>
      </c>
      <c r="H590" s="385">
        <f t="shared" si="65"/>
        <v>2037.4814508256507</v>
      </c>
      <c r="I590" s="386">
        <f t="shared" si="66"/>
        <v>120.56103259323378</v>
      </c>
      <c r="J590" s="393">
        <v>45</v>
      </c>
      <c r="K590" s="396">
        <f t="shared" si="70"/>
        <v>8231.0941130805732</v>
      </c>
      <c r="L590" s="210">
        <f t="shared" si="71"/>
        <v>0.01</v>
      </c>
      <c r="M590" s="211">
        <f t="shared" si="71"/>
        <v>1.8E-3</v>
      </c>
    </row>
    <row r="591" spans="1:13" ht="15" customHeight="1" x14ac:dyDescent="0.2">
      <c r="A591" s="372">
        <v>570</v>
      </c>
      <c r="B591" s="120">
        <f t="shared" si="72"/>
        <v>100.01853678058757</v>
      </c>
      <c r="C591" s="371">
        <f t="shared" si="67"/>
        <v>570</v>
      </c>
      <c r="D591" s="78">
        <v>45170</v>
      </c>
      <c r="E591" s="209">
        <v>29455</v>
      </c>
      <c r="F591" s="344">
        <f t="shared" si="68"/>
        <v>5419.3954185620878</v>
      </c>
      <c r="G591" s="394">
        <f t="shared" si="69"/>
        <v>620.10526315789468</v>
      </c>
      <c r="H591" s="385">
        <f t="shared" si="65"/>
        <v>2041.3512304213541</v>
      </c>
      <c r="I591" s="386">
        <f t="shared" si="66"/>
        <v>120.79001363439966</v>
      </c>
      <c r="J591" s="393">
        <v>45</v>
      </c>
      <c r="K591" s="396">
        <f t="shared" si="70"/>
        <v>8246.641925775737</v>
      </c>
      <c r="L591" s="210">
        <f t="shared" si="71"/>
        <v>0.01</v>
      </c>
      <c r="M591" s="211">
        <f t="shared" si="71"/>
        <v>1.8E-3</v>
      </c>
    </row>
    <row r="592" spans="1:13" ht="15" customHeight="1" x14ac:dyDescent="0.2">
      <c r="A592" s="370">
        <v>571</v>
      </c>
      <c r="B592" s="120">
        <f t="shared" si="72"/>
        <v>99.789172647366414</v>
      </c>
      <c r="C592" s="371">
        <f t="shared" si="67"/>
        <v>571</v>
      </c>
      <c r="D592" s="78">
        <v>45170</v>
      </c>
      <c r="E592" s="209">
        <v>29455</v>
      </c>
      <c r="F592" s="344">
        <f t="shared" si="68"/>
        <v>5431.8518294109253</v>
      </c>
      <c r="G592" s="394">
        <f t="shared" si="69"/>
        <v>619.01926444833623</v>
      </c>
      <c r="H592" s="385">
        <f t="shared" si="65"/>
        <v>2045.1944297244302</v>
      </c>
      <c r="I592" s="386">
        <f t="shared" si="66"/>
        <v>121.01742187718523</v>
      </c>
      <c r="J592" s="393">
        <v>45</v>
      </c>
      <c r="K592" s="396">
        <f t="shared" si="70"/>
        <v>8262.0829454608756</v>
      </c>
      <c r="L592" s="210">
        <f t="shared" si="71"/>
        <v>0.01</v>
      </c>
      <c r="M592" s="211">
        <f t="shared" si="71"/>
        <v>1.8E-3</v>
      </c>
    </row>
    <row r="593" spans="1:13" ht="15" customHeight="1" x14ac:dyDescent="0.2">
      <c r="A593" s="370">
        <v>572</v>
      </c>
      <c r="B593" s="120">
        <f t="shared" si="72"/>
        <v>99.562355628001029</v>
      </c>
      <c r="C593" s="371">
        <f t="shared" si="67"/>
        <v>572</v>
      </c>
      <c r="D593" s="78">
        <v>45170</v>
      </c>
      <c r="E593" s="209">
        <v>29455</v>
      </c>
      <c r="F593" s="344">
        <f t="shared" si="68"/>
        <v>5444.2263502206251</v>
      </c>
      <c r="G593" s="394">
        <f t="shared" si="69"/>
        <v>617.93706293706293</v>
      </c>
      <c r="H593" s="385">
        <f t="shared" si="65"/>
        <v>2049.0112336472985</v>
      </c>
      <c r="I593" s="386">
        <f t="shared" si="66"/>
        <v>121.24326826315377</v>
      </c>
      <c r="J593" s="393">
        <v>45</v>
      </c>
      <c r="K593" s="396">
        <f t="shared" si="70"/>
        <v>8277.4179150681412</v>
      </c>
      <c r="L593" s="210">
        <f t="shared" si="71"/>
        <v>0.01</v>
      </c>
      <c r="M593" s="211">
        <f t="shared" si="71"/>
        <v>1.6999999999999999E-3</v>
      </c>
    </row>
    <row r="594" spans="1:13" ht="15" customHeight="1" x14ac:dyDescent="0.2">
      <c r="A594" s="370">
        <v>573</v>
      </c>
      <c r="B594" s="120">
        <f t="shared" si="72"/>
        <v>99.338047941747362</v>
      </c>
      <c r="C594" s="371">
        <f t="shared" si="67"/>
        <v>573</v>
      </c>
      <c r="D594" s="78">
        <v>45170</v>
      </c>
      <c r="E594" s="209">
        <v>29455</v>
      </c>
      <c r="F594" s="344">
        <f t="shared" si="68"/>
        <v>5456.5195434266707</v>
      </c>
      <c r="G594" s="394">
        <f t="shared" si="69"/>
        <v>616.85863874345546</v>
      </c>
      <c r="H594" s="385">
        <f t="shared" si="65"/>
        <v>2052.8018255735024</v>
      </c>
      <c r="I594" s="386">
        <f t="shared" si="66"/>
        <v>121.46756364340251</v>
      </c>
      <c r="J594" s="393">
        <v>45</v>
      </c>
      <c r="K594" s="396">
        <f t="shared" si="70"/>
        <v>8292.6475713870313</v>
      </c>
      <c r="L594" s="210">
        <f t="shared" si="71"/>
        <v>1.01E-2</v>
      </c>
      <c r="M594" s="211">
        <f t="shared" si="71"/>
        <v>1.6999999999999999E-3</v>
      </c>
    </row>
    <row r="595" spans="1:13" ht="15" customHeight="1" x14ac:dyDescent="0.2">
      <c r="A595" s="370">
        <v>574</v>
      </c>
      <c r="B595" s="120">
        <f t="shared" si="72"/>
        <v>99.116212549089013</v>
      </c>
      <c r="C595" s="371">
        <f t="shared" si="67"/>
        <v>574</v>
      </c>
      <c r="D595" s="78">
        <v>45170</v>
      </c>
      <c r="E595" s="209">
        <v>29455</v>
      </c>
      <c r="F595" s="344">
        <f t="shared" si="68"/>
        <v>5468.7319668469509</v>
      </c>
      <c r="G595" s="394">
        <f t="shared" si="69"/>
        <v>615.78397212543553</v>
      </c>
      <c r="H595" s="385">
        <f t="shared" si="65"/>
        <v>2056.5663873726667</v>
      </c>
      <c r="I595" s="386">
        <f t="shared" si="66"/>
        <v>121.69031877944774</v>
      </c>
      <c r="J595" s="393">
        <v>45</v>
      </c>
      <c r="K595" s="396">
        <f t="shared" si="70"/>
        <v>8307.7726451244998</v>
      </c>
      <c r="L595" s="210">
        <f t="shared" si="71"/>
        <v>1.01E-2</v>
      </c>
      <c r="M595" s="211">
        <f t="shared" si="71"/>
        <v>1.6999999999999999E-3</v>
      </c>
    </row>
    <row r="596" spans="1:13" ht="15" customHeight="1" x14ac:dyDescent="0.2">
      <c r="A596" s="370">
        <v>575</v>
      </c>
      <c r="B596" s="120">
        <f t="shared" si="72"/>
        <v>98.896813133652486</v>
      </c>
      <c r="C596" s="371">
        <f t="shared" si="67"/>
        <v>575</v>
      </c>
      <c r="D596" s="78">
        <v>45170</v>
      </c>
      <c r="E596" s="209">
        <v>29455</v>
      </c>
      <c r="F596" s="344">
        <f t="shared" si="68"/>
        <v>5480.8641737269008</v>
      </c>
      <c r="G596" s="394">
        <f t="shared" si="69"/>
        <v>614.71304347826094</v>
      </c>
      <c r="H596" s="385">
        <f t="shared" si="65"/>
        <v>2060.3050994153446</v>
      </c>
      <c r="I596" s="386">
        <f t="shared" si="66"/>
        <v>121.91154434410325</v>
      </c>
      <c r="J596" s="393">
        <v>45</v>
      </c>
      <c r="K596" s="396">
        <f t="shared" si="70"/>
        <v>8322.7938609646098</v>
      </c>
      <c r="L596" s="210">
        <f t="shared" si="71"/>
        <v>1.01E-2</v>
      </c>
      <c r="M596" s="211">
        <f t="shared" si="71"/>
        <v>1.6999999999999999E-3</v>
      </c>
    </row>
    <row r="597" spans="1:13" ht="15" customHeight="1" x14ac:dyDescent="0.2">
      <c r="A597" s="370">
        <v>576</v>
      </c>
      <c r="B597" s="120">
        <f t="shared" si="72"/>
        <v>98.679814084654211</v>
      </c>
      <c r="C597" s="371">
        <f t="shared" si="67"/>
        <v>576</v>
      </c>
      <c r="D597" s="78">
        <v>45170</v>
      </c>
      <c r="E597" s="209">
        <v>29455</v>
      </c>
      <c r="F597" s="344">
        <f t="shared" si="68"/>
        <v>5492.9167127838473</v>
      </c>
      <c r="G597" s="394">
        <f t="shared" si="69"/>
        <v>613.64583333333326</v>
      </c>
      <c r="H597" s="385">
        <f t="shared" si="65"/>
        <v>2064.0181405876069</v>
      </c>
      <c r="I597" s="386">
        <f t="shared" si="66"/>
        <v>122.13125092234361</v>
      </c>
      <c r="J597" s="393">
        <v>45</v>
      </c>
      <c r="K597" s="396">
        <f t="shared" si="70"/>
        <v>8337.7119376271312</v>
      </c>
      <c r="L597" s="210">
        <f t="shared" si="71"/>
        <v>1.01E-2</v>
      </c>
      <c r="M597" s="211">
        <f t="shared" si="71"/>
        <v>1.6999999999999999E-3</v>
      </c>
    </row>
    <row r="598" spans="1:13" ht="15" customHeight="1" x14ac:dyDescent="0.2">
      <c r="A598" s="370">
        <v>577</v>
      </c>
      <c r="B598" s="120">
        <f t="shared" si="72"/>
        <v>98.465180479852023</v>
      </c>
      <c r="C598" s="371">
        <f t="shared" si="67"/>
        <v>577</v>
      </c>
      <c r="D598" s="78">
        <v>45170</v>
      </c>
      <c r="E598" s="209">
        <v>29455</v>
      </c>
      <c r="F598" s="344">
        <f t="shared" si="68"/>
        <v>5504.8901282510978</v>
      </c>
      <c r="G598" s="394">
        <f t="shared" si="69"/>
        <v>612.58232235701894</v>
      </c>
      <c r="H598" s="385">
        <f t="shared" ref="H598:H661" si="73">SUM(F598:G598)*33.8%</f>
        <v>2067.7056883055434</v>
      </c>
      <c r="I598" s="386">
        <f t="shared" ref="I598:I661" si="74">SUM(F598:G598)*2%</f>
        <v>122.34944901216234</v>
      </c>
      <c r="J598" s="393">
        <v>45</v>
      </c>
      <c r="K598" s="396">
        <f t="shared" si="70"/>
        <v>8352.5275879258224</v>
      </c>
      <c r="L598" s="210">
        <f t="shared" si="71"/>
        <v>1.0200000000000001E-2</v>
      </c>
      <c r="M598" s="211">
        <f t="shared" si="71"/>
        <v>1.6999999999999999E-3</v>
      </c>
    </row>
    <row r="599" spans="1:13" ht="15" customHeight="1" x14ac:dyDescent="0.2">
      <c r="A599" s="370">
        <v>578</v>
      </c>
      <c r="B599" s="120">
        <f t="shared" si="72"/>
        <v>98.252878068991095</v>
      </c>
      <c r="C599" s="371">
        <f t="shared" ref="C599:C662" si="75">A599/1</f>
        <v>578</v>
      </c>
      <c r="D599" s="78">
        <v>45170</v>
      </c>
      <c r="E599" s="209">
        <v>29455</v>
      </c>
      <c r="F599" s="344">
        <f t="shared" ref="F599:F662" si="76">12*(1/B599*D599)</f>
        <v>5516.7849599213878</v>
      </c>
      <c r="G599" s="394">
        <f t="shared" ref="G599:G662" si="77">12*(1/C599*E599)</f>
        <v>611.52249134948102</v>
      </c>
      <c r="H599" s="385">
        <f t="shared" si="73"/>
        <v>2071.3679185295537</v>
      </c>
      <c r="I599" s="386">
        <f t="shared" si="74"/>
        <v>122.56614902541739</v>
      </c>
      <c r="J599" s="393">
        <v>45</v>
      </c>
      <c r="K599" s="396">
        <f t="shared" ref="K599:K662" si="78">SUM(F599:J599)</f>
        <v>8367.2415188258401</v>
      </c>
      <c r="L599" s="210">
        <f t="shared" ref="L599:M662" si="79">ROUND(1/B599,4)</f>
        <v>1.0200000000000001E-2</v>
      </c>
      <c r="M599" s="211">
        <f t="shared" si="79"/>
        <v>1.6999999999999999E-3</v>
      </c>
    </row>
    <row r="600" spans="1:13" ht="15" customHeight="1" x14ac:dyDescent="0.2">
      <c r="A600" s="370">
        <v>579</v>
      </c>
      <c r="B600" s="120">
        <f t="shared" si="72"/>
        <v>98.042873257723869</v>
      </c>
      <c r="C600" s="371">
        <f t="shared" si="75"/>
        <v>579</v>
      </c>
      <c r="D600" s="78">
        <v>45170</v>
      </c>
      <c r="E600" s="209">
        <v>29455</v>
      </c>
      <c r="F600" s="344">
        <f t="shared" si="76"/>
        <v>5528.6017431899136</v>
      </c>
      <c r="G600" s="394">
        <f t="shared" si="77"/>
        <v>610.46632124352323</v>
      </c>
      <c r="H600" s="385">
        <f t="shared" si="73"/>
        <v>2075.0050057785015</v>
      </c>
      <c r="I600" s="386">
        <f t="shared" si="74"/>
        <v>122.78136128866875</v>
      </c>
      <c r="J600" s="393">
        <v>45</v>
      </c>
      <c r="K600" s="396">
        <f t="shared" si="78"/>
        <v>8381.8544315006075</v>
      </c>
      <c r="L600" s="210">
        <f t="shared" si="79"/>
        <v>1.0200000000000001E-2</v>
      </c>
      <c r="M600" s="211">
        <f t="shared" si="79"/>
        <v>1.6999999999999999E-3</v>
      </c>
    </row>
    <row r="601" spans="1:13" ht="15" customHeight="1" x14ac:dyDescent="0.2">
      <c r="A601" s="372">
        <v>580</v>
      </c>
      <c r="B601" s="120">
        <f t="shared" si="72"/>
        <v>97.835133091990954</v>
      </c>
      <c r="C601" s="371">
        <f t="shared" si="75"/>
        <v>580</v>
      </c>
      <c r="D601" s="78">
        <v>45170</v>
      </c>
      <c r="E601" s="209">
        <v>29455</v>
      </c>
      <c r="F601" s="344">
        <f t="shared" si="76"/>
        <v>5540.3410090967909</v>
      </c>
      <c r="G601" s="394">
        <f t="shared" si="77"/>
        <v>609.41379310344826</v>
      </c>
      <c r="H601" s="385">
        <f t="shared" si="73"/>
        <v>2078.6171231436806</v>
      </c>
      <c r="I601" s="386">
        <f t="shared" si="74"/>
        <v>122.99509604400478</v>
      </c>
      <c r="J601" s="393">
        <v>45</v>
      </c>
      <c r="K601" s="396">
        <f t="shared" si="78"/>
        <v>8396.367021387925</v>
      </c>
      <c r="L601" s="210">
        <f t="shared" si="79"/>
        <v>1.0200000000000001E-2</v>
      </c>
      <c r="M601" s="211">
        <f t="shared" si="79"/>
        <v>1.6999999999999999E-3</v>
      </c>
    </row>
    <row r="602" spans="1:13" ht="15" customHeight="1" x14ac:dyDescent="0.2">
      <c r="A602" s="370">
        <v>581</v>
      </c>
      <c r="B602" s="120">
        <f t="shared" si="72"/>
        <v>97.629625242843943</v>
      </c>
      <c r="C602" s="371">
        <f t="shared" si="75"/>
        <v>581</v>
      </c>
      <c r="D602" s="78">
        <v>45170</v>
      </c>
      <c r="E602" s="209">
        <v>29455</v>
      </c>
      <c r="F602" s="344">
        <f t="shared" si="76"/>
        <v>5552.0032843691624</v>
      </c>
      <c r="G602" s="394">
        <f t="shared" si="77"/>
        <v>608.36488812392429</v>
      </c>
      <c r="H602" s="385">
        <f t="shared" si="73"/>
        <v>2082.2044423026632</v>
      </c>
      <c r="I602" s="386">
        <f t="shared" si="74"/>
        <v>123.20736344986173</v>
      </c>
      <c r="J602" s="393">
        <v>45</v>
      </c>
      <c r="K602" s="396">
        <f t="shared" si="78"/>
        <v>8410.7799782456113</v>
      </c>
      <c r="L602" s="210">
        <f t="shared" si="79"/>
        <v>1.0200000000000001E-2</v>
      </c>
      <c r="M602" s="211">
        <f t="shared" si="79"/>
        <v>1.6999999999999999E-3</v>
      </c>
    </row>
    <row r="603" spans="1:13" ht="15" customHeight="1" x14ac:dyDescent="0.2">
      <c r="A603" s="370">
        <v>582</v>
      </c>
      <c r="B603" s="120">
        <f t="shared" si="72"/>
        <v>97.42631799169942</v>
      </c>
      <c r="C603" s="371">
        <f t="shared" si="75"/>
        <v>582</v>
      </c>
      <c r="D603" s="78">
        <v>45170</v>
      </c>
      <c r="E603" s="209">
        <v>29455</v>
      </c>
      <c r="F603" s="344">
        <f t="shared" si="76"/>
        <v>5563.5890914627507</v>
      </c>
      <c r="G603" s="394">
        <f t="shared" si="77"/>
        <v>607.31958762886597</v>
      </c>
      <c r="H603" s="385">
        <f t="shared" si="73"/>
        <v>2085.7671335329665</v>
      </c>
      <c r="I603" s="386">
        <f t="shared" si="74"/>
        <v>123.41817358183235</v>
      </c>
      <c r="J603" s="393">
        <v>45</v>
      </c>
      <c r="K603" s="396">
        <f t="shared" si="78"/>
        <v>8425.093986206417</v>
      </c>
      <c r="L603" s="210">
        <f t="shared" si="79"/>
        <v>1.03E-2</v>
      </c>
      <c r="M603" s="211">
        <f t="shared" si="79"/>
        <v>1.6999999999999999E-3</v>
      </c>
    </row>
    <row r="604" spans="1:13" ht="15" customHeight="1" x14ac:dyDescent="0.2">
      <c r="A604" s="370">
        <v>583</v>
      </c>
      <c r="B604" s="120">
        <f t="shared" si="72"/>
        <v>97.225180216010116</v>
      </c>
      <c r="C604" s="371">
        <f t="shared" si="75"/>
        <v>583</v>
      </c>
      <c r="D604" s="78">
        <v>45170</v>
      </c>
      <c r="E604" s="209">
        <v>29455</v>
      </c>
      <c r="F604" s="344">
        <f t="shared" si="76"/>
        <v>5575.0989486028438</v>
      </c>
      <c r="G604" s="394">
        <f t="shared" si="77"/>
        <v>606.27787307032588</v>
      </c>
      <c r="H604" s="385">
        <f t="shared" si="73"/>
        <v>2089.3053657255309</v>
      </c>
      <c r="I604" s="386">
        <f t="shared" si="74"/>
        <v>123.62753643346339</v>
      </c>
      <c r="J604" s="393">
        <v>45</v>
      </c>
      <c r="K604" s="396">
        <f t="shared" si="78"/>
        <v>8439.3097238321643</v>
      </c>
      <c r="L604" s="210">
        <f t="shared" si="79"/>
        <v>1.03E-2</v>
      </c>
      <c r="M604" s="211">
        <f t="shared" si="79"/>
        <v>1.6999999999999999E-3</v>
      </c>
    </row>
    <row r="605" spans="1:13" ht="15" customHeight="1" x14ac:dyDescent="0.2">
      <c r="A605" s="370">
        <v>584</v>
      </c>
      <c r="B605" s="120">
        <f t="shared" si="72"/>
        <v>97.026181375332328</v>
      </c>
      <c r="C605" s="371">
        <f t="shared" si="75"/>
        <v>584</v>
      </c>
      <c r="D605" s="78">
        <v>45170</v>
      </c>
      <c r="E605" s="209">
        <v>29455</v>
      </c>
      <c r="F605" s="344">
        <f t="shared" si="76"/>
        <v>5586.5333698251343</v>
      </c>
      <c r="G605" s="394">
        <f t="shared" si="77"/>
        <v>605.23972602739718</v>
      </c>
      <c r="H605" s="385">
        <f t="shared" si="73"/>
        <v>2092.8193063981557</v>
      </c>
      <c r="I605" s="386">
        <f t="shared" si="74"/>
        <v>123.83546191705064</v>
      </c>
      <c r="J605" s="393">
        <v>45</v>
      </c>
      <c r="K605" s="396">
        <f t="shared" si="78"/>
        <v>8453.4278641677392</v>
      </c>
      <c r="L605" s="210">
        <f t="shared" si="79"/>
        <v>1.03E-2</v>
      </c>
      <c r="M605" s="211">
        <f t="shared" si="79"/>
        <v>1.6999999999999999E-3</v>
      </c>
    </row>
    <row r="606" spans="1:13" ht="15" customHeight="1" x14ac:dyDescent="0.2">
      <c r="A606" s="370">
        <v>585</v>
      </c>
      <c r="B606" s="120">
        <f t="shared" si="72"/>
        <v>96.82929149778883</v>
      </c>
      <c r="C606" s="371">
        <f t="shared" si="75"/>
        <v>585</v>
      </c>
      <c r="D606" s="78">
        <v>45170</v>
      </c>
      <c r="E606" s="209">
        <v>29455</v>
      </c>
      <c r="F606" s="344">
        <f t="shared" si="76"/>
        <v>5597.8928650157259</v>
      </c>
      <c r="G606" s="394">
        <f t="shared" si="77"/>
        <v>604.20512820512818</v>
      </c>
      <c r="H606" s="385">
        <f t="shared" si="73"/>
        <v>2096.3091217086485</v>
      </c>
      <c r="I606" s="386">
        <f t="shared" si="74"/>
        <v>124.04195986441708</v>
      </c>
      <c r="J606" s="393">
        <v>45</v>
      </c>
      <c r="K606" s="396">
        <f t="shared" si="78"/>
        <v>8467.449074793918</v>
      </c>
      <c r="L606" s="210">
        <f t="shared" si="79"/>
        <v>1.03E-2</v>
      </c>
      <c r="M606" s="211">
        <f t="shared" si="79"/>
        <v>1.6999999999999999E-3</v>
      </c>
    </row>
    <row r="607" spans="1:13" ht="15" customHeight="1" x14ac:dyDescent="0.2">
      <c r="A607" s="370">
        <v>586</v>
      </c>
      <c r="B607" s="120">
        <f t="shared" si="72"/>
        <v>96.634481166903683</v>
      </c>
      <c r="C607" s="371">
        <f t="shared" si="75"/>
        <v>586</v>
      </c>
      <c r="D607" s="78">
        <v>45170</v>
      </c>
      <c r="E607" s="209">
        <v>29455</v>
      </c>
      <c r="F607" s="344">
        <f t="shared" si="76"/>
        <v>5609.1779399509323</v>
      </c>
      <c r="G607" s="394">
        <f t="shared" si="77"/>
        <v>603.17406143344704</v>
      </c>
      <c r="H607" s="385">
        <f t="shared" si="73"/>
        <v>2099.7749764679197</v>
      </c>
      <c r="I607" s="386">
        <f t="shared" si="74"/>
        <v>124.24704002768759</v>
      </c>
      <c r="J607" s="393">
        <v>45</v>
      </c>
      <c r="K607" s="396">
        <f t="shared" si="78"/>
        <v>8481.3740178799853</v>
      </c>
      <c r="L607" s="210">
        <f t="shared" si="79"/>
        <v>1.03E-2</v>
      </c>
      <c r="M607" s="211">
        <f t="shared" si="79"/>
        <v>1.6999999999999999E-3</v>
      </c>
    </row>
    <row r="608" spans="1:13" ht="15" customHeight="1" x14ac:dyDescent="0.2">
      <c r="A608" s="370">
        <v>587</v>
      </c>
      <c r="B608" s="120">
        <f t="shared" si="72"/>
        <v>96.441721508801052</v>
      </c>
      <c r="C608" s="371">
        <f t="shared" si="75"/>
        <v>587</v>
      </c>
      <c r="D608" s="78">
        <v>45170</v>
      </c>
      <c r="E608" s="209">
        <v>29455</v>
      </c>
      <c r="F608" s="344">
        <f t="shared" si="76"/>
        <v>5620.3890963366375</v>
      </c>
      <c r="G608" s="394">
        <f t="shared" si="77"/>
        <v>602.14650766609884</v>
      </c>
      <c r="H608" s="385">
        <f t="shared" si="73"/>
        <v>2103.2170341529245</v>
      </c>
      <c r="I608" s="386">
        <f t="shared" si="74"/>
        <v>124.45071208005473</v>
      </c>
      <c r="J608" s="393">
        <v>45</v>
      </c>
      <c r="K608" s="396">
        <f t="shared" si="78"/>
        <v>8495.2033502357153</v>
      </c>
      <c r="L608" s="210">
        <f t="shared" si="79"/>
        <v>1.04E-2</v>
      </c>
      <c r="M608" s="211">
        <f t="shared" si="79"/>
        <v>1.6999999999999999E-3</v>
      </c>
    </row>
    <row r="609" spans="1:13" ht="15" customHeight="1" x14ac:dyDescent="0.2">
      <c r="A609" s="370">
        <v>588</v>
      </c>
      <c r="B609" s="120">
        <f t="shared" si="72"/>
        <v>96.250984179760096</v>
      </c>
      <c r="C609" s="371">
        <f t="shared" si="75"/>
        <v>588</v>
      </c>
      <c r="D609" s="78">
        <v>45170</v>
      </c>
      <c r="E609" s="209">
        <v>29455</v>
      </c>
      <c r="F609" s="344">
        <f t="shared" si="76"/>
        <v>5631.5268318469989</v>
      </c>
      <c r="G609" s="394">
        <f t="shared" si="77"/>
        <v>601.12244897959181</v>
      </c>
      <c r="H609" s="385">
        <f t="shared" si="73"/>
        <v>2106.6354569193873</v>
      </c>
      <c r="I609" s="386">
        <f t="shared" si="74"/>
        <v>124.65298561653181</v>
      </c>
      <c r="J609" s="393">
        <v>45</v>
      </c>
      <c r="K609" s="396">
        <f t="shared" si="78"/>
        <v>8508.9377233625091</v>
      </c>
      <c r="L609" s="210">
        <f t="shared" si="79"/>
        <v>1.04E-2</v>
      </c>
      <c r="M609" s="211">
        <f t="shared" si="79"/>
        <v>1.6999999999999999E-3</v>
      </c>
    </row>
    <row r="610" spans="1:13" ht="15" customHeight="1" x14ac:dyDescent="0.2">
      <c r="A610" s="370">
        <v>589</v>
      </c>
      <c r="B610" s="120">
        <f t="shared" si="72"/>
        <v>96.062241354105979</v>
      </c>
      <c r="C610" s="371">
        <f t="shared" si="75"/>
        <v>589</v>
      </c>
      <c r="D610" s="78">
        <v>45170</v>
      </c>
      <c r="E610" s="209">
        <v>29455</v>
      </c>
      <c r="F610" s="344">
        <f t="shared" si="76"/>
        <v>5642.591640163012</v>
      </c>
      <c r="G610" s="394">
        <f t="shared" si="77"/>
        <v>600.10186757215615</v>
      </c>
      <c r="H610" s="385">
        <f t="shared" si="73"/>
        <v>2110.0304056144864</v>
      </c>
      <c r="I610" s="386">
        <f t="shared" si="74"/>
        <v>124.85387015470337</v>
      </c>
      <c r="J610" s="393">
        <v>45</v>
      </c>
      <c r="K610" s="396">
        <f t="shared" si="78"/>
        <v>8522.5777835043591</v>
      </c>
      <c r="L610" s="210">
        <f t="shared" si="79"/>
        <v>1.04E-2</v>
      </c>
      <c r="M610" s="211">
        <f t="shared" si="79"/>
        <v>1.6999999999999999E-3</v>
      </c>
    </row>
    <row r="611" spans="1:13" ht="15" customHeight="1" x14ac:dyDescent="0.2">
      <c r="A611" s="372">
        <v>590</v>
      </c>
      <c r="B611" s="120">
        <f t="shared" si="72"/>
        <v>95.875465712435073</v>
      </c>
      <c r="C611" s="371">
        <f t="shared" si="75"/>
        <v>590</v>
      </c>
      <c r="D611" s="78">
        <v>45170</v>
      </c>
      <c r="E611" s="209">
        <v>29455</v>
      </c>
      <c r="F611" s="344">
        <f t="shared" si="76"/>
        <v>5653.5840110104127</v>
      </c>
      <c r="G611" s="394">
        <f t="shared" si="77"/>
        <v>599.08474576271192</v>
      </c>
      <c r="H611" s="385">
        <f t="shared" si="73"/>
        <v>2113.4020397893159</v>
      </c>
      <c r="I611" s="386">
        <f t="shared" si="74"/>
        <v>125.05337513546249</v>
      </c>
      <c r="J611" s="393">
        <v>45</v>
      </c>
      <c r="K611" s="396">
        <f t="shared" si="78"/>
        <v>8536.1241716979039</v>
      </c>
      <c r="L611" s="210">
        <f t="shared" si="79"/>
        <v>1.04E-2</v>
      </c>
      <c r="M611" s="211">
        <f t="shared" si="79"/>
        <v>1.6999999999999999E-3</v>
      </c>
    </row>
    <row r="612" spans="1:13" ht="15" customHeight="1" x14ac:dyDescent="0.2">
      <c r="A612" s="370">
        <v>591</v>
      </c>
      <c r="B612" s="120">
        <f t="shared" si="72"/>
        <v>95.690630430156759</v>
      </c>
      <c r="C612" s="371">
        <f t="shared" si="75"/>
        <v>591</v>
      </c>
      <c r="D612" s="78">
        <v>45170</v>
      </c>
      <c r="E612" s="209">
        <v>29455</v>
      </c>
      <c r="F612" s="344">
        <f t="shared" si="76"/>
        <v>5664.5044301973467</v>
      </c>
      <c r="G612" s="394">
        <f t="shared" si="77"/>
        <v>598.07106598984763</v>
      </c>
      <c r="H612" s="385">
        <f t="shared" si="73"/>
        <v>2116.7505177112716</v>
      </c>
      <c r="I612" s="386">
        <f t="shared" si="74"/>
        <v>125.2515099237439</v>
      </c>
      <c r="J612" s="393">
        <v>45</v>
      </c>
      <c r="K612" s="396">
        <f t="shared" si="78"/>
        <v>8549.5775238222104</v>
      </c>
      <c r="L612" s="210">
        <f t="shared" si="79"/>
        <v>1.0500000000000001E-2</v>
      </c>
      <c r="M612" s="211">
        <f t="shared" si="79"/>
        <v>1.6999999999999999E-3</v>
      </c>
    </row>
    <row r="613" spans="1:13" ht="15" customHeight="1" x14ac:dyDescent="0.2">
      <c r="A613" s="370">
        <v>592</v>
      </c>
      <c r="B613" s="120">
        <f t="shared" si="72"/>
        <v>95.507709166348832</v>
      </c>
      <c r="C613" s="371">
        <f t="shared" si="75"/>
        <v>592</v>
      </c>
      <c r="D613" s="78">
        <v>45170</v>
      </c>
      <c r="E613" s="209">
        <v>29455</v>
      </c>
      <c r="F613" s="344">
        <f t="shared" si="76"/>
        <v>5675.3533796513912</v>
      </c>
      <c r="G613" s="394">
        <f t="shared" si="77"/>
        <v>597.06081081081084</v>
      </c>
      <c r="H613" s="385">
        <f t="shared" si="73"/>
        <v>2120.0759963762239</v>
      </c>
      <c r="I613" s="386">
        <f t="shared" si="74"/>
        <v>125.44828380924405</v>
      </c>
      <c r="J613" s="393">
        <v>45</v>
      </c>
      <c r="K613" s="396">
        <f t="shared" si="78"/>
        <v>8562.9384706476703</v>
      </c>
      <c r="L613" s="210">
        <f t="shared" si="79"/>
        <v>1.0500000000000001E-2</v>
      </c>
      <c r="M613" s="211">
        <f t="shared" si="79"/>
        <v>1.6999999999999999E-3</v>
      </c>
    </row>
    <row r="614" spans="1:13" ht="15" customHeight="1" x14ac:dyDescent="0.2">
      <c r="A614" s="370">
        <v>593</v>
      </c>
      <c r="B614" s="120">
        <f t="shared" si="72"/>
        <v>95.326676052908269</v>
      </c>
      <c r="C614" s="371">
        <f t="shared" si="75"/>
        <v>593</v>
      </c>
      <c r="D614" s="78">
        <v>45170</v>
      </c>
      <c r="E614" s="209">
        <v>29455</v>
      </c>
      <c r="F614" s="344">
        <f t="shared" si="76"/>
        <v>5686.1313374564397</v>
      </c>
      <c r="G614" s="394">
        <f t="shared" si="77"/>
        <v>596.05396290050589</v>
      </c>
      <c r="H614" s="385">
        <f t="shared" si="73"/>
        <v>2123.3786315206476</v>
      </c>
      <c r="I614" s="386">
        <f t="shared" si="74"/>
        <v>125.64370600713892</v>
      </c>
      <c r="J614" s="393">
        <v>45</v>
      </c>
      <c r="K614" s="396">
        <f t="shared" si="78"/>
        <v>8576.2076378847323</v>
      </c>
      <c r="L614" s="210">
        <f t="shared" si="79"/>
        <v>1.0500000000000001E-2</v>
      </c>
      <c r="M614" s="211">
        <f t="shared" si="79"/>
        <v>1.6999999999999999E-3</v>
      </c>
    </row>
    <row r="615" spans="1:13" ht="15" customHeight="1" x14ac:dyDescent="0.2">
      <c r="A615" s="370">
        <v>594</v>
      </c>
      <c r="B615" s="120">
        <f t="shared" si="72"/>
        <v>95.147505683995746</v>
      </c>
      <c r="C615" s="371">
        <f t="shared" si="75"/>
        <v>594</v>
      </c>
      <c r="D615" s="78">
        <v>45170</v>
      </c>
      <c r="E615" s="209">
        <v>29455</v>
      </c>
      <c r="F615" s="344">
        <f t="shared" si="76"/>
        <v>5696.8387778889892</v>
      </c>
      <c r="G615" s="394">
        <f t="shared" si="77"/>
        <v>595.05050505050497</v>
      </c>
      <c r="H615" s="385">
        <f t="shared" si="73"/>
        <v>2126.6585776335487</v>
      </c>
      <c r="I615" s="386">
        <f t="shared" si="74"/>
        <v>125.8377856587899</v>
      </c>
      <c r="J615" s="393">
        <v>45</v>
      </c>
      <c r="K615" s="396">
        <f t="shared" si="78"/>
        <v>8589.3856462318327</v>
      </c>
      <c r="L615" s="210">
        <f t="shared" si="79"/>
        <v>1.0500000000000001E-2</v>
      </c>
      <c r="M615" s="211">
        <f t="shared" si="79"/>
        <v>1.6999999999999999E-3</v>
      </c>
    </row>
    <row r="616" spans="1:13" ht="15" customHeight="1" x14ac:dyDescent="0.2">
      <c r="A616" s="370">
        <v>595</v>
      </c>
      <c r="B616" s="120">
        <f t="shared" si="72"/>
        <v>94.970173105761404</v>
      </c>
      <c r="C616" s="371">
        <f t="shared" si="75"/>
        <v>595</v>
      </c>
      <c r="D616" s="78">
        <v>45170</v>
      </c>
      <c r="E616" s="209">
        <v>29455</v>
      </c>
      <c r="F616" s="344">
        <f t="shared" si="76"/>
        <v>5707.4761714540546</v>
      </c>
      <c r="G616" s="394">
        <f t="shared" si="77"/>
        <v>594.05042016806726</v>
      </c>
      <c r="H616" s="385">
        <f t="shared" si="73"/>
        <v>2129.915987968277</v>
      </c>
      <c r="I616" s="386">
        <f t="shared" si="74"/>
        <v>126.03053183244243</v>
      </c>
      <c r="J616" s="393">
        <v>45</v>
      </c>
      <c r="K616" s="396">
        <f t="shared" si="78"/>
        <v>8602.4731114228416</v>
      </c>
      <c r="L616" s="210">
        <f t="shared" si="79"/>
        <v>1.0500000000000001E-2</v>
      </c>
      <c r="M616" s="211">
        <f t="shared" si="79"/>
        <v>1.6999999999999999E-3</v>
      </c>
    </row>
    <row r="617" spans="1:13" ht="15" customHeight="1" x14ac:dyDescent="0.2">
      <c r="A617" s="370">
        <v>596</v>
      </c>
      <c r="B617" s="120">
        <f t="shared" si="72"/>
        <v>94.794653806341671</v>
      </c>
      <c r="C617" s="371">
        <f t="shared" si="75"/>
        <v>596</v>
      </c>
      <c r="D617" s="78">
        <v>45170</v>
      </c>
      <c r="E617" s="209">
        <v>29455</v>
      </c>
      <c r="F617" s="344">
        <f t="shared" si="76"/>
        <v>5718.0439849207833</v>
      </c>
      <c r="G617" s="394">
        <f t="shared" si="77"/>
        <v>593.05369127516781</v>
      </c>
      <c r="H617" s="385">
        <f t="shared" si="73"/>
        <v>2133.1510145542311</v>
      </c>
      <c r="I617" s="386">
        <f t="shared" si="74"/>
        <v>126.22195352391903</v>
      </c>
      <c r="J617" s="393">
        <v>45</v>
      </c>
      <c r="K617" s="396">
        <f t="shared" si="78"/>
        <v>8615.4706442741008</v>
      </c>
      <c r="L617" s="210">
        <f t="shared" si="79"/>
        <v>1.0500000000000001E-2</v>
      </c>
      <c r="M617" s="211">
        <f t="shared" si="79"/>
        <v>1.6999999999999999E-3</v>
      </c>
    </row>
    <row r="618" spans="1:13" ht="15" customHeight="1" x14ac:dyDescent="0.2">
      <c r="A618" s="370">
        <v>597</v>
      </c>
      <c r="B618" s="120">
        <f t="shared" si="72"/>
        <v>94.620923706122269</v>
      </c>
      <c r="C618" s="371">
        <f t="shared" si="75"/>
        <v>597</v>
      </c>
      <c r="D618" s="78">
        <v>45170</v>
      </c>
      <c r="E618" s="209">
        <v>29455</v>
      </c>
      <c r="F618" s="344">
        <f t="shared" si="76"/>
        <v>5728.5426813575732</v>
      </c>
      <c r="G618" s="394">
        <f t="shared" si="77"/>
        <v>592.0603015075377</v>
      </c>
      <c r="H618" s="385">
        <f t="shared" si="73"/>
        <v>2136.3638082084071</v>
      </c>
      <c r="I618" s="386">
        <f t="shared" si="74"/>
        <v>126.41205965730222</v>
      </c>
      <c r="J618" s="393">
        <v>45</v>
      </c>
      <c r="K618" s="396">
        <f t="shared" si="78"/>
        <v>8628.3788507308218</v>
      </c>
      <c r="L618" s="210">
        <f t="shared" si="79"/>
        <v>1.06E-2</v>
      </c>
      <c r="M618" s="211">
        <f t="shared" si="79"/>
        <v>1.6999999999999999E-3</v>
      </c>
    </row>
    <row r="619" spans="1:13" ht="15" customHeight="1" x14ac:dyDescent="0.2">
      <c r="A619" s="370">
        <v>598</v>
      </c>
      <c r="B619" s="120">
        <f t="shared" si="72"/>
        <v>94.448959148257188</v>
      </c>
      <c r="C619" s="371">
        <f t="shared" si="75"/>
        <v>598</v>
      </c>
      <c r="D619" s="78">
        <v>45170</v>
      </c>
      <c r="E619" s="209">
        <v>29455</v>
      </c>
      <c r="F619" s="344">
        <f t="shared" si="76"/>
        <v>5738.9727201668375</v>
      </c>
      <c r="G619" s="394">
        <f t="shared" si="77"/>
        <v>591.07023411371233</v>
      </c>
      <c r="H619" s="385">
        <f t="shared" si="73"/>
        <v>2139.5545185468254</v>
      </c>
      <c r="I619" s="386">
        <f t="shared" si="74"/>
        <v>126.60085908561099</v>
      </c>
      <c r="J619" s="393">
        <v>45</v>
      </c>
      <c r="K619" s="396">
        <f t="shared" si="78"/>
        <v>8641.1983319129868</v>
      </c>
      <c r="L619" s="210">
        <f t="shared" si="79"/>
        <v>1.06E-2</v>
      </c>
      <c r="M619" s="211">
        <f t="shared" si="79"/>
        <v>1.6999999999999999E-3</v>
      </c>
    </row>
    <row r="620" spans="1:13" ht="15" customHeight="1" x14ac:dyDescent="0.2">
      <c r="A620" s="370">
        <v>599</v>
      </c>
      <c r="B620" s="120">
        <f t="shared" si="72"/>
        <v>94.278736889434981</v>
      </c>
      <c r="C620" s="371">
        <f t="shared" si="75"/>
        <v>599</v>
      </c>
      <c r="D620" s="78">
        <v>45170</v>
      </c>
      <c r="E620" s="209">
        <v>29455</v>
      </c>
      <c r="F620" s="344">
        <f t="shared" si="76"/>
        <v>5749.3345571194413</v>
      </c>
      <c r="G620" s="394">
        <f t="shared" si="77"/>
        <v>590.08347245409016</v>
      </c>
      <c r="H620" s="385">
        <f t="shared" si="73"/>
        <v>2142.7232939958535</v>
      </c>
      <c r="I620" s="386">
        <f t="shared" si="74"/>
        <v>126.78836059147064</v>
      </c>
      <c r="J620" s="393">
        <v>45</v>
      </c>
      <c r="K620" s="396">
        <f t="shared" si="78"/>
        <v>8653.9296841608557</v>
      </c>
      <c r="L620" s="210">
        <f t="shared" si="79"/>
        <v>1.06E-2</v>
      </c>
      <c r="M620" s="211">
        <f t="shared" si="79"/>
        <v>1.6999999999999999E-3</v>
      </c>
    </row>
    <row r="621" spans="1:13" ht="15" customHeight="1" x14ac:dyDescent="0.2">
      <c r="A621" s="372">
        <v>600</v>
      </c>
      <c r="B621" s="120">
        <f t="shared" si="72"/>
        <v>94.110234090887317</v>
      </c>
      <c r="C621" s="371">
        <f t="shared" si="75"/>
        <v>600</v>
      </c>
      <c r="D621" s="78">
        <v>45170</v>
      </c>
      <c r="E621" s="209">
        <v>29455</v>
      </c>
      <c r="F621" s="344">
        <f t="shared" si="76"/>
        <v>5759.6286443886938</v>
      </c>
      <c r="G621" s="394">
        <f t="shared" si="77"/>
        <v>589.1</v>
      </c>
      <c r="H621" s="385">
        <f t="shared" si="73"/>
        <v>2145.8702818033785</v>
      </c>
      <c r="I621" s="386">
        <f t="shared" si="74"/>
        <v>126.97457288777389</v>
      </c>
      <c r="J621" s="393">
        <v>45</v>
      </c>
      <c r="K621" s="396">
        <f t="shared" si="78"/>
        <v>8666.5734990798464</v>
      </c>
      <c r="L621" s="210">
        <f t="shared" si="79"/>
        <v>1.06E-2</v>
      </c>
      <c r="M621" s="211">
        <f t="shared" si="79"/>
        <v>1.6999999999999999E-3</v>
      </c>
    </row>
    <row r="622" spans="1:13" ht="15" customHeight="1" x14ac:dyDescent="0.2">
      <c r="A622" s="370">
        <v>601</v>
      </c>
      <c r="B622" s="120">
        <f t="shared" si="72"/>
        <v>93.943428309631003</v>
      </c>
      <c r="C622" s="371">
        <f t="shared" si="75"/>
        <v>601</v>
      </c>
      <c r="D622" s="78">
        <v>45170</v>
      </c>
      <c r="E622" s="209">
        <v>29455</v>
      </c>
      <c r="F622" s="344">
        <f t="shared" si="76"/>
        <v>5769.8554305839662</v>
      </c>
      <c r="G622" s="394">
        <f t="shared" si="77"/>
        <v>588.11980033277871</v>
      </c>
      <c r="H622" s="385">
        <f t="shared" si="73"/>
        <v>2148.9956280498595</v>
      </c>
      <c r="I622" s="386">
        <f t="shared" si="74"/>
        <v>127.15950461833491</v>
      </c>
      <c r="J622" s="393">
        <v>45</v>
      </c>
      <c r="K622" s="396">
        <f t="shared" si="78"/>
        <v>8679.1303635849399</v>
      </c>
      <c r="L622" s="210">
        <f t="shared" si="79"/>
        <v>1.06E-2</v>
      </c>
      <c r="M622" s="211">
        <f t="shared" si="79"/>
        <v>1.6999999999999999E-3</v>
      </c>
    </row>
    <row r="623" spans="1:13" ht="15" customHeight="1" x14ac:dyDescent="0.2">
      <c r="A623" s="370">
        <v>602</v>
      </c>
      <c r="B623" s="120">
        <f t="shared" si="72"/>
        <v>93.778297489935014</v>
      </c>
      <c r="C623" s="371">
        <f t="shared" si="75"/>
        <v>602</v>
      </c>
      <c r="D623" s="78">
        <v>45170</v>
      </c>
      <c r="E623" s="209">
        <v>29455</v>
      </c>
      <c r="F623" s="344">
        <f t="shared" si="76"/>
        <v>5780.0153607840421</v>
      </c>
      <c r="G623" s="394">
        <f t="shared" si="77"/>
        <v>587.14285714285711</v>
      </c>
      <c r="H623" s="385">
        <f t="shared" si="73"/>
        <v>2152.0994776592916</v>
      </c>
      <c r="I623" s="386">
        <f t="shared" si="74"/>
        <v>127.34316435853798</v>
      </c>
      <c r="J623" s="393">
        <v>45</v>
      </c>
      <c r="K623" s="396">
        <f t="shared" si="78"/>
        <v>8691.6008599447287</v>
      </c>
      <c r="L623" s="210">
        <f t="shared" si="79"/>
        <v>1.0699999999999999E-2</v>
      </c>
      <c r="M623" s="211">
        <f t="shared" si="79"/>
        <v>1.6999999999999999E-3</v>
      </c>
    </row>
    <row r="624" spans="1:13" ht="15" customHeight="1" x14ac:dyDescent="0.2">
      <c r="A624" s="370">
        <v>603</v>
      </c>
      <c r="B624" s="120">
        <f t="shared" si="72"/>
        <v>93.614819955009068</v>
      </c>
      <c r="C624" s="371">
        <f t="shared" si="75"/>
        <v>603</v>
      </c>
      <c r="D624" s="78">
        <v>45170</v>
      </c>
      <c r="E624" s="209">
        <v>29455</v>
      </c>
      <c r="F624" s="344">
        <f t="shared" si="76"/>
        <v>5790.108876569996</v>
      </c>
      <c r="G624" s="394">
        <f t="shared" si="77"/>
        <v>586.16915422885575</v>
      </c>
      <c r="H624" s="385">
        <f t="shared" si="73"/>
        <v>2155.1819744100117</v>
      </c>
      <c r="I624" s="386">
        <f t="shared" si="74"/>
        <v>127.52556061597703</v>
      </c>
      <c r="J624" s="393">
        <v>45</v>
      </c>
      <c r="K624" s="396">
        <f t="shared" si="78"/>
        <v>8703.9855658248398</v>
      </c>
      <c r="L624" s="210">
        <f t="shared" si="79"/>
        <v>1.0699999999999999E-2</v>
      </c>
      <c r="M624" s="211">
        <f t="shared" si="79"/>
        <v>1.6999999999999999E-3</v>
      </c>
    </row>
    <row r="625" spans="1:13" ht="15" customHeight="1" x14ac:dyDescent="0.2">
      <c r="A625" s="370">
        <v>604</v>
      </c>
      <c r="B625" s="120">
        <f t="shared" si="72"/>
        <v>93.452974398905283</v>
      </c>
      <c r="C625" s="371">
        <f t="shared" si="75"/>
        <v>604</v>
      </c>
      <c r="D625" s="78">
        <v>45170</v>
      </c>
      <c r="E625" s="209">
        <v>29455</v>
      </c>
      <c r="F625" s="344">
        <f t="shared" si="76"/>
        <v>5800.1364160577168</v>
      </c>
      <c r="G625" s="394">
        <f t="shared" si="77"/>
        <v>585.19867549668879</v>
      </c>
      <c r="H625" s="385">
        <f t="shared" si="73"/>
        <v>2158.2432609453886</v>
      </c>
      <c r="I625" s="386">
        <f t="shared" si="74"/>
        <v>127.70670183108811</v>
      </c>
      <c r="J625" s="393">
        <v>45</v>
      </c>
      <c r="K625" s="396">
        <f t="shared" si="78"/>
        <v>8716.2850543308814</v>
      </c>
      <c r="L625" s="210">
        <f t="shared" si="79"/>
        <v>1.0699999999999999E-2</v>
      </c>
      <c r="M625" s="211">
        <f t="shared" si="79"/>
        <v>1.6999999999999999E-3</v>
      </c>
    </row>
    <row r="626" spans="1:13" ht="15" customHeight="1" x14ac:dyDescent="0.2">
      <c r="A626" s="370">
        <v>605</v>
      </c>
      <c r="B626" s="120">
        <f t="shared" si="72"/>
        <v>93.292739878624275</v>
      </c>
      <c r="C626" s="371">
        <f t="shared" si="75"/>
        <v>605</v>
      </c>
      <c r="D626" s="78">
        <v>45170</v>
      </c>
      <c r="E626" s="209">
        <v>29455</v>
      </c>
      <c r="F626" s="344">
        <f t="shared" si="76"/>
        <v>5810.0984139302254</v>
      </c>
      <c r="G626" s="394">
        <f t="shared" si="77"/>
        <v>584.23140495867767</v>
      </c>
      <c r="H626" s="385">
        <f t="shared" si="73"/>
        <v>2161.283478784449</v>
      </c>
      <c r="I626" s="386">
        <f t="shared" si="74"/>
        <v>127.88659637777806</v>
      </c>
      <c r="J626" s="393">
        <v>45</v>
      </c>
      <c r="K626" s="396">
        <f t="shared" si="78"/>
        <v>8728.4998940511305</v>
      </c>
      <c r="L626" s="210">
        <f t="shared" si="79"/>
        <v>1.0699999999999999E-2</v>
      </c>
      <c r="M626" s="211">
        <f t="shared" si="79"/>
        <v>1.6999999999999999E-3</v>
      </c>
    </row>
    <row r="627" spans="1:13" ht="15" customHeight="1" x14ac:dyDescent="0.2">
      <c r="A627" s="370">
        <v>606</v>
      </c>
      <c r="B627" s="120">
        <f t="shared" si="72"/>
        <v>93.134095806426004</v>
      </c>
      <c r="C627" s="371">
        <f t="shared" si="75"/>
        <v>606</v>
      </c>
      <c r="D627" s="78">
        <v>45170</v>
      </c>
      <c r="E627" s="209">
        <v>29455</v>
      </c>
      <c r="F627" s="344">
        <f t="shared" si="76"/>
        <v>5819.9953014693974</v>
      </c>
      <c r="G627" s="394">
        <f t="shared" si="77"/>
        <v>583.26732673267327</v>
      </c>
      <c r="H627" s="385">
        <f t="shared" si="73"/>
        <v>2164.3027683322998</v>
      </c>
      <c r="I627" s="386">
        <f t="shared" si="74"/>
        <v>128.06525256404143</v>
      </c>
      <c r="J627" s="393">
        <v>45</v>
      </c>
      <c r="K627" s="396">
        <f t="shared" si="78"/>
        <v>8740.6306490984116</v>
      </c>
      <c r="L627" s="210">
        <f t="shared" si="79"/>
        <v>1.0699999999999999E-2</v>
      </c>
      <c r="M627" s="211">
        <f t="shared" si="79"/>
        <v>1.6999999999999999E-3</v>
      </c>
    </row>
    <row r="628" spans="1:13" ht="15" customHeight="1" x14ac:dyDescent="0.2">
      <c r="A628" s="370">
        <v>607</v>
      </c>
      <c r="B628" s="120">
        <f t="shared" si="72"/>
        <v>92.977021942330367</v>
      </c>
      <c r="C628" s="371">
        <f t="shared" si="75"/>
        <v>607</v>
      </c>
      <c r="D628" s="78">
        <v>45170</v>
      </c>
      <c r="E628" s="209">
        <v>29455</v>
      </c>
      <c r="F628" s="344">
        <f t="shared" si="76"/>
        <v>5829.8275065876387</v>
      </c>
      <c r="G628" s="394">
        <f t="shared" si="77"/>
        <v>582.30642504118623</v>
      </c>
      <c r="H628" s="385">
        <f t="shared" si="73"/>
        <v>2167.3012688905428</v>
      </c>
      <c r="I628" s="386">
        <f t="shared" si="74"/>
        <v>128.24267863257651</v>
      </c>
      <c r="J628" s="393">
        <v>45</v>
      </c>
      <c r="K628" s="396">
        <f t="shared" si="78"/>
        <v>8752.6778791519446</v>
      </c>
      <c r="L628" s="210">
        <f t="shared" si="79"/>
        <v>1.0800000000000001E-2</v>
      </c>
      <c r="M628" s="211">
        <f t="shared" si="79"/>
        <v>1.6000000000000001E-3</v>
      </c>
    </row>
    <row r="629" spans="1:13" ht="15" customHeight="1" x14ac:dyDescent="0.2">
      <c r="A629" s="370">
        <v>608</v>
      </c>
      <c r="B629" s="120">
        <f t="shared" si="72"/>
        <v>92.821498386812138</v>
      </c>
      <c r="C629" s="371">
        <f t="shared" si="75"/>
        <v>608</v>
      </c>
      <c r="D629" s="78">
        <v>45170</v>
      </c>
      <c r="E629" s="209">
        <v>29455</v>
      </c>
      <c r="F629" s="344">
        <f t="shared" si="76"/>
        <v>5839.5954538589067</v>
      </c>
      <c r="G629" s="394">
        <f t="shared" si="77"/>
        <v>581.34868421052624</v>
      </c>
      <c r="H629" s="385">
        <f t="shared" si="73"/>
        <v>2170.2791186674681</v>
      </c>
      <c r="I629" s="386">
        <f t="shared" si="74"/>
        <v>128.41888276138866</v>
      </c>
      <c r="J629" s="393">
        <v>45</v>
      </c>
      <c r="K629" s="396">
        <f t="shared" si="78"/>
        <v>8764.6421394982899</v>
      </c>
      <c r="L629" s="210">
        <f t="shared" si="79"/>
        <v>1.0800000000000001E-2</v>
      </c>
      <c r="M629" s="211">
        <f t="shared" si="79"/>
        <v>1.6000000000000001E-3</v>
      </c>
    </row>
    <row r="630" spans="1:13" ht="15" customHeight="1" x14ac:dyDescent="0.2">
      <c r="A630" s="370">
        <v>609</v>
      </c>
      <c r="B630" s="120">
        <f t="shared" ref="B630:B693" si="80">A630/(13.19*LN(A630)-78)</f>
        <v>92.667505573674916</v>
      </c>
      <c r="C630" s="371">
        <f t="shared" si="75"/>
        <v>609</v>
      </c>
      <c r="D630" s="78">
        <v>45170</v>
      </c>
      <c r="E630" s="209">
        <v>29455</v>
      </c>
      <c r="F630" s="344">
        <f t="shared" si="76"/>
        <v>5849.2995645496612</v>
      </c>
      <c r="G630" s="394">
        <f t="shared" si="77"/>
        <v>580.39408866995075</v>
      </c>
      <c r="H630" s="385">
        <f t="shared" si="73"/>
        <v>2173.2364547882289</v>
      </c>
      <c r="I630" s="386">
        <f t="shared" si="74"/>
        <v>128.59387306439226</v>
      </c>
      <c r="J630" s="393">
        <v>45</v>
      </c>
      <c r="K630" s="396">
        <f t="shared" si="78"/>
        <v>8776.5239810722323</v>
      </c>
      <c r="L630" s="210">
        <f t="shared" si="79"/>
        <v>1.0800000000000001E-2</v>
      </c>
      <c r="M630" s="211">
        <f t="shared" si="79"/>
        <v>1.6000000000000001E-3</v>
      </c>
    </row>
    <row r="631" spans="1:13" ht="15" customHeight="1" x14ac:dyDescent="0.2">
      <c r="A631" s="372">
        <v>610</v>
      </c>
      <c r="B631" s="120">
        <f t="shared" si="80"/>
        <v>92.515024263105772</v>
      </c>
      <c r="C631" s="371">
        <f t="shared" si="75"/>
        <v>610</v>
      </c>
      <c r="D631" s="78">
        <v>45170</v>
      </c>
      <c r="E631" s="209">
        <v>29455</v>
      </c>
      <c r="F631" s="344">
        <f t="shared" si="76"/>
        <v>5858.94025664933</v>
      </c>
      <c r="G631" s="394">
        <f t="shared" si="77"/>
        <v>579.44262295081967</v>
      </c>
      <c r="H631" s="385">
        <f t="shared" si="73"/>
        <v>2176.1734133048503</v>
      </c>
      <c r="I631" s="386">
        <f t="shared" si="74"/>
        <v>128.76765759200299</v>
      </c>
      <c r="J631" s="393">
        <v>45</v>
      </c>
      <c r="K631" s="396">
        <f t="shared" si="78"/>
        <v>8788.3239504970024</v>
      </c>
      <c r="L631" s="210">
        <f t="shared" si="79"/>
        <v>1.0800000000000001E-2</v>
      </c>
      <c r="M631" s="211">
        <f t="shared" si="79"/>
        <v>1.6000000000000001E-3</v>
      </c>
    </row>
    <row r="632" spans="1:13" ht="15" customHeight="1" x14ac:dyDescent="0.2">
      <c r="A632" s="370">
        <v>611</v>
      </c>
      <c r="B632" s="120">
        <f t="shared" si="80"/>
        <v>92.364035534901831</v>
      </c>
      <c r="C632" s="371">
        <f t="shared" si="75"/>
        <v>611</v>
      </c>
      <c r="D632" s="78">
        <v>45170</v>
      </c>
      <c r="E632" s="209">
        <v>29455</v>
      </c>
      <c r="F632" s="344">
        <f t="shared" si="76"/>
        <v>5868.5179449005118</v>
      </c>
      <c r="G632" s="394">
        <f t="shared" si="77"/>
        <v>578.49427168576108</v>
      </c>
      <c r="H632" s="385">
        <f t="shared" si="73"/>
        <v>2179.0901292061599</v>
      </c>
      <c r="I632" s="386">
        <f t="shared" si="74"/>
        <v>128.94024433172547</v>
      </c>
      <c r="J632" s="393">
        <v>45</v>
      </c>
      <c r="K632" s="396">
        <f t="shared" si="78"/>
        <v>8800.0425901241579</v>
      </c>
      <c r="L632" s="210">
        <f t="shared" si="79"/>
        <v>1.0800000000000001E-2</v>
      </c>
      <c r="M632" s="211">
        <f t="shared" si="79"/>
        <v>1.6000000000000001E-3</v>
      </c>
    </row>
    <row r="633" spans="1:13" ht="15" customHeight="1" x14ac:dyDescent="0.2">
      <c r="A633" s="370">
        <v>612</v>
      </c>
      <c r="B633" s="120">
        <f t="shared" si="80"/>
        <v>92.21452078186573</v>
      </c>
      <c r="C633" s="371">
        <f t="shared" si="75"/>
        <v>612</v>
      </c>
      <c r="D633" s="78">
        <v>45170</v>
      </c>
      <c r="E633" s="209">
        <v>29455</v>
      </c>
      <c r="F633" s="344">
        <f t="shared" si="76"/>
        <v>5878.0330408287909</v>
      </c>
      <c r="G633" s="394">
        <f t="shared" si="77"/>
        <v>577.54901960784309</v>
      </c>
      <c r="H633" s="385">
        <f t="shared" si="73"/>
        <v>2181.9867364275824</v>
      </c>
      <c r="I633" s="386">
        <f t="shared" si="74"/>
        <v>129.11164120873269</v>
      </c>
      <c r="J633" s="393">
        <v>45</v>
      </c>
      <c r="K633" s="396">
        <f t="shared" si="78"/>
        <v>8811.6804380729482</v>
      </c>
      <c r="L633" s="210">
        <f t="shared" si="79"/>
        <v>1.0800000000000001E-2</v>
      </c>
      <c r="M633" s="211">
        <f t="shared" si="79"/>
        <v>1.6000000000000001E-3</v>
      </c>
    </row>
    <row r="634" spans="1:13" ht="15" customHeight="1" x14ac:dyDescent="0.2">
      <c r="A634" s="370">
        <v>613</v>
      </c>
      <c r="B634" s="120">
        <f t="shared" si="80"/>
        <v>92.066461703362222</v>
      </c>
      <c r="C634" s="371">
        <f t="shared" si="75"/>
        <v>613</v>
      </c>
      <c r="D634" s="78">
        <v>45170</v>
      </c>
      <c r="E634" s="209">
        <v>29455</v>
      </c>
      <c r="F634" s="344">
        <f t="shared" si="76"/>
        <v>5887.4859527723647</v>
      </c>
      <c r="G634" s="394">
        <f t="shared" si="77"/>
        <v>576.60685154975533</v>
      </c>
      <c r="H634" s="385">
        <f t="shared" si="73"/>
        <v>2184.8633678608762</v>
      </c>
      <c r="I634" s="386">
        <f t="shared" si="74"/>
        <v>129.28185608644242</v>
      </c>
      <c r="J634" s="393">
        <v>45</v>
      </c>
      <c r="K634" s="396">
        <f t="shared" si="78"/>
        <v>8823.2380282694376</v>
      </c>
      <c r="L634" s="210">
        <f t="shared" si="79"/>
        <v>1.09E-2</v>
      </c>
      <c r="M634" s="211">
        <f t="shared" si="79"/>
        <v>1.6000000000000001E-3</v>
      </c>
    </row>
    <row r="635" spans="1:13" ht="15" customHeight="1" x14ac:dyDescent="0.2">
      <c r="A635" s="370">
        <v>614</v>
      </c>
      <c r="B635" s="120">
        <f t="shared" si="80"/>
        <v>91.91984029903648</v>
      </c>
      <c r="C635" s="371">
        <f t="shared" si="75"/>
        <v>614</v>
      </c>
      <c r="D635" s="78">
        <v>45170</v>
      </c>
      <c r="E635" s="209">
        <v>29455</v>
      </c>
      <c r="F635" s="344">
        <f t="shared" si="76"/>
        <v>5896.8770859111446</v>
      </c>
      <c r="G635" s="394">
        <f t="shared" si="77"/>
        <v>575.66775244299674</v>
      </c>
      <c r="H635" s="385">
        <f t="shared" si="73"/>
        <v>2187.7201553636996</v>
      </c>
      <c r="I635" s="386">
        <f t="shared" si="74"/>
        <v>129.45089676708284</v>
      </c>
      <c r="J635" s="393">
        <v>45</v>
      </c>
      <c r="K635" s="396">
        <f t="shared" si="78"/>
        <v>8834.7158904849239</v>
      </c>
      <c r="L635" s="210">
        <f t="shared" si="79"/>
        <v>1.09E-2</v>
      </c>
      <c r="M635" s="211">
        <f t="shared" si="79"/>
        <v>1.6000000000000001E-3</v>
      </c>
    </row>
    <row r="636" spans="1:13" ht="15" customHeight="1" x14ac:dyDescent="0.2">
      <c r="A636" s="370">
        <v>615</v>
      </c>
      <c r="B636" s="120">
        <f t="shared" si="80"/>
        <v>91.774638862681996</v>
      </c>
      <c r="C636" s="371">
        <f t="shared" si="75"/>
        <v>615</v>
      </c>
      <c r="D636" s="78">
        <v>45170</v>
      </c>
      <c r="E636" s="209">
        <v>29455</v>
      </c>
      <c r="F636" s="344">
        <f t="shared" si="76"/>
        <v>5906.2068422958164</v>
      </c>
      <c r="G636" s="394">
        <f t="shared" si="77"/>
        <v>574.73170731707319</v>
      </c>
      <c r="H636" s="385">
        <f t="shared" si="73"/>
        <v>2190.5572297691565</v>
      </c>
      <c r="I636" s="386">
        <f t="shared" si="74"/>
        <v>129.61877099225779</v>
      </c>
      <c r="J636" s="393">
        <v>45</v>
      </c>
      <c r="K636" s="396">
        <f t="shared" si="78"/>
        <v>8846.1145503743046</v>
      </c>
      <c r="L636" s="210">
        <f t="shared" si="79"/>
        <v>1.09E-2</v>
      </c>
      <c r="M636" s="211">
        <f t="shared" si="79"/>
        <v>1.6000000000000001E-3</v>
      </c>
    </row>
    <row r="637" spans="1:13" ht="15" customHeight="1" x14ac:dyDescent="0.2">
      <c r="A637" s="370">
        <v>616</v>
      </c>
      <c r="B637" s="120">
        <f t="shared" si="80"/>
        <v>91.630839976262308</v>
      </c>
      <c r="C637" s="371">
        <f t="shared" si="75"/>
        <v>616</v>
      </c>
      <c r="D637" s="78">
        <v>45170</v>
      </c>
      <c r="E637" s="209">
        <v>29455</v>
      </c>
      <c r="F637" s="344">
        <f t="shared" si="76"/>
        <v>5915.475620876331</v>
      </c>
      <c r="G637" s="394">
        <f t="shared" si="77"/>
        <v>573.7987012987013</v>
      </c>
      <c r="H637" s="385">
        <f t="shared" si="73"/>
        <v>2193.3747208951609</v>
      </c>
      <c r="I637" s="386">
        <f t="shared" si="74"/>
        <v>129.78548644350064</v>
      </c>
      <c r="J637" s="393">
        <v>45</v>
      </c>
      <c r="K637" s="396">
        <f t="shared" si="78"/>
        <v>8857.4345295136936</v>
      </c>
      <c r="L637" s="210">
        <f t="shared" si="79"/>
        <v>1.09E-2</v>
      </c>
      <c r="M637" s="211">
        <f t="shared" si="79"/>
        <v>1.6000000000000001E-3</v>
      </c>
    </row>
    <row r="638" spans="1:13" ht="15" customHeight="1" x14ac:dyDescent="0.2">
      <c r="A638" s="370">
        <v>617</v>
      </c>
      <c r="B638" s="120">
        <f t="shared" si="80"/>
        <v>91.488426504075491</v>
      </c>
      <c r="C638" s="371">
        <f t="shared" si="75"/>
        <v>617</v>
      </c>
      <c r="D638" s="78">
        <v>45170</v>
      </c>
      <c r="E638" s="209">
        <v>29455</v>
      </c>
      <c r="F638" s="344">
        <f t="shared" si="76"/>
        <v>5924.6838175302319</v>
      </c>
      <c r="G638" s="394">
        <f t="shared" si="77"/>
        <v>572.86871961102099</v>
      </c>
      <c r="H638" s="385">
        <f t="shared" si="73"/>
        <v>2196.1727575537434</v>
      </c>
      <c r="I638" s="386">
        <f t="shared" si="74"/>
        <v>129.95105074282506</v>
      </c>
      <c r="J638" s="393">
        <v>45</v>
      </c>
      <c r="K638" s="396">
        <f t="shared" si="78"/>
        <v>8868.6763454378215</v>
      </c>
      <c r="L638" s="210">
        <f t="shared" si="79"/>
        <v>1.09E-2</v>
      </c>
      <c r="M638" s="211">
        <f t="shared" si="79"/>
        <v>1.6000000000000001E-3</v>
      </c>
    </row>
    <row r="639" spans="1:13" ht="15" customHeight="1" x14ac:dyDescent="0.2">
      <c r="A639" s="370">
        <v>618</v>
      </c>
      <c r="B639" s="120">
        <f t="shared" si="80"/>
        <v>91.347381587060397</v>
      </c>
      <c r="C639" s="371">
        <f t="shared" si="75"/>
        <v>618</v>
      </c>
      <c r="D639" s="78">
        <v>45170</v>
      </c>
      <c r="E639" s="209">
        <v>29455</v>
      </c>
      <c r="F639" s="344">
        <f t="shared" si="76"/>
        <v>5933.831825090665</v>
      </c>
      <c r="G639" s="394">
        <f t="shared" si="77"/>
        <v>571.94174757281553</v>
      </c>
      <c r="H639" s="385">
        <f t="shared" si="73"/>
        <v>2198.9514675602559</v>
      </c>
      <c r="I639" s="386">
        <f t="shared" si="74"/>
        <v>130.11547145326961</v>
      </c>
      <c r="J639" s="393">
        <v>45</v>
      </c>
      <c r="K639" s="396">
        <f t="shared" si="78"/>
        <v>8879.8405116770064</v>
      </c>
      <c r="L639" s="210">
        <f t="shared" si="79"/>
        <v>1.09E-2</v>
      </c>
      <c r="M639" s="211">
        <f t="shared" si="79"/>
        <v>1.6000000000000001E-3</v>
      </c>
    </row>
    <row r="640" spans="1:13" ht="15" customHeight="1" x14ac:dyDescent="0.2">
      <c r="A640" s="370">
        <v>619</v>
      </c>
      <c r="B640" s="120">
        <f t="shared" si="80"/>
        <v>91.207688637239315</v>
      </c>
      <c r="C640" s="371">
        <f t="shared" si="75"/>
        <v>619</v>
      </c>
      <c r="D640" s="78">
        <v>45170</v>
      </c>
      <c r="E640" s="209">
        <v>29455</v>
      </c>
      <c r="F640" s="344">
        <f t="shared" si="76"/>
        <v>5942.9200333741355</v>
      </c>
      <c r="G640" s="394">
        <f t="shared" si="77"/>
        <v>571.01777059773826</v>
      </c>
      <c r="H640" s="385">
        <f t="shared" si="73"/>
        <v>2201.710977742493</v>
      </c>
      <c r="I640" s="386">
        <f t="shared" si="74"/>
        <v>130.27875607943747</v>
      </c>
      <c r="J640" s="393">
        <v>45</v>
      </c>
      <c r="K640" s="396">
        <f t="shared" si="78"/>
        <v>8890.9275377938047</v>
      </c>
      <c r="L640" s="210">
        <f t="shared" si="79"/>
        <v>1.0999999999999999E-2</v>
      </c>
      <c r="M640" s="211">
        <f t="shared" si="79"/>
        <v>1.6000000000000001E-3</v>
      </c>
    </row>
    <row r="641" spans="1:13" ht="15" customHeight="1" x14ac:dyDescent="0.2">
      <c r="A641" s="372">
        <v>620</v>
      </c>
      <c r="B641" s="120">
        <f t="shared" si="80"/>
        <v>91.069331332296329</v>
      </c>
      <c r="C641" s="371">
        <f t="shared" si="75"/>
        <v>620</v>
      </c>
      <c r="D641" s="78">
        <v>45170</v>
      </c>
      <c r="E641" s="209">
        <v>29455</v>
      </c>
      <c r="F641" s="344">
        <f t="shared" si="76"/>
        <v>5951.9488292078177</v>
      </c>
      <c r="G641" s="394">
        <f t="shared" si="77"/>
        <v>570.09677419354841</v>
      </c>
      <c r="H641" s="385">
        <f t="shared" si="73"/>
        <v>2204.4514139496614</v>
      </c>
      <c r="I641" s="386">
        <f t="shared" si="74"/>
        <v>130.44091206802733</v>
      </c>
      <c r="J641" s="393">
        <v>45</v>
      </c>
      <c r="K641" s="396">
        <f t="shared" si="78"/>
        <v>8901.937929419053</v>
      </c>
      <c r="L641" s="210">
        <f t="shared" si="79"/>
        <v>1.0999999999999999E-2</v>
      </c>
      <c r="M641" s="211">
        <f t="shared" si="79"/>
        <v>1.6000000000000001E-3</v>
      </c>
    </row>
    <row r="642" spans="1:13" ht="15" customHeight="1" x14ac:dyDescent="0.2">
      <c r="A642" s="370">
        <v>621</v>
      </c>
      <c r="B642" s="120">
        <f t="shared" si="80"/>
        <v>90.932293610283068</v>
      </c>
      <c r="C642" s="371">
        <f t="shared" si="75"/>
        <v>621</v>
      </c>
      <c r="D642" s="78">
        <v>45170</v>
      </c>
      <c r="E642" s="209">
        <v>29455</v>
      </c>
      <c r="F642" s="344">
        <f t="shared" si="76"/>
        <v>5960.9185964567323</v>
      </c>
      <c r="G642" s="394">
        <f t="shared" si="77"/>
        <v>569.17874396135267</v>
      </c>
      <c r="H642" s="385">
        <f t="shared" si="73"/>
        <v>2207.1729010613126</v>
      </c>
      <c r="I642" s="386">
        <f t="shared" si="74"/>
        <v>130.6019468083617</v>
      </c>
      <c r="J642" s="393">
        <v>45</v>
      </c>
      <c r="K642" s="396">
        <f t="shared" si="78"/>
        <v>8912.872188287758</v>
      </c>
      <c r="L642" s="210">
        <f t="shared" si="79"/>
        <v>1.0999999999999999E-2</v>
      </c>
      <c r="M642" s="211">
        <f t="shared" si="79"/>
        <v>1.6000000000000001E-3</v>
      </c>
    </row>
    <row r="643" spans="1:13" ht="15" customHeight="1" x14ac:dyDescent="0.2">
      <c r="A643" s="370">
        <v>622</v>
      </c>
      <c r="B643" s="120">
        <f t="shared" si="80"/>
        <v>90.796559664450982</v>
      </c>
      <c r="C643" s="371">
        <f t="shared" si="75"/>
        <v>622</v>
      </c>
      <c r="D643" s="78">
        <v>45170</v>
      </c>
      <c r="E643" s="209">
        <v>29455</v>
      </c>
      <c r="F643" s="344">
        <f t="shared" si="76"/>
        <v>5969.8297160505917</v>
      </c>
      <c r="G643" s="394">
        <f t="shared" si="77"/>
        <v>568.2636655948553</v>
      </c>
      <c r="H643" s="385">
        <f t="shared" si="73"/>
        <v>2209.8755629961611</v>
      </c>
      <c r="I643" s="386">
        <f t="shared" si="74"/>
        <v>130.76186763290895</v>
      </c>
      <c r="J643" s="393">
        <v>45</v>
      </c>
      <c r="K643" s="396">
        <f t="shared" si="78"/>
        <v>8923.730812274518</v>
      </c>
      <c r="L643" s="210">
        <f t="shared" si="79"/>
        <v>1.0999999999999999E-2</v>
      </c>
      <c r="M643" s="211">
        <f t="shared" si="79"/>
        <v>1.6000000000000001E-3</v>
      </c>
    </row>
    <row r="644" spans="1:13" ht="15" customHeight="1" x14ac:dyDescent="0.2">
      <c r="A644" s="370">
        <v>623</v>
      </c>
      <c r="B644" s="120">
        <f t="shared" si="80"/>
        <v>90.662113938206858</v>
      </c>
      <c r="C644" s="371">
        <f t="shared" si="75"/>
        <v>623</v>
      </c>
      <c r="D644" s="78">
        <v>45170</v>
      </c>
      <c r="E644" s="209">
        <v>29455</v>
      </c>
      <c r="F644" s="344">
        <f t="shared" si="76"/>
        <v>5978.682566010335</v>
      </c>
      <c r="G644" s="394">
        <f t="shared" si="77"/>
        <v>567.35152487961477</v>
      </c>
      <c r="H644" s="385">
        <f t="shared" si="73"/>
        <v>2212.5595227208028</v>
      </c>
      <c r="I644" s="386">
        <f t="shared" si="74"/>
        <v>130.92068181779899</v>
      </c>
      <c r="J644" s="393">
        <v>45</v>
      </c>
      <c r="K644" s="396">
        <f t="shared" si="78"/>
        <v>8934.5142954285511</v>
      </c>
      <c r="L644" s="210">
        <f t="shared" si="79"/>
        <v>1.0999999999999999E-2</v>
      </c>
      <c r="M644" s="211">
        <f t="shared" si="79"/>
        <v>1.6000000000000001E-3</v>
      </c>
    </row>
    <row r="645" spans="1:13" ht="15" customHeight="1" x14ac:dyDescent="0.2">
      <c r="A645" s="370">
        <v>624</v>
      </c>
      <c r="B645" s="120">
        <f t="shared" si="80"/>
        <v>90.52894112018717</v>
      </c>
      <c r="C645" s="371">
        <f t="shared" si="75"/>
        <v>624</v>
      </c>
      <c r="D645" s="78">
        <v>45170</v>
      </c>
      <c r="E645" s="209">
        <v>29455</v>
      </c>
      <c r="F645" s="344">
        <f t="shared" si="76"/>
        <v>5987.4775214743986</v>
      </c>
      <c r="G645" s="394">
        <f t="shared" si="77"/>
        <v>566.44230769230774</v>
      </c>
      <c r="H645" s="385">
        <f t="shared" si="73"/>
        <v>2215.2249022583464</v>
      </c>
      <c r="I645" s="386">
        <f t="shared" si="74"/>
        <v>131.07839658333413</v>
      </c>
      <c r="J645" s="393">
        <v>45</v>
      </c>
      <c r="K645" s="396">
        <f t="shared" si="78"/>
        <v>8945.223128008387</v>
      </c>
      <c r="L645" s="210">
        <f t="shared" si="79"/>
        <v>1.0999999999999999E-2</v>
      </c>
      <c r="M645" s="211">
        <f t="shared" si="79"/>
        <v>1.6000000000000001E-3</v>
      </c>
    </row>
    <row r="646" spans="1:13" ht="15" customHeight="1" x14ac:dyDescent="0.2">
      <c r="A646" s="370">
        <v>625</v>
      </c>
      <c r="B646" s="120">
        <f t="shared" si="80"/>
        <v>90.3970261394484</v>
      </c>
      <c r="C646" s="371">
        <f t="shared" si="75"/>
        <v>625</v>
      </c>
      <c r="D646" s="78">
        <v>45170</v>
      </c>
      <c r="E646" s="209">
        <v>29455</v>
      </c>
      <c r="F646" s="344">
        <f t="shared" si="76"/>
        <v>5996.2149547246991</v>
      </c>
      <c r="G646" s="394">
        <f t="shared" si="77"/>
        <v>565.53600000000006</v>
      </c>
      <c r="H646" s="385">
        <f t="shared" si="73"/>
        <v>2217.8718226969481</v>
      </c>
      <c r="I646" s="386">
        <f t="shared" si="74"/>
        <v>131.23501909449399</v>
      </c>
      <c r="J646" s="393">
        <v>45</v>
      </c>
      <c r="K646" s="396">
        <f t="shared" si="78"/>
        <v>8955.8577965161421</v>
      </c>
      <c r="L646" s="210">
        <f t="shared" si="79"/>
        <v>1.11E-2</v>
      </c>
      <c r="M646" s="211">
        <f t="shared" si="79"/>
        <v>1.6000000000000001E-3</v>
      </c>
    </row>
    <row r="647" spans="1:13" ht="15" customHeight="1" x14ac:dyDescent="0.2">
      <c r="A647" s="370">
        <v>626</v>
      </c>
      <c r="B647" s="120">
        <f t="shared" si="80"/>
        <v>90.266354160769296</v>
      </c>
      <c r="C647" s="371">
        <f t="shared" si="75"/>
        <v>626</v>
      </c>
      <c r="D647" s="78">
        <v>45170</v>
      </c>
      <c r="E647" s="209">
        <v>29455</v>
      </c>
      <c r="F647" s="344">
        <f t="shared" si="76"/>
        <v>6004.8952352124161</v>
      </c>
      <c r="G647" s="394">
        <f t="shared" si="77"/>
        <v>564.63258785942492</v>
      </c>
      <c r="H647" s="385">
        <f t="shared" si="73"/>
        <v>2220.500404198282</v>
      </c>
      <c r="I647" s="386">
        <f t="shared" si="74"/>
        <v>131.39055646143683</v>
      </c>
      <c r="J647" s="393">
        <v>45</v>
      </c>
      <c r="K647" s="396">
        <f t="shared" si="78"/>
        <v>8966.4187837315585</v>
      </c>
      <c r="L647" s="210">
        <f t="shared" si="79"/>
        <v>1.11E-2</v>
      </c>
      <c r="M647" s="211">
        <f t="shared" si="79"/>
        <v>1.6000000000000001E-3</v>
      </c>
    </row>
    <row r="648" spans="1:13" ht="15" customHeight="1" x14ac:dyDescent="0.2">
      <c r="A648" s="370">
        <v>627</v>
      </c>
      <c r="B648" s="120">
        <f t="shared" si="80"/>
        <v>90.136910580064651</v>
      </c>
      <c r="C648" s="371">
        <f t="shared" si="75"/>
        <v>627</v>
      </c>
      <c r="D648" s="78">
        <v>45170</v>
      </c>
      <c r="E648" s="209">
        <v>29455</v>
      </c>
      <c r="F648" s="344">
        <f t="shared" si="76"/>
        <v>6013.5187295833684</v>
      </c>
      <c r="G648" s="394">
        <f t="shared" si="77"/>
        <v>563.73205741626793</v>
      </c>
      <c r="H648" s="385">
        <f t="shared" si="73"/>
        <v>2223.1107660058769</v>
      </c>
      <c r="I648" s="386">
        <f t="shared" si="74"/>
        <v>131.54501573999272</v>
      </c>
      <c r="J648" s="393">
        <v>45</v>
      </c>
      <c r="K648" s="396">
        <f t="shared" si="78"/>
        <v>8976.9065687455059</v>
      </c>
      <c r="L648" s="210">
        <f t="shared" si="79"/>
        <v>1.11E-2</v>
      </c>
      <c r="M648" s="211">
        <f t="shared" si="79"/>
        <v>1.6000000000000001E-3</v>
      </c>
    </row>
    <row r="649" spans="1:13" ht="15" customHeight="1" x14ac:dyDescent="0.2">
      <c r="A649" s="370">
        <v>628</v>
      </c>
      <c r="B649" s="120">
        <f t="shared" si="80"/>
        <v>90.008681019903733</v>
      </c>
      <c r="C649" s="371">
        <f t="shared" si="75"/>
        <v>628</v>
      </c>
      <c r="D649" s="78">
        <v>45170</v>
      </c>
      <c r="E649" s="209">
        <v>29455</v>
      </c>
      <c r="F649" s="344">
        <f t="shared" si="76"/>
        <v>6022.0858017032597</v>
      </c>
      <c r="G649" s="394">
        <f t="shared" si="77"/>
        <v>562.83439490445869</v>
      </c>
      <c r="H649" s="385">
        <f t="shared" si="73"/>
        <v>2225.7030264534083</v>
      </c>
      <c r="I649" s="386">
        <f t="shared" si="74"/>
        <v>131.69840393215435</v>
      </c>
      <c r="J649" s="393">
        <v>45</v>
      </c>
      <c r="K649" s="396">
        <f t="shared" si="78"/>
        <v>8987.32162699328</v>
      </c>
      <c r="L649" s="210">
        <f t="shared" si="79"/>
        <v>1.11E-2</v>
      </c>
      <c r="M649" s="211">
        <f t="shared" si="79"/>
        <v>1.6000000000000001E-3</v>
      </c>
    </row>
    <row r="650" spans="1:13" ht="15" customHeight="1" x14ac:dyDescent="0.2">
      <c r="A650" s="370">
        <v>629</v>
      </c>
      <c r="B650" s="120">
        <f t="shared" si="80"/>
        <v>89.881651325133859</v>
      </c>
      <c r="C650" s="371">
        <f t="shared" si="75"/>
        <v>629</v>
      </c>
      <c r="D650" s="78">
        <v>45170</v>
      </c>
      <c r="E650" s="209">
        <v>29455</v>
      </c>
      <c r="F650" s="344">
        <f t="shared" si="76"/>
        <v>6030.5968126825883</v>
      </c>
      <c r="G650" s="394">
        <f t="shared" si="77"/>
        <v>561.93958664546903</v>
      </c>
      <c r="H650" s="385">
        <f t="shared" si="73"/>
        <v>2228.2773029728833</v>
      </c>
      <c r="I650" s="386">
        <f t="shared" si="74"/>
        <v>131.85072798656114</v>
      </c>
      <c r="J650" s="393">
        <v>45</v>
      </c>
      <c r="K650" s="396">
        <f t="shared" si="78"/>
        <v>8997.6644302875011</v>
      </c>
      <c r="L650" s="210">
        <f t="shared" si="79"/>
        <v>1.11E-2</v>
      </c>
      <c r="M650" s="211">
        <f t="shared" si="79"/>
        <v>1.6000000000000001E-3</v>
      </c>
    </row>
    <row r="651" spans="1:13" ht="15" customHeight="1" x14ac:dyDescent="0.2">
      <c r="A651" s="372">
        <v>630</v>
      </c>
      <c r="B651" s="120">
        <f t="shared" si="80"/>
        <v>89.755807558604545</v>
      </c>
      <c r="C651" s="371">
        <f t="shared" si="75"/>
        <v>630</v>
      </c>
      <c r="D651" s="78">
        <v>45170</v>
      </c>
      <c r="E651" s="209">
        <v>29455</v>
      </c>
      <c r="F651" s="344">
        <f t="shared" si="76"/>
        <v>6039.0521209013032</v>
      </c>
      <c r="G651" s="394">
        <f t="shared" si="77"/>
        <v>561.04761904761904</v>
      </c>
      <c r="H651" s="385">
        <f t="shared" si="73"/>
        <v>2230.8337121027357</v>
      </c>
      <c r="I651" s="386">
        <f t="shared" si="74"/>
        <v>132.00199479897844</v>
      </c>
      <c r="J651" s="393">
        <v>45</v>
      </c>
      <c r="K651" s="396">
        <f t="shared" si="78"/>
        <v>9007.9354468506372</v>
      </c>
      <c r="L651" s="210">
        <f t="shared" si="79"/>
        <v>1.11E-2</v>
      </c>
      <c r="M651" s="211">
        <f t="shared" si="79"/>
        <v>1.6000000000000001E-3</v>
      </c>
    </row>
    <row r="652" spans="1:13" ht="15" customHeight="1" x14ac:dyDescent="0.2">
      <c r="A652" s="370">
        <v>631</v>
      </c>
      <c r="B652" s="120">
        <f t="shared" si="80"/>
        <v>89.631135996990196</v>
      </c>
      <c r="C652" s="371">
        <f t="shared" si="75"/>
        <v>631</v>
      </c>
      <c r="D652" s="78">
        <v>45170</v>
      </c>
      <c r="E652" s="209">
        <v>29455</v>
      </c>
      <c r="F652" s="344">
        <f t="shared" si="76"/>
        <v>6047.4520820332082</v>
      </c>
      <c r="G652" s="394">
        <f t="shared" si="77"/>
        <v>560.15847860538827</v>
      </c>
      <c r="H652" s="385">
        <f t="shared" si="73"/>
        <v>2233.3723694958453</v>
      </c>
      <c r="I652" s="386">
        <f t="shared" si="74"/>
        <v>132.15221121277193</v>
      </c>
      <c r="J652" s="393">
        <v>45</v>
      </c>
      <c r="K652" s="396">
        <f t="shared" si="78"/>
        <v>9018.135141347213</v>
      </c>
      <c r="L652" s="210">
        <f t="shared" si="79"/>
        <v>1.12E-2</v>
      </c>
      <c r="M652" s="211">
        <f t="shared" si="79"/>
        <v>1.6000000000000001E-3</v>
      </c>
    </row>
    <row r="653" spans="1:13" ht="15" customHeight="1" x14ac:dyDescent="0.2">
      <c r="A653" s="370">
        <v>632</v>
      </c>
      <c r="B653" s="120">
        <f t="shared" si="80"/>
        <v>89.507623126707301</v>
      </c>
      <c r="C653" s="371">
        <f t="shared" si="75"/>
        <v>632</v>
      </c>
      <c r="D653" s="78">
        <v>45170</v>
      </c>
      <c r="E653" s="209">
        <v>29455</v>
      </c>
      <c r="F653" s="344">
        <f t="shared" si="76"/>
        <v>6055.7970490701809</v>
      </c>
      <c r="G653" s="394">
        <f t="shared" si="77"/>
        <v>559.27215189873414</v>
      </c>
      <c r="H653" s="385">
        <f t="shared" si="73"/>
        <v>2235.8933899274934</v>
      </c>
      <c r="I653" s="386">
        <f t="shared" si="74"/>
        <v>132.3013840193783</v>
      </c>
      <c r="J653" s="393">
        <v>45</v>
      </c>
      <c r="K653" s="396">
        <f t="shared" si="78"/>
        <v>9028.2639749157861</v>
      </c>
      <c r="L653" s="210">
        <f t="shared" si="79"/>
        <v>1.12E-2</v>
      </c>
      <c r="M653" s="211">
        <f t="shared" si="79"/>
        <v>1.6000000000000001E-3</v>
      </c>
    </row>
    <row r="654" spans="1:13" ht="15" customHeight="1" x14ac:dyDescent="0.2">
      <c r="A654" s="370">
        <v>633</v>
      </c>
      <c r="B654" s="120">
        <f t="shared" si="80"/>
        <v>89.385255639927593</v>
      </c>
      <c r="C654" s="371">
        <f t="shared" si="75"/>
        <v>633</v>
      </c>
      <c r="D654" s="78">
        <v>45170</v>
      </c>
      <c r="E654" s="209">
        <v>29455</v>
      </c>
      <c r="F654" s="344">
        <f t="shared" si="76"/>
        <v>6064.0873723459554</v>
      </c>
      <c r="G654" s="394">
        <f t="shared" si="77"/>
        <v>558.38862559241704</v>
      </c>
      <c r="H654" s="385">
        <f t="shared" si="73"/>
        <v>2238.3968873031695</v>
      </c>
      <c r="I654" s="386">
        <f t="shared" si="74"/>
        <v>132.44951995876744</v>
      </c>
      <c r="J654" s="393">
        <v>45</v>
      </c>
      <c r="K654" s="396">
        <f t="shared" si="78"/>
        <v>9038.3224052003097</v>
      </c>
      <c r="L654" s="210">
        <f t="shared" si="79"/>
        <v>1.12E-2</v>
      </c>
      <c r="M654" s="211">
        <f t="shared" si="79"/>
        <v>1.6000000000000001E-3</v>
      </c>
    </row>
    <row r="655" spans="1:13" ht="15" customHeight="1" x14ac:dyDescent="0.2">
      <c r="A655" s="370">
        <v>634</v>
      </c>
      <c r="B655" s="120">
        <f t="shared" si="80"/>
        <v>89.264020430677661</v>
      </c>
      <c r="C655" s="371">
        <f t="shared" si="75"/>
        <v>634</v>
      </c>
      <c r="D655" s="78">
        <v>45170</v>
      </c>
      <c r="E655" s="209">
        <v>29455</v>
      </c>
      <c r="F655" s="344">
        <f t="shared" si="76"/>
        <v>6072.3233995599348</v>
      </c>
      <c r="G655" s="394">
        <f t="shared" si="77"/>
        <v>557.50788643533122</v>
      </c>
      <c r="H655" s="385">
        <f t="shared" si="73"/>
        <v>2240.8829746663996</v>
      </c>
      <c r="I655" s="386">
        <f t="shared" si="74"/>
        <v>132.59662571990532</v>
      </c>
      <c r="J655" s="393">
        <v>45</v>
      </c>
      <c r="K655" s="396">
        <f t="shared" si="78"/>
        <v>9048.3108863815705</v>
      </c>
      <c r="L655" s="210">
        <f t="shared" si="79"/>
        <v>1.12E-2</v>
      </c>
      <c r="M655" s="211">
        <f t="shared" si="79"/>
        <v>1.6000000000000001E-3</v>
      </c>
    </row>
    <row r="656" spans="1:13" ht="15" customHeight="1" x14ac:dyDescent="0.2">
      <c r="A656" s="370">
        <v>635</v>
      </c>
      <c r="B656" s="120">
        <f t="shared" si="80"/>
        <v>89.143904591031401</v>
      </c>
      <c r="C656" s="371">
        <f t="shared" si="75"/>
        <v>635</v>
      </c>
      <c r="D656" s="78">
        <v>45170</v>
      </c>
      <c r="E656" s="209">
        <v>29455</v>
      </c>
      <c r="F656" s="344">
        <f t="shared" si="76"/>
        <v>6080.5054758004571</v>
      </c>
      <c r="G656" s="394">
        <f t="shared" si="77"/>
        <v>556.62992125984249</v>
      </c>
      <c r="H656" s="385">
        <f t="shared" si="73"/>
        <v>2243.3517642063812</v>
      </c>
      <c r="I656" s="386">
        <f t="shared" si="74"/>
        <v>132.74270794120599</v>
      </c>
      <c r="J656" s="393">
        <v>45</v>
      </c>
      <c r="K656" s="396">
        <f t="shared" si="78"/>
        <v>9058.2298692078875</v>
      </c>
      <c r="L656" s="210">
        <f t="shared" si="79"/>
        <v>1.12E-2</v>
      </c>
      <c r="M656" s="211">
        <f t="shared" si="79"/>
        <v>1.6000000000000001E-3</v>
      </c>
    </row>
    <row r="657" spans="1:13" ht="15" customHeight="1" x14ac:dyDescent="0.2">
      <c r="A657" s="370">
        <v>636</v>
      </c>
      <c r="B657" s="120">
        <f t="shared" si="80"/>
        <v>89.024895407384946</v>
      </c>
      <c r="C657" s="371">
        <f t="shared" si="75"/>
        <v>636</v>
      </c>
      <c r="D657" s="78">
        <v>45170</v>
      </c>
      <c r="E657" s="209">
        <v>29455</v>
      </c>
      <c r="F657" s="344">
        <f t="shared" si="76"/>
        <v>6088.6339435680566</v>
      </c>
      <c r="G657" s="394">
        <f t="shared" si="77"/>
        <v>555.75471698113211</v>
      </c>
      <c r="H657" s="385">
        <f t="shared" si="73"/>
        <v>2245.8033672656256</v>
      </c>
      <c r="I657" s="386">
        <f t="shared" si="74"/>
        <v>132.88777321098377</v>
      </c>
      <c r="J657" s="393">
        <v>45</v>
      </c>
      <c r="K657" s="396">
        <f t="shared" si="78"/>
        <v>9068.0798010257968</v>
      </c>
      <c r="L657" s="210">
        <f t="shared" si="79"/>
        <v>1.12E-2</v>
      </c>
      <c r="M657" s="211">
        <f t="shared" si="79"/>
        <v>1.6000000000000001E-3</v>
      </c>
    </row>
    <row r="658" spans="1:13" ht="15" customHeight="1" x14ac:dyDescent="0.2">
      <c r="A658" s="370">
        <v>637</v>
      </c>
      <c r="B658" s="120">
        <f t="shared" si="80"/>
        <v>88.906980356816732</v>
      </c>
      <c r="C658" s="371">
        <f t="shared" si="75"/>
        <v>637</v>
      </c>
      <c r="D658" s="78">
        <v>45170</v>
      </c>
      <c r="E658" s="209">
        <v>29455</v>
      </c>
      <c r="F658" s="344">
        <f t="shared" si="76"/>
        <v>6096.7091427983742</v>
      </c>
      <c r="G658" s="394">
        <f t="shared" si="77"/>
        <v>554.8822605965463</v>
      </c>
      <c r="H658" s="385">
        <f t="shared" si="73"/>
        <v>2248.2378943474828</v>
      </c>
      <c r="I658" s="386">
        <f t="shared" si="74"/>
        <v>133.0318280678984</v>
      </c>
      <c r="J658" s="393">
        <v>45</v>
      </c>
      <c r="K658" s="396">
        <f t="shared" si="78"/>
        <v>9077.861125810301</v>
      </c>
      <c r="L658" s="210">
        <f t="shared" si="79"/>
        <v>1.12E-2</v>
      </c>
      <c r="M658" s="211">
        <f t="shared" si="79"/>
        <v>1.6000000000000001E-3</v>
      </c>
    </row>
    <row r="659" spans="1:13" ht="15" customHeight="1" x14ac:dyDescent="0.2">
      <c r="A659" s="370">
        <v>638</v>
      </c>
      <c r="B659" s="120">
        <f t="shared" si="80"/>
        <v>88.790147103529165</v>
      </c>
      <c r="C659" s="371">
        <f t="shared" si="75"/>
        <v>638</v>
      </c>
      <c r="D659" s="78">
        <v>45170</v>
      </c>
      <c r="E659" s="209">
        <v>29455</v>
      </c>
      <c r="F659" s="344">
        <f t="shared" si="76"/>
        <v>6104.7314108848386</v>
      </c>
      <c r="G659" s="394">
        <f t="shared" si="77"/>
        <v>554.01253918495297</v>
      </c>
      <c r="H659" s="385">
        <f t="shared" si="73"/>
        <v>2250.6554551235895</v>
      </c>
      <c r="I659" s="386">
        <f t="shared" si="74"/>
        <v>133.17487900139585</v>
      </c>
      <c r="J659" s="393">
        <v>45</v>
      </c>
      <c r="K659" s="396">
        <f t="shared" si="78"/>
        <v>9087.5742841947758</v>
      </c>
      <c r="L659" s="210">
        <f t="shared" si="79"/>
        <v>1.1299999999999999E-2</v>
      </c>
      <c r="M659" s="211">
        <f t="shared" si="79"/>
        <v>1.6000000000000001E-3</v>
      </c>
    </row>
    <row r="660" spans="1:13" ht="15" customHeight="1" x14ac:dyDescent="0.2">
      <c r="A660" s="370">
        <v>639</v>
      </c>
      <c r="B660" s="120">
        <f t="shared" si="80"/>
        <v>88.674383495369085</v>
      </c>
      <c r="C660" s="371">
        <f t="shared" si="75"/>
        <v>639</v>
      </c>
      <c r="D660" s="78">
        <v>45170</v>
      </c>
      <c r="E660" s="209">
        <v>29455</v>
      </c>
      <c r="F660" s="344">
        <f t="shared" si="76"/>
        <v>6112.7010827011545</v>
      </c>
      <c r="G660" s="394">
        <f t="shared" si="77"/>
        <v>553.14553990610329</v>
      </c>
      <c r="H660" s="385">
        <f t="shared" si="73"/>
        <v>2253.056158441253</v>
      </c>
      <c r="I660" s="386">
        <f t="shared" si="74"/>
        <v>133.31693245214515</v>
      </c>
      <c r="J660" s="393">
        <v>45</v>
      </c>
      <c r="K660" s="396">
        <f t="shared" si="78"/>
        <v>9097.2197135006572</v>
      </c>
      <c r="L660" s="210">
        <f t="shared" si="79"/>
        <v>1.1299999999999999E-2</v>
      </c>
      <c r="M660" s="211">
        <f t="shared" si="79"/>
        <v>1.6000000000000001E-3</v>
      </c>
    </row>
    <row r="661" spans="1:13" ht="15" customHeight="1" x14ac:dyDescent="0.2">
      <c r="A661" s="372">
        <v>640</v>
      </c>
      <c r="B661" s="120">
        <f t="shared" si="80"/>
        <v>88.559677560426238</v>
      </c>
      <c r="C661" s="371">
        <f t="shared" si="75"/>
        <v>640</v>
      </c>
      <c r="D661" s="78">
        <v>45170</v>
      </c>
      <c r="E661" s="209">
        <v>29455</v>
      </c>
      <c r="F661" s="344">
        <f t="shared" si="76"/>
        <v>6120.6184906235012</v>
      </c>
      <c r="G661" s="394">
        <f t="shared" si="77"/>
        <v>552.28125</v>
      </c>
      <c r="H661" s="385">
        <f t="shared" si="73"/>
        <v>2255.440112330743</v>
      </c>
      <c r="I661" s="386">
        <f t="shared" si="74"/>
        <v>133.45799481247002</v>
      </c>
      <c r="J661" s="393">
        <v>45</v>
      </c>
      <c r="K661" s="396">
        <f t="shared" si="78"/>
        <v>9106.7978477667148</v>
      </c>
      <c r="L661" s="210">
        <f t="shared" si="79"/>
        <v>1.1299999999999999E-2</v>
      </c>
      <c r="M661" s="211">
        <f t="shared" si="79"/>
        <v>1.6000000000000001E-3</v>
      </c>
    </row>
    <row r="662" spans="1:13" ht="15" customHeight="1" x14ac:dyDescent="0.2">
      <c r="A662" s="370">
        <v>641</v>
      </c>
      <c r="B662" s="120">
        <f t="shared" si="80"/>
        <v>88.446017503706187</v>
      </c>
      <c r="C662" s="371">
        <f t="shared" si="75"/>
        <v>641</v>
      </c>
      <c r="D662" s="78">
        <v>45170</v>
      </c>
      <c r="E662" s="209">
        <v>29455</v>
      </c>
      <c r="F662" s="344">
        <f t="shared" si="76"/>
        <v>6128.4839645525781</v>
      </c>
      <c r="G662" s="394">
        <f t="shared" si="77"/>
        <v>551.4196567862715</v>
      </c>
      <c r="H662" s="385">
        <f t="shared" ref="H662:H725" si="81">SUM(F662:G662)*33.8%</f>
        <v>2257.8074240125311</v>
      </c>
      <c r="I662" s="386">
        <f t="shared" ref="I662:I725" si="82">SUM(F662:G662)*2%</f>
        <v>133.59807242677701</v>
      </c>
      <c r="J662" s="393">
        <v>45</v>
      </c>
      <c r="K662" s="396">
        <f t="shared" si="78"/>
        <v>9116.3091177781589</v>
      </c>
      <c r="L662" s="210">
        <f t="shared" si="79"/>
        <v>1.1299999999999999E-2</v>
      </c>
      <c r="M662" s="211">
        <f t="shared" si="79"/>
        <v>1.6000000000000001E-3</v>
      </c>
    </row>
    <row r="663" spans="1:13" ht="15" customHeight="1" x14ac:dyDescent="0.2">
      <c r="A663" s="370">
        <v>642</v>
      </c>
      <c r="B663" s="120">
        <f t="shared" si="80"/>
        <v>88.333391703877879</v>
      </c>
      <c r="C663" s="371">
        <f t="shared" ref="C663:C726" si="83">A663/1</f>
        <v>642</v>
      </c>
      <c r="D663" s="78">
        <v>45170</v>
      </c>
      <c r="E663" s="209">
        <v>29455</v>
      </c>
      <c r="F663" s="344">
        <f t="shared" ref="F663:F726" si="84">12*(1/B663*D663)</f>
        <v>6136.2978319353288</v>
      </c>
      <c r="G663" s="394">
        <f t="shared" ref="G663:G726" si="85">12*(1/C663*E663)</f>
        <v>550.56074766355141</v>
      </c>
      <c r="H663" s="385">
        <f t="shared" si="81"/>
        <v>2260.1581999044211</v>
      </c>
      <c r="I663" s="386">
        <f t="shared" si="82"/>
        <v>133.73717159197761</v>
      </c>
      <c r="J663" s="393">
        <v>45</v>
      </c>
      <c r="K663" s="396">
        <f t="shared" ref="K663:K726" si="86">SUM(F663:J663)</f>
        <v>9125.7539510952793</v>
      </c>
      <c r="L663" s="210">
        <f t="shared" ref="L663:M726" si="87">ROUND(1/B663,4)</f>
        <v>1.1299999999999999E-2</v>
      </c>
      <c r="M663" s="211">
        <f t="shared" si="87"/>
        <v>1.6000000000000001E-3</v>
      </c>
    </row>
    <row r="664" spans="1:13" ht="15" customHeight="1" x14ac:dyDescent="0.2">
      <c r="A664" s="370">
        <v>643</v>
      </c>
      <c r="B664" s="120">
        <f t="shared" si="80"/>
        <v>88.221788710091062</v>
      </c>
      <c r="C664" s="371">
        <f t="shared" si="83"/>
        <v>643</v>
      </c>
      <c r="D664" s="78">
        <v>45170</v>
      </c>
      <c r="E664" s="209">
        <v>29455</v>
      </c>
      <c r="F664" s="344">
        <f t="shared" si="84"/>
        <v>6144.0604177865644</v>
      </c>
      <c r="G664" s="394">
        <f t="shared" si="85"/>
        <v>549.70451010886472</v>
      </c>
      <c r="H664" s="385">
        <f t="shared" si="81"/>
        <v>2262.4925456286546</v>
      </c>
      <c r="I664" s="386">
        <f t="shared" si="82"/>
        <v>133.87529855790856</v>
      </c>
      <c r="J664" s="393">
        <v>45</v>
      </c>
      <c r="K664" s="396">
        <f t="shared" si="86"/>
        <v>9135.1327720819918</v>
      </c>
      <c r="L664" s="210">
        <f t="shared" si="87"/>
        <v>1.1299999999999999E-2</v>
      </c>
      <c r="M664" s="211">
        <f t="shared" si="87"/>
        <v>1.6000000000000001E-3</v>
      </c>
    </row>
    <row r="665" spans="1:13" ht="15" customHeight="1" x14ac:dyDescent="0.2">
      <c r="A665" s="370">
        <v>644</v>
      </c>
      <c r="B665" s="120">
        <f t="shared" si="80"/>
        <v>88.11119723886496</v>
      </c>
      <c r="C665" s="371">
        <f t="shared" si="83"/>
        <v>644</v>
      </c>
      <c r="D665" s="78">
        <v>45170</v>
      </c>
      <c r="E665" s="209">
        <v>29455</v>
      </c>
      <c r="F665" s="344">
        <f t="shared" si="84"/>
        <v>6151.7720447102438</v>
      </c>
      <c r="G665" s="394">
        <f t="shared" si="85"/>
        <v>548.85093167701859</v>
      </c>
      <c r="H665" s="385">
        <f t="shared" si="81"/>
        <v>2264.8105660188944</v>
      </c>
      <c r="I665" s="386">
        <f t="shared" si="82"/>
        <v>134.01245952774525</v>
      </c>
      <c r="J665" s="393">
        <v>45</v>
      </c>
      <c r="K665" s="396">
        <f t="shared" si="86"/>
        <v>9144.4460019339022</v>
      </c>
      <c r="L665" s="210">
        <f t="shared" si="87"/>
        <v>1.1299999999999999E-2</v>
      </c>
      <c r="M665" s="211">
        <f t="shared" si="87"/>
        <v>1.6000000000000001E-3</v>
      </c>
    </row>
    <row r="666" spans="1:13" ht="15" customHeight="1" x14ac:dyDescent="0.2">
      <c r="A666" s="370">
        <v>645</v>
      </c>
      <c r="B666" s="120">
        <f t="shared" si="80"/>
        <v>88.001606171044543</v>
      </c>
      <c r="C666" s="371">
        <f t="shared" si="83"/>
        <v>645</v>
      </c>
      <c r="D666" s="78">
        <v>45170</v>
      </c>
      <c r="E666" s="209">
        <v>29455</v>
      </c>
      <c r="F666" s="344">
        <f t="shared" si="84"/>
        <v>6159.4330329205886</v>
      </c>
      <c r="G666" s="394">
        <f t="shared" si="85"/>
        <v>548</v>
      </c>
      <c r="H666" s="385">
        <f t="shared" si="81"/>
        <v>2267.1123651271587</v>
      </c>
      <c r="I666" s="386">
        <f t="shared" si="82"/>
        <v>134.14866065841179</v>
      </c>
      <c r="J666" s="393">
        <v>45</v>
      </c>
      <c r="K666" s="396">
        <f t="shared" si="86"/>
        <v>9153.6940587061581</v>
      </c>
      <c r="L666" s="210">
        <f t="shared" si="87"/>
        <v>1.14E-2</v>
      </c>
      <c r="M666" s="211">
        <f t="shared" si="87"/>
        <v>1.6000000000000001E-3</v>
      </c>
    </row>
    <row r="667" spans="1:13" ht="15" customHeight="1" x14ac:dyDescent="0.2">
      <c r="A667" s="370">
        <v>646</v>
      </c>
      <c r="B667" s="120">
        <f t="shared" si="80"/>
        <v>87.893004548821096</v>
      </c>
      <c r="C667" s="371">
        <f t="shared" si="83"/>
        <v>646</v>
      </c>
      <c r="D667" s="78">
        <v>45170</v>
      </c>
      <c r="E667" s="209">
        <v>29455</v>
      </c>
      <c r="F667" s="344">
        <f t="shared" si="84"/>
        <v>6167.0437002630651</v>
      </c>
      <c r="G667" s="394">
        <f t="shared" si="85"/>
        <v>547.15170278637765</v>
      </c>
      <c r="H667" s="385">
        <f t="shared" si="81"/>
        <v>2269.3980462307113</v>
      </c>
      <c r="I667" s="386">
        <f t="shared" si="82"/>
        <v>134.28390806098886</v>
      </c>
      <c r="J667" s="393">
        <v>45</v>
      </c>
      <c r="K667" s="396">
        <f t="shared" si="86"/>
        <v>9162.8773573411418</v>
      </c>
      <c r="L667" s="210">
        <f t="shared" si="87"/>
        <v>1.14E-2</v>
      </c>
      <c r="M667" s="211">
        <f t="shared" si="87"/>
        <v>1.5E-3</v>
      </c>
    </row>
    <row r="668" spans="1:13" ht="15" customHeight="1" x14ac:dyDescent="0.2">
      <c r="A668" s="370">
        <v>647</v>
      </c>
      <c r="B668" s="120">
        <f t="shared" si="80"/>
        <v>87.785381572820597</v>
      </c>
      <c r="C668" s="371">
        <f t="shared" si="83"/>
        <v>647</v>
      </c>
      <c r="D668" s="78">
        <v>45170</v>
      </c>
      <c r="E668" s="209">
        <v>29455</v>
      </c>
      <c r="F668" s="344">
        <f t="shared" si="84"/>
        <v>6174.6043622349771</v>
      </c>
      <c r="G668" s="394">
        <f t="shared" si="85"/>
        <v>546.30602782071105</v>
      </c>
      <c r="H668" s="385">
        <f t="shared" si="81"/>
        <v>2271.6677118388225</v>
      </c>
      <c r="I668" s="386">
        <f t="shared" si="82"/>
        <v>134.41820780111377</v>
      </c>
      <c r="J668" s="393">
        <v>45</v>
      </c>
      <c r="K668" s="396">
        <f t="shared" si="86"/>
        <v>9171.9963096956253</v>
      </c>
      <c r="L668" s="210">
        <f t="shared" si="87"/>
        <v>1.14E-2</v>
      </c>
      <c r="M668" s="211">
        <f t="shared" si="87"/>
        <v>1.5E-3</v>
      </c>
    </row>
    <row r="669" spans="1:13" ht="15" customHeight="1" x14ac:dyDescent="0.2">
      <c r="A669" s="370">
        <v>648</v>
      </c>
      <c r="B669" s="120">
        <f t="shared" si="80"/>
        <v>87.678726599252514</v>
      </c>
      <c r="C669" s="371">
        <f t="shared" si="83"/>
        <v>648</v>
      </c>
      <c r="D669" s="78">
        <v>45170</v>
      </c>
      <c r="E669" s="209">
        <v>29455</v>
      </c>
      <c r="F669" s="344">
        <f t="shared" si="84"/>
        <v>6182.1153320059857</v>
      </c>
      <c r="G669" s="394">
        <f t="shared" si="85"/>
        <v>545.46296296296293</v>
      </c>
      <c r="H669" s="385">
        <f t="shared" si="81"/>
        <v>2273.9214636995043</v>
      </c>
      <c r="I669" s="386">
        <f t="shared" si="82"/>
        <v>134.55156589937897</v>
      </c>
      <c r="J669" s="393">
        <v>45</v>
      </c>
      <c r="K669" s="396">
        <f t="shared" si="86"/>
        <v>9181.0513245678321</v>
      </c>
      <c r="L669" s="210">
        <f t="shared" si="87"/>
        <v>1.14E-2</v>
      </c>
      <c r="M669" s="211">
        <f t="shared" si="87"/>
        <v>1.5E-3</v>
      </c>
    </row>
    <row r="670" spans="1:13" ht="15" customHeight="1" x14ac:dyDescent="0.2">
      <c r="A670" s="370">
        <v>649</v>
      </c>
      <c r="B670" s="120">
        <f t="shared" si="80"/>
        <v>87.573029137120002</v>
      </c>
      <c r="C670" s="371">
        <f t="shared" si="83"/>
        <v>649</v>
      </c>
      <c r="D670" s="78">
        <v>45170</v>
      </c>
      <c r="E670" s="209">
        <v>29455</v>
      </c>
      <c r="F670" s="344">
        <f t="shared" si="84"/>
        <v>6189.5769204384287</v>
      </c>
      <c r="G670" s="394">
        <f t="shared" si="85"/>
        <v>544.62249614791995</v>
      </c>
      <c r="H670" s="385">
        <f t="shared" si="81"/>
        <v>2276.1594028061859</v>
      </c>
      <c r="I670" s="386">
        <f t="shared" si="82"/>
        <v>134.68398833172699</v>
      </c>
      <c r="J670" s="393">
        <v>45</v>
      </c>
      <c r="K670" s="396">
        <f t="shared" si="86"/>
        <v>9190.0428077242614</v>
      </c>
      <c r="L670" s="210">
        <f t="shared" si="87"/>
        <v>1.14E-2</v>
      </c>
      <c r="M670" s="211">
        <f t="shared" si="87"/>
        <v>1.5E-3</v>
      </c>
    </row>
    <row r="671" spans="1:13" ht="15" customHeight="1" x14ac:dyDescent="0.2">
      <c r="A671" s="372">
        <v>650</v>
      </c>
      <c r="B671" s="120">
        <f t="shared" si="80"/>
        <v>87.468278845491753</v>
      </c>
      <c r="C671" s="371">
        <f t="shared" si="83"/>
        <v>650</v>
      </c>
      <c r="D671" s="78">
        <v>45170</v>
      </c>
      <c r="E671" s="209">
        <v>29455</v>
      </c>
      <c r="F671" s="344">
        <f t="shared" si="84"/>
        <v>6196.9894361072993</v>
      </c>
      <c r="G671" s="394">
        <f t="shared" si="85"/>
        <v>543.78461538461534</v>
      </c>
      <c r="H671" s="385">
        <f t="shared" si="81"/>
        <v>2278.3816294042672</v>
      </c>
      <c r="I671" s="386">
        <f t="shared" si="82"/>
        <v>134.81548102983831</v>
      </c>
      <c r="J671" s="393">
        <v>45</v>
      </c>
      <c r="K671" s="396">
        <f t="shared" si="86"/>
        <v>9198.9711619260215</v>
      </c>
      <c r="L671" s="210">
        <f t="shared" si="87"/>
        <v>1.14E-2</v>
      </c>
      <c r="M671" s="211">
        <f t="shared" si="87"/>
        <v>1.5E-3</v>
      </c>
    </row>
    <row r="672" spans="1:13" ht="15" customHeight="1" x14ac:dyDescent="0.2">
      <c r="A672" s="370">
        <v>651</v>
      </c>
      <c r="B672" s="120">
        <f t="shared" si="80"/>
        <v>87.364465530829804</v>
      </c>
      <c r="C672" s="371">
        <f t="shared" si="83"/>
        <v>651</v>
      </c>
      <c r="D672" s="78">
        <v>45170</v>
      </c>
      <c r="E672" s="209">
        <v>29455</v>
      </c>
      <c r="F672" s="344">
        <f t="shared" si="84"/>
        <v>6204.3531853201912</v>
      </c>
      <c r="G672" s="394">
        <f t="shared" si="85"/>
        <v>542.94930875576028</v>
      </c>
      <c r="H672" s="385">
        <f t="shared" si="81"/>
        <v>2280.5882429976714</v>
      </c>
      <c r="I672" s="386">
        <f t="shared" si="82"/>
        <v>134.94604988151903</v>
      </c>
      <c r="J672" s="393">
        <v>45</v>
      </c>
      <c r="K672" s="396">
        <f t="shared" si="86"/>
        <v>9207.8367869551421</v>
      </c>
      <c r="L672" s="210">
        <f t="shared" si="87"/>
        <v>1.14E-2</v>
      </c>
      <c r="M672" s="211">
        <f t="shared" si="87"/>
        <v>1.5E-3</v>
      </c>
    </row>
    <row r="673" spans="1:13" ht="15" customHeight="1" x14ac:dyDescent="0.2">
      <c r="A673" s="370">
        <v>652</v>
      </c>
      <c r="B673" s="120">
        <f t="shared" si="80"/>
        <v>87.261579144375688</v>
      </c>
      <c r="C673" s="371">
        <f t="shared" si="83"/>
        <v>652</v>
      </c>
      <c r="D673" s="78">
        <v>45170</v>
      </c>
      <c r="E673" s="209">
        <v>29455</v>
      </c>
      <c r="F673" s="344">
        <f t="shared" si="84"/>
        <v>6211.6684721369311</v>
      </c>
      <c r="G673" s="394">
        <f t="shared" si="85"/>
        <v>542.11656441717787</v>
      </c>
      <c r="H673" s="385">
        <f t="shared" si="81"/>
        <v>2282.7793423552885</v>
      </c>
      <c r="I673" s="386">
        <f t="shared" si="82"/>
        <v>135.07570073108218</v>
      </c>
      <c r="J673" s="393">
        <v>45</v>
      </c>
      <c r="K673" s="396">
        <f t="shared" si="86"/>
        <v>9216.6400796404796</v>
      </c>
      <c r="L673" s="210">
        <f t="shared" si="87"/>
        <v>1.15E-2</v>
      </c>
      <c r="M673" s="211">
        <f t="shared" si="87"/>
        <v>1.5E-3</v>
      </c>
    </row>
    <row r="674" spans="1:13" ht="15" customHeight="1" x14ac:dyDescent="0.2">
      <c r="A674" s="370">
        <v>653</v>
      </c>
      <c r="B674" s="120">
        <f t="shared" si="80"/>
        <v>87.159609779592117</v>
      </c>
      <c r="C674" s="371">
        <f t="shared" si="83"/>
        <v>653</v>
      </c>
      <c r="D674" s="78">
        <v>45170</v>
      </c>
      <c r="E674" s="209">
        <v>29455</v>
      </c>
      <c r="F674" s="344">
        <f t="shared" si="84"/>
        <v>6218.9355983890064</v>
      </c>
      <c r="G674" s="394">
        <f t="shared" si="85"/>
        <v>541.28637059724349</v>
      </c>
      <c r="H674" s="385">
        <f t="shared" si="81"/>
        <v>2284.9550255173522</v>
      </c>
      <c r="I674" s="386">
        <f t="shared" si="82"/>
        <v>135.20443937972499</v>
      </c>
      <c r="J674" s="393">
        <v>45</v>
      </c>
      <c r="K674" s="396">
        <f t="shared" si="86"/>
        <v>9225.3814338833254</v>
      </c>
      <c r="L674" s="210">
        <f t="shared" si="87"/>
        <v>1.15E-2</v>
      </c>
      <c r="M674" s="211">
        <f t="shared" si="87"/>
        <v>1.5E-3</v>
      </c>
    </row>
    <row r="675" spans="1:13" ht="15" customHeight="1" x14ac:dyDescent="0.2">
      <c r="A675" s="370">
        <v>654</v>
      </c>
      <c r="B675" s="120">
        <f t="shared" si="80"/>
        <v>87.058547669656747</v>
      </c>
      <c r="C675" s="371">
        <f t="shared" si="83"/>
        <v>654</v>
      </c>
      <c r="D675" s="78">
        <v>45170</v>
      </c>
      <c r="E675" s="209">
        <v>29455</v>
      </c>
      <c r="F675" s="344">
        <f t="shared" si="84"/>
        <v>6226.1548636989464</v>
      </c>
      <c r="G675" s="394">
        <f t="shared" si="85"/>
        <v>540.45871559633019</v>
      </c>
      <c r="H675" s="385">
        <f t="shared" si="81"/>
        <v>2287.1153898018033</v>
      </c>
      <c r="I675" s="386">
        <f t="shared" si="82"/>
        <v>135.33227158590552</v>
      </c>
      <c r="J675" s="393">
        <v>45</v>
      </c>
      <c r="K675" s="396">
        <f t="shared" si="86"/>
        <v>9234.0612406829841</v>
      </c>
      <c r="L675" s="210">
        <f t="shared" si="87"/>
        <v>1.15E-2</v>
      </c>
      <c r="M675" s="211">
        <f t="shared" si="87"/>
        <v>1.5E-3</v>
      </c>
    </row>
    <row r="676" spans="1:13" ht="15" customHeight="1" x14ac:dyDescent="0.2">
      <c r="A676" s="370">
        <v>655</v>
      </c>
      <c r="B676" s="120">
        <f t="shared" si="80"/>
        <v>86.958383185011925</v>
      </c>
      <c r="C676" s="371">
        <f t="shared" si="83"/>
        <v>655</v>
      </c>
      <c r="D676" s="78">
        <v>45170</v>
      </c>
      <c r="E676" s="209">
        <v>29455</v>
      </c>
      <c r="F676" s="344">
        <f t="shared" si="84"/>
        <v>6233.326565499272</v>
      </c>
      <c r="G676" s="394">
        <f t="shared" si="85"/>
        <v>539.63358778625957</v>
      </c>
      <c r="H676" s="385">
        <f t="shared" si="81"/>
        <v>2289.2605318105093</v>
      </c>
      <c r="I676" s="386">
        <f t="shared" si="82"/>
        <v>135.45920306571062</v>
      </c>
      <c r="J676" s="393">
        <v>45</v>
      </c>
      <c r="K676" s="396">
        <f t="shared" si="86"/>
        <v>9242.6798881617524</v>
      </c>
      <c r="L676" s="210">
        <f t="shared" si="87"/>
        <v>1.15E-2</v>
      </c>
      <c r="M676" s="211">
        <f t="shared" si="87"/>
        <v>1.5E-3</v>
      </c>
    </row>
    <row r="677" spans="1:13" ht="15" customHeight="1" x14ac:dyDescent="0.2">
      <c r="A677" s="370">
        <v>656</v>
      </c>
      <c r="B677" s="120">
        <f t="shared" si="80"/>
        <v>86.859106830962872</v>
      </c>
      <c r="C677" s="371">
        <f t="shared" si="83"/>
        <v>656</v>
      </c>
      <c r="D677" s="78">
        <v>45170</v>
      </c>
      <c r="E677" s="209">
        <v>29455</v>
      </c>
      <c r="F677" s="344">
        <f t="shared" si="84"/>
        <v>6240.4509990514634</v>
      </c>
      <c r="G677" s="394">
        <f t="shared" si="85"/>
        <v>538.81097560975616</v>
      </c>
      <c r="H677" s="385">
        <f t="shared" si="81"/>
        <v>2291.390547435492</v>
      </c>
      <c r="I677" s="386">
        <f t="shared" si="82"/>
        <v>135.58523949322441</v>
      </c>
      <c r="J677" s="393">
        <v>45</v>
      </c>
      <c r="K677" s="396">
        <f t="shared" si="86"/>
        <v>9251.2377615899368</v>
      </c>
      <c r="L677" s="210">
        <f t="shared" si="87"/>
        <v>1.15E-2</v>
      </c>
      <c r="M677" s="211">
        <f t="shared" si="87"/>
        <v>1.5E-3</v>
      </c>
    </row>
    <row r="678" spans="1:13" ht="15" customHeight="1" x14ac:dyDescent="0.2">
      <c r="A678" s="370">
        <v>657</v>
      </c>
      <c r="B678" s="120">
        <f t="shared" si="80"/>
        <v>86.760709245327803</v>
      </c>
      <c r="C678" s="371">
        <f t="shared" si="83"/>
        <v>657</v>
      </c>
      <c r="D678" s="78">
        <v>45170</v>
      </c>
      <c r="E678" s="209">
        <v>29455</v>
      </c>
      <c r="F678" s="344">
        <f t="shared" si="84"/>
        <v>6247.5284574646284</v>
      </c>
      <c r="G678" s="394">
        <f t="shared" si="85"/>
        <v>537.9908675799087</v>
      </c>
      <c r="H678" s="385">
        <f t="shared" si="81"/>
        <v>2293.5055318650534</v>
      </c>
      <c r="I678" s="386">
        <f t="shared" si="82"/>
        <v>135.71038650089073</v>
      </c>
      <c r="J678" s="393">
        <v>45</v>
      </c>
      <c r="K678" s="396">
        <f t="shared" si="86"/>
        <v>9259.7352434104814</v>
      </c>
      <c r="L678" s="210">
        <f t="shared" si="87"/>
        <v>1.15E-2</v>
      </c>
      <c r="M678" s="211">
        <f t="shared" si="87"/>
        <v>1.5E-3</v>
      </c>
    </row>
    <row r="679" spans="1:13" ht="15" customHeight="1" x14ac:dyDescent="0.2">
      <c r="A679" s="370">
        <v>658</v>
      </c>
      <c r="B679" s="120">
        <f t="shared" si="80"/>
        <v>86.663181196136236</v>
      </c>
      <c r="C679" s="371">
        <f t="shared" si="83"/>
        <v>658</v>
      </c>
      <c r="D679" s="78">
        <v>45170</v>
      </c>
      <c r="E679" s="209">
        <v>29455</v>
      </c>
      <c r="F679" s="344">
        <f t="shared" si="84"/>
        <v>6254.5592317140345</v>
      </c>
      <c r="G679" s="394">
        <f t="shared" si="85"/>
        <v>537.17325227963522</v>
      </c>
      <c r="H679" s="385">
        <f t="shared" si="81"/>
        <v>2295.6055795898601</v>
      </c>
      <c r="I679" s="386">
        <f t="shared" si="82"/>
        <v>135.83464967987339</v>
      </c>
      <c r="J679" s="393">
        <v>45</v>
      </c>
      <c r="K679" s="396">
        <f t="shared" si="86"/>
        <v>9268.1727132634041</v>
      </c>
      <c r="L679" s="210">
        <f t="shared" si="87"/>
        <v>1.15E-2</v>
      </c>
      <c r="M679" s="211">
        <f t="shared" si="87"/>
        <v>1.5E-3</v>
      </c>
    </row>
    <row r="680" spans="1:13" ht="15" customHeight="1" x14ac:dyDescent="0.2">
      <c r="A680" s="370">
        <v>659</v>
      </c>
      <c r="B680" s="120">
        <f t="shared" si="80"/>
        <v>86.566513579375922</v>
      </c>
      <c r="C680" s="371">
        <f t="shared" si="83"/>
        <v>659</v>
      </c>
      <c r="D680" s="78">
        <v>45170</v>
      </c>
      <c r="E680" s="209">
        <v>29455</v>
      </c>
      <c r="F680" s="344">
        <f t="shared" si="84"/>
        <v>6261.5436106593825</v>
      </c>
      <c r="G680" s="394">
        <f t="shared" si="85"/>
        <v>536.35811836115329</v>
      </c>
      <c r="H680" s="385">
        <f t="shared" si="81"/>
        <v>2297.690784408941</v>
      </c>
      <c r="I680" s="386">
        <f t="shared" si="82"/>
        <v>135.95803458041073</v>
      </c>
      <c r="J680" s="393">
        <v>45</v>
      </c>
      <c r="K680" s="396">
        <f t="shared" si="86"/>
        <v>9276.5505480098891</v>
      </c>
      <c r="L680" s="210">
        <f t="shared" si="87"/>
        <v>1.1599999999999999E-2</v>
      </c>
      <c r="M680" s="211">
        <f t="shared" si="87"/>
        <v>1.5E-3</v>
      </c>
    </row>
    <row r="681" spans="1:13" ht="15" customHeight="1" x14ac:dyDescent="0.2">
      <c r="A681" s="372">
        <v>660</v>
      </c>
      <c r="B681" s="120">
        <f t="shared" si="80"/>
        <v>86.470697416784802</v>
      </c>
      <c r="C681" s="371">
        <f t="shared" si="83"/>
        <v>660</v>
      </c>
      <c r="D681" s="78">
        <v>45170</v>
      </c>
      <c r="E681" s="209">
        <v>29455</v>
      </c>
      <c r="F681" s="344">
        <f t="shared" si="84"/>
        <v>6268.4818810630386</v>
      </c>
      <c r="G681" s="394">
        <f t="shared" si="85"/>
        <v>535.5454545454545</v>
      </c>
      <c r="H681" s="385">
        <f t="shared" si="81"/>
        <v>2299.7612394356702</v>
      </c>
      <c r="I681" s="386">
        <f t="shared" si="82"/>
        <v>136.08054671216985</v>
      </c>
      <c r="J681" s="393">
        <v>45</v>
      </c>
      <c r="K681" s="396">
        <f t="shared" si="86"/>
        <v>9284.8691217563337</v>
      </c>
      <c r="L681" s="210">
        <f t="shared" si="87"/>
        <v>1.1599999999999999E-2</v>
      </c>
      <c r="M681" s="211">
        <f t="shared" si="87"/>
        <v>1.5E-3</v>
      </c>
    </row>
    <row r="682" spans="1:13" ht="15" customHeight="1" x14ac:dyDescent="0.2">
      <c r="A682" s="370">
        <v>661</v>
      </c>
      <c r="B682" s="120">
        <f t="shared" si="80"/>
        <v>86.375723853690971</v>
      </c>
      <c r="C682" s="371">
        <f t="shared" si="83"/>
        <v>661</v>
      </c>
      <c r="D682" s="78">
        <v>45170</v>
      </c>
      <c r="E682" s="209">
        <v>29455</v>
      </c>
      <c r="F682" s="344">
        <f t="shared" si="84"/>
        <v>6275.3743276078812</v>
      </c>
      <c r="G682" s="394">
        <f t="shared" si="85"/>
        <v>534.73524962178521</v>
      </c>
      <c r="H682" s="385">
        <f t="shared" si="81"/>
        <v>2301.8170371036272</v>
      </c>
      <c r="I682" s="386">
        <f t="shared" si="82"/>
        <v>136.20219154459335</v>
      </c>
      <c r="J682" s="393">
        <v>45</v>
      </c>
      <c r="K682" s="396">
        <f t="shared" si="86"/>
        <v>9293.1288058778864</v>
      </c>
      <c r="L682" s="210">
        <f t="shared" si="87"/>
        <v>1.1599999999999999E-2</v>
      </c>
      <c r="M682" s="211">
        <f t="shared" si="87"/>
        <v>1.5E-3</v>
      </c>
    </row>
    <row r="683" spans="1:13" ht="15" customHeight="1" x14ac:dyDescent="0.2">
      <c r="A683" s="370">
        <v>662</v>
      </c>
      <c r="B683" s="120">
        <f t="shared" si="80"/>
        <v>86.281584156894041</v>
      </c>
      <c r="C683" s="371">
        <f t="shared" si="83"/>
        <v>662</v>
      </c>
      <c r="D683" s="78">
        <v>45170</v>
      </c>
      <c r="E683" s="209">
        <v>29455</v>
      </c>
      <c r="F683" s="344">
        <f t="shared" si="84"/>
        <v>6282.2212329152062</v>
      </c>
      <c r="G683" s="394">
        <f t="shared" si="85"/>
        <v>533.92749244712991</v>
      </c>
      <c r="H683" s="385">
        <f t="shared" si="81"/>
        <v>2303.8582691724696</v>
      </c>
      <c r="I683" s="386">
        <f t="shared" si="82"/>
        <v>136.32297450724673</v>
      </c>
      <c r="J683" s="393">
        <v>45</v>
      </c>
      <c r="K683" s="396">
        <f t="shared" si="86"/>
        <v>9301.3299690420536</v>
      </c>
      <c r="L683" s="210">
        <f t="shared" si="87"/>
        <v>1.1599999999999999E-2</v>
      </c>
      <c r="M683" s="211">
        <f t="shared" si="87"/>
        <v>1.5E-3</v>
      </c>
    </row>
    <row r="684" spans="1:13" ht="15" customHeight="1" x14ac:dyDescent="0.2">
      <c r="A684" s="370">
        <v>663</v>
      </c>
      <c r="B684" s="120">
        <f t="shared" si="80"/>
        <v>86.188269712593012</v>
      </c>
      <c r="C684" s="371">
        <f t="shared" si="83"/>
        <v>663</v>
      </c>
      <c r="D684" s="78">
        <v>45170</v>
      </c>
      <c r="E684" s="209">
        <v>29455</v>
      </c>
      <c r="F684" s="344">
        <f t="shared" si="84"/>
        <v>6289.0228775622145</v>
      </c>
      <c r="G684" s="394">
        <f t="shared" si="85"/>
        <v>533.12217194570144</v>
      </c>
      <c r="H684" s="385">
        <f t="shared" si="81"/>
        <v>2305.8850267336757</v>
      </c>
      <c r="I684" s="386">
        <f t="shared" si="82"/>
        <v>136.44290099015834</v>
      </c>
      <c r="J684" s="393">
        <v>45</v>
      </c>
      <c r="K684" s="396">
        <f t="shared" si="86"/>
        <v>9309.4729772317496</v>
      </c>
      <c r="L684" s="210">
        <f t="shared" si="87"/>
        <v>1.1599999999999999E-2</v>
      </c>
      <c r="M684" s="211">
        <f t="shared" si="87"/>
        <v>1.5E-3</v>
      </c>
    </row>
    <row r="685" spans="1:13" ht="15" customHeight="1" x14ac:dyDescent="0.2">
      <c r="A685" s="370">
        <v>664</v>
      </c>
      <c r="B685" s="120">
        <f t="shared" si="80"/>
        <v>86.095772024353664</v>
      </c>
      <c r="C685" s="371">
        <f t="shared" si="83"/>
        <v>664</v>
      </c>
      <c r="D685" s="78">
        <v>45170</v>
      </c>
      <c r="E685" s="209">
        <v>29455</v>
      </c>
      <c r="F685" s="344">
        <f t="shared" si="84"/>
        <v>6295.7795400995374</v>
      </c>
      <c r="G685" s="394">
        <f t="shared" si="85"/>
        <v>532.31927710843377</v>
      </c>
      <c r="H685" s="385">
        <f t="shared" si="81"/>
        <v>2307.897400216294</v>
      </c>
      <c r="I685" s="386">
        <f t="shared" si="82"/>
        <v>136.56197634415943</v>
      </c>
      <c r="J685" s="393">
        <v>45</v>
      </c>
      <c r="K685" s="396">
        <f t="shared" si="86"/>
        <v>9317.5581937684237</v>
      </c>
      <c r="L685" s="210">
        <f t="shared" si="87"/>
        <v>1.1599999999999999E-2</v>
      </c>
      <c r="M685" s="211">
        <f t="shared" si="87"/>
        <v>1.5E-3</v>
      </c>
    </row>
    <row r="686" spans="1:13" ht="15" customHeight="1" x14ac:dyDescent="0.2">
      <c r="A686" s="370">
        <v>665</v>
      </c>
      <c r="B686" s="120">
        <f t="shared" si="80"/>
        <v>86.004082711118684</v>
      </c>
      <c r="C686" s="371">
        <f t="shared" si="83"/>
        <v>665</v>
      </c>
      <c r="D686" s="78">
        <v>45170</v>
      </c>
      <c r="E686" s="209">
        <v>29455</v>
      </c>
      <c r="F686" s="344">
        <f t="shared" si="84"/>
        <v>6302.4914970684822</v>
      </c>
      <c r="G686" s="394">
        <f t="shared" si="85"/>
        <v>531.51879699248127</v>
      </c>
      <c r="H686" s="385">
        <f t="shared" si="81"/>
        <v>2309.8954793926055</v>
      </c>
      <c r="I686" s="386">
        <f t="shared" si="82"/>
        <v>136.68020588121925</v>
      </c>
      <c r="J686" s="393">
        <v>45</v>
      </c>
      <c r="K686" s="396">
        <f t="shared" si="86"/>
        <v>9325.5859793347881</v>
      </c>
      <c r="L686" s="210">
        <f t="shared" si="87"/>
        <v>1.1599999999999999E-2</v>
      </c>
      <c r="M686" s="211">
        <f t="shared" si="87"/>
        <v>1.5E-3</v>
      </c>
    </row>
    <row r="687" spans="1:13" ht="15" customHeight="1" x14ac:dyDescent="0.2">
      <c r="A687" s="370">
        <v>666</v>
      </c>
      <c r="B687" s="120">
        <f t="shared" si="80"/>
        <v>85.913193505259215</v>
      </c>
      <c r="C687" s="371">
        <f t="shared" si="83"/>
        <v>666</v>
      </c>
      <c r="D687" s="78">
        <v>45170</v>
      </c>
      <c r="E687" s="209">
        <v>29455</v>
      </c>
      <c r="F687" s="344">
        <f t="shared" si="84"/>
        <v>6309.1590230180282</v>
      </c>
      <c r="G687" s="394">
        <f t="shared" si="85"/>
        <v>530.72072072072069</v>
      </c>
      <c r="H687" s="385">
        <f t="shared" si="81"/>
        <v>2311.879353383697</v>
      </c>
      <c r="I687" s="386">
        <f t="shared" si="82"/>
        <v>136.797594874775</v>
      </c>
      <c r="J687" s="393">
        <v>45</v>
      </c>
      <c r="K687" s="396">
        <f t="shared" si="86"/>
        <v>9333.5566919972207</v>
      </c>
      <c r="L687" s="210">
        <f t="shared" si="87"/>
        <v>1.1599999999999999E-2</v>
      </c>
      <c r="M687" s="211">
        <f t="shared" si="87"/>
        <v>1.5E-3</v>
      </c>
    </row>
    <row r="688" spans="1:13" ht="15" customHeight="1" x14ac:dyDescent="0.2">
      <c r="A688" s="370">
        <v>667</v>
      </c>
      <c r="B688" s="120">
        <f t="shared" si="80"/>
        <v>85.82309625066263</v>
      </c>
      <c r="C688" s="371">
        <f t="shared" si="83"/>
        <v>667</v>
      </c>
      <c r="D688" s="78">
        <v>45170</v>
      </c>
      <c r="E688" s="209">
        <v>29455</v>
      </c>
      <c r="F688" s="344">
        <f t="shared" si="84"/>
        <v>6315.7823905218875</v>
      </c>
      <c r="G688" s="394">
        <f t="shared" si="85"/>
        <v>529.92503748125932</v>
      </c>
      <c r="H688" s="385">
        <f t="shared" si="81"/>
        <v>2313.8491106650631</v>
      </c>
      <c r="I688" s="386">
        <f t="shared" si="82"/>
        <v>136.91414856006293</v>
      </c>
      <c r="J688" s="393">
        <v>45</v>
      </c>
      <c r="K688" s="396">
        <f t="shared" si="86"/>
        <v>9341.4706872282732</v>
      </c>
      <c r="L688" s="210">
        <f t="shared" si="87"/>
        <v>1.17E-2</v>
      </c>
      <c r="M688" s="211">
        <f t="shared" si="87"/>
        <v>1.5E-3</v>
      </c>
    </row>
    <row r="689" spans="1:13" ht="15" customHeight="1" x14ac:dyDescent="0.2">
      <c r="A689" s="370">
        <v>668</v>
      </c>
      <c r="B689" s="120">
        <f t="shared" si="80"/>
        <v>85.733782900862124</v>
      </c>
      <c r="C689" s="371">
        <f t="shared" si="83"/>
        <v>668</v>
      </c>
      <c r="D689" s="78">
        <v>45170</v>
      </c>
      <c r="E689" s="209">
        <v>29455</v>
      </c>
      <c r="F689" s="344">
        <f t="shared" si="84"/>
        <v>6322.3618701951546</v>
      </c>
      <c r="G689" s="394">
        <f t="shared" si="85"/>
        <v>529.13173652694616</v>
      </c>
      <c r="H689" s="385">
        <f t="shared" si="81"/>
        <v>2315.8048390720696</v>
      </c>
      <c r="I689" s="386">
        <f t="shared" si="82"/>
        <v>137.029872134442</v>
      </c>
      <c r="J689" s="393">
        <v>45</v>
      </c>
      <c r="K689" s="396">
        <f t="shared" si="86"/>
        <v>9349.3283179286136</v>
      </c>
      <c r="L689" s="210">
        <f t="shared" si="87"/>
        <v>1.17E-2</v>
      </c>
      <c r="M689" s="211">
        <f t="shared" si="87"/>
        <v>1.5E-3</v>
      </c>
    </row>
    <row r="690" spans="1:13" ht="15" customHeight="1" x14ac:dyDescent="0.2">
      <c r="A690" s="370">
        <v>669</v>
      </c>
      <c r="B690" s="120">
        <f t="shared" si="80"/>
        <v>85.645245517201616</v>
      </c>
      <c r="C690" s="371">
        <f t="shared" si="83"/>
        <v>669</v>
      </c>
      <c r="D690" s="78">
        <v>45170</v>
      </c>
      <c r="E690" s="209">
        <v>29455</v>
      </c>
      <c r="F690" s="344">
        <f t="shared" si="84"/>
        <v>6328.8977307109562</v>
      </c>
      <c r="G690" s="394">
        <f t="shared" si="85"/>
        <v>528.34080717488791</v>
      </c>
      <c r="H690" s="385">
        <f t="shared" si="81"/>
        <v>2317.7466258054151</v>
      </c>
      <c r="I690" s="386">
        <f t="shared" si="82"/>
        <v>137.14477075771688</v>
      </c>
      <c r="J690" s="393">
        <v>45</v>
      </c>
      <c r="K690" s="396">
        <f t="shared" si="86"/>
        <v>9357.1299344489762</v>
      </c>
      <c r="L690" s="210">
        <f t="shared" si="87"/>
        <v>1.17E-2</v>
      </c>
      <c r="M690" s="211">
        <f t="shared" si="87"/>
        <v>1.5E-3</v>
      </c>
    </row>
    <row r="691" spans="1:13" ht="15" customHeight="1" x14ac:dyDescent="0.2">
      <c r="A691" s="372">
        <v>670</v>
      </c>
      <c r="B691" s="120">
        <f t="shared" si="80"/>
        <v>85.557476267039235</v>
      </c>
      <c r="C691" s="371">
        <f t="shared" si="83"/>
        <v>670</v>
      </c>
      <c r="D691" s="78">
        <v>45170</v>
      </c>
      <c r="E691" s="209">
        <v>29455</v>
      </c>
      <c r="F691" s="344">
        <f t="shared" si="84"/>
        <v>6335.3902388167962</v>
      </c>
      <c r="G691" s="394">
        <f t="shared" si="85"/>
        <v>527.55223880597009</v>
      </c>
      <c r="H691" s="385">
        <f t="shared" si="81"/>
        <v>2319.6745574364945</v>
      </c>
      <c r="I691" s="386">
        <f t="shared" si="82"/>
        <v>137.25884955245533</v>
      </c>
      <c r="J691" s="393">
        <v>45</v>
      </c>
      <c r="K691" s="396">
        <f t="shared" si="86"/>
        <v>9364.8758846117162</v>
      </c>
      <c r="L691" s="210">
        <f t="shared" si="87"/>
        <v>1.17E-2</v>
      </c>
      <c r="M691" s="211">
        <f t="shared" si="87"/>
        <v>1.5E-3</v>
      </c>
    </row>
    <row r="692" spans="1:13" ht="15" customHeight="1" x14ac:dyDescent="0.2">
      <c r="A692" s="370">
        <v>671</v>
      </c>
      <c r="B692" s="120">
        <f t="shared" si="80"/>
        <v>85.470467421983898</v>
      </c>
      <c r="C692" s="371">
        <f t="shared" si="83"/>
        <v>671</v>
      </c>
      <c r="D692" s="78">
        <v>45170</v>
      </c>
      <c r="E692" s="209">
        <v>29455</v>
      </c>
      <c r="F692" s="344">
        <f t="shared" si="84"/>
        <v>6341.8396593509397</v>
      </c>
      <c r="G692" s="394">
        <f t="shared" si="85"/>
        <v>526.76602086438152</v>
      </c>
      <c r="H692" s="385">
        <f t="shared" si="81"/>
        <v>2321.5887199127783</v>
      </c>
      <c r="I692" s="386">
        <f t="shared" si="82"/>
        <v>137.37211360430643</v>
      </c>
      <c r="J692" s="393">
        <v>45</v>
      </c>
      <c r="K692" s="396">
        <f t="shared" si="86"/>
        <v>9372.5665137324067</v>
      </c>
      <c r="L692" s="210">
        <f t="shared" si="87"/>
        <v>1.17E-2</v>
      </c>
      <c r="M692" s="211">
        <f t="shared" si="87"/>
        <v>1.5E-3</v>
      </c>
    </row>
    <row r="693" spans="1:13" ht="15" customHeight="1" x14ac:dyDescent="0.2">
      <c r="A693" s="370">
        <v>672</v>
      </c>
      <c r="B693" s="120">
        <f t="shared" si="80"/>
        <v>85.384211356170297</v>
      </c>
      <c r="C693" s="371">
        <f t="shared" si="83"/>
        <v>672</v>
      </c>
      <c r="D693" s="78">
        <v>45170</v>
      </c>
      <c r="E693" s="209">
        <v>29455</v>
      </c>
      <c r="F693" s="344">
        <f t="shared" si="84"/>
        <v>6348.2462552584011</v>
      </c>
      <c r="G693" s="394">
        <f t="shared" si="85"/>
        <v>525.98214285714278</v>
      </c>
      <c r="H693" s="385">
        <f t="shared" si="81"/>
        <v>2323.4891985630538</v>
      </c>
      <c r="I693" s="386">
        <f t="shared" si="82"/>
        <v>137.48456796231088</v>
      </c>
      <c r="J693" s="393">
        <v>45</v>
      </c>
      <c r="K693" s="396">
        <f t="shared" si="86"/>
        <v>9380.2021646409084</v>
      </c>
      <c r="L693" s="210">
        <f t="shared" si="87"/>
        <v>1.17E-2</v>
      </c>
      <c r="M693" s="211">
        <f t="shared" si="87"/>
        <v>1.5E-3</v>
      </c>
    </row>
    <row r="694" spans="1:13" ht="15" customHeight="1" x14ac:dyDescent="0.2">
      <c r="A694" s="370">
        <v>673</v>
      </c>
      <c r="B694" s="120">
        <f t="shared" ref="B694:B757" si="88">A694/(13.19*LN(A694)-78)</f>
        <v>85.298700544565293</v>
      </c>
      <c r="C694" s="371">
        <f t="shared" si="83"/>
        <v>673</v>
      </c>
      <c r="D694" s="78">
        <v>45170</v>
      </c>
      <c r="E694" s="209">
        <v>29455</v>
      </c>
      <c r="F694" s="344">
        <f t="shared" si="84"/>
        <v>6354.6102876069599</v>
      </c>
      <c r="G694" s="394">
        <f t="shared" si="85"/>
        <v>525.20059435364033</v>
      </c>
      <c r="H694" s="385">
        <f t="shared" si="81"/>
        <v>2325.3760781026826</v>
      </c>
      <c r="I694" s="386">
        <f t="shared" si="82"/>
        <v>137.596217639212</v>
      </c>
      <c r="J694" s="393">
        <v>45</v>
      </c>
      <c r="K694" s="396">
        <f t="shared" si="86"/>
        <v>9387.7831777024949</v>
      </c>
      <c r="L694" s="210">
        <f t="shared" si="87"/>
        <v>1.17E-2</v>
      </c>
      <c r="M694" s="211">
        <f t="shared" si="87"/>
        <v>1.5E-3</v>
      </c>
    </row>
    <row r="695" spans="1:13" ht="15" customHeight="1" x14ac:dyDescent="0.2">
      <c r="A695" s="370">
        <v>674</v>
      </c>
      <c r="B695" s="120">
        <f t="shared" si="88"/>
        <v>85.213927561308978</v>
      </c>
      <c r="C695" s="371">
        <f t="shared" si="83"/>
        <v>674</v>
      </c>
      <c r="D695" s="78">
        <v>45170</v>
      </c>
      <c r="E695" s="209">
        <v>29455</v>
      </c>
      <c r="F695" s="344">
        <f t="shared" si="84"/>
        <v>6360.9320156029407</v>
      </c>
      <c r="G695" s="394">
        <f t="shared" si="85"/>
        <v>524.42136498516322</v>
      </c>
      <c r="H695" s="385">
        <f t="shared" si="81"/>
        <v>2327.2494426387789</v>
      </c>
      <c r="I695" s="386">
        <f t="shared" si="82"/>
        <v>137.70706761176208</v>
      </c>
      <c r="J695" s="393">
        <v>45</v>
      </c>
      <c r="K695" s="396">
        <f t="shared" si="86"/>
        <v>9395.3098908386455</v>
      </c>
      <c r="L695" s="210">
        <f t="shared" si="87"/>
        <v>1.17E-2</v>
      </c>
      <c r="M695" s="211">
        <f t="shared" si="87"/>
        <v>1.5E-3</v>
      </c>
    </row>
    <row r="696" spans="1:13" ht="15" customHeight="1" x14ac:dyDescent="0.2">
      <c r="A696" s="370">
        <v>675</v>
      </c>
      <c r="B696" s="120">
        <f t="shared" si="88"/>
        <v>85.12988507808852</v>
      </c>
      <c r="C696" s="371">
        <f t="shared" si="83"/>
        <v>675</v>
      </c>
      <c r="D696" s="78">
        <v>45170</v>
      </c>
      <c r="E696" s="209">
        <v>29455</v>
      </c>
      <c r="F696" s="344">
        <f t="shared" si="84"/>
        <v>6367.2116966068252</v>
      </c>
      <c r="G696" s="394">
        <f t="shared" si="85"/>
        <v>523.64444444444439</v>
      </c>
      <c r="H696" s="385">
        <f t="shared" si="81"/>
        <v>2329.1093756753289</v>
      </c>
      <c r="I696" s="386">
        <f t="shared" si="82"/>
        <v>137.81712282102538</v>
      </c>
      <c r="J696" s="393">
        <v>45</v>
      </c>
      <c r="K696" s="396">
        <f t="shared" si="86"/>
        <v>9402.7826395476241</v>
      </c>
      <c r="L696" s="210">
        <f t="shared" si="87"/>
        <v>1.17E-2</v>
      </c>
      <c r="M696" s="211">
        <f t="shared" si="87"/>
        <v>1.5E-3</v>
      </c>
    </row>
    <row r="697" spans="1:13" ht="15" customHeight="1" x14ac:dyDescent="0.2">
      <c r="A697" s="370">
        <v>676</v>
      </c>
      <c r="B697" s="120">
        <f t="shared" si="88"/>
        <v>85.046565862543503</v>
      </c>
      <c r="C697" s="371">
        <f t="shared" si="83"/>
        <v>676</v>
      </c>
      <c r="D697" s="78">
        <v>45170</v>
      </c>
      <c r="E697" s="209">
        <v>29455</v>
      </c>
      <c r="F697" s="344">
        <f t="shared" si="84"/>
        <v>6373.4495861487458</v>
      </c>
      <c r="G697" s="394">
        <f t="shared" si="85"/>
        <v>522.86982248520712</v>
      </c>
      <c r="H697" s="385">
        <f t="shared" si="81"/>
        <v>2330.9559601182759</v>
      </c>
      <c r="I697" s="386">
        <f t="shared" si="82"/>
        <v>137.92638817267905</v>
      </c>
      <c r="J697" s="393">
        <v>45</v>
      </c>
      <c r="K697" s="396">
        <f t="shared" si="86"/>
        <v>9410.2017569249074</v>
      </c>
      <c r="L697" s="210">
        <f t="shared" si="87"/>
        <v>1.18E-2</v>
      </c>
      <c r="M697" s="211">
        <f t="shared" si="87"/>
        <v>1.5E-3</v>
      </c>
    </row>
    <row r="698" spans="1:13" ht="15" customHeight="1" x14ac:dyDescent="0.2">
      <c r="A698" s="370">
        <v>677</v>
      </c>
      <c r="B698" s="120">
        <f t="shared" si="88"/>
        <v>84.963962776702189</v>
      </c>
      <c r="C698" s="371">
        <f t="shared" si="83"/>
        <v>677</v>
      </c>
      <c r="D698" s="78">
        <v>45170</v>
      </c>
      <c r="E698" s="209">
        <v>29455</v>
      </c>
      <c r="F698" s="344">
        <f t="shared" si="84"/>
        <v>6379.6459379438429</v>
      </c>
      <c r="G698" s="394">
        <f t="shared" si="85"/>
        <v>522.09748892171353</v>
      </c>
      <c r="H698" s="385">
        <f t="shared" si="81"/>
        <v>2332.7892782805579</v>
      </c>
      <c r="I698" s="386">
        <f t="shared" si="82"/>
        <v>138.03486853731113</v>
      </c>
      <c r="J698" s="393">
        <v>45</v>
      </c>
      <c r="K698" s="396">
        <f t="shared" si="86"/>
        <v>9417.5675736834255</v>
      </c>
      <c r="L698" s="210">
        <f t="shared" si="87"/>
        <v>1.18E-2</v>
      </c>
      <c r="M698" s="211">
        <f t="shared" si="87"/>
        <v>1.5E-3</v>
      </c>
    </row>
    <row r="699" spans="1:13" ht="15" customHeight="1" x14ac:dyDescent="0.2">
      <c r="A699" s="370">
        <v>678</v>
      </c>
      <c r="B699" s="120">
        <f t="shared" si="88"/>
        <v>84.882068775448559</v>
      </c>
      <c r="C699" s="371">
        <f t="shared" si="83"/>
        <v>678</v>
      </c>
      <c r="D699" s="78">
        <v>45170</v>
      </c>
      <c r="E699" s="209">
        <v>29455</v>
      </c>
      <c r="F699" s="344">
        <f t="shared" si="84"/>
        <v>6385.8010039074434</v>
      </c>
      <c r="G699" s="394">
        <f t="shared" si="85"/>
        <v>521.32743362831854</v>
      </c>
      <c r="H699" s="385">
        <f t="shared" si="81"/>
        <v>2334.6094118870874</v>
      </c>
      <c r="I699" s="386">
        <f t="shared" si="82"/>
        <v>138.14256875071524</v>
      </c>
      <c r="J699" s="393">
        <v>45</v>
      </c>
      <c r="K699" s="396">
        <f t="shared" si="86"/>
        <v>9424.8804181735632</v>
      </c>
      <c r="L699" s="210">
        <f t="shared" si="87"/>
        <v>1.18E-2</v>
      </c>
      <c r="M699" s="211">
        <f t="shared" si="87"/>
        <v>1.5E-3</v>
      </c>
    </row>
    <row r="700" spans="1:13" ht="15" customHeight="1" x14ac:dyDescent="0.2">
      <c r="A700" s="370">
        <v>679</v>
      </c>
      <c r="B700" s="120">
        <f t="shared" si="88"/>
        <v>84.800876905019834</v>
      </c>
      <c r="C700" s="371">
        <f t="shared" si="83"/>
        <v>679</v>
      </c>
      <c r="D700" s="78">
        <v>45170</v>
      </c>
      <c r="E700" s="209">
        <v>29455</v>
      </c>
      <c r="F700" s="344">
        <f t="shared" si="84"/>
        <v>6391.9150341700497</v>
      </c>
      <c r="G700" s="394">
        <f t="shared" si="85"/>
        <v>520.55964653902799</v>
      </c>
      <c r="H700" s="385">
        <f t="shared" si="81"/>
        <v>2336.4164420796683</v>
      </c>
      <c r="I700" s="386">
        <f t="shared" si="82"/>
        <v>138.24949361418155</v>
      </c>
      <c r="J700" s="393">
        <v>45</v>
      </c>
      <c r="K700" s="396">
        <f t="shared" si="86"/>
        <v>9432.1406164029268</v>
      </c>
      <c r="L700" s="210">
        <f t="shared" si="87"/>
        <v>1.18E-2</v>
      </c>
      <c r="M700" s="211">
        <f t="shared" si="87"/>
        <v>1.5E-3</v>
      </c>
    </row>
    <row r="701" spans="1:13" ht="15" customHeight="1" x14ac:dyDescent="0.2">
      <c r="A701" s="372">
        <v>680</v>
      </c>
      <c r="B701" s="120">
        <f t="shared" si="88"/>
        <v>84.720380301531478</v>
      </c>
      <c r="C701" s="371">
        <f t="shared" si="83"/>
        <v>680</v>
      </c>
      <c r="D701" s="78">
        <v>45170</v>
      </c>
      <c r="E701" s="209">
        <v>29455</v>
      </c>
      <c r="F701" s="344">
        <f t="shared" si="84"/>
        <v>6397.9882770923032</v>
      </c>
      <c r="G701" s="394">
        <f t="shared" si="85"/>
        <v>519.79411764705878</v>
      </c>
      <c r="H701" s="385">
        <f t="shared" si="81"/>
        <v>2338.2104494219038</v>
      </c>
      <c r="I701" s="386">
        <f t="shared" si="82"/>
        <v>138.35564789478724</v>
      </c>
      <c r="J701" s="393">
        <v>45</v>
      </c>
      <c r="K701" s="396">
        <f t="shared" si="86"/>
        <v>9439.3484920560513</v>
      </c>
      <c r="L701" s="210">
        <f t="shared" si="87"/>
        <v>1.18E-2</v>
      </c>
      <c r="M701" s="211">
        <f t="shared" si="87"/>
        <v>1.5E-3</v>
      </c>
    </row>
    <row r="702" spans="1:13" ht="15" customHeight="1" x14ac:dyDescent="0.2">
      <c r="A702" s="370">
        <v>681</v>
      </c>
      <c r="B702" s="120">
        <f t="shared" si="88"/>
        <v>84.640572189532122</v>
      </c>
      <c r="C702" s="371">
        <f t="shared" si="83"/>
        <v>681</v>
      </c>
      <c r="D702" s="78">
        <v>45170</v>
      </c>
      <c r="E702" s="209">
        <v>29455</v>
      </c>
      <c r="F702" s="344">
        <f t="shared" si="84"/>
        <v>6404.0209792796813</v>
      </c>
      <c r="G702" s="394">
        <f t="shared" si="85"/>
        <v>519.03083700440527</v>
      </c>
      <c r="H702" s="385">
        <f t="shared" si="81"/>
        <v>2339.9915139040208</v>
      </c>
      <c r="I702" s="386">
        <f t="shared" si="82"/>
        <v>138.46103632568173</v>
      </c>
      <c r="J702" s="393">
        <v>45</v>
      </c>
      <c r="K702" s="396">
        <f t="shared" si="86"/>
        <v>9446.5043665137891</v>
      </c>
      <c r="L702" s="210">
        <f t="shared" si="87"/>
        <v>1.18E-2</v>
      </c>
      <c r="M702" s="211">
        <f t="shared" si="87"/>
        <v>1.5E-3</v>
      </c>
    </row>
    <row r="703" spans="1:13" ht="15" customHeight="1" x14ac:dyDescent="0.2">
      <c r="A703" s="370">
        <v>682</v>
      </c>
      <c r="B703" s="120">
        <f t="shared" si="88"/>
        <v>84.561445880585723</v>
      </c>
      <c r="C703" s="371">
        <f t="shared" si="83"/>
        <v>682</v>
      </c>
      <c r="D703" s="78">
        <v>45170</v>
      </c>
      <c r="E703" s="209">
        <v>29455</v>
      </c>
      <c r="F703" s="344">
        <f t="shared" si="84"/>
        <v>6410.0133855971089</v>
      </c>
      <c r="G703" s="394">
        <f t="shared" si="85"/>
        <v>518.26979472140761</v>
      </c>
      <c r="H703" s="385">
        <f t="shared" si="81"/>
        <v>2341.7597149476583</v>
      </c>
      <c r="I703" s="386">
        <f t="shared" si="82"/>
        <v>138.56566360637032</v>
      </c>
      <c r="J703" s="393">
        <v>45</v>
      </c>
      <c r="K703" s="396">
        <f t="shared" si="86"/>
        <v>9453.6085588725455</v>
      </c>
      <c r="L703" s="210">
        <f t="shared" si="87"/>
        <v>1.18E-2</v>
      </c>
      <c r="M703" s="211">
        <f t="shared" si="87"/>
        <v>1.5E-3</v>
      </c>
    </row>
    <row r="704" spans="1:13" ht="15" customHeight="1" x14ac:dyDescent="0.2">
      <c r="A704" s="370">
        <v>683</v>
      </c>
      <c r="B704" s="120">
        <f t="shared" si="88"/>
        <v>84.482994771880556</v>
      </c>
      <c r="C704" s="371">
        <f t="shared" si="83"/>
        <v>683</v>
      </c>
      <c r="D704" s="78">
        <v>45170</v>
      </c>
      <c r="E704" s="209">
        <v>29455</v>
      </c>
      <c r="F704" s="344">
        <f t="shared" si="84"/>
        <v>6415.965739183448</v>
      </c>
      <c r="G704" s="394">
        <f t="shared" si="85"/>
        <v>517.51098096632506</v>
      </c>
      <c r="H704" s="385">
        <f t="shared" si="81"/>
        <v>2343.5151314106233</v>
      </c>
      <c r="I704" s="386">
        <f t="shared" si="82"/>
        <v>138.66953440299548</v>
      </c>
      <c r="J704" s="393">
        <v>45</v>
      </c>
      <c r="K704" s="396">
        <f t="shared" si="86"/>
        <v>9460.6613859633926</v>
      </c>
      <c r="L704" s="210">
        <f t="shared" si="87"/>
        <v>1.18E-2</v>
      </c>
      <c r="M704" s="211">
        <f t="shared" si="87"/>
        <v>1.5E-3</v>
      </c>
    </row>
    <row r="705" spans="1:13" ht="15" customHeight="1" x14ac:dyDescent="0.2">
      <c r="A705" s="370">
        <v>684</v>
      </c>
      <c r="B705" s="120">
        <f t="shared" si="88"/>
        <v>84.405212344865561</v>
      </c>
      <c r="C705" s="371">
        <f t="shared" si="83"/>
        <v>684</v>
      </c>
      <c r="D705" s="78">
        <v>45170</v>
      </c>
      <c r="E705" s="209">
        <v>29455</v>
      </c>
      <c r="F705" s="344">
        <f t="shared" si="84"/>
        <v>6421.8782814657852</v>
      </c>
      <c r="G705" s="394">
        <f t="shared" si="85"/>
        <v>516.75438596491222</v>
      </c>
      <c r="H705" s="385">
        <f t="shared" si="81"/>
        <v>2345.2578415915755</v>
      </c>
      <c r="I705" s="386">
        <f t="shared" si="82"/>
        <v>138.77265334861394</v>
      </c>
      <c r="J705" s="393">
        <v>45</v>
      </c>
      <c r="K705" s="396">
        <f t="shared" si="86"/>
        <v>9467.6631623708872</v>
      </c>
      <c r="L705" s="210">
        <f t="shared" si="87"/>
        <v>1.18E-2</v>
      </c>
      <c r="M705" s="211">
        <f t="shared" si="87"/>
        <v>1.5E-3</v>
      </c>
    </row>
    <row r="706" spans="1:13" ht="15" customHeight="1" x14ac:dyDescent="0.2">
      <c r="A706" s="370">
        <v>685</v>
      </c>
      <c r="B706" s="120">
        <f t="shared" si="88"/>
        <v>84.328092163911919</v>
      </c>
      <c r="C706" s="371">
        <f t="shared" si="83"/>
        <v>685</v>
      </c>
      <c r="D706" s="78">
        <v>45170</v>
      </c>
      <c r="E706" s="209">
        <v>29455</v>
      </c>
      <c r="F706" s="344">
        <f t="shared" si="84"/>
        <v>6427.7512521736535</v>
      </c>
      <c r="G706" s="394">
        <f t="shared" si="85"/>
        <v>516</v>
      </c>
      <c r="H706" s="385">
        <f t="shared" si="81"/>
        <v>2346.9879232346948</v>
      </c>
      <c r="I706" s="386">
        <f t="shared" si="82"/>
        <v>138.87502504347307</v>
      </c>
      <c r="J706" s="393">
        <v>45</v>
      </c>
      <c r="K706" s="396">
        <f t="shared" si="86"/>
        <v>9474.6142004518206</v>
      </c>
      <c r="L706" s="210">
        <f t="shared" si="87"/>
        <v>1.1900000000000001E-2</v>
      </c>
      <c r="M706" s="211">
        <f t="shared" si="87"/>
        <v>1.5E-3</v>
      </c>
    </row>
    <row r="707" spans="1:13" ht="15" customHeight="1" x14ac:dyDescent="0.2">
      <c r="A707" s="370">
        <v>686</v>
      </c>
      <c r="B707" s="120">
        <f t="shared" si="88"/>
        <v>84.251627875000707</v>
      </c>
      <c r="C707" s="371">
        <f t="shared" si="83"/>
        <v>686</v>
      </c>
      <c r="D707" s="78">
        <v>45170</v>
      </c>
      <c r="E707" s="209">
        <v>29455</v>
      </c>
      <c r="F707" s="344">
        <f t="shared" si="84"/>
        <v>6433.5848893530419</v>
      </c>
      <c r="G707" s="394">
        <f t="shared" si="85"/>
        <v>515.24781341107871</v>
      </c>
      <c r="H707" s="385">
        <f t="shared" si="81"/>
        <v>2348.7054535342727</v>
      </c>
      <c r="I707" s="386">
        <f t="shared" si="82"/>
        <v>138.97665405528241</v>
      </c>
      <c r="J707" s="393">
        <v>45</v>
      </c>
      <c r="K707" s="396">
        <f t="shared" si="86"/>
        <v>9481.5148103536758</v>
      </c>
      <c r="L707" s="210">
        <f t="shared" si="87"/>
        <v>1.1900000000000001E-2</v>
      </c>
      <c r="M707" s="211">
        <f t="shared" si="87"/>
        <v>1.5E-3</v>
      </c>
    </row>
    <row r="708" spans="1:13" ht="15" customHeight="1" x14ac:dyDescent="0.2">
      <c r="A708" s="370">
        <v>687</v>
      </c>
      <c r="B708" s="120">
        <f t="shared" si="88"/>
        <v>84.175813204434746</v>
      </c>
      <c r="C708" s="371">
        <f t="shared" si="83"/>
        <v>687</v>
      </c>
      <c r="D708" s="78">
        <v>45170</v>
      </c>
      <c r="E708" s="209">
        <v>29455</v>
      </c>
      <c r="F708" s="344">
        <f t="shared" si="84"/>
        <v>6439.3794293803512</v>
      </c>
      <c r="G708" s="394">
        <f t="shared" si="85"/>
        <v>514.49781659388645</v>
      </c>
      <c r="H708" s="385">
        <f t="shared" si="81"/>
        <v>2350.4105091392921</v>
      </c>
      <c r="I708" s="386">
        <f t="shared" si="82"/>
        <v>139.07754491948475</v>
      </c>
      <c r="J708" s="393">
        <v>45</v>
      </c>
      <c r="K708" s="396">
        <f t="shared" si="86"/>
        <v>9488.3653000330141</v>
      </c>
      <c r="L708" s="210">
        <f t="shared" si="87"/>
        <v>1.1900000000000001E-2</v>
      </c>
      <c r="M708" s="211">
        <f t="shared" si="87"/>
        <v>1.5E-3</v>
      </c>
    </row>
    <row r="709" spans="1:13" ht="15" customHeight="1" x14ac:dyDescent="0.2">
      <c r="A709" s="370">
        <v>688</v>
      </c>
      <c r="B709" s="120">
        <f t="shared" si="88"/>
        <v>84.100641957575064</v>
      </c>
      <c r="C709" s="371">
        <f t="shared" si="83"/>
        <v>688</v>
      </c>
      <c r="D709" s="78">
        <v>45170</v>
      </c>
      <c r="E709" s="209">
        <v>29455</v>
      </c>
      <c r="F709" s="344">
        <f t="shared" si="84"/>
        <v>6445.1351069761677</v>
      </c>
      <c r="G709" s="394">
        <f t="shared" si="85"/>
        <v>513.75</v>
      </c>
      <c r="H709" s="385">
        <f t="shared" si="81"/>
        <v>2352.1031661579445</v>
      </c>
      <c r="I709" s="386">
        <f t="shared" si="82"/>
        <v>139.17770213952335</v>
      </c>
      <c r="J709" s="393">
        <v>45</v>
      </c>
      <c r="K709" s="396">
        <f t="shared" si="86"/>
        <v>9495.1659752736359</v>
      </c>
      <c r="L709" s="210">
        <f t="shared" si="87"/>
        <v>1.1900000000000001E-2</v>
      </c>
      <c r="M709" s="211">
        <f t="shared" si="87"/>
        <v>1.5E-3</v>
      </c>
    </row>
    <row r="710" spans="1:13" ht="15" customHeight="1" x14ac:dyDescent="0.2">
      <c r="A710" s="370">
        <v>689</v>
      </c>
      <c r="B710" s="120">
        <f t="shared" si="88"/>
        <v>84.026108017601572</v>
      </c>
      <c r="C710" s="371">
        <f t="shared" si="83"/>
        <v>689</v>
      </c>
      <c r="D710" s="78">
        <v>45170</v>
      </c>
      <c r="E710" s="209">
        <v>29455</v>
      </c>
      <c r="F710" s="344">
        <f t="shared" si="84"/>
        <v>6450.8521552188868</v>
      </c>
      <c r="G710" s="394">
        <f t="shared" si="85"/>
        <v>513.00435413642958</v>
      </c>
      <c r="H710" s="385">
        <f t="shared" si="81"/>
        <v>2353.7835001620965</v>
      </c>
      <c r="I710" s="386">
        <f t="shared" si="82"/>
        <v>139.27713018710634</v>
      </c>
      <c r="J710" s="393">
        <v>45</v>
      </c>
      <c r="K710" s="396">
        <f t="shared" si="86"/>
        <v>9501.9171397045193</v>
      </c>
      <c r="L710" s="210">
        <f t="shared" si="87"/>
        <v>1.1900000000000001E-2</v>
      </c>
      <c r="M710" s="211">
        <f t="shared" si="87"/>
        <v>1.5E-3</v>
      </c>
    </row>
    <row r="711" spans="1:13" ht="15" customHeight="1" x14ac:dyDescent="0.2">
      <c r="A711" s="372">
        <v>690</v>
      </c>
      <c r="B711" s="120">
        <f t="shared" si="88"/>
        <v>83.952205344296459</v>
      </c>
      <c r="C711" s="371">
        <f t="shared" si="83"/>
        <v>690</v>
      </c>
      <c r="D711" s="78">
        <v>45170</v>
      </c>
      <c r="E711" s="209">
        <v>29455</v>
      </c>
      <c r="F711" s="344">
        <f t="shared" si="84"/>
        <v>6456.5308055582263</v>
      </c>
      <c r="G711" s="394">
        <f t="shared" si="85"/>
        <v>512.26086956521749</v>
      </c>
      <c r="H711" s="385">
        <f t="shared" si="81"/>
        <v>2355.4515861917239</v>
      </c>
      <c r="I711" s="386">
        <f t="shared" si="82"/>
        <v>139.37583350246888</v>
      </c>
      <c r="J711" s="393">
        <v>45</v>
      </c>
      <c r="K711" s="396">
        <f t="shared" si="86"/>
        <v>9508.6190948176372</v>
      </c>
      <c r="L711" s="210">
        <f t="shared" si="87"/>
        <v>1.1900000000000001E-2</v>
      </c>
      <c r="M711" s="211">
        <f t="shared" si="87"/>
        <v>1.4E-3</v>
      </c>
    </row>
    <row r="712" spans="1:13" ht="15" customHeight="1" x14ac:dyDescent="0.2">
      <c r="A712" s="370">
        <v>691</v>
      </c>
      <c r="B712" s="120">
        <f t="shared" si="88"/>
        <v>83.878927972849908</v>
      </c>
      <c r="C712" s="371">
        <f t="shared" si="83"/>
        <v>691</v>
      </c>
      <c r="D712" s="78">
        <v>45170</v>
      </c>
      <c r="E712" s="209">
        <v>29455</v>
      </c>
      <c r="F712" s="344">
        <f t="shared" si="84"/>
        <v>6462.1712878286726</v>
      </c>
      <c r="G712" s="394">
        <f t="shared" si="85"/>
        <v>511.51953690303901</v>
      </c>
      <c r="H712" s="385">
        <f t="shared" si="81"/>
        <v>2357.1074987593183</v>
      </c>
      <c r="I712" s="386">
        <f t="shared" si="82"/>
        <v>139.47381649463424</v>
      </c>
      <c r="J712" s="393">
        <v>45</v>
      </c>
      <c r="K712" s="396">
        <f t="shared" si="86"/>
        <v>9515.2721399856637</v>
      </c>
      <c r="L712" s="210">
        <f t="shared" si="87"/>
        <v>1.1900000000000001E-2</v>
      </c>
      <c r="M712" s="211">
        <f t="shared" si="87"/>
        <v>1.4E-3</v>
      </c>
    </row>
    <row r="713" spans="1:13" ht="15" customHeight="1" x14ac:dyDescent="0.2">
      <c r="A713" s="370">
        <v>692</v>
      </c>
      <c r="B713" s="120">
        <f t="shared" si="88"/>
        <v>83.806270012689112</v>
      </c>
      <c r="C713" s="371">
        <f t="shared" si="83"/>
        <v>692</v>
      </c>
      <c r="D713" s="78">
        <v>45170</v>
      </c>
      <c r="E713" s="209">
        <v>29455</v>
      </c>
      <c r="F713" s="344">
        <f t="shared" si="84"/>
        <v>6467.7738302626958</v>
      </c>
      <c r="G713" s="394">
        <f t="shared" si="85"/>
        <v>510.7803468208092</v>
      </c>
      <c r="H713" s="385">
        <f t="shared" si="81"/>
        <v>2358.7513118542247</v>
      </c>
      <c r="I713" s="386">
        <f t="shared" si="82"/>
        <v>139.57108354167011</v>
      </c>
      <c r="J713" s="393">
        <v>45</v>
      </c>
      <c r="K713" s="396">
        <f t="shared" si="86"/>
        <v>9521.8765724794011</v>
      </c>
      <c r="L713" s="210">
        <f t="shared" si="87"/>
        <v>1.1900000000000001E-2</v>
      </c>
      <c r="M713" s="211">
        <f t="shared" si="87"/>
        <v>1.4E-3</v>
      </c>
    </row>
    <row r="714" spans="1:13" ht="15" customHeight="1" x14ac:dyDescent="0.2">
      <c r="A714" s="370">
        <v>693</v>
      </c>
      <c r="B714" s="120">
        <f t="shared" si="88"/>
        <v>83.734225646328326</v>
      </c>
      <c r="C714" s="371">
        <f t="shared" si="83"/>
        <v>693</v>
      </c>
      <c r="D714" s="78">
        <v>45170</v>
      </c>
      <c r="E714" s="209">
        <v>29455</v>
      </c>
      <c r="F714" s="344">
        <f t="shared" si="84"/>
        <v>6473.3386595038992</v>
      </c>
      <c r="G714" s="394">
        <f t="shared" si="85"/>
        <v>510.04329004329009</v>
      </c>
      <c r="H714" s="385">
        <f t="shared" si="81"/>
        <v>2360.3830989469498</v>
      </c>
      <c r="I714" s="386">
        <f t="shared" si="82"/>
        <v>139.66763899094377</v>
      </c>
      <c r="J714" s="393">
        <v>45</v>
      </c>
      <c r="K714" s="396">
        <f t="shared" si="86"/>
        <v>9528.4326874850831</v>
      </c>
      <c r="L714" s="210">
        <f t="shared" si="87"/>
        <v>1.1900000000000001E-2</v>
      </c>
      <c r="M714" s="211">
        <f t="shared" si="87"/>
        <v>1.4E-3</v>
      </c>
    </row>
    <row r="715" spans="1:13" ht="15" customHeight="1" x14ac:dyDescent="0.2">
      <c r="A715" s="370">
        <v>694</v>
      </c>
      <c r="B715" s="120">
        <f t="shared" si="88"/>
        <v>83.662789128240533</v>
      </c>
      <c r="C715" s="371">
        <f t="shared" si="83"/>
        <v>694</v>
      </c>
      <c r="D715" s="78">
        <v>45170</v>
      </c>
      <c r="E715" s="209">
        <v>29455</v>
      </c>
      <c r="F715" s="344">
        <f t="shared" si="84"/>
        <v>6478.8660006200216</v>
      </c>
      <c r="G715" s="394">
        <f t="shared" si="85"/>
        <v>509.30835734870317</v>
      </c>
      <c r="H715" s="385">
        <f t="shared" si="81"/>
        <v>2362.0029329934287</v>
      </c>
      <c r="I715" s="386">
        <f t="shared" si="82"/>
        <v>139.76348715937451</v>
      </c>
      <c r="J715" s="393">
        <v>45</v>
      </c>
      <c r="K715" s="396">
        <f t="shared" si="86"/>
        <v>9534.9407781215286</v>
      </c>
      <c r="L715" s="210">
        <f t="shared" si="87"/>
        <v>1.2E-2</v>
      </c>
      <c r="M715" s="211">
        <f t="shared" si="87"/>
        <v>1.4E-3</v>
      </c>
    </row>
    <row r="716" spans="1:13" ht="15" customHeight="1" x14ac:dyDescent="0.2">
      <c r="A716" s="370">
        <v>695</v>
      </c>
      <c r="B716" s="120">
        <f t="shared" si="88"/>
        <v>83.591954783749856</v>
      </c>
      <c r="C716" s="371">
        <f t="shared" si="83"/>
        <v>695</v>
      </c>
      <c r="D716" s="78">
        <v>45170</v>
      </c>
      <c r="E716" s="209">
        <v>29455</v>
      </c>
      <c r="F716" s="344">
        <f t="shared" si="84"/>
        <v>6484.3560771158291</v>
      </c>
      <c r="G716" s="394">
        <f t="shared" si="85"/>
        <v>508.57553956834533</v>
      </c>
      <c r="H716" s="385">
        <f t="shared" si="81"/>
        <v>2363.6108864392509</v>
      </c>
      <c r="I716" s="386">
        <f t="shared" si="82"/>
        <v>139.85863233368349</v>
      </c>
      <c r="J716" s="393">
        <v>45</v>
      </c>
      <c r="K716" s="396">
        <f t="shared" si="86"/>
        <v>9541.4011354571103</v>
      </c>
      <c r="L716" s="210">
        <f t="shared" si="87"/>
        <v>1.2E-2</v>
      </c>
      <c r="M716" s="211">
        <f t="shared" si="87"/>
        <v>1.4E-3</v>
      </c>
    </row>
    <row r="717" spans="1:13" ht="15" customHeight="1" x14ac:dyDescent="0.2">
      <c r="A717" s="370">
        <v>696</v>
      </c>
      <c r="B717" s="120">
        <f t="shared" si="88"/>
        <v>83.521717007943849</v>
      </c>
      <c r="C717" s="371">
        <f t="shared" si="83"/>
        <v>696</v>
      </c>
      <c r="D717" s="78">
        <v>45170</v>
      </c>
      <c r="E717" s="209">
        <v>29455</v>
      </c>
      <c r="F717" s="344">
        <f t="shared" si="84"/>
        <v>6489.8091109459092</v>
      </c>
      <c r="G717" s="394">
        <f t="shared" si="85"/>
        <v>507.84482758620686</v>
      </c>
      <c r="H717" s="385">
        <f t="shared" si="81"/>
        <v>2365.2070312238548</v>
      </c>
      <c r="I717" s="386">
        <f t="shared" si="82"/>
        <v>139.95307877064232</v>
      </c>
      <c r="J717" s="393">
        <v>45</v>
      </c>
      <c r="K717" s="396">
        <f t="shared" si="86"/>
        <v>9547.8140485266122</v>
      </c>
      <c r="L717" s="210">
        <f t="shared" si="87"/>
        <v>1.2E-2</v>
      </c>
      <c r="M717" s="211">
        <f t="shared" si="87"/>
        <v>1.4E-3</v>
      </c>
    </row>
    <row r="718" spans="1:13" ht="15" customHeight="1" x14ac:dyDescent="0.2">
      <c r="A718" s="370">
        <v>697</v>
      </c>
      <c r="B718" s="120">
        <f t="shared" si="88"/>
        <v>83.452070264607357</v>
      </c>
      <c r="C718" s="371">
        <f t="shared" si="83"/>
        <v>697</v>
      </c>
      <c r="D718" s="78">
        <v>45170</v>
      </c>
      <c r="E718" s="209">
        <v>29455</v>
      </c>
      <c r="F718" s="344">
        <f t="shared" si="84"/>
        <v>6495.2253225272379</v>
      </c>
      <c r="G718" s="394">
        <f t="shared" si="85"/>
        <v>507.11621233859404</v>
      </c>
      <c r="H718" s="385">
        <f t="shared" si="81"/>
        <v>2366.7914387846508</v>
      </c>
      <c r="I718" s="386">
        <f t="shared" si="82"/>
        <v>140.04683069731664</v>
      </c>
      <c r="J718" s="393">
        <v>45</v>
      </c>
      <c r="K718" s="396">
        <f t="shared" si="86"/>
        <v>9554.1798043477993</v>
      </c>
      <c r="L718" s="210">
        <f t="shared" si="87"/>
        <v>1.2E-2</v>
      </c>
      <c r="M718" s="211">
        <f t="shared" si="87"/>
        <v>1.4E-3</v>
      </c>
    </row>
    <row r="719" spans="1:13" ht="15" customHeight="1" x14ac:dyDescent="0.2">
      <c r="A719" s="370">
        <v>698</v>
      </c>
      <c r="B719" s="120">
        <f t="shared" si="88"/>
        <v>83.383009085173256</v>
      </c>
      <c r="C719" s="371">
        <f t="shared" si="83"/>
        <v>698</v>
      </c>
      <c r="D719" s="78">
        <v>45170</v>
      </c>
      <c r="E719" s="209">
        <v>29455</v>
      </c>
      <c r="F719" s="344">
        <f t="shared" si="84"/>
        <v>6500.6049307518078</v>
      </c>
      <c r="G719" s="394">
        <f t="shared" si="85"/>
        <v>506.38968481375355</v>
      </c>
      <c r="H719" s="385">
        <f t="shared" si="81"/>
        <v>2368.3641800611595</v>
      </c>
      <c r="I719" s="386">
        <f t="shared" si="82"/>
        <v>140.13989231131123</v>
      </c>
      <c r="J719" s="393">
        <v>45</v>
      </c>
      <c r="K719" s="396">
        <f t="shared" si="86"/>
        <v>9560.498687938034</v>
      </c>
      <c r="L719" s="210">
        <f t="shared" si="87"/>
        <v>1.2E-2</v>
      </c>
      <c r="M719" s="211">
        <f t="shared" si="87"/>
        <v>1.4E-3</v>
      </c>
    </row>
    <row r="720" spans="1:13" ht="15" customHeight="1" x14ac:dyDescent="0.2">
      <c r="A720" s="370">
        <v>699</v>
      </c>
      <c r="B720" s="120">
        <f t="shared" si="88"/>
        <v>83.314528067695107</v>
      </c>
      <c r="C720" s="371">
        <f t="shared" si="83"/>
        <v>699</v>
      </c>
      <c r="D720" s="78">
        <v>45170</v>
      </c>
      <c r="E720" s="209">
        <v>29455</v>
      </c>
      <c r="F720" s="344">
        <f t="shared" si="84"/>
        <v>6505.948152998948</v>
      </c>
      <c r="G720" s="394">
        <f t="shared" si="85"/>
        <v>505.66523605150212</v>
      </c>
      <c r="H720" s="385">
        <f t="shared" si="81"/>
        <v>2369.9253254990517</v>
      </c>
      <c r="I720" s="386">
        <f t="shared" si="82"/>
        <v>140.232267781009</v>
      </c>
      <c r="J720" s="393">
        <v>45</v>
      </c>
      <c r="K720" s="396">
        <f t="shared" si="86"/>
        <v>9566.7709823305104</v>
      </c>
      <c r="L720" s="210">
        <f t="shared" si="87"/>
        <v>1.2E-2</v>
      </c>
      <c r="M720" s="211">
        <f t="shared" si="87"/>
        <v>1.4E-3</v>
      </c>
    </row>
    <row r="721" spans="1:13" ht="15" customHeight="1" x14ac:dyDescent="0.2">
      <c r="A721" s="372">
        <v>700</v>
      </c>
      <c r="B721" s="120">
        <f t="shared" si="88"/>
        <v>83.246621875836496</v>
      </c>
      <c r="C721" s="371">
        <f t="shared" si="83"/>
        <v>700</v>
      </c>
      <c r="D721" s="78">
        <v>45170</v>
      </c>
      <c r="E721" s="209">
        <v>29455</v>
      </c>
      <c r="F721" s="344">
        <f t="shared" si="84"/>
        <v>6511.2552051476669</v>
      </c>
      <c r="G721" s="394">
        <f t="shared" si="85"/>
        <v>504.94285714285718</v>
      </c>
      <c r="H721" s="385">
        <f t="shared" si="81"/>
        <v>2371.4749450541967</v>
      </c>
      <c r="I721" s="386">
        <f t="shared" si="82"/>
        <v>140.32396124581049</v>
      </c>
      <c r="J721" s="393">
        <v>45</v>
      </c>
      <c r="K721" s="396">
        <f t="shared" si="86"/>
        <v>9572.9969685905326</v>
      </c>
      <c r="L721" s="210">
        <f t="shared" si="87"/>
        <v>1.2E-2</v>
      </c>
      <c r="M721" s="211">
        <f t="shared" si="87"/>
        <v>1.4E-3</v>
      </c>
    </row>
    <row r="722" spans="1:13" ht="15" customHeight="1" x14ac:dyDescent="0.2">
      <c r="A722" s="370">
        <v>701</v>
      </c>
      <c r="B722" s="120">
        <f t="shared" si="88"/>
        <v>83.179285237879881</v>
      </c>
      <c r="C722" s="371">
        <f t="shared" si="83"/>
        <v>701</v>
      </c>
      <c r="D722" s="78">
        <v>45170</v>
      </c>
      <c r="E722" s="209">
        <v>29455</v>
      </c>
      <c r="F722" s="344">
        <f t="shared" si="84"/>
        <v>6516.526301588784</v>
      </c>
      <c r="G722" s="394">
        <f t="shared" si="85"/>
        <v>504.2225392296719</v>
      </c>
      <c r="H722" s="385">
        <f t="shared" si="81"/>
        <v>2373.0131081966379</v>
      </c>
      <c r="I722" s="386">
        <f t="shared" si="82"/>
        <v>140.41497681636912</v>
      </c>
      <c r="J722" s="393">
        <v>45</v>
      </c>
      <c r="K722" s="396">
        <f t="shared" si="86"/>
        <v>9579.1769258314634</v>
      </c>
      <c r="L722" s="210">
        <f t="shared" si="87"/>
        <v>1.2E-2</v>
      </c>
      <c r="M722" s="211">
        <f t="shared" si="87"/>
        <v>1.4E-3</v>
      </c>
    </row>
    <row r="723" spans="1:13" ht="15" customHeight="1" x14ac:dyDescent="0.2">
      <c r="A723" s="370">
        <v>702</v>
      </c>
      <c r="B723" s="120">
        <f t="shared" si="88"/>
        <v>83.1125129457523</v>
      </c>
      <c r="C723" s="371">
        <f t="shared" si="83"/>
        <v>702</v>
      </c>
      <c r="D723" s="78">
        <v>45170</v>
      </c>
      <c r="E723" s="209">
        <v>29455</v>
      </c>
      <c r="F723" s="344">
        <f t="shared" si="84"/>
        <v>6521.7616552370464</v>
      </c>
      <c r="G723" s="394">
        <f t="shared" si="85"/>
        <v>503.50427350427356</v>
      </c>
      <c r="H723" s="385">
        <f t="shared" si="81"/>
        <v>2374.539883914566</v>
      </c>
      <c r="I723" s="386">
        <f t="shared" si="82"/>
        <v>140.50531857482639</v>
      </c>
      <c r="J723" s="393">
        <v>45</v>
      </c>
      <c r="K723" s="396">
        <f t="shared" si="86"/>
        <v>9585.3111312307119</v>
      </c>
      <c r="L723" s="210">
        <f t="shared" si="87"/>
        <v>1.2E-2</v>
      </c>
      <c r="M723" s="211">
        <f t="shared" si="87"/>
        <v>1.4E-3</v>
      </c>
    </row>
    <row r="724" spans="1:13" ht="15" customHeight="1" x14ac:dyDescent="0.2">
      <c r="A724" s="370">
        <v>703</v>
      </c>
      <c r="B724" s="120">
        <f t="shared" si="88"/>
        <v>83.046299854070099</v>
      </c>
      <c r="C724" s="371">
        <f t="shared" si="83"/>
        <v>703</v>
      </c>
      <c r="D724" s="78">
        <v>45170</v>
      </c>
      <c r="E724" s="209">
        <v>29455</v>
      </c>
      <c r="F724" s="344">
        <f t="shared" si="84"/>
        <v>6526.9614775429945</v>
      </c>
      <c r="G724" s="394">
        <f t="shared" si="85"/>
        <v>502.78805120910386</v>
      </c>
      <c r="H724" s="385">
        <f t="shared" si="81"/>
        <v>2376.0553407182092</v>
      </c>
      <c r="I724" s="386">
        <f t="shared" si="82"/>
        <v>140.59499057504198</v>
      </c>
      <c r="J724" s="393">
        <v>45</v>
      </c>
      <c r="K724" s="396">
        <f t="shared" si="86"/>
        <v>9591.3998600453506</v>
      </c>
      <c r="L724" s="210">
        <f t="shared" si="87"/>
        <v>1.2E-2</v>
      </c>
      <c r="M724" s="211">
        <f t="shared" si="87"/>
        <v>1.4E-3</v>
      </c>
    </row>
    <row r="725" spans="1:13" ht="15" customHeight="1" x14ac:dyDescent="0.2">
      <c r="A725" s="370">
        <v>704</v>
      </c>
      <c r="B725" s="120">
        <f t="shared" si="88"/>
        <v>82.980640879199129</v>
      </c>
      <c r="C725" s="371">
        <f t="shared" si="83"/>
        <v>704</v>
      </c>
      <c r="D725" s="78">
        <v>45170</v>
      </c>
      <c r="E725" s="209">
        <v>29455</v>
      </c>
      <c r="F725" s="344">
        <f t="shared" si="84"/>
        <v>6532.1259785048733</v>
      </c>
      <c r="G725" s="394">
        <f t="shared" si="85"/>
        <v>502.07386363636368</v>
      </c>
      <c r="H725" s="385">
        <f t="shared" si="81"/>
        <v>2377.559546643738</v>
      </c>
      <c r="I725" s="386">
        <f t="shared" si="82"/>
        <v>140.68399684282474</v>
      </c>
      <c r="J725" s="393">
        <v>45</v>
      </c>
      <c r="K725" s="396">
        <f t="shared" si="86"/>
        <v>9597.443385627801</v>
      </c>
      <c r="L725" s="210">
        <f t="shared" si="87"/>
        <v>1.21E-2</v>
      </c>
      <c r="M725" s="211">
        <f t="shared" si="87"/>
        <v>1.4E-3</v>
      </c>
    </row>
    <row r="726" spans="1:13" ht="15" customHeight="1" x14ac:dyDescent="0.2">
      <c r="A726" s="370">
        <v>705</v>
      </c>
      <c r="B726" s="120">
        <f t="shared" si="88"/>
        <v>82.915530998333111</v>
      </c>
      <c r="C726" s="371">
        <f t="shared" si="83"/>
        <v>705</v>
      </c>
      <c r="D726" s="78">
        <v>45170</v>
      </c>
      <c r="E726" s="209">
        <v>29455</v>
      </c>
      <c r="F726" s="344">
        <f t="shared" si="84"/>
        <v>6537.2553666803014</v>
      </c>
      <c r="G726" s="394">
        <f t="shared" si="85"/>
        <v>501.36170212765961</v>
      </c>
      <c r="H726" s="385">
        <f t="shared" ref="H726:H789" si="89">SUM(F726:G726)*33.8%</f>
        <v>2379.0525692570905</v>
      </c>
      <c r="I726" s="386">
        <f t="shared" ref="I726:I789" si="90">SUM(F726:G726)*2%</f>
        <v>140.77234137615923</v>
      </c>
      <c r="J726" s="393">
        <v>45</v>
      </c>
      <c r="K726" s="396">
        <f t="shared" si="86"/>
        <v>9603.4419794412115</v>
      </c>
      <c r="L726" s="210">
        <f t="shared" si="87"/>
        <v>1.21E-2</v>
      </c>
      <c r="M726" s="211">
        <f t="shared" si="87"/>
        <v>1.4E-3</v>
      </c>
    </row>
    <row r="727" spans="1:13" ht="15" customHeight="1" x14ac:dyDescent="0.2">
      <c r="A727" s="370">
        <v>706</v>
      </c>
      <c r="B727" s="120">
        <f t="shared" si="88"/>
        <v>82.850965248587627</v>
      </c>
      <c r="C727" s="371">
        <f t="shared" ref="C727:C790" si="91">A727/1</f>
        <v>706</v>
      </c>
      <c r="D727" s="78">
        <v>45170</v>
      </c>
      <c r="E727" s="209">
        <v>29455</v>
      </c>
      <c r="F727" s="344">
        <f t="shared" ref="F727:F790" si="92">12*(1/B727*D727)</f>
        <v>6542.3498491979281</v>
      </c>
      <c r="G727" s="394">
        <f t="shared" ref="G727:G790" si="93">12*(1/C727*E727)</f>
        <v>500.65155807365443</v>
      </c>
      <c r="H727" s="385">
        <f t="shared" si="89"/>
        <v>2380.5344756577947</v>
      </c>
      <c r="I727" s="386">
        <f t="shared" si="90"/>
        <v>140.86002814543164</v>
      </c>
      <c r="J727" s="393">
        <v>45</v>
      </c>
      <c r="K727" s="396">
        <f t="shared" ref="K727:K790" si="94">SUM(F727:J727)</f>
        <v>9609.3959110748074</v>
      </c>
      <c r="L727" s="210">
        <f t="shared" ref="L727:M790" si="95">ROUND(1/B727,4)</f>
        <v>1.21E-2</v>
      </c>
      <c r="M727" s="211">
        <f t="shared" si="95"/>
        <v>1.4E-3</v>
      </c>
    </row>
    <row r="728" spans="1:13" ht="15" customHeight="1" x14ac:dyDescent="0.2">
      <c r="A728" s="370">
        <v>707</v>
      </c>
      <c r="B728" s="120">
        <f t="shared" si="88"/>
        <v>82.786938726110861</v>
      </c>
      <c r="C728" s="371">
        <f t="shared" si="91"/>
        <v>707</v>
      </c>
      <c r="D728" s="78">
        <v>45170</v>
      </c>
      <c r="E728" s="209">
        <v>29455</v>
      </c>
      <c r="F728" s="344">
        <f t="shared" si="92"/>
        <v>6547.4096317689</v>
      </c>
      <c r="G728" s="394">
        <f t="shared" si="93"/>
        <v>499.94342291371993</v>
      </c>
      <c r="H728" s="385">
        <f t="shared" si="89"/>
        <v>2382.0053324827254</v>
      </c>
      <c r="I728" s="386">
        <f t="shared" si="90"/>
        <v>140.94706109365239</v>
      </c>
      <c r="J728" s="393">
        <v>45</v>
      </c>
      <c r="K728" s="396">
        <f t="shared" si="94"/>
        <v>9615.3054482589978</v>
      </c>
      <c r="L728" s="210">
        <f t="shared" si="95"/>
        <v>1.21E-2</v>
      </c>
      <c r="M728" s="211">
        <f t="shared" si="95"/>
        <v>1.4E-3</v>
      </c>
    </row>
    <row r="729" spans="1:13" ht="15" customHeight="1" x14ac:dyDescent="0.2">
      <c r="A729" s="370">
        <v>708</v>
      </c>
      <c r="B729" s="120">
        <f t="shared" si="88"/>
        <v>82.723446585210112</v>
      </c>
      <c r="C729" s="371">
        <f t="shared" si="91"/>
        <v>708</v>
      </c>
      <c r="D729" s="78">
        <v>45170</v>
      </c>
      <c r="E729" s="209">
        <v>29455</v>
      </c>
      <c r="F729" s="344">
        <f t="shared" si="92"/>
        <v>6552.4349186982472</v>
      </c>
      <c r="G729" s="394">
        <f t="shared" si="93"/>
        <v>499.23728813559319</v>
      </c>
      <c r="H729" s="385">
        <f t="shared" si="89"/>
        <v>2383.465205909838</v>
      </c>
      <c r="I729" s="386">
        <f t="shared" si="90"/>
        <v>141.03344413667682</v>
      </c>
      <c r="J729" s="393">
        <v>45</v>
      </c>
      <c r="K729" s="396">
        <f t="shared" si="94"/>
        <v>9621.170856880357</v>
      </c>
      <c r="L729" s="210">
        <f t="shared" si="95"/>
        <v>1.21E-2</v>
      </c>
      <c r="M729" s="211">
        <f t="shared" si="95"/>
        <v>1.4E-3</v>
      </c>
    </row>
    <row r="730" spans="1:13" ht="15" customHeight="1" x14ac:dyDescent="0.2">
      <c r="A730" s="370">
        <v>709</v>
      </c>
      <c r="B730" s="120">
        <f t="shared" si="88"/>
        <v>82.660484037492409</v>
      </c>
      <c r="C730" s="371">
        <f t="shared" si="91"/>
        <v>709</v>
      </c>
      <c r="D730" s="78">
        <v>45170</v>
      </c>
      <c r="E730" s="209">
        <v>29455</v>
      </c>
      <c r="F730" s="344">
        <f t="shared" si="92"/>
        <v>6557.4259128962558</v>
      </c>
      <c r="G730" s="394">
        <f t="shared" si="93"/>
        <v>498.53314527503522</v>
      </c>
      <c r="H730" s="385">
        <f t="shared" si="89"/>
        <v>2384.9141616618963</v>
      </c>
      <c r="I730" s="386">
        <f t="shared" si="90"/>
        <v>141.11918116342582</v>
      </c>
      <c r="J730" s="393">
        <v>45</v>
      </c>
      <c r="K730" s="396">
        <f t="shared" si="94"/>
        <v>9626.9924009966126</v>
      </c>
      <c r="L730" s="210">
        <f t="shared" si="95"/>
        <v>1.21E-2</v>
      </c>
      <c r="M730" s="211">
        <f t="shared" si="95"/>
        <v>1.4E-3</v>
      </c>
    </row>
    <row r="731" spans="1:13" ht="15" customHeight="1" x14ac:dyDescent="0.2">
      <c r="A731" s="372">
        <v>710</v>
      </c>
      <c r="B731" s="120">
        <f t="shared" si="88"/>
        <v>82.598046351022674</v>
      </c>
      <c r="C731" s="371">
        <f t="shared" si="91"/>
        <v>710</v>
      </c>
      <c r="D731" s="78">
        <v>45170</v>
      </c>
      <c r="E731" s="209">
        <v>29455</v>
      </c>
      <c r="F731" s="344">
        <f t="shared" si="92"/>
        <v>6562.382815889554</v>
      </c>
      <c r="G731" s="394">
        <f t="shared" si="93"/>
        <v>497.83098591549299</v>
      </c>
      <c r="H731" s="385">
        <f t="shared" si="89"/>
        <v>2386.3522650101058</v>
      </c>
      <c r="I731" s="386">
        <f t="shared" si="90"/>
        <v>141.20427603610094</v>
      </c>
      <c r="J731" s="393">
        <v>45</v>
      </c>
      <c r="K731" s="396">
        <f t="shared" si="94"/>
        <v>9632.7703428512541</v>
      </c>
      <c r="L731" s="210">
        <f t="shared" si="95"/>
        <v>1.21E-2</v>
      </c>
      <c r="M731" s="211">
        <f t="shared" si="95"/>
        <v>1.4E-3</v>
      </c>
    </row>
    <row r="732" spans="1:13" ht="15" customHeight="1" x14ac:dyDescent="0.2">
      <c r="A732" s="370">
        <v>711</v>
      </c>
      <c r="B732" s="120">
        <f t="shared" si="88"/>
        <v>82.53612884949456</v>
      </c>
      <c r="C732" s="371">
        <f t="shared" si="91"/>
        <v>711</v>
      </c>
      <c r="D732" s="78">
        <v>45170</v>
      </c>
      <c r="E732" s="209">
        <v>29455</v>
      </c>
      <c r="F732" s="344">
        <f t="shared" si="92"/>
        <v>6567.3058278322605</v>
      </c>
      <c r="G732" s="394">
        <f t="shared" si="93"/>
        <v>497.13080168776378</v>
      </c>
      <c r="H732" s="385">
        <f t="shared" si="89"/>
        <v>2387.7795807777679</v>
      </c>
      <c r="I732" s="386">
        <f t="shared" si="90"/>
        <v>141.28873259040049</v>
      </c>
      <c r="J732" s="393">
        <v>45</v>
      </c>
      <c r="K732" s="396">
        <f t="shared" si="94"/>
        <v>9638.5049428881939</v>
      </c>
      <c r="L732" s="210">
        <f t="shared" si="95"/>
        <v>1.21E-2</v>
      </c>
      <c r="M732" s="211">
        <f t="shared" si="95"/>
        <v>1.4E-3</v>
      </c>
    </row>
    <row r="733" spans="1:13" ht="15" customHeight="1" x14ac:dyDescent="0.2">
      <c r="A733" s="370">
        <v>712</v>
      </c>
      <c r="B733" s="120">
        <f t="shared" si="88"/>
        <v>82.474726911417278</v>
      </c>
      <c r="C733" s="371">
        <f t="shared" si="91"/>
        <v>712</v>
      </c>
      <c r="D733" s="78">
        <v>45170</v>
      </c>
      <c r="E733" s="209">
        <v>29455</v>
      </c>
      <c r="F733" s="344">
        <f t="shared" si="92"/>
        <v>6572.1951475169226</v>
      </c>
      <c r="G733" s="394">
        <f t="shared" si="93"/>
        <v>496.43258426966293</v>
      </c>
      <c r="H733" s="385">
        <f t="shared" si="89"/>
        <v>2389.1961733438657</v>
      </c>
      <c r="I733" s="386">
        <f t="shared" si="90"/>
        <v>141.37255463573172</v>
      </c>
      <c r="J733" s="393">
        <v>45</v>
      </c>
      <c r="K733" s="396">
        <f t="shared" si="94"/>
        <v>9644.1964597661827</v>
      </c>
      <c r="L733" s="210">
        <f t="shared" si="95"/>
        <v>1.21E-2</v>
      </c>
      <c r="M733" s="211">
        <f t="shared" si="95"/>
        <v>1.4E-3</v>
      </c>
    </row>
    <row r="734" spans="1:13" ht="15" customHeight="1" x14ac:dyDescent="0.2">
      <c r="A734" s="370">
        <v>713</v>
      </c>
      <c r="B734" s="120">
        <f t="shared" si="88"/>
        <v>82.413835969315741</v>
      </c>
      <c r="C734" s="371">
        <f t="shared" si="91"/>
        <v>713</v>
      </c>
      <c r="D734" s="78">
        <v>45170</v>
      </c>
      <c r="E734" s="209">
        <v>29455</v>
      </c>
      <c r="F734" s="344">
        <f t="shared" si="92"/>
        <v>6577.0509723854138</v>
      </c>
      <c r="G734" s="394">
        <f t="shared" si="93"/>
        <v>495.73632538569427</v>
      </c>
      <c r="H734" s="385">
        <f t="shared" si="89"/>
        <v>2390.6021066466346</v>
      </c>
      <c r="I734" s="386">
        <f t="shared" si="90"/>
        <v>141.45574595542217</v>
      </c>
      <c r="J734" s="393">
        <v>45</v>
      </c>
      <c r="K734" s="396">
        <f t="shared" si="94"/>
        <v>9649.8451503731649</v>
      </c>
      <c r="L734" s="210">
        <f t="shared" si="95"/>
        <v>1.21E-2</v>
      </c>
      <c r="M734" s="211">
        <f t="shared" si="95"/>
        <v>1.4E-3</v>
      </c>
    </row>
    <row r="735" spans="1:13" ht="15" customHeight="1" x14ac:dyDescent="0.2">
      <c r="A735" s="370">
        <v>714</v>
      </c>
      <c r="B735" s="120">
        <f t="shared" si="88"/>
        <v>82.353451508944673</v>
      </c>
      <c r="C735" s="371">
        <f t="shared" si="91"/>
        <v>714</v>
      </c>
      <c r="D735" s="78">
        <v>45170</v>
      </c>
      <c r="E735" s="209">
        <v>29455</v>
      </c>
      <c r="F735" s="344">
        <f t="shared" si="92"/>
        <v>6581.8734985397332</v>
      </c>
      <c r="G735" s="394">
        <f t="shared" si="93"/>
        <v>495.0420168067227</v>
      </c>
      <c r="H735" s="385">
        <f t="shared" si="89"/>
        <v>2391.9974441871018</v>
      </c>
      <c r="I735" s="386">
        <f t="shared" si="90"/>
        <v>141.53831030692913</v>
      </c>
      <c r="J735" s="393">
        <v>45</v>
      </c>
      <c r="K735" s="396">
        <f t="shared" si="94"/>
        <v>9655.4512698404869</v>
      </c>
      <c r="L735" s="210">
        <f t="shared" si="95"/>
        <v>1.21E-2</v>
      </c>
      <c r="M735" s="211">
        <f t="shared" si="95"/>
        <v>1.4E-3</v>
      </c>
    </row>
    <row r="736" spans="1:13" ht="15" customHeight="1" x14ac:dyDescent="0.2">
      <c r="A736" s="370">
        <v>715</v>
      </c>
      <c r="B736" s="120">
        <f t="shared" si="88"/>
        <v>82.293569068517613</v>
      </c>
      <c r="C736" s="371">
        <f t="shared" si="91"/>
        <v>715</v>
      </c>
      <c r="D736" s="78">
        <v>45170</v>
      </c>
      <c r="E736" s="209">
        <v>29455</v>
      </c>
      <c r="F736" s="344">
        <f t="shared" si="92"/>
        <v>6586.662920752623</v>
      </c>
      <c r="G736" s="394">
        <f t="shared" si="93"/>
        <v>494.34965034965035</v>
      </c>
      <c r="H736" s="385">
        <f t="shared" si="89"/>
        <v>2393.3822490325683</v>
      </c>
      <c r="I736" s="386">
        <f t="shared" si="90"/>
        <v>141.62025142204547</v>
      </c>
      <c r="J736" s="393">
        <v>45</v>
      </c>
      <c r="K736" s="396">
        <f t="shared" si="94"/>
        <v>9661.0150715568889</v>
      </c>
      <c r="L736" s="210">
        <f t="shared" si="95"/>
        <v>1.2200000000000001E-2</v>
      </c>
      <c r="M736" s="211">
        <f t="shared" si="95"/>
        <v>1.4E-3</v>
      </c>
    </row>
    <row r="737" spans="1:13" ht="15" customHeight="1" x14ac:dyDescent="0.2">
      <c r="A737" s="370">
        <v>716</v>
      </c>
      <c r="B737" s="120">
        <f t="shared" si="88"/>
        <v>82.234184237947346</v>
      </c>
      <c r="C737" s="371">
        <f t="shared" si="91"/>
        <v>716</v>
      </c>
      <c r="D737" s="78">
        <v>45170</v>
      </c>
      <c r="E737" s="209">
        <v>29455</v>
      </c>
      <c r="F737" s="344">
        <f t="shared" si="92"/>
        <v>6591.4194324782165</v>
      </c>
      <c r="G737" s="394">
        <f t="shared" si="93"/>
        <v>493.65921787709499</v>
      </c>
      <c r="H737" s="385">
        <f t="shared" si="89"/>
        <v>2394.7565838200953</v>
      </c>
      <c r="I737" s="386">
        <f t="shared" si="90"/>
        <v>141.70157300710625</v>
      </c>
      <c r="J737" s="393">
        <v>45</v>
      </c>
      <c r="K737" s="396">
        <f t="shared" si="94"/>
        <v>9666.5368071825142</v>
      </c>
      <c r="L737" s="210">
        <f t="shared" si="95"/>
        <v>1.2200000000000001E-2</v>
      </c>
      <c r="M737" s="211">
        <f t="shared" si="95"/>
        <v>1.4E-3</v>
      </c>
    </row>
    <row r="738" spans="1:13" ht="15" customHeight="1" x14ac:dyDescent="0.2">
      <c r="A738" s="370">
        <v>717</v>
      </c>
      <c r="B738" s="120">
        <f t="shared" si="88"/>
        <v>82.175292658101569</v>
      </c>
      <c r="C738" s="371">
        <f t="shared" si="91"/>
        <v>717</v>
      </c>
      <c r="D738" s="78">
        <v>45170</v>
      </c>
      <c r="E738" s="209">
        <v>29455</v>
      </c>
      <c r="F738" s="344">
        <f t="shared" si="92"/>
        <v>6596.1432258624382</v>
      </c>
      <c r="G738" s="394">
        <f t="shared" si="93"/>
        <v>492.97071129707109</v>
      </c>
      <c r="H738" s="385">
        <f t="shared" si="89"/>
        <v>2396.1205107599139</v>
      </c>
      <c r="I738" s="386">
        <f t="shared" si="90"/>
        <v>141.78227874319018</v>
      </c>
      <c r="J738" s="393">
        <v>45</v>
      </c>
      <c r="K738" s="396">
        <f t="shared" si="94"/>
        <v>9672.016726662614</v>
      </c>
      <c r="L738" s="210">
        <f t="shared" si="95"/>
        <v>1.2200000000000001E-2</v>
      </c>
      <c r="M738" s="211">
        <f t="shared" si="95"/>
        <v>1.4E-3</v>
      </c>
    </row>
    <row r="739" spans="1:13" ht="15" customHeight="1" x14ac:dyDescent="0.2">
      <c r="A739" s="370">
        <v>718</v>
      </c>
      <c r="B739" s="120">
        <f t="shared" si="88"/>
        <v>82.116890020069135</v>
      </c>
      <c r="C739" s="371">
        <f t="shared" si="91"/>
        <v>718</v>
      </c>
      <c r="D739" s="78">
        <v>45170</v>
      </c>
      <c r="E739" s="209">
        <v>29455</v>
      </c>
      <c r="F739" s="344">
        <f t="shared" si="92"/>
        <v>6600.8344917534869</v>
      </c>
      <c r="G739" s="394">
        <f t="shared" si="93"/>
        <v>492.28412256267416</v>
      </c>
      <c r="H739" s="385">
        <f t="shared" si="89"/>
        <v>2397.4740916388623</v>
      </c>
      <c r="I739" s="386">
        <f t="shared" si="90"/>
        <v>141.86237228632322</v>
      </c>
      <c r="J739" s="393">
        <v>45</v>
      </c>
      <c r="K739" s="396">
        <f t="shared" si="94"/>
        <v>9677.4550782413462</v>
      </c>
      <c r="L739" s="210">
        <f t="shared" si="95"/>
        <v>1.2200000000000001E-2</v>
      </c>
      <c r="M739" s="211">
        <f t="shared" si="95"/>
        <v>1.4E-3</v>
      </c>
    </row>
    <row r="740" spans="1:13" ht="15" customHeight="1" x14ac:dyDescent="0.2">
      <c r="A740" s="370">
        <v>719</v>
      </c>
      <c r="B740" s="120">
        <f t="shared" si="88"/>
        <v>82.058972064441335</v>
      </c>
      <c r="C740" s="371">
        <f t="shared" si="91"/>
        <v>719</v>
      </c>
      <c r="D740" s="78">
        <v>45170</v>
      </c>
      <c r="E740" s="209">
        <v>29455</v>
      </c>
      <c r="F740" s="344">
        <f t="shared" si="92"/>
        <v>6605.4934197120228</v>
      </c>
      <c r="G740" s="394">
        <f t="shared" si="93"/>
        <v>491.59944367176632</v>
      </c>
      <c r="H740" s="385">
        <f t="shared" si="89"/>
        <v>2398.8173878237208</v>
      </c>
      <c r="I740" s="386">
        <f t="shared" si="90"/>
        <v>141.9418572676758</v>
      </c>
      <c r="J740" s="393">
        <v>45</v>
      </c>
      <c r="K740" s="396">
        <f t="shared" si="94"/>
        <v>9682.8521084751847</v>
      </c>
      <c r="L740" s="210">
        <f t="shared" si="95"/>
        <v>1.2200000000000001E-2</v>
      </c>
      <c r="M740" s="211">
        <f t="shared" si="95"/>
        <v>1.4E-3</v>
      </c>
    </row>
    <row r="741" spans="1:13" ht="15" customHeight="1" x14ac:dyDescent="0.2">
      <c r="A741" s="372">
        <v>720</v>
      </c>
      <c r="B741" s="120">
        <f t="shared" si="88"/>
        <v>82.001534580603476</v>
      </c>
      <c r="C741" s="371">
        <f t="shared" si="91"/>
        <v>720</v>
      </c>
      <c r="D741" s="78">
        <v>45170</v>
      </c>
      <c r="E741" s="209">
        <v>29455</v>
      </c>
      <c r="F741" s="344">
        <f t="shared" si="92"/>
        <v>6610.1201980214328</v>
      </c>
      <c r="G741" s="394">
        <f t="shared" si="93"/>
        <v>490.91666666666663</v>
      </c>
      <c r="H741" s="385">
        <f t="shared" si="89"/>
        <v>2400.1504602645773</v>
      </c>
      <c r="I741" s="386">
        <f t="shared" si="90"/>
        <v>142.02073729376201</v>
      </c>
      <c r="J741" s="393">
        <v>45</v>
      </c>
      <c r="K741" s="396">
        <f t="shared" si="94"/>
        <v>9688.2080622464382</v>
      </c>
      <c r="L741" s="210">
        <f t="shared" si="95"/>
        <v>1.2200000000000001E-2</v>
      </c>
      <c r="M741" s="211">
        <f t="shared" si="95"/>
        <v>1.4E-3</v>
      </c>
    </row>
    <row r="742" spans="1:13" ht="15" customHeight="1" x14ac:dyDescent="0.2">
      <c r="A742" s="370">
        <v>721</v>
      </c>
      <c r="B742" s="120">
        <f t="shared" si="88"/>
        <v>81.944573406039581</v>
      </c>
      <c r="C742" s="371">
        <f t="shared" si="91"/>
        <v>721</v>
      </c>
      <c r="D742" s="78">
        <v>45170</v>
      </c>
      <c r="E742" s="209">
        <v>29455</v>
      </c>
      <c r="F742" s="344">
        <f t="shared" si="92"/>
        <v>6614.7150136979035</v>
      </c>
      <c r="G742" s="394">
        <f t="shared" si="93"/>
        <v>490.23578363384195</v>
      </c>
      <c r="H742" s="385">
        <f t="shared" si="89"/>
        <v>2401.4733694981296</v>
      </c>
      <c r="I742" s="386">
        <f t="shared" si="90"/>
        <v>142.09901594663489</v>
      </c>
      <c r="J742" s="393">
        <v>45</v>
      </c>
      <c r="K742" s="396">
        <f t="shared" si="94"/>
        <v>9693.5231827765092</v>
      </c>
      <c r="L742" s="210">
        <f t="shared" si="95"/>
        <v>1.2200000000000001E-2</v>
      </c>
      <c r="M742" s="211">
        <f t="shared" si="95"/>
        <v>1.4E-3</v>
      </c>
    </row>
    <row r="743" spans="1:13" ht="15" customHeight="1" x14ac:dyDescent="0.2">
      <c r="A743" s="370">
        <v>722</v>
      </c>
      <c r="B743" s="120">
        <f t="shared" si="88"/>
        <v>81.888084425648913</v>
      </c>
      <c r="C743" s="371">
        <f t="shared" si="91"/>
        <v>722</v>
      </c>
      <c r="D743" s="78">
        <v>45170</v>
      </c>
      <c r="E743" s="209">
        <v>29455</v>
      </c>
      <c r="F743" s="344">
        <f t="shared" si="92"/>
        <v>6619.2780525004282</v>
      </c>
      <c r="G743" s="394">
        <f t="shared" si="93"/>
        <v>489.55678670360112</v>
      </c>
      <c r="H743" s="385">
        <f t="shared" si="89"/>
        <v>2402.7861756509619</v>
      </c>
      <c r="I743" s="386">
        <f t="shared" si="90"/>
        <v>142.1766967840806</v>
      </c>
      <c r="J743" s="393">
        <v>45</v>
      </c>
      <c r="K743" s="396">
        <f t="shared" si="94"/>
        <v>9698.7977116390721</v>
      </c>
      <c r="L743" s="210">
        <f t="shared" si="95"/>
        <v>1.2200000000000001E-2</v>
      </c>
      <c r="M743" s="211">
        <f t="shared" si="95"/>
        <v>1.4E-3</v>
      </c>
    </row>
    <row r="744" spans="1:13" ht="15" customHeight="1" x14ac:dyDescent="0.2">
      <c r="A744" s="370">
        <v>723</v>
      </c>
      <c r="B744" s="120">
        <f t="shared" si="88"/>
        <v>81.832063571073249</v>
      </c>
      <c r="C744" s="371">
        <f t="shared" si="91"/>
        <v>723</v>
      </c>
      <c r="D744" s="78">
        <v>45170</v>
      </c>
      <c r="E744" s="209">
        <v>29455</v>
      </c>
      <c r="F744" s="344">
        <f t="shared" si="92"/>
        <v>6623.8094989407718</v>
      </c>
      <c r="G744" s="394">
        <f t="shared" si="93"/>
        <v>488.87966804979254</v>
      </c>
      <c r="H744" s="385">
        <f t="shared" si="89"/>
        <v>2404.0889384428106</v>
      </c>
      <c r="I744" s="386">
        <f t="shared" si="90"/>
        <v>142.25378333981129</v>
      </c>
      <c r="J744" s="393">
        <v>45</v>
      </c>
      <c r="K744" s="396">
        <f t="shared" si="94"/>
        <v>9704.0318887731864</v>
      </c>
      <c r="L744" s="210">
        <f t="shared" si="95"/>
        <v>1.2200000000000001E-2</v>
      </c>
      <c r="M744" s="211">
        <f t="shared" si="95"/>
        <v>1.4E-3</v>
      </c>
    </row>
    <row r="745" spans="1:13" ht="15" customHeight="1" x14ac:dyDescent="0.2">
      <c r="A745" s="370">
        <v>724</v>
      </c>
      <c r="B745" s="120">
        <f t="shared" si="88"/>
        <v>81.776506820037739</v>
      </c>
      <c r="C745" s="371">
        <f t="shared" si="91"/>
        <v>724</v>
      </c>
      <c r="D745" s="78">
        <v>45170</v>
      </c>
      <c r="E745" s="209">
        <v>29455</v>
      </c>
      <c r="F745" s="344">
        <f t="shared" si="92"/>
        <v>6628.3095362931745</v>
      </c>
      <c r="G745" s="394">
        <f t="shared" si="93"/>
        <v>488.20441988950279</v>
      </c>
      <c r="H745" s="385">
        <f t="shared" si="89"/>
        <v>2405.3817171897444</v>
      </c>
      <c r="I745" s="386">
        <f t="shared" si="90"/>
        <v>142.33027912365355</v>
      </c>
      <c r="J745" s="393">
        <v>45</v>
      </c>
      <c r="K745" s="396">
        <f t="shared" si="94"/>
        <v>9709.2259524960755</v>
      </c>
      <c r="L745" s="210">
        <f t="shared" si="95"/>
        <v>1.2200000000000001E-2</v>
      </c>
      <c r="M745" s="211">
        <f t="shared" si="95"/>
        <v>1.4E-3</v>
      </c>
    </row>
    <row r="746" spans="1:13" ht="15" customHeight="1" x14ac:dyDescent="0.2">
      <c r="A746" s="370">
        <v>725</v>
      </c>
      <c r="B746" s="120">
        <f t="shared" si="88"/>
        <v>81.721410195699704</v>
      </c>
      <c r="C746" s="371">
        <f t="shared" si="91"/>
        <v>725</v>
      </c>
      <c r="D746" s="78">
        <v>45170</v>
      </c>
      <c r="E746" s="209">
        <v>29455</v>
      </c>
      <c r="F746" s="344">
        <f t="shared" si="92"/>
        <v>6632.7783466042401</v>
      </c>
      <c r="G746" s="394">
        <f t="shared" si="93"/>
        <v>487.53103448275851</v>
      </c>
      <c r="H746" s="385">
        <f t="shared" si="89"/>
        <v>2406.6645708074052</v>
      </c>
      <c r="I746" s="386">
        <f t="shared" si="90"/>
        <v>142.40618762173997</v>
      </c>
      <c r="J746" s="393">
        <v>45</v>
      </c>
      <c r="K746" s="396">
        <f t="shared" si="94"/>
        <v>9714.3801395161445</v>
      </c>
      <c r="L746" s="210">
        <f t="shared" si="95"/>
        <v>1.2200000000000001E-2</v>
      </c>
      <c r="M746" s="211">
        <f t="shared" si="95"/>
        <v>1.4E-3</v>
      </c>
    </row>
    <row r="747" spans="1:13" ht="15" customHeight="1" x14ac:dyDescent="0.2">
      <c r="A747" s="370">
        <v>726</v>
      </c>
      <c r="B747" s="120">
        <f t="shared" si="88"/>
        <v>81.666769766011484</v>
      </c>
      <c r="C747" s="371">
        <f t="shared" si="91"/>
        <v>726</v>
      </c>
      <c r="D747" s="78">
        <v>45170</v>
      </c>
      <c r="E747" s="209">
        <v>29455</v>
      </c>
      <c r="F747" s="344">
        <f t="shared" si="92"/>
        <v>6637.2161107024604</v>
      </c>
      <c r="G747" s="394">
        <f t="shared" si="93"/>
        <v>486.85950413223145</v>
      </c>
      <c r="H747" s="385">
        <f t="shared" si="89"/>
        <v>2407.9375578141257</v>
      </c>
      <c r="I747" s="386">
        <f t="shared" si="90"/>
        <v>142.48151229669384</v>
      </c>
      <c r="J747" s="393">
        <v>45</v>
      </c>
      <c r="K747" s="396">
        <f t="shared" si="94"/>
        <v>9719.4946849455118</v>
      </c>
      <c r="L747" s="210">
        <f t="shared" si="95"/>
        <v>1.2200000000000001E-2</v>
      </c>
      <c r="M747" s="211">
        <f t="shared" si="95"/>
        <v>1.4E-3</v>
      </c>
    </row>
    <row r="748" spans="1:13" ht="15" customHeight="1" x14ac:dyDescent="0.2">
      <c r="A748" s="370">
        <v>727</v>
      </c>
      <c r="B748" s="120">
        <f t="shared" si="88"/>
        <v>81.612581643091559</v>
      </c>
      <c r="C748" s="371">
        <f t="shared" si="91"/>
        <v>727</v>
      </c>
      <c r="D748" s="78">
        <v>45170</v>
      </c>
      <c r="E748" s="209">
        <v>29455</v>
      </c>
      <c r="F748" s="344">
        <f t="shared" si="92"/>
        <v>6641.6230082078691</v>
      </c>
      <c r="G748" s="394">
        <f t="shared" si="93"/>
        <v>486.1898211829436</v>
      </c>
      <c r="H748" s="385">
        <f t="shared" si="89"/>
        <v>2409.2007363340945</v>
      </c>
      <c r="I748" s="386">
        <f t="shared" si="90"/>
        <v>142.55625658781625</v>
      </c>
      <c r="J748" s="393">
        <v>45</v>
      </c>
      <c r="K748" s="396">
        <f t="shared" si="94"/>
        <v>9724.5698223127238</v>
      </c>
      <c r="L748" s="210">
        <f t="shared" si="95"/>
        <v>1.23E-2</v>
      </c>
      <c r="M748" s="211">
        <f t="shared" si="95"/>
        <v>1.4E-3</v>
      </c>
    </row>
    <row r="749" spans="1:13" ht="15" customHeight="1" x14ac:dyDescent="0.2">
      <c r="A749" s="370">
        <v>728</v>
      </c>
      <c r="B749" s="120">
        <f t="shared" si="88"/>
        <v>81.558841982608087</v>
      </c>
      <c r="C749" s="371">
        <f t="shared" si="91"/>
        <v>728</v>
      </c>
      <c r="D749" s="78">
        <v>45170</v>
      </c>
      <c r="E749" s="209">
        <v>29455</v>
      </c>
      <c r="F749" s="344">
        <f t="shared" si="92"/>
        <v>6645.9992175414482</v>
      </c>
      <c r="G749" s="394">
        <f t="shared" si="93"/>
        <v>485.52197802197804</v>
      </c>
      <c r="H749" s="385">
        <f t="shared" si="89"/>
        <v>2410.4541641004375</v>
      </c>
      <c r="I749" s="386">
        <f t="shared" si="90"/>
        <v>142.63042391126851</v>
      </c>
      <c r="J749" s="393">
        <v>45</v>
      </c>
      <c r="K749" s="396">
        <f t="shared" si="94"/>
        <v>9729.6057835751326</v>
      </c>
      <c r="L749" s="210">
        <f t="shared" si="95"/>
        <v>1.23E-2</v>
      </c>
      <c r="M749" s="211">
        <f t="shared" si="95"/>
        <v>1.4E-3</v>
      </c>
    </row>
    <row r="750" spans="1:13" ht="15" customHeight="1" x14ac:dyDescent="0.2">
      <c r="A750" s="370">
        <v>729</v>
      </c>
      <c r="B750" s="120">
        <f t="shared" si="88"/>
        <v>81.505546983172053</v>
      </c>
      <c r="C750" s="371">
        <f t="shared" si="91"/>
        <v>729</v>
      </c>
      <c r="D750" s="78">
        <v>45170</v>
      </c>
      <c r="E750" s="209">
        <v>29455</v>
      </c>
      <c r="F750" s="344">
        <f t="shared" si="92"/>
        <v>6650.3449159345146</v>
      </c>
      <c r="G750" s="394">
        <f t="shared" si="93"/>
        <v>484.85596707818928</v>
      </c>
      <c r="H750" s="385">
        <f t="shared" si="89"/>
        <v>2411.6978984582938</v>
      </c>
      <c r="I750" s="386">
        <f t="shared" si="90"/>
        <v>142.7040176602541</v>
      </c>
      <c r="J750" s="393">
        <v>45</v>
      </c>
      <c r="K750" s="396">
        <f t="shared" si="94"/>
        <v>9734.6027991312531</v>
      </c>
      <c r="L750" s="210">
        <f t="shared" si="95"/>
        <v>1.23E-2</v>
      </c>
      <c r="M750" s="211">
        <f t="shared" si="95"/>
        <v>1.4E-3</v>
      </c>
    </row>
    <row r="751" spans="1:13" ht="15" customHeight="1" x14ac:dyDescent="0.2">
      <c r="A751" s="372">
        <v>730</v>
      </c>
      <c r="B751" s="120">
        <f t="shared" si="88"/>
        <v>81.452692885739467</v>
      </c>
      <c r="C751" s="371">
        <f t="shared" si="91"/>
        <v>730</v>
      </c>
      <c r="D751" s="78">
        <v>45170</v>
      </c>
      <c r="E751" s="209">
        <v>29455</v>
      </c>
      <c r="F751" s="344">
        <f t="shared" si="92"/>
        <v>6654.6602794380906</v>
      </c>
      <c r="G751" s="394">
        <f t="shared" si="93"/>
        <v>484.19178082191775</v>
      </c>
      <c r="H751" s="385">
        <f t="shared" si="89"/>
        <v>2412.9319963678827</v>
      </c>
      <c r="I751" s="386">
        <f t="shared" si="90"/>
        <v>142.77704120520016</v>
      </c>
      <c r="J751" s="393">
        <v>45</v>
      </c>
      <c r="K751" s="396">
        <f t="shared" si="94"/>
        <v>9739.5610978330897</v>
      </c>
      <c r="L751" s="210">
        <f t="shared" si="95"/>
        <v>1.23E-2</v>
      </c>
      <c r="M751" s="211">
        <f t="shared" si="95"/>
        <v>1.4E-3</v>
      </c>
    </row>
    <row r="752" spans="1:13" ht="15" customHeight="1" x14ac:dyDescent="0.2">
      <c r="A752" s="370">
        <v>731</v>
      </c>
      <c r="B752" s="120">
        <f t="shared" si="88"/>
        <v>81.400275973025444</v>
      </c>
      <c r="C752" s="371">
        <f t="shared" si="91"/>
        <v>731</v>
      </c>
      <c r="D752" s="78">
        <v>45170</v>
      </c>
      <c r="E752" s="209">
        <v>29455</v>
      </c>
      <c r="F752" s="344">
        <f t="shared" si="92"/>
        <v>6658.9454829320493</v>
      </c>
      <c r="G752" s="394">
        <f t="shared" si="93"/>
        <v>483.52941176470591</v>
      </c>
      <c r="H752" s="385">
        <f t="shared" si="89"/>
        <v>2414.156514407503</v>
      </c>
      <c r="I752" s="386">
        <f t="shared" si="90"/>
        <v>142.84949789393511</v>
      </c>
      <c r="J752" s="393">
        <v>45</v>
      </c>
      <c r="K752" s="396">
        <f t="shared" si="94"/>
        <v>9744.4809069981929</v>
      </c>
      <c r="L752" s="210">
        <f t="shared" si="95"/>
        <v>1.23E-2</v>
      </c>
      <c r="M752" s="211">
        <f t="shared" si="95"/>
        <v>1.4E-3</v>
      </c>
    </row>
    <row r="753" spans="1:13" ht="15" customHeight="1" x14ac:dyDescent="0.2">
      <c r="A753" s="370">
        <v>732</v>
      </c>
      <c r="B753" s="120">
        <f t="shared" si="88"/>
        <v>81.348292568926496</v>
      </c>
      <c r="C753" s="371">
        <f t="shared" si="91"/>
        <v>732</v>
      </c>
      <c r="D753" s="78">
        <v>45170</v>
      </c>
      <c r="E753" s="209">
        <v>29455</v>
      </c>
      <c r="F753" s="344">
        <f t="shared" si="92"/>
        <v>6663.2007001342881</v>
      </c>
      <c r="G753" s="394">
        <f t="shared" si="93"/>
        <v>482.86885245901641</v>
      </c>
      <c r="H753" s="385">
        <f t="shared" si="89"/>
        <v>2415.3715087765368</v>
      </c>
      <c r="I753" s="386">
        <f t="shared" si="90"/>
        <v>142.9213910518661</v>
      </c>
      <c r="J753" s="393">
        <v>45</v>
      </c>
      <c r="K753" s="396">
        <f t="shared" si="94"/>
        <v>9749.3624524217084</v>
      </c>
      <c r="L753" s="210">
        <f t="shared" si="95"/>
        <v>1.23E-2</v>
      </c>
      <c r="M753" s="211">
        <f t="shared" si="95"/>
        <v>1.4E-3</v>
      </c>
    </row>
    <row r="754" spans="1:13" ht="15" customHeight="1" x14ac:dyDescent="0.2">
      <c r="A754" s="370">
        <v>733</v>
      </c>
      <c r="B754" s="120">
        <f t="shared" si="88"/>
        <v>81.296739037953344</v>
      </c>
      <c r="C754" s="371">
        <f t="shared" si="91"/>
        <v>733</v>
      </c>
      <c r="D754" s="78">
        <v>45170</v>
      </c>
      <c r="E754" s="209">
        <v>29455</v>
      </c>
      <c r="F754" s="344">
        <f t="shared" si="92"/>
        <v>6667.4261036097514</v>
      </c>
      <c r="G754" s="394">
        <f t="shared" si="93"/>
        <v>482.2100954979536</v>
      </c>
      <c r="H754" s="385">
        <f t="shared" si="89"/>
        <v>2416.5770352984041</v>
      </c>
      <c r="I754" s="386">
        <f t="shared" si="90"/>
        <v>142.9927239821541</v>
      </c>
      <c r="J754" s="393">
        <v>45</v>
      </c>
      <c r="K754" s="396">
        <f t="shared" si="94"/>
        <v>9754.2059583882619</v>
      </c>
      <c r="L754" s="210">
        <f t="shared" si="95"/>
        <v>1.23E-2</v>
      </c>
      <c r="M754" s="211">
        <f t="shared" si="95"/>
        <v>1.4E-3</v>
      </c>
    </row>
    <row r="755" spans="1:13" ht="15" customHeight="1" x14ac:dyDescent="0.2">
      <c r="A755" s="370">
        <v>734</v>
      </c>
      <c r="B755" s="120">
        <f t="shared" si="88"/>
        <v>81.24561178467232</v>
      </c>
      <c r="C755" s="371">
        <f t="shared" si="91"/>
        <v>734</v>
      </c>
      <c r="D755" s="78">
        <v>45170</v>
      </c>
      <c r="E755" s="209">
        <v>29455</v>
      </c>
      <c r="F755" s="344">
        <f t="shared" si="92"/>
        <v>6671.6218647794158</v>
      </c>
      <c r="G755" s="394">
        <f t="shared" si="93"/>
        <v>481.55313351498637</v>
      </c>
      <c r="H755" s="385">
        <f t="shared" si="89"/>
        <v>2417.7731494235077</v>
      </c>
      <c r="I755" s="386">
        <f t="shared" si="90"/>
        <v>143.06349996588804</v>
      </c>
      <c r="J755" s="393">
        <v>45</v>
      </c>
      <c r="K755" s="396">
        <f t="shared" si="94"/>
        <v>9759.0116476837993</v>
      </c>
      <c r="L755" s="210">
        <f t="shared" si="95"/>
        <v>1.23E-2</v>
      </c>
      <c r="M755" s="211">
        <f t="shared" si="95"/>
        <v>1.4E-3</v>
      </c>
    </row>
    <row r="756" spans="1:13" ht="15" customHeight="1" x14ac:dyDescent="0.2">
      <c r="A756" s="370">
        <v>735</v>
      </c>
      <c r="B756" s="120">
        <f t="shared" si="88"/>
        <v>81.194907253156146</v>
      </c>
      <c r="C756" s="371">
        <f t="shared" si="91"/>
        <v>735</v>
      </c>
      <c r="D756" s="78">
        <v>45170</v>
      </c>
      <c r="E756" s="209">
        <v>29455</v>
      </c>
      <c r="F756" s="344">
        <f t="shared" si="92"/>
        <v>6675.7881539292011</v>
      </c>
      <c r="G756" s="394">
        <f t="shared" si="93"/>
        <v>480.89795918367344</v>
      </c>
      <c r="H756" s="385">
        <f t="shared" si="89"/>
        <v>2418.9599062321513</v>
      </c>
      <c r="I756" s="386">
        <f t="shared" si="90"/>
        <v>143.13372226225749</v>
      </c>
      <c r="J756" s="393">
        <v>45</v>
      </c>
      <c r="K756" s="396">
        <f t="shared" si="94"/>
        <v>9763.7797416072826</v>
      </c>
      <c r="L756" s="210">
        <f t="shared" si="95"/>
        <v>1.23E-2</v>
      </c>
      <c r="M756" s="211">
        <f t="shared" si="95"/>
        <v>1.4E-3</v>
      </c>
    </row>
    <row r="757" spans="1:13" ht="15" customHeight="1" x14ac:dyDescent="0.2">
      <c r="A757" s="370">
        <v>736</v>
      </c>
      <c r="B757" s="120">
        <f t="shared" si="88"/>
        <v>81.144621926444159</v>
      </c>
      <c r="C757" s="371">
        <f t="shared" si="91"/>
        <v>736</v>
      </c>
      <c r="D757" s="78">
        <v>45170</v>
      </c>
      <c r="E757" s="209">
        <v>29455</v>
      </c>
      <c r="F757" s="344">
        <f t="shared" si="92"/>
        <v>6679.9251402187492</v>
      </c>
      <c r="G757" s="394">
        <f t="shared" si="93"/>
        <v>480.24456521739131</v>
      </c>
      <c r="H757" s="385">
        <f t="shared" si="89"/>
        <v>2420.1373604374153</v>
      </c>
      <c r="I757" s="386">
        <f t="shared" si="90"/>
        <v>143.20339410872282</v>
      </c>
      <c r="J757" s="393">
        <v>45</v>
      </c>
      <c r="K757" s="396">
        <f t="shared" si="94"/>
        <v>9768.5104599822789</v>
      </c>
      <c r="L757" s="210">
        <f t="shared" si="95"/>
        <v>1.23E-2</v>
      </c>
      <c r="M757" s="211">
        <f t="shared" si="95"/>
        <v>1.4E-3</v>
      </c>
    </row>
    <row r="758" spans="1:13" ht="15" customHeight="1" x14ac:dyDescent="0.2">
      <c r="A758" s="370">
        <v>737</v>
      </c>
      <c r="B758" s="120">
        <f t="shared" ref="B758:B821" si="96">A758/(13.19*LN(A758)-78)</f>
        <v>81.094752326011118</v>
      </c>
      <c r="C758" s="371">
        <f t="shared" si="91"/>
        <v>737</v>
      </c>
      <c r="D758" s="78">
        <v>45170</v>
      </c>
      <c r="E758" s="209">
        <v>29455</v>
      </c>
      <c r="F758" s="344">
        <f t="shared" si="92"/>
        <v>6684.0329916901519</v>
      </c>
      <c r="G758" s="394">
        <f t="shared" si="93"/>
        <v>479.59294436906373</v>
      </c>
      <c r="H758" s="385">
        <f t="shared" si="89"/>
        <v>2421.3055663880145</v>
      </c>
      <c r="I758" s="386">
        <f t="shared" si="90"/>
        <v>143.27251872118433</v>
      </c>
      <c r="J758" s="393">
        <v>45</v>
      </c>
      <c r="K758" s="396">
        <f t="shared" si="94"/>
        <v>9773.2040211684143</v>
      </c>
      <c r="L758" s="210">
        <f t="shared" si="95"/>
        <v>1.23E-2</v>
      </c>
      <c r="M758" s="211">
        <f t="shared" si="95"/>
        <v>1.4E-3</v>
      </c>
    </row>
    <row r="759" spans="1:13" ht="15" customHeight="1" x14ac:dyDescent="0.2">
      <c r="A759" s="370">
        <v>738</v>
      </c>
      <c r="B759" s="120">
        <f t="shared" si="96"/>
        <v>81.045295011244349</v>
      </c>
      <c r="C759" s="371">
        <f t="shared" si="91"/>
        <v>738</v>
      </c>
      <c r="D759" s="78">
        <v>45170</v>
      </c>
      <c r="E759" s="209">
        <v>29455</v>
      </c>
      <c r="F759" s="344">
        <f t="shared" si="92"/>
        <v>6688.111875276616</v>
      </c>
      <c r="G759" s="394">
        <f t="shared" si="93"/>
        <v>478.9430894308943</v>
      </c>
      <c r="H759" s="385">
        <f t="shared" si="89"/>
        <v>2422.4645780711385</v>
      </c>
      <c r="I759" s="386">
        <f t="shared" si="90"/>
        <v>143.34109929415021</v>
      </c>
      <c r="J759" s="393">
        <v>45</v>
      </c>
      <c r="K759" s="396">
        <f t="shared" si="94"/>
        <v>9777.8606420727992</v>
      </c>
      <c r="L759" s="210">
        <f t="shared" si="95"/>
        <v>1.23E-2</v>
      </c>
      <c r="M759" s="211">
        <f t="shared" si="95"/>
        <v>1.4E-3</v>
      </c>
    </row>
    <row r="760" spans="1:13" ht="15" customHeight="1" x14ac:dyDescent="0.2">
      <c r="A760" s="370">
        <v>739</v>
      </c>
      <c r="B760" s="120">
        <f t="shared" si="96"/>
        <v>80.9962465789296</v>
      </c>
      <c r="C760" s="371">
        <f t="shared" si="91"/>
        <v>739</v>
      </c>
      <c r="D760" s="78">
        <v>45170</v>
      </c>
      <c r="E760" s="209">
        <v>29455</v>
      </c>
      <c r="F760" s="344">
        <f t="shared" si="92"/>
        <v>6692.1619568110509</v>
      </c>
      <c r="G760" s="394">
        <f t="shared" si="93"/>
        <v>478.29499323410016</v>
      </c>
      <c r="H760" s="385">
        <f t="shared" si="89"/>
        <v>2423.6144491152609</v>
      </c>
      <c r="I760" s="386">
        <f t="shared" si="90"/>
        <v>143.40913900090302</v>
      </c>
      <c r="J760" s="393">
        <v>45</v>
      </c>
      <c r="K760" s="396">
        <f t="shared" si="94"/>
        <v>9782.4805381613151</v>
      </c>
      <c r="L760" s="210">
        <f t="shared" si="95"/>
        <v>1.23E-2</v>
      </c>
      <c r="M760" s="211">
        <f t="shared" si="95"/>
        <v>1.4E-3</v>
      </c>
    </row>
    <row r="761" spans="1:13" ht="15" customHeight="1" x14ac:dyDescent="0.2">
      <c r="A761" s="372">
        <v>740</v>
      </c>
      <c r="B761" s="120">
        <f t="shared" si="96"/>
        <v>80.947603662745763</v>
      </c>
      <c r="C761" s="371">
        <f t="shared" si="91"/>
        <v>740</v>
      </c>
      <c r="D761" s="78">
        <v>45170</v>
      </c>
      <c r="E761" s="209">
        <v>29455</v>
      </c>
      <c r="F761" s="344">
        <f t="shared" si="92"/>
        <v>6696.1834010345283</v>
      </c>
      <c r="G761" s="394">
        <f t="shared" si="93"/>
        <v>477.64864864864865</v>
      </c>
      <c r="H761" s="385">
        <f t="shared" si="89"/>
        <v>2424.7552327929134</v>
      </c>
      <c r="I761" s="386">
        <f t="shared" si="90"/>
        <v>143.47664099366352</v>
      </c>
      <c r="J761" s="393">
        <v>45</v>
      </c>
      <c r="K761" s="396">
        <f t="shared" si="94"/>
        <v>9787.0639234697537</v>
      </c>
      <c r="L761" s="210">
        <f t="shared" si="95"/>
        <v>1.24E-2</v>
      </c>
      <c r="M761" s="211">
        <f t="shared" si="95"/>
        <v>1.4E-3</v>
      </c>
    </row>
    <row r="762" spans="1:13" ht="15" customHeight="1" x14ac:dyDescent="0.2">
      <c r="A762" s="370">
        <v>741</v>
      </c>
      <c r="B762" s="120">
        <f t="shared" si="96"/>
        <v>80.899362932766635</v>
      </c>
      <c r="C762" s="371">
        <f t="shared" si="91"/>
        <v>741</v>
      </c>
      <c r="D762" s="78">
        <v>45170</v>
      </c>
      <c r="E762" s="209">
        <v>29455</v>
      </c>
      <c r="F762" s="344">
        <f t="shared" si="92"/>
        <v>6700.1763716047481</v>
      </c>
      <c r="G762" s="394">
        <f t="shared" si="93"/>
        <v>477.00404858299589</v>
      </c>
      <c r="H762" s="385">
        <f t="shared" si="89"/>
        <v>2425.8869820234572</v>
      </c>
      <c r="I762" s="386">
        <f t="shared" si="90"/>
        <v>143.54360840375489</v>
      </c>
      <c r="J762" s="393">
        <v>45</v>
      </c>
      <c r="K762" s="396">
        <f t="shared" si="94"/>
        <v>9791.6110106149572</v>
      </c>
      <c r="L762" s="210">
        <f t="shared" si="95"/>
        <v>1.24E-2</v>
      </c>
      <c r="M762" s="211">
        <f t="shared" si="95"/>
        <v>1.2999999999999999E-3</v>
      </c>
    </row>
    <row r="763" spans="1:13" ht="15" customHeight="1" x14ac:dyDescent="0.2">
      <c r="A763" s="370">
        <v>742</v>
      </c>
      <c r="B763" s="120">
        <f t="shared" si="96"/>
        <v>80.851521094971801</v>
      </c>
      <c r="C763" s="371">
        <f t="shared" si="91"/>
        <v>742</v>
      </c>
      <c r="D763" s="78">
        <v>45170</v>
      </c>
      <c r="E763" s="209">
        <v>29455</v>
      </c>
      <c r="F763" s="344">
        <f t="shared" si="92"/>
        <v>6704.1410311043583</v>
      </c>
      <c r="G763" s="394">
        <f t="shared" si="93"/>
        <v>476.36118598382745</v>
      </c>
      <c r="H763" s="385">
        <f t="shared" si="89"/>
        <v>2427.0097493758067</v>
      </c>
      <c r="I763" s="386">
        <f t="shared" si="90"/>
        <v>143.61004434176371</v>
      </c>
      <c r="J763" s="393">
        <v>45</v>
      </c>
      <c r="K763" s="396">
        <f t="shared" si="94"/>
        <v>9796.1220108057569</v>
      </c>
      <c r="L763" s="210">
        <f t="shared" si="95"/>
        <v>1.24E-2</v>
      </c>
      <c r="M763" s="211">
        <f t="shared" si="95"/>
        <v>1.2999999999999999E-3</v>
      </c>
    </row>
    <row r="764" spans="1:13" ht="15" customHeight="1" x14ac:dyDescent="0.2">
      <c r="A764" s="370">
        <v>743</v>
      </c>
      <c r="B764" s="120">
        <f t="shared" si="96"/>
        <v>80.804074890765293</v>
      </c>
      <c r="C764" s="371">
        <f t="shared" si="91"/>
        <v>743</v>
      </c>
      <c r="D764" s="78">
        <v>45170</v>
      </c>
      <c r="E764" s="209">
        <v>29455</v>
      </c>
      <c r="F764" s="344">
        <f t="shared" si="92"/>
        <v>6708.077541049197</v>
      </c>
      <c r="G764" s="394">
        <f t="shared" si="93"/>
        <v>475.72005383580074</v>
      </c>
      <c r="H764" s="385">
        <f t="shared" si="89"/>
        <v>2428.1235870711289</v>
      </c>
      <c r="I764" s="386">
        <f t="shared" si="90"/>
        <v>143.67595189769997</v>
      </c>
      <c r="J764" s="393">
        <v>45</v>
      </c>
      <c r="K764" s="396">
        <f t="shared" si="94"/>
        <v>9800.5971338538275</v>
      </c>
      <c r="L764" s="210">
        <f t="shared" si="95"/>
        <v>1.24E-2</v>
      </c>
      <c r="M764" s="211">
        <f t="shared" si="95"/>
        <v>1.2999999999999999E-3</v>
      </c>
    </row>
    <row r="765" spans="1:13" ht="15" customHeight="1" x14ac:dyDescent="0.2">
      <c r="A765" s="370">
        <v>744</v>
      </c>
      <c r="B765" s="120">
        <f t="shared" si="96"/>
        <v>80.757021096500594</v>
      </c>
      <c r="C765" s="371">
        <f t="shared" si="91"/>
        <v>744</v>
      </c>
      <c r="D765" s="78">
        <v>45170</v>
      </c>
      <c r="E765" s="209">
        <v>29455</v>
      </c>
      <c r="F765" s="344">
        <f t="shared" si="92"/>
        <v>6711.9860618965795</v>
      </c>
      <c r="G765" s="394">
        <f t="shared" si="93"/>
        <v>475.08064516129036</v>
      </c>
      <c r="H765" s="385">
        <f t="shared" si="89"/>
        <v>2429.2285469855601</v>
      </c>
      <c r="I765" s="386">
        <f t="shared" si="90"/>
        <v>143.74133414115741</v>
      </c>
      <c r="J765" s="393">
        <v>45</v>
      </c>
      <c r="K765" s="396">
        <f t="shared" si="94"/>
        <v>9805.0365881845883</v>
      </c>
      <c r="L765" s="210">
        <f t="shared" si="95"/>
        <v>1.24E-2</v>
      </c>
      <c r="M765" s="211">
        <f t="shared" si="95"/>
        <v>1.2999999999999999E-3</v>
      </c>
    </row>
    <row r="766" spans="1:13" ht="15" customHeight="1" x14ac:dyDescent="0.2">
      <c r="A766" s="370">
        <v>745</v>
      </c>
      <c r="B766" s="120">
        <f t="shared" si="96"/>
        <v>80.71035652301552</v>
      </c>
      <c r="C766" s="371">
        <f t="shared" si="91"/>
        <v>745</v>
      </c>
      <c r="D766" s="78">
        <v>45170</v>
      </c>
      <c r="E766" s="209">
        <v>29455</v>
      </c>
      <c r="F766" s="344">
        <f t="shared" si="92"/>
        <v>6715.8667530533194</v>
      </c>
      <c r="G766" s="394">
        <f t="shared" si="93"/>
        <v>474.44295302013427</v>
      </c>
      <c r="H766" s="385">
        <f t="shared" si="89"/>
        <v>2430.3246806528273</v>
      </c>
      <c r="I766" s="386">
        <f t="shared" si="90"/>
        <v>143.80619412146908</v>
      </c>
      <c r="J766" s="393">
        <v>45</v>
      </c>
      <c r="K766" s="396">
        <f t="shared" si="94"/>
        <v>9809.4405808477495</v>
      </c>
      <c r="L766" s="210">
        <f t="shared" si="95"/>
        <v>1.24E-2</v>
      </c>
      <c r="M766" s="211">
        <f t="shared" si="95"/>
        <v>1.2999999999999999E-3</v>
      </c>
    </row>
    <row r="767" spans="1:13" ht="15" customHeight="1" x14ac:dyDescent="0.2">
      <c r="A767" s="370">
        <v>746</v>
      </c>
      <c r="B767" s="120">
        <f t="shared" si="96"/>
        <v>80.664078015172663</v>
      </c>
      <c r="C767" s="371">
        <f t="shared" si="91"/>
        <v>746</v>
      </c>
      <c r="D767" s="78">
        <v>45170</v>
      </c>
      <c r="E767" s="209">
        <v>29455</v>
      </c>
      <c r="F767" s="344">
        <f t="shared" si="92"/>
        <v>6719.7197728838346</v>
      </c>
      <c r="G767" s="394">
        <f t="shared" si="93"/>
        <v>473.8069705093834</v>
      </c>
      <c r="H767" s="385">
        <f t="shared" si="89"/>
        <v>2431.4120392669074</v>
      </c>
      <c r="I767" s="386">
        <f t="shared" si="90"/>
        <v>143.87053486786436</v>
      </c>
      <c r="J767" s="393">
        <v>45</v>
      </c>
      <c r="K767" s="396">
        <f t="shared" si="94"/>
        <v>9813.8093175279901</v>
      </c>
      <c r="L767" s="210">
        <f t="shared" si="95"/>
        <v>1.24E-2</v>
      </c>
      <c r="M767" s="211">
        <f t="shared" si="95"/>
        <v>1.2999999999999999E-3</v>
      </c>
    </row>
    <row r="768" spans="1:13" ht="15" customHeight="1" x14ac:dyDescent="0.2">
      <c r="A768" s="370">
        <v>747</v>
      </c>
      <c r="B768" s="120">
        <f t="shared" si="96"/>
        <v>80.618182451407193</v>
      </c>
      <c r="C768" s="371">
        <f t="shared" si="91"/>
        <v>747</v>
      </c>
      <c r="D768" s="78">
        <v>45170</v>
      </c>
      <c r="E768" s="209">
        <v>29455</v>
      </c>
      <c r="F768" s="344">
        <f t="shared" si="92"/>
        <v>6723.5452787181839</v>
      </c>
      <c r="G768" s="394">
        <f t="shared" si="93"/>
        <v>473.17269076305223</v>
      </c>
      <c r="H768" s="385">
        <f t="shared" si="89"/>
        <v>2432.4906736846574</v>
      </c>
      <c r="I768" s="386">
        <f t="shared" si="90"/>
        <v>143.93435938962472</v>
      </c>
      <c r="J768" s="393">
        <v>45</v>
      </c>
      <c r="K768" s="396">
        <f t="shared" si="94"/>
        <v>9818.1430025555183</v>
      </c>
      <c r="L768" s="210">
        <f t="shared" si="95"/>
        <v>1.24E-2</v>
      </c>
      <c r="M768" s="211">
        <f t="shared" si="95"/>
        <v>1.2999999999999999E-3</v>
      </c>
    </row>
    <row r="769" spans="1:13" ht="15" customHeight="1" x14ac:dyDescent="0.2">
      <c r="A769" s="370">
        <v>748</v>
      </c>
      <c r="B769" s="120">
        <f t="shared" si="96"/>
        <v>80.57266674328396</v>
      </c>
      <c r="C769" s="371">
        <f t="shared" si="91"/>
        <v>748</v>
      </c>
      <c r="D769" s="78">
        <v>45170</v>
      </c>
      <c r="E769" s="209">
        <v>29455</v>
      </c>
      <c r="F769" s="344">
        <f t="shared" si="92"/>
        <v>6727.343426859843</v>
      </c>
      <c r="G769" s="394">
        <f t="shared" si="93"/>
        <v>472.54010695187162</v>
      </c>
      <c r="H769" s="385">
        <f t="shared" si="89"/>
        <v>2433.5606344283597</v>
      </c>
      <c r="I769" s="386">
        <f t="shared" si="90"/>
        <v>143.99767067623429</v>
      </c>
      <c r="J769" s="393">
        <v>45</v>
      </c>
      <c r="K769" s="396">
        <f t="shared" si="94"/>
        <v>9822.4418389163093</v>
      </c>
      <c r="L769" s="210">
        <f t="shared" si="95"/>
        <v>1.24E-2</v>
      </c>
      <c r="M769" s="211">
        <f t="shared" si="95"/>
        <v>1.2999999999999999E-3</v>
      </c>
    </row>
    <row r="770" spans="1:13" ht="15" customHeight="1" x14ac:dyDescent="0.2">
      <c r="A770" s="370">
        <v>749</v>
      </c>
      <c r="B770" s="120">
        <f t="shared" si="96"/>
        <v>80.527527835059075</v>
      </c>
      <c r="C770" s="371">
        <f t="shared" si="91"/>
        <v>749</v>
      </c>
      <c r="D770" s="78">
        <v>45170</v>
      </c>
      <c r="E770" s="209">
        <v>29455</v>
      </c>
      <c r="F770" s="344">
        <f t="shared" si="92"/>
        <v>6731.1143725936336</v>
      </c>
      <c r="G770" s="394">
        <f t="shared" si="93"/>
        <v>471.90921228304404</v>
      </c>
      <c r="H770" s="385">
        <f t="shared" si="89"/>
        <v>2434.621971688317</v>
      </c>
      <c r="I770" s="386">
        <f t="shared" si="90"/>
        <v>144.06047169753356</v>
      </c>
      <c r="J770" s="393">
        <v>45</v>
      </c>
      <c r="K770" s="396">
        <f t="shared" si="94"/>
        <v>9826.7060282625298</v>
      </c>
      <c r="L770" s="210">
        <f t="shared" si="95"/>
        <v>1.24E-2</v>
      </c>
      <c r="M770" s="211">
        <f t="shared" si="95"/>
        <v>1.2999999999999999E-3</v>
      </c>
    </row>
    <row r="771" spans="1:13" ht="15" customHeight="1" x14ac:dyDescent="0.2">
      <c r="A771" s="372">
        <v>750</v>
      </c>
      <c r="B771" s="120">
        <f t="shared" si="96"/>
        <v>80.482762703248937</v>
      </c>
      <c r="C771" s="371">
        <f t="shared" si="91"/>
        <v>750</v>
      </c>
      <c r="D771" s="78">
        <v>45170</v>
      </c>
      <c r="E771" s="209">
        <v>29455</v>
      </c>
      <c r="F771" s="344">
        <f t="shared" si="92"/>
        <v>6734.8582701935366</v>
      </c>
      <c r="G771" s="394">
        <f t="shared" si="93"/>
        <v>471.28</v>
      </c>
      <c r="H771" s="385">
        <f t="shared" si="89"/>
        <v>2435.674735325415</v>
      </c>
      <c r="I771" s="386">
        <f t="shared" si="90"/>
        <v>144.12276540387072</v>
      </c>
      <c r="J771" s="393">
        <v>45</v>
      </c>
      <c r="K771" s="396">
        <f t="shared" si="94"/>
        <v>9830.9357709228207</v>
      </c>
      <c r="L771" s="210">
        <f t="shared" si="95"/>
        <v>1.24E-2</v>
      </c>
      <c r="M771" s="211">
        <f t="shared" si="95"/>
        <v>1.2999999999999999E-3</v>
      </c>
    </row>
    <row r="772" spans="1:13" ht="15" customHeight="1" x14ac:dyDescent="0.2">
      <c r="A772" s="370">
        <v>751</v>
      </c>
      <c r="B772" s="120">
        <f t="shared" si="96"/>
        <v>80.438368356208102</v>
      </c>
      <c r="C772" s="371">
        <f t="shared" si="91"/>
        <v>751</v>
      </c>
      <c r="D772" s="78">
        <v>45170</v>
      </c>
      <c r="E772" s="209">
        <v>29455</v>
      </c>
      <c r="F772" s="344">
        <f t="shared" si="92"/>
        <v>6738.5752729302621</v>
      </c>
      <c r="G772" s="394">
        <f t="shared" si="93"/>
        <v>470.65246338215718</v>
      </c>
      <c r="H772" s="385">
        <f t="shared" si="89"/>
        <v>2436.7189748735977</v>
      </c>
      <c r="I772" s="386">
        <f t="shared" si="90"/>
        <v>144.18455472624839</v>
      </c>
      <c r="J772" s="393">
        <v>45</v>
      </c>
      <c r="K772" s="396">
        <f t="shared" si="94"/>
        <v>9835.1312659122668</v>
      </c>
      <c r="L772" s="210">
        <f t="shared" si="95"/>
        <v>1.24E-2</v>
      </c>
      <c r="M772" s="211">
        <f t="shared" si="95"/>
        <v>1.2999999999999999E-3</v>
      </c>
    </row>
    <row r="773" spans="1:13" ht="15" customHeight="1" x14ac:dyDescent="0.2">
      <c r="A773" s="370">
        <v>752</v>
      </c>
      <c r="B773" s="120">
        <f t="shared" si="96"/>
        <v>80.394341833710286</v>
      </c>
      <c r="C773" s="371">
        <f t="shared" si="91"/>
        <v>752</v>
      </c>
      <c r="D773" s="78">
        <v>45170</v>
      </c>
      <c r="E773" s="209">
        <v>29455</v>
      </c>
      <c r="F773" s="344">
        <f t="shared" si="92"/>
        <v>6742.2655330790494</v>
      </c>
      <c r="G773" s="394">
        <f t="shared" si="93"/>
        <v>470.02659574468083</v>
      </c>
      <c r="H773" s="385">
        <f t="shared" si="89"/>
        <v>2437.7547395424208</v>
      </c>
      <c r="I773" s="386">
        <f t="shared" si="90"/>
        <v>144.24584257647462</v>
      </c>
      <c r="J773" s="393">
        <v>45</v>
      </c>
      <c r="K773" s="396">
        <f t="shared" si="94"/>
        <v>9839.2927109426255</v>
      </c>
      <c r="L773" s="210">
        <f t="shared" si="95"/>
        <v>1.24E-2</v>
      </c>
      <c r="M773" s="211">
        <f t="shared" si="95"/>
        <v>1.2999999999999999E-3</v>
      </c>
    </row>
    <row r="774" spans="1:13" ht="15" customHeight="1" x14ac:dyDescent="0.2">
      <c r="A774" s="370">
        <v>753</v>
      </c>
      <c r="B774" s="120">
        <f t="shared" si="96"/>
        <v>80.350680206539991</v>
      </c>
      <c r="C774" s="371">
        <f t="shared" si="91"/>
        <v>753</v>
      </c>
      <c r="D774" s="78">
        <v>45170</v>
      </c>
      <c r="E774" s="209">
        <v>29455</v>
      </c>
      <c r="F774" s="344">
        <f t="shared" si="92"/>
        <v>6745.9292019270506</v>
      </c>
      <c r="G774" s="394">
        <f t="shared" si="93"/>
        <v>469.40239043824704</v>
      </c>
      <c r="H774" s="385">
        <f t="shared" si="89"/>
        <v>2438.7820782194703</v>
      </c>
      <c r="I774" s="386">
        <f t="shared" si="90"/>
        <v>144.30663184730594</v>
      </c>
      <c r="J774" s="393">
        <v>45</v>
      </c>
      <c r="K774" s="396">
        <f t="shared" si="94"/>
        <v>9843.4203024320741</v>
      </c>
      <c r="L774" s="210">
        <f t="shared" si="95"/>
        <v>1.24E-2</v>
      </c>
      <c r="M774" s="211">
        <f t="shared" si="95"/>
        <v>1.2999999999999999E-3</v>
      </c>
    </row>
    <row r="775" spans="1:13" ht="15" customHeight="1" x14ac:dyDescent="0.2">
      <c r="A775" s="370">
        <v>754</v>
      </c>
      <c r="B775" s="120">
        <f t="shared" si="96"/>
        <v>80.307380576086345</v>
      </c>
      <c r="C775" s="371">
        <f t="shared" si="91"/>
        <v>754</v>
      </c>
      <c r="D775" s="78">
        <v>45170</v>
      </c>
      <c r="E775" s="209">
        <v>29455</v>
      </c>
      <c r="F775" s="344">
        <f t="shared" si="92"/>
        <v>6749.5664297810108</v>
      </c>
      <c r="G775" s="394">
        <f t="shared" si="93"/>
        <v>468.77984084880637</v>
      </c>
      <c r="H775" s="385">
        <f t="shared" si="89"/>
        <v>2439.8010394728781</v>
      </c>
      <c r="I775" s="386">
        <f t="shared" si="90"/>
        <v>144.36692541259634</v>
      </c>
      <c r="J775" s="393">
        <v>45</v>
      </c>
      <c r="K775" s="396">
        <f t="shared" si="94"/>
        <v>9847.5142355152911</v>
      </c>
      <c r="L775" s="210">
        <f t="shared" si="95"/>
        <v>1.2500000000000001E-2</v>
      </c>
      <c r="M775" s="211">
        <f t="shared" si="95"/>
        <v>1.2999999999999999E-3</v>
      </c>
    </row>
    <row r="776" spans="1:13" ht="15" customHeight="1" x14ac:dyDescent="0.2">
      <c r="A776" s="370">
        <v>755</v>
      </c>
      <c r="B776" s="120">
        <f t="shared" si="96"/>
        <v>80.264440073946901</v>
      </c>
      <c r="C776" s="371">
        <f t="shared" si="91"/>
        <v>755</v>
      </c>
      <c r="D776" s="78">
        <v>45170</v>
      </c>
      <c r="E776" s="209">
        <v>29455</v>
      </c>
      <c r="F776" s="344">
        <f t="shared" si="92"/>
        <v>6753.1773659745641</v>
      </c>
      <c r="G776" s="394">
        <f t="shared" si="93"/>
        <v>468.15894039735099</v>
      </c>
      <c r="H776" s="385">
        <f t="shared" si="89"/>
        <v>2440.8116715537071</v>
      </c>
      <c r="I776" s="386">
        <f t="shared" si="90"/>
        <v>144.42672612743831</v>
      </c>
      <c r="J776" s="393">
        <v>45</v>
      </c>
      <c r="K776" s="396">
        <f t="shared" si="94"/>
        <v>9851.5747040530605</v>
      </c>
      <c r="L776" s="210">
        <f t="shared" si="95"/>
        <v>1.2500000000000001E-2</v>
      </c>
      <c r="M776" s="211">
        <f t="shared" si="95"/>
        <v>1.2999999999999999E-3</v>
      </c>
    </row>
    <row r="777" spans="1:13" ht="15" customHeight="1" x14ac:dyDescent="0.2">
      <c r="A777" s="370">
        <v>756</v>
      </c>
      <c r="B777" s="120">
        <f t="shared" si="96"/>
        <v>80.221855861534948</v>
      </c>
      <c r="C777" s="371">
        <f t="shared" si="91"/>
        <v>756</v>
      </c>
      <c r="D777" s="78">
        <v>45170</v>
      </c>
      <c r="E777" s="209">
        <v>29455</v>
      </c>
      <c r="F777" s="344">
        <f t="shared" si="92"/>
        <v>6756.7621588756992</v>
      </c>
      <c r="G777" s="394">
        <f t="shared" si="93"/>
        <v>467.53968253968253</v>
      </c>
      <c r="H777" s="385">
        <f t="shared" si="89"/>
        <v>2441.8140223983987</v>
      </c>
      <c r="I777" s="386">
        <f t="shared" si="90"/>
        <v>144.48603682830765</v>
      </c>
      <c r="J777" s="393">
        <v>45</v>
      </c>
      <c r="K777" s="396">
        <f t="shared" si="94"/>
        <v>9855.6019006420884</v>
      </c>
      <c r="L777" s="210">
        <f t="shared" si="95"/>
        <v>1.2500000000000001E-2</v>
      </c>
      <c r="M777" s="211">
        <f t="shared" si="95"/>
        <v>1.2999999999999999E-3</v>
      </c>
    </row>
    <row r="778" spans="1:13" ht="15" customHeight="1" x14ac:dyDescent="0.2">
      <c r="A778" s="370">
        <v>757</v>
      </c>
      <c r="B778" s="120">
        <f t="shared" si="96"/>
        <v>80.179625129694614</v>
      </c>
      <c r="C778" s="371">
        <f t="shared" si="91"/>
        <v>757</v>
      </c>
      <c r="D778" s="78">
        <v>45170</v>
      </c>
      <c r="E778" s="209">
        <v>29455</v>
      </c>
      <c r="F778" s="344">
        <f t="shared" si="92"/>
        <v>6760.3209558940043</v>
      </c>
      <c r="G778" s="394">
        <f t="shared" si="93"/>
        <v>466.92206076618231</v>
      </c>
      <c r="H778" s="385">
        <f t="shared" si="89"/>
        <v>2442.8081396311427</v>
      </c>
      <c r="I778" s="386">
        <f t="shared" si="90"/>
        <v>144.54486033320373</v>
      </c>
      <c r="J778" s="393">
        <v>45</v>
      </c>
      <c r="K778" s="396">
        <f t="shared" si="94"/>
        <v>9859.5960166245331</v>
      </c>
      <c r="L778" s="210">
        <f t="shared" si="95"/>
        <v>1.2500000000000001E-2</v>
      </c>
      <c r="M778" s="211">
        <f t="shared" si="95"/>
        <v>1.2999999999999999E-3</v>
      </c>
    </row>
    <row r="779" spans="1:13" ht="15" customHeight="1" x14ac:dyDescent="0.2">
      <c r="A779" s="370">
        <v>758</v>
      </c>
      <c r="B779" s="120">
        <f t="shared" si="96"/>
        <v>80.137745098320892</v>
      </c>
      <c r="C779" s="371">
        <f t="shared" si="91"/>
        <v>758</v>
      </c>
      <c r="D779" s="78">
        <v>45170</v>
      </c>
      <c r="E779" s="209">
        <v>29455</v>
      </c>
      <c r="F779" s="344">
        <f t="shared" si="92"/>
        <v>6763.8539034879486</v>
      </c>
      <c r="G779" s="394">
        <f t="shared" si="93"/>
        <v>466.30606860158309</v>
      </c>
      <c r="H779" s="385">
        <f t="shared" si="89"/>
        <v>2443.7940705662618</v>
      </c>
      <c r="I779" s="386">
        <f t="shared" si="90"/>
        <v>144.60319944179065</v>
      </c>
      <c r="J779" s="393">
        <v>45</v>
      </c>
      <c r="K779" s="396">
        <f t="shared" si="94"/>
        <v>9863.5572420975841</v>
      </c>
      <c r="L779" s="210">
        <f t="shared" si="95"/>
        <v>1.2500000000000001E-2</v>
      </c>
      <c r="M779" s="211">
        <f t="shared" si="95"/>
        <v>1.2999999999999999E-3</v>
      </c>
    </row>
    <row r="780" spans="1:13" ht="15" customHeight="1" x14ac:dyDescent="0.2">
      <c r="A780" s="370">
        <v>759</v>
      </c>
      <c r="B780" s="120">
        <f t="shared" si="96"/>
        <v>80.096213015986351</v>
      </c>
      <c r="C780" s="371">
        <f t="shared" si="91"/>
        <v>759</v>
      </c>
      <c r="D780" s="78">
        <v>45170</v>
      </c>
      <c r="E780" s="209">
        <v>29455</v>
      </c>
      <c r="F780" s="344">
        <f t="shared" si="92"/>
        <v>6767.3611471720214</v>
      </c>
      <c r="G780" s="394">
        <f t="shared" si="93"/>
        <v>465.69169960474312</v>
      </c>
      <c r="H780" s="385">
        <f t="shared" si="89"/>
        <v>2444.7718622105463</v>
      </c>
      <c r="I780" s="386">
        <f t="shared" si="90"/>
        <v>144.6610569355353</v>
      </c>
      <c r="J780" s="393">
        <v>45</v>
      </c>
      <c r="K780" s="396">
        <f t="shared" si="94"/>
        <v>9867.4857659228473</v>
      </c>
      <c r="L780" s="210">
        <f t="shared" si="95"/>
        <v>1.2500000000000001E-2</v>
      </c>
      <c r="M780" s="211">
        <f t="shared" si="95"/>
        <v>1.2999999999999999E-3</v>
      </c>
    </row>
    <row r="781" spans="1:13" ht="15" customHeight="1" x14ac:dyDescent="0.2">
      <c r="A781" s="372">
        <v>760</v>
      </c>
      <c r="B781" s="120">
        <f t="shared" si="96"/>
        <v>80.055026159572861</v>
      </c>
      <c r="C781" s="371">
        <f t="shared" si="91"/>
        <v>760</v>
      </c>
      <c r="D781" s="78">
        <v>45170</v>
      </c>
      <c r="E781" s="209">
        <v>29455</v>
      </c>
      <c r="F781" s="344">
        <f t="shared" si="92"/>
        <v>6770.8428315238725</v>
      </c>
      <c r="G781" s="394">
        <f t="shared" si="93"/>
        <v>465.07894736842104</v>
      </c>
      <c r="H781" s="385">
        <f t="shared" si="89"/>
        <v>2445.741561265595</v>
      </c>
      <c r="I781" s="386">
        <f t="shared" si="90"/>
        <v>144.71843557784587</v>
      </c>
      <c r="J781" s="393">
        <v>45</v>
      </c>
      <c r="K781" s="396">
        <f t="shared" si="94"/>
        <v>9871.3817757357338</v>
      </c>
      <c r="L781" s="210">
        <f t="shared" si="95"/>
        <v>1.2500000000000001E-2</v>
      </c>
      <c r="M781" s="211">
        <f t="shared" si="95"/>
        <v>1.2999999999999999E-3</v>
      </c>
    </row>
    <row r="782" spans="1:13" ht="15" customHeight="1" x14ac:dyDescent="0.2">
      <c r="A782" s="370">
        <v>761</v>
      </c>
      <c r="B782" s="120">
        <f t="shared" si="96"/>
        <v>80.014181833909134</v>
      </c>
      <c r="C782" s="371">
        <f t="shared" si="91"/>
        <v>761</v>
      </c>
      <c r="D782" s="78">
        <v>45170</v>
      </c>
      <c r="E782" s="209">
        <v>29455</v>
      </c>
      <c r="F782" s="344">
        <f t="shared" si="92"/>
        <v>6774.2991001913797</v>
      </c>
      <c r="G782" s="394">
        <f t="shared" si="93"/>
        <v>464.46780551905391</v>
      </c>
      <c r="H782" s="385">
        <f t="shared" si="89"/>
        <v>2446.7032141301265</v>
      </c>
      <c r="I782" s="386">
        <f t="shared" si="90"/>
        <v>144.77533811420869</v>
      </c>
      <c r="J782" s="393">
        <v>45</v>
      </c>
      <c r="K782" s="396">
        <f t="shared" si="94"/>
        <v>9875.2454579547684</v>
      </c>
      <c r="L782" s="210">
        <f t="shared" si="95"/>
        <v>1.2500000000000001E-2</v>
      </c>
      <c r="M782" s="211">
        <f t="shared" si="95"/>
        <v>1.2999999999999999E-3</v>
      </c>
    </row>
    <row r="783" spans="1:13" ht="15" customHeight="1" x14ac:dyDescent="0.2">
      <c r="A783" s="370">
        <v>762</v>
      </c>
      <c r="B783" s="120">
        <f t="shared" si="96"/>
        <v>79.973677371414325</v>
      </c>
      <c r="C783" s="371">
        <f t="shared" si="91"/>
        <v>762</v>
      </c>
      <c r="D783" s="78">
        <v>45170</v>
      </c>
      <c r="E783" s="209">
        <v>29455</v>
      </c>
      <c r="F783" s="344">
        <f t="shared" si="92"/>
        <v>6777.7300958996038</v>
      </c>
      <c r="G783" s="394">
        <f t="shared" si="93"/>
        <v>463.85826771653547</v>
      </c>
      <c r="H783" s="385">
        <f t="shared" si="89"/>
        <v>2447.6568669022549</v>
      </c>
      <c r="I783" s="386">
        <f t="shared" si="90"/>
        <v>144.83176727232279</v>
      </c>
      <c r="J783" s="393">
        <v>45</v>
      </c>
      <c r="K783" s="396">
        <f t="shared" si="94"/>
        <v>9879.0769977907166</v>
      </c>
      <c r="L783" s="210">
        <f t="shared" si="95"/>
        <v>1.2500000000000001E-2</v>
      </c>
      <c r="M783" s="211">
        <f t="shared" si="95"/>
        <v>1.2999999999999999E-3</v>
      </c>
    </row>
    <row r="784" spans="1:13" ht="15" customHeight="1" x14ac:dyDescent="0.2">
      <c r="A784" s="370">
        <v>763</v>
      </c>
      <c r="B784" s="120">
        <f t="shared" si="96"/>
        <v>79.933510131746516</v>
      </c>
      <c r="C784" s="371">
        <f t="shared" si="91"/>
        <v>763</v>
      </c>
      <c r="D784" s="78">
        <v>45170</v>
      </c>
      <c r="E784" s="209">
        <v>29455</v>
      </c>
      <c r="F784" s="344">
        <f t="shared" si="92"/>
        <v>6781.1359604577483</v>
      </c>
      <c r="G784" s="394">
        <f t="shared" si="93"/>
        <v>463.25032765399737</v>
      </c>
      <c r="H784" s="385">
        <f t="shared" si="89"/>
        <v>2448.6025653817696</v>
      </c>
      <c r="I784" s="386">
        <f t="shared" si="90"/>
        <v>144.88772576223491</v>
      </c>
      <c r="J784" s="393">
        <v>45</v>
      </c>
      <c r="K784" s="396">
        <f t="shared" si="94"/>
        <v>9882.8765792557515</v>
      </c>
      <c r="L784" s="210">
        <f t="shared" si="95"/>
        <v>1.2500000000000001E-2</v>
      </c>
      <c r="M784" s="211">
        <f t="shared" si="95"/>
        <v>1.2999999999999999E-3</v>
      </c>
    </row>
    <row r="785" spans="1:13" ht="15" customHeight="1" x14ac:dyDescent="0.2">
      <c r="A785" s="370">
        <v>764</v>
      </c>
      <c r="B785" s="120">
        <f t="shared" si="96"/>
        <v>79.89367750145675</v>
      </c>
      <c r="C785" s="371">
        <f t="shared" si="91"/>
        <v>764</v>
      </c>
      <c r="D785" s="78">
        <v>45170</v>
      </c>
      <c r="E785" s="209">
        <v>29455</v>
      </c>
      <c r="F785" s="344">
        <f t="shared" si="92"/>
        <v>6784.5168347660128</v>
      </c>
      <c r="G785" s="394">
        <f t="shared" si="93"/>
        <v>462.64397905759165</v>
      </c>
      <c r="H785" s="385">
        <f t="shared" si="89"/>
        <v>2449.5403550723781</v>
      </c>
      <c r="I785" s="386">
        <f t="shared" si="90"/>
        <v>144.9432162764721</v>
      </c>
      <c r="J785" s="393">
        <v>45</v>
      </c>
      <c r="K785" s="396">
        <f t="shared" si="94"/>
        <v>9886.6443851724543</v>
      </c>
      <c r="L785" s="210">
        <f t="shared" si="95"/>
        <v>1.2500000000000001E-2</v>
      </c>
      <c r="M785" s="211">
        <f t="shared" si="95"/>
        <v>1.2999999999999999E-3</v>
      </c>
    </row>
    <row r="786" spans="1:13" ht="15" customHeight="1" x14ac:dyDescent="0.2">
      <c r="A786" s="370">
        <v>765</v>
      </c>
      <c r="B786" s="120">
        <f t="shared" si="96"/>
        <v>79.854176893648273</v>
      </c>
      <c r="C786" s="371">
        <f t="shared" si="91"/>
        <v>765</v>
      </c>
      <c r="D786" s="78">
        <v>45170</v>
      </c>
      <c r="E786" s="209">
        <v>29455</v>
      </c>
      <c r="F786" s="344">
        <f t="shared" si="92"/>
        <v>6787.8728588224258</v>
      </c>
      <c r="G786" s="394">
        <f t="shared" si="93"/>
        <v>462.03921568627447</v>
      </c>
      <c r="H786" s="385">
        <f t="shared" si="89"/>
        <v>2450.4702811839406</v>
      </c>
      <c r="I786" s="386">
        <f t="shared" si="90"/>
        <v>144.998241490174</v>
      </c>
      <c r="J786" s="393">
        <v>45</v>
      </c>
      <c r="K786" s="396">
        <f t="shared" si="94"/>
        <v>9890.3805971828133</v>
      </c>
      <c r="L786" s="210">
        <f t="shared" si="95"/>
        <v>1.2500000000000001E-2</v>
      </c>
      <c r="M786" s="211">
        <f t="shared" si="95"/>
        <v>1.2999999999999999E-3</v>
      </c>
    </row>
    <row r="787" spans="1:13" ht="15" customHeight="1" x14ac:dyDescent="0.2">
      <c r="A787" s="370">
        <v>766</v>
      </c>
      <c r="B787" s="120">
        <f t="shared" si="96"/>
        <v>79.81500574764118</v>
      </c>
      <c r="C787" s="371">
        <f t="shared" si="91"/>
        <v>766</v>
      </c>
      <c r="D787" s="78">
        <v>45170</v>
      </c>
      <c r="E787" s="209">
        <v>29455</v>
      </c>
      <c r="F787" s="344">
        <f t="shared" si="92"/>
        <v>6791.2041717295651</v>
      </c>
      <c r="G787" s="394">
        <f t="shared" si="93"/>
        <v>461.43603133159274</v>
      </c>
      <c r="H787" s="385">
        <f t="shared" si="89"/>
        <v>2451.3923886346711</v>
      </c>
      <c r="I787" s="386">
        <f t="shared" si="90"/>
        <v>145.05280406122316</v>
      </c>
      <c r="J787" s="393">
        <v>45</v>
      </c>
      <c r="K787" s="396">
        <f t="shared" si="94"/>
        <v>9894.0853957570507</v>
      </c>
      <c r="L787" s="210">
        <f t="shared" si="95"/>
        <v>1.2500000000000001E-2</v>
      </c>
      <c r="M787" s="211">
        <f t="shared" si="95"/>
        <v>1.2999999999999999E-3</v>
      </c>
    </row>
    <row r="788" spans="1:13" ht="15" customHeight="1" x14ac:dyDescent="0.2">
      <c r="A788" s="370">
        <v>767</v>
      </c>
      <c r="B788" s="120">
        <f t="shared" si="96"/>
        <v>79.776161528641637</v>
      </c>
      <c r="C788" s="371">
        <f t="shared" si="91"/>
        <v>767</v>
      </c>
      <c r="D788" s="78">
        <v>45170</v>
      </c>
      <c r="E788" s="209">
        <v>29455</v>
      </c>
      <c r="F788" s="344">
        <f t="shared" si="92"/>
        <v>6794.5109117012871</v>
      </c>
      <c r="G788" s="394">
        <f t="shared" si="93"/>
        <v>460.83441981747069</v>
      </c>
      <c r="H788" s="385">
        <f t="shared" si="89"/>
        <v>2452.3067220533399</v>
      </c>
      <c r="I788" s="386">
        <f t="shared" si="90"/>
        <v>145.10690663037516</v>
      </c>
      <c r="J788" s="393">
        <v>45</v>
      </c>
      <c r="K788" s="396">
        <f t="shared" si="94"/>
        <v>9897.7589602024727</v>
      </c>
      <c r="L788" s="210">
        <f t="shared" si="95"/>
        <v>1.2500000000000001E-2</v>
      </c>
      <c r="M788" s="211">
        <f t="shared" si="95"/>
        <v>1.2999999999999999E-3</v>
      </c>
    </row>
    <row r="789" spans="1:13" ht="15" customHeight="1" x14ac:dyDescent="0.2">
      <c r="A789" s="370">
        <v>768</v>
      </c>
      <c r="B789" s="120">
        <f t="shared" si="96"/>
        <v>79.737641727416545</v>
      </c>
      <c r="C789" s="371">
        <f t="shared" si="91"/>
        <v>768</v>
      </c>
      <c r="D789" s="78">
        <v>45170</v>
      </c>
      <c r="E789" s="209">
        <v>29455</v>
      </c>
      <c r="F789" s="344">
        <f t="shared" si="92"/>
        <v>6797.7932160693435</v>
      </c>
      <c r="G789" s="394">
        <f t="shared" si="93"/>
        <v>460.23437499999994</v>
      </c>
      <c r="H789" s="385">
        <f t="shared" si="89"/>
        <v>2453.213325781438</v>
      </c>
      <c r="I789" s="386">
        <f t="shared" si="90"/>
        <v>145.16055182138686</v>
      </c>
      <c r="J789" s="393">
        <v>45</v>
      </c>
      <c r="K789" s="396">
        <f t="shared" si="94"/>
        <v>9901.4014686721694</v>
      </c>
      <c r="L789" s="210">
        <f t="shared" si="95"/>
        <v>1.2500000000000001E-2</v>
      </c>
      <c r="M789" s="211">
        <f t="shared" si="95"/>
        <v>1.2999999999999999E-3</v>
      </c>
    </row>
    <row r="790" spans="1:13" ht="15" customHeight="1" x14ac:dyDescent="0.2">
      <c r="A790" s="370">
        <v>769</v>
      </c>
      <c r="B790" s="120">
        <f t="shared" si="96"/>
        <v>79.699443859973144</v>
      </c>
      <c r="C790" s="371">
        <f t="shared" si="91"/>
        <v>769</v>
      </c>
      <c r="D790" s="78">
        <v>45170</v>
      </c>
      <c r="E790" s="209">
        <v>29455</v>
      </c>
      <c r="F790" s="344">
        <f t="shared" si="92"/>
        <v>6801.0512212899466</v>
      </c>
      <c r="G790" s="394">
        <f t="shared" si="93"/>
        <v>459.63589076723019</v>
      </c>
      <c r="H790" s="385">
        <f t="shared" ref="H790:H853" si="97">SUM(F790:G790)*33.8%</f>
        <v>2454.1122438753255</v>
      </c>
      <c r="I790" s="386">
        <f t="shared" ref="I790:I853" si="98">SUM(F790:G790)*2%</f>
        <v>145.21374224114354</v>
      </c>
      <c r="J790" s="393">
        <v>45</v>
      </c>
      <c r="K790" s="396">
        <f t="shared" si="94"/>
        <v>9905.0130981736456</v>
      </c>
      <c r="L790" s="210">
        <f t="shared" si="95"/>
        <v>1.2500000000000001E-2</v>
      </c>
      <c r="M790" s="211">
        <f t="shared" si="95"/>
        <v>1.2999999999999999E-3</v>
      </c>
    </row>
    <row r="791" spans="1:13" ht="15" customHeight="1" x14ac:dyDescent="0.2">
      <c r="A791" s="372">
        <v>770</v>
      </c>
      <c r="B791" s="120">
        <f t="shared" si="96"/>
        <v>79.661565467242895</v>
      </c>
      <c r="C791" s="371">
        <f t="shared" ref="C791:C854" si="99">A791/1</f>
        <v>770</v>
      </c>
      <c r="D791" s="78">
        <v>45170</v>
      </c>
      <c r="E791" s="209">
        <v>29455</v>
      </c>
      <c r="F791" s="344">
        <f t="shared" ref="F791:F854" si="100">12*(1/B791*D791)</f>
        <v>6804.2850629503209</v>
      </c>
      <c r="G791" s="394">
        <f t="shared" ref="G791:G854" si="101">12*(1/C791*E791)</f>
        <v>459.03896103896108</v>
      </c>
      <c r="H791" s="385">
        <f t="shared" si="97"/>
        <v>2455.003520108377</v>
      </c>
      <c r="I791" s="386">
        <f t="shared" si="98"/>
        <v>145.26648047978566</v>
      </c>
      <c r="J791" s="393">
        <v>45</v>
      </c>
      <c r="K791" s="396">
        <f t="shared" ref="K791:K854" si="102">SUM(F791:J791)</f>
        <v>9908.5940245774455</v>
      </c>
      <c r="L791" s="210">
        <f t="shared" ref="L791:M854" si="103">ROUND(1/B791,4)</f>
        <v>1.26E-2</v>
      </c>
      <c r="M791" s="211">
        <f t="shared" si="103"/>
        <v>1.2999999999999999E-3</v>
      </c>
    </row>
    <row r="792" spans="1:13" ht="15" customHeight="1" x14ac:dyDescent="0.2">
      <c r="A792" s="370">
        <v>771</v>
      </c>
      <c r="B792" s="120">
        <f t="shared" si="96"/>
        <v>79.624004114770258</v>
      </c>
      <c r="C792" s="371">
        <f t="shared" si="99"/>
        <v>771</v>
      </c>
      <c r="D792" s="78">
        <v>45170</v>
      </c>
      <c r="E792" s="209">
        <v>29455</v>
      </c>
      <c r="F792" s="344">
        <f t="shared" si="100"/>
        <v>6807.4948757751754</v>
      </c>
      <c r="G792" s="394">
        <f t="shared" si="101"/>
        <v>458.44357976653691</v>
      </c>
      <c r="H792" s="385">
        <f t="shared" si="97"/>
        <v>2455.8871979730989</v>
      </c>
      <c r="I792" s="386">
        <f t="shared" si="98"/>
        <v>145.31876911083427</v>
      </c>
      <c r="J792" s="393">
        <v>45</v>
      </c>
      <c r="K792" s="396">
        <f t="shared" si="102"/>
        <v>9912.1444226256463</v>
      </c>
      <c r="L792" s="210">
        <f t="shared" si="103"/>
        <v>1.26E-2</v>
      </c>
      <c r="M792" s="211">
        <f t="shared" si="103"/>
        <v>1.2999999999999999E-3</v>
      </c>
    </row>
    <row r="793" spans="1:13" ht="15" customHeight="1" x14ac:dyDescent="0.2">
      <c r="A793" s="370">
        <v>772</v>
      </c>
      <c r="B793" s="120">
        <f t="shared" si="96"/>
        <v>79.58675739240698</v>
      </c>
      <c r="C793" s="371">
        <f t="shared" si="99"/>
        <v>772</v>
      </c>
      <c r="D793" s="78">
        <v>45170</v>
      </c>
      <c r="E793" s="209">
        <v>29455</v>
      </c>
      <c r="F793" s="344">
        <f t="shared" si="100"/>
        <v>6810.6807936330579</v>
      </c>
      <c r="G793" s="394">
        <f t="shared" si="101"/>
        <v>457.84974093264248</v>
      </c>
      <c r="H793" s="385">
        <f t="shared" si="97"/>
        <v>2456.7633206832065</v>
      </c>
      <c r="I793" s="386">
        <f t="shared" si="98"/>
        <v>145.37061069131403</v>
      </c>
      <c r="J793" s="393">
        <v>45</v>
      </c>
      <c r="K793" s="396">
        <f t="shared" si="102"/>
        <v>9915.6644659402209</v>
      </c>
      <c r="L793" s="210">
        <f t="shared" si="103"/>
        <v>1.26E-2</v>
      </c>
      <c r="M793" s="211">
        <f t="shared" si="103"/>
        <v>1.2999999999999999E-3</v>
      </c>
    </row>
    <row r="794" spans="1:13" ht="15" customHeight="1" x14ac:dyDescent="0.2">
      <c r="A794" s="370">
        <v>773</v>
      </c>
      <c r="B794" s="120">
        <f t="shared" si="96"/>
        <v>79.549822914009809</v>
      </c>
      <c r="C794" s="371">
        <f t="shared" si="99"/>
        <v>773</v>
      </c>
      <c r="D794" s="78">
        <v>45170</v>
      </c>
      <c r="E794" s="209">
        <v>29455</v>
      </c>
      <c r="F794" s="344">
        <f t="shared" si="100"/>
        <v>6813.8429495427499</v>
      </c>
      <c r="G794" s="394">
        <f t="shared" si="101"/>
        <v>457.25743855109965</v>
      </c>
      <c r="H794" s="385">
        <f t="shared" si="97"/>
        <v>2457.6319311757211</v>
      </c>
      <c r="I794" s="386">
        <f t="shared" si="98"/>
        <v>145.42200776187698</v>
      </c>
      <c r="J794" s="393">
        <v>45</v>
      </c>
      <c r="K794" s="396">
        <f t="shared" si="102"/>
        <v>9919.1543270314487</v>
      </c>
      <c r="L794" s="210">
        <f t="shared" si="103"/>
        <v>1.26E-2</v>
      </c>
      <c r="M794" s="211">
        <f t="shared" si="103"/>
        <v>1.2999999999999999E-3</v>
      </c>
    </row>
    <row r="795" spans="1:13" ht="15" customHeight="1" x14ac:dyDescent="0.2">
      <c r="A795" s="370">
        <v>774</v>
      </c>
      <c r="B795" s="120">
        <f t="shared" si="96"/>
        <v>79.513198317142923</v>
      </c>
      <c r="C795" s="371">
        <f t="shared" si="99"/>
        <v>774</v>
      </c>
      <c r="D795" s="78">
        <v>45170</v>
      </c>
      <c r="E795" s="209">
        <v>29455</v>
      </c>
      <c r="F795" s="344">
        <f t="shared" si="100"/>
        <v>6816.9814756795786</v>
      </c>
      <c r="G795" s="394">
        <f t="shared" si="101"/>
        <v>456.66666666666669</v>
      </c>
      <c r="H795" s="385">
        <f t="shared" si="97"/>
        <v>2458.4930721130308</v>
      </c>
      <c r="I795" s="386">
        <f t="shared" si="98"/>
        <v>145.4729628469249</v>
      </c>
      <c r="J795" s="393">
        <v>45</v>
      </c>
      <c r="K795" s="396">
        <f t="shared" si="102"/>
        <v>9922.6141773062009</v>
      </c>
      <c r="L795" s="210">
        <f t="shared" si="103"/>
        <v>1.26E-2</v>
      </c>
      <c r="M795" s="211">
        <f t="shared" si="103"/>
        <v>1.2999999999999999E-3</v>
      </c>
    </row>
    <row r="796" spans="1:13" ht="15" customHeight="1" x14ac:dyDescent="0.2">
      <c r="A796" s="370">
        <v>775</v>
      </c>
      <c r="B796" s="120">
        <f t="shared" si="96"/>
        <v>79.47688126278527</v>
      </c>
      <c r="C796" s="371">
        <f t="shared" si="99"/>
        <v>775</v>
      </c>
      <c r="D796" s="78">
        <v>45170</v>
      </c>
      <c r="E796" s="209">
        <v>29455</v>
      </c>
      <c r="F796" s="344">
        <f t="shared" si="100"/>
        <v>6820.0965033816447</v>
      </c>
      <c r="G796" s="394">
        <f t="shared" si="101"/>
        <v>456.07741935483875</v>
      </c>
      <c r="H796" s="385">
        <f t="shared" si="97"/>
        <v>2459.3467858849313</v>
      </c>
      <c r="I796" s="386">
        <f t="shared" si="98"/>
        <v>145.52347845472966</v>
      </c>
      <c r="J796" s="393">
        <v>45</v>
      </c>
      <c r="K796" s="396">
        <f t="shared" si="102"/>
        <v>9926.0441870761442</v>
      </c>
      <c r="L796" s="210">
        <f t="shared" si="103"/>
        <v>1.26E-2</v>
      </c>
      <c r="M796" s="211">
        <f t="shared" si="103"/>
        <v>1.2999999999999999E-3</v>
      </c>
    </row>
    <row r="797" spans="1:13" ht="15" customHeight="1" x14ac:dyDescent="0.2">
      <c r="A797" s="370">
        <v>776</v>
      </c>
      <c r="B797" s="120">
        <f t="shared" si="96"/>
        <v>79.440869435041762</v>
      </c>
      <c r="C797" s="371">
        <f t="shared" si="99"/>
        <v>776</v>
      </c>
      <c r="D797" s="78">
        <v>45170</v>
      </c>
      <c r="E797" s="209">
        <v>29455</v>
      </c>
      <c r="F797" s="344">
        <f t="shared" si="100"/>
        <v>6823.1881631560209</v>
      </c>
      <c r="G797" s="394">
        <f t="shared" si="101"/>
        <v>455.48969072164948</v>
      </c>
      <c r="H797" s="385">
        <f t="shared" si="97"/>
        <v>2460.1931146106526</v>
      </c>
      <c r="I797" s="386">
        <f t="shared" si="98"/>
        <v>145.57355707755343</v>
      </c>
      <c r="J797" s="393">
        <v>45</v>
      </c>
      <c r="K797" s="396">
        <f t="shared" si="102"/>
        <v>9929.4445255658775</v>
      </c>
      <c r="L797" s="210">
        <f t="shared" si="103"/>
        <v>1.26E-2</v>
      </c>
      <c r="M797" s="211">
        <f t="shared" si="103"/>
        <v>1.2999999999999999E-3</v>
      </c>
    </row>
    <row r="798" spans="1:13" ht="15" customHeight="1" x14ac:dyDescent="0.2">
      <c r="A798" s="370">
        <v>777</v>
      </c>
      <c r="B798" s="120">
        <f t="shared" si="96"/>
        <v>79.405160540859114</v>
      </c>
      <c r="C798" s="371">
        <f t="shared" si="99"/>
        <v>777</v>
      </c>
      <c r="D798" s="78">
        <v>45170</v>
      </c>
      <c r="E798" s="209">
        <v>29455</v>
      </c>
      <c r="F798" s="344">
        <f t="shared" si="100"/>
        <v>6826.2565846848856</v>
      </c>
      <c r="G798" s="394">
        <f t="shared" si="101"/>
        <v>454.90347490347494</v>
      </c>
      <c r="H798" s="385">
        <f t="shared" si="97"/>
        <v>2461.0321001408656</v>
      </c>
      <c r="I798" s="386">
        <f t="shared" si="98"/>
        <v>145.62320119176724</v>
      </c>
      <c r="J798" s="393">
        <v>45</v>
      </c>
      <c r="K798" s="396">
        <f t="shared" si="102"/>
        <v>9932.8153609209949</v>
      </c>
      <c r="L798" s="210">
        <f t="shared" si="103"/>
        <v>1.26E-2</v>
      </c>
      <c r="M798" s="211">
        <f t="shared" si="103"/>
        <v>1.2999999999999999E-3</v>
      </c>
    </row>
    <row r="799" spans="1:13" ht="15" customHeight="1" x14ac:dyDescent="0.2">
      <c r="A799" s="370">
        <v>778</v>
      </c>
      <c r="B799" s="120">
        <f t="shared" si="96"/>
        <v>79.369752309745508</v>
      </c>
      <c r="C799" s="371">
        <f t="shared" si="99"/>
        <v>778</v>
      </c>
      <c r="D799" s="78">
        <v>45170</v>
      </c>
      <c r="E799" s="209">
        <v>29455</v>
      </c>
      <c r="F799" s="344">
        <f t="shared" si="100"/>
        <v>6829.3018968316101</v>
      </c>
      <c r="G799" s="394">
        <f t="shared" si="101"/>
        <v>454.31876606683801</v>
      </c>
      <c r="H799" s="385">
        <f t="shared" si="97"/>
        <v>2461.8637840596753</v>
      </c>
      <c r="I799" s="386">
        <f t="shared" si="98"/>
        <v>145.67241325796897</v>
      </c>
      <c r="J799" s="393">
        <v>45</v>
      </c>
      <c r="K799" s="396">
        <f t="shared" si="102"/>
        <v>9936.1568602160933</v>
      </c>
      <c r="L799" s="210">
        <f t="shared" si="103"/>
        <v>1.26E-2</v>
      </c>
      <c r="M799" s="211">
        <f t="shared" si="103"/>
        <v>1.2999999999999999E-3</v>
      </c>
    </row>
    <row r="800" spans="1:13" ht="15" customHeight="1" x14ac:dyDescent="0.2">
      <c r="A800" s="370">
        <v>779</v>
      </c>
      <c r="B800" s="120">
        <f t="shared" si="96"/>
        <v>79.334642493494457</v>
      </c>
      <c r="C800" s="371">
        <f t="shared" si="99"/>
        <v>779</v>
      </c>
      <c r="D800" s="78">
        <v>45170</v>
      </c>
      <c r="E800" s="209">
        <v>29455</v>
      </c>
      <c r="F800" s="344">
        <f t="shared" si="100"/>
        <v>6832.3242276468063</v>
      </c>
      <c r="G800" s="394">
        <f t="shared" si="101"/>
        <v>453.73555840821564</v>
      </c>
      <c r="H800" s="385">
        <f t="shared" si="97"/>
        <v>2462.6882076865973</v>
      </c>
      <c r="I800" s="386">
        <f t="shared" si="98"/>
        <v>145.72119572110046</v>
      </c>
      <c r="J800" s="393">
        <v>45</v>
      </c>
      <c r="K800" s="396">
        <f t="shared" si="102"/>
        <v>9939.4691894627194</v>
      </c>
      <c r="L800" s="210">
        <f t="shared" si="103"/>
        <v>1.26E-2</v>
      </c>
      <c r="M800" s="211">
        <f t="shared" si="103"/>
        <v>1.2999999999999999E-3</v>
      </c>
    </row>
    <row r="801" spans="1:13" ht="15" customHeight="1" x14ac:dyDescent="0.2">
      <c r="A801" s="372">
        <v>780</v>
      </c>
      <c r="B801" s="120">
        <f t="shared" si="96"/>
        <v>79.299828865912957</v>
      </c>
      <c r="C801" s="371">
        <f t="shared" si="99"/>
        <v>780</v>
      </c>
      <c r="D801" s="78">
        <v>45170</v>
      </c>
      <c r="E801" s="209">
        <v>29455</v>
      </c>
      <c r="F801" s="344">
        <f t="shared" si="100"/>
        <v>6835.3237043742974</v>
      </c>
      <c r="G801" s="394">
        <f t="shared" si="101"/>
        <v>453.15384615384613</v>
      </c>
      <c r="H801" s="385">
        <f t="shared" si="97"/>
        <v>2463.5054120785121</v>
      </c>
      <c r="I801" s="386">
        <f t="shared" si="98"/>
        <v>145.76955101056288</v>
      </c>
      <c r="J801" s="393">
        <v>45</v>
      </c>
      <c r="K801" s="396">
        <f t="shared" si="102"/>
        <v>9942.7525136172171</v>
      </c>
      <c r="L801" s="210">
        <f t="shared" si="103"/>
        <v>1.26E-2</v>
      </c>
      <c r="M801" s="211">
        <f t="shared" si="103"/>
        <v>1.2999999999999999E-3</v>
      </c>
    </row>
    <row r="802" spans="1:13" ht="15" customHeight="1" x14ac:dyDescent="0.2">
      <c r="A802" s="370">
        <v>781</v>
      </c>
      <c r="B802" s="120">
        <f t="shared" si="96"/>
        <v>79.265309222553142</v>
      </c>
      <c r="C802" s="371">
        <f t="shared" si="99"/>
        <v>781</v>
      </c>
      <c r="D802" s="78">
        <v>45170</v>
      </c>
      <c r="E802" s="209">
        <v>29455</v>
      </c>
      <c r="F802" s="344">
        <f t="shared" si="100"/>
        <v>6838.30045345707</v>
      </c>
      <c r="G802" s="394">
        <f t="shared" si="101"/>
        <v>452.57362355953904</v>
      </c>
      <c r="H802" s="385">
        <f t="shared" si="97"/>
        <v>2464.3154380316137</v>
      </c>
      <c r="I802" s="386">
        <f t="shared" si="98"/>
        <v>145.81748154033218</v>
      </c>
      <c r="J802" s="393">
        <v>45</v>
      </c>
      <c r="K802" s="396">
        <f t="shared" si="102"/>
        <v>9946.0069965885559</v>
      </c>
      <c r="L802" s="210">
        <f t="shared" si="103"/>
        <v>1.26E-2</v>
      </c>
      <c r="M802" s="211">
        <f t="shared" si="103"/>
        <v>1.2999999999999999E-3</v>
      </c>
    </row>
    <row r="803" spans="1:13" ht="15" customHeight="1" x14ac:dyDescent="0.2">
      <c r="A803" s="370">
        <v>782</v>
      </c>
      <c r="B803" s="120">
        <f t="shared" si="96"/>
        <v>79.231081380448359</v>
      </c>
      <c r="C803" s="371">
        <f t="shared" si="99"/>
        <v>782</v>
      </c>
      <c r="D803" s="78">
        <v>45170</v>
      </c>
      <c r="E803" s="209">
        <v>29455</v>
      </c>
      <c r="F803" s="344">
        <f t="shared" si="100"/>
        <v>6841.2546005431359</v>
      </c>
      <c r="G803" s="394">
        <f t="shared" si="101"/>
        <v>451.99488491048595</v>
      </c>
      <c r="H803" s="385">
        <f t="shared" si="97"/>
        <v>2465.1183260833241</v>
      </c>
      <c r="I803" s="386">
        <f t="shared" si="98"/>
        <v>145.86498970907243</v>
      </c>
      <c r="J803" s="393">
        <v>45</v>
      </c>
      <c r="K803" s="396">
        <f t="shared" si="102"/>
        <v>9949.2328012460184</v>
      </c>
      <c r="L803" s="210">
        <f t="shared" si="103"/>
        <v>1.26E-2</v>
      </c>
      <c r="M803" s="211">
        <f t="shared" si="103"/>
        <v>1.2999999999999999E-3</v>
      </c>
    </row>
    <row r="804" spans="1:13" ht="15" customHeight="1" x14ac:dyDescent="0.2">
      <c r="A804" s="370">
        <v>783</v>
      </c>
      <c r="B804" s="120">
        <f t="shared" si="96"/>
        <v>79.197143177853093</v>
      </c>
      <c r="C804" s="371">
        <f t="shared" si="99"/>
        <v>783</v>
      </c>
      <c r="D804" s="78">
        <v>45170</v>
      </c>
      <c r="E804" s="209">
        <v>29455</v>
      </c>
      <c r="F804" s="344">
        <f t="shared" si="100"/>
        <v>6844.1862704913528</v>
      </c>
      <c r="G804" s="394">
        <f t="shared" si="101"/>
        <v>451.41762452107287</v>
      </c>
      <c r="H804" s="385">
        <f t="shared" si="97"/>
        <v>2465.9141165141996</v>
      </c>
      <c r="I804" s="386">
        <f t="shared" si="98"/>
        <v>145.91207790024851</v>
      </c>
      <c r="J804" s="393">
        <v>45</v>
      </c>
      <c r="K804" s="396">
        <f t="shared" si="102"/>
        <v>9952.4300894268727</v>
      </c>
      <c r="L804" s="210">
        <f t="shared" si="103"/>
        <v>1.26E-2</v>
      </c>
      <c r="M804" s="211">
        <f t="shared" si="103"/>
        <v>1.2999999999999999E-3</v>
      </c>
    </row>
    <row r="805" spans="1:13" ht="15" customHeight="1" x14ac:dyDescent="0.2">
      <c r="A805" s="370">
        <v>784</v>
      </c>
      <c r="B805" s="120">
        <f t="shared" si="96"/>
        <v>79.163492473985286</v>
      </c>
      <c r="C805" s="371">
        <f t="shared" si="99"/>
        <v>784</v>
      </c>
      <c r="D805" s="78">
        <v>45170</v>
      </c>
      <c r="E805" s="209">
        <v>29455</v>
      </c>
      <c r="F805" s="344">
        <f t="shared" si="100"/>
        <v>6847.0955873772909</v>
      </c>
      <c r="G805" s="394">
        <f t="shared" si="101"/>
        <v>450.84183673469386</v>
      </c>
      <c r="H805" s="385">
        <f t="shared" si="97"/>
        <v>2466.7028493498506</v>
      </c>
      <c r="I805" s="386">
        <f t="shared" si="98"/>
        <v>145.95874848223971</v>
      </c>
      <c r="J805" s="393">
        <v>45</v>
      </c>
      <c r="K805" s="396">
        <f t="shared" si="102"/>
        <v>9955.5990219440755</v>
      </c>
      <c r="L805" s="210">
        <f t="shared" si="103"/>
        <v>1.26E-2</v>
      </c>
      <c r="M805" s="211">
        <f t="shared" si="103"/>
        <v>1.2999999999999999E-3</v>
      </c>
    </row>
    <row r="806" spans="1:13" ht="15" customHeight="1" x14ac:dyDescent="0.2">
      <c r="A806" s="370">
        <v>785</v>
      </c>
      <c r="B806" s="120">
        <f t="shared" si="96"/>
        <v>79.13012714877523</v>
      </c>
      <c r="C806" s="371">
        <f t="shared" si="99"/>
        <v>785</v>
      </c>
      <c r="D806" s="78">
        <v>45170</v>
      </c>
      <c r="E806" s="209">
        <v>29455</v>
      </c>
      <c r="F806" s="344">
        <f t="shared" si="100"/>
        <v>6849.9826744988322</v>
      </c>
      <c r="G806" s="394">
        <f t="shared" si="101"/>
        <v>450.26751592356686</v>
      </c>
      <c r="H806" s="385">
        <f t="shared" si="97"/>
        <v>2467.4845643627705</v>
      </c>
      <c r="I806" s="386">
        <f t="shared" si="98"/>
        <v>146.00500380844798</v>
      </c>
      <c r="J806" s="393">
        <v>45</v>
      </c>
      <c r="K806" s="396">
        <f t="shared" si="102"/>
        <v>9958.7397585936178</v>
      </c>
      <c r="L806" s="210">
        <f t="shared" si="103"/>
        <v>1.26E-2</v>
      </c>
      <c r="M806" s="211">
        <f t="shared" si="103"/>
        <v>1.2999999999999999E-3</v>
      </c>
    </row>
    <row r="807" spans="1:13" ht="15" customHeight="1" x14ac:dyDescent="0.2">
      <c r="A807" s="370">
        <v>786</v>
      </c>
      <c r="B807" s="120">
        <f t="shared" si="96"/>
        <v>79.097045102614956</v>
      </c>
      <c r="C807" s="371">
        <f t="shared" si="99"/>
        <v>786</v>
      </c>
      <c r="D807" s="78">
        <v>45170</v>
      </c>
      <c r="E807" s="209">
        <v>29455</v>
      </c>
      <c r="F807" s="344">
        <f t="shared" si="100"/>
        <v>6852.8476543819725</v>
      </c>
      <c r="G807" s="394">
        <f t="shared" si="101"/>
        <v>449.69465648854964</v>
      </c>
      <c r="H807" s="385">
        <f t="shared" si="97"/>
        <v>2468.2593010742362</v>
      </c>
      <c r="I807" s="386">
        <f t="shared" si="98"/>
        <v>146.05084621741045</v>
      </c>
      <c r="J807" s="393">
        <v>45</v>
      </c>
      <c r="K807" s="396">
        <f t="shared" si="102"/>
        <v>9961.8524581621696</v>
      </c>
      <c r="L807" s="210">
        <f t="shared" si="103"/>
        <v>1.26E-2</v>
      </c>
      <c r="M807" s="211">
        <f t="shared" si="103"/>
        <v>1.2999999999999999E-3</v>
      </c>
    </row>
    <row r="808" spans="1:13" ht="15" customHeight="1" x14ac:dyDescent="0.2">
      <c r="A808" s="370">
        <v>787</v>
      </c>
      <c r="B808" s="120">
        <f t="shared" si="96"/>
        <v>79.06424425611317</v>
      </c>
      <c r="C808" s="371">
        <f t="shared" si="99"/>
        <v>787</v>
      </c>
      <c r="D808" s="78">
        <v>45170</v>
      </c>
      <c r="E808" s="209">
        <v>29455</v>
      </c>
      <c r="F808" s="344">
        <f t="shared" si="100"/>
        <v>6855.6906487864144</v>
      </c>
      <c r="G808" s="394">
        <f t="shared" si="101"/>
        <v>449.1232528589581</v>
      </c>
      <c r="H808" s="385">
        <f t="shared" si="97"/>
        <v>2469.0270987561357</v>
      </c>
      <c r="I808" s="386">
        <f t="shared" si="98"/>
        <v>146.09627803290746</v>
      </c>
      <c r="J808" s="393">
        <v>45</v>
      </c>
      <c r="K808" s="396">
        <f t="shared" si="102"/>
        <v>9964.9372784344159</v>
      </c>
      <c r="L808" s="210">
        <f t="shared" si="103"/>
        <v>1.26E-2</v>
      </c>
      <c r="M808" s="211">
        <f t="shared" si="103"/>
        <v>1.2999999999999999E-3</v>
      </c>
    </row>
    <row r="809" spans="1:13" ht="15" customHeight="1" x14ac:dyDescent="0.2">
      <c r="A809" s="370">
        <v>788</v>
      </c>
      <c r="B809" s="120">
        <f t="shared" si="96"/>
        <v>79.031722549853143</v>
      </c>
      <c r="C809" s="371">
        <f t="shared" si="99"/>
        <v>788</v>
      </c>
      <c r="D809" s="78">
        <v>45170</v>
      </c>
      <c r="E809" s="209">
        <v>29455</v>
      </c>
      <c r="F809" s="344">
        <f t="shared" si="100"/>
        <v>6858.5117787111576</v>
      </c>
      <c r="G809" s="394">
        <f t="shared" si="101"/>
        <v>448.55329949238569</v>
      </c>
      <c r="H809" s="385">
        <f t="shared" si="97"/>
        <v>2469.7879964327976</v>
      </c>
      <c r="I809" s="386">
        <f t="shared" si="98"/>
        <v>146.14130156407089</v>
      </c>
      <c r="J809" s="393">
        <v>45</v>
      </c>
      <c r="K809" s="396">
        <f t="shared" si="102"/>
        <v>9967.9943762004114</v>
      </c>
      <c r="L809" s="210">
        <f t="shared" si="103"/>
        <v>1.2699999999999999E-2</v>
      </c>
      <c r="M809" s="211">
        <f t="shared" si="103"/>
        <v>1.2999999999999999E-3</v>
      </c>
    </row>
    <row r="810" spans="1:13" ht="15" customHeight="1" x14ac:dyDescent="0.2">
      <c r="A810" s="370">
        <v>789</v>
      </c>
      <c r="B810" s="120">
        <f t="shared" si="96"/>
        <v>78.999477944154549</v>
      </c>
      <c r="C810" s="371">
        <f t="shared" si="99"/>
        <v>789</v>
      </c>
      <c r="D810" s="78">
        <v>45170</v>
      </c>
      <c r="E810" s="209">
        <v>29455</v>
      </c>
      <c r="F810" s="344">
        <f t="shared" si="100"/>
        <v>6861.311164400011</v>
      </c>
      <c r="G810" s="394">
        <f t="shared" si="101"/>
        <v>447.98479087452466</v>
      </c>
      <c r="H810" s="385">
        <f t="shared" si="97"/>
        <v>2470.5420328827931</v>
      </c>
      <c r="I810" s="386">
        <f t="shared" si="98"/>
        <v>146.18591910549071</v>
      </c>
      <c r="J810" s="393">
        <v>45</v>
      </c>
      <c r="K810" s="396">
        <f t="shared" si="102"/>
        <v>9971.0239072628192</v>
      </c>
      <c r="L810" s="210">
        <f t="shared" si="103"/>
        <v>1.2699999999999999E-2</v>
      </c>
      <c r="M810" s="211">
        <f t="shared" si="103"/>
        <v>1.2999999999999999E-3</v>
      </c>
    </row>
    <row r="811" spans="1:13" ht="15" customHeight="1" x14ac:dyDescent="0.2">
      <c r="A811" s="372">
        <v>790</v>
      </c>
      <c r="B811" s="120">
        <f t="shared" si="96"/>
        <v>78.967508418836957</v>
      </c>
      <c r="C811" s="371">
        <f t="shared" si="99"/>
        <v>790</v>
      </c>
      <c r="D811" s="78">
        <v>45170</v>
      </c>
      <c r="E811" s="209">
        <v>29455</v>
      </c>
      <c r="F811" s="344">
        <f t="shared" si="100"/>
        <v>6864.0889253471942</v>
      </c>
      <c r="G811" s="394">
        <f t="shared" si="101"/>
        <v>447.41772151898738</v>
      </c>
      <c r="H811" s="385">
        <f t="shared" si="97"/>
        <v>2471.2892466407693</v>
      </c>
      <c r="I811" s="386">
        <f t="shared" si="98"/>
        <v>146.23013293732365</v>
      </c>
      <c r="J811" s="393">
        <v>45</v>
      </c>
      <c r="K811" s="396">
        <f t="shared" si="102"/>
        <v>9974.026026444275</v>
      </c>
      <c r="L811" s="210">
        <f t="shared" si="103"/>
        <v>1.2699999999999999E-2</v>
      </c>
      <c r="M811" s="211">
        <f t="shared" si="103"/>
        <v>1.2999999999999999E-3</v>
      </c>
    </row>
    <row r="812" spans="1:13" ht="15" customHeight="1" x14ac:dyDescent="0.2">
      <c r="A812" s="370">
        <v>791</v>
      </c>
      <c r="B812" s="120">
        <f t="shared" si="96"/>
        <v>78.935811972989626</v>
      </c>
      <c r="C812" s="371">
        <f t="shared" si="99"/>
        <v>791</v>
      </c>
      <c r="D812" s="78">
        <v>45170</v>
      </c>
      <c r="E812" s="209">
        <v>29455</v>
      </c>
      <c r="F812" s="344">
        <f t="shared" si="100"/>
        <v>6866.8451803026492</v>
      </c>
      <c r="G812" s="394">
        <f t="shared" si="101"/>
        <v>446.85208596713028</v>
      </c>
      <c r="H812" s="385">
        <f t="shared" si="97"/>
        <v>2472.0296759991852</v>
      </c>
      <c r="I812" s="386">
        <f t="shared" si="98"/>
        <v>146.27394532539557</v>
      </c>
      <c r="J812" s="393">
        <v>45</v>
      </c>
      <c r="K812" s="396">
        <f t="shared" si="102"/>
        <v>9977.0008875943604</v>
      </c>
      <c r="L812" s="210">
        <f t="shared" si="103"/>
        <v>1.2699999999999999E-2</v>
      </c>
      <c r="M812" s="211">
        <f t="shared" si="103"/>
        <v>1.2999999999999999E-3</v>
      </c>
    </row>
    <row r="813" spans="1:13" ht="15" customHeight="1" x14ac:dyDescent="0.2">
      <c r="A813" s="370">
        <v>792</v>
      </c>
      <c r="B813" s="120">
        <f t="shared" si="96"/>
        <v>78.904386624741917</v>
      </c>
      <c r="C813" s="371">
        <f t="shared" si="99"/>
        <v>792</v>
      </c>
      <c r="D813" s="78">
        <v>45170</v>
      </c>
      <c r="E813" s="209">
        <v>29455</v>
      </c>
      <c r="F813" s="344">
        <f t="shared" si="100"/>
        <v>6869.5800472775409</v>
      </c>
      <c r="G813" s="394">
        <f t="shared" si="101"/>
        <v>446.28787878787881</v>
      </c>
      <c r="H813" s="385">
        <f t="shared" si="97"/>
        <v>2472.7633590101118</v>
      </c>
      <c r="I813" s="386">
        <f t="shared" si="98"/>
        <v>146.31735852130839</v>
      </c>
      <c r="J813" s="393">
        <v>45</v>
      </c>
      <c r="K813" s="396">
        <f t="shared" si="102"/>
        <v>9979.9486435968392</v>
      </c>
      <c r="L813" s="210">
        <f t="shared" si="103"/>
        <v>1.2699999999999999E-2</v>
      </c>
      <c r="M813" s="211">
        <f t="shared" si="103"/>
        <v>1.2999999999999999E-3</v>
      </c>
    </row>
    <row r="814" spans="1:13" ht="15" customHeight="1" x14ac:dyDescent="0.2">
      <c r="A814" s="370">
        <v>793</v>
      </c>
      <c r="B814" s="120">
        <f t="shared" si="96"/>
        <v>78.873230411038151</v>
      </c>
      <c r="C814" s="371">
        <f t="shared" si="99"/>
        <v>793</v>
      </c>
      <c r="D814" s="78">
        <v>45170</v>
      </c>
      <c r="E814" s="209">
        <v>29455</v>
      </c>
      <c r="F814" s="344">
        <f t="shared" si="100"/>
        <v>6872.293643549594</v>
      </c>
      <c r="G814" s="394">
        <f t="shared" si="101"/>
        <v>445.72509457755359</v>
      </c>
      <c r="H814" s="385">
        <f t="shared" si="97"/>
        <v>2473.4903334869759</v>
      </c>
      <c r="I814" s="386">
        <f t="shared" si="98"/>
        <v>146.36037476254296</v>
      </c>
      <c r="J814" s="393">
        <v>45</v>
      </c>
      <c r="K814" s="396">
        <f t="shared" si="102"/>
        <v>9982.869446376666</v>
      </c>
      <c r="L814" s="210">
        <f t="shared" si="103"/>
        <v>1.2699999999999999E-2</v>
      </c>
      <c r="M814" s="211">
        <f t="shared" si="103"/>
        <v>1.2999999999999999E-3</v>
      </c>
    </row>
    <row r="815" spans="1:13" ht="15" customHeight="1" x14ac:dyDescent="0.2">
      <c r="A815" s="370">
        <v>794</v>
      </c>
      <c r="B815" s="120">
        <f t="shared" si="96"/>
        <v>78.842341387415658</v>
      </c>
      <c r="C815" s="371">
        <f t="shared" si="99"/>
        <v>794</v>
      </c>
      <c r="D815" s="78">
        <v>45170</v>
      </c>
      <c r="E815" s="209">
        <v>29455</v>
      </c>
      <c r="F815" s="344">
        <f t="shared" si="100"/>
        <v>6874.9860856683936</v>
      </c>
      <c r="G815" s="394">
        <f t="shared" si="101"/>
        <v>445.16372795969778</v>
      </c>
      <c r="H815" s="385">
        <f t="shared" si="97"/>
        <v>2474.2106370062947</v>
      </c>
      <c r="I815" s="386">
        <f t="shared" si="98"/>
        <v>146.40299627256184</v>
      </c>
      <c r="J815" s="393">
        <v>45</v>
      </c>
      <c r="K815" s="396">
        <f t="shared" si="102"/>
        <v>9985.763446906949</v>
      </c>
      <c r="L815" s="210">
        <f t="shared" si="103"/>
        <v>1.2699999999999999E-2</v>
      </c>
      <c r="M815" s="211">
        <f t="shared" si="103"/>
        <v>1.2999999999999999E-3</v>
      </c>
    </row>
    <row r="816" spans="1:13" ht="15" customHeight="1" x14ac:dyDescent="0.2">
      <c r="A816" s="370">
        <v>795</v>
      </c>
      <c r="B816" s="120">
        <f t="shared" si="96"/>
        <v>78.81171762778591</v>
      </c>
      <c r="C816" s="371">
        <f t="shared" si="99"/>
        <v>795</v>
      </c>
      <c r="D816" s="78">
        <v>45170</v>
      </c>
      <c r="E816" s="209">
        <v>29455</v>
      </c>
      <c r="F816" s="344">
        <f t="shared" si="100"/>
        <v>6877.6574894606538</v>
      </c>
      <c r="G816" s="394">
        <f t="shared" si="101"/>
        <v>444.60377358490564</v>
      </c>
      <c r="H816" s="385">
        <f t="shared" si="97"/>
        <v>2474.9243069093991</v>
      </c>
      <c r="I816" s="386">
        <f t="shared" si="98"/>
        <v>146.4452252609112</v>
      </c>
      <c r="J816" s="393">
        <v>45</v>
      </c>
      <c r="K816" s="396">
        <f t="shared" si="102"/>
        <v>9988.6307952158713</v>
      </c>
      <c r="L816" s="210">
        <f t="shared" si="103"/>
        <v>1.2699999999999999E-2</v>
      </c>
      <c r="M816" s="211">
        <f t="shared" si="103"/>
        <v>1.2999999999999999E-3</v>
      </c>
    </row>
    <row r="817" spans="1:13" ht="15" customHeight="1" x14ac:dyDescent="0.2">
      <c r="A817" s="370">
        <v>796</v>
      </c>
      <c r="B817" s="120">
        <f t="shared" si="96"/>
        <v>78.781357224218354</v>
      </c>
      <c r="C817" s="371">
        <f t="shared" si="99"/>
        <v>796</v>
      </c>
      <c r="D817" s="78">
        <v>45170</v>
      </c>
      <c r="E817" s="209">
        <v>29455</v>
      </c>
      <c r="F817" s="344">
        <f t="shared" si="100"/>
        <v>6880.3079700354574</v>
      </c>
      <c r="G817" s="394">
        <f t="shared" si="101"/>
        <v>444.0452261306533</v>
      </c>
      <c r="H817" s="385">
        <f t="shared" si="97"/>
        <v>2475.6313803041453</v>
      </c>
      <c r="I817" s="386">
        <f t="shared" si="98"/>
        <v>146.48706392332221</v>
      </c>
      <c r="J817" s="393">
        <v>45</v>
      </c>
      <c r="K817" s="396">
        <f t="shared" si="102"/>
        <v>9991.4716403935781</v>
      </c>
      <c r="L817" s="210">
        <f t="shared" si="103"/>
        <v>1.2699999999999999E-2</v>
      </c>
      <c r="M817" s="211">
        <f t="shared" si="103"/>
        <v>1.2999999999999999E-3</v>
      </c>
    </row>
    <row r="818" spans="1:13" ht="15" customHeight="1" x14ac:dyDescent="0.2">
      <c r="A818" s="370">
        <v>797</v>
      </c>
      <c r="B818" s="120">
        <f t="shared" si="96"/>
        <v>78.751258286727392</v>
      </c>
      <c r="C818" s="371">
        <f t="shared" si="99"/>
        <v>797</v>
      </c>
      <c r="D818" s="78">
        <v>45170</v>
      </c>
      <c r="E818" s="209">
        <v>29455</v>
      </c>
      <c r="F818" s="344">
        <f t="shared" si="100"/>
        <v>6882.9376417894582</v>
      </c>
      <c r="G818" s="394">
        <f t="shared" si="101"/>
        <v>443.48808030112917</v>
      </c>
      <c r="H818" s="385">
        <f t="shared" si="97"/>
        <v>2476.3318940666181</v>
      </c>
      <c r="I818" s="386">
        <f t="shared" si="98"/>
        <v>146.52851444181175</v>
      </c>
      <c r="J818" s="393">
        <v>45</v>
      </c>
      <c r="K818" s="396">
        <f t="shared" si="102"/>
        <v>9994.2861305990173</v>
      </c>
      <c r="L818" s="210">
        <f t="shared" si="103"/>
        <v>1.2699999999999999E-2</v>
      </c>
      <c r="M818" s="211">
        <f t="shared" si="103"/>
        <v>1.2999999999999999E-3</v>
      </c>
    </row>
    <row r="819" spans="1:13" ht="15" customHeight="1" x14ac:dyDescent="0.2">
      <c r="A819" s="370">
        <v>798</v>
      </c>
      <c r="B819" s="120">
        <f t="shared" si="96"/>
        <v>78.721418943063142</v>
      </c>
      <c r="C819" s="371">
        <f t="shared" si="99"/>
        <v>798</v>
      </c>
      <c r="D819" s="78">
        <v>45170</v>
      </c>
      <c r="E819" s="209">
        <v>29455</v>
      </c>
      <c r="F819" s="344">
        <f t="shared" si="100"/>
        <v>6885.5466184119641</v>
      </c>
      <c r="G819" s="394">
        <f t="shared" si="101"/>
        <v>442.93233082706763</v>
      </c>
      <c r="H819" s="385">
        <f t="shared" si="97"/>
        <v>2477.0258848427925</v>
      </c>
      <c r="I819" s="386">
        <f t="shared" si="98"/>
        <v>146.56957898478063</v>
      </c>
      <c r="J819" s="393">
        <v>45</v>
      </c>
      <c r="K819" s="396">
        <f t="shared" si="102"/>
        <v>9997.0744130666062</v>
      </c>
      <c r="L819" s="210">
        <f t="shared" si="103"/>
        <v>1.2699999999999999E-2</v>
      </c>
      <c r="M819" s="211">
        <f t="shared" si="103"/>
        <v>1.2999999999999999E-3</v>
      </c>
    </row>
    <row r="820" spans="1:13" ht="15" customHeight="1" x14ac:dyDescent="0.2">
      <c r="A820" s="370">
        <v>799</v>
      </c>
      <c r="B820" s="120">
        <f t="shared" si="96"/>
        <v>78.691837338504016</v>
      </c>
      <c r="C820" s="371">
        <f t="shared" si="99"/>
        <v>799</v>
      </c>
      <c r="D820" s="78">
        <v>45170</v>
      </c>
      <c r="E820" s="209">
        <v>29455</v>
      </c>
      <c r="F820" s="344">
        <f t="shared" si="100"/>
        <v>6888.135012890074</v>
      </c>
      <c r="G820" s="394">
        <f t="shared" si="101"/>
        <v>442.37797246558199</v>
      </c>
      <c r="H820" s="385">
        <f t="shared" si="97"/>
        <v>2477.7133890502114</v>
      </c>
      <c r="I820" s="386">
        <f t="shared" si="98"/>
        <v>146.61025970711313</v>
      </c>
      <c r="J820" s="393">
        <v>45</v>
      </c>
      <c r="K820" s="396">
        <f t="shared" si="102"/>
        <v>9999.8366341129804</v>
      </c>
      <c r="L820" s="210">
        <f t="shared" si="103"/>
        <v>1.2699999999999999E-2</v>
      </c>
      <c r="M820" s="211">
        <f t="shared" si="103"/>
        <v>1.2999999999999999E-3</v>
      </c>
    </row>
    <row r="821" spans="1:13" ht="15" customHeight="1" x14ac:dyDescent="0.2">
      <c r="A821" s="372">
        <v>800</v>
      </c>
      <c r="B821" s="120">
        <f t="shared" si="96"/>
        <v>78.662511635652805</v>
      </c>
      <c r="C821" s="371">
        <f t="shared" si="99"/>
        <v>800</v>
      </c>
      <c r="D821" s="78">
        <v>45170</v>
      </c>
      <c r="E821" s="209">
        <v>29455</v>
      </c>
      <c r="F821" s="344">
        <f t="shared" si="100"/>
        <v>6890.7029375137208</v>
      </c>
      <c r="G821" s="394">
        <f t="shared" si="101"/>
        <v>441.82500000000005</v>
      </c>
      <c r="H821" s="385">
        <f t="shared" si="97"/>
        <v>2478.3944428796372</v>
      </c>
      <c r="I821" s="386">
        <f t="shared" si="98"/>
        <v>146.65055875027443</v>
      </c>
      <c r="J821" s="393">
        <v>45</v>
      </c>
      <c r="K821" s="396">
        <f t="shared" si="102"/>
        <v>10002.572939143633</v>
      </c>
      <c r="L821" s="210">
        <f t="shared" si="103"/>
        <v>1.2699999999999999E-2</v>
      </c>
      <c r="M821" s="211">
        <f t="shared" si="103"/>
        <v>1.2999999999999999E-3</v>
      </c>
    </row>
    <row r="822" spans="1:13" ht="15" customHeight="1" x14ac:dyDescent="0.2">
      <c r="A822" s="370">
        <v>801</v>
      </c>
      <c r="B822" s="120">
        <f t="shared" ref="B822:B885" si="104">A822/(13.19*LN(A822)-78)</f>
        <v>78.63344001423539</v>
      </c>
      <c r="C822" s="371">
        <f t="shared" si="99"/>
        <v>801</v>
      </c>
      <c r="D822" s="78">
        <v>45170</v>
      </c>
      <c r="E822" s="209">
        <v>29455</v>
      </c>
      <c r="F822" s="344">
        <f t="shared" si="100"/>
        <v>6893.2505038806885</v>
      </c>
      <c r="G822" s="394">
        <f t="shared" si="101"/>
        <v>441.27340823970042</v>
      </c>
      <c r="H822" s="385">
        <f t="shared" si="97"/>
        <v>2479.0690822966912</v>
      </c>
      <c r="I822" s="386">
        <f t="shared" si="98"/>
        <v>146.69047824240778</v>
      </c>
      <c r="J822" s="393">
        <v>45</v>
      </c>
      <c r="K822" s="396">
        <f t="shared" si="102"/>
        <v>10005.283472659488</v>
      </c>
      <c r="L822" s="210">
        <f t="shared" si="103"/>
        <v>1.2699999999999999E-2</v>
      </c>
      <c r="M822" s="211">
        <f t="shared" si="103"/>
        <v>1.1999999999999999E-3</v>
      </c>
    </row>
    <row r="823" spans="1:13" ht="15" customHeight="1" x14ac:dyDescent="0.2">
      <c r="A823" s="370">
        <v>802</v>
      </c>
      <c r="B823" s="120">
        <f t="shared" si="104"/>
        <v>78.604620670902506</v>
      </c>
      <c r="C823" s="371">
        <f t="shared" si="99"/>
        <v>802</v>
      </c>
      <c r="D823" s="78">
        <v>45170</v>
      </c>
      <c r="E823" s="209">
        <v>29455</v>
      </c>
      <c r="F823" s="344">
        <f t="shared" si="100"/>
        <v>6895.7778229015721</v>
      </c>
      <c r="G823" s="394">
        <f t="shared" si="101"/>
        <v>440.72319201995015</v>
      </c>
      <c r="H823" s="385">
        <f t="shared" si="97"/>
        <v>2479.7373430434741</v>
      </c>
      <c r="I823" s="386">
        <f t="shared" si="98"/>
        <v>146.73002029843045</v>
      </c>
      <c r="J823" s="393">
        <v>45</v>
      </c>
      <c r="K823" s="396">
        <f t="shared" si="102"/>
        <v>10007.968378263426</v>
      </c>
      <c r="L823" s="210">
        <f t="shared" si="103"/>
        <v>1.2699999999999999E-2</v>
      </c>
      <c r="M823" s="211">
        <f t="shared" si="103"/>
        <v>1.1999999999999999E-3</v>
      </c>
    </row>
    <row r="824" spans="1:13" ht="15" customHeight="1" x14ac:dyDescent="0.2">
      <c r="A824" s="370">
        <v>803</v>
      </c>
      <c r="B824" s="120">
        <f t="shared" si="104"/>
        <v>78.576051819033793</v>
      </c>
      <c r="C824" s="371">
        <f t="shared" si="99"/>
        <v>803</v>
      </c>
      <c r="D824" s="78">
        <v>45170</v>
      </c>
      <c r="E824" s="209">
        <v>29455</v>
      </c>
      <c r="F824" s="344">
        <f t="shared" si="100"/>
        <v>6898.2850048047267</v>
      </c>
      <c r="G824" s="394">
        <f t="shared" si="101"/>
        <v>440.17434620174345</v>
      </c>
      <c r="H824" s="385">
        <f t="shared" si="97"/>
        <v>2480.3992606401866</v>
      </c>
      <c r="I824" s="386">
        <f t="shared" si="98"/>
        <v>146.76918702012941</v>
      </c>
      <c r="J824" s="393">
        <v>45</v>
      </c>
      <c r="K824" s="396">
        <f t="shared" si="102"/>
        <v>10010.627798666785</v>
      </c>
      <c r="L824" s="210">
        <f t="shared" si="103"/>
        <v>1.2699999999999999E-2</v>
      </c>
      <c r="M824" s="211">
        <f t="shared" si="103"/>
        <v>1.1999999999999999E-3</v>
      </c>
    </row>
    <row r="825" spans="1:13" ht="15" customHeight="1" x14ac:dyDescent="0.2">
      <c r="A825" s="370">
        <v>804</v>
      </c>
      <c r="B825" s="120">
        <f t="shared" si="104"/>
        <v>78.547731688545184</v>
      </c>
      <c r="C825" s="371">
        <f t="shared" si="99"/>
        <v>804</v>
      </c>
      <c r="D825" s="78">
        <v>45170</v>
      </c>
      <c r="E825" s="209">
        <v>29455</v>
      </c>
      <c r="F825" s="344">
        <f t="shared" si="100"/>
        <v>6900.7721591411291</v>
      </c>
      <c r="G825" s="394">
        <f t="shared" si="101"/>
        <v>439.62686567164178</v>
      </c>
      <c r="H825" s="385">
        <f t="shared" si="97"/>
        <v>2481.0548703867162</v>
      </c>
      <c r="I825" s="386">
        <f t="shared" si="98"/>
        <v>146.80798049625542</v>
      </c>
      <c r="J825" s="393">
        <v>45</v>
      </c>
      <c r="K825" s="396">
        <f t="shared" si="102"/>
        <v>10013.261875695744</v>
      </c>
      <c r="L825" s="210">
        <f t="shared" si="103"/>
        <v>1.2699999999999999E-2</v>
      </c>
      <c r="M825" s="211">
        <f t="shared" si="103"/>
        <v>1.1999999999999999E-3</v>
      </c>
    </row>
    <row r="826" spans="1:13" ht="15" customHeight="1" x14ac:dyDescent="0.2">
      <c r="A826" s="370">
        <v>805</v>
      </c>
      <c r="B826" s="120">
        <f t="shared" si="104"/>
        <v>78.519658525698574</v>
      </c>
      <c r="C826" s="371">
        <f t="shared" si="99"/>
        <v>805</v>
      </c>
      <c r="D826" s="78">
        <v>45170</v>
      </c>
      <c r="E826" s="209">
        <v>29455</v>
      </c>
      <c r="F826" s="344">
        <f t="shared" si="100"/>
        <v>6903.2393947892242</v>
      </c>
      <c r="G826" s="394">
        <f t="shared" si="101"/>
        <v>439.08074534161494</v>
      </c>
      <c r="H826" s="385">
        <f t="shared" si="97"/>
        <v>2481.7042073642233</v>
      </c>
      <c r="I826" s="386">
        <f t="shared" si="98"/>
        <v>146.84640280261678</v>
      </c>
      <c r="J826" s="393">
        <v>45</v>
      </c>
      <c r="K826" s="396">
        <f t="shared" si="102"/>
        <v>10015.870750297679</v>
      </c>
      <c r="L826" s="210">
        <f t="shared" si="103"/>
        <v>1.2699999999999999E-2</v>
      </c>
      <c r="M826" s="211">
        <f t="shared" si="103"/>
        <v>1.1999999999999999E-3</v>
      </c>
    </row>
    <row r="827" spans="1:13" ht="15" customHeight="1" x14ac:dyDescent="0.2">
      <c r="A827" s="370">
        <v>806</v>
      </c>
      <c r="B827" s="120">
        <f t="shared" si="104"/>
        <v>78.4918305929138</v>
      </c>
      <c r="C827" s="371">
        <f t="shared" si="99"/>
        <v>806</v>
      </c>
      <c r="D827" s="78">
        <v>45170</v>
      </c>
      <c r="E827" s="209">
        <v>29455</v>
      </c>
      <c r="F827" s="344">
        <f t="shared" si="100"/>
        <v>6905.6868199597702</v>
      </c>
      <c r="G827" s="394">
        <f t="shared" si="101"/>
        <v>438.53598014888337</v>
      </c>
      <c r="H827" s="385">
        <f t="shared" si="97"/>
        <v>2482.3473064367245</v>
      </c>
      <c r="I827" s="386">
        <f t="shared" si="98"/>
        <v>146.88445600217307</v>
      </c>
      <c r="J827" s="393">
        <v>45</v>
      </c>
      <c r="K827" s="396">
        <f t="shared" si="102"/>
        <v>10018.454562547551</v>
      </c>
      <c r="L827" s="210">
        <f t="shared" si="103"/>
        <v>1.2699999999999999E-2</v>
      </c>
      <c r="M827" s="211">
        <f t="shared" si="103"/>
        <v>1.1999999999999999E-3</v>
      </c>
    </row>
    <row r="828" spans="1:13" ht="15" customHeight="1" x14ac:dyDescent="0.2">
      <c r="A828" s="370">
        <v>807</v>
      </c>
      <c r="B828" s="120">
        <f t="shared" si="104"/>
        <v>78.464246168583713</v>
      </c>
      <c r="C828" s="371">
        <f t="shared" si="99"/>
        <v>807</v>
      </c>
      <c r="D828" s="78">
        <v>45170</v>
      </c>
      <c r="E828" s="209">
        <v>29455</v>
      </c>
      <c r="F828" s="344">
        <f t="shared" si="100"/>
        <v>6908.1145422005884</v>
      </c>
      <c r="G828" s="394">
        <f t="shared" si="101"/>
        <v>437.99256505576216</v>
      </c>
      <c r="H828" s="385">
        <f t="shared" si="97"/>
        <v>2482.9842022526464</v>
      </c>
      <c r="I828" s="386">
        <f t="shared" si="98"/>
        <v>146.92214214512703</v>
      </c>
      <c r="J828" s="393">
        <v>45</v>
      </c>
      <c r="K828" s="396">
        <f t="shared" si="102"/>
        <v>10021.013451654124</v>
      </c>
      <c r="L828" s="210">
        <f t="shared" si="103"/>
        <v>1.2699999999999999E-2</v>
      </c>
      <c r="M828" s="211">
        <f t="shared" si="103"/>
        <v>1.1999999999999999E-3</v>
      </c>
    </row>
    <row r="829" spans="1:13" ht="15" customHeight="1" x14ac:dyDescent="0.2">
      <c r="A829" s="370">
        <v>808</v>
      </c>
      <c r="B829" s="120">
        <f t="shared" si="104"/>
        <v>78.436903546891998</v>
      </c>
      <c r="C829" s="371">
        <f t="shared" si="99"/>
        <v>808</v>
      </c>
      <c r="D829" s="78">
        <v>45170</v>
      </c>
      <c r="E829" s="209">
        <v>29455</v>
      </c>
      <c r="F829" s="344">
        <f t="shared" si="100"/>
        <v>6910.5226684012559</v>
      </c>
      <c r="G829" s="394">
        <f t="shared" si="101"/>
        <v>437.45049504950498</v>
      </c>
      <c r="H829" s="385">
        <f t="shared" si="97"/>
        <v>2483.614929246357</v>
      </c>
      <c r="I829" s="386">
        <f t="shared" si="98"/>
        <v>146.95946326901523</v>
      </c>
      <c r="J829" s="393">
        <v>45</v>
      </c>
      <c r="K829" s="396">
        <f t="shared" si="102"/>
        <v>10023.547555966134</v>
      </c>
      <c r="L829" s="210">
        <f t="shared" si="103"/>
        <v>1.2699999999999999E-2</v>
      </c>
      <c r="M829" s="211">
        <f t="shared" si="103"/>
        <v>1.1999999999999999E-3</v>
      </c>
    </row>
    <row r="830" spans="1:13" ht="15" customHeight="1" x14ac:dyDescent="0.2">
      <c r="A830" s="370">
        <v>809</v>
      </c>
      <c r="B830" s="120">
        <f t="shared" si="104"/>
        <v>78.409801037632633</v>
      </c>
      <c r="C830" s="371">
        <f t="shared" si="99"/>
        <v>809</v>
      </c>
      <c r="D830" s="78">
        <v>45170</v>
      </c>
      <c r="E830" s="209">
        <v>29455</v>
      </c>
      <c r="F830" s="344">
        <f t="shared" si="100"/>
        <v>6912.911304797839</v>
      </c>
      <c r="G830" s="394">
        <f t="shared" si="101"/>
        <v>436.90976514215072</v>
      </c>
      <c r="H830" s="385">
        <f t="shared" si="97"/>
        <v>2484.2395216397163</v>
      </c>
      <c r="I830" s="386">
        <f t="shared" si="98"/>
        <v>146.99642139879981</v>
      </c>
      <c r="J830" s="393">
        <v>45</v>
      </c>
      <c r="K830" s="396">
        <f t="shared" si="102"/>
        <v>10026.057012978506</v>
      </c>
      <c r="L830" s="210">
        <f t="shared" si="103"/>
        <v>1.2800000000000001E-2</v>
      </c>
      <c r="M830" s="211">
        <f t="shared" si="103"/>
        <v>1.1999999999999999E-3</v>
      </c>
    </row>
    <row r="831" spans="1:13" ht="15" customHeight="1" x14ac:dyDescent="0.2">
      <c r="A831" s="372">
        <v>810</v>
      </c>
      <c r="B831" s="120">
        <f t="shared" si="104"/>
        <v>78.382936966032418</v>
      </c>
      <c r="C831" s="371">
        <f t="shared" si="99"/>
        <v>810</v>
      </c>
      <c r="D831" s="78">
        <v>45170</v>
      </c>
      <c r="E831" s="209">
        <v>29455</v>
      </c>
      <c r="F831" s="344">
        <f t="shared" si="100"/>
        <v>6915.2805569775392</v>
      </c>
      <c r="G831" s="394">
        <f t="shared" si="101"/>
        <v>436.37037037037032</v>
      </c>
      <c r="H831" s="385">
        <f t="shared" si="97"/>
        <v>2484.8580134435933</v>
      </c>
      <c r="I831" s="386">
        <f t="shared" si="98"/>
        <v>147.0330185469582</v>
      </c>
      <c r="J831" s="393">
        <v>45</v>
      </c>
      <c r="K831" s="396">
        <f t="shared" si="102"/>
        <v>10028.541959338461</v>
      </c>
      <c r="L831" s="210">
        <f t="shared" si="103"/>
        <v>1.2800000000000001E-2</v>
      </c>
      <c r="M831" s="211">
        <f t="shared" si="103"/>
        <v>1.1999999999999999E-3</v>
      </c>
    </row>
    <row r="832" spans="1:13" ht="15" customHeight="1" x14ac:dyDescent="0.2">
      <c r="A832" s="370">
        <v>811</v>
      </c>
      <c r="B832" s="120">
        <f t="shared" si="104"/>
        <v>78.356309672575762</v>
      </c>
      <c r="C832" s="371">
        <f t="shared" si="99"/>
        <v>811</v>
      </c>
      <c r="D832" s="78">
        <v>45170</v>
      </c>
      <c r="E832" s="209">
        <v>29455</v>
      </c>
      <c r="F832" s="344">
        <f t="shared" si="100"/>
        <v>6917.6305298832958</v>
      </c>
      <c r="G832" s="394">
        <f t="shared" si="101"/>
        <v>435.83230579531437</v>
      </c>
      <c r="H832" s="385">
        <f t="shared" si="97"/>
        <v>2485.4704384593701</v>
      </c>
      <c r="I832" s="386">
        <f t="shared" si="98"/>
        <v>147.06925671357223</v>
      </c>
      <c r="J832" s="393">
        <v>45</v>
      </c>
      <c r="K832" s="396">
        <f t="shared" si="102"/>
        <v>10031.002530851552</v>
      </c>
      <c r="L832" s="210">
        <f t="shared" si="103"/>
        <v>1.2800000000000001E-2</v>
      </c>
      <c r="M832" s="211">
        <f t="shared" si="103"/>
        <v>1.1999999999999999E-3</v>
      </c>
    </row>
    <row r="833" spans="1:13" ht="15" customHeight="1" x14ac:dyDescent="0.2">
      <c r="A833" s="370">
        <v>812</v>
      </c>
      <c r="B833" s="120">
        <f t="shared" si="104"/>
        <v>78.329917512832239</v>
      </c>
      <c r="C833" s="371">
        <f t="shared" si="99"/>
        <v>812</v>
      </c>
      <c r="D833" s="78">
        <v>45170</v>
      </c>
      <c r="E833" s="209">
        <v>29455</v>
      </c>
      <c r="F833" s="344">
        <f t="shared" si="100"/>
        <v>6919.9613278183442</v>
      </c>
      <c r="G833" s="394">
        <f t="shared" si="101"/>
        <v>435.29556650246309</v>
      </c>
      <c r="H833" s="385">
        <f t="shared" si="97"/>
        <v>2486.0768302804327</v>
      </c>
      <c r="I833" s="386">
        <f t="shared" si="98"/>
        <v>147.10513788641614</v>
      </c>
      <c r="J833" s="393">
        <v>45</v>
      </c>
      <c r="K833" s="396">
        <f t="shared" si="102"/>
        <v>10033.438862487656</v>
      </c>
      <c r="L833" s="210">
        <f t="shared" si="103"/>
        <v>1.2800000000000001E-2</v>
      </c>
      <c r="M833" s="211">
        <f t="shared" si="103"/>
        <v>1.1999999999999999E-3</v>
      </c>
    </row>
    <row r="834" spans="1:13" ht="15" customHeight="1" x14ac:dyDescent="0.2">
      <c r="A834" s="370">
        <v>813</v>
      </c>
      <c r="B834" s="120">
        <f t="shared" si="104"/>
        <v>78.303758857285459</v>
      </c>
      <c r="C834" s="371">
        <f t="shared" si="99"/>
        <v>813</v>
      </c>
      <c r="D834" s="78">
        <v>45170</v>
      </c>
      <c r="E834" s="209">
        <v>29455</v>
      </c>
      <c r="F834" s="344">
        <f t="shared" si="100"/>
        <v>6922.2730544507967</v>
      </c>
      <c r="G834" s="394">
        <f t="shared" si="101"/>
        <v>434.76014760147598</v>
      </c>
      <c r="H834" s="385">
        <f t="shared" si="97"/>
        <v>2486.6772222936679</v>
      </c>
      <c r="I834" s="386">
        <f t="shared" si="98"/>
        <v>147.14066404104545</v>
      </c>
      <c r="J834" s="393">
        <v>45</v>
      </c>
      <c r="K834" s="396">
        <f t="shared" si="102"/>
        <v>10035.851088386986</v>
      </c>
      <c r="L834" s="210">
        <f t="shared" si="103"/>
        <v>1.2800000000000001E-2</v>
      </c>
      <c r="M834" s="211">
        <f t="shared" si="103"/>
        <v>1.1999999999999999E-3</v>
      </c>
    </row>
    <row r="835" spans="1:13" ht="15" customHeight="1" x14ac:dyDescent="0.2">
      <c r="A835" s="370">
        <v>814</v>
      </c>
      <c r="B835" s="120">
        <f t="shared" si="104"/>
        <v>78.277832091165379</v>
      </c>
      <c r="C835" s="371">
        <f t="shared" si="99"/>
        <v>814</v>
      </c>
      <c r="D835" s="78">
        <v>45170</v>
      </c>
      <c r="E835" s="209">
        <v>29455</v>
      </c>
      <c r="F835" s="344">
        <f t="shared" si="100"/>
        <v>6924.5658128181085</v>
      </c>
      <c r="G835" s="394">
        <f t="shared" si="101"/>
        <v>434.22604422604422</v>
      </c>
      <c r="H835" s="385">
        <f t="shared" si="97"/>
        <v>2487.2716476809233</v>
      </c>
      <c r="I835" s="386">
        <f t="shared" si="98"/>
        <v>147.17583714088306</v>
      </c>
      <c r="J835" s="393">
        <v>45</v>
      </c>
      <c r="K835" s="396">
        <f t="shared" si="102"/>
        <v>10038.239341865959</v>
      </c>
      <c r="L835" s="210">
        <f t="shared" si="103"/>
        <v>1.2800000000000001E-2</v>
      </c>
      <c r="M835" s="211">
        <f t="shared" si="103"/>
        <v>1.1999999999999999E-3</v>
      </c>
    </row>
    <row r="836" spans="1:13" ht="15" customHeight="1" x14ac:dyDescent="0.2">
      <c r="A836" s="370">
        <v>815</v>
      </c>
      <c r="B836" s="120">
        <f t="shared" si="104"/>
        <v>78.252135614282437</v>
      </c>
      <c r="C836" s="371">
        <f t="shared" si="99"/>
        <v>815</v>
      </c>
      <c r="D836" s="78">
        <v>45170</v>
      </c>
      <c r="E836" s="209">
        <v>29455</v>
      </c>
      <c r="F836" s="344">
        <f t="shared" si="100"/>
        <v>6926.8397053315421</v>
      </c>
      <c r="G836" s="394">
        <f t="shared" si="101"/>
        <v>433.69325153374234</v>
      </c>
      <c r="H836" s="385">
        <f t="shared" si="97"/>
        <v>2487.8601394204657</v>
      </c>
      <c r="I836" s="386">
        <f t="shared" si="98"/>
        <v>147.2106591373057</v>
      </c>
      <c r="J836" s="393">
        <v>45</v>
      </c>
      <c r="K836" s="396">
        <f t="shared" si="102"/>
        <v>10040.603755423055</v>
      </c>
      <c r="L836" s="210">
        <f t="shared" si="103"/>
        <v>1.2800000000000001E-2</v>
      </c>
      <c r="M836" s="211">
        <f t="shared" si="103"/>
        <v>1.1999999999999999E-3</v>
      </c>
    </row>
    <row r="837" spans="1:13" ht="15" customHeight="1" x14ac:dyDescent="0.2">
      <c r="A837" s="370">
        <v>816</v>
      </c>
      <c r="B837" s="120">
        <f t="shared" si="104"/>
        <v>78.226667840863598</v>
      </c>
      <c r="C837" s="371">
        <f t="shared" si="99"/>
        <v>816</v>
      </c>
      <c r="D837" s="78">
        <v>45170</v>
      </c>
      <c r="E837" s="209">
        <v>29455</v>
      </c>
      <c r="F837" s="344">
        <f t="shared" si="100"/>
        <v>6929.0948337806149</v>
      </c>
      <c r="G837" s="394">
        <f t="shared" si="101"/>
        <v>433.16176470588232</v>
      </c>
      <c r="H837" s="385">
        <f t="shared" si="97"/>
        <v>2488.4427302884355</v>
      </c>
      <c r="I837" s="386">
        <f t="shared" si="98"/>
        <v>147.24513196972995</v>
      </c>
      <c r="J837" s="393">
        <v>45</v>
      </c>
      <c r="K837" s="396">
        <f t="shared" si="102"/>
        <v>10042.944460744662</v>
      </c>
      <c r="L837" s="210">
        <f t="shared" si="103"/>
        <v>1.2800000000000001E-2</v>
      </c>
      <c r="M837" s="211">
        <f t="shared" si="103"/>
        <v>1.1999999999999999E-3</v>
      </c>
    </row>
    <row r="838" spans="1:13" ht="15" customHeight="1" x14ac:dyDescent="0.2">
      <c r="A838" s="370">
        <v>817</v>
      </c>
      <c r="B838" s="120">
        <f t="shared" si="104"/>
        <v>78.201427199391077</v>
      </c>
      <c r="C838" s="371">
        <f t="shared" si="99"/>
        <v>817</v>
      </c>
      <c r="D838" s="78">
        <v>45170</v>
      </c>
      <c r="E838" s="209">
        <v>29455</v>
      </c>
      <c r="F838" s="344">
        <f t="shared" si="100"/>
        <v>6931.3312993374711</v>
      </c>
      <c r="G838" s="394">
        <f t="shared" si="101"/>
        <v>432.63157894736833</v>
      </c>
      <c r="H838" s="385">
        <f t="shared" si="97"/>
        <v>2489.0194528602756</v>
      </c>
      <c r="I838" s="386">
        <f t="shared" si="98"/>
        <v>147.27925756569678</v>
      </c>
      <c r="J838" s="393">
        <v>45</v>
      </c>
      <c r="K838" s="396">
        <f t="shared" si="102"/>
        <v>10045.261588710811</v>
      </c>
      <c r="L838" s="210">
        <f t="shared" si="103"/>
        <v>1.2800000000000001E-2</v>
      </c>
      <c r="M838" s="211">
        <f t="shared" si="103"/>
        <v>1.1999999999999999E-3</v>
      </c>
    </row>
    <row r="839" spans="1:13" ht="15" customHeight="1" x14ac:dyDescent="0.2">
      <c r="A839" s="370">
        <v>818</v>
      </c>
      <c r="B839" s="120">
        <f t="shared" si="104"/>
        <v>78.176412132443133</v>
      </c>
      <c r="C839" s="371">
        <f t="shared" si="99"/>
        <v>818</v>
      </c>
      <c r="D839" s="78">
        <v>45170</v>
      </c>
      <c r="E839" s="209">
        <v>29455</v>
      </c>
      <c r="F839" s="344">
        <f t="shared" si="100"/>
        <v>6933.5492025612411</v>
      </c>
      <c r="G839" s="394">
        <f t="shared" si="101"/>
        <v>432.10268948655261</v>
      </c>
      <c r="H839" s="385">
        <f t="shared" si="97"/>
        <v>2489.5903395121541</v>
      </c>
      <c r="I839" s="386">
        <f t="shared" si="98"/>
        <v>147.31303784095587</v>
      </c>
      <c r="J839" s="393">
        <v>45</v>
      </c>
      <c r="K839" s="396">
        <f t="shared" si="102"/>
        <v>10047.555269400902</v>
      </c>
      <c r="L839" s="210">
        <f t="shared" si="103"/>
        <v>1.2800000000000001E-2</v>
      </c>
      <c r="M839" s="211">
        <f t="shared" si="103"/>
        <v>1.1999999999999999E-3</v>
      </c>
    </row>
    <row r="840" spans="1:13" ht="15" customHeight="1" x14ac:dyDescent="0.2">
      <c r="A840" s="370">
        <v>819</v>
      </c>
      <c r="B840" s="120">
        <f t="shared" si="104"/>
        <v>78.151621096536417</v>
      </c>
      <c r="C840" s="371">
        <f t="shared" si="99"/>
        <v>819</v>
      </c>
      <c r="D840" s="78">
        <v>45170</v>
      </c>
      <c r="E840" s="209">
        <v>29455</v>
      </c>
      <c r="F840" s="344">
        <f t="shared" si="100"/>
        <v>6935.7486434023904</v>
      </c>
      <c r="G840" s="394">
        <f t="shared" si="101"/>
        <v>431.57509157509151</v>
      </c>
      <c r="H840" s="385">
        <f t="shared" si="97"/>
        <v>2490.1554224223887</v>
      </c>
      <c r="I840" s="386">
        <f t="shared" si="98"/>
        <v>147.34647469954965</v>
      </c>
      <c r="J840" s="393">
        <v>45</v>
      </c>
      <c r="K840" s="396">
        <f t="shared" si="102"/>
        <v>10049.825632099421</v>
      </c>
      <c r="L840" s="210">
        <f t="shared" si="103"/>
        <v>1.2800000000000001E-2</v>
      </c>
      <c r="M840" s="211">
        <f t="shared" si="103"/>
        <v>1.1999999999999999E-3</v>
      </c>
    </row>
    <row r="841" spans="1:13" ht="15" customHeight="1" x14ac:dyDescent="0.2">
      <c r="A841" s="372">
        <v>820</v>
      </c>
      <c r="B841" s="120">
        <f t="shared" si="104"/>
        <v>78.127052561971709</v>
      </c>
      <c r="C841" s="371">
        <f t="shared" si="99"/>
        <v>820</v>
      </c>
      <c r="D841" s="78">
        <v>45170</v>
      </c>
      <c r="E841" s="209">
        <v>29455</v>
      </c>
      <c r="F841" s="344">
        <f t="shared" si="100"/>
        <v>6937.9297212069359</v>
      </c>
      <c r="G841" s="394">
        <f t="shared" si="101"/>
        <v>431.04878048780489</v>
      </c>
      <c r="H841" s="385">
        <f t="shared" si="97"/>
        <v>2490.7147335728223</v>
      </c>
      <c r="I841" s="386">
        <f t="shared" si="98"/>
        <v>147.37957003389482</v>
      </c>
      <c r="J841" s="393">
        <v>45</v>
      </c>
      <c r="K841" s="396">
        <f t="shared" si="102"/>
        <v>10052.072805301457</v>
      </c>
      <c r="L841" s="210">
        <f t="shared" si="103"/>
        <v>1.2800000000000001E-2</v>
      </c>
      <c r="M841" s="211">
        <f t="shared" si="103"/>
        <v>1.1999999999999999E-3</v>
      </c>
    </row>
    <row r="842" spans="1:13" ht="15" customHeight="1" x14ac:dyDescent="0.2">
      <c r="A842" s="370">
        <v>821</v>
      </c>
      <c r="B842" s="120">
        <f t="shared" si="104"/>
        <v>78.102705012680062</v>
      </c>
      <c r="C842" s="371">
        <f t="shared" si="99"/>
        <v>821</v>
      </c>
      <c r="D842" s="78">
        <v>45170</v>
      </c>
      <c r="E842" s="209">
        <v>29455</v>
      </c>
      <c r="F842" s="344">
        <f t="shared" si="100"/>
        <v>6940.0925347207776</v>
      </c>
      <c r="G842" s="394">
        <f t="shared" si="101"/>
        <v>430.52375152253353</v>
      </c>
      <c r="H842" s="385">
        <f t="shared" si="97"/>
        <v>2491.2683047502387</v>
      </c>
      <c r="I842" s="386">
        <f t="shared" si="98"/>
        <v>147.41232572486624</v>
      </c>
      <c r="J842" s="393">
        <v>45</v>
      </c>
      <c r="K842" s="396">
        <f t="shared" si="102"/>
        <v>10054.296916718416</v>
      </c>
      <c r="L842" s="210">
        <f t="shared" si="103"/>
        <v>1.2800000000000001E-2</v>
      </c>
      <c r="M842" s="211">
        <f t="shared" si="103"/>
        <v>1.1999999999999999E-3</v>
      </c>
    </row>
    <row r="843" spans="1:13" ht="15" customHeight="1" x14ac:dyDescent="0.2">
      <c r="A843" s="370">
        <v>822</v>
      </c>
      <c r="B843" s="120">
        <f t="shared" si="104"/>
        <v>78.078576946072275</v>
      </c>
      <c r="C843" s="371">
        <f t="shared" si="99"/>
        <v>822</v>
      </c>
      <c r="D843" s="78">
        <v>45170</v>
      </c>
      <c r="E843" s="209">
        <v>29455</v>
      </c>
      <c r="F843" s="344">
        <f t="shared" si="100"/>
        <v>6942.2371820938679</v>
      </c>
      <c r="G843" s="394">
        <f t="shared" si="101"/>
        <v>430</v>
      </c>
      <c r="H843" s="385">
        <f t="shared" si="97"/>
        <v>2491.8161675477272</v>
      </c>
      <c r="I843" s="386">
        <f t="shared" si="98"/>
        <v>147.44474364187735</v>
      </c>
      <c r="J843" s="393">
        <v>45</v>
      </c>
      <c r="K843" s="396">
        <f t="shared" si="102"/>
        <v>10056.498093283473</v>
      </c>
      <c r="L843" s="210">
        <f t="shared" si="103"/>
        <v>1.2800000000000001E-2</v>
      </c>
      <c r="M843" s="211">
        <f t="shared" si="103"/>
        <v>1.1999999999999999E-3</v>
      </c>
    </row>
    <row r="844" spans="1:13" ht="15" customHeight="1" x14ac:dyDescent="0.2">
      <c r="A844" s="370">
        <v>823</v>
      </c>
      <c r="B844" s="120">
        <f t="shared" si="104"/>
        <v>78.054666872890209</v>
      </c>
      <c r="C844" s="371">
        <f t="shared" si="99"/>
        <v>823</v>
      </c>
      <c r="D844" s="78">
        <v>45170</v>
      </c>
      <c r="E844" s="209">
        <v>29455</v>
      </c>
      <c r="F844" s="344">
        <f t="shared" si="100"/>
        <v>6944.3637608843637</v>
      </c>
      <c r="G844" s="394">
        <f t="shared" si="101"/>
        <v>429.47752126366947</v>
      </c>
      <c r="H844" s="385">
        <f t="shared" si="97"/>
        <v>2492.3583533660349</v>
      </c>
      <c r="I844" s="386">
        <f t="shared" si="98"/>
        <v>147.47682564296068</v>
      </c>
      <c r="J844" s="393">
        <v>45</v>
      </c>
      <c r="K844" s="396">
        <f t="shared" si="102"/>
        <v>10058.676461157031</v>
      </c>
      <c r="L844" s="210">
        <f t="shared" si="103"/>
        <v>1.2800000000000001E-2</v>
      </c>
      <c r="M844" s="211">
        <f t="shared" si="103"/>
        <v>1.1999999999999999E-3</v>
      </c>
    </row>
    <row r="845" spans="1:13" ht="15" customHeight="1" x14ac:dyDescent="0.2">
      <c r="A845" s="370">
        <v>824</v>
      </c>
      <c r="B845" s="120">
        <f t="shared" si="104"/>
        <v>78.030973317058866</v>
      </c>
      <c r="C845" s="371">
        <f t="shared" si="99"/>
        <v>824</v>
      </c>
      <c r="D845" s="78">
        <v>45170</v>
      </c>
      <c r="E845" s="209">
        <v>29455</v>
      </c>
      <c r="F845" s="344">
        <f t="shared" si="100"/>
        <v>6946.4723680628631</v>
      </c>
      <c r="G845" s="394">
        <f t="shared" si="101"/>
        <v>428.95631067961165</v>
      </c>
      <c r="H845" s="385">
        <f t="shared" si="97"/>
        <v>2492.8948934149562</v>
      </c>
      <c r="I845" s="386">
        <f t="shared" si="98"/>
        <v>147.50857357484949</v>
      </c>
      <c r="J845" s="393">
        <v>45</v>
      </c>
      <c r="K845" s="396">
        <f t="shared" si="102"/>
        <v>10060.83214573228</v>
      </c>
      <c r="L845" s="210">
        <f t="shared" si="103"/>
        <v>1.2800000000000001E-2</v>
      </c>
      <c r="M845" s="211">
        <f t="shared" si="103"/>
        <v>1.1999999999999999E-3</v>
      </c>
    </row>
    <row r="846" spans="1:13" ht="15" customHeight="1" x14ac:dyDescent="0.2">
      <c r="A846" s="370">
        <v>825</v>
      </c>
      <c r="B846" s="120">
        <f t="shared" si="104"/>
        <v>78.007494815542572</v>
      </c>
      <c r="C846" s="371">
        <f t="shared" si="99"/>
        <v>825</v>
      </c>
      <c r="D846" s="78">
        <v>45170</v>
      </c>
      <c r="E846" s="209">
        <v>29455</v>
      </c>
      <c r="F846" s="344">
        <f t="shared" si="100"/>
        <v>6948.563100016403</v>
      </c>
      <c r="G846" s="394">
        <f t="shared" si="101"/>
        <v>428.43636363636364</v>
      </c>
      <c r="H846" s="385">
        <f t="shared" si="97"/>
        <v>2493.4258187146347</v>
      </c>
      <c r="I846" s="386">
        <f t="shared" si="98"/>
        <v>147.53998927305534</v>
      </c>
      <c r="J846" s="393">
        <v>45</v>
      </c>
      <c r="K846" s="396">
        <f t="shared" si="102"/>
        <v>10062.965271640456</v>
      </c>
      <c r="L846" s="210">
        <f t="shared" si="103"/>
        <v>1.2800000000000001E-2</v>
      </c>
      <c r="M846" s="211">
        <f t="shared" si="103"/>
        <v>1.1999999999999999E-3</v>
      </c>
    </row>
    <row r="847" spans="1:13" ht="15" customHeight="1" x14ac:dyDescent="0.2">
      <c r="A847" s="370">
        <v>826</v>
      </c>
      <c r="B847" s="120">
        <f t="shared" si="104"/>
        <v>77.984229918200313</v>
      </c>
      <c r="C847" s="371">
        <f t="shared" si="99"/>
        <v>826</v>
      </c>
      <c r="D847" s="78">
        <v>45170</v>
      </c>
      <c r="E847" s="209">
        <v>29455</v>
      </c>
      <c r="F847" s="344">
        <f t="shared" si="100"/>
        <v>6950.6360525526743</v>
      </c>
      <c r="G847" s="394">
        <f t="shared" si="101"/>
        <v>427.91767554479424</v>
      </c>
      <c r="H847" s="385">
        <f t="shared" si="97"/>
        <v>2493.951160096944</v>
      </c>
      <c r="I847" s="386">
        <f t="shared" si="98"/>
        <v>147.57107456194939</v>
      </c>
      <c r="J847" s="393">
        <v>45</v>
      </c>
      <c r="K847" s="396">
        <f t="shared" si="102"/>
        <v>10065.075962756362</v>
      </c>
      <c r="L847" s="210">
        <f t="shared" si="103"/>
        <v>1.2800000000000001E-2</v>
      </c>
      <c r="M847" s="211">
        <f t="shared" si="103"/>
        <v>1.1999999999999999E-3</v>
      </c>
    </row>
    <row r="848" spans="1:13" ht="15" customHeight="1" x14ac:dyDescent="0.2">
      <c r="A848" s="370">
        <v>827</v>
      </c>
      <c r="B848" s="120">
        <f t="shared" si="104"/>
        <v>77.961177187645902</v>
      </c>
      <c r="C848" s="371">
        <f t="shared" si="99"/>
        <v>827</v>
      </c>
      <c r="D848" s="78">
        <v>45170</v>
      </c>
      <c r="E848" s="209">
        <v>29455</v>
      </c>
      <c r="F848" s="344">
        <f t="shared" si="100"/>
        <v>6952.6913209039412</v>
      </c>
      <c r="G848" s="394">
        <f t="shared" si="101"/>
        <v>427.40024183796857</v>
      </c>
      <c r="H848" s="385">
        <f t="shared" si="97"/>
        <v>2494.4709482067651</v>
      </c>
      <c r="I848" s="386">
        <f t="shared" si="98"/>
        <v>147.6018312548382</v>
      </c>
      <c r="J848" s="393">
        <v>45</v>
      </c>
      <c r="K848" s="396">
        <f t="shared" si="102"/>
        <v>10067.164342203514</v>
      </c>
      <c r="L848" s="210">
        <f t="shared" si="103"/>
        <v>1.2800000000000001E-2</v>
      </c>
      <c r="M848" s="211">
        <f t="shared" si="103"/>
        <v>1.1999999999999999E-3</v>
      </c>
    </row>
    <row r="849" spans="1:13" ht="15" customHeight="1" x14ac:dyDescent="0.2">
      <c r="A849" s="370">
        <v>828</v>
      </c>
      <c r="B849" s="120">
        <f t="shared" si="104"/>
        <v>77.938335199107627</v>
      </c>
      <c r="C849" s="371">
        <f t="shared" si="99"/>
        <v>828</v>
      </c>
      <c r="D849" s="78">
        <v>45170</v>
      </c>
      <c r="E849" s="209">
        <v>29455</v>
      </c>
      <c r="F849" s="344">
        <f t="shared" si="100"/>
        <v>6954.7289997311391</v>
      </c>
      <c r="G849" s="394">
        <f t="shared" si="101"/>
        <v>426.8840579710145</v>
      </c>
      <c r="H849" s="385">
        <f t="shared" si="97"/>
        <v>2494.9852135033279</v>
      </c>
      <c r="I849" s="386">
        <f t="shared" si="98"/>
        <v>147.63226115404308</v>
      </c>
      <c r="J849" s="393">
        <v>45</v>
      </c>
      <c r="K849" s="396">
        <f t="shared" si="102"/>
        <v>10069.230532359526</v>
      </c>
      <c r="L849" s="210">
        <f t="shared" si="103"/>
        <v>1.2800000000000001E-2</v>
      </c>
      <c r="M849" s="211">
        <f t="shared" si="103"/>
        <v>1.1999999999999999E-3</v>
      </c>
    </row>
    <row r="850" spans="1:13" ht="15" customHeight="1" x14ac:dyDescent="0.2">
      <c r="A850" s="370">
        <v>829</v>
      </c>
      <c r="B850" s="120">
        <f t="shared" si="104"/>
        <v>77.915702540290965</v>
      </c>
      <c r="C850" s="371">
        <f t="shared" si="99"/>
        <v>829</v>
      </c>
      <c r="D850" s="78">
        <v>45170</v>
      </c>
      <c r="E850" s="209">
        <v>29455</v>
      </c>
      <c r="F850" s="344">
        <f t="shared" si="100"/>
        <v>6956.7491831278276</v>
      </c>
      <c r="G850" s="394">
        <f t="shared" si="101"/>
        <v>426.36911942098908</v>
      </c>
      <c r="H850" s="385">
        <f t="shared" si="97"/>
        <v>2495.4939862614997</v>
      </c>
      <c r="I850" s="386">
        <f t="shared" si="98"/>
        <v>147.66236605097632</v>
      </c>
      <c r="J850" s="393">
        <v>45</v>
      </c>
      <c r="K850" s="396">
        <f t="shared" si="102"/>
        <v>10071.274654861292</v>
      </c>
      <c r="L850" s="210">
        <f t="shared" si="103"/>
        <v>1.2800000000000001E-2</v>
      </c>
      <c r="M850" s="211">
        <f t="shared" si="103"/>
        <v>1.1999999999999999E-3</v>
      </c>
    </row>
    <row r="851" spans="1:13" ht="15" customHeight="1" x14ac:dyDescent="0.2">
      <c r="A851" s="372">
        <v>830</v>
      </c>
      <c r="B851" s="120">
        <f t="shared" si="104"/>
        <v>77.893277811242939</v>
      </c>
      <c r="C851" s="371">
        <f t="shared" si="99"/>
        <v>830</v>
      </c>
      <c r="D851" s="78">
        <v>45170</v>
      </c>
      <c r="E851" s="209">
        <v>29455</v>
      </c>
      <c r="F851" s="344">
        <f t="shared" si="100"/>
        <v>6958.7519646241308</v>
      </c>
      <c r="G851" s="394">
        <f t="shared" si="101"/>
        <v>425.85542168674704</v>
      </c>
      <c r="H851" s="385">
        <f t="shared" si="97"/>
        <v>2495.9972965730763</v>
      </c>
      <c r="I851" s="386">
        <f t="shared" si="98"/>
        <v>147.69214772621757</v>
      </c>
      <c r="J851" s="393">
        <v>45</v>
      </c>
      <c r="K851" s="396">
        <f t="shared" si="102"/>
        <v>10073.29683061017</v>
      </c>
      <c r="L851" s="210">
        <f t="shared" si="103"/>
        <v>1.2800000000000001E-2</v>
      </c>
      <c r="M851" s="211">
        <f t="shared" si="103"/>
        <v>1.1999999999999999E-3</v>
      </c>
    </row>
    <row r="852" spans="1:13" ht="15" customHeight="1" x14ac:dyDescent="0.2">
      <c r="A852" s="370">
        <v>831</v>
      </c>
      <c r="B852" s="120">
        <f t="shared" si="104"/>
        <v>77.871059624217537</v>
      </c>
      <c r="C852" s="371">
        <f t="shared" si="99"/>
        <v>831</v>
      </c>
      <c r="D852" s="78">
        <v>45170</v>
      </c>
      <c r="E852" s="209">
        <v>29455</v>
      </c>
      <c r="F852" s="344">
        <f t="shared" si="100"/>
        <v>6960.7374371906972</v>
      </c>
      <c r="G852" s="394">
        <f t="shared" si="101"/>
        <v>425.34296028880874</v>
      </c>
      <c r="H852" s="385">
        <f t="shared" si="97"/>
        <v>2496.4951743480729</v>
      </c>
      <c r="I852" s="386">
        <f t="shared" si="98"/>
        <v>147.72160794959012</v>
      </c>
      <c r="J852" s="393">
        <v>45</v>
      </c>
      <c r="K852" s="396">
        <f t="shared" si="102"/>
        <v>10075.29717977717</v>
      </c>
      <c r="L852" s="210">
        <f t="shared" si="103"/>
        <v>1.2800000000000001E-2</v>
      </c>
      <c r="M852" s="211">
        <f t="shared" si="103"/>
        <v>1.1999999999999999E-3</v>
      </c>
    </row>
    <row r="853" spans="1:13" ht="15" customHeight="1" x14ac:dyDescent="0.2">
      <c r="A853" s="370">
        <v>832</v>
      </c>
      <c r="B853" s="120">
        <f t="shared" si="104"/>
        <v>77.849046603544281</v>
      </c>
      <c r="C853" s="371">
        <f t="shared" si="99"/>
        <v>832</v>
      </c>
      <c r="D853" s="78">
        <v>45170</v>
      </c>
      <c r="E853" s="209">
        <v>29455</v>
      </c>
      <c r="F853" s="344">
        <f t="shared" si="100"/>
        <v>6962.7056932425203</v>
      </c>
      <c r="G853" s="394">
        <f t="shared" si="101"/>
        <v>424.83173076923083</v>
      </c>
      <c r="H853" s="385">
        <f t="shared" si="97"/>
        <v>2496.9876493159713</v>
      </c>
      <c r="I853" s="386">
        <f t="shared" si="98"/>
        <v>147.75074848023502</v>
      </c>
      <c r="J853" s="393">
        <v>45</v>
      </c>
      <c r="K853" s="396">
        <f t="shared" si="102"/>
        <v>10077.275821807958</v>
      </c>
      <c r="L853" s="210">
        <f t="shared" si="103"/>
        <v>1.2800000000000001E-2</v>
      </c>
      <c r="M853" s="211">
        <f t="shared" si="103"/>
        <v>1.1999999999999999E-3</v>
      </c>
    </row>
    <row r="854" spans="1:13" ht="15" customHeight="1" x14ac:dyDescent="0.2">
      <c r="A854" s="370">
        <v>833</v>
      </c>
      <c r="B854" s="120">
        <f t="shared" si="104"/>
        <v>77.827237385496531</v>
      </c>
      <c r="C854" s="371">
        <f t="shared" si="99"/>
        <v>833</v>
      </c>
      <c r="D854" s="78">
        <v>45170</v>
      </c>
      <c r="E854" s="209">
        <v>29455</v>
      </c>
      <c r="F854" s="344">
        <f t="shared" si="100"/>
        <v>6964.6568246428815</v>
      </c>
      <c r="G854" s="394">
        <f t="shared" si="101"/>
        <v>424.32172869147655</v>
      </c>
      <c r="H854" s="385">
        <f t="shared" ref="H854:H917" si="105">SUM(F854:G854)*33.8%</f>
        <v>2497.4747510270131</v>
      </c>
      <c r="I854" s="386">
        <f t="shared" ref="I854:I917" si="106">SUM(F854:G854)*2%</f>
        <v>147.77957106668717</v>
      </c>
      <c r="J854" s="393">
        <v>45</v>
      </c>
      <c r="K854" s="396">
        <f t="shared" si="102"/>
        <v>10079.232875428059</v>
      </c>
      <c r="L854" s="210">
        <f t="shared" si="103"/>
        <v>1.2800000000000001E-2</v>
      </c>
      <c r="M854" s="211">
        <f t="shared" si="103"/>
        <v>1.1999999999999999E-3</v>
      </c>
    </row>
    <row r="855" spans="1:13" ht="15" customHeight="1" x14ac:dyDescent="0.2">
      <c r="A855" s="370">
        <v>834</v>
      </c>
      <c r="B855" s="120">
        <f t="shared" si="104"/>
        <v>77.805630618163647</v>
      </c>
      <c r="C855" s="371">
        <f t="shared" ref="C855:C918" si="107">A855/1</f>
        <v>834</v>
      </c>
      <c r="D855" s="78">
        <v>45170</v>
      </c>
      <c r="E855" s="209">
        <v>29455</v>
      </c>
      <c r="F855" s="344">
        <f t="shared" ref="F855:F918" si="108">12*(1/B855*D855)</f>
        <v>6966.5909227070933</v>
      </c>
      <c r="G855" s="394">
        <f t="shared" ref="G855:G918" si="109">12*(1/C855*E855)</f>
        <v>423.81294964028774</v>
      </c>
      <c r="H855" s="385">
        <f t="shared" si="105"/>
        <v>2497.9565088534146</v>
      </c>
      <c r="I855" s="386">
        <f t="shared" si="106"/>
        <v>147.80807744694764</v>
      </c>
      <c r="J855" s="393">
        <v>45</v>
      </c>
      <c r="K855" s="396">
        <f t="shared" ref="K855:K918" si="110">SUM(F855:J855)</f>
        <v>10081.168458647744</v>
      </c>
      <c r="L855" s="210">
        <f t="shared" ref="L855:M918" si="111">ROUND(1/B855,4)</f>
        <v>1.29E-2</v>
      </c>
      <c r="M855" s="211">
        <f t="shared" si="111"/>
        <v>1.1999999999999999E-3</v>
      </c>
    </row>
    <row r="856" spans="1:13" ht="15" customHeight="1" x14ac:dyDescent="0.2">
      <c r="A856" s="370">
        <v>835</v>
      </c>
      <c r="B856" s="120">
        <f t="shared" si="104"/>
        <v>77.784224961323147</v>
      </c>
      <c r="C856" s="371">
        <f t="shared" si="107"/>
        <v>835</v>
      </c>
      <c r="D856" s="78">
        <v>45170</v>
      </c>
      <c r="E856" s="209">
        <v>29455</v>
      </c>
      <c r="F856" s="344">
        <f t="shared" si="108"/>
        <v>6968.5080782063451</v>
      </c>
      <c r="G856" s="394">
        <f t="shared" si="109"/>
        <v>423.30538922155688</v>
      </c>
      <c r="H856" s="385">
        <f t="shared" si="105"/>
        <v>2498.4329519906305</v>
      </c>
      <c r="I856" s="386">
        <f t="shared" si="106"/>
        <v>147.83626934855803</v>
      </c>
      <c r="J856" s="393">
        <v>45</v>
      </c>
      <c r="K856" s="396">
        <f t="shared" si="110"/>
        <v>10083.08268876709</v>
      </c>
      <c r="L856" s="210">
        <f t="shared" si="111"/>
        <v>1.29E-2</v>
      </c>
      <c r="M856" s="211">
        <f t="shared" si="111"/>
        <v>1.1999999999999999E-3</v>
      </c>
    </row>
    <row r="857" spans="1:13" ht="15" customHeight="1" x14ac:dyDescent="0.2">
      <c r="A857" s="370">
        <v>836</v>
      </c>
      <c r="B857" s="120">
        <f t="shared" si="104"/>
        <v>77.763019086315268</v>
      </c>
      <c r="C857" s="371">
        <f t="shared" si="107"/>
        <v>836</v>
      </c>
      <c r="D857" s="78">
        <v>45170</v>
      </c>
      <c r="E857" s="209">
        <v>29455</v>
      </c>
      <c r="F857" s="344">
        <f t="shared" si="108"/>
        <v>6970.4083813714497</v>
      </c>
      <c r="G857" s="394">
        <f t="shared" si="109"/>
        <v>422.79904306220095</v>
      </c>
      <c r="H857" s="385">
        <f t="shared" si="105"/>
        <v>2498.9041094585737</v>
      </c>
      <c r="I857" s="386">
        <f t="shared" si="106"/>
        <v>147.86414848867301</v>
      </c>
      <c r="J857" s="393">
        <v>45</v>
      </c>
      <c r="K857" s="396">
        <f t="shared" si="110"/>
        <v>10084.975682380898</v>
      </c>
      <c r="L857" s="210">
        <f t="shared" si="111"/>
        <v>1.29E-2</v>
      </c>
      <c r="M857" s="211">
        <f t="shared" si="111"/>
        <v>1.1999999999999999E-3</v>
      </c>
    </row>
    <row r="858" spans="1:13" ht="15" customHeight="1" x14ac:dyDescent="0.2">
      <c r="A858" s="370">
        <v>837</v>
      </c>
      <c r="B858" s="120">
        <f t="shared" si="104"/>
        <v>77.742011675919045</v>
      </c>
      <c r="C858" s="371">
        <f t="shared" si="107"/>
        <v>837</v>
      </c>
      <c r="D858" s="78">
        <v>45170</v>
      </c>
      <c r="E858" s="209">
        <v>29455</v>
      </c>
      <c r="F858" s="344">
        <f t="shared" si="108"/>
        <v>6972.2919218965817</v>
      </c>
      <c r="G858" s="394">
        <f t="shared" si="109"/>
        <v>422.29390681003588</v>
      </c>
      <c r="H858" s="385">
        <f t="shared" si="105"/>
        <v>2499.3700101028367</v>
      </c>
      <c r="I858" s="386">
        <f t="shared" si="106"/>
        <v>147.89171657413235</v>
      </c>
      <c r="J858" s="393">
        <v>45</v>
      </c>
      <c r="K858" s="396">
        <f t="shared" si="110"/>
        <v>10086.847555383587</v>
      </c>
      <c r="L858" s="210">
        <f t="shared" si="111"/>
        <v>1.29E-2</v>
      </c>
      <c r="M858" s="211">
        <f t="shared" si="111"/>
        <v>1.1999999999999999E-3</v>
      </c>
    </row>
    <row r="859" spans="1:13" ht="15" customHeight="1" x14ac:dyDescent="0.2">
      <c r="A859" s="370">
        <v>838</v>
      </c>
      <c r="B859" s="120">
        <f t="shared" si="104"/>
        <v>77.721201424229918</v>
      </c>
      <c r="C859" s="371">
        <f t="shared" si="107"/>
        <v>838</v>
      </c>
      <c r="D859" s="78">
        <v>45170</v>
      </c>
      <c r="E859" s="209">
        <v>29455</v>
      </c>
      <c r="F859" s="344">
        <f t="shared" si="108"/>
        <v>6974.1587889429702</v>
      </c>
      <c r="G859" s="394">
        <f t="shared" si="109"/>
        <v>421.78997613365163</v>
      </c>
      <c r="H859" s="385">
        <f t="shared" si="105"/>
        <v>2499.830682595898</v>
      </c>
      <c r="I859" s="386">
        <f t="shared" si="106"/>
        <v>147.91897530153244</v>
      </c>
      <c r="J859" s="393">
        <v>45</v>
      </c>
      <c r="K859" s="396">
        <f t="shared" si="110"/>
        <v>10088.698422974054</v>
      </c>
      <c r="L859" s="210">
        <f t="shared" si="111"/>
        <v>1.29E-2</v>
      </c>
      <c r="M859" s="211">
        <f t="shared" si="111"/>
        <v>1.1999999999999999E-3</v>
      </c>
    </row>
    <row r="860" spans="1:13" ht="15" customHeight="1" x14ac:dyDescent="0.2">
      <c r="A860" s="370">
        <v>839</v>
      </c>
      <c r="B860" s="120">
        <f t="shared" si="104"/>
        <v>77.700587036538593</v>
      </c>
      <c r="C860" s="371">
        <f t="shared" si="107"/>
        <v>839</v>
      </c>
      <c r="D860" s="78">
        <v>45170</v>
      </c>
      <c r="E860" s="209">
        <v>29455</v>
      </c>
      <c r="F860" s="344">
        <f t="shared" si="108"/>
        <v>6976.009071142621</v>
      </c>
      <c r="G860" s="394">
        <f t="shared" si="109"/>
        <v>421.28724672228839</v>
      </c>
      <c r="H860" s="385">
        <f t="shared" si="105"/>
        <v>2500.2861554383394</v>
      </c>
      <c r="I860" s="386">
        <f t="shared" si="106"/>
        <v>147.94592635729819</v>
      </c>
      <c r="J860" s="393">
        <v>45</v>
      </c>
      <c r="K860" s="396">
        <f t="shared" si="110"/>
        <v>10090.528399660549</v>
      </c>
      <c r="L860" s="210">
        <f t="shared" si="111"/>
        <v>1.29E-2</v>
      </c>
      <c r="M860" s="211">
        <f t="shared" si="111"/>
        <v>1.1999999999999999E-3</v>
      </c>
    </row>
    <row r="861" spans="1:13" ht="15" customHeight="1" x14ac:dyDescent="0.2">
      <c r="A861" s="372">
        <v>840</v>
      </c>
      <c r="B861" s="120">
        <f t="shared" si="104"/>
        <v>77.680167229212586</v>
      </c>
      <c r="C861" s="371">
        <f t="shared" si="107"/>
        <v>840</v>
      </c>
      <c r="D861" s="78">
        <v>45170</v>
      </c>
      <c r="E861" s="209">
        <v>29455</v>
      </c>
      <c r="F861" s="344">
        <f t="shared" si="108"/>
        <v>6977.8428566018738</v>
      </c>
      <c r="G861" s="394">
        <f t="shared" si="109"/>
        <v>420.78571428571433</v>
      </c>
      <c r="H861" s="385">
        <f t="shared" si="105"/>
        <v>2500.7364569600045</v>
      </c>
      <c r="I861" s="386">
        <f t="shared" si="106"/>
        <v>147.97257141775177</v>
      </c>
      <c r="J861" s="393">
        <v>45</v>
      </c>
      <c r="K861" s="396">
        <f t="shared" si="110"/>
        <v>10092.337599265344</v>
      </c>
      <c r="L861" s="210">
        <f t="shared" si="111"/>
        <v>1.29E-2</v>
      </c>
      <c r="M861" s="211">
        <f t="shared" si="111"/>
        <v>1.1999999999999999E-3</v>
      </c>
    </row>
    <row r="862" spans="1:13" ht="15" customHeight="1" x14ac:dyDescent="0.2">
      <c r="A862" s="370">
        <v>841</v>
      </c>
      <c r="B862" s="120">
        <f t="shared" si="104"/>
        <v>77.659940729577428</v>
      </c>
      <c r="C862" s="371">
        <f t="shared" si="107"/>
        <v>841</v>
      </c>
      <c r="D862" s="78">
        <v>45170</v>
      </c>
      <c r="E862" s="209">
        <v>29455</v>
      </c>
      <c r="F862" s="344">
        <f t="shared" si="108"/>
        <v>6979.6602329051166</v>
      </c>
      <c r="G862" s="394">
        <f t="shared" si="109"/>
        <v>420.28537455410225</v>
      </c>
      <c r="H862" s="385">
        <f t="shared" si="105"/>
        <v>2501.1816153212158</v>
      </c>
      <c r="I862" s="386">
        <f t="shared" si="106"/>
        <v>147.99891214918438</v>
      </c>
      <c r="J862" s="393">
        <v>45</v>
      </c>
      <c r="K862" s="396">
        <f t="shared" si="110"/>
        <v>10094.126134929618</v>
      </c>
      <c r="L862" s="210">
        <f t="shared" si="111"/>
        <v>1.29E-2</v>
      </c>
      <c r="M862" s="211">
        <f t="shared" si="111"/>
        <v>1.1999999999999999E-3</v>
      </c>
    </row>
    <row r="863" spans="1:13" ht="15" customHeight="1" x14ac:dyDescent="0.2">
      <c r="A863" s="370">
        <v>842</v>
      </c>
      <c r="B863" s="120">
        <f t="shared" si="104"/>
        <v>77.639906275801124</v>
      </c>
      <c r="C863" s="371">
        <f t="shared" si="107"/>
        <v>842</v>
      </c>
      <c r="D863" s="78">
        <v>45170</v>
      </c>
      <c r="E863" s="209">
        <v>29455</v>
      </c>
      <c r="F863" s="344">
        <f t="shared" si="108"/>
        <v>6981.4612871183162</v>
      </c>
      <c r="G863" s="394">
        <f t="shared" si="109"/>
        <v>419.78622327790976</v>
      </c>
      <c r="H863" s="385">
        <f t="shared" si="105"/>
        <v>2501.6216585139241</v>
      </c>
      <c r="I863" s="386">
        <f t="shared" si="106"/>
        <v>148.02495020792452</v>
      </c>
      <c r="J863" s="393">
        <v>45</v>
      </c>
      <c r="K863" s="396">
        <f t="shared" si="110"/>
        <v>10095.894119118075</v>
      </c>
      <c r="L863" s="210">
        <f t="shared" si="111"/>
        <v>1.29E-2</v>
      </c>
      <c r="M863" s="211">
        <f t="shared" si="111"/>
        <v>1.1999999999999999E-3</v>
      </c>
    </row>
    <row r="864" spans="1:13" ht="15" customHeight="1" x14ac:dyDescent="0.2">
      <c r="A864" s="370">
        <v>843</v>
      </c>
      <c r="B864" s="120">
        <f t="shared" si="104"/>
        <v>77.620062616779251</v>
      </c>
      <c r="C864" s="371">
        <f t="shared" si="107"/>
        <v>843</v>
      </c>
      <c r="D864" s="78">
        <v>45170</v>
      </c>
      <c r="E864" s="209">
        <v>29455</v>
      </c>
      <c r="F864" s="344">
        <f t="shared" si="108"/>
        <v>6983.2461057925802</v>
      </c>
      <c r="G864" s="394">
        <f t="shared" si="109"/>
        <v>419.28825622775798</v>
      </c>
      <c r="H864" s="385">
        <f t="shared" si="105"/>
        <v>2502.0566143628744</v>
      </c>
      <c r="I864" s="386">
        <f t="shared" si="106"/>
        <v>148.05068724040677</v>
      </c>
      <c r="J864" s="393">
        <v>45</v>
      </c>
      <c r="K864" s="396">
        <f t="shared" si="110"/>
        <v>10097.641663623621</v>
      </c>
      <c r="L864" s="210">
        <f t="shared" si="111"/>
        <v>1.29E-2</v>
      </c>
      <c r="M864" s="211">
        <f t="shared" si="111"/>
        <v>1.1999999999999999E-3</v>
      </c>
    </row>
    <row r="865" spans="1:13" ht="15" customHeight="1" x14ac:dyDescent="0.2">
      <c r="A865" s="370">
        <v>844</v>
      </c>
      <c r="B865" s="120">
        <f t="shared" si="104"/>
        <v>77.600408512021332</v>
      </c>
      <c r="C865" s="371">
        <f t="shared" si="107"/>
        <v>844</v>
      </c>
      <c r="D865" s="78">
        <v>45170</v>
      </c>
      <c r="E865" s="209">
        <v>29455</v>
      </c>
      <c r="F865" s="344">
        <f t="shared" si="108"/>
        <v>6985.0147749677235</v>
      </c>
      <c r="G865" s="394">
        <f t="shared" si="109"/>
        <v>418.79146919431287</v>
      </c>
      <c r="H865" s="385">
        <f t="shared" si="105"/>
        <v>2502.4865105267681</v>
      </c>
      <c r="I865" s="386">
        <f t="shared" si="106"/>
        <v>148.07612488324074</v>
      </c>
      <c r="J865" s="393">
        <v>45</v>
      </c>
      <c r="K865" s="396">
        <f t="shared" si="110"/>
        <v>10099.368879572046</v>
      </c>
      <c r="L865" s="210">
        <f t="shared" si="111"/>
        <v>1.29E-2</v>
      </c>
      <c r="M865" s="211">
        <f t="shared" si="111"/>
        <v>1.1999999999999999E-3</v>
      </c>
    </row>
    <row r="866" spans="1:13" ht="15" customHeight="1" x14ac:dyDescent="0.2">
      <c r="A866" s="370">
        <v>845</v>
      </c>
      <c r="B866" s="120">
        <f t="shared" si="104"/>
        <v>77.580942731539423</v>
      </c>
      <c r="C866" s="371">
        <f t="shared" si="107"/>
        <v>845</v>
      </c>
      <c r="D866" s="78">
        <v>45170</v>
      </c>
      <c r="E866" s="209">
        <v>29455</v>
      </c>
      <c r="F866" s="344">
        <f t="shared" si="108"/>
        <v>6986.7673801757164</v>
      </c>
      <c r="G866" s="394">
        <f t="shared" si="109"/>
        <v>418.29585798816572</v>
      </c>
      <c r="H866" s="385">
        <f t="shared" si="105"/>
        <v>2502.911374499392</v>
      </c>
      <c r="I866" s="386">
        <f t="shared" si="106"/>
        <v>148.10126476327764</v>
      </c>
      <c r="J866" s="393">
        <v>45</v>
      </c>
      <c r="K866" s="396">
        <f t="shared" si="110"/>
        <v>10101.075877426552</v>
      </c>
      <c r="L866" s="210">
        <f t="shared" si="111"/>
        <v>1.29E-2</v>
      </c>
      <c r="M866" s="211">
        <f t="shared" si="111"/>
        <v>1.1999999999999999E-3</v>
      </c>
    </row>
    <row r="867" spans="1:13" ht="15" customHeight="1" x14ac:dyDescent="0.2">
      <c r="A867" s="370">
        <v>846</v>
      </c>
      <c r="B867" s="120">
        <f t="shared" si="104"/>
        <v>77.561664055737054</v>
      </c>
      <c r="C867" s="371">
        <f t="shared" si="107"/>
        <v>846</v>
      </c>
      <c r="D867" s="78">
        <v>45170</v>
      </c>
      <c r="E867" s="209">
        <v>29455</v>
      </c>
      <c r="F867" s="344">
        <f t="shared" si="108"/>
        <v>6988.5040064442328</v>
      </c>
      <c r="G867" s="394">
        <f t="shared" si="109"/>
        <v>417.80141843971631</v>
      </c>
      <c r="H867" s="385">
        <f t="shared" si="105"/>
        <v>2503.3312336107747</v>
      </c>
      <c r="I867" s="386">
        <f t="shared" si="106"/>
        <v>148.12610849767898</v>
      </c>
      <c r="J867" s="393">
        <v>45</v>
      </c>
      <c r="K867" s="396">
        <f t="shared" si="110"/>
        <v>10102.762766992404</v>
      </c>
      <c r="L867" s="210">
        <f t="shared" si="111"/>
        <v>1.29E-2</v>
      </c>
      <c r="M867" s="211">
        <f t="shared" si="111"/>
        <v>1.1999999999999999E-3</v>
      </c>
    </row>
    <row r="868" spans="1:13" ht="15" customHeight="1" x14ac:dyDescent="0.2">
      <c r="A868" s="370">
        <v>847</v>
      </c>
      <c r="B868" s="120">
        <f t="shared" si="104"/>
        <v>77.542571275300418</v>
      </c>
      <c r="C868" s="371">
        <f t="shared" si="107"/>
        <v>847</v>
      </c>
      <c r="D868" s="78">
        <v>45170</v>
      </c>
      <c r="E868" s="209">
        <v>29455</v>
      </c>
      <c r="F868" s="344">
        <f t="shared" si="108"/>
        <v>6990.2247383000522</v>
      </c>
      <c r="G868" s="394">
        <f t="shared" si="109"/>
        <v>417.30814639905543</v>
      </c>
      <c r="H868" s="385">
        <f t="shared" si="105"/>
        <v>2503.7461150282984</v>
      </c>
      <c r="I868" s="386">
        <f t="shared" si="106"/>
        <v>148.15065769398217</v>
      </c>
      <c r="J868" s="393">
        <v>45</v>
      </c>
      <c r="K868" s="396">
        <f t="shared" si="110"/>
        <v>10104.429657421389</v>
      </c>
      <c r="L868" s="210">
        <f t="shared" si="111"/>
        <v>1.29E-2</v>
      </c>
      <c r="M868" s="211">
        <f t="shared" si="111"/>
        <v>1.1999999999999999E-3</v>
      </c>
    </row>
    <row r="869" spans="1:13" ht="15" customHeight="1" x14ac:dyDescent="0.2">
      <c r="A869" s="370">
        <v>848</v>
      </c>
      <c r="B869" s="120">
        <f t="shared" si="104"/>
        <v>77.523663191091075</v>
      </c>
      <c r="C869" s="371">
        <f t="shared" si="107"/>
        <v>848</v>
      </c>
      <c r="D869" s="78">
        <v>45170</v>
      </c>
      <c r="E869" s="209">
        <v>29455</v>
      </c>
      <c r="F869" s="344">
        <f t="shared" si="108"/>
        <v>6991.9296597724579</v>
      </c>
      <c r="G869" s="394">
        <f t="shared" si="109"/>
        <v>416.81603773584908</v>
      </c>
      <c r="H869" s="385">
        <f t="shared" si="105"/>
        <v>2504.1560457578075</v>
      </c>
      <c r="I869" s="386">
        <f t="shared" si="106"/>
        <v>148.17491395016614</v>
      </c>
      <c r="J869" s="393">
        <v>45</v>
      </c>
      <c r="K869" s="396">
        <f t="shared" si="110"/>
        <v>10106.076657216281</v>
      </c>
      <c r="L869" s="210">
        <f t="shared" si="111"/>
        <v>1.29E-2</v>
      </c>
      <c r="M869" s="211">
        <f t="shared" si="111"/>
        <v>1.1999999999999999E-3</v>
      </c>
    </row>
    <row r="870" spans="1:13" ht="15" customHeight="1" x14ac:dyDescent="0.2">
      <c r="A870" s="370">
        <v>849</v>
      </c>
      <c r="B870" s="120">
        <f t="shared" si="104"/>
        <v>77.504938614038721</v>
      </c>
      <c r="C870" s="371">
        <f t="shared" si="107"/>
        <v>849</v>
      </c>
      <c r="D870" s="78">
        <v>45170</v>
      </c>
      <c r="E870" s="209">
        <v>29455</v>
      </c>
      <c r="F870" s="344">
        <f t="shared" si="108"/>
        <v>6993.6188543966982</v>
      </c>
      <c r="G870" s="394">
        <f t="shared" si="109"/>
        <v>416.32508833922259</v>
      </c>
      <c r="H870" s="385">
        <f t="shared" si="105"/>
        <v>2504.5610526447413</v>
      </c>
      <c r="I870" s="386">
        <f t="shared" si="106"/>
        <v>148.19887885471843</v>
      </c>
      <c r="J870" s="393">
        <v>45</v>
      </c>
      <c r="K870" s="396">
        <f t="shared" si="110"/>
        <v>10107.703874235382</v>
      </c>
      <c r="L870" s="210">
        <f t="shared" si="111"/>
        <v>1.29E-2</v>
      </c>
      <c r="M870" s="211">
        <f t="shared" si="111"/>
        <v>1.1999999999999999E-3</v>
      </c>
    </row>
    <row r="871" spans="1:13" ht="15" customHeight="1" x14ac:dyDescent="0.2">
      <c r="A871" s="372">
        <v>850</v>
      </c>
      <c r="B871" s="120">
        <f t="shared" si="104"/>
        <v>77.486396365036953</v>
      </c>
      <c r="C871" s="371">
        <f t="shared" si="107"/>
        <v>850</v>
      </c>
      <c r="D871" s="78">
        <v>45170</v>
      </c>
      <c r="E871" s="209">
        <v>29455</v>
      </c>
      <c r="F871" s="344">
        <f t="shared" si="108"/>
        <v>6995.2924052172948</v>
      </c>
      <c r="G871" s="394">
        <f t="shared" si="109"/>
        <v>415.83529411764698</v>
      </c>
      <c r="H871" s="385">
        <f t="shared" si="105"/>
        <v>2504.9611623752103</v>
      </c>
      <c r="I871" s="386">
        <f t="shared" si="106"/>
        <v>148.22255398669884</v>
      </c>
      <c r="J871" s="393">
        <v>45</v>
      </c>
      <c r="K871" s="396">
        <f t="shared" si="110"/>
        <v>10109.311415696851</v>
      </c>
      <c r="L871" s="210">
        <f t="shared" si="111"/>
        <v>1.29E-2</v>
      </c>
      <c r="M871" s="211">
        <f t="shared" si="111"/>
        <v>1.1999999999999999E-3</v>
      </c>
    </row>
    <row r="872" spans="1:13" ht="15" customHeight="1" x14ac:dyDescent="0.2">
      <c r="A872" s="370">
        <v>851</v>
      </c>
      <c r="B872" s="120">
        <f t="shared" si="104"/>
        <v>77.468035274838684</v>
      </c>
      <c r="C872" s="371">
        <f t="shared" si="107"/>
        <v>851</v>
      </c>
      <c r="D872" s="78">
        <v>45170</v>
      </c>
      <c r="E872" s="209">
        <v>29455</v>
      </c>
      <c r="F872" s="344">
        <f t="shared" si="108"/>
        <v>6996.9503947914436</v>
      </c>
      <c r="G872" s="394">
        <f t="shared" si="109"/>
        <v>415.34665099882488</v>
      </c>
      <c r="H872" s="385">
        <f t="shared" si="105"/>
        <v>2505.3564014771105</v>
      </c>
      <c r="I872" s="386">
        <f t="shared" si="106"/>
        <v>148.24594091580536</v>
      </c>
      <c r="J872" s="393">
        <v>45</v>
      </c>
      <c r="K872" s="396">
        <f t="shared" si="110"/>
        <v>10110.899388183185</v>
      </c>
      <c r="L872" s="210">
        <f t="shared" si="111"/>
        <v>1.29E-2</v>
      </c>
      <c r="M872" s="211">
        <f t="shared" si="111"/>
        <v>1.1999999999999999E-3</v>
      </c>
    </row>
    <row r="873" spans="1:13" ht="15" customHeight="1" x14ac:dyDescent="0.2">
      <c r="A873" s="370">
        <v>852</v>
      </c>
      <c r="B873" s="120">
        <f t="shared" si="104"/>
        <v>77.449854183954841</v>
      </c>
      <c r="C873" s="371">
        <f t="shared" si="107"/>
        <v>852</v>
      </c>
      <c r="D873" s="78">
        <v>45170</v>
      </c>
      <c r="E873" s="209">
        <v>29455</v>
      </c>
      <c r="F873" s="344">
        <f t="shared" si="108"/>
        <v>6998.5929051922412</v>
      </c>
      <c r="G873" s="394">
        <f t="shared" si="109"/>
        <v>414.85915492957747</v>
      </c>
      <c r="H873" s="385">
        <f t="shared" si="105"/>
        <v>2505.7467963211748</v>
      </c>
      <c r="I873" s="386">
        <f t="shared" si="106"/>
        <v>148.2690412024364</v>
      </c>
      <c r="J873" s="393">
        <v>45</v>
      </c>
      <c r="K873" s="396">
        <f t="shared" si="110"/>
        <v>10112.467897645431</v>
      </c>
      <c r="L873" s="210">
        <f t="shared" si="111"/>
        <v>1.29E-2</v>
      </c>
      <c r="M873" s="211">
        <f t="shared" si="111"/>
        <v>1.1999999999999999E-3</v>
      </c>
    </row>
    <row r="874" spans="1:13" ht="15" customHeight="1" x14ac:dyDescent="0.2">
      <c r="A874" s="370">
        <v>853</v>
      </c>
      <c r="B874" s="120">
        <f t="shared" si="104"/>
        <v>77.431851942551802</v>
      </c>
      <c r="C874" s="371">
        <f t="shared" si="107"/>
        <v>853</v>
      </c>
      <c r="D874" s="78">
        <v>45170</v>
      </c>
      <c r="E874" s="209">
        <v>29455</v>
      </c>
      <c r="F874" s="344">
        <f t="shared" si="108"/>
        <v>7000.2200180120981</v>
      </c>
      <c r="G874" s="394">
        <f t="shared" si="109"/>
        <v>414.37280187573265</v>
      </c>
      <c r="H874" s="385">
        <f t="shared" si="105"/>
        <v>2506.1323731220864</v>
      </c>
      <c r="I874" s="386">
        <f t="shared" si="106"/>
        <v>148.29185639775662</v>
      </c>
      <c r="J874" s="393">
        <v>45</v>
      </c>
      <c r="K874" s="396">
        <f t="shared" si="110"/>
        <v>10114.017049407674</v>
      </c>
      <c r="L874" s="210">
        <f t="shared" si="111"/>
        <v>1.29E-2</v>
      </c>
      <c r="M874" s="211">
        <f t="shared" si="111"/>
        <v>1.1999999999999999E-3</v>
      </c>
    </row>
    <row r="875" spans="1:13" ht="15" customHeight="1" x14ac:dyDescent="0.2">
      <c r="A875" s="370">
        <v>854</v>
      </c>
      <c r="B875" s="120">
        <f t="shared" si="104"/>
        <v>77.414027410352787</v>
      </c>
      <c r="C875" s="371">
        <f t="shared" si="107"/>
        <v>854</v>
      </c>
      <c r="D875" s="78">
        <v>45170</v>
      </c>
      <c r="E875" s="209">
        <v>29455</v>
      </c>
      <c r="F875" s="344">
        <f t="shared" si="108"/>
        <v>7001.8318143658744</v>
      </c>
      <c r="G875" s="394">
        <f t="shared" si="109"/>
        <v>413.88758782201404</v>
      </c>
      <c r="H875" s="385">
        <f t="shared" si="105"/>
        <v>2506.5131579395061</v>
      </c>
      <c r="I875" s="386">
        <f t="shared" si="106"/>
        <v>148.31438804375779</v>
      </c>
      <c r="J875" s="393">
        <v>45</v>
      </c>
      <c r="K875" s="396">
        <f t="shared" si="110"/>
        <v>10115.546948171153</v>
      </c>
      <c r="L875" s="210">
        <f t="shared" si="111"/>
        <v>1.29E-2</v>
      </c>
      <c r="M875" s="211">
        <f t="shared" si="111"/>
        <v>1.1999999999999999E-3</v>
      </c>
    </row>
    <row r="876" spans="1:13" ht="15" customHeight="1" x14ac:dyDescent="0.2">
      <c r="A876" s="370">
        <v>855</v>
      </c>
      <c r="B876" s="120">
        <f t="shared" si="104"/>
        <v>77.396379456538654</v>
      </c>
      <c r="C876" s="371">
        <f t="shared" si="107"/>
        <v>855</v>
      </c>
      <c r="D876" s="78">
        <v>45170</v>
      </c>
      <c r="E876" s="209">
        <v>29455</v>
      </c>
      <c r="F876" s="344">
        <f t="shared" si="108"/>
        <v>7003.4283748941816</v>
      </c>
      <c r="G876" s="394">
        <f t="shared" si="109"/>
        <v>413.40350877192981</v>
      </c>
      <c r="H876" s="385">
        <f t="shared" si="105"/>
        <v>2506.8891766791453</v>
      </c>
      <c r="I876" s="386">
        <f t="shared" si="106"/>
        <v>148.33663767332223</v>
      </c>
      <c r="J876" s="393">
        <v>45</v>
      </c>
      <c r="K876" s="396">
        <f t="shared" si="110"/>
        <v>10117.05769801858</v>
      </c>
      <c r="L876" s="210">
        <f t="shared" si="111"/>
        <v>1.29E-2</v>
      </c>
      <c r="M876" s="211">
        <f t="shared" si="111"/>
        <v>1.1999999999999999E-3</v>
      </c>
    </row>
    <row r="877" spans="1:13" ht="15" customHeight="1" x14ac:dyDescent="0.2">
      <c r="A877" s="370">
        <v>856</v>
      </c>
      <c r="B877" s="120">
        <f t="shared" si="104"/>
        <v>77.378906959649854</v>
      </c>
      <c r="C877" s="371">
        <f t="shared" si="107"/>
        <v>856</v>
      </c>
      <c r="D877" s="78">
        <v>45170</v>
      </c>
      <c r="E877" s="209">
        <v>29455</v>
      </c>
      <c r="F877" s="344">
        <f t="shared" si="108"/>
        <v>7005.0097797666385</v>
      </c>
      <c r="G877" s="394">
        <f t="shared" si="109"/>
        <v>412.92056074766356</v>
      </c>
      <c r="H877" s="385">
        <f t="shared" si="105"/>
        <v>2507.2604550938336</v>
      </c>
      <c r="I877" s="386">
        <f t="shared" si="106"/>
        <v>148.35860681028603</v>
      </c>
      <c r="J877" s="393">
        <v>45</v>
      </c>
      <c r="K877" s="396">
        <f t="shared" si="110"/>
        <v>10118.549402418423</v>
      </c>
      <c r="L877" s="210">
        <f t="shared" si="111"/>
        <v>1.29E-2</v>
      </c>
      <c r="M877" s="211">
        <f t="shared" si="111"/>
        <v>1.1999999999999999E-3</v>
      </c>
    </row>
    <row r="878" spans="1:13" ht="15" customHeight="1" x14ac:dyDescent="0.2">
      <c r="A878" s="370">
        <v>857</v>
      </c>
      <c r="B878" s="120">
        <f t="shared" si="104"/>
        <v>77.361608807491308</v>
      </c>
      <c r="C878" s="371">
        <f t="shared" si="107"/>
        <v>857</v>
      </c>
      <c r="D878" s="78">
        <v>45170</v>
      </c>
      <c r="E878" s="209">
        <v>29455</v>
      </c>
      <c r="F878" s="344">
        <f t="shared" si="108"/>
        <v>7006.5761086849534</v>
      </c>
      <c r="G878" s="394">
        <f t="shared" si="109"/>
        <v>412.43873978996498</v>
      </c>
      <c r="H878" s="385">
        <f t="shared" si="105"/>
        <v>2507.6270187845225</v>
      </c>
      <c r="I878" s="386">
        <f t="shared" si="106"/>
        <v>148.38029696949837</v>
      </c>
      <c r="J878" s="393">
        <v>45</v>
      </c>
      <c r="K878" s="396">
        <f t="shared" si="110"/>
        <v>10120.02216422894</v>
      </c>
      <c r="L878" s="210">
        <f t="shared" si="111"/>
        <v>1.29E-2</v>
      </c>
      <c r="M878" s="211">
        <f t="shared" si="111"/>
        <v>1.1999999999999999E-3</v>
      </c>
    </row>
    <row r="879" spans="1:13" ht="15" customHeight="1" x14ac:dyDescent="0.2">
      <c r="A879" s="370">
        <v>858</v>
      </c>
      <c r="B879" s="120">
        <f t="shared" si="104"/>
        <v>77.344483897036412</v>
      </c>
      <c r="C879" s="371">
        <f t="shared" si="107"/>
        <v>858</v>
      </c>
      <c r="D879" s="78">
        <v>45170</v>
      </c>
      <c r="E879" s="209">
        <v>29455</v>
      </c>
      <c r="F879" s="344">
        <f t="shared" si="108"/>
        <v>7008.1274408861773</v>
      </c>
      <c r="G879" s="394">
        <f t="shared" si="109"/>
        <v>411.95804195804192</v>
      </c>
      <c r="H879" s="385">
        <f t="shared" si="105"/>
        <v>2507.9888932013459</v>
      </c>
      <c r="I879" s="386">
        <f t="shared" si="106"/>
        <v>148.40170965688438</v>
      </c>
      <c r="J879" s="393">
        <v>45</v>
      </c>
      <c r="K879" s="396">
        <f t="shared" si="110"/>
        <v>10121.476085702448</v>
      </c>
      <c r="L879" s="210">
        <f t="shared" si="111"/>
        <v>1.29E-2</v>
      </c>
      <c r="M879" s="211">
        <f t="shared" si="111"/>
        <v>1.1999999999999999E-3</v>
      </c>
    </row>
    <row r="880" spans="1:13" ht="15" customHeight="1" x14ac:dyDescent="0.2">
      <c r="A880" s="370">
        <v>859</v>
      </c>
      <c r="B880" s="120">
        <f t="shared" si="104"/>
        <v>77.327531134333753</v>
      </c>
      <c r="C880" s="371">
        <f t="shared" si="107"/>
        <v>859</v>
      </c>
      <c r="D880" s="78">
        <v>45170</v>
      </c>
      <c r="E880" s="209">
        <v>29455</v>
      </c>
      <c r="F880" s="344">
        <f t="shared" si="108"/>
        <v>7009.6638551457891</v>
      </c>
      <c r="G880" s="394">
        <f t="shared" si="109"/>
        <v>411.47846332945278</v>
      </c>
      <c r="H880" s="385">
        <f t="shared" si="105"/>
        <v>2508.3461036446315</v>
      </c>
      <c r="I880" s="386">
        <f t="shared" si="106"/>
        <v>148.42284636950484</v>
      </c>
      <c r="J880" s="393">
        <v>45</v>
      </c>
      <c r="K880" s="396">
        <f t="shared" si="110"/>
        <v>10122.911268489379</v>
      </c>
      <c r="L880" s="210">
        <f t="shared" si="111"/>
        <v>1.29E-2</v>
      </c>
      <c r="M880" s="211">
        <f t="shared" si="111"/>
        <v>1.1999999999999999E-3</v>
      </c>
    </row>
    <row r="881" spans="1:13" ht="15" customHeight="1" x14ac:dyDescent="0.2">
      <c r="A881" s="372">
        <v>860</v>
      </c>
      <c r="B881" s="120">
        <f t="shared" si="104"/>
        <v>77.31074943441368</v>
      </c>
      <c r="C881" s="371">
        <f t="shared" si="107"/>
        <v>860</v>
      </c>
      <c r="D881" s="78">
        <v>45170</v>
      </c>
      <c r="E881" s="209">
        <v>29455</v>
      </c>
      <c r="F881" s="344">
        <f t="shared" si="108"/>
        <v>7011.1854297808595</v>
      </c>
      <c r="G881" s="394">
        <f t="shared" si="109"/>
        <v>411</v>
      </c>
      <c r="H881" s="385">
        <f t="shared" si="105"/>
        <v>2508.6986752659304</v>
      </c>
      <c r="I881" s="386">
        <f t="shared" si="106"/>
        <v>148.44370859561718</v>
      </c>
      <c r="J881" s="393">
        <v>45</v>
      </c>
      <c r="K881" s="396">
        <f t="shared" si="110"/>
        <v>10124.327813642407</v>
      </c>
      <c r="L881" s="210">
        <f t="shared" si="111"/>
        <v>1.29E-2</v>
      </c>
      <c r="M881" s="211">
        <f t="shared" si="111"/>
        <v>1.1999999999999999E-3</v>
      </c>
    </row>
    <row r="882" spans="1:13" ht="15" customHeight="1" x14ac:dyDescent="0.2">
      <c r="A882" s="370">
        <v>861</v>
      </c>
      <c r="B882" s="120">
        <f t="shared" si="104"/>
        <v>77.294137721197544</v>
      </c>
      <c r="C882" s="371">
        <f t="shared" si="107"/>
        <v>861</v>
      </c>
      <c r="D882" s="78">
        <v>45170</v>
      </c>
      <c r="E882" s="209">
        <v>29455</v>
      </c>
      <c r="F882" s="344">
        <f t="shared" si="108"/>
        <v>7012.6922426530691</v>
      </c>
      <c r="G882" s="394">
        <f t="shared" si="109"/>
        <v>410.52264808362366</v>
      </c>
      <c r="H882" s="385">
        <f t="shared" si="105"/>
        <v>2509.0466330690019</v>
      </c>
      <c r="I882" s="386">
        <f t="shared" si="106"/>
        <v>148.46429781473387</v>
      </c>
      <c r="J882" s="393">
        <v>45</v>
      </c>
      <c r="K882" s="396">
        <f t="shared" si="110"/>
        <v>10125.725821620428</v>
      </c>
      <c r="L882" s="210">
        <f t="shared" si="111"/>
        <v>1.29E-2</v>
      </c>
      <c r="M882" s="211">
        <f t="shared" si="111"/>
        <v>1.1999999999999999E-3</v>
      </c>
    </row>
    <row r="883" spans="1:13" ht="15" customHeight="1" x14ac:dyDescent="0.2">
      <c r="A883" s="370">
        <v>862</v>
      </c>
      <c r="B883" s="120">
        <f t="shared" si="104"/>
        <v>77.277694927406472</v>
      </c>
      <c r="C883" s="371">
        <f t="shared" si="107"/>
        <v>862</v>
      </c>
      <c r="D883" s="78">
        <v>45170</v>
      </c>
      <c r="E883" s="209">
        <v>29455</v>
      </c>
      <c r="F883" s="344">
        <f t="shared" si="108"/>
        <v>7014.184371171842</v>
      </c>
      <c r="G883" s="394">
        <f t="shared" si="109"/>
        <v>410.04640371229698</v>
      </c>
      <c r="H883" s="385">
        <f t="shared" si="105"/>
        <v>2509.3900019108387</v>
      </c>
      <c r="I883" s="386">
        <f t="shared" si="106"/>
        <v>148.4846154976828</v>
      </c>
      <c r="J883" s="393">
        <v>45</v>
      </c>
      <c r="K883" s="396">
        <f t="shared" si="110"/>
        <v>10127.10539229266</v>
      </c>
      <c r="L883" s="210">
        <f t="shared" si="111"/>
        <v>1.29E-2</v>
      </c>
      <c r="M883" s="211">
        <f t="shared" si="111"/>
        <v>1.1999999999999999E-3</v>
      </c>
    </row>
    <row r="884" spans="1:13" ht="15" customHeight="1" x14ac:dyDescent="0.2">
      <c r="A884" s="370">
        <v>863</v>
      </c>
      <c r="B884" s="120">
        <f t="shared" si="104"/>
        <v>77.261419994472263</v>
      </c>
      <c r="C884" s="371">
        <f t="shared" si="107"/>
        <v>863</v>
      </c>
      <c r="D884" s="78">
        <v>45170</v>
      </c>
      <c r="E884" s="209">
        <v>29455</v>
      </c>
      <c r="F884" s="344">
        <f t="shared" si="108"/>
        <v>7015.6618922973548</v>
      </c>
      <c r="G884" s="394">
        <f t="shared" si="109"/>
        <v>409.57126303592116</v>
      </c>
      <c r="H884" s="385">
        <f t="shared" si="105"/>
        <v>2509.7288065026469</v>
      </c>
      <c r="I884" s="386">
        <f t="shared" si="106"/>
        <v>148.50466310666553</v>
      </c>
      <c r="J884" s="393">
        <v>45</v>
      </c>
      <c r="K884" s="396">
        <f t="shared" si="110"/>
        <v>10128.466624942588</v>
      </c>
      <c r="L884" s="210">
        <f t="shared" si="111"/>
        <v>1.29E-2</v>
      </c>
      <c r="M884" s="211">
        <f t="shared" si="111"/>
        <v>1.1999999999999999E-3</v>
      </c>
    </row>
    <row r="885" spans="1:13" ht="15" customHeight="1" x14ac:dyDescent="0.2">
      <c r="A885" s="370">
        <v>864</v>
      </c>
      <c r="B885" s="120">
        <f t="shared" si="104"/>
        <v>77.24531187244915</v>
      </c>
      <c r="C885" s="371">
        <f t="shared" si="107"/>
        <v>864</v>
      </c>
      <c r="D885" s="78">
        <v>45170</v>
      </c>
      <c r="E885" s="209">
        <v>29455</v>
      </c>
      <c r="F885" s="344">
        <f t="shared" si="108"/>
        <v>7017.1248825435541</v>
      </c>
      <c r="G885" s="394">
        <f t="shared" si="109"/>
        <v>409.09722222222217</v>
      </c>
      <c r="H885" s="385">
        <f t="shared" si="105"/>
        <v>2510.0630714108324</v>
      </c>
      <c r="I885" s="386">
        <f t="shared" si="106"/>
        <v>148.52444209531555</v>
      </c>
      <c r="J885" s="393">
        <v>45</v>
      </c>
      <c r="K885" s="396">
        <f t="shared" si="110"/>
        <v>10129.809618271924</v>
      </c>
      <c r="L885" s="210">
        <f t="shared" si="111"/>
        <v>1.29E-2</v>
      </c>
      <c r="M885" s="211">
        <f t="shared" si="111"/>
        <v>1.1999999999999999E-3</v>
      </c>
    </row>
    <row r="886" spans="1:13" ht="15" customHeight="1" x14ac:dyDescent="0.2">
      <c r="A886" s="370">
        <v>865</v>
      </c>
      <c r="B886" s="120">
        <f t="shared" ref="B886:B949" si="112">A886/(13.19*LN(A886)-78)</f>
        <v>77.229369519926195</v>
      </c>
      <c r="C886" s="371">
        <f t="shared" si="107"/>
        <v>865</v>
      </c>
      <c r="D886" s="78">
        <v>45170</v>
      </c>
      <c r="E886" s="209">
        <v>29455</v>
      </c>
      <c r="F886" s="344">
        <f t="shared" si="108"/>
        <v>7018.5734179811807</v>
      </c>
      <c r="G886" s="394">
        <f t="shared" si="109"/>
        <v>408.62427745664741</v>
      </c>
      <c r="H886" s="385">
        <f t="shared" si="105"/>
        <v>2510.3928210579857</v>
      </c>
      <c r="I886" s="386">
        <f t="shared" si="106"/>
        <v>148.54395390875655</v>
      </c>
      <c r="J886" s="393">
        <v>45</v>
      </c>
      <c r="K886" s="396">
        <f t="shared" si="110"/>
        <v>10131.13447040457</v>
      </c>
      <c r="L886" s="210">
        <f t="shared" si="111"/>
        <v>1.29E-2</v>
      </c>
      <c r="M886" s="211">
        <f t="shared" si="111"/>
        <v>1.1999999999999999E-3</v>
      </c>
    </row>
    <row r="887" spans="1:13" ht="15" customHeight="1" x14ac:dyDescent="0.2">
      <c r="A887" s="370">
        <v>866</v>
      </c>
      <c r="B887" s="120">
        <f t="shared" si="112"/>
        <v>77.213591903941662</v>
      </c>
      <c r="C887" s="371">
        <f t="shared" si="107"/>
        <v>866</v>
      </c>
      <c r="D887" s="78">
        <v>45170</v>
      </c>
      <c r="E887" s="209">
        <v>29455</v>
      </c>
      <c r="F887" s="344">
        <f t="shared" si="108"/>
        <v>7020.007574240688</v>
      </c>
      <c r="G887" s="394">
        <f t="shared" si="109"/>
        <v>408.15242494226328</v>
      </c>
      <c r="H887" s="385">
        <f t="shared" si="105"/>
        <v>2510.7180797238375</v>
      </c>
      <c r="I887" s="386">
        <f t="shared" si="106"/>
        <v>148.56319998365905</v>
      </c>
      <c r="J887" s="393">
        <v>45</v>
      </c>
      <c r="K887" s="396">
        <f t="shared" si="110"/>
        <v>10132.441278890448</v>
      </c>
      <c r="L887" s="210">
        <f t="shared" si="111"/>
        <v>1.2999999999999999E-2</v>
      </c>
      <c r="M887" s="211">
        <f t="shared" si="111"/>
        <v>1.1999999999999999E-3</v>
      </c>
    </row>
    <row r="888" spans="1:13" ht="15" customHeight="1" x14ac:dyDescent="0.2">
      <c r="A888" s="370">
        <v>867</v>
      </c>
      <c r="B888" s="120">
        <f t="shared" si="112"/>
        <v>77.197977999897546</v>
      </c>
      <c r="C888" s="371">
        <f t="shared" si="107"/>
        <v>867</v>
      </c>
      <c r="D888" s="78">
        <v>45170</v>
      </c>
      <c r="E888" s="209">
        <v>29455</v>
      </c>
      <c r="F888" s="344">
        <f t="shared" si="108"/>
        <v>7021.4274265152308</v>
      </c>
      <c r="G888" s="394">
        <f t="shared" si="109"/>
        <v>407.68166089965393</v>
      </c>
      <c r="H888" s="385">
        <f t="shared" si="105"/>
        <v>2511.0388715462309</v>
      </c>
      <c r="I888" s="386">
        <f t="shared" si="106"/>
        <v>148.5821817482977</v>
      </c>
      <c r="J888" s="393">
        <v>45</v>
      </c>
      <c r="K888" s="396">
        <f t="shared" si="110"/>
        <v>10133.730140709413</v>
      </c>
      <c r="L888" s="210">
        <f t="shared" si="111"/>
        <v>1.2999999999999999E-2</v>
      </c>
      <c r="M888" s="211">
        <f t="shared" si="111"/>
        <v>1.1999999999999999E-3</v>
      </c>
    </row>
    <row r="889" spans="1:13" ht="15" customHeight="1" x14ac:dyDescent="0.2">
      <c r="A889" s="370">
        <v>868</v>
      </c>
      <c r="B889" s="120">
        <f t="shared" si="112"/>
        <v>77.182526791475198</v>
      </c>
      <c r="C889" s="371">
        <f t="shared" si="107"/>
        <v>868</v>
      </c>
      <c r="D889" s="78">
        <v>45170</v>
      </c>
      <c r="E889" s="209">
        <v>29455</v>
      </c>
      <c r="F889" s="344">
        <f t="shared" si="108"/>
        <v>7022.8330495636001</v>
      </c>
      <c r="G889" s="394">
        <f t="shared" si="109"/>
        <v>407.21198156682033</v>
      </c>
      <c r="H889" s="385">
        <f t="shared" si="105"/>
        <v>2511.3552205220817</v>
      </c>
      <c r="I889" s="386">
        <f t="shared" si="106"/>
        <v>148.60090062260841</v>
      </c>
      <c r="J889" s="393">
        <v>45</v>
      </c>
      <c r="K889" s="396">
        <f t="shared" si="110"/>
        <v>10135.00115227511</v>
      </c>
      <c r="L889" s="210">
        <f t="shared" si="111"/>
        <v>1.2999999999999999E-2</v>
      </c>
      <c r="M889" s="211">
        <f t="shared" si="111"/>
        <v>1.1999999999999999E-3</v>
      </c>
    </row>
    <row r="890" spans="1:13" ht="15" customHeight="1" x14ac:dyDescent="0.2">
      <c r="A890" s="370">
        <v>869</v>
      </c>
      <c r="B890" s="120">
        <f t="shared" si="112"/>
        <v>77.167237270552803</v>
      </c>
      <c r="C890" s="371">
        <f t="shared" si="107"/>
        <v>869</v>
      </c>
      <c r="D890" s="78">
        <v>45170</v>
      </c>
      <c r="E890" s="209">
        <v>29455</v>
      </c>
      <c r="F890" s="344">
        <f t="shared" si="108"/>
        <v>7024.2245177130853</v>
      </c>
      <c r="G890" s="394">
        <f t="shared" si="109"/>
        <v>406.7433831990794</v>
      </c>
      <c r="H890" s="385">
        <f t="shared" si="105"/>
        <v>2511.6671505083114</v>
      </c>
      <c r="I890" s="386">
        <f t="shared" si="106"/>
        <v>148.6193580182433</v>
      </c>
      <c r="J890" s="393">
        <v>45</v>
      </c>
      <c r="K890" s="396">
        <f t="shared" si="110"/>
        <v>10136.254409438718</v>
      </c>
      <c r="L890" s="210">
        <f t="shared" si="111"/>
        <v>1.2999999999999999E-2</v>
      </c>
      <c r="M890" s="211">
        <f t="shared" si="111"/>
        <v>1.1999999999999999E-3</v>
      </c>
    </row>
    <row r="891" spans="1:13" ht="15" customHeight="1" x14ac:dyDescent="0.2">
      <c r="A891" s="372">
        <v>870</v>
      </c>
      <c r="B891" s="120">
        <f t="shared" si="112"/>
        <v>77.15210843712282</v>
      </c>
      <c r="C891" s="371">
        <f t="shared" si="107"/>
        <v>870</v>
      </c>
      <c r="D891" s="78">
        <v>45170</v>
      </c>
      <c r="E891" s="209">
        <v>29455</v>
      </c>
      <c r="F891" s="344">
        <f t="shared" si="108"/>
        <v>7025.601904862393</v>
      </c>
      <c r="G891" s="394">
        <f t="shared" si="109"/>
        <v>406.27586206896547</v>
      </c>
      <c r="H891" s="385">
        <f t="shared" si="105"/>
        <v>2511.9746852227991</v>
      </c>
      <c r="I891" s="386">
        <f t="shared" si="106"/>
        <v>148.63755533862718</v>
      </c>
      <c r="J891" s="393">
        <v>45</v>
      </c>
      <c r="K891" s="396">
        <f t="shared" si="110"/>
        <v>10137.490007492786</v>
      </c>
      <c r="L891" s="210">
        <f t="shared" si="111"/>
        <v>1.2999999999999999E-2</v>
      </c>
      <c r="M891" s="211">
        <f t="shared" si="111"/>
        <v>1.1000000000000001E-3</v>
      </c>
    </row>
    <row r="892" spans="1:13" ht="15" customHeight="1" x14ac:dyDescent="0.2">
      <c r="A892" s="370">
        <v>871</v>
      </c>
      <c r="B892" s="120">
        <f t="shared" si="112"/>
        <v>77.137139299211029</v>
      </c>
      <c r="C892" s="371">
        <f t="shared" si="107"/>
        <v>871</v>
      </c>
      <c r="D892" s="78">
        <v>45170</v>
      </c>
      <c r="E892" s="209">
        <v>29455</v>
      </c>
      <c r="F892" s="344">
        <f t="shared" si="108"/>
        <v>7026.9652844844877</v>
      </c>
      <c r="G892" s="394">
        <f t="shared" si="109"/>
        <v>405.80941446613087</v>
      </c>
      <c r="H892" s="385">
        <f t="shared" si="105"/>
        <v>2512.2778482453086</v>
      </c>
      <c r="I892" s="386">
        <f t="shared" si="106"/>
        <v>148.65549397901236</v>
      </c>
      <c r="J892" s="393">
        <v>45</v>
      </c>
      <c r="K892" s="396">
        <f t="shared" si="110"/>
        <v>10138.708041174939</v>
      </c>
      <c r="L892" s="210">
        <f t="shared" si="111"/>
        <v>1.2999999999999999E-2</v>
      </c>
      <c r="M892" s="211">
        <f t="shared" si="111"/>
        <v>1.1000000000000001E-3</v>
      </c>
    </row>
    <row r="893" spans="1:13" ht="15" customHeight="1" x14ac:dyDescent="0.2">
      <c r="A893" s="370">
        <v>872</v>
      </c>
      <c r="B893" s="120">
        <f t="shared" si="112"/>
        <v>77.122328872796288</v>
      </c>
      <c r="C893" s="371">
        <f t="shared" si="107"/>
        <v>872</v>
      </c>
      <c r="D893" s="78">
        <v>45170</v>
      </c>
      <c r="E893" s="209">
        <v>29455</v>
      </c>
      <c r="F893" s="344">
        <f t="shared" si="108"/>
        <v>7028.3147296294401</v>
      </c>
      <c r="G893" s="394">
        <f t="shared" si="109"/>
        <v>405.3440366972477</v>
      </c>
      <c r="H893" s="385">
        <f t="shared" si="105"/>
        <v>2512.5766630184203</v>
      </c>
      <c r="I893" s="386">
        <f t="shared" si="106"/>
        <v>148.67317532653374</v>
      </c>
      <c r="J893" s="393">
        <v>45</v>
      </c>
      <c r="K893" s="396">
        <f t="shared" si="110"/>
        <v>10139.908604671642</v>
      </c>
      <c r="L893" s="210">
        <f t="shared" si="111"/>
        <v>1.2999999999999999E-2</v>
      </c>
      <c r="M893" s="211">
        <f t="shared" si="111"/>
        <v>1.1000000000000001E-3</v>
      </c>
    </row>
    <row r="894" spans="1:13" ht="15" customHeight="1" x14ac:dyDescent="0.2">
      <c r="A894" s="370">
        <v>873</v>
      </c>
      <c r="B894" s="120">
        <f t="shared" si="112"/>
        <v>77.107676181731648</v>
      </c>
      <c r="C894" s="371">
        <f t="shared" si="107"/>
        <v>873</v>
      </c>
      <c r="D894" s="78">
        <v>45170</v>
      </c>
      <c r="E894" s="209">
        <v>29455</v>
      </c>
      <c r="F894" s="344">
        <f t="shared" si="108"/>
        <v>7029.6503129272114</v>
      </c>
      <c r="G894" s="394">
        <f t="shared" si="109"/>
        <v>404.87972508591071</v>
      </c>
      <c r="H894" s="385">
        <f t="shared" si="105"/>
        <v>2512.871152848435</v>
      </c>
      <c r="I894" s="386">
        <f t="shared" si="106"/>
        <v>148.69060076026244</v>
      </c>
      <c r="J894" s="393">
        <v>45</v>
      </c>
      <c r="K894" s="396">
        <f t="shared" si="110"/>
        <v>10141.09179162182</v>
      </c>
      <c r="L894" s="210">
        <f t="shared" si="111"/>
        <v>1.2999999999999999E-2</v>
      </c>
      <c r="M894" s="211">
        <f t="shared" si="111"/>
        <v>1.1000000000000001E-3</v>
      </c>
    </row>
    <row r="895" spans="1:13" ht="15" customHeight="1" x14ac:dyDescent="0.2">
      <c r="A895" s="370">
        <v>874</v>
      </c>
      <c r="B895" s="120">
        <f t="shared" si="112"/>
        <v>77.093180257665495</v>
      </c>
      <c r="C895" s="371">
        <f t="shared" si="107"/>
        <v>874</v>
      </c>
      <c r="D895" s="78">
        <v>45170</v>
      </c>
      <c r="E895" s="209">
        <v>29455</v>
      </c>
      <c r="F895" s="344">
        <f t="shared" si="108"/>
        <v>7030.9721065905069</v>
      </c>
      <c r="G895" s="394">
        <f t="shared" si="109"/>
        <v>404.41647597254007</v>
      </c>
      <c r="H895" s="385">
        <f t="shared" si="105"/>
        <v>2513.1613409063098</v>
      </c>
      <c r="I895" s="386">
        <f t="shared" si="106"/>
        <v>148.70777165126094</v>
      </c>
      <c r="J895" s="393">
        <v>45</v>
      </c>
      <c r="K895" s="396">
        <f t="shared" si="110"/>
        <v>10142.257695120617</v>
      </c>
      <c r="L895" s="210">
        <f t="shared" si="111"/>
        <v>1.2999999999999999E-2</v>
      </c>
      <c r="M895" s="211">
        <f t="shared" si="111"/>
        <v>1.1000000000000001E-3</v>
      </c>
    </row>
    <row r="896" spans="1:13" ht="15" customHeight="1" x14ac:dyDescent="0.2">
      <c r="A896" s="370">
        <v>875</v>
      </c>
      <c r="B896" s="120">
        <f t="shared" si="112"/>
        <v>77.078840139964882</v>
      </c>
      <c r="C896" s="371">
        <f t="shared" si="107"/>
        <v>875</v>
      </c>
      <c r="D896" s="78">
        <v>45170</v>
      </c>
      <c r="E896" s="209">
        <v>29455</v>
      </c>
      <c r="F896" s="344">
        <f t="shared" si="108"/>
        <v>7032.2801824174803</v>
      </c>
      <c r="G896" s="394">
        <f t="shared" si="109"/>
        <v>403.95428571428567</v>
      </c>
      <c r="H896" s="385">
        <f t="shared" si="105"/>
        <v>2513.4472502285366</v>
      </c>
      <c r="I896" s="386">
        <f t="shared" si="106"/>
        <v>148.72468936263533</v>
      </c>
      <c r="J896" s="393">
        <v>45</v>
      </c>
      <c r="K896" s="396">
        <f t="shared" si="110"/>
        <v>10143.40640772294</v>
      </c>
      <c r="L896" s="210">
        <f t="shared" si="111"/>
        <v>1.2999999999999999E-2</v>
      </c>
      <c r="M896" s="211">
        <f t="shared" si="111"/>
        <v>1.1000000000000001E-3</v>
      </c>
    </row>
    <row r="897" spans="1:13" ht="15" customHeight="1" x14ac:dyDescent="0.2">
      <c r="A897" s="370">
        <v>876</v>
      </c>
      <c r="B897" s="120">
        <f t="shared" si="112"/>
        <v>77.064654875638553</v>
      </c>
      <c r="C897" s="371">
        <f t="shared" si="107"/>
        <v>876</v>
      </c>
      <c r="D897" s="78">
        <v>45170</v>
      </c>
      <c r="E897" s="209">
        <v>29455</v>
      </c>
      <c r="F897" s="344">
        <f t="shared" si="108"/>
        <v>7033.5746117945437</v>
      </c>
      <c r="G897" s="394">
        <f t="shared" si="109"/>
        <v>403.49315068493149</v>
      </c>
      <c r="H897" s="385">
        <f t="shared" si="105"/>
        <v>2513.7289037180626</v>
      </c>
      <c r="I897" s="386">
        <f t="shared" si="106"/>
        <v>148.7413552495895</v>
      </c>
      <c r="J897" s="393">
        <v>45</v>
      </c>
      <c r="K897" s="396">
        <f t="shared" si="110"/>
        <v>10144.538021447126</v>
      </c>
      <c r="L897" s="210">
        <f t="shared" si="111"/>
        <v>1.2999999999999999E-2</v>
      </c>
      <c r="M897" s="211">
        <f t="shared" si="111"/>
        <v>1.1000000000000001E-3</v>
      </c>
    </row>
    <row r="898" spans="1:13" ht="15" customHeight="1" x14ac:dyDescent="0.2">
      <c r="A898" s="370">
        <v>877</v>
      </c>
      <c r="B898" s="120">
        <f t="shared" si="112"/>
        <v>77.050623519262089</v>
      </c>
      <c r="C898" s="371">
        <f t="shared" si="107"/>
        <v>877</v>
      </c>
      <c r="D898" s="78">
        <v>45170</v>
      </c>
      <c r="E898" s="209">
        <v>29455</v>
      </c>
      <c r="F898" s="344">
        <f t="shared" si="108"/>
        <v>7034.8554656990418</v>
      </c>
      <c r="G898" s="394">
        <f t="shared" si="109"/>
        <v>403.03306727480049</v>
      </c>
      <c r="H898" s="385">
        <f t="shared" si="105"/>
        <v>2514.0063241451585</v>
      </c>
      <c r="I898" s="386">
        <f t="shared" si="106"/>
        <v>148.75777065947685</v>
      </c>
      <c r="J898" s="393">
        <v>45</v>
      </c>
      <c r="K898" s="396">
        <f t="shared" si="110"/>
        <v>10145.652627778478</v>
      </c>
      <c r="L898" s="210">
        <f t="shared" si="111"/>
        <v>1.2999999999999999E-2</v>
      </c>
      <c r="M898" s="211">
        <f t="shared" si="111"/>
        <v>1.1000000000000001E-3</v>
      </c>
    </row>
    <row r="899" spans="1:13" ht="15" customHeight="1" x14ac:dyDescent="0.2">
      <c r="A899" s="370">
        <v>878</v>
      </c>
      <c r="B899" s="120">
        <f t="shared" si="112"/>
        <v>77.036745132902482</v>
      </c>
      <c r="C899" s="371">
        <f t="shared" si="107"/>
        <v>878</v>
      </c>
      <c r="D899" s="78">
        <v>45170</v>
      </c>
      <c r="E899" s="209">
        <v>29455</v>
      </c>
      <c r="F899" s="344">
        <f t="shared" si="108"/>
        <v>7036.1228147020211</v>
      </c>
      <c r="G899" s="394">
        <f t="shared" si="109"/>
        <v>402.57403189066054</v>
      </c>
      <c r="H899" s="385">
        <f t="shared" si="105"/>
        <v>2514.2795341483261</v>
      </c>
      <c r="I899" s="386">
        <f t="shared" si="106"/>
        <v>148.77393693185365</v>
      </c>
      <c r="J899" s="393">
        <v>45</v>
      </c>
      <c r="K899" s="396">
        <f t="shared" si="110"/>
        <v>10146.750317672862</v>
      </c>
      <c r="L899" s="210">
        <f t="shared" si="111"/>
        <v>1.2999999999999999E-2</v>
      </c>
      <c r="M899" s="211">
        <f t="shared" si="111"/>
        <v>1.1000000000000001E-3</v>
      </c>
    </row>
    <row r="900" spans="1:13" ht="15" customHeight="1" x14ac:dyDescent="0.2">
      <c r="A900" s="370">
        <v>879</v>
      </c>
      <c r="B900" s="120">
        <f t="shared" si="112"/>
        <v>77.023018786045171</v>
      </c>
      <c r="C900" s="371">
        <f t="shared" si="107"/>
        <v>879</v>
      </c>
      <c r="D900" s="78">
        <v>45170</v>
      </c>
      <c r="E900" s="209">
        <v>29455</v>
      </c>
      <c r="F900" s="344">
        <f t="shared" si="108"/>
        <v>7037.3767289708649</v>
      </c>
      <c r="G900" s="394">
        <f t="shared" si="109"/>
        <v>402.11604095563132</v>
      </c>
      <c r="H900" s="385">
        <f t="shared" si="105"/>
        <v>2514.5485562351555</v>
      </c>
      <c r="I900" s="386">
        <f t="shared" si="106"/>
        <v>148.78985539852994</v>
      </c>
      <c r="J900" s="393">
        <v>45</v>
      </c>
      <c r="K900" s="396">
        <f t="shared" si="110"/>
        <v>10147.831181560183</v>
      </c>
      <c r="L900" s="210">
        <f t="shared" si="111"/>
        <v>1.2999999999999999E-2</v>
      </c>
      <c r="M900" s="211">
        <f t="shared" si="111"/>
        <v>1.1000000000000001E-3</v>
      </c>
    </row>
    <row r="901" spans="1:13" ht="15" customHeight="1" x14ac:dyDescent="0.2">
      <c r="A901" s="372">
        <v>880</v>
      </c>
      <c r="B901" s="120">
        <f t="shared" si="112"/>
        <v>77.00944355552069</v>
      </c>
      <c r="C901" s="371">
        <f t="shared" si="107"/>
        <v>880</v>
      </c>
      <c r="D901" s="78">
        <v>45170</v>
      </c>
      <c r="E901" s="209">
        <v>29455</v>
      </c>
      <c r="F901" s="344">
        <f t="shared" si="108"/>
        <v>7038.6172782719959</v>
      </c>
      <c r="G901" s="394">
        <f t="shared" si="109"/>
        <v>401.65909090909088</v>
      </c>
      <c r="H901" s="385">
        <f t="shared" si="105"/>
        <v>2514.8134127832072</v>
      </c>
      <c r="I901" s="386">
        <f t="shared" si="106"/>
        <v>148.80552738362175</v>
      </c>
      <c r="J901" s="393">
        <v>45</v>
      </c>
      <c r="K901" s="396">
        <f t="shared" si="110"/>
        <v>10148.895309347916</v>
      </c>
      <c r="L901" s="210">
        <f t="shared" si="111"/>
        <v>1.2999999999999999E-2</v>
      </c>
      <c r="M901" s="211">
        <f t="shared" si="111"/>
        <v>1.1000000000000001E-3</v>
      </c>
    </row>
    <row r="902" spans="1:13" ht="15" customHeight="1" x14ac:dyDescent="0.2">
      <c r="A902" s="370">
        <v>881</v>
      </c>
      <c r="B902" s="120">
        <f t="shared" si="112"/>
        <v>76.996018525432774</v>
      </c>
      <c r="C902" s="371">
        <f t="shared" si="107"/>
        <v>881</v>
      </c>
      <c r="D902" s="78">
        <v>45170</v>
      </c>
      <c r="E902" s="209">
        <v>29455</v>
      </c>
      <c r="F902" s="344">
        <f t="shared" si="108"/>
        <v>7039.8445319735238</v>
      </c>
      <c r="G902" s="394">
        <f t="shared" si="109"/>
        <v>401.20317820658346</v>
      </c>
      <c r="H902" s="385">
        <f t="shared" si="105"/>
        <v>2515.0741260408759</v>
      </c>
      <c r="I902" s="386">
        <f t="shared" si="106"/>
        <v>148.82095420360216</v>
      </c>
      <c r="J902" s="393">
        <v>45</v>
      </c>
      <c r="K902" s="396">
        <f t="shared" si="110"/>
        <v>10149.942790424586</v>
      </c>
      <c r="L902" s="210">
        <f t="shared" si="111"/>
        <v>1.2999999999999999E-2</v>
      </c>
      <c r="M902" s="211">
        <f t="shared" si="111"/>
        <v>1.1000000000000001E-3</v>
      </c>
    </row>
    <row r="903" spans="1:13" ht="15" customHeight="1" x14ac:dyDescent="0.2">
      <c r="A903" s="370">
        <v>882</v>
      </c>
      <c r="B903" s="120">
        <f t="shared" si="112"/>
        <v>76.982742787087588</v>
      </c>
      <c r="C903" s="371">
        <f t="shared" si="107"/>
        <v>882</v>
      </c>
      <c r="D903" s="78">
        <v>45170</v>
      </c>
      <c r="E903" s="209">
        <v>29455</v>
      </c>
      <c r="F903" s="344">
        <f t="shared" si="108"/>
        <v>7041.0585590478213</v>
      </c>
      <c r="G903" s="394">
        <f t="shared" si="109"/>
        <v>400.74829931972795</v>
      </c>
      <c r="H903" s="385">
        <f t="shared" si="105"/>
        <v>2515.3307181282316</v>
      </c>
      <c r="I903" s="386">
        <f t="shared" si="106"/>
        <v>148.83613716735098</v>
      </c>
      <c r="J903" s="393">
        <v>45</v>
      </c>
      <c r="K903" s="396">
        <f t="shared" si="110"/>
        <v>10150.973713663132</v>
      </c>
      <c r="L903" s="210">
        <f t="shared" si="111"/>
        <v>1.2999999999999999E-2</v>
      </c>
      <c r="M903" s="211">
        <f t="shared" si="111"/>
        <v>1.1000000000000001E-3</v>
      </c>
    </row>
    <row r="904" spans="1:13" ht="15" customHeight="1" x14ac:dyDescent="0.2">
      <c r="A904" s="370">
        <v>883</v>
      </c>
      <c r="B904" s="120">
        <f t="shared" si="112"/>
        <v>76.969615438922673</v>
      </c>
      <c r="C904" s="371">
        <f t="shared" si="107"/>
        <v>883</v>
      </c>
      <c r="D904" s="78">
        <v>45170</v>
      </c>
      <c r="E904" s="209">
        <v>29455</v>
      </c>
      <c r="F904" s="344">
        <f t="shared" si="108"/>
        <v>7042.2594280742178</v>
      </c>
      <c r="G904" s="394">
        <f t="shared" si="109"/>
        <v>400.29445073612692</v>
      </c>
      <c r="H904" s="385">
        <f t="shared" si="105"/>
        <v>2515.5832110378965</v>
      </c>
      <c r="I904" s="386">
        <f t="shared" si="106"/>
        <v>148.8510775762069</v>
      </c>
      <c r="J904" s="393">
        <v>45</v>
      </c>
      <c r="K904" s="396">
        <f t="shared" si="110"/>
        <v>10151.988167424448</v>
      </c>
      <c r="L904" s="210">
        <f t="shared" si="111"/>
        <v>1.2999999999999999E-2</v>
      </c>
      <c r="M904" s="211">
        <f t="shared" si="111"/>
        <v>1.1000000000000001E-3</v>
      </c>
    </row>
    <row r="905" spans="1:13" ht="15" customHeight="1" x14ac:dyDescent="0.2">
      <c r="A905" s="370">
        <v>884</v>
      </c>
      <c r="B905" s="120">
        <f t="shared" si="112"/>
        <v>76.956635586438011</v>
      </c>
      <c r="C905" s="371">
        <f t="shared" si="107"/>
        <v>884</v>
      </c>
      <c r="D905" s="78">
        <v>45170</v>
      </c>
      <c r="E905" s="209">
        <v>29455</v>
      </c>
      <c r="F905" s="344">
        <f t="shared" si="108"/>
        <v>7043.4472072415183</v>
      </c>
      <c r="G905" s="394">
        <f t="shared" si="109"/>
        <v>399.84162895927608</v>
      </c>
      <c r="H905" s="385">
        <f t="shared" si="105"/>
        <v>2515.8316266358684</v>
      </c>
      <c r="I905" s="386">
        <f t="shared" si="106"/>
        <v>148.86577672401589</v>
      </c>
      <c r="J905" s="393">
        <v>45</v>
      </c>
      <c r="K905" s="396">
        <f t="shared" si="110"/>
        <v>10152.98623956068</v>
      </c>
      <c r="L905" s="210">
        <f t="shared" si="111"/>
        <v>1.2999999999999999E-2</v>
      </c>
      <c r="M905" s="211">
        <f t="shared" si="111"/>
        <v>1.1000000000000001E-3</v>
      </c>
    </row>
    <row r="906" spans="1:13" ht="15" customHeight="1" x14ac:dyDescent="0.2">
      <c r="A906" s="370">
        <v>885</v>
      </c>
      <c r="B906" s="120">
        <f t="shared" si="112"/>
        <v>76.943802342126972</v>
      </c>
      <c r="C906" s="371">
        <f t="shared" si="107"/>
        <v>885</v>
      </c>
      <c r="D906" s="78">
        <v>45170</v>
      </c>
      <c r="E906" s="209">
        <v>29455</v>
      </c>
      <c r="F906" s="344">
        <f t="shared" si="108"/>
        <v>7044.6219643506156</v>
      </c>
      <c r="G906" s="394">
        <f t="shared" si="109"/>
        <v>399.38983050847457</v>
      </c>
      <c r="H906" s="385">
        <f t="shared" si="105"/>
        <v>2516.0759866623725</v>
      </c>
      <c r="I906" s="386">
        <f t="shared" si="106"/>
        <v>148.88023589718182</v>
      </c>
      <c r="J906" s="393">
        <v>45</v>
      </c>
      <c r="K906" s="396">
        <f t="shared" si="110"/>
        <v>10153.968017418645</v>
      </c>
      <c r="L906" s="210">
        <f t="shared" si="111"/>
        <v>1.2999999999999999E-2</v>
      </c>
      <c r="M906" s="211">
        <f t="shared" si="111"/>
        <v>1.1000000000000001E-3</v>
      </c>
    </row>
    <row r="907" spans="1:13" ht="15" customHeight="1" x14ac:dyDescent="0.2">
      <c r="A907" s="370">
        <v>886</v>
      </c>
      <c r="B907" s="120">
        <f t="shared" si="112"/>
        <v>76.931114825408926</v>
      </c>
      <c r="C907" s="371">
        <f t="shared" si="107"/>
        <v>886</v>
      </c>
      <c r="D907" s="78">
        <v>45170</v>
      </c>
      <c r="E907" s="209">
        <v>29455</v>
      </c>
      <c r="F907" s="344">
        <f t="shared" si="108"/>
        <v>7045.7837668169886</v>
      </c>
      <c r="G907" s="394">
        <f t="shared" si="109"/>
        <v>398.9390519187358</v>
      </c>
      <c r="H907" s="385">
        <f t="shared" si="105"/>
        <v>2516.3163127326743</v>
      </c>
      <c r="I907" s="386">
        <f t="shared" si="106"/>
        <v>148.89445637471448</v>
      </c>
      <c r="J907" s="393">
        <v>45</v>
      </c>
      <c r="K907" s="396">
        <f t="shared" si="110"/>
        <v>10154.933587843112</v>
      </c>
      <c r="L907" s="210">
        <f t="shared" si="111"/>
        <v>1.2999999999999999E-2</v>
      </c>
      <c r="M907" s="211">
        <f t="shared" si="111"/>
        <v>1.1000000000000001E-3</v>
      </c>
    </row>
    <row r="908" spans="1:13" ht="15" customHeight="1" x14ac:dyDescent="0.2">
      <c r="A908" s="370">
        <v>887</v>
      </c>
      <c r="B908" s="120">
        <f t="shared" si="112"/>
        <v>76.91857216256156</v>
      </c>
      <c r="C908" s="371">
        <f t="shared" si="107"/>
        <v>887</v>
      </c>
      <c r="D908" s="78">
        <v>45170</v>
      </c>
      <c r="E908" s="209">
        <v>29455</v>
      </c>
      <c r="F908" s="344">
        <f t="shared" si="108"/>
        <v>7046.9326816732846</v>
      </c>
      <c r="G908" s="394">
        <f t="shared" si="109"/>
        <v>398.48928974069895</v>
      </c>
      <c r="H908" s="385">
        <f t="shared" si="105"/>
        <v>2516.5526263379261</v>
      </c>
      <c r="I908" s="386">
        <f t="shared" si="106"/>
        <v>148.90843942827968</v>
      </c>
      <c r="J908" s="393">
        <v>45</v>
      </c>
      <c r="K908" s="396">
        <f t="shared" si="110"/>
        <v>10155.883037180189</v>
      </c>
      <c r="L908" s="210">
        <f t="shared" si="111"/>
        <v>1.2999999999999999E-2</v>
      </c>
      <c r="M908" s="211">
        <f t="shared" si="111"/>
        <v>1.1000000000000001E-3</v>
      </c>
    </row>
    <row r="909" spans="1:13" ht="15" customHeight="1" x14ac:dyDescent="0.2">
      <c r="A909" s="370">
        <v>888</v>
      </c>
      <c r="B909" s="120">
        <f t="shared" si="112"/>
        <v>76.906173486654765</v>
      </c>
      <c r="C909" s="371">
        <f t="shared" si="107"/>
        <v>888</v>
      </c>
      <c r="D909" s="78">
        <v>45170</v>
      </c>
      <c r="E909" s="209">
        <v>29455</v>
      </c>
      <c r="F909" s="344">
        <f t="shared" si="108"/>
        <v>7048.06877557181</v>
      </c>
      <c r="G909" s="394">
        <f t="shared" si="109"/>
        <v>398.04054054054052</v>
      </c>
      <c r="H909" s="385">
        <f t="shared" si="105"/>
        <v>2516.7849488459742</v>
      </c>
      <c r="I909" s="386">
        <f t="shared" si="106"/>
        <v>148.92218632224703</v>
      </c>
      <c r="J909" s="393">
        <v>45</v>
      </c>
      <c r="K909" s="396">
        <f t="shared" si="110"/>
        <v>10156.816451280572</v>
      </c>
      <c r="L909" s="210">
        <f t="shared" si="111"/>
        <v>1.2999999999999999E-2</v>
      </c>
      <c r="M909" s="211">
        <f t="shared" si="111"/>
        <v>1.1000000000000001E-3</v>
      </c>
    </row>
    <row r="910" spans="1:13" ht="15" customHeight="1" x14ac:dyDescent="0.2">
      <c r="A910" s="370">
        <v>889</v>
      </c>
      <c r="B910" s="120">
        <f t="shared" si="112"/>
        <v>76.893917937485227</v>
      </c>
      <c r="C910" s="371">
        <f t="shared" si="107"/>
        <v>889</v>
      </c>
      <c r="D910" s="78">
        <v>45170</v>
      </c>
      <c r="E910" s="209">
        <v>29455</v>
      </c>
      <c r="F910" s="344">
        <f t="shared" si="108"/>
        <v>7049.1921147870062</v>
      </c>
      <c r="G910" s="394">
        <f t="shared" si="109"/>
        <v>397.59280089988761</v>
      </c>
      <c r="H910" s="385">
        <f t="shared" si="105"/>
        <v>2517.0133015021702</v>
      </c>
      <c r="I910" s="386">
        <f t="shared" si="106"/>
        <v>148.9356983137379</v>
      </c>
      <c r="J910" s="393">
        <v>45</v>
      </c>
      <c r="K910" s="396">
        <f t="shared" si="110"/>
        <v>10157.733915502804</v>
      </c>
      <c r="L910" s="210">
        <f t="shared" si="111"/>
        <v>1.2999999999999999E-2</v>
      </c>
      <c r="M910" s="211">
        <f t="shared" si="111"/>
        <v>1.1000000000000001E-3</v>
      </c>
    </row>
    <row r="911" spans="1:13" ht="15" customHeight="1" x14ac:dyDescent="0.2">
      <c r="A911" s="372">
        <v>890</v>
      </c>
      <c r="B911" s="120">
        <f t="shared" si="112"/>
        <v>76.881804661511367</v>
      </c>
      <c r="C911" s="371">
        <f t="shared" si="107"/>
        <v>890</v>
      </c>
      <c r="D911" s="78">
        <v>45170</v>
      </c>
      <c r="E911" s="209">
        <v>29455</v>
      </c>
      <c r="F911" s="344">
        <f t="shared" si="108"/>
        <v>7050.3027652179517</v>
      </c>
      <c r="G911" s="394">
        <f t="shared" si="109"/>
        <v>397.14606741573039</v>
      </c>
      <c r="H911" s="385">
        <f t="shared" si="105"/>
        <v>2517.2377054301842</v>
      </c>
      <c r="I911" s="386">
        <f t="shared" si="106"/>
        <v>148.94897665267365</v>
      </c>
      <c r="J911" s="393">
        <v>45</v>
      </c>
      <c r="K911" s="396">
        <f t="shared" si="110"/>
        <v>10158.63551471654</v>
      </c>
      <c r="L911" s="210">
        <f t="shared" si="111"/>
        <v>1.2999999999999999E-2</v>
      </c>
      <c r="M911" s="211">
        <f t="shared" si="111"/>
        <v>1.1000000000000001E-3</v>
      </c>
    </row>
    <row r="912" spans="1:13" ht="15" customHeight="1" x14ac:dyDescent="0.2">
      <c r="A912" s="370">
        <v>891</v>
      </c>
      <c r="B912" s="120">
        <f t="shared" si="112"/>
        <v>76.869832811789479</v>
      </c>
      <c r="C912" s="371">
        <f t="shared" si="107"/>
        <v>891</v>
      </c>
      <c r="D912" s="78">
        <v>45170</v>
      </c>
      <c r="E912" s="209">
        <v>29455</v>
      </c>
      <c r="F912" s="344">
        <f t="shared" si="108"/>
        <v>7051.400792390792</v>
      </c>
      <c r="G912" s="394">
        <f t="shared" si="109"/>
        <v>396.70033670033672</v>
      </c>
      <c r="H912" s="385">
        <f t="shared" si="105"/>
        <v>2517.4581816328009</v>
      </c>
      <c r="I912" s="386">
        <f t="shared" si="106"/>
        <v>148.96202258182257</v>
      </c>
      <c r="J912" s="393">
        <v>45</v>
      </c>
      <c r="K912" s="396">
        <f t="shared" si="110"/>
        <v>10159.521333305751</v>
      </c>
      <c r="L912" s="210">
        <f t="shared" si="111"/>
        <v>1.2999999999999999E-2</v>
      </c>
      <c r="M912" s="211">
        <f t="shared" si="111"/>
        <v>1.1000000000000001E-3</v>
      </c>
    </row>
    <row r="913" spans="1:13" ht="15" customHeight="1" x14ac:dyDescent="0.2">
      <c r="A913" s="370">
        <v>892</v>
      </c>
      <c r="B913" s="120">
        <f t="shared" si="112"/>
        <v>76.858001547910249</v>
      </c>
      <c r="C913" s="371">
        <f t="shared" si="107"/>
        <v>892</v>
      </c>
      <c r="D913" s="78">
        <v>45170</v>
      </c>
      <c r="E913" s="209">
        <v>29455</v>
      </c>
      <c r="F913" s="344">
        <f t="shared" si="108"/>
        <v>7052.486261461192</v>
      </c>
      <c r="G913" s="394">
        <f t="shared" si="109"/>
        <v>396.25560538116594</v>
      </c>
      <c r="H913" s="385">
        <f t="shared" si="105"/>
        <v>2517.6747509927168</v>
      </c>
      <c r="I913" s="386">
        <f t="shared" si="106"/>
        <v>148.97483733684717</v>
      </c>
      <c r="J913" s="393">
        <v>45</v>
      </c>
      <c r="K913" s="396">
        <f t="shared" si="110"/>
        <v>10160.391455171923</v>
      </c>
      <c r="L913" s="210">
        <f t="shared" si="111"/>
        <v>1.2999999999999999E-2</v>
      </c>
      <c r="M913" s="211">
        <f t="shared" si="111"/>
        <v>1.1000000000000001E-3</v>
      </c>
    </row>
    <row r="914" spans="1:13" ht="15" customHeight="1" x14ac:dyDescent="0.2">
      <c r="A914" s="370">
        <v>893</v>
      </c>
      <c r="B914" s="120">
        <f t="shared" si="112"/>
        <v>76.846310035936426</v>
      </c>
      <c r="C914" s="371">
        <f t="shared" si="107"/>
        <v>893</v>
      </c>
      <c r="D914" s="78">
        <v>45170</v>
      </c>
      <c r="E914" s="209">
        <v>29455</v>
      </c>
      <c r="F914" s="344">
        <f t="shared" si="108"/>
        <v>7053.5592372167293</v>
      </c>
      <c r="G914" s="394">
        <f t="shared" si="109"/>
        <v>395.81187010078384</v>
      </c>
      <c r="H914" s="385">
        <f t="shared" si="105"/>
        <v>2517.8874342733188</v>
      </c>
      <c r="I914" s="386">
        <f t="shared" si="106"/>
        <v>148.98742214635027</v>
      </c>
      <c r="J914" s="393">
        <v>45</v>
      </c>
      <c r="K914" s="396">
        <f t="shared" si="110"/>
        <v>10161.245963737183</v>
      </c>
      <c r="L914" s="210">
        <f t="shared" si="111"/>
        <v>1.2999999999999999E-2</v>
      </c>
      <c r="M914" s="211">
        <f t="shared" si="111"/>
        <v>1.1000000000000001E-3</v>
      </c>
    </row>
    <row r="915" spans="1:13" ht="15" customHeight="1" x14ac:dyDescent="0.2">
      <c r="A915" s="370">
        <v>894</v>
      </c>
      <c r="B915" s="120">
        <f t="shared" si="112"/>
        <v>76.834757448340554</v>
      </c>
      <c r="C915" s="371">
        <f t="shared" si="107"/>
        <v>894</v>
      </c>
      <c r="D915" s="78">
        <v>45170</v>
      </c>
      <c r="E915" s="209">
        <v>29455</v>
      </c>
      <c r="F915" s="344">
        <f t="shared" si="108"/>
        <v>7054.6197840793311</v>
      </c>
      <c r="G915" s="394">
        <f t="shared" si="109"/>
        <v>395.36912751677852</v>
      </c>
      <c r="H915" s="385">
        <f t="shared" si="105"/>
        <v>2518.0962521194847</v>
      </c>
      <c r="I915" s="386">
        <f t="shared" si="106"/>
        <v>148.99977823192219</v>
      </c>
      <c r="J915" s="393">
        <v>45</v>
      </c>
      <c r="K915" s="396">
        <f t="shared" si="110"/>
        <v>10162.084941947516</v>
      </c>
      <c r="L915" s="210">
        <f t="shared" si="111"/>
        <v>1.2999999999999999E-2</v>
      </c>
      <c r="M915" s="211">
        <f t="shared" si="111"/>
        <v>1.1000000000000001E-3</v>
      </c>
    </row>
    <row r="916" spans="1:13" ht="15" customHeight="1" x14ac:dyDescent="0.2">
      <c r="A916" s="370">
        <v>895</v>
      </c>
      <c r="B916" s="120">
        <f t="shared" si="112"/>
        <v>76.823342963943929</v>
      </c>
      <c r="C916" s="371">
        <f t="shared" si="107"/>
        <v>895</v>
      </c>
      <c r="D916" s="78">
        <v>45170</v>
      </c>
      <c r="E916" s="209">
        <v>29455</v>
      </c>
      <c r="F916" s="344">
        <f t="shared" si="108"/>
        <v>7055.6679661076396</v>
      </c>
      <c r="G916" s="394">
        <f t="shared" si="109"/>
        <v>394.92737430167597</v>
      </c>
      <c r="H916" s="385">
        <f t="shared" si="105"/>
        <v>2518.3012250583483</v>
      </c>
      <c r="I916" s="386">
        <f t="shared" si="106"/>
        <v>149.0119068081863</v>
      </c>
      <c r="J916" s="393">
        <v>45</v>
      </c>
      <c r="K916" s="396">
        <f t="shared" si="110"/>
        <v>10162.908472275849</v>
      </c>
      <c r="L916" s="210">
        <f t="shared" si="111"/>
        <v>1.2999999999999999E-2</v>
      </c>
      <c r="M916" s="211">
        <f t="shared" si="111"/>
        <v>1.1000000000000001E-3</v>
      </c>
    </row>
    <row r="917" spans="1:13" ht="15" customHeight="1" x14ac:dyDescent="0.2">
      <c r="A917" s="370">
        <v>896</v>
      </c>
      <c r="B917" s="120">
        <f t="shared" si="112"/>
        <v>76.812065767856723</v>
      </c>
      <c r="C917" s="371">
        <f t="shared" si="107"/>
        <v>896</v>
      </c>
      <c r="D917" s="78">
        <v>45170</v>
      </c>
      <c r="E917" s="209">
        <v>29455</v>
      </c>
      <c r="F917" s="344">
        <f t="shared" si="108"/>
        <v>7056.7038469993295</v>
      </c>
      <c r="G917" s="394">
        <f t="shared" si="109"/>
        <v>394.48660714285711</v>
      </c>
      <c r="H917" s="385">
        <f t="shared" si="105"/>
        <v>2518.5023735000586</v>
      </c>
      <c r="I917" s="386">
        <f t="shared" si="106"/>
        <v>149.02380908284374</v>
      </c>
      <c r="J917" s="393">
        <v>45</v>
      </c>
      <c r="K917" s="396">
        <f t="shared" si="110"/>
        <v>10163.716636725088</v>
      </c>
      <c r="L917" s="210">
        <f t="shared" si="111"/>
        <v>1.2999999999999999E-2</v>
      </c>
      <c r="M917" s="211">
        <f t="shared" si="111"/>
        <v>1.1000000000000001E-3</v>
      </c>
    </row>
    <row r="918" spans="1:13" ht="15" customHeight="1" x14ac:dyDescent="0.2">
      <c r="A918" s="370">
        <v>897</v>
      </c>
      <c r="B918" s="120">
        <f t="shared" si="112"/>
        <v>76.800925051417011</v>
      </c>
      <c r="C918" s="371">
        <f t="shared" si="107"/>
        <v>897</v>
      </c>
      <c r="D918" s="78">
        <v>45170</v>
      </c>
      <c r="E918" s="209">
        <v>29455</v>
      </c>
      <c r="F918" s="344">
        <f t="shared" si="108"/>
        <v>7057.7274900935463</v>
      </c>
      <c r="G918" s="394">
        <f t="shared" si="109"/>
        <v>394.04682274247489</v>
      </c>
      <c r="H918" s="385">
        <f t="shared" ref="H918:H981" si="113">SUM(F918:G918)*33.8%</f>
        <v>2518.6997177385751</v>
      </c>
      <c r="I918" s="386">
        <f t="shared" ref="I918:I981" si="114">SUM(F918:G918)*2%</f>
        <v>149.03548625672045</v>
      </c>
      <c r="J918" s="393">
        <v>45</v>
      </c>
      <c r="K918" s="396">
        <f t="shared" si="110"/>
        <v>10164.509516831316</v>
      </c>
      <c r="L918" s="210">
        <f t="shared" si="111"/>
        <v>1.2999999999999999E-2</v>
      </c>
      <c r="M918" s="211">
        <f t="shared" si="111"/>
        <v>1.1000000000000001E-3</v>
      </c>
    </row>
    <row r="919" spans="1:13" ht="15" customHeight="1" x14ac:dyDescent="0.2">
      <c r="A919" s="370">
        <v>898</v>
      </c>
      <c r="B919" s="120">
        <f t="shared" si="112"/>
        <v>76.78992001213274</v>
      </c>
      <c r="C919" s="371">
        <f t="shared" ref="C919:C970" si="115">A919/1</f>
        <v>898</v>
      </c>
      <c r="D919" s="78">
        <v>45170</v>
      </c>
      <c r="E919" s="209">
        <v>29455</v>
      </c>
      <c r="F919" s="344">
        <f t="shared" ref="F919:F982" si="116">12*(1/B919*D919)</f>
        <v>7058.7389583731592</v>
      </c>
      <c r="G919" s="394">
        <f t="shared" ref="G919:G982" si="117">12*(1/C919*E919)</f>
        <v>393.60801781737189</v>
      </c>
      <c r="H919" s="385">
        <f t="shared" si="113"/>
        <v>2518.8932779523993</v>
      </c>
      <c r="I919" s="386">
        <f t="shared" si="114"/>
        <v>149.04693952381061</v>
      </c>
      <c r="J919" s="393">
        <v>45</v>
      </c>
      <c r="K919" s="396">
        <f t="shared" ref="K919:K982" si="118">SUM(F919:J919)</f>
        <v>10165.28719366674</v>
      </c>
      <c r="L919" s="210">
        <f t="shared" ref="L919:M982" si="119">ROUND(1/B919,4)</f>
        <v>1.2999999999999999E-2</v>
      </c>
      <c r="M919" s="211">
        <f t="shared" si="119"/>
        <v>1.1000000000000001E-3</v>
      </c>
    </row>
    <row r="920" spans="1:13" ht="15" customHeight="1" x14ac:dyDescent="0.2">
      <c r="A920" s="370">
        <v>899</v>
      </c>
      <c r="B920" s="120">
        <f t="shared" si="112"/>
        <v>76.779049853622951</v>
      </c>
      <c r="C920" s="371">
        <f t="shared" si="115"/>
        <v>899</v>
      </c>
      <c r="D920" s="78">
        <v>45170</v>
      </c>
      <c r="E920" s="209">
        <v>29455</v>
      </c>
      <c r="F920" s="344">
        <f t="shared" si="116"/>
        <v>7059.7383144670803</v>
      </c>
      <c r="G920" s="394">
        <f t="shared" si="117"/>
        <v>393.17018909899889</v>
      </c>
      <c r="H920" s="385">
        <f t="shared" si="113"/>
        <v>2519.0830742053345</v>
      </c>
      <c r="I920" s="386">
        <f t="shared" si="114"/>
        <v>149.0581700713216</v>
      </c>
      <c r="J920" s="393">
        <v>45</v>
      </c>
      <c r="K920" s="396">
        <f t="shared" si="118"/>
        <v>10166.049747842735</v>
      </c>
      <c r="L920" s="210">
        <f t="shared" si="119"/>
        <v>1.2999999999999999E-2</v>
      </c>
      <c r="M920" s="211">
        <f t="shared" si="119"/>
        <v>1.1000000000000001E-3</v>
      </c>
    </row>
    <row r="921" spans="1:13" ht="15" customHeight="1" x14ac:dyDescent="0.2">
      <c r="A921" s="372">
        <v>900</v>
      </c>
      <c r="B921" s="120">
        <f t="shared" si="112"/>
        <v>76.768313785559528</v>
      </c>
      <c r="C921" s="371">
        <f t="shared" si="115"/>
        <v>900</v>
      </c>
      <c r="D921" s="78">
        <v>45170</v>
      </c>
      <c r="E921" s="209">
        <v>29455</v>
      </c>
      <c r="F921" s="344">
        <f t="shared" si="116"/>
        <v>7060.7256206526217</v>
      </c>
      <c r="G921" s="394">
        <f t="shared" si="117"/>
        <v>392.73333333333329</v>
      </c>
      <c r="H921" s="385">
        <f t="shared" si="113"/>
        <v>2519.2691264472528</v>
      </c>
      <c r="I921" s="386">
        <f t="shared" si="114"/>
        <v>149.06917907971911</v>
      </c>
      <c r="J921" s="393">
        <v>45</v>
      </c>
      <c r="K921" s="396">
        <f t="shared" si="118"/>
        <v>10166.797259512927</v>
      </c>
      <c r="L921" s="210">
        <f t="shared" si="119"/>
        <v>1.2999999999999999E-2</v>
      </c>
      <c r="M921" s="211">
        <f t="shared" si="119"/>
        <v>1.1000000000000001E-3</v>
      </c>
    </row>
    <row r="922" spans="1:13" ht="15" customHeight="1" x14ac:dyDescent="0.2">
      <c r="A922" s="370">
        <v>901</v>
      </c>
      <c r="B922" s="120">
        <f t="shared" si="112"/>
        <v>76.757711023610966</v>
      </c>
      <c r="C922" s="371">
        <f t="shared" si="115"/>
        <v>901</v>
      </c>
      <c r="D922" s="78">
        <v>45170</v>
      </c>
      <c r="E922" s="209">
        <v>29455</v>
      </c>
      <c r="F922" s="344">
        <f t="shared" si="116"/>
        <v>7061.7009388576789</v>
      </c>
      <c r="G922" s="394">
        <f t="shared" si="117"/>
        <v>392.29744728079913</v>
      </c>
      <c r="H922" s="385">
        <f t="shared" si="113"/>
        <v>2519.4514545148054</v>
      </c>
      <c r="I922" s="386">
        <f t="shared" si="114"/>
        <v>149.07996772276957</v>
      </c>
      <c r="J922" s="393">
        <v>45</v>
      </c>
      <c r="K922" s="396">
        <f t="shared" si="118"/>
        <v>10167.529808376054</v>
      </c>
      <c r="L922" s="210">
        <f t="shared" si="119"/>
        <v>1.2999999999999999E-2</v>
      </c>
      <c r="M922" s="211">
        <f t="shared" si="119"/>
        <v>1.1000000000000001E-3</v>
      </c>
    </row>
    <row r="923" spans="1:13" ht="15" customHeight="1" x14ac:dyDescent="0.2">
      <c r="A923" s="370">
        <v>902</v>
      </c>
      <c r="B923" s="120">
        <f t="shared" si="112"/>
        <v>76.74724078938516</v>
      </c>
      <c r="C923" s="371">
        <f t="shared" si="115"/>
        <v>902</v>
      </c>
      <c r="D923" s="78">
        <v>45170</v>
      </c>
      <c r="E923" s="209">
        <v>29455</v>
      </c>
      <c r="F923" s="344">
        <f t="shared" si="116"/>
        <v>7062.664330663064</v>
      </c>
      <c r="G923" s="394">
        <f t="shared" si="117"/>
        <v>391.86252771618626</v>
      </c>
      <c r="H923" s="385">
        <f t="shared" si="113"/>
        <v>2519.6300781321866</v>
      </c>
      <c r="I923" s="386">
        <f t="shared" si="114"/>
        <v>149.09053716758501</v>
      </c>
      <c r="J923" s="393">
        <v>45</v>
      </c>
      <c r="K923" s="396">
        <f t="shared" si="118"/>
        <v>10168.247473679023</v>
      </c>
      <c r="L923" s="210">
        <f t="shared" si="119"/>
        <v>1.2999999999999999E-2</v>
      </c>
      <c r="M923" s="211">
        <f t="shared" si="119"/>
        <v>1.1000000000000001E-3</v>
      </c>
    </row>
    <row r="924" spans="1:13" ht="15" customHeight="1" x14ac:dyDescent="0.2">
      <c r="A924" s="370">
        <v>903</v>
      </c>
      <c r="B924" s="120">
        <f t="shared" si="112"/>
        <v>76.736902310374077</v>
      </c>
      <c r="C924" s="371">
        <f t="shared" si="115"/>
        <v>903</v>
      </c>
      <c r="D924" s="78">
        <v>45170</v>
      </c>
      <c r="E924" s="209">
        <v>29455</v>
      </c>
      <c r="F924" s="344">
        <f t="shared" si="116"/>
        <v>7063.6158573046996</v>
      </c>
      <c r="G924" s="394">
        <f t="shared" si="117"/>
        <v>391.42857142857144</v>
      </c>
      <c r="H924" s="385">
        <f t="shared" si="113"/>
        <v>2519.8050169118455</v>
      </c>
      <c r="I924" s="386">
        <f t="shared" si="114"/>
        <v>149.10088857466542</v>
      </c>
      <c r="J924" s="393">
        <v>45</v>
      </c>
      <c r="K924" s="396">
        <f t="shared" si="118"/>
        <v>10168.950334219782</v>
      </c>
      <c r="L924" s="210">
        <f t="shared" si="119"/>
        <v>1.2999999999999999E-2</v>
      </c>
      <c r="M924" s="211">
        <f t="shared" si="119"/>
        <v>1.1000000000000001E-3</v>
      </c>
    </row>
    <row r="925" spans="1:13" ht="15" customHeight="1" x14ac:dyDescent="0.2">
      <c r="A925" s="370">
        <v>904</v>
      </c>
      <c r="B925" s="120">
        <f t="shared" si="112"/>
        <v>76.726694819898128</v>
      </c>
      <c r="C925" s="371">
        <f t="shared" si="115"/>
        <v>904</v>
      </c>
      <c r="D925" s="78">
        <v>45170</v>
      </c>
      <c r="E925" s="209">
        <v>29455</v>
      </c>
      <c r="F925" s="344">
        <f t="shared" si="116"/>
        <v>7064.5555796758827</v>
      </c>
      <c r="G925" s="394">
        <f t="shared" si="117"/>
        <v>390.99557522123894</v>
      </c>
      <c r="H925" s="385">
        <f t="shared" si="113"/>
        <v>2519.9762903552269</v>
      </c>
      <c r="I925" s="386">
        <f t="shared" si="114"/>
        <v>149.11102309794245</v>
      </c>
      <c r="J925" s="393">
        <v>45</v>
      </c>
      <c r="K925" s="396">
        <f t="shared" si="118"/>
        <v>10169.638468350291</v>
      </c>
      <c r="L925" s="210">
        <f t="shared" si="119"/>
        <v>1.2999999999999999E-2</v>
      </c>
      <c r="M925" s="211">
        <f t="shared" si="119"/>
        <v>1.1000000000000001E-3</v>
      </c>
    </row>
    <row r="926" spans="1:13" ht="15" customHeight="1" x14ac:dyDescent="0.2">
      <c r="A926" s="370">
        <v>905</v>
      </c>
      <c r="B926" s="120">
        <f t="shared" si="112"/>
        <v>76.716617557051691</v>
      </c>
      <c r="C926" s="371">
        <f t="shared" si="115"/>
        <v>905</v>
      </c>
      <c r="D926" s="78">
        <v>45170</v>
      </c>
      <c r="E926" s="209">
        <v>29455</v>
      </c>
      <c r="F926" s="344">
        <f t="shared" si="116"/>
        <v>7065.4835583294871</v>
      </c>
      <c r="G926" s="394">
        <f t="shared" si="117"/>
        <v>390.56353591160223</v>
      </c>
      <c r="H926" s="385">
        <f t="shared" si="113"/>
        <v>2520.1439178534879</v>
      </c>
      <c r="I926" s="386">
        <f t="shared" si="114"/>
        <v>149.1209418848218</v>
      </c>
      <c r="J926" s="393">
        <v>45</v>
      </c>
      <c r="K926" s="396">
        <f t="shared" si="118"/>
        <v>10170.311953979399</v>
      </c>
      <c r="L926" s="210">
        <f t="shared" si="119"/>
        <v>1.2999999999999999E-2</v>
      </c>
      <c r="M926" s="211">
        <f t="shared" si="119"/>
        <v>1.1000000000000001E-3</v>
      </c>
    </row>
    <row r="927" spans="1:13" ht="15" customHeight="1" x14ac:dyDescent="0.2">
      <c r="A927" s="370">
        <v>906</v>
      </c>
      <c r="B927" s="120">
        <f t="shared" si="112"/>
        <v>76.706669766649327</v>
      </c>
      <c r="C927" s="371">
        <f t="shared" si="115"/>
        <v>906</v>
      </c>
      <c r="D927" s="78">
        <v>45170</v>
      </c>
      <c r="E927" s="209">
        <v>29455</v>
      </c>
      <c r="F927" s="344">
        <f t="shared" si="116"/>
        <v>7066.3998534801358</v>
      </c>
      <c r="G927" s="394">
        <f t="shared" si="117"/>
        <v>390.13245033112582</v>
      </c>
      <c r="H927" s="385">
        <f t="shared" si="113"/>
        <v>2520.3079186882064</v>
      </c>
      <c r="I927" s="386">
        <f t="shared" si="114"/>
        <v>149.13064607622525</v>
      </c>
      <c r="J927" s="393">
        <v>45</v>
      </c>
      <c r="K927" s="396">
        <f t="shared" si="118"/>
        <v>10170.970868575692</v>
      </c>
      <c r="L927" s="210">
        <f t="shared" si="119"/>
        <v>1.2999999999999999E-2</v>
      </c>
      <c r="M927" s="211">
        <f t="shared" si="119"/>
        <v>1.1000000000000001E-3</v>
      </c>
    </row>
    <row r="928" spans="1:13" ht="15" customHeight="1" x14ac:dyDescent="0.2">
      <c r="A928" s="370">
        <v>907</v>
      </c>
      <c r="B928" s="120">
        <f t="shared" si="112"/>
        <v>76.696850699172472</v>
      </c>
      <c r="C928" s="371">
        <f t="shared" si="115"/>
        <v>907</v>
      </c>
      <c r="D928" s="78">
        <v>45170</v>
      </c>
      <c r="E928" s="209">
        <v>29455</v>
      </c>
      <c r="F928" s="344">
        <f t="shared" si="116"/>
        <v>7067.3045250063751</v>
      </c>
      <c r="G928" s="394">
        <f t="shared" si="117"/>
        <v>389.70231532524804</v>
      </c>
      <c r="H928" s="385">
        <f t="shared" si="113"/>
        <v>2520.4683120320888</v>
      </c>
      <c r="I928" s="386">
        <f t="shared" si="114"/>
        <v>149.14013680663248</v>
      </c>
      <c r="J928" s="393">
        <v>45</v>
      </c>
      <c r="K928" s="396">
        <f t="shared" si="118"/>
        <v>10171.615289170346</v>
      </c>
      <c r="L928" s="210">
        <f t="shared" si="119"/>
        <v>1.2999999999999999E-2</v>
      </c>
      <c r="M928" s="211">
        <f t="shared" si="119"/>
        <v>1.1000000000000001E-3</v>
      </c>
    </row>
    <row r="929" spans="1:13" ht="15" customHeight="1" x14ac:dyDescent="0.2">
      <c r="A929" s="370">
        <v>908</v>
      </c>
      <c r="B929" s="120">
        <f t="shared" si="112"/>
        <v>76.687159610716051</v>
      </c>
      <c r="C929" s="371">
        <f t="shared" si="115"/>
        <v>908</v>
      </c>
      <c r="D929" s="78">
        <v>45170</v>
      </c>
      <c r="E929" s="209">
        <v>29455</v>
      </c>
      <c r="F929" s="344">
        <f t="shared" si="116"/>
        <v>7068.1976324528896</v>
      </c>
      <c r="G929" s="394">
        <f t="shared" si="117"/>
        <v>389.27312775330404</v>
      </c>
      <c r="H929" s="385">
        <f t="shared" si="113"/>
        <v>2520.6251169496932</v>
      </c>
      <c r="I929" s="386">
        <f t="shared" si="114"/>
        <v>149.14941520412387</v>
      </c>
      <c r="J929" s="393">
        <v>45</v>
      </c>
      <c r="K929" s="396">
        <f t="shared" si="118"/>
        <v>10172.24529236001</v>
      </c>
      <c r="L929" s="210">
        <f t="shared" si="119"/>
        <v>1.2999999999999999E-2</v>
      </c>
      <c r="M929" s="211">
        <f t="shared" si="119"/>
        <v>1.1000000000000001E-3</v>
      </c>
    </row>
    <row r="930" spans="1:13" ht="15" customHeight="1" x14ac:dyDescent="0.2">
      <c r="A930" s="370">
        <v>909</v>
      </c>
      <c r="B930" s="120">
        <f t="shared" si="112"/>
        <v>76.677595762937202</v>
      </c>
      <c r="C930" s="371">
        <f t="shared" si="115"/>
        <v>909</v>
      </c>
      <c r="D930" s="78">
        <v>45170</v>
      </c>
      <c r="E930" s="209">
        <v>29455</v>
      </c>
      <c r="F930" s="344">
        <f t="shared" si="116"/>
        <v>7069.0792350325592</v>
      </c>
      <c r="G930" s="394">
        <f t="shared" si="117"/>
        <v>388.84488448844888</v>
      </c>
      <c r="H930" s="385">
        <f t="shared" si="113"/>
        <v>2520.7783523981007</v>
      </c>
      <c r="I930" s="386">
        <f t="shared" si="114"/>
        <v>149.15848239042018</v>
      </c>
      <c r="J930" s="393">
        <v>45</v>
      </c>
      <c r="K930" s="396">
        <f t="shared" si="118"/>
        <v>10172.860954309528</v>
      </c>
      <c r="L930" s="210">
        <f t="shared" si="119"/>
        <v>1.2999999999999999E-2</v>
      </c>
      <c r="M930" s="211">
        <f t="shared" si="119"/>
        <v>1.1000000000000001E-3</v>
      </c>
    </row>
    <row r="931" spans="1:13" ht="15" customHeight="1" x14ac:dyDescent="0.2">
      <c r="A931" s="372">
        <v>910</v>
      </c>
      <c r="B931" s="120">
        <f t="shared" si="112"/>
        <v>76.66815842300278</v>
      </c>
      <c r="C931" s="371">
        <f t="shared" si="115"/>
        <v>910</v>
      </c>
      <c r="D931" s="78">
        <v>45170</v>
      </c>
      <c r="E931" s="209">
        <v>29455</v>
      </c>
      <c r="F931" s="344">
        <f t="shared" si="116"/>
        <v>7069.9493916286838</v>
      </c>
      <c r="G931" s="394">
        <f t="shared" si="117"/>
        <v>388.41758241758242</v>
      </c>
      <c r="H931" s="385">
        <f t="shared" si="113"/>
        <v>2520.928037227638</v>
      </c>
      <c r="I931" s="386">
        <f t="shared" si="114"/>
        <v>149.16733948092534</v>
      </c>
      <c r="J931" s="393">
        <v>45</v>
      </c>
      <c r="K931" s="396">
        <f t="shared" si="118"/>
        <v>10173.462350754831</v>
      </c>
      <c r="L931" s="210">
        <f t="shared" si="119"/>
        <v>1.2999999999999999E-2</v>
      </c>
      <c r="M931" s="211">
        <f t="shared" si="119"/>
        <v>1.1000000000000001E-3</v>
      </c>
    </row>
    <row r="932" spans="1:13" ht="15" customHeight="1" x14ac:dyDescent="0.2">
      <c r="A932" s="370">
        <v>911</v>
      </c>
      <c r="B932" s="120">
        <f t="shared" si="112"/>
        <v>76.658846863538841</v>
      </c>
      <c r="C932" s="371">
        <f t="shared" si="115"/>
        <v>911</v>
      </c>
      <c r="D932" s="78">
        <v>45170</v>
      </c>
      <c r="E932" s="209">
        <v>29455</v>
      </c>
      <c r="F932" s="344">
        <f t="shared" si="116"/>
        <v>7070.8081607970271</v>
      </c>
      <c r="G932" s="394">
        <f t="shared" si="117"/>
        <v>387.9912184412733</v>
      </c>
      <c r="H932" s="385">
        <f t="shared" si="113"/>
        <v>2521.0741901825454</v>
      </c>
      <c r="I932" s="386">
        <f t="shared" si="114"/>
        <v>149.17598758476601</v>
      </c>
      <c r="J932" s="393">
        <v>45</v>
      </c>
      <c r="K932" s="396">
        <f t="shared" si="118"/>
        <v>10174.049557005612</v>
      </c>
      <c r="L932" s="210">
        <f t="shared" si="119"/>
        <v>1.2999999999999999E-2</v>
      </c>
      <c r="M932" s="211">
        <f t="shared" si="119"/>
        <v>1.1000000000000001E-3</v>
      </c>
    </row>
    <row r="933" spans="1:13" ht="15" customHeight="1" x14ac:dyDescent="0.2">
      <c r="A933" s="370">
        <v>912</v>
      </c>
      <c r="B933" s="120">
        <f t="shared" si="112"/>
        <v>76.649660362580235</v>
      </c>
      <c r="C933" s="371">
        <f t="shared" si="115"/>
        <v>912</v>
      </c>
      <c r="D933" s="78">
        <v>45170</v>
      </c>
      <c r="E933" s="209">
        <v>29455</v>
      </c>
      <c r="F933" s="344">
        <f t="shared" si="116"/>
        <v>7071.6556007679283</v>
      </c>
      <c r="G933" s="394">
        <f t="shared" si="117"/>
        <v>387.56578947368416</v>
      </c>
      <c r="H933" s="385">
        <f t="shared" si="113"/>
        <v>2521.2168299016648</v>
      </c>
      <c r="I933" s="386">
        <f t="shared" si="114"/>
        <v>149.18442780483224</v>
      </c>
      <c r="J933" s="393">
        <v>45</v>
      </c>
      <c r="K933" s="396">
        <f t="shared" si="118"/>
        <v>10174.62264794811</v>
      </c>
      <c r="L933" s="210">
        <f t="shared" si="119"/>
        <v>1.2999999999999999E-2</v>
      </c>
      <c r="M933" s="211">
        <f t="shared" si="119"/>
        <v>1.1000000000000001E-3</v>
      </c>
    </row>
    <row r="934" spans="1:13" ht="15" customHeight="1" x14ac:dyDescent="0.2">
      <c r="A934" s="370">
        <v>913</v>
      </c>
      <c r="B934" s="120">
        <f t="shared" si="112"/>
        <v>76.640598203520085</v>
      </c>
      <c r="C934" s="371">
        <f t="shared" si="115"/>
        <v>913</v>
      </c>
      <c r="D934" s="78">
        <v>45170</v>
      </c>
      <c r="E934" s="209">
        <v>29455</v>
      </c>
      <c r="F934" s="344">
        <f t="shared" si="116"/>
        <v>7072.4917694484311</v>
      </c>
      <c r="G934" s="394">
        <f t="shared" si="117"/>
        <v>387.14129244249722</v>
      </c>
      <c r="H934" s="385">
        <f t="shared" si="113"/>
        <v>2521.3559749191336</v>
      </c>
      <c r="I934" s="386">
        <f t="shared" si="114"/>
        <v>149.19266123781858</v>
      </c>
      <c r="J934" s="393">
        <v>45</v>
      </c>
      <c r="K934" s="396">
        <f t="shared" si="118"/>
        <v>10175.181698047882</v>
      </c>
      <c r="L934" s="210">
        <f t="shared" si="119"/>
        <v>1.2999999999999999E-2</v>
      </c>
      <c r="M934" s="211">
        <f t="shared" si="119"/>
        <v>1.1000000000000001E-3</v>
      </c>
    </row>
    <row r="935" spans="1:13" ht="15" customHeight="1" x14ac:dyDescent="0.2">
      <c r="A935" s="370">
        <v>914</v>
      </c>
      <c r="B935" s="120">
        <f t="shared" si="112"/>
        <v>76.631659675061286</v>
      </c>
      <c r="C935" s="371">
        <f t="shared" si="115"/>
        <v>914</v>
      </c>
      <c r="D935" s="78">
        <v>45170</v>
      </c>
      <c r="E935" s="209">
        <v>29455</v>
      </c>
      <c r="F935" s="344">
        <f t="shared" si="116"/>
        <v>7073.3167244242723</v>
      </c>
      <c r="G935" s="394">
        <f t="shared" si="117"/>
        <v>386.71772428884026</v>
      </c>
      <c r="H935" s="385">
        <f t="shared" si="113"/>
        <v>2521.4916436650319</v>
      </c>
      <c r="I935" s="386">
        <f t="shared" si="114"/>
        <v>149.20068897426225</v>
      </c>
      <c r="J935" s="393">
        <v>45</v>
      </c>
      <c r="K935" s="396">
        <f t="shared" si="118"/>
        <v>10175.726781352407</v>
      </c>
      <c r="L935" s="210">
        <f t="shared" si="119"/>
        <v>1.2999999999999999E-2</v>
      </c>
      <c r="M935" s="211">
        <f t="shared" si="119"/>
        <v>1.1000000000000001E-3</v>
      </c>
    </row>
    <row r="936" spans="1:13" ht="15" customHeight="1" x14ac:dyDescent="0.2">
      <c r="A936" s="370">
        <v>915</v>
      </c>
      <c r="B936" s="120">
        <f t="shared" si="112"/>
        <v>76.622844071166881</v>
      </c>
      <c r="C936" s="371">
        <f t="shared" si="115"/>
        <v>915</v>
      </c>
      <c r="D936" s="78">
        <v>45170</v>
      </c>
      <c r="E936" s="209">
        <v>29455</v>
      </c>
      <c r="F936" s="344">
        <f t="shared" si="116"/>
        <v>7074.1305229620066</v>
      </c>
      <c r="G936" s="394">
        <f t="shared" si="117"/>
        <v>386.29508196721309</v>
      </c>
      <c r="H936" s="385">
        <f t="shared" si="113"/>
        <v>2521.623854466076</v>
      </c>
      <c r="I936" s="386">
        <f t="shared" si="114"/>
        <v>149.20851209858441</v>
      </c>
      <c r="J936" s="393">
        <v>45</v>
      </c>
      <c r="K936" s="396">
        <f t="shared" si="118"/>
        <v>10176.25797149388</v>
      </c>
      <c r="L936" s="210">
        <f t="shared" si="119"/>
        <v>1.3100000000000001E-2</v>
      </c>
      <c r="M936" s="211">
        <f t="shared" si="119"/>
        <v>1.1000000000000001E-3</v>
      </c>
    </row>
    <row r="937" spans="1:13" ht="15" customHeight="1" x14ac:dyDescent="0.2">
      <c r="A937" s="370">
        <v>916</v>
      </c>
      <c r="B937" s="120">
        <f t="shared" si="112"/>
        <v>76.614150691012483</v>
      </c>
      <c r="C937" s="371">
        <f t="shared" si="115"/>
        <v>916</v>
      </c>
      <c r="D937" s="78">
        <v>45170</v>
      </c>
      <c r="E937" s="209">
        <v>29455</v>
      </c>
      <c r="F937" s="344">
        <f t="shared" si="116"/>
        <v>7074.9332220109845</v>
      </c>
      <c r="G937" s="394">
        <f t="shared" si="117"/>
        <v>385.87336244541484</v>
      </c>
      <c r="H937" s="385">
        <f t="shared" si="113"/>
        <v>2521.7526255462626</v>
      </c>
      <c r="I937" s="386">
        <f t="shared" si="114"/>
        <v>149.21613168912799</v>
      </c>
      <c r="J937" s="393">
        <v>45</v>
      </c>
      <c r="K937" s="396">
        <f t="shared" si="118"/>
        <v>10176.775341691791</v>
      </c>
      <c r="L937" s="210">
        <f t="shared" si="119"/>
        <v>1.3100000000000001E-2</v>
      </c>
      <c r="M937" s="211">
        <f t="shared" si="119"/>
        <v>1.1000000000000001E-3</v>
      </c>
    </row>
    <row r="938" spans="1:13" ht="15" customHeight="1" x14ac:dyDescent="0.2">
      <c r="A938" s="370">
        <v>917</v>
      </c>
      <c r="B938" s="120">
        <f t="shared" si="112"/>
        <v>76.605578838937831</v>
      </c>
      <c r="C938" s="371">
        <f t="shared" si="115"/>
        <v>917</v>
      </c>
      <c r="D938" s="78">
        <v>45170</v>
      </c>
      <c r="E938" s="209">
        <v>29455</v>
      </c>
      <c r="F938" s="344">
        <f t="shared" si="116"/>
        <v>7075.7248782054321</v>
      </c>
      <c r="G938" s="394">
        <f t="shared" si="117"/>
        <v>385.45256270447112</v>
      </c>
      <c r="H938" s="385">
        <f t="shared" si="113"/>
        <v>2521.8779750275471</v>
      </c>
      <c r="I938" s="386">
        <f t="shared" si="114"/>
        <v>149.22354881819808</v>
      </c>
      <c r="J938" s="393">
        <v>45</v>
      </c>
      <c r="K938" s="396">
        <f t="shared" si="118"/>
        <v>10177.278964755649</v>
      </c>
      <c r="L938" s="210">
        <f t="shared" si="119"/>
        <v>1.3100000000000001E-2</v>
      </c>
      <c r="M938" s="211">
        <f t="shared" si="119"/>
        <v>1.1000000000000001E-3</v>
      </c>
    </row>
    <row r="939" spans="1:13" ht="15" customHeight="1" x14ac:dyDescent="0.2">
      <c r="A939" s="370">
        <v>918</v>
      </c>
      <c r="B939" s="120">
        <f t="shared" si="112"/>
        <v>76.597127824400133</v>
      </c>
      <c r="C939" s="371">
        <f t="shared" si="115"/>
        <v>918</v>
      </c>
      <c r="D939" s="78">
        <v>45170</v>
      </c>
      <c r="E939" s="209">
        <v>29455</v>
      </c>
      <c r="F939" s="344">
        <f t="shared" si="116"/>
        <v>7076.505547866409</v>
      </c>
      <c r="G939" s="394">
        <f t="shared" si="117"/>
        <v>385.03267973856214</v>
      </c>
      <c r="H939" s="385">
        <f t="shared" si="113"/>
        <v>2521.9999209304801</v>
      </c>
      <c r="I939" s="386">
        <f t="shared" si="114"/>
        <v>149.23076455209943</v>
      </c>
      <c r="J939" s="393">
        <v>45</v>
      </c>
      <c r="K939" s="396">
        <f t="shared" si="118"/>
        <v>10177.768913087551</v>
      </c>
      <c r="L939" s="210">
        <f t="shared" si="119"/>
        <v>1.3100000000000001E-2</v>
      </c>
      <c r="M939" s="211">
        <f t="shared" si="119"/>
        <v>1.1000000000000001E-3</v>
      </c>
    </row>
    <row r="940" spans="1:13" ht="15" customHeight="1" x14ac:dyDescent="0.2">
      <c r="A940" s="370">
        <v>919</v>
      </c>
      <c r="B940" s="120">
        <f t="shared" si="112"/>
        <v>76.588796961927088</v>
      </c>
      <c r="C940" s="371">
        <f t="shared" si="115"/>
        <v>919</v>
      </c>
      <c r="D940" s="78">
        <v>45170</v>
      </c>
      <c r="E940" s="209">
        <v>29455</v>
      </c>
      <c r="F940" s="344">
        <f t="shared" si="116"/>
        <v>7077.275287003823</v>
      </c>
      <c r="G940" s="394">
        <f t="shared" si="117"/>
        <v>384.61371055495101</v>
      </c>
      <c r="H940" s="385">
        <f t="shared" si="113"/>
        <v>2522.1184811748653</v>
      </c>
      <c r="I940" s="386">
        <f t="shared" si="114"/>
        <v>149.23777995117547</v>
      </c>
      <c r="J940" s="393">
        <v>45</v>
      </c>
      <c r="K940" s="396">
        <f t="shared" si="118"/>
        <v>10178.245258684814</v>
      </c>
      <c r="L940" s="210">
        <f t="shared" si="119"/>
        <v>1.3100000000000001E-2</v>
      </c>
      <c r="M940" s="211">
        <f t="shared" si="119"/>
        <v>1.1000000000000001E-3</v>
      </c>
    </row>
    <row r="941" spans="1:13" ht="15" customHeight="1" x14ac:dyDescent="0.2">
      <c r="A941" s="372">
        <v>920</v>
      </c>
      <c r="B941" s="120">
        <f t="shared" si="112"/>
        <v>76.580585571070671</v>
      </c>
      <c r="C941" s="371">
        <f t="shared" si="115"/>
        <v>920</v>
      </c>
      <c r="D941" s="78">
        <v>45170</v>
      </c>
      <c r="E941" s="209">
        <v>29455</v>
      </c>
      <c r="F941" s="344">
        <f t="shared" si="116"/>
        <v>7078.0341513184085</v>
      </c>
      <c r="G941" s="394">
        <f t="shared" si="117"/>
        <v>384.195652173913</v>
      </c>
      <c r="H941" s="385">
        <f t="shared" si="113"/>
        <v>2522.2336735804042</v>
      </c>
      <c r="I941" s="386">
        <f t="shared" si="114"/>
        <v>149.24459606984644</v>
      </c>
      <c r="J941" s="393">
        <v>45</v>
      </c>
      <c r="K941" s="396">
        <f t="shared" si="118"/>
        <v>10178.708073142572</v>
      </c>
      <c r="L941" s="210">
        <f t="shared" si="119"/>
        <v>1.3100000000000001E-2</v>
      </c>
      <c r="M941" s="211">
        <f t="shared" si="119"/>
        <v>1.1000000000000001E-3</v>
      </c>
    </row>
    <row r="942" spans="1:13" ht="15" customHeight="1" x14ac:dyDescent="0.2">
      <c r="A942" s="370">
        <v>921</v>
      </c>
      <c r="B942" s="120">
        <f t="shared" si="112"/>
        <v>76.572492976361573</v>
      </c>
      <c r="C942" s="371">
        <f t="shared" si="115"/>
        <v>921</v>
      </c>
      <c r="D942" s="78">
        <v>45170</v>
      </c>
      <c r="E942" s="209">
        <v>29455</v>
      </c>
      <c r="F942" s="344">
        <f t="shared" si="116"/>
        <v>7078.7821962036851</v>
      </c>
      <c r="G942" s="394">
        <f t="shared" si="117"/>
        <v>383.77850162866451</v>
      </c>
      <c r="H942" s="385">
        <f t="shared" si="113"/>
        <v>2522.3455158673337</v>
      </c>
      <c r="I942" s="386">
        <f t="shared" si="114"/>
        <v>149.25121395664698</v>
      </c>
      <c r="J942" s="393">
        <v>45</v>
      </c>
      <c r="K942" s="396">
        <f t="shared" si="118"/>
        <v>10179.15742765633</v>
      </c>
      <c r="L942" s="210">
        <f t="shared" si="119"/>
        <v>1.3100000000000001E-2</v>
      </c>
      <c r="M942" s="211">
        <f t="shared" si="119"/>
        <v>1.1000000000000001E-3</v>
      </c>
    </row>
    <row r="943" spans="1:13" ht="15" customHeight="1" x14ac:dyDescent="0.2">
      <c r="A943" s="370">
        <v>922</v>
      </c>
      <c r="B943" s="120">
        <f t="shared" si="112"/>
        <v>76.564518507263912</v>
      </c>
      <c r="C943" s="371">
        <f t="shared" si="115"/>
        <v>922</v>
      </c>
      <c r="D943" s="78">
        <v>45170</v>
      </c>
      <c r="E943" s="209">
        <v>29455</v>
      </c>
      <c r="F943" s="344">
        <f t="shared" si="116"/>
        <v>7079.5194767479006</v>
      </c>
      <c r="G943" s="394">
        <f t="shared" si="117"/>
        <v>383.36225596529289</v>
      </c>
      <c r="H943" s="385">
        <f t="shared" si="113"/>
        <v>2522.4540256570594</v>
      </c>
      <c r="I943" s="386">
        <f t="shared" si="114"/>
        <v>149.25763465426388</v>
      </c>
      <c r="J943" s="393">
        <v>45</v>
      </c>
      <c r="K943" s="396">
        <f t="shared" si="118"/>
        <v>10179.593393024517</v>
      </c>
      <c r="L943" s="210">
        <f t="shared" si="119"/>
        <v>1.3100000000000001E-2</v>
      </c>
      <c r="M943" s="211">
        <f t="shared" si="119"/>
        <v>1.1000000000000001E-3</v>
      </c>
    </row>
    <row r="944" spans="1:13" ht="15" customHeight="1" x14ac:dyDescent="0.2">
      <c r="A944" s="370">
        <v>923</v>
      </c>
      <c r="B944" s="120">
        <f t="shared" si="112"/>
        <v>76.556661498130438</v>
      </c>
      <c r="C944" s="371">
        <f t="shared" si="115"/>
        <v>923</v>
      </c>
      <c r="D944" s="78">
        <v>45170</v>
      </c>
      <c r="E944" s="209">
        <v>29455</v>
      </c>
      <c r="F944" s="344">
        <f t="shared" si="116"/>
        <v>7080.2460477359891</v>
      </c>
      <c r="G944" s="394">
        <f t="shared" si="117"/>
        <v>382.94691224268684</v>
      </c>
      <c r="H944" s="385">
        <f t="shared" si="113"/>
        <v>2522.5592204727923</v>
      </c>
      <c r="I944" s="386">
        <f t="shared" si="114"/>
        <v>149.26385919957352</v>
      </c>
      <c r="J944" s="393">
        <v>45</v>
      </c>
      <c r="K944" s="396">
        <f t="shared" si="118"/>
        <v>10180.016039651042</v>
      </c>
      <c r="L944" s="210">
        <f t="shared" si="119"/>
        <v>1.3100000000000001E-2</v>
      </c>
      <c r="M944" s="211">
        <f t="shared" si="119"/>
        <v>1.1000000000000001E-3</v>
      </c>
    </row>
    <row r="945" spans="1:13" ht="15" customHeight="1" x14ac:dyDescent="0.2">
      <c r="A945" s="370">
        <v>924</v>
      </c>
      <c r="B945" s="120">
        <f t="shared" si="112"/>
        <v>76.548921288158368</v>
      </c>
      <c r="C945" s="371">
        <f t="shared" si="115"/>
        <v>924</v>
      </c>
      <c r="D945" s="78">
        <v>45170</v>
      </c>
      <c r="E945" s="209">
        <v>29455</v>
      </c>
      <c r="F945" s="344">
        <f t="shared" si="116"/>
        <v>7080.9619636514744</v>
      </c>
      <c r="G945" s="394">
        <f t="shared" si="117"/>
        <v>382.53246753246754</v>
      </c>
      <c r="H945" s="385">
        <f t="shared" si="113"/>
        <v>2522.6611177401719</v>
      </c>
      <c r="I945" s="386">
        <f t="shared" si="114"/>
        <v>149.26988862367884</v>
      </c>
      <c r="J945" s="393">
        <v>45</v>
      </c>
      <c r="K945" s="396">
        <f t="shared" si="118"/>
        <v>10180.425437547794</v>
      </c>
      <c r="L945" s="210">
        <f t="shared" si="119"/>
        <v>1.3100000000000001E-2</v>
      </c>
      <c r="M945" s="211">
        <f t="shared" si="119"/>
        <v>1.1000000000000001E-3</v>
      </c>
    </row>
    <row r="946" spans="1:13" ht="15" customHeight="1" x14ac:dyDescent="0.2">
      <c r="A946" s="370">
        <v>925</v>
      </c>
      <c r="B946" s="120">
        <f t="shared" si="112"/>
        <v>76.541297221345829</v>
      </c>
      <c r="C946" s="371">
        <f t="shared" si="115"/>
        <v>925</v>
      </c>
      <c r="D946" s="78">
        <v>45170</v>
      </c>
      <c r="E946" s="209">
        <v>29455</v>
      </c>
      <c r="F946" s="344">
        <f t="shared" si="116"/>
        <v>7081.6672786783656</v>
      </c>
      <c r="G946" s="394">
        <f t="shared" si="117"/>
        <v>382.11891891891889</v>
      </c>
      <c r="H946" s="385">
        <f t="shared" si="113"/>
        <v>2522.7597347878818</v>
      </c>
      <c r="I946" s="386">
        <f t="shared" si="114"/>
        <v>149.27572395194571</v>
      </c>
      <c r="J946" s="393">
        <v>45</v>
      </c>
      <c r="K946" s="396">
        <f t="shared" si="118"/>
        <v>10180.821656337112</v>
      </c>
      <c r="L946" s="210">
        <f t="shared" si="119"/>
        <v>1.3100000000000001E-2</v>
      </c>
      <c r="M946" s="211">
        <f t="shared" si="119"/>
        <v>1.1000000000000001E-3</v>
      </c>
    </row>
    <row r="947" spans="1:13" ht="15" customHeight="1" x14ac:dyDescent="0.2">
      <c r="A947" s="370">
        <v>926</v>
      </c>
      <c r="B947" s="120">
        <f t="shared" si="112"/>
        <v>76.533788646448357</v>
      </c>
      <c r="C947" s="371">
        <f t="shared" si="115"/>
        <v>926</v>
      </c>
      <c r="D947" s="78">
        <v>45170</v>
      </c>
      <c r="E947" s="209">
        <v>29455</v>
      </c>
      <c r="F947" s="344">
        <f t="shared" si="116"/>
        <v>7082.3620467030678</v>
      </c>
      <c r="G947" s="394">
        <f t="shared" si="117"/>
        <v>381.70626349892012</v>
      </c>
      <c r="H947" s="385">
        <f t="shared" si="113"/>
        <v>2522.8550888482714</v>
      </c>
      <c r="I947" s="386">
        <f t="shared" si="114"/>
        <v>149.28136620403976</v>
      </c>
      <c r="J947" s="393">
        <v>45</v>
      </c>
      <c r="K947" s="396">
        <f t="shared" si="118"/>
        <v>10181.204765254297</v>
      </c>
      <c r="L947" s="210">
        <f t="shared" si="119"/>
        <v>1.3100000000000001E-2</v>
      </c>
      <c r="M947" s="211">
        <f t="shared" si="119"/>
        <v>1.1000000000000001E-3</v>
      </c>
    </row>
    <row r="948" spans="1:13" ht="15" customHeight="1" x14ac:dyDescent="0.2">
      <c r="A948" s="370">
        <v>927</v>
      </c>
      <c r="B948" s="120">
        <f t="shared" si="112"/>
        <v>76.526394916936155</v>
      </c>
      <c r="C948" s="371">
        <f t="shared" si="115"/>
        <v>927</v>
      </c>
      <c r="D948" s="78">
        <v>45170</v>
      </c>
      <c r="E948" s="209">
        <v>29455</v>
      </c>
      <c r="F948" s="344">
        <f t="shared" si="116"/>
        <v>7083.0463213162602</v>
      </c>
      <c r="G948" s="394">
        <f t="shared" si="117"/>
        <v>381.29449838187702</v>
      </c>
      <c r="H948" s="385">
        <f t="shared" si="113"/>
        <v>2522.9471970579702</v>
      </c>
      <c r="I948" s="386">
        <f t="shared" si="114"/>
        <v>149.28681639396274</v>
      </c>
      <c r="J948" s="393">
        <v>45</v>
      </c>
      <c r="K948" s="396">
        <f t="shared" si="118"/>
        <v>10181.574833150069</v>
      </c>
      <c r="L948" s="210">
        <f t="shared" si="119"/>
        <v>1.3100000000000001E-2</v>
      </c>
      <c r="M948" s="211">
        <f t="shared" si="119"/>
        <v>1.1000000000000001E-3</v>
      </c>
    </row>
    <row r="949" spans="1:13" ht="15" customHeight="1" x14ac:dyDescent="0.2">
      <c r="A949" s="370">
        <v>928</v>
      </c>
      <c r="B949" s="120">
        <f t="shared" si="112"/>
        <v>76.519115390951598</v>
      </c>
      <c r="C949" s="371">
        <f t="shared" si="115"/>
        <v>928</v>
      </c>
      <c r="D949" s="78">
        <v>45170</v>
      </c>
      <c r="E949" s="209">
        <v>29455</v>
      </c>
      <c r="F949" s="344">
        <f t="shared" si="116"/>
        <v>7083.7201558147699</v>
      </c>
      <c r="G949" s="394">
        <f t="shared" si="117"/>
        <v>380.88362068965512</v>
      </c>
      <c r="H949" s="385">
        <f t="shared" si="113"/>
        <v>2523.0360764584952</v>
      </c>
      <c r="I949" s="386">
        <f t="shared" si="114"/>
        <v>149.29207553008851</v>
      </c>
      <c r="J949" s="393">
        <v>45</v>
      </c>
      <c r="K949" s="396">
        <f t="shared" si="118"/>
        <v>10181.93192849301</v>
      </c>
      <c r="L949" s="210">
        <f t="shared" si="119"/>
        <v>1.3100000000000001E-2</v>
      </c>
      <c r="M949" s="211">
        <f t="shared" si="119"/>
        <v>1.1000000000000001E-3</v>
      </c>
    </row>
    <row r="950" spans="1:13" ht="15" customHeight="1" x14ac:dyDescent="0.2">
      <c r="A950" s="370">
        <v>929</v>
      </c>
      <c r="B950" s="120">
        <f t="shared" ref="B950:B1013" si="120">A950/(13.19*LN(A950)-78)</f>
        <v>76.511949431267766</v>
      </c>
      <c r="C950" s="371">
        <f t="shared" si="115"/>
        <v>929</v>
      </c>
      <c r="D950" s="78">
        <v>45170</v>
      </c>
      <c r="E950" s="209">
        <v>29455</v>
      </c>
      <c r="F950" s="344">
        <f t="shared" si="116"/>
        <v>7084.3836032033851</v>
      </c>
      <c r="G950" s="394">
        <f t="shared" si="117"/>
        <v>380.47362755651233</v>
      </c>
      <c r="H950" s="385">
        <f t="shared" si="113"/>
        <v>2523.121743996845</v>
      </c>
      <c r="I950" s="386">
        <f t="shared" si="114"/>
        <v>149.29714461519794</v>
      </c>
      <c r="J950" s="393">
        <v>45</v>
      </c>
      <c r="K950" s="396">
        <f t="shared" si="118"/>
        <v>10182.27611937194</v>
      </c>
      <c r="L950" s="210">
        <f t="shared" si="119"/>
        <v>1.3100000000000001E-2</v>
      </c>
      <c r="M950" s="211">
        <f t="shared" si="119"/>
        <v>1.1000000000000001E-3</v>
      </c>
    </row>
    <row r="951" spans="1:13" ht="15" customHeight="1" x14ac:dyDescent="0.2">
      <c r="A951" s="372">
        <v>930</v>
      </c>
      <c r="B951" s="120">
        <f t="shared" si="120"/>
        <v>76.504896405246413</v>
      </c>
      <c r="C951" s="371">
        <f t="shared" si="115"/>
        <v>930</v>
      </c>
      <c r="D951" s="78">
        <v>45170</v>
      </c>
      <c r="E951" s="209">
        <v>29455</v>
      </c>
      <c r="F951" s="344">
        <f t="shared" si="116"/>
        <v>7085.0367161967561</v>
      </c>
      <c r="G951" s="394">
        <f t="shared" si="117"/>
        <v>380.06451612903226</v>
      </c>
      <c r="H951" s="385">
        <f t="shared" si="113"/>
        <v>2523.2042165261164</v>
      </c>
      <c r="I951" s="386">
        <f t="shared" si="114"/>
        <v>149.30202464651578</v>
      </c>
      <c r="J951" s="393">
        <v>45</v>
      </c>
      <c r="K951" s="396">
        <f t="shared" si="118"/>
        <v>10182.607473498421</v>
      </c>
      <c r="L951" s="210">
        <f t="shared" si="119"/>
        <v>1.3100000000000001E-2</v>
      </c>
      <c r="M951" s="211">
        <f t="shared" si="119"/>
        <v>1.1000000000000001E-3</v>
      </c>
    </row>
    <row r="952" spans="1:13" ht="15" customHeight="1" x14ac:dyDescent="0.2">
      <c r="A952" s="370">
        <v>931</v>
      </c>
      <c r="B952" s="120">
        <f t="shared" si="120"/>
        <v>76.497955684797475</v>
      </c>
      <c r="C952" s="371">
        <f t="shared" si="115"/>
        <v>931</v>
      </c>
      <c r="D952" s="78">
        <v>45170</v>
      </c>
      <c r="E952" s="209">
        <v>29455</v>
      </c>
      <c r="F952" s="344">
        <f t="shared" si="116"/>
        <v>7085.6795472211579</v>
      </c>
      <c r="G952" s="394">
        <f t="shared" si="117"/>
        <v>379.65628356605799</v>
      </c>
      <c r="H952" s="385">
        <f t="shared" si="113"/>
        <v>2523.2835108060785</v>
      </c>
      <c r="I952" s="386">
        <f t="shared" si="114"/>
        <v>149.30671661574431</v>
      </c>
      <c r="J952" s="393">
        <v>45</v>
      </c>
      <c r="K952" s="396">
        <f t="shared" si="118"/>
        <v>10182.926058209037</v>
      </c>
      <c r="L952" s="210">
        <f t="shared" si="119"/>
        <v>1.3100000000000001E-2</v>
      </c>
      <c r="M952" s="211">
        <f t="shared" si="119"/>
        <v>1.1000000000000001E-3</v>
      </c>
    </row>
    <row r="953" spans="1:13" ht="15" customHeight="1" x14ac:dyDescent="0.2">
      <c r="A953" s="370">
        <v>932</v>
      </c>
      <c r="B953" s="120">
        <f t="shared" si="120"/>
        <v>76.491126646338358</v>
      </c>
      <c r="C953" s="371">
        <f t="shared" si="115"/>
        <v>932</v>
      </c>
      <c r="D953" s="78">
        <v>45170</v>
      </c>
      <c r="E953" s="209">
        <v>29455</v>
      </c>
      <c r="F953" s="344">
        <f t="shared" si="116"/>
        <v>7086.3121484163357</v>
      </c>
      <c r="G953" s="394">
        <f t="shared" si="117"/>
        <v>379.24892703862656</v>
      </c>
      <c r="H953" s="385">
        <f t="shared" si="113"/>
        <v>2523.3596435037771</v>
      </c>
      <c r="I953" s="386">
        <f t="shared" si="114"/>
        <v>149.31122150909925</v>
      </c>
      <c r="J953" s="393">
        <v>45</v>
      </c>
      <c r="K953" s="396">
        <f t="shared" si="118"/>
        <v>10183.231940467838</v>
      </c>
      <c r="L953" s="210">
        <f t="shared" si="119"/>
        <v>1.3100000000000001E-2</v>
      </c>
      <c r="M953" s="211">
        <f t="shared" si="119"/>
        <v>1.1000000000000001E-3</v>
      </c>
    </row>
    <row r="954" spans="1:13" ht="15" customHeight="1" x14ac:dyDescent="0.2">
      <c r="A954" s="370">
        <v>933</v>
      </c>
      <c r="B954" s="120">
        <f t="shared" si="120"/>
        <v>76.484408670753581</v>
      </c>
      <c r="C954" s="371">
        <f t="shared" si="115"/>
        <v>933</v>
      </c>
      <c r="D954" s="78">
        <v>45170</v>
      </c>
      <c r="E954" s="209">
        <v>29455</v>
      </c>
      <c r="F954" s="344">
        <f t="shared" si="116"/>
        <v>7086.93457163731</v>
      </c>
      <c r="G954" s="394">
        <f t="shared" si="117"/>
        <v>378.84244372990355</v>
      </c>
      <c r="H954" s="385">
        <f t="shared" si="113"/>
        <v>2523.4326311941181</v>
      </c>
      <c r="I954" s="386">
        <f t="shared" si="114"/>
        <v>149.31554030734426</v>
      </c>
      <c r="J954" s="393">
        <v>45</v>
      </c>
      <c r="K954" s="396">
        <f t="shared" si="118"/>
        <v>10183.525186868677</v>
      </c>
      <c r="L954" s="210">
        <f t="shared" si="119"/>
        <v>1.3100000000000001E-2</v>
      </c>
      <c r="M954" s="211">
        <f t="shared" si="119"/>
        <v>1.1000000000000001E-3</v>
      </c>
    </row>
    <row r="955" spans="1:13" ht="15" customHeight="1" x14ac:dyDescent="0.2">
      <c r="A955" s="370">
        <v>934</v>
      </c>
      <c r="B955" s="120">
        <f t="shared" si="120"/>
        <v>76.477801143355336</v>
      </c>
      <c r="C955" s="371">
        <f t="shared" si="115"/>
        <v>934</v>
      </c>
      <c r="D955" s="78">
        <v>45170</v>
      </c>
      <c r="E955" s="209">
        <v>29455</v>
      </c>
      <c r="F955" s="344">
        <f t="shared" si="116"/>
        <v>7087.5468684561474</v>
      </c>
      <c r="G955" s="394">
        <f t="shared" si="117"/>
        <v>378.4368308351178</v>
      </c>
      <c r="H955" s="385">
        <f t="shared" si="113"/>
        <v>2523.5024903604472</v>
      </c>
      <c r="I955" s="386">
        <f t="shared" si="114"/>
        <v>149.31967398582532</v>
      </c>
      <c r="J955" s="393">
        <v>45</v>
      </c>
      <c r="K955" s="396">
        <f t="shared" si="118"/>
        <v>10183.805863637537</v>
      </c>
      <c r="L955" s="210">
        <f t="shared" si="119"/>
        <v>1.3100000000000001E-2</v>
      </c>
      <c r="M955" s="211">
        <f t="shared" si="119"/>
        <v>1.1000000000000001E-3</v>
      </c>
    </row>
    <row r="956" spans="1:13" ht="15" customHeight="1" x14ac:dyDescent="0.2">
      <c r="A956" s="370">
        <v>935</v>
      </c>
      <c r="B956" s="120">
        <f t="shared" si="120"/>
        <v>76.471303453844129</v>
      </c>
      <c r="C956" s="371">
        <f t="shared" si="115"/>
        <v>935</v>
      </c>
      <c r="D956" s="78">
        <v>45170</v>
      </c>
      <c r="E956" s="209">
        <v>29455</v>
      </c>
      <c r="F956" s="344">
        <f t="shared" si="116"/>
        <v>7088.1490901637335</v>
      </c>
      <c r="G956" s="394">
        <f t="shared" si="117"/>
        <v>378.03208556149735</v>
      </c>
      <c r="H956" s="385">
        <f t="shared" si="113"/>
        <v>2523.5692373951279</v>
      </c>
      <c r="I956" s="386">
        <f t="shared" si="114"/>
        <v>149.32362351450462</v>
      </c>
      <c r="J956" s="393">
        <v>45</v>
      </c>
      <c r="K956" s="396">
        <f t="shared" si="118"/>
        <v>10184.074036634864</v>
      </c>
      <c r="L956" s="210">
        <f t="shared" si="119"/>
        <v>1.3100000000000001E-2</v>
      </c>
      <c r="M956" s="211">
        <f t="shared" si="119"/>
        <v>1.1000000000000001E-3</v>
      </c>
    </row>
    <row r="957" spans="1:13" ht="15" customHeight="1" x14ac:dyDescent="0.2">
      <c r="A957" s="370">
        <v>936</v>
      </c>
      <c r="B957" s="120">
        <f t="shared" si="120"/>
        <v>76.464914996269982</v>
      </c>
      <c r="C957" s="371">
        <f t="shared" si="115"/>
        <v>936</v>
      </c>
      <c r="D957" s="78">
        <v>45170</v>
      </c>
      <c r="E957" s="209">
        <v>29455</v>
      </c>
      <c r="F957" s="344">
        <f t="shared" si="116"/>
        <v>7088.7412877715369</v>
      </c>
      <c r="G957" s="394">
        <f t="shared" si="117"/>
        <v>377.6282051282052</v>
      </c>
      <c r="H957" s="385">
        <f t="shared" si="113"/>
        <v>2523.6328886001124</v>
      </c>
      <c r="I957" s="386">
        <f t="shared" si="114"/>
        <v>149.32738985799483</v>
      </c>
      <c r="J957" s="393">
        <v>45</v>
      </c>
      <c r="K957" s="396">
        <f t="shared" si="118"/>
        <v>10184.32977135785</v>
      </c>
      <c r="L957" s="210">
        <f t="shared" si="119"/>
        <v>1.3100000000000001E-2</v>
      </c>
      <c r="M957" s="211">
        <f t="shared" si="119"/>
        <v>1.1000000000000001E-3</v>
      </c>
    </row>
    <row r="958" spans="1:13" ht="15" customHeight="1" x14ac:dyDescent="0.2">
      <c r="A958" s="370">
        <v>937</v>
      </c>
      <c r="B958" s="120">
        <f t="shared" si="120"/>
        <v>76.458635168993638</v>
      </c>
      <c r="C958" s="371">
        <f t="shared" si="115"/>
        <v>937</v>
      </c>
      <c r="D958" s="78">
        <v>45170</v>
      </c>
      <c r="E958" s="209">
        <v>29455</v>
      </c>
      <c r="F958" s="344">
        <f t="shared" si="116"/>
        <v>7089.3235120133832</v>
      </c>
      <c r="G958" s="394">
        <f t="shared" si="117"/>
        <v>377.22518676627539</v>
      </c>
      <c r="H958" s="385">
        <f t="shared" si="113"/>
        <v>2523.6934601875241</v>
      </c>
      <c r="I958" s="386">
        <f t="shared" si="114"/>
        <v>149.33097397559317</v>
      </c>
      <c r="J958" s="393">
        <v>45</v>
      </c>
      <c r="K958" s="396">
        <f t="shared" si="118"/>
        <v>10184.573132942776</v>
      </c>
      <c r="L958" s="210">
        <f t="shared" si="119"/>
        <v>1.3100000000000001E-2</v>
      </c>
      <c r="M958" s="211">
        <f t="shared" si="119"/>
        <v>1.1000000000000001E-3</v>
      </c>
    </row>
    <row r="959" spans="1:13" ht="15" customHeight="1" x14ac:dyDescent="0.2">
      <c r="A959" s="370">
        <v>938</v>
      </c>
      <c r="B959" s="120">
        <f t="shared" si="120"/>
        <v>76.452463374649156</v>
      </c>
      <c r="C959" s="371">
        <f t="shared" si="115"/>
        <v>938</v>
      </c>
      <c r="D959" s="78">
        <v>45170</v>
      </c>
      <c r="E959" s="209">
        <v>29455</v>
      </c>
      <c r="F959" s="344">
        <f t="shared" si="116"/>
        <v>7089.8958133471315</v>
      </c>
      <c r="G959" s="394">
        <f t="shared" si="117"/>
        <v>376.82302771855007</v>
      </c>
      <c r="H959" s="385">
        <f t="shared" si="113"/>
        <v>2523.7509682802001</v>
      </c>
      <c r="I959" s="386">
        <f t="shared" si="114"/>
        <v>149.33437682131364</v>
      </c>
      <c r="J959" s="393">
        <v>45</v>
      </c>
      <c r="K959" s="396">
        <f t="shared" si="118"/>
        <v>10184.804186167197</v>
      </c>
      <c r="L959" s="210">
        <f t="shared" si="119"/>
        <v>1.3100000000000001E-2</v>
      </c>
      <c r="M959" s="211">
        <f t="shared" si="119"/>
        <v>1.1000000000000001E-3</v>
      </c>
    </row>
    <row r="960" spans="1:13" ht="15" customHeight="1" x14ac:dyDescent="0.2">
      <c r="A960" s="370">
        <v>939</v>
      </c>
      <c r="B960" s="120">
        <f t="shared" si="120"/>
        <v>76.446399020105602</v>
      </c>
      <c r="C960" s="371">
        <f t="shared" si="115"/>
        <v>939</v>
      </c>
      <c r="D960" s="78">
        <v>45170</v>
      </c>
      <c r="E960" s="209">
        <v>29455</v>
      </c>
      <c r="F960" s="344">
        <f t="shared" si="116"/>
        <v>7090.4582419564595</v>
      </c>
      <c r="G960" s="394">
        <f t="shared" si="117"/>
        <v>376.42172523961665</v>
      </c>
      <c r="H960" s="385">
        <f t="shared" si="113"/>
        <v>2523.8054289122733</v>
      </c>
      <c r="I960" s="386">
        <f t="shared" si="114"/>
        <v>149.33759934392151</v>
      </c>
      <c r="J960" s="393">
        <v>45</v>
      </c>
      <c r="K960" s="396">
        <f t="shared" si="118"/>
        <v>10185.022995452271</v>
      </c>
      <c r="L960" s="210">
        <f t="shared" si="119"/>
        <v>1.3100000000000001E-2</v>
      </c>
      <c r="M960" s="211">
        <f t="shared" si="119"/>
        <v>1.1000000000000001E-3</v>
      </c>
    </row>
    <row r="961" spans="1:13" ht="15" customHeight="1" x14ac:dyDescent="0.2">
      <c r="A961" s="372">
        <v>940</v>
      </c>
      <c r="B961" s="120">
        <f t="shared" si="120"/>
        <v>76.44044151643034</v>
      </c>
      <c r="C961" s="371">
        <f t="shared" si="115"/>
        <v>940</v>
      </c>
      <c r="D961" s="78">
        <v>45170</v>
      </c>
      <c r="E961" s="209">
        <v>29455</v>
      </c>
      <c r="F961" s="344">
        <f t="shared" si="116"/>
        <v>7091.0108477525246</v>
      </c>
      <c r="G961" s="394">
        <f t="shared" si="117"/>
        <v>376.02127659574467</v>
      </c>
      <c r="H961" s="385">
        <f t="shared" si="113"/>
        <v>2523.8568580297147</v>
      </c>
      <c r="I961" s="386">
        <f t="shared" si="114"/>
        <v>149.34064248696538</v>
      </c>
      <c r="J961" s="393">
        <v>45</v>
      </c>
      <c r="K961" s="396">
        <f t="shared" si="118"/>
        <v>10185.229624864949</v>
      </c>
      <c r="L961" s="210">
        <f t="shared" si="119"/>
        <v>1.3100000000000001E-2</v>
      </c>
      <c r="M961" s="211">
        <f t="shared" si="119"/>
        <v>1.1000000000000001E-3</v>
      </c>
    </row>
    <row r="962" spans="1:13" ht="15" customHeight="1" x14ac:dyDescent="0.2">
      <c r="A962" s="370">
        <v>941</v>
      </c>
      <c r="B962" s="120">
        <f t="shared" si="120"/>
        <v>76.434590278851886</v>
      </c>
      <c r="C962" s="371">
        <f t="shared" si="115"/>
        <v>941</v>
      </c>
      <c r="D962" s="78">
        <v>45170</v>
      </c>
      <c r="E962" s="209">
        <v>29455</v>
      </c>
      <c r="F962" s="344">
        <f t="shared" si="116"/>
        <v>7091.5536803756895</v>
      </c>
      <c r="G962" s="394">
        <f t="shared" si="117"/>
        <v>375.6216790648246</v>
      </c>
      <c r="H962" s="385">
        <f t="shared" si="113"/>
        <v>2523.9052714908935</v>
      </c>
      <c r="I962" s="386">
        <f t="shared" si="114"/>
        <v>149.34350718881029</v>
      </c>
      <c r="J962" s="393">
        <v>45</v>
      </c>
      <c r="K962" s="396">
        <f t="shared" si="118"/>
        <v>10185.424138120219</v>
      </c>
      <c r="L962" s="210">
        <f t="shared" si="119"/>
        <v>1.3100000000000001E-2</v>
      </c>
      <c r="M962" s="211">
        <f t="shared" si="119"/>
        <v>1.1000000000000001E-3</v>
      </c>
    </row>
    <row r="963" spans="1:13" ht="15" customHeight="1" x14ac:dyDescent="0.2">
      <c r="A963" s="370">
        <v>942</v>
      </c>
      <c r="B963" s="120">
        <f t="shared" si="120"/>
        <v>76.428844726723199</v>
      </c>
      <c r="C963" s="371">
        <f t="shared" si="115"/>
        <v>942</v>
      </c>
      <c r="D963" s="78">
        <v>45170</v>
      </c>
      <c r="E963" s="209">
        <v>29455</v>
      </c>
      <c r="F963" s="344">
        <f t="shared" si="116"/>
        <v>7092.0867891972302</v>
      </c>
      <c r="G963" s="394">
        <f t="shared" si="117"/>
        <v>375.22292993630572</v>
      </c>
      <c r="H963" s="385">
        <f t="shared" si="113"/>
        <v>2523.9506850671351</v>
      </c>
      <c r="I963" s="386">
        <f t="shared" si="114"/>
        <v>149.34619438267075</v>
      </c>
      <c r="J963" s="393">
        <v>45</v>
      </c>
      <c r="K963" s="396">
        <f t="shared" si="118"/>
        <v>10185.606598583343</v>
      </c>
      <c r="L963" s="210">
        <f t="shared" si="119"/>
        <v>1.3100000000000001E-2</v>
      </c>
      <c r="M963" s="211">
        <f t="shared" si="119"/>
        <v>1.1000000000000001E-3</v>
      </c>
    </row>
    <row r="964" spans="1:13" ht="15" customHeight="1" x14ac:dyDescent="0.2">
      <c r="A964" s="370">
        <v>943</v>
      </c>
      <c r="B964" s="120">
        <f t="shared" si="120"/>
        <v>76.423204283486257</v>
      </c>
      <c r="C964" s="371">
        <f t="shared" si="115"/>
        <v>943</v>
      </c>
      <c r="D964" s="78">
        <v>45170</v>
      </c>
      <c r="E964" s="209">
        <v>29455</v>
      </c>
      <c r="F964" s="344">
        <f t="shared" si="116"/>
        <v>7092.6102233209494</v>
      </c>
      <c r="G964" s="394">
        <f t="shared" si="117"/>
        <v>374.82502651113469</v>
      </c>
      <c r="H964" s="385">
        <f t="shared" si="113"/>
        <v>2523.9931144432444</v>
      </c>
      <c r="I964" s="386">
        <f t="shared" si="114"/>
        <v>149.34870499664169</v>
      </c>
      <c r="J964" s="393">
        <v>45</v>
      </c>
      <c r="K964" s="396">
        <f t="shared" si="118"/>
        <v>10185.777069271971</v>
      </c>
      <c r="L964" s="210">
        <f t="shared" si="119"/>
        <v>1.3100000000000001E-2</v>
      </c>
      <c r="M964" s="211">
        <f t="shared" si="119"/>
        <v>1.1000000000000001E-3</v>
      </c>
    </row>
    <row r="965" spans="1:13" ht="15" customHeight="1" x14ac:dyDescent="0.2">
      <c r="A965" s="370">
        <v>944</v>
      </c>
      <c r="B965" s="120">
        <f t="shared" si="120"/>
        <v>76.417668376635987</v>
      </c>
      <c r="C965" s="371">
        <f t="shared" si="115"/>
        <v>944</v>
      </c>
      <c r="D965" s="78">
        <v>45170</v>
      </c>
      <c r="E965" s="209">
        <v>29455</v>
      </c>
      <c r="F965" s="344">
        <f t="shared" si="116"/>
        <v>7093.1240315848718</v>
      </c>
      <c r="G965" s="394">
        <f t="shared" si="117"/>
        <v>374.42796610169495</v>
      </c>
      <c r="H965" s="385">
        <f t="shared" si="113"/>
        <v>2524.0325752180593</v>
      </c>
      <c r="I965" s="386">
        <f t="shared" si="114"/>
        <v>149.35103995373134</v>
      </c>
      <c r="J965" s="393">
        <v>45</v>
      </c>
      <c r="K965" s="396">
        <f t="shared" si="118"/>
        <v>10185.935612858359</v>
      </c>
      <c r="L965" s="210">
        <f t="shared" si="119"/>
        <v>1.3100000000000001E-2</v>
      </c>
      <c r="M965" s="211">
        <f t="shared" si="119"/>
        <v>1.1000000000000001E-3</v>
      </c>
    </row>
    <row r="966" spans="1:13" ht="15" customHeight="1" x14ac:dyDescent="0.2">
      <c r="A966" s="370">
        <v>945</v>
      </c>
      <c r="B966" s="120">
        <f t="shared" si="120"/>
        <v>76.412236437684598</v>
      </c>
      <c r="C966" s="371">
        <f t="shared" si="115"/>
        <v>945</v>
      </c>
      <c r="D966" s="78">
        <v>45170</v>
      </c>
      <c r="E966" s="209">
        <v>29455</v>
      </c>
      <c r="F966" s="344">
        <f t="shared" si="116"/>
        <v>7093.6282625629246</v>
      </c>
      <c r="G966" s="394">
        <f t="shared" si="117"/>
        <v>374.03174603174602</v>
      </c>
      <c r="H966" s="385">
        <f t="shared" si="113"/>
        <v>2524.0690829049981</v>
      </c>
      <c r="I966" s="386">
        <f t="shared" si="114"/>
        <v>149.35320017189341</v>
      </c>
      <c r="J966" s="393">
        <v>45</v>
      </c>
      <c r="K966" s="396">
        <f t="shared" si="118"/>
        <v>10186.082291671562</v>
      </c>
      <c r="L966" s="210">
        <f t="shared" si="119"/>
        <v>1.3100000000000001E-2</v>
      </c>
      <c r="M966" s="211">
        <f t="shared" si="119"/>
        <v>1.1000000000000001E-3</v>
      </c>
    </row>
    <row r="967" spans="1:13" ht="15" customHeight="1" x14ac:dyDescent="0.2">
      <c r="A967" s="370">
        <v>946</v>
      </c>
      <c r="B967" s="120">
        <f t="shared" si="120"/>
        <v>76.406907902127244</v>
      </c>
      <c r="C967" s="371">
        <f t="shared" si="115"/>
        <v>946</v>
      </c>
      <c r="D967" s="78">
        <v>45170</v>
      </c>
      <c r="E967" s="209">
        <v>29455</v>
      </c>
      <c r="F967" s="344">
        <f t="shared" si="116"/>
        <v>7094.1229645665207</v>
      </c>
      <c r="G967" s="394">
        <f t="shared" si="117"/>
        <v>373.63636363636363</v>
      </c>
      <c r="H967" s="385">
        <f t="shared" si="113"/>
        <v>2524.102652932575</v>
      </c>
      <c r="I967" s="386">
        <f t="shared" si="114"/>
        <v>149.3551865640577</v>
      </c>
      <c r="J967" s="393">
        <v>45</v>
      </c>
      <c r="K967" s="396">
        <f t="shared" si="118"/>
        <v>10186.217167699519</v>
      </c>
      <c r="L967" s="210">
        <f t="shared" si="119"/>
        <v>1.3100000000000001E-2</v>
      </c>
      <c r="M967" s="211">
        <f t="shared" si="119"/>
        <v>1.1000000000000001E-3</v>
      </c>
    </row>
    <row r="968" spans="1:13" ht="15" customHeight="1" x14ac:dyDescent="0.2">
      <c r="A968" s="370">
        <v>947</v>
      </c>
      <c r="B968" s="120">
        <f t="shared" si="120"/>
        <v>76.401682209406928</v>
      </c>
      <c r="C968" s="371">
        <f t="shared" si="115"/>
        <v>947</v>
      </c>
      <c r="D968" s="78">
        <v>45170</v>
      </c>
      <c r="E968" s="209">
        <v>29455</v>
      </c>
      <c r="F968" s="344">
        <f t="shared" si="116"/>
        <v>7094.608185646226</v>
      </c>
      <c r="G968" s="394">
        <f t="shared" si="117"/>
        <v>373.24181626187959</v>
      </c>
      <c r="H968" s="385">
        <f t="shared" si="113"/>
        <v>2524.1333006449395</v>
      </c>
      <c r="I968" s="386">
        <f t="shared" si="114"/>
        <v>149.35700003816211</v>
      </c>
      <c r="J968" s="393">
        <v>45</v>
      </c>
      <c r="K968" s="396">
        <f t="shared" si="118"/>
        <v>10186.340302591208</v>
      </c>
      <c r="L968" s="210">
        <f t="shared" si="119"/>
        <v>1.3100000000000001E-2</v>
      </c>
      <c r="M968" s="211">
        <f t="shared" si="119"/>
        <v>1.1000000000000001E-3</v>
      </c>
    </row>
    <row r="969" spans="1:13" ht="15" customHeight="1" x14ac:dyDescent="0.2">
      <c r="A969" s="370">
        <v>948</v>
      </c>
      <c r="B969" s="120">
        <f t="shared" si="120"/>
        <v>76.396558802880648</v>
      </c>
      <c r="C969" s="371">
        <f t="shared" si="115"/>
        <v>948</v>
      </c>
      <c r="D969" s="78">
        <v>45170</v>
      </c>
      <c r="E969" s="209">
        <v>29455</v>
      </c>
      <c r="F969" s="344">
        <f t="shared" si="116"/>
        <v>7095.0839735933441</v>
      </c>
      <c r="G969" s="394">
        <f t="shared" si="117"/>
        <v>372.84810126582272</v>
      </c>
      <c r="H969" s="385">
        <f t="shared" si="113"/>
        <v>2524.1610413023982</v>
      </c>
      <c r="I969" s="386">
        <f t="shared" si="114"/>
        <v>149.35864149718336</v>
      </c>
      <c r="J969" s="393">
        <v>45</v>
      </c>
      <c r="K969" s="396">
        <f t="shared" si="118"/>
        <v>10186.45175765875</v>
      </c>
      <c r="L969" s="210">
        <f t="shared" si="119"/>
        <v>1.3100000000000001E-2</v>
      </c>
      <c r="M969" s="211">
        <f t="shared" si="119"/>
        <v>1.1000000000000001E-3</v>
      </c>
    </row>
    <row r="970" spans="1:13" ht="15" customHeight="1" x14ac:dyDescent="0.2">
      <c r="A970" s="370">
        <v>949</v>
      </c>
      <c r="B970" s="120">
        <f t="shared" si="120"/>
        <v>76.39153712978495</v>
      </c>
      <c r="C970" s="371">
        <f t="shared" si="115"/>
        <v>949</v>
      </c>
      <c r="D970" s="78">
        <v>45170</v>
      </c>
      <c r="E970" s="209">
        <v>29455</v>
      </c>
      <c r="F970" s="344">
        <f t="shared" si="116"/>
        <v>7095.5503759415697</v>
      </c>
      <c r="G970" s="394">
        <f t="shared" si="117"/>
        <v>372.45521601685982</v>
      </c>
      <c r="H970" s="385">
        <f t="shared" si="113"/>
        <v>2524.1858900819489</v>
      </c>
      <c r="I970" s="386">
        <f t="shared" si="114"/>
        <v>149.36011183916858</v>
      </c>
      <c r="J970" s="393">
        <v>45</v>
      </c>
      <c r="K970" s="396">
        <f t="shared" si="118"/>
        <v>10186.551593879547</v>
      </c>
      <c r="L970" s="210">
        <f t="shared" si="119"/>
        <v>1.3100000000000001E-2</v>
      </c>
      <c r="M970" s="211">
        <f t="shared" si="119"/>
        <v>1.1000000000000001E-3</v>
      </c>
    </row>
    <row r="971" spans="1:13" ht="15" customHeight="1" x14ac:dyDescent="0.2">
      <c r="A971" s="372">
        <v>950</v>
      </c>
      <c r="B971" s="120">
        <f t="shared" si="120"/>
        <v>76.386616641203219</v>
      </c>
      <c r="C971" s="371">
        <v>950</v>
      </c>
      <c r="D971" s="78">
        <v>45170</v>
      </c>
      <c r="E971" s="209">
        <v>29455</v>
      </c>
      <c r="F971" s="344">
        <f t="shared" si="116"/>
        <v>7096.0074399685045</v>
      </c>
      <c r="G971" s="394">
        <f t="shared" si="117"/>
        <v>372.06315789473683</v>
      </c>
      <c r="H971" s="385">
        <f t="shared" si="113"/>
        <v>2524.2078620777752</v>
      </c>
      <c r="I971" s="386">
        <f t="shared" si="114"/>
        <v>149.36141195726483</v>
      </c>
      <c r="J971" s="393">
        <v>45</v>
      </c>
      <c r="K971" s="396">
        <f t="shared" si="118"/>
        <v>10186.639871898282</v>
      </c>
      <c r="L971" s="210">
        <f t="shared" si="119"/>
        <v>1.3100000000000001E-2</v>
      </c>
      <c r="M971" s="211">
        <f t="shared" si="119"/>
        <v>1.1000000000000001E-3</v>
      </c>
    </row>
    <row r="972" spans="1:13" ht="15" customHeight="1" x14ac:dyDescent="0.2">
      <c r="A972" s="370">
        <v>951</v>
      </c>
      <c r="B972" s="120">
        <f t="shared" si="120"/>
        <v>76.381796792031707</v>
      </c>
      <c r="C972" s="371">
        <v>950</v>
      </c>
      <c r="D972" s="78">
        <v>45170</v>
      </c>
      <c r="E972" s="209">
        <v>29455</v>
      </c>
      <c r="F972" s="344">
        <f t="shared" si="116"/>
        <v>7096.4552126973085</v>
      </c>
      <c r="G972" s="394">
        <f t="shared" si="117"/>
        <v>372.06315789473683</v>
      </c>
      <c r="H972" s="385">
        <f t="shared" si="113"/>
        <v>2524.3592092601111</v>
      </c>
      <c r="I972" s="386">
        <f t="shared" si="114"/>
        <v>149.3703674118409</v>
      </c>
      <c r="J972" s="393">
        <v>45</v>
      </c>
      <c r="K972" s="396">
        <f t="shared" si="118"/>
        <v>10187.247947263997</v>
      </c>
      <c r="L972" s="210">
        <f t="shared" si="119"/>
        <v>1.3100000000000001E-2</v>
      </c>
      <c r="M972" s="211">
        <f t="shared" si="119"/>
        <v>1.1000000000000001E-3</v>
      </c>
    </row>
    <row r="973" spans="1:13" ht="15" customHeight="1" x14ac:dyDescent="0.2">
      <c r="A973" s="370">
        <v>952</v>
      </c>
      <c r="B973" s="120">
        <f t="shared" si="120"/>
        <v>76.3770770409471</v>
      </c>
      <c r="C973" s="371">
        <v>950</v>
      </c>
      <c r="D973" s="78">
        <v>45170</v>
      </c>
      <c r="E973" s="209">
        <v>29455</v>
      </c>
      <c r="F973" s="344">
        <f t="shared" si="116"/>
        <v>7096.8937408982383</v>
      </c>
      <c r="G973" s="394">
        <f t="shared" si="117"/>
        <v>372.06315789473683</v>
      </c>
      <c r="H973" s="385">
        <f t="shared" si="113"/>
        <v>2524.5074317920253</v>
      </c>
      <c r="I973" s="386">
        <f t="shared" si="114"/>
        <v>149.37913797585949</v>
      </c>
      <c r="J973" s="393">
        <v>45</v>
      </c>
      <c r="K973" s="396">
        <f t="shared" si="118"/>
        <v>10187.843468560859</v>
      </c>
      <c r="L973" s="210">
        <f t="shared" si="119"/>
        <v>1.3100000000000001E-2</v>
      </c>
      <c r="M973" s="211">
        <f t="shared" si="119"/>
        <v>1.1000000000000001E-3</v>
      </c>
    </row>
    <row r="974" spans="1:13" ht="15" customHeight="1" x14ac:dyDescent="0.2">
      <c r="A974" s="370">
        <v>953</v>
      </c>
      <c r="B974" s="120">
        <f t="shared" si="120"/>
        <v>76.372456850373709</v>
      </c>
      <c r="C974" s="371">
        <v>950</v>
      </c>
      <c r="D974" s="78">
        <v>45170</v>
      </c>
      <c r="E974" s="209">
        <v>29455</v>
      </c>
      <c r="F974" s="344">
        <f t="shared" si="116"/>
        <v>7097.3230710902244</v>
      </c>
      <c r="G974" s="394">
        <f t="shared" si="117"/>
        <v>372.06315789473683</v>
      </c>
      <c r="H974" s="385">
        <f t="shared" si="113"/>
        <v>2524.6525453969166</v>
      </c>
      <c r="I974" s="386">
        <f t="shared" si="114"/>
        <v>149.38772457969924</v>
      </c>
      <c r="J974" s="393">
        <v>45</v>
      </c>
      <c r="K974" s="396">
        <f t="shared" si="118"/>
        <v>10188.426498961577</v>
      </c>
      <c r="L974" s="210">
        <f t="shared" si="119"/>
        <v>1.3100000000000001E-2</v>
      </c>
      <c r="M974" s="211">
        <f t="shared" si="119"/>
        <v>1.1000000000000001E-3</v>
      </c>
    </row>
    <row r="975" spans="1:13" ht="15" customHeight="1" x14ac:dyDescent="0.2">
      <c r="A975" s="370">
        <v>954</v>
      </c>
      <c r="B975" s="120">
        <f t="shared" si="120"/>
        <v>76.367935686451858</v>
      </c>
      <c r="C975" s="371">
        <v>950</v>
      </c>
      <c r="D975" s="78">
        <v>45170</v>
      </c>
      <c r="E975" s="209">
        <v>29455</v>
      </c>
      <c r="F975" s="344">
        <f t="shared" si="116"/>
        <v>7097.7432495423755</v>
      </c>
      <c r="G975" s="394">
        <f t="shared" si="117"/>
        <v>372.06315789473683</v>
      </c>
      <c r="H975" s="385">
        <f t="shared" si="113"/>
        <v>2524.7945657137439</v>
      </c>
      <c r="I975" s="386">
        <f t="shared" si="114"/>
        <v>149.39612814874224</v>
      </c>
      <c r="J975" s="393">
        <v>45</v>
      </c>
      <c r="K975" s="396">
        <f t="shared" si="118"/>
        <v>10188.997101299599</v>
      </c>
      <c r="L975" s="210">
        <f t="shared" si="119"/>
        <v>1.3100000000000001E-2</v>
      </c>
      <c r="M975" s="211">
        <f t="shared" si="119"/>
        <v>1.1000000000000001E-3</v>
      </c>
    </row>
    <row r="976" spans="1:13" ht="15" customHeight="1" x14ac:dyDescent="0.2">
      <c r="A976" s="370">
        <v>955</v>
      </c>
      <c r="B976" s="120">
        <f t="shared" si="120"/>
        <v>76.363513019005396</v>
      </c>
      <c r="C976" s="371">
        <v>950</v>
      </c>
      <c r="D976" s="78">
        <v>45170</v>
      </c>
      <c r="E976" s="209">
        <v>29455</v>
      </c>
      <c r="F976" s="344">
        <f t="shared" si="116"/>
        <v>7098.1543222755718</v>
      </c>
      <c r="G976" s="394">
        <f t="shared" si="117"/>
        <v>372.06315789473683</v>
      </c>
      <c r="H976" s="385">
        <f t="shared" si="113"/>
        <v>2524.933508297564</v>
      </c>
      <c r="I976" s="386">
        <f t="shared" si="114"/>
        <v>149.40434960340619</v>
      </c>
      <c r="J976" s="393">
        <v>45</v>
      </c>
      <c r="K976" s="396">
        <f t="shared" si="118"/>
        <v>10189.555338071279</v>
      </c>
      <c r="L976" s="210">
        <f t="shared" si="119"/>
        <v>1.3100000000000001E-2</v>
      </c>
      <c r="M976" s="211">
        <f t="shared" si="119"/>
        <v>1.1000000000000001E-3</v>
      </c>
    </row>
    <row r="977" spans="1:13" ht="15" customHeight="1" x14ac:dyDescent="0.2">
      <c r="A977" s="370">
        <v>956</v>
      </c>
      <c r="B977" s="120">
        <f t="shared" si="120"/>
        <v>76.359188321510644</v>
      </c>
      <c r="C977" s="371">
        <v>950</v>
      </c>
      <c r="D977" s="78">
        <v>45170</v>
      </c>
      <c r="E977" s="209">
        <v>29455</v>
      </c>
      <c r="F977" s="344">
        <f t="shared" si="116"/>
        <v>7098.5563350639422</v>
      </c>
      <c r="G977" s="394">
        <f t="shared" si="117"/>
        <v>372.06315789473683</v>
      </c>
      <c r="H977" s="385">
        <f t="shared" si="113"/>
        <v>2525.0693886200334</v>
      </c>
      <c r="I977" s="386">
        <f t="shared" si="114"/>
        <v>149.41238985917357</v>
      </c>
      <c r="J977" s="393">
        <v>45</v>
      </c>
      <c r="K977" s="396">
        <f t="shared" si="118"/>
        <v>10190.101271437887</v>
      </c>
      <c r="L977" s="210">
        <f t="shared" si="119"/>
        <v>1.3100000000000001E-2</v>
      </c>
      <c r="M977" s="211">
        <f t="shared" si="119"/>
        <v>1.1000000000000001E-3</v>
      </c>
    </row>
    <row r="978" spans="1:13" ht="15" customHeight="1" x14ac:dyDescent="0.2">
      <c r="A978" s="370">
        <v>957</v>
      </c>
      <c r="B978" s="120">
        <f t="shared" si="120"/>
        <v>76.354961071064722</v>
      </c>
      <c r="C978" s="371">
        <v>950</v>
      </c>
      <c r="D978" s="78">
        <v>45170</v>
      </c>
      <c r="E978" s="209">
        <v>29455</v>
      </c>
      <c r="F978" s="344">
        <f t="shared" si="116"/>
        <v>7098.9493334364361</v>
      </c>
      <c r="G978" s="394">
        <f t="shared" si="117"/>
        <v>372.06315789473683</v>
      </c>
      <c r="H978" s="385">
        <f t="shared" si="113"/>
        <v>2525.2022220699364</v>
      </c>
      <c r="I978" s="386">
        <f t="shared" si="114"/>
        <v>149.42024982662346</v>
      </c>
      <c r="J978" s="393">
        <v>45</v>
      </c>
      <c r="K978" s="396">
        <f t="shared" si="118"/>
        <v>10190.634963227734</v>
      </c>
      <c r="L978" s="210">
        <f t="shared" si="119"/>
        <v>1.3100000000000001E-2</v>
      </c>
      <c r="M978" s="211">
        <f t="shared" si="119"/>
        <v>1.1000000000000001E-3</v>
      </c>
    </row>
    <row r="979" spans="1:13" ht="15" customHeight="1" x14ac:dyDescent="0.2">
      <c r="A979" s="370">
        <v>958</v>
      </c>
      <c r="B979" s="120">
        <f t="shared" si="120"/>
        <v>76.350830748355264</v>
      </c>
      <c r="C979" s="371">
        <v>950</v>
      </c>
      <c r="D979" s="78">
        <v>45170</v>
      </c>
      <c r="E979" s="209">
        <v>29455</v>
      </c>
      <c r="F979" s="344">
        <f t="shared" si="116"/>
        <v>7099.3333626782642</v>
      </c>
      <c r="G979" s="394">
        <f t="shared" si="117"/>
        <v>372.06315789473683</v>
      </c>
      <c r="H979" s="385">
        <f t="shared" si="113"/>
        <v>2525.3320239536743</v>
      </c>
      <c r="I979" s="386">
        <f t="shared" si="114"/>
        <v>149.42793041146001</v>
      </c>
      <c r="J979" s="393">
        <v>45</v>
      </c>
      <c r="K979" s="396">
        <f t="shared" si="118"/>
        <v>10191.156474938136</v>
      </c>
      <c r="L979" s="210">
        <f t="shared" si="119"/>
        <v>1.3100000000000001E-2</v>
      </c>
      <c r="M979" s="211">
        <f t="shared" si="119"/>
        <v>1.1000000000000001E-3</v>
      </c>
    </row>
    <row r="980" spans="1:13" ht="15" customHeight="1" x14ac:dyDescent="0.2">
      <c r="A980" s="370">
        <v>959</v>
      </c>
      <c r="B980" s="120">
        <f t="shared" si="120"/>
        <v>76.346796837629356</v>
      </c>
      <c r="C980" s="371">
        <v>950</v>
      </c>
      <c r="D980" s="78">
        <v>45170</v>
      </c>
      <c r="E980" s="209">
        <v>29455</v>
      </c>
      <c r="F980" s="344">
        <f t="shared" si="116"/>
        <v>7099.7084678324391</v>
      </c>
      <c r="G980" s="394">
        <f t="shared" si="117"/>
        <v>372.06315789473683</v>
      </c>
      <c r="H980" s="385">
        <f t="shared" si="113"/>
        <v>2525.4588094957853</v>
      </c>
      <c r="I980" s="386">
        <f t="shared" si="114"/>
        <v>149.43543251454352</v>
      </c>
      <c r="J980" s="393">
        <v>45</v>
      </c>
      <c r="K980" s="396">
        <f t="shared" si="118"/>
        <v>10191.665867737505</v>
      </c>
      <c r="L980" s="210">
        <f t="shared" si="119"/>
        <v>1.3100000000000001E-2</v>
      </c>
      <c r="M980" s="211">
        <f t="shared" si="119"/>
        <v>1.1000000000000001E-3</v>
      </c>
    </row>
    <row r="981" spans="1:13" ht="15" customHeight="1" x14ac:dyDescent="0.2">
      <c r="A981" s="372">
        <v>960</v>
      </c>
      <c r="B981" s="120">
        <f t="shared" si="120"/>
        <v>76.342858826663587</v>
      </c>
      <c r="C981" s="371">
        <v>950</v>
      </c>
      <c r="D981" s="78">
        <v>45170</v>
      </c>
      <c r="E981" s="209">
        <v>29455</v>
      </c>
      <c r="F981" s="344">
        <f t="shared" si="116"/>
        <v>7100.0746937012336</v>
      </c>
      <c r="G981" s="394">
        <f t="shared" si="117"/>
        <v>372.06315789473683</v>
      </c>
      <c r="H981" s="385">
        <f t="shared" si="113"/>
        <v>2525.5825938394378</v>
      </c>
      <c r="I981" s="386">
        <f t="shared" si="114"/>
        <v>149.4427570319194</v>
      </c>
      <c r="J981" s="393">
        <v>45</v>
      </c>
      <c r="K981" s="396">
        <f t="shared" si="118"/>
        <v>10192.163202467327</v>
      </c>
      <c r="L981" s="210">
        <f t="shared" si="119"/>
        <v>1.3100000000000001E-2</v>
      </c>
      <c r="M981" s="211">
        <f t="shared" si="119"/>
        <v>1.1000000000000001E-3</v>
      </c>
    </row>
    <row r="982" spans="1:13" ht="15" customHeight="1" x14ac:dyDescent="0.2">
      <c r="A982" s="370">
        <v>961</v>
      </c>
      <c r="B982" s="120">
        <f t="shared" si="120"/>
        <v>76.339016206733916</v>
      </c>
      <c r="C982" s="371">
        <v>950</v>
      </c>
      <c r="D982" s="78">
        <v>45170</v>
      </c>
      <c r="E982" s="209">
        <v>29455</v>
      </c>
      <c r="F982" s="344">
        <f t="shared" si="116"/>
        <v>7100.4320848476727</v>
      </c>
      <c r="G982" s="394">
        <f t="shared" si="117"/>
        <v>372.06315789473683</v>
      </c>
      <c r="H982" s="385">
        <f t="shared" ref="H982:H1045" si="121">SUM(F982:G982)*33.8%</f>
        <v>2525.7033920469344</v>
      </c>
      <c r="I982" s="386">
        <f t="shared" ref="I982:I1045" si="122">SUM(F982:G982)*2%</f>
        <v>149.4499048548482</v>
      </c>
      <c r="J982" s="393">
        <v>45</v>
      </c>
      <c r="K982" s="396">
        <f t="shared" si="118"/>
        <v>10192.648539644191</v>
      </c>
      <c r="L982" s="210">
        <f t="shared" si="119"/>
        <v>1.3100000000000001E-2</v>
      </c>
      <c r="M982" s="211">
        <f t="shared" si="119"/>
        <v>1.1000000000000001E-3</v>
      </c>
    </row>
    <row r="983" spans="1:13" ht="15" customHeight="1" x14ac:dyDescent="0.2">
      <c r="A983" s="370">
        <v>962</v>
      </c>
      <c r="B983" s="120">
        <f t="shared" si="120"/>
        <v>76.335268472586179</v>
      </c>
      <c r="C983" s="371">
        <v>950</v>
      </c>
      <c r="D983" s="78">
        <v>45170</v>
      </c>
      <c r="E983" s="209">
        <v>29455</v>
      </c>
      <c r="F983" s="344">
        <f t="shared" ref="F983:F1046" si="123">12*(1/B983*D983)</f>
        <v>7100.7806855969793</v>
      </c>
      <c r="G983" s="394">
        <f t="shared" ref="G983:G1046" si="124">12*(1/C983*E983)</f>
        <v>372.06315789473683</v>
      </c>
      <c r="H983" s="385">
        <f t="shared" si="121"/>
        <v>2525.8212191001999</v>
      </c>
      <c r="I983" s="386">
        <f t="shared" si="122"/>
        <v>149.45687686983433</v>
      </c>
      <c r="J983" s="393">
        <v>45</v>
      </c>
      <c r="K983" s="396">
        <f t="shared" ref="K983:K1046" si="125">SUM(F983:J983)</f>
        <v>10193.121939461749</v>
      </c>
      <c r="L983" s="210">
        <f t="shared" ref="L983:M1046" si="126">ROUND(1/B983,4)</f>
        <v>1.3100000000000001E-2</v>
      </c>
      <c r="M983" s="211">
        <f t="shared" si="126"/>
        <v>1.1000000000000001E-3</v>
      </c>
    </row>
    <row r="984" spans="1:13" ht="15" customHeight="1" x14ac:dyDescent="0.2">
      <c r="A984" s="370">
        <v>963</v>
      </c>
      <c r="B984" s="120">
        <f t="shared" si="120"/>
        <v>76.331615122406717</v>
      </c>
      <c r="C984" s="371">
        <v>950</v>
      </c>
      <c r="D984" s="78">
        <v>45170</v>
      </c>
      <c r="E984" s="209">
        <v>29455</v>
      </c>
      <c r="F984" s="344">
        <f t="shared" si="123"/>
        <v>7101.1205400380322</v>
      </c>
      <c r="G984" s="394">
        <f t="shared" si="124"/>
        <v>372.06315789473683</v>
      </c>
      <c r="H984" s="385">
        <f t="shared" si="121"/>
        <v>2525.9360899012759</v>
      </c>
      <c r="I984" s="386">
        <f t="shared" si="122"/>
        <v>149.46367395865539</v>
      </c>
      <c r="J984" s="393">
        <v>45</v>
      </c>
      <c r="K984" s="396">
        <f t="shared" si="125"/>
        <v>10193.583461792699</v>
      </c>
      <c r="L984" s="210">
        <f t="shared" si="126"/>
        <v>1.3100000000000001E-2</v>
      </c>
      <c r="M984" s="211">
        <f t="shared" si="126"/>
        <v>1.1000000000000001E-3</v>
      </c>
    </row>
    <row r="985" spans="1:13" ht="15" customHeight="1" x14ac:dyDescent="0.2">
      <c r="A985" s="370">
        <v>964</v>
      </c>
      <c r="B985" s="120">
        <f t="shared" si="120"/>
        <v>76.328055657793143</v>
      </c>
      <c r="C985" s="371">
        <v>950</v>
      </c>
      <c r="D985" s="78">
        <v>45170</v>
      </c>
      <c r="E985" s="209">
        <v>29455</v>
      </c>
      <c r="F985" s="344">
        <f t="shared" si="123"/>
        <v>7101.4516920248243</v>
      </c>
      <c r="G985" s="394">
        <f t="shared" si="124"/>
        <v>372.06315789473683</v>
      </c>
      <c r="H985" s="385">
        <f t="shared" si="121"/>
        <v>2526.0480192728114</v>
      </c>
      <c r="I985" s="386">
        <f t="shared" si="122"/>
        <v>149.47029699839123</v>
      </c>
      <c r="J985" s="393">
        <v>45</v>
      </c>
      <c r="K985" s="396">
        <f t="shared" si="125"/>
        <v>10194.033166190764</v>
      </c>
      <c r="L985" s="210">
        <f t="shared" si="126"/>
        <v>1.3100000000000001E-2</v>
      </c>
      <c r="M985" s="211">
        <f t="shared" si="126"/>
        <v>1.1000000000000001E-3</v>
      </c>
    </row>
    <row r="986" spans="1:13" ht="15" customHeight="1" x14ac:dyDescent="0.2">
      <c r="A986" s="370">
        <v>965</v>
      </c>
      <c r="B986" s="120">
        <f t="shared" si="120"/>
        <v>76.32458958372581</v>
      </c>
      <c r="C986" s="371">
        <v>950</v>
      </c>
      <c r="D986" s="78">
        <v>45170</v>
      </c>
      <c r="E986" s="209">
        <v>29455</v>
      </c>
      <c r="F986" s="344">
        <f t="shared" si="123"/>
        <v>7101.7741851778746</v>
      </c>
      <c r="G986" s="394">
        <f t="shared" si="124"/>
        <v>372.06315789473683</v>
      </c>
      <c r="H986" s="385">
        <f t="shared" si="121"/>
        <v>2526.1570219585424</v>
      </c>
      <c r="I986" s="386">
        <f t="shared" si="122"/>
        <v>149.47674686145223</v>
      </c>
      <c r="J986" s="393">
        <v>45</v>
      </c>
      <c r="K986" s="396">
        <f t="shared" si="125"/>
        <v>10194.471111892606</v>
      </c>
      <c r="L986" s="210">
        <f t="shared" si="126"/>
        <v>1.3100000000000001E-2</v>
      </c>
      <c r="M986" s="211">
        <f t="shared" si="126"/>
        <v>1.1000000000000001E-3</v>
      </c>
    </row>
    <row r="987" spans="1:13" ht="15" customHeight="1" x14ac:dyDescent="0.2">
      <c r="A987" s="370">
        <v>966</v>
      </c>
      <c r="B987" s="120">
        <f t="shared" si="120"/>
        <v>76.321216408539442</v>
      </c>
      <c r="C987" s="371">
        <v>950</v>
      </c>
      <c r="D987" s="78">
        <v>45170</v>
      </c>
      <c r="E987" s="209">
        <v>29455</v>
      </c>
      <c r="F987" s="344">
        <f t="shared" si="123"/>
        <v>7102.0880628856448</v>
      </c>
      <c r="G987" s="394">
        <f t="shared" si="124"/>
        <v>372.06315789473683</v>
      </c>
      <c r="H987" s="385">
        <f t="shared" si="121"/>
        <v>2526.2631126237688</v>
      </c>
      <c r="I987" s="386">
        <f t="shared" si="122"/>
        <v>149.48302441560764</v>
      </c>
      <c r="J987" s="393">
        <v>45</v>
      </c>
      <c r="K987" s="396">
        <f t="shared" si="125"/>
        <v>10194.897357819758</v>
      </c>
      <c r="L987" s="210">
        <f t="shared" si="126"/>
        <v>1.3100000000000001E-2</v>
      </c>
      <c r="M987" s="211">
        <f t="shared" si="126"/>
        <v>1.1000000000000001E-3</v>
      </c>
    </row>
    <row r="988" spans="1:13" ht="15" customHeight="1" x14ac:dyDescent="0.2">
      <c r="A988" s="370">
        <v>967</v>
      </c>
      <c r="B988" s="120">
        <f t="shared" si="120"/>
        <v>76.317935643894543</v>
      </c>
      <c r="C988" s="371">
        <v>950</v>
      </c>
      <c r="D988" s="78">
        <v>45170</v>
      </c>
      <c r="E988" s="209">
        <v>29455</v>
      </c>
      <c r="F988" s="344">
        <f t="shared" si="123"/>
        <v>7102.3933683059904</v>
      </c>
      <c r="G988" s="394">
        <f t="shared" si="124"/>
        <v>372.06315789473683</v>
      </c>
      <c r="H988" s="385">
        <f t="shared" si="121"/>
        <v>2526.3663058558454</v>
      </c>
      <c r="I988" s="386">
        <f t="shared" si="122"/>
        <v>149.48913052401454</v>
      </c>
      <c r="J988" s="393">
        <v>45</v>
      </c>
      <c r="K988" s="396">
        <f t="shared" si="125"/>
        <v>10195.311962580587</v>
      </c>
      <c r="L988" s="210">
        <f t="shared" si="126"/>
        <v>1.3100000000000001E-2</v>
      </c>
      <c r="M988" s="211">
        <f t="shared" si="126"/>
        <v>1.1000000000000001E-3</v>
      </c>
    </row>
    <row r="989" spans="1:13" ht="15" customHeight="1" x14ac:dyDescent="0.2">
      <c r="A989" s="370">
        <v>968</v>
      </c>
      <c r="B989" s="120">
        <f t="shared" si="120"/>
        <v>76.314746804750072</v>
      </c>
      <c r="C989" s="371">
        <v>950</v>
      </c>
      <c r="D989" s="78">
        <v>45170</v>
      </c>
      <c r="E989" s="209">
        <v>29455</v>
      </c>
      <c r="F989" s="344">
        <f t="shared" si="123"/>
        <v>7102.6901443675069</v>
      </c>
      <c r="G989" s="394">
        <f t="shared" si="124"/>
        <v>372.06315789473683</v>
      </c>
      <c r="H989" s="385">
        <f t="shared" si="121"/>
        <v>2526.4666161646383</v>
      </c>
      <c r="I989" s="386">
        <f t="shared" si="122"/>
        <v>149.49506604524487</v>
      </c>
      <c r="J989" s="393">
        <v>45</v>
      </c>
      <c r="K989" s="396">
        <f t="shared" si="125"/>
        <v>10195.714984472128</v>
      </c>
      <c r="L989" s="210">
        <f t="shared" si="126"/>
        <v>1.3100000000000001E-2</v>
      </c>
      <c r="M989" s="211">
        <f t="shared" si="126"/>
        <v>1.1000000000000001E-3</v>
      </c>
    </row>
    <row r="990" spans="1:13" ht="15" customHeight="1" x14ac:dyDescent="0.2">
      <c r="A990" s="370">
        <v>969</v>
      </c>
      <c r="B990" s="120">
        <f t="shared" si="120"/>
        <v>76.311649409335189</v>
      </c>
      <c r="C990" s="371">
        <v>950</v>
      </c>
      <c r="D990" s="78">
        <v>45170</v>
      </c>
      <c r="E990" s="209">
        <v>29455</v>
      </c>
      <c r="F990" s="344">
        <f t="shared" si="123"/>
        <v>7102.9784337709834</v>
      </c>
      <c r="G990" s="394">
        <f t="shared" si="124"/>
        <v>372.06315789473683</v>
      </c>
      <c r="H990" s="385">
        <f t="shared" si="121"/>
        <v>2526.5640579830133</v>
      </c>
      <c r="I990" s="386">
        <f t="shared" si="122"/>
        <v>149.50083183331441</v>
      </c>
      <c r="J990" s="393">
        <v>45</v>
      </c>
      <c r="K990" s="396">
        <f t="shared" si="125"/>
        <v>10196.106481482047</v>
      </c>
      <c r="L990" s="210">
        <f t="shared" si="126"/>
        <v>1.3100000000000001E-2</v>
      </c>
      <c r="M990" s="211">
        <f t="shared" si="126"/>
        <v>1.1000000000000001E-3</v>
      </c>
    </row>
    <row r="991" spans="1:13" ht="15" customHeight="1" x14ac:dyDescent="0.2">
      <c r="A991" s="372">
        <v>970</v>
      </c>
      <c r="B991" s="120">
        <f t="shared" si="120"/>
        <v>76.308642979122524</v>
      </c>
      <c r="C991" s="371">
        <v>950</v>
      </c>
      <c r="D991" s="78">
        <v>45170</v>
      </c>
      <c r="E991" s="209">
        <v>29455</v>
      </c>
      <c r="F991" s="344">
        <f t="shared" si="123"/>
        <v>7103.2582789907301</v>
      </c>
      <c r="G991" s="394">
        <f t="shared" si="124"/>
        <v>372.06315789473683</v>
      </c>
      <c r="H991" s="385">
        <f t="shared" si="121"/>
        <v>2526.6586456672876</v>
      </c>
      <c r="I991" s="386">
        <f t="shared" si="122"/>
        <v>149.50642873770934</v>
      </c>
      <c r="J991" s="393">
        <v>45</v>
      </c>
      <c r="K991" s="396">
        <f t="shared" si="125"/>
        <v>10196.486511290464</v>
      </c>
      <c r="L991" s="210">
        <f t="shared" si="126"/>
        <v>1.3100000000000001E-2</v>
      </c>
      <c r="M991" s="211">
        <f t="shared" si="126"/>
        <v>1.1000000000000001E-3</v>
      </c>
    </row>
    <row r="992" spans="1:13" ht="15" customHeight="1" x14ac:dyDescent="0.2">
      <c r="A992" s="370">
        <v>971</v>
      </c>
      <c r="B992" s="120">
        <f t="shared" si="120"/>
        <v>76.30572703880074</v>
      </c>
      <c r="C992" s="371">
        <v>950</v>
      </c>
      <c r="D992" s="78">
        <v>45170</v>
      </c>
      <c r="E992" s="209">
        <v>29455</v>
      </c>
      <c r="F992" s="344">
        <f t="shared" si="123"/>
        <v>7103.5297222759946</v>
      </c>
      <c r="G992" s="394">
        <f t="shared" si="124"/>
        <v>372.06315789473683</v>
      </c>
      <c r="H992" s="385">
        <f t="shared" si="121"/>
        <v>2526.7503934977071</v>
      </c>
      <c r="I992" s="386">
        <f t="shared" si="122"/>
        <v>149.51185760341463</v>
      </c>
      <c r="J992" s="393">
        <v>45</v>
      </c>
      <c r="K992" s="396">
        <f t="shared" si="125"/>
        <v>10196.855131271854</v>
      </c>
      <c r="L992" s="210">
        <f t="shared" si="126"/>
        <v>1.3100000000000001E-2</v>
      </c>
      <c r="M992" s="211">
        <f t="shared" si="126"/>
        <v>1.1000000000000001E-3</v>
      </c>
    </row>
    <row r="993" spans="1:13" ht="15" customHeight="1" x14ac:dyDescent="0.2">
      <c r="A993" s="370">
        <v>972</v>
      </c>
      <c r="B993" s="120">
        <f t="shared" si="120"/>
        <v>76.302901116247966</v>
      </c>
      <c r="C993" s="371">
        <v>950</v>
      </c>
      <c r="D993" s="78">
        <v>45170</v>
      </c>
      <c r="E993" s="209">
        <v>29455</v>
      </c>
      <c r="F993" s="344">
        <f t="shared" si="123"/>
        <v>7103.7928056522851</v>
      </c>
      <c r="G993" s="394">
        <f t="shared" si="124"/>
        <v>372.06315789473683</v>
      </c>
      <c r="H993" s="385">
        <f t="shared" si="121"/>
        <v>2526.8393156788929</v>
      </c>
      <c r="I993" s="386">
        <f t="shared" si="122"/>
        <v>149.51711927094044</v>
      </c>
      <c r="J993" s="393">
        <v>45</v>
      </c>
      <c r="K993" s="396">
        <f t="shared" si="125"/>
        <v>10197.212398496855</v>
      </c>
      <c r="L993" s="210">
        <f t="shared" si="126"/>
        <v>1.3100000000000001E-2</v>
      </c>
      <c r="M993" s="211">
        <f t="shared" si="126"/>
        <v>1.1000000000000001E-3</v>
      </c>
    </row>
    <row r="994" spans="1:13" ht="15" customHeight="1" x14ac:dyDescent="0.2">
      <c r="A994" s="370">
        <v>973</v>
      </c>
      <c r="B994" s="120">
        <f t="shared" si="120"/>
        <v>76.30016474250489</v>
      </c>
      <c r="C994" s="371">
        <v>950</v>
      </c>
      <c r="D994" s="78">
        <v>45170</v>
      </c>
      <c r="E994" s="209">
        <v>29455</v>
      </c>
      <c r="F994" s="344">
        <f t="shared" si="123"/>
        <v>7104.0475709227821</v>
      </c>
      <c r="G994" s="394">
        <f t="shared" si="124"/>
        <v>372.06315789473683</v>
      </c>
      <c r="H994" s="385">
        <f t="shared" si="121"/>
        <v>2526.9254263403213</v>
      </c>
      <c r="I994" s="386">
        <f t="shared" si="122"/>
        <v>149.52221457635039</v>
      </c>
      <c r="J994" s="393">
        <v>45</v>
      </c>
      <c r="K994" s="396">
        <f t="shared" si="125"/>
        <v>10197.558369734192</v>
      </c>
      <c r="L994" s="210">
        <f t="shared" si="126"/>
        <v>1.3100000000000001E-2</v>
      </c>
      <c r="M994" s="211">
        <f t="shared" si="126"/>
        <v>1.1000000000000001E-3</v>
      </c>
    </row>
    <row r="995" spans="1:13" ht="15" customHeight="1" x14ac:dyDescent="0.2">
      <c r="A995" s="370">
        <v>974</v>
      </c>
      <c r="B995" s="120">
        <f t="shared" si="120"/>
        <v>76.297517451749087</v>
      </c>
      <c r="C995" s="371">
        <v>950</v>
      </c>
      <c r="D995" s="78">
        <v>45170</v>
      </c>
      <c r="E995" s="209">
        <v>29455</v>
      </c>
      <c r="F995" s="344">
        <f t="shared" si="123"/>
        <v>7104.2940596696171</v>
      </c>
      <c r="G995" s="394">
        <f t="shared" si="124"/>
        <v>372.06315789473683</v>
      </c>
      <c r="H995" s="385">
        <f t="shared" si="121"/>
        <v>2527.0087395367514</v>
      </c>
      <c r="I995" s="386">
        <f t="shared" si="122"/>
        <v>149.52714435128709</v>
      </c>
      <c r="J995" s="393">
        <v>45</v>
      </c>
      <c r="K995" s="396">
        <f t="shared" si="125"/>
        <v>10197.893101452391</v>
      </c>
      <c r="L995" s="210">
        <f t="shared" si="126"/>
        <v>1.3100000000000001E-2</v>
      </c>
      <c r="M995" s="211">
        <f t="shared" si="126"/>
        <v>1.1000000000000001E-3</v>
      </c>
    </row>
    <row r="996" spans="1:13" ht="15" customHeight="1" x14ac:dyDescent="0.2">
      <c r="A996" s="370">
        <v>975</v>
      </c>
      <c r="B996" s="120">
        <f t="shared" si="120"/>
        <v>76.294958781268363</v>
      </c>
      <c r="C996" s="371">
        <v>950</v>
      </c>
      <c r="D996" s="78">
        <v>45170</v>
      </c>
      <c r="E996" s="209">
        <v>29455</v>
      </c>
      <c r="F996" s="344">
        <f t="shared" si="123"/>
        <v>7104.5323132552694</v>
      </c>
      <c r="G996" s="394">
        <f t="shared" si="124"/>
        <v>372.06315789473683</v>
      </c>
      <c r="H996" s="385">
        <f t="shared" si="121"/>
        <v>2527.0892692487018</v>
      </c>
      <c r="I996" s="386">
        <f t="shared" si="122"/>
        <v>149.53190942300012</v>
      </c>
      <c r="J996" s="393">
        <v>45</v>
      </c>
      <c r="K996" s="396">
        <f t="shared" si="125"/>
        <v>10198.216649821708</v>
      </c>
      <c r="L996" s="210">
        <f t="shared" si="126"/>
        <v>1.3100000000000001E-2</v>
      </c>
      <c r="M996" s="211">
        <f t="shared" si="126"/>
        <v>1.1000000000000001E-3</v>
      </c>
    </row>
    <row r="997" spans="1:13" ht="15" customHeight="1" x14ac:dyDescent="0.2">
      <c r="A997" s="370">
        <v>976</v>
      </c>
      <c r="B997" s="120">
        <f t="shared" si="120"/>
        <v>76.29248827143573</v>
      </c>
      <c r="C997" s="371">
        <v>950</v>
      </c>
      <c r="D997" s="78">
        <v>45170</v>
      </c>
      <c r="E997" s="209">
        <v>29455</v>
      </c>
      <c r="F997" s="344">
        <f t="shared" si="123"/>
        <v>7104.7623728238304</v>
      </c>
      <c r="G997" s="394">
        <f t="shared" si="124"/>
        <v>372.06315789473683</v>
      </c>
      <c r="H997" s="385">
        <f t="shared" si="121"/>
        <v>2527.1670293828756</v>
      </c>
      <c r="I997" s="386">
        <f t="shared" si="122"/>
        <v>149.53651061437134</v>
      </c>
      <c r="J997" s="393">
        <v>45</v>
      </c>
      <c r="K997" s="396">
        <f t="shared" si="125"/>
        <v>10198.529070715815</v>
      </c>
      <c r="L997" s="210">
        <f t="shared" si="126"/>
        <v>1.3100000000000001E-2</v>
      </c>
      <c r="M997" s="211">
        <f t="shared" si="126"/>
        <v>1.1000000000000001E-3</v>
      </c>
    </row>
    <row r="998" spans="1:13" ht="15" customHeight="1" x14ac:dyDescent="0.2">
      <c r="A998" s="370">
        <v>977</v>
      </c>
      <c r="B998" s="120">
        <f t="shared" si="120"/>
        <v>76.290105465683268</v>
      </c>
      <c r="C998" s="371">
        <v>950</v>
      </c>
      <c r="D998" s="78">
        <v>45170</v>
      </c>
      <c r="E998" s="209">
        <v>29455</v>
      </c>
      <c r="F998" s="344">
        <f t="shared" si="123"/>
        <v>7104.9842793023781</v>
      </c>
      <c r="G998" s="394">
        <f t="shared" si="124"/>
        <v>372.06315789473683</v>
      </c>
      <c r="H998" s="385">
        <f t="shared" si="121"/>
        <v>2527.2420337726248</v>
      </c>
      <c r="I998" s="386">
        <f t="shared" si="122"/>
        <v>149.54094874394229</v>
      </c>
      <c r="J998" s="393">
        <v>45</v>
      </c>
      <c r="K998" s="396">
        <f t="shared" si="125"/>
        <v>10198.830419713682</v>
      </c>
      <c r="L998" s="210">
        <f t="shared" si="126"/>
        <v>1.3100000000000001E-2</v>
      </c>
      <c r="M998" s="211">
        <f t="shared" si="126"/>
        <v>1.1000000000000001E-3</v>
      </c>
    </row>
    <row r="999" spans="1:13" ht="15" customHeight="1" x14ac:dyDescent="0.2">
      <c r="A999" s="370">
        <v>978</v>
      </c>
      <c r="B999" s="120">
        <f t="shared" si="120"/>
        <v>76.287809910477009</v>
      </c>
      <c r="C999" s="371">
        <v>950</v>
      </c>
      <c r="D999" s="78">
        <v>45170</v>
      </c>
      <c r="E999" s="209">
        <v>29455</v>
      </c>
      <c r="F999" s="344">
        <f t="shared" si="123"/>
        <v>7105.1980734022727</v>
      </c>
      <c r="G999" s="394">
        <f t="shared" si="124"/>
        <v>372.06315789473683</v>
      </c>
      <c r="H999" s="385">
        <f t="shared" si="121"/>
        <v>2527.3142961783888</v>
      </c>
      <c r="I999" s="386">
        <f t="shared" si="122"/>
        <v>149.54522462594019</v>
      </c>
      <c r="J999" s="393">
        <v>45</v>
      </c>
      <c r="K999" s="396">
        <f t="shared" si="125"/>
        <v>10199.120752101338</v>
      </c>
      <c r="L999" s="210">
        <f t="shared" si="126"/>
        <v>1.3100000000000001E-2</v>
      </c>
      <c r="M999" s="211">
        <f t="shared" si="126"/>
        <v>1.1000000000000001E-3</v>
      </c>
    </row>
    <row r="1000" spans="1:13" ht="15" customHeight="1" x14ac:dyDescent="0.2">
      <c r="A1000" s="370">
        <v>979</v>
      </c>
      <c r="B1000" s="120">
        <f t="shared" si="120"/>
        <v>76.285601155292667</v>
      </c>
      <c r="C1000" s="371">
        <v>950</v>
      </c>
      <c r="D1000" s="78">
        <v>45170</v>
      </c>
      <c r="E1000" s="209">
        <v>29455</v>
      </c>
      <c r="F1000" s="344">
        <f t="shared" si="123"/>
        <v>7105.4037956203929</v>
      </c>
      <c r="G1000" s="394">
        <f t="shared" si="124"/>
        <v>372.06315789473683</v>
      </c>
      <c r="H1000" s="385">
        <f t="shared" si="121"/>
        <v>2527.3838302881136</v>
      </c>
      <c r="I1000" s="386">
        <f t="shared" si="122"/>
        <v>149.54933907030261</v>
      </c>
      <c r="J1000" s="393">
        <v>45</v>
      </c>
      <c r="K1000" s="396">
        <f t="shared" si="125"/>
        <v>10199.400122873547</v>
      </c>
      <c r="L1000" s="210">
        <f t="shared" si="126"/>
        <v>1.3100000000000001E-2</v>
      </c>
      <c r="M1000" s="211">
        <f t="shared" si="126"/>
        <v>1.1000000000000001E-3</v>
      </c>
    </row>
    <row r="1001" spans="1:13" ht="15" customHeight="1" x14ac:dyDescent="0.2">
      <c r="A1001" s="372">
        <v>980</v>
      </c>
      <c r="B1001" s="120">
        <f t="shared" si="120"/>
        <v>76.283478752589758</v>
      </c>
      <c r="C1001" s="371">
        <v>950</v>
      </c>
      <c r="D1001" s="78">
        <v>45170</v>
      </c>
      <c r="E1001" s="209">
        <v>29455</v>
      </c>
      <c r="F1001" s="344">
        <f t="shared" si="123"/>
        <v>7105.6014862405336</v>
      </c>
      <c r="G1001" s="394">
        <f t="shared" si="124"/>
        <v>372.06315789473683</v>
      </c>
      <c r="H1001" s="385">
        <f t="shared" si="121"/>
        <v>2527.4506497177213</v>
      </c>
      <c r="I1001" s="386">
        <f t="shared" si="122"/>
        <v>149.55329288270542</v>
      </c>
      <c r="J1001" s="393">
        <v>45</v>
      </c>
      <c r="K1001" s="396">
        <f t="shared" si="125"/>
        <v>10199.668586735697</v>
      </c>
      <c r="L1001" s="210">
        <f t="shared" si="126"/>
        <v>1.3100000000000001E-2</v>
      </c>
      <c r="M1001" s="211">
        <f t="shared" si="126"/>
        <v>1.1000000000000001E-3</v>
      </c>
    </row>
    <row r="1002" spans="1:13" ht="15" customHeight="1" x14ac:dyDescent="0.2">
      <c r="A1002" s="370">
        <v>981</v>
      </c>
      <c r="B1002" s="120">
        <f t="shared" si="120"/>
        <v>76.28144225778783</v>
      </c>
      <c r="C1002" s="371">
        <v>950</v>
      </c>
      <c r="D1002" s="78">
        <v>45170</v>
      </c>
      <c r="E1002" s="209">
        <v>29455</v>
      </c>
      <c r="F1002" s="344">
        <f t="shared" si="123"/>
        <v>7105.7911853346141</v>
      </c>
      <c r="G1002" s="394">
        <f t="shared" si="124"/>
        <v>372.06315789473683</v>
      </c>
      <c r="H1002" s="385">
        <f t="shared" si="121"/>
        <v>2527.5147680115206</v>
      </c>
      <c r="I1002" s="386">
        <f t="shared" si="122"/>
        <v>149.55708686458703</v>
      </c>
      <c r="J1002" s="393">
        <v>45</v>
      </c>
      <c r="K1002" s="396">
        <f t="shared" si="125"/>
        <v>10199.926198105457</v>
      </c>
      <c r="L1002" s="210">
        <f t="shared" si="126"/>
        <v>1.3100000000000001E-2</v>
      </c>
      <c r="M1002" s="211">
        <f t="shared" si="126"/>
        <v>1.1000000000000001E-3</v>
      </c>
    </row>
    <row r="1003" spans="1:13" ht="15" customHeight="1" x14ac:dyDescent="0.2">
      <c r="A1003" s="370">
        <v>982</v>
      </c>
      <c r="B1003" s="120">
        <f t="shared" si="120"/>
        <v>76.279491229242254</v>
      </c>
      <c r="C1003" s="371">
        <v>950</v>
      </c>
      <c r="D1003" s="78">
        <v>45170</v>
      </c>
      <c r="E1003" s="209">
        <v>29455</v>
      </c>
      <c r="F1003" s="344">
        <f t="shared" si="123"/>
        <v>7105.9729327639425</v>
      </c>
      <c r="G1003" s="394">
        <f t="shared" si="124"/>
        <v>372.06315789473683</v>
      </c>
      <c r="H1003" s="385">
        <f t="shared" si="121"/>
        <v>2527.5761986426332</v>
      </c>
      <c r="I1003" s="386">
        <f t="shared" si="122"/>
        <v>149.56072181317359</v>
      </c>
      <c r="J1003" s="393">
        <v>45</v>
      </c>
      <c r="K1003" s="396">
        <f t="shared" si="125"/>
        <v>10200.173011114486</v>
      </c>
      <c r="L1003" s="210">
        <f t="shared" si="126"/>
        <v>1.3100000000000001E-2</v>
      </c>
      <c r="M1003" s="211">
        <f t="shared" si="126"/>
        <v>1.1000000000000001E-3</v>
      </c>
    </row>
    <row r="1004" spans="1:13" ht="15" customHeight="1" x14ac:dyDescent="0.2">
      <c r="A1004" s="370">
        <v>983</v>
      </c>
      <c r="B1004" s="120">
        <f t="shared" si="120"/>
        <v>76.277625228219677</v>
      </c>
      <c r="C1004" s="371">
        <v>950</v>
      </c>
      <c r="D1004" s="78">
        <v>45170</v>
      </c>
      <c r="E1004" s="209">
        <v>29455</v>
      </c>
      <c r="F1004" s="344">
        <f t="shared" si="123"/>
        <v>7106.1467681805443</v>
      </c>
      <c r="G1004" s="394">
        <f t="shared" si="124"/>
        <v>372.06315789473683</v>
      </c>
      <c r="H1004" s="385">
        <f t="shared" si="121"/>
        <v>2527.6349550134446</v>
      </c>
      <c r="I1004" s="386">
        <f t="shared" si="122"/>
        <v>149.56419852150563</v>
      </c>
      <c r="J1004" s="393">
        <v>45</v>
      </c>
      <c r="K1004" s="396">
        <f t="shared" si="125"/>
        <v>10200.409079610232</v>
      </c>
      <c r="L1004" s="210">
        <f t="shared" si="126"/>
        <v>1.3100000000000001E-2</v>
      </c>
      <c r="M1004" s="211">
        <f t="shared" si="126"/>
        <v>1.1000000000000001E-3</v>
      </c>
    </row>
    <row r="1005" spans="1:13" ht="15" customHeight="1" x14ac:dyDescent="0.2">
      <c r="A1005" s="370">
        <v>984</v>
      </c>
      <c r="B1005" s="120">
        <f t="shared" si="120"/>
        <v>76.275843818874719</v>
      </c>
      <c r="C1005" s="371">
        <v>950</v>
      </c>
      <c r="D1005" s="78">
        <v>45170</v>
      </c>
      <c r="E1005" s="209">
        <v>29455</v>
      </c>
      <c r="F1005" s="344">
        <f t="shared" si="123"/>
        <v>7106.3127310283562</v>
      </c>
      <c r="G1005" s="394">
        <f t="shared" si="124"/>
        <v>372.06315789473683</v>
      </c>
      <c r="H1005" s="385">
        <f t="shared" si="121"/>
        <v>2527.6910504560051</v>
      </c>
      <c r="I1005" s="386">
        <f t="shared" si="122"/>
        <v>149.56751777846188</v>
      </c>
      <c r="J1005" s="393">
        <v>45</v>
      </c>
      <c r="K1005" s="396">
        <f t="shared" si="125"/>
        <v>10200.634457157559</v>
      </c>
      <c r="L1005" s="210">
        <f t="shared" si="126"/>
        <v>1.3100000000000001E-2</v>
      </c>
      <c r="M1005" s="211">
        <f t="shared" si="126"/>
        <v>1.1000000000000001E-3</v>
      </c>
    </row>
    <row r="1006" spans="1:13" ht="15" customHeight="1" x14ac:dyDescent="0.2">
      <c r="A1006" s="370">
        <v>985</v>
      </c>
      <c r="B1006" s="120">
        <f t="shared" si="120"/>
        <v>76.274146568226371</v>
      </c>
      <c r="C1006" s="371">
        <v>950</v>
      </c>
      <c r="D1006" s="78">
        <v>45170</v>
      </c>
      <c r="E1006" s="209">
        <v>29455</v>
      </c>
      <c r="F1006" s="344">
        <f t="shared" si="123"/>
        <v>7106.4708605444866</v>
      </c>
      <c r="G1006" s="394">
        <f t="shared" si="124"/>
        <v>372.06315789473683</v>
      </c>
      <c r="H1006" s="385">
        <f t="shared" si="121"/>
        <v>2527.7444982324573</v>
      </c>
      <c r="I1006" s="386">
        <f t="shared" si="122"/>
        <v>149.57068036878448</v>
      </c>
      <c r="J1006" s="393">
        <v>45</v>
      </c>
      <c r="K1006" s="396">
        <f t="shared" si="125"/>
        <v>10200.849197040465</v>
      </c>
      <c r="L1006" s="210">
        <f t="shared" si="126"/>
        <v>1.3100000000000001E-2</v>
      </c>
      <c r="M1006" s="211">
        <f t="shared" si="126"/>
        <v>1.1000000000000001E-3</v>
      </c>
    </row>
    <row r="1007" spans="1:13" ht="15" customHeight="1" x14ac:dyDescent="0.2">
      <c r="A1007" s="370">
        <v>986</v>
      </c>
      <c r="B1007" s="120">
        <f t="shared" si="120"/>
        <v>76.27253304613437</v>
      </c>
      <c r="C1007" s="371">
        <v>950</v>
      </c>
      <c r="D1007" s="78">
        <v>45170</v>
      </c>
      <c r="E1007" s="209">
        <v>29455</v>
      </c>
      <c r="F1007" s="344">
        <f t="shared" si="123"/>
        <v>7106.6211957604773</v>
      </c>
      <c r="G1007" s="394">
        <f t="shared" si="124"/>
        <v>372.06315789473683</v>
      </c>
      <c r="H1007" s="385">
        <f t="shared" si="121"/>
        <v>2527.7953115354621</v>
      </c>
      <c r="I1007" s="386">
        <f t="shared" si="122"/>
        <v>149.57368707310428</v>
      </c>
      <c r="J1007" s="393">
        <v>45</v>
      </c>
      <c r="K1007" s="396">
        <f t="shared" si="125"/>
        <v>10201.05335226378</v>
      </c>
      <c r="L1007" s="210">
        <f t="shared" si="126"/>
        <v>1.3100000000000001E-2</v>
      </c>
      <c r="M1007" s="211">
        <f t="shared" si="126"/>
        <v>1.1000000000000001E-3</v>
      </c>
    </row>
    <row r="1008" spans="1:13" ht="15" customHeight="1" x14ac:dyDescent="0.2">
      <c r="A1008" s="370">
        <v>987</v>
      </c>
      <c r="B1008" s="120">
        <f t="shared" si="120"/>
        <v>76.271002825276227</v>
      </c>
      <c r="C1008" s="371">
        <v>950</v>
      </c>
      <c r="D1008" s="78">
        <v>45170</v>
      </c>
      <c r="E1008" s="209">
        <v>29455</v>
      </c>
      <c r="F1008" s="344">
        <f t="shared" si="123"/>
        <v>7106.7637755035239</v>
      </c>
      <c r="G1008" s="394">
        <f t="shared" si="124"/>
        <v>372.06315789473683</v>
      </c>
      <c r="H1008" s="385">
        <f t="shared" si="121"/>
        <v>2527.843503488612</v>
      </c>
      <c r="I1008" s="386">
        <f t="shared" si="122"/>
        <v>149.57653866796522</v>
      </c>
      <c r="J1008" s="393">
        <v>45</v>
      </c>
      <c r="K1008" s="396">
        <f t="shared" si="125"/>
        <v>10201.246975554837</v>
      </c>
      <c r="L1008" s="210">
        <f t="shared" si="126"/>
        <v>1.3100000000000001E-2</v>
      </c>
      <c r="M1008" s="211">
        <f t="shared" si="126"/>
        <v>1.1000000000000001E-3</v>
      </c>
    </row>
    <row r="1009" spans="1:13" ht="15" customHeight="1" x14ac:dyDescent="0.2">
      <c r="A1009" s="370">
        <v>988</v>
      </c>
      <c r="B1009" s="120">
        <f t="shared" si="120"/>
        <v>76.269555481124726</v>
      </c>
      <c r="C1009" s="371">
        <v>950</v>
      </c>
      <c r="D1009" s="78">
        <v>45170</v>
      </c>
      <c r="E1009" s="209">
        <v>29455</v>
      </c>
      <c r="F1009" s="344">
        <f t="shared" si="123"/>
        <v>7106.8986383976589</v>
      </c>
      <c r="G1009" s="394">
        <f t="shared" si="124"/>
        <v>372.06315789473683</v>
      </c>
      <c r="H1009" s="385">
        <f t="shared" si="121"/>
        <v>2527.8890871468298</v>
      </c>
      <c r="I1009" s="386">
        <f t="shared" si="122"/>
        <v>149.57923592584791</v>
      </c>
      <c r="J1009" s="393">
        <v>45</v>
      </c>
      <c r="K1009" s="396">
        <f t="shared" si="125"/>
        <v>10201.430119365074</v>
      </c>
      <c r="L1009" s="210">
        <f t="shared" si="126"/>
        <v>1.3100000000000001E-2</v>
      </c>
      <c r="M1009" s="211">
        <f t="shared" si="126"/>
        <v>1.1000000000000001E-3</v>
      </c>
    </row>
    <row r="1010" spans="1:13" ht="15" customHeight="1" x14ac:dyDescent="0.2">
      <c r="A1010" s="370">
        <v>989</v>
      </c>
      <c r="B1010" s="120">
        <f t="shared" si="120"/>
        <v>76.268190591924792</v>
      </c>
      <c r="C1010" s="371">
        <v>950</v>
      </c>
      <c r="D1010" s="78">
        <v>45170</v>
      </c>
      <c r="E1010" s="209">
        <v>29455</v>
      </c>
      <c r="F1010" s="344">
        <f t="shared" si="123"/>
        <v>7107.0258228650137</v>
      </c>
      <c r="G1010" s="394">
        <f t="shared" si="124"/>
        <v>372.06315789473683</v>
      </c>
      <c r="H1010" s="385">
        <f t="shared" si="121"/>
        <v>2527.9320754967953</v>
      </c>
      <c r="I1010" s="386">
        <f t="shared" si="122"/>
        <v>149.58177961519502</v>
      </c>
      <c r="J1010" s="393">
        <v>45</v>
      </c>
      <c r="K1010" s="396">
        <f t="shared" si="125"/>
        <v>10201.602835871741</v>
      </c>
      <c r="L1010" s="210">
        <f t="shared" si="126"/>
        <v>1.3100000000000001E-2</v>
      </c>
      <c r="M1010" s="211">
        <f t="shared" si="126"/>
        <v>1.1000000000000001E-3</v>
      </c>
    </row>
    <row r="1011" spans="1:13" ht="15" customHeight="1" x14ac:dyDescent="0.2">
      <c r="A1011" s="372">
        <v>990</v>
      </c>
      <c r="B1011" s="120">
        <f t="shared" si="120"/>
        <v>76.266907738671094</v>
      </c>
      <c r="C1011" s="371">
        <v>950</v>
      </c>
      <c r="D1011" s="78">
        <v>45170</v>
      </c>
      <c r="E1011" s="209">
        <v>29455</v>
      </c>
      <c r="F1011" s="344">
        <f t="shared" si="123"/>
        <v>7107.1453671270192</v>
      </c>
      <c r="G1011" s="394">
        <f t="shared" si="124"/>
        <v>372.06315789473683</v>
      </c>
      <c r="H1011" s="385">
        <f t="shared" si="121"/>
        <v>2527.9724814573533</v>
      </c>
      <c r="I1011" s="386">
        <f t="shared" si="122"/>
        <v>149.58417050043514</v>
      </c>
      <c r="J1011" s="393">
        <v>45</v>
      </c>
      <c r="K1011" s="396">
        <f t="shared" si="125"/>
        <v>10201.765176979545</v>
      </c>
      <c r="L1011" s="210">
        <f t="shared" si="126"/>
        <v>1.3100000000000001E-2</v>
      </c>
      <c r="M1011" s="211">
        <f t="shared" si="126"/>
        <v>1.1000000000000001E-3</v>
      </c>
    </row>
    <row r="1012" spans="1:13" ht="15" customHeight="1" x14ac:dyDescent="0.2">
      <c r="A1012" s="370">
        <v>991</v>
      </c>
      <c r="B1012" s="120">
        <f t="shared" si="120"/>
        <v>76.265706505086172</v>
      </c>
      <c r="C1012" s="371">
        <v>950</v>
      </c>
      <c r="D1012" s="78">
        <v>45170</v>
      </c>
      <c r="E1012" s="209">
        <v>29455</v>
      </c>
      <c r="F1012" s="344">
        <f t="shared" si="123"/>
        <v>7107.2573092055645</v>
      </c>
      <c r="G1012" s="394">
        <f t="shared" si="124"/>
        <v>372.06315789473683</v>
      </c>
      <c r="H1012" s="385">
        <f t="shared" si="121"/>
        <v>2528.0103178799018</v>
      </c>
      <c r="I1012" s="386">
        <f t="shared" si="122"/>
        <v>149.58640934200602</v>
      </c>
      <c r="J1012" s="393">
        <v>45</v>
      </c>
      <c r="K1012" s="396">
        <f t="shared" si="125"/>
        <v>10201.91719432221</v>
      </c>
      <c r="L1012" s="210">
        <f t="shared" si="126"/>
        <v>1.3100000000000001E-2</v>
      </c>
      <c r="M1012" s="211">
        <f t="shared" si="126"/>
        <v>1.1000000000000001E-3</v>
      </c>
    </row>
    <row r="1013" spans="1:13" ht="15" customHeight="1" x14ac:dyDescent="0.2">
      <c r="A1013" s="370">
        <v>992</v>
      </c>
      <c r="B1013" s="120">
        <f t="shared" si="120"/>
        <v>76.264586477598343</v>
      </c>
      <c r="C1013" s="371">
        <v>950</v>
      </c>
      <c r="D1013" s="78">
        <v>45170</v>
      </c>
      <c r="E1013" s="209">
        <v>29455</v>
      </c>
      <c r="F1013" s="344">
        <f t="shared" si="123"/>
        <v>7107.3616869242014</v>
      </c>
      <c r="G1013" s="394">
        <f t="shared" si="124"/>
        <v>372.06315789473683</v>
      </c>
      <c r="H1013" s="385">
        <f t="shared" si="121"/>
        <v>2528.0455975488007</v>
      </c>
      <c r="I1013" s="386">
        <f t="shared" si="122"/>
        <v>149.58849689637876</v>
      </c>
      <c r="J1013" s="393">
        <v>45</v>
      </c>
      <c r="K1013" s="396">
        <f t="shared" si="125"/>
        <v>10202.058939264118</v>
      </c>
      <c r="L1013" s="210">
        <f t="shared" si="126"/>
        <v>1.3100000000000001E-2</v>
      </c>
      <c r="M1013" s="211">
        <f t="shared" si="126"/>
        <v>1.1000000000000001E-3</v>
      </c>
    </row>
    <row r="1014" spans="1:13" ht="15" customHeight="1" x14ac:dyDescent="0.2">
      <c r="A1014" s="370">
        <v>993</v>
      </c>
      <c r="B1014" s="120">
        <f t="shared" ref="B1014:B1021" si="127">A1014/(13.19*LN(A1014)-78)</f>
        <v>76.263547245319344</v>
      </c>
      <c r="C1014" s="371">
        <v>950</v>
      </c>
      <c r="D1014" s="78">
        <v>45170</v>
      </c>
      <c r="E1014" s="209">
        <v>29455</v>
      </c>
      <c r="F1014" s="344">
        <f t="shared" si="123"/>
        <v>7107.4585379093751</v>
      </c>
      <c r="G1014" s="394">
        <f t="shared" si="124"/>
        <v>372.06315789473683</v>
      </c>
      <c r="H1014" s="385">
        <f t="shared" si="121"/>
        <v>2528.0783331817897</v>
      </c>
      <c r="I1014" s="386">
        <f t="shared" si="122"/>
        <v>149.59043391608225</v>
      </c>
      <c r="J1014" s="393">
        <v>45</v>
      </c>
      <c r="K1014" s="396">
        <f t="shared" si="125"/>
        <v>10202.190462901985</v>
      </c>
      <c r="L1014" s="210">
        <f t="shared" si="126"/>
        <v>1.3100000000000001E-2</v>
      </c>
      <c r="M1014" s="211">
        <f t="shared" si="126"/>
        <v>1.1000000000000001E-3</v>
      </c>
    </row>
    <row r="1015" spans="1:13" ht="15" customHeight="1" x14ac:dyDescent="0.2">
      <c r="A1015" s="370">
        <v>994</v>
      </c>
      <c r="B1015" s="120">
        <f t="shared" si="127"/>
        <v>76.262588400023802</v>
      </c>
      <c r="C1015" s="371">
        <v>950</v>
      </c>
      <c r="D1015" s="78">
        <v>45170</v>
      </c>
      <c r="E1015" s="209">
        <v>29455</v>
      </c>
      <c r="F1015" s="344">
        <f t="shared" si="123"/>
        <v>7107.5478995914964</v>
      </c>
      <c r="G1015" s="394">
        <f t="shared" si="124"/>
        <v>372.06315789473683</v>
      </c>
      <c r="H1015" s="385">
        <f t="shared" si="121"/>
        <v>2528.1085374303466</v>
      </c>
      <c r="I1015" s="386">
        <f t="shared" si="122"/>
        <v>149.59222114972468</v>
      </c>
      <c r="J1015" s="393">
        <v>45</v>
      </c>
      <c r="K1015" s="396">
        <f t="shared" si="125"/>
        <v>10202.311816066305</v>
      </c>
      <c r="L1015" s="210">
        <f t="shared" si="126"/>
        <v>1.3100000000000001E-2</v>
      </c>
      <c r="M1015" s="211">
        <f t="shared" si="126"/>
        <v>1.1000000000000001E-3</v>
      </c>
    </row>
    <row r="1016" spans="1:13" ht="15" customHeight="1" x14ac:dyDescent="0.2">
      <c r="A1016" s="370">
        <v>995</v>
      </c>
      <c r="B1016" s="120">
        <f t="shared" si="127"/>
        <v>76.261709536126958</v>
      </c>
      <c r="C1016" s="371">
        <v>950</v>
      </c>
      <c r="D1016" s="78">
        <v>45170</v>
      </c>
      <c r="E1016" s="209">
        <v>29455</v>
      </c>
      <c r="F1016" s="344">
        <f t="shared" si="123"/>
        <v>7107.6298092061916</v>
      </c>
      <c r="G1016" s="394">
        <f t="shared" si="124"/>
        <v>372.06315789473683</v>
      </c>
      <c r="H1016" s="385">
        <f t="shared" si="121"/>
        <v>2528.1362228801136</v>
      </c>
      <c r="I1016" s="386">
        <f t="shared" si="122"/>
        <v>149.59385934201856</v>
      </c>
      <c r="J1016" s="393">
        <v>45</v>
      </c>
      <c r="K1016" s="396">
        <f t="shared" si="125"/>
        <v>10202.423049323061</v>
      </c>
      <c r="L1016" s="210">
        <f t="shared" si="126"/>
        <v>1.3100000000000001E-2</v>
      </c>
      <c r="M1016" s="211">
        <f t="shared" si="126"/>
        <v>1.1000000000000001E-3</v>
      </c>
    </row>
    <row r="1017" spans="1:13" ht="15" customHeight="1" x14ac:dyDescent="0.2">
      <c r="A1017" s="370">
        <v>996</v>
      </c>
      <c r="B1017" s="120">
        <f t="shared" si="127"/>
        <v>76.260910250663827</v>
      </c>
      <c r="C1017" s="371">
        <v>950</v>
      </c>
      <c r="D1017" s="78">
        <v>45170</v>
      </c>
      <c r="E1017" s="209">
        <v>29455</v>
      </c>
      <c r="F1017" s="344">
        <f t="shared" si="123"/>
        <v>7107.7043037954263</v>
      </c>
      <c r="G1017" s="394">
        <f t="shared" si="124"/>
        <v>372.06315789473683</v>
      </c>
      <c r="H1017" s="385">
        <f t="shared" si="121"/>
        <v>2528.1614020512748</v>
      </c>
      <c r="I1017" s="386">
        <f t="shared" si="122"/>
        <v>149.59534923380326</v>
      </c>
      <c r="J1017" s="393">
        <v>45</v>
      </c>
      <c r="K1017" s="396">
        <f t="shared" si="125"/>
        <v>10202.524212975241</v>
      </c>
      <c r="L1017" s="210">
        <f t="shared" si="126"/>
        <v>1.3100000000000001E-2</v>
      </c>
      <c r="M1017" s="211">
        <f t="shared" si="126"/>
        <v>1.1000000000000001E-3</v>
      </c>
    </row>
    <row r="1018" spans="1:13" ht="15" customHeight="1" x14ac:dyDescent="0.2">
      <c r="A1018" s="370">
        <v>997</v>
      </c>
      <c r="B1018" s="120">
        <f t="shared" si="127"/>
        <v>76.260190143268474</v>
      </c>
      <c r="C1018" s="371">
        <v>950</v>
      </c>
      <c r="D1018" s="78">
        <v>45170</v>
      </c>
      <c r="E1018" s="209">
        <v>29455</v>
      </c>
      <c r="F1018" s="344">
        <f t="shared" si="123"/>
        <v>7107.7714202086354</v>
      </c>
      <c r="G1018" s="394">
        <f t="shared" si="124"/>
        <v>372.06315789473683</v>
      </c>
      <c r="H1018" s="385">
        <f t="shared" si="121"/>
        <v>2528.1840873989395</v>
      </c>
      <c r="I1018" s="386">
        <f t="shared" si="122"/>
        <v>149.59669156206743</v>
      </c>
      <c r="J1018" s="393">
        <v>45</v>
      </c>
      <c r="K1018" s="396">
        <f t="shared" si="125"/>
        <v>10202.615357064378</v>
      </c>
      <c r="L1018" s="210">
        <f t="shared" si="126"/>
        <v>1.3100000000000001E-2</v>
      </c>
      <c r="M1018" s="211">
        <f t="shared" si="126"/>
        <v>1.1000000000000001E-3</v>
      </c>
    </row>
    <row r="1019" spans="1:13" ht="15" customHeight="1" x14ac:dyDescent="0.2">
      <c r="A1019" s="370">
        <v>998</v>
      </c>
      <c r="B1019" s="120">
        <f t="shared" si="127"/>
        <v>76.259548816152702</v>
      </c>
      <c r="C1019" s="371">
        <v>950</v>
      </c>
      <c r="D1019" s="78">
        <v>45170</v>
      </c>
      <c r="E1019" s="209">
        <v>29455</v>
      </c>
      <c r="F1019" s="344">
        <f t="shared" si="123"/>
        <v>7107.831195103915</v>
      </c>
      <c r="G1019" s="394">
        <f t="shared" si="124"/>
        <v>372.06315789473683</v>
      </c>
      <c r="H1019" s="385">
        <f t="shared" si="121"/>
        <v>2528.2042913135442</v>
      </c>
      <c r="I1019" s="386">
        <f t="shared" si="122"/>
        <v>149.59788705997303</v>
      </c>
      <c r="J1019" s="393">
        <v>45</v>
      </c>
      <c r="K1019" s="396">
        <f t="shared" si="125"/>
        <v>10202.69653137217</v>
      </c>
      <c r="L1019" s="210">
        <f t="shared" si="126"/>
        <v>1.3100000000000001E-2</v>
      </c>
      <c r="M1019" s="211">
        <f t="shared" si="126"/>
        <v>1.1000000000000001E-3</v>
      </c>
    </row>
    <row r="1020" spans="1:13" ht="15" customHeight="1" x14ac:dyDescent="0.2">
      <c r="A1020" s="370">
        <v>999</v>
      </c>
      <c r="B1020" s="120">
        <f t="shared" si="127"/>
        <v>76.258985874086008</v>
      </c>
      <c r="C1020" s="371">
        <v>950</v>
      </c>
      <c r="D1020" s="78">
        <v>45170</v>
      </c>
      <c r="E1020" s="209">
        <v>29455</v>
      </c>
      <c r="F1020" s="344">
        <f t="shared" si="123"/>
        <v>7107.8836649490986</v>
      </c>
      <c r="G1020" s="394">
        <f t="shared" si="124"/>
        <v>372.06315789473683</v>
      </c>
      <c r="H1020" s="385">
        <f t="shared" si="121"/>
        <v>2528.222026121216</v>
      </c>
      <c r="I1020" s="386">
        <f t="shared" si="122"/>
        <v>149.59893645687671</v>
      </c>
      <c r="J1020" s="393">
        <v>45</v>
      </c>
      <c r="K1020" s="396">
        <f t="shared" si="125"/>
        <v>10202.767785421927</v>
      </c>
      <c r="L1020" s="210">
        <f t="shared" si="126"/>
        <v>1.3100000000000001E-2</v>
      </c>
      <c r="M1020" s="211">
        <f t="shared" si="126"/>
        <v>1.1000000000000001E-3</v>
      </c>
    </row>
    <row r="1021" spans="1:13" ht="15" customHeight="1" thickBot="1" x14ac:dyDescent="0.25">
      <c r="A1021" s="375">
        <v>1000</v>
      </c>
      <c r="B1021" s="124">
        <f t="shared" si="127"/>
        <v>76.258500924375085</v>
      </c>
      <c r="C1021" s="374">
        <v>950</v>
      </c>
      <c r="D1021" s="86">
        <v>45170</v>
      </c>
      <c r="E1021" s="212">
        <v>29455</v>
      </c>
      <c r="F1021" s="348">
        <f t="shared" si="123"/>
        <v>7107.9288660229049</v>
      </c>
      <c r="G1021" s="390">
        <f t="shared" si="124"/>
        <v>372.06315789473683</v>
      </c>
      <c r="H1021" s="389">
        <f t="shared" si="121"/>
        <v>2528.2373040841626</v>
      </c>
      <c r="I1021" s="390">
        <f t="shared" si="122"/>
        <v>149.59984047835283</v>
      </c>
      <c r="J1021" s="389">
        <v>45</v>
      </c>
      <c r="K1021" s="396">
        <f t="shared" si="125"/>
        <v>10202.829168480157</v>
      </c>
      <c r="L1021" s="213">
        <f t="shared" si="126"/>
        <v>1.3100000000000001E-2</v>
      </c>
      <c r="M1021" s="214">
        <f t="shared" si="126"/>
        <v>1.1000000000000001E-3</v>
      </c>
    </row>
    <row r="1022" spans="1:13" ht="15" customHeight="1" x14ac:dyDescent="0.2">
      <c r="A1022" s="370">
        <v>1001</v>
      </c>
      <c r="B1022" s="120">
        <f>A1022/(12.46*LN(A1022)-76)</f>
        <v>99.275176659450736</v>
      </c>
      <c r="C1022" s="371">
        <v>950</v>
      </c>
      <c r="D1022" s="91">
        <v>45170</v>
      </c>
      <c r="E1022" s="209">
        <v>29455</v>
      </c>
      <c r="F1022" s="344">
        <f t="shared" si="123"/>
        <v>5459.9751744526284</v>
      </c>
      <c r="G1022" s="394">
        <f t="shared" si="124"/>
        <v>372.06315789473683</v>
      </c>
      <c r="H1022" s="393">
        <f t="shared" si="121"/>
        <v>1971.2289563334093</v>
      </c>
      <c r="I1022" s="394">
        <f t="shared" si="122"/>
        <v>116.64076664694731</v>
      </c>
      <c r="J1022" s="393">
        <v>45</v>
      </c>
      <c r="K1022" s="396">
        <f t="shared" si="125"/>
        <v>7964.9080553277217</v>
      </c>
      <c r="L1022" s="215">
        <f t="shared" si="126"/>
        <v>1.01E-2</v>
      </c>
      <c r="M1022" s="211">
        <f t="shared" si="126"/>
        <v>1.1000000000000001E-3</v>
      </c>
    </row>
    <row r="1023" spans="1:13" ht="15" customHeight="1" x14ac:dyDescent="0.2">
      <c r="A1023" s="370">
        <v>1002</v>
      </c>
      <c r="B1023" s="120">
        <f t="shared" ref="B1023:B1086" si="128">A1023/(12.46*LN(A1023)-76)</f>
        <v>99.251887518069495</v>
      </c>
      <c r="C1023" s="371">
        <v>950</v>
      </c>
      <c r="D1023" s="78">
        <v>45170</v>
      </c>
      <c r="E1023" s="209">
        <v>29455</v>
      </c>
      <c r="F1023" s="344">
        <f t="shared" si="123"/>
        <v>5461.2563403523982</v>
      </c>
      <c r="G1023" s="394">
        <f t="shared" si="124"/>
        <v>372.06315789473683</v>
      </c>
      <c r="H1023" s="385">
        <f t="shared" si="121"/>
        <v>1971.6619904075314</v>
      </c>
      <c r="I1023" s="386">
        <f t="shared" si="122"/>
        <v>116.66638996494271</v>
      </c>
      <c r="J1023" s="393">
        <v>45</v>
      </c>
      <c r="K1023" s="396">
        <f t="shared" si="125"/>
        <v>7966.6478786196094</v>
      </c>
      <c r="L1023" s="210">
        <f t="shared" si="126"/>
        <v>1.01E-2</v>
      </c>
      <c r="M1023" s="211">
        <f t="shared" si="126"/>
        <v>1.1000000000000001E-3</v>
      </c>
    </row>
    <row r="1024" spans="1:13" ht="15" customHeight="1" x14ac:dyDescent="0.2">
      <c r="A1024" s="370">
        <v>1003</v>
      </c>
      <c r="B1024" s="120">
        <f t="shared" si="128"/>
        <v>99.228777537995526</v>
      </c>
      <c r="C1024" s="371">
        <v>950</v>
      </c>
      <c r="D1024" s="78">
        <v>45170</v>
      </c>
      <c r="E1024" s="209">
        <v>29455</v>
      </c>
      <c r="F1024" s="344">
        <f t="shared" si="123"/>
        <v>5462.5282448173703</v>
      </c>
      <c r="G1024" s="394">
        <f t="shared" si="124"/>
        <v>372.06315789473683</v>
      </c>
      <c r="H1024" s="385">
        <f t="shared" si="121"/>
        <v>1972.0918941166919</v>
      </c>
      <c r="I1024" s="386">
        <f t="shared" si="122"/>
        <v>116.69182805424214</v>
      </c>
      <c r="J1024" s="393">
        <v>45</v>
      </c>
      <c r="K1024" s="396">
        <f t="shared" si="125"/>
        <v>7968.3751248830413</v>
      </c>
      <c r="L1024" s="210">
        <f t="shared" si="126"/>
        <v>1.01E-2</v>
      </c>
      <c r="M1024" s="211">
        <f t="shared" si="126"/>
        <v>1.1000000000000001E-3</v>
      </c>
    </row>
    <row r="1025" spans="1:13" ht="15" customHeight="1" x14ac:dyDescent="0.2">
      <c r="A1025" s="370">
        <v>1004</v>
      </c>
      <c r="B1025" s="120">
        <f t="shared" si="128"/>
        <v>99.205845731664482</v>
      </c>
      <c r="C1025" s="371">
        <v>950</v>
      </c>
      <c r="D1025" s="78">
        <v>45170</v>
      </c>
      <c r="E1025" s="209">
        <v>29455</v>
      </c>
      <c r="F1025" s="344">
        <f t="shared" si="123"/>
        <v>5463.7909288745868</v>
      </c>
      <c r="G1025" s="394">
        <f t="shared" si="124"/>
        <v>372.06315789473683</v>
      </c>
      <c r="H1025" s="385">
        <f t="shared" si="121"/>
        <v>1972.5186813280311</v>
      </c>
      <c r="I1025" s="386">
        <f t="shared" si="122"/>
        <v>116.71708173538647</v>
      </c>
      <c r="J1025" s="393">
        <v>45</v>
      </c>
      <c r="K1025" s="396">
        <f t="shared" si="125"/>
        <v>7970.0898498327415</v>
      </c>
      <c r="L1025" s="210">
        <f t="shared" si="126"/>
        <v>1.01E-2</v>
      </c>
      <c r="M1025" s="211">
        <f t="shared" si="126"/>
        <v>1.1000000000000001E-3</v>
      </c>
    </row>
    <row r="1026" spans="1:13" ht="15" customHeight="1" x14ac:dyDescent="0.2">
      <c r="A1026" s="370">
        <v>1005</v>
      </c>
      <c r="B1026" s="120">
        <f t="shared" si="128"/>
        <v>99.183091118609227</v>
      </c>
      <c r="C1026" s="371">
        <v>950</v>
      </c>
      <c r="D1026" s="78">
        <v>45170</v>
      </c>
      <c r="E1026" s="209">
        <v>29455</v>
      </c>
      <c r="F1026" s="344">
        <f t="shared" si="123"/>
        <v>5465.0444333479718</v>
      </c>
      <c r="G1026" s="394">
        <f t="shared" si="124"/>
        <v>372.06315789473683</v>
      </c>
      <c r="H1026" s="385">
        <f t="shared" si="121"/>
        <v>1972.9423658400353</v>
      </c>
      <c r="I1026" s="386">
        <f t="shared" si="122"/>
        <v>116.74215182485418</v>
      </c>
      <c r="J1026" s="393">
        <v>45</v>
      </c>
      <c r="K1026" s="396">
        <f t="shared" si="125"/>
        <v>7971.792108907598</v>
      </c>
      <c r="L1026" s="210">
        <f t="shared" si="126"/>
        <v>1.01E-2</v>
      </c>
      <c r="M1026" s="211">
        <f t="shared" si="126"/>
        <v>1.1000000000000001E-3</v>
      </c>
    </row>
    <row r="1027" spans="1:13" ht="15" customHeight="1" x14ac:dyDescent="0.2">
      <c r="A1027" s="370">
        <v>1006</v>
      </c>
      <c r="B1027" s="120">
        <f t="shared" si="128"/>
        <v>99.160512725396927</v>
      </c>
      <c r="C1027" s="371">
        <v>950</v>
      </c>
      <c r="D1027" s="78">
        <v>45170</v>
      </c>
      <c r="E1027" s="209">
        <v>29455</v>
      </c>
      <c r="F1027" s="344">
        <f t="shared" si="123"/>
        <v>5466.2887988594775</v>
      </c>
      <c r="G1027" s="394">
        <f t="shared" si="124"/>
        <v>372.06315789473683</v>
      </c>
      <c r="H1027" s="385">
        <f t="shared" si="121"/>
        <v>1973.3629613829244</v>
      </c>
      <c r="I1027" s="386">
        <f t="shared" si="122"/>
        <v>116.76703913508429</v>
      </c>
      <c r="J1027" s="393">
        <v>45</v>
      </c>
      <c r="K1027" s="396">
        <f t="shared" si="125"/>
        <v>7973.4819572722226</v>
      </c>
      <c r="L1027" s="210">
        <f t="shared" si="126"/>
        <v>1.01E-2</v>
      </c>
      <c r="M1027" s="211">
        <f t="shared" si="126"/>
        <v>1.1000000000000001E-3</v>
      </c>
    </row>
    <row r="1028" spans="1:13" ht="15" customHeight="1" x14ac:dyDescent="0.2">
      <c r="A1028" s="370">
        <v>1007</v>
      </c>
      <c r="B1028" s="120">
        <f t="shared" si="128"/>
        <v>99.138109585566269</v>
      </c>
      <c r="C1028" s="371">
        <v>950</v>
      </c>
      <c r="D1028" s="78">
        <v>45170</v>
      </c>
      <c r="E1028" s="209">
        <v>29455</v>
      </c>
      <c r="F1028" s="344">
        <f t="shared" si="123"/>
        <v>5467.5240658302482</v>
      </c>
      <c r="G1028" s="394">
        <f t="shared" si="124"/>
        <v>372.06315789473683</v>
      </c>
      <c r="H1028" s="385">
        <f t="shared" si="121"/>
        <v>1973.7804816190448</v>
      </c>
      <c r="I1028" s="386">
        <f t="shared" si="122"/>
        <v>116.79174447449971</v>
      </c>
      <c r="J1028" s="393">
        <v>45</v>
      </c>
      <c r="K1028" s="396">
        <f t="shared" si="125"/>
        <v>7975.1594498185295</v>
      </c>
      <c r="L1028" s="210">
        <f t="shared" si="126"/>
        <v>1.01E-2</v>
      </c>
      <c r="M1028" s="211">
        <f t="shared" si="126"/>
        <v>1.1000000000000001E-3</v>
      </c>
    </row>
    <row r="1029" spans="1:13" ht="15" customHeight="1" x14ac:dyDescent="0.2">
      <c r="A1029" s="370">
        <v>1008</v>
      </c>
      <c r="B1029" s="120">
        <f t="shared" si="128"/>
        <v>99.115880739565199</v>
      </c>
      <c r="C1029" s="371">
        <v>950</v>
      </c>
      <c r="D1029" s="78">
        <v>45170</v>
      </c>
      <c r="E1029" s="209">
        <v>29455</v>
      </c>
      <c r="F1029" s="344">
        <f t="shared" si="123"/>
        <v>5468.7502744817748</v>
      </c>
      <c r="G1029" s="394">
        <f t="shared" si="124"/>
        <v>372.06315789473683</v>
      </c>
      <c r="H1029" s="385">
        <f t="shared" si="121"/>
        <v>1974.1949401432607</v>
      </c>
      <c r="I1029" s="386">
        <f t="shared" si="122"/>
        <v>116.81626864753024</v>
      </c>
      <c r="J1029" s="393">
        <v>45</v>
      </c>
      <c r="K1029" s="396">
        <f t="shared" si="125"/>
        <v>7976.8246411673026</v>
      </c>
      <c r="L1029" s="210">
        <f t="shared" si="126"/>
        <v>1.01E-2</v>
      </c>
      <c r="M1029" s="211">
        <f t="shared" si="126"/>
        <v>1.1000000000000001E-3</v>
      </c>
    </row>
    <row r="1030" spans="1:13" ht="15" customHeight="1" x14ac:dyDescent="0.2">
      <c r="A1030" s="370">
        <v>1009</v>
      </c>
      <c r="B1030" s="120">
        <f t="shared" si="128"/>
        <v>99.093825234689504</v>
      </c>
      <c r="C1030" s="371">
        <v>950</v>
      </c>
      <c r="D1030" s="78">
        <v>45170</v>
      </c>
      <c r="E1030" s="209">
        <v>29455</v>
      </c>
      <c r="F1030" s="344">
        <f t="shared" si="123"/>
        <v>5469.9674648370474</v>
      </c>
      <c r="G1030" s="394">
        <f t="shared" si="124"/>
        <v>372.06315789473683</v>
      </c>
      <c r="H1030" s="385">
        <f t="shared" si="121"/>
        <v>1974.6063504833428</v>
      </c>
      <c r="I1030" s="386">
        <f t="shared" si="122"/>
        <v>116.84061245463569</v>
      </c>
      <c r="J1030" s="393">
        <v>45</v>
      </c>
      <c r="K1030" s="396">
        <f t="shared" si="125"/>
        <v>7978.4775856697624</v>
      </c>
      <c r="L1030" s="210">
        <f t="shared" si="126"/>
        <v>1.01E-2</v>
      </c>
      <c r="M1030" s="211">
        <f t="shared" si="126"/>
        <v>1.1000000000000001E-3</v>
      </c>
    </row>
    <row r="1031" spans="1:13" ht="15" customHeight="1" x14ac:dyDescent="0.2">
      <c r="A1031" s="372">
        <v>1010</v>
      </c>
      <c r="B1031" s="120">
        <f t="shared" si="128"/>
        <v>99.071942125022133</v>
      </c>
      <c r="C1031" s="371">
        <v>950</v>
      </c>
      <c r="D1031" s="78">
        <v>45170</v>
      </c>
      <c r="E1031" s="209">
        <v>29455</v>
      </c>
      <c r="F1031" s="344">
        <f t="shared" si="123"/>
        <v>5471.1756767216893</v>
      </c>
      <c r="G1031" s="394">
        <f t="shared" si="124"/>
        <v>372.06315789473683</v>
      </c>
      <c r="H1031" s="385">
        <f t="shared" si="121"/>
        <v>1975.0147261003519</v>
      </c>
      <c r="I1031" s="386">
        <f t="shared" si="122"/>
        <v>116.86477669232852</v>
      </c>
      <c r="J1031" s="393">
        <v>45</v>
      </c>
      <c r="K1031" s="396">
        <f t="shared" si="125"/>
        <v>7980.118337409107</v>
      </c>
      <c r="L1031" s="210">
        <f t="shared" si="126"/>
        <v>1.01E-2</v>
      </c>
      <c r="M1031" s="211">
        <f t="shared" si="126"/>
        <v>1.1000000000000001E-3</v>
      </c>
    </row>
    <row r="1032" spans="1:13" ht="15" customHeight="1" x14ac:dyDescent="0.2">
      <c r="A1032" s="370">
        <v>1011</v>
      </c>
      <c r="B1032" s="120">
        <f t="shared" si="128"/>
        <v>99.050230471373183</v>
      </c>
      <c r="C1032" s="371">
        <v>950</v>
      </c>
      <c r="D1032" s="78">
        <v>45170</v>
      </c>
      <c r="E1032" s="209">
        <v>29455</v>
      </c>
      <c r="F1032" s="344">
        <f t="shared" si="123"/>
        <v>5472.3749497650751</v>
      </c>
      <c r="G1032" s="394">
        <f t="shared" si="124"/>
        <v>372.06315789473683</v>
      </c>
      <c r="H1032" s="385">
        <f t="shared" si="121"/>
        <v>1975.4200803890162</v>
      </c>
      <c r="I1032" s="386">
        <f t="shared" si="122"/>
        <v>116.88876215319624</v>
      </c>
      <c r="J1032" s="393">
        <v>45</v>
      </c>
      <c r="K1032" s="396">
        <f t="shared" si="125"/>
        <v>7981.7469502020249</v>
      </c>
      <c r="L1032" s="210">
        <f t="shared" si="126"/>
        <v>1.01E-2</v>
      </c>
      <c r="M1032" s="211">
        <f t="shared" si="126"/>
        <v>1.1000000000000001E-3</v>
      </c>
    </row>
    <row r="1033" spans="1:13" ht="15" customHeight="1" x14ac:dyDescent="0.2">
      <c r="A1033" s="370">
        <v>1012</v>
      </c>
      <c r="B1033" s="120">
        <f t="shared" si="128"/>
        <v>99.028689341220257</v>
      </c>
      <c r="C1033" s="371">
        <v>950</v>
      </c>
      <c r="D1033" s="78">
        <v>45170</v>
      </c>
      <c r="E1033" s="209">
        <v>29455</v>
      </c>
      <c r="F1033" s="344">
        <f t="shared" si="123"/>
        <v>5473.5653234014699</v>
      </c>
      <c r="G1033" s="394">
        <f t="shared" si="124"/>
        <v>372.06315789473683</v>
      </c>
      <c r="H1033" s="385">
        <f t="shared" si="121"/>
        <v>1975.8224266781176</v>
      </c>
      <c r="I1033" s="386">
        <f t="shared" si="122"/>
        <v>116.91256962592414</v>
      </c>
      <c r="J1033" s="393">
        <v>45</v>
      </c>
      <c r="K1033" s="396">
        <f t="shared" si="125"/>
        <v>7983.3634776002482</v>
      </c>
      <c r="L1033" s="210">
        <f t="shared" si="126"/>
        <v>1.01E-2</v>
      </c>
      <c r="M1033" s="211">
        <f t="shared" si="126"/>
        <v>1.1000000000000001E-3</v>
      </c>
    </row>
    <row r="1034" spans="1:13" ht="15" customHeight="1" x14ac:dyDescent="0.2">
      <c r="A1034" s="370">
        <v>1013</v>
      </c>
      <c r="B1034" s="120">
        <f t="shared" si="128"/>
        <v>99.007317808650058</v>
      </c>
      <c r="C1034" s="371">
        <v>950</v>
      </c>
      <c r="D1034" s="78">
        <v>45170</v>
      </c>
      <c r="E1034" s="209">
        <v>29455</v>
      </c>
      <c r="F1034" s="344">
        <f t="shared" si="123"/>
        <v>5474.7468368711143</v>
      </c>
      <c r="G1034" s="394">
        <f t="shared" si="124"/>
        <v>372.06315789473683</v>
      </c>
      <c r="H1034" s="385">
        <f t="shared" si="121"/>
        <v>1976.2217782308576</v>
      </c>
      <c r="I1034" s="386">
        <f t="shared" si="122"/>
        <v>116.93619989531703</v>
      </c>
      <c r="J1034" s="393">
        <v>45</v>
      </c>
      <c r="K1034" s="396">
        <f t="shared" si="125"/>
        <v>7984.9679728920255</v>
      </c>
      <c r="L1034" s="210">
        <f t="shared" si="126"/>
        <v>1.01E-2</v>
      </c>
      <c r="M1034" s="211">
        <f t="shared" si="126"/>
        <v>1.1000000000000001E-3</v>
      </c>
    </row>
    <row r="1035" spans="1:13" ht="15" customHeight="1" x14ac:dyDescent="0.2">
      <c r="A1035" s="370">
        <v>1014</v>
      </c>
      <c r="B1035" s="120">
        <f t="shared" si="128"/>
        <v>98.986114954299168</v>
      </c>
      <c r="C1035" s="371">
        <v>950</v>
      </c>
      <c r="D1035" s="78">
        <v>45170</v>
      </c>
      <c r="E1035" s="209">
        <v>29455</v>
      </c>
      <c r="F1035" s="344">
        <f t="shared" si="123"/>
        <v>5475.9195292213872</v>
      </c>
      <c r="G1035" s="394">
        <f t="shared" si="124"/>
        <v>372.06315789473683</v>
      </c>
      <c r="H1035" s="385">
        <f t="shared" si="121"/>
        <v>1976.6181482452498</v>
      </c>
      <c r="I1035" s="386">
        <f t="shared" si="122"/>
        <v>116.95965374232249</v>
      </c>
      <c r="J1035" s="393">
        <v>45</v>
      </c>
      <c r="K1035" s="396">
        <f t="shared" si="125"/>
        <v>7986.5604891036965</v>
      </c>
      <c r="L1035" s="210">
        <f t="shared" si="126"/>
        <v>1.01E-2</v>
      </c>
      <c r="M1035" s="211">
        <f t="shared" si="126"/>
        <v>1.1000000000000001E-3</v>
      </c>
    </row>
    <row r="1036" spans="1:13" ht="15" customHeight="1" x14ac:dyDescent="0.2">
      <c r="A1036" s="370">
        <v>1015</v>
      </c>
      <c r="B1036" s="120">
        <f t="shared" si="128"/>
        <v>98.965079865297767</v>
      </c>
      <c r="C1036" s="371">
        <v>950</v>
      </c>
      <c r="D1036" s="78">
        <v>45170</v>
      </c>
      <c r="E1036" s="209">
        <v>29455</v>
      </c>
      <c r="F1036" s="344">
        <f t="shared" si="123"/>
        <v>5477.0834393078385</v>
      </c>
      <c r="G1036" s="394">
        <f t="shared" si="124"/>
        <v>372.06315789473683</v>
      </c>
      <c r="H1036" s="385">
        <f t="shared" si="121"/>
        <v>1977.0115498544703</v>
      </c>
      <c r="I1036" s="386">
        <f t="shared" si="122"/>
        <v>116.98293194405151</v>
      </c>
      <c r="J1036" s="393">
        <v>45</v>
      </c>
      <c r="K1036" s="396">
        <f t="shared" si="125"/>
        <v>7988.1410790010968</v>
      </c>
      <c r="L1036" s="210">
        <f t="shared" si="126"/>
        <v>1.01E-2</v>
      </c>
      <c r="M1036" s="211">
        <f t="shared" si="126"/>
        <v>1.1000000000000001E-3</v>
      </c>
    </row>
    <row r="1037" spans="1:13" ht="15" customHeight="1" x14ac:dyDescent="0.2">
      <c r="A1037" s="370">
        <v>1016</v>
      </c>
      <c r="B1037" s="120">
        <f t="shared" si="128"/>
        <v>98.944211635211417</v>
      </c>
      <c r="C1037" s="371">
        <v>950</v>
      </c>
      <c r="D1037" s="78">
        <v>45170</v>
      </c>
      <c r="E1037" s="209">
        <v>29455</v>
      </c>
      <c r="F1037" s="344">
        <f t="shared" si="123"/>
        <v>5478.2386057953436</v>
      </c>
      <c r="G1037" s="394">
        <f t="shared" si="124"/>
        <v>372.06315789473683</v>
      </c>
      <c r="H1037" s="385">
        <f t="shared" si="121"/>
        <v>1977.401996127247</v>
      </c>
      <c r="I1037" s="386">
        <f t="shared" si="122"/>
        <v>117.00603527380161</v>
      </c>
      <c r="J1037" s="393">
        <v>45</v>
      </c>
      <c r="K1037" s="396">
        <f t="shared" si="125"/>
        <v>7989.7097950911293</v>
      </c>
      <c r="L1037" s="210">
        <f t="shared" si="126"/>
        <v>1.01E-2</v>
      </c>
      <c r="M1037" s="211">
        <f t="shared" si="126"/>
        <v>1.1000000000000001E-3</v>
      </c>
    </row>
    <row r="1038" spans="1:13" ht="15" customHeight="1" x14ac:dyDescent="0.2">
      <c r="A1038" s="370">
        <v>1017</v>
      </c>
      <c r="B1038" s="120">
        <f t="shared" si="128"/>
        <v>98.923509363985474</v>
      </c>
      <c r="C1038" s="371">
        <v>950</v>
      </c>
      <c r="D1038" s="78">
        <v>45170</v>
      </c>
      <c r="E1038" s="209">
        <v>29455</v>
      </c>
      <c r="F1038" s="344">
        <f t="shared" si="123"/>
        <v>5479.3850671591463</v>
      </c>
      <c r="G1038" s="394">
        <f t="shared" si="124"/>
        <v>372.06315789473683</v>
      </c>
      <c r="H1038" s="385">
        <f t="shared" si="121"/>
        <v>1977.7895000682122</v>
      </c>
      <c r="I1038" s="386">
        <f t="shared" si="122"/>
        <v>117.02896450107767</v>
      </c>
      <c r="J1038" s="393">
        <v>45</v>
      </c>
      <c r="K1038" s="396">
        <f t="shared" si="125"/>
        <v>7991.2666896231731</v>
      </c>
      <c r="L1038" s="210">
        <f t="shared" si="126"/>
        <v>1.01E-2</v>
      </c>
      <c r="M1038" s="211">
        <f t="shared" si="126"/>
        <v>1.1000000000000001E-3</v>
      </c>
    </row>
    <row r="1039" spans="1:13" ht="15" customHeight="1" x14ac:dyDescent="0.2">
      <c r="A1039" s="370">
        <v>1018</v>
      </c>
      <c r="B1039" s="120">
        <f t="shared" si="128"/>
        <v>98.902972157888854</v>
      </c>
      <c r="C1039" s="371">
        <v>950</v>
      </c>
      <c r="D1039" s="78">
        <v>45170</v>
      </c>
      <c r="E1039" s="209">
        <v>29455</v>
      </c>
      <c r="F1039" s="344">
        <f t="shared" si="123"/>
        <v>5480.5228616859622</v>
      </c>
      <c r="G1039" s="394">
        <f t="shared" si="124"/>
        <v>372.06315789473683</v>
      </c>
      <c r="H1039" s="385">
        <f t="shared" si="121"/>
        <v>1978.1740746182761</v>
      </c>
      <c r="I1039" s="386">
        <f t="shared" si="122"/>
        <v>117.05172039161398</v>
      </c>
      <c r="J1039" s="393">
        <v>45</v>
      </c>
      <c r="K1039" s="396">
        <f t="shared" si="125"/>
        <v>7992.8118145905892</v>
      </c>
      <c r="L1039" s="210">
        <f t="shared" si="126"/>
        <v>1.01E-2</v>
      </c>
      <c r="M1039" s="211">
        <f t="shared" si="126"/>
        <v>1.1000000000000001E-3</v>
      </c>
    </row>
    <row r="1040" spans="1:13" ht="15" customHeight="1" x14ac:dyDescent="0.2">
      <c r="A1040" s="370">
        <v>1019</v>
      </c>
      <c r="B1040" s="120">
        <f t="shared" si="128"/>
        <v>98.882599129459138</v>
      </c>
      <c r="C1040" s="371">
        <v>950</v>
      </c>
      <c r="D1040" s="78">
        <v>45170</v>
      </c>
      <c r="E1040" s="209">
        <v>29455</v>
      </c>
      <c r="F1040" s="344">
        <f t="shared" si="123"/>
        <v>5481.6520274750264</v>
      </c>
      <c r="G1040" s="394">
        <f t="shared" si="124"/>
        <v>372.06315789473683</v>
      </c>
      <c r="H1040" s="385">
        <f t="shared" si="121"/>
        <v>1978.5557326549797</v>
      </c>
      <c r="I1040" s="386">
        <f t="shared" si="122"/>
        <v>117.07430370739527</v>
      </c>
      <c r="J1040" s="393">
        <v>45</v>
      </c>
      <c r="K1040" s="396">
        <f t="shared" si="125"/>
        <v>7994.3452217321383</v>
      </c>
      <c r="L1040" s="210">
        <f t="shared" si="126"/>
        <v>1.01E-2</v>
      </c>
      <c r="M1040" s="211">
        <f t="shared" si="126"/>
        <v>1.1000000000000001E-3</v>
      </c>
    </row>
    <row r="1041" spans="1:13" ht="15" customHeight="1" x14ac:dyDescent="0.2">
      <c r="A1041" s="372">
        <v>1020</v>
      </c>
      <c r="B1041" s="120">
        <f t="shared" si="128"/>
        <v>98.862389397447487</v>
      </c>
      <c r="C1041" s="371">
        <v>950</v>
      </c>
      <c r="D1041" s="78">
        <v>45170</v>
      </c>
      <c r="E1041" s="209">
        <v>29455</v>
      </c>
      <c r="F1041" s="344">
        <f t="shared" si="123"/>
        <v>5482.7726024391932</v>
      </c>
      <c r="G1041" s="394">
        <f t="shared" si="124"/>
        <v>372.06315789473683</v>
      </c>
      <c r="H1041" s="385">
        <f t="shared" si="121"/>
        <v>1978.9344869928682</v>
      </c>
      <c r="I1041" s="386">
        <f t="shared" si="122"/>
        <v>117.0967152066786</v>
      </c>
      <c r="J1041" s="393">
        <v>45</v>
      </c>
      <c r="K1041" s="396">
        <f t="shared" si="125"/>
        <v>7995.8669625334769</v>
      </c>
      <c r="L1041" s="210">
        <f t="shared" si="126"/>
        <v>1.01E-2</v>
      </c>
      <c r="M1041" s="211">
        <f t="shared" si="126"/>
        <v>1.1000000000000001E-3</v>
      </c>
    </row>
    <row r="1042" spans="1:13" ht="15" customHeight="1" x14ac:dyDescent="0.2">
      <c r="A1042" s="370">
        <v>1021</v>
      </c>
      <c r="B1042" s="120">
        <f t="shared" si="128"/>
        <v>98.842342086765086</v>
      </c>
      <c r="C1042" s="371">
        <v>950</v>
      </c>
      <c r="D1042" s="78">
        <v>45170</v>
      </c>
      <c r="E1042" s="209">
        <v>29455</v>
      </c>
      <c r="F1042" s="344">
        <f t="shared" si="123"/>
        <v>5483.8846243059506</v>
      </c>
      <c r="G1042" s="394">
        <f t="shared" si="124"/>
        <v>372.06315789473683</v>
      </c>
      <c r="H1042" s="385">
        <f t="shared" si="121"/>
        <v>1979.3103503838322</v>
      </c>
      <c r="I1042" s="386">
        <f t="shared" si="122"/>
        <v>117.11895564401375</v>
      </c>
      <c r="J1042" s="393">
        <v>45</v>
      </c>
      <c r="K1042" s="396">
        <f t="shared" si="125"/>
        <v>7997.3770882285335</v>
      </c>
      <c r="L1042" s="210">
        <f t="shared" si="126"/>
        <v>1.01E-2</v>
      </c>
      <c r="M1042" s="211">
        <f t="shared" si="126"/>
        <v>1.1000000000000001E-3</v>
      </c>
    </row>
    <row r="1043" spans="1:13" ht="15" customHeight="1" x14ac:dyDescent="0.2">
      <c r="A1043" s="370">
        <v>1022</v>
      </c>
      <c r="B1043" s="120">
        <f t="shared" si="128"/>
        <v>98.822456328429013</v>
      </c>
      <c r="C1043" s="371">
        <v>950</v>
      </c>
      <c r="D1043" s="78">
        <v>45170</v>
      </c>
      <c r="E1043" s="209">
        <v>29455</v>
      </c>
      <c r="F1043" s="344">
        <f t="shared" si="123"/>
        <v>5484.988130618518</v>
      </c>
      <c r="G1043" s="394">
        <f t="shared" si="124"/>
        <v>372.06315789473683</v>
      </c>
      <c r="H1043" s="385">
        <f t="shared" si="121"/>
        <v>1979.6833355174799</v>
      </c>
      <c r="I1043" s="386">
        <f t="shared" si="122"/>
        <v>117.1410257702651</v>
      </c>
      <c r="J1043" s="393">
        <v>45</v>
      </c>
      <c r="K1043" s="396">
        <f t="shared" si="125"/>
        <v>7998.8756498009998</v>
      </c>
      <c r="L1043" s="210">
        <f t="shared" si="126"/>
        <v>1.01E-2</v>
      </c>
      <c r="M1043" s="211">
        <f t="shared" si="126"/>
        <v>1.1000000000000001E-3</v>
      </c>
    </row>
    <row r="1044" spans="1:13" ht="15" customHeight="1" x14ac:dyDescent="0.2">
      <c r="A1044" s="370">
        <v>1023</v>
      </c>
      <c r="B1044" s="120">
        <f t="shared" si="128"/>
        <v>98.802731259510054</v>
      </c>
      <c r="C1044" s="371">
        <v>950</v>
      </c>
      <c r="D1044" s="78">
        <v>45170</v>
      </c>
      <c r="E1044" s="209">
        <v>29455</v>
      </c>
      <c r="F1044" s="344">
        <f t="shared" si="123"/>
        <v>5486.0831587368393</v>
      </c>
      <c r="G1044" s="394">
        <f t="shared" si="124"/>
        <v>372.06315789473683</v>
      </c>
      <c r="H1044" s="385">
        <f t="shared" si="121"/>
        <v>1980.0534550214725</v>
      </c>
      <c r="I1044" s="386">
        <f t="shared" si="122"/>
        <v>117.16292633263153</v>
      </c>
      <c r="J1044" s="393">
        <v>45</v>
      </c>
      <c r="K1044" s="396">
        <f t="shared" si="125"/>
        <v>8000.3626979856799</v>
      </c>
      <c r="L1044" s="210">
        <f t="shared" si="126"/>
        <v>1.01E-2</v>
      </c>
      <c r="M1044" s="211">
        <f t="shared" si="126"/>
        <v>1.1000000000000001E-3</v>
      </c>
    </row>
    <row r="1045" spans="1:13" ht="15" customHeight="1" x14ac:dyDescent="0.2">
      <c r="A1045" s="370">
        <v>1024</v>
      </c>
      <c r="B1045" s="120">
        <f t="shared" si="128"/>
        <v>98.783166023079232</v>
      </c>
      <c r="C1045" s="371">
        <v>950</v>
      </c>
      <c r="D1045" s="78">
        <v>45170</v>
      </c>
      <c r="E1045" s="209">
        <v>29455</v>
      </c>
      <c r="F1045" s="344">
        <f t="shared" si="123"/>
        <v>5487.1697458386825</v>
      </c>
      <c r="G1045" s="394">
        <f t="shared" si="124"/>
        <v>372.06315789473683</v>
      </c>
      <c r="H1045" s="385">
        <f t="shared" si="121"/>
        <v>1980.4207214618955</v>
      </c>
      <c r="I1045" s="386">
        <f t="shared" si="122"/>
        <v>117.18465807466839</v>
      </c>
      <c r="J1045" s="393">
        <v>45</v>
      </c>
      <c r="K1045" s="396">
        <f t="shared" si="125"/>
        <v>8001.8382832699835</v>
      </c>
      <c r="L1045" s="210">
        <f t="shared" si="126"/>
        <v>1.01E-2</v>
      </c>
      <c r="M1045" s="211">
        <f t="shared" si="126"/>
        <v>1.1000000000000001E-3</v>
      </c>
    </row>
    <row r="1046" spans="1:13" ht="15" customHeight="1" x14ac:dyDescent="0.2">
      <c r="A1046" s="370">
        <v>1025</v>
      </c>
      <c r="B1046" s="120">
        <f t="shared" si="128"/>
        <v>98.763759768157058</v>
      </c>
      <c r="C1046" s="371">
        <v>950</v>
      </c>
      <c r="D1046" s="78">
        <v>45170</v>
      </c>
      <c r="E1046" s="209">
        <v>29455</v>
      </c>
      <c r="F1046" s="344">
        <f t="shared" si="123"/>
        <v>5488.247928920603</v>
      </c>
      <c r="G1046" s="394">
        <f t="shared" si="124"/>
        <v>372.06315789473683</v>
      </c>
      <c r="H1046" s="385">
        <f t="shared" ref="H1046:H1109" si="129">SUM(F1046:G1046)*33.8%</f>
        <v>1980.7851473435846</v>
      </c>
      <c r="I1046" s="386">
        <f t="shared" ref="I1046:I1109" si="130">SUM(F1046:G1046)*2%</f>
        <v>117.2062217363068</v>
      </c>
      <c r="J1046" s="393">
        <v>45</v>
      </c>
      <c r="K1046" s="396">
        <f t="shared" si="125"/>
        <v>8003.3024558952311</v>
      </c>
      <c r="L1046" s="210">
        <f t="shared" si="126"/>
        <v>1.01E-2</v>
      </c>
      <c r="M1046" s="211">
        <f t="shared" si="126"/>
        <v>1.1000000000000001E-3</v>
      </c>
    </row>
    <row r="1047" spans="1:13" ht="15" customHeight="1" x14ac:dyDescent="0.2">
      <c r="A1047" s="370">
        <v>1026</v>
      </c>
      <c r="B1047" s="120">
        <f t="shared" si="128"/>
        <v>98.744511649661646</v>
      </c>
      <c r="C1047" s="371">
        <v>950</v>
      </c>
      <c r="D1047" s="78">
        <v>45170</v>
      </c>
      <c r="E1047" s="209">
        <v>29455</v>
      </c>
      <c r="F1047" s="344">
        <f t="shared" ref="F1047:F1110" si="131">12*(1/B1047*D1047)</f>
        <v>5489.3177447990083</v>
      </c>
      <c r="G1047" s="394">
        <f t="shared" ref="G1047:G1110" si="132">12*(1/C1047*E1047)</f>
        <v>372.06315789473683</v>
      </c>
      <c r="H1047" s="385">
        <f t="shared" si="129"/>
        <v>1981.1467451104857</v>
      </c>
      <c r="I1047" s="386">
        <f t="shared" si="130"/>
        <v>117.22761805387491</v>
      </c>
      <c r="J1047" s="393">
        <v>45</v>
      </c>
      <c r="K1047" s="396">
        <f t="shared" ref="K1047:K1110" si="133">SUM(F1047:J1047)</f>
        <v>8004.7552658581053</v>
      </c>
      <c r="L1047" s="210">
        <f t="shared" ref="L1047:M1110" si="134">ROUND(1/B1047,4)</f>
        <v>1.01E-2</v>
      </c>
      <c r="M1047" s="211">
        <f t="shared" si="134"/>
        <v>1.1000000000000001E-3</v>
      </c>
    </row>
    <row r="1048" spans="1:13" ht="15" customHeight="1" x14ac:dyDescent="0.2">
      <c r="A1048" s="370">
        <v>1027</v>
      </c>
      <c r="B1048" s="120">
        <f t="shared" si="128"/>
        <v>98.725420828357912</v>
      </c>
      <c r="C1048" s="371">
        <v>950</v>
      </c>
      <c r="D1048" s="78">
        <v>45170</v>
      </c>
      <c r="E1048" s="209">
        <v>29455</v>
      </c>
      <c r="F1048" s="344">
        <f t="shared" si="131"/>
        <v>5490.3792301111598</v>
      </c>
      <c r="G1048" s="394">
        <f t="shared" si="132"/>
        <v>372.06315789473683</v>
      </c>
      <c r="H1048" s="385">
        <f t="shared" si="129"/>
        <v>1981.5055271459928</v>
      </c>
      <c r="I1048" s="386">
        <f t="shared" si="130"/>
        <v>117.24884776011794</v>
      </c>
      <c r="J1048" s="393">
        <v>45</v>
      </c>
      <c r="K1048" s="396">
        <f t="shared" si="133"/>
        <v>8006.1967629120081</v>
      </c>
      <c r="L1048" s="210">
        <f t="shared" si="134"/>
        <v>1.01E-2</v>
      </c>
      <c r="M1048" s="211">
        <f t="shared" si="134"/>
        <v>1.1000000000000001E-3</v>
      </c>
    </row>
    <row r="1049" spans="1:13" ht="15" customHeight="1" x14ac:dyDescent="0.2">
      <c r="A1049" s="370">
        <v>1028</v>
      </c>
      <c r="B1049" s="120">
        <f t="shared" si="128"/>
        <v>98.706486470807192</v>
      </c>
      <c r="C1049" s="371">
        <v>950</v>
      </c>
      <c r="D1049" s="78">
        <v>45170</v>
      </c>
      <c r="E1049" s="209">
        <v>29455</v>
      </c>
      <c r="F1049" s="344">
        <f t="shared" si="131"/>
        <v>5491.4324213162054</v>
      </c>
      <c r="G1049" s="394">
        <f t="shared" si="132"/>
        <v>372.06315789473683</v>
      </c>
      <c r="H1049" s="385">
        <f t="shared" si="129"/>
        <v>1981.8615057732982</v>
      </c>
      <c r="I1049" s="386">
        <f t="shared" si="130"/>
        <v>117.26991158421885</v>
      </c>
      <c r="J1049" s="393">
        <v>45</v>
      </c>
      <c r="K1049" s="396">
        <f t="shared" si="133"/>
        <v>8007.6269965684587</v>
      </c>
      <c r="L1049" s="210">
        <f t="shared" si="134"/>
        <v>1.01E-2</v>
      </c>
      <c r="M1049" s="211">
        <f t="shared" si="134"/>
        <v>1.1000000000000001E-3</v>
      </c>
    </row>
    <row r="1050" spans="1:13" ht="15" customHeight="1" x14ac:dyDescent="0.2">
      <c r="A1050" s="370">
        <v>1029</v>
      </c>
      <c r="B1050" s="120">
        <f t="shared" si="128"/>
        <v>98.687707749317752</v>
      </c>
      <c r="C1050" s="371">
        <v>950</v>
      </c>
      <c r="D1050" s="78">
        <v>45170</v>
      </c>
      <c r="E1050" s="209">
        <v>29455</v>
      </c>
      <c r="F1050" s="344">
        <f t="shared" si="131"/>
        <v>5492.4773546961551</v>
      </c>
      <c r="G1050" s="394">
        <f t="shared" si="132"/>
        <v>372.06315789473683</v>
      </c>
      <c r="H1050" s="385">
        <f t="shared" si="129"/>
        <v>1982.2146932557214</v>
      </c>
      <c r="I1050" s="386">
        <f t="shared" si="130"/>
        <v>117.29081025181785</v>
      </c>
      <c r="J1050" s="393">
        <v>45</v>
      </c>
      <c r="K1050" s="396">
        <f t="shared" si="133"/>
        <v>8009.0460160984312</v>
      </c>
      <c r="L1050" s="210">
        <f t="shared" si="134"/>
        <v>1.01E-2</v>
      </c>
      <c r="M1050" s="211">
        <f t="shared" si="134"/>
        <v>1.1000000000000001E-3</v>
      </c>
    </row>
    <row r="1051" spans="1:13" ht="15" customHeight="1" x14ac:dyDescent="0.2">
      <c r="A1051" s="372">
        <v>1030</v>
      </c>
      <c r="B1051" s="120">
        <f t="shared" si="128"/>
        <v>98.6690838418954</v>
      </c>
      <c r="C1051" s="371">
        <v>950</v>
      </c>
      <c r="D1051" s="78">
        <v>45170</v>
      </c>
      <c r="E1051" s="209">
        <v>29455</v>
      </c>
      <c r="F1051" s="344">
        <f t="shared" si="131"/>
        <v>5493.5140663568927</v>
      </c>
      <c r="G1051" s="394">
        <f t="shared" si="132"/>
        <v>372.06315789473683</v>
      </c>
      <c r="H1051" s="385">
        <f t="shared" si="129"/>
        <v>1982.5651017970506</v>
      </c>
      <c r="I1051" s="386">
        <f t="shared" si="130"/>
        <v>117.3115444850326</v>
      </c>
      <c r="J1051" s="393">
        <v>45</v>
      </c>
      <c r="K1051" s="396">
        <f t="shared" si="133"/>
        <v>8010.4538705337127</v>
      </c>
      <c r="L1051" s="210">
        <f t="shared" si="134"/>
        <v>1.01E-2</v>
      </c>
      <c r="M1051" s="211">
        <f t="shared" si="134"/>
        <v>1.1000000000000001E-3</v>
      </c>
    </row>
    <row r="1052" spans="1:13" ht="15" customHeight="1" x14ac:dyDescent="0.2">
      <c r="A1052" s="370">
        <v>1031</v>
      </c>
      <c r="B1052" s="120">
        <f t="shared" si="128"/>
        <v>98.650613932195057</v>
      </c>
      <c r="C1052" s="371">
        <v>950</v>
      </c>
      <c r="D1052" s="78">
        <v>45170</v>
      </c>
      <c r="E1052" s="209">
        <v>29455</v>
      </c>
      <c r="F1052" s="344">
        <f t="shared" si="131"/>
        <v>5494.5425922291488</v>
      </c>
      <c r="G1052" s="394">
        <f t="shared" si="132"/>
        <v>372.06315789473683</v>
      </c>
      <c r="H1052" s="385">
        <f t="shared" si="129"/>
        <v>1982.9127435418732</v>
      </c>
      <c r="I1052" s="386">
        <f t="shared" si="130"/>
        <v>117.33211500247772</v>
      </c>
      <c r="J1052" s="393">
        <v>45</v>
      </c>
      <c r="K1052" s="396">
        <f t="shared" si="133"/>
        <v>8011.8506086682364</v>
      </c>
      <c r="L1052" s="210">
        <f t="shared" si="134"/>
        <v>1.01E-2</v>
      </c>
      <c r="M1052" s="211">
        <f t="shared" si="134"/>
        <v>1.1000000000000001E-3</v>
      </c>
    </row>
    <row r="1053" spans="1:13" ht="15" customHeight="1" x14ac:dyDescent="0.2">
      <c r="A1053" s="370">
        <v>1032</v>
      </c>
      <c r="B1053" s="120">
        <f t="shared" si="128"/>
        <v>98.63229720947173</v>
      </c>
      <c r="C1053" s="371">
        <v>950</v>
      </c>
      <c r="D1053" s="78">
        <v>45170</v>
      </c>
      <c r="E1053" s="209">
        <v>29455</v>
      </c>
      <c r="F1053" s="344">
        <f t="shared" si="131"/>
        <v>5495.5629680695256</v>
      </c>
      <c r="G1053" s="394">
        <f t="shared" si="132"/>
        <v>372.06315789473683</v>
      </c>
      <c r="H1053" s="385">
        <f t="shared" si="129"/>
        <v>1983.2576305759205</v>
      </c>
      <c r="I1053" s="386">
        <f t="shared" si="130"/>
        <v>117.35252251928524</v>
      </c>
      <c r="J1053" s="393">
        <v>45</v>
      </c>
      <c r="K1053" s="396">
        <f t="shared" si="133"/>
        <v>8013.236279059468</v>
      </c>
      <c r="L1053" s="210">
        <f t="shared" si="134"/>
        <v>1.01E-2</v>
      </c>
      <c r="M1053" s="211">
        <f t="shared" si="134"/>
        <v>1.1000000000000001E-3</v>
      </c>
    </row>
    <row r="1054" spans="1:13" ht="15" customHeight="1" x14ac:dyDescent="0.2">
      <c r="A1054" s="370">
        <v>1033</v>
      </c>
      <c r="B1054" s="120">
        <f t="shared" si="128"/>
        <v>98.614132868533744</v>
      </c>
      <c r="C1054" s="371">
        <v>950</v>
      </c>
      <c r="D1054" s="78">
        <v>45170</v>
      </c>
      <c r="E1054" s="209">
        <v>29455</v>
      </c>
      <c r="F1054" s="344">
        <f t="shared" si="131"/>
        <v>5496.5752294614213</v>
      </c>
      <c r="G1054" s="394">
        <f t="shared" si="132"/>
        <v>372.06315789473683</v>
      </c>
      <c r="H1054" s="385">
        <f t="shared" si="129"/>
        <v>1983.5997749263813</v>
      </c>
      <c r="I1054" s="386">
        <f t="shared" si="130"/>
        <v>117.37276774712316</v>
      </c>
      <c r="J1054" s="393">
        <v>45</v>
      </c>
      <c r="K1054" s="396">
        <f t="shared" si="133"/>
        <v>8014.610930029663</v>
      </c>
      <c r="L1054" s="210">
        <f t="shared" si="134"/>
        <v>1.01E-2</v>
      </c>
      <c r="M1054" s="211">
        <f t="shared" si="134"/>
        <v>1.1000000000000001E-3</v>
      </c>
    </row>
    <row r="1055" spans="1:13" ht="15" customHeight="1" x14ac:dyDescent="0.2">
      <c r="A1055" s="370">
        <v>1034</v>
      </c>
      <c r="B1055" s="120">
        <f t="shared" si="128"/>
        <v>98.596120109694496</v>
      </c>
      <c r="C1055" s="371">
        <v>950</v>
      </c>
      <c r="D1055" s="78">
        <v>45170</v>
      </c>
      <c r="E1055" s="209">
        <v>29455</v>
      </c>
      <c r="F1055" s="344">
        <f t="shared" si="131"/>
        <v>5497.5794118160611</v>
      </c>
      <c r="G1055" s="394">
        <f t="shared" si="132"/>
        <v>372.06315789473683</v>
      </c>
      <c r="H1055" s="385">
        <f t="shared" si="129"/>
        <v>1983.9391885622495</v>
      </c>
      <c r="I1055" s="386">
        <f t="shared" si="130"/>
        <v>117.39285139421597</v>
      </c>
      <c r="J1055" s="393">
        <v>45</v>
      </c>
      <c r="K1055" s="396">
        <f t="shared" si="133"/>
        <v>8015.9746096672625</v>
      </c>
      <c r="L1055" s="210">
        <f t="shared" si="134"/>
        <v>1.01E-2</v>
      </c>
      <c r="M1055" s="211">
        <f t="shared" si="134"/>
        <v>1.1000000000000001E-3</v>
      </c>
    </row>
    <row r="1056" spans="1:13" ht="15" customHeight="1" x14ac:dyDescent="0.2">
      <c r="A1056" s="370">
        <v>1035</v>
      </c>
      <c r="B1056" s="120">
        <f t="shared" si="128"/>
        <v>98.578258138726795</v>
      </c>
      <c r="C1056" s="371">
        <v>950</v>
      </c>
      <c r="D1056" s="78">
        <v>45170</v>
      </c>
      <c r="E1056" s="209">
        <v>29455</v>
      </c>
      <c r="F1056" s="344">
        <f t="shared" si="131"/>
        <v>5498.5755503733917</v>
      </c>
      <c r="G1056" s="394">
        <f t="shared" si="132"/>
        <v>372.06315789473683</v>
      </c>
      <c r="H1056" s="385">
        <f t="shared" si="129"/>
        <v>1984.2758833946273</v>
      </c>
      <c r="I1056" s="386">
        <f t="shared" si="130"/>
        <v>117.41277416536258</v>
      </c>
      <c r="J1056" s="393">
        <v>45</v>
      </c>
      <c r="K1056" s="396">
        <f t="shared" si="133"/>
        <v>8017.3273658281187</v>
      </c>
      <c r="L1056" s="210">
        <f t="shared" si="134"/>
        <v>1.01E-2</v>
      </c>
      <c r="M1056" s="211">
        <f t="shared" si="134"/>
        <v>1.1000000000000001E-3</v>
      </c>
    </row>
    <row r="1057" spans="1:13" ht="15" customHeight="1" x14ac:dyDescent="0.2">
      <c r="A1057" s="370">
        <v>1036</v>
      </c>
      <c r="B1057" s="120">
        <f t="shared" si="128"/>
        <v>98.560546166815115</v>
      </c>
      <c r="C1057" s="371">
        <v>950</v>
      </c>
      <c r="D1057" s="78">
        <v>45170</v>
      </c>
      <c r="E1057" s="209">
        <v>29455</v>
      </c>
      <c r="F1057" s="344">
        <f t="shared" si="131"/>
        <v>5499.5636802031277</v>
      </c>
      <c r="G1057" s="394">
        <f t="shared" si="132"/>
        <v>372.06315789473683</v>
      </c>
      <c r="H1057" s="385">
        <f t="shared" si="129"/>
        <v>1984.6098712770779</v>
      </c>
      <c r="I1057" s="386">
        <f t="shared" si="130"/>
        <v>117.43253676195729</v>
      </c>
      <c r="J1057" s="393">
        <v>45</v>
      </c>
      <c r="K1057" s="396">
        <f t="shared" si="133"/>
        <v>8018.6692461369003</v>
      </c>
      <c r="L1057" s="210">
        <f t="shared" si="134"/>
        <v>1.01E-2</v>
      </c>
      <c r="M1057" s="211">
        <f t="shared" si="134"/>
        <v>1.1000000000000001E-3</v>
      </c>
    </row>
    <row r="1058" spans="1:13" ht="15" customHeight="1" x14ac:dyDescent="0.2">
      <c r="A1058" s="370">
        <v>1037</v>
      </c>
      <c r="B1058" s="120">
        <f t="shared" si="128"/>
        <v>98.542983410511312</v>
      </c>
      <c r="C1058" s="371">
        <v>950</v>
      </c>
      <c r="D1058" s="78">
        <v>45170</v>
      </c>
      <c r="E1058" s="209">
        <v>29455</v>
      </c>
      <c r="F1058" s="344">
        <f t="shared" si="131"/>
        <v>5500.5438362056129</v>
      </c>
      <c r="G1058" s="394">
        <f t="shared" si="132"/>
        <v>372.06315789473683</v>
      </c>
      <c r="H1058" s="385">
        <f t="shared" si="129"/>
        <v>1984.9411640059179</v>
      </c>
      <c r="I1058" s="386">
        <f t="shared" si="130"/>
        <v>117.452139882007</v>
      </c>
      <c r="J1058" s="393">
        <v>45</v>
      </c>
      <c r="K1058" s="396">
        <f t="shared" si="133"/>
        <v>8020.0002979882747</v>
      </c>
      <c r="L1058" s="210">
        <f t="shared" si="134"/>
        <v>1.01E-2</v>
      </c>
      <c r="M1058" s="211">
        <f t="shared" si="134"/>
        <v>1.1000000000000001E-3</v>
      </c>
    </row>
    <row r="1059" spans="1:13" ht="15" customHeight="1" x14ac:dyDescent="0.2">
      <c r="A1059" s="370">
        <v>1038</v>
      </c>
      <c r="B1059" s="120">
        <f t="shared" si="128"/>
        <v>98.525569091688368</v>
      </c>
      <c r="C1059" s="371">
        <v>950</v>
      </c>
      <c r="D1059" s="78">
        <v>45170</v>
      </c>
      <c r="E1059" s="209">
        <v>29455</v>
      </c>
      <c r="F1059" s="344">
        <f t="shared" si="131"/>
        <v>5501.5160531128213</v>
      </c>
      <c r="G1059" s="394">
        <f t="shared" si="132"/>
        <v>372.06315789473683</v>
      </c>
      <c r="H1059" s="385">
        <f t="shared" si="129"/>
        <v>1985.2697733205543</v>
      </c>
      <c r="I1059" s="386">
        <f t="shared" si="130"/>
        <v>117.47158422015116</v>
      </c>
      <c r="J1059" s="393">
        <v>45</v>
      </c>
      <c r="K1059" s="396">
        <f t="shared" si="133"/>
        <v>8021.3205685482635</v>
      </c>
      <c r="L1059" s="210">
        <f t="shared" si="134"/>
        <v>1.01E-2</v>
      </c>
      <c r="M1059" s="211">
        <f t="shared" si="134"/>
        <v>1.1000000000000001E-3</v>
      </c>
    </row>
    <row r="1060" spans="1:13" ht="15" customHeight="1" x14ac:dyDescent="0.2">
      <c r="A1060" s="370">
        <v>1039</v>
      </c>
      <c r="B1060" s="120">
        <f t="shared" si="128"/>
        <v>98.508302437495104</v>
      </c>
      <c r="C1060" s="371">
        <v>950</v>
      </c>
      <c r="D1060" s="78">
        <v>45170</v>
      </c>
      <c r="E1060" s="209">
        <v>29455</v>
      </c>
      <c r="F1060" s="344">
        <f t="shared" si="131"/>
        <v>5502.4803654893149</v>
      </c>
      <c r="G1060" s="394">
        <f t="shared" si="132"/>
        <v>372.06315789473683</v>
      </c>
      <c r="H1060" s="385">
        <f t="shared" si="129"/>
        <v>1985.5957109038093</v>
      </c>
      <c r="I1060" s="386">
        <f t="shared" si="130"/>
        <v>117.49087046768103</v>
      </c>
      <c r="J1060" s="393">
        <v>45</v>
      </c>
      <c r="K1060" s="396">
        <f t="shared" si="133"/>
        <v>8022.6301047555417</v>
      </c>
      <c r="L1060" s="210">
        <f t="shared" si="134"/>
        <v>1.0200000000000001E-2</v>
      </c>
      <c r="M1060" s="211">
        <f t="shared" si="134"/>
        <v>1.1000000000000001E-3</v>
      </c>
    </row>
    <row r="1061" spans="1:13" ht="15" customHeight="1" x14ac:dyDescent="0.2">
      <c r="A1061" s="372">
        <v>1040</v>
      </c>
      <c r="B1061" s="120">
        <f t="shared" si="128"/>
        <v>98.491182680312662</v>
      </c>
      <c r="C1061" s="371">
        <v>950</v>
      </c>
      <c r="D1061" s="78">
        <v>45170</v>
      </c>
      <c r="E1061" s="209">
        <v>29455</v>
      </c>
      <c r="F1061" s="344">
        <f t="shared" si="131"/>
        <v>5503.4368077331255</v>
      </c>
      <c r="G1061" s="394">
        <f t="shared" si="132"/>
        <v>372.06315789473683</v>
      </c>
      <c r="H1061" s="385">
        <f t="shared" si="129"/>
        <v>1985.9189883822173</v>
      </c>
      <c r="I1061" s="386">
        <f t="shared" si="130"/>
        <v>117.50999931255726</v>
      </c>
      <c r="J1061" s="393">
        <v>45</v>
      </c>
      <c r="K1061" s="396">
        <f t="shared" si="133"/>
        <v>8023.9289533226365</v>
      </c>
      <c r="L1061" s="210">
        <f t="shared" si="134"/>
        <v>1.0200000000000001E-2</v>
      </c>
      <c r="M1061" s="211">
        <f t="shared" si="134"/>
        <v>1.1000000000000001E-3</v>
      </c>
    </row>
    <row r="1062" spans="1:13" ht="15" customHeight="1" x14ac:dyDescent="0.2">
      <c r="A1062" s="370">
        <v>1041</v>
      </c>
      <c r="B1062" s="120">
        <f t="shared" si="128"/>
        <v>98.474209057710269</v>
      </c>
      <c r="C1062" s="371">
        <v>950</v>
      </c>
      <c r="D1062" s="78">
        <v>45170</v>
      </c>
      <c r="E1062" s="209">
        <v>29455</v>
      </c>
      <c r="F1062" s="344">
        <f t="shared" si="131"/>
        <v>5504.3854140766998</v>
      </c>
      <c r="G1062" s="394">
        <f t="shared" si="132"/>
        <v>372.06315789473683</v>
      </c>
      <c r="H1062" s="385">
        <f t="shared" si="129"/>
        <v>1986.2396173263453</v>
      </c>
      <c r="I1062" s="386">
        <f t="shared" si="130"/>
        <v>117.52897143942873</v>
      </c>
      <c r="J1062" s="393">
        <v>45</v>
      </c>
      <c r="K1062" s="396">
        <f t="shared" si="133"/>
        <v>8025.2171607372102</v>
      </c>
      <c r="L1062" s="210">
        <f t="shared" si="134"/>
        <v>1.0200000000000001E-2</v>
      </c>
      <c r="M1062" s="211">
        <f t="shared" si="134"/>
        <v>1.1000000000000001E-3</v>
      </c>
    </row>
    <row r="1063" spans="1:13" ht="15" customHeight="1" x14ac:dyDescent="0.2">
      <c r="A1063" s="370">
        <v>1042</v>
      </c>
      <c r="B1063" s="120">
        <f t="shared" si="128"/>
        <v>98.457380812400984</v>
      </c>
      <c r="C1063" s="371">
        <v>950</v>
      </c>
      <c r="D1063" s="78">
        <v>45170</v>
      </c>
      <c r="E1063" s="209">
        <v>29455</v>
      </c>
      <c r="F1063" s="344">
        <f t="shared" si="131"/>
        <v>5505.3262185878548</v>
      </c>
      <c r="G1063" s="394">
        <f t="shared" si="132"/>
        <v>372.06315789473683</v>
      </c>
      <c r="H1063" s="385">
        <f t="shared" si="129"/>
        <v>1986.5576092511158</v>
      </c>
      <c r="I1063" s="386">
        <f t="shared" si="130"/>
        <v>117.54778752965183</v>
      </c>
      <c r="J1063" s="393">
        <v>45</v>
      </c>
      <c r="K1063" s="396">
        <f t="shared" si="133"/>
        <v>8026.4947732633591</v>
      </c>
      <c r="L1063" s="210">
        <f t="shared" si="134"/>
        <v>1.0200000000000001E-2</v>
      </c>
      <c r="M1063" s="211">
        <f t="shared" si="134"/>
        <v>1.1000000000000001E-3</v>
      </c>
    </row>
    <row r="1064" spans="1:13" ht="15" customHeight="1" x14ac:dyDescent="0.2">
      <c r="A1064" s="370">
        <v>1043</v>
      </c>
      <c r="B1064" s="120">
        <f t="shared" si="128"/>
        <v>98.440697192199465</v>
      </c>
      <c r="C1064" s="371">
        <v>950</v>
      </c>
      <c r="D1064" s="78">
        <v>45170</v>
      </c>
      <c r="E1064" s="209">
        <v>29455</v>
      </c>
      <c r="F1064" s="344">
        <f t="shared" si="131"/>
        <v>5506.259255170653</v>
      </c>
      <c r="G1064" s="394">
        <f t="shared" si="132"/>
        <v>372.06315789473683</v>
      </c>
      <c r="H1064" s="385">
        <f t="shared" si="129"/>
        <v>1986.8729756161015</v>
      </c>
      <c r="I1064" s="386">
        <f t="shared" si="130"/>
        <v>117.5664482613078</v>
      </c>
      <c r="J1064" s="393">
        <v>45</v>
      </c>
      <c r="K1064" s="396">
        <f t="shared" si="133"/>
        <v>8027.7618369427992</v>
      </c>
      <c r="L1064" s="210">
        <f t="shared" si="134"/>
        <v>1.0200000000000001E-2</v>
      </c>
      <c r="M1064" s="211">
        <f t="shared" si="134"/>
        <v>1.1000000000000001E-3</v>
      </c>
    </row>
    <row r="1065" spans="1:13" ht="15" customHeight="1" x14ac:dyDescent="0.2">
      <c r="A1065" s="370">
        <v>1044</v>
      </c>
      <c r="B1065" s="120">
        <f t="shared" si="128"/>
        <v>98.424157449978523</v>
      </c>
      <c r="C1065" s="371">
        <v>950</v>
      </c>
      <c r="D1065" s="78">
        <v>45170</v>
      </c>
      <c r="E1065" s="209">
        <v>29455</v>
      </c>
      <c r="F1065" s="344">
        <f t="shared" si="131"/>
        <v>5507.1845575663428</v>
      </c>
      <c r="G1065" s="394">
        <f t="shared" si="132"/>
        <v>372.06315789473683</v>
      </c>
      <c r="H1065" s="385">
        <f t="shared" si="129"/>
        <v>1987.1857278258447</v>
      </c>
      <c r="I1065" s="386">
        <f t="shared" si="130"/>
        <v>117.5849543092216</v>
      </c>
      <c r="J1065" s="393">
        <v>45</v>
      </c>
      <c r="K1065" s="396">
        <f t="shared" si="133"/>
        <v>8029.0183975961463</v>
      </c>
      <c r="L1065" s="210">
        <f t="shared" si="134"/>
        <v>1.0200000000000001E-2</v>
      </c>
      <c r="M1065" s="211">
        <f t="shared" si="134"/>
        <v>1.1000000000000001E-3</v>
      </c>
    </row>
    <row r="1066" spans="1:13" ht="15" customHeight="1" x14ac:dyDescent="0.2">
      <c r="A1066" s="370">
        <v>1045</v>
      </c>
      <c r="B1066" s="120">
        <f t="shared" si="128"/>
        <v>98.407760843627159</v>
      </c>
      <c r="C1066" s="371">
        <v>950</v>
      </c>
      <c r="D1066" s="78">
        <v>45170</v>
      </c>
      <c r="E1066" s="209">
        <v>29455</v>
      </c>
      <c r="F1066" s="344">
        <f t="shared" si="131"/>
        <v>5508.1021593542564</v>
      </c>
      <c r="G1066" s="394">
        <f t="shared" si="132"/>
        <v>372.06315789473683</v>
      </c>
      <c r="H1066" s="385">
        <f t="shared" si="129"/>
        <v>1987.4958772301595</v>
      </c>
      <c r="I1066" s="386">
        <f t="shared" si="130"/>
        <v>117.60330634497987</v>
      </c>
      <c r="J1066" s="393">
        <v>45</v>
      </c>
      <c r="K1066" s="396">
        <f t="shared" si="133"/>
        <v>8030.2645008241325</v>
      </c>
      <c r="L1066" s="210">
        <f t="shared" si="134"/>
        <v>1.0200000000000001E-2</v>
      </c>
      <c r="M1066" s="211">
        <f t="shared" si="134"/>
        <v>1.1000000000000001E-3</v>
      </c>
    </row>
    <row r="1067" spans="1:13" ht="15" customHeight="1" x14ac:dyDescent="0.2">
      <c r="A1067" s="370">
        <v>1046</v>
      </c>
      <c r="B1067" s="120">
        <f t="shared" si="128"/>
        <v>98.391506636009169</v>
      </c>
      <c r="C1067" s="371">
        <v>950</v>
      </c>
      <c r="D1067" s="78">
        <v>45170</v>
      </c>
      <c r="E1067" s="209">
        <v>29455</v>
      </c>
      <c r="F1067" s="344">
        <f t="shared" si="131"/>
        <v>5509.0120939526814</v>
      </c>
      <c r="G1067" s="394">
        <f t="shared" si="132"/>
        <v>372.06315789473683</v>
      </c>
      <c r="H1067" s="385">
        <f t="shared" si="129"/>
        <v>1987.8034351244271</v>
      </c>
      <c r="I1067" s="386">
        <f t="shared" si="130"/>
        <v>117.62150503694836</v>
      </c>
      <c r="J1067" s="393">
        <v>45</v>
      </c>
      <c r="K1067" s="396">
        <f t="shared" si="133"/>
        <v>8031.5001920087934</v>
      </c>
      <c r="L1067" s="210">
        <f t="shared" si="134"/>
        <v>1.0200000000000001E-2</v>
      </c>
      <c r="M1067" s="211">
        <f t="shared" si="134"/>
        <v>1.1000000000000001E-3</v>
      </c>
    </row>
    <row r="1068" spans="1:13" ht="15" customHeight="1" x14ac:dyDescent="0.2">
      <c r="A1068" s="370">
        <v>1047</v>
      </c>
      <c r="B1068" s="120">
        <f t="shared" si="128"/>
        <v>98.375394094921134</v>
      </c>
      <c r="C1068" s="371">
        <v>950</v>
      </c>
      <c r="D1068" s="78">
        <v>45170</v>
      </c>
      <c r="E1068" s="209">
        <v>29455</v>
      </c>
      <c r="F1068" s="344">
        <f t="shared" si="131"/>
        <v>5509.9143946197837</v>
      </c>
      <c r="G1068" s="394">
        <f t="shared" si="132"/>
        <v>372.06315789473683</v>
      </c>
      <c r="H1068" s="385">
        <f t="shared" si="129"/>
        <v>1988.1084127499078</v>
      </c>
      <c r="I1068" s="386">
        <f t="shared" si="130"/>
        <v>117.63955105029041</v>
      </c>
      <c r="J1068" s="393">
        <v>45</v>
      </c>
      <c r="K1068" s="396">
        <f t="shared" si="133"/>
        <v>8032.7255163147192</v>
      </c>
      <c r="L1068" s="210">
        <f t="shared" si="134"/>
        <v>1.0200000000000001E-2</v>
      </c>
      <c r="M1068" s="211">
        <f t="shared" si="134"/>
        <v>1.1000000000000001E-3</v>
      </c>
    </row>
    <row r="1069" spans="1:13" ht="15" customHeight="1" x14ac:dyDescent="0.2">
      <c r="A1069" s="370">
        <v>1048</v>
      </c>
      <c r="B1069" s="120">
        <f t="shared" si="128"/>
        <v>98.359422493051184</v>
      </c>
      <c r="C1069" s="371">
        <v>950</v>
      </c>
      <c r="D1069" s="78">
        <v>45170</v>
      </c>
      <c r="E1069" s="209">
        <v>29455</v>
      </c>
      <c r="F1069" s="344">
        <f t="shared" si="131"/>
        <v>5510.8090944545111</v>
      </c>
      <c r="G1069" s="394">
        <f t="shared" si="132"/>
        <v>372.06315789473683</v>
      </c>
      <c r="H1069" s="385">
        <f t="shared" si="129"/>
        <v>1988.4108212940455</v>
      </c>
      <c r="I1069" s="386">
        <f t="shared" si="130"/>
        <v>117.65744504698496</v>
      </c>
      <c r="J1069" s="393">
        <v>45</v>
      </c>
      <c r="K1069" s="396">
        <f t="shared" si="133"/>
        <v>8033.9405186902786</v>
      </c>
      <c r="L1069" s="210">
        <f t="shared" si="134"/>
        <v>1.0200000000000001E-2</v>
      </c>
      <c r="M1069" s="211">
        <f t="shared" si="134"/>
        <v>1.1000000000000001E-3</v>
      </c>
    </row>
    <row r="1070" spans="1:13" ht="15" customHeight="1" x14ac:dyDescent="0.2">
      <c r="A1070" s="370">
        <v>1049</v>
      </c>
      <c r="B1070" s="120">
        <f t="shared" si="128"/>
        <v>98.343591107939048</v>
      </c>
      <c r="C1070" s="371">
        <v>950</v>
      </c>
      <c r="D1070" s="78">
        <v>45170</v>
      </c>
      <c r="E1070" s="209">
        <v>29455</v>
      </c>
      <c r="F1070" s="344">
        <f t="shared" si="131"/>
        <v>5511.6962263974347</v>
      </c>
      <c r="G1070" s="394">
        <f t="shared" si="132"/>
        <v>372.06315789473683</v>
      </c>
      <c r="H1070" s="385">
        <f t="shared" si="129"/>
        <v>1988.7106718907537</v>
      </c>
      <c r="I1070" s="386">
        <f t="shared" si="130"/>
        <v>117.67518768584343</v>
      </c>
      <c r="J1070" s="393">
        <v>45</v>
      </c>
      <c r="K1070" s="396">
        <f t="shared" si="133"/>
        <v>8035.1452438687684</v>
      </c>
      <c r="L1070" s="210">
        <f t="shared" si="134"/>
        <v>1.0200000000000001E-2</v>
      </c>
      <c r="M1070" s="211">
        <f t="shared" si="134"/>
        <v>1.1000000000000001E-3</v>
      </c>
    </row>
    <row r="1071" spans="1:13" ht="15" customHeight="1" x14ac:dyDescent="0.2">
      <c r="A1071" s="372">
        <v>1050</v>
      </c>
      <c r="B1071" s="120">
        <f t="shared" si="128"/>
        <v>98.327899221935667</v>
      </c>
      <c r="C1071" s="371">
        <v>950</v>
      </c>
      <c r="D1071" s="78">
        <v>45170</v>
      </c>
      <c r="E1071" s="209">
        <v>29455</v>
      </c>
      <c r="F1071" s="344">
        <f t="shared" si="131"/>
        <v>5512.575823231643</v>
      </c>
      <c r="G1071" s="394">
        <f t="shared" si="132"/>
        <v>372.06315789473683</v>
      </c>
      <c r="H1071" s="385">
        <f t="shared" si="129"/>
        <v>1989.0079756207163</v>
      </c>
      <c r="I1071" s="386">
        <f t="shared" si="130"/>
        <v>117.6927796225276</v>
      </c>
      <c r="J1071" s="393">
        <v>45</v>
      </c>
      <c r="K1071" s="396">
        <f t="shared" si="133"/>
        <v>8036.3397363696231</v>
      </c>
      <c r="L1071" s="210">
        <f t="shared" si="134"/>
        <v>1.0200000000000001E-2</v>
      </c>
      <c r="M1071" s="211">
        <f t="shared" si="134"/>
        <v>1.1000000000000001E-3</v>
      </c>
    </row>
    <row r="1072" spans="1:13" ht="15" customHeight="1" x14ac:dyDescent="0.2">
      <c r="A1072" s="370">
        <v>1051</v>
      </c>
      <c r="B1072" s="120">
        <f t="shared" si="128"/>
        <v>98.312346122163078</v>
      </c>
      <c r="C1072" s="371">
        <v>950</v>
      </c>
      <c r="D1072" s="78">
        <v>45170</v>
      </c>
      <c r="E1072" s="209">
        <v>29455</v>
      </c>
      <c r="F1072" s="344">
        <f t="shared" si="131"/>
        <v>5513.4479175836195</v>
      </c>
      <c r="G1072" s="394">
        <f t="shared" si="132"/>
        <v>372.06315789473683</v>
      </c>
      <c r="H1072" s="385">
        <f t="shared" si="129"/>
        <v>1989.3027435116842</v>
      </c>
      <c r="I1072" s="386">
        <f t="shared" si="130"/>
        <v>117.71022150956713</v>
      </c>
      <c r="J1072" s="393">
        <v>45</v>
      </c>
      <c r="K1072" s="396">
        <f t="shared" si="133"/>
        <v>8037.5240404996075</v>
      </c>
      <c r="L1072" s="210">
        <f t="shared" si="134"/>
        <v>1.0200000000000001E-2</v>
      </c>
      <c r="M1072" s="211">
        <f t="shared" si="134"/>
        <v>1.1000000000000001E-3</v>
      </c>
    </row>
    <row r="1073" spans="1:13" ht="15" customHeight="1" x14ac:dyDescent="0.2">
      <c r="A1073" s="370">
        <v>1052</v>
      </c>
      <c r="B1073" s="120">
        <f t="shared" si="128"/>
        <v>98.296931100475476</v>
      </c>
      <c r="C1073" s="371">
        <v>950</v>
      </c>
      <c r="D1073" s="78">
        <v>45170</v>
      </c>
      <c r="E1073" s="209">
        <v>29455</v>
      </c>
      <c r="F1073" s="344">
        <f t="shared" si="131"/>
        <v>5514.3125419240896</v>
      </c>
      <c r="G1073" s="394">
        <f t="shared" si="132"/>
        <v>372.06315789473683</v>
      </c>
      <c r="H1073" s="385">
        <f t="shared" si="129"/>
        <v>1989.5949865387631</v>
      </c>
      <c r="I1073" s="386">
        <f t="shared" si="130"/>
        <v>117.72751399637653</v>
      </c>
      <c r="J1073" s="393">
        <v>45</v>
      </c>
      <c r="K1073" s="396">
        <f t="shared" si="133"/>
        <v>8038.6982003539661</v>
      </c>
      <c r="L1073" s="210">
        <f t="shared" si="134"/>
        <v>1.0200000000000001E-2</v>
      </c>
      <c r="M1073" s="211">
        <f t="shared" si="134"/>
        <v>1.1000000000000001E-3</v>
      </c>
    </row>
    <row r="1074" spans="1:13" ht="15" customHeight="1" x14ac:dyDescent="0.2">
      <c r="A1074" s="370">
        <v>1053</v>
      </c>
      <c r="B1074" s="120">
        <f t="shared" si="128"/>
        <v>98.281653453419551</v>
      </c>
      <c r="C1074" s="371">
        <v>950</v>
      </c>
      <c r="D1074" s="78">
        <v>45170</v>
      </c>
      <c r="E1074" s="209">
        <v>29455</v>
      </c>
      <c r="F1074" s="344">
        <f t="shared" si="131"/>
        <v>5515.1697285689143</v>
      </c>
      <c r="G1074" s="394">
        <f t="shared" si="132"/>
        <v>372.06315789473683</v>
      </c>
      <c r="H1074" s="385">
        <f t="shared" si="129"/>
        <v>1989.8847156247139</v>
      </c>
      <c r="I1074" s="386">
        <f t="shared" si="130"/>
        <v>117.74465772927303</v>
      </c>
      <c r="J1074" s="393">
        <v>45</v>
      </c>
      <c r="K1074" s="396">
        <f t="shared" si="133"/>
        <v>8039.862259817638</v>
      </c>
      <c r="L1074" s="210">
        <f t="shared" si="134"/>
        <v>1.0200000000000001E-2</v>
      </c>
      <c r="M1074" s="211">
        <f t="shared" si="134"/>
        <v>1.1000000000000001E-3</v>
      </c>
    </row>
    <row r="1075" spans="1:13" ht="15" customHeight="1" x14ac:dyDescent="0.2">
      <c r="A1075" s="370">
        <v>1054</v>
      </c>
      <c r="B1075" s="120">
        <f t="shared" si="128"/>
        <v>98.266512482196347</v>
      </c>
      <c r="C1075" s="371">
        <v>950</v>
      </c>
      <c r="D1075" s="78">
        <v>45170</v>
      </c>
      <c r="E1075" s="209">
        <v>29455</v>
      </c>
      <c r="F1075" s="344">
        <f t="shared" si="131"/>
        <v>5516.0195096799162</v>
      </c>
      <c r="G1075" s="394">
        <f t="shared" si="132"/>
        <v>372.06315789473683</v>
      </c>
      <c r="H1075" s="385">
        <f t="shared" si="129"/>
        <v>1990.1719416402325</v>
      </c>
      <c r="I1075" s="386">
        <f t="shared" si="130"/>
        <v>117.76165335149307</v>
      </c>
      <c r="J1075" s="393">
        <v>45</v>
      </c>
      <c r="K1075" s="396">
        <f t="shared" si="133"/>
        <v>8041.0162625663788</v>
      </c>
      <c r="L1075" s="210">
        <f t="shared" si="134"/>
        <v>1.0200000000000001E-2</v>
      </c>
      <c r="M1075" s="211">
        <f t="shared" si="134"/>
        <v>1.1000000000000001E-3</v>
      </c>
    </row>
    <row r="1076" spans="1:13" ht="15" customHeight="1" x14ac:dyDescent="0.2">
      <c r="A1076" s="370">
        <v>1055</v>
      </c>
      <c r="B1076" s="120">
        <f t="shared" si="128"/>
        <v>98.251507492623134</v>
      </c>
      <c r="C1076" s="371">
        <v>950</v>
      </c>
      <c r="D1076" s="78">
        <v>45170</v>
      </c>
      <c r="E1076" s="209">
        <v>29455</v>
      </c>
      <c r="F1076" s="344">
        <f t="shared" si="131"/>
        <v>5516.8619172657181</v>
      </c>
      <c r="G1076" s="394">
        <f t="shared" si="132"/>
        <v>372.06315789473683</v>
      </c>
      <c r="H1076" s="385">
        <f t="shared" si="129"/>
        <v>1990.4566754042337</v>
      </c>
      <c r="I1076" s="386">
        <f t="shared" si="130"/>
        <v>117.7785015032091</v>
      </c>
      <c r="J1076" s="393">
        <v>45</v>
      </c>
      <c r="K1076" s="396">
        <f t="shared" si="133"/>
        <v>8042.1602520678971</v>
      </c>
      <c r="L1076" s="210">
        <f t="shared" si="134"/>
        <v>1.0200000000000001E-2</v>
      </c>
      <c r="M1076" s="211">
        <f t="shared" si="134"/>
        <v>1.1000000000000001E-3</v>
      </c>
    </row>
    <row r="1077" spans="1:13" ht="15" customHeight="1" x14ac:dyDescent="0.2">
      <c r="A1077" s="370">
        <v>1056</v>
      </c>
      <c r="B1077" s="120">
        <f t="shared" si="128"/>
        <v>98.236637795095049</v>
      </c>
      <c r="C1077" s="371">
        <v>950</v>
      </c>
      <c r="D1077" s="78">
        <v>45170</v>
      </c>
      <c r="E1077" s="209">
        <v>29455</v>
      </c>
      <c r="F1077" s="344">
        <f t="shared" si="131"/>
        <v>5517.6969831826227</v>
      </c>
      <c r="G1077" s="394">
        <f t="shared" si="132"/>
        <v>372.06315789473683</v>
      </c>
      <c r="H1077" s="385">
        <f t="shared" si="129"/>
        <v>1990.7389276841473</v>
      </c>
      <c r="I1077" s="386">
        <f t="shared" si="130"/>
        <v>117.79520282154719</v>
      </c>
      <c r="J1077" s="393">
        <v>45</v>
      </c>
      <c r="K1077" s="396">
        <f t="shared" si="133"/>
        <v>8043.2942715830532</v>
      </c>
      <c r="L1077" s="210">
        <f t="shared" si="134"/>
        <v>1.0200000000000001E-2</v>
      </c>
      <c r="M1077" s="211">
        <f t="shared" si="134"/>
        <v>1.1000000000000001E-3</v>
      </c>
    </row>
    <row r="1078" spans="1:13" ht="15" customHeight="1" x14ac:dyDescent="0.2">
      <c r="A1078" s="370">
        <v>1057</v>
      </c>
      <c r="B1078" s="120">
        <f t="shared" si="128"/>
        <v>98.22190270454773</v>
      </c>
      <c r="C1078" s="371">
        <v>950</v>
      </c>
      <c r="D1078" s="78">
        <v>45170</v>
      </c>
      <c r="E1078" s="209">
        <v>29455</v>
      </c>
      <c r="F1078" s="344">
        <f t="shared" si="131"/>
        <v>5518.5247391354314</v>
      </c>
      <c r="G1078" s="394">
        <f t="shared" si="132"/>
        <v>372.06315789473683</v>
      </c>
      <c r="H1078" s="385">
        <f t="shared" si="129"/>
        <v>1991.0187091961966</v>
      </c>
      <c r="I1078" s="386">
        <f t="shared" si="130"/>
        <v>117.81175794060337</v>
      </c>
      <c r="J1078" s="393">
        <v>45</v>
      </c>
      <c r="K1078" s="396">
        <f t="shared" si="133"/>
        <v>8044.4183641669688</v>
      </c>
      <c r="L1078" s="210">
        <f t="shared" si="134"/>
        <v>1.0200000000000001E-2</v>
      </c>
      <c r="M1078" s="211">
        <f t="shared" si="134"/>
        <v>1.1000000000000001E-3</v>
      </c>
    </row>
    <row r="1079" spans="1:13" ht="15" customHeight="1" x14ac:dyDescent="0.2">
      <c r="A1079" s="370">
        <v>1058</v>
      </c>
      <c r="B1079" s="120">
        <f t="shared" si="128"/>
        <v>98.207301540420318</v>
      </c>
      <c r="C1079" s="371">
        <v>950</v>
      </c>
      <c r="D1079" s="78">
        <v>45170</v>
      </c>
      <c r="E1079" s="209">
        <v>29455</v>
      </c>
      <c r="F1079" s="344">
        <f t="shared" si="131"/>
        <v>5519.3452166782763</v>
      </c>
      <c r="G1079" s="394">
        <f t="shared" si="132"/>
        <v>372.06315789473683</v>
      </c>
      <c r="H1079" s="385">
        <f t="shared" si="129"/>
        <v>1991.2960306056782</v>
      </c>
      <c r="I1079" s="386">
        <f t="shared" si="130"/>
        <v>117.82816749146026</v>
      </c>
      <c r="J1079" s="393">
        <v>45</v>
      </c>
      <c r="K1079" s="396">
        <f t="shared" si="133"/>
        <v>8045.5325726701521</v>
      </c>
      <c r="L1079" s="210">
        <f t="shared" si="134"/>
        <v>1.0200000000000001E-2</v>
      </c>
      <c r="M1079" s="211">
        <f t="shared" si="134"/>
        <v>1.1000000000000001E-3</v>
      </c>
    </row>
    <row r="1080" spans="1:13" ht="15" customHeight="1" x14ac:dyDescent="0.2">
      <c r="A1080" s="370">
        <v>1059</v>
      </c>
      <c r="B1080" s="120">
        <f t="shared" si="128"/>
        <v>98.192833626618949</v>
      </c>
      <c r="C1080" s="371">
        <v>950</v>
      </c>
      <c r="D1080" s="78">
        <v>45170</v>
      </c>
      <c r="E1080" s="209">
        <v>29455</v>
      </c>
      <c r="F1080" s="344">
        <f t="shared" si="131"/>
        <v>5520.15844721543</v>
      </c>
      <c r="G1080" s="394">
        <f t="shared" si="132"/>
        <v>372.06315789473683</v>
      </c>
      <c r="H1080" s="385">
        <f t="shared" si="129"/>
        <v>1991.5709025272363</v>
      </c>
      <c r="I1080" s="386">
        <f t="shared" si="130"/>
        <v>117.84443210220334</v>
      </c>
      <c r="J1080" s="393">
        <v>45</v>
      </c>
      <c r="K1080" s="396">
        <f t="shared" si="133"/>
        <v>8046.6369397396065</v>
      </c>
      <c r="L1080" s="210">
        <f t="shared" si="134"/>
        <v>1.0200000000000001E-2</v>
      </c>
      <c r="M1080" s="211">
        <f t="shared" si="134"/>
        <v>1.1000000000000001E-3</v>
      </c>
    </row>
    <row r="1081" spans="1:13" ht="15" customHeight="1" x14ac:dyDescent="0.2">
      <c r="A1081" s="372">
        <v>1060</v>
      </c>
      <c r="B1081" s="120">
        <f t="shared" si="128"/>
        <v>98.178498291479528</v>
      </c>
      <c r="C1081" s="371">
        <v>950</v>
      </c>
      <c r="D1081" s="78">
        <v>45170</v>
      </c>
      <c r="E1081" s="209">
        <v>29455</v>
      </c>
      <c r="F1081" s="344">
        <f t="shared" si="131"/>
        <v>5520.9644620021782</v>
      </c>
      <c r="G1081" s="394">
        <f t="shared" si="132"/>
        <v>372.06315789473683</v>
      </c>
      <c r="H1081" s="385">
        <f t="shared" si="129"/>
        <v>1991.843335525157</v>
      </c>
      <c r="I1081" s="386">
        <f t="shared" si="130"/>
        <v>117.86055239793831</v>
      </c>
      <c r="J1081" s="393">
        <v>45</v>
      </c>
      <c r="K1081" s="396">
        <f t="shared" si="133"/>
        <v>8047.7315078200108</v>
      </c>
      <c r="L1081" s="210">
        <f t="shared" si="134"/>
        <v>1.0200000000000001E-2</v>
      </c>
      <c r="M1081" s="211">
        <f t="shared" si="134"/>
        <v>1.1000000000000001E-3</v>
      </c>
    </row>
    <row r="1082" spans="1:13" ht="15" customHeight="1" x14ac:dyDescent="0.2">
      <c r="A1082" s="370">
        <v>1061</v>
      </c>
      <c r="B1082" s="120">
        <f t="shared" si="128"/>
        <v>98.164294867732266</v>
      </c>
      <c r="C1082" s="371">
        <v>950</v>
      </c>
      <c r="D1082" s="78">
        <v>45170</v>
      </c>
      <c r="E1082" s="209">
        <v>29455</v>
      </c>
      <c r="F1082" s="344">
        <f t="shared" si="131"/>
        <v>5521.7632921455934</v>
      </c>
      <c r="G1082" s="394">
        <f t="shared" si="132"/>
        <v>372.06315789473683</v>
      </c>
      <c r="H1082" s="385">
        <f t="shared" si="129"/>
        <v>1992.1133401136315</v>
      </c>
      <c r="I1082" s="386">
        <f t="shared" si="130"/>
        <v>117.87652900080661</v>
      </c>
      <c r="J1082" s="393">
        <v>45</v>
      </c>
      <c r="K1082" s="396">
        <f t="shared" si="133"/>
        <v>8048.8163191547683</v>
      </c>
      <c r="L1082" s="210">
        <f t="shared" si="134"/>
        <v>1.0200000000000001E-2</v>
      </c>
      <c r="M1082" s="211">
        <f t="shared" si="134"/>
        <v>1.1000000000000001E-3</v>
      </c>
    </row>
    <row r="1083" spans="1:13" ht="15" customHeight="1" x14ac:dyDescent="0.2">
      <c r="A1083" s="370">
        <v>1062</v>
      </c>
      <c r="B1083" s="120">
        <f t="shared" si="128"/>
        <v>98.150222692466031</v>
      </c>
      <c r="C1083" s="371">
        <v>950</v>
      </c>
      <c r="D1083" s="78">
        <v>45170</v>
      </c>
      <c r="E1083" s="209">
        <v>29455</v>
      </c>
      <c r="F1083" s="344">
        <f t="shared" si="131"/>
        <v>5522.554968605351</v>
      </c>
      <c r="G1083" s="394">
        <f t="shared" si="132"/>
        <v>372.06315789473683</v>
      </c>
      <c r="H1083" s="385">
        <f t="shared" si="129"/>
        <v>1992.3809267570296</v>
      </c>
      <c r="I1083" s="386">
        <f t="shared" si="130"/>
        <v>117.89236253000176</v>
      </c>
      <c r="J1083" s="393">
        <v>45</v>
      </c>
      <c r="K1083" s="396">
        <f t="shared" si="133"/>
        <v>8049.8914157871195</v>
      </c>
      <c r="L1083" s="210">
        <f t="shared" si="134"/>
        <v>1.0200000000000001E-2</v>
      </c>
      <c r="M1083" s="211">
        <f t="shared" si="134"/>
        <v>1.1000000000000001E-3</v>
      </c>
    </row>
    <row r="1084" spans="1:13" ht="15" customHeight="1" x14ac:dyDescent="0.2">
      <c r="A1084" s="370">
        <v>1063</v>
      </c>
      <c r="B1084" s="120">
        <f t="shared" si="128"/>
        <v>98.136281107092685</v>
      </c>
      <c r="C1084" s="371">
        <v>950</v>
      </c>
      <c r="D1084" s="78">
        <v>45170</v>
      </c>
      <c r="E1084" s="209">
        <v>29455</v>
      </c>
      <c r="F1084" s="344">
        <f t="shared" si="131"/>
        <v>5523.3395221945557</v>
      </c>
      <c r="G1084" s="394">
        <f t="shared" si="132"/>
        <v>372.06315789473683</v>
      </c>
      <c r="H1084" s="385">
        <f t="shared" si="129"/>
        <v>1992.6461058701807</v>
      </c>
      <c r="I1084" s="386">
        <f t="shared" si="130"/>
        <v>117.90805360178585</v>
      </c>
      <c r="J1084" s="393">
        <v>45</v>
      </c>
      <c r="K1084" s="396">
        <f t="shared" si="133"/>
        <v>8050.9568395612587</v>
      </c>
      <c r="L1084" s="210">
        <f t="shared" si="134"/>
        <v>1.0200000000000001E-2</v>
      </c>
      <c r="M1084" s="211">
        <f t="shared" si="134"/>
        <v>1.1000000000000001E-3</v>
      </c>
    </row>
    <row r="1085" spans="1:13" ht="15" customHeight="1" x14ac:dyDescent="0.2">
      <c r="A1085" s="370">
        <v>1064</v>
      </c>
      <c r="B1085" s="120">
        <f t="shared" si="128"/>
        <v>98.122469457312135</v>
      </c>
      <c r="C1085" s="371">
        <v>950</v>
      </c>
      <c r="D1085" s="78">
        <v>45170</v>
      </c>
      <c r="E1085" s="209">
        <v>29455</v>
      </c>
      <c r="F1085" s="344">
        <f t="shared" si="131"/>
        <v>5524.1169835805322</v>
      </c>
      <c r="G1085" s="394">
        <f t="shared" si="132"/>
        <v>372.06315789473683</v>
      </c>
      <c r="H1085" s="385">
        <f t="shared" si="129"/>
        <v>1992.9088878186408</v>
      </c>
      <c r="I1085" s="386">
        <f t="shared" si="130"/>
        <v>117.92360282950538</v>
      </c>
      <c r="J1085" s="393">
        <v>45</v>
      </c>
      <c r="K1085" s="396">
        <f t="shared" si="133"/>
        <v>8052.0126321234147</v>
      </c>
      <c r="L1085" s="210">
        <f t="shared" si="134"/>
        <v>1.0200000000000001E-2</v>
      </c>
      <c r="M1085" s="211">
        <f t="shared" si="134"/>
        <v>1.1000000000000001E-3</v>
      </c>
    </row>
    <row r="1086" spans="1:13" ht="15" customHeight="1" x14ac:dyDescent="0.2">
      <c r="A1086" s="370">
        <v>1065</v>
      </c>
      <c r="B1086" s="120">
        <f t="shared" si="128"/>
        <v>98.108787093077765</v>
      </c>
      <c r="C1086" s="371">
        <v>950</v>
      </c>
      <c r="D1086" s="78">
        <v>45170</v>
      </c>
      <c r="E1086" s="209">
        <v>29455</v>
      </c>
      <c r="F1086" s="344">
        <f t="shared" si="131"/>
        <v>5524.8873832856161</v>
      </c>
      <c r="G1086" s="394">
        <f t="shared" si="132"/>
        <v>372.06315789473683</v>
      </c>
      <c r="H1086" s="385">
        <f t="shared" si="129"/>
        <v>1993.1692829189592</v>
      </c>
      <c r="I1086" s="386">
        <f t="shared" si="130"/>
        <v>117.93901082360706</v>
      </c>
      <c r="J1086" s="393">
        <v>45</v>
      </c>
      <c r="K1086" s="396">
        <f t="shared" si="133"/>
        <v>8053.0588349229192</v>
      </c>
      <c r="L1086" s="210">
        <f t="shared" si="134"/>
        <v>1.0200000000000001E-2</v>
      </c>
      <c r="M1086" s="211">
        <f t="shared" si="134"/>
        <v>1.1000000000000001E-3</v>
      </c>
    </row>
    <row r="1087" spans="1:13" ht="15" customHeight="1" x14ac:dyDescent="0.2">
      <c r="A1087" s="370">
        <v>1066</v>
      </c>
      <c r="B1087" s="120">
        <f t="shared" ref="B1087:B1150" si="135">A1087/(12.46*LN(A1087)-76)</f>
        <v>98.095233368561807</v>
      </c>
      <c r="C1087" s="371">
        <v>950</v>
      </c>
      <c r="D1087" s="78">
        <v>45170</v>
      </c>
      <c r="E1087" s="209">
        <v>29455</v>
      </c>
      <c r="F1087" s="344">
        <f t="shared" si="131"/>
        <v>5525.6507516879656</v>
      </c>
      <c r="G1087" s="394">
        <f t="shared" si="132"/>
        <v>372.06315789473683</v>
      </c>
      <c r="H1087" s="385">
        <f t="shared" si="129"/>
        <v>1993.4273014389532</v>
      </c>
      <c r="I1087" s="386">
        <f t="shared" si="130"/>
        <v>117.95427819165405</v>
      </c>
      <c r="J1087" s="393">
        <v>45</v>
      </c>
      <c r="K1087" s="396">
        <f t="shared" si="133"/>
        <v>8054.0954892133095</v>
      </c>
      <c r="L1087" s="210">
        <f t="shared" si="134"/>
        <v>1.0200000000000001E-2</v>
      </c>
      <c r="M1087" s="211">
        <f t="shared" si="134"/>
        <v>1.1000000000000001E-3</v>
      </c>
    </row>
    <row r="1088" spans="1:13" ht="15" customHeight="1" x14ac:dyDescent="0.2">
      <c r="A1088" s="370">
        <v>1067</v>
      </c>
      <c r="B1088" s="120">
        <f t="shared" si="135"/>
        <v>98.081807642121888</v>
      </c>
      <c r="C1088" s="371">
        <v>950</v>
      </c>
      <c r="D1088" s="78">
        <v>45170</v>
      </c>
      <c r="E1088" s="209">
        <v>29455</v>
      </c>
      <c r="F1088" s="344">
        <f t="shared" si="131"/>
        <v>5526.4071190223176</v>
      </c>
      <c r="G1088" s="394">
        <f t="shared" si="132"/>
        <v>372.06315789473683</v>
      </c>
      <c r="H1088" s="385">
        <f t="shared" si="129"/>
        <v>1993.6829535979641</v>
      </c>
      <c r="I1088" s="386">
        <f t="shared" si="130"/>
        <v>117.96940553834109</v>
      </c>
      <c r="J1088" s="393">
        <v>45</v>
      </c>
      <c r="K1088" s="396">
        <f t="shared" si="133"/>
        <v>8055.1226360533592</v>
      </c>
      <c r="L1088" s="210">
        <f t="shared" si="134"/>
        <v>1.0200000000000001E-2</v>
      </c>
      <c r="M1088" s="211">
        <f t="shared" si="134"/>
        <v>1.1000000000000001E-3</v>
      </c>
    </row>
    <row r="1089" spans="1:13" ht="15" customHeight="1" x14ac:dyDescent="0.2">
      <c r="A1089" s="370">
        <v>1068</v>
      </c>
      <c r="B1089" s="120">
        <f t="shared" si="135"/>
        <v>98.068509276266838</v>
      </c>
      <c r="C1089" s="371">
        <v>950</v>
      </c>
      <c r="D1089" s="78">
        <v>45170</v>
      </c>
      <c r="E1089" s="209">
        <v>29455</v>
      </c>
      <c r="F1089" s="344">
        <f t="shared" si="131"/>
        <v>5527.1565153807924</v>
      </c>
      <c r="G1089" s="394">
        <f t="shared" si="132"/>
        <v>372.06315789473683</v>
      </c>
      <c r="H1089" s="385">
        <f t="shared" si="129"/>
        <v>1993.9362495671287</v>
      </c>
      <c r="I1089" s="386">
        <f t="shared" si="130"/>
        <v>117.98439346551059</v>
      </c>
      <c r="J1089" s="393">
        <v>45</v>
      </c>
      <c r="K1089" s="396">
        <f t="shared" si="133"/>
        <v>8056.1403163081686</v>
      </c>
      <c r="L1089" s="210">
        <f t="shared" si="134"/>
        <v>1.0200000000000001E-2</v>
      </c>
      <c r="M1089" s="211">
        <f t="shared" si="134"/>
        <v>1.1000000000000001E-3</v>
      </c>
    </row>
    <row r="1090" spans="1:13" ht="15" customHeight="1" x14ac:dyDescent="0.2">
      <c r="A1090" s="370">
        <v>1069</v>
      </c>
      <c r="B1090" s="120">
        <f t="shared" si="135"/>
        <v>98.05533763762341</v>
      </c>
      <c r="C1090" s="371">
        <v>950</v>
      </c>
      <c r="D1090" s="78">
        <v>45170</v>
      </c>
      <c r="E1090" s="209">
        <v>29455</v>
      </c>
      <c r="F1090" s="344">
        <f t="shared" si="131"/>
        <v>5527.8989707136716</v>
      </c>
      <c r="G1090" s="394">
        <f t="shared" si="132"/>
        <v>372.06315789473683</v>
      </c>
      <c r="H1090" s="385">
        <f t="shared" si="129"/>
        <v>1994.1871994696419</v>
      </c>
      <c r="I1090" s="386">
        <f t="shared" si="130"/>
        <v>117.99924257216817</v>
      </c>
      <c r="J1090" s="393">
        <v>45</v>
      </c>
      <c r="K1090" s="396">
        <f t="shared" si="133"/>
        <v>8057.148570650219</v>
      </c>
      <c r="L1090" s="210">
        <f t="shared" si="134"/>
        <v>1.0200000000000001E-2</v>
      </c>
      <c r="M1090" s="211">
        <f t="shared" si="134"/>
        <v>1.1000000000000001E-3</v>
      </c>
    </row>
    <row r="1091" spans="1:13" ht="15" customHeight="1" x14ac:dyDescent="0.2">
      <c r="A1091" s="372">
        <v>1070</v>
      </c>
      <c r="B1091" s="120">
        <f t="shared" si="135"/>
        <v>98.042292096903225</v>
      </c>
      <c r="C1091" s="371">
        <v>950</v>
      </c>
      <c r="D1091" s="78">
        <v>45170</v>
      </c>
      <c r="E1091" s="209">
        <v>29455</v>
      </c>
      <c r="F1091" s="344">
        <f t="shared" si="131"/>
        <v>5528.6345148301662</v>
      </c>
      <c r="G1091" s="394">
        <f t="shared" si="132"/>
        <v>372.06315789473683</v>
      </c>
      <c r="H1091" s="385">
        <f t="shared" si="129"/>
        <v>1994.4358133810169</v>
      </c>
      <c r="I1091" s="386">
        <f t="shared" si="130"/>
        <v>118.01395345449806</v>
      </c>
      <c r="J1091" s="393">
        <v>45</v>
      </c>
      <c r="K1091" s="396">
        <f t="shared" si="133"/>
        <v>8058.1474395604182</v>
      </c>
      <c r="L1091" s="210">
        <f t="shared" si="134"/>
        <v>1.0200000000000001E-2</v>
      </c>
      <c r="M1091" s="211">
        <f t="shared" si="134"/>
        <v>1.1000000000000001E-3</v>
      </c>
    </row>
    <row r="1092" spans="1:13" ht="15" customHeight="1" x14ac:dyDescent="0.2">
      <c r="A1092" s="370">
        <v>1071</v>
      </c>
      <c r="B1092" s="120">
        <f t="shared" si="135"/>
        <v>98.029372028870483</v>
      </c>
      <c r="C1092" s="371">
        <v>950</v>
      </c>
      <c r="D1092" s="78">
        <v>45170</v>
      </c>
      <c r="E1092" s="209">
        <v>29455</v>
      </c>
      <c r="F1092" s="344">
        <f t="shared" si="131"/>
        <v>5529.3631773991638</v>
      </c>
      <c r="G1092" s="394">
        <f t="shared" si="132"/>
        <v>372.06315789473683</v>
      </c>
      <c r="H1092" s="385">
        <f t="shared" si="129"/>
        <v>1994.6821013293381</v>
      </c>
      <c r="I1092" s="386">
        <f t="shared" si="130"/>
        <v>118.02852670587801</v>
      </c>
      <c r="J1092" s="393">
        <v>45</v>
      </c>
      <c r="K1092" s="396">
        <f t="shared" si="133"/>
        <v>8059.136963329117</v>
      </c>
      <c r="L1092" s="210">
        <f t="shared" si="134"/>
        <v>1.0200000000000001E-2</v>
      </c>
      <c r="M1092" s="211">
        <f t="shared" si="134"/>
        <v>1.1000000000000001E-3</v>
      </c>
    </row>
    <row r="1093" spans="1:13" ht="15" customHeight="1" x14ac:dyDescent="0.2">
      <c r="A1093" s="370">
        <v>1072</v>
      </c>
      <c r="B1093" s="120">
        <f t="shared" si="135"/>
        <v>98.01657681230887</v>
      </c>
      <c r="C1093" s="371">
        <v>950</v>
      </c>
      <c r="D1093" s="78">
        <v>45170</v>
      </c>
      <c r="E1093" s="209">
        <v>29455</v>
      </c>
      <c r="F1093" s="344">
        <f t="shared" si="131"/>
        <v>5530.0849879500274</v>
      </c>
      <c r="G1093" s="394">
        <f t="shared" si="132"/>
        <v>372.06315789473683</v>
      </c>
      <c r="H1093" s="385">
        <f t="shared" si="129"/>
        <v>1994.9260732955302</v>
      </c>
      <c r="I1093" s="386">
        <f t="shared" si="130"/>
        <v>118.04296291689529</v>
      </c>
      <c r="J1093" s="393">
        <v>45</v>
      </c>
      <c r="K1093" s="396">
        <f t="shared" si="133"/>
        <v>8060.1171820571899</v>
      </c>
      <c r="L1093" s="210">
        <f t="shared" si="134"/>
        <v>1.0200000000000001E-2</v>
      </c>
      <c r="M1093" s="211">
        <f t="shared" si="134"/>
        <v>1.1000000000000001E-3</v>
      </c>
    </row>
    <row r="1094" spans="1:13" ht="15" customHeight="1" x14ac:dyDescent="0.2">
      <c r="A1094" s="370">
        <v>1073</v>
      </c>
      <c r="B1094" s="120">
        <f t="shared" si="135"/>
        <v>98.00390582998989</v>
      </c>
      <c r="C1094" s="371">
        <v>950</v>
      </c>
      <c r="D1094" s="78">
        <v>45170</v>
      </c>
      <c r="E1094" s="209">
        <v>29455</v>
      </c>
      <c r="F1094" s="344">
        <f t="shared" si="131"/>
        <v>5530.7999758733285</v>
      </c>
      <c r="G1094" s="394">
        <f t="shared" si="132"/>
        <v>372.06315789473683</v>
      </c>
      <c r="H1094" s="385">
        <f t="shared" si="129"/>
        <v>1995.167739213606</v>
      </c>
      <c r="I1094" s="386">
        <f t="shared" si="130"/>
        <v>118.05726267536132</v>
      </c>
      <c r="J1094" s="393">
        <v>45</v>
      </c>
      <c r="K1094" s="396">
        <f t="shared" si="133"/>
        <v>8061.0881356570326</v>
      </c>
      <c r="L1094" s="210">
        <f t="shared" si="134"/>
        <v>1.0200000000000001E-2</v>
      </c>
      <c r="M1094" s="211">
        <f t="shared" si="134"/>
        <v>1.1000000000000001E-3</v>
      </c>
    </row>
    <row r="1095" spans="1:13" ht="15" customHeight="1" x14ac:dyDescent="0.2">
      <c r="A1095" s="370">
        <v>1074</v>
      </c>
      <c r="B1095" s="120">
        <f t="shared" si="135"/>
        <v>97.991358468641153</v>
      </c>
      <c r="C1095" s="371">
        <v>950</v>
      </c>
      <c r="D1095" s="78">
        <v>45170</v>
      </c>
      <c r="E1095" s="209">
        <v>29455</v>
      </c>
      <c r="F1095" s="344">
        <f t="shared" si="131"/>
        <v>5531.5081704215954</v>
      </c>
      <c r="G1095" s="394">
        <f t="shared" si="132"/>
        <v>372.06315789473683</v>
      </c>
      <c r="H1095" s="385">
        <f t="shared" si="129"/>
        <v>1995.40710897092</v>
      </c>
      <c r="I1095" s="386">
        <f t="shared" si="130"/>
        <v>118.07142656632665</v>
      </c>
      <c r="J1095" s="393">
        <v>45</v>
      </c>
      <c r="K1095" s="396">
        <f t="shared" si="133"/>
        <v>8062.0498638535792</v>
      </c>
      <c r="L1095" s="210">
        <f t="shared" si="134"/>
        <v>1.0200000000000001E-2</v>
      </c>
      <c r="M1095" s="211">
        <f t="shared" si="134"/>
        <v>1.1000000000000001E-3</v>
      </c>
    </row>
    <row r="1096" spans="1:13" ht="15" customHeight="1" x14ac:dyDescent="0.2">
      <c r="A1096" s="370">
        <v>1075</v>
      </c>
      <c r="B1096" s="120">
        <f t="shared" si="135"/>
        <v>97.978934118914466</v>
      </c>
      <c r="C1096" s="371">
        <v>950</v>
      </c>
      <c r="D1096" s="78">
        <v>45170</v>
      </c>
      <c r="E1096" s="209">
        <v>29455</v>
      </c>
      <c r="F1096" s="344">
        <f t="shared" si="131"/>
        <v>5532.2096007100899</v>
      </c>
      <c r="G1096" s="394">
        <f t="shared" si="132"/>
        <v>372.06315789473683</v>
      </c>
      <c r="H1096" s="385">
        <f t="shared" si="129"/>
        <v>1995.6441924084313</v>
      </c>
      <c r="I1096" s="386">
        <f t="shared" si="130"/>
        <v>118.08545517209654</v>
      </c>
      <c r="J1096" s="393">
        <v>45</v>
      </c>
      <c r="K1096" s="396">
        <f t="shared" si="133"/>
        <v>8063.0024061853546</v>
      </c>
      <c r="L1096" s="210">
        <f t="shared" si="134"/>
        <v>1.0200000000000001E-2</v>
      </c>
      <c r="M1096" s="211">
        <f t="shared" si="134"/>
        <v>1.1000000000000001E-3</v>
      </c>
    </row>
    <row r="1097" spans="1:13" ht="15" customHeight="1" x14ac:dyDescent="0.2">
      <c r="A1097" s="370">
        <v>1076</v>
      </c>
      <c r="B1097" s="120">
        <f t="shared" si="135"/>
        <v>97.966632175355045</v>
      </c>
      <c r="C1097" s="371">
        <v>950</v>
      </c>
      <c r="D1097" s="78">
        <v>45170</v>
      </c>
      <c r="E1097" s="209">
        <v>29455</v>
      </c>
      <c r="F1097" s="344">
        <f t="shared" si="131"/>
        <v>5532.9042957175188</v>
      </c>
      <c r="G1097" s="394">
        <f t="shared" si="132"/>
        <v>372.06315789473683</v>
      </c>
      <c r="H1097" s="385">
        <f t="shared" si="129"/>
        <v>1995.8789993209423</v>
      </c>
      <c r="I1097" s="386">
        <f t="shared" si="130"/>
        <v>118.09934907224512</v>
      </c>
      <c r="J1097" s="393">
        <v>45</v>
      </c>
      <c r="K1097" s="396">
        <f t="shared" si="133"/>
        <v>8063.9458020054426</v>
      </c>
      <c r="L1097" s="210">
        <f t="shared" si="134"/>
        <v>1.0200000000000001E-2</v>
      </c>
      <c r="M1097" s="211">
        <f t="shared" si="134"/>
        <v>1.1000000000000001E-3</v>
      </c>
    </row>
    <row r="1098" spans="1:13" ht="15" customHeight="1" x14ac:dyDescent="0.2">
      <c r="A1098" s="370">
        <v>1077</v>
      </c>
      <c r="B1098" s="120">
        <f t="shared" si="135"/>
        <v>97.954452036370299</v>
      </c>
      <c r="C1098" s="371">
        <v>950</v>
      </c>
      <c r="D1098" s="78">
        <v>45170</v>
      </c>
      <c r="E1098" s="209">
        <v>29455</v>
      </c>
      <c r="F1098" s="344">
        <f t="shared" si="131"/>
        <v>5533.5922842867985</v>
      </c>
      <c r="G1098" s="394">
        <f t="shared" si="132"/>
        <v>372.06315789473683</v>
      </c>
      <c r="H1098" s="385">
        <f t="shared" si="129"/>
        <v>1996.1115394573587</v>
      </c>
      <c r="I1098" s="386">
        <f t="shared" si="130"/>
        <v>118.11310884363071</v>
      </c>
      <c r="J1098" s="393">
        <v>45</v>
      </c>
      <c r="K1098" s="396">
        <f t="shared" si="133"/>
        <v>8064.8800904825248</v>
      </c>
      <c r="L1098" s="210">
        <f t="shared" si="134"/>
        <v>1.0200000000000001E-2</v>
      </c>
      <c r="M1098" s="211">
        <f t="shared" si="134"/>
        <v>1.1000000000000001E-3</v>
      </c>
    </row>
    <row r="1099" spans="1:13" ht="15" customHeight="1" x14ac:dyDescent="0.2">
      <c r="A1099" s="370">
        <v>1078</v>
      </c>
      <c r="B1099" s="120">
        <f t="shared" si="135"/>
        <v>97.942393104199695</v>
      </c>
      <c r="C1099" s="371">
        <v>950</v>
      </c>
      <c r="D1099" s="78">
        <v>45170</v>
      </c>
      <c r="E1099" s="209">
        <v>29455</v>
      </c>
      <c r="F1099" s="344">
        <f t="shared" si="131"/>
        <v>5534.2735951257628</v>
      </c>
      <c r="G1099" s="394">
        <f t="shared" si="132"/>
        <v>372.06315789473683</v>
      </c>
      <c r="H1099" s="385">
        <f t="shared" si="129"/>
        <v>1996.3418225209286</v>
      </c>
      <c r="I1099" s="386">
        <f t="shared" si="130"/>
        <v>118.12673506041</v>
      </c>
      <c r="J1099" s="393">
        <v>45</v>
      </c>
      <c r="K1099" s="396">
        <f t="shared" si="133"/>
        <v>8065.8053106018388</v>
      </c>
      <c r="L1099" s="210">
        <f t="shared" si="134"/>
        <v>1.0200000000000001E-2</v>
      </c>
      <c r="M1099" s="211">
        <f t="shared" si="134"/>
        <v>1.1000000000000001E-3</v>
      </c>
    </row>
    <row r="1100" spans="1:13" ht="15" customHeight="1" x14ac:dyDescent="0.2">
      <c r="A1100" s="370">
        <v>1079</v>
      </c>
      <c r="B1100" s="120">
        <f t="shared" si="135"/>
        <v>97.93045478488375</v>
      </c>
      <c r="C1100" s="371">
        <v>950</v>
      </c>
      <c r="D1100" s="78">
        <v>45170</v>
      </c>
      <c r="E1100" s="209">
        <v>29455</v>
      </c>
      <c r="F1100" s="344">
        <f t="shared" si="131"/>
        <v>5534.9482568079293</v>
      </c>
      <c r="G1100" s="394">
        <f t="shared" si="132"/>
        <v>372.06315789473683</v>
      </c>
      <c r="H1100" s="385">
        <f t="shared" si="129"/>
        <v>1996.569858169501</v>
      </c>
      <c r="I1100" s="386">
        <f t="shared" si="130"/>
        <v>118.14022829405333</v>
      </c>
      <c r="J1100" s="393">
        <v>45</v>
      </c>
      <c r="K1100" s="396">
        <f t="shared" si="133"/>
        <v>8066.7215011662202</v>
      </c>
      <c r="L1100" s="210">
        <f t="shared" si="134"/>
        <v>1.0200000000000001E-2</v>
      </c>
      <c r="M1100" s="211">
        <f t="shared" si="134"/>
        <v>1.1000000000000001E-3</v>
      </c>
    </row>
    <row r="1101" spans="1:13" ht="15" customHeight="1" x14ac:dyDescent="0.2">
      <c r="A1101" s="372">
        <v>1080</v>
      </c>
      <c r="B1101" s="120">
        <f t="shared" si="135"/>
        <v>97.918636488234711</v>
      </c>
      <c r="C1101" s="371">
        <v>950</v>
      </c>
      <c r="D1101" s="78">
        <v>45170</v>
      </c>
      <c r="E1101" s="209">
        <v>29455</v>
      </c>
      <c r="F1101" s="344">
        <f t="shared" si="131"/>
        <v>5535.6162977731829</v>
      </c>
      <c r="G1101" s="394">
        <f t="shared" si="132"/>
        <v>372.06315789473683</v>
      </c>
      <c r="H1101" s="385">
        <f t="shared" si="129"/>
        <v>1996.7956560157565</v>
      </c>
      <c r="I1101" s="386">
        <f t="shared" si="130"/>
        <v>118.15358911335839</v>
      </c>
      <c r="J1101" s="393">
        <v>45</v>
      </c>
      <c r="K1101" s="396">
        <f t="shared" si="133"/>
        <v>8067.6287007970341</v>
      </c>
      <c r="L1101" s="210">
        <f t="shared" si="134"/>
        <v>1.0200000000000001E-2</v>
      </c>
      <c r="M1101" s="211">
        <f t="shared" si="134"/>
        <v>1.1000000000000001E-3</v>
      </c>
    </row>
    <row r="1102" spans="1:13" ht="15" customHeight="1" x14ac:dyDescent="0.2">
      <c r="A1102" s="370">
        <v>1081</v>
      </c>
      <c r="B1102" s="120">
        <f t="shared" si="135"/>
        <v>97.906937627806613</v>
      </c>
      <c r="C1102" s="371">
        <v>950</v>
      </c>
      <c r="D1102" s="78">
        <v>45170</v>
      </c>
      <c r="E1102" s="209">
        <v>29455</v>
      </c>
      <c r="F1102" s="344">
        <f t="shared" si="131"/>
        <v>5536.2777463285183</v>
      </c>
      <c r="G1102" s="394">
        <f t="shared" si="132"/>
        <v>372.06315789473683</v>
      </c>
      <c r="H1102" s="385">
        <f t="shared" si="129"/>
        <v>1997.0192256274599</v>
      </c>
      <c r="I1102" s="386">
        <f t="shared" si="130"/>
        <v>118.16681808446511</v>
      </c>
      <c r="J1102" s="393">
        <v>45</v>
      </c>
      <c r="K1102" s="396">
        <f t="shared" si="133"/>
        <v>8068.52694793518</v>
      </c>
      <c r="L1102" s="210">
        <f t="shared" si="134"/>
        <v>1.0200000000000001E-2</v>
      </c>
      <c r="M1102" s="211">
        <f t="shared" si="134"/>
        <v>1.1000000000000001E-3</v>
      </c>
    </row>
    <row r="1103" spans="1:13" ht="15" customHeight="1" x14ac:dyDescent="0.2">
      <c r="A1103" s="370">
        <v>1082</v>
      </c>
      <c r="B1103" s="120">
        <f t="shared" si="135"/>
        <v>97.895357620865127</v>
      </c>
      <c r="C1103" s="371">
        <v>950</v>
      </c>
      <c r="D1103" s="78">
        <v>45170</v>
      </c>
      <c r="E1103" s="209">
        <v>29455</v>
      </c>
      <c r="F1103" s="344">
        <f t="shared" si="131"/>
        <v>5536.9326306487819</v>
      </c>
      <c r="G1103" s="394">
        <f t="shared" si="132"/>
        <v>372.06315789473683</v>
      </c>
      <c r="H1103" s="385">
        <f t="shared" si="129"/>
        <v>1997.2405765277092</v>
      </c>
      <c r="I1103" s="386">
        <f t="shared" si="130"/>
        <v>118.17991577087038</v>
      </c>
      <c r="J1103" s="393">
        <v>45</v>
      </c>
      <c r="K1103" s="396">
        <f t="shared" si="133"/>
        <v>8069.4162808420979</v>
      </c>
      <c r="L1103" s="210">
        <f t="shared" si="134"/>
        <v>1.0200000000000001E-2</v>
      </c>
      <c r="M1103" s="211">
        <f t="shared" si="134"/>
        <v>1.1000000000000001E-3</v>
      </c>
    </row>
    <row r="1104" spans="1:13" ht="15" customHeight="1" x14ac:dyDescent="0.2">
      <c r="A1104" s="370">
        <v>1083</v>
      </c>
      <c r="B1104" s="120">
        <f t="shared" si="135"/>
        <v>97.883895888359632</v>
      </c>
      <c r="C1104" s="371">
        <v>950</v>
      </c>
      <c r="D1104" s="78">
        <v>45170</v>
      </c>
      <c r="E1104" s="209">
        <v>29455</v>
      </c>
      <c r="F1104" s="344">
        <f t="shared" si="131"/>
        <v>5537.5809787773223</v>
      </c>
      <c r="G1104" s="394">
        <f t="shared" si="132"/>
        <v>372.06315789473683</v>
      </c>
      <c r="H1104" s="385">
        <f t="shared" si="129"/>
        <v>1997.4597181951558</v>
      </c>
      <c r="I1104" s="386">
        <f t="shared" si="130"/>
        <v>118.19288273344118</v>
      </c>
      <c r="J1104" s="393">
        <v>45</v>
      </c>
      <c r="K1104" s="396">
        <f t="shared" si="133"/>
        <v>8070.2967376006563</v>
      </c>
      <c r="L1104" s="210">
        <f t="shared" si="134"/>
        <v>1.0200000000000001E-2</v>
      </c>
      <c r="M1104" s="211">
        <f t="shared" si="134"/>
        <v>1.1000000000000001E-3</v>
      </c>
    </row>
    <row r="1105" spans="1:13" ht="15" customHeight="1" x14ac:dyDescent="0.2">
      <c r="A1105" s="370">
        <v>1084</v>
      </c>
      <c r="B1105" s="120">
        <f t="shared" si="135"/>
        <v>97.872551854893374</v>
      </c>
      <c r="C1105" s="371">
        <v>950</v>
      </c>
      <c r="D1105" s="78">
        <v>45170</v>
      </c>
      <c r="E1105" s="209">
        <v>29455</v>
      </c>
      <c r="F1105" s="344">
        <f t="shared" si="131"/>
        <v>5538.2228186267466</v>
      </c>
      <c r="G1105" s="394">
        <f t="shared" si="132"/>
        <v>372.06315789473683</v>
      </c>
      <c r="H1105" s="385">
        <f t="shared" si="129"/>
        <v>1997.6766600642611</v>
      </c>
      <c r="I1105" s="386">
        <f t="shared" si="130"/>
        <v>118.20571953042968</v>
      </c>
      <c r="J1105" s="393">
        <v>45</v>
      </c>
      <c r="K1105" s="396">
        <f t="shared" si="133"/>
        <v>8071.1683561161744</v>
      </c>
      <c r="L1105" s="210">
        <f t="shared" si="134"/>
        <v>1.0200000000000001E-2</v>
      </c>
      <c r="M1105" s="211">
        <f t="shared" si="134"/>
        <v>1.1000000000000001E-3</v>
      </c>
    </row>
    <row r="1106" spans="1:13" ht="15" customHeight="1" x14ac:dyDescent="0.2">
      <c r="A1106" s="370">
        <v>1085</v>
      </c>
      <c r="B1106" s="120">
        <f t="shared" si="135"/>
        <v>97.861324948695085</v>
      </c>
      <c r="C1106" s="371">
        <v>950</v>
      </c>
      <c r="D1106" s="78">
        <v>45170</v>
      </c>
      <c r="E1106" s="209">
        <v>29455</v>
      </c>
      <c r="F1106" s="344">
        <f t="shared" si="131"/>
        <v>5538.8581779796114</v>
      </c>
      <c r="G1106" s="394">
        <f t="shared" si="132"/>
        <v>372.06315789473683</v>
      </c>
      <c r="H1106" s="385">
        <f t="shared" si="129"/>
        <v>1997.8914115255295</v>
      </c>
      <c r="I1106" s="386">
        <f t="shared" si="130"/>
        <v>118.21842671748696</v>
      </c>
      <c r="J1106" s="393">
        <v>45</v>
      </c>
      <c r="K1106" s="396">
        <f t="shared" si="133"/>
        <v>8072.0311741173646</v>
      </c>
      <c r="L1106" s="210">
        <f t="shared" si="134"/>
        <v>1.0200000000000001E-2</v>
      </c>
      <c r="M1106" s="211">
        <f t="shared" si="134"/>
        <v>1.1000000000000001E-3</v>
      </c>
    </row>
    <row r="1107" spans="1:13" ht="15" customHeight="1" x14ac:dyDescent="0.2">
      <c r="A1107" s="370">
        <v>1086</v>
      </c>
      <c r="B1107" s="120">
        <f t="shared" si="135"/>
        <v>97.850214601590622</v>
      </c>
      <c r="C1107" s="371">
        <v>950</v>
      </c>
      <c r="D1107" s="78">
        <v>45170</v>
      </c>
      <c r="E1107" s="209">
        <v>29455</v>
      </c>
      <c r="F1107" s="344">
        <f t="shared" si="131"/>
        <v>5539.4870844891211</v>
      </c>
      <c r="G1107" s="394">
        <f t="shared" si="132"/>
        <v>372.06315789473683</v>
      </c>
      <c r="H1107" s="385">
        <f t="shared" si="129"/>
        <v>1998.1039819257437</v>
      </c>
      <c r="I1107" s="386">
        <f t="shared" si="130"/>
        <v>118.23100484767716</v>
      </c>
      <c r="J1107" s="393">
        <v>45</v>
      </c>
      <c r="K1107" s="396">
        <f t="shared" si="133"/>
        <v>8072.8852291572794</v>
      </c>
      <c r="L1107" s="210">
        <f t="shared" si="134"/>
        <v>1.0200000000000001E-2</v>
      </c>
      <c r="M1107" s="211">
        <f t="shared" si="134"/>
        <v>1.1000000000000001E-3</v>
      </c>
    </row>
    <row r="1108" spans="1:13" ht="15" customHeight="1" x14ac:dyDescent="0.2">
      <c r="A1108" s="370">
        <v>1087</v>
      </c>
      <c r="B1108" s="120">
        <f t="shared" si="135"/>
        <v>97.83922024897501</v>
      </c>
      <c r="C1108" s="371">
        <v>950</v>
      </c>
      <c r="D1108" s="78">
        <v>45170</v>
      </c>
      <c r="E1108" s="209">
        <v>29455</v>
      </c>
      <c r="F1108" s="344">
        <f t="shared" si="131"/>
        <v>5540.1095656798079</v>
      </c>
      <c r="G1108" s="394">
        <f t="shared" si="132"/>
        <v>372.06315789473683</v>
      </c>
      <c r="H1108" s="385">
        <f t="shared" si="129"/>
        <v>1998.3143805681959</v>
      </c>
      <c r="I1108" s="386">
        <f t="shared" si="130"/>
        <v>118.24345447149089</v>
      </c>
      <c r="J1108" s="393">
        <v>45</v>
      </c>
      <c r="K1108" s="396">
        <f t="shared" si="133"/>
        <v>8073.7305586142311</v>
      </c>
      <c r="L1108" s="210">
        <f t="shared" si="134"/>
        <v>1.0200000000000001E-2</v>
      </c>
      <c r="M1108" s="211">
        <f t="shared" si="134"/>
        <v>1.1000000000000001E-3</v>
      </c>
    </row>
    <row r="1109" spans="1:13" ht="15" customHeight="1" x14ac:dyDescent="0.2">
      <c r="A1109" s="370">
        <v>1088</v>
      </c>
      <c r="B1109" s="120">
        <f t="shared" si="135"/>
        <v>97.82834132978445</v>
      </c>
      <c r="C1109" s="371">
        <v>950</v>
      </c>
      <c r="D1109" s="78">
        <v>45170</v>
      </c>
      <c r="E1109" s="209">
        <v>29455</v>
      </c>
      <c r="F1109" s="344">
        <f t="shared" si="131"/>
        <v>5540.7256489482415</v>
      </c>
      <c r="G1109" s="394">
        <f t="shared" si="132"/>
        <v>372.06315789473683</v>
      </c>
      <c r="H1109" s="385">
        <f t="shared" si="129"/>
        <v>1998.5226167129265</v>
      </c>
      <c r="I1109" s="386">
        <f t="shared" si="130"/>
        <v>118.25577613685957</v>
      </c>
      <c r="J1109" s="393">
        <v>45</v>
      </c>
      <c r="K1109" s="396">
        <f t="shared" si="133"/>
        <v>8074.5671996927649</v>
      </c>
      <c r="L1109" s="210">
        <f t="shared" si="134"/>
        <v>1.0200000000000001E-2</v>
      </c>
      <c r="M1109" s="211">
        <f t="shared" si="134"/>
        <v>1.1000000000000001E-3</v>
      </c>
    </row>
    <row r="1110" spans="1:13" ht="15" customHeight="1" x14ac:dyDescent="0.2">
      <c r="A1110" s="370">
        <v>1089</v>
      </c>
      <c r="B1110" s="120">
        <f t="shared" si="135"/>
        <v>97.81757728646852</v>
      </c>
      <c r="C1110" s="371">
        <v>950</v>
      </c>
      <c r="D1110" s="78">
        <v>45170</v>
      </c>
      <c r="E1110" s="209">
        <v>29455</v>
      </c>
      <c r="F1110" s="344">
        <f t="shared" si="131"/>
        <v>5541.3353615637188</v>
      </c>
      <c r="G1110" s="394">
        <f t="shared" si="132"/>
        <v>372.06315789473683</v>
      </c>
      <c r="H1110" s="385">
        <f t="shared" ref="H1110:H1173" si="136">SUM(F1110:G1110)*33.8%</f>
        <v>1998.7286995769578</v>
      </c>
      <c r="I1110" s="386">
        <f t="shared" ref="I1110:I1173" si="137">SUM(F1110:G1110)*2%</f>
        <v>118.26797038916912</v>
      </c>
      <c r="J1110" s="393">
        <v>45</v>
      </c>
      <c r="K1110" s="396">
        <f t="shared" si="133"/>
        <v>8075.3951894245829</v>
      </c>
      <c r="L1110" s="210">
        <f t="shared" si="134"/>
        <v>1.0200000000000001E-2</v>
      </c>
      <c r="M1110" s="211">
        <f t="shared" si="134"/>
        <v>1.1000000000000001E-3</v>
      </c>
    </row>
    <row r="1111" spans="1:13" ht="15" customHeight="1" x14ac:dyDescent="0.2">
      <c r="A1111" s="372">
        <v>1090</v>
      </c>
      <c r="B1111" s="120">
        <f t="shared" si="135"/>
        <v>97.806927564963388</v>
      </c>
      <c r="C1111" s="371">
        <v>950</v>
      </c>
      <c r="D1111" s="78">
        <v>45170</v>
      </c>
      <c r="E1111" s="209">
        <v>29455</v>
      </c>
      <c r="F1111" s="344">
        <f t="shared" ref="F1111:F1174" si="138">12*(1/B1111*D1111)</f>
        <v>5541.9387306689187</v>
      </c>
      <c r="G1111" s="394">
        <f t="shared" ref="G1111:G1174" si="139">12*(1/C1111*E1111)</f>
        <v>372.06315789473683</v>
      </c>
      <c r="H1111" s="385">
        <f t="shared" si="136"/>
        <v>1998.9326383345153</v>
      </c>
      <c r="I1111" s="386">
        <f t="shared" si="137"/>
        <v>118.28003777127311</v>
      </c>
      <c r="J1111" s="393">
        <v>45</v>
      </c>
      <c r="K1111" s="396">
        <f t="shared" ref="K1111:K1174" si="140">SUM(F1111:J1111)</f>
        <v>8076.2145646694435</v>
      </c>
      <c r="L1111" s="210">
        <f t="shared" ref="L1111:M1174" si="141">ROUND(1/B1111,4)</f>
        <v>1.0200000000000001E-2</v>
      </c>
      <c r="M1111" s="211">
        <f t="shared" si="141"/>
        <v>1.1000000000000001E-3</v>
      </c>
    </row>
    <row r="1112" spans="1:13" ht="15" customHeight="1" x14ac:dyDescent="0.2">
      <c r="A1112" s="370">
        <v>1091</v>
      </c>
      <c r="B1112" s="120">
        <f t="shared" si="135"/>
        <v>97.796391614664415</v>
      </c>
      <c r="C1112" s="371">
        <v>950</v>
      </c>
      <c r="D1112" s="78">
        <v>45170</v>
      </c>
      <c r="E1112" s="209">
        <v>29455</v>
      </c>
      <c r="F1112" s="344">
        <f t="shared" si="138"/>
        <v>5542.5357832805976</v>
      </c>
      <c r="G1112" s="394">
        <f t="shared" si="139"/>
        <v>372.06315789473683</v>
      </c>
      <c r="H1112" s="385">
        <f t="shared" si="136"/>
        <v>1999.1344421172628</v>
      </c>
      <c r="I1112" s="386">
        <f t="shared" si="137"/>
        <v>118.2919788235067</v>
      </c>
      <c r="J1112" s="393">
        <v>45</v>
      </c>
      <c r="K1112" s="396">
        <f t="shared" si="140"/>
        <v>8077.0253621161037</v>
      </c>
      <c r="L1112" s="210">
        <f t="shared" si="141"/>
        <v>1.0200000000000001E-2</v>
      </c>
      <c r="M1112" s="211">
        <f t="shared" si="141"/>
        <v>1.1000000000000001E-3</v>
      </c>
    </row>
    <row r="1113" spans="1:13" ht="15" customHeight="1" x14ac:dyDescent="0.2">
      <c r="A1113" s="370">
        <v>1092</v>
      </c>
      <c r="B1113" s="120">
        <f t="shared" si="135"/>
        <v>97.785968888399125</v>
      </c>
      <c r="C1113" s="371">
        <v>950</v>
      </c>
      <c r="D1113" s="78">
        <v>45170</v>
      </c>
      <c r="E1113" s="209">
        <v>29455</v>
      </c>
      <c r="F1113" s="344">
        <f t="shared" si="138"/>
        <v>5543.1265462902729</v>
      </c>
      <c r="G1113" s="394">
        <f t="shared" si="139"/>
        <v>372.06315789473683</v>
      </c>
      <c r="H1113" s="385">
        <f t="shared" si="136"/>
        <v>1999.334120014533</v>
      </c>
      <c r="I1113" s="386">
        <f t="shared" si="137"/>
        <v>118.3037940837002</v>
      </c>
      <c r="J1113" s="393">
        <v>45</v>
      </c>
      <c r="K1113" s="396">
        <f t="shared" si="140"/>
        <v>8077.8276182832433</v>
      </c>
      <c r="L1113" s="210">
        <f t="shared" si="141"/>
        <v>1.0200000000000001E-2</v>
      </c>
      <c r="M1113" s="211">
        <f t="shared" si="141"/>
        <v>1.1000000000000001E-3</v>
      </c>
    </row>
    <row r="1114" spans="1:13" ht="15" customHeight="1" x14ac:dyDescent="0.2">
      <c r="A1114" s="370">
        <v>1093</v>
      </c>
      <c r="B1114" s="120">
        <f t="shared" si="135"/>
        <v>97.775658842401285</v>
      </c>
      <c r="C1114" s="371">
        <v>950</v>
      </c>
      <c r="D1114" s="78">
        <v>45170</v>
      </c>
      <c r="E1114" s="209">
        <v>29455</v>
      </c>
      <c r="F1114" s="344">
        <f t="shared" si="138"/>
        <v>5543.7110464648649</v>
      </c>
      <c r="G1114" s="394">
        <f t="shared" si="139"/>
        <v>372.06315789473683</v>
      </c>
      <c r="H1114" s="385">
        <f t="shared" si="136"/>
        <v>1999.5316810735451</v>
      </c>
      <c r="I1114" s="386">
        <f t="shared" si="137"/>
        <v>118.31548408719203</v>
      </c>
      <c r="J1114" s="393">
        <v>45</v>
      </c>
      <c r="K1114" s="396">
        <f t="shared" si="140"/>
        <v>8078.6213695203387</v>
      </c>
      <c r="L1114" s="210">
        <f t="shared" si="141"/>
        <v>1.0200000000000001E-2</v>
      </c>
      <c r="M1114" s="211">
        <f t="shared" si="141"/>
        <v>1.1000000000000001E-3</v>
      </c>
    </row>
    <row r="1115" spans="1:13" ht="15" customHeight="1" x14ac:dyDescent="0.2">
      <c r="A1115" s="370">
        <v>1094</v>
      </c>
      <c r="B1115" s="120">
        <f t="shared" si="135"/>
        <v>97.765460936284043</v>
      </c>
      <c r="C1115" s="371">
        <v>950</v>
      </c>
      <c r="D1115" s="78">
        <v>45170</v>
      </c>
      <c r="E1115" s="209">
        <v>29455</v>
      </c>
      <c r="F1115" s="344">
        <f t="shared" si="138"/>
        <v>5544.2893104473751</v>
      </c>
      <c r="G1115" s="394">
        <f t="shared" si="139"/>
        <v>372.06315789473683</v>
      </c>
      <c r="H1115" s="385">
        <f t="shared" si="136"/>
        <v>1999.7271342996337</v>
      </c>
      <c r="I1115" s="386">
        <f t="shared" si="137"/>
        <v>118.32704936684225</v>
      </c>
      <c r="J1115" s="393">
        <v>45</v>
      </c>
      <c r="K1115" s="396">
        <f t="shared" si="140"/>
        <v>8079.406652008588</v>
      </c>
      <c r="L1115" s="210">
        <f t="shared" si="141"/>
        <v>1.0200000000000001E-2</v>
      </c>
      <c r="M1115" s="211">
        <f t="shared" si="141"/>
        <v>1.1000000000000001E-3</v>
      </c>
    </row>
    <row r="1116" spans="1:13" ht="15" customHeight="1" x14ac:dyDescent="0.2">
      <c r="A1116" s="370">
        <v>1095</v>
      </c>
      <c r="B1116" s="120">
        <f t="shared" si="135"/>
        <v>97.755374633013787</v>
      </c>
      <c r="C1116" s="371">
        <v>950</v>
      </c>
      <c r="D1116" s="78">
        <v>45170</v>
      </c>
      <c r="E1116" s="209">
        <v>29455</v>
      </c>
      <c r="F1116" s="344">
        <f t="shared" si="138"/>
        <v>5544.8613647575667</v>
      </c>
      <c r="G1116" s="394">
        <f t="shared" si="139"/>
        <v>372.06315789473683</v>
      </c>
      <c r="H1116" s="385">
        <f t="shared" si="136"/>
        <v>1999.9204886564785</v>
      </c>
      <c r="I1116" s="386">
        <f t="shared" si="137"/>
        <v>118.33849045304608</v>
      </c>
      <c r="J1116" s="393">
        <v>45</v>
      </c>
      <c r="K1116" s="396">
        <f t="shared" si="140"/>
        <v>8080.1835017618278</v>
      </c>
      <c r="L1116" s="210">
        <f t="shared" si="141"/>
        <v>1.0200000000000001E-2</v>
      </c>
      <c r="M1116" s="211">
        <f t="shared" si="141"/>
        <v>1.1000000000000001E-3</v>
      </c>
    </row>
    <row r="1117" spans="1:13" ht="15" customHeight="1" x14ac:dyDescent="0.2">
      <c r="A1117" s="370">
        <v>1096</v>
      </c>
      <c r="B1117" s="120">
        <f t="shared" si="135"/>
        <v>97.745399398884786</v>
      </c>
      <c r="C1117" s="371">
        <v>950</v>
      </c>
      <c r="D1117" s="78">
        <v>45170</v>
      </c>
      <c r="E1117" s="209">
        <v>29455</v>
      </c>
      <c r="F1117" s="344">
        <f t="shared" si="138"/>
        <v>5545.4272357925875</v>
      </c>
      <c r="G1117" s="394">
        <f t="shared" si="139"/>
        <v>372.06315789473683</v>
      </c>
      <c r="H1117" s="385">
        <f t="shared" si="136"/>
        <v>2000.1117530663155</v>
      </c>
      <c r="I1117" s="386">
        <f t="shared" si="137"/>
        <v>118.34980787374649</v>
      </c>
      <c r="J1117" s="393">
        <v>45</v>
      </c>
      <c r="K1117" s="396">
        <f t="shared" si="140"/>
        <v>8080.9519546273859</v>
      </c>
      <c r="L1117" s="210">
        <f t="shared" si="141"/>
        <v>1.0200000000000001E-2</v>
      </c>
      <c r="M1117" s="211">
        <f t="shared" si="141"/>
        <v>1.1000000000000001E-3</v>
      </c>
    </row>
    <row r="1118" spans="1:13" ht="15" customHeight="1" x14ac:dyDescent="0.2">
      <c r="A1118" s="370">
        <v>1097</v>
      </c>
      <c r="B1118" s="120">
        <f t="shared" si="135"/>
        <v>97.7355347034933</v>
      </c>
      <c r="C1118" s="371">
        <v>950</v>
      </c>
      <c r="D1118" s="78">
        <v>45170</v>
      </c>
      <c r="E1118" s="209">
        <v>29455</v>
      </c>
      <c r="F1118" s="344">
        <f t="shared" si="138"/>
        <v>5545.9869498276366</v>
      </c>
      <c r="G1118" s="394">
        <f t="shared" si="139"/>
        <v>372.06315789473683</v>
      </c>
      <c r="H1118" s="385">
        <f t="shared" si="136"/>
        <v>2000.300936410162</v>
      </c>
      <c r="I1118" s="386">
        <f t="shared" si="137"/>
        <v>118.36100215444748</v>
      </c>
      <c r="J1118" s="393">
        <v>45</v>
      </c>
      <c r="K1118" s="396">
        <f t="shared" si="140"/>
        <v>8081.7120462869825</v>
      </c>
      <c r="L1118" s="210">
        <f t="shared" si="141"/>
        <v>1.0200000000000001E-2</v>
      </c>
      <c r="M1118" s="211">
        <f t="shared" si="141"/>
        <v>1.1000000000000001E-3</v>
      </c>
    </row>
    <row r="1119" spans="1:13" ht="15" customHeight="1" x14ac:dyDescent="0.2">
      <c r="A1119" s="370">
        <v>1098</v>
      </c>
      <c r="B1119" s="120">
        <f t="shared" si="135"/>
        <v>97.725780019711877</v>
      </c>
      <c r="C1119" s="371">
        <v>950</v>
      </c>
      <c r="D1119" s="78">
        <v>45170</v>
      </c>
      <c r="E1119" s="209">
        <v>29455</v>
      </c>
      <c r="F1119" s="344">
        <f t="shared" si="138"/>
        <v>5546.5405330166441</v>
      </c>
      <c r="G1119" s="394">
        <f t="shared" si="139"/>
        <v>372.06315789473683</v>
      </c>
      <c r="H1119" s="385">
        <f t="shared" si="136"/>
        <v>2000.4880475280465</v>
      </c>
      <c r="I1119" s="386">
        <f t="shared" si="137"/>
        <v>118.37207381822762</v>
      </c>
      <c r="J1119" s="393">
        <v>45</v>
      </c>
      <c r="K1119" s="396">
        <f t="shared" si="140"/>
        <v>8082.4638122576544</v>
      </c>
      <c r="L1119" s="210">
        <f t="shared" si="141"/>
        <v>1.0200000000000001E-2</v>
      </c>
      <c r="M1119" s="211">
        <f t="shared" si="141"/>
        <v>1.1000000000000001E-3</v>
      </c>
    </row>
    <row r="1120" spans="1:13" ht="15" customHeight="1" x14ac:dyDescent="0.2">
      <c r="A1120" s="370">
        <v>1099</v>
      </c>
      <c r="B1120" s="120">
        <f t="shared" si="135"/>
        <v>97.716134823665115</v>
      </c>
      <c r="C1120" s="371">
        <v>950</v>
      </c>
      <c r="D1120" s="78">
        <v>45170</v>
      </c>
      <c r="E1120" s="209">
        <v>29455</v>
      </c>
      <c r="F1120" s="344">
        <f t="shared" si="138"/>
        <v>5547.0880113928488</v>
      </c>
      <c r="G1120" s="394">
        <f t="shared" si="139"/>
        <v>372.06315789473683</v>
      </c>
      <c r="H1120" s="385">
        <f t="shared" si="136"/>
        <v>2000.6730952192038</v>
      </c>
      <c r="I1120" s="386">
        <f t="shared" si="137"/>
        <v>118.38302338575171</v>
      </c>
      <c r="J1120" s="393">
        <v>45</v>
      </c>
      <c r="K1120" s="396">
        <f t="shared" si="140"/>
        <v>8083.207287892541</v>
      </c>
      <c r="L1120" s="210">
        <f t="shared" si="141"/>
        <v>1.0200000000000001E-2</v>
      </c>
      <c r="M1120" s="211">
        <f t="shared" si="141"/>
        <v>1.1000000000000001E-3</v>
      </c>
    </row>
    <row r="1121" spans="1:13" ht="15" customHeight="1" x14ac:dyDescent="0.2">
      <c r="A1121" s="372">
        <v>1100</v>
      </c>
      <c r="B1121" s="120">
        <f t="shared" si="135"/>
        <v>97.706598594703976</v>
      </c>
      <c r="C1121" s="371">
        <v>950</v>
      </c>
      <c r="D1121" s="78">
        <v>45170</v>
      </c>
      <c r="E1121" s="209">
        <v>29455</v>
      </c>
      <c r="F1121" s="344">
        <f t="shared" si="138"/>
        <v>5547.6294108694965</v>
      </c>
      <c r="G1121" s="394">
        <f t="shared" si="139"/>
        <v>372.06315789473683</v>
      </c>
      <c r="H1121" s="385">
        <f t="shared" si="136"/>
        <v>2000.8560882423108</v>
      </c>
      <c r="I1121" s="386">
        <f t="shared" si="137"/>
        <v>118.39385137528467</v>
      </c>
      <c r="J1121" s="393">
        <v>45</v>
      </c>
      <c r="K1121" s="396">
        <f t="shared" si="140"/>
        <v>8083.9425083818287</v>
      </c>
      <c r="L1121" s="210">
        <f t="shared" si="141"/>
        <v>1.0200000000000001E-2</v>
      </c>
      <c r="M1121" s="211">
        <f t="shared" si="141"/>
        <v>1.1000000000000001E-3</v>
      </c>
    </row>
    <row r="1122" spans="1:13" ht="15" customHeight="1" x14ac:dyDescent="0.2">
      <c r="A1122" s="370">
        <v>1101</v>
      </c>
      <c r="B1122" s="120">
        <f t="shared" si="135"/>
        <v>97.69717081538127</v>
      </c>
      <c r="C1122" s="371">
        <v>950</v>
      </c>
      <c r="D1122" s="78">
        <v>45170</v>
      </c>
      <c r="E1122" s="209">
        <v>29455</v>
      </c>
      <c r="F1122" s="344">
        <f t="shared" si="138"/>
        <v>5548.1647572404654</v>
      </c>
      <c r="G1122" s="394">
        <f t="shared" si="139"/>
        <v>372.06315789473683</v>
      </c>
      <c r="H1122" s="385">
        <f t="shared" si="136"/>
        <v>2001.0370353156982</v>
      </c>
      <c r="I1122" s="386">
        <f t="shared" si="137"/>
        <v>118.40455830270405</v>
      </c>
      <c r="J1122" s="393">
        <v>45</v>
      </c>
      <c r="K1122" s="396">
        <f t="shared" si="140"/>
        <v>8084.6695087536045</v>
      </c>
      <c r="L1122" s="210">
        <f t="shared" si="141"/>
        <v>1.0200000000000001E-2</v>
      </c>
      <c r="M1122" s="211">
        <f t="shared" si="141"/>
        <v>1.1000000000000001E-3</v>
      </c>
    </row>
    <row r="1123" spans="1:13" ht="15" customHeight="1" x14ac:dyDescent="0.2">
      <c r="A1123" s="370">
        <v>1102</v>
      </c>
      <c r="B1123" s="120">
        <f t="shared" si="135"/>
        <v>97.68785097142748</v>
      </c>
      <c r="C1123" s="371">
        <v>950</v>
      </c>
      <c r="D1123" s="78">
        <v>45170</v>
      </c>
      <c r="E1123" s="209">
        <v>29455</v>
      </c>
      <c r="F1123" s="344">
        <f t="shared" si="138"/>
        <v>5548.6940761808773</v>
      </c>
      <c r="G1123" s="394">
        <f t="shared" si="139"/>
        <v>372.06315789473683</v>
      </c>
      <c r="H1123" s="385">
        <f t="shared" si="136"/>
        <v>2001.2159451175573</v>
      </c>
      <c r="I1123" s="386">
        <f t="shared" si="137"/>
        <v>118.41514468151229</v>
      </c>
      <c r="J1123" s="393">
        <v>45</v>
      </c>
      <c r="K1123" s="396">
        <f t="shared" si="140"/>
        <v>8085.3883238746839</v>
      </c>
      <c r="L1123" s="210">
        <f t="shared" si="141"/>
        <v>1.0200000000000001E-2</v>
      </c>
      <c r="M1123" s="211">
        <f t="shared" si="141"/>
        <v>1.1000000000000001E-3</v>
      </c>
    </row>
    <row r="1124" spans="1:13" ht="15" customHeight="1" x14ac:dyDescent="0.2">
      <c r="A1124" s="370">
        <v>1103</v>
      </c>
      <c r="B1124" s="120">
        <f t="shared" si="135"/>
        <v>97.678638551726436</v>
      </c>
      <c r="C1124" s="371">
        <v>950</v>
      </c>
      <c r="D1124" s="78">
        <v>45170</v>
      </c>
      <c r="E1124" s="209">
        <v>29455</v>
      </c>
      <c r="F1124" s="344">
        <f t="shared" si="138"/>
        <v>5549.2173932477444</v>
      </c>
      <c r="G1124" s="394">
        <f t="shared" si="139"/>
        <v>372.06315789473683</v>
      </c>
      <c r="H1124" s="385">
        <f t="shared" si="136"/>
        <v>2001.3928262861584</v>
      </c>
      <c r="I1124" s="386">
        <f t="shared" si="137"/>
        <v>118.42561102284962</v>
      </c>
      <c r="J1124" s="393">
        <v>45</v>
      </c>
      <c r="K1124" s="396">
        <f t="shared" si="140"/>
        <v>8086.0989884514893</v>
      </c>
      <c r="L1124" s="210">
        <f t="shared" si="141"/>
        <v>1.0200000000000001E-2</v>
      </c>
      <c r="M1124" s="211">
        <f t="shared" si="141"/>
        <v>1.1000000000000001E-3</v>
      </c>
    </row>
    <row r="1125" spans="1:13" ht="15" customHeight="1" x14ac:dyDescent="0.2">
      <c r="A1125" s="370">
        <v>1104</v>
      </c>
      <c r="B1125" s="120">
        <f t="shared" si="135"/>
        <v>97.669533048291115</v>
      </c>
      <c r="C1125" s="371">
        <v>950</v>
      </c>
      <c r="D1125" s="78">
        <v>45170</v>
      </c>
      <c r="E1125" s="209">
        <v>29455</v>
      </c>
      <c r="F1125" s="344">
        <f t="shared" si="138"/>
        <v>5549.7347338805967</v>
      </c>
      <c r="G1125" s="394">
        <f t="shared" si="139"/>
        <v>372.06315789473683</v>
      </c>
      <c r="H1125" s="385">
        <f t="shared" si="136"/>
        <v>2001.5676874200626</v>
      </c>
      <c r="I1125" s="386">
        <f t="shared" si="137"/>
        <v>118.43595783550667</v>
      </c>
      <c r="J1125" s="393">
        <v>45</v>
      </c>
      <c r="K1125" s="396">
        <f t="shared" si="140"/>
        <v>8086.8015370309031</v>
      </c>
      <c r="L1125" s="210">
        <f t="shared" si="141"/>
        <v>1.0200000000000001E-2</v>
      </c>
      <c r="M1125" s="211">
        <f t="shared" si="141"/>
        <v>1.1000000000000001E-3</v>
      </c>
    </row>
    <row r="1126" spans="1:13" ht="15" customHeight="1" x14ac:dyDescent="0.2">
      <c r="A1126" s="370">
        <v>1105</v>
      </c>
      <c r="B1126" s="120">
        <f t="shared" si="135"/>
        <v>97.66053395623986</v>
      </c>
      <c r="C1126" s="371">
        <v>950</v>
      </c>
      <c r="D1126" s="78">
        <v>45170</v>
      </c>
      <c r="E1126" s="209">
        <v>29455</v>
      </c>
      <c r="F1126" s="344">
        <f t="shared" si="138"/>
        <v>5550.2461234021057</v>
      </c>
      <c r="G1126" s="394">
        <f t="shared" si="139"/>
        <v>372.06315789473683</v>
      </c>
      <c r="H1126" s="385">
        <f t="shared" si="136"/>
        <v>2001.7405370783326</v>
      </c>
      <c r="I1126" s="386">
        <f t="shared" si="137"/>
        <v>118.44618562593685</v>
      </c>
      <c r="J1126" s="393">
        <v>45</v>
      </c>
      <c r="K1126" s="396">
        <f t="shared" si="140"/>
        <v>8087.4960040011119</v>
      </c>
      <c r="L1126" s="210">
        <f t="shared" si="141"/>
        <v>1.0200000000000001E-2</v>
      </c>
      <c r="M1126" s="211">
        <f t="shared" si="141"/>
        <v>1.1000000000000001E-3</v>
      </c>
    </row>
    <row r="1127" spans="1:13" ht="15" customHeight="1" x14ac:dyDescent="0.2">
      <c r="A1127" s="370">
        <v>1106</v>
      </c>
      <c r="B1127" s="120">
        <f t="shared" si="135"/>
        <v>97.651640773773252</v>
      </c>
      <c r="C1127" s="371">
        <v>950</v>
      </c>
      <c r="D1127" s="78">
        <v>45170</v>
      </c>
      <c r="E1127" s="209">
        <v>29455</v>
      </c>
      <c r="F1127" s="344">
        <f t="shared" si="138"/>
        <v>5550.7515870186808</v>
      </c>
      <c r="G1127" s="394">
        <f t="shared" si="139"/>
        <v>372.06315789473683</v>
      </c>
      <c r="H1127" s="385">
        <f t="shared" si="136"/>
        <v>2001.9113837807349</v>
      </c>
      <c r="I1127" s="386">
        <f t="shared" si="137"/>
        <v>118.45629489826835</v>
      </c>
      <c r="J1127" s="393">
        <v>45</v>
      </c>
      <c r="K1127" s="396">
        <f t="shared" si="140"/>
        <v>8088.1824235924205</v>
      </c>
      <c r="L1127" s="210">
        <f t="shared" si="141"/>
        <v>1.0200000000000001E-2</v>
      </c>
      <c r="M1127" s="211">
        <f t="shared" si="141"/>
        <v>1.1000000000000001E-3</v>
      </c>
    </row>
    <row r="1128" spans="1:13" ht="15" customHeight="1" x14ac:dyDescent="0.2">
      <c r="A1128" s="370">
        <v>1107</v>
      </c>
      <c r="B1128" s="120">
        <f t="shared" si="135"/>
        <v>97.64285300215036</v>
      </c>
      <c r="C1128" s="371">
        <v>950</v>
      </c>
      <c r="D1128" s="78">
        <v>45170</v>
      </c>
      <c r="E1128" s="209">
        <v>29455</v>
      </c>
      <c r="F1128" s="344">
        <f t="shared" si="138"/>
        <v>5551.2511498211015</v>
      </c>
      <c r="G1128" s="394">
        <f t="shared" si="139"/>
        <v>372.06315789473683</v>
      </c>
      <c r="H1128" s="385">
        <f t="shared" si="136"/>
        <v>2002.0802360079531</v>
      </c>
      <c r="I1128" s="386">
        <f t="shared" si="137"/>
        <v>118.46628615431678</v>
      </c>
      <c r="J1128" s="393">
        <v>45</v>
      </c>
      <c r="K1128" s="396">
        <f t="shared" si="140"/>
        <v>8088.8608298781082</v>
      </c>
      <c r="L1128" s="210">
        <f t="shared" si="141"/>
        <v>1.0200000000000001E-2</v>
      </c>
      <c r="M1128" s="211">
        <f t="shared" si="141"/>
        <v>1.1000000000000001E-3</v>
      </c>
    </row>
    <row r="1129" spans="1:13" ht="15" customHeight="1" x14ac:dyDescent="0.2">
      <c r="A1129" s="370">
        <v>1108</v>
      </c>
      <c r="B1129" s="120">
        <f t="shared" si="135"/>
        <v>97.634170145665507</v>
      </c>
      <c r="C1129" s="371">
        <v>950</v>
      </c>
      <c r="D1129" s="78">
        <v>45170</v>
      </c>
      <c r="E1129" s="209">
        <v>29455</v>
      </c>
      <c r="F1129" s="344">
        <f t="shared" si="138"/>
        <v>5551.7448367851366</v>
      </c>
      <c r="G1129" s="394">
        <f t="shared" si="139"/>
        <v>372.06315789473683</v>
      </c>
      <c r="H1129" s="385">
        <f t="shared" si="136"/>
        <v>2002.2471022017971</v>
      </c>
      <c r="I1129" s="386">
        <f t="shared" si="137"/>
        <v>118.47615989359747</v>
      </c>
      <c r="J1129" s="393">
        <v>45</v>
      </c>
      <c r="K1129" s="396">
        <f t="shared" si="140"/>
        <v>8089.531256775268</v>
      </c>
      <c r="L1129" s="210">
        <f t="shared" si="141"/>
        <v>1.0200000000000001E-2</v>
      </c>
      <c r="M1129" s="211">
        <f t="shared" si="141"/>
        <v>1.1000000000000001E-3</v>
      </c>
    </row>
    <row r="1130" spans="1:13" ht="15" customHeight="1" x14ac:dyDescent="0.2">
      <c r="A1130" s="370">
        <v>1109</v>
      </c>
      <c r="B1130" s="120">
        <f t="shared" si="135"/>
        <v>97.625591711625844</v>
      </c>
      <c r="C1130" s="371">
        <v>950</v>
      </c>
      <c r="D1130" s="78">
        <v>45170</v>
      </c>
      <c r="E1130" s="209">
        <v>29455</v>
      </c>
      <c r="F1130" s="344">
        <f t="shared" si="138"/>
        <v>5552.2326727721193</v>
      </c>
      <c r="G1130" s="394">
        <f t="shared" si="139"/>
        <v>372.06315789473683</v>
      </c>
      <c r="H1130" s="385">
        <f t="shared" si="136"/>
        <v>2002.4119907653971</v>
      </c>
      <c r="I1130" s="386">
        <f t="shared" si="137"/>
        <v>118.48591661333712</v>
      </c>
      <c r="J1130" s="393">
        <v>45</v>
      </c>
      <c r="K1130" s="396">
        <f t="shared" si="140"/>
        <v>8090.1937380455911</v>
      </c>
      <c r="L1130" s="210">
        <f t="shared" si="141"/>
        <v>1.0200000000000001E-2</v>
      </c>
      <c r="M1130" s="211">
        <f t="shared" si="141"/>
        <v>1.1000000000000001E-3</v>
      </c>
    </row>
    <row r="1131" spans="1:13" ht="15" customHeight="1" x14ac:dyDescent="0.2">
      <c r="A1131" s="372">
        <v>1110</v>
      </c>
      <c r="B1131" s="120">
        <f t="shared" si="135"/>
        <v>97.617117210327891</v>
      </c>
      <c r="C1131" s="371">
        <v>950</v>
      </c>
      <c r="D1131" s="78">
        <v>45170</v>
      </c>
      <c r="E1131" s="209">
        <v>29455</v>
      </c>
      <c r="F1131" s="344">
        <f t="shared" si="138"/>
        <v>5552.714682529594</v>
      </c>
      <c r="G1131" s="394">
        <f t="shared" si="139"/>
        <v>372.06315789473683</v>
      </c>
      <c r="H1131" s="385">
        <f t="shared" si="136"/>
        <v>2002.5749100634237</v>
      </c>
      <c r="I1131" s="386">
        <f t="shared" si="137"/>
        <v>118.49555680848663</v>
      </c>
      <c r="J1131" s="393">
        <v>45</v>
      </c>
      <c r="K1131" s="396">
        <f t="shared" si="140"/>
        <v>8090.8483072962417</v>
      </c>
      <c r="L1131" s="210">
        <f t="shared" si="141"/>
        <v>1.0200000000000001E-2</v>
      </c>
      <c r="M1131" s="211">
        <f t="shared" si="141"/>
        <v>1.1000000000000001E-3</v>
      </c>
    </row>
    <row r="1132" spans="1:13" ht="15" customHeight="1" x14ac:dyDescent="0.2">
      <c r="A1132" s="370">
        <v>1111</v>
      </c>
      <c r="B1132" s="120">
        <f t="shared" si="135"/>
        <v>97.60874615503576</v>
      </c>
      <c r="C1132" s="371">
        <v>950</v>
      </c>
      <c r="D1132" s="78">
        <v>45170</v>
      </c>
      <c r="E1132" s="209">
        <v>29455</v>
      </c>
      <c r="F1132" s="344">
        <f t="shared" si="138"/>
        <v>5553.1908906918734</v>
      </c>
      <c r="G1132" s="394">
        <f t="shared" si="139"/>
        <v>372.06315789473683</v>
      </c>
      <c r="H1132" s="385">
        <f t="shared" si="136"/>
        <v>2002.7358684222741</v>
      </c>
      <c r="I1132" s="386">
        <f t="shared" si="137"/>
        <v>118.50508097173221</v>
      </c>
      <c r="J1132" s="393">
        <v>45</v>
      </c>
      <c r="K1132" s="396">
        <f t="shared" si="140"/>
        <v>8091.494997980617</v>
      </c>
      <c r="L1132" s="210">
        <f t="shared" si="141"/>
        <v>1.0200000000000001E-2</v>
      </c>
      <c r="M1132" s="211">
        <f t="shared" si="141"/>
        <v>1.1000000000000001E-3</v>
      </c>
    </row>
    <row r="1133" spans="1:13" ht="15" customHeight="1" x14ac:dyDescent="0.2">
      <c r="A1133" s="370">
        <v>1112</v>
      </c>
      <c r="B1133" s="120">
        <f t="shared" si="135"/>
        <v>97.600478061958526</v>
      </c>
      <c r="C1133" s="371">
        <v>950</v>
      </c>
      <c r="D1133" s="78">
        <v>45170</v>
      </c>
      <c r="E1133" s="209">
        <v>29455</v>
      </c>
      <c r="F1133" s="344">
        <f t="shared" si="138"/>
        <v>5553.6613217806516</v>
      </c>
      <c r="G1133" s="394">
        <f t="shared" si="139"/>
        <v>372.06315789473683</v>
      </c>
      <c r="H1133" s="385">
        <f t="shared" si="136"/>
        <v>2002.8948741302811</v>
      </c>
      <c r="I1133" s="386">
        <f t="shared" si="137"/>
        <v>118.51448959350778</v>
      </c>
      <c r="J1133" s="393">
        <v>45</v>
      </c>
      <c r="K1133" s="396">
        <f t="shared" si="140"/>
        <v>8092.1338433991777</v>
      </c>
      <c r="L1133" s="210">
        <f t="shared" si="141"/>
        <v>1.0200000000000001E-2</v>
      </c>
      <c r="M1133" s="211">
        <f t="shared" si="141"/>
        <v>1.1000000000000001E-3</v>
      </c>
    </row>
    <row r="1134" spans="1:13" ht="15" customHeight="1" x14ac:dyDescent="0.2">
      <c r="A1134" s="370">
        <v>1113</v>
      </c>
      <c r="B1134" s="120">
        <f t="shared" si="135"/>
        <v>97.592312450227823</v>
      </c>
      <c r="C1134" s="371">
        <v>950</v>
      </c>
      <c r="D1134" s="78">
        <v>45170</v>
      </c>
      <c r="E1134" s="209">
        <v>29455</v>
      </c>
      <c r="F1134" s="344">
        <f t="shared" si="138"/>
        <v>5554.1260002056097</v>
      </c>
      <c r="G1134" s="394">
        <f t="shared" si="139"/>
        <v>372.06315789473683</v>
      </c>
      <c r="H1134" s="385">
        <f t="shared" si="136"/>
        <v>2003.0519354379169</v>
      </c>
      <c r="I1134" s="386">
        <f t="shared" si="137"/>
        <v>118.52378316200694</v>
      </c>
      <c r="J1134" s="393">
        <v>45</v>
      </c>
      <c r="K1134" s="396">
        <f t="shared" si="140"/>
        <v>8092.7648767002702</v>
      </c>
      <c r="L1134" s="210">
        <f t="shared" si="141"/>
        <v>1.0200000000000001E-2</v>
      </c>
      <c r="M1134" s="211">
        <f t="shared" si="141"/>
        <v>1.1000000000000001E-3</v>
      </c>
    </row>
    <row r="1135" spans="1:13" ht="15" customHeight="1" x14ac:dyDescent="0.2">
      <c r="A1135" s="370">
        <v>1114</v>
      </c>
      <c r="B1135" s="120">
        <f t="shared" si="135"/>
        <v>97.584248841876459</v>
      </c>
      <c r="C1135" s="371">
        <v>950</v>
      </c>
      <c r="D1135" s="78">
        <v>45170</v>
      </c>
      <c r="E1135" s="209">
        <v>29455</v>
      </c>
      <c r="F1135" s="344">
        <f t="shared" si="138"/>
        <v>5554.5849502649826</v>
      </c>
      <c r="G1135" s="394">
        <f t="shared" si="139"/>
        <v>372.06315789473683</v>
      </c>
      <c r="H1135" s="385">
        <f t="shared" si="136"/>
        <v>2003.207060557985</v>
      </c>
      <c r="I1135" s="386">
        <f t="shared" si="137"/>
        <v>118.53296216319438</v>
      </c>
      <c r="J1135" s="393">
        <v>45</v>
      </c>
      <c r="K1135" s="396">
        <f t="shared" si="140"/>
        <v>8093.3881308808986</v>
      </c>
      <c r="L1135" s="210">
        <f t="shared" si="141"/>
        <v>1.0200000000000001E-2</v>
      </c>
      <c r="M1135" s="211">
        <f t="shared" si="141"/>
        <v>1.1000000000000001E-3</v>
      </c>
    </row>
    <row r="1136" spans="1:13" ht="15" customHeight="1" x14ac:dyDescent="0.2">
      <c r="A1136" s="370">
        <v>1115</v>
      </c>
      <c r="B1136" s="120">
        <f t="shared" si="135"/>
        <v>97.576286761816249</v>
      </c>
      <c r="C1136" s="371">
        <v>950</v>
      </c>
      <c r="D1136" s="78">
        <v>45170</v>
      </c>
      <c r="E1136" s="209">
        <v>29455</v>
      </c>
      <c r="F1136" s="344">
        <f t="shared" si="138"/>
        <v>5555.038196146158</v>
      </c>
      <c r="G1136" s="394">
        <f t="shared" si="139"/>
        <v>372.06315789473683</v>
      </c>
      <c r="H1136" s="385">
        <f t="shared" si="136"/>
        <v>2003.3602576658222</v>
      </c>
      <c r="I1136" s="386">
        <f t="shared" si="137"/>
        <v>118.5420270808179</v>
      </c>
      <c r="J1136" s="393">
        <v>45</v>
      </c>
      <c r="K1136" s="396">
        <f t="shared" si="140"/>
        <v>8094.0036387875352</v>
      </c>
      <c r="L1136" s="210">
        <f t="shared" si="141"/>
        <v>1.0200000000000001E-2</v>
      </c>
      <c r="M1136" s="211">
        <f t="shared" si="141"/>
        <v>1.1000000000000001E-3</v>
      </c>
    </row>
    <row r="1137" spans="1:13" ht="15" customHeight="1" x14ac:dyDescent="0.2">
      <c r="A1137" s="370">
        <v>1116</v>
      </c>
      <c r="B1137" s="120">
        <f t="shared" si="135"/>
        <v>97.568425737816852</v>
      </c>
      <c r="C1137" s="371">
        <v>950</v>
      </c>
      <c r="D1137" s="78">
        <v>45170</v>
      </c>
      <c r="E1137" s="209">
        <v>29455</v>
      </c>
      <c r="F1137" s="344">
        <f t="shared" si="138"/>
        <v>5555.4857619262475</v>
      </c>
      <c r="G1137" s="394">
        <f t="shared" si="139"/>
        <v>372.06315789473683</v>
      </c>
      <c r="H1137" s="385">
        <f t="shared" si="136"/>
        <v>2003.5115348994925</v>
      </c>
      <c r="I1137" s="386">
        <f t="shared" si="137"/>
        <v>118.55097839641969</v>
      </c>
      <c r="J1137" s="393">
        <v>45</v>
      </c>
      <c r="K1137" s="396">
        <f t="shared" si="140"/>
        <v>8094.6114331168965</v>
      </c>
      <c r="L1137" s="210">
        <f t="shared" si="141"/>
        <v>1.0200000000000001E-2</v>
      </c>
      <c r="M1137" s="211">
        <f t="shared" si="141"/>
        <v>1.1000000000000001E-3</v>
      </c>
    </row>
    <row r="1138" spans="1:13" ht="15" customHeight="1" x14ac:dyDescent="0.2">
      <c r="A1138" s="370">
        <v>1117</v>
      </c>
      <c r="B1138" s="120">
        <f t="shared" si="135"/>
        <v>97.560665300484231</v>
      </c>
      <c r="C1138" s="371">
        <v>950</v>
      </c>
      <c r="D1138" s="78">
        <v>45170</v>
      </c>
      <c r="E1138" s="209">
        <v>29455</v>
      </c>
      <c r="F1138" s="344">
        <f t="shared" si="138"/>
        <v>5555.9276715726701</v>
      </c>
      <c r="G1138" s="394">
        <f t="shared" si="139"/>
        <v>372.06315789473683</v>
      </c>
      <c r="H1138" s="385">
        <f t="shared" si="136"/>
        <v>2003.6609003599833</v>
      </c>
      <c r="I1138" s="386">
        <f t="shared" si="137"/>
        <v>118.55981658934815</v>
      </c>
      <c r="J1138" s="393">
        <v>45</v>
      </c>
      <c r="K1138" s="396">
        <f t="shared" si="140"/>
        <v>8095.2115464167382</v>
      </c>
      <c r="L1138" s="210">
        <f t="shared" si="141"/>
        <v>1.03E-2</v>
      </c>
      <c r="M1138" s="211">
        <f t="shared" si="141"/>
        <v>1.1000000000000001E-3</v>
      </c>
    </row>
    <row r="1139" spans="1:13" ht="15" customHeight="1" x14ac:dyDescent="0.2">
      <c r="A1139" s="370">
        <v>1118</v>
      </c>
      <c r="B1139" s="120">
        <f t="shared" si="135"/>
        <v>97.553004983239333</v>
      </c>
      <c r="C1139" s="371">
        <v>950</v>
      </c>
      <c r="D1139" s="78">
        <v>45170</v>
      </c>
      <c r="E1139" s="209">
        <v>29455</v>
      </c>
      <c r="F1139" s="344">
        <f t="shared" si="138"/>
        <v>5556.3639489437392</v>
      </c>
      <c r="G1139" s="394">
        <f t="shared" si="139"/>
        <v>372.06315789473683</v>
      </c>
      <c r="H1139" s="385">
        <f t="shared" si="136"/>
        <v>2003.8083621114047</v>
      </c>
      <c r="I1139" s="386">
        <f t="shared" si="137"/>
        <v>118.56854213676952</v>
      </c>
      <c r="J1139" s="393">
        <v>45</v>
      </c>
      <c r="K1139" s="396">
        <f t="shared" si="140"/>
        <v>8095.8040110866505</v>
      </c>
      <c r="L1139" s="210">
        <f t="shared" si="141"/>
        <v>1.03E-2</v>
      </c>
      <c r="M1139" s="211">
        <f t="shared" si="141"/>
        <v>1.1000000000000001E-3</v>
      </c>
    </row>
    <row r="1140" spans="1:13" ht="15" customHeight="1" x14ac:dyDescent="0.2">
      <c r="A1140" s="370">
        <v>1119</v>
      </c>
      <c r="B1140" s="120">
        <f t="shared" si="135"/>
        <v>97.545444322297683</v>
      </c>
      <c r="C1140" s="371">
        <v>950</v>
      </c>
      <c r="D1140" s="78">
        <v>45170</v>
      </c>
      <c r="E1140" s="209">
        <v>29455</v>
      </c>
      <c r="F1140" s="344">
        <f t="shared" si="138"/>
        <v>5556.7946177892018</v>
      </c>
      <c r="G1140" s="394">
        <f t="shared" si="139"/>
        <v>372.06315789473683</v>
      </c>
      <c r="H1140" s="385">
        <f t="shared" si="136"/>
        <v>2003.953928181171</v>
      </c>
      <c r="I1140" s="386">
        <f t="shared" si="137"/>
        <v>118.57715551367878</v>
      </c>
      <c r="J1140" s="393">
        <v>45</v>
      </c>
      <c r="K1140" s="396">
        <f t="shared" si="140"/>
        <v>8096.3888593787888</v>
      </c>
      <c r="L1140" s="210">
        <f t="shared" si="141"/>
        <v>1.03E-2</v>
      </c>
      <c r="M1140" s="211">
        <f t="shared" si="141"/>
        <v>1.1000000000000001E-3</v>
      </c>
    </row>
    <row r="1141" spans="1:13" ht="15" customHeight="1" x14ac:dyDescent="0.2">
      <c r="A1141" s="372">
        <v>1120</v>
      </c>
      <c r="B1141" s="120">
        <f t="shared" si="135"/>
        <v>97.537982856647986</v>
      </c>
      <c r="C1141" s="371">
        <v>950</v>
      </c>
      <c r="D1141" s="78">
        <v>45170</v>
      </c>
      <c r="E1141" s="209">
        <v>29455</v>
      </c>
      <c r="F1141" s="344">
        <f t="shared" si="138"/>
        <v>5557.2197017508415</v>
      </c>
      <c r="G1141" s="394">
        <f t="shared" si="139"/>
        <v>372.06315789473683</v>
      </c>
      <c r="H1141" s="385">
        <f t="shared" si="136"/>
        <v>2004.0976065602053</v>
      </c>
      <c r="I1141" s="386">
        <f t="shared" si="137"/>
        <v>118.58565719291157</v>
      </c>
      <c r="J1141" s="393">
        <v>45</v>
      </c>
      <c r="K1141" s="396">
        <f t="shared" si="140"/>
        <v>8096.9661233986953</v>
      </c>
      <c r="L1141" s="210">
        <f t="shared" si="141"/>
        <v>1.03E-2</v>
      </c>
      <c r="M1141" s="211">
        <f t="shared" si="141"/>
        <v>1.1000000000000001E-3</v>
      </c>
    </row>
    <row r="1142" spans="1:13" ht="15" customHeight="1" x14ac:dyDescent="0.2">
      <c r="A1142" s="370">
        <v>1121</v>
      </c>
      <c r="B1142" s="120">
        <f t="shared" si="135"/>
        <v>97.530620128032041</v>
      </c>
      <c r="C1142" s="371">
        <v>950</v>
      </c>
      <c r="D1142" s="78">
        <v>45170</v>
      </c>
      <c r="E1142" s="209">
        <v>29455</v>
      </c>
      <c r="F1142" s="344">
        <f t="shared" si="138"/>
        <v>5557.6392243630162</v>
      </c>
      <c r="G1142" s="394">
        <f t="shared" si="139"/>
        <v>372.06315789473683</v>
      </c>
      <c r="H1142" s="385">
        <f t="shared" si="136"/>
        <v>2004.2394052031202</v>
      </c>
      <c r="I1142" s="386">
        <f t="shared" si="137"/>
        <v>118.59404764515506</v>
      </c>
      <c r="J1142" s="393">
        <v>45</v>
      </c>
      <c r="K1142" s="396">
        <f t="shared" si="140"/>
        <v>8097.5358351060286</v>
      </c>
      <c r="L1142" s="210">
        <f t="shared" si="141"/>
        <v>1.03E-2</v>
      </c>
      <c r="M1142" s="211">
        <f t="shared" si="141"/>
        <v>1.1000000000000001E-3</v>
      </c>
    </row>
    <row r="1143" spans="1:13" ht="15" customHeight="1" x14ac:dyDescent="0.2">
      <c r="A1143" s="370">
        <v>1122</v>
      </c>
      <c r="B1143" s="120">
        <f t="shared" si="135"/>
        <v>97.523355680923999</v>
      </c>
      <c r="C1143" s="371">
        <v>950</v>
      </c>
      <c r="D1143" s="78">
        <v>45170</v>
      </c>
      <c r="E1143" s="209">
        <v>29455</v>
      </c>
      <c r="F1143" s="344">
        <f t="shared" si="138"/>
        <v>5558.0532090532379</v>
      </c>
      <c r="G1143" s="394">
        <f t="shared" si="139"/>
        <v>372.06315789473683</v>
      </c>
      <c r="H1143" s="385">
        <f t="shared" si="136"/>
        <v>2004.3793320284153</v>
      </c>
      <c r="I1143" s="386">
        <f t="shared" si="137"/>
        <v>118.6023273389595</v>
      </c>
      <c r="J1143" s="393">
        <v>45</v>
      </c>
      <c r="K1143" s="396">
        <f t="shared" si="140"/>
        <v>8098.0980263153497</v>
      </c>
      <c r="L1143" s="210">
        <f t="shared" si="141"/>
        <v>1.03E-2</v>
      </c>
      <c r="M1143" s="211">
        <f t="shared" si="141"/>
        <v>1.1000000000000001E-3</v>
      </c>
    </row>
    <row r="1144" spans="1:13" ht="15" customHeight="1" x14ac:dyDescent="0.2">
      <c r="A1144" s="370">
        <v>1123</v>
      </c>
      <c r="B1144" s="120">
        <f t="shared" si="135"/>
        <v>97.516189062510449</v>
      </c>
      <c r="C1144" s="371">
        <v>950</v>
      </c>
      <c r="D1144" s="78">
        <v>45170</v>
      </c>
      <c r="E1144" s="209">
        <v>29455</v>
      </c>
      <c r="F1144" s="344">
        <f t="shared" si="138"/>
        <v>5558.4616791427125</v>
      </c>
      <c r="G1144" s="394">
        <f t="shared" si="139"/>
        <v>372.06315789473683</v>
      </c>
      <c r="H1144" s="385">
        <f t="shared" si="136"/>
        <v>2004.5173949186576</v>
      </c>
      <c r="I1144" s="386">
        <f t="shared" si="137"/>
        <v>118.61049674074899</v>
      </c>
      <c r="J1144" s="393">
        <v>45</v>
      </c>
      <c r="K1144" s="396">
        <f t="shared" si="140"/>
        <v>8098.6527286968558</v>
      </c>
      <c r="L1144" s="210">
        <f t="shared" si="141"/>
        <v>1.03E-2</v>
      </c>
      <c r="M1144" s="211">
        <f t="shared" si="141"/>
        <v>1.1000000000000001E-3</v>
      </c>
    </row>
    <row r="1145" spans="1:13" ht="15" customHeight="1" x14ac:dyDescent="0.2">
      <c r="A1145" s="370">
        <v>1124</v>
      </c>
      <c r="B1145" s="120">
        <f t="shared" si="135"/>
        <v>97.509119822669945</v>
      </c>
      <c r="C1145" s="371">
        <v>950</v>
      </c>
      <c r="D1145" s="78">
        <v>45170</v>
      </c>
      <c r="E1145" s="209">
        <v>29455</v>
      </c>
      <c r="F1145" s="344">
        <f t="shared" si="138"/>
        <v>5558.8646578469152</v>
      </c>
      <c r="G1145" s="394">
        <f t="shared" si="139"/>
        <v>372.06315789473683</v>
      </c>
      <c r="H1145" s="385">
        <f t="shared" si="136"/>
        <v>2004.6536017206781</v>
      </c>
      <c r="I1145" s="386">
        <f t="shared" si="137"/>
        <v>118.61855631483304</v>
      </c>
      <c r="J1145" s="393">
        <v>45</v>
      </c>
      <c r="K1145" s="396">
        <f t="shared" si="140"/>
        <v>8099.199973777163</v>
      </c>
      <c r="L1145" s="210">
        <f t="shared" si="141"/>
        <v>1.03E-2</v>
      </c>
      <c r="M1145" s="211">
        <f t="shared" si="141"/>
        <v>1.1000000000000001E-3</v>
      </c>
    </row>
    <row r="1146" spans="1:13" ht="15" customHeight="1" x14ac:dyDescent="0.2">
      <c r="A1146" s="370">
        <v>1125</v>
      </c>
      <c r="B1146" s="120">
        <f t="shared" si="135"/>
        <v>97.502147513953645</v>
      </c>
      <c r="C1146" s="371">
        <v>950</v>
      </c>
      <c r="D1146" s="78">
        <v>45170</v>
      </c>
      <c r="E1146" s="209">
        <v>29455</v>
      </c>
      <c r="F1146" s="344">
        <f t="shared" si="138"/>
        <v>5559.2621682761201</v>
      </c>
      <c r="G1146" s="394">
        <f t="shared" si="139"/>
        <v>372.06315789473683</v>
      </c>
      <c r="H1146" s="385">
        <f t="shared" si="136"/>
        <v>2004.7879602457494</v>
      </c>
      <c r="I1146" s="386">
        <f t="shared" si="137"/>
        <v>118.62650652341713</v>
      </c>
      <c r="J1146" s="393">
        <v>45</v>
      </c>
      <c r="K1146" s="396">
        <f t="shared" si="140"/>
        <v>8099.739792940024</v>
      </c>
      <c r="L1146" s="210">
        <f t="shared" si="141"/>
        <v>1.03E-2</v>
      </c>
      <c r="M1146" s="211">
        <f t="shared" si="141"/>
        <v>1.1000000000000001E-3</v>
      </c>
    </row>
    <row r="1147" spans="1:13" ht="15" customHeight="1" x14ac:dyDescent="0.2">
      <c r="A1147" s="370">
        <v>1126</v>
      </c>
      <c r="B1147" s="120">
        <f t="shared" si="135"/>
        <v>97.495271691565392</v>
      </c>
      <c r="C1147" s="371">
        <v>950</v>
      </c>
      <c r="D1147" s="78">
        <v>45170</v>
      </c>
      <c r="E1147" s="209">
        <v>29455</v>
      </c>
      <c r="F1147" s="344">
        <f t="shared" si="138"/>
        <v>5559.6542334359528</v>
      </c>
      <c r="G1147" s="394">
        <f t="shared" si="139"/>
        <v>372.06315789473683</v>
      </c>
      <c r="H1147" s="385">
        <f t="shared" si="136"/>
        <v>2004.920478269773</v>
      </c>
      <c r="I1147" s="386">
        <f t="shared" si="137"/>
        <v>118.63434782661379</v>
      </c>
      <c r="J1147" s="393">
        <v>45</v>
      </c>
      <c r="K1147" s="396">
        <f t="shared" si="140"/>
        <v>8100.2722174270766</v>
      </c>
      <c r="L1147" s="210">
        <f t="shared" si="141"/>
        <v>1.03E-2</v>
      </c>
      <c r="M1147" s="211">
        <f t="shared" si="141"/>
        <v>1.1000000000000001E-3</v>
      </c>
    </row>
    <row r="1148" spans="1:13" ht="15" customHeight="1" x14ac:dyDescent="0.2">
      <c r="A1148" s="370">
        <v>1127</v>
      </c>
      <c r="B1148" s="120">
        <f t="shared" si="135"/>
        <v>97.48849191334196</v>
      </c>
      <c r="C1148" s="371">
        <v>950</v>
      </c>
      <c r="D1148" s="78">
        <v>45170</v>
      </c>
      <c r="E1148" s="209">
        <v>29455</v>
      </c>
      <c r="F1148" s="344">
        <f t="shared" si="138"/>
        <v>5560.0408762279576</v>
      </c>
      <c r="G1148" s="394">
        <f t="shared" si="139"/>
        <v>372.06315789473683</v>
      </c>
      <c r="H1148" s="385">
        <f t="shared" si="136"/>
        <v>2005.0511635334706</v>
      </c>
      <c r="I1148" s="386">
        <f t="shared" si="137"/>
        <v>118.64208068245389</v>
      </c>
      <c r="J1148" s="393">
        <v>45</v>
      </c>
      <c r="K1148" s="396">
        <f t="shared" si="140"/>
        <v>8100.7972783386185</v>
      </c>
      <c r="L1148" s="210">
        <f t="shared" si="141"/>
        <v>1.03E-2</v>
      </c>
      <c r="M1148" s="211">
        <f t="shared" si="141"/>
        <v>1.1000000000000001E-3</v>
      </c>
    </row>
    <row r="1149" spans="1:13" ht="15" customHeight="1" x14ac:dyDescent="0.2">
      <c r="A1149" s="370">
        <v>1128</v>
      </c>
      <c r="B1149" s="120">
        <f t="shared" si="135"/>
        <v>97.481807739734307</v>
      </c>
      <c r="C1149" s="371">
        <v>950</v>
      </c>
      <c r="D1149" s="78">
        <v>45170</v>
      </c>
      <c r="E1149" s="209">
        <v>29455</v>
      </c>
      <c r="F1149" s="344">
        <f t="shared" si="138"/>
        <v>5560.4221194500933</v>
      </c>
      <c r="G1149" s="394">
        <f t="shared" si="139"/>
        <v>372.06315789473683</v>
      </c>
      <c r="H1149" s="385">
        <f t="shared" si="136"/>
        <v>2005.1800237425523</v>
      </c>
      <c r="I1149" s="386">
        <f t="shared" si="137"/>
        <v>118.6497055468966</v>
      </c>
      <c r="J1149" s="393">
        <v>45</v>
      </c>
      <c r="K1149" s="396">
        <f t="shared" si="140"/>
        <v>8101.3150066342787</v>
      </c>
      <c r="L1149" s="210">
        <f t="shared" si="141"/>
        <v>1.03E-2</v>
      </c>
      <c r="M1149" s="211">
        <f t="shared" si="141"/>
        <v>1.1000000000000001E-3</v>
      </c>
    </row>
    <row r="1150" spans="1:13" ht="15" customHeight="1" x14ac:dyDescent="0.2">
      <c r="A1150" s="370">
        <v>1129</v>
      </c>
      <c r="B1150" s="120">
        <f t="shared" si="135"/>
        <v>97.475218733787841</v>
      </c>
      <c r="C1150" s="371">
        <v>950</v>
      </c>
      <c r="D1150" s="78">
        <v>45170</v>
      </c>
      <c r="E1150" s="209">
        <v>29455</v>
      </c>
      <c r="F1150" s="344">
        <f t="shared" si="138"/>
        <v>5560.7979857973132</v>
      </c>
      <c r="G1150" s="394">
        <f t="shared" si="139"/>
        <v>372.06315789473683</v>
      </c>
      <c r="H1150" s="385">
        <f t="shared" si="136"/>
        <v>2005.3070665679127</v>
      </c>
      <c r="I1150" s="386">
        <f t="shared" si="137"/>
        <v>118.65722287384101</v>
      </c>
      <c r="J1150" s="393">
        <v>45</v>
      </c>
      <c r="K1150" s="396">
        <f t="shared" si="140"/>
        <v>8101.8254331338039</v>
      </c>
      <c r="L1150" s="210">
        <f t="shared" si="141"/>
        <v>1.03E-2</v>
      </c>
      <c r="M1150" s="211">
        <f t="shared" si="141"/>
        <v>1.1000000000000001E-3</v>
      </c>
    </row>
    <row r="1151" spans="1:13" ht="15" customHeight="1" x14ac:dyDescent="0.2">
      <c r="A1151" s="372">
        <v>1130</v>
      </c>
      <c r="B1151" s="120">
        <f t="shared" ref="B1151:B1214" si="142">A1151/(12.46*LN(A1151)-76)</f>
        <v>97.468724461123401</v>
      </c>
      <c r="C1151" s="371">
        <v>950</v>
      </c>
      <c r="D1151" s="78">
        <v>45170</v>
      </c>
      <c r="E1151" s="209">
        <v>29455</v>
      </c>
      <c r="F1151" s="344">
        <f t="shared" si="138"/>
        <v>5561.1684978620942</v>
      </c>
      <c r="G1151" s="394">
        <f t="shared" si="139"/>
        <v>372.06315789473683</v>
      </c>
      <c r="H1151" s="385">
        <f t="shared" si="136"/>
        <v>2005.4322996458086</v>
      </c>
      <c r="I1151" s="386">
        <f t="shared" si="137"/>
        <v>118.66463311513662</v>
      </c>
      <c r="J1151" s="393">
        <v>45</v>
      </c>
      <c r="K1151" s="396">
        <f t="shared" si="140"/>
        <v>8102.3285885177766</v>
      </c>
      <c r="L1151" s="210">
        <f t="shared" si="141"/>
        <v>1.03E-2</v>
      </c>
      <c r="M1151" s="211">
        <f t="shared" si="141"/>
        <v>1.1000000000000001E-3</v>
      </c>
    </row>
    <row r="1152" spans="1:13" ht="15" customHeight="1" x14ac:dyDescent="0.2">
      <c r="A1152" s="370">
        <v>1131</v>
      </c>
      <c r="B1152" s="120">
        <f t="shared" si="142"/>
        <v>97.462324489918927</v>
      </c>
      <c r="C1152" s="371">
        <v>950</v>
      </c>
      <c r="D1152" s="78">
        <v>45170</v>
      </c>
      <c r="E1152" s="209">
        <v>29455</v>
      </c>
      <c r="F1152" s="344">
        <f t="shared" si="138"/>
        <v>5561.5336781349415</v>
      </c>
      <c r="G1152" s="394">
        <f t="shared" si="139"/>
        <v>372.06315789473683</v>
      </c>
      <c r="H1152" s="385">
        <f t="shared" si="136"/>
        <v>2005.555730578031</v>
      </c>
      <c r="I1152" s="386">
        <f t="shared" si="137"/>
        <v>118.67193672059356</v>
      </c>
      <c r="J1152" s="393">
        <v>45</v>
      </c>
      <c r="K1152" s="396">
        <f t="shared" si="140"/>
        <v>8102.8245033283029</v>
      </c>
      <c r="L1152" s="210">
        <f t="shared" si="141"/>
        <v>1.03E-2</v>
      </c>
      <c r="M1152" s="211">
        <f t="shared" si="141"/>
        <v>1.1000000000000001E-3</v>
      </c>
    </row>
    <row r="1153" spans="1:13" ht="15" customHeight="1" x14ac:dyDescent="0.2">
      <c r="A1153" s="370">
        <v>1132</v>
      </c>
      <c r="B1153" s="120">
        <f t="shared" si="142"/>
        <v>97.456018390890492</v>
      </c>
      <c r="C1153" s="371">
        <v>950</v>
      </c>
      <c r="D1153" s="78">
        <v>45170</v>
      </c>
      <c r="E1153" s="209">
        <v>29455</v>
      </c>
      <c r="F1153" s="344">
        <f t="shared" si="138"/>
        <v>5561.8935490049344</v>
      </c>
      <c r="G1153" s="394">
        <f t="shared" si="139"/>
        <v>372.06315789473683</v>
      </c>
      <c r="H1153" s="385">
        <f t="shared" si="136"/>
        <v>2005.6773669320887</v>
      </c>
      <c r="I1153" s="386">
        <f t="shared" si="137"/>
        <v>118.67913413799343</v>
      </c>
      <c r="J1153" s="393">
        <v>45</v>
      </c>
      <c r="K1153" s="396">
        <f t="shared" si="140"/>
        <v>8103.3132079697525</v>
      </c>
      <c r="L1153" s="210">
        <f t="shared" si="141"/>
        <v>1.03E-2</v>
      </c>
      <c r="M1153" s="211">
        <f t="shared" si="141"/>
        <v>1.1000000000000001E-3</v>
      </c>
    </row>
    <row r="1154" spans="1:13" ht="15" customHeight="1" x14ac:dyDescent="0.2">
      <c r="A1154" s="370">
        <v>1133</v>
      </c>
      <c r="B1154" s="120">
        <f t="shared" si="142"/>
        <v>97.449805737273849</v>
      </c>
      <c r="C1154" s="371">
        <v>950</v>
      </c>
      <c r="D1154" s="78">
        <v>45170</v>
      </c>
      <c r="E1154" s="209">
        <v>29455</v>
      </c>
      <c r="F1154" s="344">
        <f t="shared" si="138"/>
        <v>5562.2481327602436</v>
      </c>
      <c r="G1154" s="394">
        <f t="shared" si="139"/>
        <v>372.06315789473683</v>
      </c>
      <c r="H1154" s="385">
        <f t="shared" si="136"/>
        <v>2005.7972162413832</v>
      </c>
      <c r="I1154" s="386">
        <f t="shared" si="137"/>
        <v>118.68622581309961</v>
      </c>
      <c r="J1154" s="393">
        <v>45</v>
      </c>
      <c r="K1154" s="396">
        <f t="shared" si="140"/>
        <v>8103.7947327094635</v>
      </c>
      <c r="L1154" s="210">
        <f t="shared" si="141"/>
        <v>1.03E-2</v>
      </c>
      <c r="M1154" s="211">
        <f t="shared" si="141"/>
        <v>1.1000000000000001E-3</v>
      </c>
    </row>
    <row r="1155" spans="1:13" ht="15" customHeight="1" x14ac:dyDescent="0.2">
      <c r="A1155" s="370">
        <v>1134</v>
      </c>
      <c r="B1155" s="120">
        <f t="shared" si="142"/>
        <v>97.443686104805749</v>
      </c>
      <c r="C1155" s="371">
        <v>950</v>
      </c>
      <c r="D1155" s="78">
        <v>45170</v>
      </c>
      <c r="E1155" s="209">
        <v>29455</v>
      </c>
      <c r="F1155" s="344">
        <f t="shared" si="138"/>
        <v>5562.5974515886819</v>
      </c>
      <c r="G1155" s="394">
        <f t="shared" si="139"/>
        <v>372.06315789473683</v>
      </c>
      <c r="H1155" s="385">
        <f t="shared" si="136"/>
        <v>2005.9152860053953</v>
      </c>
      <c r="I1155" s="386">
        <f t="shared" si="137"/>
        <v>118.69321218966837</v>
      </c>
      <c r="J1155" s="393">
        <v>45</v>
      </c>
      <c r="K1155" s="396">
        <f t="shared" si="140"/>
        <v>8104.2691076784822</v>
      </c>
      <c r="L1155" s="210">
        <f t="shared" si="141"/>
        <v>1.03E-2</v>
      </c>
      <c r="M1155" s="211">
        <f t="shared" si="141"/>
        <v>1.1000000000000001E-3</v>
      </c>
    </row>
    <row r="1156" spans="1:13" ht="15" customHeight="1" x14ac:dyDescent="0.2">
      <c r="A1156" s="370">
        <v>1135</v>
      </c>
      <c r="B1156" s="120">
        <f t="shared" si="142"/>
        <v>97.437659071706278</v>
      </c>
      <c r="C1156" s="371">
        <v>950</v>
      </c>
      <c r="D1156" s="78">
        <v>45170</v>
      </c>
      <c r="E1156" s="209">
        <v>29455</v>
      </c>
      <c r="F1156" s="344">
        <f t="shared" si="138"/>
        <v>5562.941527578183</v>
      </c>
      <c r="G1156" s="394">
        <f t="shared" si="139"/>
        <v>372.06315789473683</v>
      </c>
      <c r="H1156" s="385">
        <f t="shared" si="136"/>
        <v>2006.0315836898467</v>
      </c>
      <c r="I1156" s="386">
        <f t="shared" si="137"/>
        <v>118.7000937094584</v>
      </c>
      <c r="J1156" s="393">
        <v>45</v>
      </c>
      <c r="K1156" s="396">
        <f t="shared" si="140"/>
        <v>8104.7363628722251</v>
      </c>
      <c r="L1156" s="210">
        <f t="shared" si="141"/>
        <v>1.03E-2</v>
      </c>
      <c r="M1156" s="211">
        <f t="shared" si="141"/>
        <v>1.1000000000000001E-3</v>
      </c>
    </row>
    <row r="1157" spans="1:13" ht="15" customHeight="1" x14ac:dyDescent="0.2">
      <c r="A1157" s="370">
        <v>1136</v>
      </c>
      <c r="B1157" s="120">
        <f t="shared" si="142"/>
        <v>97.431724218660392</v>
      </c>
      <c r="C1157" s="371">
        <v>950</v>
      </c>
      <c r="D1157" s="78">
        <v>45170</v>
      </c>
      <c r="E1157" s="209">
        <v>29455</v>
      </c>
      <c r="F1157" s="344">
        <f t="shared" si="138"/>
        <v>5563.2803827173466</v>
      </c>
      <c r="G1157" s="394">
        <f t="shared" si="139"/>
        <v>372.06315789473683</v>
      </c>
      <c r="H1157" s="385">
        <f t="shared" si="136"/>
        <v>2006.146116726884</v>
      </c>
      <c r="I1157" s="386">
        <f t="shared" si="137"/>
        <v>118.70687081224168</v>
      </c>
      <c r="J1157" s="393">
        <v>45</v>
      </c>
      <c r="K1157" s="396">
        <f t="shared" si="140"/>
        <v>8105.1965281512084</v>
      </c>
      <c r="L1157" s="210">
        <f t="shared" si="141"/>
        <v>1.03E-2</v>
      </c>
      <c r="M1157" s="211">
        <f t="shared" si="141"/>
        <v>1.1000000000000001E-3</v>
      </c>
    </row>
    <row r="1158" spans="1:13" ht="15" customHeight="1" x14ac:dyDescent="0.2">
      <c r="A1158" s="370">
        <v>1137</v>
      </c>
      <c r="B1158" s="120">
        <f t="shared" si="142"/>
        <v>97.425881128800611</v>
      </c>
      <c r="C1158" s="371">
        <v>950</v>
      </c>
      <c r="D1158" s="78">
        <v>45170</v>
      </c>
      <c r="E1158" s="209">
        <v>29455</v>
      </c>
      <c r="F1158" s="344">
        <f t="shared" si="138"/>
        <v>5563.6140388959184</v>
      </c>
      <c r="G1158" s="394">
        <f t="shared" si="139"/>
        <v>372.06315789473683</v>
      </c>
      <c r="H1158" s="385">
        <f t="shared" si="136"/>
        <v>2006.2588925152413</v>
      </c>
      <c r="I1158" s="386">
        <f t="shared" si="137"/>
        <v>118.71354393581311</v>
      </c>
      <c r="J1158" s="393">
        <v>45</v>
      </c>
      <c r="K1158" s="396">
        <f t="shared" si="140"/>
        <v>8105.64963324171</v>
      </c>
      <c r="L1158" s="210">
        <f t="shared" si="141"/>
        <v>1.03E-2</v>
      </c>
      <c r="M1158" s="211">
        <f t="shared" si="141"/>
        <v>1.1000000000000001E-3</v>
      </c>
    </row>
    <row r="1159" spans="1:13" ht="15" customHeight="1" x14ac:dyDescent="0.2">
      <c r="A1159" s="370">
        <v>1138</v>
      </c>
      <c r="B1159" s="120">
        <f t="shared" si="142"/>
        <v>97.420129387688419</v>
      </c>
      <c r="C1159" s="371">
        <v>950</v>
      </c>
      <c r="D1159" s="78">
        <v>45170</v>
      </c>
      <c r="E1159" s="209">
        <v>29455</v>
      </c>
      <c r="F1159" s="344">
        <f t="shared" si="138"/>
        <v>5563.9425179053496</v>
      </c>
      <c r="G1159" s="394">
        <f t="shared" si="139"/>
        <v>372.06315789473683</v>
      </c>
      <c r="H1159" s="385">
        <f t="shared" si="136"/>
        <v>2006.369918420429</v>
      </c>
      <c r="I1159" s="386">
        <f t="shared" si="137"/>
        <v>118.72011351600173</v>
      </c>
      <c r="J1159" s="393">
        <v>45</v>
      </c>
      <c r="K1159" s="396">
        <f t="shared" si="140"/>
        <v>8106.0957077365174</v>
      </c>
      <c r="L1159" s="210">
        <f t="shared" si="141"/>
        <v>1.03E-2</v>
      </c>
      <c r="M1159" s="211">
        <f t="shared" si="141"/>
        <v>1.1000000000000001E-3</v>
      </c>
    </row>
    <row r="1160" spans="1:13" ht="15" customHeight="1" x14ac:dyDescent="0.2">
      <c r="A1160" s="370">
        <v>1139</v>
      </c>
      <c r="B1160" s="120">
        <f t="shared" si="142"/>
        <v>97.414468583297648</v>
      </c>
      <c r="C1160" s="371">
        <v>950</v>
      </c>
      <c r="D1160" s="78">
        <v>45170</v>
      </c>
      <c r="E1160" s="209">
        <v>29455</v>
      </c>
      <c r="F1160" s="344">
        <f t="shared" si="138"/>
        <v>5564.265841439249</v>
      </c>
      <c r="G1160" s="394">
        <f t="shared" si="139"/>
        <v>372.06315789473683</v>
      </c>
      <c r="H1160" s="385">
        <f t="shared" si="136"/>
        <v>2006.4792017748871</v>
      </c>
      <c r="I1160" s="386">
        <f t="shared" si="137"/>
        <v>118.72657998667972</v>
      </c>
      <c r="J1160" s="393">
        <v>45</v>
      </c>
      <c r="K1160" s="396">
        <f t="shared" si="140"/>
        <v>8106.5347810955527</v>
      </c>
      <c r="L1160" s="210">
        <f t="shared" si="141"/>
        <v>1.03E-2</v>
      </c>
      <c r="M1160" s="211">
        <f t="shared" si="141"/>
        <v>1.1000000000000001E-3</v>
      </c>
    </row>
    <row r="1161" spans="1:13" ht="15" customHeight="1" x14ac:dyDescent="0.2">
      <c r="A1161" s="372">
        <v>1140</v>
      </c>
      <c r="B1161" s="120">
        <f t="shared" si="142"/>
        <v>97.408898305996132</v>
      </c>
      <c r="C1161" s="371">
        <v>950</v>
      </c>
      <c r="D1161" s="78">
        <v>45170</v>
      </c>
      <c r="E1161" s="209">
        <v>29455</v>
      </c>
      <c r="F1161" s="344">
        <f t="shared" si="138"/>
        <v>5564.5840310939438</v>
      </c>
      <c r="G1161" s="394">
        <f t="shared" si="139"/>
        <v>372.06315789473683</v>
      </c>
      <c r="H1161" s="385">
        <f t="shared" si="136"/>
        <v>2006.5867498781738</v>
      </c>
      <c r="I1161" s="386">
        <f t="shared" si="137"/>
        <v>118.73294377977362</v>
      </c>
      <c r="J1161" s="393">
        <v>45</v>
      </c>
      <c r="K1161" s="396">
        <f t="shared" si="140"/>
        <v>8106.9668826466277</v>
      </c>
      <c r="L1161" s="210">
        <f t="shared" si="141"/>
        <v>1.03E-2</v>
      </c>
      <c r="M1161" s="211">
        <f t="shared" si="141"/>
        <v>1.1000000000000001E-3</v>
      </c>
    </row>
    <row r="1162" spans="1:13" ht="15" customHeight="1" x14ac:dyDescent="0.2">
      <c r="A1162" s="370">
        <v>1141</v>
      </c>
      <c r="B1162" s="120">
        <f t="shared" si="142"/>
        <v>97.403418148529553</v>
      </c>
      <c r="C1162" s="371">
        <v>950</v>
      </c>
      <c r="D1162" s="78">
        <v>45170</v>
      </c>
      <c r="E1162" s="209">
        <v>29455</v>
      </c>
      <c r="F1162" s="344">
        <f t="shared" si="138"/>
        <v>5564.8971083689112</v>
      </c>
      <c r="G1162" s="394">
        <f t="shared" si="139"/>
        <v>372.06315789473683</v>
      </c>
      <c r="H1162" s="385">
        <f t="shared" si="136"/>
        <v>2006.6925699971127</v>
      </c>
      <c r="I1162" s="386">
        <f t="shared" si="137"/>
        <v>118.73920532527296</v>
      </c>
      <c r="J1162" s="393">
        <v>45</v>
      </c>
      <c r="K1162" s="396">
        <f t="shared" si="140"/>
        <v>8107.3920415860339</v>
      </c>
      <c r="L1162" s="210">
        <f t="shared" si="141"/>
        <v>1.03E-2</v>
      </c>
      <c r="M1162" s="211">
        <f t="shared" si="141"/>
        <v>1.1000000000000001E-3</v>
      </c>
    </row>
    <row r="1163" spans="1:13" ht="15" customHeight="1" x14ac:dyDescent="0.2">
      <c r="A1163" s="370">
        <v>1142</v>
      </c>
      <c r="B1163" s="120">
        <f t="shared" si="142"/>
        <v>97.398027706003163</v>
      </c>
      <c r="C1163" s="371">
        <v>950</v>
      </c>
      <c r="D1163" s="78">
        <v>45170</v>
      </c>
      <c r="E1163" s="209">
        <v>29455</v>
      </c>
      <c r="F1163" s="344">
        <f t="shared" si="138"/>
        <v>5565.2050946673444</v>
      </c>
      <c r="G1163" s="394">
        <f t="shared" si="139"/>
        <v>372.06315789473683</v>
      </c>
      <c r="H1163" s="385">
        <f t="shared" si="136"/>
        <v>2006.7966693659832</v>
      </c>
      <c r="I1163" s="386">
        <f t="shared" si="137"/>
        <v>118.74536505124162</v>
      </c>
      <c r="J1163" s="393">
        <v>45</v>
      </c>
      <c r="K1163" s="396">
        <f t="shared" si="140"/>
        <v>8107.8102869793056</v>
      </c>
      <c r="L1163" s="210">
        <f t="shared" si="141"/>
        <v>1.03E-2</v>
      </c>
      <c r="M1163" s="211">
        <f t="shared" si="141"/>
        <v>1.1000000000000001E-3</v>
      </c>
    </row>
    <row r="1164" spans="1:13" ht="15" customHeight="1" x14ac:dyDescent="0.2">
      <c r="A1164" s="370">
        <v>1143</v>
      </c>
      <c r="B1164" s="120">
        <f t="shared" si="142"/>
        <v>97.392726575865836</v>
      </c>
      <c r="C1164" s="371">
        <v>950</v>
      </c>
      <c r="D1164" s="78">
        <v>45170</v>
      </c>
      <c r="E1164" s="209">
        <v>29455</v>
      </c>
      <c r="F1164" s="344">
        <f t="shared" si="138"/>
        <v>5565.5080112965934</v>
      </c>
      <c r="G1164" s="394">
        <f t="shared" si="139"/>
        <v>372.06315789473683</v>
      </c>
      <c r="H1164" s="385">
        <f t="shared" si="136"/>
        <v>2006.8990551866693</v>
      </c>
      <c r="I1164" s="386">
        <f t="shared" si="137"/>
        <v>118.75142338382661</v>
      </c>
      <c r="J1164" s="393">
        <v>45</v>
      </c>
      <c r="K1164" s="396">
        <f t="shared" si="140"/>
        <v>8108.2216477618258</v>
      </c>
      <c r="L1164" s="210">
        <f t="shared" si="141"/>
        <v>1.03E-2</v>
      </c>
      <c r="M1164" s="211">
        <f t="shared" si="141"/>
        <v>1.1000000000000001E-3</v>
      </c>
    </row>
    <row r="1165" spans="1:13" ht="15" customHeight="1" x14ac:dyDescent="0.2">
      <c r="A1165" s="370">
        <v>1144</v>
      </c>
      <c r="B1165" s="120">
        <f t="shared" si="142"/>
        <v>97.387514357892172</v>
      </c>
      <c r="C1165" s="371">
        <v>950</v>
      </c>
      <c r="D1165" s="78">
        <v>45170</v>
      </c>
      <c r="E1165" s="209">
        <v>29455</v>
      </c>
      <c r="F1165" s="344">
        <f t="shared" si="138"/>
        <v>5565.8058794687131</v>
      </c>
      <c r="G1165" s="394">
        <f t="shared" si="139"/>
        <v>372.06315789473683</v>
      </c>
      <c r="H1165" s="385">
        <f t="shared" si="136"/>
        <v>2006.9997346288458</v>
      </c>
      <c r="I1165" s="386">
        <f t="shared" si="137"/>
        <v>118.757380747269</v>
      </c>
      <c r="J1165" s="393">
        <v>45</v>
      </c>
      <c r="K1165" s="396">
        <f t="shared" si="140"/>
        <v>8108.6261527395645</v>
      </c>
      <c r="L1165" s="210">
        <f t="shared" si="141"/>
        <v>1.03E-2</v>
      </c>
      <c r="M1165" s="211">
        <f t="shared" si="141"/>
        <v>1.1000000000000001E-3</v>
      </c>
    </row>
    <row r="1166" spans="1:13" ht="15" customHeight="1" x14ac:dyDescent="0.2">
      <c r="A1166" s="370">
        <v>1145</v>
      </c>
      <c r="B1166" s="120">
        <f t="shared" si="142"/>
        <v>97.382390654167125</v>
      </c>
      <c r="C1166" s="371">
        <v>950</v>
      </c>
      <c r="D1166" s="78">
        <v>45170</v>
      </c>
      <c r="E1166" s="209">
        <v>29455</v>
      </c>
      <c r="F1166" s="344">
        <f t="shared" si="138"/>
        <v>5566.0987203008799</v>
      </c>
      <c r="G1166" s="394">
        <f t="shared" si="139"/>
        <v>372.06315789473683</v>
      </c>
      <c r="H1166" s="385">
        <f t="shared" si="136"/>
        <v>2007.0987148301183</v>
      </c>
      <c r="I1166" s="386">
        <f t="shared" si="137"/>
        <v>118.76323756391234</v>
      </c>
      <c r="J1166" s="393">
        <v>45</v>
      </c>
      <c r="K1166" s="396">
        <f t="shared" si="140"/>
        <v>8109.0238305896473</v>
      </c>
      <c r="L1166" s="210">
        <f t="shared" si="141"/>
        <v>1.03E-2</v>
      </c>
      <c r="M1166" s="211">
        <f t="shared" si="141"/>
        <v>1.1000000000000001E-3</v>
      </c>
    </row>
    <row r="1167" spans="1:13" ht="15" customHeight="1" x14ac:dyDescent="0.2">
      <c r="A1167" s="370">
        <v>1146</v>
      </c>
      <c r="B1167" s="120">
        <f t="shared" si="142"/>
        <v>97.377355069068088</v>
      </c>
      <c r="C1167" s="371">
        <v>950</v>
      </c>
      <c r="D1167" s="78">
        <v>45170</v>
      </c>
      <c r="E1167" s="209">
        <v>29455</v>
      </c>
      <c r="F1167" s="344">
        <f t="shared" si="138"/>
        <v>5566.3865548159556</v>
      </c>
      <c r="G1167" s="394">
        <f t="shared" si="139"/>
        <v>372.06315789473683</v>
      </c>
      <c r="H1167" s="385">
        <f t="shared" si="136"/>
        <v>2007.1960028962139</v>
      </c>
      <c r="I1167" s="386">
        <f t="shared" si="137"/>
        <v>118.76899425421385</v>
      </c>
      <c r="J1167" s="393">
        <v>45</v>
      </c>
      <c r="K1167" s="396">
        <f t="shared" si="140"/>
        <v>8109.4147098611202</v>
      </c>
      <c r="L1167" s="210">
        <f t="shared" si="141"/>
        <v>1.03E-2</v>
      </c>
      <c r="M1167" s="211">
        <f t="shared" si="141"/>
        <v>1.1000000000000001E-3</v>
      </c>
    </row>
    <row r="1168" spans="1:13" ht="15" customHeight="1" x14ac:dyDescent="0.2">
      <c r="A1168" s="370">
        <v>1147</v>
      </c>
      <c r="B1168" s="120">
        <f t="shared" si="142"/>
        <v>97.372407209249843</v>
      </c>
      <c r="C1168" s="371">
        <v>950</v>
      </c>
      <c r="D1168" s="78">
        <v>45170</v>
      </c>
      <c r="E1168" s="209">
        <v>29455</v>
      </c>
      <c r="F1168" s="344">
        <f t="shared" si="138"/>
        <v>5566.6694039428985</v>
      </c>
      <c r="G1168" s="394">
        <f t="shared" si="139"/>
        <v>372.06315789473683</v>
      </c>
      <c r="H1168" s="385">
        <f t="shared" si="136"/>
        <v>2007.2916059011206</v>
      </c>
      <c r="I1168" s="386">
        <f t="shared" si="137"/>
        <v>118.7746512367527</v>
      </c>
      <c r="J1168" s="393">
        <v>45</v>
      </c>
      <c r="K1168" s="396">
        <f t="shared" si="140"/>
        <v>8109.7988189755088</v>
      </c>
      <c r="L1168" s="210">
        <f t="shared" si="141"/>
        <v>1.03E-2</v>
      </c>
      <c r="M1168" s="211">
        <f t="shared" si="141"/>
        <v>1.1000000000000001E-3</v>
      </c>
    </row>
    <row r="1169" spans="1:13" ht="15" customHeight="1" x14ac:dyDescent="0.2">
      <c r="A1169" s="370">
        <v>1148</v>
      </c>
      <c r="B1169" s="120">
        <f t="shared" si="142"/>
        <v>97.36754668362714</v>
      </c>
      <c r="C1169" s="371">
        <v>950</v>
      </c>
      <c r="D1169" s="78">
        <v>45170</v>
      </c>
      <c r="E1169" s="209">
        <v>29455</v>
      </c>
      <c r="F1169" s="344">
        <f t="shared" si="138"/>
        <v>5566.9472885173027</v>
      </c>
      <c r="G1169" s="394">
        <f t="shared" si="139"/>
        <v>372.06315789473683</v>
      </c>
      <c r="H1169" s="385">
        <f t="shared" si="136"/>
        <v>2007.3855308872692</v>
      </c>
      <c r="I1169" s="386">
        <f t="shared" si="137"/>
        <v>118.7802089282408</v>
      </c>
      <c r="J1169" s="393">
        <v>45</v>
      </c>
      <c r="K1169" s="396">
        <f t="shared" si="140"/>
        <v>8110.1761862275489</v>
      </c>
      <c r="L1169" s="210">
        <f t="shared" si="141"/>
        <v>1.03E-2</v>
      </c>
      <c r="M1169" s="211">
        <f t="shared" si="141"/>
        <v>1.1000000000000001E-3</v>
      </c>
    </row>
    <row r="1170" spans="1:13" ht="15" customHeight="1" x14ac:dyDescent="0.2">
      <c r="A1170" s="370">
        <v>1149</v>
      </c>
      <c r="B1170" s="120">
        <f t="shared" si="142"/>
        <v>97.362773103359274</v>
      </c>
      <c r="C1170" s="371">
        <v>950</v>
      </c>
      <c r="D1170" s="78">
        <v>45170</v>
      </c>
      <c r="E1170" s="209">
        <v>29455</v>
      </c>
      <c r="F1170" s="344">
        <f t="shared" si="138"/>
        <v>5567.2202292818438</v>
      </c>
      <c r="G1170" s="394">
        <f t="shared" si="139"/>
        <v>372.06315789473683</v>
      </c>
      <c r="H1170" s="385">
        <f t="shared" si="136"/>
        <v>2007.477784865684</v>
      </c>
      <c r="I1170" s="386">
        <f t="shared" si="137"/>
        <v>118.78566774353162</v>
      </c>
      <c r="J1170" s="393">
        <v>45</v>
      </c>
      <c r="K1170" s="396">
        <f t="shared" si="140"/>
        <v>8110.5468397857967</v>
      </c>
      <c r="L1170" s="210">
        <f t="shared" si="141"/>
        <v>1.03E-2</v>
      </c>
      <c r="M1170" s="211">
        <f t="shared" si="141"/>
        <v>1.1000000000000001E-3</v>
      </c>
    </row>
    <row r="1171" spans="1:13" ht="15" customHeight="1" x14ac:dyDescent="0.2">
      <c r="A1171" s="372">
        <v>1150</v>
      </c>
      <c r="B1171" s="120">
        <f t="shared" si="142"/>
        <v>97.358086081833832</v>
      </c>
      <c r="C1171" s="371">
        <v>950</v>
      </c>
      <c r="D1171" s="78">
        <v>45170</v>
      </c>
      <c r="E1171" s="209">
        <v>29455</v>
      </c>
      <c r="F1171" s="344">
        <f t="shared" si="138"/>
        <v>5567.4882468867672</v>
      </c>
      <c r="G1171" s="394">
        <f t="shared" si="139"/>
        <v>372.06315789473683</v>
      </c>
      <c r="H1171" s="385">
        <f t="shared" si="136"/>
        <v>2007.5683748161482</v>
      </c>
      <c r="I1171" s="386">
        <f t="shared" si="137"/>
        <v>118.79102809563008</v>
      </c>
      <c r="J1171" s="393">
        <v>45</v>
      </c>
      <c r="K1171" s="396">
        <f t="shared" si="140"/>
        <v>8110.9108076932825</v>
      </c>
      <c r="L1171" s="210">
        <f t="shared" si="141"/>
        <v>1.03E-2</v>
      </c>
      <c r="M1171" s="211">
        <f t="shared" si="141"/>
        <v>1.1000000000000001E-3</v>
      </c>
    </row>
    <row r="1172" spans="1:13" ht="15" customHeight="1" x14ac:dyDescent="0.2">
      <c r="A1172" s="370">
        <v>1151</v>
      </c>
      <c r="B1172" s="120">
        <f t="shared" si="142"/>
        <v>97.353485234651245</v>
      </c>
      <c r="C1172" s="371">
        <v>950</v>
      </c>
      <c r="D1172" s="78">
        <v>45170</v>
      </c>
      <c r="E1172" s="209">
        <v>29455</v>
      </c>
      <c r="F1172" s="344">
        <f t="shared" si="138"/>
        <v>5567.751361890334</v>
      </c>
      <c r="G1172" s="394">
        <f t="shared" si="139"/>
        <v>372.06315789473683</v>
      </c>
      <c r="H1172" s="385">
        <f t="shared" si="136"/>
        <v>2007.6573076873538</v>
      </c>
      <c r="I1172" s="386">
        <f t="shared" si="137"/>
        <v>118.79629039570142</v>
      </c>
      <c r="J1172" s="393">
        <v>45</v>
      </c>
      <c r="K1172" s="396">
        <f t="shared" si="140"/>
        <v>8111.268117868126</v>
      </c>
      <c r="L1172" s="210">
        <f t="shared" si="141"/>
        <v>1.03E-2</v>
      </c>
      <c r="M1172" s="211">
        <f t="shared" si="141"/>
        <v>1.1000000000000001E-3</v>
      </c>
    </row>
    <row r="1173" spans="1:13" ht="15" customHeight="1" x14ac:dyDescent="0.2">
      <c r="A1173" s="370">
        <v>1152</v>
      </c>
      <c r="B1173" s="120">
        <f t="shared" si="142"/>
        <v>97.348970179608386</v>
      </c>
      <c r="C1173" s="371">
        <v>950</v>
      </c>
      <c r="D1173" s="78">
        <v>45170</v>
      </c>
      <c r="E1173" s="209">
        <v>29455</v>
      </c>
      <c r="F1173" s="344">
        <f t="shared" si="138"/>
        <v>5568.0095947593363</v>
      </c>
      <c r="G1173" s="394">
        <f t="shared" si="139"/>
        <v>372.06315789473683</v>
      </c>
      <c r="H1173" s="385">
        <f t="shared" si="136"/>
        <v>2007.7445903970765</v>
      </c>
      <c r="I1173" s="386">
        <f t="shared" si="137"/>
        <v>118.80145505308147</v>
      </c>
      <c r="J1173" s="393">
        <v>45</v>
      </c>
      <c r="K1173" s="396">
        <f t="shared" si="140"/>
        <v>8111.6187981042312</v>
      </c>
      <c r="L1173" s="210">
        <f t="shared" si="141"/>
        <v>1.03E-2</v>
      </c>
      <c r="M1173" s="211">
        <f t="shared" si="141"/>
        <v>1.1000000000000001E-3</v>
      </c>
    </row>
    <row r="1174" spans="1:13" ht="15" customHeight="1" x14ac:dyDescent="0.2">
      <c r="A1174" s="370">
        <v>1153</v>
      </c>
      <c r="B1174" s="120">
        <f t="shared" si="142"/>
        <v>97.344540536683866</v>
      </c>
      <c r="C1174" s="371">
        <v>950</v>
      </c>
      <c r="D1174" s="78">
        <v>45170</v>
      </c>
      <c r="E1174" s="209">
        <v>29455</v>
      </c>
      <c r="F1174" s="344">
        <f t="shared" si="138"/>
        <v>5568.2629658695096</v>
      </c>
      <c r="G1174" s="394">
        <f t="shared" si="139"/>
        <v>372.06315789473683</v>
      </c>
      <c r="H1174" s="385">
        <f t="shared" ref="H1174:H1237" si="143">SUM(F1174:G1174)*33.8%</f>
        <v>2007.8302298323151</v>
      </c>
      <c r="I1174" s="386">
        <f t="shared" ref="I1174:I1237" si="144">SUM(F1174:G1174)*2%</f>
        <v>118.80652247528494</v>
      </c>
      <c r="J1174" s="393">
        <v>45</v>
      </c>
      <c r="K1174" s="396">
        <f t="shared" si="140"/>
        <v>8111.962876071846</v>
      </c>
      <c r="L1174" s="210">
        <f t="shared" si="141"/>
        <v>1.03E-2</v>
      </c>
      <c r="M1174" s="211">
        <f t="shared" si="141"/>
        <v>1.1000000000000001E-3</v>
      </c>
    </row>
    <row r="1175" spans="1:13" ht="15" customHeight="1" x14ac:dyDescent="0.2">
      <c r="A1175" s="370">
        <v>1154</v>
      </c>
      <c r="B1175" s="120">
        <f t="shared" si="142"/>
        <v>97.340195928021586</v>
      </c>
      <c r="C1175" s="371">
        <v>950</v>
      </c>
      <c r="D1175" s="78">
        <v>45170</v>
      </c>
      <c r="E1175" s="209">
        <v>29455</v>
      </c>
      <c r="F1175" s="344">
        <f t="shared" ref="F1175:F1238" si="145">12*(1/B1175*D1175)</f>
        <v>5568.5114955060562</v>
      </c>
      <c r="G1175" s="394">
        <f t="shared" ref="G1175:G1238" si="146">12*(1/C1175*E1175)</f>
        <v>372.06315789473683</v>
      </c>
      <c r="H1175" s="385">
        <f t="shared" si="143"/>
        <v>2007.9142328494679</v>
      </c>
      <c r="I1175" s="386">
        <f t="shared" si="144"/>
        <v>118.81149306801586</v>
      </c>
      <c r="J1175" s="393">
        <v>45</v>
      </c>
      <c r="K1175" s="396">
        <f t="shared" ref="K1175:K1238" si="147">SUM(F1175:J1175)</f>
        <v>8112.300379318277</v>
      </c>
      <c r="L1175" s="210">
        <f t="shared" ref="L1175:M1238" si="148">ROUND(1/B1175,4)</f>
        <v>1.03E-2</v>
      </c>
      <c r="M1175" s="211">
        <f t="shared" si="148"/>
        <v>1.1000000000000001E-3</v>
      </c>
    </row>
    <row r="1176" spans="1:13" ht="15" customHeight="1" x14ac:dyDescent="0.2">
      <c r="A1176" s="370">
        <v>1155</v>
      </c>
      <c r="B1176" s="120">
        <f t="shared" si="142"/>
        <v>97.335935977916336</v>
      </c>
      <c r="C1176" s="371">
        <v>950</v>
      </c>
      <c r="D1176" s="78">
        <v>45170</v>
      </c>
      <c r="E1176" s="209">
        <v>29455</v>
      </c>
      <c r="F1176" s="344">
        <f t="shared" si="145"/>
        <v>5568.7552038640533</v>
      </c>
      <c r="G1176" s="394">
        <f t="shared" si="146"/>
        <v>372.06315789473683</v>
      </c>
      <c r="H1176" s="385">
        <f t="shared" si="143"/>
        <v>2007.9966062744709</v>
      </c>
      <c r="I1176" s="386">
        <f t="shared" si="144"/>
        <v>118.8163672351758</v>
      </c>
      <c r="J1176" s="393">
        <v>45</v>
      </c>
      <c r="K1176" s="396">
        <f t="shared" si="147"/>
        <v>8112.6313352684365</v>
      </c>
      <c r="L1176" s="210">
        <f t="shared" si="148"/>
        <v>1.03E-2</v>
      </c>
      <c r="M1176" s="211">
        <f t="shared" si="148"/>
        <v>1.1000000000000001E-3</v>
      </c>
    </row>
    <row r="1177" spans="1:13" ht="15" customHeight="1" x14ac:dyDescent="0.2">
      <c r="A1177" s="370">
        <v>1156</v>
      </c>
      <c r="B1177" s="120">
        <f t="shared" si="142"/>
        <v>97.331760312798252</v>
      </c>
      <c r="C1177" s="371">
        <v>950</v>
      </c>
      <c r="D1177" s="78">
        <v>45170</v>
      </c>
      <c r="E1177" s="209">
        <v>29455</v>
      </c>
      <c r="F1177" s="344">
        <f t="shared" si="145"/>
        <v>5568.9941110489362</v>
      </c>
      <c r="G1177" s="394">
        <f t="shared" si="146"/>
        <v>372.06315789473683</v>
      </c>
      <c r="H1177" s="385">
        <f t="shared" si="143"/>
        <v>2008.0773569029614</v>
      </c>
      <c r="I1177" s="386">
        <f t="shared" si="144"/>
        <v>118.82114537887347</v>
      </c>
      <c r="J1177" s="393">
        <v>45</v>
      </c>
      <c r="K1177" s="396">
        <f t="shared" si="147"/>
        <v>8112.9557712255082</v>
      </c>
      <c r="L1177" s="210">
        <f t="shared" si="148"/>
        <v>1.03E-2</v>
      </c>
      <c r="M1177" s="211">
        <f t="shared" si="148"/>
        <v>1.1000000000000001E-3</v>
      </c>
    </row>
    <row r="1178" spans="1:13" ht="15" customHeight="1" x14ac:dyDescent="0.2">
      <c r="A1178" s="370">
        <v>1157</v>
      </c>
      <c r="B1178" s="120">
        <f t="shared" si="142"/>
        <v>97.327668561217578</v>
      </c>
      <c r="C1178" s="371">
        <v>950</v>
      </c>
      <c r="D1178" s="78">
        <v>45170</v>
      </c>
      <c r="E1178" s="209">
        <v>29455</v>
      </c>
      <c r="F1178" s="344">
        <f t="shared" si="145"/>
        <v>5569.2282370769553</v>
      </c>
      <c r="G1178" s="394">
        <f t="shared" si="146"/>
        <v>372.06315789473683</v>
      </c>
      <c r="H1178" s="385">
        <f t="shared" si="143"/>
        <v>2008.1564915004317</v>
      </c>
      <c r="I1178" s="386">
        <f t="shared" si="144"/>
        <v>118.82582789943385</v>
      </c>
      <c r="J1178" s="393">
        <v>45</v>
      </c>
      <c r="K1178" s="396">
        <f t="shared" si="147"/>
        <v>8113.2737143715576</v>
      </c>
      <c r="L1178" s="210">
        <f t="shared" si="148"/>
        <v>1.03E-2</v>
      </c>
      <c r="M1178" s="211">
        <f t="shared" si="148"/>
        <v>1.1000000000000001E-3</v>
      </c>
    </row>
    <row r="1179" spans="1:13" ht="15" customHeight="1" x14ac:dyDescent="0.2">
      <c r="A1179" s="370">
        <v>1158</v>
      </c>
      <c r="B1179" s="120">
        <f t="shared" si="142"/>
        <v>97.323660353830206</v>
      </c>
      <c r="C1179" s="371">
        <v>950</v>
      </c>
      <c r="D1179" s="78">
        <v>45170</v>
      </c>
      <c r="E1179" s="209">
        <v>29455</v>
      </c>
      <c r="F1179" s="344">
        <f t="shared" si="145"/>
        <v>5569.4576018756143</v>
      </c>
      <c r="G1179" s="394">
        <f t="shared" si="146"/>
        <v>372.06315789473683</v>
      </c>
      <c r="H1179" s="385">
        <f t="shared" si="143"/>
        <v>2008.2340168023784</v>
      </c>
      <c r="I1179" s="386">
        <f t="shared" si="144"/>
        <v>118.83041519540703</v>
      </c>
      <c r="J1179" s="393">
        <v>45</v>
      </c>
      <c r="K1179" s="396">
        <f t="shared" si="147"/>
        <v>8113.5851917681366</v>
      </c>
      <c r="L1179" s="210">
        <f t="shared" si="148"/>
        <v>1.03E-2</v>
      </c>
      <c r="M1179" s="211">
        <f t="shared" si="148"/>
        <v>1.1000000000000001E-3</v>
      </c>
    </row>
    <row r="1180" spans="1:13" ht="15" customHeight="1" x14ac:dyDescent="0.2">
      <c r="A1180" s="370">
        <v>1159</v>
      </c>
      <c r="B1180" s="120">
        <f t="shared" si="142"/>
        <v>97.319735323382176</v>
      </c>
      <c r="C1180" s="371">
        <v>950</v>
      </c>
      <c r="D1180" s="78">
        <v>45170</v>
      </c>
      <c r="E1180" s="209">
        <v>29455</v>
      </c>
      <c r="F1180" s="344">
        <f t="shared" si="145"/>
        <v>5569.682225284153</v>
      </c>
      <c r="G1180" s="394">
        <f t="shared" si="146"/>
        <v>372.06315789473683</v>
      </c>
      <c r="H1180" s="385">
        <f t="shared" si="143"/>
        <v>2008.3099395144645</v>
      </c>
      <c r="I1180" s="386">
        <f t="shared" si="144"/>
        <v>118.83490766357779</v>
      </c>
      <c r="J1180" s="393">
        <v>45</v>
      </c>
      <c r="K1180" s="396">
        <f t="shared" si="147"/>
        <v>8113.8902303569321</v>
      </c>
      <c r="L1180" s="210">
        <f t="shared" si="148"/>
        <v>1.03E-2</v>
      </c>
      <c r="M1180" s="211">
        <f t="shared" si="148"/>
        <v>1.1000000000000001E-3</v>
      </c>
    </row>
    <row r="1181" spans="1:13" ht="15" customHeight="1" x14ac:dyDescent="0.2">
      <c r="A1181" s="372">
        <v>1160</v>
      </c>
      <c r="B1181" s="120">
        <f t="shared" si="142"/>
        <v>97.315893104695789</v>
      </c>
      <c r="C1181" s="371">
        <v>950</v>
      </c>
      <c r="D1181" s="78">
        <v>45170</v>
      </c>
      <c r="E1181" s="209">
        <v>29455</v>
      </c>
      <c r="F1181" s="344">
        <f t="shared" si="145"/>
        <v>5569.9021270539506</v>
      </c>
      <c r="G1181" s="394">
        <f t="shared" si="146"/>
        <v>372.06315789473683</v>
      </c>
      <c r="H1181" s="385">
        <f t="shared" si="143"/>
        <v>2008.3842663126561</v>
      </c>
      <c r="I1181" s="386">
        <f t="shared" si="144"/>
        <v>118.83930569897375</v>
      </c>
      <c r="J1181" s="393">
        <v>45</v>
      </c>
      <c r="K1181" s="396">
        <f t="shared" si="147"/>
        <v>8114.188856960317</v>
      </c>
      <c r="L1181" s="210">
        <f t="shared" si="148"/>
        <v>1.03E-2</v>
      </c>
      <c r="M1181" s="211">
        <f t="shared" si="148"/>
        <v>1.1000000000000001E-3</v>
      </c>
    </row>
    <row r="1182" spans="1:13" ht="15" customHeight="1" x14ac:dyDescent="0.2">
      <c r="A1182" s="370">
        <v>1161</v>
      </c>
      <c r="B1182" s="120">
        <f t="shared" si="142"/>
        <v>97.312133334654774</v>
      </c>
      <c r="C1182" s="371">
        <v>950</v>
      </c>
      <c r="D1182" s="78">
        <v>45170</v>
      </c>
      <c r="E1182" s="209">
        <v>29455</v>
      </c>
      <c r="F1182" s="344">
        <f t="shared" si="145"/>
        <v>5570.1173268489929</v>
      </c>
      <c r="G1182" s="394">
        <f t="shared" si="146"/>
        <v>372.06315789473683</v>
      </c>
      <c r="H1182" s="385">
        <f t="shared" si="143"/>
        <v>2008.4570038433806</v>
      </c>
      <c r="I1182" s="386">
        <f t="shared" si="144"/>
        <v>118.8436096948746</v>
      </c>
      <c r="J1182" s="393">
        <v>45</v>
      </c>
      <c r="K1182" s="396">
        <f t="shared" si="147"/>
        <v>8114.4810982819845</v>
      </c>
      <c r="L1182" s="210">
        <f t="shared" si="148"/>
        <v>1.03E-2</v>
      </c>
      <c r="M1182" s="211">
        <f t="shared" si="148"/>
        <v>1.1000000000000001E-3</v>
      </c>
    </row>
    <row r="1183" spans="1:13" ht="15" customHeight="1" x14ac:dyDescent="0.2">
      <c r="A1183" s="370">
        <v>1162</v>
      </c>
      <c r="B1183" s="120">
        <f t="shared" si="142"/>
        <v>97.308455652189267</v>
      </c>
      <c r="C1183" s="371">
        <v>950</v>
      </c>
      <c r="D1183" s="78">
        <v>45170</v>
      </c>
      <c r="E1183" s="209">
        <v>29455</v>
      </c>
      <c r="F1183" s="344">
        <f t="shared" si="145"/>
        <v>5570.3278442463397</v>
      </c>
      <c r="G1183" s="394">
        <f t="shared" si="146"/>
        <v>372.06315789473683</v>
      </c>
      <c r="H1183" s="385">
        <f t="shared" si="143"/>
        <v>2008.5281587236836</v>
      </c>
      <c r="I1183" s="386">
        <f t="shared" si="144"/>
        <v>118.84782004282154</v>
      </c>
      <c r="J1183" s="393">
        <v>45</v>
      </c>
      <c r="K1183" s="396">
        <f t="shared" si="147"/>
        <v>8114.7669809075815</v>
      </c>
      <c r="L1183" s="210">
        <f t="shared" si="148"/>
        <v>1.03E-2</v>
      </c>
      <c r="M1183" s="211">
        <f t="shared" si="148"/>
        <v>1.1000000000000001E-3</v>
      </c>
    </row>
    <row r="1184" spans="1:13" ht="15" customHeight="1" x14ac:dyDescent="0.2">
      <c r="A1184" s="370">
        <v>1163</v>
      </c>
      <c r="B1184" s="120">
        <f t="shared" si="142"/>
        <v>97.304859698262518</v>
      </c>
      <c r="C1184" s="371">
        <v>950</v>
      </c>
      <c r="D1184" s="78">
        <v>45170</v>
      </c>
      <c r="E1184" s="209">
        <v>29455</v>
      </c>
      <c r="F1184" s="344">
        <f t="shared" si="145"/>
        <v>5570.5336987365145</v>
      </c>
      <c r="G1184" s="394">
        <f t="shared" si="146"/>
        <v>372.06315789473683</v>
      </c>
      <c r="H1184" s="385">
        <f t="shared" si="143"/>
        <v>2008.5977375413627</v>
      </c>
      <c r="I1184" s="386">
        <f t="shared" si="144"/>
        <v>118.85193713262503</v>
      </c>
      <c r="J1184" s="393">
        <v>45</v>
      </c>
      <c r="K1184" s="396">
        <f t="shared" si="147"/>
        <v>8115.0465313052382</v>
      </c>
      <c r="L1184" s="210">
        <f t="shared" si="148"/>
        <v>1.03E-2</v>
      </c>
      <c r="M1184" s="211">
        <f t="shared" si="148"/>
        <v>1.1000000000000001E-3</v>
      </c>
    </row>
    <row r="1185" spans="1:13" ht="15" customHeight="1" x14ac:dyDescent="0.2">
      <c r="A1185" s="370">
        <v>1164</v>
      </c>
      <c r="B1185" s="120">
        <f t="shared" si="142"/>
        <v>97.301345115856151</v>
      </c>
      <c r="C1185" s="371">
        <v>950</v>
      </c>
      <c r="D1185" s="78">
        <v>45170</v>
      </c>
      <c r="E1185" s="209">
        <v>29455</v>
      </c>
      <c r="F1185" s="344">
        <f t="shared" si="145"/>
        <v>5570.7349097239721</v>
      </c>
      <c r="G1185" s="394">
        <f t="shared" si="146"/>
        <v>372.06315789473683</v>
      </c>
      <c r="H1185" s="385">
        <f t="shared" si="143"/>
        <v>2008.6657468551234</v>
      </c>
      <c r="I1185" s="386">
        <f t="shared" si="144"/>
        <v>118.85596135237418</v>
      </c>
      <c r="J1185" s="393">
        <v>45</v>
      </c>
      <c r="K1185" s="396">
        <f t="shared" si="147"/>
        <v>8115.3197758262068</v>
      </c>
      <c r="L1185" s="210">
        <f t="shared" si="148"/>
        <v>1.03E-2</v>
      </c>
      <c r="M1185" s="211">
        <f t="shared" si="148"/>
        <v>1.1000000000000001E-3</v>
      </c>
    </row>
    <row r="1186" spans="1:13" ht="15" customHeight="1" x14ac:dyDescent="0.2">
      <c r="A1186" s="370">
        <v>1165</v>
      </c>
      <c r="B1186" s="120">
        <f t="shared" si="142"/>
        <v>97.297911549955842</v>
      </c>
      <c r="C1186" s="371">
        <v>950</v>
      </c>
      <c r="D1186" s="78">
        <v>45170</v>
      </c>
      <c r="E1186" s="209">
        <v>29455</v>
      </c>
      <c r="F1186" s="344">
        <f t="shared" si="145"/>
        <v>5570.9314965275435</v>
      </c>
      <c r="G1186" s="394">
        <f t="shared" si="146"/>
        <v>372.06315789473683</v>
      </c>
      <c r="H1186" s="385">
        <f t="shared" si="143"/>
        <v>2008.7321931947306</v>
      </c>
      <c r="I1186" s="386">
        <f t="shared" si="144"/>
        <v>118.8598930884456</v>
      </c>
      <c r="J1186" s="393">
        <v>45</v>
      </c>
      <c r="K1186" s="396">
        <f t="shared" si="147"/>
        <v>8115.5867407054566</v>
      </c>
      <c r="L1186" s="210">
        <f t="shared" si="148"/>
        <v>1.03E-2</v>
      </c>
      <c r="M1186" s="211">
        <f t="shared" si="148"/>
        <v>1.1000000000000001E-3</v>
      </c>
    </row>
    <row r="1187" spans="1:13" ht="15" customHeight="1" x14ac:dyDescent="0.2">
      <c r="A1187" s="370">
        <v>1166</v>
      </c>
      <c r="B1187" s="120">
        <f t="shared" si="142"/>
        <v>97.294558647537812</v>
      </c>
      <c r="C1187" s="371">
        <v>950</v>
      </c>
      <c r="D1187" s="78">
        <v>45170</v>
      </c>
      <c r="E1187" s="209">
        <v>29455</v>
      </c>
      <c r="F1187" s="344">
        <f t="shared" si="145"/>
        <v>5571.123478380845</v>
      </c>
      <c r="G1187" s="394">
        <f t="shared" si="146"/>
        <v>372.06315789473683</v>
      </c>
      <c r="H1187" s="385">
        <f t="shared" si="143"/>
        <v>2008.7970830611464</v>
      </c>
      <c r="I1187" s="386">
        <f t="shared" si="144"/>
        <v>118.86373272551164</v>
      </c>
      <c r="J1187" s="393">
        <v>45</v>
      </c>
      <c r="K1187" s="396">
        <f t="shared" si="147"/>
        <v>8115.8474520622403</v>
      </c>
      <c r="L1187" s="210">
        <f t="shared" si="148"/>
        <v>1.03E-2</v>
      </c>
      <c r="M1187" s="211">
        <f t="shared" si="148"/>
        <v>1.1000000000000001E-3</v>
      </c>
    </row>
    <row r="1188" spans="1:13" ht="15" customHeight="1" x14ac:dyDescent="0.2">
      <c r="A1188" s="370">
        <v>1167</v>
      </c>
      <c r="B1188" s="120">
        <f t="shared" si="142"/>
        <v>97.29128605755497</v>
      </c>
      <c r="C1188" s="371">
        <v>950</v>
      </c>
      <c r="D1188" s="78">
        <v>45170</v>
      </c>
      <c r="E1188" s="209">
        <v>29455</v>
      </c>
      <c r="F1188" s="344">
        <f t="shared" si="145"/>
        <v>5571.3108744327155</v>
      </c>
      <c r="G1188" s="394">
        <f t="shared" si="146"/>
        <v>372.06315789473683</v>
      </c>
      <c r="H1188" s="385">
        <f t="shared" si="143"/>
        <v>2008.8604229266787</v>
      </c>
      <c r="I1188" s="386">
        <f t="shared" si="144"/>
        <v>118.86748064654905</v>
      </c>
      <c r="J1188" s="393">
        <v>45</v>
      </c>
      <c r="K1188" s="396">
        <f t="shared" si="147"/>
        <v>8116.1019359006796</v>
      </c>
      <c r="L1188" s="210">
        <f t="shared" si="148"/>
        <v>1.03E-2</v>
      </c>
      <c r="M1188" s="211">
        <f t="shared" si="148"/>
        <v>1.1000000000000001E-3</v>
      </c>
    </row>
    <row r="1189" spans="1:13" ht="15" customHeight="1" x14ac:dyDescent="0.2">
      <c r="A1189" s="370">
        <v>1168</v>
      </c>
      <c r="B1189" s="120">
        <f t="shared" si="142"/>
        <v>97.288093430922927</v>
      </c>
      <c r="C1189" s="371">
        <v>950</v>
      </c>
      <c r="D1189" s="78">
        <v>45170</v>
      </c>
      <c r="E1189" s="209">
        <v>29455</v>
      </c>
      <c r="F1189" s="344">
        <f t="shared" si="145"/>
        <v>5571.4937037476475</v>
      </c>
      <c r="G1189" s="394">
        <f t="shared" si="146"/>
        <v>372.06315789473683</v>
      </c>
      <c r="H1189" s="385">
        <f t="shared" si="143"/>
        <v>2008.9222192351258</v>
      </c>
      <c r="I1189" s="386">
        <f t="shared" si="144"/>
        <v>118.87113723284769</v>
      </c>
      <c r="J1189" s="393">
        <v>45</v>
      </c>
      <c r="K1189" s="396">
        <f t="shared" si="147"/>
        <v>8116.3502181103586</v>
      </c>
      <c r="L1189" s="210">
        <f t="shared" si="148"/>
        <v>1.03E-2</v>
      </c>
      <c r="M1189" s="211">
        <f t="shared" si="148"/>
        <v>1.1000000000000001E-3</v>
      </c>
    </row>
    <row r="1190" spans="1:13" ht="15" customHeight="1" x14ac:dyDescent="0.2">
      <c r="A1190" s="370">
        <v>1169</v>
      </c>
      <c r="B1190" s="120">
        <f t="shared" si="142"/>
        <v>97.284980420506869</v>
      </c>
      <c r="C1190" s="371">
        <v>950</v>
      </c>
      <c r="D1190" s="78">
        <v>45170</v>
      </c>
      <c r="E1190" s="209">
        <v>29455</v>
      </c>
      <c r="F1190" s="344">
        <f t="shared" si="145"/>
        <v>5571.6719853061977</v>
      </c>
      <c r="G1190" s="394">
        <f t="shared" si="146"/>
        <v>372.06315789473683</v>
      </c>
      <c r="H1190" s="385">
        <f t="shared" si="143"/>
        <v>2008.9824784019156</v>
      </c>
      <c r="I1190" s="386">
        <f t="shared" si="144"/>
        <v>118.87470286401869</v>
      </c>
      <c r="J1190" s="393">
        <v>45</v>
      </c>
      <c r="K1190" s="396">
        <f t="shared" si="147"/>
        <v>8116.5923244668693</v>
      </c>
      <c r="L1190" s="210">
        <f t="shared" si="148"/>
        <v>1.03E-2</v>
      </c>
      <c r="M1190" s="211">
        <f t="shared" si="148"/>
        <v>1.1000000000000001E-3</v>
      </c>
    </row>
    <row r="1191" spans="1:13" ht="15" customHeight="1" x14ac:dyDescent="0.2">
      <c r="A1191" s="372">
        <v>1170</v>
      </c>
      <c r="B1191" s="120">
        <f t="shared" si="142"/>
        <v>97.281946681106916</v>
      </c>
      <c r="C1191" s="371">
        <v>950</v>
      </c>
      <c r="D1191" s="78">
        <v>45170</v>
      </c>
      <c r="E1191" s="209">
        <v>29455</v>
      </c>
      <c r="F1191" s="344">
        <f t="shared" si="145"/>
        <v>5571.8457380054606</v>
      </c>
      <c r="G1191" s="394">
        <f t="shared" si="146"/>
        <v>372.06315789473683</v>
      </c>
      <c r="H1191" s="385">
        <f t="shared" si="143"/>
        <v>2009.0412068142666</v>
      </c>
      <c r="I1191" s="386">
        <f t="shared" si="144"/>
        <v>118.87817791800396</v>
      </c>
      <c r="J1191" s="393">
        <v>45</v>
      </c>
      <c r="K1191" s="396">
        <f t="shared" si="147"/>
        <v>8116.8282806324678</v>
      </c>
      <c r="L1191" s="210">
        <f t="shared" si="148"/>
        <v>1.03E-2</v>
      </c>
      <c r="M1191" s="211">
        <f t="shared" si="148"/>
        <v>1.1000000000000001E-3</v>
      </c>
    </row>
    <row r="1192" spans="1:13" ht="15" customHeight="1" x14ac:dyDescent="0.2">
      <c r="A1192" s="370">
        <v>1171</v>
      </c>
      <c r="B1192" s="120">
        <f t="shared" si="142"/>
        <v>97.2789918694466</v>
      </c>
      <c r="C1192" s="371">
        <v>950</v>
      </c>
      <c r="D1192" s="78">
        <v>45170</v>
      </c>
      <c r="E1192" s="209">
        <v>29455</v>
      </c>
      <c r="F1192" s="344">
        <f t="shared" si="145"/>
        <v>5572.0149806593954</v>
      </c>
      <c r="G1192" s="394">
        <f t="shared" si="146"/>
        <v>372.06315789473683</v>
      </c>
      <c r="H1192" s="385">
        <f t="shared" si="143"/>
        <v>2009.0984108312964</v>
      </c>
      <c r="I1192" s="386">
        <f t="shared" si="144"/>
        <v>118.88156277108264</v>
      </c>
      <c r="J1192" s="393">
        <v>45</v>
      </c>
      <c r="K1192" s="396">
        <f t="shared" si="147"/>
        <v>8117.0581121565119</v>
      </c>
      <c r="L1192" s="210">
        <f t="shared" si="148"/>
        <v>1.03E-2</v>
      </c>
      <c r="M1192" s="211">
        <f t="shared" si="148"/>
        <v>1.1000000000000001E-3</v>
      </c>
    </row>
    <row r="1193" spans="1:13" ht="15" customHeight="1" x14ac:dyDescent="0.2">
      <c r="A1193" s="370">
        <v>1172</v>
      </c>
      <c r="B1193" s="120">
        <f t="shared" si="142"/>
        <v>97.276115644157656</v>
      </c>
      <c r="C1193" s="371">
        <v>950</v>
      </c>
      <c r="D1193" s="78">
        <v>45170</v>
      </c>
      <c r="E1193" s="209">
        <v>29455</v>
      </c>
      <c r="F1193" s="344">
        <f t="shared" si="145"/>
        <v>5572.1797319993475</v>
      </c>
      <c r="G1193" s="394">
        <f t="shared" si="146"/>
        <v>372.06315789473683</v>
      </c>
      <c r="H1193" s="385">
        <f t="shared" si="143"/>
        <v>2009.1540967842004</v>
      </c>
      <c r="I1193" s="386">
        <f t="shared" si="144"/>
        <v>118.88485779788169</v>
      </c>
      <c r="J1193" s="393">
        <v>45</v>
      </c>
      <c r="K1193" s="396">
        <f t="shared" si="147"/>
        <v>8117.281844476166</v>
      </c>
      <c r="L1193" s="210">
        <f t="shared" si="148"/>
        <v>1.03E-2</v>
      </c>
      <c r="M1193" s="211">
        <f t="shared" si="148"/>
        <v>1.1000000000000001E-3</v>
      </c>
    </row>
    <row r="1194" spans="1:13" ht="15" customHeight="1" x14ac:dyDescent="0.2">
      <c r="A1194" s="370">
        <v>1173</v>
      </c>
      <c r="B1194" s="120">
        <f t="shared" si="142"/>
        <v>97.273317665768147</v>
      </c>
      <c r="C1194" s="371">
        <v>950</v>
      </c>
      <c r="D1194" s="78">
        <v>45170</v>
      </c>
      <c r="E1194" s="209">
        <v>29455</v>
      </c>
      <c r="F1194" s="344">
        <f t="shared" si="145"/>
        <v>5572.340010674392</v>
      </c>
      <c r="G1194" s="394">
        <f t="shared" si="146"/>
        <v>372.06315789473683</v>
      </c>
      <c r="H1194" s="385">
        <f t="shared" si="143"/>
        <v>2009.2082709763654</v>
      </c>
      <c r="I1194" s="386">
        <f t="shared" si="144"/>
        <v>118.88806337138259</v>
      </c>
      <c r="J1194" s="393">
        <v>45</v>
      </c>
      <c r="K1194" s="396">
        <f t="shared" si="147"/>
        <v>8117.4995029168767</v>
      </c>
      <c r="L1194" s="210">
        <f t="shared" si="148"/>
        <v>1.03E-2</v>
      </c>
      <c r="M1194" s="211">
        <f t="shared" si="148"/>
        <v>1.1000000000000001E-3</v>
      </c>
    </row>
    <row r="1195" spans="1:13" ht="15" customHeight="1" x14ac:dyDescent="0.2">
      <c r="A1195" s="370">
        <v>1174</v>
      </c>
      <c r="B1195" s="120">
        <f t="shared" si="142"/>
        <v>97.270597596689072</v>
      </c>
      <c r="C1195" s="371">
        <v>950</v>
      </c>
      <c r="D1195" s="78">
        <v>45170</v>
      </c>
      <c r="E1195" s="209">
        <v>29455</v>
      </c>
      <c r="F1195" s="344">
        <f t="shared" si="145"/>
        <v>5572.4958352517633</v>
      </c>
      <c r="G1195" s="394">
        <f t="shared" si="146"/>
        <v>372.06315789473683</v>
      </c>
      <c r="H1195" s="385">
        <f t="shared" si="143"/>
        <v>2009.2609396835169</v>
      </c>
      <c r="I1195" s="386">
        <f t="shared" si="144"/>
        <v>118.89117986293</v>
      </c>
      <c r="J1195" s="393">
        <v>45</v>
      </c>
      <c r="K1195" s="396">
        <f t="shared" si="147"/>
        <v>8117.7111126929467</v>
      </c>
      <c r="L1195" s="210">
        <f t="shared" si="148"/>
        <v>1.03E-2</v>
      </c>
      <c r="M1195" s="211">
        <f t="shared" si="148"/>
        <v>1.1000000000000001E-3</v>
      </c>
    </row>
    <row r="1196" spans="1:13" ht="15" customHeight="1" x14ac:dyDescent="0.2">
      <c r="A1196" s="370">
        <v>1175</v>
      </c>
      <c r="B1196" s="120">
        <f t="shared" si="142"/>
        <v>97.267955101201252</v>
      </c>
      <c r="C1196" s="371">
        <v>950</v>
      </c>
      <c r="D1196" s="78">
        <v>45170</v>
      </c>
      <c r="E1196" s="209">
        <v>29455</v>
      </c>
      <c r="F1196" s="344">
        <f t="shared" si="145"/>
        <v>5572.6472242172786</v>
      </c>
      <c r="G1196" s="394">
        <f t="shared" si="146"/>
        <v>372.06315789473683</v>
      </c>
      <c r="H1196" s="385">
        <f t="shared" si="143"/>
        <v>2009.312109153861</v>
      </c>
      <c r="I1196" s="386">
        <f t="shared" si="144"/>
        <v>118.8942076422403</v>
      </c>
      <c r="J1196" s="393">
        <v>45</v>
      </c>
      <c r="K1196" s="396">
        <f t="shared" si="147"/>
        <v>8117.9166989081159</v>
      </c>
      <c r="L1196" s="210">
        <f t="shared" si="148"/>
        <v>1.03E-2</v>
      </c>
      <c r="M1196" s="211">
        <f t="shared" si="148"/>
        <v>1.1000000000000001E-3</v>
      </c>
    </row>
    <row r="1197" spans="1:13" ht="15" customHeight="1" x14ac:dyDescent="0.2">
      <c r="A1197" s="370">
        <v>1176</v>
      </c>
      <c r="B1197" s="120">
        <f t="shared" si="142"/>
        <v>97.26538984544257</v>
      </c>
      <c r="C1197" s="371">
        <v>950</v>
      </c>
      <c r="D1197" s="78">
        <v>45170</v>
      </c>
      <c r="E1197" s="209">
        <v>29455</v>
      </c>
      <c r="F1197" s="344">
        <f t="shared" si="145"/>
        <v>5572.79419597574</v>
      </c>
      <c r="G1197" s="394">
        <f t="shared" si="146"/>
        <v>372.06315789473683</v>
      </c>
      <c r="H1197" s="385">
        <f t="shared" si="143"/>
        <v>2009.361785608221</v>
      </c>
      <c r="I1197" s="386">
        <f t="shared" si="144"/>
        <v>118.89714707740954</v>
      </c>
      <c r="J1197" s="393">
        <v>45</v>
      </c>
      <c r="K1197" s="396">
        <f t="shared" si="147"/>
        <v>8118.1162865561073</v>
      </c>
      <c r="L1197" s="210">
        <f t="shared" si="148"/>
        <v>1.03E-2</v>
      </c>
      <c r="M1197" s="211">
        <f t="shared" si="148"/>
        <v>1.1000000000000001E-3</v>
      </c>
    </row>
    <row r="1198" spans="1:13" ht="15" customHeight="1" x14ac:dyDescent="0.2">
      <c r="A1198" s="370">
        <v>1177</v>
      </c>
      <c r="B1198" s="120">
        <f t="shared" si="142"/>
        <v>97.26290149739512</v>
      </c>
      <c r="C1198" s="371">
        <v>950</v>
      </c>
      <c r="D1198" s="78">
        <v>45170</v>
      </c>
      <c r="E1198" s="209">
        <v>29455</v>
      </c>
      <c r="F1198" s="344">
        <f t="shared" si="145"/>
        <v>5572.9367688513466</v>
      </c>
      <c r="G1198" s="394">
        <f t="shared" si="146"/>
        <v>372.06315789473683</v>
      </c>
      <c r="H1198" s="385">
        <f t="shared" si="143"/>
        <v>2009.409975240176</v>
      </c>
      <c r="I1198" s="386">
        <f t="shared" si="144"/>
        <v>118.89999853492168</v>
      </c>
      <c r="J1198" s="393">
        <v>45</v>
      </c>
      <c r="K1198" s="396">
        <f t="shared" si="147"/>
        <v>8118.3099005211816</v>
      </c>
      <c r="L1198" s="210">
        <f t="shared" si="148"/>
        <v>1.03E-2</v>
      </c>
      <c r="M1198" s="211">
        <f t="shared" si="148"/>
        <v>1.1000000000000001E-3</v>
      </c>
    </row>
    <row r="1199" spans="1:13" ht="15" customHeight="1" x14ac:dyDescent="0.2">
      <c r="A1199" s="370">
        <v>1178</v>
      </c>
      <c r="B1199" s="120">
        <f t="shared" si="142"/>
        <v>97.260489726873061</v>
      </c>
      <c r="C1199" s="371">
        <v>950</v>
      </c>
      <c r="D1199" s="78">
        <v>45170</v>
      </c>
      <c r="E1199" s="209">
        <v>29455</v>
      </c>
      <c r="F1199" s="344">
        <f t="shared" si="145"/>
        <v>5573.0749610880721</v>
      </c>
      <c r="G1199" s="394">
        <f t="shared" si="146"/>
        <v>372.06315789473683</v>
      </c>
      <c r="H1199" s="385">
        <f t="shared" si="143"/>
        <v>2009.4566842161892</v>
      </c>
      <c r="I1199" s="386">
        <f t="shared" si="144"/>
        <v>118.90276237965618</v>
      </c>
      <c r="J1199" s="393">
        <v>45</v>
      </c>
      <c r="K1199" s="396">
        <f t="shared" si="147"/>
        <v>8118.4975655786548</v>
      </c>
      <c r="L1199" s="210">
        <f t="shared" si="148"/>
        <v>1.03E-2</v>
      </c>
      <c r="M1199" s="211">
        <f t="shared" si="148"/>
        <v>1.1000000000000001E-3</v>
      </c>
    </row>
    <row r="1200" spans="1:13" ht="15" customHeight="1" x14ac:dyDescent="0.2">
      <c r="A1200" s="370">
        <v>1179</v>
      </c>
      <c r="B1200" s="120">
        <f t="shared" si="142"/>
        <v>97.258154205509399</v>
      </c>
      <c r="C1200" s="371">
        <v>950</v>
      </c>
      <c r="D1200" s="78">
        <v>45170</v>
      </c>
      <c r="E1200" s="209">
        <v>29455</v>
      </c>
      <c r="F1200" s="344">
        <f t="shared" si="145"/>
        <v>5573.2087908501035</v>
      </c>
      <c r="G1200" s="394">
        <f t="shared" si="146"/>
        <v>372.06315789473683</v>
      </c>
      <c r="H1200" s="385">
        <f t="shared" si="143"/>
        <v>2009.5019186757559</v>
      </c>
      <c r="I1200" s="386">
        <f t="shared" si="144"/>
        <v>118.90543897489681</v>
      </c>
      <c r="J1200" s="393">
        <v>45</v>
      </c>
      <c r="K1200" s="396">
        <f t="shared" si="147"/>
        <v>8118.6793063954929</v>
      </c>
      <c r="L1200" s="210">
        <f t="shared" si="148"/>
        <v>1.03E-2</v>
      </c>
      <c r="M1200" s="211">
        <f t="shared" si="148"/>
        <v>1.1000000000000001E-3</v>
      </c>
    </row>
    <row r="1201" spans="1:13" ht="15" customHeight="1" x14ac:dyDescent="0.2">
      <c r="A1201" s="372">
        <v>1180</v>
      </c>
      <c r="B1201" s="120">
        <f t="shared" si="142"/>
        <v>97.255894606744235</v>
      </c>
      <c r="C1201" s="371">
        <v>950</v>
      </c>
      <c r="D1201" s="78">
        <v>45170</v>
      </c>
      <c r="E1201" s="209">
        <v>29455</v>
      </c>
      <c r="F1201" s="344">
        <f t="shared" si="145"/>
        <v>5573.3382762222009</v>
      </c>
      <c r="G1201" s="394">
        <f t="shared" si="146"/>
        <v>372.06315789473683</v>
      </c>
      <c r="H1201" s="385">
        <f t="shared" si="143"/>
        <v>2009.5456847315247</v>
      </c>
      <c r="I1201" s="386">
        <f t="shared" si="144"/>
        <v>118.90802868233875</v>
      </c>
      <c r="J1201" s="393">
        <v>45</v>
      </c>
      <c r="K1201" s="396">
        <f t="shared" si="147"/>
        <v>8118.8551475308013</v>
      </c>
      <c r="L1201" s="210">
        <f t="shared" si="148"/>
        <v>1.03E-2</v>
      </c>
      <c r="M1201" s="211">
        <f t="shared" si="148"/>
        <v>1.1000000000000001E-3</v>
      </c>
    </row>
    <row r="1202" spans="1:13" ht="15" customHeight="1" x14ac:dyDescent="0.2">
      <c r="A1202" s="370">
        <v>1181</v>
      </c>
      <c r="B1202" s="120">
        <f t="shared" si="142"/>
        <v>97.253710605811861</v>
      </c>
      <c r="C1202" s="371">
        <v>950</v>
      </c>
      <c r="D1202" s="78">
        <v>45170</v>
      </c>
      <c r="E1202" s="209">
        <v>29455</v>
      </c>
      <c r="F1202" s="344">
        <f t="shared" si="145"/>
        <v>5573.4634352101293</v>
      </c>
      <c r="G1202" s="394">
        <f t="shared" si="146"/>
        <v>372.06315789473683</v>
      </c>
      <c r="H1202" s="385">
        <f t="shared" si="143"/>
        <v>2009.5879884694446</v>
      </c>
      <c r="I1202" s="386">
        <f t="shared" si="144"/>
        <v>118.91053186209733</v>
      </c>
      <c r="J1202" s="393">
        <v>45</v>
      </c>
      <c r="K1202" s="396">
        <f t="shared" si="147"/>
        <v>8119.0251134364089</v>
      </c>
      <c r="L1202" s="210">
        <f t="shared" si="148"/>
        <v>1.03E-2</v>
      </c>
      <c r="M1202" s="211">
        <f t="shared" si="148"/>
        <v>1.1000000000000001E-3</v>
      </c>
    </row>
    <row r="1203" spans="1:13" ht="15" customHeight="1" x14ac:dyDescent="0.2">
      <c r="A1203" s="370">
        <v>1182</v>
      </c>
      <c r="B1203" s="120">
        <f t="shared" si="142"/>
        <v>97.251601879728653</v>
      </c>
      <c r="C1203" s="371">
        <v>950</v>
      </c>
      <c r="D1203" s="78">
        <v>45170</v>
      </c>
      <c r="E1203" s="209">
        <v>29455</v>
      </c>
      <c r="F1203" s="344">
        <f t="shared" si="145"/>
        <v>5573.5842857410462</v>
      </c>
      <c r="G1203" s="394">
        <f t="shared" si="146"/>
        <v>372.06315789473683</v>
      </c>
      <c r="H1203" s="385">
        <f t="shared" si="143"/>
        <v>2009.6288359488944</v>
      </c>
      <c r="I1203" s="386">
        <f t="shared" si="144"/>
        <v>118.91294887271566</v>
      </c>
      <c r="J1203" s="393">
        <v>45</v>
      </c>
      <c r="K1203" s="396">
        <f t="shared" si="147"/>
        <v>8119.1892284573933</v>
      </c>
      <c r="L1203" s="210">
        <f t="shared" si="148"/>
        <v>1.03E-2</v>
      </c>
      <c r="M1203" s="211">
        <f t="shared" si="148"/>
        <v>1.1000000000000001E-3</v>
      </c>
    </row>
    <row r="1204" spans="1:13" ht="15" customHeight="1" x14ac:dyDescent="0.2">
      <c r="A1204" s="370">
        <v>1183</v>
      </c>
      <c r="B1204" s="120">
        <f t="shared" si="142"/>
        <v>97.24956810728176</v>
      </c>
      <c r="C1204" s="371">
        <v>950</v>
      </c>
      <c r="D1204" s="78">
        <v>45170</v>
      </c>
      <c r="E1204" s="209">
        <v>29455</v>
      </c>
      <c r="F1204" s="344">
        <f t="shared" si="145"/>
        <v>5573.700845663845</v>
      </c>
      <c r="G1204" s="394">
        <f t="shared" si="146"/>
        <v>372.06315789473683</v>
      </c>
      <c r="H1204" s="385">
        <f t="shared" si="143"/>
        <v>2009.6682332028004</v>
      </c>
      <c r="I1204" s="386">
        <f t="shared" si="144"/>
        <v>118.91528007117164</v>
      </c>
      <c r="J1204" s="393">
        <v>45</v>
      </c>
      <c r="K1204" s="396">
        <f t="shared" si="147"/>
        <v>8119.347516832554</v>
      </c>
      <c r="L1204" s="210">
        <f t="shared" si="148"/>
        <v>1.03E-2</v>
      </c>
      <c r="M1204" s="211">
        <f t="shared" si="148"/>
        <v>1.1000000000000001E-3</v>
      </c>
    </row>
    <row r="1205" spans="1:13" ht="15" customHeight="1" x14ac:dyDescent="0.2">
      <c r="A1205" s="370">
        <v>1184</v>
      </c>
      <c r="B1205" s="120">
        <f t="shared" si="142"/>
        <v>97.247608969015658</v>
      </c>
      <c r="C1205" s="371">
        <v>950</v>
      </c>
      <c r="D1205" s="78">
        <v>45170</v>
      </c>
      <c r="E1205" s="209">
        <v>29455</v>
      </c>
      <c r="F1205" s="344">
        <f t="shared" si="145"/>
        <v>5573.8131327496276</v>
      </c>
      <c r="G1205" s="394">
        <f t="shared" si="146"/>
        <v>372.06315789473683</v>
      </c>
      <c r="H1205" s="385">
        <f t="shared" si="143"/>
        <v>2009.706186237795</v>
      </c>
      <c r="I1205" s="386">
        <f t="shared" si="144"/>
        <v>118.91752581288729</v>
      </c>
      <c r="J1205" s="393">
        <v>45</v>
      </c>
      <c r="K1205" s="396">
        <f t="shared" si="147"/>
        <v>8119.5000026950465</v>
      </c>
      <c r="L1205" s="210">
        <f t="shared" si="148"/>
        <v>1.03E-2</v>
      </c>
      <c r="M1205" s="211">
        <f t="shared" si="148"/>
        <v>1.1000000000000001E-3</v>
      </c>
    </row>
    <row r="1206" spans="1:13" ht="15" customHeight="1" x14ac:dyDescent="0.2">
      <c r="A1206" s="370">
        <v>1185</v>
      </c>
      <c r="B1206" s="120">
        <f t="shared" si="142"/>
        <v>97.245724147221253</v>
      </c>
      <c r="C1206" s="371">
        <v>950</v>
      </c>
      <c r="D1206" s="78">
        <v>45170</v>
      </c>
      <c r="E1206" s="209">
        <v>29455</v>
      </c>
      <c r="F1206" s="344">
        <f t="shared" si="145"/>
        <v>5573.9211646920357</v>
      </c>
      <c r="G1206" s="394">
        <f t="shared" si="146"/>
        <v>372.06315789473683</v>
      </c>
      <c r="H1206" s="385">
        <f t="shared" si="143"/>
        <v>2009.742701034329</v>
      </c>
      <c r="I1206" s="386">
        <f t="shared" si="144"/>
        <v>118.91968645173546</v>
      </c>
      <c r="J1206" s="393">
        <v>45</v>
      </c>
      <c r="K1206" s="396">
        <f t="shared" si="147"/>
        <v>8119.6467100728369</v>
      </c>
      <c r="L1206" s="210">
        <f t="shared" si="148"/>
        <v>1.03E-2</v>
      </c>
      <c r="M1206" s="211">
        <f t="shared" si="148"/>
        <v>1.1000000000000001E-3</v>
      </c>
    </row>
    <row r="1207" spans="1:13" ht="15" customHeight="1" x14ac:dyDescent="0.2">
      <c r="A1207" s="370">
        <v>1186</v>
      </c>
      <c r="B1207" s="120">
        <f t="shared" si="142"/>
        <v>97.24391332592387</v>
      </c>
      <c r="C1207" s="371">
        <v>950</v>
      </c>
      <c r="D1207" s="78">
        <v>45170</v>
      </c>
      <c r="E1207" s="209">
        <v>29455</v>
      </c>
      <c r="F1207" s="344">
        <f t="shared" si="145"/>
        <v>5574.0249591076426</v>
      </c>
      <c r="G1207" s="394">
        <f t="shared" si="146"/>
        <v>372.06315789473683</v>
      </c>
      <c r="H1207" s="385">
        <f t="shared" si="143"/>
        <v>2009.7777835468041</v>
      </c>
      <c r="I1207" s="386">
        <f t="shared" si="144"/>
        <v>118.92176234004759</v>
      </c>
      <c r="J1207" s="393">
        <v>45</v>
      </c>
      <c r="K1207" s="396">
        <f t="shared" si="147"/>
        <v>8119.7876628892309</v>
      </c>
      <c r="L1207" s="210">
        <f t="shared" si="148"/>
        <v>1.03E-2</v>
      </c>
      <c r="M1207" s="211">
        <f t="shared" si="148"/>
        <v>1.1000000000000001E-3</v>
      </c>
    </row>
    <row r="1208" spans="1:13" ht="15" customHeight="1" x14ac:dyDescent="0.2">
      <c r="A1208" s="370">
        <v>1187</v>
      </c>
      <c r="B1208" s="120">
        <f t="shared" si="142"/>
        <v>97.242176190871405</v>
      </c>
      <c r="C1208" s="371">
        <v>950</v>
      </c>
      <c r="D1208" s="78">
        <v>45170</v>
      </c>
      <c r="E1208" s="209">
        <v>29455</v>
      </c>
      <c r="F1208" s="344">
        <f t="shared" si="145"/>
        <v>5574.1245335363437</v>
      </c>
      <c r="G1208" s="394">
        <f t="shared" si="146"/>
        <v>372.06315789473683</v>
      </c>
      <c r="H1208" s="385">
        <f t="shared" si="143"/>
        <v>2009.811439703705</v>
      </c>
      <c r="I1208" s="386">
        <f t="shared" si="144"/>
        <v>118.92375382862161</v>
      </c>
      <c r="J1208" s="393">
        <v>45</v>
      </c>
      <c r="K1208" s="396">
        <f t="shared" si="147"/>
        <v>8119.9228849634073</v>
      </c>
      <c r="L1208" s="210">
        <f t="shared" si="148"/>
        <v>1.03E-2</v>
      </c>
      <c r="M1208" s="211">
        <f t="shared" si="148"/>
        <v>1.1000000000000001E-3</v>
      </c>
    </row>
    <row r="1209" spans="1:13" ht="15" customHeight="1" x14ac:dyDescent="0.2">
      <c r="A1209" s="370">
        <v>1188</v>
      </c>
      <c r="B1209" s="120">
        <f t="shared" si="142"/>
        <v>97.240512429522511</v>
      </c>
      <c r="C1209" s="371">
        <v>950</v>
      </c>
      <c r="D1209" s="78">
        <v>45170</v>
      </c>
      <c r="E1209" s="209">
        <v>29455</v>
      </c>
      <c r="F1209" s="344">
        <f t="shared" si="145"/>
        <v>5574.219905441747</v>
      </c>
      <c r="G1209" s="394">
        <f t="shared" si="146"/>
        <v>372.06315789473683</v>
      </c>
      <c r="H1209" s="385">
        <f t="shared" si="143"/>
        <v>2009.8436754077313</v>
      </c>
      <c r="I1209" s="386">
        <f t="shared" si="144"/>
        <v>118.92566126672968</v>
      </c>
      <c r="J1209" s="393">
        <v>45</v>
      </c>
      <c r="K1209" s="396">
        <f t="shared" si="147"/>
        <v>8120.0524000109444</v>
      </c>
      <c r="L1209" s="210">
        <f t="shared" si="148"/>
        <v>1.03E-2</v>
      </c>
      <c r="M1209" s="211">
        <f t="shared" si="148"/>
        <v>1.1000000000000001E-3</v>
      </c>
    </row>
    <row r="1210" spans="1:13" ht="15" customHeight="1" x14ac:dyDescent="0.2">
      <c r="A1210" s="370">
        <v>1189</v>
      </c>
      <c r="B1210" s="120">
        <f t="shared" si="142"/>
        <v>97.238921731035575</v>
      </c>
      <c r="C1210" s="371">
        <v>950</v>
      </c>
      <c r="D1210" s="78">
        <v>45170</v>
      </c>
      <c r="E1210" s="209">
        <v>29455</v>
      </c>
      <c r="F1210" s="344">
        <f t="shared" si="145"/>
        <v>5574.3110922115256</v>
      </c>
      <c r="G1210" s="394">
        <f t="shared" si="146"/>
        <v>372.06315789473683</v>
      </c>
      <c r="H1210" s="385">
        <f t="shared" si="143"/>
        <v>2009.8744965359165</v>
      </c>
      <c r="I1210" s="386">
        <f t="shared" si="144"/>
        <v>118.92748500212525</v>
      </c>
      <c r="J1210" s="393">
        <v>45</v>
      </c>
      <c r="K1210" s="396">
        <f t="shared" si="147"/>
        <v>8120.1762316443046</v>
      </c>
      <c r="L1210" s="210">
        <f t="shared" si="148"/>
        <v>1.03E-2</v>
      </c>
      <c r="M1210" s="211">
        <f t="shared" si="148"/>
        <v>1.1000000000000001E-3</v>
      </c>
    </row>
    <row r="1211" spans="1:13" ht="15" customHeight="1" x14ac:dyDescent="0.2">
      <c r="A1211" s="372">
        <v>1190</v>
      </c>
      <c r="B1211" s="120">
        <f t="shared" si="142"/>
        <v>97.237403786256593</v>
      </c>
      <c r="C1211" s="371">
        <v>950</v>
      </c>
      <c r="D1211" s="78">
        <v>45170</v>
      </c>
      <c r="E1211" s="209">
        <v>29455</v>
      </c>
      <c r="F1211" s="344">
        <f t="shared" si="145"/>
        <v>5574.3981111578305</v>
      </c>
      <c r="G1211" s="394">
        <f t="shared" si="146"/>
        <v>372.06315789473683</v>
      </c>
      <c r="H1211" s="385">
        <f t="shared" si="143"/>
        <v>2009.9039089397675</v>
      </c>
      <c r="I1211" s="386">
        <f t="shared" si="144"/>
        <v>118.92922538105135</v>
      </c>
      <c r="J1211" s="393">
        <v>45</v>
      </c>
      <c r="K1211" s="396">
        <f t="shared" si="147"/>
        <v>8120.2944033733866</v>
      </c>
      <c r="L1211" s="210">
        <f t="shared" si="148"/>
        <v>1.03E-2</v>
      </c>
      <c r="M1211" s="211">
        <f t="shared" si="148"/>
        <v>1.1000000000000001E-3</v>
      </c>
    </row>
    <row r="1212" spans="1:13" ht="15" customHeight="1" x14ac:dyDescent="0.2">
      <c r="A1212" s="370">
        <v>1191</v>
      </c>
      <c r="B1212" s="120">
        <f t="shared" si="142"/>
        <v>97.235958287708314</v>
      </c>
      <c r="C1212" s="371">
        <v>950</v>
      </c>
      <c r="D1212" s="78">
        <v>45170</v>
      </c>
      <c r="E1212" s="209">
        <v>29455</v>
      </c>
      <c r="F1212" s="344">
        <f t="shared" si="145"/>
        <v>5574.4809795176334</v>
      </c>
      <c r="G1212" s="394">
        <f t="shared" si="146"/>
        <v>372.06315789473683</v>
      </c>
      <c r="H1212" s="385">
        <f t="shared" si="143"/>
        <v>2009.9319184453809</v>
      </c>
      <c r="I1212" s="386">
        <f t="shared" si="144"/>
        <v>118.93088274824741</v>
      </c>
      <c r="J1212" s="393">
        <v>45</v>
      </c>
      <c r="K1212" s="396">
        <f t="shared" si="147"/>
        <v>8120.4069386059982</v>
      </c>
      <c r="L1212" s="210">
        <f t="shared" si="148"/>
        <v>1.03E-2</v>
      </c>
      <c r="M1212" s="211">
        <f t="shared" si="148"/>
        <v>1.1000000000000001E-3</v>
      </c>
    </row>
    <row r="1213" spans="1:13" ht="15" customHeight="1" x14ac:dyDescent="0.2">
      <c r="A1213" s="370">
        <v>1192</v>
      </c>
      <c r="B1213" s="120">
        <f t="shared" si="142"/>
        <v>97.23458492957873</v>
      </c>
      <c r="C1213" s="371">
        <v>950</v>
      </c>
      <c r="D1213" s="78">
        <v>45170</v>
      </c>
      <c r="E1213" s="209">
        <v>29455</v>
      </c>
      <c r="F1213" s="344">
        <f t="shared" si="145"/>
        <v>5574.5597144531193</v>
      </c>
      <c r="G1213" s="394">
        <f t="shared" si="146"/>
        <v>372.06315789473683</v>
      </c>
      <c r="H1213" s="385">
        <f t="shared" si="143"/>
        <v>2009.9585308535752</v>
      </c>
      <c r="I1213" s="386">
        <f t="shared" si="144"/>
        <v>118.93245744695713</v>
      </c>
      <c r="J1213" s="393">
        <v>45</v>
      </c>
      <c r="K1213" s="396">
        <f t="shared" si="147"/>
        <v>8120.5138606483888</v>
      </c>
      <c r="L1213" s="210">
        <f t="shared" si="148"/>
        <v>1.03E-2</v>
      </c>
      <c r="M1213" s="211">
        <f t="shared" si="148"/>
        <v>1.1000000000000001E-3</v>
      </c>
    </row>
    <row r="1214" spans="1:13" ht="15" customHeight="1" x14ac:dyDescent="0.2">
      <c r="A1214" s="370">
        <v>1193</v>
      </c>
      <c r="B1214" s="120">
        <f t="shared" si="142"/>
        <v>97.233283407710189</v>
      </c>
      <c r="C1214" s="371">
        <v>950</v>
      </c>
      <c r="D1214" s="78">
        <v>45170</v>
      </c>
      <c r="E1214" s="209">
        <v>29455</v>
      </c>
      <c r="F1214" s="344">
        <f t="shared" si="145"/>
        <v>5574.6343330520358</v>
      </c>
      <c r="G1214" s="394">
        <f t="shared" si="146"/>
        <v>372.06315789473683</v>
      </c>
      <c r="H1214" s="385">
        <f t="shared" si="143"/>
        <v>2009.9837519400089</v>
      </c>
      <c r="I1214" s="386">
        <f t="shared" si="144"/>
        <v>118.93394981893546</v>
      </c>
      <c r="J1214" s="393">
        <v>45</v>
      </c>
      <c r="K1214" s="396">
        <f t="shared" si="147"/>
        <v>8120.6151927057172</v>
      </c>
      <c r="L1214" s="210">
        <f t="shared" si="148"/>
        <v>1.03E-2</v>
      </c>
      <c r="M1214" s="211">
        <f t="shared" si="148"/>
        <v>1.1000000000000001E-3</v>
      </c>
    </row>
    <row r="1215" spans="1:13" ht="15" customHeight="1" x14ac:dyDescent="0.2">
      <c r="A1215" s="370">
        <v>1194</v>
      </c>
      <c r="B1215" s="120">
        <f t="shared" ref="B1215:B1278" si="149">A1215/(12.46*LN(A1215)-76)</f>
        <v>97.232053419587928</v>
      </c>
      <c r="C1215" s="371">
        <v>950</v>
      </c>
      <c r="D1215" s="78">
        <v>45170</v>
      </c>
      <c r="E1215" s="209">
        <v>29455</v>
      </c>
      <c r="F1215" s="344">
        <f t="shared" si="145"/>
        <v>5574.704852328081</v>
      </c>
      <c r="G1215" s="394">
        <f t="shared" si="146"/>
        <v>372.06315789473683</v>
      </c>
      <c r="H1215" s="385">
        <f t="shared" si="143"/>
        <v>2010.0075874553122</v>
      </c>
      <c r="I1215" s="386">
        <f t="shared" si="144"/>
        <v>118.93536020445636</v>
      </c>
      <c r="J1215" s="393">
        <v>45</v>
      </c>
      <c r="K1215" s="396">
        <f t="shared" si="147"/>
        <v>8120.7109578825866</v>
      </c>
      <c r="L1215" s="210">
        <f t="shared" si="148"/>
        <v>1.03E-2</v>
      </c>
      <c r="M1215" s="211">
        <f t="shared" si="148"/>
        <v>1.1000000000000001E-3</v>
      </c>
    </row>
    <row r="1216" spans="1:13" ht="15" customHeight="1" x14ac:dyDescent="0.2">
      <c r="A1216" s="370">
        <v>1195</v>
      </c>
      <c r="B1216" s="120">
        <f t="shared" si="149"/>
        <v>97.230894664329327</v>
      </c>
      <c r="C1216" s="371">
        <v>950</v>
      </c>
      <c r="D1216" s="78">
        <v>45170</v>
      </c>
      <c r="E1216" s="209">
        <v>29455</v>
      </c>
      <c r="F1216" s="344">
        <f t="shared" si="145"/>
        <v>5574.7712892212621</v>
      </c>
      <c r="G1216" s="394">
        <f t="shared" si="146"/>
        <v>372.06315789473683</v>
      </c>
      <c r="H1216" s="385">
        <f t="shared" si="143"/>
        <v>2010.0300431252074</v>
      </c>
      <c r="I1216" s="386">
        <f t="shared" si="144"/>
        <v>118.93668894231998</v>
      </c>
      <c r="J1216" s="393">
        <v>45</v>
      </c>
      <c r="K1216" s="396">
        <f t="shared" si="147"/>
        <v>8120.8011791835261</v>
      </c>
      <c r="L1216" s="210">
        <f t="shared" si="148"/>
        <v>1.03E-2</v>
      </c>
      <c r="M1216" s="211">
        <f t="shared" si="148"/>
        <v>1.1000000000000001E-3</v>
      </c>
    </row>
    <row r="1217" spans="1:13" ht="15" customHeight="1" x14ac:dyDescent="0.2">
      <c r="A1217" s="370">
        <v>1196</v>
      </c>
      <c r="B1217" s="120">
        <f t="shared" si="149"/>
        <v>97.229806842672787</v>
      </c>
      <c r="C1217" s="371">
        <v>950</v>
      </c>
      <c r="D1217" s="78">
        <v>45170</v>
      </c>
      <c r="E1217" s="209">
        <v>29455</v>
      </c>
      <c r="F1217" s="344">
        <f t="shared" si="145"/>
        <v>5574.8336605982677</v>
      </c>
      <c r="G1217" s="394">
        <f t="shared" si="146"/>
        <v>372.06315789473683</v>
      </c>
      <c r="H1217" s="385">
        <f t="shared" si="143"/>
        <v>2010.0511246506353</v>
      </c>
      <c r="I1217" s="386">
        <f t="shared" si="144"/>
        <v>118.9379363698601</v>
      </c>
      <c r="J1217" s="393">
        <v>45</v>
      </c>
      <c r="K1217" s="396">
        <f t="shared" si="147"/>
        <v>8120.8858795134993</v>
      </c>
      <c r="L1217" s="210">
        <f t="shared" si="148"/>
        <v>1.03E-2</v>
      </c>
      <c r="M1217" s="211">
        <f t="shared" si="148"/>
        <v>1.1000000000000001E-3</v>
      </c>
    </row>
    <row r="1218" spans="1:13" ht="15" customHeight="1" x14ac:dyDescent="0.2">
      <c r="A1218" s="370">
        <v>1197</v>
      </c>
      <c r="B1218" s="120">
        <f t="shared" si="149"/>
        <v>97.228789656967024</v>
      </c>
      <c r="C1218" s="371">
        <v>950</v>
      </c>
      <c r="D1218" s="78">
        <v>45170</v>
      </c>
      <c r="E1218" s="209">
        <v>29455</v>
      </c>
      <c r="F1218" s="344">
        <f t="shared" si="145"/>
        <v>5574.891983252819</v>
      </c>
      <c r="G1218" s="394">
        <f t="shared" si="146"/>
        <v>372.06315789473683</v>
      </c>
      <c r="H1218" s="385">
        <f t="shared" si="143"/>
        <v>2010.0708377078736</v>
      </c>
      <c r="I1218" s="386">
        <f t="shared" si="144"/>
        <v>118.93910282295111</v>
      </c>
      <c r="J1218" s="393">
        <v>45</v>
      </c>
      <c r="K1218" s="396">
        <f t="shared" si="147"/>
        <v>8120.9650816783806</v>
      </c>
      <c r="L1218" s="210">
        <f t="shared" si="148"/>
        <v>1.03E-2</v>
      </c>
      <c r="M1218" s="211">
        <f t="shared" si="148"/>
        <v>1.1000000000000001E-3</v>
      </c>
    </row>
    <row r="1219" spans="1:13" ht="15" customHeight="1" x14ac:dyDescent="0.2">
      <c r="A1219" s="370">
        <v>1198</v>
      </c>
      <c r="B1219" s="120">
        <f t="shared" si="149"/>
        <v>97.227842811160585</v>
      </c>
      <c r="C1219" s="371">
        <v>950</v>
      </c>
      <c r="D1219" s="78">
        <v>45170</v>
      </c>
      <c r="E1219" s="209">
        <v>29455</v>
      </c>
      <c r="F1219" s="344">
        <f t="shared" si="145"/>
        <v>5574.9462739060209</v>
      </c>
      <c r="G1219" s="394">
        <f t="shared" si="146"/>
        <v>372.06315789473683</v>
      </c>
      <c r="H1219" s="385">
        <f t="shared" si="143"/>
        <v>2010.089187948656</v>
      </c>
      <c r="I1219" s="386">
        <f t="shared" si="144"/>
        <v>118.94018863601515</v>
      </c>
      <c r="J1219" s="393">
        <v>45</v>
      </c>
      <c r="K1219" s="396">
        <f t="shared" si="147"/>
        <v>8121.0388083854295</v>
      </c>
      <c r="L1219" s="210">
        <f t="shared" si="148"/>
        <v>1.03E-2</v>
      </c>
      <c r="M1219" s="211">
        <f t="shared" si="148"/>
        <v>1.1000000000000001E-3</v>
      </c>
    </row>
    <row r="1220" spans="1:13" ht="15" customHeight="1" x14ac:dyDescent="0.2">
      <c r="A1220" s="370">
        <v>1199</v>
      </c>
      <c r="B1220" s="120">
        <f t="shared" si="149"/>
        <v>97.226966010790903</v>
      </c>
      <c r="C1220" s="371">
        <v>950</v>
      </c>
      <c r="D1220" s="78">
        <v>45170</v>
      </c>
      <c r="E1220" s="209">
        <v>29455</v>
      </c>
      <c r="F1220" s="344">
        <f t="shared" si="145"/>
        <v>5574.9965492067367</v>
      </c>
      <c r="G1220" s="394">
        <f t="shared" si="146"/>
        <v>372.06315789473683</v>
      </c>
      <c r="H1220" s="385">
        <f t="shared" si="143"/>
        <v>2010.106181000298</v>
      </c>
      <c r="I1220" s="386">
        <f t="shared" si="144"/>
        <v>118.94119414202947</v>
      </c>
      <c r="J1220" s="393">
        <v>45</v>
      </c>
      <c r="K1220" s="396">
        <f t="shared" si="147"/>
        <v>8121.1070822438014</v>
      </c>
      <c r="L1220" s="210">
        <f t="shared" si="148"/>
        <v>1.03E-2</v>
      </c>
      <c r="M1220" s="211">
        <f t="shared" si="148"/>
        <v>1.1000000000000001E-3</v>
      </c>
    </row>
    <row r="1221" spans="1:13" ht="15" customHeight="1" x14ac:dyDescent="0.2">
      <c r="A1221" s="372">
        <v>1200</v>
      </c>
      <c r="B1221" s="120">
        <f t="shared" si="149"/>
        <v>97.2261589629734</v>
      </c>
      <c r="C1221" s="371">
        <v>950</v>
      </c>
      <c r="D1221" s="78">
        <v>45170</v>
      </c>
      <c r="E1221" s="209">
        <v>29455</v>
      </c>
      <c r="F1221" s="344">
        <f t="shared" si="145"/>
        <v>5575.04282573196</v>
      </c>
      <c r="G1221" s="394">
        <f t="shared" si="146"/>
        <v>372.06315789473683</v>
      </c>
      <c r="H1221" s="385">
        <f t="shared" si="143"/>
        <v>2010.1218224658232</v>
      </c>
      <c r="I1221" s="386">
        <f t="shared" si="144"/>
        <v>118.94211967253393</v>
      </c>
      <c r="J1221" s="393">
        <v>45</v>
      </c>
      <c r="K1221" s="396">
        <f t="shared" si="147"/>
        <v>8121.1699257650544</v>
      </c>
      <c r="L1221" s="210">
        <f t="shared" si="148"/>
        <v>1.03E-2</v>
      </c>
      <c r="M1221" s="211">
        <f t="shared" si="148"/>
        <v>1.1000000000000001E-3</v>
      </c>
    </row>
    <row r="1222" spans="1:13" ht="15" customHeight="1" x14ac:dyDescent="0.2">
      <c r="A1222" s="370">
        <v>1201</v>
      </c>
      <c r="B1222" s="120">
        <f t="shared" si="149"/>
        <v>97.225421376391949</v>
      </c>
      <c r="C1222" s="371">
        <v>950</v>
      </c>
      <c r="D1222" s="78">
        <v>45170</v>
      </c>
      <c r="E1222" s="209">
        <v>29455</v>
      </c>
      <c r="F1222" s="344">
        <f t="shared" si="145"/>
        <v>5575.0851199871158</v>
      </c>
      <c r="G1222" s="394">
        <f t="shared" si="146"/>
        <v>372.06315789473683</v>
      </c>
      <c r="H1222" s="385">
        <f t="shared" si="143"/>
        <v>2010.136117924066</v>
      </c>
      <c r="I1222" s="386">
        <f t="shared" si="144"/>
        <v>118.94296555763705</v>
      </c>
      <c r="J1222" s="393">
        <v>45</v>
      </c>
      <c r="K1222" s="396">
        <f t="shared" si="147"/>
        <v>8121.2273613635552</v>
      </c>
      <c r="L1222" s="210">
        <f t="shared" si="148"/>
        <v>1.03E-2</v>
      </c>
      <c r="M1222" s="211">
        <f t="shared" si="148"/>
        <v>1.1000000000000001E-3</v>
      </c>
    </row>
    <row r="1223" spans="1:13" ht="15" customHeight="1" x14ac:dyDescent="0.2">
      <c r="A1223" s="370">
        <v>1202</v>
      </c>
      <c r="B1223" s="120">
        <f t="shared" si="149"/>
        <v>97.224752961287663</v>
      </c>
      <c r="C1223" s="371">
        <v>950</v>
      </c>
      <c r="D1223" s="78">
        <v>45170</v>
      </c>
      <c r="E1223" s="209">
        <v>29455</v>
      </c>
      <c r="F1223" s="344">
        <f t="shared" si="145"/>
        <v>5575.1234484064571</v>
      </c>
      <c r="G1223" s="394">
        <f t="shared" si="146"/>
        <v>372.06315789473683</v>
      </c>
      <c r="H1223" s="385">
        <f t="shared" si="143"/>
        <v>2010.1490729298034</v>
      </c>
      <c r="I1223" s="386">
        <f t="shared" si="144"/>
        <v>118.94373212602387</v>
      </c>
      <c r="J1223" s="393">
        <v>45</v>
      </c>
      <c r="K1223" s="396">
        <f t="shared" si="147"/>
        <v>8121.2794113570208</v>
      </c>
      <c r="L1223" s="210">
        <f t="shared" si="148"/>
        <v>1.03E-2</v>
      </c>
      <c r="M1223" s="211">
        <f t="shared" si="148"/>
        <v>1.1000000000000001E-3</v>
      </c>
    </row>
    <row r="1224" spans="1:13" ht="15" customHeight="1" x14ac:dyDescent="0.2">
      <c r="A1224" s="370">
        <v>1203</v>
      </c>
      <c r="B1224" s="120">
        <f t="shared" si="149"/>
        <v>97.22415342944862</v>
      </c>
      <c r="C1224" s="371">
        <v>950</v>
      </c>
      <c r="D1224" s="78">
        <v>45170</v>
      </c>
      <c r="E1224" s="209">
        <v>29455</v>
      </c>
      <c r="F1224" s="344">
        <f t="shared" si="145"/>
        <v>5575.1578273534169</v>
      </c>
      <c r="G1224" s="394">
        <f t="shared" si="146"/>
        <v>372.06315789473683</v>
      </c>
      <c r="H1224" s="385">
        <f t="shared" si="143"/>
        <v>2010.1606930138757</v>
      </c>
      <c r="I1224" s="386">
        <f t="shared" si="144"/>
        <v>118.94441970496308</v>
      </c>
      <c r="J1224" s="393">
        <v>45</v>
      </c>
      <c r="K1224" s="396">
        <f t="shared" si="147"/>
        <v>8121.3260979669931</v>
      </c>
      <c r="L1224" s="210">
        <f t="shared" si="148"/>
        <v>1.03E-2</v>
      </c>
      <c r="M1224" s="211">
        <f t="shared" si="148"/>
        <v>1.1000000000000001E-3</v>
      </c>
    </row>
    <row r="1225" spans="1:13" ht="15" customHeight="1" x14ac:dyDescent="0.2">
      <c r="A1225" s="370">
        <v>1204</v>
      </c>
      <c r="B1225" s="120">
        <f t="shared" si="149"/>
        <v>97.223622494200086</v>
      </c>
      <c r="C1225" s="371">
        <v>950</v>
      </c>
      <c r="D1225" s="78">
        <v>45170</v>
      </c>
      <c r="E1225" s="209">
        <v>29455</v>
      </c>
      <c r="F1225" s="344">
        <f t="shared" si="145"/>
        <v>5575.1882731209244</v>
      </c>
      <c r="G1225" s="394">
        <f t="shared" si="146"/>
        <v>372.06315789473683</v>
      </c>
      <c r="H1225" s="385">
        <f t="shared" si="143"/>
        <v>2010.1709836832933</v>
      </c>
      <c r="I1225" s="386">
        <f t="shared" si="144"/>
        <v>118.94502862031322</v>
      </c>
      <c r="J1225" s="393">
        <v>45</v>
      </c>
      <c r="K1225" s="396">
        <f t="shared" si="147"/>
        <v>8121.3674433192682</v>
      </c>
      <c r="L1225" s="210">
        <f t="shared" si="148"/>
        <v>1.03E-2</v>
      </c>
      <c r="M1225" s="211">
        <f t="shared" si="148"/>
        <v>1.1000000000000001E-3</v>
      </c>
    </row>
    <row r="1226" spans="1:13" ht="15" customHeight="1" x14ac:dyDescent="0.2">
      <c r="A1226" s="370">
        <v>1205</v>
      </c>
      <c r="B1226" s="120">
        <f t="shared" si="149"/>
        <v>97.223159870394127</v>
      </c>
      <c r="C1226" s="371">
        <v>950</v>
      </c>
      <c r="D1226" s="78">
        <v>45170</v>
      </c>
      <c r="E1226" s="209">
        <v>29455</v>
      </c>
      <c r="F1226" s="344">
        <f t="shared" si="145"/>
        <v>5575.2148019317683</v>
      </c>
      <c r="G1226" s="394">
        <f t="shared" si="146"/>
        <v>372.06315789473683</v>
      </c>
      <c r="H1226" s="385">
        <f t="shared" si="143"/>
        <v>2010.1799504213586</v>
      </c>
      <c r="I1226" s="386">
        <f t="shared" si="144"/>
        <v>118.9455591965301</v>
      </c>
      <c r="J1226" s="393">
        <v>45</v>
      </c>
      <c r="K1226" s="396">
        <f t="shared" si="147"/>
        <v>8121.4034694443935</v>
      </c>
      <c r="L1226" s="210">
        <f t="shared" si="148"/>
        <v>1.03E-2</v>
      </c>
      <c r="M1226" s="211">
        <f t="shared" si="148"/>
        <v>1.1000000000000001E-3</v>
      </c>
    </row>
    <row r="1227" spans="1:13" ht="15" customHeight="1" x14ac:dyDescent="0.2">
      <c r="A1227" s="370">
        <v>1206</v>
      </c>
      <c r="B1227" s="120">
        <f t="shared" si="149"/>
        <v>97.222765274399336</v>
      </c>
      <c r="C1227" s="371">
        <v>950</v>
      </c>
      <c r="D1227" s="78">
        <v>45170</v>
      </c>
      <c r="E1227" s="209">
        <v>29455</v>
      </c>
      <c r="F1227" s="344">
        <f t="shared" si="145"/>
        <v>5575.2374299389503</v>
      </c>
      <c r="G1227" s="394">
        <f t="shared" si="146"/>
        <v>372.06315789473683</v>
      </c>
      <c r="H1227" s="385">
        <f t="shared" si="143"/>
        <v>2010.187598687786</v>
      </c>
      <c r="I1227" s="386">
        <f t="shared" si="144"/>
        <v>118.94601175667374</v>
      </c>
      <c r="J1227" s="393">
        <v>45</v>
      </c>
      <c r="K1227" s="396">
        <f t="shared" si="147"/>
        <v>8121.4341982781471</v>
      </c>
      <c r="L1227" s="210">
        <f t="shared" si="148"/>
        <v>1.03E-2</v>
      </c>
      <c r="M1227" s="211">
        <f t="shared" si="148"/>
        <v>1.1000000000000001E-3</v>
      </c>
    </row>
    <row r="1228" spans="1:13" ht="15" customHeight="1" x14ac:dyDescent="0.2">
      <c r="A1228" s="370">
        <v>1207</v>
      </c>
      <c r="B1228" s="120">
        <f t="shared" si="149"/>
        <v>97.222438424091351</v>
      </c>
      <c r="C1228" s="371">
        <v>950</v>
      </c>
      <c r="D1228" s="78">
        <v>45170</v>
      </c>
      <c r="E1228" s="209">
        <v>29455</v>
      </c>
      <c r="F1228" s="344">
        <f t="shared" si="145"/>
        <v>5575.2561732260001</v>
      </c>
      <c r="G1228" s="394">
        <f t="shared" si="146"/>
        <v>372.06315789473683</v>
      </c>
      <c r="H1228" s="385">
        <f t="shared" si="143"/>
        <v>2010.1939339188089</v>
      </c>
      <c r="I1228" s="386">
        <f t="shared" si="144"/>
        <v>118.94638662241474</v>
      </c>
      <c r="J1228" s="393">
        <v>45</v>
      </c>
      <c r="K1228" s="396">
        <f t="shared" si="147"/>
        <v>8121.4596516619613</v>
      </c>
      <c r="L1228" s="210">
        <f t="shared" si="148"/>
        <v>1.03E-2</v>
      </c>
      <c r="M1228" s="211">
        <f t="shared" si="148"/>
        <v>1.1000000000000001E-3</v>
      </c>
    </row>
    <row r="1229" spans="1:13" ht="15" customHeight="1" x14ac:dyDescent="0.2">
      <c r="A1229" s="370">
        <v>1208</v>
      </c>
      <c r="B1229" s="120">
        <f t="shared" si="149"/>
        <v>97.222179038842285</v>
      </c>
      <c r="C1229" s="371">
        <v>950</v>
      </c>
      <c r="D1229" s="78">
        <v>45170</v>
      </c>
      <c r="E1229" s="209">
        <v>29455</v>
      </c>
      <c r="F1229" s="344">
        <f t="shared" si="145"/>
        <v>5575.2710478073504</v>
      </c>
      <c r="G1229" s="394">
        <f t="shared" si="146"/>
        <v>372.06315789473683</v>
      </c>
      <c r="H1229" s="385">
        <f t="shared" si="143"/>
        <v>2010.1989615273053</v>
      </c>
      <c r="I1229" s="386">
        <f t="shared" si="144"/>
        <v>118.94668411404174</v>
      </c>
      <c r="J1229" s="393">
        <v>45</v>
      </c>
      <c r="K1229" s="396">
        <f t="shared" si="147"/>
        <v>8121.4798513434343</v>
      </c>
      <c r="L1229" s="210">
        <f t="shared" si="148"/>
        <v>1.03E-2</v>
      </c>
      <c r="M1229" s="211">
        <f t="shared" si="148"/>
        <v>1.1000000000000001E-3</v>
      </c>
    </row>
    <row r="1230" spans="1:13" ht="15" customHeight="1" x14ac:dyDescent="0.2">
      <c r="A1230" s="370">
        <v>1209</v>
      </c>
      <c r="B1230" s="120">
        <f t="shared" si="149"/>
        <v>97.221986839511246</v>
      </c>
      <c r="C1230" s="371">
        <v>950</v>
      </c>
      <c r="D1230" s="78">
        <v>45170</v>
      </c>
      <c r="E1230" s="209">
        <v>29455</v>
      </c>
      <c r="F1230" s="344">
        <f t="shared" si="145"/>
        <v>5575.2820696286535</v>
      </c>
      <c r="G1230" s="394">
        <f t="shared" si="146"/>
        <v>372.06315789473683</v>
      </c>
      <c r="H1230" s="385">
        <f t="shared" si="143"/>
        <v>2010.2026869029057</v>
      </c>
      <c r="I1230" s="386">
        <f t="shared" si="144"/>
        <v>118.94690455046781</v>
      </c>
      <c r="J1230" s="393">
        <v>45</v>
      </c>
      <c r="K1230" s="396">
        <f t="shared" si="147"/>
        <v>8121.4948189767638</v>
      </c>
      <c r="L1230" s="210">
        <f t="shared" si="148"/>
        <v>1.03E-2</v>
      </c>
      <c r="M1230" s="211">
        <f t="shared" si="148"/>
        <v>1.1000000000000001E-3</v>
      </c>
    </row>
    <row r="1231" spans="1:13" ht="15" customHeight="1" x14ac:dyDescent="0.2">
      <c r="A1231" s="372">
        <v>1210</v>
      </c>
      <c r="B1231" s="120">
        <f t="shared" si="149"/>
        <v>97.221861548434816</v>
      </c>
      <c r="C1231" s="371">
        <v>950</v>
      </c>
      <c r="D1231" s="78">
        <v>45170</v>
      </c>
      <c r="E1231" s="209">
        <v>29455</v>
      </c>
      <c r="F1231" s="344">
        <f t="shared" si="145"/>
        <v>5575.2892545671111</v>
      </c>
      <c r="G1231" s="394">
        <f t="shared" si="146"/>
        <v>372.06315789473683</v>
      </c>
      <c r="H1231" s="385">
        <f t="shared" si="143"/>
        <v>2010.2051154121043</v>
      </c>
      <c r="I1231" s="386">
        <f t="shared" si="144"/>
        <v>118.94704824923696</v>
      </c>
      <c r="J1231" s="393">
        <v>45</v>
      </c>
      <c r="K1231" s="396">
        <f t="shared" si="147"/>
        <v>8121.5045761231895</v>
      </c>
      <c r="L1231" s="210">
        <f t="shared" si="148"/>
        <v>1.03E-2</v>
      </c>
      <c r="M1231" s="211">
        <f t="shared" si="148"/>
        <v>1.1000000000000001E-3</v>
      </c>
    </row>
    <row r="1232" spans="1:13" ht="15" customHeight="1" x14ac:dyDescent="0.2">
      <c r="A1232" s="370">
        <v>1211</v>
      </c>
      <c r="B1232" s="120">
        <f t="shared" si="149"/>
        <v>97.221802889416651</v>
      </c>
      <c r="C1232" s="371">
        <v>950</v>
      </c>
      <c r="D1232" s="78">
        <v>45170</v>
      </c>
      <c r="E1232" s="209">
        <v>29455</v>
      </c>
      <c r="F1232" s="344">
        <f t="shared" si="145"/>
        <v>5575.2926184318403</v>
      </c>
      <c r="G1232" s="394">
        <f t="shared" si="146"/>
        <v>372.06315789473683</v>
      </c>
      <c r="H1232" s="385">
        <f t="shared" si="143"/>
        <v>2010.206252398383</v>
      </c>
      <c r="I1232" s="386">
        <f t="shared" si="144"/>
        <v>118.94711552653155</v>
      </c>
      <c r="J1232" s="393">
        <v>45</v>
      </c>
      <c r="K1232" s="396">
        <f t="shared" si="147"/>
        <v>8121.5091442514922</v>
      </c>
      <c r="L1232" s="210">
        <f t="shared" si="148"/>
        <v>1.03E-2</v>
      </c>
      <c r="M1232" s="211">
        <f t="shared" si="148"/>
        <v>1.1000000000000001E-3</v>
      </c>
    </row>
    <row r="1233" spans="1:13" ht="15" customHeight="1" x14ac:dyDescent="0.2">
      <c r="A1233" s="370">
        <v>1212</v>
      </c>
      <c r="B1233" s="120">
        <f t="shared" si="149"/>
        <v>97.221810587718821</v>
      </c>
      <c r="C1233" s="371">
        <v>950</v>
      </c>
      <c r="D1233" s="78">
        <v>45170</v>
      </c>
      <c r="E1233" s="209">
        <v>29455</v>
      </c>
      <c r="F1233" s="344">
        <f t="shared" si="145"/>
        <v>5575.2921769641589</v>
      </c>
      <c r="G1233" s="394">
        <f t="shared" si="146"/>
        <v>372.06315789473683</v>
      </c>
      <c r="H1233" s="385">
        <f t="shared" si="143"/>
        <v>2010.2061031823066</v>
      </c>
      <c r="I1233" s="386">
        <f t="shared" si="144"/>
        <v>118.94710669717792</v>
      </c>
      <c r="J1233" s="393">
        <v>45</v>
      </c>
      <c r="K1233" s="396">
        <f t="shared" si="147"/>
        <v>8121.5085447383808</v>
      </c>
      <c r="L1233" s="210">
        <f t="shared" si="148"/>
        <v>1.03E-2</v>
      </c>
      <c r="M1233" s="211">
        <f t="shared" si="148"/>
        <v>1.1000000000000001E-3</v>
      </c>
    </row>
    <row r="1234" spans="1:13" ht="15" customHeight="1" x14ac:dyDescent="0.2">
      <c r="A1234" s="370">
        <v>1213</v>
      </c>
      <c r="B1234" s="120">
        <f t="shared" si="149"/>
        <v>97.221884370051313</v>
      </c>
      <c r="C1234" s="371">
        <v>950</v>
      </c>
      <c r="D1234" s="78">
        <v>45170</v>
      </c>
      <c r="E1234" s="209">
        <v>29455</v>
      </c>
      <c r="F1234" s="344">
        <f t="shared" si="145"/>
        <v>5575.2879458379693</v>
      </c>
      <c r="G1234" s="394">
        <f t="shared" si="146"/>
        <v>372.06315789473683</v>
      </c>
      <c r="H1234" s="385">
        <f t="shared" si="143"/>
        <v>2010.2046730616546</v>
      </c>
      <c r="I1234" s="386">
        <f t="shared" si="144"/>
        <v>118.94702207465413</v>
      </c>
      <c r="J1234" s="393">
        <v>45</v>
      </c>
      <c r="K1234" s="396">
        <f t="shared" si="147"/>
        <v>8121.5027988690154</v>
      </c>
      <c r="L1234" s="210">
        <f t="shared" si="148"/>
        <v>1.03E-2</v>
      </c>
      <c r="M1234" s="211">
        <f t="shared" si="148"/>
        <v>1.1000000000000001E-3</v>
      </c>
    </row>
    <row r="1235" spans="1:13" ht="15" customHeight="1" x14ac:dyDescent="0.2">
      <c r="A1235" s="370">
        <v>1214</v>
      </c>
      <c r="B1235" s="120">
        <f t="shared" si="149"/>
        <v>97.222023964563533</v>
      </c>
      <c r="C1235" s="371">
        <v>950</v>
      </c>
      <c r="D1235" s="78">
        <v>45170</v>
      </c>
      <c r="E1235" s="209">
        <v>29455</v>
      </c>
      <c r="F1235" s="344">
        <f t="shared" si="145"/>
        <v>5575.2799406600325</v>
      </c>
      <c r="G1235" s="394">
        <f t="shared" si="146"/>
        <v>372.06315789473683</v>
      </c>
      <c r="H1235" s="385">
        <f t="shared" si="143"/>
        <v>2010.2019673115119</v>
      </c>
      <c r="I1235" s="386">
        <f t="shared" si="144"/>
        <v>118.94686197109539</v>
      </c>
      <c r="J1235" s="393">
        <v>45</v>
      </c>
      <c r="K1235" s="396">
        <f t="shared" si="147"/>
        <v>8121.4919278373764</v>
      </c>
      <c r="L1235" s="210">
        <f t="shared" si="148"/>
        <v>1.03E-2</v>
      </c>
      <c r="M1235" s="211">
        <f t="shared" si="148"/>
        <v>1.1000000000000001E-3</v>
      </c>
    </row>
    <row r="1236" spans="1:13" ht="15" customHeight="1" x14ac:dyDescent="0.2">
      <c r="A1236" s="370">
        <v>1215</v>
      </c>
      <c r="B1236" s="120">
        <f t="shared" si="149"/>
        <v>97.2222291008339</v>
      </c>
      <c r="C1236" s="371">
        <v>950</v>
      </c>
      <c r="D1236" s="78">
        <v>45170</v>
      </c>
      <c r="E1236" s="209">
        <v>29455</v>
      </c>
      <c r="F1236" s="344">
        <f t="shared" si="145"/>
        <v>5575.2681769703504</v>
      </c>
      <c r="G1236" s="394">
        <f t="shared" si="146"/>
        <v>372.06315789473683</v>
      </c>
      <c r="H1236" s="385">
        <f t="shared" si="143"/>
        <v>2010.1979911843994</v>
      </c>
      <c r="I1236" s="386">
        <f t="shared" si="144"/>
        <v>118.94662669730175</v>
      </c>
      <c r="J1236" s="393">
        <v>45</v>
      </c>
      <c r="K1236" s="396">
        <f t="shared" si="147"/>
        <v>8121.4759527467877</v>
      </c>
      <c r="L1236" s="210">
        <f t="shared" si="148"/>
        <v>1.03E-2</v>
      </c>
      <c r="M1236" s="211">
        <f t="shared" si="148"/>
        <v>1.1000000000000001E-3</v>
      </c>
    </row>
    <row r="1237" spans="1:13" ht="15" customHeight="1" x14ac:dyDescent="0.2">
      <c r="A1237" s="370">
        <v>1216</v>
      </c>
      <c r="B1237" s="120">
        <f t="shared" si="149"/>
        <v>97.222499509861464</v>
      </c>
      <c r="C1237" s="371">
        <v>950</v>
      </c>
      <c r="D1237" s="78">
        <v>45170</v>
      </c>
      <c r="E1237" s="209">
        <v>29455</v>
      </c>
      <c r="F1237" s="344">
        <f t="shared" si="145"/>
        <v>5575.2526702424457</v>
      </c>
      <c r="G1237" s="394">
        <f t="shared" si="146"/>
        <v>372.06315789473683</v>
      </c>
      <c r="H1237" s="385">
        <f t="shared" si="143"/>
        <v>2010.1927499103674</v>
      </c>
      <c r="I1237" s="386">
        <f t="shared" si="144"/>
        <v>118.94631656274365</v>
      </c>
      <c r="J1237" s="393">
        <v>45</v>
      </c>
      <c r="K1237" s="396">
        <f t="shared" si="147"/>
        <v>8121.4548946102941</v>
      </c>
      <c r="L1237" s="210">
        <f t="shared" si="148"/>
        <v>1.03E-2</v>
      </c>
      <c r="M1237" s="211">
        <f t="shared" si="148"/>
        <v>1.1000000000000001E-3</v>
      </c>
    </row>
    <row r="1238" spans="1:13" ht="15" customHeight="1" x14ac:dyDescent="0.2">
      <c r="A1238" s="370">
        <v>1217</v>
      </c>
      <c r="B1238" s="120">
        <f t="shared" si="149"/>
        <v>97.222834924056116</v>
      </c>
      <c r="C1238" s="371">
        <v>950</v>
      </c>
      <c r="D1238" s="78">
        <v>45170</v>
      </c>
      <c r="E1238" s="209">
        <v>29455</v>
      </c>
      <c r="F1238" s="344">
        <f t="shared" si="145"/>
        <v>5575.2334358837088</v>
      </c>
      <c r="G1238" s="394">
        <f t="shared" si="146"/>
        <v>372.06315789473683</v>
      </c>
      <c r="H1238" s="385">
        <f t="shared" ref="H1238:H1301" si="150">SUM(F1238:G1238)*33.8%</f>
        <v>2010.1862486971145</v>
      </c>
      <c r="I1238" s="386">
        <f t="shared" ref="I1238:I1301" si="151">SUM(F1238:G1238)*2%</f>
        <v>118.94593187556892</v>
      </c>
      <c r="J1238" s="393">
        <v>45</v>
      </c>
      <c r="K1238" s="396">
        <f t="shared" si="147"/>
        <v>8121.4287743511286</v>
      </c>
      <c r="L1238" s="210">
        <f t="shared" si="148"/>
        <v>1.03E-2</v>
      </c>
      <c r="M1238" s="211">
        <f t="shared" si="148"/>
        <v>1.1000000000000001E-3</v>
      </c>
    </row>
    <row r="1239" spans="1:13" ht="15" customHeight="1" x14ac:dyDescent="0.2">
      <c r="A1239" s="370">
        <v>1218</v>
      </c>
      <c r="B1239" s="120">
        <f t="shared" si="149"/>
        <v>97.223235077229432</v>
      </c>
      <c r="C1239" s="371">
        <v>950</v>
      </c>
      <c r="D1239" s="78">
        <v>45170</v>
      </c>
      <c r="E1239" s="209">
        <v>29455</v>
      </c>
      <c r="F1239" s="344">
        <f t="shared" ref="F1239:F1302" si="152">12*(1/B1239*D1239)</f>
        <v>5575.2104892357238</v>
      </c>
      <c r="G1239" s="394">
        <f t="shared" ref="G1239:G1302" si="153">12*(1/C1239*E1239)</f>
        <v>372.06315789473683</v>
      </c>
      <c r="H1239" s="385">
        <f t="shared" si="150"/>
        <v>2010.1784927300955</v>
      </c>
      <c r="I1239" s="386">
        <f t="shared" si="151"/>
        <v>118.94547294260921</v>
      </c>
      <c r="J1239" s="393">
        <v>45</v>
      </c>
      <c r="K1239" s="396">
        <f t="shared" ref="K1239:K1302" si="154">SUM(F1239:J1239)</f>
        <v>8121.3976128031645</v>
      </c>
      <c r="L1239" s="210">
        <f t="shared" ref="L1239:M1302" si="155">ROUND(1/B1239,4)</f>
        <v>1.03E-2</v>
      </c>
      <c r="M1239" s="211">
        <f t="shared" si="155"/>
        <v>1.1000000000000001E-3</v>
      </c>
    </row>
    <row r="1240" spans="1:13" ht="15" customHeight="1" x14ac:dyDescent="0.2">
      <c r="A1240" s="370">
        <v>1219</v>
      </c>
      <c r="B1240" s="120">
        <f t="shared" si="149"/>
        <v>97.223699704585925</v>
      </c>
      <c r="C1240" s="371">
        <v>950</v>
      </c>
      <c r="D1240" s="78">
        <v>45170</v>
      </c>
      <c r="E1240" s="209">
        <v>29455</v>
      </c>
      <c r="F1240" s="344">
        <f t="shared" si="152"/>
        <v>5575.1838455745647</v>
      </c>
      <c r="G1240" s="394">
        <f t="shared" si="153"/>
        <v>372.06315789473683</v>
      </c>
      <c r="H1240" s="385">
        <f t="shared" si="150"/>
        <v>2010.1694871726238</v>
      </c>
      <c r="I1240" s="386">
        <f t="shared" si="151"/>
        <v>118.94494006938604</v>
      </c>
      <c r="J1240" s="393">
        <v>45</v>
      </c>
      <c r="K1240" s="396">
        <f t="shared" si="154"/>
        <v>8121.3614307113112</v>
      </c>
      <c r="L1240" s="210">
        <f t="shared" si="155"/>
        <v>1.03E-2</v>
      </c>
      <c r="M1240" s="211">
        <f t="shared" si="155"/>
        <v>1.1000000000000001E-3</v>
      </c>
    </row>
    <row r="1241" spans="1:13" ht="15" customHeight="1" x14ac:dyDescent="0.2">
      <c r="A1241" s="372">
        <v>1220</v>
      </c>
      <c r="B1241" s="120">
        <f t="shared" si="149"/>
        <v>97.224228542713561</v>
      </c>
      <c r="C1241" s="371">
        <v>950</v>
      </c>
      <c r="D1241" s="78">
        <v>45170</v>
      </c>
      <c r="E1241" s="209">
        <v>29455</v>
      </c>
      <c r="F1241" s="344">
        <f t="shared" si="152"/>
        <v>5575.1535201111456</v>
      </c>
      <c r="G1241" s="394">
        <f t="shared" si="153"/>
        <v>372.06315789473683</v>
      </c>
      <c r="H1241" s="385">
        <f t="shared" si="150"/>
        <v>2010.1592371659881</v>
      </c>
      <c r="I1241" s="386">
        <f t="shared" si="151"/>
        <v>118.94433356011766</v>
      </c>
      <c r="J1241" s="393">
        <v>45</v>
      </c>
      <c r="K1241" s="396">
        <f t="shared" si="154"/>
        <v>8121.3202487319877</v>
      </c>
      <c r="L1241" s="210">
        <f t="shared" si="155"/>
        <v>1.03E-2</v>
      </c>
      <c r="M1241" s="211">
        <f t="shared" si="155"/>
        <v>1.1000000000000001E-3</v>
      </c>
    </row>
    <row r="1242" spans="1:13" ht="15" customHeight="1" x14ac:dyDescent="0.2">
      <c r="A1242" s="370">
        <v>1221</v>
      </c>
      <c r="B1242" s="120">
        <f t="shared" si="149"/>
        <v>97.224821329575548</v>
      </c>
      <c r="C1242" s="371">
        <v>950</v>
      </c>
      <c r="D1242" s="78">
        <v>45170</v>
      </c>
      <c r="E1242" s="209">
        <v>29455</v>
      </c>
      <c r="F1242" s="344">
        <f t="shared" si="152"/>
        <v>5575.1195279914882</v>
      </c>
      <c r="G1242" s="394">
        <f t="shared" si="153"/>
        <v>372.06315789473683</v>
      </c>
      <c r="H1242" s="385">
        <f t="shared" si="150"/>
        <v>2010.147747829544</v>
      </c>
      <c r="I1242" s="386">
        <f t="shared" si="151"/>
        <v>118.9436537177245</v>
      </c>
      <c r="J1242" s="393">
        <v>45</v>
      </c>
      <c r="K1242" s="396">
        <f t="shared" si="154"/>
        <v>8121.2740874334932</v>
      </c>
      <c r="L1242" s="210">
        <f t="shared" si="155"/>
        <v>1.03E-2</v>
      </c>
      <c r="M1242" s="211">
        <f t="shared" si="155"/>
        <v>1.1000000000000001E-3</v>
      </c>
    </row>
    <row r="1243" spans="1:13" ht="15" customHeight="1" x14ac:dyDescent="0.2">
      <c r="A1243" s="370">
        <v>1222</v>
      </c>
      <c r="B1243" s="120">
        <f t="shared" si="149"/>
        <v>97.225477804500414</v>
      </c>
      <c r="C1243" s="371">
        <v>950</v>
      </c>
      <c r="D1243" s="78">
        <v>45170</v>
      </c>
      <c r="E1243" s="209">
        <v>29455</v>
      </c>
      <c r="F1243" s="344">
        <f t="shared" si="152"/>
        <v>5575.0818842971003</v>
      </c>
      <c r="G1243" s="394">
        <f t="shared" si="153"/>
        <v>372.06315789473683</v>
      </c>
      <c r="H1243" s="385">
        <f t="shared" si="150"/>
        <v>2010.1350242608407</v>
      </c>
      <c r="I1243" s="386">
        <f t="shared" si="151"/>
        <v>118.94290084383674</v>
      </c>
      <c r="J1243" s="393">
        <v>45</v>
      </c>
      <c r="K1243" s="396">
        <f t="shared" si="154"/>
        <v>8121.2229672965141</v>
      </c>
      <c r="L1243" s="210">
        <f t="shared" si="155"/>
        <v>1.03E-2</v>
      </c>
      <c r="M1243" s="211">
        <f t="shared" si="155"/>
        <v>1.1000000000000001E-3</v>
      </c>
    </row>
    <row r="1244" spans="1:13" ht="15" customHeight="1" x14ac:dyDescent="0.2">
      <c r="A1244" s="370">
        <v>1223</v>
      </c>
      <c r="B1244" s="120">
        <f t="shared" si="149"/>
        <v>97.22619770817397</v>
      </c>
      <c r="C1244" s="371">
        <v>950</v>
      </c>
      <c r="D1244" s="78">
        <v>45170</v>
      </c>
      <c r="E1244" s="209">
        <v>29455</v>
      </c>
      <c r="F1244" s="344">
        <f t="shared" si="152"/>
        <v>5575.0406040452381</v>
      </c>
      <c r="G1244" s="394">
        <f t="shared" si="153"/>
        <v>372.06315789473683</v>
      </c>
      <c r="H1244" s="385">
        <f t="shared" si="150"/>
        <v>2010.1210715357113</v>
      </c>
      <c r="I1244" s="386">
        <f t="shared" si="151"/>
        <v>118.9420752387995</v>
      </c>
      <c r="J1244" s="393">
        <v>45</v>
      </c>
      <c r="K1244" s="396">
        <f t="shared" si="154"/>
        <v>8121.1669087144855</v>
      </c>
      <c r="L1244" s="210">
        <f t="shared" si="155"/>
        <v>1.03E-2</v>
      </c>
      <c r="M1244" s="211">
        <f t="shared" si="155"/>
        <v>1.1000000000000001E-3</v>
      </c>
    </row>
    <row r="1245" spans="1:13" ht="15" customHeight="1" x14ac:dyDescent="0.2">
      <c r="A1245" s="370">
        <v>1224</v>
      </c>
      <c r="B1245" s="120">
        <f t="shared" si="149"/>
        <v>97.226980782630321</v>
      </c>
      <c r="C1245" s="371">
        <v>950</v>
      </c>
      <c r="D1245" s="78">
        <v>45170</v>
      </c>
      <c r="E1245" s="209">
        <v>29455</v>
      </c>
      <c r="F1245" s="344">
        <f t="shared" si="152"/>
        <v>5574.9957021892415</v>
      </c>
      <c r="G1245" s="394">
        <f t="shared" si="153"/>
        <v>372.06315789473683</v>
      </c>
      <c r="H1245" s="385">
        <f t="shared" si="150"/>
        <v>2010.1058947083845</v>
      </c>
      <c r="I1245" s="386">
        <f t="shared" si="151"/>
        <v>118.94117720167957</v>
      </c>
      <c r="J1245" s="393">
        <v>45</v>
      </c>
      <c r="K1245" s="396">
        <f t="shared" si="154"/>
        <v>8121.1059319940423</v>
      </c>
      <c r="L1245" s="210">
        <f t="shared" si="155"/>
        <v>1.03E-2</v>
      </c>
      <c r="M1245" s="211">
        <f t="shared" si="155"/>
        <v>1.1000000000000001E-3</v>
      </c>
    </row>
    <row r="1246" spans="1:13" ht="15" customHeight="1" x14ac:dyDescent="0.2">
      <c r="A1246" s="370">
        <v>1225</v>
      </c>
      <c r="B1246" s="120">
        <f t="shared" si="149"/>
        <v>97.227826771243187</v>
      </c>
      <c r="C1246" s="371">
        <v>950</v>
      </c>
      <c r="D1246" s="78">
        <v>45170</v>
      </c>
      <c r="E1246" s="209">
        <v>29455</v>
      </c>
      <c r="F1246" s="344">
        <f t="shared" si="152"/>
        <v>5574.9471936188302</v>
      </c>
      <c r="G1246" s="394">
        <f t="shared" si="153"/>
        <v>372.06315789473683</v>
      </c>
      <c r="H1246" s="385">
        <f t="shared" si="150"/>
        <v>2010.0894988115854</v>
      </c>
      <c r="I1246" s="386">
        <f t="shared" si="151"/>
        <v>118.94020703027134</v>
      </c>
      <c r="J1246" s="393">
        <v>45</v>
      </c>
      <c r="K1246" s="396">
        <f t="shared" si="154"/>
        <v>8121.0400573554234</v>
      </c>
      <c r="L1246" s="210">
        <f t="shared" si="155"/>
        <v>1.03E-2</v>
      </c>
      <c r="M1246" s="211">
        <f t="shared" si="155"/>
        <v>1.1000000000000001E-3</v>
      </c>
    </row>
    <row r="1247" spans="1:13" ht="15" customHeight="1" x14ac:dyDescent="0.2">
      <c r="A1247" s="370">
        <v>1226</v>
      </c>
      <c r="B1247" s="120">
        <f t="shared" si="149"/>
        <v>97.228735418717051</v>
      </c>
      <c r="C1247" s="371">
        <v>950</v>
      </c>
      <c r="D1247" s="78">
        <v>45170</v>
      </c>
      <c r="E1247" s="209">
        <v>29455</v>
      </c>
      <c r="F1247" s="344">
        <f t="shared" si="152"/>
        <v>5574.8950931604359</v>
      </c>
      <c r="G1247" s="394">
        <f t="shared" si="153"/>
        <v>372.06315789473683</v>
      </c>
      <c r="H1247" s="385">
        <f t="shared" si="150"/>
        <v>2010.0718888566482</v>
      </c>
      <c r="I1247" s="386">
        <f t="shared" si="151"/>
        <v>118.93916502110346</v>
      </c>
      <c r="J1247" s="393">
        <v>45</v>
      </c>
      <c r="K1247" s="396">
        <f t="shared" si="154"/>
        <v>8120.9693049329244</v>
      </c>
      <c r="L1247" s="210">
        <f t="shared" si="155"/>
        <v>1.03E-2</v>
      </c>
      <c r="M1247" s="211">
        <f t="shared" si="155"/>
        <v>1.1000000000000001E-3</v>
      </c>
    </row>
    <row r="1248" spans="1:13" ht="15" customHeight="1" x14ac:dyDescent="0.2">
      <c r="A1248" s="370">
        <v>1227</v>
      </c>
      <c r="B1248" s="120">
        <f t="shared" si="149"/>
        <v>97.22970647107941</v>
      </c>
      <c r="C1248" s="371">
        <v>950</v>
      </c>
      <c r="D1248" s="78">
        <v>45170</v>
      </c>
      <c r="E1248" s="209">
        <v>29455</v>
      </c>
      <c r="F1248" s="344">
        <f t="shared" si="152"/>
        <v>5574.8394155774567</v>
      </c>
      <c r="G1248" s="394">
        <f t="shared" si="153"/>
        <v>372.06315789473683</v>
      </c>
      <c r="H1248" s="385">
        <f t="shared" si="150"/>
        <v>2010.0530698336013</v>
      </c>
      <c r="I1248" s="386">
        <f t="shared" si="151"/>
        <v>118.93805146944388</v>
      </c>
      <c r="J1248" s="393">
        <v>45</v>
      </c>
      <c r="K1248" s="396">
        <f t="shared" si="154"/>
        <v>8120.8936947752391</v>
      </c>
      <c r="L1248" s="210">
        <f t="shared" si="155"/>
        <v>1.03E-2</v>
      </c>
      <c r="M1248" s="211">
        <f t="shared" si="155"/>
        <v>1.1000000000000001E-3</v>
      </c>
    </row>
    <row r="1249" spans="1:13" ht="15" customHeight="1" x14ac:dyDescent="0.2">
      <c r="A1249" s="370">
        <v>1228</v>
      </c>
      <c r="B1249" s="120">
        <f t="shared" si="149"/>
        <v>97.230739675671089</v>
      </c>
      <c r="C1249" s="371">
        <v>950</v>
      </c>
      <c r="D1249" s="78">
        <v>45170</v>
      </c>
      <c r="E1249" s="209">
        <v>29455</v>
      </c>
      <c r="F1249" s="344">
        <f t="shared" si="152"/>
        <v>5574.7801755706314</v>
      </c>
      <c r="G1249" s="394">
        <f t="shared" si="153"/>
        <v>372.06315789473683</v>
      </c>
      <c r="H1249" s="385">
        <f t="shared" si="150"/>
        <v>2010.0330467112942</v>
      </c>
      <c r="I1249" s="386">
        <f t="shared" si="151"/>
        <v>118.93686666930736</v>
      </c>
      <c r="J1249" s="393">
        <v>45</v>
      </c>
      <c r="K1249" s="396">
        <f t="shared" si="154"/>
        <v>8120.8132468459698</v>
      </c>
      <c r="L1249" s="210">
        <f t="shared" si="155"/>
        <v>1.03E-2</v>
      </c>
      <c r="M1249" s="211">
        <f t="shared" si="155"/>
        <v>1.1000000000000001E-3</v>
      </c>
    </row>
    <row r="1250" spans="1:13" ht="15" customHeight="1" x14ac:dyDescent="0.2">
      <c r="A1250" s="370">
        <v>1229</v>
      </c>
      <c r="B1250" s="120">
        <f t="shared" si="149"/>
        <v>97.231834781138929</v>
      </c>
      <c r="C1250" s="371">
        <v>950</v>
      </c>
      <c r="D1250" s="78">
        <v>45170</v>
      </c>
      <c r="E1250" s="209">
        <v>29455</v>
      </c>
      <c r="F1250" s="344">
        <f t="shared" si="152"/>
        <v>5574.7173877782789</v>
      </c>
      <c r="G1250" s="394">
        <f t="shared" si="153"/>
        <v>372.06315789473683</v>
      </c>
      <c r="H1250" s="385">
        <f t="shared" si="150"/>
        <v>2010.0118244374792</v>
      </c>
      <c r="I1250" s="386">
        <f t="shared" si="151"/>
        <v>118.93561091346032</v>
      </c>
      <c r="J1250" s="393">
        <v>45</v>
      </c>
      <c r="K1250" s="396">
        <f t="shared" si="154"/>
        <v>8120.7279810239552</v>
      </c>
      <c r="L1250" s="210">
        <f t="shared" si="155"/>
        <v>1.03E-2</v>
      </c>
      <c r="M1250" s="211">
        <f t="shared" si="155"/>
        <v>1.1000000000000001E-3</v>
      </c>
    </row>
    <row r="1251" spans="1:13" ht="15" customHeight="1" x14ac:dyDescent="0.2">
      <c r="A1251" s="372">
        <v>1230</v>
      </c>
      <c r="B1251" s="120">
        <f t="shared" si="149"/>
        <v>97.232991537426656</v>
      </c>
      <c r="C1251" s="371">
        <v>950</v>
      </c>
      <c r="D1251" s="78">
        <v>45170</v>
      </c>
      <c r="E1251" s="209">
        <v>29455</v>
      </c>
      <c r="F1251" s="344">
        <f t="shared" si="152"/>
        <v>5574.6510667766452</v>
      </c>
      <c r="G1251" s="394">
        <f t="shared" si="153"/>
        <v>372.06315789473683</v>
      </c>
      <c r="H1251" s="385">
        <f t="shared" si="150"/>
        <v>2009.9894079389269</v>
      </c>
      <c r="I1251" s="386">
        <f t="shared" si="151"/>
        <v>118.93428449342764</v>
      </c>
      <c r="J1251" s="393">
        <v>45</v>
      </c>
      <c r="K1251" s="396">
        <f t="shared" si="154"/>
        <v>8120.637917103737</v>
      </c>
      <c r="L1251" s="210">
        <f t="shared" si="155"/>
        <v>1.03E-2</v>
      </c>
      <c r="M1251" s="211">
        <f t="shared" si="155"/>
        <v>1.1000000000000001E-3</v>
      </c>
    </row>
    <row r="1252" spans="1:13" ht="15" customHeight="1" x14ac:dyDescent="0.2">
      <c r="A1252" s="370">
        <v>1231</v>
      </c>
      <c r="B1252" s="120">
        <f t="shared" si="149"/>
        <v>97.23420969576712</v>
      </c>
      <c r="C1252" s="371">
        <v>950</v>
      </c>
      <c r="D1252" s="78">
        <v>45170</v>
      </c>
      <c r="E1252" s="209">
        <v>29455</v>
      </c>
      <c r="F1252" s="344">
        <f t="shared" si="152"/>
        <v>5574.5812270801698</v>
      </c>
      <c r="G1252" s="394">
        <f t="shared" si="153"/>
        <v>372.06315789473683</v>
      </c>
      <c r="H1252" s="385">
        <f t="shared" si="150"/>
        <v>2009.9658021215182</v>
      </c>
      <c r="I1252" s="386">
        <f t="shared" si="151"/>
        <v>118.93288769949814</v>
      </c>
      <c r="J1252" s="393">
        <v>45</v>
      </c>
      <c r="K1252" s="396">
        <f t="shared" si="154"/>
        <v>8120.5430747959226</v>
      </c>
      <c r="L1252" s="210">
        <f t="shared" si="155"/>
        <v>1.03E-2</v>
      </c>
      <c r="M1252" s="211">
        <f t="shared" si="155"/>
        <v>1.1000000000000001E-3</v>
      </c>
    </row>
    <row r="1253" spans="1:13" ht="15" customHeight="1" x14ac:dyDescent="0.2">
      <c r="A1253" s="370">
        <v>1232</v>
      </c>
      <c r="B1253" s="120">
        <f t="shared" si="149"/>
        <v>97.235489008673781</v>
      </c>
      <c r="C1253" s="371">
        <v>950</v>
      </c>
      <c r="D1253" s="78">
        <v>45170</v>
      </c>
      <c r="E1253" s="209">
        <v>29455</v>
      </c>
      <c r="F1253" s="344">
        <f t="shared" si="152"/>
        <v>5574.5078831418014</v>
      </c>
      <c r="G1253" s="394">
        <f t="shared" si="153"/>
        <v>372.06315789473683</v>
      </c>
      <c r="H1253" s="385">
        <f t="shared" si="150"/>
        <v>2009.9410118703497</v>
      </c>
      <c r="I1253" s="386">
        <f t="shared" si="151"/>
        <v>118.93142082073076</v>
      </c>
      <c r="J1253" s="393">
        <v>45</v>
      </c>
      <c r="K1253" s="396">
        <f t="shared" si="154"/>
        <v>8120.4434737276188</v>
      </c>
      <c r="L1253" s="210">
        <f t="shared" si="155"/>
        <v>1.03E-2</v>
      </c>
      <c r="M1253" s="211">
        <f t="shared" si="155"/>
        <v>1.1000000000000001E-3</v>
      </c>
    </row>
    <row r="1254" spans="1:13" ht="15" customHeight="1" x14ac:dyDescent="0.2">
      <c r="A1254" s="370">
        <v>1233</v>
      </c>
      <c r="B1254" s="120">
        <f t="shared" si="149"/>
        <v>97.236829229932553</v>
      </c>
      <c r="C1254" s="371">
        <v>950</v>
      </c>
      <c r="D1254" s="78">
        <v>45170</v>
      </c>
      <c r="E1254" s="209">
        <v>29455</v>
      </c>
      <c r="F1254" s="344">
        <f t="shared" si="152"/>
        <v>5574.4310493532939</v>
      </c>
      <c r="G1254" s="394">
        <f t="shared" si="153"/>
        <v>372.06315789473683</v>
      </c>
      <c r="H1254" s="385">
        <f t="shared" si="150"/>
        <v>2009.9150420498343</v>
      </c>
      <c r="I1254" s="386">
        <f t="shared" si="151"/>
        <v>118.92988414496062</v>
      </c>
      <c r="J1254" s="393">
        <v>45</v>
      </c>
      <c r="K1254" s="396">
        <f t="shared" si="154"/>
        <v>8120.3391334428261</v>
      </c>
      <c r="L1254" s="210">
        <f t="shared" si="155"/>
        <v>1.03E-2</v>
      </c>
      <c r="M1254" s="211">
        <f t="shared" si="155"/>
        <v>1.1000000000000001E-3</v>
      </c>
    </row>
    <row r="1255" spans="1:13" ht="15" customHeight="1" x14ac:dyDescent="0.2">
      <c r="A1255" s="370">
        <v>1234</v>
      </c>
      <c r="B1255" s="120">
        <f t="shared" si="149"/>
        <v>97.23823011459389</v>
      </c>
      <c r="C1255" s="371">
        <v>950</v>
      </c>
      <c r="D1255" s="78">
        <v>45170</v>
      </c>
      <c r="E1255" s="209">
        <v>29455</v>
      </c>
      <c r="F1255" s="344">
        <f t="shared" si="152"/>
        <v>5574.3507400454891</v>
      </c>
      <c r="G1255" s="394">
        <f t="shared" si="153"/>
        <v>372.06315789473683</v>
      </c>
      <c r="H1255" s="385">
        <f t="shared" si="150"/>
        <v>2009.8878975037962</v>
      </c>
      <c r="I1255" s="386">
        <f t="shared" si="151"/>
        <v>118.92827795880453</v>
      </c>
      <c r="J1255" s="393">
        <v>45</v>
      </c>
      <c r="K1255" s="396">
        <f t="shared" si="154"/>
        <v>8120.2300734028267</v>
      </c>
      <c r="L1255" s="210">
        <f t="shared" si="155"/>
        <v>1.03E-2</v>
      </c>
      <c r="M1255" s="211">
        <f t="shared" si="155"/>
        <v>1.1000000000000001E-3</v>
      </c>
    </row>
    <row r="1256" spans="1:13" ht="15" customHeight="1" x14ac:dyDescent="0.2">
      <c r="A1256" s="370">
        <v>1235</v>
      </c>
      <c r="B1256" s="120">
        <f t="shared" si="149"/>
        <v>97.239691418964526</v>
      </c>
      <c r="C1256" s="371">
        <v>950</v>
      </c>
      <c r="D1256" s="78">
        <v>45170</v>
      </c>
      <c r="E1256" s="209">
        <v>29455</v>
      </c>
      <c r="F1256" s="344">
        <f t="shared" si="152"/>
        <v>5574.2669694886208</v>
      </c>
      <c r="G1256" s="394">
        <f t="shared" si="153"/>
        <v>372.06315789473683</v>
      </c>
      <c r="H1256" s="385">
        <f t="shared" si="150"/>
        <v>2009.8595830555746</v>
      </c>
      <c r="I1256" s="386">
        <f t="shared" si="151"/>
        <v>118.92660254766716</v>
      </c>
      <c r="J1256" s="393">
        <v>45</v>
      </c>
      <c r="K1256" s="396">
        <f t="shared" si="154"/>
        <v>8120.116312986599</v>
      </c>
      <c r="L1256" s="210">
        <f t="shared" si="155"/>
        <v>1.03E-2</v>
      </c>
      <c r="M1256" s="211">
        <f t="shared" si="155"/>
        <v>1.1000000000000001E-3</v>
      </c>
    </row>
    <row r="1257" spans="1:13" ht="15" customHeight="1" x14ac:dyDescent="0.2">
      <c r="A1257" s="370">
        <v>1236</v>
      </c>
      <c r="B1257" s="120">
        <f t="shared" si="149"/>
        <v>97.241212900599621</v>
      </c>
      <c r="C1257" s="371">
        <v>950</v>
      </c>
      <c r="D1257" s="78">
        <v>45170</v>
      </c>
      <c r="E1257" s="209">
        <v>29455</v>
      </c>
      <c r="F1257" s="344">
        <f t="shared" si="152"/>
        <v>5574.1797518926014</v>
      </c>
      <c r="G1257" s="394">
        <f t="shared" si="153"/>
        <v>372.06315789473683</v>
      </c>
      <c r="H1257" s="385">
        <f t="shared" si="150"/>
        <v>2009.8301035081201</v>
      </c>
      <c r="I1257" s="386">
        <f t="shared" si="151"/>
        <v>118.92485819574676</v>
      </c>
      <c r="J1257" s="393">
        <v>45</v>
      </c>
      <c r="K1257" s="396">
        <f t="shared" si="154"/>
        <v>8119.9978714912049</v>
      </c>
      <c r="L1257" s="210">
        <f t="shared" si="155"/>
        <v>1.03E-2</v>
      </c>
      <c r="M1257" s="211">
        <f t="shared" si="155"/>
        <v>1.1000000000000001E-3</v>
      </c>
    </row>
    <row r="1258" spans="1:13" ht="15" customHeight="1" x14ac:dyDescent="0.2">
      <c r="A1258" s="370">
        <v>1237</v>
      </c>
      <c r="B1258" s="120">
        <f t="shared" si="149"/>
        <v>97.24279431829487</v>
      </c>
      <c r="C1258" s="371">
        <v>950</v>
      </c>
      <c r="D1258" s="78">
        <v>45170</v>
      </c>
      <c r="E1258" s="209">
        <v>29455</v>
      </c>
      <c r="F1258" s="344">
        <f t="shared" si="152"/>
        <v>5574.0891014073086</v>
      </c>
      <c r="G1258" s="394">
        <f t="shared" si="153"/>
        <v>372.06315789473683</v>
      </c>
      <c r="H1258" s="385">
        <f t="shared" si="150"/>
        <v>2009.7994636440912</v>
      </c>
      <c r="I1258" s="386">
        <f t="shared" si="151"/>
        <v>118.92304518604091</v>
      </c>
      <c r="J1258" s="393">
        <v>45</v>
      </c>
      <c r="K1258" s="396">
        <f t="shared" si="154"/>
        <v>8119.8747681321775</v>
      </c>
      <c r="L1258" s="210">
        <f t="shared" si="155"/>
        <v>1.03E-2</v>
      </c>
      <c r="M1258" s="211">
        <f t="shared" si="155"/>
        <v>1.1000000000000001E-3</v>
      </c>
    </row>
    <row r="1259" spans="1:13" ht="15" customHeight="1" x14ac:dyDescent="0.2">
      <c r="A1259" s="370">
        <v>1238</v>
      </c>
      <c r="B1259" s="120">
        <f t="shared" si="149"/>
        <v>97.24443543207849</v>
      </c>
      <c r="C1259" s="371">
        <v>950</v>
      </c>
      <c r="D1259" s="78">
        <v>45170</v>
      </c>
      <c r="E1259" s="209">
        <v>29455</v>
      </c>
      <c r="F1259" s="344">
        <f t="shared" si="152"/>
        <v>5573.9950321228835</v>
      </c>
      <c r="G1259" s="394">
        <f t="shared" si="153"/>
        <v>372.06315789473683</v>
      </c>
      <c r="H1259" s="385">
        <f t="shared" si="150"/>
        <v>2009.7676682259555</v>
      </c>
      <c r="I1259" s="386">
        <f t="shared" si="151"/>
        <v>118.9211638003524</v>
      </c>
      <c r="J1259" s="393">
        <v>45</v>
      </c>
      <c r="K1259" s="396">
        <f t="shared" si="154"/>
        <v>8119.7470220439282</v>
      </c>
      <c r="L1259" s="210">
        <f t="shared" si="155"/>
        <v>1.03E-2</v>
      </c>
      <c r="M1259" s="211">
        <f t="shared" si="155"/>
        <v>1.1000000000000001E-3</v>
      </c>
    </row>
    <row r="1260" spans="1:13" ht="15" customHeight="1" x14ac:dyDescent="0.2">
      <c r="A1260" s="370">
        <v>1239</v>
      </c>
      <c r="B1260" s="120">
        <f t="shared" si="149"/>
        <v>97.246136003203731</v>
      </c>
      <c r="C1260" s="371">
        <v>950</v>
      </c>
      <c r="D1260" s="78">
        <v>45170</v>
      </c>
      <c r="E1260" s="209">
        <v>29455</v>
      </c>
      <c r="F1260" s="344">
        <f t="shared" si="152"/>
        <v>5573.8975580699971</v>
      </c>
      <c r="G1260" s="394">
        <f t="shared" si="153"/>
        <v>372.06315789473683</v>
      </c>
      <c r="H1260" s="385">
        <f t="shared" si="150"/>
        <v>2009.7347219960798</v>
      </c>
      <c r="I1260" s="386">
        <f t="shared" si="151"/>
        <v>118.91921431929468</v>
      </c>
      <c r="J1260" s="393">
        <v>45</v>
      </c>
      <c r="K1260" s="396">
        <f t="shared" si="154"/>
        <v>8119.6146522801091</v>
      </c>
      <c r="L1260" s="210">
        <f t="shared" si="155"/>
        <v>1.03E-2</v>
      </c>
      <c r="M1260" s="211">
        <f t="shared" si="155"/>
        <v>1.1000000000000001E-3</v>
      </c>
    </row>
    <row r="1261" spans="1:13" ht="15" customHeight="1" x14ac:dyDescent="0.2">
      <c r="A1261" s="372">
        <v>1240</v>
      </c>
      <c r="B1261" s="120">
        <f t="shared" si="149"/>
        <v>97.247895794140561</v>
      </c>
      <c r="C1261" s="371">
        <v>950</v>
      </c>
      <c r="D1261" s="78">
        <v>45170</v>
      </c>
      <c r="E1261" s="209">
        <v>29455</v>
      </c>
      <c r="F1261" s="344">
        <f t="shared" si="152"/>
        <v>5573.7966932201671</v>
      </c>
      <c r="G1261" s="394">
        <f t="shared" si="153"/>
        <v>372.06315789473683</v>
      </c>
      <c r="H1261" s="385">
        <f t="shared" si="150"/>
        <v>2009.7006296768373</v>
      </c>
      <c r="I1261" s="386">
        <f t="shared" si="151"/>
        <v>118.91719702229808</v>
      </c>
      <c r="J1261" s="393">
        <v>45</v>
      </c>
      <c r="K1261" s="396">
        <f t="shared" si="154"/>
        <v>8119.4776778140385</v>
      </c>
      <c r="L1261" s="210">
        <f t="shared" si="155"/>
        <v>1.03E-2</v>
      </c>
      <c r="M1261" s="211">
        <f t="shared" si="155"/>
        <v>1.1000000000000001E-3</v>
      </c>
    </row>
    <row r="1262" spans="1:13" ht="15" customHeight="1" x14ac:dyDescent="0.2">
      <c r="A1262" s="370">
        <v>1241</v>
      </c>
      <c r="B1262" s="120">
        <f t="shared" si="149"/>
        <v>97.249714568568763</v>
      </c>
      <c r="C1262" s="371">
        <v>950</v>
      </c>
      <c r="D1262" s="78">
        <v>45170</v>
      </c>
      <c r="E1262" s="209">
        <v>29455</v>
      </c>
      <c r="F1262" s="344">
        <f t="shared" si="152"/>
        <v>5573.692451486002</v>
      </c>
      <c r="G1262" s="394">
        <f t="shared" si="153"/>
        <v>372.06315789473683</v>
      </c>
      <c r="H1262" s="385">
        <f t="shared" si="150"/>
        <v>2009.6653959706896</v>
      </c>
      <c r="I1262" s="386">
        <f t="shared" si="151"/>
        <v>118.91511218761478</v>
      </c>
      <c r="J1262" s="393">
        <v>45</v>
      </c>
      <c r="K1262" s="396">
        <f t="shared" si="154"/>
        <v>8119.3361175390437</v>
      </c>
      <c r="L1262" s="210">
        <f t="shared" si="155"/>
        <v>1.03E-2</v>
      </c>
      <c r="M1262" s="211">
        <f t="shared" si="155"/>
        <v>1.1000000000000001E-3</v>
      </c>
    </row>
    <row r="1263" spans="1:13" ht="15" customHeight="1" x14ac:dyDescent="0.2">
      <c r="A1263" s="370">
        <v>1242</v>
      </c>
      <c r="B1263" s="120">
        <f t="shared" si="149"/>
        <v>97.251592091369659</v>
      </c>
      <c r="C1263" s="371">
        <v>950</v>
      </c>
      <c r="D1263" s="78">
        <v>45170</v>
      </c>
      <c r="E1263" s="209">
        <v>29455</v>
      </c>
      <c r="F1263" s="344">
        <f t="shared" si="152"/>
        <v>5573.5848467215164</v>
      </c>
      <c r="G1263" s="394">
        <f t="shared" si="153"/>
        <v>372.06315789473683</v>
      </c>
      <c r="H1263" s="385">
        <f t="shared" si="150"/>
        <v>2009.6290255602935</v>
      </c>
      <c r="I1263" s="386">
        <f t="shared" si="151"/>
        <v>118.91296009232506</v>
      </c>
      <c r="J1263" s="393">
        <v>45</v>
      </c>
      <c r="K1263" s="396">
        <f t="shared" si="154"/>
        <v>8119.189990268872</v>
      </c>
      <c r="L1263" s="210">
        <f t="shared" si="155"/>
        <v>1.03E-2</v>
      </c>
      <c r="M1263" s="211">
        <f t="shared" si="155"/>
        <v>1.1000000000000001E-3</v>
      </c>
    </row>
    <row r="1264" spans="1:13" ht="15" customHeight="1" x14ac:dyDescent="0.2">
      <c r="A1264" s="370">
        <v>1243</v>
      </c>
      <c r="B1264" s="120">
        <f t="shared" si="149"/>
        <v>97.253528128618896</v>
      </c>
      <c r="C1264" s="371">
        <v>950</v>
      </c>
      <c r="D1264" s="78">
        <v>45170</v>
      </c>
      <c r="E1264" s="209">
        <v>29455</v>
      </c>
      <c r="F1264" s="344">
        <f t="shared" si="152"/>
        <v>5573.4738927223898</v>
      </c>
      <c r="G1264" s="394">
        <f t="shared" si="153"/>
        <v>372.06315789473683</v>
      </c>
      <c r="H1264" s="385">
        <f t="shared" si="150"/>
        <v>2009.5915231085887</v>
      </c>
      <c r="I1264" s="386">
        <f t="shared" si="151"/>
        <v>118.91074101234254</v>
      </c>
      <c r="J1264" s="393">
        <v>45</v>
      </c>
      <c r="K1264" s="396">
        <f t="shared" si="154"/>
        <v>8119.0393147380573</v>
      </c>
      <c r="L1264" s="210">
        <f t="shared" si="155"/>
        <v>1.03E-2</v>
      </c>
      <c r="M1264" s="211">
        <f t="shared" si="155"/>
        <v>1.1000000000000001E-3</v>
      </c>
    </row>
    <row r="1265" spans="1:13" ht="15" customHeight="1" x14ac:dyDescent="0.2">
      <c r="A1265" s="370">
        <v>1244</v>
      </c>
      <c r="B1265" s="120">
        <f t="shared" si="149"/>
        <v>97.255522447578841</v>
      </c>
      <c r="C1265" s="371">
        <v>950</v>
      </c>
      <c r="D1265" s="78">
        <v>45170</v>
      </c>
      <c r="E1265" s="209">
        <v>29455</v>
      </c>
      <c r="F1265" s="344">
        <f t="shared" si="152"/>
        <v>5573.359603226254</v>
      </c>
      <c r="G1265" s="394">
        <f t="shared" si="153"/>
        <v>372.06315789473683</v>
      </c>
      <c r="H1265" s="385">
        <f t="shared" si="150"/>
        <v>2009.5528932588948</v>
      </c>
      <c r="I1265" s="386">
        <f t="shared" si="151"/>
        <v>118.90845522241982</v>
      </c>
      <c r="J1265" s="393">
        <v>45</v>
      </c>
      <c r="K1265" s="396">
        <f t="shared" si="154"/>
        <v>8118.8841096023052</v>
      </c>
      <c r="L1265" s="210">
        <f t="shared" si="155"/>
        <v>1.03E-2</v>
      </c>
      <c r="M1265" s="211">
        <f t="shared" si="155"/>
        <v>1.1000000000000001E-3</v>
      </c>
    </row>
    <row r="1266" spans="1:13" ht="15" customHeight="1" x14ac:dyDescent="0.2">
      <c r="A1266" s="370">
        <v>1245</v>
      </c>
      <c r="B1266" s="120">
        <f t="shared" si="149"/>
        <v>97.257574816690934</v>
      </c>
      <c r="C1266" s="371">
        <v>950</v>
      </c>
      <c r="D1266" s="78">
        <v>45170</v>
      </c>
      <c r="E1266" s="209">
        <v>29455</v>
      </c>
      <c r="F1266" s="344">
        <f t="shared" si="152"/>
        <v>5573.241991912977</v>
      </c>
      <c r="G1266" s="394">
        <f t="shared" si="153"/>
        <v>372.06315789473683</v>
      </c>
      <c r="H1266" s="385">
        <f t="shared" si="150"/>
        <v>2009.5131406350072</v>
      </c>
      <c r="I1266" s="386">
        <f t="shared" si="151"/>
        <v>118.90610299615427</v>
      </c>
      <c r="J1266" s="393">
        <v>45</v>
      </c>
      <c r="K1266" s="396">
        <f t="shared" si="154"/>
        <v>8118.7243934388753</v>
      </c>
      <c r="L1266" s="210">
        <f t="shared" si="155"/>
        <v>1.03E-2</v>
      </c>
      <c r="M1266" s="211">
        <f t="shared" si="155"/>
        <v>1.1000000000000001E-3</v>
      </c>
    </row>
    <row r="1267" spans="1:13" ht="15" customHeight="1" x14ac:dyDescent="0.2">
      <c r="A1267" s="370">
        <v>1246</v>
      </c>
      <c r="B1267" s="120">
        <f t="shared" si="149"/>
        <v>97.259685005568755</v>
      </c>
      <c r="C1267" s="371">
        <v>950</v>
      </c>
      <c r="D1267" s="78">
        <v>45170</v>
      </c>
      <c r="E1267" s="209">
        <v>29455</v>
      </c>
      <c r="F1267" s="344">
        <f t="shared" si="152"/>
        <v>5573.1210724049197</v>
      </c>
      <c r="G1267" s="394">
        <f t="shared" si="153"/>
        <v>372.06315789473683</v>
      </c>
      <c r="H1267" s="385">
        <f t="shared" si="150"/>
        <v>2009.4722698412836</v>
      </c>
      <c r="I1267" s="386">
        <f t="shared" si="151"/>
        <v>118.90368460599313</v>
      </c>
      <c r="J1267" s="393">
        <v>45</v>
      </c>
      <c r="K1267" s="396">
        <f t="shared" si="154"/>
        <v>8118.5601847469334</v>
      </c>
      <c r="L1267" s="210">
        <f t="shared" si="155"/>
        <v>1.03E-2</v>
      </c>
      <c r="M1267" s="211">
        <f t="shared" si="155"/>
        <v>1.1000000000000001E-3</v>
      </c>
    </row>
    <row r="1268" spans="1:13" ht="15" customHeight="1" x14ac:dyDescent="0.2">
      <c r="A1268" s="370">
        <v>1247</v>
      </c>
      <c r="B1268" s="120">
        <f t="shared" si="149"/>
        <v>97.261852784990211</v>
      </c>
      <c r="C1268" s="371">
        <v>950</v>
      </c>
      <c r="D1268" s="78">
        <v>45170</v>
      </c>
      <c r="E1268" s="209">
        <v>29455</v>
      </c>
      <c r="F1268" s="344">
        <f t="shared" si="152"/>
        <v>5572.9968582672273</v>
      </c>
      <c r="G1268" s="394">
        <f t="shared" si="153"/>
        <v>372.06315789473683</v>
      </c>
      <c r="H1268" s="385">
        <f t="shared" si="150"/>
        <v>2009.4302854627438</v>
      </c>
      <c r="I1268" s="386">
        <f t="shared" si="151"/>
        <v>118.90120032323928</v>
      </c>
      <c r="J1268" s="393">
        <v>45</v>
      </c>
      <c r="K1268" s="396">
        <f t="shared" si="154"/>
        <v>8118.3915019479473</v>
      </c>
      <c r="L1268" s="210">
        <f t="shared" si="155"/>
        <v>1.03E-2</v>
      </c>
      <c r="M1268" s="211">
        <f t="shared" si="155"/>
        <v>1.1000000000000001E-3</v>
      </c>
    </row>
    <row r="1269" spans="1:13" ht="15" customHeight="1" x14ac:dyDescent="0.2">
      <c r="A1269" s="370">
        <v>1248</v>
      </c>
      <c r="B1269" s="120">
        <f t="shared" si="149"/>
        <v>97.264077926890465</v>
      </c>
      <c r="C1269" s="371">
        <v>950</v>
      </c>
      <c r="D1269" s="78">
        <v>45170</v>
      </c>
      <c r="E1269" s="209">
        <v>29455</v>
      </c>
      <c r="F1269" s="344">
        <f t="shared" si="152"/>
        <v>5572.869363008097</v>
      </c>
      <c r="G1269" s="394">
        <f t="shared" si="153"/>
        <v>372.06315789473683</v>
      </c>
      <c r="H1269" s="385">
        <f t="shared" si="150"/>
        <v>2009.3871920651577</v>
      </c>
      <c r="I1269" s="386">
        <f t="shared" si="151"/>
        <v>118.89865041805668</v>
      </c>
      <c r="J1269" s="393">
        <v>45</v>
      </c>
      <c r="K1269" s="396">
        <f t="shared" si="154"/>
        <v>8118.2183633860486</v>
      </c>
      <c r="L1269" s="210">
        <f t="shared" si="155"/>
        <v>1.03E-2</v>
      </c>
      <c r="M1269" s="211">
        <f t="shared" si="155"/>
        <v>1.1000000000000001E-3</v>
      </c>
    </row>
    <row r="1270" spans="1:13" ht="15" customHeight="1" x14ac:dyDescent="0.2">
      <c r="A1270" s="370">
        <v>1249</v>
      </c>
      <c r="B1270" s="120">
        <f t="shared" si="149"/>
        <v>97.266360204354868</v>
      </c>
      <c r="C1270" s="371">
        <v>950</v>
      </c>
      <c r="D1270" s="78">
        <v>45170</v>
      </c>
      <c r="E1270" s="209">
        <v>29455</v>
      </c>
      <c r="F1270" s="344">
        <f t="shared" si="152"/>
        <v>5572.7386000790375</v>
      </c>
      <c r="G1270" s="394">
        <f t="shared" si="153"/>
        <v>372.06315789473683</v>
      </c>
      <c r="H1270" s="385">
        <f t="shared" si="150"/>
        <v>2009.3429941951356</v>
      </c>
      <c r="I1270" s="386">
        <f t="shared" si="151"/>
        <v>118.89603515947549</v>
      </c>
      <c r="J1270" s="393">
        <v>45</v>
      </c>
      <c r="K1270" s="396">
        <f t="shared" si="154"/>
        <v>8118.0407873283848</v>
      </c>
      <c r="L1270" s="210">
        <f t="shared" si="155"/>
        <v>1.03E-2</v>
      </c>
      <c r="M1270" s="211">
        <f t="shared" si="155"/>
        <v>1.1000000000000001E-3</v>
      </c>
    </row>
    <row r="1271" spans="1:13" ht="15" customHeight="1" x14ac:dyDescent="0.2">
      <c r="A1271" s="372">
        <v>1250</v>
      </c>
      <c r="B1271" s="120">
        <f t="shared" si="149"/>
        <v>97.26869939161142</v>
      </c>
      <c r="C1271" s="371">
        <v>950</v>
      </c>
      <c r="D1271" s="78">
        <v>45170</v>
      </c>
      <c r="E1271" s="209">
        <v>29455</v>
      </c>
      <c r="F1271" s="344">
        <f t="shared" si="152"/>
        <v>5572.6045828751594</v>
      </c>
      <c r="G1271" s="394">
        <f t="shared" si="153"/>
        <v>372.06315789473683</v>
      </c>
      <c r="H1271" s="385">
        <f t="shared" si="150"/>
        <v>2009.2976963802248</v>
      </c>
      <c r="I1271" s="386">
        <f t="shared" si="151"/>
        <v>118.89335481539793</v>
      </c>
      <c r="J1271" s="393">
        <v>45</v>
      </c>
      <c r="K1271" s="396">
        <f t="shared" si="154"/>
        <v>8117.8587919655192</v>
      </c>
      <c r="L1271" s="210">
        <f t="shared" si="155"/>
        <v>1.03E-2</v>
      </c>
      <c r="M1271" s="211">
        <f t="shared" si="155"/>
        <v>1.1000000000000001E-3</v>
      </c>
    </row>
    <row r="1272" spans="1:13" ht="15" customHeight="1" x14ac:dyDescent="0.2">
      <c r="A1272" s="370">
        <v>1251</v>
      </c>
      <c r="B1272" s="120">
        <f t="shared" si="149"/>
        <v>97.271095264023856</v>
      </c>
      <c r="C1272" s="371">
        <v>950</v>
      </c>
      <c r="D1272" s="78">
        <v>45170</v>
      </c>
      <c r="E1272" s="209">
        <v>29455</v>
      </c>
      <c r="F1272" s="344">
        <f t="shared" si="152"/>
        <v>5572.4673247354276</v>
      </c>
      <c r="G1272" s="394">
        <f t="shared" si="153"/>
        <v>372.06315789473683</v>
      </c>
      <c r="H1272" s="385">
        <f t="shared" si="150"/>
        <v>2009.2513031289955</v>
      </c>
      <c r="I1272" s="386">
        <f t="shared" si="151"/>
        <v>118.89060965260329</v>
      </c>
      <c r="J1272" s="393">
        <v>45</v>
      </c>
      <c r="K1272" s="396">
        <f t="shared" si="154"/>
        <v>8117.6723954117633</v>
      </c>
      <c r="L1272" s="210">
        <f t="shared" si="155"/>
        <v>1.03E-2</v>
      </c>
      <c r="M1272" s="211">
        <f t="shared" si="155"/>
        <v>1.1000000000000001E-3</v>
      </c>
    </row>
    <row r="1273" spans="1:13" ht="15" customHeight="1" x14ac:dyDescent="0.2">
      <c r="A1273" s="370">
        <v>1252</v>
      </c>
      <c r="B1273" s="120">
        <f t="shared" si="149"/>
        <v>97.273547598084548</v>
      </c>
      <c r="C1273" s="371">
        <v>950</v>
      </c>
      <c r="D1273" s="78">
        <v>45170</v>
      </c>
      <c r="E1273" s="209">
        <v>29455</v>
      </c>
      <c r="F1273" s="344">
        <f t="shared" si="152"/>
        <v>5572.3268389429395</v>
      </c>
      <c r="G1273" s="394">
        <f t="shared" si="153"/>
        <v>372.06315789473683</v>
      </c>
      <c r="H1273" s="385">
        <f t="shared" si="150"/>
        <v>2009.2038189311345</v>
      </c>
      <c r="I1273" s="386">
        <f t="shared" si="151"/>
        <v>118.88779993675352</v>
      </c>
      <c r="J1273" s="393">
        <v>45</v>
      </c>
      <c r="K1273" s="396">
        <f t="shared" si="154"/>
        <v>8117.4816157055639</v>
      </c>
      <c r="L1273" s="210">
        <f t="shared" si="155"/>
        <v>1.03E-2</v>
      </c>
      <c r="M1273" s="211">
        <f t="shared" si="155"/>
        <v>1.1000000000000001E-3</v>
      </c>
    </row>
    <row r="1274" spans="1:13" ht="15" customHeight="1" x14ac:dyDescent="0.2">
      <c r="A1274" s="370">
        <v>1253</v>
      </c>
      <c r="B1274" s="120">
        <f t="shared" si="149"/>
        <v>97.276056171407632</v>
      </c>
      <c r="C1274" s="371">
        <v>950</v>
      </c>
      <c r="D1274" s="78">
        <v>45170</v>
      </c>
      <c r="E1274" s="209">
        <v>29455</v>
      </c>
      <c r="F1274" s="344">
        <f t="shared" si="152"/>
        <v>5572.1831387251686</v>
      </c>
      <c r="G1274" s="394">
        <f t="shared" si="153"/>
        <v>372.06315789473683</v>
      </c>
      <c r="H1274" s="385">
        <f t="shared" si="150"/>
        <v>2009.1552482575278</v>
      </c>
      <c r="I1274" s="386">
        <f t="shared" si="151"/>
        <v>118.88492593239812</v>
      </c>
      <c r="J1274" s="393">
        <v>45</v>
      </c>
      <c r="K1274" s="396">
        <f t="shared" si="154"/>
        <v>8117.2864708098314</v>
      </c>
      <c r="L1274" s="210">
        <f t="shared" si="155"/>
        <v>1.03E-2</v>
      </c>
      <c r="M1274" s="211">
        <f t="shared" si="155"/>
        <v>1.1000000000000001E-3</v>
      </c>
    </row>
    <row r="1275" spans="1:13" ht="15" customHeight="1" x14ac:dyDescent="0.2">
      <c r="A1275" s="370">
        <v>1254</v>
      </c>
      <c r="B1275" s="120">
        <f t="shared" si="149"/>
        <v>97.278620762721559</v>
      </c>
      <c r="C1275" s="371">
        <v>950</v>
      </c>
      <c r="D1275" s="78">
        <v>45170</v>
      </c>
      <c r="E1275" s="209">
        <v>29455</v>
      </c>
      <c r="F1275" s="344">
        <f t="shared" si="152"/>
        <v>5572.0362372542677</v>
      </c>
      <c r="G1275" s="394">
        <f t="shared" si="153"/>
        <v>372.06315789473683</v>
      </c>
      <c r="H1275" s="385">
        <f t="shared" si="150"/>
        <v>2009.1055955603633</v>
      </c>
      <c r="I1275" s="386">
        <f t="shared" si="151"/>
        <v>118.88198790298009</v>
      </c>
      <c r="J1275" s="393">
        <v>45</v>
      </c>
      <c r="K1275" s="396">
        <f t="shared" si="154"/>
        <v>8117.0869786123476</v>
      </c>
      <c r="L1275" s="210">
        <f t="shared" si="155"/>
        <v>1.03E-2</v>
      </c>
      <c r="M1275" s="211">
        <f t="shared" si="155"/>
        <v>1.1000000000000001E-3</v>
      </c>
    </row>
    <row r="1276" spans="1:13" ht="15" customHeight="1" x14ac:dyDescent="0.2">
      <c r="A1276" s="370">
        <v>1255</v>
      </c>
      <c r="B1276" s="120">
        <f t="shared" si="149"/>
        <v>97.281241151863</v>
      </c>
      <c r="C1276" s="371">
        <v>950</v>
      </c>
      <c r="D1276" s="78">
        <v>45170</v>
      </c>
      <c r="E1276" s="209">
        <v>29455</v>
      </c>
      <c r="F1276" s="344">
        <f t="shared" si="152"/>
        <v>5571.8861476472803</v>
      </c>
      <c r="G1276" s="394">
        <f t="shared" si="153"/>
        <v>372.06315789473683</v>
      </c>
      <c r="H1276" s="385">
        <f t="shared" si="150"/>
        <v>2009.0548652732016</v>
      </c>
      <c r="I1276" s="386">
        <f t="shared" si="151"/>
        <v>118.87898611084034</v>
      </c>
      <c r="J1276" s="393">
        <v>45</v>
      </c>
      <c r="K1276" s="396">
        <f t="shared" si="154"/>
        <v>8116.8831569260592</v>
      </c>
      <c r="L1276" s="210">
        <f t="shared" si="155"/>
        <v>1.03E-2</v>
      </c>
      <c r="M1276" s="211">
        <f t="shared" si="155"/>
        <v>1.1000000000000001E-3</v>
      </c>
    </row>
    <row r="1277" spans="1:13" ht="15" customHeight="1" x14ac:dyDescent="0.2">
      <c r="A1277" s="370">
        <v>1256</v>
      </c>
      <c r="B1277" s="120">
        <f t="shared" si="149"/>
        <v>97.283917119768972</v>
      </c>
      <c r="C1277" s="371">
        <v>950</v>
      </c>
      <c r="D1277" s="78">
        <v>45170</v>
      </c>
      <c r="E1277" s="209">
        <v>29455</v>
      </c>
      <c r="F1277" s="344">
        <f t="shared" si="152"/>
        <v>5571.7328829664548</v>
      </c>
      <c r="G1277" s="394">
        <f t="shared" si="153"/>
        <v>372.06315789473683</v>
      </c>
      <c r="H1277" s="385">
        <f t="shared" si="150"/>
        <v>2009.0030618110825</v>
      </c>
      <c r="I1277" s="386">
        <f t="shared" si="151"/>
        <v>118.87592081722383</v>
      </c>
      <c r="J1277" s="393">
        <v>45</v>
      </c>
      <c r="K1277" s="396">
        <f t="shared" si="154"/>
        <v>8116.675023489498</v>
      </c>
      <c r="L1277" s="210">
        <f t="shared" si="155"/>
        <v>1.03E-2</v>
      </c>
      <c r="M1277" s="211">
        <f t="shared" si="155"/>
        <v>1.1000000000000001E-3</v>
      </c>
    </row>
    <row r="1278" spans="1:13" ht="15" customHeight="1" x14ac:dyDescent="0.2">
      <c r="A1278" s="370">
        <v>1257</v>
      </c>
      <c r="B1278" s="120">
        <f t="shared" si="149"/>
        <v>97.28664844847097</v>
      </c>
      <c r="C1278" s="371">
        <v>950</v>
      </c>
      <c r="D1278" s="78">
        <v>45170</v>
      </c>
      <c r="E1278" s="209">
        <v>29455</v>
      </c>
      <c r="F1278" s="344">
        <f t="shared" si="152"/>
        <v>5571.5764562194563</v>
      </c>
      <c r="G1278" s="394">
        <f t="shared" si="153"/>
        <v>372.06315789473683</v>
      </c>
      <c r="H1278" s="385">
        <f t="shared" si="150"/>
        <v>2008.9501895705971</v>
      </c>
      <c r="I1278" s="386">
        <f t="shared" si="151"/>
        <v>118.87279228228387</v>
      </c>
      <c r="J1278" s="393">
        <v>45</v>
      </c>
      <c r="K1278" s="396">
        <f t="shared" si="154"/>
        <v>8116.4625959670739</v>
      </c>
      <c r="L1278" s="210">
        <f t="shared" si="155"/>
        <v>1.03E-2</v>
      </c>
      <c r="M1278" s="211">
        <f t="shared" si="155"/>
        <v>1.1000000000000001E-3</v>
      </c>
    </row>
    <row r="1279" spans="1:13" ht="15" customHeight="1" x14ac:dyDescent="0.2">
      <c r="A1279" s="370">
        <v>1258</v>
      </c>
      <c r="B1279" s="120">
        <f t="shared" ref="B1279:B1342" si="156">A1279/(12.46*LN(A1279)-76)</f>
        <v>97.289434921087718</v>
      </c>
      <c r="C1279" s="371">
        <v>950</v>
      </c>
      <c r="D1279" s="78">
        <v>45170</v>
      </c>
      <c r="E1279" s="209">
        <v>29455</v>
      </c>
      <c r="F1279" s="344">
        <f t="shared" si="152"/>
        <v>5571.4168803596522</v>
      </c>
      <c r="G1279" s="394">
        <f t="shared" si="153"/>
        <v>372.06315789473683</v>
      </c>
      <c r="H1279" s="385">
        <f t="shared" si="150"/>
        <v>2008.8962529299833</v>
      </c>
      <c r="I1279" s="386">
        <f t="shared" si="151"/>
        <v>118.86960076508778</v>
      </c>
      <c r="J1279" s="393">
        <v>45</v>
      </c>
      <c r="K1279" s="396">
        <f t="shared" si="154"/>
        <v>8116.2458919494602</v>
      </c>
      <c r="L1279" s="210">
        <f t="shared" si="155"/>
        <v>1.03E-2</v>
      </c>
      <c r="M1279" s="211">
        <f t="shared" si="155"/>
        <v>1.1000000000000001E-3</v>
      </c>
    </row>
    <row r="1280" spans="1:13" ht="15" customHeight="1" x14ac:dyDescent="0.2">
      <c r="A1280" s="370">
        <v>1259</v>
      </c>
      <c r="B1280" s="120">
        <f t="shared" si="156"/>
        <v>97.292276321818306</v>
      </c>
      <c r="C1280" s="371">
        <v>950</v>
      </c>
      <c r="D1280" s="78">
        <v>45170</v>
      </c>
      <c r="E1280" s="209">
        <v>29455</v>
      </c>
      <c r="F1280" s="344">
        <f t="shared" si="152"/>
        <v>5571.2541682863739</v>
      </c>
      <c r="G1280" s="394">
        <f t="shared" si="153"/>
        <v>372.06315789473683</v>
      </c>
      <c r="H1280" s="385">
        <f t="shared" si="150"/>
        <v>2008.8412562492151</v>
      </c>
      <c r="I1280" s="386">
        <f t="shared" si="151"/>
        <v>118.86634652362221</v>
      </c>
      <c r="J1280" s="393">
        <v>45</v>
      </c>
      <c r="K1280" s="396">
        <f t="shared" si="154"/>
        <v>8116.0249289539479</v>
      </c>
      <c r="L1280" s="210">
        <f t="shared" si="155"/>
        <v>1.03E-2</v>
      </c>
      <c r="M1280" s="211">
        <f t="shared" si="155"/>
        <v>1.1000000000000001E-3</v>
      </c>
    </row>
    <row r="1281" spans="1:13" ht="15" customHeight="1" x14ac:dyDescent="0.2">
      <c r="A1281" s="372">
        <v>1260</v>
      </c>
      <c r="B1281" s="120">
        <f t="shared" si="156"/>
        <v>97.295172435936109</v>
      </c>
      <c r="C1281" s="371">
        <v>950</v>
      </c>
      <c r="D1281" s="78">
        <v>45170</v>
      </c>
      <c r="E1281" s="209">
        <v>29455</v>
      </c>
      <c r="F1281" s="344">
        <f t="shared" si="152"/>
        <v>5571.0883328451437</v>
      </c>
      <c r="G1281" s="394">
        <f t="shared" si="153"/>
        <v>372.06315789473683</v>
      </c>
      <c r="H1281" s="385">
        <f t="shared" si="150"/>
        <v>2008.7852038700794</v>
      </c>
      <c r="I1281" s="386">
        <f t="shared" si="151"/>
        <v>118.86302981479761</v>
      </c>
      <c r="J1281" s="393">
        <v>45</v>
      </c>
      <c r="K1281" s="396">
        <f t="shared" si="154"/>
        <v>8115.7997244247572</v>
      </c>
      <c r="L1281" s="210">
        <f t="shared" si="155"/>
        <v>1.03E-2</v>
      </c>
      <c r="M1281" s="211">
        <f t="shared" si="155"/>
        <v>1.1000000000000001E-3</v>
      </c>
    </row>
    <row r="1282" spans="1:13" ht="15" customHeight="1" x14ac:dyDescent="0.2">
      <c r="A1282" s="370">
        <v>1261</v>
      </c>
      <c r="B1282" s="120">
        <f t="shared" si="156"/>
        <v>97.29812304978141</v>
      </c>
      <c r="C1282" s="371">
        <v>950</v>
      </c>
      <c r="D1282" s="78">
        <v>45170</v>
      </c>
      <c r="E1282" s="209">
        <v>29455</v>
      </c>
      <c r="F1282" s="344">
        <f t="shared" si="152"/>
        <v>5570.9193868279635</v>
      </c>
      <c r="G1282" s="394">
        <f t="shared" si="153"/>
        <v>372.06315789473683</v>
      </c>
      <c r="H1282" s="385">
        <f t="shared" si="150"/>
        <v>2008.7281001162726</v>
      </c>
      <c r="I1282" s="386">
        <f t="shared" si="151"/>
        <v>118.85965089445401</v>
      </c>
      <c r="J1282" s="393">
        <v>45</v>
      </c>
      <c r="K1282" s="396">
        <f t="shared" si="154"/>
        <v>8115.570295733427</v>
      </c>
      <c r="L1282" s="210">
        <f t="shared" si="155"/>
        <v>1.03E-2</v>
      </c>
      <c r="M1282" s="211">
        <f t="shared" si="155"/>
        <v>1.1000000000000001E-3</v>
      </c>
    </row>
    <row r="1283" spans="1:13" ht="15" customHeight="1" x14ac:dyDescent="0.2">
      <c r="A1283" s="370">
        <v>1262</v>
      </c>
      <c r="B1283" s="120">
        <f t="shared" si="156"/>
        <v>97.301127950755671</v>
      </c>
      <c r="C1283" s="371">
        <v>950</v>
      </c>
      <c r="D1283" s="78">
        <v>45170</v>
      </c>
      <c r="E1283" s="209">
        <v>29455</v>
      </c>
      <c r="F1283" s="344">
        <f t="shared" si="152"/>
        <v>5570.7473429735337</v>
      </c>
      <c r="G1283" s="394">
        <f t="shared" si="153"/>
        <v>372.06315789473683</v>
      </c>
      <c r="H1283" s="385">
        <f t="shared" si="150"/>
        <v>2008.6699492934752</v>
      </c>
      <c r="I1283" s="386">
        <f t="shared" si="151"/>
        <v>118.85621001736541</v>
      </c>
      <c r="J1283" s="393">
        <v>45</v>
      </c>
      <c r="K1283" s="396">
        <f t="shared" si="154"/>
        <v>8115.3366601791113</v>
      </c>
      <c r="L1283" s="210">
        <f t="shared" si="155"/>
        <v>1.03E-2</v>
      </c>
      <c r="M1283" s="211">
        <f t="shared" si="155"/>
        <v>1.1000000000000001E-3</v>
      </c>
    </row>
    <row r="1284" spans="1:13" ht="15" customHeight="1" x14ac:dyDescent="0.2">
      <c r="A1284" s="370">
        <v>1263</v>
      </c>
      <c r="B1284" s="120">
        <f t="shared" si="156"/>
        <v>97.304186927314163</v>
      </c>
      <c r="C1284" s="371">
        <v>950</v>
      </c>
      <c r="D1284" s="78">
        <v>45170</v>
      </c>
      <c r="E1284" s="209">
        <v>29455</v>
      </c>
      <c r="F1284" s="344">
        <f t="shared" si="152"/>
        <v>5570.5722139675418</v>
      </c>
      <c r="G1284" s="394">
        <f t="shared" si="153"/>
        <v>372.06315789473683</v>
      </c>
      <c r="H1284" s="385">
        <f t="shared" si="150"/>
        <v>2008.6107556894499</v>
      </c>
      <c r="I1284" s="386">
        <f t="shared" si="151"/>
        <v>118.85270743724557</v>
      </c>
      <c r="J1284" s="393">
        <v>45</v>
      </c>
      <c r="K1284" s="396">
        <f t="shared" si="154"/>
        <v>8115.0988349889749</v>
      </c>
      <c r="L1284" s="210">
        <f t="shared" si="155"/>
        <v>1.03E-2</v>
      </c>
      <c r="M1284" s="211">
        <f t="shared" si="155"/>
        <v>1.1000000000000001E-3</v>
      </c>
    </row>
    <row r="1285" spans="1:13" ht="15" customHeight="1" x14ac:dyDescent="0.2">
      <c r="A1285" s="370">
        <v>1264</v>
      </c>
      <c r="B1285" s="120">
        <f t="shared" si="156"/>
        <v>97.307299768960306</v>
      </c>
      <c r="C1285" s="371">
        <v>950</v>
      </c>
      <c r="D1285" s="78">
        <v>45170</v>
      </c>
      <c r="E1285" s="209">
        <v>29455</v>
      </c>
      <c r="F1285" s="344">
        <f t="shared" si="152"/>
        <v>5570.39401244287</v>
      </c>
      <c r="G1285" s="394">
        <f t="shared" si="153"/>
        <v>372.06315789473683</v>
      </c>
      <c r="H1285" s="385">
        <f t="shared" si="150"/>
        <v>2008.5505235741109</v>
      </c>
      <c r="I1285" s="386">
        <f t="shared" si="151"/>
        <v>118.84914340675213</v>
      </c>
      <c r="J1285" s="393">
        <v>45</v>
      </c>
      <c r="K1285" s="396">
        <f t="shared" si="154"/>
        <v>8114.8568373184698</v>
      </c>
      <c r="L1285" s="210">
        <f t="shared" si="155"/>
        <v>1.03E-2</v>
      </c>
      <c r="M1285" s="211">
        <f t="shared" si="155"/>
        <v>1.1000000000000001E-3</v>
      </c>
    </row>
    <row r="1286" spans="1:13" ht="15" customHeight="1" x14ac:dyDescent="0.2">
      <c r="A1286" s="370">
        <v>1265</v>
      </c>
      <c r="B1286" s="120">
        <f t="shared" si="156"/>
        <v>97.310466266238763</v>
      </c>
      <c r="C1286" s="371">
        <v>950</v>
      </c>
      <c r="D1286" s="78">
        <v>45170</v>
      </c>
      <c r="E1286" s="209">
        <v>29455</v>
      </c>
      <c r="F1286" s="344">
        <f t="shared" si="152"/>
        <v>5570.2127509798738</v>
      </c>
      <c r="G1286" s="394">
        <f t="shared" si="153"/>
        <v>372.06315789473683</v>
      </c>
      <c r="H1286" s="385">
        <f t="shared" si="150"/>
        <v>2008.4892571996181</v>
      </c>
      <c r="I1286" s="386">
        <f t="shared" si="151"/>
        <v>118.84551817749221</v>
      </c>
      <c r="J1286" s="393">
        <v>45</v>
      </c>
      <c r="K1286" s="396">
        <f t="shared" si="154"/>
        <v>8114.6106842517211</v>
      </c>
      <c r="L1286" s="210">
        <f t="shared" si="155"/>
        <v>1.03E-2</v>
      </c>
      <c r="M1286" s="211">
        <f t="shared" si="155"/>
        <v>1.1000000000000001E-3</v>
      </c>
    </row>
    <row r="1287" spans="1:13" ht="15" customHeight="1" x14ac:dyDescent="0.2">
      <c r="A1287" s="370">
        <v>1266</v>
      </c>
      <c r="B1287" s="120">
        <f t="shared" si="156"/>
        <v>97.313686210729017</v>
      </c>
      <c r="C1287" s="371">
        <v>950</v>
      </c>
      <c r="D1287" s="78">
        <v>45170</v>
      </c>
      <c r="E1287" s="209">
        <v>29455</v>
      </c>
      <c r="F1287" s="344">
        <f t="shared" si="152"/>
        <v>5570.0284421066262</v>
      </c>
      <c r="G1287" s="394">
        <f t="shared" si="153"/>
        <v>372.06315789473683</v>
      </c>
      <c r="H1287" s="385">
        <f t="shared" si="150"/>
        <v>2008.4269608004606</v>
      </c>
      <c r="I1287" s="386">
        <f t="shared" si="151"/>
        <v>118.84183200002727</v>
      </c>
      <c r="J1287" s="393">
        <v>45</v>
      </c>
      <c r="K1287" s="396">
        <f t="shared" si="154"/>
        <v>8114.360392801851</v>
      </c>
      <c r="L1287" s="210">
        <f t="shared" si="155"/>
        <v>1.03E-2</v>
      </c>
      <c r="M1287" s="211">
        <f t="shared" si="155"/>
        <v>1.1000000000000001E-3</v>
      </c>
    </row>
    <row r="1288" spans="1:13" ht="15" customHeight="1" x14ac:dyDescent="0.2">
      <c r="A1288" s="370">
        <v>1267</v>
      </c>
      <c r="B1288" s="120">
        <f t="shared" si="156"/>
        <v>97.316959395039348</v>
      </c>
      <c r="C1288" s="371">
        <v>950</v>
      </c>
      <c r="D1288" s="78">
        <v>45170</v>
      </c>
      <c r="E1288" s="209">
        <v>29455</v>
      </c>
      <c r="F1288" s="344">
        <f t="shared" si="152"/>
        <v>5569.8410982991527</v>
      </c>
      <c r="G1288" s="394">
        <f t="shared" si="153"/>
        <v>372.06315789473683</v>
      </c>
      <c r="H1288" s="385">
        <f t="shared" si="150"/>
        <v>2008.3636385935345</v>
      </c>
      <c r="I1288" s="386">
        <f t="shared" si="151"/>
        <v>118.83808512387779</v>
      </c>
      <c r="J1288" s="393">
        <v>45</v>
      </c>
      <c r="K1288" s="396">
        <f t="shared" si="154"/>
        <v>8114.1059799113018</v>
      </c>
      <c r="L1288" s="210">
        <f t="shared" si="155"/>
        <v>1.03E-2</v>
      </c>
      <c r="M1288" s="211">
        <f t="shared" si="155"/>
        <v>1.1000000000000001E-3</v>
      </c>
    </row>
    <row r="1289" spans="1:13" ht="15" customHeight="1" x14ac:dyDescent="0.2">
      <c r="A1289" s="370">
        <v>1268</v>
      </c>
      <c r="B1289" s="120">
        <f t="shared" si="156"/>
        <v>97.320285612800276</v>
      </c>
      <c r="C1289" s="371">
        <v>950</v>
      </c>
      <c r="D1289" s="78">
        <v>45170</v>
      </c>
      <c r="E1289" s="209">
        <v>29455</v>
      </c>
      <c r="F1289" s="344">
        <f t="shared" si="152"/>
        <v>5569.6507319816883</v>
      </c>
      <c r="G1289" s="394">
        <f t="shared" si="153"/>
        <v>372.06315789473683</v>
      </c>
      <c r="H1289" s="385">
        <f t="shared" si="150"/>
        <v>2008.2992947782316</v>
      </c>
      <c r="I1289" s="386">
        <f t="shared" si="151"/>
        <v>118.8342777975285</v>
      </c>
      <c r="J1289" s="393">
        <v>45</v>
      </c>
      <c r="K1289" s="396">
        <f t="shared" si="154"/>
        <v>8113.847462452185</v>
      </c>
      <c r="L1289" s="210">
        <f t="shared" si="155"/>
        <v>1.03E-2</v>
      </c>
      <c r="M1289" s="211">
        <f t="shared" si="155"/>
        <v>1.1000000000000001E-3</v>
      </c>
    </row>
    <row r="1290" spans="1:13" ht="15" customHeight="1" x14ac:dyDescent="0.2">
      <c r="A1290" s="370">
        <v>1269</v>
      </c>
      <c r="B1290" s="120">
        <f t="shared" si="156"/>
        <v>97.323664658658586</v>
      </c>
      <c r="C1290" s="371">
        <v>950</v>
      </c>
      <c r="D1290" s="78">
        <v>45170</v>
      </c>
      <c r="E1290" s="209">
        <v>29455</v>
      </c>
      <c r="F1290" s="344">
        <f t="shared" si="152"/>
        <v>5569.4573555269053</v>
      </c>
      <c r="G1290" s="394">
        <f t="shared" si="153"/>
        <v>372.06315789473683</v>
      </c>
      <c r="H1290" s="385">
        <f t="shared" si="150"/>
        <v>2008.2339335365148</v>
      </c>
      <c r="I1290" s="386">
        <f t="shared" si="151"/>
        <v>118.83041026843284</v>
      </c>
      <c r="J1290" s="393">
        <v>45</v>
      </c>
      <c r="K1290" s="396">
        <f t="shared" si="154"/>
        <v>8113.5848572265895</v>
      </c>
      <c r="L1290" s="210">
        <f t="shared" si="155"/>
        <v>1.03E-2</v>
      </c>
      <c r="M1290" s="211">
        <f t="shared" si="155"/>
        <v>1.1000000000000001E-3</v>
      </c>
    </row>
    <row r="1291" spans="1:13" ht="15" customHeight="1" x14ac:dyDescent="0.2">
      <c r="A1291" s="372">
        <v>1270</v>
      </c>
      <c r="B1291" s="120">
        <f t="shared" si="156"/>
        <v>97.32709632827104</v>
      </c>
      <c r="C1291" s="371">
        <v>950</v>
      </c>
      <c r="D1291" s="78">
        <v>45170</v>
      </c>
      <c r="E1291" s="209">
        <v>29455</v>
      </c>
      <c r="F1291" s="344">
        <f t="shared" si="152"/>
        <v>5569.2609812561641</v>
      </c>
      <c r="G1291" s="394">
        <f t="shared" si="153"/>
        <v>372.06315789473683</v>
      </c>
      <c r="H1291" s="385">
        <f t="shared" si="150"/>
        <v>2008.1675590330044</v>
      </c>
      <c r="I1291" s="386">
        <f t="shared" si="151"/>
        <v>118.82648278301802</v>
      </c>
      <c r="J1291" s="393">
        <v>45</v>
      </c>
      <c r="K1291" s="396">
        <f t="shared" si="154"/>
        <v>8113.3181809669231</v>
      </c>
      <c r="L1291" s="210">
        <f t="shared" si="155"/>
        <v>1.03E-2</v>
      </c>
      <c r="M1291" s="211">
        <f t="shared" si="155"/>
        <v>1.1000000000000001E-3</v>
      </c>
    </row>
    <row r="1292" spans="1:13" ht="15" customHeight="1" x14ac:dyDescent="0.2">
      <c r="A1292" s="370">
        <v>1271</v>
      </c>
      <c r="B1292" s="120">
        <f t="shared" si="156"/>
        <v>97.330580418298169</v>
      </c>
      <c r="C1292" s="371">
        <v>950</v>
      </c>
      <c r="D1292" s="78">
        <v>45170</v>
      </c>
      <c r="E1292" s="209">
        <v>29455</v>
      </c>
      <c r="F1292" s="344">
        <f t="shared" si="152"/>
        <v>5569.0616214397542</v>
      </c>
      <c r="G1292" s="394">
        <f t="shared" si="153"/>
        <v>372.06315789473683</v>
      </c>
      <c r="H1292" s="385">
        <f t="shared" si="150"/>
        <v>2008.1001754150577</v>
      </c>
      <c r="I1292" s="386">
        <f t="shared" si="151"/>
        <v>118.82249558668983</v>
      </c>
      <c r="J1292" s="393">
        <v>45</v>
      </c>
      <c r="K1292" s="396">
        <f t="shared" si="154"/>
        <v>8113.0474503362384</v>
      </c>
      <c r="L1292" s="210">
        <f t="shared" si="155"/>
        <v>1.03E-2</v>
      </c>
      <c r="M1292" s="211">
        <f t="shared" si="155"/>
        <v>1.1000000000000001E-3</v>
      </c>
    </row>
    <row r="1293" spans="1:13" ht="15" customHeight="1" x14ac:dyDescent="0.2">
      <c r="A1293" s="370">
        <v>1272</v>
      </c>
      <c r="B1293" s="120">
        <f t="shared" si="156"/>
        <v>97.334116726397951</v>
      </c>
      <c r="C1293" s="371">
        <v>950</v>
      </c>
      <c r="D1293" s="78">
        <v>45170</v>
      </c>
      <c r="E1293" s="209">
        <v>29455</v>
      </c>
      <c r="F1293" s="344">
        <f t="shared" si="152"/>
        <v>5568.859288297147</v>
      </c>
      <c r="G1293" s="394">
        <f t="shared" si="153"/>
        <v>372.06315789473683</v>
      </c>
      <c r="H1293" s="385">
        <f t="shared" si="150"/>
        <v>2008.0317868128566</v>
      </c>
      <c r="I1293" s="386">
        <f t="shared" si="151"/>
        <v>118.81844892383768</v>
      </c>
      <c r="J1293" s="393">
        <v>45</v>
      </c>
      <c r="K1293" s="396">
        <f t="shared" si="154"/>
        <v>8112.7726819285781</v>
      </c>
      <c r="L1293" s="210">
        <f t="shared" si="155"/>
        <v>1.03E-2</v>
      </c>
      <c r="M1293" s="211">
        <f t="shared" si="155"/>
        <v>1.1000000000000001E-3</v>
      </c>
    </row>
    <row r="1294" spans="1:13" ht="15" customHeight="1" x14ac:dyDescent="0.2">
      <c r="A1294" s="370">
        <v>1273</v>
      </c>
      <c r="B1294" s="120">
        <f t="shared" si="156"/>
        <v>97.337705051220468</v>
      </c>
      <c r="C1294" s="371">
        <v>950</v>
      </c>
      <c r="D1294" s="78">
        <v>45170</v>
      </c>
      <c r="E1294" s="209">
        <v>29455</v>
      </c>
      <c r="F1294" s="344">
        <f t="shared" si="152"/>
        <v>5568.6539939971972</v>
      </c>
      <c r="G1294" s="394">
        <f t="shared" si="153"/>
        <v>372.06315789473683</v>
      </c>
      <c r="H1294" s="385">
        <f t="shared" si="150"/>
        <v>2007.9623973394735</v>
      </c>
      <c r="I1294" s="386">
        <f t="shared" si="151"/>
        <v>118.81434303783868</v>
      </c>
      <c r="J1294" s="393">
        <v>45</v>
      </c>
      <c r="K1294" s="396">
        <f t="shared" si="154"/>
        <v>8112.4938922692463</v>
      </c>
      <c r="L1294" s="210">
        <f t="shared" si="155"/>
        <v>1.03E-2</v>
      </c>
      <c r="M1294" s="211">
        <f t="shared" si="155"/>
        <v>1.1000000000000001E-3</v>
      </c>
    </row>
    <row r="1295" spans="1:13" ht="15" customHeight="1" x14ac:dyDescent="0.2">
      <c r="A1295" s="370">
        <v>1274</v>
      </c>
      <c r="B1295" s="120">
        <f t="shared" si="156"/>
        <v>97.341345192401135</v>
      </c>
      <c r="C1295" s="371">
        <v>950</v>
      </c>
      <c r="D1295" s="78">
        <v>45170</v>
      </c>
      <c r="E1295" s="209">
        <v>29455</v>
      </c>
      <c r="F1295" s="344">
        <f t="shared" si="152"/>
        <v>5568.4457506584149</v>
      </c>
      <c r="G1295" s="394">
        <f t="shared" si="153"/>
        <v>372.06315789473683</v>
      </c>
      <c r="H1295" s="385">
        <f t="shared" si="150"/>
        <v>2007.8920110909651</v>
      </c>
      <c r="I1295" s="386">
        <f t="shared" si="151"/>
        <v>118.81017817106304</v>
      </c>
      <c r="J1295" s="393">
        <v>45</v>
      </c>
      <c r="K1295" s="396">
        <f t="shared" si="154"/>
        <v>8112.2110978151795</v>
      </c>
      <c r="L1295" s="210">
        <f t="shared" si="155"/>
        <v>1.03E-2</v>
      </c>
      <c r="M1295" s="211">
        <f t="shared" si="155"/>
        <v>1.1000000000000001E-3</v>
      </c>
    </row>
    <row r="1296" spans="1:13" ht="15" customHeight="1" x14ac:dyDescent="0.2">
      <c r="A1296" s="370">
        <v>1275</v>
      </c>
      <c r="B1296" s="120">
        <f t="shared" si="156"/>
        <v>97.345036950554913</v>
      </c>
      <c r="C1296" s="371">
        <v>950</v>
      </c>
      <c r="D1296" s="78">
        <v>45170</v>
      </c>
      <c r="E1296" s="209">
        <v>29455</v>
      </c>
      <c r="F1296" s="344">
        <f t="shared" si="152"/>
        <v>5568.2345703491992</v>
      </c>
      <c r="G1296" s="394">
        <f t="shared" si="153"/>
        <v>372.06315789473683</v>
      </c>
      <c r="H1296" s="385">
        <f t="shared" si="150"/>
        <v>2007.8206321464502</v>
      </c>
      <c r="I1296" s="386">
        <f t="shared" si="151"/>
        <v>118.80595456487872</v>
      </c>
      <c r="J1296" s="393">
        <v>45</v>
      </c>
      <c r="K1296" s="396">
        <f t="shared" si="154"/>
        <v>8111.9243149552649</v>
      </c>
      <c r="L1296" s="210">
        <f t="shared" si="155"/>
        <v>1.03E-2</v>
      </c>
      <c r="M1296" s="211">
        <f t="shared" si="155"/>
        <v>1.1000000000000001E-3</v>
      </c>
    </row>
    <row r="1297" spans="1:13" ht="15" customHeight="1" x14ac:dyDescent="0.2">
      <c r="A1297" s="370">
        <v>1276</v>
      </c>
      <c r="B1297" s="120">
        <f t="shared" si="156"/>
        <v>97.348780127270842</v>
      </c>
      <c r="C1297" s="371">
        <v>950</v>
      </c>
      <c r="D1297" s="78">
        <v>45170</v>
      </c>
      <c r="E1297" s="209">
        <v>29455</v>
      </c>
      <c r="F1297" s="344">
        <f t="shared" si="152"/>
        <v>5568.0204650880405</v>
      </c>
      <c r="G1297" s="394">
        <f t="shared" si="153"/>
        <v>372.06315789473683</v>
      </c>
      <c r="H1297" s="385">
        <f t="shared" si="150"/>
        <v>2007.7482645681785</v>
      </c>
      <c r="I1297" s="386">
        <f t="shared" si="151"/>
        <v>118.80167245965555</v>
      </c>
      <c r="J1297" s="393">
        <v>45</v>
      </c>
      <c r="K1297" s="396">
        <f t="shared" si="154"/>
        <v>8111.6335600106113</v>
      </c>
      <c r="L1297" s="210">
        <f t="shared" si="155"/>
        <v>1.03E-2</v>
      </c>
      <c r="M1297" s="211">
        <f t="shared" si="155"/>
        <v>1.1000000000000001E-3</v>
      </c>
    </row>
    <row r="1298" spans="1:13" ht="15" customHeight="1" x14ac:dyDescent="0.2">
      <c r="A1298" s="370">
        <v>1277</v>
      </c>
      <c r="B1298" s="120">
        <f t="shared" si="156"/>
        <v>97.352574525105609</v>
      </c>
      <c r="C1298" s="371">
        <v>950</v>
      </c>
      <c r="D1298" s="78">
        <v>45170</v>
      </c>
      <c r="E1298" s="209">
        <v>29455</v>
      </c>
      <c r="F1298" s="344">
        <f t="shared" si="152"/>
        <v>5567.80344684379</v>
      </c>
      <c r="G1298" s="394">
        <f t="shared" si="153"/>
        <v>372.06315789473683</v>
      </c>
      <c r="H1298" s="385">
        <f t="shared" si="150"/>
        <v>2007.6749124016219</v>
      </c>
      <c r="I1298" s="386">
        <f t="shared" si="151"/>
        <v>118.79733209477054</v>
      </c>
      <c r="J1298" s="393">
        <v>45</v>
      </c>
      <c r="K1298" s="396">
        <f t="shared" si="154"/>
        <v>8111.3388492349195</v>
      </c>
      <c r="L1298" s="210">
        <f t="shared" si="155"/>
        <v>1.03E-2</v>
      </c>
      <c r="M1298" s="211">
        <f t="shared" si="155"/>
        <v>1.1000000000000001E-3</v>
      </c>
    </row>
    <row r="1299" spans="1:13" ht="15" customHeight="1" x14ac:dyDescent="0.2">
      <c r="A1299" s="370">
        <v>1278</v>
      </c>
      <c r="B1299" s="120">
        <f t="shared" si="156"/>
        <v>97.356419947578104</v>
      </c>
      <c r="C1299" s="371">
        <v>950</v>
      </c>
      <c r="D1299" s="78">
        <v>45170</v>
      </c>
      <c r="E1299" s="209">
        <v>29455</v>
      </c>
      <c r="F1299" s="344">
        <f t="shared" si="152"/>
        <v>5567.5835275358659</v>
      </c>
      <c r="G1299" s="394">
        <f t="shared" si="153"/>
        <v>372.06315789473683</v>
      </c>
      <c r="H1299" s="385">
        <f t="shared" si="150"/>
        <v>2007.6005796755435</v>
      </c>
      <c r="I1299" s="386">
        <f t="shared" si="151"/>
        <v>118.79293370861205</v>
      </c>
      <c r="J1299" s="393">
        <v>45</v>
      </c>
      <c r="K1299" s="396">
        <f t="shared" si="154"/>
        <v>8111.0401988147587</v>
      </c>
      <c r="L1299" s="210">
        <f t="shared" si="155"/>
        <v>1.03E-2</v>
      </c>
      <c r="M1299" s="211">
        <f t="shared" si="155"/>
        <v>1.1000000000000001E-3</v>
      </c>
    </row>
    <row r="1300" spans="1:13" ht="15" customHeight="1" x14ac:dyDescent="0.2">
      <c r="A1300" s="370">
        <v>1279</v>
      </c>
      <c r="B1300" s="120">
        <f t="shared" si="156"/>
        <v>97.360316199163108</v>
      </c>
      <c r="C1300" s="371">
        <v>950</v>
      </c>
      <c r="D1300" s="78">
        <v>45170</v>
      </c>
      <c r="E1300" s="209">
        <v>29455</v>
      </c>
      <c r="F1300" s="344">
        <f t="shared" si="152"/>
        <v>5567.3607190345101</v>
      </c>
      <c r="G1300" s="394">
        <f t="shared" si="153"/>
        <v>372.06315789473683</v>
      </c>
      <c r="H1300" s="385">
        <f t="shared" si="150"/>
        <v>2007.5252704020852</v>
      </c>
      <c r="I1300" s="386">
        <f t="shared" si="151"/>
        <v>118.78847753858494</v>
      </c>
      <c r="J1300" s="393">
        <v>45</v>
      </c>
      <c r="K1300" s="396">
        <f t="shared" si="154"/>
        <v>8110.7376248699165</v>
      </c>
      <c r="L1300" s="210">
        <f t="shared" si="155"/>
        <v>1.03E-2</v>
      </c>
      <c r="M1300" s="211">
        <f t="shared" si="155"/>
        <v>1.1000000000000001E-3</v>
      </c>
    </row>
    <row r="1301" spans="1:13" ht="15" customHeight="1" x14ac:dyDescent="0.2">
      <c r="A1301" s="372">
        <v>1280</v>
      </c>
      <c r="B1301" s="120">
        <f t="shared" si="156"/>
        <v>97.36426308528614</v>
      </c>
      <c r="C1301" s="371">
        <v>950</v>
      </c>
      <c r="D1301" s="78">
        <v>45170</v>
      </c>
      <c r="E1301" s="209">
        <v>29455</v>
      </c>
      <c r="F1301" s="344">
        <f t="shared" si="152"/>
        <v>5567.135033160992</v>
      </c>
      <c r="G1301" s="394">
        <f t="shared" si="153"/>
        <v>372.06315789473683</v>
      </c>
      <c r="H1301" s="385">
        <f t="shared" si="150"/>
        <v>2007.4489885768362</v>
      </c>
      <c r="I1301" s="386">
        <f t="shared" si="151"/>
        <v>118.78396382111458</v>
      </c>
      <c r="J1301" s="393">
        <v>45</v>
      </c>
      <c r="K1301" s="396">
        <f t="shared" si="154"/>
        <v>8110.4311434536794</v>
      </c>
      <c r="L1301" s="210">
        <f t="shared" si="155"/>
        <v>1.03E-2</v>
      </c>
      <c r="M1301" s="211">
        <f t="shared" si="155"/>
        <v>1.1000000000000001E-3</v>
      </c>
    </row>
    <row r="1302" spans="1:13" ht="15" customHeight="1" x14ac:dyDescent="0.2">
      <c r="A1302" s="370">
        <v>1281</v>
      </c>
      <c r="B1302" s="120">
        <f t="shared" si="156"/>
        <v>97.368260412317611</v>
      </c>
      <c r="C1302" s="371">
        <v>950</v>
      </c>
      <c r="D1302" s="78">
        <v>45170</v>
      </c>
      <c r="E1302" s="209">
        <v>29455</v>
      </c>
      <c r="F1302" s="344">
        <f t="shared" si="152"/>
        <v>5566.9064816878354</v>
      </c>
      <c r="G1302" s="394">
        <f t="shared" si="153"/>
        <v>372.06315789473683</v>
      </c>
      <c r="H1302" s="385">
        <f t="shared" ref="H1302:H1365" si="157">SUM(F1302:G1302)*33.8%</f>
        <v>2007.3717381789093</v>
      </c>
      <c r="I1302" s="386">
        <f t="shared" ref="I1302:I1365" si="158">SUM(F1302:G1302)*2%</f>
        <v>118.77939279165145</v>
      </c>
      <c r="J1302" s="393">
        <v>45</v>
      </c>
      <c r="K1302" s="396">
        <f t="shared" si="154"/>
        <v>8110.1207705531333</v>
      </c>
      <c r="L1302" s="210">
        <f t="shared" si="155"/>
        <v>1.03E-2</v>
      </c>
      <c r="M1302" s="211">
        <f t="shared" si="155"/>
        <v>1.1000000000000001E-3</v>
      </c>
    </row>
    <row r="1303" spans="1:13" ht="15" customHeight="1" x14ac:dyDescent="0.2">
      <c r="A1303" s="370">
        <v>1282</v>
      </c>
      <c r="B1303" s="120">
        <f t="shared" si="156"/>
        <v>97.372307987566529</v>
      </c>
      <c r="C1303" s="371">
        <v>950</v>
      </c>
      <c r="D1303" s="78">
        <v>45170</v>
      </c>
      <c r="E1303" s="209">
        <v>29455</v>
      </c>
      <c r="F1303" s="344">
        <f t="shared" ref="F1303:F1366" si="159">12*(1/B1303*D1303)</f>
        <v>5566.6750763390874</v>
      </c>
      <c r="G1303" s="394">
        <f t="shared" ref="G1303:G1366" si="160">12*(1/C1303*E1303)</f>
        <v>372.06315789473683</v>
      </c>
      <c r="H1303" s="385">
        <f t="shared" si="157"/>
        <v>2007.2935231710323</v>
      </c>
      <c r="I1303" s="386">
        <f t="shared" si="158"/>
        <v>118.77476468467648</v>
      </c>
      <c r="J1303" s="393">
        <v>45</v>
      </c>
      <c r="K1303" s="396">
        <f t="shared" ref="K1303:K1366" si="161">SUM(F1303:J1303)</f>
        <v>8109.8065220895332</v>
      </c>
      <c r="L1303" s="210">
        <f t="shared" ref="L1303:M1366" si="162">ROUND(1/B1303,4)</f>
        <v>1.03E-2</v>
      </c>
      <c r="M1303" s="211">
        <f t="shared" si="162"/>
        <v>1.1000000000000001E-3</v>
      </c>
    </row>
    <row r="1304" spans="1:13" ht="15" customHeight="1" x14ac:dyDescent="0.2">
      <c r="A1304" s="370">
        <v>1283</v>
      </c>
      <c r="B1304" s="120">
        <f t="shared" si="156"/>
        <v>97.376405619275744</v>
      </c>
      <c r="C1304" s="371">
        <v>950</v>
      </c>
      <c r="D1304" s="78">
        <v>45170</v>
      </c>
      <c r="E1304" s="209">
        <v>29455</v>
      </c>
      <c r="F1304" s="344">
        <f t="shared" si="159"/>
        <v>5566.440828790488</v>
      </c>
      <c r="G1304" s="394">
        <f t="shared" si="160"/>
        <v>372.06315789473683</v>
      </c>
      <c r="H1304" s="385">
        <f t="shared" si="157"/>
        <v>2007.2143474996058</v>
      </c>
      <c r="I1304" s="386">
        <f t="shared" si="158"/>
        <v>118.77007973370451</v>
      </c>
      <c r="J1304" s="393">
        <v>45</v>
      </c>
      <c r="K1304" s="396">
        <f t="shared" si="161"/>
        <v>8109.4884139185351</v>
      </c>
      <c r="L1304" s="210">
        <f t="shared" si="162"/>
        <v>1.03E-2</v>
      </c>
      <c r="M1304" s="211">
        <f t="shared" si="162"/>
        <v>1.1000000000000001E-3</v>
      </c>
    </row>
    <row r="1305" spans="1:13" ht="15" customHeight="1" x14ac:dyDescent="0.2">
      <c r="A1305" s="370">
        <v>1284</v>
      </c>
      <c r="B1305" s="120">
        <f t="shared" si="156"/>
        <v>97.380553116615857</v>
      </c>
      <c r="C1305" s="371">
        <v>950</v>
      </c>
      <c r="D1305" s="78">
        <v>45170</v>
      </c>
      <c r="E1305" s="209">
        <v>29455</v>
      </c>
      <c r="F1305" s="344">
        <f t="shared" si="159"/>
        <v>5566.2037506697288</v>
      </c>
      <c r="G1305" s="394">
        <f t="shared" si="160"/>
        <v>372.06315789473683</v>
      </c>
      <c r="H1305" s="385">
        <f t="shared" si="157"/>
        <v>2007.1342150947892</v>
      </c>
      <c r="I1305" s="386">
        <f t="shared" si="158"/>
        <v>118.76533817128932</v>
      </c>
      <c r="J1305" s="393">
        <v>45</v>
      </c>
      <c r="K1305" s="396">
        <f t="shared" si="161"/>
        <v>8109.166461830544</v>
      </c>
      <c r="L1305" s="210">
        <f t="shared" si="162"/>
        <v>1.03E-2</v>
      </c>
      <c r="M1305" s="211">
        <f t="shared" si="162"/>
        <v>1.1000000000000001E-3</v>
      </c>
    </row>
    <row r="1306" spans="1:13" ht="15" customHeight="1" x14ac:dyDescent="0.2">
      <c r="A1306" s="370">
        <v>1285</v>
      </c>
      <c r="B1306" s="120">
        <f t="shared" si="156"/>
        <v>97.384750289679786</v>
      </c>
      <c r="C1306" s="371">
        <v>950</v>
      </c>
      <c r="D1306" s="78">
        <v>45170</v>
      </c>
      <c r="E1306" s="209">
        <v>29455</v>
      </c>
      <c r="F1306" s="344">
        <f t="shared" si="159"/>
        <v>5565.9638535566683</v>
      </c>
      <c r="G1306" s="394">
        <f t="shared" si="160"/>
        <v>372.06315789473683</v>
      </c>
      <c r="H1306" s="385">
        <f t="shared" si="157"/>
        <v>2007.0531298705748</v>
      </c>
      <c r="I1306" s="386">
        <f t="shared" si="158"/>
        <v>118.76054022902811</v>
      </c>
      <c r="J1306" s="393">
        <v>45</v>
      </c>
      <c r="K1306" s="396">
        <f t="shared" si="161"/>
        <v>8108.8406815510079</v>
      </c>
      <c r="L1306" s="210">
        <f t="shared" si="162"/>
        <v>1.03E-2</v>
      </c>
      <c r="M1306" s="211">
        <f t="shared" si="162"/>
        <v>1.1000000000000001E-3</v>
      </c>
    </row>
    <row r="1307" spans="1:13" ht="15" customHeight="1" x14ac:dyDescent="0.2">
      <c r="A1307" s="370">
        <v>1286</v>
      </c>
      <c r="B1307" s="120">
        <f t="shared" si="156"/>
        <v>97.388996949477331</v>
      </c>
      <c r="C1307" s="371">
        <v>950</v>
      </c>
      <c r="D1307" s="78">
        <v>45170</v>
      </c>
      <c r="E1307" s="209">
        <v>29455</v>
      </c>
      <c r="F1307" s="344">
        <f t="shared" si="159"/>
        <v>5565.7211489835463</v>
      </c>
      <c r="G1307" s="394">
        <f t="shared" si="160"/>
        <v>372.06315789473683</v>
      </c>
      <c r="H1307" s="385">
        <f t="shared" si="157"/>
        <v>2006.9710957248594</v>
      </c>
      <c r="I1307" s="386">
        <f t="shared" si="158"/>
        <v>118.75568613756566</v>
      </c>
      <c r="J1307" s="393">
        <v>45</v>
      </c>
      <c r="K1307" s="396">
        <f t="shared" si="161"/>
        <v>8108.5110887407091</v>
      </c>
      <c r="L1307" s="210">
        <f t="shared" si="162"/>
        <v>1.03E-2</v>
      </c>
      <c r="M1307" s="211">
        <f t="shared" si="162"/>
        <v>1.1000000000000001E-3</v>
      </c>
    </row>
    <row r="1308" spans="1:13" ht="15" customHeight="1" x14ac:dyDescent="0.2">
      <c r="A1308" s="370">
        <v>1287</v>
      </c>
      <c r="B1308" s="120">
        <f t="shared" si="156"/>
        <v>97.393292907929222</v>
      </c>
      <c r="C1308" s="371">
        <v>950</v>
      </c>
      <c r="D1308" s="78">
        <v>45170</v>
      </c>
      <c r="E1308" s="209">
        <v>29455</v>
      </c>
      <c r="F1308" s="344">
        <f t="shared" si="159"/>
        <v>5565.4756484352338</v>
      </c>
      <c r="G1308" s="394">
        <f t="shared" si="160"/>
        <v>372.06315789473683</v>
      </c>
      <c r="H1308" s="385">
        <f t="shared" si="157"/>
        <v>2006.8881165395298</v>
      </c>
      <c r="I1308" s="386">
        <f t="shared" si="158"/>
        <v>118.75077612659942</v>
      </c>
      <c r="J1308" s="393">
        <v>45</v>
      </c>
      <c r="K1308" s="396">
        <f t="shared" si="161"/>
        <v>8108.1776989960999</v>
      </c>
      <c r="L1308" s="210">
        <f t="shared" si="162"/>
        <v>1.03E-2</v>
      </c>
      <c r="M1308" s="211">
        <f t="shared" si="162"/>
        <v>1.1000000000000001E-3</v>
      </c>
    </row>
    <row r="1309" spans="1:13" ht="15" customHeight="1" x14ac:dyDescent="0.2">
      <c r="A1309" s="370">
        <v>1288</v>
      </c>
      <c r="B1309" s="120">
        <f t="shared" si="156"/>
        <v>97.397637977862658</v>
      </c>
      <c r="C1309" s="371">
        <v>950</v>
      </c>
      <c r="D1309" s="78">
        <v>45170</v>
      </c>
      <c r="E1309" s="209">
        <v>29455</v>
      </c>
      <c r="F1309" s="344">
        <f t="shared" si="159"/>
        <v>5565.2273633494005</v>
      </c>
      <c r="G1309" s="394">
        <f t="shared" si="160"/>
        <v>372.06315789473683</v>
      </c>
      <c r="H1309" s="385">
        <f t="shared" si="157"/>
        <v>2006.8041961805181</v>
      </c>
      <c r="I1309" s="386">
        <f t="shared" si="158"/>
        <v>118.74581042488275</v>
      </c>
      <c r="J1309" s="393">
        <v>45</v>
      </c>
      <c r="K1309" s="396">
        <f t="shared" si="161"/>
        <v>8107.8405278495384</v>
      </c>
      <c r="L1309" s="210">
        <f t="shared" si="162"/>
        <v>1.03E-2</v>
      </c>
      <c r="M1309" s="211">
        <f t="shared" si="162"/>
        <v>1.1000000000000001E-3</v>
      </c>
    </row>
    <row r="1310" spans="1:13" ht="15" customHeight="1" x14ac:dyDescent="0.2">
      <c r="A1310" s="370">
        <v>1289</v>
      </c>
      <c r="B1310" s="120">
        <f t="shared" si="156"/>
        <v>97.402031973004853</v>
      </c>
      <c r="C1310" s="371">
        <v>950</v>
      </c>
      <c r="D1310" s="78">
        <v>45170</v>
      </c>
      <c r="E1310" s="209">
        <v>29455</v>
      </c>
      <c r="F1310" s="344">
        <f t="shared" si="159"/>
        <v>5564.9763051167893</v>
      </c>
      <c r="G1310" s="394">
        <f t="shared" si="160"/>
        <v>372.06315789473683</v>
      </c>
      <c r="H1310" s="385">
        <f t="shared" si="157"/>
        <v>2006.7193384978957</v>
      </c>
      <c r="I1310" s="386">
        <f t="shared" si="158"/>
        <v>118.74078926023053</v>
      </c>
      <c r="J1310" s="393">
        <v>45</v>
      </c>
      <c r="K1310" s="396">
        <f t="shared" si="161"/>
        <v>8107.4995907696521</v>
      </c>
      <c r="L1310" s="210">
        <f t="shared" si="162"/>
        <v>1.03E-2</v>
      </c>
      <c r="M1310" s="211">
        <f t="shared" si="162"/>
        <v>1.1000000000000001E-3</v>
      </c>
    </row>
    <row r="1311" spans="1:13" ht="15" customHeight="1" x14ac:dyDescent="0.2">
      <c r="A1311" s="372">
        <v>1290</v>
      </c>
      <c r="B1311" s="120">
        <f t="shared" si="156"/>
        <v>97.406474707978433</v>
      </c>
      <c r="C1311" s="371">
        <v>950</v>
      </c>
      <c r="D1311" s="78">
        <v>45170</v>
      </c>
      <c r="E1311" s="209">
        <v>29455</v>
      </c>
      <c r="F1311" s="344">
        <f t="shared" si="159"/>
        <v>5564.7224850813973</v>
      </c>
      <c r="G1311" s="394">
        <f t="shared" si="160"/>
        <v>372.06315789473683</v>
      </c>
      <c r="H1311" s="385">
        <f t="shared" si="157"/>
        <v>2006.633547325933</v>
      </c>
      <c r="I1311" s="386">
        <f t="shared" si="158"/>
        <v>118.73571285952268</v>
      </c>
      <c r="J1311" s="393">
        <v>45</v>
      </c>
      <c r="K1311" s="396">
        <f t="shared" si="161"/>
        <v>8107.1549031615905</v>
      </c>
      <c r="L1311" s="210">
        <f t="shared" si="162"/>
        <v>1.03E-2</v>
      </c>
      <c r="M1311" s="211">
        <f t="shared" si="162"/>
        <v>1.1000000000000001E-3</v>
      </c>
    </row>
    <row r="1312" spans="1:13" ht="15" customHeight="1" x14ac:dyDescent="0.2">
      <c r="A1312" s="370">
        <v>1291</v>
      </c>
      <c r="B1312" s="120">
        <f t="shared" si="156"/>
        <v>97.410965998295666</v>
      </c>
      <c r="C1312" s="371">
        <v>950</v>
      </c>
      <c r="D1312" s="78">
        <v>45170</v>
      </c>
      <c r="E1312" s="209">
        <v>29455</v>
      </c>
      <c r="F1312" s="344">
        <f t="shared" si="159"/>
        <v>5564.4659145407068</v>
      </c>
      <c r="G1312" s="394">
        <f t="shared" si="160"/>
        <v>372.06315789473683</v>
      </c>
      <c r="H1312" s="385">
        <f t="shared" si="157"/>
        <v>2006.5468264831798</v>
      </c>
      <c r="I1312" s="386">
        <f t="shared" si="158"/>
        <v>118.73058144870888</v>
      </c>
      <c r="J1312" s="393">
        <v>45</v>
      </c>
      <c r="K1312" s="396">
        <f t="shared" si="161"/>
        <v>8106.8064803673324</v>
      </c>
      <c r="L1312" s="210">
        <f t="shared" si="162"/>
        <v>1.03E-2</v>
      </c>
      <c r="M1312" s="211">
        <f t="shared" si="162"/>
        <v>1.1000000000000001E-3</v>
      </c>
    </row>
    <row r="1313" spans="1:13" ht="15" customHeight="1" x14ac:dyDescent="0.2">
      <c r="A1313" s="370">
        <v>1292</v>
      </c>
      <c r="B1313" s="120">
        <f t="shared" si="156"/>
        <v>97.415505660353588</v>
      </c>
      <c r="C1313" s="371">
        <v>950</v>
      </c>
      <c r="D1313" s="78">
        <v>45170</v>
      </c>
      <c r="E1313" s="209">
        <v>29455</v>
      </c>
      <c r="F1313" s="344">
        <f t="shared" si="159"/>
        <v>5564.2066047458884</v>
      </c>
      <c r="G1313" s="394">
        <f t="shared" si="160"/>
        <v>372.06315789473683</v>
      </c>
      <c r="H1313" s="385">
        <f t="shared" si="157"/>
        <v>2006.4591797725311</v>
      </c>
      <c r="I1313" s="386">
        <f t="shared" si="158"/>
        <v>118.7253952528125</v>
      </c>
      <c r="J1313" s="393">
        <v>45</v>
      </c>
      <c r="K1313" s="396">
        <f t="shared" si="161"/>
        <v>8106.4543376659685</v>
      </c>
      <c r="L1313" s="210">
        <f t="shared" si="162"/>
        <v>1.03E-2</v>
      </c>
      <c r="M1313" s="211">
        <f t="shared" si="162"/>
        <v>1.1000000000000001E-3</v>
      </c>
    </row>
    <row r="1314" spans="1:13" ht="15" customHeight="1" x14ac:dyDescent="0.2">
      <c r="A1314" s="370">
        <v>1293</v>
      </c>
      <c r="B1314" s="120">
        <f t="shared" si="156"/>
        <v>97.420093511428206</v>
      </c>
      <c r="C1314" s="371">
        <v>950</v>
      </c>
      <c r="D1314" s="78">
        <v>45170</v>
      </c>
      <c r="E1314" s="209">
        <v>29455</v>
      </c>
      <c r="F1314" s="344">
        <f t="shared" si="159"/>
        <v>5563.9445669020433</v>
      </c>
      <c r="G1314" s="394">
        <f t="shared" si="160"/>
        <v>372.06315789473683</v>
      </c>
      <c r="H1314" s="385">
        <f t="shared" si="157"/>
        <v>2006.3706109813115</v>
      </c>
      <c r="I1314" s="386">
        <f t="shared" si="158"/>
        <v>118.7201544959356</v>
      </c>
      <c r="J1314" s="393">
        <v>45</v>
      </c>
      <c r="K1314" s="396">
        <f t="shared" si="161"/>
        <v>8106.0984902740274</v>
      </c>
      <c r="L1314" s="210">
        <f t="shared" si="162"/>
        <v>1.03E-2</v>
      </c>
      <c r="M1314" s="211">
        <f t="shared" si="162"/>
        <v>1.1000000000000001E-3</v>
      </c>
    </row>
    <row r="1315" spans="1:13" ht="15" customHeight="1" x14ac:dyDescent="0.2">
      <c r="A1315" s="370">
        <v>1294</v>
      </c>
      <c r="B1315" s="120">
        <f t="shared" si="156"/>
        <v>97.424729369669862</v>
      </c>
      <c r="C1315" s="371">
        <v>950</v>
      </c>
      <c r="D1315" s="78">
        <v>45170</v>
      </c>
      <c r="E1315" s="209">
        <v>29455</v>
      </c>
      <c r="F1315" s="344">
        <f t="shared" si="159"/>
        <v>5563.6798121683787</v>
      </c>
      <c r="G1315" s="394">
        <f t="shared" si="160"/>
        <v>372.06315789473683</v>
      </c>
      <c r="H1315" s="385">
        <f t="shared" si="157"/>
        <v>2006.2811238813329</v>
      </c>
      <c r="I1315" s="386">
        <f t="shared" si="158"/>
        <v>118.71485940126232</v>
      </c>
      <c r="J1315" s="393">
        <v>45</v>
      </c>
      <c r="K1315" s="396">
        <f t="shared" si="161"/>
        <v>8105.7389533457108</v>
      </c>
      <c r="L1315" s="210">
        <f t="shared" si="162"/>
        <v>1.03E-2</v>
      </c>
      <c r="M1315" s="211">
        <f t="shared" si="162"/>
        <v>1.1000000000000001E-3</v>
      </c>
    </row>
    <row r="1316" spans="1:13" ht="15" customHeight="1" x14ac:dyDescent="0.2">
      <c r="A1316" s="370">
        <v>1295</v>
      </c>
      <c r="B1316" s="120">
        <f t="shared" si="156"/>
        <v>97.429413054097679</v>
      </c>
      <c r="C1316" s="371">
        <v>950</v>
      </c>
      <c r="D1316" s="78">
        <v>45170</v>
      </c>
      <c r="E1316" s="209">
        <v>29455</v>
      </c>
      <c r="F1316" s="344">
        <f t="shared" si="159"/>
        <v>5563.4123516584496</v>
      </c>
      <c r="G1316" s="394">
        <f t="shared" si="160"/>
        <v>372.06315789473683</v>
      </c>
      <c r="H1316" s="385">
        <f t="shared" si="157"/>
        <v>2006.1907222289767</v>
      </c>
      <c r="I1316" s="386">
        <f t="shared" si="158"/>
        <v>118.70951019106373</v>
      </c>
      <c r="J1316" s="393">
        <v>45</v>
      </c>
      <c r="K1316" s="396">
        <f t="shared" si="161"/>
        <v>8105.3757419732265</v>
      </c>
      <c r="L1316" s="210">
        <f t="shared" si="162"/>
        <v>1.03E-2</v>
      </c>
      <c r="M1316" s="211">
        <f t="shared" si="162"/>
        <v>1.1000000000000001E-3</v>
      </c>
    </row>
    <row r="1317" spans="1:13" ht="15" customHeight="1" x14ac:dyDescent="0.2">
      <c r="A1317" s="370">
        <v>1296</v>
      </c>
      <c r="B1317" s="120">
        <f t="shared" si="156"/>
        <v>97.434144384594745</v>
      </c>
      <c r="C1317" s="371">
        <v>950</v>
      </c>
      <c r="D1317" s="78">
        <v>45170</v>
      </c>
      <c r="E1317" s="209">
        <v>29455</v>
      </c>
      <c r="F1317" s="344">
        <f t="shared" si="159"/>
        <v>5563.1421964403444</v>
      </c>
      <c r="G1317" s="394">
        <f t="shared" si="160"/>
        <v>372.06315789473683</v>
      </c>
      <c r="H1317" s="385">
        <f t="shared" si="157"/>
        <v>2006.0994097652572</v>
      </c>
      <c r="I1317" s="386">
        <f t="shared" si="158"/>
        <v>118.70410708670163</v>
      </c>
      <c r="J1317" s="393">
        <v>45</v>
      </c>
      <c r="K1317" s="396">
        <f t="shared" si="161"/>
        <v>8105.0088711870403</v>
      </c>
      <c r="L1317" s="210">
        <f t="shared" si="162"/>
        <v>1.03E-2</v>
      </c>
      <c r="M1317" s="211">
        <f t="shared" si="162"/>
        <v>1.1000000000000001E-3</v>
      </c>
    </row>
    <row r="1318" spans="1:13" ht="15" customHeight="1" x14ac:dyDescent="0.2">
      <c r="A1318" s="370">
        <v>1297</v>
      </c>
      <c r="B1318" s="120">
        <f t="shared" si="156"/>
        <v>97.438923181902553</v>
      </c>
      <c r="C1318" s="371">
        <v>950</v>
      </c>
      <c r="D1318" s="78">
        <v>45170</v>
      </c>
      <c r="E1318" s="209">
        <v>29455</v>
      </c>
      <c r="F1318" s="344">
        <f t="shared" si="159"/>
        <v>5562.8693575369243</v>
      </c>
      <c r="G1318" s="394">
        <f t="shared" si="160"/>
        <v>372.06315789473683</v>
      </c>
      <c r="H1318" s="385">
        <f t="shared" si="157"/>
        <v>2006.0071902159013</v>
      </c>
      <c r="I1318" s="386">
        <f t="shared" si="158"/>
        <v>118.69865030863322</v>
      </c>
      <c r="J1318" s="393">
        <v>45</v>
      </c>
      <c r="K1318" s="396">
        <f t="shared" si="161"/>
        <v>8104.6383559561964</v>
      </c>
      <c r="L1318" s="210">
        <f t="shared" si="162"/>
        <v>1.03E-2</v>
      </c>
      <c r="M1318" s="211">
        <f t="shared" si="162"/>
        <v>1.1000000000000001E-3</v>
      </c>
    </row>
    <row r="1319" spans="1:13" ht="15" customHeight="1" x14ac:dyDescent="0.2">
      <c r="A1319" s="370">
        <v>1298</v>
      </c>
      <c r="B1319" s="120">
        <f t="shared" si="156"/>
        <v>97.443749267616454</v>
      </c>
      <c r="C1319" s="371">
        <v>950</v>
      </c>
      <c r="D1319" s="78">
        <v>45170</v>
      </c>
      <c r="E1319" s="209">
        <v>29455</v>
      </c>
      <c r="F1319" s="344">
        <f t="shared" si="159"/>
        <v>5562.5938459260051</v>
      </c>
      <c r="G1319" s="394">
        <f t="shared" si="160"/>
        <v>372.06315789473683</v>
      </c>
      <c r="H1319" s="385">
        <f t="shared" si="157"/>
        <v>2005.9140672914107</v>
      </c>
      <c r="I1319" s="386">
        <f t="shared" si="158"/>
        <v>118.69314007641483</v>
      </c>
      <c r="J1319" s="393">
        <v>45</v>
      </c>
      <c r="K1319" s="396">
        <f t="shared" si="161"/>
        <v>8104.264211188568</v>
      </c>
      <c r="L1319" s="210">
        <f t="shared" si="162"/>
        <v>1.03E-2</v>
      </c>
      <c r="M1319" s="211">
        <f t="shared" si="162"/>
        <v>1.1000000000000001E-3</v>
      </c>
    </row>
    <row r="1320" spans="1:13" ht="15" customHeight="1" x14ac:dyDescent="0.2">
      <c r="A1320" s="370">
        <v>1299</v>
      </c>
      <c r="B1320" s="120">
        <f t="shared" si="156"/>
        <v>97.448622464180431</v>
      </c>
      <c r="C1320" s="371">
        <v>950</v>
      </c>
      <c r="D1320" s="78">
        <v>45170</v>
      </c>
      <c r="E1320" s="209">
        <v>29455</v>
      </c>
      <c r="F1320" s="344">
        <f t="shared" si="159"/>
        <v>5562.3156725405715</v>
      </c>
      <c r="G1320" s="394">
        <f t="shared" si="160"/>
        <v>372.06315789473683</v>
      </c>
      <c r="H1320" s="385">
        <f t="shared" si="157"/>
        <v>2005.820044687134</v>
      </c>
      <c r="I1320" s="386">
        <f t="shared" si="158"/>
        <v>118.68757660870617</v>
      </c>
      <c r="J1320" s="393">
        <v>45</v>
      </c>
      <c r="K1320" s="396">
        <f t="shared" si="161"/>
        <v>8103.8864517311486</v>
      </c>
      <c r="L1320" s="210">
        <f t="shared" si="162"/>
        <v>1.03E-2</v>
      </c>
      <c r="M1320" s="211">
        <f t="shared" si="162"/>
        <v>1.1000000000000001E-3</v>
      </c>
    </row>
    <row r="1321" spans="1:13" ht="15" customHeight="1" x14ac:dyDescent="0.2">
      <c r="A1321" s="372">
        <v>1300</v>
      </c>
      <c r="B1321" s="120">
        <f t="shared" si="156"/>
        <v>97.453542594881782</v>
      </c>
      <c r="C1321" s="371">
        <v>950</v>
      </c>
      <c r="D1321" s="78">
        <v>45170</v>
      </c>
      <c r="E1321" s="209">
        <v>29455</v>
      </c>
      <c r="F1321" s="344">
        <f t="shared" si="159"/>
        <v>5562.0348482690024</v>
      </c>
      <c r="G1321" s="394">
        <f t="shared" si="160"/>
        <v>372.06315789473683</v>
      </c>
      <c r="H1321" s="385">
        <f t="shared" si="157"/>
        <v>2005.7251260833436</v>
      </c>
      <c r="I1321" s="386">
        <f t="shared" si="158"/>
        <v>118.68196012327479</v>
      </c>
      <c r="J1321" s="393">
        <v>45</v>
      </c>
      <c r="K1321" s="396">
        <f t="shared" si="161"/>
        <v>8103.5050923703575</v>
      </c>
      <c r="L1321" s="210">
        <f t="shared" si="162"/>
        <v>1.03E-2</v>
      </c>
      <c r="M1321" s="211">
        <f t="shared" si="162"/>
        <v>1.1000000000000001E-3</v>
      </c>
    </row>
    <row r="1322" spans="1:13" ht="15" customHeight="1" x14ac:dyDescent="0.2">
      <c r="A1322" s="370">
        <v>1301</v>
      </c>
      <c r="B1322" s="120">
        <f t="shared" si="156"/>
        <v>97.458509483846868</v>
      </c>
      <c r="C1322" s="371">
        <v>950</v>
      </c>
      <c r="D1322" s="78">
        <v>45170</v>
      </c>
      <c r="E1322" s="209">
        <v>29455</v>
      </c>
      <c r="F1322" s="344">
        <f t="shared" si="159"/>
        <v>5561.7513839552375</v>
      </c>
      <c r="G1322" s="394">
        <f t="shared" si="160"/>
        <v>372.06315789473683</v>
      </c>
      <c r="H1322" s="385">
        <f t="shared" si="157"/>
        <v>2005.6293151452912</v>
      </c>
      <c r="I1322" s="386">
        <f t="shared" si="158"/>
        <v>118.67629083699948</v>
      </c>
      <c r="J1322" s="393">
        <v>45</v>
      </c>
      <c r="K1322" s="396">
        <f t="shared" si="161"/>
        <v>8103.1201478322646</v>
      </c>
      <c r="L1322" s="210">
        <f t="shared" si="162"/>
        <v>1.03E-2</v>
      </c>
      <c r="M1322" s="211">
        <f t="shared" si="162"/>
        <v>1.1000000000000001E-3</v>
      </c>
    </row>
    <row r="1323" spans="1:13" ht="15" customHeight="1" x14ac:dyDescent="0.2">
      <c r="A1323" s="370">
        <v>1302</v>
      </c>
      <c r="B1323" s="120">
        <f t="shared" si="156"/>
        <v>97.463522956035447</v>
      </c>
      <c r="C1323" s="371">
        <v>950</v>
      </c>
      <c r="D1323" s="78">
        <v>45170</v>
      </c>
      <c r="E1323" s="209">
        <v>29455</v>
      </c>
      <c r="F1323" s="344">
        <f t="shared" si="159"/>
        <v>5561.4652903990282</v>
      </c>
      <c r="G1323" s="394">
        <f t="shared" si="160"/>
        <v>372.06315789473683</v>
      </c>
      <c r="H1323" s="385">
        <f t="shared" si="157"/>
        <v>2005.5326155232924</v>
      </c>
      <c r="I1323" s="386">
        <f t="shared" si="158"/>
        <v>118.6705689658753</v>
      </c>
      <c r="J1323" s="393">
        <v>45</v>
      </c>
      <c r="K1323" s="396">
        <f t="shared" si="161"/>
        <v>8102.731632782933</v>
      </c>
      <c r="L1323" s="210">
        <f t="shared" si="162"/>
        <v>1.03E-2</v>
      </c>
      <c r="M1323" s="211">
        <f t="shared" si="162"/>
        <v>1.1000000000000001E-3</v>
      </c>
    </row>
    <row r="1324" spans="1:13" ht="15" customHeight="1" x14ac:dyDescent="0.2">
      <c r="A1324" s="370">
        <v>1303</v>
      </c>
      <c r="B1324" s="120">
        <f t="shared" si="156"/>
        <v>97.468582837236326</v>
      </c>
      <c r="C1324" s="371">
        <v>950</v>
      </c>
      <c r="D1324" s="78">
        <v>45170</v>
      </c>
      <c r="E1324" s="209">
        <v>29455</v>
      </c>
      <c r="F1324" s="344">
        <f t="shared" si="159"/>
        <v>5561.1765783560995</v>
      </c>
      <c r="G1324" s="394">
        <f t="shared" si="160"/>
        <v>372.06315789473683</v>
      </c>
      <c r="H1324" s="385">
        <f t="shared" si="157"/>
        <v>2005.4350308527826</v>
      </c>
      <c r="I1324" s="386">
        <f t="shared" si="158"/>
        <v>118.66479472501673</v>
      </c>
      <c r="J1324" s="393">
        <v>45</v>
      </c>
      <c r="K1324" s="396">
        <f t="shared" si="161"/>
        <v>8102.3395618286359</v>
      </c>
      <c r="L1324" s="210">
        <f t="shared" si="162"/>
        <v>1.03E-2</v>
      </c>
      <c r="M1324" s="211">
        <f t="shared" si="162"/>
        <v>1.1000000000000001E-3</v>
      </c>
    </row>
    <row r="1325" spans="1:13" ht="15" customHeight="1" x14ac:dyDescent="0.2">
      <c r="A1325" s="370">
        <v>1304</v>
      </c>
      <c r="B1325" s="120">
        <f t="shared" si="156"/>
        <v>97.473688954062141</v>
      </c>
      <c r="C1325" s="371">
        <v>950</v>
      </c>
      <c r="D1325" s="78">
        <v>45170</v>
      </c>
      <c r="E1325" s="209">
        <v>29455</v>
      </c>
      <c r="F1325" s="344">
        <f t="shared" si="159"/>
        <v>5560.8852585383847</v>
      </c>
      <c r="G1325" s="394">
        <f t="shared" si="160"/>
        <v>372.06315789473683</v>
      </c>
      <c r="H1325" s="385">
        <f t="shared" si="157"/>
        <v>2005.3365647543949</v>
      </c>
      <c r="I1325" s="386">
        <f t="shared" si="158"/>
        <v>118.65896832866244</v>
      </c>
      <c r="J1325" s="393">
        <v>45</v>
      </c>
      <c r="K1325" s="396">
        <f t="shared" si="161"/>
        <v>8101.9439495161787</v>
      </c>
      <c r="L1325" s="210">
        <f t="shared" si="162"/>
        <v>1.03E-2</v>
      </c>
      <c r="M1325" s="211">
        <f t="shared" si="162"/>
        <v>1.1000000000000001E-3</v>
      </c>
    </row>
    <row r="1326" spans="1:13" ht="15" customHeight="1" x14ac:dyDescent="0.2">
      <c r="A1326" s="370">
        <v>1305</v>
      </c>
      <c r="B1326" s="120">
        <f t="shared" si="156"/>
        <v>97.478841133945011</v>
      </c>
      <c r="C1326" s="371">
        <v>950</v>
      </c>
      <c r="D1326" s="78">
        <v>45170</v>
      </c>
      <c r="E1326" s="209">
        <v>29455</v>
      </c>
      <c r="F1326" s="344">
        <f t="shared" si="159"/>
        <v>5560.5913416141921</v>
      </c>
      <c r="G1326" s="394">
        <f t="shared" si="160"/>
        <v>372.06315789473683</v>
      </c>
      <c r="H1326" s="385">
        <f t="shared" si="157"/>
        <v>2005.2372208340178</v>
      </c>
      <c r="I1326" s="386">
        <f t="shared" si="158"/>
        <v>118.65308999017859</v>
      </c>
      <c r="J1326" s="393">
        <v>45</v>
      </c>
      <c r="K1326" s="396">
        <f t="shared" si="161"/>
        <v>8101.5448103331246</v>
      </c>
      <c r="L1326" s="210">
        <f t="shared" si="162"/>
        <v>1.03E-2</v>
      </c>
      <c r="M1326" s="211">
        <f t="shared" si="162"/>
        <v>1.1000000000000001E-3</v>
      </c>
    </row>
    <row r="1327" spans="1:13" ht="15" customHeight="1" x14ac:dyDescent="0.2">
      <c r="A1327" s="370">
        <v>1306</v>
      </c>
      <c r="B1327" s="120">
        <f t="shared" si="156"/>
        <v>97.484039205131111</v>
      </c>
      <c r="C1327" s="371">
        <v>950</v>
      </c>
      <c r="D1327" s="78">
        <v>45170</v>
      </c>
      <c r="E1327" s="209">
        <v>29455</v>
      </c>
      <c r="F1327" s="344">
        <f t="shared" si="159"/>
        <v>5560.2948382084433</v>
      </c>
      <c r="G1327" s="394">
        <f t="shared" si="160"/>
        <v>372.06315789473683</v>
      </c>
      <c r="H1327" s="385">
        <f t="shared" si="157"/>
        <v>2005.1370026828747</v>
      </c>
      <c r="I1327" s="386">
        <f t="shared" si="158"/>
        <v>118.64715992206361</v>
      </c>
      <c r="J1327" s="393">
        <v>45</v>
      </c>
      <c r="K1327" s="396">
        <f t="shared" si="161"/>
        <v>8101.1421587081186</v>
      </c>
      <c r="L1327" s="210">
        <f t="shared" si="162"/>
        <v>1.03E-2</v>
      </c>
      <c r="M1327" s="211">
        <f t="shared" si="162"/>
        <v>1.1000000000000001E-3</v>
      </c>
    </row>
    <row r="1328" spans="1:13" ht="15" customHeight="1" x14ac:dyDescent="0.2">
      <c r="A1328" s="370">
        <v>1307</v>
      </c>
      <c r="B1328" s="120">
        <f t="shared" si="156"/>
        <v>97.489282996676593</v>
      </c>
      <c r="C1328" s="371">
        <v>950</v>
      </c>
      <c r="D1328" s="78">
        <v>45170</v>
      </c>
      <c r="E1328" s="209">
        <v>29455</v>
      </c>
      <c r="F1328" s="344">
        <f t="shared" si="159"/>
        <v>5559.9957589028336</v>
      </c>
      <c r="G1328" s="394">
        <f t="shared" si="160"/>
        <v>372.06315789473683</v>
      </c>
      <c r="H1328" s="385">
        <f t="shared" si="157"/>
        <v>2005.0359138775787</v>
      </c>
      <c r="I1328" s="386">
        <f t="shared" si="158"/>
        <v>118.64117833595141</v>
      </c>
      <c r="J1328" s="393">
        <v>45</v>
      </c>
      <c r="K1328" s="396">
        <f t="shared" si="161"/>
        <v>8100.7360090111006</v>
      </c>
      <c r="L1328" s="210">
        <f t="shared" si="162"/>
        <v>1.03E-2</v>
      </c>
      <c r="M1328" s="211">
        <f t="shared" si="162"/>
        <v>1.1000000000000001E-3</v>
      </c>
    </row>
    <row r="1329" spans="1:13" ht="15" customHeight="1" x14ac:dyDescent="0.2">
      <c r="A1329" s="370">
        <v>1308</v>
      </c>
      <c r="B1329" s="120">
        <f t="shared" si="156"/>
        <v>97.494572338442168</v>
      </c>
      <c r="C1329" s="371">
        <v>950</v>
      </c>
      <c r="D1329" s="78">
        <v>45170</v>
      </c>
      <c r="E1329" s="209">
        <v>29455</v>
      </c>
      <c r="F1329" s="344">
        <f t="shared" si="159"/>
        <v>5559.6941142360729</v>
      </c>
      <c r="G1329" s="394">
        <f t="shared" si="160"/>
        <v>372.06315789473683</v>
      </c>
      <c r="H1329" s="385">
        <f t="shared" si="157"/>
        <v>2004.9339579802136</v>
      </c>
      <c r="I1329" s="386">
        <f t="shared" si="158"/>
        <v>118.63514544261619</v>
      </c>
      <c r="J1329" s="393">
        <v>45</v>
      </c>
      <c r="K1329" s="396">
        <f t="shared" si="161"/>
        <v>8100.3263755536391</v>
      </c>
      <c r="L1329" s="210">
        <f t="shared" si="162"/>
        <v>1.03E-2</v>
      </c>
      <c r="M1329" s="211">
        <f t="shared" si="162"/>
        <v>1.1000000000000001E-3</v>
      </c>
    </row>
    <row r="1330" spans="1:13" ht="15" customHeight="1" x14ac:dyDescent="0.2">
      <c r="A1330" s="370">
        <v>1309</v>
      </c>
      <c r="B1330" s="120">
        <f t="shared" si="156"/>
        <v>97.499907061089175</v>
      </c>
      <c r="C1330" s="371">
        <v>950</v>
      </c>
      <c r="D1330" s="78">
        <v>45170</v>
      </c>
      <c r="E1330" s="209">
        <v>29455</v>
      </c>
      <c r="F1330" s="344">
        <f t="shared" si="159"/>
        <v>5559.3899147040356</v>
      </c>
      <c r="G1330" s="394">
        <f t="shared" si="160"/>
        <v>372.06315789473683</v>
      </c>
      <c r="H1330" s="385">
        <f t="shared" si="157"/>
        <v>2004.8311385383849</v>
      </c>
      <c r="I1330" s="386">
        <f t="shared" si="158"/>
        <v>118.62906145197545</v>
      </c>
      <c r="J1330" s="393">
        <v>45</v>
      </c>
      <c r="K1330" s="396">
        <f t="shared" si="161"/>
        <v>8099.9132725891332</v>
      </c>
      <c r="L1330" s="210">
        <f t="shared" si="162"/>
        <v>1.03E-2</v>
      </c>
      <c r="M1330" s="211">
        <f t="shared" si="162"/>
        <v>1.1000000000000001E-3</v>
      </c>
    </row>
    <row r="1331" spans="1:13" ht="15" customHeight="1" x14ac:dyDescent="0.2">
      <c r="A1331" s="372">
        <v>1310</v>
      </c>
      <c r="B1331" s="120">
        <f t="shared" si="156"/>
        <v>97.505286996074389</v>
      </c>
      <c r="C1331" s="371">
        <v>950</v>
      </c>
      <c r="D1331" s="78">
        <v>45170</v>
      </c>
      <c r="E1331" s="209">
        <v>29455</v>
      </c>
      <c r="F1331" s="344">
        <f t="shared" si="159"/>
        <v>5559.0831707599891</v>
      </c>
      <c r="G1331" s="394">
        <f t="shared" si="160"/>
        <v>372.06315789473683</v>
      </c>
      <c r="H1331" s="385">
        <f t="shared" si="157"/>
        <v>2004.7274590852971</v>
      </c>
      <c r="I1331" s="386">
        <f t="shared" si="158"/>
        <v>118.62292657309452</v>
      </c>
      <c r="J1331" s="393">
        <v>45</v>
      </c>
      <c r="K1331" s="396">
        <f t="shared" si="161"/>
        <v>8099.496714313118</v>
      </c>
      <c r="L1331" s="210">
        <f t="shared" si="162"/>
        <v>1.03E-2</v>
      </c>
      <c r="M1331" s="211">
        <f t="shared" si="162"/>
        <v>1.1000000000000001E-3</v>
      </c>
    </row>
    <row r="1332" spans="1:13" ht="15" customHeight="1" x14ac:dyDescent="0.2">
      <c r="A1332" s="370">
        <v>1311</v>
      </c>
      <c r="B1332" s="120">
        <f t="shared" si="156"/>
        <v>97.510711975645492</v>
      </c>
      <c r="C1332" s="371">
        <v>950</v>
      </c>
      <c r="D1332" s="78">
        <v>45170</v>
      </c>
      <c r="E1332" s="209">
        <v>29455</v>
      </c>
      <c r="F1332" s="344">
        <f t="shared" si="159"/>
        <v>5558.7738928147837</v>
      </c>
      <c r="G1332" s="394">
        <f t="shared" si="160"/>
        <v>372.06315789473683</v>
      </c>
      <c r="H1332" s="385">
        <f t="shared" si="157"/>
        <v>2004.6229231398177</v>
      </c>
      <c r="I1332" s="386">
        <f t="shared" si="158"/>
        <v>118.61674101419041</v>
      </c>
      <c r="J1332" s="393">
        <v>45</v>
      </c>
      <c r="K1332" s="396">
        <f t="shared" si="161"/>
        <v>8099.0767148635287</v>
      </c>
      <c r="L1332" s="210">
        <f t="shared" si="162"/>
        <v>1.03E-2</v>
      </c>
      <c r="M1332" s="211">
        <f t="shared" si="162"/>
        <v>1.1000000000000001E-3</v>
      </c>
    </row>
    <row r="1333" spans="1:13" ht="15" customHeight="1" x14ac:dyDescent="0.2">
      <c r="A1333" s="370">
        <v>1312</v>
      </c>
      <c r="B1333" s="120">
        <f t="shared" si="156"/>
        <v>97.516181832836608</v>
      </c>
      <c r="C1333" s="371">
        <v>950</v>
      </c>
      <c r="D1333" s="78">
        <v>45170</v>
      </c>
      <c r="E1333" s="209">
        <v>29455</v>
      </c>
      <c r="F1333" s="344">
        <f t="shared" si="159"/>
        <v>5558.4620912370356</v>
      </c>
      <c r="G1333" s="394">
        <f t="shared" si="160"/>
        <v>372.06315789473683</v>
      </c>
      <c r="H1333" s="385">
        <f t="shared" si="157"/>
        <v>2004.5175342065388</v>
      </c>
      <c r="I1333" s="386">
        <f t="shared" si="158"/>
        <v>118.61050498263545</v>
      </c>
      <c r="J1333" s="393">
        <v>45</v>
      </c>
      <c r="K1333" s="396">
        <f t="shared" si="161"/>
        <v>8098.6532883209466</v>
      </c>
      <c r="L1333" s="210">
        <f t="shared" si="162"/>
        <v>1.03E-2</v>
      </c>
      <c r="M1333" s="211">
        <f t="shared" si="162"/>
        <v>1.1000000000000001E-3</v>
      </c>
    </row>
    <row r="1334" spans="1:13" ht="15" customHeight="1" x14ac:dyDescent="0.2">
      <c r="A1334" s="370">
        <v>1313</v>
      </c>
      <c r="B1334" s="120">
        <f t="shared" si="156"/>
        <v>97.521696401463842</v>
      </c>
      <c r="C1334" s="371">
        <v>950</v>
      </c>
      <c r="D1334" s="78">
        <v>45170</v>
      </c>
      <c r="E1334" s="209">
        <v>29455</v>
      </c>
      <c r="F1334" s="344">
        <f t="shared" si="159"/>
        <v>5558.1477763533221</v>
      </c>
      <c r="G1334" s="394">
        <f t="shared" si="160"/>
        <v>372.06315789473683</v>
      </c>
      <c r="H1334" s="385">
        <f t="shared" si="157"/>
        <v>2004.4112957758437</v>
      </c>
      <c r="I1334" s="386">
        <f t="shared" si="158"/>
        <v>118.60421868496118</v>
      </c>
      <c r="J1334" s="393">
        <v>45</v>
      </c>
      <c r="K1334" s="396">
        <f t="shared" si="161"/>
        <v>8098.2264487088632</v>
      </c>
      <c r="L1334" s="210">
        <f t="shared" si="162"/>
        <v>1.03E-2</v>
      </c>
      <c r="M1334" s="211">
        <f t="shared" si="162"/>
        <v>1.1000000000000001E-3</v>
      </c>
    </row>
    <row r="1335" spans="1:13" ht="15" customHeight="1" x14ac:dyDescent="0.2">
      <c r="A1335" s="370">
        <v>1314</v>
      </c>
      <c r="B1335" s="120">
        <f t="shared" si="156"/>
        <v>97.527255516120348</v>
      </c>
      <c r="C1335" s="371">
        <v>950</v>
      </c>
      <c r="D1335" s="78">
        <v>45170</v>
      </c>
      <c r="E1335" s="209">
        <v>29455</v>
      </c>
      <c r="F1335" s="344">
        <f t="shared" si="159"/>
        <v>5557.8309584483886</v>
      </c>
      <c r="G1335" s="394">
        <f t="shared" si="160"/>
        <v>372.06315789473683</v>
      </c>
      <c r="H1335" s="385">
        <f t="shared" si="157"/>
        <v>2004.3042113239762</v>
      </c>
      <c r="I1335" s="386">
        <f t="shared" si="158"/>
        <v>118.59788232686252</v>
      </c>
      <c r="J1335" s="393">
        <v>45</v>
      </c>
      <c r="K1335" s="396">
        <f t="shared" si="161"/>
        <v>8097.7962099939641</v>
      </c>
      <c r="L1335" s="210">
        <f t="shared" si="162"/>
        <v>1.03E-2</v>
      </c>
      <c r="M1335" s="211">
        <f t="shared" si="162"/>
        <v>1.1000000000000001E-3</v>
      </c>
    </row>
    <row r="1336" spans="1:13" ht="15" customHeight="1" x14ac:dyDescent="0.2">
      <c r="A1336" s="370">
        <v>1315</v>
      </c>
      <c r="B1336" s="120">
        <f t="shared" si="156"/>
        <v>97.532859012172167</v>
      </c>
      <c r="C1336" s="371">
        <v>950</v>
      </c>
      <c r="D1336" s="78">
        <v>45170</v>
      </c>
      <c r="E1336" s="209">
        <v>29455</v>
      </c>
      <c r="F1336" s="344">
        <f t="shared" si="159"/>
        <v>5557.5116477653246</v>
      </c>
      <c r="G1336" s="394">
        <f t="shared" si="160"/>
        <v>372.06315789473683</v>
      </c>
      <c r="H1336" s="385">
        <f t="shared" si="157"/>
        <v>2004.1962843131005</v>
      </c>
      <c r="I1336" s="386">
        <f t="shared" si="158"/>
        <v>118.59149611320123</v>
      </c>
      <c r="J1336" s="393">
        <v>45</v>
      </c>
      <c r="K1336" s="396">
        <f t="shared" si="161"/>
        <v>8097.3625860863631</v>
      </c>
      <c r="L1336" s="210">
        <f t="shared" si="162"/>
        <v>1.03E-2</v>
      </c>
      <c r="M1336" s="211">
        <f t="shared" si="162"/>
        <v>1.1000000000000001E-3</v>
      </c>
    </row>
    <row r="1337" spans="1:13" ht="15" customHeight="1" x14ac:dyDescent="0.2">
      <c r="A1337" s="370">
        <v>1316</v>
      </c>
      <c r="B1337" s="120">
        <f t="shared" si="156"/>
        <v>97.53850672575409</v>
      </c>
      <c r="C1337" s="371">
        <v>950</v>
      </c>
      <c r="D1337" s="78">
        <v>45170</v>
      </c>
      <c r="E1337" s="209">
        <v>29455</v>
      </c>
      <c r="F1337" s="344">
        <f t="shared" si="159"/>
        <v>5557.1898545057347</v>
      </c>
      <c r="G1337" s="394">
        <f t="shared" si="160"/>
        <v>372.06315789473683</v>
      </c>
      <c r="H1337" s="385">
        <f t="shared" si="157"/>
        <v>2004.0875181913591</v>
      </c>
      <c r="I1337" s="386">
        <f t="shared" si="158"/>
        <v>118.58506024800943</v>
      </c>
      <c r="J1337" s="393">
        <v>45</v>
      </c>
      <c r="K1337" s="396">
        <f t="shared" si="161"/>
        <v>8096.92559083984</v>
      </c>
      <c r="L1337" s="210">
        <f t="shared" si="162"/>
        <v>1.03E-2</v>
      </c>
      <c r="M1337" s="211">
        <f t="shared" si="162"/>
        <v>1.1000000000000001E-3</v>
      </c>
    </row>
    <row r="1338" spans="1:13" ht="15" customHeight="1" x14ac:dyDescent="0.2">
      <c r="A1338" s="370">
        <v>1317</v>
      </c>
      <c r="B1338" s="120">
        <f t="shared" si="156"/>
        <v>97.544198493764341</v>
      </c>
      <c r="C1338" s="371">
        <v>950</v>
      </c>
      <c r="D1338" s="78">
        <v>45170</v>
      </c>
      <c r="E1338" s="209">
        <v>29455</v>
      </c>
      <c r="F1338" s="344">
        <f t="shared" si="159"/>
        <v>5556.8655888299782</v>
      </c>
      <c r="G1338" s="394">
        <f t="shared" si="160"/>
        <v>372.06315789473683</v>
      </c>
      <c r="H1338" s="385">
        <f t="shared" si="157"/>
        <v>2003.9779163929534</v>
      </c>
      <c r="I1338" s="386">
        <f t="shared" si="158"/>
        <v>118.5785749344943</v>
      </c>
      <c r="J1338" s="393">
        <v>45</v>
      </c>
      <c r="K1338" s="396">
        <f t="shared" si="161"/>
        <v>8096.4852380521625</v>
      </c>
      <c r="L1338" s="210">
        <f t="shared" si="162"/>
        <v>1.03E-2</v>
      </c>
      <c r="M1338" s="211">
        <f t="shared" si="162"/>
        <v>1.1000000000000001E-3</v>
      </c>
    </row>
    <row r="1339" spans="1:13" ht="15" customHeight="1" x14ac:dyDescent="0.2">
      <c r="A1339" s="370">
        <v>1318</v>
      </c>
      <c r="B1339" s="120">
        <f t="shared" si="156"/>
        <v>97.549934153860704</v>
      </c>
      <c r="C1339" s="371">
        <v>950</v>
      </c>
      <c r="D1339" s="78">
        <v>45170</v>
      </c>
      <c r="E1339" s="209">
        <v>29455</v>
      </c>
      <c r="F1339" s="344">
        <f t="shared" si="159"/>
        <v>5556.538860857323</v>
      </c>
      <c r="G1339" s="394">
        <f t="shared" si="160"/>
        <v>372.06315789473683</v>
      </c>
      <c r="H1339" s="385">
        <f t="shared" si="157"/>
        <v>2003.8674823381959</v>
      </c>
      <c r="I1339" s="386">
        <f t="shared" si="158"/>
        <v>118.5720403750412</v>
      </c>
      <c r="J1339" s="393">
        <v>45</v>
      </c>
      <c r="K1339" s="396">
        <f t="shared" si="161"/>
        <v>8096.0415414652971</v>
      </c>
      <c r="L1339" s="210">
        <f t="shared" si="162"/>
        <v>1.03E-2</v>
      </c>
      <c r="M1339" s="211">
        <f t="shared" si="162"/>
        <v>1.1000000000000001E-3</v>
      </c>
    </row>
    <row r="1340" spans="1:13" ht="15" customHeight="1" x14ac:dyDescent="0.2">
      <c r="A1340" s="370">
        <v>1319</v>
      </c>
      <c r="B1340" s="120">
        <f t="shared" si="156"/>
        <v>97.555713544456466</v>
      </c>
      <c r="C1340" s="371">
        <v>950</v>
      </c>
      <c r="D1340" s="78">
        <v>45170</v>
      </c>
      <c r="E1340" s="209">
        <v>29455</v>
      </c>
      <c r="F1340" s="344">
        <f t="shared" si="159"/>
        <v>5556.2096806661202</v>
      </c>
      <c r="G1340" s="394">
        <f t="shared" si="160"/>
        <v>372.06315789473683</v>
      </c>
      <c r="H1340" s="385">
        <f t="shared" si="157"/>
        <v>2003.7562194335694</v>
      </c>
      <c r="I1340" s="386">
        <f t="shared" si="158"/>
        <v>118.56545677121714</v>
      </c>
      <c r="J1340" s="393">
        <v>45</v>
      </c>
      <c r="K1340" s="396">
        <f t="shared" si="161"/>
        <v>8095.5945147656439</v>
      </c>
      <c r="L1340" s="210">
        <f t="shared" si="162"/>
        <v>1.03E-2</v>
      </c>
      <c r="M1340" s="211">
        <f t="shared" si="162"/>
        <v>1.1000000000000001E-3</v>
      </c>
    </row>
    <row r="1341" spans="1:13" ht="15" customHeight="1" x14ac:dyDescent="0.2">
      <c r="A1341" s="372">
        <v>1320</v>
      </c>
      <c r="B1341" s="120">
        <f t="shared" si="156"/>
        <v>97.561536504715477</v>
      </c>
      <c r="C1341" s="371">
        <v>950</v>
      </c>
      <c r="D1341" s="78">
        <v>45170</v>
      </c>
      <c r="E1341" s="209">
        <v>29455</v>
      </c>
      <c r="F1341" s="344">
        <f t="shared" si="159"/>
        <v>5555.8780582940226</v>
      </c>
      <c r="G1341" s="394">
        <f t="shared" si="160"/>
        <v>372.06315789473683</v>
      </c>
      <c r="H1341" s="385">
        <f t="shared" si="157"/>
        <v>2003.6441310718005</v>
      </c>
      <c r="I1341" s="386">
        <f t="shared" si="158"/>
        <v>118.55882432377518</v>
      </c>
      <c r="J1341" s="393">
        <v>45</v>
      </c>
      <c r="K1341" s="396">
        <f t="shared" si="161"/>
        <v>8095.1441715843348</v>
      </c>
      <c r="L1341" s="210">
        <f t="shared" si="162"/>
        <v>1.0200000000000001E-2</v>
      </c>
      <c r="M1341" s="211">
        <f t="shared" si="162"/>
        <v>1.1000000000000001E-3</v>
      </c>
    </row>
    <row r="1342" spans="1:13" ht="15" customHeight="1" x14ac:dyDescent="0.2">
      <c r="A1342" s="370">
        <v>1321</v>
      </c>
      <c r="B1342" s="120">
        <f t="shared" si="156"/>
        <v>97.567402874548193</v>
      </c>
      <c r="C1342" s="371">
        <v>950</v>
      </c>
      <c r="D1342" s="78">
        <v>45170</v>
      </c>
      <c r="E1342" s="209">
        <v>29455</v>
      </c>
      <c r="F1342" s="344">
        <f t="shared" si="159"/>
        <v>5555.544003738145</v>
      </c>
      <c r="G1342" s="394">
        <f t="shared" si="160"/>
        <v>372.06315789473683</v>
      </c>
      <c r="H1342" s="385">
        <f t="shared" si="157"/>
        <v>2003.5312206319138</v>
      </c>
      <c r="I1342" s="386">
        <f t="shared" si="158"/>
        <v>118.55214323265764</v>
      </c>
      <c r="J1342" s="393">
        <v>45</v>
      </c>
      <c r="K1342" s="396">
        <f t="shared" si="161"/>
        <v>8094.6905254974536</v>
      </c>
      <c r="L1342" s="210">
        <f t="shared" si="162"/>
        <v>1.0200000000000001E-2</v>
      </c>
      <c r="M1342" s="211">
        <f t="shared" si="162"/>
        <v>1.1000000000000001E-3</v>
      </c>
    </row>
    <row r="1343" spans="1:13" ht="15" customHeight="1" x14ac:dyDescent="0.2">
      <c r="A1343" s="370">
        <v>1322</v>
      </c>
      <c r="B1343" s="120">
        <f t="shared" ref="B1343:B1406" si="163">A1343/(12.46*LN(A1343)-76)</f>
        <v>97.573312494607293</v>
      </c>
      <c r="C1343" s="371">
        <v>950</v>
      </c>
      <c r="D1343" s="78">
        <v>45170</v>
      </c>
      <c r="E1343" s="209">
        <v>29455</v>
      </c>
      <c r="F1343" s="344">
        <f t="shared" si="159"/>
        <v>5555.2075269552579</v>
      </c>
      <c r="G1343" s="394">
        <f t="shared" si="160"/>
        <v>372.06315789473683</v>
      </c>
      <c r="H1343" s="385">
        <f t="shared" si="157"/>
        <v>2003.417491479298</v>
      </c>
      <c r="I1343" s="386">
        <f t="shared" si="158"/>
        <v>118.5454136969999</v>
      </c>
      <c r="J1343" s="393">
        <v>45</v>
      </c>
      <c r="K1343" s="396">
        <f t="shared" si="161"/>
        <v>8094.2335900262933</v>
      </c>
      <c r="L1343" s="210">
        <f t="shared" si="162"/>
        <v>1.0200000000000001E-2</v>
      </c>
      <c r="M1343" s="211">
        <f t="shared" si="162"/>
        <v>1.1000000000000001E-3</v>
      </c>
    </row>
    <row r="1344" spans="1:13" ht="15" customHeight="1" x14ac:dyDescent="0.2">
      <c r="A1344" s="370">
        <v>1323</v>
      </c>
      <c r="B1344" s="120">
        <f t="shared" si="163"/>
        <v>97.579265206283125</v>
      </c>
      <c r="C1344" s="371">
        <v>950</v>
      </c>
      <c r="D1344" s="78">
        <v>45170</v>
      </c>
      <c r="E1344" s="209">
        <v>29455</v>
      </c>
      <c r="F1344" s="344">
        <f t="shared" si="159"/>
        <v>5554.8686378619914</v>
      </c>
      <c r="G1344" s="394">
        <f t="shared" si="160"/>
        <v>372.06315789473683</v>
      </c>
      <c r="H1344" s="385">
        <f t="shared" si="157"/>
        <v>2003.302946965774</v>
      </c>
      <c r="I1344" s="386">
        <f t="shared" si="158"/>
        <v>118.53863591513456</v>
      </c>
      <c r="J1344" s="393">
        <v>45</v>
      </c>
      <c r="K1344" s="396">
        <f t="shared" si="161"/>
        <v>8093.7733786376366</v>
      </c>
      <c r="L1344" s="210">
        <f t="shared" si="162"/>
        <v>1.0200000000000001E-2</v>
      </c>
      <c r="M1344" s="211">
        <f t="shared" si="162"/>
        <v>1.1000000000000001E-3</v>
      </c>
    </row>
    <row r="1345" spans="1:13" ht="15" customHeight="1" x14ac:dyDescent="0.2">
      <c r="A1345" s="370">
        <v>1324</v>
      </c>
      <c r="B1345" s="120">
        <f t="shared" si="163"/>
        <v>97.585260851700397</v>
      </c>
      <c r="C1345" s="371">
        <v>950</v>
      </c>
      <c r="D1345" s="78">
        <v>45170</v>
      </c>
      <c r="E1345" s="209">
        <v>29455</v>
      </c>
      <c r="F1345" s="344">
        <f t="shared" si="159"/>
        <v>5554.5273463349577</v>
      </c>
      <c r="G1345" s="394">
        <f t="shared" si="160"/>
        <v>372.06315789473683</v>
      </c>
      <c r="H1345" s="385">
        <f t="shared" si="157"/>
        <v>2003.1875904296364</v>
      </c>
      <c r="I1345" s="386">
        <f t="shared" si="158"/>
        <v>118.53181008459389</v>
      </c>
      <c r="J1345" s="393">
        <v>45</v>
      </c>
      <c r="K1345" s="396">
        <f t="shared" si="161"/>
        <v>8093.3099047439255</v>
      </c>
      <c r="L1345" s="210">
        <f t="shared" si="162"/>
        <v>1.0200000000000001E-2</v>
      </c>
      <c r="M1345" s="211">
        <f t="shared" si="162"/>
        <v>1.1000000000000001E-3</v>
      </c>
    </row>
    <row r="1346" spans="1:13" ht="15" customHeight="1" x14ac:dyDescent="0.2">
      <c r="A1346" s="370">
        <v>1325</v>
      </c>
      <c r="B1346" s="120">
        <f t="shared" si="163"/>
        <v>97.59129927371292</v>
      </c>
      <c r="C1346" s="371">
        <v>950</v>
      </c>
      <c r="D1346" s="78">
        <v>45170</v>
      </c>
      <c r="E1346" s="209">
        <v>29455</v>
      </c>
      <c r="F1346" s="344">
        <f t="shared" si="159"/>
        <v>5554.183662210994</v>
      </c>
      <c r="G1346" s="394">
        <f t="shared" si="160"/>
        <v>372.06315789473683</v>
      </c>
      <c r="H1346" s="385">
        <f t="shared" si="157"/>
        <v>2003.0714251957368</v>
      </c>
      <c r="I1346" s="386">
        <f t="shared" si="158"/>
        <v>118.52493640211462</v>
      </c>
      <c r="J1346" s="393">
        <v>45</v>
      </c>
      <c r="K1346" s="396">
        <f t="shared" si="161"/>
        <v>8092.8431817035826</v>
      </c>
      <c r="L1346" s="210">
        <f t="shared" si="162"/>
        <v>1.0200000000000001E-2</v>
      </c>
      <c r="M1346" s="211">
        <f t="shared" si="162"/>
        <v>1.1000000000000001E-3</v>
      </c>
    </row>
    <row r="1347" spans="1:13" ht="15" customHeight="1" x14ac:dyDescent="0.2">
      <c r="A1347" s="370">
        <v>1326</v>
      </c>
      <c r="B1347" s="120">
        <f t="shared" si="163"/>
        <v>97.597380315900054</v>
      </c>
      <c r="C1347" s="371">
        <v>950</v>
      </c>
      <c r="D1347" s="78">
        <v>45170</v>
      </c>
      <c r="E1347" s="209">
        <v>29455</v>
      </c>
      <c r="F1347" s="344">
        <f t="shared" si="159"/>
        <v>5553.8375952873166</v>
      </c>
      <c r="G1347" s="394">
        <f t="shared" si="160"/>
        <v>372.06315789473683</v>
      </c>
      <c r="H1347" s="385">
        <f t="shared" si="157"/>
        <v>2002.9544545755339</v>
      </c>
      <c r="I1347" s="386">
        <f t="shared" si="158"/>
        <v>118.51801506364107</v>
      </c>
      <c r="J1347" s="393">
        <v>45</v>
      </c>
      <c r="K1347" s="396">
        <f t="shared" si="161"/>
        <v>8092.3732228212284</v>
      </c>
      <c r="L1347" s="210">
        <f t="shared" si="162"/>
        <v>1.0200000000000001E-2</v>
      </c>
      <c r="M1347" s="211">
        <f t="shared" si="162"/>
        <v>1.1000000000000001E-3</v>
      </c>
    </row>
    <row r="1348" spans="1:13" ht="15" customHeight="1" x14ac:dyDescent="0.2">
      <c r="A1348" s="370">
        <v>1327</v>
      </c>
      <c r="B1348" s="120">
        <f t="shared" si="163"/>
        <v>97.603503822562345</v>
      </c>
      <c r="C1348" s="371">
        <v>950</v>
      </c>
      <c r="D1348" s="78">
        <v>45170</v>
      </c>
      <c r="E1348" s="209">
        <v>29455</v>
      </c>
      <c r="F1348" s="344">
        <f t="shared" si="159"/>
        <v>5553.4891553216985</v>
      </c>
      <c r="G1348" s="394">
        <f t="shared" si="160"/>
        <v>372.06315789473683</v>
      </c>
      <c r="H1348" s="385">
        <f t="shared" si="157"/>
        <v>2002.836681867155</v>
      </c>
      <c r="I1348" s="386">
        <f t="shared" si="158"/>
        <v>118.51104626432871</v>
      </c>
      <c r="J1348" s="393">
        <v>45</v>
      </c>
      <c r="K1348" s="396">
        <f t="shared" si="161"/>
        <v>8091.9000413479189</v>
      </c>
      <c r="L1348" s="210">
        <f t="shared" si="162"/>
        <v>1.0200000000000001E-2</v>
      </c>
      <c r="M1348" s="211">
        <f t="shared" si="162"/>
        <v>1.1000000000000001E-3</v>
      </c>
    </row>
    <row r="1349" spans="1:13" ht="15" customHeight="1" x14ac:dyDescent="0.2">
      <c r="A1349" s="370">
        <v>1328</v>
      </c>
      <c r="B1349" s="120">
        <f t="shared" si="163"/>
        <v>97.609669638717463</v>
      </c>
      <c r="C1349" s="371">
        <v>950</v>
      </c>
      <c r="D1349" s="78">
        <v>45170</v>
      </c>
      <c r="E1349" s="209">
        <v>29455</v>
      </c>
      <c r="F1349" s="344">
        <f t="shared" si="159"/>
        <v>5553.1383520326617</v>
      </c>
      <c r="G1349" s="394">
        <f t="shared" si="160"/>
        <v>372.06315789473683</v>
      </c>
      <c r="H1349" s="385">
        <f t="shared" si="157"/>
        <v>2002.7181103554606</v>
      </c>
      <c r="I1349" s="386">
        <f t="shared" si="158"/>
        <v>118.50403019854798</v>
      </c>
      <c r="J1349" s="393">
        <v>45</v>
      </c>
      <c r="K1349" s="396">
        <f t="shared" si="161"/>
        <v>8091.4236504814071</v>
      </c>
      <c r="L1349" s="210">
        <f t="shared" si="162"/>
        <v>1.0200000000000001E-2</v>
      </c>
      <c r="M1349" s="211">
        <f t="shared" si="162"/>
        <v>1.1000000000000001E-3</v>
      </c>
    </row>
    <row r="1350" spans="1:13" ht="15" customHeight="1" x14ac:dyDescent="0.2">
      <c r="A1350" s="370">
        <v>1329</v>
      </c>
      <c r="B1350" s="120">
        <f t="shared" si="163"/>
        <v>97.615877610096362</v>
      </c>
      <c r="C1350" s="371">
        <v>950</v>
      </c>
      <c r="D1350" s="78">
        <v>45170</v>
      </c>
      <c r="E1350" s="209">
        <v>29455</v>
      </c>
      <c r="F1350" s="344">
        <f t="shared" si="159"/>
        <v>5552.7851950996246</v>
      </c>
      <c r="G1350" s="394">
        <f t="shared" si="160"/>
        <v>372.06315789473683</v>
      </c>
      <c r="H1350" s="385">
        <f t="shared" si="157"/>
        <v>2002.598743312094</v>
      </c>
      <c r="I1350" s="386">
        <f t="shared" si="158"/>
        <v>118.49696705988723</v>
      </c>
      <c r="J1350" s="393">
        <v>45</v>
      </c>
      <c r="K1350" s="396">
        <f t="shared" si="161"/>
        <v>8090.9440633663435</v>
      </c>
      <c r="L1350" s="210">
        <f t="shared" si="162"/>
        <v>1.0200000000000001E-2</v>
      </c>
      <c r="M1350" s="211">
        <f t="shared" si="162"/>
        <v>1.1000000000000001E-3</v>
      </c>
    </row>
    <row r="1351" spans="1:13" ht="15" customHeight="1" x14ac:dyDescent="0.2">
      <c r="A1351" s="372">
        <v>1330</v>
      </c>
      <c r="B1351" s="120">
        <f t="shared" si="163"/>
        <v>97.622127583138877</v>
      </c>
      <c r="C1351" s="371">
        <v>950</v>
      </c>
      <c r="D1351" s="78">
        <v>45170</v>
      </c>
      <c r="E1351" s="209">
        <v>29455</v>
      </c>
      <c r="F1351" s="344">
        <f t="shared" si="159"/>
        <v>5552.429694163111</v>
      </c>
      <c r="G1351" s="394">
        <f t="shared" si="160"/>
        <v>372.06315789473683</v>
      </c>
      <c r="H1351" s="385">
        <f t="shared" si="157"/>
        <v>2002.4785839955523</v>
      </c>
      <c r="I1351" s="386">
        <f t="shared" si="158"/>
        <v>118.48985704115695</v>
      </c>
      <c r="J1351" s="393">
        <v>45</v>
      </c>
      <c r="K1351" s="396">
        <f t="shared" si="161"/>
        <v>8090.4612930945568</v>
      </c>
      <c r="L1351" s="210">
        <f t="shared" si="162"/>
        <v>1.0200000000000001E-2</v>
      </c>
      <c r="M1351" s="211">
        <f t="shared" si="162"/>
        <v>1.1000000000000001E-3</v>
      </c>
    </row>
    <row r="1352" spans="1:13" ht="15" customHeight="1" x14ac:dyDescent="0.2">
      <c r="A1352" s="370">
        <v>1331</v>
      </c>
      <c r="B1352" s="120">
        <f t="shared" si="163"/>
        <v>97.628419404989685</v>
      </c>
      <c r="C1352" s="371">
        <v>950</v>
      </c>
      <c r="D1352" s="78">
        <v>45170</v>
      </c>
      <c r="E1352" s="209">
        <v>29455</v>
      </c>
      <c r="F1352" s="344">
        <f t="shared" si="159"/>
        <v>5552.0718588249201</v>
      </c>
      <c r="G1352" s="394">
        <f t="shared" si="160"/>
        <v>372.06315789473683</v>
      </c>
      <c r="H1352" s="385">
        <f t="shared" si="157"/>
        <v>2002.3576356512438</v>
      </c>
      <c r="I1352" s="386">
        <f t="shared" si="158"/>
        <v>118.48270033439314</v>
      </c>
      <c r="J1352" s="393">
        <v>45</v>
      </c>
      <c r="K1352" s="396">
        <f t="shared" si="161"/>
        <v>8089.9753527052944</v>
      </c>
      <c r="L1352" s="210">
        <f t="shared" si="162"/>
        <v>1.0200000000000001E-2</v>
      </c>
      <c r="M1352" s="211">
        <f t="shared" si="162"/>
        <v>1.1000000000000001E-3</v>
      </c>
    </row>
    <row r="1353" spans="1:13" ht="15" customHeight="1" x14ac:dyDescent="0.2">
      <c r="A1353" s="370">
        <v>1332</v>
      </c>
      <c r="B1353" s="120">
        <f t="shared" si="163"/>
        <v>97.634752923494773</v>
      </c>
      <c r="C1353" s="371">
        <v>950</v>
      </c>
      <c r="D1353" s="78">
        <v>45170</v>
      </c>
      <c r="E1353" s="209">
        <v>29455</v>
      </c>
      <c r="F1353" s="344">
        <f t="shared" si="159"/>
        <v>5551.711698648277</v>
      </c>
      <c r="G1353" s="394">
        <f t="shared" si="160"/>
        <v>372.06315789473683</v>
      </c>
      <c r="H1353" s="385">
        <f t="shared" si="157"/>
        <v>2002.2359015115385</v>
      </c>
      <c r="I1353" s="386">
        <f t="shared" si="158"/>
        <v>118.47549713086028</v>
      </c>
      <c r="J1353" s="393">
        <v>45</v>
      </c>
      <c r="K1353" s="396">
        <f t="shared" si="161"/>
        <v>8089.4862551854121</v>
      </c>
      <c r="L1353" s="210">
        <f t="shared" si="162"/>
        <v>1.0200000000000001E-2</v>
      </c>
      <c r="M1353" s="211">
        <f t="shared" si="162"/>
        <v>1.1000000000000001E-3</v>
      </c>
    </row>
    <row r="1354" spans="1:13" ht="15" customHeight="1" x14ac:dyDescent="0.2">
      <c r="A1354" s="370">
        <v>1333</v>
      </c>
      <c r="B1354" s="120">
        <f t="shared" si="163"/>
        <v>97.641127987196896</v>
      </c>
      <c r="C1354" s="371">
        <v>950</v>
      </c>
      <c r="D1354" s="78">
        <v>45170</v>
      </c>
      <c r="E1354" s="209">
        <v>29455</v>
      </c>
      <c r="F1354" s="344">
        <f t="shared" si="159"/>
        <v>5551.3492231580376</v>
      </c>
      <c r="G1354" s="394">
        <f t="shared" si="160"/>
        <v>372.06315789473683</v>
      </c>
      <c r="H1354" s="385">
        <f t="shared" si="157"/>
        <v>2002.1133847958376</v>
      </c>
      <c r="I1354" s="386">
        <f t="shared" si="158"/>
        <v>118.4682476210555</v>
      </c>
      <c r="J1354" s="393">
        <v>45</v>
      </c>
      <c r="K1354" s="396">
        <f t="shared" si="161"/>
        <v>8088.9940134696672</v>
      </c>
      <c r="L1354" s="210">
        <f t="shared" si="162"/>
        <v>1.0200000000000001E-2</v>
      </c>
      <c r="M1354" s="211">
        <f t="shared" si="162"/>
        <v>1.1000000000000001E-3</v>
      </c>
    </row>
    <row r="1355" spans="1:13" ht="15" customHeight="1" x14ac:dyDescent="0.2">
      <c r="A1355" s="370">
        <v>1334</v>
      </c>
      <c r="B1355" s="120">
        <f t="shared" si="163"/>
        <v>97.647544445332187</v>
      </c>
      <c r="C1355" s="371">
        <v>950</v>
      </c>
      <c r="D1355" s="78">
        <v>45170</v>
      </c>
      <c r="E1355" s="209">
        <v>29455</v>
      </c>
      <c r="F1355" s="344">
        <f t="shared" si="159"/>
        <v>5550.9844418408302</v>
      </c>
      <c r="G1355" s="394">
        <f t="shared" si="160"/>
        <v>372.06315789473683</v>
      </c>
      <c r="H1355" s="385">
        <f t="shared" si="157"/>
        <v>2001.9900887106214</v>
      </c>
      <c r="I1355" s="386">
        <f t="shared" si="158"/>
        <v>118.46095199471134</v>
      </c>
      <c r="J1355" s="393">
        <v>45</v>
      </c>
      <c r="K1355" s="396">
        <f t="shared" si="161"/>
        <v>8088.4986404409001</v>
      </c>
      <c r="L1355" s="210">
        <f t="shared" si="162"/>
        <v>1.0200000000000001E-2</v>
      </c>
      <c r="M1355" s="211">
        <f t="shared" si="162"/>
        <v>1.1000000000000001E-3</v>
      </c>
    </row>
    <row r="1356" spans="1:13" ht="15" customHeight="1" x14ac:dyDescent="0.2">
      <c r="A1356" s="370">
        <v>1335</v>
      </c>
      <c r="B1356" s="120">
        <f t="shared" si="163"/>
        <v>97.654002147825508</v>
      </c>
      <c r="C1356" s="371">
        <v>950</v>
      </c>
      <c r="D1356" s="78">
        <v>45170</v>
      </c>
      <c r="E1356" s="209">
        <v>29455</v>
      </c>
      <c r="F1356" s="344">
        <f t="shared" si="159"/>
        <v>5550.6173641452724</v>
      </c>
      <c r="G1356" s="394">
        <f t="shared" si="160"/>
        <v>372.06315789473683</v>
      </c>
      <c r="H1356" s="385">
        <f t="shared" si="157"/>
        <v>2001.8660164495229</v>
      </c>
      <c r="I1356" s="386">
        <f t="shared" si="158"/>
        <v>118.45361044080019</v>
      </c>
      <c r="J1356" s="393">
        <v>45</v>
      </c>
      <c r="K1356" s="396">
        <f t="shared" si="161"/>
        <v>8088.0001489303322</v>
      </c>
      <c r="L1356" s="210">
        <f t="shared" si="162"/>
        <v>1.0200000000000001E-2</v>
      </c>
      <c r="M1356" s="211">
        <f t="shared" si="162"/>
        <v>1.1000000000000001E-3</v>
      </c>
    </row>
    <row r="1357" spans="1:13" ht="15" customHeight="1" x14ac:dyDescent="0.2">
      <c r="A1357" s="370">
        <v>1336</v>
      </c>
      <c r="B1357" s="120">
        <f t="shared" si="163"/>
        <v>97.660500945287382</v>
      </c>
      <c r="C1357" s="371">
        <v>950</v>
      </c>
      <c r="D1357" s="78">
        <v>45170</v>
      </c>
      <c r="E1357" s="209">
        <v>29455</v>
      </c>
      <c r="F1357" s="344">
        <f t="shared" si="159"/>
        <v>5550.2479994820897</v>
      </c>
      <c r="G1357" s="394">
        <f t="shared" si="160"/>
        <v>372.06315789473683</v>
      </c>
      <c r="H1357" s="385">
        <f t="shared" si="157"/>
        <v>2001.7411711933671</v>
      </c>
      <c r="I1357" s="386">
        <f t="shared" si="158"/>
        <v>118.44622314753653</v>
      </c>
      <c r="J1357" s="393">
        <v>45</v>
      </c>
      <c r="K1357" s="396">
        <f t="shared" si="161"/>
        <v>8087.4985517177302</v>
      </c>
      <c r="L1357" s="210">
        <f t="shared" si="162"/>
        <v>1.0200000000000001E-2</v>
      </c>
      <c r="M1357" s="211">
        <f t="shared" si="162"/>
        <v>1.1000000000000001E-3</v>
      </c>
    </row>
    <row r="1358" spans="1:13" ht="15" customHeight="1" x14ac:dyDescent="0.2">
      <c r="A1358" s="370">
        <v>1337</v>
      </c>
      <c r="B1358" s="120">
        <f t="shared" si="163"/>
        <v>97.66704068900944</v>
      </c>
      <c r="C1358" s="371">
        <v>950</v>
      </c>
      <c r="D1358" s="78">
        <v>45170</v>
      </c>
      <c r="E1358" s="209">
        <v>29455</v>
      </c>
      <c r="F1358" s="344">
        <f t="shared" si="159"/>
        <v>5549.8763572243297</v>
      </c>
      <c r="G1358" s="394">
        <f t="shared" si="160"/>
        <v>372.06315789473683</v>
      </c>
      <c r="H1358" s="385">
        <f t="shared" si="157"/>
        <v>2001.6155561102444</v>
      </c>
      <c r="I1358" s="386">
        <f t="shared" si="158"/>
        <v>118.43879030238134</v>
      </c>
      <c r="J1358" s="393">
        <v>45</v>
      </c>
      <c r="K1358" s="396">
        <f t="shared" si="161"/>
        <v>8086.9938615316923</v>
      </c>
      <c r="L1358" s="210">
        <f t="shared" si="162"/>
        <v>1.0200000000000001E-2</v>
      </c>
      <c r="M1358" s="211">
        <f t="shared" si="162"/>
        <v>1.1000000000000001E-3</v>
      </c>
    </row>
    <row r="1359" spans="1:13" ht="15" customHeight="1" x14ac:dyDescent="0.2">
      <c r="A1359" s="370">
        <v>1338</v>
      </c>
      <c r="B1359" s="120">
        <f t="shared" si="163"/>
        <v>97.673621230961331</v>
      </c>
      <c r="C1359" s="371">
        <v>950</v>
      </c>
      <c r="D1359" s="78">
        <v>45170</v>
      </c>
      <c r="E1359" s="209">
        <v>29455</v>
      </c>
      <c r="F1359" s="344">
        <f t="shared" si="159"/>
        <v>5549.5024467074836</v>
      </c>
      <c r="G1359" s="394">
        <f t="shared" si="160"/>
        <v>372.06315789473683</v>
      </c>
      <c r="H1359" s="385">
        <f t="shared" si="157"/>
        <v>2001.4891743555504</v>
      </c>
      <c r="I1359" s="386">
        <f t="shared" si="158"/>
        <v>118.43131209204441</v>
      </c>
      <c r="J1359" s="393">
        <v>45</v>
      </c>
      <c r="K1359" s="396">
        <f t="shared" si="161"/>
        <v>8086.4860910498146</v>
      </c>
      <c r="L1359" s="210">
        <f t="shared" si="162"/>
        <v>1.0200000000000001E-2</v>
      </c>
      <c r="M1359" s="211">
        <f t="shared" si="162"/>
        <v>1.1000000000000001E-3</v>
      </c>
    </row>
    <row r="1360" spans="1:13" ht="15" customHeight="1" x14ac:dyDescent="0.2">
      <c r="A1360" s="370">
        <v>1339</v>
      </c>
      <c r="B1360" s="120">
        <f t="shared" si="163"/>
        <v>97.680242423785842</v>
      </c>
      <c r="C1360" s="371">
        <v>950</v>
      </c>
      <c r="D1360" s="78">
        <v>45170</v>
      </c>
      <c r="E1360" s="209">
        <v>29455</v>
      </c>
      <c r="F1360" s="344">
        <f t="shared" si="159"/>
        <v>5549.1262772297268</v>
      </c>
      <c r="G1360" s="394">
        <f t="shared" si="160"/>
        <v>372.06315789473683</v>
      </c>
      <c r="H1360" s="385">
        <f t="shared" si="157"/>
        <v>2001.3620290720685</v>
      </c>
      <c r="I1360" s="386">
        <f t="shared" si="158"/>
        <v>118.42378870248928</v>
      </c>
      <c r="J1360" s="393">
        <v>45</v>
      </c>
      <c r="K1360" s="396">
        <f t="shared" si="161"/>
        <v>8085.9752528990211</v>
      </c>
      <c r="L1360" s="210">
        <f t="shared" si="162"/>
        <v>1.0200000000000001E-2</v>
      </c>
      <c r="M1360" s="211">
        <f t="shared" si="162"/>
        <v>1.1000000000000001E-3</v>
      </c>
    </row>
    <row r="1361" spans="1:13" ht="15" customHeight="1" x14ac:dyDescent="0.2">
      <c r="A1361" s="372">
        <v>1340</v>
      </c>
      <c r="B1361" s="120">
        <f t="shared" si="163"/>
        <v>97.686904120796271</v>
      </c>
      <c r="C1361" s="371">
        <v>950</v>
      </c>
      <c r="D1361" s="78">
        <v>45170</v>
      </c>
      <c r="E1361" s="209">
        <v>29455</v>
      </c>
      <c r="F1361" s="344">
        <f t="shared" si="159"/>
        <v>5548.7478580520064</v>
      </c>
      <c r="G1361" s="394">
        <f t="shared" si="160"/>
        <v>372.06315789473683</v>
      </c>
      <c r="H1361" s="385">
        <f t="shared" si="157"/>
        <v>2001.234123389999</v>
      </c>
      <c r="I1361" s="386">
        <f t="shared" si="158"/>
        <v>118.41622031893486</v>
      </c>
      <c r="J1361" s="393">
        <v>45</v>
      </c>
      <c r="K1361" s="396">
        <f t="shared" si="161"/>
        <v>8085.4613596556774</v>
      </c>
      <c r="L1361" s="210">
        <f t="shared" si="162"/>
        <v>1.0200000000000001E-2</v>
      </c>
      <c r="M1361" s="211">
        <f t="shared" si="162"/>
        <v>1.1000000000000001E-3</v>
      </c>
    </row>
    <row r="1362" spans="1:13" ht="15" customHeight="1" x14ac:dyDescent="0.2">
      <c r="A1362" s="370">
        <v>1341</v>
      </c>
      <c r="B1362" s="120">
        <f t="shared" si="163"/>
        <v>97.693606175972008</v>
      </c>
      <c r="C1362" s="371">
        <v>950</v>
      </c>
      <c r="D1362" s="78">
        <v>45170</v>
      </c>
      <c r="E1362" s="209">
        <v>29455</v>
      </c>
      <c r="F1362" s="344">
        <f t="shared" si="159"/>
        <v>5548.3671983982522</v>
      </c>
      <c r="G1362" s="394">
        <f t="shared" si="160"/>
        <v>372.06315789473683</v>
      </c>
      <c r="H1362" s="385">
        <f t="shared" si="157"/>
        <v>2001.10546042703</v>
      </c>
      <c r="I1362" s="386">
        <f t="shared" si="158"/>
        <v>118.40860712585979</v>
      </c>
      <c r="J1362" s="393">
        <v>45</v>
      </c>
      <c r="K1362" s="396">
        <f t="shared" si="161"/>
        <v>8084.9444238458791</v>
      </c>
      <c r="L1362" s="210">
        <f t="shared" si="162"/>
        <v>1.0200000000000001E-2</v>
      </c>
      <c r="M1362" s="211">
        <f t="shared" si="162"/>
        <v>1.1000000000000001E-3</v>
      </c>
    </row>
    <row r="1363" spans="1:13" ht="15" customHeight="1" x14ac:dyDescent="0.2">
      <c r="A1363" s="370">
        <v>1342</v>
      </c>
      <c r="B1363" s="120">
        <f t="shared" si="163"/>
        <v>97.700348443954638</v>
      </c>
      <c r="C1363" s="371">
        <v>950</v>
      </c>
      <c r="D1363" s="78">
        <v>45170</v>
      </c>
      <c r="E1363" s="209">
        <v>29455</v>
      </c>
      <c r="F1363" s="344">
        <f t="shared" si="159"/>
        <v>5547.9843074555538</v>
      </c>
      <c r="G1363" s="394">
        <f t="shared" si="160"/>
        <v>372.06315789473683</v>
      </c>
      <c r="H1363" s="385">
        <f t="shared" si="157"/>
        <v>2000.9760432883979</v>
      </c>
      <c r="I1363" s="386">
        <f t="shared" si="158"/>
        <v>118.40094930700582</v>
      </c>
      <c r="J1363" s="393">
        <v>45</v>
      </c>
      <c r="K1363" s="396">
        <f t="shared" si="161"/>
        <v>8084.4244579456945</v>
      </c>
      <c r="L1363" s="210">
        <f t="shared" si="162"/>
        <v>1.0200000000000001E-2</v>
      </c>
      <c r="M1363" s="211">
        <f t="shared" si="162"/>
        <v>1.1000000000000001E-3</v>
      </c>
    </row>
    <row r="1364" spans="1:13" ht="15" customHeight="1" x14ac:dyDescent="0.2">
      <c r="A1364" s="370">
        <v>1343</v>
      </c>
      <c r="B1364" s="120">
        <f t="shared" si="163"/>
        <v>97.707130780044906</v>
      </c>
      <c r="C1364" s="371">
        <v>950</v>
      </c>
      <c r="D1364" s="78">
        <v>45170</v>
      </c>
      <c r="E1364" s="209">
        <v>29455</v>
      </c>
      <c r="F1364" s="344">
        <f t="shared" si="159"/>
        <v>5547.5991943742847</v>
      </c>
      <c r="G1364" s="394">
        <f t="shared" si="160"/>
        <v>372.06315789473683</v>
      </c>
      <c r="H1364" s="385">
        <f t="shared" si="157"/>
        <v>2000.845875066929</v>
      </c>
      <c r="I1364" s="386">
        <f t="shared" si="158"/>
        <v>118.39324704538043</v>
      </c>
      <c r="J1364" s="393">
        <v>45</v>
      </c>
      <c r="K1364" s="396">
        <f t="shared" si="161"/>
        <v>8083.9014743813304</v>
      </c>
      <c r="L1364" s="210">
        <f t="shared" si="162"/>
        <v>1.0200000000000001E-2</v>
      </c>
      <c r="M1364" s="211">
        <f t="shared" si="162"/>
        <v>1.1000000000000001E-3</v>
      </c>
    </row>
    <row r="1365" spans="1:13" ht="15" customHeight="1" x14ac:dyDescent="0.2">
      <c r="A1365" s="370">
        <v>1344</v>
      </c>
      <c r="B1365" s="120">
        <f t="shared" si="163"/>
        <v>97.71395304019839</v>
      </c>
      <c r="C1365" s="371">
        <v>950</v>
      </c>
      <c r="D1365" s="78">
        <v>45170</v>
      </c>
      <c r="E1365" s="209">
        <v>29455</v>
      </c>
      <c r="F1365" s="344">
        <f t="shared" si="159"/>
        <v>5547.2118682683013</v>
      </c>
      <c r="G1365" s="394">
        <f t="shared" si="160"/>
        <v>372.06315789473683</v>
      </c>
      <c r="H1365" s="385">
        <f t="shared" si="157"/>
        <v>2000.7149588431066</v>
      </c>
      <c r="I1365" s="386">
        <f t="shared" si="158"/>
        <v>118.38550052326076</v>
      </c>
      <c r="J1365" s="393">
        <v>45</v>
      </c>
      <c r="K1365" s="396">
        <f t="shared" si="161"/>
        <v>8083.3754855294055</v>
      </c>
      <c r="L1365" s="210">
        <f t="shared" si="162"/>
        <v>1.0200000000000001E-2</v>
      </c>
      <c r="M1365" s="211">
        <f t="shared" si="162"/>
        <v>1.1000000000000001E-3</v>
      </c>
    </row>
    <row r="1366" spans="1:13" ht="15" customHeight="1" x14ac:dyDescent="0.2">
      <c r="A1366" s="370">
        <v>1345</v>
      </c>
      <c r="B1366" s="120">
        <f t="shared" si="163"/>
        <v>97.720815081022025</v>
      </c>
      <c r="C1366" s="371">
        <v>950</v>
      </c>
      <c r="D1366" s="78">
        <v>45170</v>
      </c>
      <c r="E1366" s="209">
        <v>29455</v>
      </c>
      <c r="F1366" s="344">
        <f t="shared" si="159"/>
        <v>5546.8223382151</v>
      </c>
      <c r="G1366" s="394">
        <f t="shared" si="160"/>
        <v>372.06315789473683</v>
      </c>
      <c r="H1366" s="385">
        <f t="shared" ref="H1366:H1429" si="164">SUM(F1366:G1366)*33.8%</f>
        <v>2000.5832976851248</v>
      </c>
      <c r="I1366" s="386">
        <f t="shared" ref="I1366:I1429" si="165">SUM(F1366:G1366)*2%</f>
        <v>118.37770992219674</v>
      </c>
      <c r="J1366" s="393">
        <v>45</v>
      </c>
      <c r="K1366" s="396">
        <f t="shared" si="161"/>
        <v>8082.8465037171591</v>
      </c>
      <c r="L1366" s="210">
        <f t="shared" si="162"/>
        <v>1.0200000000000001E-2</v>
      </c>
      <c r="M1366" s="211">
        <f t="shared" si="162"/>
        <v>1.1000000000000001E-3</v>
      </c>
    </row>
    <row r="1367" spans="1:13" ht="15" customHeight="1" x14ac:dyDescent="0.2">
      <c r="A1367" s="370">
        <v>1346</v>
      </c>
      <c r="B1367" s="120">
        <f t="shared" si="163"/>
        <v>97.727716759770843</v>
      </c>
      <c r="C1367" s="371">
        <v>950</v>
      </c>
      <c r="D1367" s="78">
        <v>45170</v>
      </c>
      <c r="E1367" s="209">
        <v>29455</v>
      </c>
      <c r="F1367" s="344">
        <f t="shared" ref="F1367:F1430" si="166">12*(1/B1367*D1367)</f>
        <v>5546.4306132559541</v>
      </c>
      <c r="G1367" s="394">
        <f t="shared" ref="G1367:G1430" si="167">12*(1/C1367*E1367)</f>
        <v>372.06315789473683</v>
      </c>
      <c r="H1367" s="385">
        <f t="shared" si="164"/>
        <v>2000.4508946489334</v>
      </c>
      <c r="I1367" s="386">
        <f t="shared" si="165"/>
        <v>118.36987542301382</v>
      </c>
      <c r="J1367" s="393">
        <v>45</v>
      </c>
      <c r="K1367" s="396">
        <f t="shared" ref="K1367:K1430" si="168">SUM(F1367:J1367)</f>
        <v>8082.3145412226377</v>
      </c>
      <c r="L1367" s="210">
        <f t="shared" ref="L1367:M1430" si="169">ROUND(1/B1367,4)</f>
        <v>1.0200000000000001E-2</v>
      </c>
      <c r="M1367" s="211">
        <f t="shared" si="169"/>
        <v>1.1000000000000001E-3</v>
      </c>
    </row>
    <row r="1368" spans="1:13" ht="15" customHeight="1" x14ac:dyDescent="0.2">
      <c r="A1368" s="370">
        <v>1347</v>
      </c>
      <c r="B1368" s="120">
        <f t="shared" si="163"/>
        <v>97.734657934343744</v>
      </c>
      <c r="C1368" s="371">
        <v>950</v>
      </c>
      <c r="D1368" s="78">
        <v>45170</v>
      </c>
      <c r="E1368" s="209">
        <v>29455</v>
      </c>
      <c r="F1368" s="344">
        <f t="shared" si="166"/>
        <v>5546.0367023961144</v>
      </c>
      <c r="G1368" s="394">
        <f t="shared" si="167"/>
        <v>372.06315789473683</v>
      </c>
      <c r="H1368" s="385">
        <f t="shared" si="164"/>
        <v>2000.3177527783075</v>
      </c>
      <c r="I1368" s="386">
        <f t="shared" si="165"/>
        <v>118.36199720581703</v>
      </c>
      <c r="J1368" s="393">
        <v>45</v>
      </c>
      <c r="K1368" s="396">
        <f t="shared" si="168"/>
        <v>8081.7796102749753</v>
      </c>
      <c r="L1368" s="210">
        <f t="shared" si="169"/>
        <v>1.0200000000000001E-2</v>
      </c>
      <c r="M1368" s="211">
        <f t="shared" si="169"/>
        <v>1.1000000000000001E-3</v>
      </c>
    </row>
    <row r="1369" spans="1:13" ht="15" customHeight="1" x14ac:dyDescent="0.2">
      <c r="A1369" s="370">
        <v>1348</v>
      </c>
      <c r="B1369" s="120">
        <f t="shared" si="163"/>
        <v>97.741638463280353</v>
      </c>
      <c r="C1369" s="371">
        <v>950</v>
      </c>
      <c r="D1369" s="78">
        <v>45170</v>
      </c>
      <c r="E1369" s="209">
        <v>29455</v>
      </c>
      <c r="F1369" s="344">
        <f t="shared" si="166"/>
        <v>5545.6406146049412</v>
      </c>
      <c r="G1369" s="394">
        <f t="shared" si="167"/>
        <v>372.06315789473683</v>
      </c>
      <c r="H1369" s="385">
        <f t="shared" si="164"/>
        <v>2000.1838751048911</v>
      </c>
      <c r="I1369" s="386">
        <f t="shared" si="165"/>
        <v>118.35407544999356</v>
      </c>
      <c r="J1369" s="393">
        <v>45</v>
      </c>
      <c r="K1369" s="396">
        <f t="shared" si="168"/>
        <v>8081.2417230545625</v>
      </c>
      <c r="L1369" s="210">
        <f t="shared" si="169"/>
        <v>1.0200000000000001E-2</v>
      </c>
      <c r="M1369" s="211">
        <f t="shared" si="169"/>
        <v>1.1000000000000001E-3</v>
      </c>
    </row>
    <row r="1370" spans="1:13" ht="15" customHeight="1" x14ac:dyDescent="0.2">
      <c r="A1370" s="370">
        <v>1349</v>
      </c>
      <c r="B1370" s="120">
        <f t="shared" si="163"/>
        <v>97.74865820575711</v>
      </c>
      <c r="C1370" s="371">
        <v>950</v>
      </c>
      <c r="D1370" s="78">
        <v>45170</v>
      </c>
      <c r="E1370" s="209">
        <v>29455</v>
      </c>
      <c r="F1370" s="344">
        <f t="shared" si="166"/>
        <v>5545.2423588160864</v>
      </c>
      <c r="G1370" s="394">
        <f t="shared" si="167"/>
        <v>372.06315789473683</v>
      </c>
      <c r="H1370" s="385">
        <f t="shared" si="164"/>
        <v>2000.049264648258</v>
      </c>
      <c r="I1370" s="386">
        <f t="shared" si="165"/>
        <v>118.34611033421646</v>
      </c>
      <c r="J1370" s="393">
        <v>45</v>
      </c>
      <c r="K1370" s="396">
        <f t="shared" si="168"/>
        <v>8080.7008916932973</v>
      </c>
      <c r="L1370" s="210">
        <f t="shared" si="169"/>
        <v>1.0200000000000001E-2</v>
      </c>
      <c r="M1370" s="211">
        <f t="shared" si="169"/>
        <v>1.1000000000000001E-3</v>
      </c>
    </row>
    <row r="1371" spans="1:13" ht="15" customHeight="1" x14ac:dyDescent="0.2">
      <c r="A1371" s="372">
        <v>1350</v>
      </c>
      <c r="B1371" s="120">
        <f t="shared" si="163"/>
        <v>97.755717021584303</v>
      </c>
      <c r="C1371" s="371">
        <v>950</v>
      </c>
      <c r="D1371" s="78">
        <v>45170</v>
      </c>
      <c r="E1371" s="209">
        <v>29455</v>
      </c>
      <c r="F1371" s="344">
        <f t="shared" si="166"/>
        <v>5544.8419439276222</v>
      </c>
      <c r="G1371" s="394">
        <f t="shared" si="167"/>
        <v>372.06315789473683</v>
      </c>
      <c r="H1371" s="385">
        <f t="shared" si="164"/>
        <v>1999.9139244159571</v>
      </c>
      <c r="I1371" s="386">
        <f t="shared" si="165"/>
        <v>118.33810203644718</v>
      </c>
      <c r="J1371" s="393">
        <v>45</v>
      </c>
      <c r="K1371" s="396">
        <f t="shared" si="168"/>
        <v>8080.1571282747627</v>
      </c>
      <c r="L1371" s="210">
        <f t="shared" si="169"/>
        <v>1.0200000000000001E-2</v>
      </c>
      <c r="M1371" s="211">
        <f t="shared" si="169"/>
        <v>1.1000000000000001E-3</v>
      </c>
    </row>
    <row r="1372" spans="1:13" ht="15" customHeight="1" x14ac:dyDescent="0.2">
      <c r="A1372" s="370">
        <v>1351</v>
      </c>
      <c r="B1372" s="120">
        <f t="shared" si="163"/>
        <v>97.762814771201903</v>
      </c>
      <c r="C1372" s="371">
        <v>950</v>
      </c>
      <c r="D1372" s="78">
        <v>45170</v>
      </c>
      <c r="E1372" s="209">
        <v>29455</v>
      </c>
      <c r="F1372" s="344">
        <f t="shared" si="166"/>
        <v>5544.439378802228</v>
      </c>
      <c r="G1372" s="394">
        <f t="shared" si="167"/>
        <v>372.06315789473683</v>
      </c>
      <c r="H1372" s="385">
        <f t="shared" si="164"/>
        <v>1999.777857403574</v>
      </c>
      <c r="I1372" s="386">
        <f t="shared" si="165"/>
        <v>118.3300507339393</v>
      </c>
      <c r="J1372" s="393">
        <v>45</v>
      </c>
      <c r="K1372" s="396">
        <f t="shared" si="168"/>
        <v>8079.6104448344777</v>
      </c>
      <c r="L1372" s="210">
        <f t="shared" si="169"/>
        <v>1.0200000000000001E-2</v>
      </c>
      <c r="M1372" s="211">
        <f t="shared" si="169"/>
        <v>1.1000000000000001E-3</v>
      </c>
    </row>
    <row r="1373" spans="1:13" ht="15" customHeight="1" x14ac:dyDescent="0.2">
      <c r="A1373" s="370">
        <v>1352</v>
      </c>
      <c r="B1373" s="120">
        <f t="shared" si="163"/>
        <v>97.769951315676281</v>
      </c>
      <c r="C1373" s="371">
        <v>950</v>
      </c>
      <c r="D1373" s="78">
        <v>45170</v>
      </c>
      <c r="E1373" s="209">
        <v>29455</v>
      </c>
      <c r="F1373" s="344">
        <f t="shared" si="166"/>
        <v>5544.0346722673485</v>
      </c>
      <c r="G1373" s="394">
        <f t="shared" si="167"/>
        <v>372.06315789473683</v>
      </c>
      <c r="H1373" s="385">
        <f t="shared" si="164"/>
        <v>1999.6410665947847</v>
      </c>
      <c r="I1373" s="386">
        <f t="shared" si="165"/>
        <v>118.3219566032417</v>
      </c>
      <c r="J1373" s="393">
        <v>45</v>
      </c>
      <c r="K1373" s="396">
        <f t="shared" si="168"/>
        <v>8079.0608533601117</v>
      </c>
      <c r="L1373" s="210">
        <f t="shared" si="169"/>
        <v>1.0200000000000001E-2</v>
      </c>
      <c r="M1373" s="211">
        <f t="shared" si="169"/>
        <v>1.1000000000000001E-3</v>
      </c>
    </row>
    <row r="1374" spans="1:13" ht="15" customHeight="1" x14ac:dyDescent="0.2">
      <c r="A1374" s="370">
        <v>1353</v>
      </c>
      <c r="B1374" s="120">
        <f t="shared" si="163"/>
        <v>97.777126516697066</v>
      </c>
      <c r="C1374" s="371">
        <v>950</v>
      </c>
      <c r="D1374" s="78">
        <v>45170</v>
      </c>
      <c r="E1374" s="209">
        <v>29455</v>
      </c>
      <c r="F1374" s="344">
        <f t="shared" si="166"/>
        <v>5543.6278331153217</v>
      </c>
      <c r="G1374" s="394">
        <f t="shared" si="167"/>
        <v>372.06315789473683</v>
      </c>
      <c r="H1374" s="385">
        <f t="shared" si="164"/>
        <v>1999.5035549613997</v>
      </c>
      <c r="I1374" s="386">
        <f t="shared" si="165"/>
        <v>118.31381982020118</v>
      </c>
      <c r="J1374" s="393">
        <v>45</v>
      </c>
      <c r="K1374" s="396">
        <f t="shared" si="168"/>
        <v>8078.5083657916593</v>
      </c>
      <c r="L1374" s="210">
        <f t="shared" si="169"/>
        <v>1.0200000000000001E-2</v>
      </c>
      <c r="M1374" s="211">
        <f t="shared" si="169"/>
        <v>1.1000000000000001E-3</v>
      </c>
    </row>
    <row r="1375" spans="1:13" ht="15" customHeight="1" x14ac:dyDescent="0.2">
      <c r="A1375" s="370">
        <v>1354</v>
      </c>
      <c r="B1375" s="120">
        <f t="shared" si="163"/>
        <v>97.784340236573172</v>
      </c>
      <c r="C1375" s="371">
        <v>950</v>
      </c>
      <c r="D1375" s="78">
        <v>45170</v>
      </c>
      <c r="E1375" s="209">
        <v>29455</v>
      </c>
      <c r="F1375" s="344">
        <f t="shared" si="166"/>
        <v>5543.2188701035684</v>
      </c>
      <c r="G1375" s="394">
        <f t="shared" si="167"/>
        <v>372.06315789473683</v>
      </c>
      <c r="H1375" s="385">
        <f t="shared" si="164"/>
        <v>1999.3653254634269</v>
      </c>
      <c r="I1375" s="386">
        <f t="shared" si="165"/>
        <v>118.30564055996611</v>
      </c>
      <c r="J1375" s="393">
        <v>45</v>
      </c>
      <c r="K1375" s="396">
        <f t="shared" si="168"/>
        <v>8077.9529940216989</v>
      </c>
      <c r="L1375" s="210">
        <f t="shared" si="169"/>
        <v>1.0200000000000001E-2</v>
      </c>
      <c r="M1375" s="211">
        <f t="shared" si="169"/>
        <v>1.1000000000000001E-3</v>
      </c>
    </row>
    <row r="1376" spans="1:13" ht="15" customHeight="1" x14ac:dyDescent="0.2">
      <c r="A1376" s="370">
        <v>1355</v>
      </c>
      <c r="B1376" s="120">
        <f t="shared" si="163"/>
        <v>97.791592338229776</v>
      </c>
      <c r="C1376" s="371">
        <v>950</v>
      </c>
      <c r="D1376" s="78">
        <v>45170</v>
      </c>
      <c r="E1376" s="209">
        <v>29455</v>
      </c>
      <c r="F1376" s="344">
        <f t="shared" si="166"/>
        <v>5542.807791954725</v>
      </c>
      <c r="G1376" s="394">
        <f t="shared" si="167"/>
        <v>372.06315789473683</v>
      </c>
      <c r="H1376" s="385">
        <f t="shared" si="164"/>
        <v>1999.2263810491179</v>
      </c>
      <c r="I1376" s="386">
        <f t="shared" si="165"/>
        <v>118.29741899698924</v>
      </c>
      <c r="J1376" s="393">
        <v>45</v>
      </c>
      <c r="K1376" s="396">
        <f t="shared" si="168"/>
        <v>8077.3947498955686</v>
      </c>
      <c r="L1376" s="210">
        <f t="shared" si="169"/>
        <v>1.0200000000000001E-2</v>
      </c>
      <c r="M1376" s="211">
        <f t="shared" si="169"/>
        <v>1.1000000000000001E-3</v>
      </c>
    </row>
    <row r="1377" spans="1:13" ht="15" customHeight="1" x14ac:dyDescent="0.2">
      <c r="A1377" s="370">
        <v>1356</v>
      </c>
      <c r="B1377" s="120">
        <f t="shared" si="163"/>
        <v>97.798882685204902</v>
      </c>
      <c r="C1377" s="371">
        <v>950</v>
      </c>
      <c r="D1377" s="78">
        <v>45170</v>
      </c>
      <c r="E1377" s="209">
        <v>29455</v>
      </c>
      <c r="F1377" s="344">
        <f t="shared" si="166"/>
        <v>5542.3946073568004</v>
      </c>
      <c r="G1377" s="394">
        <f t="shared" si="167"/>
        <v>372.06315789473683</v>
      </c>
      <c r="H1377" s="385">
        <f t="shared" si="164"/>
        <v>1999.0867246550195</v>
      </c>
      <c r="I1377" s="386">
        <f t="shared" si="165"/>
        <v>118.28915530503075</v>
      </c>
      <c r="J1377" s="393">
        <v>45</v>
      </c>
      <c r="K1377" s="396">
        <f t="shared" si="168"/>
        <v>8076.8336452115873</v>
      </c>
      <c r="L1377" s="210">
        <f t="shared" si="169"/>
        <v>1.0200000000000001E-2</v>
      </c>
      <c r="M1377" s="211">
        <f t="shared" si="169"/>
        <v>1.1000000000000001E-3</v>
      </c>
    </row>
    <row r="1378" spans="1:13" ht="15" customHeight="1" x14ac:dyDescent="0.2">
      <c r="A1378" s="370">
        <v>1357</v>
      </c>
      <c r="B1378" s="120">
        <f t="shared" si="163"/>
        <v>97.806211141645377</v>
      </c>
      <c r="C1378" s="371">
        <v>950</v>
      </c>
      <c r="D1378" s="78">
        <v>45170</v>
      </c>
      <c r="E1378" s="209">
        <v>29455</v>
      </c>
      <c r="F1378" s="344">
        <f t="shared" si="166"/>
        <v>5541.9793249633631</v>
      </c>
      <c r="G1378" s="394">
        <f t="shared" si="167"/>
        <v>372.06315789473683</v>
      </c>
      <c r="H1378" s="385">
        <f t="shared" si="164"/>
        <v>1998.9463592060376</v>
      </c>
      <c r="I1378" s="386">
        <f t="shared" si="165"/>
        <v>118.28084965716199</v>
      </c>
      <c r="J1378" s="393">
        <v>45</v>
      </c>
      <c r="K1378" s="396">
        <f t="shared" si="168"/>
        <v>8076.2696917212998</v>
      </c>
      <c r="L1378" s="210">
        <f t="shared" si="169"/>
        <v>1.0200000000000001E-2</v>
      </c>
      <c r="M1378" s="211">
        <f t="shared" si="169"/>
        <v>1.1000000000000001E-3</v>
      </c>
    </row>
    <row r="1379" spans="1:13" ht="15" customHeight="1" x14ac:dyDescent="0.2">
      <c r="A1379" s="370">
        <v>1358</v>
      </c>
      <c r="B1379" s="120">
        <f t="shared" si="163"/>
        <v>97.813577572304609</v>
      </c>
      <c r="C1379" s="371">
        <v>950</v>
      </c>
      <c r="D1379" s="78">
        <v>45170</v>
      </c>
      <c r="E1379" s="209">
        <v>29455</v>
      </c>
      <c r="F1379" s="344">
        <f t="shared" si="166"/>
        <v>5541.5619533936333</v>
      </c>
      <c r="G1379" s="394">
        <f t="shared" si="167"/>
        <v>372.06315789473683</v>
      </c>
      <c r="H1379" s="385">
        <f t="shared" si="164"/>
        <v>1998.8052876154688</v>
      </c>
      <c r="I1379" s="386">
        <f t="shared" si="165"/>
        <v>118.27250222576741</v>
      </c>
      <c r="J1379" s="393">
        <v>45</v>
      </c>
      <c r="K1379" s="396">
        <f t="shared" si="168"/>
        <v>8075.7029011296063</v>
      </c>
      <c r="L1379" s="210">
        <f t="shared" si="169"/>
        <v>1.0200000000000001E-2</v>
      </c>
      <c r="M1379" s="211">
        <f t="shared" si="169"/>
        <v>1.1000000000000001E-3</v>
      </c>
    </row>
    <row r="1380" spans="1:13" ht="15" customHeight="1" x14ac:dyDescent="0.2">
      <c r="A1380" s="370">
        <v>1359</v>
      </c>
      <c r="B1380" s="120">
        <f t="shared" si="163"/>
        <v>97.820981842538387</v>
      </c>
      <c r="C1380" s="371">
        <v>950</v>
      </c>
      <c r="D1380" s="78">
        <v>45170</v>
      </c>
      <c r="E1380" s="209">
        <v>29455</v>
      </c>
      <c r="F1380" s="344">
        <f t="shared" si="166"/>
        <v>5541.1425012326827</v>
      </c>
      <c r="G1380" s="394">
        <f t="shared" si="167"/>
        <v>372.06315789473683</v>
      </c>
      <c r="H1380" s="385">
        <f t="shared" si="164"/>
        <v>1998.6635127850675</v>
      </c>
      <c r="I1380" s="386">
        <f t="shared" si="165"/>
        <v>118.26411318254839</v>
      </c>
      <c r="J1380" s="393">
        <v>45</v>
      </c>
      <c r="K1380" s="396">
        <f t="shared" si="168"/>
        <v>8075.1332850950357</v>
      </c>
      <c r="L1380" s="210">
        <f t="shared" si="169"/>
        <v>1.0200000000000001E-2</v>
      </c>
      <c r="M1380" s="211">
        <f t="shared" si="169"/>
        <v>1.1000000000000001E-3</v>
      </c>
    </row>
    <row r="1381" spans="1:13" ht="15" customHeight="1" x14ac:dyDescent="0.2">
      <c r="A1381" s="372">
        <v>1360</v>
      </c>
      <c r="B1381" s="120">
        <f t="shared" si="163"/>
        <v>97.828423818301729</v>
      </c>
      <c r="C1381" s="371">
        <v>950</v>
      </c>
      <c r="D1381" s="78">
        <v>45170</v>
      </c>
      <c r="E1381" s="209">
        <v>29455</v>
      </c>
      <c r="F1381" s="344">
        <f t="shared" si="166"/>
        <v>5540.7209770315776</v>
      </c>
      <c r="G1381" s="394">
        <f t="shared" si="167"/>
        <v>372.06315789473683</v>
      </c>
      <c r="H1381" s="385">
        <f t="shared" si="164"/>
        <v>1998.5210376050941</v>
      </c>
      <c r="I1381" s="386">
        <f t="shared" si="165"/>
        <v>118.25568269852629</v>
      </c>
      <c r="J1381" s="393">
        <v>45</v>
      </c>
      <c r="K1381" s="396">
        <f t="shared" si="168"/>
        <v>8074.5608552299354</v>
      </c>
      <c r="L1381" s="210">
        <f t="shared" si="169"/>
        <v>1.0200000000000001E-2</v>
      </c>
      <c r="M1381" s="211">
        <f t="shared" si="169"/>
        <v>1.1000000000000001E-3</v>
      </c>
    </row>
    <row r="1382" spans="1:13" ht="15" customHeight="1" x14ac:dyDescent="0.2">
      <c r="A1382" s="370">
        <v>1361</v>
      </c>
      <c r="B1382" s="120">
        <f t="shared" si="163"/>
        <v>97.835903366145871</v>
      </c>
      <c r="C1382" s="371">
        <v>950</v>
      </c>
      <c r="D1382" s="78">
        <v>45170</v>
      </c>
      <c r="E1382" s="209">
        <v>29455</v>
      </c>
      <c r="F1382" s="344">
        <f t="shared" si="166"/>
        <v>5540.2973893075123</v>
      </c>
      <c r="G1382" s="394">
        <f t="shared" si="167"/>
        <v>372.06315789473683</v>
      </c>
      <c r="H1382" s="385">
        <f t="shared" si="164"/>
        <v>1998.3778649543599</v>
      </c>
      <c r="I1382" s="386">
        <f t="shared" si="165"/>
        <v>118.24721094404498</v>
      </c>
      <c r="J1382" s="393">
        <v>45</v>
      </c>
      <c r="K1382" s="396">
        <f t="shared" si="168"/>
        <v>8073.9856231006543</v>
      </c>
      <c r="L1382" s="210">
        <f t="shared" si="169"/>
        <v>1.0200000000000001E-2</v>
      </c>
      <c r="M1382" s="211">
        <f t="shared" si="169"/>
        <v>1.1000000000000001E-3</v>
      </c>
    </row>
    <row r="1383" spans="1:13" ht="15" customHeight="1" x14ac:dyDescent="0.2">
      <c r="A1383" s="370">
        <v>1362</v>
      </c>
      <c r="B1383" s="120">
        <f t="shared" si="163"/>
        <v>97.843420353214739</v>
      </c>
      <c r="C1383" s="371">
        <v>950</v>
      </c>
      <c r="D1383" s="78">
        <v>45170</v>
      </c>
      <c r="E1383" s="209">
        <v>29455</v>
      </c>
      <c r="F1383" s="344">
        <f t="shared" si="166"/>
        <v>5539.871746543975</v>
      </c>
      <c r="G1383" s="394">
        <f t="shared" si="167"/>
        <v>372.06315789473683</v>
      </c>
      <c r="H1383" s="385">
        <f t="shared" si="164"/>
        <v>1998.2339977002844</v>
      </c>
      <c r="I1383" s="386">
        <f t="shared" si="165"/>
        <v>118.23869808877424</v>
      </c>
      <c r="J1383" s="393">
        <v>45</v>
      </c>
      <c r="K1383" s="396">
        <f t="shared" si="168"/>
        <v>8073.4076002277698</v>
      </c>
      <c r="L1383" s="210">
        <f t="shared" si="169"/>
        <v>1.0200000000000001E-2</v>
      </c>
      <c r="M1383" s="211">
        <f t="shared" si="169"/>
        <v>1.1000000000000001E-3</v>
      </c>
    </row>
    <row r="1384" spans="1:13" ht="15" customHeight="1" x14ac:dyDescent="0.2">
      <c r="A1384" s="370">
        <v>1363</v>
      </c>
      <c r="B1384" s="120">
        <f t="shared" si="163"/>
        <v>97.850974647241728</v>
      </c>
      <c r="C1384" s="371">
        <v>950</v>
      </c>
      <c r="D1384" s="78">
        <v>45170</v>
      </c>
      <c r="E1384" s="209">
        <v>29455</v>
      </c>
      <c r="F1384" s="344">
        <f t="shared" si="166"/>
        <v>5539.4440571908945</v>
      </c>
      <c r="G1384" s="394">
        <f t="shared" si="167"/>
        <v>372.06315789473683</v>
      </c>
      <c r="H1384" s="385">
        <f t="shared" si="164"/>
        <v>1998.0894386989432</v>
      </c>
      <c r="I1384" s="386">
        <f t="shared" si="165"/>
        <v>118.23014430171263</v>
      </c>
      <c r="J1384" s="393">
        <v>45</v>
      </c>
      <c r="K1384" s="396">
        <f t="shared" si="168"/>
        <v>8072.8267980862865</v>
      </c>
      <c r="L1384" s="210">
        <f t="shared" si="169"/>
        <v>1.0200000000000001E-2</v>
      </c>
      <c r="M1384" s="211">
        <f t="shared" si="169"/>
        <v>1.1000000000000001E-3</v>
      </c>
    </row>
    <row r="1385" spans="1:13" ht="15" customHeight="1" x14ac:dyDescent="0.2">
      <c r="A1385" s="370">
        <v>1364</v>
      </c>
      <c r="B1385" s="120">
        <f t="shared" si="163"/>
        <v>97.858566116546569</v>
      </c>
      <c r="C1385" s="371">
        <v>950</v>
      </c>
      <c r="D1385" s="78">
        <v>45170</v>
      </c>
      <c r="E1385" s="209">
        <v>29455</v>
      </c>
      <c r="F1385" s="344">
        <f t="shared" si="166"/>
        <v>5539.0143296647821</v>
      </c>
      <c r="G1385" s="394">
        <f t="shared" si="167"/>
        <v>372.06315789473683</v>
      </c>
      <c r="H1385" s="385">
        <f t="shared" si="164"/>
        <v>1997.9441907951173</v>
      </c>
      <c r="I1385" s="386">
        <f t="shared" si="165"/>
        <v>118.22154975119038</v>
      </c>
      <c r="J1385" s="393">
        <v>45</v>
      </c>
      <c r="K1385" s="396">
        <f t="shared" si="168"/>
        <v>8072.2432281058273</v>
      </c>
      <c r="L1385" s="210">
        <f t="shared" si="169"/>
        <v>1.0200000000000001E-2</v>
      </c>
      <c r="M1385" s="211">
        <f t="shared" si="169"/>
        <v>1.1000000000000001E-3</v>
      </c>
    </row>
    <row r="1386" spans="1:13" ht="15" customHeight="1" x14ac:dyDescent="0.2">
      <c r="A1386" s="370">
        <v>1365</v>
      </c>
      <c r="B1386" s="120">
        <f t="shared" si="163"/>
        <v>97.866194630032112</v>
      </c>
      <c r="C1386" s="371">
        <v>950</v>
      </c>
      <c r="D1386" s="78">
        <v>45170</v>
      </c>
      <c r="E1386" s="209">
        <v>29455</v>
      </c>
      <c r="F1386" s="344">
        <f t="shared" si="166"/>
        <v>5538.5825723488852</v>
      </c>
      <c r="G1386" s="394">
        <f t="shared" si="167"/>
        <v>372.06315789473683</v>
      </c>
      <c r="H1386" s="385">
        <f t="shared" si="164"/>
        <v>1997.798256822344</v>
      </c>
      <c r="I1386" s="386">
        <f t="shared" si="165"/>
        <v>118.21291460487244</v>
      </c>
      <c r="J1386" s="393">
        <v>45</v>
      </c>
      <c r="K1386" s="396">
        <f t="shared" si="168"/>
        <v>8071.656901670839</v>
      </c>
      <c r="L1386" s="210">
        <f t="shared" si="169"/>
        <v>1.0200000000000001E-2</v>
      </c>
      <c r="M1386" s="211">
        <f t="shared" si="169"/>
        <v>1.1000000000000001E-3</v>
      </c>
    </row>
    <row r="1387" spans="1:13" ht="15" customHeight="1" x14ac:dyDescent="0.2">
      <c r="A1387" s="370">
        <v>1366</v>
      </c>
      <c r="B1387" s="120">
        <f t="shared" si="163"/>
        <v>97.87386005718092</v>
      </c>
      <c r="C1387" s="371">
        <v>950</v>
      </c>
      <c r="D1387" s="78">
        <v>45170</v>
      </c>
      <c r="E1387" s="209">
        <v>29455</v>
      </c>
      <c r="F1387" s="344">
        <f t="shared" si="166"/>
        <v>5538.148793593341</v>
      </c>
      <c r="G1387" s="394">
        <f t="shared" si="167"/>
        <v>372.06315789473683</v>
      </c>
      <c r="H1387" s="385">
        <f t="shared" si="164"/>
        <v>1997.6516396029701</v>
      </c>
      <c r="I1387" s="386">
        <f t="shared" si="165"/>
        <v>118.20423902976155</v>
      </c>
      <c r="J1387" s="393">
        <v>45</v>
      </c>
      <c r="K1387" s="396">
        <f t="shared" si="168"/>
        <v>8071.06783012081</v>
      </c>
      <c r="L1387" s="210">
        <f t="shared" si="169"/>
        <v>1.0200000000000001E-2</v>
      </c>
      <c r="M1387" s="211">
        <f t="shared" si="169"/>
        <v>1.1000000000000001E-3</v>
      </c>
    </row>
    <row r="1388" spans="1:13" ht="15" customHeight="1" x14ac:dyDescent="0.2">
      <c r="A1388" s="370">
        <v>1367</v>
      </c>
      <c r="B1388" s="120">
        <f t="shared" si="163"/>
        <v>97.881562268052576</v>
      </c>
      <c r="C1388" s="371">
        <v>950</v>
      </c>
      <c r="D1388" s="78">
        <v>45170</v>
      </c>
      <c r="E1388" s="209">
        <v>29455</v>
      </c>
      <c r="F1388" s="344">
        <f t="shared" si="166"/>
        <v>5537.7130017152949</v>
      </c>
      <c r="G1388" s="394">
        <f t="shared" si="167"/>
        <v>372.06315789473683</v>
      </c>
      <c r="H1388" s="385">
        <f t="shared" si="164"/>
        <v>1997.5043419481906</v>
      </c>
      <c r="I1388" s="386">
        <f t="shared" si="165"/>
        <v>118.19552319220064</v>
      </c>
      <c r="J1388" s="393">
        <v>45</v>
      </c>
      <c r="K1388" s="396">
        <f t="shared" si="168"/>
        <v>8070.4760247504228</v>
      </c>
      <c r="L1388" s="210">
        <f t="shared" si="169"/>
        <v>1.0200000000000001E-2</v>
      </c>
      <c r="M1388" s="211">
        <f t="shared" si="169"/>
        <v>1.1000000000000001E-3</v>
      </c>
    </row>
    <row r="1389" spans="1:13" ht="15" customHeight="1" x14ac:dyDescent="0.2">
      <c r="A1389" s="370">
        <v>1368</v>
      </c>
      <c r="B1389" s="120">
        <f t="shared" si="163"/>
        <v>97.889301133279929</v>
      </c>
      <c r="C1389" s="371">
        <v>950</v>
      </c>
      <c r="D1389" s="78">
        <v>45170</v>
      </c>
      <c r="E1389" s="209">
        <v>29455</v>
      </c>
      <c r="F1389" s="344">
        <f t="shared" si="166"/>
        <v>5537.2752049990877</v>
      </c>
      <c r="G1389" s="394">
        <f t="shared" si="167"/>
        <v>372.06315789473683</v>
      </c>
      <c r="H1389" s="385">
        <f t="shared" si="164"/>
        <v>1997.3563666581124</v>
      </c>
      <c r="I1389" s="386">
        <f t="shared" si="165"/>
        <v>118.1867672578765</v>
      </c>
      <c r="J1389" s="393">
        <v>45</v>
      </c>
      <c r="K1389" s="396">
        <f t="shared" si="168"/>
        <v>8069.8814968098131</v>
      </c>
      <c r="L1389" s="210">
        <f t="shared" si="169"/>
        <v>1.0200000000000001E-2</v>
      </c>
      <c r="M1389" s="211">
        <f t="shared" si="169"/>
        <v>1.1000000000000001E-3</v>
      </c>
    </row>
    <row r="1390" spans="1:13" ht="15" customHeight="1" x14ac:dyDescent="0.2">
      <c r="A1390" s="370">
        <v>1369</v>
      </c>
      <c r="B1390" s="120">
        <f t="shared" si="163"/>
        <v>97.897076524066549</v>
      </c>
      <c r="C1390" s="371">
        <v>950</v>
      </c>
      <c r="D1390" s="78">
        <v>45170</v>
      </c>
      <c r="E1390" s="209">
        <v>29455</v>
      </c>
      <c r="F1390" s="344">
        <f t="shared" si="166"/>
        <v>5536.8354116963601</v>
      </c>
      <c r="G1390" s="394">
        <f t="shared" si="167"/>
        <v>372.06315789473683</v>
      </c>
      <c r="H1390" s="385">
        <f t="shared" si="164"/>
        <v>1997.2077165217906</v>
      </c>
      <c r="I1390" s="386">
        <f t="shared" si="165"/>
        <v>118.17797139182194</v>
      </c>
      <c r="J1390" s="393">
        <v>45</v>
      </c>
      <c r="K1390" s="396">
        <f t="shared" si="168"/>
        <v>8069.2842575047098</v>
      </c>
      <c r="L1390" s="210">
        <f t="shared" si="169"/>
        <v>1.0200000000000001E-2</v>
      </c>
      <c r="M1390" s="211">
        <f t="shared" si="169"/>
        <v>1.1000000000000001E-3</v>
      </c>
    </row>
    <row r="1391" spans="1:13" ht="15" customHeight="1" x14ac:dyDescent="0.2">
      <c r="A1391" s="372">
        <v>1370</v>
      </c>
      <c r="B1391" s="120">
        <f t="shared" si="163"/>
        <v>97.904888312183218</v>
      </c>
      <c r="C1391" s="371">
        <v>950</v>
      </c>
      <c r="D1391" s="78">
        <v>45170</v>
      </c>
      <c r="E1391" s="209">
        <v>29455</v>
      </c>
      <c r="F1391" s="344">
        <f t="shared" si="166"/>
        <v>5536.393630026223</v>
      </c>
      <c r="G1391" s="394">
        <f t="shared" si="167"/>
        <v>372.06315789473683</v>
      </c>
      <c r="H1391" s="385">
        <f t="shared" si="164"/>
        <v>1997.0583943172842</v>
      </c>
      <c r="I1391" s="386">
        <f t="shared" si="165"/>
        <v>118.1691357584192</v>
      </c>
      <c r="J1391" s="393">
        <v>45</v>
      </c>
      <c r="K1391" s="396">
        <f t="shared" si="168"/>
        <v>8068.6843179966636</v>
      </c>
      <c r="L1391" s="210">
        <f t="shared" si="169"/>
        <v>1.0200000000000001E-2</v>
      </c>
      <c r="M1391" s="211">
        <f t="shared" si="169"/>
        <v>1.1000000000000001E-3</v>
      </c>
    </row>
    <row r="1392" spans="1:13" ht="15" customHeight="1" x14ac:dyDescent="0.2">
      <c r="A1392" s="370">
        <v>1371</v>
      </c>
      <c r="B1392" s="120">
        <f t="shared" si="163"/>
        <v>97.912736369965046</v>
      </c>
      <c r="C1392" s="371">
        <v>950</v>
      </c>
      <c r="D1392" s="78">
        <v>45170</v>
      </c>
      <c r="E1392" s="209">
        <v>29455</v>
      </c>
      <c r="F1392" s="344">
        <f t="shared" si="166"/>
        <v>5535.9498681753921</v>
      </c>
      <c r="G1392" s="394">
        <f t="shared" si="167"/>
        <v>372.06315789473683</v>
      </c>
      <c r="H1392" s="385">
        <f t="shared" si="164"/>
        <v>1996.9084028117034</v>
      </c>
      <c r="I1392" s="386">
        <f t="shared" si="165"/>
        <v>118.16026052140258</v>
      </c>
      <c r="J1392" s="393">
        <v>45</v>
      </c>
      <c r="K1392" s="396">
        <f t="shared" si="168"/>
        <v>8068.081689403235</v>
      </c>
      <c r="L1392" s="210">
        <f t="shared" si="169"/>
        <v>1.0200000000000001E-2</v>
      </c>
      <c r="M1392" s="211">
        <f t="shared" si="169"/>
        <v>1.1000000000000001E-3</v>
      </c>
    </row>
    <row r="1393" spans="1:13" ht="15" customHeight="1" x14ac:dyDescent="0.2">
      <c r="A1393" s="370">
        <v>1372</v>
      </c>
      <c r="B1393" s="120">
        <f t="shared" si="163"/>
        <v>97.920620570308216</v>
      </c>
      <c r="C1393" s="371">
        <v>950</v>
      </c>
      <c r="D1393" s="78">
        <v>45170</v>
      </c>
      <c r="E1393" s="209">
        <v>29455</v>
      </c>
      <c r="F1393" s="344">
        <f t="shared" si="166"/>
        <v>5535.5041342983377</v>
      </c>
      <c r="G1393" s="394">
        <f t="shared" si="167"/>
        <v>372.06315789473683</v>
      </c>
      <c r="H1393" s="385">
        <f t="shared" si="164"/>
        <v>1996.7577447612589</v>
      </c>
      <c r="I1393" s="386">
        <f t="shared" si="165"/>
        <v>118.15134584386149</v>
      </c>
      <c r="J1393" s="393">
        <v>45</v>
      </c>
      <c r="K1393" s="396">
        <f t="shared" si="168"/>
        <v>8067.4763827981942</v>
      </c>
      <c r="L1393" s="210">
        <f t="shared" si="169"/>
        <v>1.0200000000000001E-2</v>
      </c>
      <c r="M1393" s="211">
        <f t="shared" si="169"/>
        <v>1.1000000000000001E-3</v>
      </c>
    </row>
    <row r="1394" spans="1:13" ht="15" customHeight="1" x14ac:dyDescent="0.2">
      <c r="A1394" s="370">
        <v>1373</v>
      </c>
      <c r="B1394" s="120">
        <f t="shared" si="163"/>
        <v>97.928540786667355</v>
      </c>
      <c r="C1394" s="371">
        <v>950</v>
      </c>
      <c r="D1394" s="78">
        <v>45170</v>
      </c>
      <c r="E1394" s="209">
        <v>29455</v>
      </c>
      <c r="F1394" s="344">
        <f t="shared" si="166"/>
        <v>5535.0564365174014</v>
      </c>
      <c r="G1394" s="394">
        <f t="shared" si="167"/>
        <v>372.06315789473683</v>
      </c>
      <c r="H1394" s="385">
        <f t="shared" si="164"/>
        <v>1996.6064229113026</v>
      </c>
      <c r="I1394" s="386">
        <f t="shared" si="165"/>
        <v>118.14239188824277</v>
      </c>
      <c r="J1394" s="393">
        <v>45</v>
      </c>
      <c r="K1394" s="396">
        <f t="shared" si="168"/>
        <v>8066.8684092116837</v>
      </c>
      <c r="L1394" s="210">
        <f t="shared" si="169"/>
        <v>1.0200000000000001E-2</v>
      </c>
      <c r="M1394" s="211">
        <f t="shared" si="169"/>
        <v>1.1000000000000001E-3</v>
      </c>
    </row>
    <row r="1395" spans="1:13" ht="15" customHeight="1" x14ac:dyDescent="0.2">
      <c r="A1395" s="370">
        <v>1374</v>
      </c>
      <c r="B1395" s="120">
        <f t="shared" si="163"/>
        <v>97.936496893051981</v>
      </c>
      <c r="C1395" s="371">
        <v>950</v>
      </c>
      <c r="D1395" s="78">
        <v>45170</v>
      </c>
      <c r="E1395" s="209">
        <v>29455</v>
      </c>
      <c r="F1395" s="344">
        <f t="shared" si="166"/>
        <v>5534.6067829229714</v>
      </c>
      <c r="G1395" s="394">
        <f t="shared" si="167"/>
        <v>372.06315789473683</v>
      </c>
      <c r="H1395" s="385">
        <f t="shared" si="164"/>
        <v>1996.4544399963852</v>
      </c>
      <c r="I1395" s="386">
        <f t="shared" si="165"/>
        <v>118.13339881635417</v>
      </c>
      <c r="J1395" s="393">
        <v>45</v>
      </c>
      <c r="K1395" s="396">
        <f t="shared" si="168"/>
        <v>8066.2577796304477</v>
      </c>
      <c r="L1395" s="210">
        <f t="shared" si="169"/>
        <v>1.0200000000000001E-2</v>
      </c>
      <c r="M1395" s="211">
        <f t="shared" si="169"/>
        <v>1.1000000000000001E-3</v>
      </c>
    </row>
    <row r="1396" spans="1:13" ht="15" customHeight="1" x14ac:dyDescent="0.2">
      <c r="A1396" s="370">
        <v>1375</v>
      </c>
      <c r="B1396" s="120">
        <f t="shared" si="163"/>
        <v>97.944488764023802</v>
      </c>
      <c r="C1396" s="371">
        <v>950</v>
      </c>
      <c r="D1396" s="78">
        <v>45170</v>
      </c>
      <c r="E1396" s="209">
        <v>29455</v>
      </c>
      <c r="F1396" s="344">
        <f t="shared" si="166"/>
        <v>5534.1551815736048</v>
      </c>
      <c r="G1396" s="394">
        <f t="shared" si="167"/>
        <v>372.06315789473683</v>
      </c>
      <c r="H1396" s="385">
        <f t="shared" si="164"/>
        <v>1996.3017987402993</v>
      </c>
      <c r="I1396" s="386">
        <f t="shared" si="165"/>
        <v>118.12436678936683</v>
      </c>
      <c r="J1396" s="393">
        <v>45</v>
      </c>
      <c r="K1396" s="396">
        <f t="shared" si="168"/>
        <v>8065.6445049980075</v>
      </c>
      <c r="L1396" s="210">
        <f t="shared" si="169"/>
        <v>1.0200000000000001E-2</v>
      </c>
      <c r="M1396" s="211">
        <f t="shared" si="169"/>
        <v>1.1000000000000001E-3</v>
      </c>
    </row>
    <row r="1397" spans="1:13" ht="15" customHeight="1" x14ac:dyDescent="0.2">
      <c r="A1397" s="370">
        <v>1376</v>
      </c>
      <c r="B1397" s="120">
        <f t="shared" si="163"/>
        <v>97.952516274693778</v>
      </c>
      <c r="C1397" s="371">
        <v>950</v>
      </c>
      <c r="D1397" s="78">
        <v>45170</v>
      </c>
      <c r="E1397" s="209">
        <v>29455</v>
      </c>
      <c r="F1397" s="344">
        <f t="shared" si="166"/>
        <v>5533.7016404961623</v>
      </c>
      <c r="G1397" s="394">
        <f t="shared" si="167"/>
        <v>372.06315789473683</v>
      </c>
      <c r="H1397" s="385">
        <f t="shared" si="164"/>
        <v>1996.1485018561236</v>
      </c>
      <c r="I1397" s="386">
        <f t="shared" si="165"/>
        <v>118.11529596781799</v>
      </c>
      <c r="J1397" s="393">
        <v>45</v>
      </c>
      <c r="K1397" s="396">
        <f t="shared" si="168"/>
        <v>8065.0285962148409</v>
      </c>
      <c r="L1397" s="210">
        <f t="shared" si="169"/>
        <v>1.0200000000000001E-2</v>
      </c>
      <c r="M1397" s="211">
        <f t="shared" si="169"/>
        <v>1.1000000000000001E-3</v>
      </c>
    </row>
    <row r="1398" spans="1:13" ht="15" customHeight="1" x14ac:dyDescent="0.2">
      <c r="A1398" s="370">
        <v>1377</v>
      </c>
      <c r="B1398" s="120">
        <f t="shared" si="163"/>
        <v>97.960579300718976</v>
      </c>
      <c r="C1398" s="371">
        <v>950</v>
      </c>
      <c r="D1398" s="78">
        <v>45170</v>
      </c>
      <c r="E1398" s="209">
        <v>29455</v>
      </c>
      <c r="F1398" s="344">
        <f t="shared" si="166"/>
        <v>5533.2461676859612</v>
      </c>
      <c r="G1398" s="394">
        <f t="shared" si="167"/>
        <v>372.06315789473683</v>
      </c>
      <c r="H1398" s="385">
        <f t="shared" si="164"/>
        <v>1995.9945520462757</v>
      </c>
      <c r="I1398" s="386">
        <f t="shared" si="165"/>
        <v>118.10618651161396</v>
      </c>
      <c r="J1398" s="393">
        <v>45</v>
      </c>
      <c r="K1398" s="396">
        <f t="shared" si="168"/>
        <v>8064.4100641385876</v>
      </c>
      <c r="L1398" s="210">
        <f t="shared" si="169"/>
        <v>1.0200000000000001E-2</v>
      </c>
      <c r="M1398" s="211">
        <f t="shared" si="169"/>
        <v>1.1000000000000001E-3</v>
      </c>
    </row>
    <row r="1399" spans="1:13" ht="15" customHeight="1" x14ac:dyDescent="0.2">
      <c r="A1399" s="370">
        <v>1378</v>
      </c>
      <c r="B1399" s="120">
        <f t="shared" si="163"/>
        <v>97.968677718299645</v>
      </c>
      <c r="C1399" s="371">
        <v>950</v>
      </c>
      <c r="D1399" s="78">
        <v>45170</v>
      </c>
      <c r="E1399" s="209">
        <v>29455</v>
      </c>
      <c r="F1399" s="344">
        <f t="shared" si="166"/>
        <v>5532.7887711069097</v>
      </c>
      <c r="G1399" s="394">
        <f t="shared" si="167"/>
        <v>372.06315789473683</v>
      </c>
      <c r="H1399" s="385">
        <f t="shared" si="164"/>
        <v>1995.8399520025564</v>
      </c>
      <c r="I1399" s="386">
        <f t="shared" si="165"/>
        <v>118.09703858003293</v>
      </c>
      <c r="J1399" s="393">
        <v>45</v>
      </c>
      <c r="K1399" s="396">
        <f t="shared" si="168"/>
        <v>8063.7889195842354</v>
      </c>
      <c r="L1399" s="210">
        <f t="shared" si="169"/>
        <v>1.0200000000000001E-2</v>
      </c>
      <c r="M1399" s="211">
        <f t="shared" si="169"/>
        <v>1.1000000000000001E-3</v>
      </c>
    </row>
    <row r="1400" spans="1:13" ht="15" customHeight="1" x14ac:dyDescent="0.2">
      <c r="A1400" s="370">
        <v>1379</v>
      </c>
      <c r="B1400" s="120">
        <f t="shared" si="163"/>
        <v>97.976811404176544</v>
      </c>
      <c r="C1400" s="371">
        <v>950</v>
      </c>
      <c r="D1400" s="78">
        <v>45170</v>
      </c>
      <c r="E1400" s="209">
        <v>29455</v>
      </c>
      <c r="F1400" s="344">
        <f t="shared" si="166"/>
        <v>5532.32945869163</v>
      </c>
      <c r="G1400" s="394">
        <f t="shared" si="167"/>
        <v>372.06315789473683</v>
      </c>
      <c r="H1400" s="385">
        <f t="shared" si="164"/>
        <v>1995.6847044061917</v>
      </c>
      <c r="I1400" s="386">
        <f t="shared" si="165"/>
        <v>118.08785233172733</v>
      </c>
      <c r="J1400" s="393">
        <v>45</v>
      </c>
      <c r="K1400" s="396">
        <f t="shared" si="168"/>
        <v>8063.1651733242852</v>
      </c>
      <c r="L1400" s="210">
        <f t="shared" si="169"/>
        <v>1.0200000000000001E-2</v>
      </c>
      <c r="M1400" s="211">
        <f t="shared" si="169"/>
        <v>1.1000000000000001E-3</v>
      </c>
    </row>
    <row r="1401" spans="1:13" ht="15" customHeight="1" x14ac:dyDescent="0.2">
      <c r="A1401" s="372">
        <v>1380</v>
      </c>
      <c r="B1401" s="120">
        <f t="shared" si="163"/>
        <v>97.984980235627631</v>
      </c>
      <c r="C1401" s="371">
        <v>950</v>
      </c>
      <c r="D1401" s="78">
        <v>45170</v>
      </c>
      <c r="E1401" s="209">
        <v>29455</v>
      </c>
      <c r="F1401" s="344">
        <f t="shared" si="166"/>
        <v>5531.8682383416217</v>
      </c>
      <c r="G1401" s="394">
        <f t="shared" si="167"/>
        <v>372.06315789473683</v>
      </c>
      <c r="H1401" s="385">
        <f t="shared" si="164"/>
        <v>1995.5288119278889</v>
      </c>
      <c r="I1401" s="386">
        <f t="shared" si="165"/>
        <v>118.07862792472717</v>
      </c>
      <c r="J1401" s="393">
        <v>45</v>
      </c>
      <c r="K1401" s="396">
        <f t="shared" si="168"/>
        <v>8062.5388360889747</v>
      </c>
      <c r="L1401" s="210">
        <f t="shared" si="169"/>
        <v>1.0200000000000001E-2</v>
      </c>
      <c r="M1401" s="211">
        <f t="shared" si="169"/>
        <v>1.1000000000000001E-3</v>
      </c>
    </row>
    <row r="1402" spans="1:13" ht="15" customHeight="1" x14ac:dyDescent="0.2">
      <c r="A1402" s="370">
        <v>1381</v>
      </c>
      <c r="B1402" s="120">
        <f t="shared" si="163"/>
        <v>97.993184090465476</v>
      </c>
      <c r="C1402" s="371">
        <v>950</v>
      </c>
      <c r="D1402" s="78">
        <v>45170</v>
      </c>
      <c r="E1402" s="209">
        <v>29455</v>
      </c>
      <c r="F1402" s="344">
        <f t="shared" si="166"/>
        <v>5531.4051179273738</v>
      </c>
      <c r="G1402" s="394">
        <f t="shared" si="167"/>
        <v>372.06315789473683</v>
      </c>
      <c r="H1402" s="385">
        <f t="shared" si="164"/>
        <v>1995.3722772278732</v>
      </c>
      <c r="I1402" s="386">
        <f t="shared" si="165"/>
        <v>118.06936551644222</v>
      </c>
      <c r="J1402" s="393">
        <v>45</v>
      </c>
      <c r="K1402" s="396">
        <f t="shared" si="168"/>
        <v>8061.9099185664263</v>
      </c>
      <c r="L1402" s="210">
        <f t="shared" si="169"/>
        <v>1.0200000000000001E-2</v>
      </c>
      <c r="M1402" s="211">
        <f t="shared" si="169"/>
        <v>1.1000000000000001E-3</v>
      </c>
    </row>
    <row r="1403" spans="1:13" ht="15" customHeight="1" x14ac:dyDescent="0.2">
      <c r="A1403" s="370">
        <v>1382</v>
      </c>
      <c r="B1403" s="120">
        <f t="shared" si="163"/>
        <v>98.001422847034164</v>
      </c>
      <c r="C1403" s="371">
        <v>950</v>
      </c>
      <c r="D1403" s="78">
        <v>45170</v>
      </c>
      <c r="E1403" s="209">
        <v>29455</v>
      </c>
      <c r="F1403" s="344">
        <f t="shared" si="166"/>
        <v>5530.9401052885214</v>
      </c>
      <c r="G1403" s="394">
        <f t="shared" si="167"/>
        <v>372.06315789473683</v>
      </c>
      <c r="H1403" s="385">
        <f t="shared" si="164"/>
        <v>1995.2151029559411</v>
      </c>
      <c r="I1403" s="386">
        <f t="shared" si="165"/>
        <v>118.06006526366517</v>
      </c>
      <c r="J1403" s="393">
        <v>45</v>
      </c>
      <c r="K1403" s="396">
        <f t="shared" si="168"/>
        <v>8061.278431402864</v>
      </c>
      <c r="L1403" s="210">
        <f t="shared" si="169"/>
        <v>1.0200000000000001E-2</v>
      </c>
      <c r="M1403" s="211">
        <f t="shared" si="169"/>
        <v>1.1000000000000001E-3</v>
      </c>
    </row>
    <row r="1404" spans="1:13" ht="15" customHeight="1" x14ac:dyDescent="0.2">
      <c r="A1404" s="370">
        <v>1383</v>
      </c>
      <c r="B1404" s="120">
        <f t="shared" si="163"/>
        <v>98.009696384206833</v>
      </c>
      <c r="C1404" s="371">
        <v>950</v>
      </c>
      <c r="D1404" s="78">
        <v>45170</v>
      </c>
      <c r="E1404" s="209">
        <v>29455</v>
      </c>
      <c r="F1404" s="344">
        <f t="shared" si="166"/>
        <v>5530.4732082339533</v>
      </c>
      <c r="G1404" s="394">
        <f t="shared" si="167"/>
        <v>372.06315789473683</v>
      </c>
      <c r="H1404" s="385">
        <f t="shared" si="164"/>
        <v>1995.0572917514971</v>
      </c>
      <c r="I1404" s="386">
        <f t="shared" si="165"/>
        <v>118.05072732257381</v>
      </c>
      <c r="J1404" s="393">
        <v>45</v>
      </c>
      <c r="K1404" s="396">
        <f t="shared" si="168"/>
        <v>8060.6443852027614</v>
      </c>
      <c r="L1404" s="210">
        <f t="shared" si="169"/>
        <v>1.0200000000000001E-2</v>
      </c>
      <c r="M1404" s="211">
        <f t="shared" si="169"/>
        <v>1.1000000000000001E-3</v>
      </c>
    </row>
    <row r="1405" spans="1:13" ht="15" customHeight="1" x14ac:dyDescent="0.2">
      <c r="A1405" s="370">
        <v>1384</v>
      </c>
      <c r="B1405" s="120">
        <f t="shared" si="163"/>
        <v>98.018004581382442</v>
      </c>
      <c r="C1405" s="371">
        <v>950</v>
      </c>
      <c r="D1405" s="78">
        <v>45170</v>
      </c>
      <c r="E1405" s="209">
        <v>29455</v>
      </c>
      <c r="F1405" s="344">
        <f t="shared" si="166"/>
        <v>5530.0044345419692</v>
      </c>
      <c r="G1405" s="394">
        <f t="shared" si="167"/>
        <v>372.06315789473683</v>
      </c>
      <c r="H1405" s="385">
        <f t="shared" si="164"/>
        <v>1994.8988462436064</v>
      </c>
      <c r="I1405" s="386">
        <f t="shared" si="165"/>
        <v>118.04135184873412</v>
      </c>
      <c r="J1405" s="393">
        <v>45</v>
      </c>
      <c r="K1405" s="396">
        <f t="shared" si="168"/>
        <v>8060.0077905290464</v>
      </c>
      <c r="L1405" s="210">
        <f t="shared" si="169"/>
        <v>1.0200000000000001E-2</v>
      </c>
      <c r="M1405" s="211">
        <f t="shared" si="169"/>
        <v>1.1000000000000001E-3</v>
      </c>
    </row>
    <row r="1406" spans="1:13" ht="15" customHeight="1" x14ac:dyDescent="0.2">
      <c r="A1406" s="370">
        <v>1385</v>
      </c>
      <c r="B1406" s="120">
        <f t="shared" si="163"/>
        <v>98.026347318482905</v>
      </c>
      <c r="C1406" s="371">
        <v>950</v>
      </c>
      <c r="D1406" s="78">
        <v>45170</v>
      </c>
      <c r="E1406" s="209">
        <v>29455</v>
      </c>
      <c r="F1406" s="344">
        <f t="shared" si="166"/>
        <v>5529.5337919604208</v>
      </c>
      <c r="G1406" s="394">
        <f t="shared" si="167"/>
        <v>372.06315789473683</v>
      </c>
      <c r="H1406" s="385">
        <f t="shared" si="164"/>
        <v>1994.7397690510431</v>
      </c>
      <c r="I1406" s="386">
        <f t="shared" si="165"/>
        <v>118.03193899710315</v>
      </c>
      <c r="J1406" s="393">
        <v>45</v>
      </c>
      <c r="K1406" s="396">
        <f t="shared" si="168"/>
        <v>8059.3686579033038</v>
      </c>
      <c r="L1406" s="210">
        <f t="shared" si="169"/>
        <v>1.0200000000000001E-2</v>
      </c>
      <c r="M1406" s="211">
        <f t="shared" si="169"/>
        <v>1.1000000000000001E-3</v>
      </c>
    </row>
    <row r="1407" spans="1:13" ht="15" customHeight="1" x14ac:dyDescent="0.2">
      <c r="A1407" s="370">
        <v>1386</v>
      </c>
      <c r="B1407" s="120">
        <f t="shared" ref="B1407:B1470" si="170">A1407/(12.46*LN(A1407)-76)</f>
        <v>98.034724475950782</v>
      </c>
      <c r="C1407" s="371">
        <v>950</v>
      </c>
      <c r="D1407" s="78">
        <v>45170</v>
      </c>
      <c r="E1407" s="209">
        <v>29455</v>
      </c>
      <c r="F1407" s="344">
        <f t="shared" si="166"/>
        <v>5529.0612882068081</v>
      </c>
      <c r="G1407" s="394">
        <f t="shared" si="167"/>
        <v>372.06315789473683</v>
      </c>
      <c r="H1407" s="385">
        <f t="shared" si="164"/>
        <v>1994.5800627823219</v>
      </c>
      <c r="I1407" s="386">
        <f t="shared" si="165"/>
        <v>118.0224889220309</v>
      </c>
      <c r="J1407" s="393">
        <v>45</v>
      </c>
      <c r="K1407" s="396">
        <f t="shared" si="168"/>
        <v>8058.7269978058976</v>
      </c>
      <c r="L1407" s="210">
        <f t="shared" si="169"/>
        <v>1.0200000000000001E-2</v>
      </c>
      <c r="M1407" s="211">
        <f t="shared" si="169"/>
        <v>1.1000000000000001E-3</v>
      </c>
    </row>
    <row r="1408" spans="1:13" ht="15" customHeight="1" x14ac:dyDescent="0.2">
      <c r="A1408" s="370">
        <v>1387</v>
      </c>
      <c r="B1408" s="120">
        <f t="shared" si="170"/>
        <v>98.043135934745905</v>
      </c>
      <c r="C1408" s="371">
        <v>950</v>
      </c>
      <c r="D1408" s="78">
        <v>45170</v>
      </c>
      <c r="E1408" s="209">
        <v>29455</v>
      </c>
      <c r="F1408" s="344">
        <f t="shared" si="166"/>
        <v>5528.5869309684567</v>
      </c>
      <c r="G1408" s="394">
        <f t="shared" si="167"/>
        <v>372.06315789473683</v>
      </c>
      <c r="H1408" s="385">
        <f t="shared" si="164"/>
        <v>1994.4197300357591</v>
      </c>
      <c r="I1408" s="386">
        <f t="shared" si="165"/>
        <v>118.01300177726387</v>
      </c>
      <c r="J1408" s="393">
        <v>45</v>
      </c>
      <c r="K1408" s="396">
        <f t="shared" si="168"/>
        <v>8058.0828206762162</v>
      </c>
      <c r="L1408" s="210">
        <f t="shared" si="169"/>
        <v>1.0200000000000001E-2</v>
      </c>
      <c r="M1408" s="211">
        <f t="shared" si="169"/>
        <v>1.1000000000000001E-3</v>
      </c>
    </row>
    <row r="1409" spans="1:13" ht="15" customHeight="1" x14ac:dyDescent="0.2">
      <c r="A1409" s="370">
        <v>1388</v>
      </c>
      <c r="B1409" s="120">
        <f t="shared" si="170"/>
        <v>98.051581576343182</v>
      </c>
      <c r="C1409" s="371">
        <v>950</v>
      </c>
      <c r="D1409" s="78">
        <v>45170</v>
      </c>
      <c r="E1409" s="209">
        <v>29455</v>
      </c>
      <c r="F1409" s="344">
        <f t="shared" si="166"/>
        <v>5528.1107279026028</v>
      </c>
      <c r="G1409" s="394">
        <f t="shared" si="167"/>
        <v>372.06315789473683</v>
      </c>
      <c r="H1409" s="385">
        <f t="shared" si="164"/>
        <v>1994.2587733995006</v>
      </c>
      <c r="I1409" s="386">
        <f t="shared" si="165"/>
        <v>118.0034777159468</v>
      </c>
      <c r="J1409" s="393">
        <v>45</v>
      </c>
      <c r="K1409" s="396">
        <f t="shared" si="168"/>
        <v>8057.4361369127873</v>
      </c>
      <c r="L1409" s="210">
        <f t="shared" si="169"/>
        <v>1.0200000000000001E-2</v>
      </c>
      <c r="M1409" s="211">
        <f t="shared" si="169"/>
        <v>1.1000000000000001E-3</v>
      </c>
    </row>
    <row r="1410" spans="1:13" ht="15" customHeight="1" x14ac:dyDescent="0.2">
      <c r="A1410" s="370">
        <v>1389</v>
      </c>
      <c r="B1410" s="120">
        <f t="shared" si="170"/>
        <v>98.060061282729293</v>
      </c>
      <c r="C1410" s="371">
        <v>950</v>
      </c>
      <c r="D1410" s="78">
        <v>45170</v>
      </c>
      <c r="E1410" s="209">
        <v>29455</v>
      </c>
      <c r="F1410" s="344">
        <f t="shared" si="166"/>
        <v>5527.6326866365735</v>
      </c>
      <c r="G1410" s="394">
        <f t="shared" si="167"/>
        <v>372.06315789473683</v>
      </c>
      <c r="H1410" s="385">
        <f t="shared" si="164"/>
        <v>1994.0971954515826</v>
      </c>
      <c r="I1410" s="386">
        <f t="shared" si="165"/>
        <v>117.99391689062621</v>
      </c>
      <c r="J1410" s="393">
        <v>45</v>
      </c>
      <c r="K1410" s="396">
        <f t="shared" si="168"/>
        <v>8056.7869568735186</v>
      </c>
      <c r="L1410" s="210">
        <f t="shared" si="169"/>
        <v>1.0200000000000001E-2</v>
      </c>
      <c r="M1410" s="211">
        <f t="shared" si="169"/>
        <v>1.1000000000000001E-3</v>
      </c>
    </row>
    <row r="1411" spans="1:13" ht="15" customHeight="1" x14ac:dyDescent="0.2">
      <c r="A1411" s="372">
        <v>1390</v>
      </c>
      <c r="B1411" s="120">
        <f t="shared" si="170"/>
        <v>98.068574936400594</v>
      </c>
      <c r="C1411" s="371">
        <v>950</v>
      </c>
      <c r="D1411" s="78">
        <v>45170</v>
      </c>
      <c r="E1411" s="209">
        <v>29455</v>
      </c>
      <c r="F1411" s="344">
        <f t="shared" si="166"/>
        <v>5527.1528147678664</v>
      </c>
      <c r="G1411" s="394">
        <f t="shared" si="167"/>
        <v>372.06315789473683</v>
      </c>
      <c r="H1411" s="385">
        <f t="shared" si="164"/>
        <v>1993.9349987599596</v>
      </c>
      <c r="I1411" s="386">
        <f t="shared" si="165"/>
        <v>117.98431945325207</v>
      </c>
      <c r="J1411" s="393">
        <v>45</v>
      </c>
      <c r="K1411" s="396">
        <f t="shared" si="168"/>
        <v>8056.1352908758154</v>
      </c>
      <c r="L1411" s="210">
        <f t="shared" si="169"/>
        <v>1.0200000000000001E-2</v>
      </c>
      <c r="M1411" s="211">
        <f t="shared" si="169"/>
        <v>1.1000000000000001E-3</v>
      </c>
    </row>
    <row r="1412" spans="1:13" ht="15" customHeight="1" x14ac:dyDescent="0.2">
      <c r="A1412" s="370">
        <v>1391</v>
      </c>
      <c r="B1412" s="120">
        <f t="shared" si="170"/>
        <v>98.077122420359643</v>
      </c>
      <c r="C1412" s="371">
        <v>950</v>
      </c>
      <c r="D1412" s="78">
        <v>45170</v>
      </c>
      <c r="E1412" s="209">
        <v>29455</v>
      </c>
      <c r="F1412" s="344">
        <f t="shared" si="166"/>
        <v>5526.6711198643297</v>
      </c>
      <c r="G1412" s="394">
        <f t="shared" si="167"/>
        <v>372.06315789473683</v>
      </c>
      <c r="H1412" s="385">
        <f t="shared" si="164"/>
        <v>1993.7721858825644</v>
      </c>
      <c r="I1412" s="386">
        <f t="shared" si="165"/>
        <v>117.97468555518134</v>
      </c>
      <c r="J1412" s="393">
        <v>45</v>
      </c>
      <c r="K1412" s="396">
        <f t="shared" si="168"/>
        <v>8055.4811491968121</v>
      </c>
      <c r="L1412" s="210">
        <f t="shared" si="169"/>
        <v>1.0200000000000001E-2</v>
      </c>
      <c r="M1412" s="211">
        <f t="shared" si="169"/>
        <v>1.1000000000000001E-3</v>
      </c>
    </row>
    <row r="1413" spans="1:13" ht="15" customHeight="1" x14ac:dyDescent="0.2">
      <c r="A1413" s="370">
        <v>1392</v>
      </c>
      <c r="B1413" s="120">
        <f t="shared" si="170"/>
        <v>98.085703618113186</v>
      </c>
      <c r="C1413" s="371">
        <v>950</v>
      </c>
      <c r="D1413" s="78">
        <v>45170</v>
      </c>
      <c r="E1413" s="209">
        <v>29455</v>
      </c>
      <c r="F1413" s="344">
        <f t="shared" si="166"/>
        <v>5526.1876094642521</v>
      </c>
      <c r="G1413" s="394">
        <f t="shared" si="167"/>
        <v>372.06315789473683</v>
      </c>
      <c r="H1413" s="385">
        <f t="shared" si="164"/>
        <v>1993.6087593673381</v>
      </c>
      <c r="I1413" s="386">
        <f t="shared" si="165"/>
        <v>117.96501534717979</v>
      </c>
      <c r="J1413" s="393">
        <v>45</v>
      </c>
      <c r="K1413" s="396">
        <f t="shared" si="168"/>
        <v>8054.8245420735066</v>
      </c>
      <c r="L1413" s="210">
        <f t="shared" si="169"/>
        <v>1.0200000000000001E-2</v>
      </c>
      <c r="M1413" s="211">
        <f t="shared" si="169"/>
        <v>1.1000000000000001E-3</v>
      </c>
    </row>
    <row r="1414" spans="1:13" ht="15" customHeight="1" x14ac:dyDescent="0.2">
      <c r="A1414" s="370">
        <v>1393</v>
      </c>
      <c r="B1414" s="120">
        <f t="shared" si="170"/>
        <v>98.0943184136692</v>
      </c>
      <c r="C1414" s="371">
        <v>950</v>
      </c>
      <c r="D1414" s="78">
        <v>45170</v>
      </c>
      <c r="E1414" s="209">
        <v>29455</v>
      </c>
      <c r="F1414" s="344">
        <f t="shared" si="166"/>
        <v>5525.7022910765036</v>
      </c>
      <c r="G1414" s="394">
        <f t="shared" si="167"/>
        <v>372.06315789473683</v>
      </c>
      <c r="H1414" s="385">
        <f t="shared" si="164"/>
        <v>1993.4447217522791</v>
      </c>
      <c r="I1414" s="386">
        <f t="shared" si="165"/>
        <v>117.95530897942481</v>
      </c>
      <c r="J1414" s="393">
        <v>45</v>
      </c>
      <c r="K1414" s="396">
        <f t="shared" si="168"/>
        <v>8054.1654797029441</v>
      </c>
      <c r="L1414" s="210">
        <f t="shared" si="169"/>
        <v>1.0200000000000001E-2</v>
      </c>
      <c r="M1414" s="211">
        <f t="shared" si="169"/>
        <v>1.1000000000000001E-3</v>
      </c>
    </row>
    <row r="1415" spans="1:13" ht="15" customHeight="1" x14ac:dyDescent="0.2">
      <c r="A1415" s="370">
        <v>1394</v>
      </c>
      <c r="B1415" s="120">
        <f t="shared" si="170"/>
        <v>98.102966691533993</v>
      </c>
      <c r="C1415" s="371">
        <v>950</v>
      </c>
      <c r="D1415" s="78">
        <v>45170</v>
      </c>
      <c r="E1415" s="209">
        <v>29455</v>
      </c>
      <c r="F1415" s="344">
        <f t="shared" si="166"/>
        <v>5525.2151721806849</v>
      </c>
      <c r="G1415" s="394">
        <f t="shared" si="167"/>
        <v>372.06315789473683</v>
      </c>
      <c r="H1415" s="385">
        <f t="shared" si="164"/>
        <v>1993.2800755654923</v>
      </c>
      <c r="I1415" s="386">
        <f t="shared" si="165"/>
        <v>117.94556660150843</v>
      </c>
      <c r="J1415" s="393">
        <v>45</v>
      </c>
      <c r="K1415" s="396">
        <f t="shared" si="168"/>
        <v>8053.5039722424226</v>
      </c>
      <c r="L1415" s="210">
        <f t="shared" si="169"/>
        <v>1.0200000000000001E-2</v>
      </c>
      <c r="M1415" s="211">
        <f t="shared" si="169"/>
        <v>1.1000000000000001E-3</v>
      </c>
    </row>
    <row r="1416" spans="1:13" ht="15" customHeight="1" x14ac:dyDescent="0.2">
      <c r="A1416" s="370">
        <v>1395</v>
      </c>
      <c r="B1416" s="120">
        <f t="shared" si="170"/>
        <v>98.11164833671036</v>
      </c>
      <c r="C1416" s="371">
        <v>950</v>
      </c>
      <c r="D1416" s="78">
        <v>45170</v>
      </c>
      <c r="E1416" s="209">
        <v>29455</v>
      </c>
      <c r="F1416" s="344">
        <f t="shared" si="166"/>
        <v>5524.7262602271994</v>
      </c>
      <c r="G1416" s="394">
        <f t="shared" si="167"/>
        <v>372.06315789473683</v>
      </c>
      <c r="H1416" s="385">
        <f t="shared" si="164"/>
        <v>1993.1148233252143</v>
      </c>
      <c r="I1416" s="386">
        <f t="shared" si="165"/>
        <v>117.93578836243873</v>
      </c>
      <c r="J1416" s="393">
        <v>45</v>
      </c>
      <c r="K1416" s="396">
        <f t="shared" si="168"/>
        <v>8052.8400298095894</v>
      </c>
      <c r="L1416" s="210">
        <f t="shared" si="169"/>
        <v>1.0200000000000001E-2</v>
      </c>
      <c r="M1416" s="211">
        <f t="shared" si="169"/>
        <v>1.1000000000000001E-3</v>
      </c>
    </row>
    <row r="1417" spans="1:13" ht="15" customHeight="1" x14ac:dyDescent="0.2">
      <c r="A1417" s="370">
        <v>1396</v>
      </c>
      <c r="B1417" s="120">
        <f t="shared" si="170"/>
        <v>98.120363234693727</v>
      </c>
      <c r="C1417" s="371">
        <v>950</v>
      </c>
      <c r="D1417" s="78">
        <v>45170</v>
      </c>
      <c r="E1417" s="209">
        <v>29455</v>
      </c>
      <c r="F1417" s="344">
        <f t="shared" si="166"/>
        <v>5524.2355626374574</v>
      </c>
      <c r="G1417" s="394">
        <f t="shared" si="167"/>
        <v>372.06315789473683</v>
      </c>
      <c r="H1417" s="385">
        <f t="shared" si="164"/>
        <v>1992.9489675398816</v>
      </c>
      <c r="I1417" s="386">
        <f t="shared" si="165"/>
        <v>117.92597441064389</v>
      </c>
      <c r="J1417" s="393">
        <v>45</v>
      </c>
      <c r="K1417" s="396">
        <f t="shared" si="168"/>
        <v>8052.1736624827199</v>
      </c>
      <c r="L1417" s="210">
        <f t="shared" si="169"/>
        <v>1.0200000000000001E-2</v>
      </c>
      <c r="M1417" s="211">
        <f t="shared" si="169"/>
        <v>1.1000000000000001E-3</v>
      </c>
    </row>
    <row r="1418" spans="1:13" ht="15" customHeight="1" x14ac:dyDescent="0.2">
      <c r="A1418" s="370">
        <v>1397</v>
      </c>
      <c r="B1418" s="120">
        <f t="shared" si="170"/>
        <v>98.129111271470777</v>
      </c>
      <c r="C1418" s="371">
        <v>950</v>
      </c>
      <c r="D1418" s="78">
        <v>45170</v>
      </c>
      <c r="E1418" s="209">
        <v>29455</v>
      </c>
      <c r="F1418" s="344">
        <f t="shared" si="166"/>
        <v>5523.7430868039273</v>
      </c>
      <c r="G1418" s="394">
        <f t="shared" si="167"/>
        <v>372.06315789473683</v>
      </c>
      <c r="H1418" s="385">
        <f t="shared" si="164"/>
        <v>1992.7825107081483</v>
      </c>
      <c r="I1418" s="386">
        <f t="shared" si="165"/>
        <v>117.91612489397329</v>
      </c>
      <c r="J1418" s="393">
        <v>45</v>
      </c>
      <c r="K1418" s="396">
        <f t="shared" si="168"/>
        <v>8051.5048803007858</v>
      </c>
      <c r="L1418" s="210">
        <f t="shared" si="169"/>
        <v>1.0200000000000001E-2</v>
      </c>
      <c r="M1418" s="211">
        <f t="shared" si="169"/>
        <v>1.1000000000000001E-3</v>
      </c>
    </row>
    <row r="1419" spans="1:13" ht="15" customHeight="1" x14ac:dyDescent="0.2">
      <c r="A1419" s="370">
        <v>1398</v>
      </c>
      <c r="B1419" s="120">
        <f t="shared" si="170"/>
        <v>98.137892333516049</v>
      </c>
      <c r="C1419" s="371">
        <v>950</v>
      </c>
      <c r="D1419" s="78">
        <v>45170</v>
      </c>
      <c r="E1419" s="209">
        <v>29455</v>
      </c>
      <c r="F1419" s="344">
        <f t="shared" si="166"/>
        <v>5523.2488400903076</v>
      </c>
      <c r="G1419" s="394">
        <f t="shared" si="167"/>
        <v>372.06315789473683</v>
      </c>
      <c r="H1419" s="385">
        <f t="shared" si="164"/>
        <v>1992.6154553189449</v>
      </c>
      <c r="I1419" s="386">
        <f t="shared" si="165"/>
        <v>117.90623995970088</v>
      </c>
      <c r="J1419" s="393">
        <v>45</v>
      </c>
      <c r="K1419" s="396">
        <f t="shared" si="168"/>
        <v>8050.8336932636903</v>
      </c>
      <c r="L1419" s="210">
        <f t="shared" si="169"/>
        <v>1.0200000000000001E-2</v>
      </c>
      <c r="M1419" s="211">
        <f t="shared" si="169"/>
        <v>1.1000000000000001E-3</v>
      </c>
    </row>
    <row r="1420" spans="1:13" ht="15" customHeight="1" x14ac:dyDescent="0.2">
      <c r="A1420" s="370">
        <v>1399</v>
      </c>
      <c r="B1420" s="120">
        <f t="shared" si="170"/>
        <v>98.1467063077896</v>
      </c>
      <c r="C1420" s="371">
        <v>950</v>
      </c>
      <c r="D1420" s="78">
        <v>45170</v>
      </c>
      <c r="E1420" s="209">
        <v>29455</v>
      </c>
      <c r="F1420" s="344">
        <f t="shared" si="166"/>
        <v>5522.7528298316411</v>
      </c>
      <c r="G1420" s="394">
        <f t="shared" si="167"/>
        <v>372.06315789473683</v>
      </c>
      <c r="H1420" s="385">
        <f t="shared" si="164"/>
        <v>1992.4478038515156</v>
      </c>
      <c r="I1420" s="386">
        <f t="shared" si="165"/>
        <v>117.89631975452755</v>
      </c>
      <c r="J1420" s="393">
        <v>45</v>
      </c>
      <c r="K1420" s="396">
        <f t="shared" si="168"/>
        <v>8050.1601113324205</v>
      </c>
      <c r="L1420" s="210">
        <f t="shared" si="169"/>
        <v>1.0200000000000001E-2</v>
      </c>
      <c r="M1420" s="211">
        <f t="shared" si="169"/>
        <v>1.1000000000000001E-3</v>
      </c>
    </row>
    <row r="1421" spans="1:13" ht="15" customHeight="1" x14ac:dyDescent="0.2">
      <c r="A1421" s="372">
        <v>1400</v>
      </c>
      <c r="B1421" s="120">
        <f t="shared" si="170"/>
        <v>98.155553081734638</v>
      </c>
      <c r="C1421" s="371">
        <v>950</v>
      </c>
      <c r="D1421" s="78">
        <v>45170</v>
      </c>
      <c r="E1421" s="209">
        <v>29455</v>
      </c>
      <c r="F1421" s="344">
        <f t="shared" si="166"/>
        <v>5522.2550633344244</v>
      </c>
      <c r="G1421" s="394">
        <f t="shared" si="167"/>
        <v>372.06315789473683</v>
      </c>
      <c r="H1421" s="385">
        <f t="shared" si="164"/>
        <v>1992.2795587754563</v>
      </c>
      <c r="I1421" s="386">
        <f t="shared" si="165"/>
        <v>117.88636442458323</v>
      </c>
      <c r="J1421" s="393">
        <v>45</v>
      </c>
      <c r="K1421" s="396">
        <f t="shared" si="168"/>
        <v>8049.4841444292006</v>
      </c>
      <c r="L1421" s="210">
        <f t="shared" si="169"/>
        <v>1.0200000000000001E-2</v>
      </c>
      <c r="M1421" s="211">
        <f t="shared" si="169"/>
        <v>1.1000000000000001E-3</v>
      </c>
    </row>
    <row r="1422" spans="1:13" ht="15" customHeight="1" x14ac:dyDescent="0.2">
      <c r="A1422" s="370">
        <v>1401</v>
      </c>
      <c r="B1422" s="120">
        <f t="shared" si="170"/>
        <v>98.164432543274614</v>
      </c>
      <c r="C1422" s="371">
        <v>950</v>
      </c>
      <c r="D1422" s="78">
        <v>45170</v>
      </c>
      <c r="E1422" s="209">
        <v>29455</v>
      </c>
      <c r="F1422" s="344">
        <f t="shared" si="166"/>
        <v>5521.7555478767545</v>
      </c>
      <c r="G1422" s="394">
        <f t="shared" si="167"/>
        <v>372.06315789473683</v>
      </c>
      <c r="H1422" s="385">
        <f t="shared" si="164"/>
        <v>1992.110722550764</v>
      </c>
      <c r="I1422" s="386">
        <f t="shared" si="165"/>
        <v>117.87637411542983</v>
      </c>
      <c r="J1422" s="393">
        <v>45</v>
      </c>
      <c r="K1422" s="396">
        <f t="shared" si="168"/>
        <v>8048.8058024376851</v>
      </c>
      <c r="L1422" s="210">
        <f t="shared" si="169"/>
        <v>1.0200000000000001E-2</v>
      </c>
      <c r="M1422" s="211">
        <f t="shared" si="169"/>
        <v>1.1000000000000001E-3</v>
      </c>
    </row>
    <row r="1423" spans="1:13" ht="15" customHeight="1" x14ac:dyDescent="0.2">
      <c r="A1423" s="370">
        <v>1402</v>
      </c>
      <c r="B1423" s="120">
        <f t="shared" si="170"/>
        <v>98.173344580810991</v>
      </c>
      <c r="C1423" s="371">
        <v>950</v>
      </c>
      <c r="D1423" s="78">
        <v>45170</v>
      </c>
      <c r="E1423" s="209">
        <v>29455</v>
      </c>
      <c r="F1423" s="344">
        <f t="shared" si="166"/>
        <v>5521.2542907084317</v>
      </c>
      <c r="G1423" s="394">
        <f t="shared" si="167"/>
        <v>372.06315789473683</v>
      </c>
      <c r="H1423" s="385">
        <f t="shared" si="164"/>
        <v>1991.9412976278707</v>
      </c>
      <c r="I1423" s="386">
        <f t="shared" si="165"/>
        <v>117.86634897206338</v>
      </c>
      <c r="J1423" s="393">
        <v>45</v>
      </c>
      <c r="K1423" s="396">
        <f t="shared" si="168"/>
        <v>8048.1250952031023</v>
      </c>
      <c r="L1423" s="210">
        <f t="shared" si="169"/>
        <v>1.0200000000000001E-2</v>
      </c>
      <c r="M1423" s="211">
        <f t="shared" si="169"/>
        <v>1.1000000000000001E-3</v>
      </c>
    </row>
    <row r="1424" spans="1:13" ht="15" customHeight="1" x14ac:dyDescent="0.2">
      <c r="A1424" s="370">
        <v>1403</v>
      </c>
      <c r="B1424" s="120">
        <f t="shared" si="170"/>
        <v>98.18228908322061</v>
      </c>
      <c r="C1424" s="371">
        <v>950</v>
      </c>
      <c r="D1424" s="78">
        <v>45170</v>
      </c>
      <c r="E1424" s="209">
        <v>29455</v>
      </c>
      <c r="F1424" s="344">
        <f t="shared" si="166"/>
        <v>5520.7512990510922</v>
      </c>
      <c r="G1424" s="394">
        <f t="shared" si="167"/>
        <v>372.06315789473683</v>
      </c>
      <c r="H1424" s="385">
        <f t="shared" si="164"/>
        <v>1991.77128644769</v>
      </c>
      <c r="I1424" s="386">
        <f t="shared" si="165"/>
        <v>117.85628913891658</v>
      </c>
      <c r="J1424" s="393">
        <v>45</v>
      </c>
      <c r="K1424" s="396">
        <f t="shared" si="168"/>
        <v>8047.4420325324354</v>
      </c>
      <c r="L1424" s="210">
        <f t="shared" si="169"/>
        <v>1.0200000000000001E-2</v>
      </c>
      <c r="M1424" s="211">
        <f t="shared" si="169"/>
        <v>1.1000000000000001E-3</v>
      </c>
    </row>
    <row r="1425" spans="1:13" ht="15" customHeight="1" x14ac:dyDescent="0.2">
      <c r="A1425" s="370">
        <v>1404</v>
      </c>
      <c r="B1425" s="120">
        <f t="shared" si="170"/>
        <v>98.191265939853309</v>
      </c>
      <c r="C1425" s="371">
        <v>950</v>
      </c>
      <c r="D1425" s="78">
        <v>45170</v>
      </c>
      <c r="E1425" s="209">
        <v>29455</v>
      </c>
      <c r="F1425" s="344">
        <f t="shared" si="166"/>
        <v>5520.2465800983209</v>
      </c>
      <c r="G1425" s="394">
        <f t="shared" si="167"/>
        <v>372.06315789473683</v>
      </c>
      <c r="H1425" s="385">
        <f t="shared" si="164"/>
        <v>1991.6006914416532</v>
      </c>
      <c r="I1425" s="386">
        <f t="shared" si="165"/>
        <v>117.84619475986116</v>
      </c>
      <c r="J1425" s="393">
        <v>45</v>
      </c>
      <c r="K1425" s="396">
        <f t="shared" si="168"/>
        <v>8046.7566241945715</v>
      </c>
      <c r="L1425" s="210">
        <f t="shared" si="169"/>
        <v>1.0200000000000001E-2</v>
      </c>
      <c r="M1425" s="211">
        <f t="shared" si="169"/>
        <v>1.1000000000000001E-3</v>
      </c>
    </row>
    <row r="1426" spans="1:13" ht="15" customHeight="1" x14ac:dyDescent="0.2">
      <c r="A1426" s="370">
        <v>1405</v>
      </c>
      <c r="B1426" s="120">
        <f t="shared" si="170"/>
        <v>98.200275040529206</v>
      </c>
      <c r="C1426" s="371">
        <v>950</v>
      </c>
      <c r="D1426" s="78">
        <v>45170</v>
      </c>
      <c r="E1426" s="209">
        <v>29455</v>
      </c>
      <c r="F1426" s="344">
        <f t="shared" si="166"/>
        <v>5519.740141015789</v>
      </c>
      <c r="G1426" s="394">
        <f t="shared" si="167"/>
        <v>372.06315789473683</v>
      </c>
      <c r="H1426" s="385">
        <f t="shared" si="164"/>
        <v>1991.4295150317575</v>
      </c>
      <c r="I1426" s="386">
        <f t="shared" si="165"/>
        <v>117.83606597821051</v>
      </c>
      <c r="J1426" s="393">
        <v>45</v>
      </c>
      <c r="K1426" s="396">
        <f t="shared" si="168"/>
        <v>8046.0688799204936</v>
      </c>
      <c r="L1426" s="210">
        <f t="shared" si="169"/>
        <v>1.0200000000000001E-2</v>
      </c>
      <c r="M1426" s="211">
        <f t="shared" si="169"/>
        <v>1.1000000000000001E-3</v>
      </c>
    </row>
    <row r="1427" spans="1:13" ht="15" customHeight="1" x14ac:dyDescent="0.2">
      <c r="A1427" s="370">
        <v>1406</v>
      </c>
      <c r="B1427" s="120">
        <f t="shared" si="170"/>
        <v>98.209316275536295</v>
      </c>
      <c r="C1427" s="371">
        <v>950</v>
      </c>
      <c r="D1427" s="78">
        <v>45170</v>
      </c>
      <c r="E1427" s="209">
        <v>29455</v>
      </c>
      <c r="F1427" s="344">
        <f t="shared" si="166"/>
        <v>5519.2319889413666</v>
      </c>
      <c r="G1427" s="394">
        <f t="shared" si="167"/>
        <v>372.06315789473683</v>
      </c>
      <c r="H1427" s="385">
        <f t="shared" si="164"/>
        <v>1991.2577596306028</v>
      </c>
      <c r="I1427" s="386">
        <f t="shared" si="165"/>
        <v>117.82590293672207</v>
      </c>
      <c r="J1427" s="393">
        <v>45</v>
      </c>
      <c r="K1427" s="396">
        <f t="shared" si="168"/>
        <v>8045.378809403428</v>
      </c>
      <c r="L1427" s="210">
        <f t="shared" si="169"/>
        <v>1.0200000000000001E-2</v>
      </c>
      <c r="M1427" s="211">
        <f t="shared" si="169"/>
        <v>1.1000000000000001E-3</v>
      </c>
    </row>
    <row r="1428" spans="1:13" ht="15" customHeight="1" x14ac:dyDescent="0.2">
      <c r="A1428" s="370">
        <v>1407</v>
      </c>
      <c r="B1428" s="120">
        <f t="shared" si="170"/>
        <v>98.218389535628333</v>
      </c>
      <c r="C1428" s="371">
        <v>950</v>
      </c>
      <c r="D1428" s="78">
        <v>45170</v>
      </c>
      <c r="E1428" s="209">
        <v>29455</v>
      </c>
      <c r="F1428" s="344">
        <f t="shared" si="166"/>
        <v>5518.7221309852275</v>
      </c>
      <c r="G1428" s="394">
        <f t="shared" si="167"/>
        <v>372.06315789473683</v>
      </c>
      <c r="H1428" s="385">
        <f t="shared" si="164"/>
        <v>1991.0854276414277</v>
      </c>
      <c r="I1428" s="386">
        <f t="shared" si="165"/>
        <v>117.81570577759929</v>
      </c>
      <c r="J1428" s="393">
        <v>45</v>
      </c>
      <c r="K1428" s="396">
        <f t="shared" si="168"/>
        <v>8044.6864222989907</v>
      </c>
      <c r="L1428" s="210">
        <f t="shared" si="169"/>
        <v>1.0200000000000001E-2</v>
      </c>
      <c r="M1428" s="211">
        <f t="shared" si="169"/>
        <v>1.1000000000000001E-3</v>
      </c>
    </row>
    <row r="1429" spans="1:13" ht="15" customHeight="1" x14ac:dyDescent="0.2">
      <c r="A1429" s="370">
        <v>1408</v>
      </c>
      <c r="B1429" s="120">
        <f t="shared" si="170"/>
        <v>98.227494712021951</v>
      </c>
      <c r="C1429" s="371">
        <v>950</v>
      </c>
      <c r="D1429" s="78">
        <v>45170</v>
      </c>
      <c r="E1429" s="209">
        <v>29455</v>
      </c>
      <c r="F1429" s="344">
        <f t="shared" si="166"/>
        <v>5518.21057422999</v>
      </c>
      <c r="G1429" s="394">
        <f t="shared" si="167"/>
        <v>372.06315789473683</v>
      </c>
      <c r="H1429" s="385">
        <f t="shared" si="164"/>
        <v>1990.9125214581575</v>
      </c>
      <c r="I1429" s="386">
        <f t="shared" si="165"/>
        <v>117.80547464249454</v>
      </c>
      <c r="J1429" s="393">
        <v>45</v>
      </c>
      <c r="K1429" s="396">
        <f t="shared" si="168"/>
        <v>8043.9917282253782</v>
      </c>
      <c r="L1429" s="210">
        <f t="shared" si="169"/>
        <v>1.0200000000000001E-2</v>
      </c>
      <c r="M1429" s="211">
        <f t="shared" si="169"/>
        <v>1.1000000000000001E-3</v>
      </c>
    </row>
    <row r="1430" spans="1:13" ht="15" customHeight="1" x14ac:dyDescent="0.2">
      <c r="A1430" s="370">
        <v>1409</v>
      </c>
      <c r="B1430" s="120">
        <f t="shared" si="170"/>
        <v>98.236631696394582</v>
      </c>
      <c r="C1430" s="371">
        <v>950</v>
      </c>
      <c r="D1430" s="78">
        <v>45170</v>
      </c>
      <c r="E1430" s="209">
        <v>29455</v>
      </c>
      <c r="F1430" s="344">
        <f t="shared" si="166"/>
        <v>5517.6973257308209</v>
      </c>
      <c r="G1430" s="394">
        <f t="shared" si="167"/>
        <v>372.06315789473683</v>
      </c>
      <c r="H1430" s="385">
        <f t="shared" ref="H1430:H1493" si="171">SUM(F1430:G1430)*33.8%</f>
        <v>1990.7390434654383</v>
      </c>
      <c r="I1430" s="386">
        <f t="shared" ref="I1430:I1493" si="172">SUM(F1430:G1430)*2%</f>
        <v>117.79520967251116</v>
      </c>
      <c r="J1430" s="393">
        <v>45</v>
      </c>
      <c r="K1430" s="396">
        <f t="shared" si="168"/>
        <v>8043.294736763507</v>
      </c>
      <c r="L1430" s="210">
        <f t="shared" si="169"/>
        <v>1.0200000000000001E-2</v>
      </c>
      <c r="M1430" s="211">
        <f t="shared" si="169"/>
        <v>1.1000000000000001E-3</v>
      </c>
    </row>
    <row r="1431" spans="1:13" ht="15" customHeight="1" x14ac:dyDescent="0.2">
      <c r="A1431" s="372">
        <v>1410</v>
      </c>
      <c r="B1431" s="120">
        <f t="shared" si="170"/>
        <v>98.245800380881661</v>
      </c>
      <c r="C1431" s="371">
        <v>950</v>
      </c>
      <c r="D1431" s="78">
        <v>45170</v>
      </c>
      <c r="E1431" s="209">
        <v>29455</v>
      </c>
      <c r="F1431" s="344">
        <f t="shared" ref="F1431:F1494" si="173">12*(1/B1431*D1431)</f>
        <v>5517.1823925155713</v>
      </c>
      <c r="G1431" s="394">
        <f t="shared" ref="G1431:G1494" si="174">12*(1/C1431*E1431)</f>
        <v>372.06315789473683</v>
      </c>
      <c r="H1431" s="385">
        <f t="shared" si="171"/>
        <v>1990.5649960386841</v>
      </c>
      <c r="I1431" s="386">
        <f t="shared" si="172"/>
        <v>117.78491100820617</v>
      </c>
      <c r="J1431" s="393">
        <v>45</v>
      </c>
      <c r="K1431" s="396">
        <f t="shared" ref="K1431:K1494" si="175">SUM(F1431:J1431)</f>
        <v>8042.5954574571988</v>
      </c>
      <c r="L1431" s="210">
        <f t="shared" ref="L1431:M1494" si="176">ROUND(1/B1431,4)</f>
        <v>1.0200000000000001E-2</v>
      </c>
      <c r="M1431" s="211">
        <f t="shared" si="176"/>
        <v>1.1000000000000001E-3</v>
      </c>
    </row>
    <row r="1432" spans="1:13" ht="15" customHeight="1" x14ac:dyDescent="0.2">
      <c r="A1432" s="370">
        <v>1411</v>
      </c>
      <c r="B1432" s="120">
        <f t="shared" si="170"/>
        <v>98.255000658074707</v>
      </c>
      <c r="C1432" s="371">
        <v>950</v>
      </c>
      <c r="D1432" s="78">
        <v>45170</v>
      </c>
      <c r="E1432" s="209">
        <v>29455</v>
      </c>
      <c r="F1432" s="344">
        <f t="shared" si="173"/>
        <v>5516.6657815848739</v>
      </c>
      <c r="G1432" s="394">
        <f t="shared" si="174"/>
        <v>372.06315789473683</v>
      </c>
      <c r="H1432" s="385">
        <f t="shared" si="171"/>
        <v>1990.3903815441083</v>
      </c>
      <c r="I1432" s="386">
        <f t="shared" si="172"/>
        <v>117.77457878959221</v>
      </c>
      <c r="J1432" s="393">
        <v>45</v>
      </c>
      <c r="K1432" s="396">
        <f t="shared" si="175"/>
        <v>8041.8938998133108</v>
      </c>
      <c r="L1432" s="210">
        <f t="shared" si="176"/>
        <v>1.0200000000000001E-2</v>
      </c>
      <c r="M1432" s="211">
        <f t="shared" si="176"/>
        <v>1.1000000000000001E-3</v>
      </c>
    </row>
    <row r="1433" spans="1:13" ht="15" customHeight="1" x14ac:dyDescent="0.2">
      <c r="A1433" s="370">
        <v>1412</v>
      </c>
      <c r="B1433" s="120">
        <f t="shared" si="170"/>
        <v>98.264232421018789</v>
      </c>
      <c r="C1433" s="371">
        <v>950</v>
      </c>
      <c r="D1433" s="78">
        <v>45170</v>
      </c>
      <c r="E1433" s="209">
        <v>29455</v>
      </c>
      <c r="F1433" s="344">
        <f t="shared" si="173"/>
        <v>5516.1474999122602</v>
      </c>
      <c r="G1433" s="394">
        <f t="shared" si="174"/>
        <v>372.06315789473683</v>
      </c>
      <c r="H1433" s="385">
        <f t="shared" si="171"/>
        <v>1990.2152023387648</v>
      </c>
      <c r="I1433" s="386">
        <f t="shared" si="172"/>
        <v>117.76421315613995</v>
      </c>
      <c r="J1433" s="393">
        <v>45</v>
      </c>
      <c r="K1433" s="396">
        <f t="shared" si="175"/>
        <v>8041.190073301902</v>
      </c>
      <c r="L1433" s="210">
        <f t="shared" si="176"/>
        <v>1.0200000000000001E-2</v>
      </c>
      <c r="M1433" s="211">
        <f t="shared" si="176"/>
        <v>1.1000000000000001E-3</v>
      </c>
    </row>
    <row r="1434" spans="1:13" ht="15" customHeight="1" x14ac:dyDescent="0.2">
      <c r="A1434" s="370">
        <v>1413</v>
      </c>
      <c r="B1434" s="120">
        <f t="shared" si="170"/>
        <v>98.27349556320975</v>
      </c>
      <c r="C1434" s="371">
        <v>950</v>
      </c>
      <c r="D1434" s="78">
        <v>45170</v>
      </c>
      <c r="E1434" s="209">
        <v>29455</v>
      </c>
      <c r="F1434" s="344">
        <f t="shared" si="173"/>
        <v>5515.627554444306</v>
      </c>
      <c r="G1434" s="394">
        <f t="shared" si="174"/>
        <v>372.06315789473683</v>
      </c>
      <c r="H1434" s="385">
        <f t="shared" si="171"/>
        <v>1990.0394607705964</v>
      </c>
      <c r="I1434" s="386">
        <f t="shared" si="172"/>
        <v>117.75381424678086</v>
      </c>
      <c r="J1434" s="393">
        <v>45</v>
      </c>
      <c r="K1434" s="396">
        <f t="shared" si="175"/>
        <v>8040.4839873564206</v>
      </c>
      <c r="L1434" s="210">
        <f t="shared" si="176"/>
        <v>1.0200000000000001E-2</v>
      </c>
      <c r="M1434" s="211">
        <f t="shared" si="176"/>
        <v>1.1000000000000001E-3</v>
      </c>
    </row>
    <row r="1435" spans="1:13" ht="15" customHeight="1" x14ac:dyDescent="0.2">
      <c r="A1435" s="370">
        <v>1414</v>
      </c>
      <c r="B1435" s="120">
        <f t="shared" si="170"/>
        <v>98.282789978592504</v>
      </c>
      <c r="C1435" s="371">
        <v>950</v>
      </c>
      <c r="D1435" s="78">
        <v>45170</v>
      </c>
      <c r="E1435" s="209">
        <v>29455</v>
      </c>
      <c r="F1435" s="344">
        <f t="shared" si="173"/>
        <v>5515.1059521007146</v>
      </c>
      <c r="G1435" s="394">
        <f t="shared" si="174"/>
        <v>372.06315789473683</v>
      </c>
      <c r="H1435" s="385">
        <f t="shared" si="171"/>
        <v>1989.8631591784624</v>
      </c>
      <c r="I1435" s="386">
        <f t="shared" si="172"/>
        <v>117.74338219990904</v>
      </c>
      <c r="J1435" s="393">
        <v>45</v>
      </c>
      <c r="K1435" s="396">
        <f t="shared" si="175"/>
        <v>8039.7756513738232</v>
      </c>
      <c r="L1435" s="210">
        <f t="shared" si="176"/>
        <v>1.0200000000000001E-2</v>
      </c>
      <c r="M1435" s="211">
        <f t="shared" si="176"/>
        <v>1.1000000000000001E-3</v>
      </c>
    </row>
    <row r="1436" spans="1:13" ht="15" customHeight="1" x14ac:dyDescent="0.2">
      <c r="A1436" s="370">
        <v>1415</v>
      </c>
      <c r="B1436" s="120">
        <f t="shared" si="170"/>
        <v>98.292115561558361</v>
      </c>
      <c r="C1436" s="371">
        <v>950</v>
      </c>
      <c r="D1436" s="78">
        <v>45170</v>
      </c>
      <c r="E1436" s="209">
        <v>29455</v>
      </c>
      <c r="F1436" s="344">
        <f t="shared" si="173"/>
        <v>5514.5826997744434</v>
      </c>
      <c r="G1436" s="394">
        <f t="shared" si="174"/>
        <v>372.06315789473683</v>
      </c>
      <c r="H1436" s="385">
        <f t="shared" si="171"/>
        <v>1989.6862998921827</v>
      </c>
      <c r="I1436" s="386">
        <f t="shared" si="172"/>
        <v>117.73291715338361</v>
      </c>
      <c r="J1436" s="393">
        <v>45</v>
      </c>
      <c r="K1436" s="396">
        <f t="shared" si="175"/>
        <v>8039.0650747147465</v>
      </c>
      <c r="L1436" s="210">
        <f t="shared" si="176"/>
        <v>1.0200000000000001E-2</v>
      </c>
      <c r="M1436" s="211">
        <f t="shared" si="176"/>
        <v>1.1000000000000001E-3</v>
      </c>
    </row>
    <row r="1437" spans="1:13" ht="15" customHeight="1" x14ac:dyDescent="0.2">
      <c r="A1437" s="370">
        <v>1416</v>
      </c>
      <c r="B1437" s="120">
        <f t="shared" si="170"/>
        <v>98.301472206942776</v>
      </c>
      <c r="C1437" s="371">
        <v>950</v>
      </c>
      <c r="D1437" s="78">
        <v>45170</v>
      </c>
      <c r="E1437" s="209">
        <v>29455</v>
      </c>
      <c r="F1437" s="344">
        <f t="shared" si="173"/>
        <v>5514.0578043318174</v>
      </c>
      <c r="G1437" s="394">
        <f t="shared" si="174"/>
        <v>372.06315789473683</v>
      </c>
      <c r="H1437" s="385">
        <f t="shared" si="171"/>
        <v>1989.508885232575</v>
      </c>
      <c r="I1437" s="386">
        <f t="shared" si="172"/>
        <v>117.72241924453108</v>
      </c>
      <c r="J1437" s="393">
        <v>45</v>
      </c>
      <c r="K1437" s="396">
        <f t="shared" si="175"/>
        <v>8038.3522667036605</v>
      </c>
      <c r="L1437" s="210">
        <f t="shared" si="176"/>
        <v>1.0200000000000001E-2</v>
      </c>
      <c r="M1437" s="211">
        <f t="shared" si="176"/>
        <v>1.1000000000000001E-3</v>
      </c>
    </row>
    <row r="1438" spans="1:13" ht="15" customHeight="1" x14ac:dyDescent="0.2">
      <c r="A1438" s="370">
        <v>1417</v>
      </c>
      <c r="B1438" s="120">
        <f t="shared" si="170"/>
        <v>98.310859810022905</v>
      </c>
      <c r="C1438" s="371">
        <v>950</v>
      </c>
      <c r="D1438" s="78">
        <v>45170</v>
      </c>
      <c r="E1438" s="209">
        <v>29455</v>
      </c>
      <c r="F1438" s="344">
        <f t="shared" si="173"/>
        <v>5513.5312726126567</v>
      </c>
      <c r="G1438" s="394">
        <f t="shared" si="174"/>
        <v>372.06315789473683</v>
      </c>
      <c r="H1438" s="385">
        <f t="shared" si="171"/>
        <v>1989.3309175114989</v>
      </c>
      <c r="I1438" s="386">
        <f t="shared" si="172"/>
        <v>117.71188861014787</v>
      </c>
      <c r="J1438" s="393">
        <v>45</v>
      </c>
      <c r="K1438" s="396">
        <f t="shared" si="175"/>
        <v>8037.6372366290407</v>
      </c>
      <c r="L1438" s="210">
        <f t="shared" si="176"/>
        <v>1.0200000000000001E-2</v>
      </c>
      <c r="M1438" s="211">
        <f t="shared" si="176"/>
        <v>1.1000000000000001E-3</v>
      </c>
    </row>
    <row r="1439" spans="1:13" ht="15" customHeight="1" x14ac:dyDescent="0.2">
      <c r="A1439" s="370">
        <v>1418</v>
      </c>
      <c r="B1439" s="120">
        <f t="shared" si="170"/>
        <v>98.320278266515686</v>
      </c>
      <c r="C1439" s="371">
        <v>950</v>
      </c>
      <c r="D1439" s="78">
        <v>45170</v>
      </c>
      <c r="E1439" s="209">
        <v>29455</v>
      </c>
      <c r="F1439" s="344">
        <f t="shared" si="173"/>
        <v>5513.0031114303629</v>
      </c>
      <c r="G1439" s="394">
        <f t="shared" si="174"/>
        <v>372.06315789473683</v>
      </c>
      <c r="H1439" s="385">
        <f t="shared" si="171"/>
        <v>1989.1523990318835</v>
      </c>
      <c r="I1439" s="386">
        <f t="shared" si="172"/>
        <v>117.70132538650199</v>
      </c>
      <c r="J1439" s="393">
        <v>45</v>
      </c>
      <c r="K1439" s="396">
        <f t="shared" si="175"/>
        <v>8036.9199937434851</v>
      </c>
      <c r="L1439" s="210">
        <f t="shared" si="176"/>
        <v>1.0200000000000001E-2</v>
      </c>
      <c r="M1439" s="211">
        <f t="shared" si="176"/>
        <v>1.1000000000000001E-3</v>
      </c>
    </row>
    <row r="1440" spans="1:13" ht="15" customHeight="1" x14ac:dyDescent="0.2">
      <c r="A1440" s="370">
        <v>1419</v>
      </c>
      <c r="B1440" s="120">
        <f t="shared" si="170"/>
        <v>98.329727472575044</v>
      </c>
      <c r="C1440" s="371">
        <v>950</v>
      </c>
      <c r="D1440" s="78">
        <v>45170</v>
      </c>
      <c r="E1440" s="209">
        <v>29455</v>
      </c>
      <c r="F1440" s="344">
        <f t="shared" si="173"/>
        <v>5512.4733275720646</v>
      </c>
      <c r="G1440" s="394">
        <f t="shared" si="174"/>
        <v>372.06315789473683</v>
      </c>
      <c r="H1440" s="385">
        <f t="shared" si="171"/>
        <v>1988.9733320877788</v>
      </c>
      <c r="I1440" s="386">
        <f t="shared" si="172"/>
        <v>117.69072970933603</v>
      </c>
      <c r="J1440" s="393">
        <v>45</v>
      </c>
      <c r="K1440" s="396">
        <f t="shared" si="175"/>
        <v>8036.2005472639157</v>
      </c>
      <c r="L1440" s="210">
        <f t="shared" si="176"/>
        <v>1.0200000000000001E-2</v>
      </c>
      <c r="M1440" s="211">
        <f t="shared" si="176"/>
        <v>1.1000000000000001E-3</v>
      </c>
    </row>
    <row r="1441" spans="1:13" ht="15" customHeight="1" x14ac:dyDescent="0.2">
      <c r="A1441" s="372">
        <v>1420</v>
      </c>
      <c r="B1441" s="120">
        <f t="shared" si="170"/>
        <v>98.339207324790124</v>
      </c>
      <c r="C1441" s="371">
        <v>950</v>
      </c>
      <c r="D1441" s="78">
        <v>45170</v>
      </c>
      <c r="E1441" s="209">
        <v>29455</v>
      </c>
      <c r="F1441" s="344">
        <f t="shared" si="173"/>
        <v>5511.9419277987026</v>
      </c>
      <c r="G1441" s="394">
        <f t="shared" si="174"/>
        <v>372.06315789473683</v>
      </c>
      <c r="H1441" s="385">
        <f t="shared" si="171"/>
        <v>1988.7937189643824</v>
      </c>
      <c r="I1441" s="386">
        <f t="shared" si="172"/>
        <v>117.68010171386879</v>
      </c>
      <c r="J1441" s="393">
        <v>45</v>
      </c>
      <c r="K1441" s="396">
        <f t="shared" si="175"/>
        <v>8035.4789063716908</v>
      </c>
      <c r="L1441" s="210">
        <f t="shared" si="176"/>
        <v>1.0200000000000001E-2</v>
      </c>
      <c r="M1441" s="211">
        <f t="shared" si="176"/>
        <v>1.1000000000000001E-3</v>
      </c>
    </row>
    <row r="1442" spans="1:13" ht="15" customHeight="1" x14ac:dyDescent="0.2">
      <c r="A1442" s="370">
        <v>1421</v>
      </c>
      <c r="B1442" s="120">
        <f t="shared" si="170"/>
        <v>98.348717720182862</v>
      </c>
      <c r="C1442" s="371">
        <v>950</v>
      </c>
      <c r="D1442" s="78">
        <v>45170</v>
      </c>
      <c r="E1442" s="209">
        <v>29455</v>
      </c>
      <c r="F1442" s="344">
        <f t="shared" si="173"/>
        <v>5511.4089188451508</v>
      </c>
      <c r="G1442" s="394">
        <f t="shared" si="174"/>
        <v>372.06315789473683</v>
      </c>
      <c r="H1442" s="385">
        <f t="shared" si="171"/>
        <v>1988.6135619380818</v>
      </c>
      <c r="I1442" s="386">
        <f t="shared" si="172"/>
        <v>117.66944153479776</v>
      </c>
      <c r="J1442" s="393">
        <v>45</v>
      </c>
      <c r="K1442" s="396">
        <f t="shared" si="175"/>
        <v>8034.7550802127671</v>
      </c>
      <c r="L1442" s="210">
        <f t="shared" si="176"/>
        <v>1.0200000000000001E-2</v>
      </c>
      <c r="M1442" s="211">
        <f t="shared" si="176"/>
        <v>1.1000000000000001E-3</v>
      </c>
    </row>
    <row r="1443" spans="1:13" ht="15" customHeight="1" x14ac:dyDescent="0.2">
      <c r="A1443" s="370">
        <v>1422</v>
      </c>
      <c r="B1443" s="120">
        <f t="shared" si="170"/>
        <v>98.358258556205612</v>
      </c>
      <c r="C1443" s="371">
        <v>950</v>
      </c>
      <c r="D1443" s="78">
        <v>45170</v>
      </c>
      <c r="E1443" s="209">
        <v>29455</v>
      </c>
      <c r="F1443" s="344">
        <f t="shared" si="173"/>
        <v>5510.8743074203376</v>
      </c>
      <c r="G1443" s="394">
        <f t="shared" si="174"/>
        <v>372.06315789473683</v>
      </c>
      <c r="H1443" s="385">
        <f t="shared" si="171"/>
        <v>1988.432863276495</v>
      </c>
      <c r="I1443" s="386">
        <f t="shared" si="172"/>
        <v>117.65874930630149</v>
      </c>
      <c r="J1443" s="393">
        <v>45</v>
      </c>
      <c r="K1443" s="396">
        <f t="shared" si="175"/>
        <v>8034.0290778978706</v>
      </c>
      <c r="L1443" s="210">
        <f t="shared" si="176"/>
        <v>1.0200000000000001E-2</v>
      </c>
      <c r="M1443" s="211">
        <f t="shared" si="176"/>
        <v>1.1000000000000001E-3</v>
      </c>
    </row>
    <row r="1444" spans="1:13" ht="15" customHeight="1" x14ac:dyDescent="0.2">
      <c r="A1444" s="370">
        <v>1423</v>
      </c>
      <c r="B1444" s="120">
        <f t="shared" si="170"/>
        <v>98.367829730739004</v>
      </c>
      <c r="C1444" s="371">
        <v>950</v>
      </c>
      <c r="D1444" s="78">
        <v>45170</v>
      </c>
      <c r="E1444" s="209">
        <v>29455</v>
      </c>
      <c r="F1444" s="344">
        <f t="shared" si="173"/>
        <v>5510.3381002073456</v>
      </c>
      <c r="G1444" s="394">
        <f t="shared" si="174"/>
        <v>372.06315789473683</v>
      </c>
      <c r="H1444" s="385">
        <f t="shared" si="171"/>
        <v>1988.2516252385037</v>
      </c>
      <c r="I1444" s="386">
        <f t="shared" si="172"/>
        <v>117.64802516204165</v>
      </c>
      <c r="J1444" s="393">
        <v>45</v>
      </c>
      <c r="K1444" s="396">
        <f t="shared" si="175"/>
        <v>8033.3009085026279</v>
      </c>
      <c r="L1444" s="210">
        <f t="shared" si="176"/>
        <v>1.0200000000000001E-2</v>
      </c>
      <c r="M1444" s="211">
        <f t="shared" si="176"/>
        <v>1.1000000000000001E-3</v>
      </c>
    </row>
    <row r="1445" spans="1:13" ht="15" customHeight="1" x14ac:dyDescent="0.2">
      <c r="A1445" s="370">
        <v>1424</v>
      </c>
      <c r="B1445" s="120">
        <f t="shared" si="170"/>
        <v>98.377431142089947</v>
      </c>
      <c r="C1445" s="371">
        <v>950</v>
      </c>
      <c r="D1445" s="78">
        <v>45170</v>
      </c>
      <c r="E1445" s="209">
        <v>29455</v>
      </c>
      <c r="F1445" s="344">
        <f t="shared" si="173"/>
        <v>5509.8003038635234</v>
      </c>
      <c r="G1445" s="394">
        <f t="shared" si="174"/>
        <v>372.06315789473683</v>
      </c>
      <c r="H1445" s="385">
        <f t="shared" si="171"/>
        <v>1988.0698500742917</v>
      </c>
      <c r="I1445" s="386">
        <f t="shared" si="172"/>
        <v>117.63726923516521</v>
      </c>
      <c r="J1445" s="393">
        <v>45</v>
      </c>
      <c r="K1445" s="396">
        <f t="shared" si="175"/>
        <v>8032.5705810677173</v>
      </c>
      <c r="L1445" s="210">
        <f t="shared" si="176"/>
        <v>1.0200000000000001E-2</v>
      </c>
      <c r="M1445" s="211">
        <f t="shared" si="176"/>
        <v>1.1000000000000001E-3</v>
      </c>
    </row>
    <row r="1446" spans="1:13" ht="15" customHeight="1" x14ac:dyDescent="0.2">
      <c r="A1446" s="370">
        <v>1425</v>
      </c>
      <c r="B1446" s="120">
        <f t="shared" si="170"/>
        <v>98.387062688989218</v>
      </c>
      <c r="C1446" s="371">
        <v>950</v>
      </c>
      <c r="D1446" s="78">
        <v>45170</v>
      </c>
      <c r="E1446" s="209">
        <v>29455</v>
      </c>
      <c r="F1446" s="344">
        <f t="shared" si="173"/>
        <v>5509.2609250205942</v>
      </c>
      <c r="G1446" s="394">
        <f t="shared" si="174"/>
        <v>372.06315789473683</v>
      </c>
      <c r="H1446" s="385">
        <f t="shared" si="171"/>
        <v>1987.8875400253817</v>
      </c>
      <c r="I1446" s="386">
        <f t="shared" si="172"/>
        <v>117.62648165830662</v>
      </c>
      <c r="J1446" s="393">
        <v>45</v>
      </c>
      <c r="K1446" s="396">
        <f t="shared" si="175"/>
        <v>8031.83810459902</v>
      </c>
      <c r="L1446" s="210">
        <f t="shared" si="176"/>
        <v>1.0200000000000001E-2</v>
      </c>
      <c r="M1446" s="211">
        <f t="shared" si="176"/>
        <v>1.1000000000000001E-3</v>
      </c>
    </row>
    <row r="1447" spans="1:13" ht="15" customHeight="1" x14ac:dyDescent="0.2">
      <c r="A1447" s="370">
        <v>1426</v>
      </c>
      <c r="B1447" s="120">
        <f t="shared" si="170"/>
        <v>98.396724270589289</v>
      </c>
      <c r="C1447" s="371">
        <v>950</v>
      </c>
      <c r="D1447" s="78">
        <v>45170</v>
      </c>
      <c r="E1447" s="209">
        <v>29455</v>
      </c>
      <c r="F1447" s="344">
        <f t="shared" si="173"/>
        <v>5508.7199702847765</v>
      </c>
      <c r="G1447" s="394">
        <f t="shared" si="174"/>
        <v>372.06315789473683</v>
      </c>
      <c r="H1447" s="385">
        <f t="shared" si="171"/>
        <v>1987.7046973246754</v>
      </c>
      <c r="I1447" s="386">
        <f t="shared" si="172"/>
        <v>117.61566256359026</v>
      </c>
      <c r="J1447" s="393">
        <v>45</v>
      </c>
      <c r="K1447" s="396">
        <f t="shared" si="175"/>
        <v>8031.1034880677789</v>
      </c>
      <c r="L1447" s="210">
        <f t="shared" si="176"/>
        <v>1.0200000000000001E-2</v>
      </c>
      <c r="M1447" s="211">
        <f t="shared" si="176"/>
        <v>1.1000000000000001E-3</v>
      </c>
    </row>
    <row r="1448" spans="1:13" ht="15" customHeight="1" x14ac:dyDescent="0.2">
      <c r="A1448" s="370">
        <v>1427</v>
      </c>
      <c r="B1448" s="120">
        <f t="shared" si="170"/>
        <v>98.406415786462233</v>
      </c>
      <c r="C1448" s="371">
        <v>950</v>
      </c>
      <c r="D1448" s="78">
        <v>45170</v>
      </c>
      <c r="E1448" s="209">
        <v>29455</v>
      </c>
      <c r="F1448" s="344">
        <f t="shared" si="173"/>
        <v>5508.1774462368794</v>
      </c>
      <c r="G1448" s="394">
        <f t="shared" si="174"/>
        <v>372.06315789473683</v>
      </c>
      <c r="H1448" s="385">
        <f t="shared" si="171"/>
        <v>1987.5213241964861</v>
      </c>
      <c r="I1448" s="386">
        <f t="shared" si="172"/>
        <v>117.60481208263232</v>
      </c>
      <c r="J1448" s="393">
        <v>45</v>
      </c>
      <c r="K1448" s="396">
        <f t="shared" si="175"/>
        <v>8030.3667404107346</v>
      </c>
      <c r="L1448" s="210">
        <f t="shared" si="176"/>
        <v>1.0200000000000001E-2</v>
      </c>
      <c r="M1448" s="211">
        <f t="shared" si="176"/>
        <v>1.1000000000000001E-3</v>
      </c>
    </row>
    <row r="1449" spans="1:13" ht="15" customHeight="1" x14ac:dyDescent="0.2">
      <c r="A1449" s="370">
        <v>1428</v>
      </c>
      <c r="B1449" s="120">
        <f t="shared" si="170"/>
        <v>98.41613713659774</v>
      </c>
      <c r="C1449" s="371">
        <v>950</v>
      </c>
      <c r="D1449" s="78">
        <v>45170</v>
      </c>
      <c r="E1449" s="209">
        <v>29455</v>
      </c>
      <c r="F1449" s="344">
        <f t="shared" si="173"/>
        <v>5507.6333594324042</v>
      </c>
      <c r="G1449" s="394">
        <f t="shared" si="174"/>
        <v>372.06315789473683</v>
      </c>
      <c r="H1449" s="385">
        <f t="shared" si="171"/>
        <v>1987.3374228565735</v>
      </c>
      <c r="I1449" s="386">
        <f t="shared" si="172"/>
        <v>117.59393034654282</v>
      </c>
      <c r="J1449" s="393">
        <v>45</v>
      </c>
      <c r="K1449" s="396">
        <f t="shared" si="175"/>
        <v>8029.6278705302575</v>
      </c>
      <c r="L1449" s="210">
        <f t="shared" si="176"/>
        <v>1.0200000000000001E-2</v>
      </c>
      <c r="M1449" s="211">
        <f t="shared" si="176"/>
        <v>1.1000000000000001E-3</v>
      </c>
    </row>
    <row r="1450" spans="1:13" ht="15" customHeight="1" x14ac:dyDescent="0.2">
      <c r="A1450" s="370">
        <v>1429</v>
      </c>
      <c r="B1450" s="120">
        <f t="shared" si="170"/>
        <v>98.425888221400427</v>
      </c>
      <c r="C1450" s="371">
        <v>950</v>
      </c>
      <c r="D1450" s="78">
        <v>45170</v>
      </c>
      <c r="E1450" s="209">
        <v>29455</v>
      </c>
      <c r="F1450" s="344">
        <f t="shared" si="173"/>
        <v>5507.0877164016892</v>
      </c>
      <c r="G1450" s="394">
        <f t="shared" si="174"/>
        <v>372.06315789473683</v>
      </c>
      <c r="H1450" s="385">
        <f t="shared" si="171"/>
        <v>1987.1529955121919</v>
      </c>
      <c r="I1450" s="386">
        <f t="shared" si="172"/>
        <v>117.58301748592852</v>
      </c>
      <c r="J1450" s="393">
        <v>45</v>
      </c>
      <c r="K1450" s="396">
        <f t="shared" si="175"/>
        <v>8028.8868872945468</v>
      </c>
      <c r="L1450" s="210">
        <f t="shared" si="176"/>
        <v>1.0200000000000001E-2</v>
      </c>
      <c r="M1450" s="211">
        <f t="shared" si="176"/>
        <v>1.1000000000000001E-3</v>
      </c>
    </row>
    <row r="1451" spans="1:13" ht="15" customHeight="1" x14ac:dyDescent="0.2">
      <c r="A1451" s="372">
        <v>1430</v>
      </c>
      <c r="B1451" s="120">
        <f t="shared" si="170"/>
        <v>98.435668941688377</v>
      </c>
      <c r="C1451" s="371">
        <v>950</v>
      </c>
      <c r="D1451" s="78">
        <v>45170</v>
      </c>
      <c r="E1451" s="209">
        <v>29455</v>
      </c>
      <c r="F1451" s="344">
        <f t="shared" si="173"/>
        <v>5506.5405236499719</v>
      </c>
      <c r="G1451" s="394">
        <f t="shared" si="174"/>
        <v>372.06315789473683</v>
      </c>
      <c r="H1451" s="385">
        <f t="shared" si="171"/>
        <v>1986.9680443621114</v>
      </c>
      <c r="I1451" s="386">
        <f t="shared" si="172"/>
        <v>117.57207363089418</v>
      </c>
      <c r="J1451" s="393">
        <v>45</v>
      </c>
      <c r="K1451" s="396">
        <f t="shared" si="175"/>
        <v>8028.1437995377146</v>
      </c>
      <c r="L1451" s="210">
        <f t="shared" si="176"/>
        <v>1.0200000000000001E-2</v>
      </c>
      <c r="M1451" s="211">
        <f t="shared" si="176"/>
        <v>1.1000000000000001E-3</v>
      </c>
    </row>
    <row r="1452" spans="1:13" ht="15" customHeight="1" x14ac:dyDescent="0.2">
      <c r="A1452" s="370">
        <v>1431</v>
      </c>
      <c r="B1452" s="120">
        <f t="shared" si="170"/>
        <v>98.445479198690791</v>
      </c>
      <c r="C1452" s="371">
        <v>950</v>
      </c>
      <c r="D1452" s="78">
        <v>45170</v>
      </c>
      <c r="E1452" s="209">
        <v>29455</v>
      </c>
      <c r="F1452" s="344">
        <f t="shared" si="173"/>
        <v>5505.9917876575128</v>
      </c>
      <c r="G1452" s="394">
        <f t="shared" si="174"/>
        <v>372.06315789473683</v>
      </c>
      <c r="H1452" s="385">
        <f t="shared" si="171"/>
        <v>1986.7825715966601</v>
      </c>
      <c r="I1452" s="386">
        <f t="shared" si="172"/>
        <v>117.56109891104499</v>
      </c>
      <c r="J1452" s="393">
        <v>45</v>
      </c>
      <c r="K1452" s="396">
        <f t="shared" si="175"/>
        <v>8027.3986160599543</v>
      </c>
      <c r="L1452" s="210">
        <f t="shared" si="176"/>
        <v>1.0200000000000001E-2</v>
      </c>
      <c r="M1452" s="211">
        <f t="shared" si="176"/>
        <v>1.1000000000000001E-3</v>
      </c>
    </row>
    <row r="1453" spans="1:13" ht="15" customHeight="1" x14ac:dyDescent="0.2">
      <c r="A1453" s="370">
        <v>1432</v>
      </c>
      <c r="B1453" s="120">
        <f t="shared" si="170"/>
        <v>98.45531889404549</v>
      </c>
      <c r="C1453" s="371">
        <v>950</v>
      </c>
      <c r="D1453" s="78">
        <v>45170</v>
      </c>
      <c r="E1453" s="209">
        <v>29455</v>
      </c>
      <c r="F1453" s="344">
        <f t="shared" si="173"/>
        <v>5505.4415148797225</v>
      </c>
      <c r="G1453" s="394">
        <f t="shared" si="174"/>
        <v>372.06315789473683</v>
      </c>
      <c r="H1453" s="385">
        <f t="shared" si="171"/>
        <v>1986.5965793977671</v>
      </c>
      <c r="I1453" s="386">
        <f t="shared" si="172"/>
        <v>117.55009345548919</v>
      </c>
      <c r="J1453" s="393">
        <v>45</v>
      </c>
      <c r="K1453" s="396">
        <f t="shared" si="175"/>
        <v>8026.6513456277153</v>
      </c>
      <c r="L1453" s="210">
        <f t="shared" si="176"/>
        <v>1.0200000000000001E-2</v>
      </c>
      <c r="M1453" s="211">
        <f t="shared" si="176"/>
        <v>1.1000000000000001E-3</v>
      </c>
    </row>
    <row r="1454" spans="1:13" ht="15" customHeight="1" x14ac:dyDescent="0.2">
      <c r="A1454" s="370">
        <v>1433</v>
      </c>
      <c r="B1454" s="120">
        <f t="shared" si="170"/>
        <v>98.465187929797551</v>
      </c>
      <c r="C1454" s="371">
        <v>950</v>
      </c>
      <c r="D1454" s="78">
        <v>45170</v>
      </c>
      <c r="E1454" s="209">
        <v>29455</v>
      </c>
      <c r="F1454" s="344">
        <f t="shared" si="173"/>
        <v>5504.8897117472297</v>
      </c>
      <c r="G1454" s="394">
        <f t="shared" si="174"/>
        <v>372.06315789473683</v>
      </c>
      <c r="H1454" s="385">
        <f t="shared" si="171"/>
        <v>1986.4100699389844</v>
      </c>
      <c r="I1454" s="386">
        <f t="shared" si="172"/>
        <v>117.53905739283934</v>
      </c>
      <c r="J1454" s="393">
        <v>45</v>
      </c>
      <c r="K1454" s="396">
        <f t="shared" si="175"/>
        <v>8025.9019969737901</v>
      </c>
      <c r="L1454" s="210">
        <f t="shared" si="176"/>
        <v>1.0200000000000001E-2</v>
      </c>
      <c r="M1454" s="211">
        <f t="shared" si="176"/>
        <v>1.1000000000000001E-3</v>
      </c>
    </row>
    <row r="1455" spans="1:13" ht="15" customHeight="1" x14ac:dyDescent="0.2">
      <c r="A1455" s="370">
        <v>1434</v>
      </c>
      <c r="B1455" s="120">
        <f t="shared" si="170"/>
        <v>98.475086208396633</v>
      </c>
      <c r="C1455" s="371">
        <v>950</v>
      </c>
      <c r="D1455" s="78">
        <v>45170</v>
      </c>
      <c r="E1455" s="209">
        <v>29455</v>
      </c>
      <c r="F1455" s="344">
        <f t="shared" si="173"/>
        <v>5504.3363846660141</v>
      </c>
      <c r="G1455" s="394">
        <f t="shared" si="174"/>
        <v>372.06315789473683</v>
      </c>
      <c r="H1455" s="385">
        <f t="shared" si="171"/>
        <v>1986.2230453855336</v>
      </c>
      <c r="I1455" s="386">
        <f t="shared" si="172"/>
        <v>117.52799085121502</v>
      </c>
      <c r="J1455" s="393">
        <v>45</v>
      </c>
      <c r="K1455" s="396">
        <f t="shared" si="175"/>
        <v>8025.1505787974993</v>
      </c>
      <c r="L1455" s="210">
        <f t="shared" si="176"/>
        <v>1.0200000000000001E-2</v>
      </c>
      <c r="M1455" s="211">
        <f t="shared" si="176"/>
        <v>1.1000000000000001E-3</v>
      </c>
    </row>
    <row r="1456" spans="1:13" ht="15" customHeight="1" x14ac:dyDescent="0.2">
      <c r="A1456" s="370">
        <v>1435</v>
      </c>
      <c r="B1456" s="120">
        <f t="shared" si="170"/>
        <v>98.485013632695129</v>
      </c>
      <c r="C1456" s="371">
        <v>950</v>
      </c>
      <c r="D1456" s="78">
        <v>45170</v>
      </c>
      <c r="E1456" s="209">
        <v>29455</v>
      </c>
      <c r="F1456" s="344">
        <f t="shared" si="173"/>
        <v>5503.7815400175077</v>
      </c>
      <c r="G1456" s="394">
        <f t="shared" si="174"/>
        <v>372.06315789473683</v>
      </c>
      <c r="H1456" s="385">
        <f t="shared" si="171"/>
        <v>1986.0355078943385</v>
      </c>
      <c r="I1456" s="386">
        <f t="shared" si="172"/>
        <v>117.51689395824489</v>
      </c>
      <c r="J1456" s="393">
        <v>45</v>
      </c>
      <c r="K1456" s="396">
        <f t="shared" si="175"/>
        <v>8024.3970997648275</v>
      </c>
      <c r="L1456" s="210">
        <f t="shared" si="176"/>
        <v>1.0200000000000001E-2</v>
      </c>
      <c r="M1456" s="211">
        <f t="shared" si="176"/>
        <v>1.1000000000000001E-3</v>
      </c>
    </row>
    <row r="1457" spans="1:13" ht="15" customHeight="1" x14ac:dyDescent="0.2">
      <c r="A1457" s="370">
        <v>1436</v>
      </c>
      <c r="B1457" s="120">
        <f t="shared" si="170"/>
        <v>98.494970105946464</v>
      </c>
      <c r="C1457" s="371">
        <v>950</v>
      </c>
      <c r="D1457" s="78">
        <v>45170</v>
      </c>
      <c r="E1457" s="209">
        <v>29455</v>
      </c>
      <c r="F1457" s="344">
        <f t="shared" si="173"/>
        <v>5503.2251841586713</v>
      </c>
      <c r="G1457" s="394">
        <f t="shared" si="174"/>
        <v>372.06315789473683</v>
      </c>
      <c r="H1457" s="385">
        <f t="shared" si="171"/>
        <v>1985.8474596140518</v>
      </c>
      <c r="I1457" s="386">
        <f t="shared" si="172"/>
        <v>117.50576684106817</v>
      </c>
      <c r="J1457" s="393">
        <v>45</v>
      </c>
      <c r="K1457" s="396">
        <f t="shared" si="175"/>
        <v>8023.6415685085285</v>
      </c>
      <c r="L1457" s="210">
        <f t="shared" si="176"/>
        <v>1.0200000000000001E-2</v>
      </c>
      <c r="M1457" s="211">
        <f t="shared" si="176"/>
        <v>1.1000000000000001E-3</v>
      </c>
    </row>
    <row r="1458" spans="1:13" ht="15" customHeight="1" x14ac:dyDescent="0.2">
      <c r="A1458" s="370">
        <v>1437</v>
      </c>
      <c r="B1458" s="120">
        <f t="shared" si="170"/>
        <v>98.504955531802295</v>
      </c>
      <c r="C1458" s="371">
        <v>950</v>
      </c>
      <c r="D1458" s="78">
        <v>45170</v>
      </c>
      <c r="E1458" s="209">
        <v>29455</v>
      </c>
      <c r="F1458" s="344">
        <f t="shared" si="173"/>
        <v>5502.6673234221453</v>
      </c>
      <c r="G1458" s="394">
        <f t="shared" si="174"/>
        <v>372.06315789473683</v>
      </c>
      <c r="H1458" s="385">
        <f t="shared" si="171"/>
        <v>1985.6589026851059</v>
      </c>
      <c r="I1458" s="386">
        <f t="shared" si="172"/>
        <v>117.49460962633765</v>
      </c>
      <c r="J1458" s="393">
        <v>45</v>
      </c>
      <c r="K1458" s="396">
        <f t="shared" si="175"/>
        <v>8022.8839936283257</v>
      </c>
      <c r="L1458" s="210">
        <f t="shared" si="176"/>
        <v>1.0200000000000001E-2</v>
      </c>
      <c r="M1458" s="211">
        <f t="shared" si="176"/>
        <v>1.1000000000000001E-3</v>
      </c>
    </row>
    <row r="1459" spans="1:13" ht="15" customHeight="1" x14ac:dyDescent="0.2">
      <c r="A1459" s="370">
        <v>1438</v>
      </c>
      <c r="B1459" s="120">
        <f t="shared" si="170"/>
        <v>98.514969814311016</v>
      </c>
      <c r="C1459" s="371">
        <v>950</v>
      </c>
      <c r="D1459" s="78">
        <v>45170</v>
      </c>
      <c r="E1459" s="209">
        <v>29455</v>
      </c>
      <c r="F1459" s="344">
        <f t="shared" si="173"/>
        <v>5502.1079641163251</v>
      </c>
      <c r="G1459" s="394">
        <f t="shared" si="174"/>
        <v>372.06315789473683</v>
      </c>
      <c r="H1459" s="385">
        <f t="shared" si="171"/>
        <v>1985.4698392397388</v>
      </c>
      <c r="I1459" s="386">
        <f t="shared" si="172"/>
        <v>117.48342244022125</v>
      </c>
      <c r="J1459" s="393">
        <v>45</v>
      </c>
      <c r="K1459" s="396">
        <f t="shared" si="175"/>
        <v>8022.1243836910216</v>
      </c>
      <c r="L1459" s="210">
        <f t="shared" si="176"/>
        <v>1.0200000000000001E-2</v>
      </c>
      <c r="M1459" s="211">
        <f t="shared" si="176"/>
        <v>1.1000000000000001E-3</v>
      </c>
    </row>
    <row r="1460" spans="1:13" ht="15" customHeight="1" x14ac:dyDescent="0.2">
      <c r="A1460" s="370">
        <v>1439</v>
      </c>
      <c r="B1460" s="120">
        <f t="shared" si="170"/>
        <v>98.525012857915954</v>
      </c>
      <c r="C1460" s="371">
        <v>950</v>
      </c>
      <c r="D1460" s="78">
        <v>45170</v>
      </c>
      <c r="E1460" s="209">
        <v>29455</v>
      </c>
      <c r="F1460" s="344">
        <f t="shared" si="173"/>
        <v>5501.5471125254471</v>
      </c>
      <c r="G1460" s="394">
        <f t="shared" si="174"/>
        <v>372.06315789473683</v>
      </c>
      <c r="H1460" s="385">
        <f t="shared" si="171"/>
        <v>1985.280271402022</v>
      </c>
      <c r="I1460" s="386">
        <f t="shared" si="172"/>
        <v>117.47220540840368</v>
      </c>
      <c r="J1460" s="393">
        <v>45</v>
      </c>
      <c r="K1460" s="396">
        <f t="shared" si="175"/>
        <v>8021.3627472306098</v>
      </c>
      <c r="L1460" s="210">
        <f t="shared" si="176"/>
        <v>1.01E-2</v>
      </c>
      <c r="M1460" s="211">
        <f t="shared" si="176"/>
        <v>1.1000000000000001E-3</v>
      </c>
    </row>
    <row r="1461" spans="1:13" ht="15" customHeight="1" x14ac:dyDescent="0.2">
      <c r="A1461" s="372">
        <v>1440</v>
      </c>
      <c r="B1461" s="120">
        <f t="shared" si="170"/>
        <v>98.535084567452742</v>
      </c>
      <c r="C1461" s="371">
        <v>950</v>
      </c>
      <c r="D1461" s="78">
        <v>45170</v>
      </c>
      <c r="E1461" s="209">
        <v>29455</v>
      </c>
      <c r="F1461" s="344">
        <f t="shared" si="173"/>
        <v>5500.984774909728</v>
      </c>
      <c r="G1461" s="394">
        <f t="shared" si="174"/>
        <v>372.06315789473683</v>
      </c>
      <c r="H1461" s="385">
        <f t="shared" si="171"/>
        <v>1985.0902012879089</v>
      </c>
      <c r="I1461" s="386">
        <f t="shared" si="172"/>
        <v>117.4609586560893</v>
      </c>
      <c r="J1461" s="393">
        <v>45</v>
      </c>
      <c r="K1461" s="396">
        <f t="shared" si="175"/>
        <v>8020.5990927484627</v>
      </c>
      <c r="L1461" s="210">
        <f t="shared" si="176"/>
        <v>1.01E-2</v>
      </c>
      <c r="M1461" s="211">
        <f t="shared" si="176"/>
        <v>1.1000000000000001E-3</v>
      </c>
    </row>
    <row r="1462" spans="1:13" ht="15" customHeight="1" x14ac:dyDescent="0.2">
      <c r="A1462" s="370">
        <v>1441</v>
      </c>
      <c r="B1462" s="120">
        <f t="shared" si="170"/>
        <v>98.545184848147798</v>
      </c>
      <c r="C1462" s="371">
        <v>950</v>
      </c>
      <c r="D1462" s="78">
        <v>45170</v>
      </c>
      <c r="E1462" s="209">
        <v>29455</v>
      </c>
      <c r="F1462" s="344">
        <f t="shared" si="173"/>
        <v>5500.4209575054429</v>
      </c>
      <c r="G1462" s="394">
        <f t="shared" si="174"/>
        <v>372.06315789473683</v>
      </c>
      <c r="H1462" s="385">
        <f t="shared" si="171"/>
        <v>1984.8996310052605</v>
      </c>
      <c r="I1462" s="386">
        <f t="shared" si="172"/>
        <v>117.4496823080036</v>
      </c>
      <c r="J1462" s="393">
        <v>45</v>
      </c>
      <c r="K1462" s="396">
        <f t="shared" si="175"/>
        <v>8019.8334287134439</v>
      </c>
      <c r="L1462" s="210">
        <f t="shared" si="176"/>
        <v>1.01E-2</v>
      </c>
      <c r="M1462" s="211">
        <f t="shared" si="176"/>
        <v>1.1000000000000001E-3</v>
      </c>
    </row>
    <row r="1463" spans="1:13" ht="15" customHeight="1" x14ac:dyDescent="0.2">
      <c r="A1463" s="370">
        <v>1442</v>
      </c>
      <c r="B1463" s="120">
        <f t="shared" si="170"/>
        <v>98.555313605616121</v>
      </c>
      <c r="C1463" s="371">
        <v>950</v>
      </c>
      <c r="D1463" s="78">
        <v>45170</v>
      </c>
      <c r="E1463" s="209">
        <v>29455</v>
      </c>
      <c r="F1463" s="344">
        <f t="shared" si="173"/>
        <v>5499.855666525038</v>
      </c>
      <c r="G1463" s="394">
        <f t="shared" si="174"/>
        <v>372.06315789473683</v>
      </c>
      <c r="H1463" s="385">
        <f t="shared" si="171"/>
        <v>1984.7085626538837</v>
      </c>
      <c r="I1463" s="386">
        <f t="shared" si="172"/>
        <v>117.43837648839551</v>
      </c>
      <c r="J1463" s="393">
        <v>45</v>
      </c>
      <c r="K1463" s="396">
        <f t="shared" si="175"/>
        <v>8019.0657635620537</v>
      </c>
      <c r="L1463" s="210">
        <f t="shared" si="176"/>
        <v>1.01E-2</v>
      </c>
      <c r="M1463" s="211">
        <f t="shared" si="176"/>
        <v>1.1000000000000001E-3</v>
      </c>
    </row>
    <row r="1464" spans="1:13" ht="15" customHeight="1" x14ac:dyDescent="0.2">
      <c r="A1464" s="370">
        <v>1443</v>
      </c>
      <c r="B1464" s="120">
        <f t="shared" si="170"/>
        <v>98.565470745859656</v>
      </c>
      <c r="C1464" s="371">
        <v>950</v>
      </c>
      <c r="D1464" s="78">
        <v>45170</v>
      </c>
      <c r="E1464" s="209">
        <v>29455</v>
      </c>
      <c r="F1464" s="344">
        <f t="shared" si="173"/>
        <v>5499.2889081572112</v>
      </c>
      <c r="G1464" s="394">
        <f t="shared" si="174"/>
        <v>372.06315789473683</v>
      </c>
      <c r="H1464" s="385">
        <f t="shared" si="171"/>
        <v>1984.5169983255582</v>
      </c>
      <c r="I1464" s="386">
        <f t="shared" si="172"/>
        <v>117.42704132103896</v>
      </c>
      <c r="J1464" s="393">
        <v>45</v>
      </c>
      <c r="K1464" s="396">
        <f t="shared" si="175"/>
        <v>8018.296105698545</v>
      </c>
      <c r="L1464" s="210">
        <f t="shared" si="176"/>
        <v>1.01E-2</v>
      </c>
      <c r="M1464" s="211">
        <f t="shared" si="176"/>
        <v>1.1000000000000001E-3</v>
      </c>
    </row>
    <row r="1465" spans="1:13" ht="15" customHeight="1" x14ac:dyDescent="0.2">
      <c r="A1465" s="370">
        <v>1444</v>
      </c>
      <c r="B1465" s="120">
        <f t="shared" si="170"/>
        <v>98.575656175264783</v>
      </c>
      <c r="C1465" s="371">
        <v>950</v>
      </c>
      <c r="D1465" s="78">
        <v>45170</v>
      </c>
      <c r="E1465" s="209">
        <v>29455</v>
      </c>
      <c r="F1465" s="344">
        <f t="shared" si="173"/>
        <v>5498.720688567043</v>
      </c>
      <c r="G1465" s="394">
        <f t="shared" si="174"/>
        <v>372.06315789473683</v>
      </c>
      <c r="H1465" s="385">
        <f t="shared" si="171"/>
        <v>1984.3249401040814</v>
      </c>
      <c r="I1465" s="386">
        <f t="shared" si="172"/>
        <v>117.4156769292356</v>
      </c>
      <c r="J1465" s="393">
        <v>45</v>
      </c>
      <c r="K1465" s="396">
        <f t="shared" si="175"/>
        <v>8017.5244634950968</v>
      </c>
      <c r="L1465" s="210">
        <f t="shared" si="176"/>
        <v>1.01E-2</v>
      </c>
      <c r="M1465" s="211">
        <f t="shared" si="176"/>
        <v>1.1000000000000001E-3</v>
      </c>
    </row>
    <row r="1466" spans="1:13" ht="15" customHeight="1" x14ac:dyDescent="0.2">
      <c r="A1466" s="370">
        <v>1445</v>
      </c>
      <c r="B1466" s="120">
        <f t="shared" si="170"/>
        <v>98.585869800600832</v>
      </c>
      <c r="C1466" s="371">
        <v>950</v>
      </c>
      <c r="D1466" s="78">
        <v>45170</v>
      </c>
      <c r="E1466" s="209">
        <v>29455</v>
      </c>
      <c r="F1466" s="344">
        <f t="shared" si="173"/>
        <v>5498.1510138960766</v>
      </c>
      <c r="G1466" s="394">
        <f t="shared" si="174"/>
        <v>372.06315789473683</v>
      </c>
      <c r="H1466" s="385">
        <f t="shared" si="171"/>
        <v>1984.1323900652947</v>
      </c>
      <c r="I1466" s="386">
        <f t="shared" si="172"/>
        <v>117.40428343581627</v>
      </c>
      <c r="J1466" s="393">
        <v>45</v>
      </c>
      <c r="K1466" s="396">
        <f t="shared" si="175"/>
        <v>8016.7508452919237</v>
      </c>
      <c r="L1466" s="210">
        <f t="shared" si="176"/>
        <v>1.01E-2</v>
      </c>
      <c r="M1466" s="211">
        <f t="shared" si="176"/>
        <v>1.1000000000000001E-3</v>
      </c>
    </row>
    <row r="1467" spans="1:13" ht="15" customHeight="1" x14ac:dyDescent="0.2">
      <c r="A1467" s="370">
        <v>1446</v>
      </c>
      <c r="B1467" s="120">
        <f t="shared" si="170"/>
        <v>98.596111529018287</v>
      </c>
      <c r="C1467" s="371">
        <v>950</v>
      </c>
      <c r="D1467" s="78">
        <v>45170</v>
      </c>
      <c r="E1467" s="209">
        <v>29455</v>
      </c>
      <c r="F1467" s="344">
        <f t="shared" si="173"/>
        <v>5497.5798902624028</v>
      </c>
      <c r="G1467" s="394">
        <f t="shared" si="174"/>
        <v>372.06315789473683</v>
      </c>
      <c r="H1467" s="385">
        <f t="shared" si="171"/>
        <v>1983.9393502771129</v>
      </c>
      <c r="I1467" s="386">
        <f t="shared" si="172"/>
        <v>117.39286096314279</v>
      </c>
      <c r="J1467" s="393">
        <v>45</v>
      </c>
      <c r="K1467" s="396">
        <f t="shared" si="175"/>
        <v>8015.9752593973953</v>
      </c>
      <c r="L1467" s="210">
        <f t="shared" si="176"/>
        <v>1.01E-2</v>
      </c>
      <c r="M1467" s="211">
        <f t="shared" si="176"/>
        <v>1.1000000000000001E-3</v>
      </c>
    </row>
    <row r="1468" spans="1:13" ht="15" customHeight="1" x14ac:dyDescent="0.2">
      <c r="A1468" s="370">
        <v>1447</v>
      </c>
      <c r="B1468" s="120">
        <f t="shared" si="170"/>
        <v>98.606381268046135</v>
      </c>
      <c r="C1468" s="371">
        <v>950</v>
      </c>
      <c r="D1468" s="78">
        <v>45170</v>
      </c>
      <c r="E1468" s="209">
        <v>29455</v>
      </c>
      <c r="F1468" s="344">
        <f t="shared" si="173"/>
        <v>5497.0073237608067</v>
      </c>
      <c r="G1468" s="394">
        <f t="shared" si="174"/>
        <v>372.06315789473683</v>
      </c>
      <c r="H1468" s="385">
        <f t="shared" si="171"/>
        <v>1983.7458227995735</v>
      </c>
      <c r="I1468" s="386">
        <f t="shared" si="172"/>
        <v>117.38140963311088</v>
      </c>
      <c r="J1468" s="393">
        <v>45</v>
      </c>
      <c r="K1468" s="396">
        <f t="shared" si="175"/>
        <v>8015.1977140882273</v>
      </c>
      <c r="L1468" s="210">
        <f t="shared" si="176"/>
        <v>1.01E-2</v>
      </c>
      <c r="M1468" s="211">
        <f t="shared" si="176"/>
        <v>1.1000000000000001E-3</v>
      </c>
    </row>
    <row r="1469" spans="1:13" ht="15" customHeight="1" x14ac:dyDescent="0.2">
      <c r="A1469" s="370">
        <v>1448</v>
      </c>
      <c r="B1469" s="120">
        <f t="shared" si="170"/>
        <v>98.616678925590762</v>
      </c>
      <c r="C1469" s="371">
        <v>950</v>
      </c>
      <c r="D1469" s="78">
        <v>45170</v>
      </c>
      <c r="E1469" s="209">
        <v>29455</v>
      </c>
      <c r="F1469" s="344">
        <f t="shared" si="173"/>
        <v>5496.4333204628138</v>
      </c>
      <c r="G1469" s="394">
        <f t="shared" si="174"/>
        <v>372.06315789473683</v>
      </c>
      <c r="H1469" s="385">
        <f t="shared" si="171"/>
        <v>1983.5518096848518</v>
      </c>
      <c r="I1469" s="386">
        <f t="shared" si="172"/>
        <v>117.36992956715102</v>
      </c>
      <c r="J1469" s="393">
        <v>45</v>
      </c>
      <c r="K1469" s="396">
        <f t="shared" si="175"/>
        <v>8014.4182176095537</v>
      </c>
      <c r="L1469" s="210">
        <f t="shared" si="176"/>
        <v>1.01E-2</v>
      </c>
      <c r="M1469" s="211">
        <f t="shared" si="176"/>
        <v>1.1000000000000001E-3</v>
      </c>
    </row>
    <row r="1470" spans="1:13" ht="15" customHeight="1" x14ac:dyDescent="0.2">
      <c r="A1470" s="370">
        <v>1449</v>
      </c>
      <c r="B1470" s="120">
        <f t="shared" si="170"/>
        <v>98.627004409933676</v>
      </c>
      <c r="C1470" s="371">
        <v>950</v>
      </c>
      <c r="D1470" s="78">
        <v>45170</v>
      </c>
      <c r="E1470" s="209">
        <v>29455</v>
      </c>
      <c r="F1470" s="344">
        <f t="shared" si="173"/>
        <v>5495.8578864168148</v>
      </c>
      <c r="G1470" s="394">
        <f t="shared" si="174"/>
        <v>372.06315789473683</v>
      </c>
      <c r="H1470" s="385">
        <f t="shared" si="171"/>
        <v>1983.3573129773042</v>
      </c>
      <c r="I1470" s="386">
        <f t="shared" si="172"/>
        <v>117.35842088623103</v>
      </c>
      <c r="J1470" s="393">
        <v>45</v>
      </c>
      <c r="K1470" s="396">
        <f t="shared" si="175"/>
        <v>8013.6367781750869</v>
      </c>
      <c r="L1470" s="210">
        <f t="shared" si="176"/>
        <v>1.01E-2</v>
      </c>
      <c r="M1470" s="211">
        <f t="shared" si="176"/>
        <v>1.1000000000000001E-3</v>
      </c>
    </row>
    <row r="1471" spans="1:13" ht="15" customHeight="1" x14ac:dyDescent="0.2">
      <c r="A1471" s="372">
        <v>1450</v>
      </c>
      <c r="B1471" s="120">
        <f t="shared" ref="B1471:B1534" si="177">A1471/(12.46*LN(A1471)-76)</f>
        <v>98.637357629729649</v>
      </c>
      <c r="C1471" s="371">
        <v>950</v>
      </c>
      <c r="D1471" s="78">
        <v>45170</v>
      </c>
      <c r="E1471" s="209">
        <v>29455</v>
      </c>
      <c r="F1471" s="344">
        <f t="shared" si="173"/>
        <v>5495.2810276481623</v>
      </c>
      <c r="G1471" s="394">
        <f t="shared" si="174"/>
        <v>372.06315789473683</v>
      </c>
      <c r="H1471" s="385">
        <f t="shared" si="171"/>
        <v>1983.1623347134996</v>
      </c>
      <c r="I1471" s="386">
        <f t="shared" si="172"/>
        <v>117.34688371085798</v>
      </c>
      <c r="J1471" s="393">
        <v>45</v>
      </c>
      <c r="K1471" s="396">
        <f t="shared" si="175"/>
        <v>8012.8534039672559</v>
      </c>
      <c r="L1471" s="210">
        <f t="shared" si="176"/>
        <v>1.01E-2</v>
      </c>
      <c r="M1471" s="211">
        <f t="shared" si="176"/>
        <v>1.1000000000000001E-3</v>
      </c>
    </row>
    <row r="1472" spans="1:13" ht="15" customHeight="1" x14ac:dyDescent="0.2">
      <c r="A1472" s="370">
        <v>1451</v>
      </c>
      <c r="B1472" s="120">
        <f t="shared" si="177"/>
        <v>98.647738494004841</v>
      </c>
      <c r="C1472" s="371">
        <v>950</v>
      </c>
      <c r="D1472" s="78">
        <v>45170</v>
      </c>
      <c r="E1472" s="209">
        <v>29455</v>
      </c>
      <c r="F1472" s="344">
        <f t="shared" si="173"/>
        <v>5494.7027501592602</v>
      </c>
      <c r="G1472" s="394">
        <f t="shared" si="174"/>
        <v>372.06315789473683</v>
      </c>
      <c r="H1472" s="385">
        <f t="shared" si="171"/>
        <v>1982.9668769222508</v>
      </c>
      <c r="I1472" s="386">
        <f t="shared" si="172"/>
        <v>117.33531816107994</v>
      </c>
      <c r="J1472" s="393">
        <v>45</v>
      </c>
      <c r="K1472" s="396">
        <f t="shared" si="175"/>
        <v>8012.0681031373279</v>
      </c>
      <c r="L1472" s="210">
        <f t="shared" si="176"/>
        <v>1.01E-2</v>
      </c>
      <c r="M1472" s="211">
        <f t="shared" si="176"/>
        <v>1.1000000000000001E-3</v>
      </c>
    </row>
    <row r="1473" spans="1:13" ht="15" customHeight="1" x14ac:dyDescent="0.2">
      <c r="A1473" s="370">
        <v>1452</v>
      </c>
      <c r="B1473" s="120">
        <f t="shared" si="177"/>
        <v>98.658146912155189</v>
      </c>
      <c r="C1473" s="371">
        <v>950</v>
      </c>
      <c r="D1473" s="78">
        <v>45170</v>
      </c>
      <c r="E1473" s="209">
        <v>29455</v>
      </c>
      <c r="F1473" s="344">
        <f t="shared" si="173"/>
        <v>5494.1230599296596</v>
      </c>
      <c r="G1473" s="394">
        <f t="shared" si="174"/>
        <v>372.06315789473683</v>
      </c>
      <c r="H1473" s="385">
        <f t="shared" si="171"/>
        <v>1982.7709416246457</v>
      </c>
      <c r="I1473" s="386">
        <f t="shared" si="172"/>
        <v>117.32372435648793</v>
      </c>
      <c r="J1473" s="393">
        <v>45</v>
      </c>
      <c r="K1473" s="396">
        <f t="shared" si="175"/>
        <v>8011.2808838055307</v>
      </c>
      <c r="L1473" s="210">
        <f t="shared" si="176"/>
        <v>1.01E-2</v>
      </c>
      <c r="M1473" s="211">
        <f t="shared" si="176"/>
        <v>1.1000000000000001E-3</v>
      </c>
    </row>
    <row r="1474" spans="1:13" ht="15" customHeight="1" x14ac:dyDescent="0.2">
      <c r="A1474" s="370">
        <v>1453</v>
      </c>
      <c r="B1474" s="120">
        <f t="shared" si="177"/>
        <v>98.66858279394414</v>
      </c>
      <c r="C1474" s="371">
        <v>950</v>
      </c>
      <c r="D1474" s="78">
        <v>45170</v>
      </c>
      <c r="E1474" s="209">
        <v>29455</v>
      </c>
      <c r="F1474" s="344">
        <f t="shared" si="173"/>
        <v>5493.5419629161643</v>
      </c>
      <c r="G1474" s="394">
        <f t="shared" si="174"/>
        <v>372.06315789473683</v>
      </c>
      <c r="H1474" s="385">
        <f t="shared" si="171"/>
        <v>1982.5745308340843</v>
      </c>
      <c r="I1474" s="386">
        <f t="shared" si="172"/>
        <v>117.31210241621802</v>
      </c>
      <c r="J1474" s="393">
        <v>45</v>
      </c>
      <c r="K1474" s="396">
        <f t="shared" si="175"/>
        <v>8010.4917540612032</v>
      </c>
      <c r="L1474" s="210">
        <f t="shared" si="176"/>
        <v>1.01E-2</v>
      </c>
      <c r="M1474" s="211">
        <f t="shared" si="176"/>
        <v>1.1000000000000001E-3</v>
      </c>
    </row>
    <row r="1475" spans="1:13" ht="15" customHeight="1" x14ac:dyDescent="0.2">
      <c r="A1475" s="370">
        <v>1454</v>
      </c>
      <c r="B1475" s="120">
        <f t="shared" si="177"/>
        <v>98.679046049500997</v>
      </c>
      <c r="C1475" s="371">
        <v>950</v>
      </c>
      <c r="D1475" s="78">
        <v>45170</v>
      </c>
      <c r="E1475" s="209">
        <v>29455</v>
      </c>
      <c r="F1475" s="344">
        <f t="shared" si="173"/>
        <v>5492.9594650529261</v>
      </c>
      <c r="G1475" s="394">
        <f t="shared" si="174"/>
        <v>372.06315789473683</v>
      </c>
      <c r="H1475" s="385">
        <f t="shared" si="171"/>
        <v>1982.3776465563099</v>
      </c>
      <c r="I1475" s="386">
        <f t="shared" si="172"/>
        <v>117.30045245895326</v>
      </c>
      <c r="J1475" s="393">
        <v>45</v>
      </c>
      <c r="K1475" s="396">
        <f t="shared" si="175"/>
        <v>8009.7007219629259</v>
      </c>
      <c r="L1475" s="210">
        <f t="shared" si="176"/>
        <v>1.01E-2</v>
      </c>
      <c r="M1475" s="211">
        <f t="shared" si="176"/>
        <v>1.1000000000000001E-3</v>
      </c>
    </row>
    <row r="1476" spans="1:13" ht="15" customHeight="1" x14ac:dyDescent="0.2">
      <c r="A1476" s="370">
        <v>1455</v>
      </c>
      <c r="B1476" s="120">
        <f t="shared" si="177"/>
        <v>98.689536589319303</v>
      </c>
      <c r="C1476" s="371">
        <v>950</v>
      </c>
      <c r="D1476" s="78">
        <v>45170</v>
      </c>
      <c r="E1476" s="209">
        <v>29455</v>
      </c>
      <c r="F1476" s="344">
        <f t="shared" si="173"/>
        <v>5492.3755722515207</v>
      </c>
      <c r="G1476" s="394">
        <f t="shared" si="174"/>
        <v>372.06315789473683</v>
      </c>
      <c r="H1476" s="385">
        <f t="shared" si="171"/>
        <v>1982.1802907894348</v>
      </c>
      <c r="I1476" s="386">
        <f t="shared" si="172"/>
        <v>117.28877460292516</v>
      </c>
      <c r="J1476" s="393">
        <v>45</v>
      </c>
      <c r="K1476" s="396">
        <f t="shared" si="175"/>
        <v>8008.9077955386174</v>
      </c>
      <c r="L1476" s="210">
        <f t="shared" si="176"/>
        <v>1.01E-2</v>
      </c>
      <c r="M1476" s="211">
        <f t="shared" si="176"/>
        <v>1.1000000000000001E-3</v>
      </c>
    </row>
    <row r="1477" spans="1:13" ht="15" customHeight="1" x14ac:dyDescent="0.2">
      <c r="A1477" s="370">
        <v>1456</v>
      </c>
      <c r="B1477" s="120">
        <f t="shared" si="177"/>
        <v>98.700054324254808</v>
      </c>
      <c r="C1477" s="371">
        <v>950</v>
      </c>
      <c r="D1477" s="78">
        <v>45170</v>
      </c>
      <c r="E1477" s="209">
        <v>29455</v>
      </c>
      <c r="F1477" s="344">
        <f t="shared" si="173"/>
        <v>5491.7902904010625</v>
      </c>
      <c r="G1477" s="394">
        <f t="shared" si="174"/>
        <v>372.06315789473683</v>
      </c>
      <c r="H1477" s="385">
        <f t="shared" si="171"/>
        <v>1981.98246552398</v>
      </c>
      <c r="I1477" s="386">
        <f t="shared" si="172"/>
        <v>117.27706896591599</v>
      </c>
      <c r="J1477" s="393">
        <v>45</v>
      </c>
      <c r="K1477" s="396">
        <f t="shared" si="175"/>
        <v>8008.1129827856948</v>
      </c>
      <c r="L1477" s="210">
        <f t="shared" si="176"/>
        <v>1.01E-2</v>
      </c>
      <c r="M1477" s="211">
        <f t="shared" si="176"/>
        <v>1.1000000000000001E-3</v>
      </c>
    </row>
    <row r="1478" spans="1:13" ht="15" customHeight="1" x14ac:dyDescent="0.2">
      <c r="A1478" s="370">
        <v>1457</v>
      </c>
      <c r="B1478" s="120">
        <f t="shared" si="177"/>
        <v>98.710599165523575</v>
      </c>
      <c r="C1478" s="371">
        <v>950</v>
      </c>
      <c r="D1478" s="78">
        <v>45170</v>
      </c>
      <c r="E1478" s="209">
        <v>29455</v>
      </c>
      <c r="F1478" s="344">
        <f t="shared" si="173"/>
        <v>5491.2036253682982</v>
      </c>
      <c r="G1478" s="394">
        <f t="shared" si="174"/>
        <v>372.06315789473683</v>
      </c>
      <c r="H1478" s="385">
        <f t="shared" si="171"/>
        <v>1981.7841727429056</v>
      </c>
      <c r="I1478" s="386">
        <f t="shared" si="172"/>
        <v>117.26533566526071</v>
      </c>
      <c r="J1478" s="393">
        <v>45</v>
      </c>
      <c r="K1478" s="396">
        <f t="shared" si="175"/>
        <v>8007.3162916712017</v>
      </c>
      <c r="L1478" s="210">
        <f t="shared" si="176"/>
        <v>1.01E-2</v>
      </c>
      <c r="M1478" s="211">
        <f t="shared" si="176"/>
        <v>1.1000000000000001E-3</v>
      </c>
    </row>
    <row r="1479" spans="1:13" ht="15" customHeight="1" x14ac:dyDescent="0.2">
      <c r="A1479" s="370">
        <v>1458</v>
      </c>
      <c r="B1479" s="120">
        <f t="shared" si="177"/>
        <v>98.721171024700411</v>
      </c>
      <c r="C1479" s="371">
        <v>950</v>
      </c>
      <c r="D1479" s="78">
        <v>45170</v>
      </c>
      <c r="E1479" s="209">
        <v>29455</v>
      </c>
      <c r="F1479" s="344">
        <f t="shared" si="173"/>
        <v>5490.6155829976888</v>
      </c>
      <c r="G1479" s="394">
        <f t="shared" si="174"/>
        <v>372.06315789473683</v>
      </c>
      <c r="H1479" s="385">
        <f t="shared" si="171"/>
        <v>1981.5854144216396</v>
      </c>
      <c r="I1479" s="386">
        <f t="shared" si="172"/>
        <v>117.25357481784852</v>
      </c>
      <c r="J1479" s="393">
        <v>45</v>
      </c>
      <c r="K1479" s="396">
        <f t="shared" si="175"/>
        <v>8006.5177301319145</v>
      </c>
      <c r="L1479" s="210">
        <f t="shared" si="176"/>
        <v>1.01E-2</v>
      </c>
      <c r="M1479" s="211">
        <f t="shared" si="176"/>
        <v>1.1000000000000001E-3</v>
      </c>
    </row>
    <row r="1480" spans="1:13" ht="15" customHeight="1" x14ac:dyDescent="0.2">
      <c r="A1480" s="370">
        <v>1459</v>
      </c>
      <c r="B1480" s="120">
        <f t="shared" si="177"/>
        <v>98.731769813717065</v>
      </c>
      <c r="C1480" s="371">
        <v>950</v>
      </c>
      <c r="D1480" s="78">
        <v>45170</v>
      </c>
      <c r="E1480" s="209">
        <v>29455</v>
      </c>
      <c r="F1480" s="344">
        <f t="shared" si="173"/>
        <v>5490.0261691115047</v>
      </c>
      <c r="G1480" s="394">
        <f t="shared" si="174"/>
        <v>372.06315789473683</v>
      </c>
      <c r="H1480" s="385">
        <f t="shared" si="171"/>
        <v>1981.3861925281094</v>
      </c>
      <c r="I1480" s="386">
        <f t="shared" si="172"/>
        <v>117.24178654012483</v>
      </c>
      <c r="J1480" s="393">
        <v>45</v>
      </c>
      <c r="K1480" s="396">
        <f t="shared" si="175"/>
        <v>8005.7173060744763</v>
      </c>
      <c r="L1480" s="210">
        <f t="shared" si="176"/>
        <v>1.01E-2</v>
      </c>
      <c r="M1480" s="211">
        <f t="shared" si="176"/>
        <v>1.1000000000000001E-3</v>
      </c>
    </row>
    <row r="1481" spans="1:13" ht="15" customHeight="1" x14ac:dyDescent="0.2">
      <c r="A1481" s="372">
        <v>1460</v>
      </c>
      <c r="B1481" s="120">
        <f t="shared" si="177"/>
        <v>98.742395444860179</v>
      </c>
      <c r="C1481" s="371">
        <v>950</v>
      </c>
      <c r="D1481" s="78">
        <v>45170</v>
      </c>
      <c r="E1481" s="209">
        <v>29455</v>
      </c>
      <c r="F1481" s="344">
        <f t="shared" si="173"/>
        <v>5489.4353895099339</v>
      </c>
      <c r="G1481" s="394">
        <f t="shared" si="174"/>
        <v>372.06315789473683</v>
      </c>
      <c r="H1481" s="385">
        <f t="shared" si="171"/>
        <v>1981.1865090227784</v>
      </c>
      <c r="I1481" s="386">
        <f t="shared" si="172"/>
        <v>117.22997094809341</v>
      </c>
      <c r="J1481" s="393">
        <v>45</v>
      </c>
      <c r="K1481" s="396">
        <f t="shared" si="175"/>
        <v>8004.9150273755422</v>
      </c>
      <c r="L1481" s="210">
        <f t="shared" si="176"/>
        <v>1.01E-2</v>
      </c>
      <c r="M1481" s="211">
        <f t="shared" si="176"/>
        <v>1.1000000000000001E-3</v>
      </c>
    </row>
    <row r="1482" spans="1:13" ht="15" customHeight="1" x14ac:dyDescent="0.2">
      <c r="A1482" s="370">
        <v>1461</v>
      </c>
      <c r="B1482" s="120">
        <f t="shared" si="177"/>
        <v>98.753047830769901</v>
      </c>
      <c r="C1482" s="371">
        <v>950</v>
      </c>
      <c r="D1482" s="78">
        <v>45170</v>
      </c>
      <c r="E1482" s="209">
        <v>29455</v>
      </c>
      <c r="F1482" s="344">
        <f t="shared" si="173"/>
        <v>5488.8432499711553</v>
      </c>
      <c r="G1482" s="394">
        <f t="shared" si="174"/>
        <v>372.06315789473683</v>
      </c>
      <c r="H1482" s="385">
        <f t="shared" si="171"/>
        <v>1980.9863658586714</v>
      </c>
      <c r="I1482" s="386">
        <f t="shared" si="172"/>
        <v>117.21812815731785</v>
      </c>
      <c r="J1482" s="393">
        <v>45</v>
      </c>
      <c r="K1482" s="396">
        <f t="shared" si="175"/>
        <v>8004.1109018818806</v>
      </c>
      <c r="L1482" s="210">
        <f t="shared" si="176"/>
        <v>1.01E-2</v>
      </c>
      <c r="M1482" s="211">
        <f t="shared" si="176"/>
        <v>1.1000000000000001E-3</v>
      </c>
    </row>
    <row r="1483" spans="1:13" ht="15" customHeight="1" x14ac:dyDescent="0.2">
      <c r="A1483" s="370">
        <v>1462</v>
      </c>
      <c r="B1483" s="120">
        <f t="shared" si="177"/>
        <v>98.763726884438</v>
      </c>
      <c r="C1483" s="371">
        <v>950</v>
      </c>
      <c r="D1483" s="78">
        <v>45170</v>
      </c>
      <c r="E1483" s="209">
        <v>29455</v>
      </c>
      <c r="F1483" s="344">
        <f t="shared" si="173"/>
        <v>5488.2497562514336</v>
      </c>
      <c r="G1483" s="394">
        <f t="shared" si="174"/>
        <v>372.06315789473683</v>
      </c>
      <c r="H1483" s="385">
        <f t="shared" si="171"/>
        <v>1980.7857649814055</v>
      </c>
      <c r="I1483" s="386">
        <f t="shared" si="172"/>
        <v>117.20625828292341</v>
      </c>
      <c r="J1483" s="393">
        <v>45</v>
      </c>
      <c r="K1483" s="396">
        <f t="shared" si="175"/>
        <v>8003.3049374104985</v>
      </c>
      <c r="L1483" s="210">
        <f t="shared" si="176"/>
        <v>1.01E-2</v>
      </c>
      <c r="M1483" s="211">
        <f t="shared" si="176"/>
        <v>1.1000000000000001E-3</v>
      </c>
    </row>
    <row r="1484" spans="1:13" ht="15" customHeight="1" x14ac:dyDescent="0.2">
      <c r="A1484" s="370">
        <v>1463</v>
      </c>
      <c r="B1484" s="120">
        <f t="shared" si="177"/>
        <v>98.774432519205817</v>
      </c>
      <c r="C1484" s="371">
        <v>950</v>
      </c>
      <c r="D1484" s="78">
        <v>45170</v>
      </c>
      <c r="E1484" s="209">
        <v>29455</v>
      </c>
      <c r="F1484" s="344">
        <f t="shared" si="173"/>
        <v>5487.6549140852321</v>
      </c>
      <c r="G1484" s="394">
        <f t="shared" si="174"/>
        <v>372.06315789473683</v>
      </c>
      <c r="H1484" s="385">
        <f t="shared" si="171"/>
        <v>1980.5847083292292</v>
      </c>
      <c r="I1484" s="386">
        <f t="shared" si="172"/>
        <v>117.19436143959938</v>
      </c>
      <c r="J1484" s="393">
        <v>45</v>
      </c>
      <c r="K1484" s="396">
        <f t="shared" si="175"/>
        <v>8002.4971417487977</v>
      </c>
      <c r="L1484" s="210">
        <f t="shared" si="176"/>
        <v>1.01E-2</v>
      </c>
      <c r="M1484" s="211">
        <f t="shared" si="176"/>
        <v>1.1000000000000001E-3</v>
      </c>
    </row>
    <row r="1485" spans="1:13" ht="15" customHeight="1" x14ac:dyDescent="0.2">
      <c r="A1485" s="370">
        <v>1464</v>
      </c>
      <c r="B1485" s="120">
        <f t="shared" si="177"/>
        <v>98.785164648763043</v>
      </c>
      <c r="C1485" s="371">
        <v>950</v>
      </c>
      <c r="D1485" s="78">
        <v>45170</v>
      </c>
      <c r="E1485" s="209">
        <v>29455</v>
      </c>
      <c r="F1485" s="344">
        <f t="shared" si="173"/>
        <v>5487.0587291852762</v>
      </c>
      <c r="G1485" s="394">
        <f t="shared" si="174"/>
        <v>372.06315789473683</v>
      </c>
      <c r="H1485" s="385">
        <f t="shared" si="171"/>
        <v>1980.3831978330443</v>
      </c>
      <c r="I1485" s="386">
        <f t="shared" si="172"/>
        <v>117.18243774160027</v>
      </c>
      <c r="J1485" s="393">
        <v>45</v>
      </c>
      <c r="K1485" s="396">
        <f t="shared" si="175"/>
        <v>8001.6875226546581</v>
      </c>
      <c r="L1485" s="210">
        <f t="shared" si="176"/>
        <v>1.01E-2</v>
      </c>
      <c r="M1485" s="211">
        <f t="shared" si="176"/>
        <v>1.1000000000000001E-3</v>
      </c>
    </row>
    <row r="1486" spans="1:13" ht="15" customHeight="1" x14ac:dyDescent="0.2">
      <c r="A1486" s="370">
        <v>1465</v>
      </c>
      <c r="B1486" s="120">
        <f t="shared" si="177"/>
        <v>98.795923187145632</v>
      </c>
      <c r="C1486" s="371">
        <v>950</v>
      </c>
      <c r="D1486" s="78">
        <v>45170</v>
      </c>
      <c r="E1486" s="209">
        <v>29455</v>
      </c>
      <c r="F1486" s="344">
        <f t="shared" si="173"/>
        <v>5486.4612072426589</v>
      </c>
      <c r="G1486" s="394">
        <f t="shared" si="174"/>
        <v>372.06315789473683</v>
      </c>
      <c r="H1486" s="385">
        <f t="shared" si="171"/>
        <v>1980.1812354164397</v>
      </c>
      <c r="I1486" s="386">
        <f t="shared" si="172"/>
        <v>117.17048730274792</v>
      </c>
      <c r="J1486" s="393">
        <v>45</v>
      </c>
      <c r="K1486" s="396">
        <f t="shared" si="175"/>
        <v>8000.8760878565827</v>
      </c>
      <c r="L1486" s="210">
        <f t="shared" si="176"/>
        <v>1.01E-2</v>
      </c>
      <c r="M1486" s="211">
        <f t="shared" si="176"/>
        <v>1.1000000000000001E-3</v>
      </c>
    </row>
    <row r="1487" spans="1:13" ht="15" customHeight="1" x14ac:dyDescent="0.2">
      <c r="A1487" s="370">
        <v>1466</v>
      </c>
      <c r="B1487" s="120">
        <f t="shared" si="177"/>
        <v>98.806708048734379</v>
      </c>
      <c r="C1487" s="371">
        <v>950</v>
      </c>
      <c r="D1487" s="78">
        <v>45170</v>
      </c>
      <c r="E1487" s="209">
        <v>29455</v>
      </c>
      <c r="F1487" s="344">
        <f t="shared" si="173"/>
        <v>5485.8623539269211</v>
      </c>
      <c r="G1487" s="394">
        <f t="shared" si="174"/>
        <v>372.06315789473683</v>
      </c>
      <c r="H1487" s="385">
        <f t="shared" si="171"/>
        <v>1979.9788229957201</v>
      </c>
      <c r="I1487" s="386">
        <f t="shared" si="172"/>
        <v>117.15851023643316</v>
      </c>
      <c r="J1487" s="393">
        <v>45</v>
      </c>
      <c r="K1487" s="396">
        <f t="shared" si="175"/>
        <v>8000.0628450538115</v>
      </c>
      <c r="L1487" s="210">
        <f t="shared" si="176"/>
        <v>1.01E-2</v>
      </c>
      <c r="M1487" s="211">
        <f t="shared" si="176"/>
        <v>1.1000000000000001E-3</v>
      </c>
    </row>
    <row r="1488" spans="1:13" ht="15" customHeight="1" x14ac:dyDescent="0.2">
      <c r="A1488" s="370">
        <v>1467</v>
      </c>
      <c r="B1488" s="120">
        <f t="shared" si="177"/>
        <v>98.81751914825287</v>
      </c>
      <c r="C1488" s="371">
        <v>950</v>
      </c>
      <c r="D1488" s="78">
        <v>45170</v>
      </c>
      <c r="E1488" s="209">
        <v>29455</v>
      </c>
      <c r="F1488" s="344">
        <f t="shared" si="173"/>
        <v>5485.2621748861566</v>
      </c>
      <c r="G1488" s="394">
        <f t="shared" si="174"/>
        <v>372.06315789473683</v>
      </c>
      <c r="H1488" s="385">
        <f t="shared" si="171"/>
        <v>1979.7759624799419</v>
      </c>
      <c r="I1488" s="386">
        <f t="shared" si="172"/>
        <v>117.14650665561787</v>
      </c>
      <c r="J1488" s="393">
        <v>45</v>
      </c>
      <c r="K1488" s="396">
        <f t="shared" si="175"/>
        <v>7999.2478019164528</v>
      </c>
      <c r="L1488" s="210">
        <f t="shared" si="176"/>
        <v>1.01E-2</v>
      </c>
      <c r="M1488" s="211">
        <f t="shared" si="176"/>
        <v>1.1000000000000001E-3</v>
      </c>
    </row>
    <row r="1489" spans="1:13" ht="15" customHeight="1" x14ac:dyDescent="0.2">
      <c r="A1489" s="370">
        <v>1468</v>
      </c>
      <c r="B1489" s="120">
        <f t="shared" si="177"/>
        <v>98.828356400766182</v>
      </c>
      <c r="C1489" s="371">
        <v>950</v>
      </c>
      <c r="D1489" s="78">
        <v>45170</v>
      </c>
      <c r="E1489" s="209">
        <v>29455</v>
      </c>
      <c r="F1489" s="344">
        <f t="shared" si="173"/>
        <v>5484.6606757470854</v>
      </c>
      <c r="G1489" s="394">
        <f t="shared" si="174"/>
        <v>372.06315789473683</v>
      </c>
      <c r="H1489" s="385">
        <f t="shared" si="171"/>
        <v>1979.5726557709356</v>
      </c>
      <c r="I1489" s="386">
        <f t="shared" si="172"/>
        <v>117.13447667283644</v>
      </c>
      <c r="J1489" s="393">
        <v>45</v>
      </c>
      <c r="K1489" s="396">
        <f t="shared" si="175"/>
        <v>7998.4309660855943</v>
      </c>
      <c r="L1489" s="210">
        <f t="shared" si="176"/>
        <v>1.01E-2</v>
      </c>
      <c r="M1489" s="211">
        <f t="shared" si="176"/>
        <v>1.1000000000000001E-3</v>
      </c>
    </row>
    <row r="1490" spans="1:13" ht="15" customHeight="1" x14ac:dyDescent="0.2">
      <c r="A1490" s="370">
        <v>1469</v>
      </c>
      <c r="B1490" s="120">
        <f t="shared" si="177"/>
        <v>98.839219721678617</v>
      </c>
      <c r="C1490" s="371">
        <v>950</v>
      </c>
      <c r="D1490" s="78">
        <v>45170</v>
      </c>
      <c r="E1490" s="209">
        <v>29455</v>
      </c>
      <c r="F1490" s="344">
        <f t="shared" si="173"/>
        <v>5484.0578621151653</v>
      </c>
      <c r="G1490" s="394">
        <f t="shared" si="174"/>
        <v>372.06315789473683</v>
      </c>
      <c r="H1490" s="385">
        <f t="shared" si="171"/>
        <v>1979.3689047633468</v>
      </c>
      <c r="I1490" s="386">
        <f t="shared" si="172"/>
        <v>117.12242040019805</v>
      </c>
      <c r="J1490" s="393">
        <v>45</v>
      </c>
      <c r="K1490" s="396">
        <f t="shared" si="175"/>
        <v>7997.6123451734475</v>
      </c>
      <c r="L1490" s="210">
        <f t="shared" si="176"/>
        <v>1.01E-2</v>
      </c>
      <c r="M1490" s="211">
        <f t="shared" si="176"/>
        <v>1.1000000000000001E-3</v>
      </c>
    </row>
    <row r="1491" spans="1:13" ht="15" customHeight="1" x14ac:dyDescent="0.2">
      <c r="A1491" s="372">
        <v>1470</v>
      </c>
      <c r="B1491" s="120">
        <f t="shared" si="177"/>
        <v>98.850109026732909</v>
      </c>
      <c r="C1491" s="371">
        <v>950</v>
      </c>
      <c r="D1491" s="78">
        <v>45170</v>
      </c>
      <c r="E1491" s="209">
        <v>29455</v>
      </c>
      <c r="F1491" s="344">
        <f t="shared" si="173"/>
        <v>5483.4537395746456</v>
      </c>
      <c r="G1491" s="394">
        <f t="shared" si="174"/>
        <v>372.06315789473683</v>
      </c>
      <c r="H1491" s="385">
        <f t="shared" si="171"/>
        <v>1979.1647113446511</v>
      </c>
      <c r="I1491" s="386">
        <f t="shared" si="172"/>
        <v>117.11033794938766</v>
      </c>
      <c r="J1491" s="393">
        <v>45</v>
      </c>
      <c r="K1491" s="396">
        <f t="shared" si="175"/>
        <v>7996.791946763421</v>
      </c>
      <c r="L1491" s="210">
        <f t="shared" si="176"/>
        <v>1.01E-2</v>
      </c>
      <c r="M1491" s="211">
        <f t="shared" si="176"/>
        <v>1.1000000000000001E-3</v>
      </c>
    </row>
    <row r="1492" spans="1:13" ht="15" customHeight="1" x14ac:dyDescent="0.2">
      <c r="A1492" s="370">
        <v>1471</v>
      </c>
      <c r="B1492" s="120">
        <f t="shared" si="177"/>
        <v>98.861024232007807</v>
      </c>
      <c r="C1492" s="371">
        <v>950</v>
      </c>
      <c r="D1492" s="78">
        <v>45170</v>
      </c>
      <c r="E1492" s="209">
        <v>29455</v>
      </c>
      <c r="F1492" s="344">
        <f t="shared" si="173"/>
        <v>5482.8483136886834</v>
      </c>
      <c r="G1492" s="394">
        <f t="shared" si="174"/>
        <v>372.06315789473683</v>
      </c>
      <c r="H1492" s="385">
        <f t="shared" si="171"/>
        <v>1978.9600773951959</v>
      </c>
      <c r="I1492" s="386">
        <f t="shared" si="172"/>
        <v>117.09822943166841</v>
      </c>
      <c r="J1492" s="393">
        <v>45</v>
      </c>
      <c r="K1492" s="396">
        <f t="shared" si="175"/>
        <v>7995.9697784102846</v>
      </c>
      <c r="L1492" s="210">
        <f t="shared" si="176"/>
        <v>1.01E-2</v>
      </c>
      <c r="M1492" s="211">
        <f t="shared" si="176"/>
        <v>1.1000000000000001E-3</v>
      </c>
    </row>
    <row r="1493" spans="1:13" ht="15" customHeight="1" x14ac:dyDescent="0.2">
      <c r="A1493" s="370">
        <v>1472</v>
      </c>
      <c r="B1493" s="120">
        <f t="shared" si="177"/>
        <v>98.871965253916741</v>
      </c>
      <c r="C1493" s="371">
        <v>950</v>
      </c>
      <c r="D1493" s="78">
        <v>45170</v>
      </c>
      <c r="E1493" s="209">
        <v>29455</v>
      </c>
      <c r="F1493" s="344">
        <f t="shared" si="173"/>
        <v>5482.2415899994212</v>
      </c>
      <c r="G1493" s="394">
        <f t="shared" si="174"/>
        <v>372.06315789473683</v>
      </c>
      <c r="H1493" s="385">
        <f t="shared" si="171"/>
        <v>1978.7550047882253</v>
      </c>
      <c r="I1493" s="386">
        <f t="shared" si="172"/>
        <v>117.08609495788316</v>
      </c>
      <c r="J1493" s="393">
        <v>45</v>
      </c>
      <c r="K1493" s="396">
        <f t="shared" si="175"/>
        <v>7995.1458476402659</v>
      </c>
      <c r="L1493" s="210">
        <f t="shared" si="176"/>
        <v>1.01E-2</v>
      </c>
      <c r="M1493" s="211">
        <f t="shared" si="176"/>
        <v>1.1000000000000001E-3</v>
      </c>
    </row>
    <row r="1494" spans="1:13" ht="15" customHeight="1" x14ac:dyDescent="0.2">
      <c r="A1494" s="370">
        <v>1473</v>
      </c>
      <c r="B1494" s="120">
        <f t="shared" si="177"/>
        <v>98.882932009205888</v>
      </c>
      <c r="C1494" s="371">
        <v>950</v>
      </c>
      <c r="D1494" s="78">
        <v>45170</v>
      </c>
      <c r="E1494" s="209">
        <v>29455</v>
      </c>
      <c r="F1494" s="344">
        <f t="shared" si="173"/>
        <v>5481.6335740280911</v>
      </c>
      <c r="G1494" s="394">
        <f t="shared" si="174"/>
        <v>372.06315789473683</v>
      </c>
      <c r="H1494" s="385">
        <f t="shared" ref="H1494:H1557" si="178">SUM(F1494:G1494)*33.8%</f>
        <v>1978.5494953899156</v>
      </c>
      <c r="I1494" s="386">
        <f t="shared" ref="I1494:I1557" si="179">SUM(F1494:G1494)*2%</f>
        <v>117.07393463845656</v>
      </c>
      <c r="J1494" s="393">
        <v>45</v>
      </c>
      <c r="K1494" s="396">
        <f t="shared" si="175"/>
        <v>7994.3201619512001</v>
      </c>
      <c r="L1494" s="210">
        <f t="shared" si="176"/>
        <v>1.01E-2</v>
      </c>
      <c r="M1494" s="211">
        <f t="shared" si="176"/>
        <v>1.1000000000000001E-3</v>
      </c>
    </row>
    <row r="1495" spans="1:13" ht="15" customHeight="1" x14ac:dyDescent="0.2">
      <c r="A1495" s="370">
        <v>1474</v>
      </c>
      <c r="B1495" s="120">
        <f t="shared" si="177"/>
        <v>98.893924414953176</v>
      </c>
      <c r="C1495" s="371">
        <v>950</v>
      </c>
      <c r="D1495" s="78">
        <v>45170</v>
      </c>
      <c r="E1495" s="209">
        <v>29455</v>
      </c>
      <c r="F1495" s="344">
        <f t="shared" ref="F1495:F1558" si="180">12*(1/B1495*D1495)</f>
        <v>5481.0242712750642</v>
      </c>
      <c r="G1495" s="394">
        <f t="shared" ref="G1495:G1558" si="181">12*(1/C1495*E1495)</f>
        <v>372.06315789473683</v>
      </c>
      <c r="H1495" s="385">
        <f t="shared" si="178"/>
        <v>1978.3435510593924</v>
      </c>
      <c r="I1495" s="386">
        <f t="shared" si="179"/>
        <v>117.06174858339602</v>
      </c>
      <c r="J1495" s="393">
        <v>45</v>
      </c>
      <c r="K1495" s="396">
        <f t="shared" ref="K1495:K1558" si="182">SUM(F1495:J1495)</f>
        <v>7993.49272881259</v>
      </c>
      <c r="L1495" s="210">
        <f t="shared" ref="L1495:M1558" si="183">ROUND(1/B1495,4)</f>
        <v>1.01E-2</v>
      </c>
      <c r="M1495" s="211">
        <f t="shared" si="183"/>
        <v>1.1000000000000001E-3</v>
      </c>
    </row>
    <row r="1496" spans="1:13" ht="15" customHeight="1" x14ac:dyDescent="0.2">
      <c r="A1496" s="370">
        <v>1475</v>
      </c>
      <c r="B1496" s="120">
        <f t="shared" si="177"/>
        <v>98.904942388566127</v>
      </c>
      <c r="C1496" s="371">
        <v>950</v>
      </c>
      <c r="D1496" s="78">
        <v>45170</v>
      </c>
      <c r="E1496" s="209">
        <v>29455</v>
      </c>
      <c r="F1496" s="344">
        <f t="shared" si="180"/>
        <v>5480.4136872199651</v>
      </c>
      <c r="G1496" s="394">
        <f t="shared" si="181"/>
        <v>372.06315789473683</v>
      </c>
      <c r="H1496" s="385">
        <f t="shared" si="178"/>
        <v>1978.137173648769</v>
      </c>
      <c r="I1496" s="386">
        <f t="shared" si="179"/>
        <v>117.04953690229404</v>
      </c>
      <c r="J1496" s="393">
        <v>45</v>
      </c>
      <c r="K1496" s="396">
        <f t="shared" si="182"/>
        <v>7992.6635556657648</v>
      </c>
      <c r="L1496" s="210">
        <f t="shared" si="183"/>
        <v>1.01E-2</v>
      </c>
      <c r="M1496" s="211">
        <f t="shared" si="183"/>
        <v>1.1000000000000001E-3</v>
      </c>
    </row>
    <row r="1497" spans="1:13" ht="15" customHeight="1" x14ac:dyDescent="0.2">
      <c r="A1497" s="370">
        <v>1476</v>
      </c>
      <c r="B1497" s="120">
        <f t="shared" si="177"/>
        <v>98.915985847780206</v>
      </c>
      <c r="C1497" s="371">
        <v>950</v>
      </c>
      <c r="D1497" s="78">
        <v>45170</v>
      </c>
      <c r="E1497" s="209">
        <v>29455</v>
      </c>
      <c r="F1497" s="344">
        <f t="shared" si="180"/>
        <v>5479.8018273217667</v>
      </c>
      <c r="G1497" s="394">
        <f t="shared" si="181"/>
        <v>372.06315789473683</v>
      </c>
      <c r="H1497" s="385">
        <f t="shared" si="178"/>
        <v>1977.9303650031779</v>
      </c>
      <c r="I1497" s="386">
        <f t="shared" si="179"/>
        <v>117.03729970433007</v>
      </c>
      <c r="J1497" s="393">
        <v>45</v>
      </c>
      <c r="K1497" s="396">
        <f t="shared" si="182"/>
        <v>7991.832649924012</v>
      </c>
      <c r="L1497" s="210">
        <f t="shared" si="183"/>
        <v>1.01E-2</v>
      </c>
      <c r="M1497" s="211">
        <f t="shared" si="183"/>
        <v>1.1000000000000001E-3</v>
      </c>
    </row>
    <row r="1498" spans="1:13" ht="15" customHeight="1" x14ac:dyDescent="0.2">
      <c r="A1498" s="370">
        <v>1477</v>
      </c>
      <c r="B1498" s="120">
        <f t="shared" si="177"/>
        <v>98.927054710657558</v>
      </c>
      <c r="C1498" s="371">
        <v>950</v>
      </c>
      <c r="D1498" s="78">
        <v>45170</v>
      </c>
      <c r="E1498" s="209">
        <v>29455</v>
      </c>
      <c r="F1498" s="344">
        <f t="shared" si="180"/>
        <v>5479.188697018848</v>
      </c>
      <c r="G1498" s="394">
        <f t="shared" si="181"/>
        <v>372.06315789473683</v>
      </c>
      <c r="H1498" s="385">
        <f t="shared" si="178"/>
        <v>1977.7231269607914</v>
      </c>
      <c r="I1498" s="386">
        <f t="shared" si="179"/>
        <v>117.0250370982717</v>
      </c>
      <c r="J1498" s="393">
        <v>45</v>
      </c>
      <c r="K1498" s="396">
        <f t="shared" si="182"/>
        <v>7991.0000189726488</v>
      </c>
      <c r="L1498" s="210">
        <f t="shared" si="183"/>
        <v>1.01E-2</v>
      </c>
      <c r="M1498" s="211">
        <f t="shared" si="183"/>
        <v>1.1000000000000001E-3</v>
      </c>
    </row>
    <row r="1499" spans="1:13" ht="15" customHeight="1" x14ac:dyDescent="0.2">
      <c r="A1499" s="370">
        <v>1478</v>
      </c>
      <c r="B1499" s="120">
        <f t="shared" si="177"/>
        <v>98.938148895585343</v>
      </c>
      <c r="C1499" s="371">
        <v>950</v>
      </c>
      <c r="D1499" s="78">
        <v>45170</v>
      </c>
      <c r="E1499" s="209">
        <v>29455</v>
      </c>
      <c r="F1499" s="344">
        <f t="shared" si="180"/>
        <v>5478.5743017290879</v>
      </c>
      <c r="G1499" s="394">
        <f t="shared" si="181"/>
        <v>372.06315789473683</v>
      </c>
      <c r="H1499" s="385">
        <f t="shared" si="178"/>
        <v>1977.5154613528525</v>
      </c>
      <c r="I1499" s="386">
        <f t="shared" si="179"/>
        <v>117.01274919247649</v>
      </c>
      <c r="J1499" s="393">
        <v>45</v>
      </c>
      <c r="K1499" s="396">
        <f t="shared" si="182"/>
        <v>7990.1656701691545</v>
      </c>
      <c r="L1499" s="210">
        <f t="shared" si="183"/>
        <v>1.01E-2</v>
      </c>
      <c r="M1499" s="211">
        <f t="shared" si="183"/>
        <v>1.1000000000000001E-3</v>
      </c>
    </row>
    <row r="1500" spans="1:13" ht="15" customHeight="1" x14ac:dyDescent="0.2">
      <c r="A1500" s="370">
        <v>1479</v>
      </c>
      <c r="B1500" s="120">
        <f t="shared" si="177"/>
        <v>98.949268321273763</v>
      </c>
      <c r="C1500" s="371">
        <v>950</v>
      </c>
      <c r="D1500" s="78">
        <v>45170</v>
      </c>
      <c r="E1500" s="209">
        <v>29455</v>
      </c>
      <c r="F1500" s="344">
        <f t="shared" si="180"/>
        <v>5477.9586468499765</v>
      </c>
      <c r="G1500" s="394">
        <f t="shared" si="181"/>
        <v>372.06315789473683</v>
      </c>
      <c r="H1500" s="385">
        <f t="shared" si="178"/>
        <v>1977.307370003713</v>
      </c>
      <c r="I1500" s="386">
        <f t="shared" si="179"/>
        <v>117.00043609489427</v>
      </c>
      <c r="J1500" s="393">
        <v>45</v>
      </c>
      <c r="K1500" s="396">
        <f t="shared" si="182"/>
        <v>7989.3296108433206</v>
      </c>
      <c r="L1500" s="210">
        <f t="shared" si="183"/>
        <v>1.01E-2</v>
      </c>
      <c r="M1500" s="211">
        <f t="shared" si="183"/>
        <v>1.1000000000000001E-3</v>
      </c>
    </row>
    <row r="1501" spans="1:13" ht="15" customHeight="1" x14ac:dyDescent="0.2">
      <c r="A1501" s="372">
        <v>1480</v>
      </c>
      <c r="B1501" s="120">
        <f t="shared" si="177"/>
        <v>98.960412906754982</v>
      </c>
      <c r="C1501" s="371">
        <v>950</v>
      </c>
      <c r="D1501" s="78">
        <v>45170</v>
      </c>
      <c r="E1501" s="209">
        <v>29455</v>
      </c>
      <c r="F1501" s="344">
        <f t="shared" si="180"/>
        <v>5477.341737758662</v>
      </c>
      <c r="G1501" s="394">
        <f t="shared" si="181"/>
        <v>372.06315789473683</v>
      </c>
      <c r="H1501" s="385">
        <f t="shared" si="178"/>
        <v>1977.0988547308486</v>
      </c>
      <c r="I1501" s="386">
        <f t="shared" si="179"/>
        <v>116.98809791306797</v>
      </c>
      <c r="J1501" s="393">
        <v>45</v>
      </c>
      <c r="K1501" s="396">
        <f t="shared" si="182"/>
        <v>7988.4918482973153</v>
      </c>
      <c r="L1501" s="210">
        <f t="shared" si="183"/>
        <v>1.01E-2</v>
      </c>
      <c r="M1501" s="211">
        <f t="shared" si="183"/>
        <v>1.1000000000000001E-3</v>
      </c>
    </row>
    <row r="1502" spans="1:13" ht="15" customHeight="1" x14ac:dyDescent="0.2">
      <c r="A1502" s="370">
        <v>1481</v>
      </c>
      <c r="B1502" s="120">
        <f t="shared" si="177"/>
        <v>98.971582571381433</v>
      </c>
      <c r="C1502" s="371">
        <v>950</v>
      </c>
      <c r="D1502" s="78">
        <v>45170</v>
      </c>
      <c r="E1502" s="209">
        <v>29455</v>
      </c>
      <c r="F1502" s="344">
        <f t="shared" si="180"/>
        <v>5476.72357981205</v>
      </c>
      <c r="G1502" s="394">
        <f t="shared" si="181"/>
        <v>372.06315789473683</v>
      </c>
      <c r="H1502" s="385">
        <f t="shared" si="178"/>
        <v>1976.8899173448938</v>
      </c>
      <c r="I1502" s="386">
        <f t="shared" si="179"/>
        <v>116.97573475413574</v>
      </c>
      <c r="J1502" s="393">
        <v>45</v>
      </c>
      <c r="K1502" s="396">
        <f t="shared" si="182"/>
        <v>7987.6523898058158</v>
      </c>
      <c r="L1502" s="210">
        <f t="shared" si="183"/>
        <v>1.01E-2</v>
      </c>
      <c r="M1502" s="211">
        <f t="shared" si="183"/>
        <v>1.1000000000000001E-3</v>
      </c>
    </row>
    <row r="1503" spans="1:13" ht="15" customHeight="1" x14ac:dyDescent="0.2">
      <c r="A1503" s="370">
        <v>1482</v>
      </c>
      <c r="B1503" s="120">
        <f t="shared" si="177"/>
        <v>98.982777234824042</v>
      </c>
      <c r="C1503" s="371">
        <v>950</v>
      </c>
      <c r="D1503" s="78">
        <v>45170</v>
      </c>
      <c r="E1503" s="209">
        <v>29455</v>
      </c>
      <c r="F1503" s="344">
        <f t="shared" si="180"/>
        <v>5476.1041783468963</v>
      </c>
      <c r="G1503" s="394">
        <f t="shared" si="181"/>
        <v>372.06315789473683</v>
      </c>
      <c r="H1503" s="385">
        <f t="shared" si="178"/>
        <v>1976.6805596496717</v>
      </c>
      <c r="I1503" s="386">
        <f t="shared" si="179"/>
        <v>116.96334672483266</v>
      </c>
      <c r="J1503" s="393">
        <v>45</v>
      </c>
      <c r="K1503" s="396">
        <f t="shared" si="182"/>
        <v>7986.811242616137</v>
      </c>
      <c r="L1503" s="210">
        <f t="shared" si="183"/>
        <v>1.01E-2</v>
      </c>
      <c r="M1503" s="211">
        <f t="shared" si="183"/>
        <v>1.1000000000000001E-3</v>
      </c>
    </row>
    <row r="1504" spans="1:13" ht="15" customHeight="1" x14ac:dyDescent="0.2">
      <c r="A1504" s="370">
        <v>1483</v>
      </c>
      <c r="B1504" s="120">
        <f t="shared" si="177"/>
        <v>98.993996817070865</v>
      </c>
      <c r="C1504" s="371">
        <v>950</v>
      </c>
      <c r="D1504" s="78">
        <v>45170</v>
      </c>
      <c r="E1504" s="209">
        <v>29455</v>
      </c>
      <c r="F1504" s="344">
        <f t="shared" si="180"/>
        <v>5475.4835386798813</v>
      </c>
      <c r="G1504" s="394">
        <f t="shared" si="181"/>
        <v>372.06315789473683</v>
      </c>
      <c r="H1504" s="385">
        <f t="shared" si="178"/>
        <v>1976.4707834422209</v>
      </c>
      <c r="I1504" s="386">
        <f t="shared" si="179"/>
        <v>116.95093393149237</v>
      </c>
      <c r="J1504" s="393">
        <v>45</v>
      </c>
      <c r="K1504" s="396">
        <f t="shared" si="182"/>
        <v>7985.9684139483315</v>
      </c>
      <c r="L1504" s="210">
        <f t="shared" si="183"/>
        <v>1.01E-2</v>
      </c>
      <c r="M1504" s="211">
        <f t="shared" si="183"/>
        <v>1.1000000000000001E-3</v>
      </c>
    </row>
    <row r="1505" spans="1:13" ht="15" customHeight="1" x14ac:dyDescent="0.2">
      <c r="A1505" s="370">
        <v>1484</v>
      </c>
      <c r="B1505" s="120">
        <f t="shared" si="177"/>
        <v>99.005241238425484</v>
      </c>
      <c r="C1505" s="371">
        <v>950</v>
      </c>
      <c r="D1505" s="78">
        <v>45170</v>
      </c>
      <c r="E1505" s="209">
        <v>29455</v>
      </c>
      <c r="F1505" s="344">
        <f t="shared" si="180"/>
        <v>5474.8616661076903</v>
      </c>
      <c r="G1505" s="394">
        <f t="shared" si="181"/>
        <v>372.06315789473683</v>
      </c>
      <c r="H1505" s="385">
        <f t="shared" si="178"/>
        <v>1976.2605905128203</v>
      </c>
      <c r="I1505" s="386">
        <f t="shared" si="179"/>
        <v>116.93849648004854</v>
      </c>
      <c r="J1505" s="393">
        <v>45</v>
      </c>
      <c r="K1505" s="396">
        <f t="shared" si="182"/>
        <v>7985.1239109952958</v>
      </c>
      <c r="L1505" s="210">
        <f t="shared" si="183"/>
        <v>1.01E-2</v>
      </c>
      <c r="M1505" s="211">
        <f t="shared" si="183"/>
        <v>1.1000000000000001E-3</v>
      </c>
    </row>
    <row r="1506" spans="1:13" ht="15" customHeight="1" x14ac:dyDescent="0.2">
      <c r="A1506" s="370">
        <v>1485</v>
      </c>
      <c r="B1506" s="120">
        <f t="shared" si="177"/>
        <v>99.016510419505607</v>
      </c>
      <c r="C1506" s="371">
        <v>950</v>
      </c>
      <c r="D1506" s="78">
        <v>45170</v>
      </c>
      <c r="E1506" s="209">
        <v>29455</v>
      </c>
      <c r="F1506" s="344">
        <f t="shared" si="180"/>
        <v>5474.2385659071024</v>
      </c>
      <c r="G1506" s="394">
        <f t="shared" si="181"/>
        <v>372.06315789473683</v>
      </c>
      <c r="H1506" s="385">
        <f t="shared" si="178"/>
        <v>1976.0499826450214</v>
      </c>
      <c r="I1506" s="386">
        <f t="shared" si="179"/>
        <v>116.92603447603679</v>
      </c>
      <c r="J1506" s="393">
        <v>45</v>
      </c>
      <c r="K1506" s="396">
        <f t="shared" si="182"/>
        <v>7984.2777409228975</v>
      </c>
      <c r="L1506" s="210">
        <f t="shared" si="183"/>
        <v>1.01E-2</v>
      </c>
      <c r="M1506" s="211">
        <f t="shared" si="183"/>
        <v>1.1000000000000001E-3</v>
      </c>
    </row>
    <row r="1507" spans="1:13" ht="15" customHeight="1" x14ac:dyDescent="0.2">
      <c r="A1507" s="370">
        <v>1486</v>
      </c>
      <c r="B1507" s="120">
        <f t="shared" si="177"/>
        <v>99.027804281241373</v>
      </c>
      <c r="C1507" s="371">
        <v>950</v>
      </c>
      <c r="D1507" s="78">
        <v>45170</v>
      </c>
      <c r="E1507" s="209">
        <v>29455</v>
      </c>
      <c r="F1507" s="344">
        <f t="shared" si="180"/>
        <v>5473.6142433350669</v>
      </c>
      <c r="G1507" s="394">
        <f t="shared" si="181"/>
        <v>372.06315789473683</v>
      </c>
      <c r="H1507" s="385">
        <f t="shared" si="178"/>
        <v>1975.8389616156735</v>
      </c>
      <c r="I1507" s="386">
        <f t="shared" si="179"/>
        <v>116.91354802459608</v>
      </c>
      <c r="J1507" s="393">
        <v>45</v>
      </c>
      <c r="K1507" s="396">
        <f t="shared" si="182"/>
        <v>7983.4299108700734</v>
      </c>
      <c r="L1507" s="210">
        <f t="shared" si="183"/>
        <v>1.01E-2</v>
      </c>
      <c r="M1507" s="211">
        <f t="shared" si="183"/>
        <v>1.1000000000000001E-3</v>
      </c>
    </row>
    <row r="1508" spans="1:13" ht="15" customHeight="1" x14ac:dyDescent="0.2">
      <c r="A1508" s="370">
        <v>1487</v>
      </c>
      <c r="B1508" s="120">
        <f t="shared" si="177"/>
        <v>99.039122744873865</v>
      </c>
      <c r="C1508" s="371">
        <v>950</v>
      </c>
      <c r="D1508" s="78">
        <v>45170</v>
      </c>
      <c r="E1508" s="209">
        <v>29455</v>
      </c>
      <c r="F1508" s="344">
        <f t="shared" si="180"/>
        <v>5472.9887036287919</v>
      </c>
      <c r="G1508" s="394">
        <f t="shared" si="181"/>
        <v>372.06315789473683</v>
      </c>
      <c r="H1508" s="385">
        <f t="shared" si="178"/>
        <v>1975.6275291949526</v>
      </c>
      <c r="I1508" s="386">
        <f t="shared" si="179"/>
        <v>116.90103723047058</v>
      </c>
      <c r="J1508" s="393">
        <v>45</v>
      </c>
      <c r="K1508" s="396">
        <f t="shared" si="182"/>
        <v>7982.5804279489512</v>
      </c>
      <c r="L1508" s="210">
        <f t="shared" si="183"/>
        <v>1.01E-2</v>
      </c>
      <c r="M1508" s="211">
        <f t="shared" si="183"/>
        <v>1.1000000000000001E-3</v>
      </c>
    </row>
    <row r="1509" spans="1:13" ht="15" customHeight="1" x14ac:dyDescent="0.2">
      <c r="A1509" s="370">
        <v>1488</v>
      </c>
      <c r="B1509" s="120">
        <f t="shared" si="177"/>
        <v>99.050465731953736</v>
      </c>
      <c r="C1509" s="371">
        <v>950</v>
      </c>
      <c r="D1509" s="78">
        <v>45170</v>
      </c>
      <c r="E1509" s="209">
        <v>29455</v>
      </c>
      <c r="F1509" s="344">
        <f t="shared" si="180"/>
        <v>5472.361952005821</v>
      </c>
      <c r="G1509" s="394">
        <f t="shared" si="181"/>
        <v>372.06315789473683</v>
      </c>
      <c r="H1509" s="385">
        <f t="shared" si="178"/>
        <v>1975.4156871463883</v>
      </c>
      <c r="I1509" s="386">
        <f t="shared" si="179"/>
        <v>116.88850219801115</v>
      </c>
      <c r="J1509" s="393">
        <v>45</v>
      </c>
      <c r="K1509" s="396">
        <f t="shared" si="182"/>
        <v>7981.7292992449575</v>
      </c>
      <c r="L1509" s="210">
        <f t="shared" si="183"/>
        <v>1.01E-2</v>
      </c>
      <c r="M1509" s="211">
        <f t="shared" si="183"/>
        <v>1.1000000000000001E-3</v>
      </c>
    </row>
    <row r="1510" spans="1:13" ht="15" customHeight="1" x14ac:dyDescent="0.2">
      <c r="A1510" s="370">
        <v>1489</v>
      </c>
      <c r="B1510" s="120">
        <f t="shared" si="177"/>
        <v>99.061833164339617</v>
      </c>
      <c r="C1510" s="371">
        <v>950</v>
      </c>
      <c r="D1510" s="78">
        <v>45170</v>
      </c>
      <c r="E1510" s="209">
        <v>29455</v>
      </c>
      <c r="F1510" s="344">
        <f t="shared" si="180"/>
        <v>5471.7339936641119</v>
      </c>
      <c r="G1510" s="394">
        <f t="shared" si="181"/>
        <v>372.06315789473683</v>
      </c>
      <c r="H1510" s="385">
        <f t="shared" si="178"/>
        <v>1975.2034372268906</v>
      </c>
      <c r="I1510" s="386">
        <f t="shared" si="179"/>
        <v>116.87594303117697</v>
      </c>
      <c r="J1510" s="393">
        <v>45</v>
      </c>
      <c r="K1510" s="396">
        <f t="shared" si="182"/>
        <v>7980.8765318169162</v>
      </c>
      <c r="L1510" s="210">
        <f t="shared" si="183"/>
        <v>1.01E-2</v>
      </c>
      <c r="M1510" s="211">
        <f t="shared" si="183"/>
        <v>1.1000000000000001E-3</v>
      </c>
    </row>
    <row r="1511" spans="1:13" ht="15" customHeight="1" x14ac:dyDescent="0.2">
      <c r="A1511" s="372">
        <v>1490</v>
      </c>
      <c r="B1511" s="120">
        <f t="shared" si="177"/>
        <v>99.073224964196569</v>
      </c>
      <c r="C1511" s="371">
        <v>950</v>
      </c>
      <c r="D1511" s="78">
        <v>45170</v>
      </c>
      <c r="E1511" s="209">
        <v>29455</v>
      </c>
      <c r="F1511" s="344">
        <f t="shared" si="180"/>
        <v>5471.1048337821285</v>
      </c>
      <c r="G1511" s="394">
        <f t="shared" si="181"/>
        <v>372.06315789473683</v>
      </c>
      <c r="H1511" s="385">
        <f t="shared" si="178"/>
        <v>1974.9907811867804</v>
      </c>
      <c r="I1511" s="386">
        <f t="shared" si="179"/>
        <v>116.8633598335373</v>
      </c>
      <c r="J1511" s="393">
        <v>45</v>
      </c>
      <c r="K1511" s="396">
        <f t="shared" si="182"/>
        <v>7980.0221326971832</v>
      </c>
      <c r="L1511" s="210">
        <f t="shared" si="183"/>
        <v>1.01E-2</v>
      </c>
      <c r="M1511" s="211">
        <f t="shared" si="183"/>
        <v>1.1000000000000001E-3</v>
      </c>
    </row>
    <row r="1512" spans="1:13" ht="15" customHeight="1" x14ac:dyDescent="0.2">
      <c r="A1512" s="370">
        <v>1491</v>
      </c>
      <c r="B1512" s="120">
        <f t="shared" si="177"/>
        <v>99.084641053994744</v>
      </c>
      <c r="C1512" s="371">
        <v>950</v>
      </c>
      <c r="D1512" s="78">
        <v>45170</v>
      </c>
      <c r="E1512" s="209">
        <v>29455</v>
      </c>
      <c r="F1512" s="344">
        <f t="shared" si="180"/>
        <v>5470.4744775189029</v>
      </c>
      <c r="G1512" s="394">
        <f t="shared" si="181"/>
        <v>372.06315789473683</v>
      </c>
      <c r="H1512" s="385">
        <f t="shared" si="178"/>
        <v>1974.77772076981</v>
      </c>
      <c r="I1512" s="386">
        <f t="shared" si="179"/>
        <v>116.85075270827279</v>
      </c>
      <c r="J1512" s="393">
        <v>45</v>
      </c>
      <c r="K1512" s="396">
        <f t="shared" si="182"/>
        <v>7979.1661088917226</v>
      </c>
      <c r="L1512" s="210">
        <f t="shared" si="183"/>
        <v>1.01E-2</v>
      </c>
      <c r="M1512" s="211">
        <f t="shared" si="183"/>
        <v>1.1000000000000001E-3</v>
      </c>
    </row>
    <row r="1513" spans="1:13" ht="15" customHeight="1" x14ac:dyDescent="0.2">
      <c r="A1513" s="370">
        <v>1492</v>
      </c>
      <c r="B1513" s="120">
        <f t="shared" si="177"/>
        <v>99.096081356507895</v>
      </c>
      <c r="C1513" s="371">
        <v>950</v>
      </c>
      <c r="D1513" s="78">
        <v>45170</v>
      </c>
      <c r="E1513" s="209">
        <v>29455</v>
      </c>
      <c r="F1513" s="344">
        <f t="shared" si="180"/>
        <v>5469.8429300141324</v>
      </c>
      <c r="G1513" s="394">
        <f t="shared" si="181"/>
        <v>372.06315789473683</v>
      </c>
      <c r="H1513" s="385">
        <f t="shared" si="178"/>
        <v>1974.5642577131975</v>
      </c>
      <c r="I1513" s="386">
        <f t="shared" si="179"/>
        <v>116.83812175817739</v>
      </c>
      <c r="J1513" s="393">
        <v>45</v>
      </c>
      <c r="K1513" s="396">
        <f t="shared" si="182"/>
        <v>7978.3084673802441</v>
      </c>
      <c r="L1513" s="210">
        <f t="shared" si="183"/>
        <v>1.01E-2</v>
      </c>
      <c r="M1513" s="211">
        <f t="shared" si="183"/>
        <v>1.1000000000000001E-3</v>
      </c>
    </row>
    <row r="1514" spans="1:13" ht="15" customHeight="1" x14ac:dyDescent="0.2">
      <c r="A1514" s="370">
        <v>1493</v>
      </c>
      <c r="B1514" s="120">
        <f t="shared" si="177"/>
        <v>99.10754579481177</v>
      </c>
      <c r="C1514" s="371">
        <v>950</v>
      </c>
      <c r="D1514" s="78">
        <v>45170</v>
      </c>
      <c r="E1514" s="209">
        <v>29455</v>
      </c>
      <c r="F1514" s="344">
        <f t="shared" si="180"/>
        <v>5469.2101963882506</v>
      </c>
      <c r="G1514" s="394">
        <f t="shared" si="181"/>
        <v>372.06315789473683</v>
      </c>
      <c r="H1514" s="385">
        <f t="shared" si="178"/>
        <v>1974.3503937476496</v>
      </c>
      <c r="I1514" s="386">
        <f t="shared" si="179"/>
        <v>116.82546708565975</v>
      </c>
      <c r="J1514" s="393">
        <v>45</v>
      </c>
      <c r="K1514" s="396">
        <f t="shared" si="182"/>
        <v>7977.4492151162967</v>
      </c>
      <c r="L1514" s="210">
        <f t="shared" si="183"/>
        <v>1.01E-2</v>
      </c>
      <c r="M1514" s="211">
        <f t="shared" si="183"/>
        <v>1.1000000000000001E-3</v>
      </c>
    </row>
    <row r="1515" spans="1:13" ht="15" customHeight="1" x14ac:dyDescent="0.2">
      <c r="A1515" s="370">
        <v>1494</v>
      </c>
      <c r="B1515" s="120">
        <f t="shared" si="177"/>
        <v>99.119034292282748</v>
      </c>
      <c r="C1515" s="371">
        <v>950</v>
      </c>
      <c r="D1515" s="78">
        <v>45170</v>
      </c>
      <c r="E1515" s="209">
        <v>29455</v>
      </c>
      <c r="F1515" s="344">
        <f t="shared" si="180"/>
        <v>5468.5762817425102</v>
      </c>
      <c r="G1515" s="394">
        <f t="shared" si="181"/>
        <v>372.06315789473683</v>
      </c>
      <c r="H1515" s="385">
        <f t="shared" si="178"/>
        <v>1974.1361305973894</v>
      </c>
      <c r="I1515" s="386">
        <f t="shared" si="179"/>
        <v>116.81278879274494</v>
      </c>
      <c r="J1515" s="393">
        <v>45</v>
      </c>
      <c r="K1515" s="396">
        <f t="shared" si="182"/>
        <v>7976.5883590273816</v>
      </c>
      <c r="L1515" s="210">
        <f t="shared" si="183"/>
        <v>1.01E-2</v>
      </c>
      <c r="M1515" s="211">
        <f t="shared" si="183"/>
        <v>1.1000000000000001E-3</v>
      </c>
    </row>
    <row r="1516" spans="1:13" ht="15" customHeight="1" x14ac:dyDescent="0.2">
      <c r="A1516" s="370">
        <v>1495</v>
      </c>
      <c r="B1516" s="120">
        <f t="shared" si="177"/>
        <v>99.130546772596546</v>
      </c>
      <c r="C1516" s="371">
        <v>950</v>
      </c>
      <c r="D1516" s="78">
        <v>45170</v>
      </c>
      <c r="E1516" s="209">
        <v>29455</v>
      </c>
      <c r="F1516" s="344">
        <f t="shared" si="180"/>
        <v>5467.9411911590551</v>
      </c>
      <c r="G1516" s="394">
        <f t="shared" si="181"/>
        <v>372.06315789473683</v>
      </c>
      <c r="H1516" s="385">
        <f t="shared" si="178"/>
        <v>1973.9214699801814</v>
      </c>
      <c r="I1516" s="386">
        <f t="shared" si="179"/>
        <v>116.80008698107584</v>
      </c>
      <c r="J1516" s="393">
        <v>45</v>
      </c>
      <c r="K1516" s="396">
        <f t="shared" si="182"/>
        <v>7975.7259060150491</v>
      </c>
      <c r="L1516" s="210">
        <f t="shared" si="183"/>
        <v>1.01E-2</v>
      </c>
      <c r="M1516" s="211">
        <f t="shared" si="183"/>
        <v>1.1000000000000001E-3</v>
      </c>
    </row>
    <row r="1517" spans="1:13" ht="15" customHeight="1" x14ac:dyDescent="0.2">
      <c r="A1517" s="370">
        <v>1496</v>
      </c>
      <c r="B1517" s="120">
        <f t="shared" si="177"/>
        <v>99.142083159726567</v>
      </c>
      <c r="C1517" s="371">
        <v>950</v>
      </c>
      <c r="D1517" s="78">
        <v>45170</v>
      </c>
      <c r="E1517" s="209">
        <v>29455</v>
      </c>
      <c r="F1517" s="344">
        <f t="shared" si="180"/>
        <v>5467.3049297010048</v>
      </c>
      <c r="G1517" s="394">
        <f t="shared" si="181"/>
        <v>372.06315789473683</v>
      </c>
      <c r="H1517" s="385">
        <f t="shared" si="178"/>
        <v>1973.7064136073604</v>
      </c>
      <c r="I1517" s="386">
        <f t="shared" si="179"/>
        <v>116.78736175191483</v>
      </c>
      <c r="J1517" s="393">
        <v>45</v>
      </c>
      <c r="K1517" s="396">
        <f t="shared" si="182"/>
        <v>7974.8618629550165</v>
      </c>
      <c r="L1517" s="210">
        <f t="shared" si="183"/>
        <v>1.01E-2</v>
      </c>
      <c r="M1517" s="211">
        <f t="shared" si="183"/>
        <v>1.1000000000000001E-3</v>
      </c>
    </row>
    <row r="1518" spans="1:13" ht="15" customHeight="1" x14ac:dyDescent="0.2">
      <c r="A1518" s="370">
        <v>1497</v>
      </c>
      <c r="B1518" s="120">
        <f t="shared" si="177"/>
        <v>99.153643377942515</v>
      </c>
      <c r="C1518" s="371">
        <v>950</v>
      </c>
      <c r="D1518" s="78">
        <v>45170</v>
      </c>
      <c r="E1518" s="209">
        <v>29455</v>
      </c>
      <c r="F1518" s="344">
        <f t="shared" si="180"/>
        <v>5466.6675024125334</v>
      </c>
      <c r="G1518" s="394">
        <f t="shared" si="181"/>
        <v>372.06315789473683</v>
      </c>
      <c r="H1518" s="385">
        <f t="shared" si="178"/>
        <v>1973.490963183857</v>
      </c>
      <c r="I1518" s="386">
        <f t="shared" si="179"/>
        <v>116.7746132061454</v>
      </c>
      <c r="J1518" s="393">
        <v>45</v>
      </c>
      <c r="K1518" s="396">
        <f t="shared" si="182"/>
        <v>7973.9962366972732</v>
      </c>
      <c r="L1518" s="210">
        <f t="shared" si="183"/>
        <v>1.01E-2</v>
      </c>
      <c r="M1518" s="211">
        <f t="shared" si="183"/>
        <v>1.1000000000000001E-3</v>
      </c>
    </row>
    <row r="1519" spans="1:13" ht="15" customHeight="1" x14ac:dyDescent="0.2">
      <c r="A1519" s="370">
        <v>1498</v>
      </c>
      <c r="B1519" s="120">
        <f t="shared" si="177"/>
        <v>99.165227351809079</v>
      </c>
      <c r="C1519" s="371">
        <v>950</v>
      </c>
      <c r="D1519" s="78">
        <v>45170</v>
      </c>
      <c r="E1519" s="209">
        <v>29455</v>
      </c>
      <c r="F1519" s="344">
        <f t="shared" si="180"/>
        <v>5466.028914318942</v>
      </c>
      <c r="G1519" s="394">
        <f t="shared" si="181"/>
        <v>372.06315789473683</v>
      </c>
      <c r="H1519" s="385">
        <f t="shared" si="178"/>
        <v>1973.2751204082233</v>
      </c>
      <c r="I1519" s="386">
        <f t="shared" si="179"/>
        <v>116.76184144427359</v>
      </c>
      <c r="J1519" s="393">
        <v>45</v>
      </c>
      <c r="K1519" s="396">
        <f t="shared" si="182"/>
        <v>7973.1290340661753</v>
      </c>
      <c r="L1519" s="210">
        <f t="shared" si="183"/>
        <v>1.01E-2</v>
      </c>
      <c r="M1519" s="211">
        <f t="shared" si="183"/>
        <v>1.1000000000000001E-3</v>
      </c>
    </row>
    <row r="1520" spans="1:13" ht="15" customHeight="1" x14ac:dyDescent="0.2">
      <c r="A1520" s="370">
        <v>1499</v>
      </c>
      <c r="B1520" s="120">
        <f t="shared" si="177"/>
        <v>99.176835006184319</v>
      </c>
      <c r="C1520" s="371">
        <v>950</v>
      </c>
      <c r="D1520" s="78">
        <v>45170</v>
      </c>
      <c r="E1520" s="209">
        <v>29455</v>
      </c>
      <c r="F1520" s="344">
        <f t="shared" si="180"/>
        <v>5465.3891704267462</v>
      </c>
      <c r="G1520" s="394">
        <f t="shared" si="181"/>
        <v>372.06315789473683</v>
      </c>
      <c r="H1520" s="385">
        <f t="shared" si="178"/>
        <v>1973.0588869726612</v>
      </c>
      <c r="I1520" s="386">
        <f t="shared" si="179"/>
        <v>116.74904656642967</v>
      </c>
      <c r="J1520" s="393">
        <v>45</v>
      </c>
      <c r="K1520" s="396">
        <f t="shared" si="182"/>
        <v>7972.2602618605733</v>
      </c>
      <c r="L1520" s="210">
        <f t="shared" si="183"/>
        <v>1.01E-2</v>
      </c>
      <c r="M1520" s="211">
        <f t="shared" si="183"/>
        <v>1.1000000000000001E-3</v>
      </c>
    </row>
    <row r="1521" spans="1:13" ht="15" customHeight="1" x14ac:dyDescent="0.2">
      <c r="A1521" s="372">
        <v>1500</v>
      </c>
      <c r="B1521" s="120">
        <f t="shared" si="177"/>
        <v>99.188466266218597</v>
      </c>
      <c r="C1521" s="371">
        <v>950</v>
      </c>
      <c r="D1521" s="78">
        <v>45170</v>
      </c>
      <c r="E1521" s="209">
        <v>29455</v>
      </c>
      <c r="F1521" s="344">
        <f t="shared" si="180"/>
        <v>5464.7482757237358</v>
      </c>
      <c r="G1521" s="394">
        <f t="shared" si="181"/>
        <v>372.06315789473683</v>
      </c>
      <c r="H1521" s="385">
        <f t="shared" si="178"/>
        <v>1972.8422645630435</v>
      </c>
      <c r="I1521" s="386">
        <f t="shared" si="179"/>
        <v>116.73622867236945</v>
      </c>
      <c r="J1521" s="393">
        <v>45</v>
      </c>
      <c r="K1521" s="396">
        <f t="shared" si="182"/>
        <v>7971.3899268538853</v>
      </c>
      <c r="L1521" s="210">
        <f t="shared" si="183"/>
        <v>1.01E-2</v>
      </c>
      <c r="M1521" s="211">
        <f t="shared" si="183"/>
        <v>1.1000000000000001E-3</v>
      </c>
    </row>
    <row r="1522" spans="1:13" ht="15" customHeight="1" x14ac:dyDescent="0.2">
      <c r="A1522" s="370">
        <v>1501</v>
      </c>
      <c r="B1522" s="120">
        <f t="shared" si="177"/>
        <v>99.200121057352902</v>
      </c>
      <c r="C1522" s="371">
        <v>950</v>
      </c>
      <c r="D1522" s="78">
        <v>45170</v>
      </c>
      <c r="E1522" s="209">
        <v>29455</v>
      </c>
      <c r="F1522" s="344">
        <f t="shared" si="180"/>
        <v>5464.1062351790652</v>
      </c>
      <c r="G1522" s="394">
        <f t="shared" si="181"/>
        <v>372.06315789473683</v>
      </c>
      <c r="H1522" s="385">
        <f t="shared" si="178"/>
        <v>1972.6252548589448</v>
      </c>
      <c r="I1522" s="386">
        <f t="shared" si="179"/>
        <v>116.72338786147604</v>
      </c>
      <c r="J1522" s="393">
        <v>45</v>
      </c>
      <c r="K1522" s="396">
        <f t="shared" si="182"/>
        <v>7970.5180357942227</v>
      </c>
      <c r="L1522" s="210">
        <f t="shared" si="183"/>
        <v>1.01E-2</v>
      </c>
      <c r="M1522" s="211">
        <f t="shared" si="183"/>
        <v>1.1000000000000001E-3</v>
      </c>
    </row>
    <row r="1523" spans="1:13" ht="15" customHeight="1" x14ac:dyDescent="0.2">
      <c r="A1523" s="370">
        <v>1502</v>
      </c>
      <c r="B1523" s="120">
        <f t="shared" si="177"/>
        <v>99.211799305317328</v>
      </c>
      <c r="C1523" s="371">
        <v>950</v>
      </c>
      <c r="D1523" s="78">
        <v>45170</v>
      </c>
      <c r="E1523" s="209">
        <v>29455</v>
      </c>
      <c r="F1523" s="344">
        <f t="shared" si="180"/>
        <v>5463.4630537433359</v>
      </c>
      <c r="G1523" s="394">
        <f t="shared" si="181"/>
        <v>372.06315789473683</v>
      </c>
      <c r="H1523" s="385">
        <f t="shared" si="178"/>
        <v>1972.4078595336684</v>
      </c>
      <c r="I1523" s="386">
        <f t="shared" si="179"/>
        <v>116.71052423276146</v>
      </c>
      <c r="J1523" s="393">
        <v>45</v>
      </c>
      <c r="K1523" s="396">
        <f t="shared" si="182"/>
        <v>7969.644595404503</v>
      </c>
      <c r="L1523" s="210">
        <f t="shared" si="183"/>
        <v>1.01E-2</v>
      </c>
      <c r="M1523" s="211">
        <f t="shared" si="183"/>
        <v>1.1000000000000001E-3</v>
      </c>
    </row>
    <row r="1524" spans="1:13" ht="15" customHeight="1" x14ac:dyDescent="0.2">
      <c r="A1524" s="370">
        <v>1503</v>
      </c>
      <c r="B1524" s="120">
        <f t="shared" si="177"/>
        <v>99.223500936130279</v>
      </c>
      <c r="C1524" s="371">
        <v>950</v>
      </c>
      <c r="D1524" s="78">
        <v>45170</v>
      </c>
      <c r="E1524" s="209">
        <v>29455</v>
      </c>
      <c r="F1524" s="344">
        <f t="shared" si="180"/>
        <v>5462.8187363486468</v>
      </c>
      <c r="G1524" s="394">
        <f t="shared" si="181"/>
        <v>372.06315789473683</v>
      </c>
      <c r="H1524" s="385">
        <f t="shared" si="178"/>
        <v>1972.1900802542634</v>
      </c>
      <c r="I1524" s="386">
        <f t="shared" si="179"/>
        <v>116.69763788486767</v>
      </c>
      <c r="J1524" s="393">
        <v>45</v>
      </c>
      <c r="K1524" s="396">
        <f t="shared" si="182"/>
        <v>7968.7696123825144</v>
      </c>
      <c r="L1524" s="210">
        <f t="shared" si="183"/>
        <v>1.01E-2</v>
      </c>
      <c r="M1524" s="211">
        <f t="shared" si="183"/>
        <v>1.1000000000000001E-3</v>
      </c>
    </row>
    <row r="1525" spans="1:13" ht="15" customHeight="1" x14ac:dyDescent="0.2">
      <c r="A1525" s="370">
        <v>1504</v>
      </c>
      <c r="B1525" s="120">
        <f t="shared" si="177"/>
        <v>99.235225876096521</v>
      </c>
      <c r="C1525" s="371">
        <v>950</v>
      </c>
      <c r="D1525" s="78">
        <v>45170</v>
      </c>
      <c r="E1525" s="209">
        <v>29455</v>
      </c>
      <c r="F1525" s="344">
        <f t="shared" si="180"/>
        <v>5462.1732879086931</v>
      </c>
      <c r="G1525" s="394">
        <f t="shared" si="181"/>
        <v>372.06315789473683</v>
      </c>
      <c r="H1525" s="385">
        <f t="shared" si="178"/>
        <v>1971.9719186815591</v>
      </c>
      <c r="I1525" s="386">
        <f t="shared" si="179"/>
        <v>116.68472891606859</v>
      </c>
      <c r="J1525" s="393">
        <v>45</v>
      </c>
      <c r="K1525" s="396">
        <f t="shared" si="182"/>
        <v>7967.8930934010577</v>
      </c>
      <c r="L1525" s="210">
        <f t="shared" si="183"/>
        <v>1.01E-2</v>
      </c>
      <c r="M1525" s="211">
        <f t="shared" si="183"/>
        <v>1.1000000000000001E-3</v>
      </c>
    </row>
    <row r="1526" spans="1:13" ht="15" customHeight="1" x14ac:dyDescent="0.2">
      <c r="A1526" s="370">
        <v>1505</v>
      </c>
      <c r="B1526" s="120">
        <f t="shared" si="177"/>
        <v>99.246974051806092</v>
      </c>
      <c r="C1526" s="371">
        <v>950</v>
      </c>
      <c r="D1526" s="78">
        <v>45170</v>
      </c>
      <c r="E1526" s="209">
        <v>29455</v>
      </c>
      <c r="F1526" s="344">
        <f t="shared" si="180"/>
        <v>5461.5267133188327</v>
      </c>
      <c r="G1526" s="394">
        <f t="shared" si="181"/>
        <v>372.06315789473683</v>
      </c>
      <c r="H1526" s="385">
        <f t="shared" si="178"/>
        <v>1971.7533764701864</v>
      </c>
      <c r="I1526" s="386">
        <f t="shared" si="179"/>
        <v>116.67179742427139</v>
      </c>
      <c r="J1526" s="393">
        <v>45</v>
      </c>
      <c r="K1526" s="396">
        <f t="shared" si="182"/>
        <v>7967.0150451080272</v>
      </c>
      <c r="L1526" s="210">
        <f t="shared" si="183"/>
        <v>1.01E-2</v>
      </c>
      <c r="M1526" s="211">
        <f t="shared" si="183"/>
        <v>1.1000000000000001E-3</v>
      </c>
    </row>
    <row r="1527" spans="1:13" ht="15" customHeight="1" x14ac:dyDescent="0.2">
      <c r="A1527" s="370">
        <v>1506</v>
      </c>
      <c r="B1527" s="120">
        <f t="shared" si="177"/>
        <v>99.258745390132617</v>
      </c>
      <c r="C1527" s="371">
        <v>950</v>
      </c>
      <c r="D1527" s="78">
        <v>45170</v>
      </c>
      <c r="E1527" s="209">
        <v>29455</v>
      </c>
      <c r="F1527" s="344">
        <f t="shared" si="180"/>
        <v>5460.8790174561736</v>
      </c>
      <c r="G1527" s="394">
        <f t="shared" si="181"/>
        <v>372.06315789473683</v>
      </c>
      <c r="H1527" s="385">
        <f t="shared" si="178"/>
        <v>1971.5344552686076</v>
      </c>
      <c r="I1527" s="386">
        <f t="shared" si="179"/>
        <v>116.65884350701822</v>
      </c>
      <c r="J1527" s="393">
        <v>45</v>
      </c>
      <c r="K1527" s="396">
        <f t="shared" si="182"/>
        <v>7966.1354741265359</v>
      </c>
      <c r="L1527" s="210">
        <f t="shared" si="183"/>
        <v>1.01E-2</v>
      </c>
      <c r="M1527" s="211">
        <f t="shared" si="183"/>
        <v>1.1000000000000001E-3</v>
      </c>
    </row>
    <row r="1528" spans="1:13" ht="15" customHeight="1" x14ac:dyDescent="0.2">
      <c r="A1528" s="370">
        <v>1507</v>
      </c>
      <c r="B1528" s="120">
        <f t="shared" si="177"/>
        <v>99.270539818232677</v>
      </c>
      <c r="C1528" s="371">
        <v>950</v>
      </c>
      <c r="D1528" s="78">
        <v>45170</v>
      </c>
      <c r="E1528" s="209">
        <v>29455</v>
      </c>
      <c r="F1528" s="344">
        <f t="shared" si="180"/>
        <v>5460.2302051796169</v>
      </c>
      <c r="G1528" s="394">
        <f t="shared" si="181"/>
        <v>372.06315789473683</v>
      </c>
      <c r="H1528" s="385">
        <f t="shared" si="178"/>
        <v>1971.3151567191314</v>
      </c>
      <c r="I1528" s="386">
        <f t="shared" si="179"/>
        <v>116.64586726148707</v>
      </c>
      <c r="J1528" s="393">
        <v>45</v>
      </c>
      <c r="K1528" s="396">
        <f t="shared" si="182"/>
        <v>7965.2543870549725</v>
      </c>
      <c r="L1528" s="210">
        <f t="shared" si="183"/>
        <v>1.01E-2</v>
      </c>
      <c r="M1528" s="211">
        <f t="shared" si="183"/>
        <v>1.1000000000000001E-3</v>
      </c>
    </row>
    <row r="1529" spans="1:13" ht="15" customHeight="1" x14ac:dyDescent="0.2">
      <c r="A1529" s="370">
        <v>1508</v>
      </c>
      <c r="B1529" s="120">
        <f t="shared" si="177"/>
        <v>99.282357263543688</v>
      </c>
      <c r="C1529" s="371">
        <v>950</v>
      </c>
      <c r="D1529" s="78">
        <v>45170</v>
      </c>
      <c r="E1529" s="209">
        <v>29455</v>
      </c>
      <c r="F1529" s="344">
        <f t="shared" si="180"/>
        <v>5459.5802813299661</v>
      </c>
      <c r="G1529" s="394">
        <f t="shared" si="181"/>
        <v>372.06315789473683</v>
      </c>
      <c r="H1529" s="385">
        <f t="shared" si="178"/>
        <v>1971.0954824579494</v>
      </c>
      <c r="I1529" s="386">
        <f t="shared" si="179"/>
        <v>116.63286878449406</v>
      </c>
      <c r="J1529" s="393">
        <v>45</v>
      </c>
      <c r="K1529" s="396">
        <f t="shared" si="182"/>
        <v>7964.3717904671466</v>
      </c>
      <c r="L1529" s="210">
        <f t="shared" si="183"/>
        <v>1.01E-2</v>
      </c>
      <c r="M1529" s="211">
        <f t="shared" si="183"/>
        <v>1.1000000000000001E-3</v>
      </c>
    </row>
    <row r="1530" spans="1:13" ht="15" customHeight="1" x14ac:dyDescent="0.2">
      <c r="A1530" s="370">
        <v>1509</v>
      </c>
      <c r="B1530" s="120">
        <f t="shared" si="177"/>
        <v>99.294197653782945</v>
      </c>
      <c r="C1530" s="371">
        <v>950</v>
      </c>
      <c r="D1530" s="78">
        <v>45170</v>
      </c>
      <c r="E1530" s="209">
        <v>29455</v>
      </c>
      <c r="F1530" s="344">
        <f t="shared" si="180"/>
        <v>5458.9292507299806</v>
      </c>
      <c r="G1530" s="394">
        <f t="shared" si="181"/>
        <v>372.06315789473683</v>
      </c>
      <c r="H1530" s="385">
        <f t="shared" si="178"/>
        <v>1970.8754341151543</v>
      </c>
      <c r="I1530" s="386">
        <f t="shared" si="179"/>
        <v>116.61984817249436</v>
      </c>
      <c r="J1530" s="393">
        <v>45</v>
      </c>
      <c r="K1530" s="396">
        <f t="shared" si="182"/>
        <v>7963.4876909123659</v>
      </c>
      <c r="L1530" s="210">
        <f t="shared" si="183"/>
        <v>1.01E-2</v>
      </c>
      <c r="M1530" s="211">
        <f t="shared" si="183"/>
        <v>1.1000000000000001E-3</v>
      </c>
    </row>
    <row r="1531" spans="1:13" ht="15" customHeight="1" x14ac:dyDescent="0.2">
      <c r="A1531" s="372">
        <v>1510</v>
      </c>
      <c r="B1531" s="120">
        <f t="shared" si="177"/>
        <v>99.306060916946251</v>
      </c>
      <c r="C1531" s="371">
        <v>950</v>
      </c>
      <c r="D1531" s="78">
        <v>45170</v>
      </c>
      <c r="E1531" s="209">
        <v>29455</v>
      </c>
      <c r="F1531" s="344">
        <f t="shared" si="180"/>
        <v>5458.2771181844628</v>
      </c>
      <c r="G1531" s="394">
        <f t="shared" si="181"/>
        <v>372.06315789473683</v>
      </c>
      <c r="H1531" s="385">
        <f t="shared" si="178"/>
        <v>1970.6550133147693</v>
      </c>
      <c r="I1531" s="386">
        <f t="shared" si="179"/>
        <v>116.60680552158399</v>
      </c>
      <c r="J1531" s="393">
        <v>45</v>
      </c>
      <c r="K1531" s="396">
        <f t="shared" si="182"/>
        <v>7962.6020949155527</v>
      </c>
      <c r="L1531" s="210">
        <f t="shared" si="183"/>
        <v>1.01E-2</v>
      </c>
      <c r="M1531" s="211">
        <f t="shared" si="183"/>
        <v>1.1000000000000001E-3</v>
      </c>
    </row>
    <row r="1532" spans="1:13" ht="15" customHeight="1" x14ac:dyDescent="0.2">
      <c r="A1532" s="370">
        <v>1511</v>
      </c>
      <c r="B1532" s="120">
        <f t="shared" si="177"/>
        <v>99.317946981306775</v>
      </c>
      <c r="C1532" s="371">
        <v>950</v>
      </c>
      <c r="D1532" s="78">
        <v>45170</v>
      </c>
      <c r="E1532" s="209">
        <v>29455</v>
      </c>
      <c r="F1532" s="344">
        <f t="shared" si="180"/>
        <v>5457.6238884803015</v>
      </c>
      <c r="G1532" s="394">
        <f t="shared" si="181"/>
        <v>372.06315789473683</v>
      </c>
      <c r="H1532" s="385">
        <f t="shared" si="178"/>
        <v>1970.4342216747627</v>
      </c>
      <c r="I1532" s="386">
        <f t="shared" si="179"/>
        <v>116.59374092750078</v>
      </c>
      <c r="J1532" s="393">
        <v>45</v>
      </c>
      <c r="K1532" s="396">
        <f t="shared" si="182"/>
        <v>7961.7150089773022</v>
      </c>
      <c r="L1532" s="210">
        <f t="shared" si="183"/>
        <v>1.01E-2</v>
      </c>
      <c r="M1532" s="211">
        <f t="shared" si="183"/>
        <v>1.1000000000000001E-3</v>
      </c>
    </row>
    <row r="1533" spans="1:13" ht="15" customHeight="1" x14ac:dyDescent="0.2">
      <c r="A1533" s="370">
        <v>1512</v>
      </c>
      <c r="B1533" s="120">
        <f t="shared" si="177"/>
        <v>99.329855775413236</v>
      </c>
      <c r="C1533" s="371">
        <v>950</v>
      </c>
      <c r="D1533" s="78">
        <v>45170</v>
      </c>
      <c r="E1533" s="209">
        <v>29455</v>
      </c>
      <c r="F1533" s="344">
        <f t="shared" si="180"/>
        <v>5456.9695663865969</v>
      </c>
      <c r="G1533" s="394">
        <f t="shared" si="181"/>
        <v>372.06315789473683</v>
      </c>
      <c r="H1533" s="385">
        <f t="shared" si="178"/>
        <v>1970.2130608070906</v>
      </c>
      <c r="I1533" s="386">
        <f t="shared" si="179"/>
        <v>116.58065448562668</v>
      </c>
      <c r="J1533" s="393">
        <v>45</v>
      </c>
      <c r="K1533" s="396">
        <f t="shared" si="182"/>
        <v>7960.8264395740507</v>
      </c>
      <c r="L1533" s="210">
        <f t="shared" si="183"/>
        <v>1.01E-2</v>
      </c>
      <c r="M1533" s="211">
        <f t="shared" si="183"/>
        <v>1.1000000000000001E-3</v>
      </c>
    </row>
    <row r="1534" spans="1:13" ht="15" customHeight="1" x14ac:dyDescent="0.2">
      <c r="A1534" s="370">
        <v>1513</v>
      </c>
      <c r="B1534" s="120">
        <f t="shared" si="177"/>
        <v>99.341787228089146</v>
      </c>
      <c r="C1534" s="371">
        <v>950</v>
      </c>
      <c r="D1534" s="78">
        <v>45170</v>
      </c>
      <c r="E1534" s="209">
        <v>29455</v>
      </c>
      <c r="F1534" s="344">
        <f t="shared" si="180"/>
        <v>5456.314156654681</v>
      </c>
      <c r="G1534" s="394">
        <f t="shared" si="181"/>
        <v>372.06315789473683</v>
      </c>
      <c r="H1534" s="385">
        <f t="shared" si="178"/>
        <v>1969.9915323177031</v>
      </c>
      <c r="I1534" s="386">
        <f t="shared" si="179"/>
        <v>116.56754629098836</v>
      </c>
      <c r="J1534" s="393">
        <v>45</v>
      </c>
      <c r="K1534" s="396">
        <f t="shared" si="182"/>
        <v>7959.9363931581092</v>
      </c>
      <c r="L1534" s="210">
        <f t="shared" si="183"/>
        <v>1.01E-2</v>
      </c>
      <c r="M1534" s="211">
        <f t="shared" si="183"/>
        <v>1.1000000000000001E-3</v>
      </c>
    </row>
    <row r="1535" spans="1:13" ht="15" customHeight="1" x14ac:dyDescent="0.2">
      <c r="A1535" s="370">
        <v>1514</v>
      </c>
      <c r="B1535" s="120">
        <f t="shared" ref="B1535:B1598" si="184">A1535/(12.46*LN(A1535)-76)</f>
        <v>99.353741268431165</v>
      </c>
      <c r="C1535" s="371">
        <v>950</v>
      </c>
      <c r="D1535" s="78">
        <v>45170</v>
      </c>
      <c r="E1535" s="209">
        <v>29455</v>
      </c>
      <c r="F1535" s="344">
        <f t="shared" si="180"/>
        <v>5455.6576640182229</v>
      </c>
      <c r="G1535" s="394">
        <f t="shared" si="181"/>
        <v>372.06315789473683</v>
      </c>
      <c r="H1535" s="385">
        <f t="shared" si="178"/>
        <v>1969.7696378065802</v>
      </c>
      <c r="I1535" s="386">
        <f t="shared" si="179"/>
        <v>116.5544164382592</v>
      </c>
      <c r="J1535" s="393">
        <v>45</v>
      </c>
      <c r="K1535" s="396">
        <f t="shared" si="182"/>
        <v>7959.0448761577991</v>
      </c>
      <c r="L1535" s="210">
        <f t="shared" si="183"/>
        <v>1.01E-2</v>
      </c>
      <c r="M1535" s="211">
        <f t="shared" si="183"/>
        <v>1.1000000000000001E-3</v>
      </c>
    </row>
    <row r="1536" spans="1:13" ht="15" customHeight="1" x14ac:dyDescent="0.2">
      <c r="A1536" s="370">
        <v>1515</v>
      </c>
      <c r="B1536" s="120">
        <f t="shared" si="184"/>
        <v>99.365717825808119</v>
      </c>
      <c r="C1536" s="371">
        <v>950</v>
      </c>
      <c r="D1536" s="78">
        <v>45170</v>
      </c>
      <c r="E1536" s="209">
        <v>29455</v>
      </c>
      <c r="F1536" s="344">
        <f t="shared" si="180"/>
        <v>5455.0000931932755</v>
      </c>
      <c r="G1536" s="394">
        <f t="shared" si="181"/>
        <v>372.06315789473683</v>
      </c>
      <c r="H1536" s="385">
        <f t="shared" si="178"/>
        <v>1969.547378867748</v>
      </c>
      <c r="I1536" s="386">
        <f t="shared" si="179"/>
        <v>116.54126502176025</v>
      </c>
      <c r="J1536" s="393">
        <v>45</v>
      </c>
      <c r="K1536" s="396">
        <f t="shared" si="182"/>
        <v>7958.1518949775209</v>
      </c>
      <c r="L1536" s="210">
        <f t="shared" si="183"/>
        <v>1.01E-2</v>
      </c>
      <c r="M1536" s="211">
        <f t="shared" si="183"/>
        <v>1.1000000000000001E-3</v>
      </c>
    </row>
    <row r="1537" spans="1:13" ht="15" customHeight="1" x14ac:dyDescent="0.2">
      <c r="A1537" s="370">
        <v>1516</v>
      </c>
      <c r="B1537" s="120">
        <f t="shared" si="184"/>
        <v>99.377716829859224</v>
      </c>
      <c r="C1537" s="371">
        <v>950</v>
      </c>
      <c r="D1537" s="78">
        <v>45170</v>
      </c>
      <c r="E1537" s="209">
        <v>29455</v>
      </c>
      <c r="F1537" s="344">
        <f t="shared" si="180"/>
        <v>5454.3414488783819</v>
      </c>
      <c r="G1537" s="394">
        <f t="shared" si="181"/>
        <v>372.06315789473683</v>
      </c>
      <c r="H1537" s="385">
        <f t="shared" si="178"/>
        <v>1969.3247570893141</v>
      </c>
      <c r="I1537" s="386">
        <f t="shared" si="179"/>
        <v>116.52809213546237</v>
      </c>
      <c r="J1537" s="393">
        <v>45</v>
      </c>
      <c r="K1537" s="396">
        <f t="shared" si="182"/>
        <v>7957.2574559978948</v>
      </c>
      <c r="L1537" s="210">
        <f t="shared" si="183"/>
        <v>1.01E-2</v>
      </c>
      <c r="M1537" s="211">
        <f t="shared" si="183"/>
        <v>1.1000000000000001E-3</v>
      </c>
    </row>
    <row r="1538" spans="1:13" ht="15" customHeight="1" x14ac:dyDescent="0.2">
      <c r="A1538" s="370">
        <v>1517</v>
      </c>
      <c r="B1538" s="120">
        <f t="shared" si="184"/>
        <v>99.389738210493448</v>
      </c>
      <c r="C1538" s="371">
        <v>950</v>
      </c>
      <c r="D1538" s="78">
        <v>45170</v>
      </c>
      <c r="E1538" s="209">
        <v>29455</v>
      </c>
      <c r="F1538" s="344">
        <f t="shared" si="180"/>
        <v>5453.6817357546079</v>
      </c>
      <c r="G1538" s="394">
        <f t="shared" si="181"/>
        <v>372.06315789473683</v>
      </c>
      <c r="H1538" s="385">
        <f t="shared" si="178"/>
        <v>1969.1017740534783</v>
      </c>
      <c r="I1538" s="386">
        <f t="shared" si="179"/>
        <v>116.51489787298689</v>
      </c>
      <c r="J1538" s="393">
        <v>45</v>
      </c>
      <c r="K1538" s="396">
        <f t="shared" si="182"/>
        <v>7956.3615655758094</v>
      </c>
      <c r="L1538" s="210">
        <f t="shared" si="183"/>
        <v>1.01E-2</v>
      </c>
      <c r="M1538" s="211">
        <f t="shared" si="183"/>
        <v>1.1000000000000001E-3</v>
      </c>
    </row>
    <row r="1539" spans="1:13" ht="15" customHeight="1" x14ac:dyDescent="0.2">
      <c r="A1539" s="370">
        <v>1518</v>
      </c>
      <c r="B1539" s="120">
        <f t="shared" si="184"/>
        <v>99.401781897887759</v>
      </c>
      <c r="C1539" s="371">
        <v>950</v>
      </c>
      <c r="D1539" s="78">
        <v>45170</v>
      </c>
      <c r="E1539" s="209">
        <v>29455</v>
      </c>
      <c r="F1539" s="344">
        <f t="shared" si="180"/>
        <v>5453.0209584856348</v>
      </c>
      <c r="G1539" s="394">
        <f t="shared" si="181"/>
        <v>372.06315789473683</v>
      </c>
      <c r="H1539" s="385">
        <f t="shared" si="178"/>
        <v>1968.8784313365654</v>
      </c>
      <c r="I1539" s="386">
        <f t="shared" si="179"/>
        <v>116.50168232760744</v>
      </c>
      <c r="J1539" s="393">
        <v>45</v>
      </c>
      <c r="K1539" s="396">
        <f t="shared" si="182"/>
        <v>7955.4642300445448</v>
      </c>
      <c r="L1539" s="210">
        <f t="shared" si="183"/>
        <v>1.01E-2</v>
      </c>
      <c r="M1539" s="211">
        <f t="shared" si="183"/>
        <v>1.1000000000000001E-3</v>
      </c>
    </row>
    <row r="1540" spans="1:13" ht="15" customHeight="1" x14ac:dyDescent="0.2">
      <c r="A1540" s="370">
        <v>1519</v>
      </c>
      <c r="B1540" s="120">
        <f t="shared" si="184"/>
        <v>99.413847822486048</v>
      </c>
      <c r="C1540" s="371">
        <v>950</v>
      </c>
      <c r="D1540" s="78">
        <v>45170</v>
      </c>
      <c r="E1540" s="209">
        <v>29455</v>
      </c>
      <c r="F1540" s="344">
        <f t="shared" si="180"/>
        <v>5452.3591217178291</v>
      </c>
      <c r="G1540" s="394">
        <f t="shared" si="181"/>
        <v>372.06315789473683</v>
      </c>
      <c r="H1540" s="385">
        <f t="shared" si="178"/>
        <v>1968.6547305090471</v>
      </c>
      <c r="I1540" s="386">
        <f t="shared" si="179"/>
        <v>116.48844559225132</v>
      </c>
      <c r="J1540" s="393">
        <v>45</v>
      </c>
      <c r="K1540" s="396">
        <f t="shared" si="182"/>
        <v>7954.5654557138641</v>
      </c>
      <c r="L1540" s="210">
        <f t="shared" si="183"/>
        <v>1.01E-2</v>
      </c>
      <c r="M1540" s="211">
        <f t="shared" si="183"/>
        <v>1.1000000000000001E-3</v>
      </c>
    </row>
    <row r="1541" spans="1:13" ht="15" customHeight="1" x14ac:dyDescent="0.2">
      <c r="A1541" s="372">
        <v>1520</v>
      </c>
      <c r="B1541" s="120">
        <f t="shared" si="184"/>
        <v>99.425935914997879</v>
      </c>
      <c r="C1541" s="371">
        <v>950</v>
      </c>
      <c r="D1541" s="78">
        <v>45170</v>
      </c>
      <c r="E1541" s="209">
        <v>29455</v>
      </c>
      <c r="F1541" s="344">
        <f t="shared" si="180"/>
        <v>5451.6962300803052</v>
      </c>
      <c r="G1541" s="394">
        <f t="shared" si="181"/>
        <v>372.06315789473683</v>
      </c>
      <c r="H1541" s="385">
        <f t="shared" si="178"/>
        <v>1968.4306731355641</v>
      </c>
      <c r="I1541" s="386">
        <f t="shared" si="179"/>
        <v>116.47518775950084</v>
      </c>
      <c r="J1541" s="393">
        <v>45</v>
      </c>
      <c r="K1541" s="396">
        <f t="shared" si="182"/>
        <v>7953.6652488701075</v>
      </c>
      <c r="L1541" s="210">
        <f t="shared" si="183"/>
        <v>1.01E-2</v>
      </c>
      <c r="M1541" s="211">
        <f t="shared" si="183"/>
        <v>1.1000000000000001E-3</v>
      </c>
    </row>
    <row r="1542" spans="1:13" ht="15" customHeight="1" x14ac:dyDescent="0.2">
      <c r="A1542" s="370">
        <v>1521</v>
      </c>
      <c r="B1542" s="120">
        <f t="shared" si="184"/>
        <v>99.438046106397124</v>
      </c>
      <c r="C1542" s="371">
        <v>950</v>
      </c>
      <c r="D1542" s="78">
        <v>45170</v>
      </c>
      <c r="E1542" s="209">
        <v>29455</v>
      </c>
      <c r="F1542" s="344">
        <f t="shared" si="180"/>
        <v>5451.0322881850061</v>
      </c>
      <c r="G1542" s="394">
        <f t="shared" si="181"/>
        <v>372.06315789473683</v>
      </c>
      <c r="H1542" s="385">
        <f t="shared" si="178"/>
        <v>1968.2062607749529</v>
      </c>
      <c r="I1542" s="386">
        <f t="shared" si="179"/>
        <v>116.46190892159485</v>
      </c>
      <c r="J1542" s="393">
        <v>45</v>
      </c>
      <c r="K1542" s="396">
        <f t="shared" si="182"/>
        <v>7952.7636157762909</v>
      </c>
      <c r="L1542" s="210">
        <f t="shared" si="183"/>
        <v>1.01E-2</v>
      </c>
      <c r="M1542" s="211">
        <f t="shared" si="183"/>
        <v>1.1000000000000001E-3</v>
      </c>
    </row>
    <row r="1543" spans="1:13" ht="15" customHeight="1" x14ac:dyDescent="0.2">
      <c r="A1543" s="370">
        <v>1522</v>
      </c>
      <c r="B1543" s="120">
        <f t="shared" si="184"/>
        <v>99.450178327920881</v>
      </c>
      <c r="C1543" s="371">
        <v>950</v>
      </c>
      <c r="D1543" s="78">
        <v>45170</v>
      </c>
      <c r="E1543" s="209">
        <v>29455</v>
      </c>
      <c r="F1543" s="344">
        <f t="shared" si="180"/>
        <v>5450.3673006267591</v>
      </c>
      <c r="G1543" s="394">
        <f t="shared" si="181"/>
        <v>372.06315789473683</v>
      </c>
      <c r="H1543" s="385">
        <f t="shared" si="178"/>
        <v>1967.9814949802653</v>
      </c>
      <c r="I1543" s="386">
        <f t="shared" si="179"/>
        <v>116.44860917042992</v>
      </c>
      <c r="J1543" s="393">
        <v>45</v>
      </c>
      <c r="K1543" s="396">
        <f t="shared" si="182"/>
        <v>7951.8605626721919</v>
      </c>
      <c r="L1543" s="210">
        <f t="shared" si="183"/>
        <v>1.01E-2</v>
      </c>
      <c r="M1543" s="211">
        <f t="shared" si="183"/>
        <v>1.1000000000000001E-3</v>
      </c>
    </row>
    <row r="1544" spans="1:13" ht="15" customHeight="1" x14ac:dyDescent="0.2">
      <c r="A1544" s="370">
        <v>1523</v>
      </c>
      <c r="B1544" s="120">
        <f t="shared" si="184"/>
        <v>99.462332511068325</v>
      </c>
      <c r="C1544" s="371">
        <v>950</v>
      </c>
      <c r="D1544" s="78">
        <v>45170</v>
      </c>
      <c r="E1544" s="209">
        <v>29455</v>
      </c>
      <c r="F1544" s="344">
        <f t="shared" si="180"/>
        <v>5449.701271983351</v>
      </c>
      <c r="G1544" s="394">
        <f t="shared" si="181"/>
        <v>372.06315789473683</v>
      </c>
      <c r="H1544" s="385">
        <f t="shared" si="178"/>
        <v>1967.7563772987935</v>
      </c>
      <c r="I1544" s="386">
        <f t="shared" si="179"/>
        <v>116.43528859756177</v>
      </c>
      <c r="J1544" s="393">
        <v>45</v>
      </c>
      <c r="K1544" s="396">
        <f t="shared" si="182"/>
        <v>7950.9560957744425</v>
      </c>
      <c r="L1544" s="210">
        <f t="shared" si="183"/>
        <v>1.01E-2</v>
      </c>
      <c r="M1544" s="211">
        <f t="shared" si="183"/>
        <v>1.1000000000000001E-3</v>
      </c>
    </row>
    <row r="1545" spans="1:13" ht="15" customHeight="1" x14ac:dyDescent="0.2">
      <c r="A1545" s="370">
        <v>1524</v>
      </c>
      <c r="B1545" s="120">
        <f t="shared" si="184"/>
        <v>99.474508587599061</v>
      </c>
      <c r="C1545" s="371">
        <v>950</v>
      </c>
      <c r="D1545" s="78">
        <v>45170</v>
      </c>
      <c r="E1545" s="209">
        <v>29455</v>
      </c>
      <c r="F1545" s="344">
        <f t="shared" si="180"/>
        <v>5449.034206815606</v>
      </c>
      <c r="G1545" s="394">
        <f t="shared" si="181"/>
        <v>372.06315789473683</v>
      </c>
      <c r="H1545" s="385">
        <f t="shared" si="178"/>
        <v>1967.5309092720956</v>
      </c>
      <c r="I1545" s="386">
        <f t="shared" si="179"/>
        <v>116.42194729420686</v>
      </c>
      <c r="J1545" s="393">
        <v>45</v>
      </c>
      <c r="K1545" s="396">
        <f t="shared" si="182"/>
        <v>7950.0502212766451</v>
      </c>
      <c r="L1545" s="210">
        <f t="shared" si="183"/>
        <v>1.01E-2</v>
      </c>
      <c r="M1545" s="211">
        <f t="shared" si="183"/>
        <v>1.1000000000000001E-3</v>
      </c>
    </row>
    <row r="1546" spans="1:13" ht="15" customHeight="1" x14ac:dyDescent="0.2">
      <c r="A1546" s="370">
        <v>1525</v>
      </c>
      <c r="B1546" s="120">
        <f t="shared" si="184"/>
        <v>99.486706489532352</v>
      </c>
      <c r="C1546" s="371">
        <v>950</v>
      </c>
      <c r="D1546" s="78">
        <v>45170</v>
      </c>
      <c r="E1546" s="209">
        <v>29455</v>
      </c>
      <c r="F1546" s="344">
        <f t="shared" si="180"/>
        <v>5448.3661096674423</v>
      </c>
      <c r="G1546" s="394">
        <f t="shared" si="181"/>
        <v>372.06315789473683</v>
      </c>
      <c r="H1546" s="385">
        <f t="shared" si="178"/>
        <v>1967.3050924360164</v>
      </c>
      <c r="I1546" s="386">
        <f t="shared" si="179"/>
        <v>116.40858535124359</v>
      </c>
      <c r="J1546" s="393">
        <v>45</v>
      </c>
      <c r="K1546" s="396">
        <f t="shared" si="182"/>
        <v>7949.1429453494393</v>
      </c>
      <c r="L1546" s="210">
        <f t="shared" si="183"/>
        <v>1.01E-2</v>
      </c>
      <c r="M1546" s="211">
        <f t="shared" si="183"/>
        <v>1.1000000000000001E-3</v>
      </c>
    </row>
    <row r="1547" spans="1:13" ht="15" customHeight="1" x14ac:dyDescent="0.2">
      <c r="A1547" s="370">
        <v>1526</v>
      </c>
      <c r="B1547" s="120">
        <f t="shared" si="184"/>
        <v>99.498926149145746</v>
      </c>
      <c r="C1547" s="371">
        <v>950</v>
      </c>
      <c r="D1547" s="78">
        <v>45170</v>
      </c>
      <c r="E1547" s="209">
        <v>29455</v>
      </c>
      <c r="F1547" s="344">
        <f t="shared" si="180"/>
        <v>5447.6969850659416</v>
      </c>
      <c r="G1547" s="394">
        <f t="shared" si="181"/>
        <v>372.06315789473683</v>
      </c>
      <c r="H1547" s="385">
        <f t="shared" si="178"/>
        <v>1967.0789283207091</v>
      </c>
      <c r="I1547" s="386">
        <f t="shared" si="179"/>
        <v>116.39520285921357</v>
      </c>
      <c r="J1547" s="393">
        <v>45</v>
      </c>
      <c r="K1547" s="396">
        <f t="shared" si="182"/>
        <v>7948.234274140601</v>
      </c>
      <c r="L1547" s="210">
        <f t="shared" si="183"/>
        <v>1.01E-2</v>
      </c>
      <c r="M1547" s="211">
        <f t="shared" si="183"/>
        <v>1.1000000000000001E-3</v>
      </c>
    </row>
    <row r="1548" spans="1:13" ht="15" customHeight="1" x14ac:dyDescent="0.2">
      <c r="A1548" s="370">
        <v>1527</v>
      </c>
      <c r="B1548" s="120">
        <f t="shared" si="184"/>
        <v>99.511167498973705</v>
      </c>
      <c r="C1548" s="371">
        <v>950</v>
      </c>
      <c r="D1548" s="78">
        <v>45170</v>
      </c>
      <c r="E1548" s="209">
        <v>29455</v>
      </c>
      <c r="F1548" s="344">
        <f t="shared" si="180"/>
        <v>5447.0268375214291</v>
      </c>
      <c r="G1548" s="394">
        <f t="shared" si="181"/>
        <v>372.06315789473683</v>
      </c>
      <c r="H1548" s="385">
        <f t="shared" si="178"/>
        <v>1966.8524184506639</v>
      </c>
      <c r="I1548" s="386">
        <f t="shared" si="179"/>
        <v>116.38179990832332</v>
      </c>
      <c r="J1548" s="393">
        <v>45</v>
      </c>
      <c r="K1548" s="396">
        <f t="shared" si="182"/>
        <v>7947.3242137751531</v>
      </c>
      <c r="L1548" s="210">
        <f t="shared" si="183"/>
        <v>0.01</v>
      </c>
      <c r="M1548" s="211">
        <f t="shared" si="183"/>
        <v>1.1000000000000001E-3</v>
      </c>
    </row>
    <row r="1549" spans="1:13" ht="15" customHeight="1" x14ac:dyDescent="0.2">
      <c r="A1549" s="370">
        <v>1528</v>
      </c>
      <c r="B1549" s="120">
        <f t="shared" si="184"/>
        <v>99.52343047180679</v>
      </c>
      <c r="C1549" s="371">
        <v>950</v>
      </c>
      <c r="D1549" s="78">
        <v>45170</v>
      </c>
      <c r="E1549" s="209">
        <v>29455</v>
      </c>
      <c r="F1549" s="344">
        <f t="shared" si="180"/>
        <v>5446.3556715275226</v>
      </c>
      <c r="G1549" s="394">
        <f t="shared" si="181"/>
        <v>372.06315789473683</v>
      </c>
      <c r="H1549" s="385">
        <f t="shared" si="178"/>
        <v>1966.6255643447234</v>
      </c>
      <c r="I1549" s="386">
        <f t="shared" si="179"/>
        <v>116.36837658844519</v>
      </c>
      <c r="J1549" s="393">
        <v>45</v>
      </c>
      <c r="K1549" s="396">
        <f t="shared" si="182"/>
        <v>7946.4127703554277</v>
      </c>
      <c r="L1549" s="210">
        <f t="shared" si="183"/>
        <v>0.01</v>
      </c>
      <c r="M1549" s="211">
        <f t="shared" si="183"/>
        <v>1.1000000000000001E-3</v>
      </c>
    </row>
    <row r="1550" spans="1:13" ht="15" customHeight="1" x14ac:dyDescent="0.2">
      <c r="A1550" s="370">
        <v>1529</v>
      </c>
      <c r="B1550" s="120">
        <f t="shared" si="184"/>
        <v>99.535715000690161</v>
      </c>
      <c r="C1550" s="371">
        <v>950</v>
      </c>
      <c r="D1550" s="78">
        <v>45170</v>
      </c>
      <c r="E1550" s="209">
        <v>29455</v>
      </c>
      <c r="F1550" s="344">
        <f t="shared" si="180"/>
        <v>5445.6834915612108</v>
      </c>
      <c r="G1550" s="394">
        <f t="shared" si="181"/>
        <v>372.06315789473683</v>
      </c>
      <c r="H1550" s="385">
        <f t="shared" si="178"/>
        <v>1966.3983675161101</v>
      </c>
      <c r="I1550" s="386">
        <f t="shared" si="179"/>
        <v>116.35493298911895</v>
      </c>
      <c r="J1550" s="393">
        <v>45</v>
      </c>
      <c r="K1550" s="396">
        <f t="shared" si="182"/>
        <v>7945.4999499611768</v>
      </c>
      <c r="L1550" s="210">
        <f t="shared" si="183"/>
        <v>0.01</v>
      </c>
      <c r="M1550" s="211">
        <f t="shared" si="183"/>
        <v>1.1000000000000001E-3</v>
      </c>
    </row>
    <row r="1551" spans="1:13" ht="15" customHeight="1" x14ac:dyDescent="0.2">
      <c r="A1551" s="372">
        <v>1530</v>
      </c>
      <c r="B1551" s="120">
        <f t="shared" si="184"/>
        <v>99.548021018922299</v>
      </c>
      <c r="C1551" s="371">
        <v>950</v>
      </c>
      <c r="D1551" s="78">
        <v>45170</v>
      </c>
      <c r="E1551" s="209">
        <v>29455</v>
      </c>
      <c r="F1551" s="344">
        <f t="shared" si="180"/>
        <v>5445.010302082931</v>
      </c>
      <c r="G1551" s="394">
        <f t="shared" si="181"/>
        <v>372.06315789473683</v>
      </c>
      <c r="H1551" s="385">
        <f t="shared" si="178"/>
        <v>1966.1708294724515</v>
      </c>
      <c r="I1551" s="386">
        <f t="shared" si="179"/>
        <v>116.34146919955336</v>
      </c>
      <c r="J1551" s="393">
        <v>45</v>
      </c>
      <c r="K1551" s="396">
        <f t="shared" si="182"/>
        <v>7944.5857586496722</v>
      </c>
      <c r="L1551" s="210">
        <f t="shared" si="183"/>
        <v>0.01</v>
      </c>
      <c r="M1551" s="211">
        <f t="shared" si="183"/>
        <v>1.1000000000000001E-3</v>
      </c>
    </row>
    <row r="1552" spans="1:13" ht="15" customHeight="1" x14ac:dyDescent="0.2">
      <c r="A1552" s="370">
        <v>1531</v>
      </c>
      <c r="B1552" s="120">
        <f t="shared" si="184"/>
        <v>99.560348460054215</v>
      </c>
      <c r="C1552" s="371">
        <v>950</v>
      </c>
      <c r="D1552" s="78">
        <v>45170</v>
      </c>
      <c r="E1552" s="209">
        <v>29455</v>
      </c>
      <c r="F1552" s="344">
        <f t="shared" si="180"/>
        <v>5444.3361075366092</v>
      </c>
      <c r="G1552" s="394">
        <f t="shared" si="181"/>
        <v>372.06315789473683</v>
      </c>
      <c r="H1552" s="385">
        <f t="shared" si="178"/>
        <v>1965.9429517157948</v>
      </c>
      <c r="I1552" s="386">
        <f t="shared" si="179"/>
        <v>116.32798530862692</v>
      </c>
      <c r="J1552" s="393">
        <v>45</v>
      </c>
      <c r="K1552" s="396">
        <f t="shared" si="182"/>
        <v>7943.670202455768</v>
      </c>
      <c r="L1552" s="210">
        <f t="shared" si="183"/>
        <v>0.01</v>
      </c>
      <c r="M1552" s="211">
        <f t="shared" si="183"/>
        <v>1.1000000000000001E-3</v>
      </c>
    </row>
    <row r="1553" spans="1:13" ht="15" customHeight="1" x14ac:dyDescent="0.2">
      <c r="A1553" s="370">
        <v>1532</v>
      </c>
      <c r="B1553" s="120">
        <f t="shared" si="184"/>
        <v>99.572697257888095</v>
      </c>
      <c r="C1553" s="371">
        <v>950</v>
      </c>
      <c r="D1553" s="78">
        <v>45170</v>
      </c>
      <c r="E1553" s="209">
        <v>29455</v>
      </c>
      <c r="F1553" s="344">
        <f t="shared" si="180"/>
        <v>5443.6609123497437</v>
      </c>
      <c r="G1553" s="394">
        <f t="shared" si="181"/>
        <v>372.06315789473683</v>
      </c>
      <c r="H1553" s="385">
        <f t="shared" si="178"/>
        <v>1965.7147357426343</v>
      </c>
      <c r="I1553" s="386">
        <f t="shared" si="179"/>
        <v>116.31448140488962</v>
      </c>
      <c r="J1553" s="393">
        <v>45</v>
      </c>
      <c r="K1553" s="396">
        <f t="shared" si="182"/>
        <v>7942.7532873920036</v>
      </c>
      <c r="L1553" s="210">
        <f t="shared" si="183"/>
        <v>0.01</v>
      </c>
      <c r="M1553" s="211">
        <f t="shared" si="183"/>
        <v>1.1000000000000001E-3</v>
      </c>
    </row>
    <row r="1554" spans="1:13" ht="15" customHeight="1" x14ac:dyDescent="0.2">
      <c r="A1554" s="370">
        <v>1533</v>
      </c>
      <c r="B1554" s="120">
        <f t="shared" si="184"/>
        <v>99.585067346475824</v>
      </c>
      <c r="C1554" s="371">
        <v>950</v>
      </c>
      <c r="D1554" s="78">
        <v>45170</v>
      </c>
      <c r="E1554" s="209">
        <v>29455</v>
      </c>
      <c r="F1554" s="344">
        <f t="shared" si="180"/>
        <v>5442.9847209334839</v>
      </c>
      <c r="G1554" s="394">
        <f t="shared" si="181"/>
        <v>372.06315789473683</v>
      </c>
      <c r="H1554" s="385">
        <f t="shared" si="178"/>
        <v>1965.4861830439384</v>
      </c>
      <c r="I1554" s="386">
        <f t="shared" si="179"/>
        <v>116.30095757656441</v>
      </c>
      <c r="J1554" s="393">
        <v>45</v>
      </c>
      <c r="K1554" s="396">
        <f t="shared" si="182"/>
        <v>7941.8350194487239</v>
      </c>
      <c r="L1554" s="210">
        <f t="shared" si="183"/>
        <v>0.01</v>
      </c>
      <c r="M1554" s="211">
        <f t="shared" si="183"/>
        <v>1.1000000000000001E-3</v>
      </c>
    </row>
    <row r="1555" spans="1:13" ht="15" customHeight="1" x14ac:dyDescent="0.2">
      <c r="A1555" s="370">
        <v>1534</v>
      </c>
      <c r="B1555" s="120">
        <f t="shared" si="184"/>
        <v>99.597458660118463</v>
      </c>
      <c r="C1555" s="371">
        <v>950</v>
      </c>
      <c r="D1555" s="78">
        <v>45170</v>
      </c>
      <c r="E1555" s="209">
        <v>29455</v>
      </c>
      <c r="F1555" s="344">
        <f t="shared" si="180"/>
        <v>5442.3075376826619</v>
      </c>
      <c r="G1555" s="394">
        <f t="shared" si="181"/>
        <v>372.06315789473683</v>
      </c>
      <c r="H1555" s="385">
        <f t="shared" si="178"/>
        <v>1965.2572951051607</v>
      </c>
      <c r="I1555" s="386">
        <f t="shared" si="179"/>
        <v>116.28741391154797</v>
      </c>
      <c r="J1555" s="393">
        <v>45</v>
      </c>
      <c r="K1555" s="396">
        <f t="shared" si="182"/>
        <v>7940.9154045941077</v>
      </c>
      <c r="L1555" s="210">
        <f t="shared" si="183"/>
        <v>0.01</v>
      </c>
      <c r="M1555" s="211">
        <f t="shared" si="183"/>
        <v>1.1000000000000001E-3</v>
      </c>
    </row>
    <row r="1556" spans="1:13" ht="15" customHeight="1" x14ac:dyDescent="0.2">
      <c r="A1556" s="370">
        <v>1535</v>
      </c>
      <c r="B1556" s="120">
        <f t="shared" si="184"/>
        <v>99.609871133364507</v>
      </c>
      <c r="C1556" s="371">
        <v>950</v>
      </c>
      <c r="D1556" s="78">
        <v>45170</v>
      </c>
      <c r="E1556" s="209">
        <v>29455</v>
      </c>
      <c r="F1556" s="344">
        <f t="shared" si="180"/>
        <v>5441.629366975887</v>
      </c>
      <c r="G1556" s="394">
        <f t="shared" si="181"/>
        <v>372.06315789473683</v>
      </c>
      <c r="H1556" s="385">
        <f t="shared" si="178"/>
        <v>1965.0280734062708</v>
      </c>
      <c r="I1556" s="386">
        <f t="shared" si="179"/>
        <v>116.27385049741248</v>
      </c>
      <c r="J1556" s="393">
        <v>45</v>
      </c>
      <c r="K1556" s="396">
        <f t="shared" si="182"/>
        <v>7939.9944487743069</v>
      </c>
      <c r="L1556" s="210">
        <f t="shared" si="183"/>
        <v>0.01</v>
      </c>
      <c r="M1556" s="211">
        <f t="shared" si="183"/>
        <v>1.1000000000000001E-3</v>
      </c>
    </row>
    <row r="1557" spans="1:13" ht="15" customHeight="1" x14ac:dyDescent="0.2">
      <c r="A1557" s="370">
        <v>1536</v>
      </c>
      <c r="B1557" s="120">
        <f t="shared" si="184"/>
        <v>99.622304701009057</v>
      </c>
      <c r="C1557" s="371">
        <v>950</v>
      </c>
      <c r="D1557" s="78">
        <v>45170</v>
      </c>
      <c r="E1557" s="209">
        <v>29455</v>
      </c>
      <c r="F1557" s="344">
        <f t="shared" si="180"/>
        <v>5440.9502131756017</v>
      </c>
      <c r="G1557" s="394">
        <f t="shared" si="181"/>
        <v>372.06315789473683</v>
      </c>
      <c r="H1557" s="385">
        <f t="shared" si="178"/>
        <v>1964.7985194217742</v>
      </c>
      <c r="I1557" s="386">
        <f t="shared" si="179"/>
        <v>116.26026742140677</v>
      </c>
      <c r="J1557" s="393">
        <v>45</v>
      </c>
      <c r="K1557" s="396">
        <f t="shared" si="182"/>
        <v>7939.0721579135197</v>
      </c>
      <c r="L1557" s="210">
        <f t="shared" si="183"/>
        <v>0.01</v>
      </c>
      <c r="M1557" s="211">
        <f t="shared" si="183"/>
        <v>1.1000000000000001E-3</v>
      </c>
    </row>
    <row r="1558" spans="1:13" ht="15" customHeight="1" x14ac:dyDescent="0.2">
      <c r="A1558" s="370">
        <v>1537</v>
      </c>
      <c r="B1558" s="120">
        <f t="shared" si="184"/>
        <v>99.634759298092646</v>
      </c>
      <c r="C1558" s="371">
        <v>950</v>
      </c>
      <c r="D1558" s="78">
        <v>45170</v>
      </c>
      <c r="E1558" s="209">
        <v>29455</v>
      </c>
      <c r="F1558" s="344">
        <f t="shared" si="180"/>
        <v>5440.2700806281418</v>
      </c>
      <c r="G1558" s="394">
        <f t="shared" si="181"/>
        <v>372.06315789473683</v>
      </c>
      <c r="H1558" s="385">
        <f t="shared" ref="H1558:H1621" si="185">SUM(F1558:G1558)*33.8%</f>
        <v>1964.5686346207328</v>
      </c>
      <c r="I1558" s="386">
        <f t="shared" ref="I1558:I1621" si="186">SUM(F1558:G1558)*2%</f>
        <v>116.24666477045757</v>
      </c>
      <c r="J1558" s="393">
        <v>45</v>
      </c>
      <c r="K1558" s="396">
        <f t="shared" si="182"/>
        <v>7938.1485379140695</v>
      </c>
      <c r="L1558" s="210">
        <f t="shared" si="183"/>
        <v>0.01</v>
      </c>
      <c r="M1558" s="211">
        <f t="shared" si="183"/>
        <v>1.1000000000000001E-3</v>
      </c>
    </row>
    <row r="1559" spans="1:13" ht="15" customHeight="1" x14ac:dyDescent="0.2">
      <c r="A1559" s="370">
        <v>1538</v>
      </c>
      <c r="B1559" s="120">
        <f t="shared" si="184"/>
        <v>99.647234859899967</v>
      </c>
      <c r="C1559" s="371">
        <v>950</v>
      </c>
      <c r="D1559" s="78">
        <v>45170</v>
      </c>
      <c r="E1559" s="209">
        <v>29455</v>
      </c>
      <c r="F1559" s="344">
        <f t="shared" ref="F1559:F1622" si="187">12*(1/B1559*D1559)</f>
        <v>5439.588973663811</v>
      </c>
      <c r="G1559" s="394">
        <f t="shared" ref="G1559:G1622" si="188">12*(1/C1559*E1559)</f>
        <v>372.06315789473683</v>
      </c>
      <c r="H1559" s="385">
        <f t="shared" si="185"/>
        <v>1964.3384204667889</v>
      </c>
      <c r="I1559" s="386">
        <f t="shared" si="186"/>
        <v>116.23304263117096</v>
      </c>
      <c r="J1559" s="393">
        <v>45</v>
      </c>
      <c r="K1559" s="396">
        <f t="shared" ref="K1559:K1622" si="189">SUM(F1559:J1559)</f>
        <v>7937.2235946565079</v>
      </c>
      <c r="L1559" s="210">
        <f t="shared" ref="L1559:M1622" si="190">ROUND(1/B1559,4)</f>
        <v>0.01</v>
      </c>
      <c r="M1559" s="211">
        <f t="shared" si="190"/>
        <v>1.1000000000000001E-3</v>
      </c>
    </row>
    <row r="1560" spans="1:13" ht="15" customHeight="1" x14ac:dyDescent="0.2">
      <c r="A1560" s="370">
        <v>1539</v>
      </c>
      <c r="B1560" s="120">
        <f t="shared" si="184"/>
        <v>99.659731321958859</v>
      </c>
      <c r="C1560" s="371">
        <v>950</v>
      </c>
      <c r="D1560" s="78">
        <v>45170</v>
      </c>
      <c r="E1560" s="209">
        <v>29455</v>
      </c>
      <c r="F1560" s="344">
        <f t="shared" si="187"/>
        <v>5438.9068965969391</v>
      </c>
      <c r="G1560" s="394">
        <f t="shared" si="188"/>
        <v>372.06315789473683</v>
      </c>
      <c r="H1560" s="385">
        <f t="shared" si="185"/>
        <v>1964.1078784181864</v>
      </c>
      <c r="I1560" s="386">
        <f t="shared" si="186"/>
        <v>116.21940108983353</v>
      </c>
      <c r="J1560" s="393">
        <v>45</v>
      </c>
      <c r="K1560" s="396">
        <f t="shared" si="189"/>
        <v>7936.2973339996961</v>
      </c>
      <c r="L1560" s="210">
        <f t="shared" si="190"/>
        <v>0.01</v>
      </c>
      <c r="M1560" s="211">
        <f t="shared" si="190"/>
        <v>1.1000000000000001E-3</v>
      </c>
    </row>
    <row r="1561" spans="1:13" ht="15" customHeight="1" x14ac:dyDescent="0.2">
      <c r="A1561" s="372">
        <v>1540</v>
      </c>
      <c r="B1561" s="120">
        <f t="shared" si="184"/>
        <v>99.672248620039227</v>
      </c>
      <c r="C1561" s="371">
        <v>950</v>
      </c>
      <c r="D1561" s="78">
        <v>45170</v>
      </c>
      <c r="E1561" s="209">
        <v>29455</v>
      </c>
      <c r="F1561" s="344">
        <f t="shared" si="187"/>
        <v>5438.2238537259427</v>
      </c>
      <c r="G1561" s="394">
        <f t="shared" si="188"/>
        <v>372.06315789473683</v>
      </c>
      <c r="H1561" s="385">
        <f t="shared" si="185"/>
        <v>1963.8770099277895</v>
      </c>
      <c r="I1561" s="386">
        <f t="shared" si="186"/>
        <v>116.20574023241359</v>
      </c>
      <c r="J1561" s="393">
        <v>45</v>
      </c>
      <c r="K1561" s="396">
        <f t="shared" si="189"/>
        <v>7935.369761780883</v>
      </c>
      <c r="L1561" s="210">
        <f t="shared" si="190"/>
        <v>0.01</v>
      </c>
      <c r="M1561" s="211">
        <f t="shared" si="190"/>
        <v>1.1000000000000001E-3</v>
      </c>
    </row>
    <row r="1562" spans="1:13" ht="15" customHeight="1" x14ac:dyDescent="0.2">
      <c r="A1562" s="370">
        <v>1541</v>
      </c>
      <c r="B1562" s="120">
        <f t="shared" si="184"/>
        <v>99.684786690151824</v>
      </c>
      <c r="C1562" s="371">
        <v>950</v>
      </c>
      <c r="D1562" s="78">
        <v>45170</v>
      </c>
      <c r="E1562" s="209">
        <v>29455</v>
      </c>
      <c r="F1562" s="344">
        <f t="shared" si="187"/>
        <v>5437.5398493333978</v>
      </c>
      <c r="G1562" s="394">
        <f t="shared" si="188"/>
        <v>372.06315789473683</v>
      </c>
      <c r="H1562" s="385">
        <f t="shared" si="185"/>
        <v>1963.6458164431094</v>
      </c>
      <c r="I1562" s="386">
        <f t="shared" si="186"/>
        <v>116.19206014456269</v>
      </c>
      <c r="J1562" s="393">
        <v>45</v>
      </c>
      <c r="K1562" s="396">
        <f t="shared" si="189"/>
        <v>7934.440883815807</v>
      </c>
      <c r="L1562" s="210">
        <f t="shared" si="190"/>
        <v>0.01</v>
      </c>
      <c r="M1562" s="211">
        <f t="shared" si="190"/>
        <v>1.1000000000000001E-3</v>
      </c>
    </row>
    <row r="1563" spans="1:13" ht="15" customHeight="1" x14ac:dyDescent="0.2">
      <c r="A1563" s="370">
        <v>1542</v>
      </c>
      <c r="B1563" s="120">
        <f t="shared" si="184"/>
        <v>99.697345468547013</v>
      </c>
      <c r="C1563" s="371">
        <v>950</v>
      </c>
      <c r="D1563" s="78">
        <v>45170</v>
      </c>
      <c r="E1563" s="209">
        <v>29455</v>
      </c>
      <c r="F1563" s="344">
        <f t="shared" si="187"/>
        <v>5436.8548876861059</v>
      </c>
      <c r="G1563" s="394">
        <f t="shared" si="188"/>
        <v>372.06315789473683</v>
      </c>
      <c r="H1563" s="385">
        <f t="shared" si="185"/>
        <v>1963.4142994063247</v>
      </c>
      <c r="I1563" s="386">
        <f t="shared" si="186"/>
        <v>116.17836091161686</v>
      </c>
      <c r="J1563" s="393">
        <v>45</v>
      </c>
      <c r="K1563" s="396">
        <f t="shared" si="189"/>
        <v>7933.5107058987842</v>
      </c>
      <c r="L1563" s="210">
        <f t="shared" si="190"/>
        <v>0.01</v>
      </c>
      <c r="M1563" s="211">
        <f t="shared" si="190"/>
        <v>1.1000000000000001E-3</v>
      </c>
    </row>
    <row r="1564" spans="1:13" ht="15" customHeight="1" x14ac:dyDescent="0.2">
      <c r="A1564" s="370">
        <v>1543</v>
      </c>
      <c r="B1564" s="120">
        <f t="shared" si="184"/>
        <v>99.709924891714266</v>
      </c>
      <c r="C1564" s="371">
        <v>950</v>
      </c>
      <c r="D1564" s="78">
        <v>45170</v>
      </c>
      <c r="E1564" s="209">
        <v>29455</v>
      </c>
      <c r="F1564" s="344">
        <f t="shared" si="187"/>
        <v>5436.1689730351272</v>
      </c>
      <c r="G1564" s="394">
        <f t="shared" si="188"/>
        <v>372.06315789473683</v>
      </c>
      <c r="H1564" s="385">
        <f t="shared" si="185"/>
        <v>1963.1824602542938</v>
      </c>
      <c r="I1564" s="386">
        <f t="shared" si="186"/>
        <v>116.16464261859728</v>
      </c>
      <c r="J1564" s="393">
        <v>45</v>
      </c>
      <c r="K1564" s="396">
        <f t="shared" si="189"/>
        <v>7932.579233802755</v>
      </c>
      <c r="L1564" s="210">
        <f t="shared" si="190"/>
        <v>0.01</v>
      </c>
      <c r="M1564" s="211">
        <f t="shared" si="190"/>
        <v>1.1000000000000001E-3</v>
      </c>
    </row>
    <row r="1565" spans="1:13" ht="15" customHeight="1" x14ac:dyDescent="0.2">
      <c r="A1565" s="370">
        <v>1544</v>
      </c>
      <c r="B1565" s="120">
        <f t="shared" si="184"/>
        <v>99.722524896380193</v>
      </c>
      <c r="C1565" s="371">
        <v>950</v>
      </c>
      <c r="D1565" s="78">
        <v>45170</v>
      </c>
      <c r="E1565" s="209">
        <v>29455</v>
      </c>
      <c r="F1565" s="344">
        <f t="shared" si="187"/>
        <v>5435.4821096158939</v>
      </c>
      <c r="G1565" s="394">
        <f t="shared" si="188"/>
        <v>372.06315789473683</v>
      </c>
      <c r="H1565" s="385">
        <f t="shared" si="185"/>
        <v>1962.9503004185931</v>
      </c>
      <c r="I1565" s="386">
        <f t="shared" si="186"/>
        <v>116.15090535021261</v>
      </c>
      <c r="J1565" s="393">
        <v>45</v>
      </c>
      <c r="K1565" s="396">
        <f t="shared" si="189"/>
        <v>7931.6464732794357</v>
      </c>
      <c r="L1565" s="210">
        <f t="shared" si="190"/>
        <v>0.01</v>
      </c>
      <c r="M1565" s="211">
        <f t="shared" si="190"/>
        <v>1.1000000000000001E-3</v>
      </c>
    </row>
    <row r="1566" spans="1:13" ht="15" customHeight="1" x14ac:dyDescent="0.2">
      <c r="A1566" s="370">
        <v>1545</v>
      </c>
      <c r="B1566" s="120">
        <f t="shared" si="184"/>
        <v>99.735145419508171</v>
      </c>
      <c r="C1566" s="371">
        <v>950</v>
      </c>
      <c r="D1566" s="78">
        <v>45170</v>
      </c>
      <c r="E1566" s="209">
        <v>29455</v>
      </c>
      <c r="F1566" s="344">
        <f t="shared" si="187"/>
        <v>5434.7943016482241</v>
      </c>
      <c r="G1566" s="394">
        <f t="shared" si="188"/>
        <v>372.06315789473683</v>
      </c>
      <c r="H1566" s="385">
        <f t="shared" si="185"/>
        <v>1962.7178213255206</v>
      </c>
      <c r="I1566" s="386">
        <f t="shared" si="186"/>
        <v>116.13714919085922</v>
      </c>
      <c r="J1566" s="393">
        <v>45</v>
      </c>
      <c r="K1566" s="396">
        <f t="shared" si="189"/>
        <v>7930.7124300593405</v>
      </c>
      <c r="L1566" s="210">
        <f t="shared" si="190"/>
        <v>0.01</v>
      </c>
      <c r="M1566" s="211">
        <f t="shared" si="190"/>
        <v>1.1000000000000001E-3</v>
      </c>
    </row>
    <row r="1567" spans="1:13" ht="15" customHeight="1" x14ac:dyDescent="0.2">
      <c r="A1567" s="370">
        <v>1546</v>
      </c>
      <c r="B1567" s="120">
        <f t="shared" si="184"/>
        <v>99.747786398296824</v>
      </c>
      <c r="C1567" s="371">
        <v>950</v>
      </c>
      <c r="D1567" s="78">
        <v>45170</v>
      </c>
      <c r="E1567" s="209">
        <v>29455</v>
      </c>
      <c r="F1567" s="344">
        <f t="shared" si="187"/>
        <v>5434.1055533364224</v>
      </c>
      <c r="G1567" s="394">
        <f t="shared" si="188"/>
        <v>372.06315789473683</v>
      </c>
      <c r="H1567" s="385">
        <f t="shared" si="185"/>
        <v>1962.4850243961316</v>
      </c>
      <c r="I1567" s="386">
        <f t="shared" si="186"/>
        <v>116.12337422462319</v>
      </c>
      <c r="J1567" s="393">
        <v>45</v>
      </c>
      <c r="K1567" s="396">
        <f t="shared" si="189"/>
        <v>7929.7771098519142</v>
      </c>
      <c r="L1567" s="210">
        <f t="shared" si="190"/>
        <v>0.01</v>
      </c>
      <c r="M1567" s="211">
        <f t="shared" si="190"/>
        <v>1.1000000000000001E-3</v>
      </c>
    </row>
    <row r="1568" spans="1:13" ht="15" customHeight="1" x14ac:dyDescent="0.2">
      <c r="A1568" s="370">
        <v>1547</v>
      </c>
      <c r="B1568" s="120">
        <f t="shared" si="184"/>
        <v>99.760447770179255</v>
      </c>
      <c r="C1568" s="371">
        <v>950</v>
      </c>
      <c r="D1568" s="78">
        <v>45170</v>
      </c>
      <c r="E1568" s="209">
        <v>29455</v>
      </c>
      <c r="F1568" s="344">
        <f t="shared" si="187"/>
        <v>5433.4158688693105</v>
      </c>
      <c r="G1568" s="394">
        <f t="shared" si="188"/>
        <v>372.06315789473683</v>
      </c>
      <c r="H1568" s="385">
        <f t="shared" si="185"/>
        <v>1962.2519110462479</v>
      </c>
      <c r="I1568" s="386">
        <f t="shared" si="186"/>
        <v>116.10958053528095</v>
      </c>
      <c r="J1568" s="393">
        <v>45</v>
      </c>
      <c r="K1568" s="396">
        <f t="shared" si="189"/>
        <v>7928.8405183455761</v>
      </c>
      <c r="L1568" s="210">
        <f t="shared" si="190"/>
        <v>0.01</v>
      </c>
      <c r="M1568" s="211">
        <f t="shared" si="190"/>
        <v>1.1000000000000001E-3</v>
      </c>
    </row>
    <row r="1569" spans="1:13" ht="15" customHeight="1" x14ac:dyDescent="0.2">
      <c r="A1569" s="370">
        <v>1548</v>
      </c>
      <c r="B1569" s="120">
        <f t="shared" si="184"/>
        <v>99.77312947282158</v>
      </c>
      <c r="C1569" s="371">
        <v>950</v>
      </c>
      <c r="D1569" s="78">
        <v>45170</v>
      </c>
      <c r="E1569" s="209">
        <v>29455</v>
      </c>
      <c r="F1569" s="344">
        <f t="shared" si="187"/>
        <v>5432.7252524203213</v>
      </c>
      <c r="G1569" s="394">
        <f t="shared" si="188"/>
        <v>372.06315789473683</v>
      </c>
      <c r="H1569" s="385">
        <f t="shared" si="185"/>
        <v>1962.0184826864895</v>
      </c>
      <c r="I1569" s="386">
        <f t="shared" si="186"/>
        <v>116.09576820630116</v>
      </c>
      <c r="J1569" s="393">
        <v>45</v>
      </c>
      <c r="K1569" s="396">
        <f t="shared" si="189"/>
        <v>7927.9026612078487</v>
      </c>
      <c r="L1569" s="210">
        <f t="shared" si="190"/>
        <v>0.01</v>
      </c>
      <c r="M1569" s="211">
        <f t="shared" si="190"/>
        <v>1.1000000000000001E-3</v>
      </c>
    </row>
    <row r="1570" spans="1:13" ht="15" customHeight="1" x14ac:dyDescent="0.2">
      <c r="A1570" s="370">
        <v>1549</v>
      </c>
      <c r="B1570" s="120">
        <f t="shared" si="184"/>
        <v>99.785831444122408</v>
      </c>
      <c r="C1570" s="371">
        <v>950</v>
      </c>
      <c r="D1570" s="78">
        <v>45170</v>
      </c>
      <c r="E1570" s="209">
        <v>29455</v>
      </c>
      <c r="F1570" s="344">
        <f t="shared" si="187"/>
        <v>5432.0337081475236</v>
      </c>
      <c r="G1570" s="394">
        <f t="shared" si="188"/>
        <v>372.06315789473683</v>
      </c>
      <c r="H1570" s="385">
        <f t="shared" si="185"/>
        <v>1961.7847407222839</v>
      </c>
      <c r="I1570" s="386">
        <f t="shared" si="186"/>
        <v>116.08193732084521</v>
      </c>
      <c r="J1570" s="393">
        <v>45</v>
      </c>
      <c r="K1570" s="396">
        <f t="shared" si="189"/>
        <v>7926.963544085389</v>
      </c>
      <c r="L1570" s="210">
        <f t="shared" si="190"/>
        <v>0.01</v>
      </c>
      <c r="M1570" s="211">
        <f t="shared" si="190"/>
        <v>1.1000000000000001E-3</v>
      </c>
    </row>
    <row r="1571" spans="1:13" ht="15" customHeight="1" x14ac:dyDescent="0.2">
      <c r="A1571" s="372">
        <v>1550</v>
      </c>
      <c r="B1571" s="120">
        <f t="shared" si="184"/>
        <v>99.798553622211287</v>
      </c>
      <c r="C1571" s="371">
        <v>950</v>
      </c>
      <c r="D1571" s="78">
        <v>45170</v>
      </c>
      <c r="E1571" s="209">
        <v>29455</v>
      </c>
      <c r="F1571" s="344">
        <f t="shared" si="187"/>
        <v>5431.3412401937148</v>
      </c>
      <c r="G1571" s="394">
        <f t="shared" si="188"/>
        <v>372.06315789473683</v>
      </c>
      <c r="H1571" s="385">
        <f t="shared" si="185"/>
        <v>1961.5506865538964</v>
      </c>
      <c r="I1571" s="386">
        <f t="shared" si="186"/>
        <v>116.06808796176904</v>
      </c>
      <c r="J1571" s="393">
        <v>45</v>
      </c>
      <c r="K1571" s="396">
        <f t="shared" si="189"/>
        <v>7926.0231726041175</v>
      </c>
      <c r="L1571" s="210">
        <f t="shared" si="190"/>
        <v>0.01</v>
      </c>
      <c r="M1571" s="211">
        <f t="shared" si="190"/>
        <v>1.1000000000000001E-3</v>
      </c>
    </row>
    <row r="1572" spans="1:13" ht="15" customHeight="1" x14ac:dyDescent="0.2">
      <c r="A1572" s="370">
        <v>1551</v>
      </c>
      <c r="B1572" s="120">
        <f t="shared" si="184"/>
        <v>99.811295945447839</v>
      </c>
      <c r="C1572" s="371">
        <v>950</v>
      </c>
      <c r="D1572" s="78">
        <v>45170</v>
      </c>
      <c r="E1572" s="209">
        <v>29455</v>
      </c>
      <c r="F1572" s="344">
        <f t="shared" si="187"/>
        <v>5430.6478526864694</v>
      </c>
      <c r="G1572" s="394">
        <f t="shared" si="188"/>
        <v>372.06315789473683</v>
      </c>
      <c r="H1572" s="385">
        <f t="shared" si="185"/>
        <v>1961.3163215764475</v>
      </c>
      <c r="I1572" s="386">
        <f t="shared" si="186"/>
        <v>116.05422021162413</v>
      </c>
      <c r="J1572" s="393">
        <v>45</v>
      </c>
      <c r="K1572" s="396">
        <f t="shared" si="189"/>
        <v>7925.0815523692772</v>
      </c>
      <c r="L1572" s="210">
        <f t="shared" si="190"/>
        <v>0.01</v>
      </c>
      <c r="M1572" s="211">
        <f t="shared" si="190"/>
        <v>1.1000000000000001E-3</v>
      </c>
    </row>
    <row r="1573" spans="1:13" ht="15" customHeight="1" x14ac:dyDescent="0.2">
      <c r="A1573" s="370">
        <v>1552</v>
      </c>
      <c r="B1573" s="120">
        <f t="shared" si="184"/>
        <v>99.824058352420764</v>
      </c>
      <c r="C1573" s="371">
        <v>950</v>
      </c>
      <c r="D1573" s="78">
        <v>45170</v>
      </c>
      <c r="E1573" s="209">
        <v>29455</v>
      </c>
      <c r="F1573" s="344">
        <f t="shared" si="187"/>
        <v>5429.9535497381967</v>
      </c>
      <c r="G1573" s="394">
        <f t="shared" si="188"/>
        <v>372.06315789473683</v>
      </c>
      <c r="H1573" s="385">
        <f t="shared" si="185"/>
        <v>1961.0816471799312</v>
      </c>
      <c r="I1573" s="386">
        <f t="shared" si="186"/>
        <v>116.04033415265867</v>
      </c>
      <c r="J1573" s="393">
        <v>45</v>
      </c>
      <c r="K1573" s="396">
        <f t="shared" si="189"/>
        <v>7924.1386889655232</v>
      </c>
      <c r="L1573" s="210">
        <f t="shared" si="190"/>
        <v>0.01</v>
      </c>
      <c r="M1573" s="211">
        <f t="shared" si="190"/>
        <v>1.1000000000000001E-3</v>
      </c>
    </row>
    <row r="1574" spans="1:13" ht="15" customHeight="1" x14ac:dyDescent="0.2">
      <c r="A1574" s="370">
        <v>1553</v>
      </c>
      <c r="B1574" s="120">
        <f t="shared" si="184"/>
        <v>99.836840781946862</v>
      </c>
      <c r="C1574" s="371">
        <v>950</v>
      </c>
      <c r="D1574" s="78">
        <v>45170</v>
      </c>
      <c r="E1574" s="209">
        <v>29455</v>
      </c>
      <c r="F1574" s="344">
        <f t="shared" si="187"/>
        <v>5429.2583354461985</v>
      </c>
      <c r="G1574" s="394">
        <f t="shared" si="188"/>
        <v>372.06315789473683</v>
      </c>
      <c r="H1574" s="385">
        <f t="shared" si="185"/>
        <v>1960.846664749236</v>
      </c>
      <c r="I1574" s="386">
        <f t="shared" si="186"/>
        <v>116.02642986681872</v>
      </c>
      <c r="J1574" s="393">
        <v>45</v>
      </c>
      <c r="K1574" s="396">
        <f t="shared" si="189"/>
        <v>7923.1945879569903</v>
      </c>
      <c r="L1574" s="210">
        <f t="shared" si="190"/>
        <v>0.01</v>
      </c>
      <c r="M1574" s="211">
        <f t="shared" si="190"/>
        <v>1.1000000000000001E-3</v>
      </c>
    </row>
    <row r="1575" spans="1:13" ht="15" customHeight="1" x14ac:dyDescent="0.2">
      <c r="A1575" s="370">
        <v>1554</v>
      </c>
      <c r="B1575" s="120">
        <f t="shared" si="184"/>
        <v>99.849643173069481</v>
      </c>
      <c r="C1575" s="371">
        <v>950</v>
      </c>
      <c r="D1575" s="78">
        <v>45170</v>
      </c>
      <c r="E1575" s="209">
        <v>29455</v>
      </c>
      <c r="F1575" s="344">
        <f t="shared" si="187"/>
        <v>5428.5622138927583</v>
      </c>
      <c r="G1575" s="394">
        <f t="shared" si="188"/>
        <v>372.06315789473683</v>
      </c>
      <c r="H1575" s="385">
        <f t="shared" si="185"/>
        <v>1960.6113756641732</v>
      </c>
      <c r="I1575" s="386">
        <f t="shared" si="186"/>
        <v>116.01250743574991</v>
      </c>
      <c r="J1575" s="393">
        <v>45</v>
      </c>
      <c r="K1575" s="396">
        <f t="shared" si="189"/>
        <v>7922.2492548874188</v>
      </c>
      <c r="L1575" s="210">
        <f t="shared" si="190"/>
        <v>0.01</v>
      </c>
      <c r="M1575" s="211">
        <f t="shared" si="190"/>
        <v>1.1000000000000001E-3</v>
      </c>
    </row>
    <row r="1576" spans="1:13" ht="15" customHeight="1" x14ac:dyDescent="0.2">
      <c r="A1576" s="370">
        <v>1555</v>
      </c>
      <c r="B1576" s="120">
        <f t="shared" si="184"/>
        <v>99.862465465058321</v>
      </c>
      <c r="C1576" s="371">
        <v>950</v>
      </c>
      <c r="D1576" s="78">
        <v>45170</v>
      </c>
      <c r="E1576" s="209">
        <v>29455</v>
      </c>
      <c r="F1576" s="344">
        <f t="shared" si="187"/>
        <v>5427.8651891451518</v>
      </c>
      <c r="G1576" s="394">
        <f t="shared" si="188"/>
        <v>372.06315789473683</v>
      </c>
      <c r="H1576" s="385">
        <f t="shared" si="185"/>
        <v>1960.3757812994822</v>
      </c>
      <c r="I1576" s="386">
        <f t="shared" si="186"/>
        <v>115.99856694079777</v>
      </c>
      <c r="J1576" s="393">
        <v>45</v>
      </c>
      <c r="K1576" s="396">
        <f t="shared" si="189"/>
        <v>7921.3026952801683</v>
      </c>
      <c r="L1576" s="210">
        <f t="shared" si="190"/>
        <v>0.01</v>
      </c>
      <c r="M1576" s="211">
        <f t="shared" si="190"/>
        <v>1.1000000000000001E-3</v>
      </c>
    </row>
    <row r="1577" spans="1:13" ht="15" customHeight="1" x14ac:dyDescent="0.2">
      <c r="A1577" s="370">
        <v>1556</v>
      </c>
      <c r="B1577" s="120">
        <f t="shared" si="184"/>
        <v>99.875307597407698</v>
      </c>
      <c r="C1577" s="371">
        <v>950</v>
      </c>
      <c r="D1577" s="78">
        <v>45170</v>
      </c>
      <c r="E1577" s="209">
        <v>29455</v>
      </c>
      <c r="F1577" s="344">
        <f t="shared" si="187"/>
        <v>5427.1672652557509</v>
      </c>
      <c r="G1577" s="394">
        <f t="shared" si="188"/>
        <v>372.06315789473683</v>
      </c>
      <c r="H1577" s="385">
        <f t="shared" si="185"/>
        <v>1960.1398830248647</v>
      </c>
      <c r="I1577" s="386">
        <f t="shared" si="186"/>
        <v>115.98460846300975</v>
      </c>
      <c r="J1577" s="393">
        <v>45</v>
      </c>
      <c r="K1577" s="396">
        <f t="shared" si="189"/>
        <v>7920.3549146383621</v>
      </c>
      <c r="L1577" s="210">
        <f t="shared" si="190"/>
        <v>0.01</v>
      </c>
      <c r="M1577" s="211">
        <f t="shared" si="190"/>
        <v>1.1000000000000001E-3</v>
      </c>
    </row>
    <row r="1578" spans="1:13" ht="15" customHeight="1" x14ac:dyDescent="0.2">
      <c r="A1578" s="370">
        <v>1557</v>
      </c>
      <c r="B1578" s="120">
        <f t="shared" si="184"/>
        <v>99.888169509835862</v>
      </c>
      <c r="C1578" s="371">
        <v>950</v>
      </c>
      <c r="D1578" s="78">
        <v>45170</v>
      </c>
      <c r="E1578" s="209">
        <v>29455</v>
      </c>
      <c r="F1578" s="344">
        <f t="shared" si="187"/>
        <v>5426.4684462620571</v>
      </c>
      <c r="G1578" s="394">
        <f t="shared" si="188"/>
        <v>372.06315789473683</v>
      </c>
      <c r="H1578" s="385">
        <f t="shared" si="185"/>
        <v>1959.9036822049961</v>
      </c>
      <c r="I1578" s="386">
        <f t="shared" si="186"/>
        <v>115.97063208313588</v>
      </c>
      <c r="J1578" s="393">
        <v>45</v>
      </c>
      <c r="K1578" s="396">
        <f t="shared" si="189"/>
        <v>7919.4059184449252</v>
      </c>
      <c r="L1578" s="210">
        <f t="shared" si="190"/>
        <v>0.01</v>
      </c>
      <c r="M1578" s="211">
        <f t="shared" si="190"/>
        <v>1.1000000000000001E-3</v>
      </c>
    </row>
    <row r="1579" spans="1:13" ht="15" customHeight="1" x14ac:dyDescent="0.2">
      <c r="A1579" s="370">
        <v>1558</v>
      </c>
      <c r="B1579" s="120">
        <f t="shared" si="184"/>
        <v>99.90105114228399</v>
      </c>
      <c r="C1579" s="371">
        <v>950</v>
      </c>
      <c r="D1579" s="78">
        <v>45170</v>
      </c>
      <c r="E1579" s="209">
        <v>29455</v>
      </c>
      <c r="F1579" s="344">
        <f t="shared" si="187"/>
        <v>5425.7687361867693</v>
      </c>
      <c r="G1579" s="394">
        <f t="shared" si="188"/>
        <v>372.06315789473683</v>
      </c>
      <c r="H1579" s="385">
        <f t="shared" si="185"/>
        <v>1959.667180199549</v>
      </c>
      <c r="I1579" s="386">
        <f t="shared" si="186"/>
        <v>115.95663788163013</v>
      </c>
      <c r="J1579" s="393">
        <v>45</v>
      </c>
      <c r="K1579" s="396">
        <f t="shared" si="189"/>
        <v>7918.4557121626849</v>
      </c>
      <c r="L1579" s="210">
        <f t="shared" si="190"/>
        <v>0.01</v>
      </c>
      <c r="M1579" s="211">
        <f t="shared" si="190"/>
        <v>1.1000000000000001E-3</v>
      </c>
    </row>
    <row r="1580" spans="1:13" ht="15" customHeight="1" x14ac:dyDescent="0.2">
      <c r="A1580" s="370">
        <v>1559</v>
      </c>
      <c r="B1580" s="120">
        <f t="shared" si="184"/>
        <v>99.91395243491489</v>
      </c>
      <c r="C1580" s="371">
        <v>950</v>
      </c>
      <c r="D1580" s="78">
        <v>45170</v>
      </c>
      <c r="E1580" s="209">
        <v>29455</v>
      </c>
      <c r="F1580" s="344">
        <f t="shared" si="187"/>
        <v>5425.0681390378504</v>
      </c>
      <c r="G1580" s="394">
        <f t="shared" si="188"/>
        <v>372.06315789473683</v>
      </c>
      <c r="H1580" s="385">
        <f t="shared" si="185"/>
        <v>1959.4303783632142</v>
      </c>
      <c r="I1580" s="386">
        <f t="shared" si="186"/>
        <v>115.94262593865174</v>
      </c>
      <c r="J1580" s="393">
        <v>45</v>
      </c>
      <c r="K1580" s="396">
        <f t="shared" si="189"/>
        <v>7917.5043012344531</v>
      </c>
      <c r="L1580" s="210">
        <f t="shared" si="190"/>
        <v>0.01</v>
      </c>
      <c r="M1580" s="211">
        <f t="shared" si="190"/>
        <v>1.1000000000000001E-3</v>
      </c>
    </row>
    <row r="1581" spans="1:13" ht="15" customHeight="1" x14ac:dyDescent="0.2">
      <c r="A1581" s="372">
        <v>1560</v>
      </c>
      <c r="B1581" s="120">
        <f t="shared" si="184"/>
        <v>99.926873328112492</v>
      </c>
      <c r="C1581" s="371">
        <v>950</v>
      </c>
      <c r="D1581" s="78">
        <v>45170</v>
      </c>
      <c r="E1581" s="209">
        <v>29455</v>
      </c>
      <c r="F1581" s="344">
        <f t="shared" si="187"/>
        <v>5424.3666588085625</v>
      </c>
      <c r="G1581" s="394">
        <f t="shared" si="188"/>
        <v>372.06315789473683</v>
      </c>
      <c r="H1581" s="385">
        <f t="shared" si="185"/>
        <v>1959.193278045715</v>
      </c>
      <c r="I1581" s="386">
        <f t="shared" si="186"/>
        <v>115.92859633406599</v>
      </c>
      <c r="J1581" s="393">
        <v>45</v>
      </c>
      <c r="K1581" s="396">
        <f t="shared" si="189"/>
        <v>7916.5516910830811</v>
      </c>
      <c r="L1581" s="210">
        <f t="shared" si="190"/>
        <v>0.01</v>
      </c>
      <c r="M1581" s="211">
        <f t="shared" si="190"/>
        <v>1.1000000000000001E-3</v>
      </c>
    </row>
    <row r="1582" spans="1:13" ht="15" customHeight="1" x14ac:dyDescent="0.2">
      <c r="A1582" s="370">
        <v>1561</v>
      </c>
      <c r="B1582" s="120">
        <f t="shared" si="184"/>
        <v>99.939813762480199</v>
      </c>
      <c r="C1582" s="371">
        <v>950</v>
      </c>
      <c r="D1582" s="78">
        <v>45170</v>
      </c>
      <c r="E1582" s="209">
        <v>29455</v>
      </c>
      <c r="F1582" s="344">
        <f t="shared" si="187"/>
        <v>5423.6642994775593</v>
      </c>
      <c r="G1582" s="394">
        <f t="shared" si="188"/>
        <v>372.06315789473683</v>
      </c>
      <c r="H1582" s="385">
        <f t="shared" si="185"/>
        <v>1958.9558805918359</v>
      </c>
      <c r="I1582" s="386">
        <f t="shared" si="186"/>
        <v>115.91454914744592</v>
      </c>
      <c r="J1582" s="393">
        <v>45</v>
      </c>
      <c r="K1582" s="396">
        <f t="shared" si="189"/>
        <v>7915.5978871115776</v>
      </c>
      <c r="L1582" s="210">
        <f t="shared" si="190"/>
        <v>0.01</v>
      </c>
      <c r="M1582" s="211">
        <f t="shared" si="190"/>
        <v>1.1000000000000001E-3</v>
      </c>
    </row>
    <row r="1583" spans="1:13" ht="15" customHeight="1" x14ac:dyDescent="0.2">
      <c r="A1583" s="370">
        <v>1562</v>
      </c>
      <c r="B1583" s="120">
        <f t="shared" si="184"/>
        <v>99.952773678840643</v>
      </c>
      <c r="C1583" s="371">
        <v>950</v>
      </c>
      <c r="D1583" s="78">
        <v>45170</v>
      </c>
      <c r="E1583" s="209">
        <v>29455</v>
      </c>
      <c r="F1583" s="344">
        <f t="shared" si="187"/>
        <v>5422.9610650089089</v>
      </c>
      <c r="G1583" s="394">
        <f t="shared" si="188"/>
        <v>372.06315789473683</v>
      </c>
      <c r="H1583" s="385">
        <f t="shared" si="185"/>
        <v>1958.718187341432</v>
      </c>
      <c r="I1583" s="386">
        <f t="shared" si="186"/>
        <v>115.90048445807292</v>
      </c>
      <c r="J1583" s="393">
        <v>45</v>
      </c>
      <c r="K1583" s="396">
        <f t="shared" si="189"/>
        <v>7914.6428947031509</v>
      </c>
      <c r="L1583" s="210">
        <f t="shared" si="190"/>
        <v>0.01</v>
      </c>
      <c r="M1583" s="211">
        <f t="shared" si="190"/>
        <v>1.1000000000000001E-3</v>
      </c>
    </row>
    <row r="1584" spans="1:13" ht="15" customHeight="1" x14ac:dyDescent="0.2">
      <c r="A1584" s="370">
        <v>1563</v>
      </c>
      <c r="B1584" s="120">
        <f t="shared" si="184"/>
        <v>99.965753018233968</v>
      </c>
      <c r="C1584" s="371">
        <v>950</v>
      </c>
      <c r="D1584" s="78">
        <v>45170</v>
      </c>
      <c r="E1584" s="209">
        <v>29455</v>
      </c>
      <c r="F1584" s="344">
        <f t="shared" si="187"/>
        <v>5422.2569593521766</v>
      </c>
      <c r="G1584" s="394">
        <f t="shared" si="188"/>
        <v>372.06315789473683</v>
      </c>
      <c r="H1584" s="385">
        <f t="shared" si="185"/>
        <v>1958.4801996294566</v>
      </c>
      <c r="I1584" s="386">
        <f t="shared" si="186"/>
        <v>115.88640234493828</v>
      </c>
      <c r="J1584" s="393">
        <v>45</v>
      </c>
      <c r="K1584" s="396">
        <f t="shared" si="189"/>
        <v>7913.6867192213085</v>
      </c>
      <c r="L1584" s="210">
        <f t="shared" si="190"/>
        <v>0.01</v>
      </c>
      <c r="M1584" s="211">
        <f t="shared" si="190"/>
        <v>1.1000000000000001E-3</v>
      </c>
    </row>
    <row r="1585" spans="1:13" ht="15" customHeight="1" x14ac:dyDescent="0.2">
      <c r="A1585" s="370">
        <v>1564</v>
      </c>
      <c r="B1585" s="120">
        <f t="shared" si="184"/>
        <v>99.978751721917348</v>
      </c>
      <c r="C1585" s="371">
        <v>950</v>
      </c>
      <c r="D1585" s="78">
        <v>45170</v>
      </c>
      <c r="E1585" s="209">
        <v>29455</v>
      </c>
      <c r="F1585" s="344">
        <f t="shared" si="187"/>
        <v>5421.551986442475</v>
      </c>
      <c r="G1585" s="394">
        <f t="shared" si="188"/>
        <v>372.06315789473683</v>
      </c>
      <c r="H1585" s="385">
        <f t="shared" si="185"/>
        <v>1958.2419187859773</v>
      </c>
      <c r="I1585" s="386">
        <f t="shared" si="186"/>
        <v>115.87230288674424</v>
      </c>
      <c r="J1585" s="393">
        <v>45</v>
      </c>
      <c r="K1585" s="396">
        <f t="shared" si="189"/>
        <v>7912.7293660099331</v>
      </c>
      <c r="L1585" s="210">
        <f t="shared" si="190"/>
        <v>0.01</v>
      </c>
      <c r="M1585" s="211">
        <f t="shared" si="190"/>
        <v>1.1000000000000001E-3</v>
      </c>
    </row>
    <row r="1586" spans="1:13" ht="15" customHeight="1" x14ac:dyDescent="0.2">
      <c r="A1586" s="370">
        <v>1565</v>
      </c>
      <c r="B1586" s="120">
        <f t="shared" si="184"/>
        <v>99.991769731363775</v>
      </c>
      <c r="C1586" s="371">
        <v>950</v>
      </c>
      <c r="D1586" s="78">
        <v>45170</v>
      </c>
      <c r="E1586" s="209">
        <v>29455</v>
      </c>
      <c r="F1586" s="344">
        <f t="shared" si="187"/>
        <v>5420.8461502005175</v>
      </c>
      <c r="G1586" s="394">
        <f t="shared" si="188"/>
        <v>372.06315789473683</v>
      </c>
      <c r="H1586" s="385">
        <f t="shared" si="185"/>
        <v>1958.0033461361959</v>
      </c>
      <c r="I1586" s="386">
        <f t="shared" si="186"/>
        <v>115.8581861619051</v>
      </c>
      <c r="J1586" s="393">
        <v>45</v>
      </c>
      <c r="K1586" s="396">
        <f t="shared" si="189"/>
        <v>7911.7708403933548</v>
      </c>
      <c r="L1586" s="210">
        <f t="shared" si="190"/>
        <v>0.01</v>
      </c>
      <c r="M1586" s="211">
        <f t="shared" si="190"/>
        <v>1.1000000000000001E-3</v>
      </c>
    </row>
    <row r="1587" spans="1:13" ht="15" customHeight="1" x14ac:dyDescent="0.2">
      <c r="A1587" s="370">
        <v>1566</v>
      </c>
      <c r="B1587" s="120">
        <f t="shared" si="184"/>
        <v>100.00480698826121</v>
      </c>
      <c r="C1587" s="371">
        <v>950</v>
      </c>
      <c r="D1587" s="78">
        <v>45170</v>
      </c>
      <c r="E1587" s="209">
        <v>29455</v>
      </c>
      <c r="F1587" s="344">
        <f t="shared" si="187"/>
        <v>5420.1394545326802</v>
      </c>
      <c r="G1587" s="394">
        <f t="shared" si="188"/>
        <v>372.06315789473683</v>
      </c>
      <c r="H1587" s="385">
        <f t="shared" si="185"/>
        <v>1957.7644830004667</v>
      </c>
      <c r="I1587" s="386">
        <f t="shared" si="186"/>
        <v>115.84405224854834</v>
      </c>
      <c r="J1587" s="393">
        <v>45</v>
      </c>
      <c r="K1587" s="396">
        <f t="shared" si="189"/>
        <v>7910.8111476764316</v>
      </c>
      <c r="L1587" s="210">
        <f t="shared" si="190"/>
        <v>0.01</v>
      </c>
      <c r="M1587" s="211">
        <f t="shared" si="190"/>
        <v>1.1000000000000001E-3</v>
      </c>
    </row>
    <row r="1588" spans="1:13" ht="15" customHeight="1" x14ac:dyDescent="0.2">
      <c r="A1588" s="370">
        <v>1567</v>
      </c>
      <c r="B1588" s="120">
        <f t="shared" si="184"/>
        <v>100.01786343451153</v>
      </c>
      <c r="C1588" s="371">
        <v>950</v>
      </c>
      <c r="D1588" s="78">
        <v>45170</v>
      </c>
      <c r="E1588" s="209">
        <v>29455</v>
      </c>
      <c r="F1588" s="344">
        <f t="shared" si="187"/>
        <v>5419.4319033310521</v>
      </c>
      <c r="G1588" s="394">
        <f t="shared" si="188"/>
        <v>372.06315789473683</v>
      </c>
      <c r="H1588" s="385">
        <f t="shared" si="185"/>
        <v>1957.5253306943164</v>
      </c>
      <c r="I1588" s="386">
        <f t="shared" si="186"/>
        <v>115.82990122451578</v>
      </c>
      <c r="J1588" s="393">
        <v>45</v>
      </c>
      <c r="K1588" s="396">
        <f t="shared" si="189"/>
        <v>7909.850293144621</v>
      </c>
      <c r="L1588" s="210">
        <f t="shared" si="190"/>
        <v>0.01</v>
      </c>
      <c r="M1588" s="211">
        <f t="shared" si="190"/>
        <v>1.1000000000000001E-3</v>
      </c>
    </row>
    <row r="1589" spans="1:13" ht="15" customHeight="1" x14ac:dyDescent="0.2">
      <c r="A1589" s="370">
        <v>1568</v>
      </c>
      <c r="B1589" s="120">
        <f t="shared" si="184"/>
        <v>100.03093901222971</v>
      </c>
      <c r="C1589" s="371">
        <v>950</v>
      </c>
      <c r="D1589" s="78">
        <v>45170</v>
      </c>
      <c r="E1589" s="209">
        <v>29455</v>
      </c>
      <c r="F1589" s="344">
        <f t="shared" si="187"/>
        <v>5418.7235004734939</v>
      </c>
      <c r="G1589" s="394">
        <f t="shared" si="188"/>
        <v>372.06315789473683</v>
      </c>
      <c r="H1589" s="385">
        <f t="shared" si="185"/>
        <v>1957.2858905284618</v>
      </c>
      <c r="I1589" s="386">
        <f t="shared" si="186"/>
        <v>115.81573316736461</v>
      </c>
      <c r="J1589" s="393">
        <v>45</v>
      </c>
      <c r="K1589" s="396">
        <f t="shared" si="189"/>
        <v>7908.8882820640574</v>
      </c>
      <c r="L1589" s="210">
        <f t="shared" si="190"/>
        <v>0.01</v>
      </c>
      <c r="M1589" s="211">
        <f t="shared" si="190"/>
        <v>1.1000000000000001E-3</v>
      </c>
    </row>
    <row r="1590" spans="1:13" ht="15" customHeight="1" x14ac:dyDescent="0.2">
      <c r="A1590" s="370">
        <v>1569</v>
      </c>
      <c r="B1590" s="120">
        <f t="shared" si="184"/>
        <v>100.04403366374241</v>
      </c>
      <c r="C1590" s="371">
        <v>950</v>
      </c>
      <c r="D1590" s="78">
        <v>45170</v>
      </c>
      <c r="E1590" s="209">
        <v>29455</v>
      </c>
      <c r="F1590" s="344">
        <f t="shared" si="187"/>
        <v>5418.0142498237165</v>
      </c>
      <c r="G1590" s="394">
        <f t="shared" si="188"/>
        <v>372.06315789473683</v>
      </c>
      <c r="H1590" s="385">
        <f t="shared" si="185"/>
        <v>1957.046163808837</v>
      </c>
      <c r="I1590" s="386">
        <f t="shared" si="186"/>
        <v>115.80154815436907</v>
      </c>
      <c r="J1590" s="393">
        <v>45</v>
      </c>
      <c r="K1590" s="396">
        <f t="shared" si="189"/>
        <v>7907.9251196816595</v>
      </c>
      <c r="L1590" s="210">
        <f t="shared" si="190"/>
        <v>0.01</v>
      </c>
      <c r="M1590" s="211">
        <f t="shared" si="190"/>
        <v>1.1000000000000001E-3</v>
      </c>
    </row>
    <row r="1591" spans="1:13" ht="15" customHeight="1" x14ac:dyDescent="0.2">
      <c r="A1591" s="372">
        <v>1570</v>
      </c>
      <c r="B1591" s="120">
        <f t="shared" si="184"/>
        <v>100.05714733158788</v>
      </c>
      <c r="C1591" s="371">
        <v>950</v>
      </c>
      <c r="D1591" s="78">
        <v>45170</v>
      </c>
      <c r="E1591" s="209">
        <v>29455</v>
      </c>
      <c r="F1591" s="344">
        <f t="shared" si="187"/>
        <v>5417.3041552312861</v>
      </c>
      <c r="G1591" s="394">
        <f t="shared" si="188"/>
        <v>372.06315789473683</v>
      </c>
      <c r="H1591" s="385">
        <f t="shared" si="185"/>
        <v>1956.8061518365955</v>
      </c>
      <c r="I1591" s="386">
        <f t="shared" si="186"/>
        <v>115.78734626252046</v>
      </c>
      <c r="J1591" s="393">
        <v>45</v>
      </c>
      <c r="K1591" s="396">
        <f t="shared" si="189"/>
        <v>7906.960811225139</v>
      </c>
      <c r="L1591" s="210">
        <f t="shared" si="190"/>
        <v>0.01</v>
      </c>
      <c r="M1591" s="211">
        <f t="shared" si="190"/>
        <v>1.1000000000000001E-3</v>
      </c>
    </row>
    <row r="1592" spans="1:13" ht="15" customHeight="1" x14ac:dyDescent="0.2">
      <c r="A1592" s="370">
        <v>1571</v>
      </c>
      <c r="B1592" s="120">
        <f t="shared" si="184"/>
        <v>100.07027995851399</v>
      </c>
      <c r="C1592" s="371">
        <v>950</v>
      </c>
      <c r="D1592" s="78">
        <v>45170</v>
      </c>
      <c r="E1592" s="209">
        <v>29455</v>
      </c>
      <c r="F1592" s="344">
        <f t="shared" si="187"/>
        <v>5416.5932205317386</v>
      </c>
      <c r="G1592" s="394">
        <f t="shared" si="188"/>
        <v>372.06315789473683</v>
      </c>
      <c r="H1592" s="385">
        <f t="shared" si="185"/>
        <v>1956.5658559081485</v>
      </c>
      <c r="I1592" s="386">
        <f t="shared" si="186"/>
        <v>115.7731275685295</v>
      </c>
      <c r="J1592" s="393">
        <v>45</v>
      </c>
      <c r="K1592" s="396">
        <f t="shared" si="189"/>
        <v>7905.995361903153</v>
      </c>
      <c r="L1592" s="210">
        <f t="shared" si="190"/>
        <v>0.01</v>
      </c>
      <c r="M1592" s="211">
        <f t="shared" si="190"/>
        <v>1.1000000000000001E-3</v>
      </c>
    </row>
    <row r="1593" spans="1:13" ht="15" customHeight="1" x14ac:dyDescent="0.2">
      <c r="A1593" s="370">
        <v>1572</v>
      </c>
      <c r="B1593" s="120">
        <f t="shared" si="184"/>
        <v>100.08343148747812</v>
      </c>
      <c r="C1593" s="371">
        <v>950</v>
      </c>
      <c r="D1593" s="78">
        <v>45170</v>
      </c>
      <c r="E1593" s="209">
        <v>29455</v>
      </c>
      <c r="F1593" s="344">
        <f t="shared" si="187"/>
        <v>5415.8814495465922</v>
      </c>
      <c r="G1593" s="394">
        <f t="shared" si="188"/>
        <v>372.06315789473683</v>
      </c>
      <c r="H1593" s="385">
        <f t="shared" si="185"/>
        <v>1956.3252773151689</v>
      </c>
      <c r="I1593" s="386">
        <f t="shared" si="186"/>
        <v>115.75889214882659</v>
      </c>
      <c r="J1593" s="393">
        <v>45</v>
      </c>
      <c r="K1593" s="396">
        <f t="shared" si="189"/>
        <v>7905.0287769053248</v>
      </c>
      <c r="L1593" s="210">
        <f t="shared" si="190"/>
        <v>0.01</v>
      </c>
      <c r="M1593" s="211">
        <f t="shared" si="190"/>
        <v>1.1000000000000001E-3</v>
      </c>
    </row>
    <row r="1594" spans="1:13" ht="15" customHeight="1" x14ac:dyDescent="0.2">
      <c r="A1594" s="370">
        <v>1573</v>
      </c>
      <c r="B1594" s="120">
        <f t="shared" si="184"/>
        <v>100.09660186164584</v>
      </c>
      <c r="C1594" s="371">
        <v>950</v>
      </c>
      <c r="D1594" s="78">
        <v>45170</v>
      </c>
      <c r="E1594" s="209">
        <v>29455</v>
      </c>
      <c r="F1594" s="344">
        <f t="shared" si="187"/>
        <v>5415.1688460834175</v>
      </c>
      <c r="G1594" s="394">
        <f t="shared" si="188"/>
        <v>372.06315789473683</v>
      </c>
      <c r="H1594" s="385">
        <f t="shared" si="185"/>
        <v>1956.084417344616</v>
      </c>
      <c r="I1594" s="386">
        <f t="shared" si="186"/>
        <v>115.74464007956308</v>
      </c>
      <c r="J1594" s="393">
        <v>45</v>
      </c>
      <c r="K1594" s="396">
        <f t="shared" si="189"/>
        <v>7904.0610614023335</v>
      </c>
      <c r="L1594" s="210">
        <f t="shared" si="190"/>
        <v>0.01</v>
      </c>
      <c r="M1594" s="211">
        <f t="shared" si="190"/>
        <v>1.1000000000000001E-3</v>
      </c>
    </row>
    <row r="1595" spans="1:13" ht="15" customHeight="1" x14ac:dyDescent="0.2">
      <c r="A1595" s="370">
        <v>1574</v>
      </c>
      <c r="B1595" s="120">
        <f t="shared" si="184"/>
        <v>100.10979102438995</v>
      </c>
      <c r="C1595" s="371">
        <v>950</v>
      </c>
      <c r="D1595" s="78">
        <v>45170</v>
      </c>
      <c r="E1595" s="209">
        <v>29455</v>
      </c>
      <c r="F1595" s="344">
        <f t="shared" si="187"/>
        <v>5414.4554139359025</v>
      </c>
      <c r="G1595" s="394">
        <f t="shared" si="188"/>
        <v>372.06315789473683</v>
      </c>
      <c r="H1595" s="385">
        <f t="shared" si="185"/>
        <v>1955.843277278756</v>
      </c>
      <c r="I1595" s="386">
        <f t="shared" si="186"/>
        <v>115.73037143661278</v>
      </c>
      <c r="J1595" s="393">
        <v>45</v>
      </c>
      <c r="K1595" s="396">
        <f t="shared" si="189"/>
        <v>7903.0922205460074</v>
      </c>
      <c r="L1595" s="210">
        <f t="shared" si="190"/>
        <v>0.01</v>
      </c>
      <c r="M1595" s="211">
        <f t="shared" si="190"/>
        <v>1.1000000000000001E-3</v>
      </c>
    </row>
    <row r="1596" spans="1:13" ht="15" customHeight="1" x14ac:dyDescent="0.2">
      <c r="A1596" s="370">
        <v>1575</v>
      </c>
      <c r="B1596" s="120">
        <f t="shared" si="184"/>
        <v>100.12299891928966</v>
      </c>
      <c r="C1596" s="371">
        <v>950</v>
      </c>
      <c r="D1596" s="78">
        <v>45170</v>
      </c>
      <c r="E1596" s="209">
        <v>29455</v>
      </c>
      <c r="F1596" s="344">
        <f t="shared" si="187"/>
        <v>5413.7411568838943</v>
      </c>
      <c r="G1596" s="394">
        <f t="shared" si="188"/>
        <v>372.06315789473683</v>
      </c>
      <c r="H1596" s="385">
        <f t="shared" si="185"/>
        <v>1955.601858395177</v>
      </c>
      <c r="I1596" s="386">
        <f t="shared" si="186"/>
        <v>115.71608629557262</v>
      </c>
      <c r="J1596" s="393">
        <v>45</v>
      </c>
      <c r="K1596" s="396">
        <f t="shared" si="189"/>
        <v>7902.1222594693809</v>
      </c>
      <c r="L1596" s="210">
        <f t="shared" si="190"/>
        <v>0.01</v>
      </c>
      <c r="M1596" s="211">
        <f t="shared" si="190"/>
        <v>1.1000000000000001E-3</v>
      </c>
    </row>
    <row r="1597" spans="1:13" ht="15" customHeight="1" x14ac:dyDescent="0.2">
      <c r="A1597" s="370">
        <v>1576</v>
      </c>
      <c r="B1597" s="120">
        <f t="shared" si="184"/>
        <v>100.13622549012963</v>
      </c>
      <c r="C1597" s="371">
        <v>950</v>
      </c>
      <c r="D1597" s="78">
        <v>45170</v>
      </c>
      <c r="E1597" s="209">
        <v>29455</v>
      </c>
      <c r="F1597" s="344">
        <f t="shared" si="187"/>
        <v>5413.026078693455</v>
      </c>
      <c r="G1597" s="394">
        <f t="shared" si="188"/>
        <v>372.06315789473683</v>
      </c>
      <c r="H1597" s="385">
        <f t="shared" si="185"/>
        <v>1955.3601619668086</v>
      </c>
      <c r="I1597" s="386">
        <f t="shared" si="186"/>
        <v>115.70178473176384</v>
      </c>
      <c r="J1597" s="393">
        <v>45</v>
      </c>
      <c r="K1597" s="396">
        <f t="shared" si="189"/>
        <v>7901.1511832867645</v>
      </c>
      <c r="L1597" s="210">
        <f t="shared" si="190"/>
        <v>0.01</v>
      </c>
      <c r="M1597" s="211">
        <f t="shared" si="190"/>
        <v>1.1000000000000001E-3</v>
      </c>
    </row>
    <row r="1598" spans="1:13" ht="15" customHeight="1" x14ac:dyDescent="0.2">
      <c r="A1598" s="370">
        <v>1577</v>
      </c>
      <c r="B1598" s="120">
        <f t="shared" si="184"/>
        <v>100.14947068089933</v>
      </c>
      <c r="C1598" s="371">
        <v>950</v>
      </c>
      <c r="D1598" s="78">
        <v>45170</v>
      </c>
      <c r="E1598" s="209">
        <v>29455</v>
      </c>
      <c r="F1598" s="344">
        <f t="shared" si="187"/>
        <v>5412.3101831169115</v>
      </c>
      <c r="G1598" s="394">
        <f t="shared" si="188"/>
        <v>372.06315789473683</v>
      </c>
      <c r="H1598" s="385">
        <f t="shared" si="185"/>
        <v>1955.118189261937</v>
      </c>
      <c r="I1598" s="386">
        <f t="shared" si="186"/>
        <v>115.68746682023297</v>
      </c>
      <c r="J1598" s="393">
        <v>45</v>
      </c>
      <c r="K1598" s="396">
        <f t="shared" si="189"/>
        <v>7900.178997093818</v>
      </c>
      <c r="L1598" s="210">
        <f t="shared" si="190"/>
        <v>0.01</v>
      </c>
      <c r="M1598" s="211">
        <f t="shared" si="190"/>
        <v>1.1000000000000001E-3</v>
      </c>
    </row>
    <row r="1599" spans="1:13" ht="15" customHeight="1" x14ac:dyDescent="0.2">
      <c r="A1599" s="370">
        <v>1578</v>
      </c>
      <c r="B1599" s="120">
        <f t="shared" ref="B1599:B1662" si="191">A1599/(12.46*LN(A1599)-76)</f>
        <v>100.16273443579145</v>
      </c>
      <c r="C1599" s="371">
        <v>950</v>
      </c>
      <c r="D1599" s="78">
        <v>45170</v>
      </c>
      <c r="E1599" s="209">
        <v>29455</v>
      </c>
      <c r="F1599" s="344">
        <f t="shared" si="187"/>
        <v>5411.5934738929336</v>
      </c>
      <c r="G1599" s="394">
        <f t="shared" si="188"/>
        <v>372.06315789473683</v>
      </c>
      <c r="H1599" s="385">
        <f t="shared" si="185"/>
        <v>1954.8759415442323</v>
      </c>
      <c r="I1599" s="386">
        <f t="shared" si="186"/>
        <v>115.6731326357534</v>
      </c>
      <c r="J1599" s="393">
        <v>45</v>
      </c>
      <c r="K1599" s="396">
        <f t="shared" si="189"/>
        <v>7899.2057059676554</v>
      </c>
      <c r="L1599" s="210">
        <f t="shared" si="190"/>
        <v>0.01</v>
      </c>
      <c r="M1599" s="211">
        <f t="shared" si="190"/>
        <v>1.1000000000000001E-3</v>
      </c>
    </row>
    <row r="1600" spans="1:13" ht="15" customHeight="1" x14ac:dyDescent="0.2">
      <c r="A1600" s="370">
        <v>1579</v>
      </c>
      <c r="B1600" s="120">
        <f t="shared" si="191"/>
        <v>100.17601669920164</v>
      </c>
      <c r="C1600" s="371">
        <v>950</v>
      </c>
      <c r="D1600" s="78">
        <v>45170</v>
      </c>
      <c r="E1600" s="209">
        <v>29455</v>
      </c>
      <c r="F1600" s="344">
        <f t="shared" si="187"/>
        <v>5410.8759547465597</v>
      </c>
      <c r="G1600" s="394">
        <f t="shared" si="188"/>
        <v>372.06315789473683</v>
      </c>
      <c r="H1600" s="385">
        <f t="shared" si="185"/>
        <v>1954.6334200727581</v>
      </c>
      <c r="I1600" s="386">
        <f t="shared" si="186"/>
        <v>115.65878225282593</v>
      </c>
      <c r="J1600" s="393">
        <v>45</v>
      </c>
      <c r="K1600" s="396">
        <f t="shared" si="189"/>
        <v>7898.2313149668807</v>
      </c>
      <c r="L1600" s="210">
        <f t="shared" si="190"/>
        <v>0.01</v>
      </c>
      <c r="M1600" s="211">
        <f t="shared" si="190"/>
        <v>1.1000000000000001E-3</v>
      </c>
    </row>
    <row r="1601" spans="1:13" ht="15" customHeight="1" x14ac:dyDescent="0.2">
      <c r="A1601" s="372">
        <v>1580</v>
      </c>
      <c r="B1601" s="120">
        <f t="shared" si="191"/>
        <v>100.18931741572732</v>
      </c>
      <c r="C1601" s="371">
        <v>950</v>
      </c>
      <c r="D1601" s="78">
        <v>45170</v>
      </c>
      <c r="E1601" s="209">
        <v>29455</v>
      </c>
      <c r="F1601" s="344">
        <f t="shared" si="187"/>
        <v>5410.1576293892658</v>
      </c>
      <c r="G1601" s="394">
        <f t="shared" si="188"/>
        <v>372.06315789473683</v>
      </c>
      <c r="H1601" s="385">
        <f t="shared" si="185"/>
        <v>1954.3906261019927</v>
      </c>
      <c r="I1601" s="386">
        <f t="shared" si="186"/>
        <v>115.64441574568005</v>
      </c>
      <c r="J1601" s="393">
        <v>45</v>
      </c>
      <c r="K1601" s="396">
        <f t="shared" si="189"/>
        <v>7897.2558291316755</v>
      </c>
      <c r="L1601" s="210">
        <f t="shared" si="190"/>
        <v>0.01</v>
      </c>
      <c r="M1601" s="211">
        <f t="shared" si="190"/>
        <v>1.1000000000000001E-3</v>
      </c>
    </row>
    <row r="1602" spans="1:13" ht="15" customHeight="1" x14ac:dyDescent="0.2">
      <c r="A1602" s="370">
        <v>1581</v>
      </c>
      <c r="B1602" s="120">
        <f t="shared" si="191"/>
        <v>100.202636530167</v>
      </c>
      <c r="C1602" s="371">
        <v>950</v>
      </c>
      <c r="D1602" s="78">
        <v>45170</v>
      </c>
      <c r="E1602" s="209">
        <v>29455</v>
      </c>
      <c r="F1602" s="344">
        <f t="shared" si="187"/>
        <v>5409.4385015190037</v>
      </c>
      <c r="G1602" s="394">
        <f t="shared" si="188"/>
        <v>372.06315789473683</v>
      </c>
      <c r="H1602" s="385">
        <f t="shared" si="185"/>
        <v>1954.1475608818441</v>
      </c>
      <c r="I1602" s="386">
        <f t="shared" si="186"/>
        <v>115.63003318827481</v>
      </c>
      <c r="J1602" s="393">
        <v>45</v>
      </c>
      <c r="K1602" s="396">
        <f t="shared" si="189"/>
        <v>7896.27925348386</v>
      </c>
      <c r="L1602" s="210">
        <f t="shared" si="190"/>
        <v>0.01</v>
      </c>
      <c r="M1602" s="211">
        <f t="shared" si="190"/>
        <v>1.1000000000000001E-3</v>
      </c>
    </row>
    <row r="1603" spans="1:13" ht="15" customHeight="1" x14ac:dyDescent="0.2">
      <c r="A1603" s="370">
        <v>1582</v>
      </c>
      <c r="B1603" s="120">
        <f t="shared" si="191"/>
        <v>100.21597398751913</v>
      </c>
      <c r="C1603" s="371">
        <v>950</v>
      </c>
      <c r="D1603" s="78">
        <v>45170</v>
      </c>
      <c r="E1603" s="209">
        <v>29455</v>
      </c>
      <c r="F1603" s="344">
        <f t="shared" si="187"/>
        <v>5408.7185748202728</v>
      </c>
      <c r="G1603" s="394">
        <f t="shared" si="188"/>
        <v>372.06315789473683</v>
      </c>
      <c r="H1603" s="385">
        <f t="shared" si="185"/>
        <v>1953.9042256576731</v>
      </c>
      <c r="I1603" s="386">
        <f t="shared" si="186"/>
        <v>115.61563465430019</v>
      </c>
      <c r="J1603" s="393">
        <v>45</v>
      </c>
      <c r="K1603" s="396">
        <f t="shared" si="189"/>
        <v>7895.301593026983</v>
      </c>
      <c r="L1603" s="210">
        <f t="shared" si="190"/>
        <v>0.01</v>
      </c>
      <c r="M1603" s="211">
        <f t="shared" si="190"/>
        <v>1.1000000000000001E-3</v>
      </c>
    </row>
    <row r="1604" spans="1:13" ht="15" customHeight="1" x14ac:dyDescent="0.2">
      <c r="A1604" s="370">
        <v>1583</v>
      </c>
      <c r="B1604" s="120">
        <f t="shared" si="191"/>
        <v>100.22932973298114</v>
      </c>
      <c r="C1604" s="371">
        <v>950</v>
      </c>
      <c r="D1604" s="78">
        <v>45170</v>
      </c>
      <c r="E1604" s="209">
        <v>29455</v>
      </c>
      <c r="F1604" s="344">
        <f t="shared" si="187"/>
        <v>5407.9978529641712</v>
      </c>
      <c r="G1604" s="394">
        <f t="shared" si="188"/>
        <v>372.06315789473683</v>
      </c>
      <c r="H1604" s="385">
        <f t="shared" si="185"/>
        <v>1953.6606216703108</v>
      </c>
      <c r="I1604" s="386">
        <f t="shared" si="186"/>
        <v>115.60122021717817</v>
      </c>
      <c r="J1604" s="393">
        <v>45</v>
      </c>
      <c r="K1604" s="396">
        <f t="shared" si="189"/>
        <v>7894.3228527463971</v>
      </c>
      <c r="L1604" s="210">
        <f t="shared" si="190"/>
        <v>0.01</v>
      </c>
      <c r="M1604" s="211">
        <f t="shared" si="190"/>
        <v>1.1000000000000001E-3</v>
      </c>
    </row>
    <row r="1605" spans="1:13" ht="15" customHeight="1" x14ac:dyDescent="0.2">
      <c r="A1605" s="370">
        <v>1584</v>
      </c>
      <c r="B1605" s="120">
        <f t="shared" si="191"/>
        <v>100.24270371194888</v>
      </c>
      <c r="C1605" s="371">
        <v>950</v>
      </c>
      <c r="D1605" s="78">
        <v>45170</v>
      </c>
      <c r="E1605" s="209">
        <v>29455</v>
      </c>
      <c r="F1605" s="344">
        <f t="shared" si="187"/>
        <v>5407.2763396084365</v>
      </c>
      <c r="G1605" s="394">
        <f t="shared" si="188"/>
        <v>372.06315789473683</v>
      </c>
      <c r="H1605" s="385">
        <f t="shared" si="185"/>
        <v>1953.4167501560723</v>
      </c>
      <c r="I1605" s="386">
        <f t="shared" si="186"/>
        <v>115.58678995006346</v>
      </c>
      <c r="J1605" s="393">
        <v>45</v>
      </c>
      <c r="K1605" s="396">
        <f t="shared" si="189"/>
        <v>7893.3430376093092</v>
      </c>
      <c r="L1605" s="210">
        <f t="shared" si="190"/>
        <v>0.01</v>
      </c>
      <c r="M1605" s="211">
        <f t="shared" si="190"/>
        <v>1.1000000000000001E-3</v>
      </c>
    </row>
    <row r="1606" spans="1:13" ht="15" customHeight="1" x14ac:dyDescent="0.2">
      <c r="A1606" s="370">
        <v>1585</v>
      </c>
      <c r="B1606" s="120">
        <f t="shared" si="191"/>
        <v>100.25609587001571</v>
      </c>
      <c r="C1606" s="371">
        <v>950</v>
      </c>
      <c r="D1606" s="78">
        <v>45170</v>
      </c>
      <c r="E1606" s="209">
        <v>29455</v>
      </c>
      <c r="F1606" s="344">
        <f t="shared" si="187"/>
        <v>5406.5540383974958</v>
      </c>
      <c r="G1606" s="394">
        <f t="shared" si="188"/>
        <v>372.06315789473683</v>
      </c>
      <c r="H1606" s="385">
        <f t="shared" si="185"/>
        <v>1953.1726123467745</v>
      </c>
      <c r="I1606" s="386">
        <f t="shared" si="186"/>
        <v>115.57234392584465</v>
      </c>
      <c r="J1606" s="393">
        <v>45</v>
      </c>
      <c r="K1606" s="396">
        <f t="shared" si="189"/>
        <v>7892.3621525648514</v>
      </c>
      <c r="L1606" s="210">
        <f t="shared" si="190"/>
        <v>0.01</v>
      </c>
      <c r="M1606" s="211">
        <f t="shared" si="190"/>
        <v>1.1000000000000001E-3</v>
      </c>
    </row>
    <row r="1607" spans="1:13" ht="15" customHeight="1" x14ac:dyDescent="0.2">
      <c r="A1607" s="370">
        <v>1586</v>
      </c>
      <c r="B1607" s="120">
        <f t="shared" si="191"/>
        <v>100.26950615297122</v>
      </c>
      <c r="C1607" s="371">
        <v>950</v>
      </c>
      <c r="D1607" s="78">
        <v>45170</v>
      </c>
      <c r="E1607" s="209">
        <v>29455</v>
      </c>
      <c r="F1607" s="344">
        <f t="shared" si="187"/>
        <v>5405.830952962544</v>
      </c>
      <c r="G1607" s="394">
        <f t="shared" si="188"/>
        <v>372.06315789473683</v>
      </c>
      <c r="H1607" s="385">
        <f t="shared" si="185"/>
        <v>1952.9282094697608</v>
      </c>
      <c r="I1607" s="386">
        <f t="shared" si="186"/>
        <v>115.55788221714562</v>
      </c>
      <c r="J1607" s="393">
        <v>45</v>
      </c>
      <c r="K1607" s="396">
        <f t="shared" si="189"/>
        <v>7891.3802025441873</v>
      </c>
      <c r="L1607" s="210">
        <f t="shared" si="190"/>
        <v>0.01</v>
      </c>
      <c r="M1607" s="211">
        <f t="shared" si="190"/>
        <v>1.1000000000000001E-3</v>
      </c>
    </row>
    <row r="1608" spans="1:13" ht="15" customHeight="1" x14ac:dyDescent="0.2">
      <c r="A1608" s="370">
        <v>1587</v>
      </c>
      <c r="B1608" s="120">
        <f t="shared" si="191"/>
        <v>100.28293450680079</v>
      </c>
      <c r="C1608" s="371">
        <v>950</v>
      </c>
      <c r="D1608" s="78">
        <v>45170</v>
      </c>
      <c r="E1608" s="209">
        <v>29455</v>
      </c>
      <c r="F1608" s="344">
        <f t="shared" si="187"/>
        <v>5405.1070869215646</v>
      </c>
      <c r="G1608" s="394">
        <f t="shared" si="188"/>
        <v>372.06315789473683</v>
      </c>
      <c r="H1608" s="385">
        <f t="shared" si="185"/>
        <v>1952.6835427479098</v>
      </c>
      <c r="I1608" s="386">
        <f t="shared" si="186"/>
        <v>115.54340489632602</v>
      </c>
      <c r="J1608" s="393">
        <v>45</v>
      </c>
      <c r="K1608" s="396">
        <f t="shared" si="189"/>
        <v>7890.3971924605376</v>
      </c>
      <c r="L1608" s="210">
        <f t="shared" si="190"/>
        <v>0.01</v>
      </c>
      <c r="M1608" s="211">
        <f t="shared" si="190"/>
        <v>1.1000000000000001E-3</v>
      </c>
    </row>
    <row r="1609" spans="1:13" ht="15" customHeight="1" x14ac:dyDescent="0.2">
      <c r="A1609" s="370">
        <v>1588</v>
      </c>
      <c r="B1609" s="120">
        <f t="shared" si="191"/>
        <v>100.29638087768475</v>
      </c>
      <c r="C1609" s="371">
        <v>950</v>
      </c>
      <c r="D1609" s="78">
        <v>45170</v>
      </c>
      <c r="E1609" s="209">
        <v>29455</v>
      </c>
      <c r="F1609" s="344">
        <f t="shared" si="187"/>
        <v>5404.382443879389</v>
      </c>
      <c r="G1609" s="394">
        <f t="shared" si="188"/>
        <v>372.06315789473683</v>
      </c>
      <c r="H1609" s="385">
        <f t="shared" si="185"/>
        <v>1952.4386133996543</v>
      </c>
      <c r="I1609" s="386">
        <f t="shared" si="186"/>
        <v>115.52891203548252</v>
      </c>
      <c r="J1609" s="393">
        <v>45</v>
      </c>
      <c r="K1609" s="396">
        <f t="shared" si="189"/>
        <v>7889.4131272092627</v>
      </c>
      <c r="L1609" s="210">
        <f t="shared" si="190"/>
        <v>0.01</v>
      </c>
      <c r="M1609" s="211">
        <f t="shared" si="190"/>
        <v>1.1000000000000001E-3</v>
      </c>
    </row>
    <row r="1610" spans="1:13" ht="15" customHeight="1" x14ac:dyDescent="0.2">
      <c r="A1610" s="370">
        <v>1589</v>
      </c>
      <c r="B1610" s="120">
        <f t="shared" si="191"/>
        <v>100.30984521199692</v>
      </c>
      <c r="C1610" s="371">
        <v>950</v>
      </c>
      <c r="D1610" s="78">
        <v>45170</v>
      </c>
      <c r="E1610" s="209">
        <v>29455</v>
      </c>
      <c r="F1610" s="344">
        <f t="shared" si="187"/>
        <v>5403.6570274277801</v>
      </c>
      <c r="G1610" s="394">
        <f t="shared" si="188"/>
        <v>372.06315789473683</v>
      </c>
      <c r="H1610" s="385">
        <f t="shared" si="185"/>
        <v>1952.1934226390106</v>
      </c>
      <c r="I1610" s="386">
        <f t="shared" si="186"/>
        <v>115.51440370645034</v>
      </c>
      <c r="J1610" s="393">
        <v>45</v>
      </c>
      <c r="K1610" s="396">
        <f t="shared" si="189"/>
        <v>7888.4280116679774</v>
      </c>
      <c r="L1610" s="210">
        <f t="shared" si="190"/>
        <v>0.01</v>
      </c>
      <c r="M1610" s="211">
        <f t="shared" si="190"/>
        <v>1.1000000000000001E-3</v>
      </c>
    </row>
    <row r="1611" spans="1:13" ht="15" customHeight="1" x14ac:dyDescent="0.2">
      <c r="A1611" s="372">
        <v>1590</v>
      </c>
      <c r="B1611" s="120">
        <f t="shared" si="191"/>
        <v>100.32332745630468</v>
      </c>
      <c r="C1611" s="371">
        <v>950</v>
      </c>
      <c r="D1611" s="78">
        <v>45170</v>
      </c>
      <c r="E1611" s="209">
        <v>29455</v>
      </c>
      <c r="F1611" s="344">
        <f t="shared" si="187"/>
        <v>5402.930841145424</v>
      </c>
      <c r="G1611" s="394">
        <f t="shared" si="188"/>
        <v>372.06315789473683</v>
      </c>
      <c r="H1611" s="385">
        <f t="shared" si="185"/>
        <v>1951.9479716755741</v>
      </c>
      <c r="I1611" s="386">
        <f t="shared" si="186"/>
        <v>115.49987998080321</v>
      </c>
      <c r="J1611" s="393">
        <v>45</v>
      </c>
      <c r="K1611" s="396">
        <f t="shared" si="189"/>
        <v>7887.4418506965385</v>
      </c>
      <c r="L1611" s="210">
        <f t="shared" si="190"/>
        <v>0.01</v>
      </c>
      <c r="M1611" s="211">
        <f t="shared" si="190"/>
        <v>1.1000000000000001E-3</v>
      </c>
    </row>
    <row r="1612" spans="1:13" ht="15" customHeight="1" x14ac:dyDescent="0.2">
      <c r="A1612" s="370">
        <v>1591</v>
      </c>
      <c r="B1612" s="120">
        <f t="shared" si="191"/>
        <v>100.33682755736734</v>
      </c>
      <c r="C1612" s="371">
        <v>950</v>
      </c>
      <c r="D1612" s="78">
        <v>45170</v>
      </c>
      <c r="E1612" s="209">
        <v>29455</v>
      </c>
      <c r="F1612" s="344">
        <f t="shared" si="187"/>
        <v>5402.2038885980319</v>
      </c>
      <c r="G1612" s="394">
        <f t="shared" si="188"/>
        <v>372.06315789473683</v>
      </c>
      <c r="H1612" s="385">
        <f t="shared" si="185"/>
        <v>1951.7022617145556</v>
      </c>
      <c r="I1612" s="386">
        <f t="shared" si="186"/>
        <v>115.48534092985538</v>
      </c>
      <c r="J1612" s="393">
        <v>45</v>
      </c>
      <c r="K1612" s="396">
        <f t="shared" si="189"/>
        <v>7886.4546491371802</v>
      </c>
      <c r="L1612" s="210">
        <f t="shared" si="190"/>
        <v>0.01</v>
      </c>
      <c r="M1612" s="211">
        <f t="shared" si="190"/>
        <v>1.1000000000000001E-3</v>
      </c>
    </row>
    <row r="1613" spans="1:13" ht="15" customHeight="1" x14ac:dyDescent="0.2">
      <c r="A1613" s="370">
        <v>1592</v>
      </c>
      <c r="B1613" s="120">
        <f t="shared" si="191"/>
        <v>100.35034546213551</v>
      </c>
      <c r="C1613" s="371">
        <v>950</v>
      </c>
      <c r="D1613" s="78">
        <v>45170</v>
      </c>
      <c r="E1613" s="209">
        <v>29455</v>
      </c>
      <c r="F1613" s="344">
        <f t="shared" si="187"/>
        <v>5401.4761733383784</v>
      </c>
      <c r="G1613" s="394">
        <f t="shared" si="188"/>
        <v>372.06315789473683</v>
      </c>
      <c r="H1613" s="385">
        <f t="shared" si="185"/>
        <v>1951.4562939567927</v>
      </c>
      <c r="I1613" s="386">
        <f t="shared" si="186"/>
        <v>115.47078662466231</v>
      </c>
      <c r="J1613" s="393">
        <v>45</v>
      </c>
      <c r="K1613" s="396">
        <f t="shared" si="189"/>
        <v>7885.4664118145702</v>
      </c>
      <c r="L1613" s="210">
        <f t="shared" si="190"/>
        <v>0.01</v>
      </c>
      <c r="M1613" s="211">
        <f t="shared" si="190"/>
        <v>1.1000000000000001E-3</v>
      </c>
    </row>
    <row r="1614" spans="1:13" ht="15" customHeight="1" x14ac:dyDescent="0.2">
      <c r="A1614" s="370">
        <v>1593</v>
      </c>
      <c r="B1614" s="120">
        <f t="shared" si="191"/>
        <v>100.36388111775052</v>
      </c>
      <c r="C1614" s="371">
        <v>950</v>
      </c>
      <c r="D1614" s="78">
        <v>45170</v>
      </c>
      <c r="E1614" s="209">
        <v>29455</v>
      </c>
      <c r="F1614" s="344">
        <f t="shared" si="187"/>
        <v>5400.7476989063343</v>
      </c>
      <c r="G1614" s="394">
        <f t="shared" si="188"/>
        <v>372.06315789473683</v>
      </c>
      <c r="H1614" s="385">
        <f t="shared" si="185"/>
        <v>1951.2100695987619</v>
      </c>
      <c r="I1614" s="386">
        <f t="shared" si="186"/>
        <v>115.45621713602142</v>
      </c>
      <c r="J1614" s="393">
        <v>45</v>
      </c>
      <c r="K1614" s="396">
        <f t="shared" si="189"/>
        <v>7884.4771435358543</v>
      </c>
      <c r="L1614" s="210">
        <f t="shared" si="190"/>
        <v>0.01</v>
      </c>
      <c r="M1614" s="211">
        <f t="shared" si="190"/>
        <v>1.1000000000000001E-3</v>
      </c>
    </row>
    <row r="1615" spans="1:13" ht="15" customHeight="1" x14ac:dyDescent="0.2">
      <c r="A1615" s="370">
        <v>1594</v>
      </c>
      <c r="B1615" s="120">
        <f t="shared" si="191"/>
        <v>100.37743447154318</v>
      </c>
      <c r="C1615" s="371">
        <v>950</v>
      </c>
      <c r="D1615" s="78">
        <v>45170</v>
      </c>
      <c r="E1615" s="209">
        <v>29455</v>
      </c>
      <c r="F1615" s="344">
        <f t="shared" si="187"/>
        <v>5400.018468828941</v>
      </c>
      <c r="G1615" s="394">
        <f t="shared" si="188"/>
        <v>372.06315789473683</v>
      </c>
      <c r="H1615" s="385">
        <f t="shared" si="185"/>
        <v>1950.963589832603</v>
      </c>
      <c r="I1615" s="386">
        <f t="shared" si="186"/>
        <v>115.44163253447356</v>
      </c>
      <c r="J1615" s="393">
        <v>45</v>
      </c>
      <c r="K1615" s="396">
        <f t="shared" si="189"/>
        <v>7883.4868490907547</v>
      </c>
      <c r="L1615" s="210">
        <f t="shared" si="190"/>
        <v>0.01</v>
      </c>
      <c r="M1615" s="211">
        <f t="shared" si="190"/>
        <v>1.1000000000000001E-3</v>
      </c>
    </row>
    <row r="1616" spans="1:13" ht="15" customHeight="1" x14ac:dyDescent="0.2">
      <c r="A1616" s="370">
        <v>1595</v>
      </c>
      <c r="B1616" s="120">
        <f t="shared" si="191"/>
        <v>100.39100547103347</v>
      </c>
      <c r="C1616" s="371">
        <v>950</v>
      </c>
      <c r="D1616" s="78">
        <v>45170</v>
      </c>
      <c r="E1616" s="209">
        <v>29455</v>
      </c>
      <c r="F1616" s="344">
        <f t="shared" si="187"/>
        <v>5399.2884866204349</v>
      </c>
      <c r="G1616" s="394">
        <f t="shared" si="188"/>
        <v>372.06315789473683</v>
      </c>
      <c r="H1616" s="385">
        <f t="shared" si="185"/>
        <v>1950.7168558461278</v>
      </c>
      <c r="I1616" s="386">
        <f t="shared" si="186"/>
        <v>115.42703289030344</v>
      </c>
      <c r="J1616" s="393">
        <v>45</v>
      </c>
      <c r="K1616" s="396">
        <f t="shared" si="189"/>
        <v>7882.4955332516029</v>
      </c>
      <c r="L1616" s="210">
        <f t="shared" si="190"/>
        <v>0.01</v>
      </c>
      <c r="M1616" s="211">
        <f t="shared" si="190"/>
        <v>1.1000000000000001E-3</v>
      </c>
    </row>
    <row r="1617" spans="1:13" ht="15" customHeight="1" x14ac:dyDescent="0.2">
      <c r="A1617" s="370">
        <v>1596</v>
      </c>
      <c r="B1617" s="120">
        <f t="shared" si="191"/>
        <v>100.40459406392891</v>
      </c>
      <c r="C1617" s="371">
        <v>950</v>
      </c>
      <c r="D1617" s="78">
        <v>45170</v>
      </c>
      <c r="E1617" s="209">
        <v>29455</v>
      </c>
      <c r="F1617" s="344">
        <f t="shared" si="187"/>
        <v>5398.5577557823308</v>
      </c>
      <c r="G1617" s="394">
        <f t="shared" si="188"/>
        <v>372.06315789473683</v>
      </c>
      <c r="H1617" s="385">
        <f t="shared" si="185"/>
        <v>1950.4698688228486</v>
      </c>
      <c r="I1617" s="386">
        <f t="shared" si="186"/>
        <v>115.41241827354135</v>
      </c>
      <c r="J1617" s="393">
        <v>45</v>
      </c>
      <c r="K1617" s="396">
        <f t="shared" si="189"/>
        <v>7881.5032007734571</v>
      </c>
      <c r="L1617" s="210">
        <f t="shared" si="190"/>
        <v>0.01</v>
      </c>
      <c r="M1617" s="211">
        <f t="shared" si="190"/>
        <v>1.1000000000000001E-3</v>
      </c>
    </row>
    <row r="1618" spans="1:13" ht="15" customHeight="1" x14ac:dyDescent="0.2">
      <c r="A1618" s="370">
        <v>1597</v>
      </c>
      <c r="B1618" s="120">
        <f t="shared" si="191"/>
        <v>100.41820019812477</v>
      </c>
      <c r="C1618" s="371">
        <v>950</v>
      </c>
      <c r="D1618" s="78">
        <v>45170</v>
      </c>
      <c r="E1618" s="209">
        <v>29455</v>
      </c>
      <c r="F1618" s="344">
        <f t="shared" si="187"/>
        <v>5397.8262798034311</v>
      </c>
      <c r="G1618" s="394">
        <f t="shared" si="188"/>
        <v>372.06315789473683</v>
      </c>
      <c r="H1618" s="385">
        <f t="shared" si="185"/>
        <v>1950.2226299419806</v>
      </c>
      <c r="I1618" s="386">
        <f t="shared" si="186"/>
        <v>115.39778875396337</v>
      </c>
      <c r="J1618" s="393">
        <v>45</v>
      </c>
      <c r="K1618" s="396">
        <f t="shared" si="189"/>
        <v>7880.5098563941119</v>
      </c>
      <c r="L1618" s="210">
        <f t="shared" si="190"/>
        <v>0.01</v>
      </c>
      <c r="M1618" s="211">
        <f t="shared" si="190"/>
        <v>1.1000000000000001E-3</v>
      </c>
    </row>
    <row r="1619" spans="1:13" ht="15" customHeight="1" x14ac:dyDescent="0.2">
      <c r="A1619" s="370">
        <v>1598</v>
      </c>
      <c r="B1619" s="120">
        <f t="shared" si="191"/>
        <v>100.4318238217022</v>
      </c>
      <c r="C1619" s="371">
        <v>950</v>
      </c>
      <c r="D1619" s="78">
        <v>45170</v>
      </c>
      <c r="E1619" s="209">
        <v>29455</v>
      </c>
      <c r="F1619" s="344">
        <f t="shared" si="187"/>
        <v>5397.0940621599184</v>
      </c>
      <c r="G1619" s="394">
        <f t="shared" si="188"/>
        <v>372.06315789473683</v>
      </c>
      <c r="H1619" s="385">
        <f t="shared" si="185"/>
        <v>1949.9751403784733</v>
      </c>
      <c r="I1619" s="386">
        <f t="shared" si="186"/>
        <v>115.38314440109311</v>
      </c>
      <c r="J1619" s="393">
        <v>45</v>
      </c>
      <c r="K1619" s="396">
        <f t="shared" si="189"/>
        <v>7879.5155048342212</v>
      </c>
      <c r="L1619" s="210">
        <f t="shared" si="190"/>
        <v>0.01</v>
      </c>
      <c r="M1619" s="211">
        <f t="shared" si="190"/>
        <v>1.1000000000000001E-3</v>
      </c>
    </row>
    <row r="1620" spans="1:13" ht="15" customHeight="1" x14ac:dyDescent="0.2">
      <c r="A1620" s="370">
        <v>1599</v>
      </c>
      <c r="B1620" s="120">
        <f t="shared" si="191"/>
        <v>100.44546488292816</v>
      </c>
      <c r="C1620" s="371">
        <v>950</v>
      </c>
      <c r="D1620" s="78">
        <v>45170</v>
      </c>
      <c r="E1620" s="209">
        <v>29455</v>
      </c>
      <c r="F1620" s="344">
        <f t="shared" si="187"/>
        <v>5396.3611063153712</v>
      </c>
      <c r="G1620" s="394">
        <f t="shared" si="188"/>
        <v>372.06315789473683</v>
      </c>
      <c r="H1620" s="385">
        <f t="shared" si="185"/>
        <v>1949.7274013030162</v>
      </c>
      <c r="I1620" s="386">
        <f t="shared" si="186"/>
        <v>115.36848528420217</v>
      </c>
      <c r="J1620" s="393">
        <v>45</v>
      </c>
      <c r="K1620" s="396">
        <f t="shared" si="189"/>
        <v>7878.520150797327</v>
      </c>
      <c r="L1620" s="210">
        <f t="shared" si="190"/>
        <v>0.01</v>
      </c>
      <c r="M1620" s="211">
        <f t="shared" si="190"/>
        <v>1.1000000000000001E-3</v>
      </c>
    </row>
    <row r="1621" spans="1:13" ht="15" customHeight="1" x14ac:dyDescent="0.2">
      <c r="A1621" s="372">
        <v>1600</v>
      </c>
      <c r="B1621" s="120">
        <f t="shared" si="191"/>
        <v>100.45912333025436</v>
      </c>
      <c r="C1621" s="371">
        <v>950</v>
      </c>
      <c r="D1621" s="78">
        <v>45170</v>
      </c>
      <c r="E1621" s="209">
        <v>29455</v>
      </c>
      <c r="F1621" s="344">
        <f t="shared" si="187"/>
        <v>5395.6274157208263</v>
      </c>
      <c r="G1621" s="394">
        <f t="shared" si="188"/>
        <v>372.06315789473683</v>
      </c>
      <c r="H1621" s="385">
        <f t="shared" si="185"/>
        <v>1949.47941388206</v>
      </c>
      <c r="I1621" s="386">
        <f t="shared" si="186"/>
        <v>115.35381147231126</v>
      </c>
      <c r="J1621" s="393">
        <v>45</v>
      </c>
      <c r="K1621" s="396">
        <f t="shared" si="189"/>
        <v>7877.5237989699344</v>
      </c>
      <c r="L1621" s="210">
        <f t="shared" si="190"/>
        <v>0.01</v>
      </c>
      <c r="M1621" s="211">
        <f t="shared" si="190"/>
        <v>1.1000000000000001E-3</v>
      </c>
    </row>
    <row r="1622" spans="1:13" ht="15" customHeight="1" x14ac:dyDescent="0.2">
      <c r="A1622" s="370">
        <v>1601</v>
      </c>
      <c r="B1622" s="120">
        <f t="shared" si="191"/>
        <v>100.47279911231637</v>
      </c>
      <c r="C1622" s="371">
        <v>950</v>
      </c>
      <c r="D1622" s="78">
        <v>45170</v>
      </c>
      <c r="E1622" s="209">
        <v>29455</v>
      </c>
      <c r="F1622" s="344">
        <f t="shared" si="187"/>
        <v>5394.8929938148258</v>
      </c>
      <c r="G1622" s="394">
        <f t="shared" si="188"/>
        <v>372.06315789473683</v>
      </c>
      <c r="H1622" s="385">
        <f t="shared" ref="H1622:H1685" si="192">SUM(F1622:G1622)*33.8%</f>
        <v>1949.2311792778319</v>
      </c>
      <c r="I1622" s="386">
        <f t="shared" ref="I1622:I1685" si="193">SUM(F1622:G1622)*2%</f>
        <v>115.33912303419126</v>
      </c>
      <c r="J1622" s="393">
        <v>45</v>
      </c>
      <c r="K1622" s="396">
        <f t="shared" si="189"/>
        <v>7876.5264540215858</v>
      </c>
      <c r="L1622" s="210">
        <f t="shared" si="190"/>
        <v>0.01</v>
      </c>
      <c r="M1622" s="211">
        <f t="shared" si="190"/>
        <v>1.1000000000000001E-3</v>
      </c>
    </row>
    <row r="1623" spans="1:13" ht="15" customHeight="1" x14ac:dyDescent="0.2">
      <c r="A1623" s="370">
        <v>1602</v>
      </c>
      <c r="B1623" s="120">
        <f t="shared" si="191"/>
        <v>100.48649217793299</v>
      </c>
      <c r="C1623" s="371">
        <v>950</v>
      </c>
      <c r="D1623" s="78">
        <v>45170</v>
      </c>
      <c r="E1623" s="209">
        <v>29455</v>
      </c>
      <c r="F1623" s="344">
        <f t="shared" ref="F1623:F1686" si="194">12*(1/B1623*D1623)</f>
        <v>5394.1578440234671</v>
      </c>
      <c r="G1623" s="394">
        <f t="shared" ref="G1623:G1686" si="195">12*(1/C1623*E1623)</f>
        <v>372.06315789473683</v>
      </c>
      <c r="H1623" s="385">
        <f t="shared" si="192"/>
        <v>1948.9826986483527</v>
      </c>
      <c r="I1623" s="386">
        <f t="shared" si="193"/>
        <v>115.32442003836408</v>
      </c>
      <c r="J1623" s="393">
        <v>45</v>
      </c>
      <c r="K1623" s="396">
        <f t="shared" ref="K1623:K1686" si="196">SUM(F1623:J1623)</f>
        <v>7875.5281206049212</v>
      </c>
      <c r="L1623" s="210">
        <f t="shared" ref="L1623:M1686" si="197">ROUND(1/B1623,4)</f>
        <v>0.01</v>
      </c>
      <c r="M1623" s="211">
        <f t="shared" si="197"/>
        <v>1.1000000000000001E-3</v>
      </c>
    </row>
    <row r="1624" spans="1:13" ht="15" customHeight="1" x14ac:dyDescent="0.2">
      <c r="A1624" s="370">
        <v>1603</v>
      </c>
      <c r="B1624" s="120">
        <f t="shared" si="191"/>
        <v>100.50020247610529</v>
      </c>
      <c r="C1624" s="371">
        <v>950</v>
      </c>
      <c r="D1624" s="78">
        <v>45170</v>
      </c>
      <c r="E1624" s="209">
        <v>29455</v>
      </c>
      <c r="F1624" s="344">
        <f t="shared" si="194"/>
        <v>5393.4219697604522</v>
      </c>
      <c r="G1624" s="394">
        <f t="shared" si="195"/>
        <v>372.06315789473683</v>
      </c>
      <c r="H1624" s="385">
        <f t="shared" si="192"/>
        <v>1948.7339731474538</v>
      </c>
      <c r="I1624" s="386">
        <f t="shared" si="193"/>
        <v>115.30970255310378</v>
      </c>
      <c r="J1624" s="393">
        <v>45</v>
      </c>
      <c r="K1624" s="396">
        <f t="shared" si="196"/>
        <v>7874.5288033557472</v>
      </c>
      <c r="L1624" s="210">
        <f t="shared" si="197"/>
        <v>0.01</v>
      </c>
      <c r="M1624" s="211">
        <f t="shared" si="197"/>
        <v>1.1000000000000001E-3</v>
      </c>
    </row>
    <row r="1625" spans="1:13" ht="15" customHeight="1" x14ac:dyDescent="0.2">
      <c r="A1625" s="370">
        <v>1604</v>
      </c>
      <c r="B1625" s="120">
        <f t="shared" si="191"/>
        <v>100.51392995601567</v>
      </c>
      <c r="C1625" s="371">
        <v>950</v>
      </c>
      <c r="D1625" s="78">
        <v>45170</v>
      </c>
      <c r="E1625" s="209">
        <v>29455</v>
      </c>
      <c r="F1625" s="344">
        <f t="shared" si="194"/>
        <v>5392.685374427143</v>
      </c>
      <c r="G1625" s="394">
        <f t="shared" si="195"/>
        <v>372.06315789473683</v>
      </c>
      <c r="H1625" s="385">
        <f t="shared" si="192"/>
        <v>1948.4850039247951</v>
      </c>
      <c r="I1625" s="386">
        <f t="shared" si="193"/>
        <v>115.2949706464376</v>
      </c>
      <c r="J1625" s="393">
        <v>45</v>
      </c>
      <c r="K1625" s="396">
        <f t="shared" si="196"/>
        <v>7873.5285068931125</v>
      </c>
      <c r="L1625" s="210">
        <f t="shared" si="197"/>
        <v>9.9000000000000008E-3</v>
      </c>
      <c r="M1625" s="211">
        <f t="shared" si="197"/>
        <v>1.1000000000000001E-3</v>
      </c>
    </row>
    <row r="1626" spans="1:13" ht="15" customHeight="1" x14ac:dyDescent="0.2">
      <c r="A1626" s="370">
        <v>1605</v>
      </c>
      <c r="B1626" s="120">
        <f t="shared" si="191"/>
        <v>100.52767456702783</v>
      </c>
      <c r="C1626" s="371">
        <v>950</v>
      </c>
      <c r="D1626" s="78">
        <v>45170</v>
      </c>
      <c r="E1626" s="209">
        <v>29455</v>
      </c>
      <c r="F1626" s="344">
        <f t="shared" si="194"/>
        <v>5391.948061412576</v>
      </c>
      <c r="G1626" s="394">
        <f t="shared" si="195"/>
        <v>372.06315789473683</v>
      </c>
      <c r="H1626" s="385">
        <f t="shared" si="192"/>
        <v>1948.2357921258715</v>
      </c>
      <c r="I1626" s="386">
        <f t="shared" si="193"/>
        <v>115.28022438614626</v>
      </c>
      <c r="J1626" s="393">
        <v>45</v>
      </c>
      <c r="K1626" s="396">
        <f t="shared" si="196"/>
        <v>7872.5272358193306</v>
      </c>
      <c r="L1626" s="210">
        <f t="shared" si="197"/>
        <v>9.9000000000000008E-3</v>
      </c>
      <c r="M1626" s="211">
        <f t="shared" si="197"/>
        <v>1.1000000000000001E-3</v>
      </c>
    </row>
    <row r="1627" spans="1:13" ht="15" customHeight="1" x14ac:dyDescent="0.2">
      <c r="A1627" s="370">
        <v>1606</v>
      </c>
      <c r="B1627" s="120">
        <f t="shared" si="191"/>
        <v>100.54143625868484</v>
      </c>
      <c r="C1627" s="371">
        <v>950</v>
      </c>
      <c r="D1627" s="78">
        <v>45170</v>
      </c>
      <c r="E1627" s="209">
        <v>29455</v>
      </c>
      <c r="F1627" s="344">
        <f t="shared" si="194"/>
        <v>5391.2100340935622</v>
      </c>
      <c r="G1627" s="394">
        <f t="shared" si="195"/>
        <v>372.06315789473683</v>
      </c>
      <c r="H1627" s="385">
        <f t="shared" si="192"/>
        <v>1947.9863388920448</v>
      </c>
      <c r="I1627" s="386">
        <f t="shared" si="193"/>
        <v>115.26546383976599</v>
      </c>
      <c r="J1627" s="393">
        <v>45</v>
      </c>
      <c r="K1627" s="396">
        <f t="shared" si="196"/>
        <v>7871.52499472011</v>
      </c>
      <c r="L1627" s="210">
        <f t="shared" si="197"/>
        <v>9.9000000000000008E-3</v>
      </c>
      <c r="M1627" s="211">
        <f t="shared" si="197"/>
        <v>1.1000000000000001E-3</v>
      </c>
    </row>
    <row r="1628" spans="1:13" ht="15" customHeight="1" x14ac:dyDescent="0.2">
      <c r="A1628" s="370">
        <v>1607</v>
      </c>
      <c r="B1628" s="120">
        <f t="shared" si="191"/>
        <v>100.55521498070937</v>
      </c>
      <c r="C1628" s="371">
        <v>950</v>
      </c>
      <c r="D1628" s="78">
        <v>45170</v>
      </c>
      <c r="E1628" s="209">
        <v>29455</v>
      </c>
      <c r="F1628" s="344">
        <f t="shared" si="194"/>
        <v>5390.4712958346881</v>
      </c>
      <c r="G1628" s="394">
        <f t="shared" si="195"/>
        <v>372.06315789473683</v>
      </c>
      <c r="H1628" s="385">
        <f t="shared" si="192"/>
        <v>1947.7366453605455</v>
      </c>
      <c r="I1628" s="386">
        <f t="shared" si="193"/>
        <v>115.25068907458851</v>
      </c>
      <c r="J1628" s="393">
        <v>45</v>
      </c>
      <c r="K1628" s="396">
        <f t="shared" si="196"/>
        <v>7870.5217881645585</v>
      </c>
      <c r="L1628" s="210">
        <f t="shared" si="197"/>
        <v>9.9000000000000008E-3</v>
      </c>
      <c r="M1628" s="211">
        <f t="shared" si="197"/>
        <v>1.1000000000000001E-3</v>
      </c>
    </row>
    <row r="1629" spans="1:13" ht="15" customHeight="1" x14ac:dyDescent="0.2">
      <c r="A1629" s="370">
        <v>1608</v>
      </c>
      <c r="B1629" s="120">
        <f t="shared" si="191"/>
        <v>100.56901068300213</v>
      </c>
      <c r="C1629" s="371">
        <v>950</v>
      </c>
      <c r="D1629" s="78">
        <v>45170</v>
      </c>
      <c r="E1629" s="209">
        <v>29455</v>
      </c>
      <c r="F1629" s="344">
        <f t="shared" si="194"/>
        <v>5389.7318499883968</v>
      </c>
      <c r="G1629" s="394">
        <f t="shared" si="195"/>
        <v>372.06315789473683</v>
      </c>
      <c r="H1629" s="385">
        <f t="shared" si="192"/>
        <v>1947.486712664499</v>
      </c>
      <c r="I1629" s="386">
        <f t="shared" si="193"/>
        <v>115.23590015766267</v>
      </c>
      <c r="J1629" s="393">
        <v>45</v>
      </c>
      <c r="K1629" s="396">
        <f t="shared" si="196"/>
        <v>7869.5176207052955</v>
      </c>
      <c r="L1629" s="210">
        <f t="shared" si="197"/>
        <v>9.9000000000000008E-3</v>
      </c>
      <c r="M1629" s="211">
        <f t="shared" si="197"/>
        <v>1.1000000000000001E-3</v>
      </c>
    </row>
    <row r="1630" spans="1:13" ht="15" customHeight="1" x14ac:dyDescent="0.2">
      <c r="A1630" s="370">
        <v>1609</v>
      </c>
      <c r="B1630" s="120">
        <f t="shared" si="191"/>
        <v>100.58282331564186</v>
      </c>
      <c r="C1630" s="371">
        <v>950</v>
      </c>
      <c r="D1630" s="78">
        <v>45170</v>
      </c>
      <c r="E1630" s="209">
        <v>29455</v>
      </c>
      <c r="F1630" s="344">
        <f t="shared" si="194"/>
        <v>5388.9916998950075</v>
      </c>
      <c r="G1630" s="394">
        <f t="shared" si="195"/>
        <v>372.06315789473683</v>
      </c>
      <c r="H1630" s="385">
        <f t="shared" si="192"/>
        <v>1947.2365419329335</v>
      </c>
      <c r="I1630" s="386">
        <f t="shared" si="193"/>
        <v>115.22109715579489</v>
      </c>
      <c r="J1630" s="393">
        <v>45</v>
      </c>
      <c r="K1630" s="396">
        <f t="shared" si="196"/>
        <v>7868.512496878473</v>
      </c>
      <c r="L1630" s="210">
        <f t="shared" si="197"/>
        <v>9.9000000000000008E-3</v>
      </c>
      <c r="M1630" s="211">
        <f t="shared" si="197"/>
        <v>1.1000000000000001E-3</v>
      </c>
    </row>
    <row r="1631" spans="1:13" ht="15" customHeight="1" x14ac:dyDescent="0.2">
      <c r="A1631" s="372">
        <v>1610</v>
      </c>
      <c r="B1631" s="120">
        <f t="shared" si="191"/>
        <v>100.59665282888378</v>
      </c>
      <c r="C1631" s="371">
        <v>950</v>
      </c>
      <c r="D1631" s="78">
        <v>45170</v>
      </c>
      <c r="E1631" s="209">
        <v>29455</v>
      </c>
      <c r="F1631" s="344">
        <f t="shared" si="194"/>
        <v>5388.2508488827871</v>
      </c>
      <c r="G1631" s="394">
        <f t="shared" si="195"/>
        <v>372.06315789473683</v>
      </c>
      <c r="H1631" s="385">
        <f t="shared" si="192"/>
        <v>1946.986134290803</v>
      </c>
      <c r="I1631" s="386">
        <f t="shared" si="193"/>
        <v>115.20628013555049</v>
      </c>
      <c r="J1631" s="393">
        <v>45</v>
      </c>
      <c r="K1631" s="396">
        <f t="shared" si="196"/>
        <v>7867.5064212038769</v>
      </c>
      <c r="L1631" s="210">
        <f t="shared" si="197"/>
        <v>9.9000000000000008E-3</v>
      </c>
      <c r="M1631" s="211">
        <f t="shared" si="197"/>
        <v>1.1000000000000001E-3</v>
      </c>
    </row>
    <row r="1632" spans="1:13" ht="15" customHeight="1" x14ac:dyDescent="0.2">
      <c r="A1632" s="370">
        <v>1611</v>
      </c>
      <c r="B1632" s="120">
        <f t="shared" si="191"/>
        <v>100.61049917315954</v>
      </c>
      <c r="C1632" s="371">
        <v>950</v>
      </c>
      <c r="D1632" s="78">
        <v>45170</v>
      </c>
      <c r="E1632" s="209">
        <v>29455</v>
      </c>
      <c r="F1632" s="344">
        <f t="shared" si="194"/>
        <v>5387.5093002679705</v>
      </c>
      <c r="G1632" s="394">
        <f t="shared" si="195"/>
        <v>372.06315789473683</v>
      </c>
      <c r="H1632" s="385">
        <f t="shared" si="192"/>
        <v>1946.7354908589948</v>
      </c>
      <c r="I1632" s="386">
        <f t="shared" si="193"/>
        <v>115.19144916325415</v>
      </c>
      <c r="J1632" s="393">
        <v>45</v>
      </c>
      <c r="K1632" s="396">
        <f t="shared" si="196"/>
        <v>7866.4993981849566</v>
      </c>
      <c r="L1632" s="210">
        <f t="shared" si="197"/>
        <v>9.9000000000000008E-3</v>
      </c>
      <c r="M1632" s="211">
        <f t="shared" si="197"/>
        <v>1.1000000000000001E-3</v>
      </c>
    </row>
    <row r="1633" spans="1:13" ht="15" customHeight="1" x14ac:dyDescent="0.2">
      <c r="A1633" s="370">
        <v>1612</v>
      </c>
      <c r="B1633" s="120">
        <f t="shared" si="191"/>
        <v>100.62436229907571</v>
      </c>
      <c r="C1633" s="371">
        <v>950</v>
      </c>
      <c r="D1633" s="78">
        <v>45170</v>
      </c>
      <c r="E1633" s="209">
        <v>29455</v>
      </c>
      <c r="F1633" s="344">
        <f t="shared" si="194"/>
        <v>5386.7670573548457</v>
      </c>
      <c r="G1633" s="394">
        <f t="shared" si="195"/>
        <v>372.06315789473683</v>
      </c>
      <c r="H1633" s="385">
        <f t="shared" si="192"/>
        <v>1946.4846127543587</v>
      </c>
      <c r="I1633" s="386">
        <f t="shared" si="193"/>
        <v>115.17660430499166</v>
      </c>
      <c r="J1633" s="393">
        <v>45</v>
      </c>
      <c r="K1633" s="396">
        <f t="shared" si="196"/>
        <v>7865.4914323089333</v>
      </c>
      <c r="L1633" s="210">
        <f t="shared" si="197"/>
        <v>9.9000000000000008E-3</v>
      </c>
      <c r="M1633" s="211">
        <f t="shared" si="197"/>
        <v>1.1000000000000001E-3</v>
      </c>
    </row>
    <row r="1634" spans="1:13" ht="15" customHeight="1" x14ac:dyDescent="0.2">
      <c r="A1634" s="370">
        <v>1613</v>
      </c>
      <c r="B1634" s="120">
        <f t="shared" si="191"/>
        <v>100.63824215741379</v>
      </c>
      <c r="C1634" s="371">
        <v>950</v>
      </c>
      <c r="D1634" s="78">
        <v>45170</v>
      </c>
      <c r="E1634" s="209">
        <v>29455</v>
      </c>
      <c r="F1634" s="344">
        <f t="shared" si="194"/>
        <v>5386.0241234357572</v>
      </c>
      <c r="G1634" s="394">
        <f t="shared" si="195"/>
        <v>372.06315789473683</v>
      </c>
      <c r="H1634" s="385">
        <f t="shared" si="192"/>
        <v>1946.2335010897068</v>
      </c>
      <c r="I1634" s="386">
        <f t="shared" si="193"/>
        <v>115.16174562660989</v>
      </c>
      <c r="J1634" s="393">
        <v>45</v>
      </c>
      <c r="K1634" s="396">
        <f t="shared" si="196"/>
        <v>7864.4825280468103</v>
      </c>
      <c r="L1634" s="210">
        <f t="shared" si="197"/>
        <v>9.9000000000000008E-3</v>
      </c>
      <c r="M1634" s="211">
        <f t="shared" si="197"/>
        <v>1.1000000000000001E-3</v>
      </c>
    </row>
    <row r="1635" spans="1:13" ht="15" customHeight="1" x14ac:dyDescent="0.2">
      <c r="A1635" s="370">
        <v>1614</v>
      </c>
      <c r="B1635" s="120">
        <f t="shared" si="191"/>
        <v>100.65213869912884</v>
      </c>
      <c r="C1635" s="371">
        <v>950</v>
      </c>
      <c r="D1635" s="78">
        <v>45170</v>
      </c>
      <c r="E1635" s="209">
        <v>29455</v>
      </c>
      <c r="F1635" s="344">
        <f t="shared" si="194"/>
        <v>5385.2805017911796</v>
      </c>
      <c r="G1635" s="394">
        <f t="shared" si="195"/>
        <v>372.06315789473683</v>
      </c>
      <c r="H1635" s="385">
        <f t="shared" si="192"/>
        <v>1945.9821569738397</v>
      </c>
      <c r="I1635" s="386">
        <f t="shared" si="193"/>
        <v>115.14687319371833</v>
      </c>
      <c r="J1635" s="393">
        <v>45</v>
      </c>
      <c r="K1635" s="396">
        <f t="shared" si="196"/>
        <v>7863.4726898534745</v>
      </c>
      <c r="L1635" s="210">
        <f t="shared" si="197"/>
        <v>9.9000000000000008E-3</v>
      </c>
      <c r="M1635" s="211">
        <f t="shared" si="197"/>
        <v>1.1000000000000001E-3</v>
      </c>
    </row>
    <row r="1636" spans="1:13" ht="15" customHeight="1" x14ac:dyDescent="0.2">
      <c r="A1636" s="370">
        <v>1615</v>
      </c>
      <c r="B1636" s="120">
        <f t="shared" si="191"/>
        <v>100.6660518753493</v>
      </c>
      <c r="C1636" s="371">
        <v>950</v>
      </c>
      <c r="D1636" s="78">
        <v>45170</v>
      </c>
      <c r="E1636" s="209">
        <v>29455</v>
      </c>
      <c r="F1636" s="344">
        <f t="shared" si="194"/>
        <v>5384.5361956897468</v>
      </c>
      <c r="G1636" s="394">
        <f t="shared" si="195"/>
        <v>372.06315789473683</v>
      </c>
      <c r="H1636" s="385">
        <f t="shared" si="192"/>
        <v>1945.7305815115553</v>
      </c>
      <c r="I1636" s="386">
        <f t="shared" si="193"/>
        <v>115.13198707168968</v>
      </c>
      <c r="J1636" s="393">
        <v>45</v>
      </c>
      <c r="K1636" s="396">
        <f t="shared" si="196"/>
        <v>7862.4619221677285</v>
      </c>
      <c r="L1636" s="210">
        <f t="shared" si="197"/>
        <v>9.9000000000000008E-3</v>
      </c>
      <c r="M1636" s="211">
        <f t="shared" si="197"/>
        <v>1.1000000000000001E-3</v>
      </c>
    </row>
    <row r="1637" spans="1:13" ht="15" customHeight="1" x14ac:dyDescent="0.2">
      <c r="A1637" s="370">
        <v>1616</v>
      </c>
      <c r="B1637" s="120">
        <f t="shared" si="191"/>
        <v>100.67998163737549</v>
      </c>
      <c r="C1637" s="371">
        <v>950</v>
      </c>
      <c r="D1637" s="78">
        <v>45170</v>
      </c>
      <c r="E1637" s="209">
        <v>29455</v>
      </c>
      <c r="F1637" s="344">
        <f t="shared" si="194"/>
        <v>5383.7912083883239</v>
      </c>
      <c r="G1637" s="394">
        <f t="shared" si="195"/>
        <v>372.06315789473683</v>
      </c>
      <c r="H1637" s="385">
        <f t="shared" si="192"/>
        <v>1945.4787758036744</v>
      </c>
      <c r="I1637" s="386">
        <f t="shared" si="193"/>
        <v>115.11708732566122</v>
      </c>
      <c r="J1637" s="393">
        <v>45</v>
      </c>
      <c r="K1637" s="396">
        <f t="shared" si="196"/>
        <v>7861.4502294123968</v>
      </c>
      <c r="L1637" s="210">
        <f t="shared" si="197"/>
        <v>9.9000000000000008E-3</v>
      </c>
      <c r="M1637" s="211">
        <f t="shared" si="197"/>
        <v>1.1000000000000001E-3</v>
      </c>
    </row>
    <row r="1638" spans="1:13" ht="15" customHeight="1" x14ac:dyDescent="0.2">
      <c r="A1638" s="370">
        <v>1617</v>
      </c>
      <c r="B1638" s="120">
        <f t="shared" si="191"/>
        <v>100.69392793667959</v>
      </c>
      <c r="C1638" s="371">
        <v>950</v>
      </c>
      <c r="D1638" s="78">
        <v>45170</v>
      </c>
      <c r="E1638" s="209">
        <v>29455</v>
      </c>
      <c r="F1638" s="344">
        <f t="shared" si="194"/>
        <v>5383.0455431320215</v>
      </c>
      <c r="G1638" s="394">
        <f t="shared" si="195"/>
        <v>372.06315789473683</v>
      </c>
      <c r="H1638" s="385">
        <f t="shared" si="192"/>
        <v>1945.2267409470442</v>
      </c>
      <c r="I1638" s="386">
        <f t="shared" si="193"/>
        <v>115.10217402053517</v>
      </c>
      <c r="J1638" s="393">
        <v>45</v>
      </c>
      <c r="K1638" s="396">
        <f t="shared" si="196"/>
        <v>7860.4376159943376</v>
      </c>
      <c r="L1638" s="210">
        <f t="shared" si="197"/>
        <v>9.9000000000000008E-3</v>
      </c>
      <c r="M1638" s="211">
        <f t="shared" si="197"/>
        <v>1.1000000000000001E-3</v>
      </c>
    </row>
    <row r="1639" spans="1:13" ht="15" customHeight="1" x14ac:dyDescent="0.2">
      <c r="A1639" s="370">
        <v>1618</v>
      </c>
      <c r="B1639" s="120">
        <f t="shared" si="191"/>
        <v>100.70789072490452</v>
      </c>
      <c r="C1639" s="371">
        <v>950</v>
      </c>
      <c r="D1639" s="78">
        <v>45170</v>
      </c>
      <c r="E1639" s="209">
        <v>29455</v>
      </c>
      <c r="F1639" s="344">
        <f t="shared" si="194"/>
        <v>5382.2992031542608</v>
      </c>
      <c r="G1639" s="394">
        <f t="shared" si="195"/>
        <v>372.06315789473683</v>
      </c>
      <c r="H1639" s="385">
        <f t="shared" si="192"/>
        <v>1944.9744780345611</v>
      </c>
      <c r="I1639" s="386">
        <f t="shared" si="193"/>
        <v>115.08724722097996</v>
      </c>
      <c r="J1639" s="393">
        <v>45</v>
      </c>
      <c r="K1639" s="396">
        <f t="shared" si="196"/>
        <v>7859.4240863045388</v>
      </c>
      <c r="L1639" s="210">
        <f t="shared" si="197"/>
        <v>9.9000000000000008E-3</v>
      </c>
      <c r="M1639" s="211">
        <f t="shared" si="197"/>
        <v>1.1000000000000001E-3</v>
      </c>
    </row>
    <row r="1640" spans="1:13" ht="15" customHeight="1" x14ac:dyDescent="0.2">
      <c r="A1640" s="370">
        <v>1619</v>
      </c>
      <c r="B1640" s="120">
        <f t="shared" si="191"/>
        <v>100.72186995386326</v>
      </c>
      <c r="C1640" s="371">
        <v>950</v>
      </c>
      <c r="D1640" s="78">
        <v>45170</v>
      </c>
      <c r="E1640" s="209">
        <v>29455</v>
      </c>
      <c r="F1640" s="344">
        <f t="shared" si="194"/>
        <v>5381.5521916768148</v>
      </c>
      <c r="G1640" s="394">
        <f t="shared" si="195"/>
        <v>372.06315789473683</v>
      </c>
      <c r="H1640" s="385">
        <f t="shared" si="192"/>
        <v>1944.7219881551844</v>
      </c>
      <c r="I1640" s="386">
        <f t="shared" si="193"/>
        <v>115.07230699143103</v>
      </c>
      <c r="J1640" s="393">
        <v>45</v>
      </c>
      <c r="K1640" s="396">
        <f t="shared" si="196"/>
        <v>7858.4096447181673</v>
      </c>
      <c r="L1640" s="210">
        <f t="shared" si="197"/>
        <v>9.9000000000000008E-3</v>
      </c>
      <c r="M1640" s="211">
        <f t="shared" si="197"/>
        <v>1.1000000000000001E-3</v>
      </c>
    </row>
    <row r="1641" spans="1:13" ht="15" customHeight="1" x14ac:dyDescent="0.2">
      <c r="A1641" s="372">
        <v>1620</v>
      </c>
      <c r="B1641" s="120">
        <f t="shared" si="191"/>
        <v>100.73586557553833</v>
      </c>
      <c r="C1641" s="371">
        <v>950</v>
      </c>
      <c r="D1641" s="78">
        <v>45170</v>
      </c>
      <c r="E1641" s="209">
        <v>29455</v>
      </c>
      <c r="F1641" s="344">
        <f t="shared" si="194"/>
        <v>5380.8045119098424</v>
      </c>
      <c r="G1641" s="394">
        <f t="shared" si="195"/>
        <v>372.06315789473683</v>
      </c>
      <c r="H1641" s="385">
        <f t="shared" si="192"/>
        <v>1944.4692723939477</v>
      </c>
      <c r="I1641" s="386">
        <f t="shared" si="193"/>
        <v>115.05735339609159</v>
      </c>
      <c r="J1641" s="393">
        <v>45</v>
      </c>
      <c r="K1641" s="396">
        <f t="shared" si="196"/>
        <v>7857.3942955946186</v>
      </c>
      <c r="L1641" s="210">
        <f t="shared" si="197"/>
        <v>9.9000000000000008E-3</v>
      </c>
      <c r="M1641" s="211">
        <f t="shared" si="197"/>
        <v>1.1000000000000001E-3</v>
      </c>
    </row>
    <row r="1642" spans="1:13" ht="15" customHeight="1" x14ac:dyDescent="0.2">
      <c r="A1642" s="370">
        <v>1621</v>
      </c>
      <c r="B1642" s="120">
        <f t="shared" si="191"/>
        <v>100.74987754208064</v>
      </c>
      <c r="C1642" s="371">
        <v>950</v>
      </c>
      <c r="D1642" s="78">
        <v>45170</v>
      </c>
      <c r="E1642" s="209">
        <v>29455</v>
      </c>
      <c r="F1642" s="344">
        <f t="shared" si="194"/>
        <v>5380.0561670519528</v>
      </c>
      <c r="G1642" s="394">
        <f t="shared" si="195"/>
        <v>372.06315789473683</v>
      </c>
      <c r="H1642" s="385">
        <f t="shared" si="192"/>
        <v>1944.2163318319808</v>
      </c>
      <c r="I1642" s="386">
        <f t="shared" si="193"/>
        <v>115.04238649893379</v>
      </c>
      <c r="J1642" s="393">
        <v>45</v>
      </c>
      <c r="K1642" s="396">
        <f t="shared" si="196"/>
        <v>7856.3780432776039</v>
      </c>
      <c r="L1642" s="210">
        <f t="shared" si="197"/>
        <v>9.9000000000000008E-3</v>
      </c>
      <c r="M1642" s="211">
        <f t="shared" si="197"/>
        <v>1.1000000000000001E-3</v>
      </c>
    </row>
    <row r="1643" spans="1:13" ht="15" customHeight="1" x14ac:dyDescent="0.2">
      <c r="A1643" s="370">
        <v>1622</v>
      </c>
      <c r="B1643" s="120">
        <f t="shared" si="191"/>
        <v>100.76390580580919</v>
      </c>
      <c r="C1643" s="371">
        <v>950</v>
      </c>
      <c r="D1643" s="78">
        <v>45170</v>
      </c>
      <c r="E1643" s="209">
        <v>29455</v>
      </c>
      <c r="F1643" s="344">
        <f t="shared" si="194"/>
        <v>5379.3071602902337</v>
      </c>
      <c r="G1643" s="394">
        <f t="shared" si="195"/>
        <v>372.06315789473683</v>
      </c>
      <c r="H1643" s="385">
        <f t="shared" si="192"/>
        <v>1943.9631675465198</v>
      </c>
      <c r="I1643" s="386">
        <f t="shared" si="193"/>
        <v>115.02740636369941</v>
      </c>
      <c r="J1643" s="393">
        <v>45</v>
      </c>
      <c r="K1643" s="396">
        <f t="shared" si="196"/>
        <v>7855.3608920951901</v>
      </c>
      <c r="L1643" s="210">
        <f t="shared" si="197"/>
        <v>9.9000000000000008E-3</v>
      </c>
      <c r="M1643" s="211">
        <f t="shared" si="197"/>
        <v>1.1000000000000001E-3</v>
      </c>
    </row>
    <row r="1644" spans="1:13" ht="15" customHeight="1" x14ac:dyDescent="0.2">
      <c r="A1644" s="370">
        <v>1623</v>
      </c>
      <c r="B1644" s="120">
        <f t="shared" si="191"/>
        <v>100.77795031921012</v>
      </c>
      <c r="C1644" s="371">
        <v>950</v>
      </c>
      <c r="D1644" s="78">
        <v>45170</v>
      </c>
      <c r="E1644" s="209">
        <v>29455</v>
      </c>
      <c r="F1644" s="344">
        <f t="shared" si="194"/>
        <v>5378.5574948003014</v>
      </c>
      <c r="G1644" s="394">
        <f t="shared" si="195"/>
        <v>372.06315789473683</v>
      </c>
      <c r="H1644" s="385">
        <f t="shared" si="192"/>
        <v>1943.7097806109227</v>
      </c>
      <c r="I1644" s="386">
        <f t="shared" si="193"/>
        <v>115.01241305390077</v>
      </c>
      <c r="J1644" s="393">
        <v>45</v>
      </c>
      <c r="K1644" s="396">
        <f t="shared" si="196"/>
        <v>7854.3428463598611</v>
      </c>
      <c r="L1644" s="210">
        <f t="shared" si="197"/>
        <v>9.9000000000000008E-3</v>
      </c>
      <c r="M1644" s="211">
        <f t="shared" si="197"/>
        <v>1.1000000000000001E-3</v>
      </c>
    </row>
    <row r="1645" spans="1:13" ht="15" customHeight="1" x14ac:dyDescent="0.2">
      <c r="A1645" s="370">
        <v>1624</v>
      </c>
      <c r="B1645" s="120">
        <f t="shared" si="191"/>
        <v>100.79201103493581</v>
      </c>
      <c r="C1645" s="371">
        <v>950</v>
      </c>
      <c r="D1645" s="78">
        <v>45170</v>
      </c>
      <c r="E1645" s="209">
        <v>29455</v>
      </c>
      <c r="F1645" s="344">
        <f t="shared" si="194"/>
        <v>5377.8071737463597</v>
      </c>
      <c r="G1645" s="394">
        <f t="shared" si="195"/>
        <v>372.06315789473683</v>
      </c>
      <c r="H1645" s="385">
        <f t="shared" si="192"/>
        <v>1943.4561720946904</v>
      </c>
      <c r="I1645" s="386">
        <f t="shared" si="193"/>
        <v>114.99740663282194</v>
      </c>
      <c r="J1645" s="393">
        <v>45</v>
      </c>
      <c r="K1645" s="396">
        <f t="shared" si="196"/>
        <v>7853.3239103686092</v>
      </c>
      <c r="L1645" s="210">
        <f t="shared" si="197"/>
        <v>9.9000000000000008E-3</v>
      </c>
      <c r="M1645" s="211">
        <f t="shared" si="197"/>
        <v>1.1000000000000001E-3</v>
      </c>
    </row>
    <row r="1646" spans="1:13" ht="15" customHeight="1" x14ac:dyDescent="0.2">
      <c r="A1646" s="370">
        <v>1625</v>
      </c>
      <c r="B1646" s="120">
        <f t="shared" si="191"/>
        <v>100.80608790580487</v>
      </c>
      <c r="C1646" s="371">
        <v>950</v>
      </c>
      <c r="D1646" s="78">
        <v>45170</v>
      </c>
      <c r="E1646" s="209">
        <v>29455</v>
      </c>
      <c r="F1646" s="344">
        <f t="shared" si="194"/>
        <v>5377.0562002812021</v>
      </c>
      <c r="G1646" s="394">
        <f t="shared" si="195"/>
        <v>372.06315789473683</v>
      </c>
      <c r="H1646" s="385">
        <f t="shared" si="192"/>
        <v>1943.2023430634672</v>
      </c>
      <c r="I1646" s="386">
        <f t="shared" si="193"/>
        <v>114.98238716351878</v>
      </c>
      <c r="J1646" s="393">
        <v>45</v>
      </c>
      <c r="K1646" s="396">
        <f t="shared" si="196"/>
        <v>7852.3040884029251</v>
      </c>
      <c r="L1646" s="210">
        <f t="shared" si="197"/>
        <v>9.9000000000000008E-3</v>
      </c>
      <c r="M1646" s="211">
        <f t="shared" si="197"/>
        <v>1.1000000000000001E-3</v>
      </c>
    </row>
    <row r="1647" spans="1:13" ht="15" customHeight="1" x14ac:dyDescent="0.2">
      <c r="A1647" s="370">
        <v>1626</v>
      </c>
      <c r="B1647" s="120">
        <f t="shared" si="191"/>
        <v>100.82018088480052</v>
      </c>
      <c r="C1647" s="371">
        <v>950</v>
      </c>
      <c r="D1647" s="78">
        <v>45170</v>
      </c>
      <c r="E1647" s="209">
        <v>29455</v>
      </c>
      <c r="F1647" s="344">
        <f t="shared" si="194"/>
        <v>5376.3045775463097</v>
      </c>
      <c r="G1647" s="394">
        <f t="shared" si="195"/>
        <v>372.06315789473683</v>
      </c>
      <c r="H1647" s="385">
        <f t="shared" si="192"/>
        <v>1942.9482945790735</v>
      </c>
      <c r="I1647" s="386">
        <f t="shared" si="193"/>
        <v>114.96735470882093</v>
      </c>
      <c r="J1647" s="393">
        <v>45</v>
      </c>
      <c r="K1647" s="396">
        <f t="shared" si="196"/>
        <v>7851.2833847289403</v>
      </c>
      <c r="L1647" s="210">
        <f t="shared" si="197"/>
        <v>9.9000000000000008E-3</v>
      </c>
      <c r="M1647" s="211">
        <f t="shared" si="197"/>
        <v>1.1000000000000001E-3</v>
      </c>
    </row>
    <row r="1648" spans="1:13" ht="15" customHeight="1" x14ac:dyDescent="0.2">
      <c r="A1648" s="370">
        <v>1627</v>
      </c>
      <c r="B1648" s="120">
        <f t="shared" si="191"/>
        <v>100.83428992507042</v>
      </c>
      <c r="C1648" s="371">
        <v>950</v>
      </c>
      <c r="D1648" s="78">
        <v>45170</v>
      </c>
      <c r="E1648" s="209">
        <v>29455</v>
      </c>
      <c r="F1648" s="344">
        <f t="shared" si="194"/>
        <v>5375.5523086718604</v>
      </c>
      <c r="G1648" s="394">
        <f t="shared" si="195"/>
        <v>372.06315789473683</v>
      </c>
      <c r="H1648" s="385">
        <f t="shared" si="192"/>
        <v>1942.6940276995097</v>
      </c>
      <c r="I1648" s="386">
        <f t="shared" si="193"/>
        <v>114.95230933133195</v>
      </c>
      <c r="J1648" s="393">
        <v>45</v>
      </c>
      <c r="K1648" s="396">
        <f t="shared" si="196"/>
        <v>7850.2618035974383</v>
      </c>
      <c r="L1648" s="210">
        <f t="shared" si="197"/>
        <v>9.9000000000000008E-3</v>
      </c>
      <c r="M1648" s="211">
        <f t="shared" si="197"/>
        <v>1.1000000000000001E-3</v>
      </c>
    </row>
    <row r="1649" spans="1:13" ht="15" customHeight="1" x14ac:dyDescent="0.2">
      <c r="A1649" s="370">
        <v>1628</v>
      </c>
      <c r="B1649" s="120">
        <f t="shared" si="191"/>
        <v>100.84841497992613</v>
      </c>
      <c r="C1649" s="371">
        <v>950</v>
      </c>
      <c r="D1649" s="78">
        <v>45170</v>
      </c>
      <c r="E1649" s="209">
        <v>29455</v>
      </c>
      <c r="F1649" s="344">
        <f t="shared" si="194"/>
        <v>5374.799396776767</v>
      </c>
      <c r="G1649" s="394">
        <f t="shared" si="195"/>
        <v>372.06315789473683</v>
      </c>
      <c r="H1649" s="385">
        <f t="shared" si="192"/>
        <v>1942.4395434789681</v>
      </c>
      <c r="I1649" s="386">
        <f t="shared" si="193"/>
        <v>114.93725109343008</v>
      </c>
      <c r="J1649" s="393">
        <v>45</v>
      </c>
      <c r="K1649" s="396">
        <f t="shared" si="196"/>
        <v>7849.2393492439023</v>
      </c>
      <c r="L1649" s="210">
        <f t="shared" si="197"/>
        <v>9.9000000000000008E-3</v>
      </c>
      <c r="M1649" s="211">
        <f t="shared" si="197"/>
        <v>1.1000000000000001E-3</v>
      </c>
    </row>
    <row r="1650" spans="1:13" ht="15" customHeight="1" x14ac:dyDescent="0.2">
      <c r="A1650" s="370">
        <v>1629</v>
      </c>
      <c r="B1650" s="120">
        <f t="shared" si="191"/>
        <v>100.86255600284186</v>
      </c>
      <c r="C1650" s="371">
        <v>950</v>
      </c>
      <c r="D1650" s="78">
        <v>45170</v>
      </c>
      <c r="E1650" s="209">
        <v>29455</v>
      </c>
      <c r="F1650" s="344">
        <f t="shared" si="194"/>
        <v>5374.0458449687485</v>
      </c>
      <c r="G1650" s="394">
        <f t="shared" si="195"/>
        <v>372.06315789473683</v>
      </c>
      <c r="H1650" s="385">
        <f t="shared" si="192"/>
        <v>1942.1848429678578</v>
      </c>
      <c r="I1650" s="386">
        <f t="shared" si="193"/>
        <v>114.92218005726971</v>
      </c>
      <c r="J1650" s="393">
        <v>45</v>
      </c>
      <c r="K1650" s="396">
        <f t="shared" si="196"/>
        <v>7848.2160258886124</v>
      </c>
      <c r="L1650" s="210">
        <f t="shared" si="197"/>
        <v>9.9000000000000008E-3</v>
      </c>
      <c r="M1650" s="211">
        <f t="shared" si="197"/>
        <v>1.1000000000000001E-3</v>
      </c>
    </row>
    <row r="1651" spans="1:13" ht="15" customHeight="1" x14ac:dyDescent="0.2">
      <c r="A1651" s="372">
        <v>1630</v>
      </c>
      <c r="B1651" s="120">
        <f t="shared" si="191"/>
        <v>100.87671294745408</v>
      </c>
      <c r="C1651" s="371">
        <v>950</v>
      </c>
      <c r="D1651" s="78">
        <v>45170</v>
      </c>
      <c r="E1651" s="209">
        <v>29455</v>
      </c>
      <c r="F1651" s="344">
        <f t="shared" si="194"/>
        <v>5373.2916563443587</v>
      </c>
      <c r="G1651" s="394">
        <f t="shared" si="195"/>
        <v>372.06315789473683</v>
      </c>
      <c r="H1651" s="385">
        <f t="shared" si="192"/>
        <v>1941.9299272128142</v>
      </c>
      <c r="I1651" s="386">
        <f t="shared" si="193"/>
        <v>114.90709628478191</v>
      </c>
      <c r="J1651" s="393">
        <v>45</v>
      </c>
      <c r="K1651" s="396">
        <f t="shared" si="196"/>
        <v>7847.191837736691</v>
      </c>
      <c r="L1651" s="210">
        <f t="shared" si="197"/>
        <v>9.9000000000000008E-3</v>
      </c>
      <c r="M1651" s="211">
        <f t="shared" si="197"/>
        <v>1.1000000000000001E-3</v>
      </c>
    </row>
    <row r="1652" spans="1:13" ht="15" customHeight="1" x14ac:dyDescent="0.2">
      <c r="A1652" s="370">
        <v>1631</v>
      </c>
      <c r="B1652" s="120">
        <f t="shared" si="191"/>
        <v>100.89088576756099</v>
      </c>
      <c r="C1652" s="371">
        <v>950</v>
      </c>
      <c r="D1652" s="78">
        <v>45170</v>
      </c>
      <c r="E1652" s="209">
        <v>29455</v>
      </c>
      <c r="F1652" s="344">
        <f t="shared" si="194"/>
        <v>5372.5368339890201</v>
      </c>
      <c r="G1652" s="394">
        <f t="shared" si="195"/>
        <v>372.06315789473683</v>
      </c>
      <c r="H1652" s="385">
        <f t="shared" si="192"/>
        <v>1941.6747972567096</v>
      </c>
      <c r="I1652" s="386">
        <f t="shared" si="193"/>
        <v>114.89199983767514</v>
      </c>
      <c r="J1652" s="393">
        <v>45</v>
      </c>
      <c r="K1652" s="396">
        <f t="shared" si="196"/>
        <v>7846.166788978142</v>
      </c>
      <c r="L1652" s="210">
        <f t="shared" si="197"/>
        <v>9.9000000000000008E-3</v>
      </c>
      <c r="M1652" s="211">
        <f t="shared" si="197"/>
        <v>1.1000000000000001E-3</v>
      </c>
    </row>
    <row r="1653" spans="1:13" ht="15" customHeight="1" x14ac:dyDescent="0.2">
      <c r="A1653" s="370">
        <v>1632</v>
      </c>
      <c r="B1653" s="120">
        <f t="shared" si="191"/>
        <v>100.90507441712144</v>
      </c>
      <c r="C1653" s="371">
        <v>950</v>
      </c>
      <c r="D1653" s="78">
        <v>45170</v>
      </c>
      <c r="E1653" s="209">
        <v>29455</v>
      </c>
      <c r="F1653" s="344">
        <f t="shared" si="194"/>
        <v>5371.7813809770842</v>
      </c>
      <c r="G1653" s="394">
        <f t="shared" si="195"/>
        <v>372.06315789473683</v>
      </c>
      <c r="H1653" s="385">
        <f t="shared" si="192"/>
        <v>1941.4194541386753</v>
      </c>
      <c r="I1653" s="386">
        <f t="shared" si="193"/>
        <v>114.87689077743642</v>
      </c>
      <c r="J1653" s="393">
        <v>45</v>
      </c>
      <c r="K1653" s="396">
        <f t="shared" si="196"/>
        <v>7845.1408837879326</v>
      </c>
      <c r="L1653" s="210">
        <f t="shared" si="197"/>
        <v>9.9000000000000008E-3</v>
      </c>
      <c r="M1653" s="211">
        <f t="shared" si="197"/>
        <v>1.1000000000000001E-3</v>
      </c>
    </row>
    <row r="1654" spans="1:13" ht="15" customHeight="1" x14ac:dyDescent="0.2">
      <c r="A1654" s="370">
        <v>1633</v>
      </c>
      <c r="B1654" s="120">
        <f t="shared" si="191"/>
        <v>100.91927885025461</v>
      </c>
      <c r="C1654" s="371">
        <v>950</v>
      </c>
      <c r="D1654" s="78">
        <v>45170</v>
      </c>
      <c r="E1654" s="209">
        <v>29455</v>
      </c>
      <c r="F1654" s="344">
        <f t="shared" si="194"/>
        <v>5371.0253003718572</v>
      </c>
      <c r="G1654" s="394">
        <f t="shared" si="195"/>
        <v>372.06315789473683</v>
      </c>
      <c r="H1654" s="385">
        <f t="shared" si="192"/>
        <v>1941.1638988941086</v>
      </c>
      <c r="I1654" s="386">
        <f t="shared" si="193"/>
        <v>114.86176916533188</v>
      </c>
      <c r="J1654" s="393">
        <v>45</v>
      </c>
      <c r="K1654" s="396">
        <f t="shared" si="196"/>
        <v>7844.1141263260342</v>
      </c>
      <c r="L1654" s="210">
        <f t="shared" si="197"/>
        <v>9.9000000000000008E-3</v>
      </c>
      <c r="M1654" s="211">
        <f t="shared" si="197"/>
        <v>1.1000000000000001E-3</v>
      </c>
    </row>
    <row r="1655" spans="1:13" ht="15" customHeight="1" x14ac:dyDescent="0.2">
      <c r="A1655" s="370">
        <v>1634</v>
      </c>
      <c r="B1655" s="120">
        <f t="shared" si="191"/>
        <v>100.93349902123913</v>
      </c>
      <c r="C1655" s="371">
        <v>950</v>
      </c>
      <c r="D1655" s="78">
        <v>45170</v>
      </c>
      <c r="E1655" s="209">
        <v>29455</v>
      </c>
      <c r="F1655" s="344">
        <f t="shared" si="194"/>
        <v>5370.2685952256561</v>
      </c>
      <c r="G1655" s="394">
        <f t="shared" si="195"/>
        <v>372.06315789473683</v>
      </c>
      <c r="H1655" s="385">
        <f t="shared" si="192"/>
        <v>1940.9081325546927</v>
      </c>
      <c r="I1655" s="386">
        <f t="shared" si="193"/>
        <v>114.84663506240786</v>
      </c>
      <c r="J1655" s="393">
        <v>45</v>
      </c>
      <c r="K1655" s="396">
        <f t="shared" si="196"/>
        <v>7843.0865207374936</v>
      </c>
      <c r="L1655" s="210">
        <f t="shared" si="197"/>
        <v>9.9000000000000008E-3</v>
      </c>
      <c r="M1655" s="211">
        <f t="shared" si="197"/>
        <v>1.1000000000000001E-3</v>
      </c>
    </row>
    <row r="1656" spans="1:13" ht="15" customHeight="1" x14ac:dyDescent="0.2">
      <c r="A1656" s="370">
        <v>1635</v>
      </c>
      <c r="B1656" s="120">
        <f t="shared" si="191"/>
        <v>100.94773488451253</v>
      </c>
      <c r="C1656" s="371">
        <v>950</v>
      </c>
      <c r="D1656" s="78">
        <v>45170</v>
      </c>
      <c r="E1656" s="209">
        <v>29455</v>
      </c>
      <c r="F1656" s="344">
        <f t="shared" si="194"/>
        <v>5369.5112685798367</v>
      </c>
      <c r="G1656" s="394">
        <f t="shared" si="195"/>
        <v>372.06315789473683</v>
      </c>
      <c r="H1656" s="385">
        <f t="shared" si="192"/>
        <v>1940.6521561484058</v>
      </c>
      <c r="I1656" s="386">
        <f t="shared" si="193"/>
        <v>114.83148852949148</v>
      </c>
      <c r="J1656" s="393">
        <v>45</v>
      </c>
      <c r="K1656" s="396">
        <f t="shared" si="196"/>
        <v>7842.0580711524708</v>
      </c>
      <c r="L1656" s="210">
        <f t="shared" si="197"/>
        <v>9.9000000000000008E-3</v>
      </c>
      <c r="M1656" s="211">
        <f t="shared" si="197"/>
        <v>1.1000000000000001E-3</v>
      </c>
    </row>
    <row r="1657" spans="1:13" ht="15" customHeight="1" x14ac:dyDescent="0.2">
      <c r="A1657" s="370">
        <v>1636</v>
      </c>
      <c r="B1657" s="120">
        <f t="shared" si="191"/>
        <v>100.9619863946703</v>
      </c>
      <c r="C1657" s="371">
        <v>950</v>
      </c>
      <c r="D1657" s="78">
        <v>45170</v>
      </c>
      <c r="E1657" s="209">
        <v>29455</v>
      </c>
      <c r="F1657" s="344">
        <f t="shared" si="194"/>
        <v>5368.7533234648581</v>
      </c>
      <c r="G1657" s="394">
        <f t="shared" si="195"/>
        <v>372.06315789473683</v>
      </c>
      <c r="H1657" s="385">
        <f t="shared" si="192"/>
        <v>1940.3959706995429</v>
      </c>
      <c r="I1657" s="386">
        <f t="shared" si="193"/>
        <v>114.81632962719191</v>
      </c>
      <c r="J1657" s="393">
        <v>45</v>
      </c>
      <c r="K1657" s="396">
        <f t="shared" si="196"/>
        <v>7841.0287816863301</v>
      </c>
      <c r="L1657" s="210">
        <f t="shared" si="197"/>
        <v>9.9000000000000008E-3</v>
      </c>
      <c r="M1657" s="211">
        <f t="shared" si="197"/>
        <v>1.1000000000000001E-3</v>
      </c>
    </row>
    <row r="1658" spans="1:13" ht="15" customHeight="1" x14ac:dyDescent="0.2">
      <c r="A1658" s="370">
        <v>1637</v>
      </c>
      <c r="B1658" s="120">
        <f t="shared" si="191"/>
        <v>100.97625350646545</v>
      </c>
      <c r="C1658" s="371">
        <v>950</v>
      </c>
      <c r="D1658" s="78">
        <v>45170</v>
      </c>
      <c r="E1658" s="209">
        <v>29455</v>
      </c>
      <c r="F1658" s="344">
        <f t="shared" si="194"/>
        <v>5367.9947629003045</v>
      </c>
      <c r="G1658" s="394">
        <f t="shared" si="195"/>
        <v>372.06315789473683</v>
      </c>
      <c r="H1658" s="385">
        <f t="shared" si="192"/>
        <v>1940.1395772287237</v>
      </c>
      <c r="I1658" s="386">
        <f t="shared" si="193"/>
        <v>114.80115841590083</v>
      </c>
      <c r="J1658" s="393">
        <v>45</v>
      </c>
      <c r="K1658" s="396">
        <f t="shared" si="196"/>
        <v>7839.9986564396659</v>
      </c>
      <c r="L1658" s="210">
        <f t="shared" si="197"/>
        <v>9.9000000000000008E-3</v>
      </c>
      <c r="M1658" s="211">
        <f t="shared" si="197"/>
        <v>1.1000000000000001E-3</v>
      </c>
    </row>
    <row r="1659" spans="1:13" ht="15" customHeight="1" x14ac:dyDescent="0.2">
      <c r="A1659" s="370">
        <v>1638</v>
      </c>
      <c r="B1659" s="120">
        <f t="shared" si="191"/>
        <v>100.99053617480786</v>
      </c>
      <c r="C1659" s="371">
        <v>950</v>
      </c>
      <c r="D1659" s="78">
        <v>45170</v>
      </c>
      <c r="E1659" s="209">
        <v>29455</v>
      </c>
      <c r="F1659" s="344">
        <f t="shared" si="194"/>
        <v>5367.2355898949299</v>
      </c>
      <c r="G1659" s="394">
        <f t="shared" si="195"/>
        <v>372.06315789473683</v>
      </c>
      <c r="H1659" s="385">
        <f t="shared" si="192"/>
        <v>1939.8829767529071</v>
      </c>
      <c r="I1659" s="386">
        <f t="shared" si="193"/>
        <v>114.78597495579334</v>
      </c>
      <c r="J1659" s="393">
        <v>45</v>
      </c>
      <c r="K1659" s="396">
        <f t="shared" si="196"/>
        <v>7838.9676994983674</v>
      </c>
      <c r="L1659" s="210">
        <f t="shared" si="197"/>
        <v>9.9000000000000008E-3</v>
      </c>
      <c r="M1659" s="211">
        <f t="shared" si="197"/>
        <v>1.1000000000000001E-3</v>
      </c>
    </row>
    <row r="1660" spans="1:13" ht="15" customHeight="1" x14ac:dyDescent="0.2">
      <c r="A1660" s="370">
        <v>1639</v>
      </c>
      <c r="B1660" s="120">
        <f t="shared" si="191"/>
        <v>101.00483435476373</v>
      </c>
      <c r="C1660" s="371">
        <v>950</v>
      </c>
      <c r="D1660" s="78">
        <v>45170</v>
      </c>
      <c r="E1660" s="209">
        <v>29455</v>
      </c>
      <c r="F1660" s="344">
        <f t="shared" si="194"/>
        <v>5366.4758074466918</v>
      </c>
      <c r="G1660" s="394">
        <f t="shared" si="195"/>
        <v>372.06315789473683</v>
      </c>
      <c r="H1660" s="385">
        <f t="shared" si="192"/>
        <v>1939.6261702854026</v>
      </c>
      <c r="I1660" s="386">
        <f t="shared" si="193"/>
        <v>114.77077930682857</v>
      </c>
      <c r="J1660" s="393">
        <v>45</v>
      </c>
      <c r="K1660" s="396">
        <f t="shared" si="196"/>
        <v>7837.9359149336597</v>
      </c>
      <c r="L1660" s="210">
        <f t="shared" si="197"/>
        <v>9.9000000000000008E-3</v>
      </c>
      <c r="M1660" s="211">
        <f t="shared" si="197"/>
        <v>1.1000000000000001E-3</v>
      </c>
    </row>
    <row r="1661" spans="1:13" ht="15" customHeight="1" x14ac:dyDescent="0.2">
      <c r="A1661" s="372">
        <v>1640</v>
      </c>
      <c r="B1661" s="120">
        <f t="shared" si="191"/>
        <v>101.01914800155429</v>
      </c>
      <c r="C1661" s="371">
        <v>950</v>
      </c>
      <c r="D1661" s="78">
        <v>45170</v>
      </c>
      <c r="E1661" s="209">
        <v>29455</v>
      </c>
      <c r="F1661" s="344">
        <f t="shared" si="194"/>
        <v>5365.7154185428299</v>
      </c>
      <c r="G1661" s="394">
        <f t="shared" si="195"/>
        <v>372.06315789473683</v>
      </c>
      <c r="H1661" s="385">
        <f t="shared" si="192"/>
        <v>1939.3691588358975</v>
      </c>
      <c r="I1661" s="386">
        <f t="shared" si="193"/>
        <v>114.75557152875133</v>
      </c>
      <c r="J1661" s="393">
        <v>45</v>
      </c>
      <c r="K1661" s="396">
        <f t="shared" si="196"/>
        <v>7836.9033068022154</v>
      </c>
      <c r="L1661" s="210">
        <f t="shared" si="197"/>
        <v>9.9000000000000008E-3</v>
      </c>
      <c r="M1661" s="211">
        <f t="shared" si="197"/>
        <v>1.1000000000000001E-3</v>
      </c>
    </row>
    <row r="1662" spans="1:13" ht="15" customHeight="1" x14ac:dyDescent="0.2">
      <c r="A1662" s="370">
        <v>1641</v>
      </c>
      <c r="B1662" s="120">
        <f t="shared" si="191"/>
        <v>101.03347707055593</v>
      </c>
      <c r="C1662" s="371">
        <v>950</v>
      </c>
      <c r="D1662" s="78">
        <v>45170</v>
      </c>
      <c r="E1662" s="209">
        <v>29455</v>
      </c>
      <c r="F1662" s="344">
        <f t="shared" si="194"/>
        <v>5364.9544261598621</v>
      </c>
      <c r="G1662" s="394">
        <f t="shared" si="195"/>
        <v>372.06315789473683</v>
      </c>
      <c r="H1662" s="385">
        <f t="shared" si="192"/>
        <v>1939.1119434104542</v>
      </c>
      <c r="I1662" s="386">
        <f t="shared" si="193"/>
        <v>114.74035168109198</v>
      </c>
      <c r="J1662" s="393">
        <v>45</v>
      </c>
      <c r="K1662" s="396">
        <f t="shared" si="196"/>
        <v>7835.8698791461447</v>
      </c>
      <c r="L1662" s="210">
        <f t="shared" si="197"/>
        <v>9.9000000000000008E-3</v>
      </c>
      <c r="M1662" s="211">
        <f t="shared" si="197"/>
        <v>1.1000000000000001E-3</v>
      </c>
    </row>
    <row r="1663" spans="1:13" ht="15" customHeight="1" x14ac:dyDescent="0.2">
      <c r="A1663" s="370">
        <v>1642</v>
      </c>
      <c r="B1663" s="120">
        <f t="shared" ref="B1663:B1726" si="198">A1663/(12.46*LN(A1663)-76)</f>
        <v>101.04782151729913</v>
      </c>
      <c r="C1663" s="371">
        <v>950</v>
      </c>
      <c r="D1663" s="78">
        <v>45170</v>
      </c>
      <c r="E1663" s="209">
        <v>29455</v>
      </c>
      <c r="F1663" s="344">
        <f t="shared" si="194"/>
        <v>5364.1928332636453</v>
      </c>
      <c r="G1663" s="394">
        <f t="shared" si="195"/>
        <v>372.06315789473683</v>
      </c>
      <c r="H1663" s="385">
        <f t="shared" si="192"/>
        <v>1938.854525011533</v>
      </c>
      <c r="I1663" s="386">
        <f t="shared" si="193"/>
        <v>114.72511982316765</v>
      </c>
      <c r="J1663" s="393">
        <v>45</v>
      </c>
      <c r="K1663" s="396">
        <f t="shared" si="196"/>
        <v>7834.8356359930831</v>
      </c>
      <c r="L1663" s="210">
        <f t="shared" si="197"/>
        <v>9.9000000000000008E-3</v>
      </c>
      <c r="M1663" s="211">
        <f t="shared" si="197"/>
        <v>1.1000000000000001E-3</v>
      </c>
    </row>
    <row r="1664" spans="1:13" ht="15" customHeight="1" x14ac:dyDescent="0.2">
      <c r="A1664" s="370">
        <v>1643</v>
      </c>
      <c r="B1664" s="120">
        <f t="shared" si="198"/>
        <v>101.06218129746782</v>
      </c>
      <c r="C1664" s="371">
        <v>950</v>
      </c>
      <c r="D1664" s="78">
        <v>45170</v>
      </c>
      <c r="E1664" s="209">
        <v>29455</v>
      </c>
      <c r="F1664" s="344">
        <f t="shared" si="194"/>
        <v>5363.4306428094205</v>
      </c>
      <c r="G1664" s="394">
        <f t="shared" si="195"/>
        <v>372.06315789473683</v>
      </c>
      <c r="H1664" s="385">
        <f t="shared" si="192"/>
        <v>1938.5969046380051</v>
      </c>
      <c r="I1664" s="386">
        <f t="shared" si="193"/>
        <v>114.70987601408315</v>
      </c>
      <c r="J1664" s="393">
        <v>45</v>
      </c>
      <c r="K1664" s="396">
        <f t="shared" si="196"/>
        <v>7833.8005813562459</v>
      </c>
      <c r="L1664" s="210">
        <f t="shared" si="197"/>
        <v>9.9000000000000008E-3</v>
      </c>
      <c r="M1664" s="211">
        <f t="shared" si="197"/>
        <v>1.1000000000000001E-3</v>
      </c>
    </row>
    <row r="1665" spans="1:13" ht="15" customHeight="1" x14ac:dyDescent="0.2">
      <c r="A1665" s="370">
        <v>1644</v>
      </c>
      <c r="B1665" s="120">
        <f t="shared" si="198"/>
        <v>101.07655636689893</v>
      </c>
      <c r="C1665" s="371">
        <v>950</v>
      </c>
      <c r="D1665" s="78">
        <v>45170</v>
      </c>
      <c r="E1665" s="209">
        <v>29455</v>
      </c>
      <c r="F1665" s="344">
        <f t="shared" si="194"/>
        <v>5362.667857741837</v>
      </c>
      <c r="G1665" s="394">
        <f t="shared" si="195"/>
        <v>372.06315789473683</v>
      </c>
      <c r="H1665" s="385">
        <f t="shared" si="192"/>
        <v>1938.3390832851617</v>
      </c>
      <c r="I1665" s="386">
        <f t="shared" si="193"/>
        <v>114.69462031273147</v>
      </c>
      <c r="J1665" s="393">
        <v>45</v>
      </c>
      <c r="K1665" s="396">
        <f t="shared" si="196"/>
        <v>7832.7647192344675</v>
      </c>
      <c r="L1665" s="210">
        <f t="shared" si="197"/>
        <v>9.9000000000000008E-3</v>
      </c>
      <c r="M1665" s="211">
        <f t="shared" si="197"/>
        <v>1.1000000000000001E-3</v>
      </c>
    </row>
    <row r="1666" spans="1:13" ht="15" customHeight="1" x14ac:dyDescent="0.2">
      <c r="A1666" s="370">
        <v>1645</v>
      </c>
      <c r="B1666" s="120">
        <f t="shared" si="198"/>
        <v>101.09094668158143</v>
      </c>
      <c r="C1666" s="371">
        <v>950</v>
      </c>
      <c r="D1666" s="78">
        <v>45170</v>
      </c>
      <c r="E1666" s="209">
        <v>29455</v>
      </c>
      <c r="F1666" s="344">
        <f t="shared" si="194"/>
        <v>5361.9044809950192</v>
      </c>
      <c r="G1666" s="394">
        <f t="shared" si="195"/>
        <v>372.06315789473683</v>
      </c>
      <c r="H1666" s="385">
        <f t="shared" si="192"/>
        <v>1938.0810619447373</v>
      </c>
      <c r="I1666" s="386">
        <f t="shared" si="193"/>
        <v>114.67935277779512</v>
      </c>
      <c r="J1666" s="393">
        <v>45</v>
      </c>
      <c r="K1666" s="396">
        <f t="shared" si="196"/>
        <v>7831.7280536122889</v>
      </c>
      <c r="L1666" s="210">
        <f t="shared" si="197"/>
        <v>9.9000000000000008E-3</v>
      </c>
      <c r="M1666" s="211">
        <f t="shared" si="197"/>
        <v>1.1000000000000001E-3</v>
      </c>
    </row>
    <row r="1667" spans="1:13" ht="15" customHeight="1" x14ac:dyDescent="0.2">
      <c r="A1667" s="370">
        <v>1646</v>
      </c>
      <c r="B1667" s="120">
        <f t="shared" si="198"/>
        <v>101.1053521976561</v>
      </c>
      <c r="C1667" s="371">
        <v>950</v>
      </c>
      <c r="D1667" s="78">
        <v>45170</v>
      </c>
      <c r="E1667" s="209">
        <v>29455</v>
      </c>
      <c r="F1667" s="344">
        <f t="shared" si="194"/>
        <v>5361.1405154925706</v>
      </c>
      <c r="G1667" s="394">
        <f t="shared" si="195"/>
        <v>372.06315789473683</v>
      </c>
      <c r="H1667" s="385">
        <f t="shared" si="192"/>
        <v>1937.8228416049096</v>
      </c>
      <c r="I1667" s="386">
        <f t="shared" si="193"/>
        <v>114.66407346774615</v>
      </c>
      <c r="J1667" s="393">
        <v>45</v>
      </c>
      <c r="K1667" s="396">
        <f t="shared" si="196"/>
        <v>7830.6905884599628</v>
      </c>
      <c r="L1667" s="210">
        <f t="shared" si="197"/>
        <v>9.9000000000000008E-3</v>
      </c>
      <c r="M1667" s="211">
        <f t="shared" si="197"/>
        <v>1.1000000000000001E-3</v>
      </c>
    </row>
    <row r="1668" spans="1:13" ht="15" customHeight="1" x14ac:dyDescent="0.2">
      <c r="A1668" s="370">
        <v>1647</v>
      </c>
      <c r="B1668" s="120">
        <f t="shared" si="198"/>
        <v>101.11977287141441</v>
      </c>
      <c r="C1668" s="371">
        <v>950</v>
      </c>
      <c r="D1668" s="78">
        <v>45170</v>
      </c>
      <c r="E1668" s="209">
        <v>29455</v>
      </c>
      <c r="F1668" s="344">
        <f t="shared" si="194"/>
        <v>5360.3759641476554</v>
      </c>
      <c r="G1668" s="394">
        <f t="shared" si="195"/>
        <v>372.06315789473683</v>
      </c>
      <c r="H1668" s="385">
        <f t="shared" si="192"/>
        <v>1937.5644232503284</v>
      </c>
      <c r="I1668" s="386">
        <f t="shared" si="193"/>
        <v>114.64878244084785</v>
      </c>
      <c r="J1668" s="393">
        <v>45</v>
      </c>
      <c r="K1668" s="396">
        <f t="shared" si="196"/>
        <v>7829.6523277335682</v>
      </c>
      <c r="L1668" s="210">
        <f t="shared" si="197"/>
        <v>9.9000000000000008E-3</v>
      </c>
      <c r="M1668" s="211">
        <f t="shared" si="197"/>
        <v>1.1000000000000001E-3</v>
      </c>
    </row>
    <row r="1669" spans="1:13" ht="15" customHeight="1" x14ac:dyDescent="0.2">
      <c r="A1669" s="370">
        <v>1648</v>
      </c>
      <c r="B1669" s="120">
        <f t="shared" si="198"/>
        <v>101.13420865929838</v>
      </c>
      <c r="C1669" s="371">
        <v>950</v>
      </c>
      <c r="D1669" s="78">
        <v>45170</v>
      </c>
      <c r="E1669" s="209">
        <v>29455</v>
      </c>
      <c r="F1669" s="344">
        <f t="shared" si="194"/>
        <v>5359.6108298629997</v>
      </c>
      <c r="G1669" s="394">
        <f t="shared" si="195"/>
        <v>372.06315789473683</v>
      </c>
      <c r="H1669" s="385">
        <f t="shared" si="192"/>
        <v>1937.3058078621148</v>
      </c>
      <c r="I1669" s="386">
        <f t="shared" si="193"/>
        <v>114.63347975515474</v>
      </c>
      <c r="J1669" s="393">
        <v>45</v>
      </c>
      <c r="K1669" s="396">
        <f t="shared" si="196"/>
        <v>7828.6132753750053</v>
      </c>
      <c r="L1669" s="210">
        <f t="shared" si="197"/>
        <v>9.9000000000000008E-3</v>
      </c>
      <c r="M1669" s="211">
        <f t="shared" si="197"/>
        <v>1.1000000000000001E-3</v>
      </c>
    </row>
    <row r="1670" spans="1:13" ht="15" customHeight="1" x14ac:dyDescent="0.2">
      <c r="A1670" s="370">
        <v>1649</v>
      </c>
      <c r="B1670" s="120">
        <f t="shared" si="198"/>
        <v>101.14865951789947</v>
      </c>
      <c r="C1670" s="371">
        <v>950</v>
      </c>
      <c r="D1670" s="78">
        <v>45170</v>
      </c>
      <c r="E1670" s="209">
        <v>29455</v>
      </c>
      <c r="F1670" s="344">
        <f t="shared" si="194"/>
        <v>5358.8451155309631</v>
      </c>
      <c r="G1670" s="394">
        <f t="shared" si="195"/>
        <v>372.06315789473683</v>
      </c>
      <c r="H1670" s="385">
        <f t="shared" si="192"/>
        <v>1937.0469964178865</v>
      </c>
      <c r="I1670" s="386">
        <f t="shared" si="193"/>
        <v>114.61816546851401</v>
      </c>
      <c r="J1670" s="393">
        <v>45</v>
      </c>
      <c r="K1670" s="396">
        <f t="shared" si="196"/>
        <v>7827.5734353121006</v>
      </c>
      <c r="L1670" s="210">
        <f t="shared" si="197"/>
        <v>9.9000000000000008E-3</v>
      </c>
      <c r="M1670" s="211">
        <f t="shared" si="197"/>
        <v>1.1000000000000001E-3</v>
      </c>
    </row>
    <row r="1671" spans="1:13" ht="15" customHeight="1" x14ac:dyDescent="0.2">
      <c r="A1671" s="372">
        <v>1650</v>
      </c>
      <c r="B1671" s="120">
        <f t="shared" si="198"/>
        <v>101.16312540395836</v>
      </c>
      <c r="C1671" s="371">
        <v>950</v>
      </c>
      <c r="D1671" s="78">
        <v>45170</v>
      </c>
      <c r="E1671" s="209">
        <v>29455</v>
      </c>
      <c r="F1671" s="344">
        <f t="shared" si="194"/>
        <v>5358.0788240335523</v>
      </c>
      <c r="G1671" s="394">
        <f t="shared" si="195"/>
        <v>372.06315789473683</v>
      </c>
      <c r="H1671" s="385">
        <f t="shared" si="192"/>
        <v>1936.7879898917615</v>
      </c>
      <c r="I1671" s="386">
        <f t="shared" si="193"/>
        <v>114.60283963856578</v>
      </c>
      <c r="J1671" s="393">
        <v>45</v>
      </c>
      <c r="K1671" s="396">
        <f t="shared" si="196"/>
        <v>7826.5328114586164</v>
      </c>
      <c r="L1671" s="210">
        <f t="shared" si="197"/>
        <v>9.9000000000000008E-3</v>
      </c>
      <c r="M1671" s="211">
        <f t="shared" si="197"/>
        <v>1.1000000000000001E-3</v>
      </c>
    </row>
    <row r="1672" spans="1:13" ht="15" customHeight="1" x14ac:dyDescent="0.2">
      <c r="A1672" s="370">
        <v>1651</v>
      </c>
      <c r="B1672" s="120">
        <f t="shared" si="198"/>
        <v>101.17760627436408</v>
      </c>
      <c r="C1672" s="371">
        <v>950</v>
      </c>
      <c r="D1672" s="78">
        <v>45170</v>
      </c>
      <c r="E1672" s="209">
        <v>29455</v>
      </c>
      <c r="F1672" s="344">
        <f t="shared" si="194"/>
        <v>5357.3119582424788</v>
      </c>
      <c r="G1672" s="394">
        <f t="shared" si="195"/>
        <v>372.06315789473683</v>
      </c>
      <c r="H1672" s="385">
        <f t="shared" si="192"/>
        <v>1936.5287892543788</v>
      </c>
      <c r="I1672" s="386">
        <f t="shared" si="193"/>
        <v>114.58750232274431</v>
      </c>
      <c r="J1672" s="393">
        <v>45</v>
      </c>
      <c r="K1672" s="396">
        <f t="shared" si="196"/>
        <v>7825.4914077143394</v>
      </c>
      <c r="L1672" s="210">
        <f t="shared" si="197"/>
        <v>9.9000000000000008E-3</v>
      </c>
      <c r="M1672" s="211">
        <f t="shared" si="197"/>
        <v>1.1000000000000001E-3</v>
      </c>
    </row>
    <row r="1673" spans="1:13" ht="15" customHeight="1" x14ac:dyDescent="0.2">
      <c r="A1673" s="370">
        <v>1652</v>
      </c>
      <c r="B1673" s="120">
        <f t="shared" si="198"/>
        <v>101.19210208615357</v>
      </c>
      <c r="C1673" s="371">
        <v>950</v>
      </c>
      <c r="D1673" s="78">
        <v>45170</v>
      </c>
      <c r="E1673" s="209">
        <v>29455</v>
      </c>
      <c r="F1673" s="344">
        <f t="shared" si="194"/>
        <v>5356.5445210191847</v>
      </c>
      <c r="G1673" s="394">
        <f t="shared" si="195"/>
        <v>372.06315789473683</v>
      </c>
      <c r="H1673" s="385">
        <f t="shared" si="192"/>
        <v>1936.2693954729052</v>
      </c>
      <c r="I1673" s="386">
        <f t="shared" si="193"/>
        <v>114.57215357827843</v>
      </c>
      <c r="J1673" s="393">
        <v>45</v>
      </c>
      <c r="K1673" s="396">
        <f t="shared" si="196"/>
        <v>7824.4492279651049</v>
      </c>
      <c r="L1673" s="210">
        <f t="shared" si="197"/>
        <v>9.9000000000000008E-3</v>
      </c>
      <c r="M1673" s="211">
        <f t="shared" si="197"/>
        <v>1.1000000000000001E-3</v>
      </c>
    </row>
    <row r="1674" spans="1:13" ht="15" customHeight="1" x14ac:dyDescent="0.2">
      <c r="A1674" s="370">
        <v>1653</v>
      </c>
      <c r="B1674" s="120">
        <f t="shared" si="198"/>
        <v>101.2066127965107</v>
      </c>
      <c r="C1674" s="371">
        <v>950</v>
      </c>
      <c r="D1674" s="78">
        <v>45170</v>
      </c>
      <c r="E1674" s="209">
        <v>29455</v>
      </c>
      <c r="F1674" s="344">
        <f t="shared" si="194"/>
        <v>5355.7765152149022</v>
      </c>
      <c r="G1674" s="394">
        <f t="shared" si="195"/>
        <v>372.06315789473683</v>
      </c>
      <c r="H1674" s="385">
        <f t="shared" si="192"/>
        <v>1936.0098095110577</v>
      </c>
      <c r="I1674" s="386">
        <f t="shared" si="193"/>
        <v>114.55679346219279</v>
      </c>
      <c r="J1674" s="393">
        <v>45</v>
      </c>
      <c r="K1674" s="396">
        <f t="shared" si="196"/>
        <v>7823.4062760828901</v>
      </c>
      <c r="L1674" s="210">
        <f t="shared" si="197"/>
        <v>9.9000000000000008E-3</v>
      </c>
      <c r="M1674" s="211">
        <f t="shared" si="197"/>
        <v>1.1000000000000001E-3</v>
      </c>
    </row>
    <row r="1675" spans="1:13" ht="15" customHeight="1" x14ac:dyDescent="0.2">
      <c r="A1675" s="370">
        <v>1654</v>
      </c>
      <c r="B1675" s="120">
        <f t="shared" si="198"/>
        <v>101.22113836276613</v>
      </c>
      <c r="C1675" s="371">
        <v>950</v>
      </c>
      <c r="D1675" s="78">
        <v>45170</v>
      </c>
      <c r="E1675" s="209">
        <v>29455</v>
      </c>
      <c r="F1675" s="344">
        <f t="shared" si="194"/>
        <v>5355.0079436706637</v>
      </c>
      <c r="G1675" s="394">
        <f t="shared" si="195"/>
        <v>372.06315789473683</v>
      </c>
      <c r="H1675" s="385">
        <f t="shared" si="192"/>
        <v>1935.7500323291051</v>
      </c>
      <c r="I1675" s="386">
        <f t="shared" si="193"/>
        <v>114.54142203130802</v>
      </c>
      <c r="J1675" s="393">
        <v>45</v>
      </c>
      <c r="K1675" s="396">
        <f t="shared" si="196"/>
        <v>7822.3625559258135</v>
      </c>
      <c r="L1675" s="210">
        <f t="shared" si="197"/>
        <v>9.9000000000000008E-3</v>
      </c>
      <c r="M1675" s="211">
        <f t="shared" si="197"/>
        <v>1.1000000000000001E-3</v>
      </c>
    </row>
    <row r="1676" spans="1:13" ht="15" customHeight="1" x14ac:dyDescent="0.2">
      <c r="A1676" s="370">
        <v>1655</v>
      </c>
      <c r="B1676" s="120">
        <f t="shared" si="198"/>
        <v>101.23567874239642</v>
      </c>
      <c r="C1676" s="371">
        <v>950</v>
      </c>
      <c r="D1676" s="78">
        <v>45170</v>
      </c>
      <c r="E1676" s="209">
        <v>29455</v>
      </c>
      <c r="F1676" s="344">
        <f t="shared" si="194"/>
        <v>5354.2388092173624</v>
      </c>
      <c r="G1676" s="394">
        <f t="shared" si="195"/>
        <v>372.06315789473683</v>
      </c>
      <c r="H1676" s="385">
        <f t="shared" si="192"/>
        <v>1935.4900648838893</v>
      </c>
      <c r="I1676" s="386">
        <f t="shared" si="193"/>
        <v>114.52603934224199</v>
      </c>
      <c r="J1676" s="393">
        <v>45</v>
      </c>
      <c r="K1676" s="396">
        <f t="shared" si="196"/>
        <v>7821.3180713382308</v>
      </c>
      <c r="L1676" s="210">
        <f t="shared" si="197"/>
        <v>9.9000000000000008E-3</v>
      </c>
      <c r="M1676" s="211">
        <f t="shared" si="197"/>
        <v>1.1000000000000001E-3</v>
      </c>
    </row>
    <row r="1677" spans="1:13" ht="15" customHeight="1" x14ac:dyDescent="0.2">
      <c r="A1677" s="370">
        <v>1656</v>
      </c>
      <c r="B1677" s="120">
        <f t="shared" si="198"/>
        <v>101.25023389302346</v>
      </c>
      <c r="C1677" s="371">
        <v>950</v>
      </c>
      <c r="D1677" s="78">
        <v>45170</v>
      </c>
      <c r="E1677" s="209">
        <v>29455</v>
      </c>
      <c r="F1677" s="344">
        <f t="shared" si="194"/>
        <v>5353.4691146757805</v>
      </c>
      <c r="G1677" s="394">
        <f t="shared" si="195"/>
        <v>372.06315789473683</v>
      </c>
      <c r="H1677" s="385">
        <f t="shared" si="192"/>
        <v>1935.2299081288347</v>
      </c>
      <c r="I1677" s="386">
        <f t="shared" si="193"/>
        <v>114.51064545141035</v>
      </c>
      <c r="J1677" s="393">
        <v>45</v>
      </c>
      <c r="K1677" s="396">
        <f t="shared" si="196"/>
        <v>7820.2728261507627</v>
      </c>
      <c r="L1677" s="210">
        <f t="shared" si="197"/>
        <v>9.9000000000000008E-3</v>
      </c>
      <c r="M1677" s="211">
        <f t="shared" si="197"/>
        <v>1.1000000000000001E-3</v>
      </c>
    </row>
    <row r="1678" spans="1:13" ht="15" customHeight="1" x14ac:dyDescent="0.2">
      <c r="A1678" s="370">
        <v>1657</v>
      </c>
      <c r="B1678" s="120">
        <f t="shared" si="198"/>
        <v>101.26480377241388</v>
      </c>
      <c r="C1678" s="371">
        <v>950</v>
      </c>
      <c r="D1678" s="78">
        <v>45170</v>
      </c>
      <c r="E1678" s="209">
        <v>29455</v>
      </c>
      <c r="F1678" s="344">
        <f t="shared" si="194"/>
        <v>5352.6988628566342</v>
      </c>
      <c r="G1678" s="394">
        <f t="shared" si="195"/>
        <v>372.06315789473683</v>
      </c>
      <c r="H1678" s="385">
        <f t="shared" si="192"/>
        <v>1934.9695630139631</v>
      </c>
      <c r="I1678" s="386">
        <f t="shared" si="193"/>
        <v>114.49524041502742</v>
      </c>
      <c r="J1678" s="393">
        <v>45</v>
      </c>
      <c r="K1678" s="396">
        <f t="shared" si="196"/>
        <v>7819.2268241803613</v>
      </c>
      <c r="L1678" s="210">
        <f t="shared" si="197"/>
        <v>9.9000000000000008E-3</v>
      </c>
      <c r="M1678" s="211">
        <f t="shared" si="197"/>
        <v>1.1000000000000001E-3</v>
      </c>
    </row>
    <row r="1679" spans="1:13" ht="15" customHeight="1" x14ac:dyDescent="0.2">
      <c r="A1679" s="370">
        <v>1658</v>
      </c>
      <c r="B1679" s="120">
        <f t="shared" si="198"/>
        <v>101.27938833847831</v>
      </c>
      <c r="C1679" s="371">
        <v>950</v>
      </c>
      <c r="D1679" s="78">
        <v>45170</v>
      </c>
      <c r="E1679" s="209">
        <v>29455</v>
      </c>
      <c r="F1679" s="344">
        <f t="shared" si="194"/>
        <v>5351.9280565606141</v>
      </c>
      <c r="G1679" s="394">
        <f t="shared" si="195"/>
        <v>372.06315789473683</v>
      </c>
      <c r="H1679" s="385">
        <f t="shared" si="192"/>
        <v>1934.7090304859084</v>
      </c>
      <c r="I1679" s="386">
        <f t="shared" si="193"/>
        <v>114.47982428910701</v>
      </c>
      <c r="J1679" s="393">
        <v>45</v>
      </c>
      <c r="K1679" s="396">
        <f t="shared" si="196"/>
        <v>7818.1800692303668</v>
      </c>
      <c r="L1679" s="210">
        <f t="shared" si="197"/>
        <v>9.9000000000000008E-3</v>
      </c>
      <c r="M1679" s="211">
        <f t="shared" si="197"/>
        <v>1.1000000000000001E-3</v>
      </c>
    </row>
    <row r="1680" spans="1:13" ht="15" customHeight="1" x14ac:dyDescent="0.2">
      <c r="A1680" s="370">
        <v>1659</v>
      </c>
      <c r="B1680" s="120">
        <f t="shared" si="198"/>
        <v>101.29398754927125</v>
      </c>
      <c r="C1680" s="371">
        <v>950</v>
      </c>
      <c r="D1680" s="78">
        <v>45170</v>
      </c>
      <c r="E1680" s="209">
        <v>29455</v>
      </c>
      <c r="F1680" s="344">
        <f t="shared" si="194"/>
        <v>5351.1566985784011</v>
      </c>
      <c r="G1680" s="394">
        <f t="shared" si="195"/>
        <v>372.06315789473683</v>
      </c>
      <c r="H1680" s="385">
        <f t="shared" si="192"/>
        <v>1934.4483114879204</v>
      </c>
      <c r="I1680" s="386">
        <f t="shared" si="193"/>
        <v>114.46439712946277</v>
      </c>
      <c r="J1680" s="393">
        <v>45</v>
      </c>
      <c r="K1680" s="396">
        <f t="shared" si="196"/>
        <v>7817.132565090521</v>
      </c>
      <c r="L1680" s="210">
        <f t="shared" si="197"/>
        <v>9.9000000000000008E-3</v>
      </c>
      <c r="M1680" s="211">
        <f t="shared" si="197"/>
        <v>1.1000000000000001E-3</v>
      </c>
    </row>
    <row r="1681" spans="1:13" ht="15" customHeight="1" x14ac:dyDescent="0.2">
      <c r="A1681" s="372">
        <v>1660</v>
      </c>
      <c r="B1681" s="120">
        <f t="shared" si="198"/>
        <v>101.30860136298976</v>
      </c>
      <c r="C1681" s="371">
        <v>950</v>
      </c>
      <c r="D1681" s="78">
        <v>45170</v>
      </c>
      <c r="E1681" s="209">
        <v>29455</v>
      </c>
      <c r="F1681" s="344">
        <f t="shared" si="194"/>
        <v>5350.384791690738</v>
      </c>
      <c r="G1681" s="394">
        <f t="shared" si="195"/>
        <v>372.06315789473683</v>
      </c>
      <c r="H1681" s="385">
        <f t="shared" si="192"/>
        <v>1934.1874069598903</v>
      </c>
      <c r="I1681" s="386">
        <f t="shared" si="193"/>
        <v>114.4489589917095</v>
      </c>
      <c r="J1681" s="393">
        <v>45</v>
      </c>
      <c r="K1681" s="396">
        <f t="shared" si="196"/>
        <v>7816.084315537074</v>
      </c>
      <c r="L1681" s="210">
        <f t="shared" si="197"/>
        <v>9.9000000000000008E-3</v>
      </c>
      <c r="M1681" s="211">
        <f t="shared" si="197"/>
        <v>1.1000000000000001E-3</v>
      </c>
    </row>
    <row r="1682" spans="1:13" ht="15" customHeight="1" x14ac:dyDescent="0.2">
      <c r="A1682" s="370">
        <v>1661</v>
      </c>
      <c r="B1682" s="120">
        <f t="shared" si="198"/>
        <v>101.32322973797331</v>
      </c>
      <c r="C1682" s="371">
        <v>950</v>
      </c>
      <c r="D1682" s="78">
        <v>45170</v>
      </c>
      <c r="E1682" s="209">
        <v>29455</v>
      </c>
      <c r="F1682" s="344">
        <f t="shared" si="194"/>
        <v>5349.6123386684494</v>
      </c>
      <c r="G1682" s="394">
        <f t="shared" si="195"/>
        <v>372.06315789473683</v>
      </c>
      <c r="H1682" s="385">
        <f t="shared" si="192"/>
        <v>1933.9263178383567</v>
      </c>
      <c r="I1682" s="386">
        <f t="shared" si="193"/>
        <v>114.43350993126373</v>
      </c>
      <c r="J1682" s="393">
        <v>45</v>
      </c>
      <c r="K1682" s="396">
        <f t="shared" si="196"/>
        <v>7815.0353243328072</v>
      </c>
      <c r="L1682" s="210">
        <f t="shared" si="197"/>
        <v>9.9000000000000008E-3</v>
      </c>
      <c r="M1682" s="211">
        <f t="shared" si="197"/>
        <v>1.1000000000000001E-3</v>
      </c>
    </row>
    <row r="1683" spans="1:13" ht="15" customHeight="1" x14ac:dyDescent="0.2">
      <c r="A1683" s="370">
        <v>1662</v>
      </c>
      <c r="B1683" s="120">
        <f t="shared" si="198"/>
        <v>101.33787263270338</v>
      </c>
      <c r="C1683" s="371">
        <v>950</v>
      </c>
      <c r="D1683" s="78">
        <v>45170</v>
      </c>
      <c r="E1683" s="209">
        <v>29455</v>
      </c>
      <c r="F1683" s="344">
        <f t="shared" si="194"/>
        <v>5348.8393422724657</v>
      </c>
      <c r="G1683" s="394">
        <f t="shared" si="195"/>
        <v>372.06315789473683</v>
      </c>
      <c r="H1683" s="385">
        <f t="shared" si="192"/>
        <v>1933.6650450565144</v>
      </c>
      <c r="I1683" s="386">
        <f t="shared" si="193"/>
        <v>114.41805000334405</v>
      </c>
      <c r="J1683" s="393">
        <v>45</v>
      </c>
      <c r="K1683" s="396">
        <f t="shared" si="196"/>
        <v>7813.9855952270618</v>
      </c>
      <c r="L1683" s="210">
        <f t="shared" si="197"/>
        <v>9.9000000000000008E-3</v>
      </c>
      <c r="M1683" s="211">
        <f t="shared" si="197"/>
        <v>1.1000000000000001E-3</v>
      </c>
    </row>
    <row r="1684" spans="1:13" ht="15" customHeight="1" x14ac:dyDescent="0.2">
      <c r="A1684" s="370">
        <v>1663</v>
      </c>
      <c r="B1684" s="120">
        <f t="shared" si="198"/>
        <v>101.35253000580232</v>
      </c>
      <c r="C1684" s="371">
        <v>950</v>
      </c>
      <c r="D1684" s="78">
        <v>45170</v>
      </c>
      <c r="E1684" s="209">
        <v>29455</v>
      </c>
      <c r="F1684" s="344">
        <f t="shared" si="194"/>
        <v>5348.0658052538874</v>
      </c>
      <c r="G1684" s="394">
        <f t="shared" si="195"/>
        <v>372.06315789473683</v>
      </c>
      <c r="H1684" s="385">
        <f t="shared" si="192"/>
        <v>1933.4035895442348</v>
      </c>
      <c r="I1684" s="386">
        <f t="shared" si="193"/>
        <v>114.40257926297249</v>
      </c>
      <c r="J1684" s="393">
        <v>45</v>
      </c>
      <c r="K1684" s="396">
        <f t="shared" si="196"/>
        <v>7812.9351319558318</v>
      </c>
      <c r="L1684" s="210">
        <f t="shared" si="197"/>
        <v>9.9000000000000008E-3</v>
      </c>
      <c r="M1684" s="211">
        <f t="shared" si="197"/>
        <v>1.1000000000000001E-3</v>
      </c>
    </row>
    <row r="1685" spans="1:13" ht="15" customHeight="1" x14ac:dyDescent="0.2">
      <c r="A1685" s="370">
        <v>1664</v>
      </c>
      <c r="B1685" s="120">
        <f t="shared" si="198"/>
        <v>101.36720181603312</v>
      </c>
      <c r="C1685" s="371">
        <v>950</v>
      </c>
      <c r="D1685" s="78">
        <v>45170</v>
      </c>
      <c r="E1685" s="209">
        <v>29455</v>
      </c>
      <c r="F1685" s="344">
        <f t="shared" si="194"/>
        <v>5347.2917303540116</v>
      </c>
      <c r="G1685" s="394">
        <f t="shared" si="195"/>
        <v>372.06315789473683</v>
      </c>
      <c r="H1685" s="385">
        <f t="shared" si="192"/>
        <v>1933.1419522280769</v>
      </c>
      <c r="I1685" s="386">
        <f t="shared" si="193"/>
        <v>114.38709776497497</v>
      </c>
      <c r="J1685" s="393">
        <v>45</v>
      </c>
      <c r="K1685" s="396">
        <f t="shared" si="196"/>
        <v>7811.8839382418</v>
      </c>
      <c r="L1685" s="210">
        <f t="shared" si="197"/>
        <v>9.9000000000000008E-3</v>
      </c>
      <c r="M1685" s="211">
        <f t="shared" si="197"/>
        <v>1.1000000000000001E-3</v>
      </c>
    </row>
    <row r="1686" spans="1:13" ht="15" customHeight="1" x14ac:dyDescent="0.2">
      <c r="A1686" s="370">
        <v>1665</v>
      </c>
      <c r="B1686" s="120">
        <f t="shared" si="198"/>
        <v>101.38188802229882</v>
      </c>
      <c r="C1686" s="371">
        <v>950</v>
      </c>
      <c r="D1686" s="78">
        <v>45170</v>
      </c>
      <c r="E1686" s="209">
        <v>29455</v>
      </c>
      <c r="F1686" s="344">
        <f t="shared" si="194"/>
        <v>5346.5171203043583</v>
      </c>
      <c r="G1686" s="394">
        <f t="shared" si="195"/>
        <v>372.06315789473683</v>
      </c>
      <c r="H1686" s="385">
        <f t="shared" ref="H1686:H1749" si="199">SUM(F1686:G1686)*33.8%</f>
        <v>1932.8801340312939</v>
      </c>
      <c r="I1686" s="386">
        <f t="shared" ref="I1686:I1749" si="200">SUM(F1686:G1686)*2%</f>
        <v>114.3716055639819</v>
      </c>
      <c r="J1686" s="393">
        <v>45</v>
      </c>
      <c r="K1686" s="396">
        <f t="shared" si="196"/>
        <v>7810.8320177943706</v>
      </c>
      <c r="L1686" s="210">
        <f t="shared" si="197"/>
        <v>9.9000000000000008E-3</v>
      </c>
      <c r="M1686" s="211">
        <f t="shared" si="197"/>
        <v>1.1000000000000001E-3</v>
      </c>
    </row>
    <row r="1687" spans="1:13" ht="15" customHeight="1" x14ac:dyDescent="0.2">
      <c r="A1687" s="370">
        <v>1666</v>
      </c>
      <c r="B1687" s="120">
        <f t="shared" si="198"/>
        <v>101.3965885836418</v>
      </c>
      <c r="C1687" s="371">
        <v>950</v>
      </c>
      <c r="D1687" s="78">
        <v>45170</v>
      </c>
      <c r="E1687" s="209">
        <v>29455</v>
      </c>
      <c r="F1687" s="344">
        <f t="shared" ref="F1687:F1750" si="201">12*(1/B1687*D1687)</f>
        <v>5345.741977826724</v>
      </c>
      <c r="G1687" s="394">
        <f t="shared" ref="G1687:G1750" si="202">12*(1/C1687*E1687)</f>
        <v>372.06315789473683</v>
      </c>
      <c r="H1687" s="385">
        <f t="shared" si="199"/>
        <v>1932.6181358738536</v>
      </c>
      <c r="I1687" s="386">
        <f t="shared" si="200"/>
        <v>114.35610271442921</v>
      </c>
      <c r="J1687" s="393">
        <v>45</v>
      </c>
      <c r="K1687" s="396">
        <f t="shared" ref="K1687:K1750" si="203">SUM(F1687:J1687)</f>
        <v>7809.7793743097445</v>
      </c>
      <c r="L1687" s="210">
        <f t="shared" ref="L1687:M1750" si="204">ROUND(1/B1687,4)</f>
        <v>9.9000000000000008E-3</v>
      </c>
      <c r="M1687" s="211">
        <f t="shared" si="204"/>
        <v>1.1000000000000001E-3</v>
      </c>
    </row>
    <row r="1688" spans="1:13" ht="15" customHeight="1" x14ac:dyDescent="0.2">
      <c r="A1688" s="370">
        <v>1667</v>
      </c>
      <c r="B1688" s="120">
        <f t="shared" si="198"/>
        <v>101.41130345924329</v>
      </c>
      <c r="C1688" s="371">
        <v>950</v>
      </c>
      <c r="D1688" s="78">
        <v>45170</v>
      </c>
      <c r="E1688" s="209">
        <v>29455</v>
      </c>
      <c r="F1688" s="344">
        <f t="shared" si="201"/>
        <v>5344.9663056332101</v>
      </c>
      <c r="G1688" s="394">
        <f t="shared" si="202"/>
        <v>372.06315789473683</v>
      </c>
      <c r="H1688" s="385">
        <f t="shared" si="199"/>
        <v>1932.3559586724459</v>
      </c>
      <c r="I1688" s="386">
        <f t="shared" si="200"/>
        <v>114.34058927055894</v>
      </c>
      <c r="J1688" s="393">
        <v>45</v>
      </c>
      <c r="K1688" s="396">
        <f t="shared" si="203"/>
        <v>7808.7260114709516</v>
      </c>
      <c r="L1688" s="210">
        <f t="shared" si="204"/>
        <v>9.9000000000000008E-3</v>
      </c>
      <c r="M1688" s="211">
        <f t="shared" si="204"/>
        <v>1.1000000000000001E-3</v>
      </c>
    </row>
    <row r="1689" spans="1:13" ht="15" customHeight="1" x14ac:dyDescent="0.2">
      <c r="A1689" s="370">
        <v>1668</v>
      </c>
      <c r="B1689" s="120">
        <f t="shared" si="198"/>
        <v>101.42603260842287</v>
      </c>
      <c r="C1689" s="371">
        <v>950</v>
      </c>
      <c r="D1689" s="78">
        <v>45170</v>
      </c>
      <c r="E1689" s="209">
        <v>29455</v>
      </c>
      <c r="F1689" s="344">
        <f t="shared" si="201"/>
        <v>5344.1901064262529</v>
      </c>
      <c r="G1689" s="394">
        <f t="shared" si="202"/>
        <v>372.06315789473683</v>
      </c>
      <c r="H1689" s="385">
        <f t="shared" si="199"/>
        <v>1932.0936033404944</v>
      </c>
      <c r="I1689" s="386">
        <f t="shared" si="200"/>
        <v>114.3250652864198</v>
      </c>
      <c r="J1689" s="393">
        <v>45</v>
      </c>
      <c r="K1689" s="396">
        <f t="shared" si="203"/>
        <v>7807.6719329479038</v>
      </c>
      <c r="L1689" s="210">
        <f t="shared" si="204"/>
        <v>9.9000000000000008E-3</v>
      </c>
      <c r="M1689" s="211">
        <f t="shared" si="204"/>
        <v>1.1000000000000001E-3</v>
      </c>
    </row>
    <row r="1690" spans="1:13" ht="15" customHeight="1" x14ac:dyDescent="0.2">
      <c r="A1690" s="370">
        <v>1669</v>
      </c>
      <c r="B1690" s="120">
        <f t="shared" si="198"/>
        <v>101.44077599063759</v>
      </c>
      <c r="C1690" s="371">
        <v>950</v>
      </c>
      <c r="D1690" s="78">
        <v>45170</v>
      </c>
      <c r="E1690" s="209">
        <v>29455</v>
      </c>
      <c r="F1690" s="344">
        <f t="shared" si="201"/>
        <v>5343.4133828986796</v>
      </c>
      <c r="G1690" s="394">
        <f t="shared" si="202"/>
        <v>372.06315789473683</v>
      </c>
      <c r="H1690" s="385">
        <f t="shared" si="199"/>
        <v>1931.8310707881747</v>
      </c>
      <c r="I1690" s="386">
        <f t="shared" si="200"/>
        <v>114.30953081586833</v>
      </c>
      <c r="J1690" s="393">
        <v>45</v>
      </c>
      <c r="K1690" s="396">
        <f t="shared" si="203"/>
        <v>7806.6171423974592</v>
      </c>
      <c r="L1690" s="210">
        <f t="shared" si="204"/>
        <v>9.9000000000000008E-3</v>
      </c>
      <c r="M1690" s="211">
        <f t="shared" si="204"/>
        <v>1.1000000000000001E-3</v>
      </c>
    </row>
    <row r="1691" spans="1:13" ht="15" customHeight="1" x14ac:dyDescent="0.2">
      <c r="A1691" s="372">
        <v>1670</v>
      </c>
      <c r="B1691" s="120">
        <f t="shared" si="198"/>
        <v>101.45553356548169</v>
      </c>
      <c r="C1691" s="371">
        <v>950</v>
      </c>
      <c r="D1691" s="78">
        <v>45170</v>
      </c>
      <c r="E1691" s="209">
        <v>29455</v>
      </c>
      <c r="F1691" s="344">
        <f t="shared" si="201"/>
        <v>5342.6361377337307</v>
      </c>
      <c r="G1691" s="394">
        <f t="shared" si="202"/>
        <v>372.06315789473683</v>
      </c>
      <c r="H1691" s="385">
        <f t="shared" si="199"/>
        <v>1931.5683619224219</v>
      </c>
      <c r="I1691" s="386">
        <f t="shared" si="200"/>
        <v>114.29398591256935</v>
      </c>
      <c r="J1691" s="393">
        <v>45</v>
      </c>
      <c r="K1691" s="396">
        <f t="shared" si="203"/>
        <v>7805.5616434634585</v>
      </c>
      <c r="L1691" s="210">
        <f t="shared" si="204"/>
        <v>9.9000000000000008E-3</v>
      </c>
      <c r="M1691" s="211">
        <f t="shared" si="204"/>
        <v>1.1000000000000001E-3</v>
      </c>
    </row>
    <row r="1692" spans="1:13" ht="15" customHeight="1" x14ac:dyDescent="0.2">
      <c r="A1692" s="370">
        <v>1671</v>
      </c>
      <c r="B1692" s="120">
        <f t="shared" si="198"/>
        <v>101.47030529268618</v>
      </c>
      <c r="C1692" s="371">
        <v>950</v>
      </c>
      <c r="D1692" s="78">
        <v>45170</v>
      </c>
      <c r="E1692" s="209">
        <v>29455</v>
      </c>
      <c r="F1692" s="344">
        <f t="shared" si="201"/>
        <v>5341.8583736050841</v>
      </c>
      <c r="G1692" s="394">
        <f t="shared" si="202"/>
        <v>372.06315789473683</v>
      </c>
      <c r="H1692" s="385">
        <f t="shared" si="199"/>
        <v>1931.3054776469394</v>
      </c>
      <c r="I1692" s="386">
        <f t="shared" si="200"/>
        <v>114.27843062999642</v>
      </c>
      <c r="J1692" s="393">
        <v>45</v>
      </c>
      <c r="K1692" s="396">
        <f t="shared" si="203"/>
        <v>7804.5054397767562</v>
      </c>
      <c r="L1692" s="210">
        <f t="shared" si="204"/>
        <v>9.9000000000000008E-3</v>
      </c>
      <c r="M1692" s="211">
        <f t="shared" si="204"/>
        <v>1.1000000000000001E-3</v>
      </c>
    </row>
    <row r="1693" spans="1:13" ht="15" customHeight="1" x14ac:dyDescent="0.2">
      <c r="A1693" s="370">
        <v>1672</v>
      </c>
      <c r="B1693" s="120">
        <f t="shared" si="198"/>
        <v>101.48509113211767</v>
      </c>
      <c r="C1693" s="371">
        <v>950</v>
      </c>
      <c r="D1693" s="78">
        <v>45170</v>
      </c>
      <c r="E1693" s="209">
        <v>29455</v>
      </c>
      <c r="F1693" s="344">
        <f t="shared" si="201"/>
        <v>5341.0800931769272</v>
      </c>
      <c r="G1693" s="394">
        <f t="shared" si="202"/>
        <v>372.06315789473683</v>
      </c>
      <c r="H1693" s="385">
        <f t="shared" si="199"/>
        <v>1931.0424188622223</v>
      </c>
      <c r="I1693" s="386">
        <f t="shared" si="200"/>
        <v>114.26286502143329</v>
      </c>
      <c r="J1693" s="393">
        <v>45</v>
      </c>
      <c r="K1693" s="396">
        <f t="shared" si="203"/>
        <v>7803.4485349553188</v>
      </c>
      <c r="L1693" s="210">
        <f t="shared" si="204"/>
        <v>9.9000000000000008E-3</v>
      </c>
      <c r="M1693" s="211">
        <f t="shared" si="204"/>
        <v>1.1000000000000001E-3</v>
      </c>
    </row>
    <row r="1694" spans="1:13" ht="15" customHeight="1" x14ac:dyDescent="0.2">
      <c r="A1694" s="370">
        <v>1673</v>
      </c>
      <c r="B1694" s="120">
        <f t="shared" si="198"/>
        <v>101.4998910437785</v>
      </c>
      <c r="C1694" s="371">
        <v>950</v>
      </c>
      <c r="D1694" s="78">
        <v>45170</v>
      </c>
      <c r="E1694" s="209">
        <v>29455</v>
      </c>
      <c r="F1694" s="344">
        <f t="shared" si="201"/>
        <v>5340.3012991039523</v>
      </c>
      <c r="G1694" s="394">
        <f t="shared" si="202"/>
        <v>372.06315789473683</v>
      </c>
      <c r="H1694" s="385">
        <f t="shared" si="199"/>
        <v>1930.7791864655567</v>
      </c>
      <c r="I1694" s="386">
        <f t="shared" si="200"/>
        <v>114.24728913997379</v>
      </c>
      <c r="J1694" s="393">
        <v>45</v>
      </c>
      <c r="K1694" s="396">
        <f t="shared" si="203"/>
        <v>7802.3909326042194</v>
      </c>
      <c r="L1694" s="210">
        <f t="shared" si="204"/>
        <v>9.9000000000000008E-3</v>
      </c>
      <c r="M1694" s="211">
        <f t="shared" si="204"/>
        <v>1.1000000000000001E-3</v>
      </c>
    </row>
    <row r="1695" spans="1:13" ht="15" customHeight="1" x14ac:dyDescent="0.2">
      <c r="A1695" s="370">
        <v>1674</v>
      </c>
      <c r="B1695" s="120">
        <f t="shared" si="198"/>
        <v>101.51470498780574</v>
      </c>
      <c r="C1695" s="371">
        <v>950</v>
      </c>
      <c r="D1695" s="78">
        <v>45170</v>
      </c>
      <c r="E1695" s="209">
        <v>29455</v>
      </c>
      <c r="F1695" s="344">
        <f t="shared" si="201"/>
        <v>5339.5219940314219</v>
      </c>
      <c r="G1695" s="394">
        <f t="shared" si="202"/>
        <v>372.06315789473683</v>
      </c>
      <c r="H1695" s="385">
        <f t="shared" si="199"/>
        <v>1930.5157813510414</v>
      </c>
      <c r="I1695" s="386">
        <f t="shared" si="200"/>
        <v>114.23170303852318</v>
      </c>
      <c r="J1695" s="393">
        <v>45</v>
      </c>
      <c r="K1695" s="396">
        <f t="shared" si="203"/>
        <v>7801.332636315723</v>
      </c>
      <c r="L1695" s="210">
        <f t="shared" si="204"/>
        <v>9.9000000000000008E-3</v>
      </c>
      <c r="M1695" s="211">
        <f t="shared" si="204"/>
        <v>1.1000000000000001E-3</v>
      </c>
    </row>
    <row r="1696" spans="1:13" ht="15" customHeight="1" x14ac:dyDescent="0.2">
      <c r="A1696" s="370">
        <v>1675</v>
      </c>
      <c r="B1696" s="120">
        <f t="shared" si="198"/>
        <v>101.52953292447077</v>
      </c>
      <c r="C1696" s="371">
        <v>950</v>
      </c>
      <c r="D1696" s="78">
        <v>45170</v>
      </c>
      <c r="E1696" s="209">
        <v>29455</v>
      </c>
      <c r="F1696" s="344">
        <f t="shared" si="201"/>
        <v>5338.7421805951872</v>
      </c>
      <c r="G1696" s="394">
        <f t="shared" si="202"/>
        <v>372.06315789473683</v>
      </c>
      <c r="H1696" s="385">
        <f t="shared" si="199"/>
        <v>1930.252204409594</v>
      </c>
      <c r="I1696" s="386">
        <f t="shared" si="200"/>
        <v>114.21610676979849</v>
      </c>
      <c r="J1696" s="393">
        <v>45</v>
      </c>
      <c r="K1696" s="396">
        <f t="shared" si="203"/>
        <v>7800.2736496693169</v>
      </c>
      <c r="L1696" s="210">
        <f t="shared" si="204"/>
        <v>9.7999999999999997E-3</v>
      </c>
      <c r="M1696" s="211">
        <f t="shared" si="204"/>
        <v>1.1000000000000001E-3</v>
      </c>
    </row>
    <row r="1697" spans="1:13" ht="15" customHeight="1" x14ac:dyDescent="0.2">
      <c r="A1697" s="370">
        <v>1676</v>
      </c>
      <c r="B1697" s="120">
        <f t="shared" si="198"/>
        <v>101.54437481417877</v>
      </c>
      <c r="C1697" s="371">
        <v>950</v>
      </c>
      <c r="D1697" s="78">
        <v>45170</v>
      </c>
      <c r="E1697" s="209">
        <v>29455</v>
      </c>
      <c r="F1697" s="344">
        <f t="shared" si="201"/>
        <v>5337.9618614217352</v>
      </c>
      <c r="G1697" s="394">
        <f t="shared" si="202"/>
        <v>372.06315789473683</v>
      </c>
      <c r="H1697" s="385">
        <f t="shared" si="199"/>
        <v>1929.9884565289674</v>
      </c>
      <c r="I1697" s="386">
        <f t="shared" si="200"/>
        <v>114.20050038632944</v>
      </c>
      <c r="J1697" s="393">
        <v>45</v>
      </c>
      <c r="K1697" s="396">
        <f t="shared" si="203"/>
        <v>7799.2139762317693</v>
      </c>
      <c r="L1697" s="210">
        <f t="shared" si="204"/>
        <v>9.7999999999999997E-3</v>
      </c>
      <c r="M1697" s="211">
        <f t="shared" si="204"/>
        <v>1.1000000000000001E-3</v>
      </c>
    </row>
    <row r="1698" spans="1:13" ht="15" customHeight="1" x14ac:dyDescent="0.2">
      <c r="A1698" s="370">
        <v>1677</v>
      </c>
      <c r="B1698" s="120">
        <f t="shared" si="198"/>
        <v>101.55923061746805</v>
      </c>
      <c r="C1698" s="371">
        <v>950</v>
      </c>
      <c r="D1698" s="78">
        <v>45170</v>
      </c>
      <c r="E1698" s="209">
        <v>29455</v>
      </c>
      <c r="F1698" s="344">
        <f t="shared" si="201"/>
        <v>5337.1810391282133</v>
      </c>
      <c r="G1698" s="394">
        <f t="shared" si="202"/>
        <v>372.06315789473683</v>
      </c>
      <c r="H1698" s="385">
        <f t="shared" si="199"/>
        <v>1929.724538593757</v>
      </c>
      <c r="I1698" s="386">
        <f t="shared" si="200"/>
        <v>114.184883940459</v>
      </c>
      <c r="J1698" s="393">
        <v>45</v>
      </c>
      <c r="K1698" s="396">
        <f t="shared" si="203"/>
        <v>7798.1536195571662</v>
      </c>
      <c r="L1698" s="210">
        <f t="shared" si="204"/>
        <v>9.7999999999999997E-3</v>
      </c>
      <c r="M1698" s="211">
        <f t="shared" si="204"/>
        <v>1.1000000000000001E-3</v>
      </c>
    </row>
    <row r="1699" spans="1:13" ht="15" customHeight="1" x14ac:dyDescent="0.2">
      <c r="A1699" s="370">
        <v>1678</v>
      </c>
      <c r="B1699" s="120">
        <f t="shared" si="198"/>
        <v>101.57410029500981</v>
      </c>
      <c r="C1699" s="371">
        <v>950</v>
      </c>
      <c r="D1699" s="78">
        <v>45170</v>
      </c>
      <c r="E1699" s="209">
        <v>29455</v>
      </c>
      <c r="F1699" s="344">
        <f t="shared" si="201"/>
        <v>5336.3997163224649</v>
      </c>
      <c r="G1699" s="394">
        <f t="shared" si="202"/>
        <v>372.06315789473683</v>
      </c>
      <c r="H1699" s="385">
        <f t="shared" si="199"/>
        <v>1929.4604514854141</v>
      </c>
      <c r="I1699" s="386">
        <f t="shared" si="200"/>
        <v>114.16925748434403</v>
      </c>
      <c r="J1699" s="393">
        <v>45</v>
      </c>
      <c r="K1699" s="396">
        <f t="shared" si="203"/>
        <v>7797.092583186959</v>
      </c>
      <c r="L1699" s="210">
        <f t="shared" si="204"/>
        <v>9.7999999999999997E-3</v>
      </c>
      <c r="M1699" s="211">
        <f t="shared" si="204"/>
        <v>1.1000000000000001E-3</v>
      </c>
    </row>
    <row r="1700" spans="1:13" ht="15" customHeight="1" x14ac:dyDescent="0.2">
      <c r="A1700" s="370">
        <v>1679</v>
      </c>
      <c r="B1700" s="120">
        <f t="shared" si="198"/>
        <v>101.58898380760691</v>
      </c>
      <c r="C1700" s="371">
        <v>950</v>
      </c>
      <c r="D1700" s="78">
        <v>45170</v>
      </c>
      <c r="E1700" s="209">
        <v>29455</v>
      </c>
      <c r="F1700" s="344">
        <f t="shared" si="201"/>
        <v>5335.6178956030908</v>
      </c>
      <c r="G1700" s="394">
        <f t="shared" si="202"/>
        <v>372.06315789473683</v>
      </c>
      <c r="H1700" s="385">
        <f t="shared" si="199"/>
        <v>1929.1961960822655</v>
      </c>
      <c r="I1700" s="386">
        <f t="shared" si="200"/>
        <v>114.15362106995656</v>
      </c>
      <c r="J1700" s="393">
        <v>45</v>
      </c>
      <c r="K1700" s="396">
        <f t="shared" si="203"/>
        <v>7796.03087065005</v>
      </c>
      <c r="L1700" s="210">
        <f t="shared" si="204"/>
        <v>9.7999999999999997E-3</v>
      </c>
      <c r="M1700" s="211">
        <f t="shared" si="204"/>
        <v>1.1000000000000001E-3</v>
      </c>
    </row>
    <row r="1701" spans="1:13" ht="15" customHeight="1" x14ac:dyDescent="0.2">
      <c r="A1701" s="372">
        <v>1680</v>
      </c>
      <c r="B1701" s="120">
        <f t="shared" si="198"/>
        <v>101.60388111619426</v>
      </c>
      <c r="C1701" s="371">
        <v>950</v>
      </c>
      <c r="D1701" s="78">
        <v>45170</v>
      </c>
      <c r="E1701" s="209">
        <v>29455</v>
      </c>
      <c r="F1701" s="344">
        <f t="shared" si="201"/>
        <v>5334.8355795594343</v>
      </c>
      <c r="G1701" s="394">
        <f t="shared" si="202"/>
        <v>372.06315789473683</v>
      </c>
      <c r="H1701" s="385">
        <f t="shared" si="199"/>
        <v>1928.9317732595096</v>
      </c>
      <c r="I1701" s="386">
        <f t="shared" si="200"/>
        <v>114.13797474908343</v>
      </c>
      <c r="J1701" s="393">
        <v>45</v>
      </c>
      <c r="K1701" s="396">
        <f t="shared" si="203"/>
        <v>7794.968485462764</v>
      </c>
      <c r="L1701" s="210">
        <f t="shared" si="204"/>
        <v>9.7999999999999997E-3</v>
      </c>
      <c r="M1701" s="211">
        <f t="shared" si="204"/>
        <v>1.1000000000000001E-3</v>
      </c>
    </row>
    <row r="1702" spans="1:13" ht="15" customHeight="1" x14ac:dyDescent="0.2">
      <c r="A1702" s="370">
        <v>1681</v>
      </c>
      <c r="B1702" s="120">
        <f t="shared" si="198"/>
        <v>101.61879218183742</v>
      </c>
      <c r="C1702" s="371">
        <v>950</v>
      </c>
      <c r="D1702" s="78">
        <v>45170</v>
      </c>
      <c r="E1702" s="209">
        <v>29455</v>
      </c>
      <c r="F1702" s="344">
        <f t="shared" si="201"/>
        <v>5334.0527707716665</v>
      </c>
      <c r="G1702" s="394">
        <f t="shared" si="202"/>
        <v>372.06315789473683</v>
      </c>
      <c r="H1702" s="385">
        <f t="shared" si="199"/>
        <v>1928.6671838892441</v>
      </c>
      <c r="I1702" s="386">
        <f t="shared" si="200"/>
        <v>114.12231857332807</v>
      </c>
      <c r="J1702" s="393">
        <v>45</v>
      </c>
      <c r="K1702" s="396">
        <f t="shared" si="203"/>
        <v>7793.9054311289756</v>
      </c>
      <c r="L1702" s="210">
        <f t="shared" si="204"/>
        <v>9.7999999999999997E-3</v>
      </c>
      <c r="M1702" s="211">
        <f t="shared" si="204"/>
        <v>1.1000000000000001E-3</v>
      </c>
    </row>
    <row r="1703" spans="1:13" ht="15" customHeight="1" x14ac:dyDescent="0.2">
      <c r="A1703" s="370">
        <v>1682</v>
      </c>
      <c r="B1703" s="120">
        <f t="shared" si="198"/>
        <v>101.63371696573283</v>
      </c>
      <c r="C1703" s="371">
        <v>950</v>
      </c>
      <c r="D1703" s="78">
        <v>45170</v>
      </c>
      <c r="E1703" s="209">
        <v>29455</v>
      </c>
      <c r="F1703" s="344">
        <f t="shared" si="201"/>
        <v>5333.2694718107778</v>
      </c>
      <c r="G1703" s="394">
        <f t="shared" si="202"/>
        <v>372.06315789473683</v>
      </c>
      <c r="H1703" s="385">
        <f t="shared" si="199"/>
        <v>1928.4024288404637</v>
      </c>
      <c r="I1703" s="386">
        <f t="shared" si="200"/>
        <v>114.1066525941103</v>
      </c>
      <c r="J1703" s="393">
        <v>45</v>
      </c>
      <c r="K1703" s="396">
        <f t="shared" si="203"/>
        <v>7792.8417111400886</v>
      </c>
      <c r="L1703" s="210">
        <f t="shared" si="204"/>
        <v>9.7999999999999997E-3</v>
      </c>
      <c r="M1703" s="211">
        <f t="shared" si="204"/>
        <v>1.1000000000000001E-3</v>
      </c>
    </row>
    <row r="1704" spans="1:13" ht="15" customHeight="1" x14ac:dyDescent="0.2">
      <c r="A1704" s="370">
        <v>1683</v>
      </c>
      <c r="B1704" s="120">
        <f t="shared" si="198"/>
        <v>101.64865542920666</v>
      </c>
      <c r="C1704" s="371">
        <v>950</v>
      </c>
      <c r="D1704" s="78">
        <v>45170</v>
      </c>
      <c r="E1704" s="209">
        <v>29455</v>
      </c>
      <c r="F1704" s="344">
        <f t="shared" si="201"/>
        <v>5332.4856852386456</v>
      </c>
      <c r="G1704" s="394">
        <f t="shared" si="202"/>
        <v>372.06315789473683</v>
      </c>
      <c r="H1704" s="385">
        <f t="shared" si="199"/>
        <v>1928.1375089790831</v>
      </c>
      <c r="I1704" s="386">
        <f t="shared" si="200"/>
        <v>114.09097686266765</v>
      </c>
      <c r="J1704" s="393">
        <v>45</v>
      </c>
      <c r="K1704" s="396">
        <f t="shared" si="203"/>
        <v>7791.7773289751331</v>
      </c>
      <c r="L1704" s="210">
        <f t="shared" si="204"/>
        <v>9.7999999999999997E-3</v>
      </c>
      <c r="M1704" s="211">
        <f t="shared" si="204"/>
        <v>1.1000000000000001E-3</v>
      </c>
    </row>
    <row r="1705" spans="1:13" ht="15" customHeight="1" x14ac:dyDescent="0.2">
      <c r="A1705" s="370">
        <v>1684</v>
      </c>
      <c r="B1705" s="120">
        <f t="shared" si="198"/>
        <v>101.66360753371437</v>
      </c>
      <c r="C1705" s="371">
        <v>950</v>
      </c>
      <c r="D1705" s="78">
        <v>45170</v>
      </c>
      <c r="E1705" s="209">
        <v>29455</v>
      </c>
      <c r="F1705" s="344">
        <f t="shared" si="201"/>
        <v>5331.7014136080606</v>
      </c>
      <c r="G1705" s="394">
        <f t="shared" si="202"/>
        <v>372.06315789473683</v>
      </c>
      <c r="H1705" s="385">
        <f t="shared" si="199"/>
        <v>1927.8724251679453</v>
      </c>
      <c r="I1705" s="386">
        <f t="shared" si="200"/>
        <v>114.07529143005596</v>
      </c>
      <c r="J1705" s="393">
        <v>45</v>
      </c>
      <c r="K1705" s="396">
        <f t="shared" si="203"/>
        <v>7790.7122881007981</v>
      </c>
      <c r="L1705" s="210">
        <f t="shared" si="204"/>
        <v>9.7999999999999997E-3</v>
      </c>
      <c r="M1705" s="211">
        <f t="shared" si="204"/>
        <v>1.1000000000000001E-3</v>
      </c>
    </row>
    <row r="1706" spans="1:13" ht="15" customHeight="1" x14ac:dyDescent="0.2">
      <c r="A1706" s="370">
        <v>1685</v>
      </c>
      <c r="B1706" s="120">
        <f t="shared" si="198"/>
        <v>101.67857324084065</v>
      </c>
      <c r="C1706" s="371">
        <v>950</v>
      </c>
      <c r="D1706" s="78">
        <v>45170</v>
      </c>
      <c r="E1706" s="209">
        <v>29455</v>
      </c>
      <c r="F1706" s="344">
        <f t="shared" si="201"/>
        <v>5330.9166594627422</v>
      </c>
      <c r="G1706" s="394">
        <f t="shared" si="202"/>
        <v>372.06315789473683</v>
      </c>
      <c r="H1706" s="385">
        <f t="shared" si="199"/>
        <v>1927.6071782668278</v>
      </c>
      <c r="I1706" s="386">
        <f t="shared" si="200"/>
        <v>114.05959634714958</v>
      </c>
      <c r="J1706" s="393">
        <v>45</v>
      </c>
      <c r="K1706" s="396">
        <f t="shared" si="203"/>
        <v>7789.6465919714565</v>
      </c>
      <c r="L1706" s="210">
        <f t="shared" si="204"/>
        <v>9.7999999999999997E-3</v>
      </c>
      <c r="M1706" s="211">
        <f t="shared" si="204"/>
        <v>1.1000000000000001E-3</v>
      </c>
    </row>
    <row r="1707" spans="1:13" ht="15" customHeight="1" x14ac:dyDescent="0.2">
      <c r="A1707" s="370">
        <v>1686</v>
      </c>
      <c r="B1707" s="120">
        <f t="shared" si="198"/>
        <v>101.69355251229835</v>
      </c>
      <c r="C1707" s="371">
        <v>950</v>
      </c>
      <c r="D1707" s="78">
        <v>45170</v>
      </c>
      <c r="E1707" s="209">
        <v>29455</v>
      </c>
      <c r="F1707" s="344">
        <f t="shared" si="201"/>
        <v>5330.1314253373948</v>
      </c>
      <c r="G1707" s="394">
        <f t="shared" si="202"/>
        <v>372.06315789473683</v>
      </c>
      <c r="H1707" s="385">
        <f t="shared" si="199"/>
        <v>1927.3417691324603</v>
      </c>
      <c r="I1707" s="386">
        <f t="shared" si="200"/>
        <v>114.04389166464263</v>
      </c>
      <c r="J1707" s="393">
        <v>45</v>
      </c>
      <c r="K1707" s="396">
        <f t="shared" si="203"/>
        <v>7788.5802440292346</v>
      </c>
      <c r="L1707" s="210">
        <f t="shared" si="204"/>
        <v>9.7999999999999997E-3</v>
      </c>
      <c r="M1707" s="211">
        <f t="shared" si="204"/>
        <v>1.1000000000000001E-3</v>
      </c>
    </row>
    <row r="1708" spans="1:13" ht="15" customHeight="1" x14ac:dyDescent="0.2">
      <c r="A1708" s="370">
        <v>1687</v>
      </c>
      <c r="B1708" s="120">
        <f t="shared" si="198"/>
        <v>101.70854530992833</v>
      </c>
      <c r="C1708" s="371">
        <v>950</v>
      </c>
      <c r="D1708" s="78">
        <v>45170</v>
      </c>
      <c r="E1708" s="209">
        <v>29455</v>
      </c>
      <c r="F1708" s="344">
        <f t="shared" si="201"/>
        <v>5329.3457137577261</v>
      </c>
      <c r="G1708" s="394">
        <f t="shared" si="202"/>
        <v>372.06315789473683</v>
      </c>
      <c r="H1708" s="385">
        <f t="shared" si="199"/>
        <v>1927.0761986185323</v>
      </c>
      <c r="I1708" s="386">
        <f t="shared" si="200"/>
        <v>114.02817743304927</v>
      </c>
      <c r="J1708" s="393">
        <v>45</v>
      </c>
      <c r="K1708" s="396">
        <f t="shared" si="203"/>
        <v>7787.5132477040452</v>
      </c>
      <c r="L1708" s="210">
        <f t="shared" si="204"/>
        <v>9.7999999999999997E-3</v>
      </c>
      <c r="M1708" s="211">
        <f t="shared" si="204"/>
        <v>1.1000000000000001E-3</v>
      </c>
    </row>
    <row r="1709" spans="1:13" ht="15" customHeight="1" x14ac:dyDescent="0.2">
      <c r="A1709" s="370">
        <v>1688</v>
      </c>
      <c r="B1709" s="120">
        <f t="shared" si="198"/>
        <v>101.72355159569852</v>
      </c>
      <c r="C1709" s="371">
        <v>950</v>
      </c>
      <c r="D1709" s="78">
        <v>45170</v>
      </c>
      <c r="E1709" s="209">
        <v>29455</v>
      </c>
      <c r="F1709" s="344">
        <f t="shared" si="201"/>
        <v>5328.5595272405008</v>
      </c>
      <c r="G1709" s="394">
        <f t="shared" si="202"/>
        <v>372.06315789473683</v>
      </c>
      <c r="H1709" s="385">
        <f t="shared" si="199"/>
        <v>1926.8104675757102</v>
      </c>
      <c r="I1709" s="386">
        <f t="shared" si="200"/>
        <v>114.01245370270476</v>
      </c>
      <c r="J1709" s="393">
        <v>45</v>
      </c>
      <c r="K1709" s="396">
        <f t="shared" si="203"/>
        <v>7786.445606413653</v>
      </c>
      <c r="L1709" s="210">
        <f t="shared" si="204"/>
        <v>9.7999999999999997E-3</v>
      </c>
      <c r="M1709" s="211">
        <f t="shared" si="204"/>
        <v>1.1000000000000001E-3</v>
      </c>
    </row>
    <row r="1710" spans="1:13" ht="15" customHeight="1" x14ac:dyDescent="0.2">
      <c r="A1710" s="370">
        <v>1689</v>
      </c>
      <c r="B1710" s="120">
        <f t="shared" si="198"/>
        <v>101.73857133170408</v>
      </c>
      <c r="C1710" s="371">
        <v>950</v>
      </c>
      <c r="D1710" s="78">
        <v>45170</v>
      </c>
      <c r="E1710" s="209">
        <v>29455</v>
      </c>
      <c r="F1710" s="344">
        <f t="shared" si="201"/>
        <v>5327.7728682935403</v>
      </c>
      <c r="G1710" s="394">
        <f t="shared" si="202"/>
        <v>372.06315789473683</v>
      </c>
      <c r="H1710" s="385">
        <f t="shared" si="199"/>
        <v>1926.5445768516374</v>
      </c>
      <c r="I1710" s="386">
        <f t="shared" si="200"/>
        <v>113.99672052376555</v>
      </c>
      <c r="J1710" s="393">
        <v>45</v>
      </c>
      <c r="K1710" s="396">
        <f t="shared" si="203"/>
        <v>7785.37732356368</v>
      </c>
      <c r="L1710" s="210">
        <f t="shared" si="204"/>
        <v>9.7999999999999997E-3</v>
      </c>
      <c r="M1710" s="211">
        <f t="shared" si="204"/>
        <v>1.1000000000000001E-3</v>
      </c>
    </row>
    <row r="1711" spans="1:13" ht="15" customHeight="1" x14ac:dyDescent="0.2">
      <c r="A1711" s="372">
        <v>1690</v>
      </c>
      <c r="B1711" s="120">
        <f t="shared" si="198"/>
        <v>101.75360448016595</v>
      </c>
      <c r="C1711" s="371">
        <v>950</v>
      </c>
      <c r="D1711" s="78">
        <v>45170</v>
      </c>
      <c r="E1711" s="209">
        <v>29455</v>
      </c>
      <c r="F1711" s="344">
        <f t="shared" si="201"/>
        <v>5326.9857394158034</v>
      </c>
      <c r="G1711" s="394">
        <f t="shared" si="202"/>
        <v>372.06315789473683</v>
      </c>
      <c r="H1711" s="385">
        <f t="shared" si="199"/>
        <v>1926.2785272909625</v>
      </c>
      <c r="I1711" s="386">
        <f t="shared" si="200"/>
        <v>113.98097794621081</v>
      </c>
      <c r="J1711" s="393">
        <v>45</v>
      </c>
      <c r="K1711" s="396">
        <f t="shared" si="203"/>
        <v>7784.3084025477137</v>
      </c>
      <c r="L1711" s="210">
        <f t="shared" si="204"/>
        <v>9.7999999999999997E-3</v>
      </c>
      <c r="M1711" s="211">
        <f t="shared" si="204"/>
        <v>1.1000000000000001E-3</v>
      </c>
    </row>
    <row r="1712" spans="1:13" ht="15" customHeight="1" x14ac:dyDescent="0.2">
      <c r="A1712" s="370">
        <v>1691</v>
      </c>
      <c r="B1712" s="120">
        <f t="shared" si="198"/>
        <v>101.76865100343129</v>
      </c>
      <c r="C1712" s="371">
        <v>950</v>
      </c>
      <c r="D1712" s="78">
        <v>45170</v>
      </c>
      <c r="E1712" s="209">
        <v>29455</v>
      </c>
      <c r="F1712" s="344">
        <f t="shared" si="201"/>
        <v>5326.1981430973692</v>
      </c>
      <c r="G1712" s="394">
        <f t="shared" si="202"/>
        <v>372.06315789473683</v>
      </c>
      <c r="H1712" s="385">
        <f t="shared" si="199"/>
        <v>1926.0123197353316</v>
      </c>
      <c r="I1712" s="386">
        <f t="shared" si="200"/>
        <v>113.96522601984212</v>
      </c>
      <c r="J1712" s="393">
        <v>45</v>
      </c>
      <c r="K1712" s="396">
        <f t="shared" si="203"/>
        <v>7783.2388467472792</v>
      </c>
      <c r="L1712" s="210">
        <f t="shared" si="204"/>
        <v>9.7999999999999997E-3</v>
      </c>
      <c r="M1712" s="211">
        <f t="shared" si="204"/>
        <v>1.1000000000000001E-3</v>
      </c>
    </row>
    <row r="1713" spans="1:13" ht="15" customHeight="1" x14ac:dyDescent="0.2">
      <c r="A1713" s="370">
        <v>1692</v>
      </c>
      <c r="B1713" s="120">
        <f t="shared" si="198"/>
        <v>101.78371086397227</v>
      </c>
      <c r="C1713" s="371">
        <v>950</v>
      </c>
      <c r="D1713" s="78">
        <v>45170</v>
      </c>
      <c r="E1713" s="209">
        <v>29455</v>
      </c>
      <c r="F1713" s="344">
        <f t="shared" si="201"/>
        <v>5325.4100818195102</v>
      </c>
      <c r="G1713" s="394">
        <f t="shared" si="202"/>
        <v>372.06315789473683</v>
      </c>
      <c r="H1713" s="385">
        <f t="shared" si="199"/>
        <v>1925.7459550234153</v>
      </c>
      <c r="I1713" s="386">
        <f t="shared" si="200"/>
        <v>113.94946479428495</v>
      </c>
      <c r="J1713" s="393">
        <v>45</v>
      </c>
      <c r="K1713" s="396">
        <f t="shared" si="203"/>
        <v>7782.168659531947</v>
      </c>
      <c r="L1713" s="210">
        <f t="shared" si="204"/>
        <v>9.7999999999999997E-3</v>
      </c>
      <c r="M1713" s="211">
        <f t="shared" si="204"/>
        <v>1.1000000000000001E-3</v>
      </c>
    </row>
    <row r="1714" spans="1:13" ht="15" customHeight="1" x14ac:dyDescent="0.2">
      <c r="A1714" s="370">
        <v>1693</v>
      </c>
      <c r="B1714" s="120">
        <f t="shared" si="198"/>
        <v>101.79878402438597</v>
      </c>
      <c r="C1714" s="371">
        <v>950</v>
      </c>
      <c r="D1714" s="78">
        <v>45170</v>
      </c>
      <c r="E1714" s="209">
        <v>29455</v>
      </c>
      <c r="F1714" s="344">
        <f t="shared" si="201"/>
        <v>5324.6215580547014</v>
      </c>
      <c r="G1714" s="394">
        <f t="shared" si="202"/>
        <v>372.06315789473683</v>
      </c>
      <c r="H1714" s="385">
        <f t="shared" si="199"/>
        <v>1925.4794339909099</v>
      </c>
      <c r="I1714" s="386">
        <f t="shared" si="200"/>
        <v>113.93369431898877</v>
      </c>
      <c r="J1714" s="393">
        <v>45</v>
      </c>
      <c r="K1714" s="396">
        <f t="shared" si="203"/>
        <v>7781.0978442593378</v>
      </c>
      <c r="L1714" s="210">
        <f t="shared" si="204"/>
        <v>9.7999999999999997E-3</v>
      </c>
      <c r="M1714" s="211">
        <f t="shared" si="204"/>
        <v>1.1000000000000001E-3</v>
      </c>
    </row>
    <row r="1715" spans="1:13" ht="15" customHeight="1" x14ac:dyDescent="0.2">
      <c r="A1715" s="370">
        <v>1694</v>
      </c>
      <c r="B1715" s="120">
        <f t="shared" si="198"/>
        <v>101.81387044739381</v>
      </c>
      <c r="C1715" s="371">
        <v>950</v>
      </c>
      <c r="D1715" s="78">
        <v>45170</v>
      </c>
      <c r="E1715" s="209">
        <v>29455</v>
      </c>
      <c r="F1715" s="344">
        <f t="shared" si="201"/>
        <v>5323.832574266652</v>
      </c>
      <c r="G1715" s="394">
        <f t="shared" si="202"/>
        <v>372.06315789473683</v>
      </c>
      <c r="H1715" s="385">
        <f t="shared" si="199"/>
        <v>1925.2127574705491</v>
      </c>
      <c r="I1715" s="386">
        <f t="shared" si="200"/>
        <v>113.91791464322777</v>
      </c>
      <c r="J1715" s="393">
        <v>45</v>
      </c>
      <c r="K1715" s="396">
        <f t="shared" si="203"/>
        <v>7780.026404275166</v>
      </c>
      <c r="L1715" s="210">
        <f t="shared" si="204"/>
        <v>9.7999999999999997E-3</v>
      </c>
      <c r="M1715" s="211">
        <f t="shared" si="204"/>
        <v>1.1000000000000001E-3</v>
      </c>
    </row>
    <row r="1716" spans="1:13" ht="15" customHeight="1" x14ac:dyDescent="0.2">
      <c r="A1716" s="370">
        <v>1695</v>
      </c>
      <c r="B1716" s="120">
        <f t="shared" si="198"/>
        <v>101.82897009584062</v>
      </c>
      <c r="C1716" s="371">
        <v>950</v>
      </c>
      <c r="D1716" s="78">
        <v>45170</v>
      </c>
      <c r="E1716" s="209">
        <v>29455</v>
      </c>
      <c r="F1716" s="344">
        <f t="shared" si="201"/>
        <v>5323.0431329103722</v>
      </c>
      <c r="G1716" s="394">
        <f t="shared" si="202"/>
        <v>372.06315789473683</v>
      </c>
      <c r="H1716" s="385">
        <f t="shared" si="199"/>
        <v>1924.9459262921266</v>
      </c>
      <c r="I1716" s="386">
        <f t="shared" si="200"/>
        <v>113.90212581610218</v>
      </c>
      <c r="J1716" s="393">
        <v>45</v>
      </c>
      <c r="K1716" s="396">
        <f t="shared" si="203"/>
        <v>7778.9543429133373</v>
      </c>
      <c r="L1716" s="210">
        <f t="shared" si="204"/>
        <v>9.7999999999999997E-3</v>
      </c>
      <c r="M1716" s="211">
        <f t="shared" si="204"/>
        <v>1.1000000000000001E-3</v>
      </c>
    </row>
    <row r="1717" spans="1:13" ht="15" customHeight="1" x14ac:dyDescent="0.2">
      <c r="A1717" s="370">
        <v>1696</v>
      </c>
      <c r="B1717" s="120">
        <f t="shared" si="198"/>
        <v>101.84408293269479</v>
      </c>
      <c r="C1717" s="371">
        <v>950</v>
      </c>
      <c r="D1717" s="78">
        <v>45170</v>
      </c>
      <c r="E1717" s="209">
        <v>29455</v>
      </c>
      <c r="F1717" s="344">
        <f t="shared" si="201"/>
        <v>5322.2532364321578</v>
      </c>
      <c r="G1717" s="394">
        <f t="shared" si="202"/>
        <v>372.06315789473683</v>
      </c>
      <c r="H1717" s="385">
        <f t="shared" si="199"/>
        <v>1924.6789412824901</v>
      </c>
      <c r="I1717" s="386">
        <f t="shared" si="200"/>
        <v>113.8863278865379</v>
      </c>
      <c r="J1717" s="393">
        <v>45</v>
      </c>
      <c r="K1717" s="396">
        <f t="shared" si="203"/>
        <v>7777.881663495923</v>
      </c>
      <c r="L1717" s="210">
        <f t="shared" si="204"/>
        <v>9.7999999999999997E-3</v>
      </c>
      <c r="M1717" s="211">
        <f t="shared" si="204"/>
        <v>1.1000000000000001E-3</v>
      </c>
    </row>
    <row r="1718" spans="1:13" ht="15" customHeight="1" x14ac:dyDescent="0.2">
      <c r="A1718" s="370">
        <v>1697</v>
      </c>
      <c r="B1718" s="120">
        <f t="shared" si="198"/>
        <v>101.85920892104741</v>
      </c>
      <c r="C1718" s="371">
        <v>950</v>
      </c>
      <c r="D1718" s="78">
        <v>45170</v>
      </c>
      <c r="E1718" s="209">
        <v>29455</v>
      </c>
      <c r="F1718" s="344">
        <f t="shared" si="201"/>
        <v>5321.4628872696549</v>
      </c>
      <c r="G1718" s="394">
        <f t="shared" si="202"/>
        <v>372.06315789473683</v>
      </c>
      <c r="H1718" s="385">
        <f t="shared" si="199"/>
        <v>1924.4118032655642</v>
      </c>
      <c r="I1718" s="386">
        <f t="shared" si="200"/>
        <v>113.87052090328784</v>
      </c>
      <c r="J1718" s="393">
        <v>45</v>
      </c>
      <c r="K1718" s="396">
        <f t="shared" si="203"/>
        <v>7776.8083693332437</v>
      </c>
      <c r="L1718" s="210">
        <f t="shared" si="204"/>
        <v>9.7999999999999997E-3</v>
      </c>
      <c r="M1718" s="211">
        <f t="shared" si="204"/>
        <v>1.1000000000000001E-3</v>
      </c>
    </row>
    <row r="1719" spans="1:13" ht="15" customHeight="1" x14ac:dyDescent="0.2">
      <c r="A1719" s="370">
        <v>1698</v>
      </c>
      <c r="B1719" s="120">
        <f t="shared" si="198"/>
        <v>101.87434802411191</v>
      </c>
      <c r="C1719" s="371">
        <v>950</v>
      </c>
      <c r="D1719" s="78">
        <v>45170</v>
      </c>
      <c r="E1719" s="209">
        <v>29455</v>
      </c>
      <c r="F1719" s="344">
        <f t="shared" si="201"/>
        <v>5320.6720878518745</v>
      </c>
      <c r="G1719" s="394">
        <f t="shared" si="202"/>
        <v>372.06315789473683</v>
      </c>
      <c r="H1719" s="385">
        <f t="shared" si="199"/>
        <v>1924.1445130623545</v>
      </c>
      <c r="I1719" s="386">
        <f t="shared" si="200"/>
        <v>113.85470491493223</v>
      </c>
      <c r="J1719" s="393">
        <v>45</v>
      </c>
      <c r="K1719" s="396">
        <f t="shared" si="203"/>
        <v>7775.7344637238975</v>
      </c>
      <c r="L1719" s="210">
        <f t="shared" si="204"/>
        <v>9.7999999999999997E-3</v>
      </c>
      <c r="M1719" s="211">
        <f t="shared" si="204"/>
        <v>1.1000000000000001E-3</v>
      </c>
    </row>
    <row r="1720" spans="1:13" ht="15" customHeight="1" x14ac:dyDescent="0.2">
      <c r="A1720" s="370">
        <v>1699</v>
      </c>
      <c r="B1720" s="120">
        <f t="shared" si="198"/>
        <v>101.88950020522297</v>
      </c>
      <c r="C1720" s="371">
        <v>950</v>
      </c>
      <c r="D1720" s="78">
        <v>45170</v>
      </c>
      <c r="E1720" s="209">
        <v>29455</v>
      </c>
      <c r="F1720" s="344">
        <f t="shared" si="201"/>
        <v>5319.8808405992595</v>
      </c>
      <c r="G1720" s="394">
        <f t="shared" si="202"/>
        <v>372.06315789473683</v>
      </c>
      <c r="H1720" s="385">
        <f t="shared" si="199"/>
        <v>1923.8770714909706</v>
      </c>
      <c r="I1720" s="386">
        <f t="shared" si="200"/>
        <v>113.83887996987993</v>
      </c>
      <c r="J1720" s="393">
        <v>45</v>
      </c>
      <c r="K1720" s="396">
        <f t="shared" si="203"/>
        <v>7774.6599499548465</v>
      </c>
      <c r="L1720" s="210">
        <f t="shared" si="204"/>
        <v>9.7999999999999997E-3</v>
      </c>
      <c r="M1720" s="211">
        <f t="shared" si="204"/>
        <v>1.1000000000000001E-3</v>
      </c>
    </row>
    <row r="1721" spans="1:13" ht="15" customHeight="1" x14ac:dyDescent="0.2">
      <c r="A1721" s="372">
        <v>1700</v>
      </c>
      <c r="B1721" s="120">
        <f t="shared" si="198"/>
        <v>101.90466542783744</v>
      </c>
      <c r="C1721" s="371">
        <v>950</v>
      </c>
      <c r="D1721" s="78">
        <v>45170</v>
      </c>
      <c r="E1721" s="209">
        <v>29455</v>
      </c>
      <c r="F1721" s="344">
        <f t="shared" si="201"/>
        <v>5319.0891479236452</v>
      </c>
      <c r="G1721" s="394">
        <f t="shared" si="202"/>
        <v>372.06315789473683</v>
      </c>
      <c r="H1721" s="385">
        <f t="shared" si="199"/>
        <v>1923.609479366613</v>
      </c>
      <c r="I1721" s="386">
        <f t="shared" si="200"/>
        <v>113.82304611636765</v>
      </c>
      <c r="J1721" s="393">
        <v>45</v>
      </c>
      <c r="K1721" s="396">
        <f t="shared" si="203"/>
        <v>7773.584831301363</v>
      </c>
      <c r="L1721" s="210">
        <f t="shared" si="204"/>
        <v>9.7999999999999997E-3</v>
      </c>
      <c r="M1721" s="211">
        <f t="shared" si="204"/>
        <v>1.1000000000000001E-3</v>
      </c>
    </row>
    <row r="1722" spans="1:13" ht="15" customHeight="1" x14ac:dyDescent="0.2">
      <c r="A1722" s="370">
        <v>1701</v>
      </c>
      <c r="B1722" s="120">
        <f t="shared" si="198"/>
        <v>101.91984365553212</v>
      </c>
      <c r="C1722" s="371">
        <v>950</v>
      </c>
      <c r="D1722" s="78">
        <v>45170</v>
      </c>
      <c r="E1722" s="209">
        <v>29455</v>
      </c>
      <c r="F1722" s="344">
        <f t="shared" si="201"/>
        <v>5318.2970122283787</v>
      </c>
      <c r="G1722" s="394">
        <f t="shared" si="202"/>
        <v>372.06315789473683</v>
      </c>
      <c r="H1722" s="385">
        <f t="shared" si="199"/>
        <v>1923.3417375016129</v>
      </c>
      <c r="I1722" s="386">
        <f t="shared" si="200"/>
        <v>113.80720340246231</v>
      </c>
      <c r="J1722" s="393">
        <v>45</v>
      </c>
      <c r="K1722" s="396">
        <f t="shared" si="203"/>
        <v>7772.5091110271915</v>
      </c>
      <c r="L1722" s="210">
        <f t="shared" si="204"/>
        <v>9.7999999999999997E-3</v>
      </c>
      <c r="M1722" s="211">
        <f t="shared" si="204"/>
        <v>1.1000000000000001E-3</v>
      </c>
    </row>
    <row r="1723" spans="1:13" ht="15" customHeight="1" x14ac:dyDescent="0.2">
      <c r="A1723" s="370">
        <v>1702</v>
      </c>
      <c r="B1723" s="120">
        <f t="shared" si="198"/>
        <v>101.93503485200455</v>
      </c>
      <c r="C1723" s="371">
        <v>950</v>
      </c>
      <c r="D1723" s="78">
        <v>45170</v>
      </c>
      <c r="E1723" s="209">
        <v>29455</v>
      </c>
      <c r="F1723" s="344">
        <f t="shared" si="201"/>
        <v>5317.5044359082867</v>
      </c>
      <c r="G1723" s="394">
        <f t="shared" si="202"/>
        <v>372.06315789473683</v>
      </c>
      <c r="H1723" s="385">
        <f t="shared" si="199"/>
        <v>1923.0738467054218</v>
      </c>
      <c r="I1723" s="386">
        <f t="shared" si="200"/>
        <v>113.79135187606047</v>
      </c>
      <c r="J1723" s="393">
        <v>45</v>
      </c>
      <c r="K1723" s="396">
        <f t="shared" si="203"/>
        <v>7771.4327923845058</v>
      </c>
      <c r="L1723" s="210">
        <f t="shared" si="204"/>
        <v>9.7999999999999997E-3</v>
      </c>
      <c r="M1723" s="211">
        <f t="shared" si="204"/>
        <v>1.1000000000000001E-3</v>
      </c>
    </row>
    <row r="1724" spans="1:13" ht="15" customHeight="1" x14ac:dyDescent="0.2">
      <c r="A1724" s="370">
        <v>1703</v>
      </c>
      <c r="B1724" s="120">
        <f t="shared" si="198"/>
        <v>101.95023898107199</v>
      </c>
      <c r="C1724" s="371">
        <v>950</v>
      </c>
      <c r="D1724" s="78">
        <v>45170</v>
      </c>
      <c r="E1724" s="209">
        <v>29455</v>
      </c>
      <c r="F1724" s="344">
        <f t="shared" si="201"/>
        <v>5316.7114213497307</v>
      </c>
      <c r="G1724" s="394">
        <f t="shared" si="202"/>
        <v>372.06315789473683</v>
      </c>
      <c r="H1724" s="385">
        <f t="shared" si="199"/>
        <v>1922.8058077846299</v>
      </c>
      <c r="I1724" s="386">
        <f t="shared" si="200"/>
        <v>113.77549158488935</v>
      </c>
      <c r="J1724" s="393">
        <v>45</v>
      </c>
      <c r="K1724" s="396">
        <f t="shared" si="203"/>
        <v>7770.3558786139865</v>
      </c>
      <c r="L1724" s="210">
        <f t="shared" si="204"/>
        <v>9.7999999999999997E-3</v>
      </c>
      <c r="M1724" s="211">
        <f t="shared" si="204"/>
        <v>1.1000000000000001E-3</v>
      </c>
    </row>
    <row r="1725" spans="1:13" ht="15" customHeight="1" x14ac:dyDescent="0.2">
      <c r="A1725" s="370">
        <v>1704</v>
      </c>
      <c r="B1725" s="120">
        <f t="shared" si="198"/>
        <v>101.96545600667108</v>
      </c>
      <c r="C1725" s="371">
        <v>950</v>
      </c>
      <c r="D1725" s="78">
        <v>45170</v>
      </c>
      <c r="E1725" s="209">
        <v>29455</v>
      </c>
      <c r="F1725" s="344">
        <f t="shared" si="201"/>
        <v>5315.9179709306354</v>
      </c>
      <c r="G1725" s="394">
        <f t="shared" si="202"/>
        <v>372.06315789473683</v>
      </c>
      <c r="H1725" s="385">
        <f t="shared" si="199"/>
        <v>1922.5376215429756</v>
      </c>
      <c r="I1725" s="386">
        <f t="shared" si="200"/>
        <v>113.75962257650745</v>
      </c>
      <c r="J1725" s="393">
        <v>45</v>
      </c>
      <c r="K1725" s="396">
        <f t="shared" si="203"/>
        <v>7769.2783729448556</v>
      </c>
      <c r="L1725" s="210">
        <f t="shared" si="204"/>
        <v>9.7999999999999997E-3</v>
      </c>
      <c r="M1725" s="211">
        <f t="shared" si="204"/>
        <v>1.1000000000000001E-3</v>
      </c>
    </row>
    <row r="1726" spans="1:13" ht="15" customHeight="1" x14ac:dyDescent="0.2">
      <c r="A1726" s="370">
        <v>1705</v>
      </c>
      <c r="B1726" s="120">
        <f t="shared" si="198"/>
        <v>101.98068589285705</v>
      </c>
      <c r="C1726" s="371">
        <v>950</v>
      </c>
      <c r="D1726" s="78">
        <v>45170</v>
      </c>
      <c r="E1726" s="209">
        <v>29455</v>
      </c>
      <c r="F1726" s="344">
        <f t="shared" si="201"/>
        <v>5315.1240870205365</v>
      </c>
      <c r="G1726" s="394">
        <f t="shared" si="202"/>
        <v>372.06315789473683</v>
      </c>
      <c r="H1726" s="385">
        <f t="shared" si="199"/>
        <v>1922.2692887813623</v>
      </c>
      <c r="I1726" s="386">
        <f t="shared" si="200"/>
        <v>113.74374489830547</v>
      </c>
      <c r="J1726" s="393">
        <v>45</v>
      </c>
      <c r="K1726" s="396">
        <f t="shared" si="203"/>
        <v>7768.2002785949408</v>
      </c>
      <c r="L1726" s="210">
        <f t="shared" si="204"/>
        <v>9.7999999999999997E-3</v>
      </c>
      <c r="M1726" s="211">
        <f t="shared" si="204"/>
        <v>1.1000000000000001E-3</v>
      </c>
    </row>
    <row r="1727" spans="1:13" ht="15" customHeight="1" x14ac:dyDescent="0.2">
      <c r="A1727" s="370">
        <v>1706</v>
      </c>
      <c r="B1727" s="120">
        <f t="shared" ref="B1727:B1790" si="205">A1727/(12.46*LN(A1727)-76)</f>
        <v>101.99592860380383</v>
      </c>
      <c r="C1727" s="371">
        <v>950</v>
      </c>
      <c r="D1727" s="78">
        <v>45170</v>
      </c>
      <c r="E1727" s="209">
        <v>29455</v>
      </c>
      <c r="F1727" s="344">
        <f t="shared" si="201"/>
        <v>5314.3297719805769</v>
      </c>
      <c r="G1727" s="394">
        <f t="shared" si="202"/>
        <v>372.06315789473683</v>
      </c>
      <c r="H1727" s="385">
        <f t="shared" si="199"/>
        <v>1922.0008102978559</v>
      </c>
      <c r="I1727" s="386">
        <f t="shared" si="200"/>
        <v>113.72785859750627</v>
      </c>
      <c r="J1727" s="393">
        <v>45</v>
      </c>
      <c r="K1727" s="396">
        <f t="shared" si="203"/>
        <v>7767.1215987706755</v>
      </c>
      <c r="L1727" s="210">
        <f t="shared" si="204"/>
        <v>9.7999999999999997E-3</v>
      </c>
      <c r="M1727" s="211">
        <f t="shared" si="204"/>
        <v>1.1000000000000001E-3</v>
      </c>
    </row>
    <row r="1728" spans="1:13" ht="15" customHeight="1" x14ac:dyDescent="0.2">
      <c r="A1728" s="370">
        <v>1707</v>
      </c>
      <c r="B1728" s="120">
        <f t="shared" si="205"/>
        <v>102.01118410380315</v>
      </c>
      <c r="C1728" s="371">
        <v>950</v>
      </c>
      <c r="D1728" s="78">
        <v>45170</v>
      </c>
      <c r="E1728" s="209">
        <v>29455</v>
      </c>
      <c r="F1728" s="344">
        <f t="shared" si="201"/>
        <v>5313.5350281635619</v>
      </c>
      <c r="G1728" s="394">
        <f t="shared" si="202"/>
        <v>372.06315789473683</v>
      </c>
      <c r="H1728" s="385">
        <f t="shared" si="199"/>
        <v>1921.7321868877048</v>
      </c>
      <c r="I1728" s="386">
        <f t="shared" si="200"/>
        <v>113.71196372116597</v>
      </c>
      <c r="J1728" s="393">
        <v>45</v>
      </c>
      <c r="K1728" s="396">
        <f t="shared" si="203"/>
        <v>7766.0423366671703</v>
      </c>
      <c r="L1728" s="210">
        <f t="shared" si="204"/>
        <v>9.7999999999999997E-3</v>
      </c>
      <c r="M1728" s="211">
        <f t="shared" si="204"/>
        <v>1.1000000000000001E-3</v>
      </c>
    </row>
    <row r="1729" spans="1:13" ht="15" customHeight="1" x14ac:dyDescent="0.2">
      <c r="A1729" s="370">
        <v>1708</v>
      </c>
      <c r="B1729" s="120">
        <f t="shared" si="205"/>
        <v>102.02645235726416</v>
      </c>
      <c r="C1729" s="371">
        <v>950</v>
      </c>
      <c r="D1729" s="78">
        <v>45170</v>
      </c>
      <c r="E1729" s="209">
        <v>29455</v>
      </c>
      <c r="F1729" s="344">
        <f t="shared" si="201"/>
        <v>5312.739857913989</v>
      </c>
      <c r="G1729" s="394">
        <f t="shared" si="202"/>
        <v>372.06315789473683</v>
      </c>
      <c r="H1729" s="385">
        <f t="shared" si="199"/>
        <v>1921.4634193433492</v>
      </c>
      <c r="I1729" s="386">
        <f t="shared" si="200"/>
        <v>113.69606031617452</v>
      </c>
      <c r="J1729" s="393">
        <v>45</v>
      </c>
      <c r="K1729" s="396">
        <f t="shared" si="203"/>
        <v>7764.9624954682495</v>
      </c>
      <c r="L1729" s="210">
        <f t="shared" si="204"/>
        <v>9.7999999999999997E-3</v>
      </c>
      <c r="M1729" s="211">
        <f t="shared" si="204"/>
        <v>1.1000000000000001E-3</v>
      </c>
    </row>
    <row r="1730" spans="1:13" ht="15" customHeight="1" x14ac:dyDescent="0.2">
      <c r="A1730" s="370">
        <v>1709</v>
      </c>
      <c r="B1730" s="120">
        <f t="shared" si="205"/>
        <v>102.04173332871287</v>
      </c>
      <c r="C1730" s="371">
        <v>950</v>
      </c>
      <c r="D1730" s="78">
        <v>45170</v>
      </c>
      <c r="E1730" s="209">
        <v>29455</v>
      </c>
      <c r="F1730" s="344">
        <f t="shared" si="201"/>
        <v>5311.9442635680789</v>
      </c>
      <c r="G1730" s="394">
        <f t="shared" si="202"/>
        <v>372.06315789473683</v>
      </c>
      <c r="H1730" s="385">
        <f t="shared" si="199"/>
        <v>1921.1945084544316</v>
      </c>
      <c r="I1730" s="386">
        <f t="shared" si="200"/>
        <v>113.68014842925632</v>
      </c>
      <c r="J1730" s="393">
        <v>45</v>
      </c>
      <c r="K1730" s="396">
        <f t="shared" si="203"/>
        <v>7763.8820783465035</v>
      </c>
      <c r="L1730" s="210">
        <f t="shared" si="204"/>
        <v>9.7999999999999997E-3</v>
      </c>
      <c r="M1730" s="211">
        <f t="shared" si="204"/>
        <v>1.1000000000000001E-3</v>
      </c>
    </row>
    <row r="1731" spans="1:13" ht="15" customHeight="1" x14ac:dyDescent="0.2">
      <c r="A1731" s="372">
        <v>1710</v>
      </c>
      <c r="B1731" s="120">
        <f t="shared" si="205"/>
        <v>102.05702698279178</v>
      </c>
      <c r="C1731" s="371">
        <v>950</v>
      </c>
      <c r="D1731" s="78">
        <v>45170</v>
      </c>
      <c r="E1731" s="209">
        <v>29455</v>
      </c>
      <c r="F1731" s="344">
        <f t="shared" si="201"/>
        <v>5311.1482474538025</v>
      </c>
      <c r="G1731" s="394">
        <f t="shared" si="202"/>
        <v>372.06315789473683</v>
      </c>
      <c r="H1731" s="385">
        <f t="shared" si="199"/>
        <v>1920.925455007806</v>
      </c>
      <c r="I1731" s="386">
        <f t="shared" si="200"/>
        <v>113.66422810697078</v>
      </c>
      <c r="J1731" s="393">
        <v>45</v>
      </c>
      <c r="K1731" s="396">
        <f t="shared" si="203"/>
        <v>7762.8010884633159</v>
      </c>
      <c r="L1731" s="210">
        <f t="shared" si="204"/>
        <v>9.7999999999999997E-3</v>
      </c>
      <c r="M1731" s="211">
        <f t="shared" si="204"/>
        <v>1.1000000000000001E-3</v>
      </c>
    </row>
    <row r="1732" spans="1:13" ht="15" customHeight="1" x14ac:dyDescent="0.2">
      <c r="A1732" s="370">
        <v>1711</v>
      </c>
      <c r="B1732" s="120">
        <f t="shared" si="205"/>
        <v>102.07233328425959</v>
      </c>
      <c r="C1732" s="371">
        <v>950</v>
      </c>
      <c r="D1732" s="78">
        <v>45170</v>
      </c>
      <c r="E1732" s="209">
        <v>29455</v>
      </c>
      <c r="F1732" s="344">
        <f t="shared" si="201"/>
        <v>5310.3518118909033</v>
      </c>
      <c r="G1732" s="394">
        <f t="shared" si="202"/>
        <v>372.06315789473683</v>
      </c>
      <c r="H1732" s="385">
        <f t="shared" si="199"/>
        <v>1920.6562597875461</v>
      </c>
      <c r="I1732" s="386">
        <f t="shared" si="200"/>
        <v>113.6482993957128</v>
      </c>
      <c r="J1732" s="393">
        <v>45</v>
      </c>
      <c r="K1732" s="396">
        <f t="shared" si="203"/>
        <v>7761.7195289688989</v>
      </c>
      <c r="L1732" s="210">
        <f t="shared" si="204"/>
        <v>9.7999999999999997E-3</v>
      </c>
      <c r="M1732" s="211">
        <f t="shared" si="204"/>
        <v>1.1000000000000001E-3</v>
      </c>
    </row>
    <row r="1733" spans="1:13" ht="15" customHeight="1" x14ac:dyDescent="0.2">
      <c r="A1733" s="370">
        <v>1712</v>
      </c>
      <c r="B1733" s="120">
        <f t="shared" si="205"/>
        <v>102.08765219799029</v>
      </c>
      <c r="C1733" s="371">
        <v>950</v>
      </c>
      <c r="D1733" s="78">
        <v>45170</v>
      </c>
      <c r="E1733" s="209">
        <v>29455</v>
      </c>
      <c r="F1733" s="344">
        <f t="shared" si="201"/>
        <v>5309.5549591909476</v>
      </c>
      <c r="G1733" s="394">
        <f t="shared" si="202"/>
        <v>372.06315789473683</v>
      </c>
      <c r="H1733" s="385">
        <f t="shared" si="199"/>
        <v>1920.3869235749612</v>
      </c>
      <c r="I1733" s="386">
        <f t="shared" si="200"/>
        <v>113.63236234171369</v>
      </c>
      <c r="J1733" s="393">
        <v>45</v>
      </c>
      <c r="K1733" s="396">
        <f t="shared" si="203"/>
        <v>7760.6374030023599</v>
      </c>
      <c r="L1733" s="210">
        <f t="shared" si="204"/>
        <v>9.7999999999999997E-3</v>
      </c>
      <c r="M1733" s="211">
        <f t="shared" si="204"/>
        <v>1.1000000000000001E-3</v>
      </c>
    </row>
    <row r="1734" spans="1:13" ht="15" customHeight="1" x14ac:dyDescent="0.2">
      <c r="A1734" s="370">
        <v>1713</v>
      </c>
      <c r="B1734" s="120">
        <f t="shared" si="205"/>
        <v>102.10298368897323</v>
      </c>
      <c r="C1734" s="371">
        <v>950</v>
      </c>
      <c r="D1734" s="78">
        <v>45170</v>
      </c>
      <c r="E1734" s="209">
        <v>29455</v>
      </c>
      <c r="F1734" s="344">
        <f t="shared" si="201"/>
        <v>5308.7576916573344</v>
      </c>
      <c r="G1734" s="394">
        <f t="shared" si="202"/>
        <v>372.06315789473683</v>
      </c>
      <c r="H1734" s="385">
        <f t="shared" si="199"/>
        <v>1920.1174471485999</v>
      </c>
      <c r="I1734" s="386">
        <f t="shared" si="200"/>
        <v>113.61641699104143</v>
      </c>
      <c r="J1734" s="393">
        <v>45</v>
      </c>
      <c r="K1734" s="396">
        <f t="shared" si="203"/>
        <v>7759.554713691713</v>
      </c>
      <c r="L1734" s="210">
        <f t="shared" si="204"/>
        <v>9.7999999999999997E-3</v>
      </c>
      <c r="M1734" s="211">
        <f t="shared" si="204"/>
        <v>1.1000000000000001E-3</v>
      </c>
    </row>
    <row r="1735" spans="1:13" ht="15" customHeight="1" x14ac:dyDescent="0.2">
      <c r="A1735" s="370">
        <v>1714</v>
      </c>
      <c r="B1735" s="120">
        <f t="shared" si="205"/>
        <v>102.1183277223122</v>
      </c>
      <c r="C1735" s="371">
        <v>950</v>
      </c>
      <c r="D1735" s="78">
        <v>45170</v>
      </c>
      <c r="E1735" s="209">
        <v>29455</v>
      </c>
      <c r="F1735" s="344">
        <f t="shared" si="201"/>
        <v>5307.9600115853418</v>
      </c>
      <c r="G1735" s="394">
        <f t="shared" si="202"/>
        <v>372.06315789473683</v>
      </c>
      <c r="H1735" s="385">
        <f t="shared" si="199"/>
        <v>1919.8478312842665</v>
      </c>
      <c r="I1735" s="386">
        <f t="shared" si="200"/>
        <v>113.60046338960157</v>
      </c>
      <c r="J1735" s="393">
        <v>45</v>
      </c>
      <c r="K1735" s="396">
        <f t="shared" si="203"/>
        <v>7758.4714641539467</v>
      </c>
      <c r="L1735" s="210">
        <f t="shared" si="204"/>
        <v>9.7999999999999997E-3</v>
      </c>
      <c r="M1735" s="211">
        <f t="shared" si="204"/>
        <v>1.1000000000000001E-3</v>
      </c>
    </row>
    <row r="1736" spans="1:13" ht="15" customHeight="1" x14ac:dyDescent="0.2">
      <c r="A1736" s="370">
        <v>1715</v>
      </c>
      <c r="B1736" s="120">
        <f t="shared" si="205"/>
        <v>102.13368426322536</v>
      </c>
      <c r="C1736" s="371">
        <v>950</v>
      </c>
      <c r="D1736" s="78">
        <v>45170</v>
      </c>
      <c r="E1736" s="209">
        <v>29455</v>
      </c>
      <c r="F1736" s="344">
        <f t="shared" si="201"/>
        <v>5307.1619212621408</v>
      </c>
      <c r="G1736" s="394">
        <f t="shared" si="202"/>
        <v>372.06315789473683</v>
      </c>
      <c r="H1736" s="385">
        <f t="shared" si="199"/>
        <v>1919.5780767550245</v>
      </c>
      <c r="I1736" s="386">
        <f t="shared" si="200"/>
        <v>113.58450158313755</v>
      </c>
      <c r="J1736" s="393">
        <v>45</v>
      </c>
      <c r="K1736" s="396">
        <f t="shared" si="203"/>
        <v>7757.38765749504</v>
      </c>
      <c r="L1736" s="210">
        <f t="shared" si="204"/>
        <v>9.7999999999999997E-3</v>
      </c>
      <c r="M1736" s="211">
        <f t="shared" si="204"/>
        <v>1.1000000000000001E-3</v>
      </c>
    </row>
    <row r="1737" spans="1:13" ht="15" customHeight="1" x14ac:dyDescent="0.2">
      <c r="A1737" s="370">
        <v>1716</v>
      </c>
      <c r="B1737" s="120">
        <f t="shared" si="205"/>
        <v>102.14905327704432</v>
      </c>
      <c r="C1737" s="371">
        <v>950</v>
      </c>
      <c r="D1737" s="78">
        <v>45170</v>
      </c>
      <c r="E1737" s="209">
        <v>29455</v>
      </c>
      <c r="F1737" s="344">
        <f t="shared" si="201"/>
        <v>5306.3634229668496</v>
      </c>
      <c r="G1737" s="394">
        <f t="shared" si="202"/>
        <v>372.06315789473683</v>
      </c>
      <c r="H1737" s="385">
        <f t="shared" si="199"/>
        <v>1919.3081843312161</v>
      </c>
      <c r="I1737" s="386">
        <f t="shared" si="200"/>
        <v>113.56853161723173</v>
      </c>
      <c r="J1737" s="393">
        <v>45</v>
      </c>
      <c r="K1737" s="396">
        <f t="shared" si="203"/>
        <v>7756.3032968100351</v>
      </c>
      <c r="L1737" s="210">
        <f t="shared" si="204"/>
        <v>9.7999999999999997E-3</v>
      </c>
      <c r="M1737" s="211">
        <f t="shared" si="204"/>
        <v>1.1000000000000001E-3</v>
      </c>
    </row>
    <row r="1738" spans="1:13" ht="15" customHeight="1" x14ac:dyDescent="0.2">
      <c r="A1738" s="370">
        <v>1717</v>
      </c>
      <c r="B1738" s="120">
        <f t="shared" si="205"/>
        <v>102.16443472921415</v>
      </c>
      <c r="C1738" s="371">
        <v>950</v>
      </c>
      <c r="D1738" s="78">
        <v>45170</v>
      </c>
      <c r="E1738" s="209">
        <v>29455</v>
      </c>
      <c r="F1738" s="344">
        <f t="shared" si="201"/>
        <v>5305.5645189705383</v>
      </c>
      <c r="G1738" s="394">
        <f t="shared" si="202"/>
        <v>372.06315789473683</v>
      </c>
      <c r="H1738" s="385">
        <f t="shared" si="199"/>
        <v>1919.0381547804627</v>
      </c>
      <c r="I1738" s="386">
        <f t="shared" si="200"/>
        <v>113.5525535373055</v>
      </c>
      <c r="J1738" s="393">
        <v>45</v>
      </c>
      <c r="K1738" s="396">
        <f t="shared" si="203"/>
        <v>7755.2183851830432</v>
      </c>
      <c r="L1738" s="210">
        <f t="shared" si="204"/>
        <v>9.7999999999999997E-3</v>
      </c>
      <c r="M1738" s="211">
        <f t="shared" si="204"/>
        <v>1.1000000000000001E-3</v>
      </c>
    </row>
    <row r="1739" spans="1:13" ht="15" customHeight="1" x14ac:dyDescent="0.2">
      <c r="A1739" s="370">
        <v>1718</v>
      </c>
      <c r="B1739" s="120">
        <f t="shared" si="205"/>
        <v>102.17982858529271</v>
      </c>
      <c r="C1739" s="371">
        <v>950</v>
      </c>
      <c r="D1739" s="78">
        <v>45170</v>
      </c>
      <c r="E1739" s="209">
        <v>29455</v>
      </c>
      <c r="F1739" s="344">
        <f t="shared" si="201"/>
        <v>5304.7652115362689</v>
      </c>
      <c r="G1739" s="394">
        <f t="shared" si="202"/>
        <v>372.06315789473683</v>
      </c>
      <c r="H1739" s="385">
        <f t="shared" si="199"/>
        <v>1918.7679888676798</v>
      </c>
      <c r="I1739" s="386">
        <f t="shared" si="200"/>
        <v>113.53656738862011</v>
      </c>
      <c r="J1739" s="393">
        <v>45</v>
      </c>
      <c r="K1739" s="396">
        <f t="shared" si="203"/>
        <v>7754.1329256873059</v>
      </c>
      <c r="L1739" s="210">
        <f t="shared" si="204"/>
        <v>9.7999999999999997E-3</v>
      </c>
      <c r="M1739" s="211">
        <f t="shared" si="204"/>
        <v>1.1000000000000001E-3</v>
      </c>
    </row>
    <row r="1740" spans="1:13" ht="15" customHeight="1" x14ac:dyDescent="0.2">
      <c r="A1740" s="370">
        <v>1719</v>
      </c>
      <c r="B1740" s="120">
        <f t="shared" si="205"/>
        <v>102.19523481095011</v>
      </c>
      <c r="C1740" s="371">
        <v>950</v>
      </c>
      <c r="D1740" s="78">
        <v>45170</v>
      </c>
      <c r="E1740" s="209">
        <v>29455</v>
      </c>
      <c r="F1740" s="344">
        <f t="shared" si="201"/>
        <v>5303.9655029191345</v>
      </c>
      <c r="G1740" s="394">
        <f t="shared" si="202"/>
        <v>372.06315789473683</v>
      </c>
      <c r="H1740" s="385">
        <f t="shared" si="199"/>
        <v>1918.4976873550884</v>
      </c>
      <c r="I1740" s="386">
        <f t="shared" si="200"/>
        <v>113.52057321627743</v>
      </c>
      <c r="J1740" s="393">
        <v>45</v>
      </c>
      <c r="K1740" s="396">
        <f t="shared" si="203"/>
        <v>7753.0469213852375</v>
      </c>
      <c r="L1740" s="210">
        <f t="shared" si="204"/>
        <v>9.7999999999999997E-3</v>
      </c>
      <c r="M1740" s="211">
        <f t="shared" si="204"/>
        <v>1.1000000000000001E-3</v>
      </c>
    </row>
    <row r="1741" spans="1:13" ht="15" customHeight="1" x14ac:dyDescent="0.2">
      <c r="A1741" s="372">
        <v>1720</v>
      </c>
      <c r="B1741" s="120">
        <f t="shared" si="205"/>
        <v>102.21065337196863</v>
      </c>
      <c r="C1741" s="371">
        <v>950</v>
      </c>
      <c r="D1741" s="78">
        <v>45170</v>
      </c>
      <c r="E1741" s="209">
        <v>29455</v>
      </c>
      <c r="F1741" s="344">
        <f t="shared" si="201"/>
        <v>5303.1653953662617</v>
      </c>
      <c r="G1741" s="394">
        <f t="shared" si="202"/>
        <v>372.06315789473683</v>
      </c>
      <c r="H1741" s="385">
        <f t="shared" si="199"/>
        <v>1918.2272510022174</v>
      </c>
      <c r="I1741" s="386">
        <f t="shared" si="200"/>
        <v>113.50457106521998</v>
      </c>
      <c r="J1741" s="393">
        <v>45</v>
      </c>
      <c r="K1741" s="396">
        <f t="shared" si="203"/>
        <v>7751.9603753284364</v>
      </c>
      <c r="L1741" s="210">
        <f t="shared" si="204"/>
        <v>9.7999999999999997E-3</v>
      </c>
      <c r="M1741" s="211">
        <f t="shared" si="204"/>
        <v>1.1000000000000001E-3</v>
      </c>
    </row>
    <row r="1742" spans="1:13" ht="15" customHeight="1" x14ac:dyDescent="0.2">
      <c r="A1742" s="370">
        <v>1721</v>
      </c>
      <c r="B1742" s="120">
        <f t="shared" si="205"/>
        <v>102.22608423424175</v>
      </c>
      <c r="C1742" s="371">
        <v>950</v>
      </c>
      <c r="D1742" s="78">
        <v>45170</v>
      </c>
      <c r="E1742" s="209">
        <v>29455</v>
      </c>
      <c r="F1742" s="344">
        <f t="shared" si="201"/>
        <v>5302.3648911168766</v>
      </c>
      <c r="G1742" s="394">
        <f t="shared" si="202"/>
        <v>372.06315789473683</v>
      </c>
      <c r="H1742" s="385">
        <f t="shared" si="199"/>
        <v>1917.9566805659251</v>
      </c>
      <c r="I1742" s="386">
        <f t="shared" si="200"/>
        <v>113.48856098023226</v>
      </c>
      <c r="J1742" s="393">
        <v>45</v>
      </c>
      <c r="K1742" s="396">
        <f t="shared" si="203"/>
        <v>7750.8732905577708</v>
      </c>
      <c r="L1742" s="210">
        <f t="shared" si="204"/>
        <v>9.7999999999999997E-3</v>
      </c>
      <c r="M1742" s="211">
        <f t="shared" si="204"/>
        <v>1.1000000000000001E-3</v>
      </c>
    </row>
    <row r="1743" spans="1:13" ht="15" customHeight="1" x14ac:dyDescent="0.2">
      <c r="A1743" s="370">
        <v>1722</v>
      </c>
      <c r="B1743" s="120">
        <f t="shared" si="205"/>
        <v>102.24152736377414</v>
      </c>
      <c r="C1743" s="371">
        <v>950</v>
      </c>
      <c r="D1743" s="78">
        <v>45170</v>
      </c>
      <c r="E1743" s="209">
        <v>29455</v>
      </c>
      <c r="F1743" s="344">
        <f t="shared" si="201"/>
        <v>5301.5639924023053</v>
      </c>
      <c r="G1743" s="394">
        <f t="shared" si="202"/>
        <v>372.06315789473683</v>
      </c>
      <c r="H1743" s="385">
        <f t="shared" si="199"/>
        <v>1917.6859768004001</v>
      </c>
      <c r="I1743" s="386">
        <f t="shared" si="200"/>
        <v>113.47254300594085</v>
      </c>
      <c r="J1743" s="393">
        <v>45</v>
      </c>
      <c r="K1743" s="396">
        <f t="shared" si="203"/>
        <v>7749.7856701033834</v>
      </c>
      <c r="L1743" s="210">
        <f t="shared" si="204"/>
        <v>9.7999999999999997E-3</v>
      </c>
      <c r="M1743" s="211">
        <f t="shared" si="204"/>
        <v>1.1000000000000001E-3</v>
      </c>
    </row>
    <row r="1744" spans="1:13" ht="15" customHeight="1" x14ac:dyDescent="0.2">
      <c r="A1744" s="370">
        <v>1723</v>
      </c>
      <c r="B1744" s="120">
        <f t="shared" si="205"/>
        <v>102.25698272668099</v>
      </c>
      <c r="C1744" s="371">
        <v>950</v>
      </c>
      <c r="D1744" s="78">
        <v>45170</v>
      </c>
      <c r="E1744" s="209">
        <v>29455</v>
      </c>
      <c r="F1744" s="344">
        <f t="shared" si="201"/>
        <v>5300.762701446014</v>
      </c>
      <c r="G1744" s="394">
        <f t="shared" si="202"/>
        <v>372.06315789473683</v>
      </c>
      <c r="H1744" s="385">
        <f t="shared" si="199"/>
        <v>1917.4151404571735</v>
      </c>
      <c r="I1744" s="386">
        <f t="shared" si="200"/>
        <v>113.45651718681502</v>
      </c>
      <c r="J1744" s="393">
        <v>45</v>
      </c>
      <c r="K1744" s="396">
        <f t="shared" si="203"/>
        <v>7748.6975169847401</v>
      </c>
      <c r="L1744" s="210">
        <f t="shared" si="204"/>
        <v>9.7999999999999997E-3</v>
      </c>
      <c r="M1744" s="211">
        <f t="shared" si="204"/>
        <v>1.1000000000000001E-3</v>
      </c>
    </row>
    <row r="1745" spans="1:13" ht="15" customHeight="1" x14ac:dyDescent="0.2">
      <c r="A1745" s="370">
        <v>1724</v>
      </c>
      <c r="B1745" s="120">
        <f t="shared" si="205"/>
        <v>102.27245028918772</v>
      </c>
      <c r="C1745" s="371">
        <v>950</v>
      </c>
      <c r="D1745" s="78">
        <v>45170</v>
      </c>
      <c r="E1745" s="209">
        <v>29455</v>
      </c>
      <c r="F1745" s="344">
        <f t="shared" si="201"/>
        <v>5299.9610204636383</v>
      </c>
      <c r="G1745" s="394">
        <f t="shared" si="202"/>
        <v>372.06315789473683</v>
      </c>
      <c r="H1745" s="385">
        <f t="shared" si="199"/>
        <v>1917.1441722851307</v>
      </c>
      <c r="I1745" s="386">
        <f t="shared" si="200"/>
        <v>113.4404835671675</v>
      </c>
      <c r="J1745" s="393">
        <v>45</v>
      </c>
      <c r="K1745" s="396">
        <f t="shared" si="203"/>
        <v>7747.6088342106732</v>
      </c>
      <c r="L1745" s="210">
        <f t="shared" si="204"/>
        <v>9.7999999999999997E-3</v>
      </c>
      <c r="M1745" s="211">
        <f t="shared" si="204"/>
        <v>1.1000000000000001E-3</v>
      </c>
    </row>
    <row r="1746" spans="1:13" ht="15" customHeight="1" x14ac:dyDescent="0.2">
      <c r="A1746" s="370">
        <v>1725</v>
      </c>
      <c r="B1746" s="120">
        <f t="shared" si="205"/>
        <v>102.28793001762936</v>
      </c>
      <c r="C1746" s="371">
        <v>950</v>
      </c>
      <c r="D1746" s="78">
        <v>45170</v>
      </c>
      <c r="E1746" s="209">
        <v>29455</v>
      </c>
      <c r="F1746" s="344">
        <f t="shared" si="201"/>
        <v>5299.1589516630083</v>
      </c>
      <c r="G1746" s="394">
        <f t="shared" si="202"/>
        <v>372.06315789473683</v>
      </c>
      <c r="H1746" s="385">
        <f t="shared" si="199"/>
        <v>1916.8730730305176</v>
      </c>
      <c r="I1746" s="386">
        <f t="shared" si="200"/>
        <v>113.42444219115491</v>
      </c>
      <c r="J1746" s="393">
        <v>45</v>
      </c>
      <c r="K1746" s="396">
        <f t="shared" si="203"/>
        <v>7746.5196247794183</v>
      </c>
      <c r="L1746" s="210">
        <f t="shared" si="204"/>
        <v>9.7999999999999997E-3</v>
      </c>
      <c r="M1746" s="211">
        <f t="shared" si="204"/>
        <v>1.1000000000000001E-3</v>
      </c>
    </row>
    <row r="1747" spans="1:13" ht="15" customHeight="1" x14ac:dyDescent="0.2">
      <c r="A1747" s="370">
        <v>1726</v>
      </c>
      <c r="B1747" s="120">
        <f t="shared" si="205"/>
        <v>102.30342187845042</v>
      </c>
      <c r="C1747" s="371">
        <v>950</v>
      </c>
      <c r="D1747" s="78">
        <v>45170</v>
      </c>
      <c r="E1747" s="209">
        <v>29455</v>
      </c>
      <c r="F1747" s="344">
        <f t="shared" si="201"/>
        <v>5298.3564972441782</v>
      </c>
      <c r="G1747" s="394">
        <f t="shared" si="202"/>
        <v>372.06315789473683</v>
      </c>
      <c r="H1747" s="385">
        <f t="shared" si="199"/>
        <v>1916.601843436953</v>
      </c>
      <c r="I1747" s="386">
        <f t="shared" si="200"/>
        <v>113.40839310277831</v>
      </c>
      <c r="J1747" s="393">
        <v>45</v>
      </c>
      <c r="K1747" s="396">
        <f t="shared" si="203"/>
        <v>7745.4298916786465</v>
      </c>
      <c r="L1747" s="210">
        <f t="shared" si="204"/>
        <v>9.7999999999999997E-3</v>
      </c>
      <c r="M1747" s="211">
        <f t="shared" si="204"/>
        <v>1.1000000000000001E-3</v>
      </c>
    </row>
    <row r="1748" spans="1:13" ht="15" customHeight="1" x14ac:dyDescent="0.2">
      <c r="A1748" s="370">
        <v>1727</v>
      </c>
      <c r="B1748" s="120">
        <f t="shared" si="205"/>
        <v>102.31892583820398</v>
      </c>
      <c r="C1748" s="371">
        <v>950</v>
      </c>
      <c r="D1748" s="78">
        <v>45170</v>
      </c>
      <c r="E1748" s="209">
        <v>29455</v>
      </c>
      <c r="F1748" s="344">
        <f t="shared" si="201"/>
        <v>5297.5536593994657</v>
      </c>
      <c r="G1748" s="394">
        <f t="shared" si="202"/>
        <v>372.06315789473683</v>
      </c>
      <c r="H1748" s="385">
        <f t="shared" si="199"/>
        <v>1916.3304842454402</v>
      </c>
      <c r="I1748" s="386">
        <f t="shared" si="200"/>
        <v>113.39233634588405</v>
      </c>
      <c r="J1748" s="393">
        <v>45</v>
      </c>
      <c r="K1748" s="396">
        <f t="shared" si="203"/>
        <v>7744.3396378855268</v>
      </c>
      <c r="L1748" s="210">
        <f t="shared" si="204"/>
        <v>9.7999999999999997E-3</v>
      </c>
      <c r="M1748" s="211">
        <f t="shared" si="204"/>
        <v>1.1000000000000001E-3</v>
      </c>
    </row>
    <row r="1749" spans="1:13" ht="15" customHeight="1" x14ac:dyDescent="0.2">
      <c r="A1749" s="370">
        <v>1728</v>
      </c>
      <c r="B1749" s="120">
        <f t="shared" si="205"/>
        <v>102.33444186355173</v>
      </c>
      <c r="C1749" s="371">
        <v>950</v>
      </c>
      <c r="D1749" s="78">
        <v>45170</v>
      </c>
      <c r="E1749" s="209">
        <v>29455</v>
      </c>
      <c r="F1749" s="344">
        <f t="shared" si="201"/>
        <v>5296.7504403134617</v>
      </c>
      <c r="G1749" s="394">
        <f t="shared" si="202"/>
        <v>372.06315789473683</v>
      </c>
      <c r="H1749" s="385">
        <f t="shared" si="199"/>
        <v>1916.0589961943708</v>
      </c>
      <c r="I1749" s="386">
        <f t="shared" si="200"/>
        <v>113.37627196416398</v>
      </c>
      <c r="J1749" s="393">
        <v>45</v>
      </c>
      <c r="K1749" s="396">
        <f t="shared" si="203"/>
        <v>7743.2488663667327</v>
      </c>
      <c r="L1749" s="210">
        <f t="shared" si="204"/>
        <v>9.7999999999999997E-3</v>
      </c>
      <c r="M1749" s="211">
        <f t="shared" si="204"/>
        <v>1.1000000000000001E-3</v>
      </c>
    </row>
    <row r="1750" spans="1:13" ht="15" customHeight="1" x14ac:dyDescent="0.2">
      <c r="A1750" s="370">
        <v>1729</v>
      </c>
      <c r="B1750" s="120">
        <f t="shared" si="205"/>
        <v>102.34996992126335</v>
      </c>
      <c r="C1750" s="371">
        <v>950</v>
      </c>
      <c r="D1750" s="78">
        <v>45170</v>
      </c>
      <c r="E1750" s="209">
        <v>29455</v>
      </c>
      <c r="F1750" s="344">
        <f t="shared" si="201"/>
        <v>5295.9468421630718</v>
      </c>
      <c r="G1750" s="394">
        <f t="shared" si="202"/>
        <v>372.06315789473683</v>
      </c>
      <c r="H1750" s="385">
        <f t="shared" ref="H1750:H1813" si="206">SUM(F1750:G1750)*33.8%</f>
        <v>1915.7873800195391</v>
      </c>
      <c r="I1750" s="386">
        <f t="shared" ref="I1750:I1813" si="207">SUM(F1750:G1750)*2%</f>
        <v>113.36020000115617</v>
      </c>
      <c r="J1750" s="393">
        <v>45</v>
      </c>
      <c r="K1750" s="396">
        <f t="shared" si="203"/>
        <v>7742.157580078504</v>
      </c>
      <c r="L1750" s="210">
        <f t="shared" si="204"/>
        <v>9.7999999999999997E-3</v>
      </c>
      <c r="M1750" s="211">
        <f t="shared" si="204"/>
        <v>1.1000000000000001E-3</v>
      </c>
    </row>
    <row r="1751" spans="1:13" ht="15" customHeight="1" x14ac:dyDescent="0.2">
      <c r="A1751" s="372">
        <v>1730</v>
      </c>
      <c r="B1751" s="120">
        <f t="shared" si="205"/>
        <v>102.36550997821611</v>
      </c>
      <c r="C1751" s="371">
        <v>950</v>
      </c>
      <c r="D1751" s="78">
        <v>45170</v>
      </c>
      <c r="E1751" s="209">
        <v>29455</v>
      </c>
      <c r="F1751" s="344">
        <f t="shared" ref="F1751:F1814" si="208">12*(1/B1751*D1751)</f>
        <v>5295.1428671175363</v>
      </c>
      <c r="G1751" s="394">
        <f t="shared" ref="G1751:G1814" si="209">12*(1/C1751*E1751)</f>
        <v>372.06315789473683</v>
      </c>
      <c r="H1751" s="385">
        <f t="shared" si="206"/>
        <v>1915.5156364541481</v>
      </c>
      <c r="I1751" s="386">
        <f t="shared" si="207"/>
        <v>113.34412050024547</v>
      </c>
      <c r="J1751" s="393">
        <v>45</v>
      </c>
      <c r="K1751" s="396">
        <f t="shared" ref="K1751:K1814" si="210">SUM(F1751:J1751)</f>
        <v>7741.0657819666667</v>
      </c>
      <c r="L1751" s="210">
        <f t="shared" ref="L1751:M1814" si="211">ROUND(1/B1751,4)</f>
        <v>9.7999999999999997E-3</v>
      </c>
      <c r="M1751" s="211">
        <f t="shared" si="211"/>
        <v>1.1000000000000001E-3</v>
      </c>
    </row>
    <row r="1752" spans="1:13" ht="15" customHeight="1" x14ac:dyDescent="0.2">
      <c r="A1752" s="370">
        <v>1731</v>
      </c>
      <c r="B1752" s="120">
        <f t="shared" si="205"/>
        <v>102.38106200139428</v>
      </c>
      <c r="C1752" s="371">
        <v>950</v>
      </c>
      <c r="D1752" s="78">
        <v>45170</v>
      </c>
      <c r="E1752" s="209">
        <v>29455</v>
      </c>
      <c r="F1752" s="344">
        <f t="shared" si="208"/>
        <v>5294.3385173384722</v>
      </c>
      <c r="G1752" s="394">
        <f t="shared" si="209"/>
        <v>372.06315789473683</v>
      </c>
      <c r="H1752" s="385">
        <f t="shared" si="206"/>
        <v>1915.2437662288244</v>
      </c>
      <c r="I1752" s="386">
        <f t="shared" si="207"/>
        <v>113.32803350466418</v>
      </c>
      <c r="J1752" s="393">
        <v>45</v>
      </c>
      <c r="K1752" s="396">
        <f t="shared" si="210"/>
        <v>7739.9734749666968</v>
      </c>
      <c r="L1752" s="210">
        <f t="shared" si="211"/>
        <v>9.7999999999999997E-3</v>
      </c>
      <c r="M1752" s="211">
        <f t="shared" si="211"/>
        <v>1.1000000000000001E-3</v>
      </c>
    </row>
    <row r="1753" spans="1:13" ht="15" customHeight="1" x14ac:dyDescent="0.2">
      <c r="A1753" s="370">
        <v>1732</v>
      </c>
      <c r="B1753" s="120">
        <f t="shared" si="205"/>
        <v>102.3966259578888</v>
      </c>
      <c r="C1753" s="371">
        <v>950</v>
      </c>
      <c r="D1753" s="78">
        <v>45170</v>
      </c>
      <c r="E1753" s="209">
        <v>29455</v>
      </c>
      <c r="F1753" s="344">
        <f t="shared" si="208"/>
        <v>5293.5337949798959</v>
      </c>
      <c r="G1753" s="394">
        <f t="shared" si="209"/>
        <v>372.06315789473683</v>
      </c>
      <c r="H1753" s="385">
        <f t="shared" si="206"/>
        <v>1914.9717700716258</v>
      </c>
      <c r="I1753" s="386">
        <f t="shared" si="207"/>
        <v>113.31193905749265</v>
      </c>
      <c r="J1753" s="393">
        <v>45</v>
      </c>
      <c r="K1753" s="396">
        <f t="shared" si="210"/>
        <v>7738.8806620037512</v>
      </c>
      <c r="L1753" s="210">
        <f t="shared" si="211"/>
        <v>9.7999999999999997E-3</v>
      </c>
      <c r="M1753" s="211">
        <f t="shared" si="211"/>
        <v>1.1000000000000001E-3</v>
      </c>
    </row>
    <row r="1754" spans="1:13" ht="15" customHeight="1" x14ac:dyDescent="0.2">
      <c r="A1754" s="370">
        <v>1733</v>
      </c>
      <c r="B1754" s="120">
        <f t="shared" si="205"/>
        <v>102.41220181489729</v>
      </c>
      <c r="C1754" s="371">
        <v>950</v>
      </c>
      <c r="D1754" s="78">
        <v>45170</v>
      </c>
      <c r="E1754" s="209">
        <v>29455</v>
      </c>
      <c r="F1754" s="344">
        <f t="shared" si="208"/>
        <v>5292.7287021882266</v>
      </c>
      <c r="G1754" s="394">
        <f t="shared" si="209"/>
        <v>372.06315789473683</v>
      </c>
      <c r="H1754" s="385">
        <f t="shared" si="206"/>
        <v>1914.6996487080414</v>
      </c>
      <c r="I1754" s="386">
        <f t="shared" si="207"/>
        <v>113.29583720165927</v>
      </c>
      <c r="J1754" s="393">
        <v>45</v>
      </c>
      <c r="K1754" s="396">
        <f t="shared" si="210"/>
        <v>7737.7873459926641</v>
      </c>
      <c r="L1754" s="210">
        <f t="shared" si="211"/>
        <v>9.7999999999999997E-3</v>
      </c>
      <c r="M1754" s="211">
        <f t="shared" si="211"/>
        <v>1.1000000000000001E-3</v>
      </c>
    </row>
    <row r="1755" spans="1:13" ht="15" customHeight="1" x14ac:dyDescent="0.2">
      <c r="A1755" s="370">
        <v>1734</v>
      </c>
      <c r="B1755" s="120">
        <f t="shared" si="205"/>
        <v>102.42778953972292</v>
      </c>
      <c r="C1755" s="371">
        <v>950</v>
      </c>
      <c r="D1755" s="78">
        <v>45170</v>
      </c>
      <c r="E1755" s="209">
        <v>29455</v>
      </c>
      <c r="F1755" s="344">
        <f t="shared" si="208"/>
        <v>5291.9232411023513</v>
      </c>
      <c r="G1755" s="394">
        <f t="shared" si="209"/>
        <v>372.06315789473683</v>
      </c>
      <c r="H1755" s="385">
        <f t="shared" si="206"/>
        <v>1914.4274028610157</v>
      </c>
      <c r="I1755" s="386">
        <f t="shared" si="207"/>
        <v>113.27972797994177</v>
      </c>
      <c r="J1755" s="393">
        <v>45</v>
      </c>
      <c r="K1755" s="396">
        <f t="shared" si="210"/>
        <v>7736.6935298380449</v>
      </c>
      <c r="L1755" s="210">
        <f t="shared" si="211"/>
        <v>9.7999999999999997E-3</v>
      </c>
      <c r="M1755" s="211">
        <f t="shared" si="211"/>
        <v>1.1000000000000001E-3</v>
      </c>
    </row>
    <row r="1756" spans="1:13" ht="15" customHeight="1" x14ac:dyDescent="0.2">
      <c r="A1756" s="370">
        <v>1735</v>
      </c>
      <c r="B1756" s="120">
        <f t="shared" si="205"/>
        <v>102.44338909977422</v>
      </c>
      <c r="C1756" s="371">
        <v>950</v>
      </c>
      <c r="D1756" s="78">
        <v>45170</v>
      </c>
      <c r="E1756" s="209">
        <v>29455</v>
      </c>
      <c r="F1756" s="344">
        <f t="shared" si="208"/>
        <v>5291.1174138536444</v>
      </c>
      <c r="G1756" s="394">
        <f t="shared" si="209"/>
        <v>372.06315789473683</v>
      </c>
      <c r="H1756" s="385">
        <f t="shared" si="206"/>
        <v>1914.1550332509526</v>
      </c>
      <c r="I1756" s="386">
        <f t="shared" si="207"/>
        <v>113.26361143496763</v>
      </c>
      <c r="J1756" s="393">
        <v>45</v>
      </c>
      <c r="K1756" s="396">
        <f t="shared" si="210"/>
        <v>7735.5992164343015</v>
      </c>
      <c r="L1756" s="210">
        <f t="shared" si="211"/>
        <v>9.7999999999999997E-3</v>
      </c>
      <c r="M1756" s="211">
        <f t="shared" si="211"/>
        <v>1.1000000000000001E-3</v>
      </c>
    </row>
    <row r="1757" spans="1:13" ht="15" customHeight="1" x14ac:dyDescent="0.2">
      <c r="A1757" s="370">
        <v>1736</v>
      </c>
      <c r="B1757" s="120">
        <f t="shared" si="205"/>
        <v>102.45900046256523</v>
      </c>
      <c r="C1757" s="371">
        <v>950</v>
      </c>
      <c r="D1757" s="78">
        <v>45170</v>
      </c>
      <c r="E1757" s="209">
        <v>29455</v>
      </c>
      <c r="F1757" s="344">
        <f t="shared" si="208"/>
        <v>5290.3112225659625</v>
      </c>
      <c r="G1757" s="394">
        <f t="shared" si="209"/>
        <v>372.06315789473683</v>
      </c>
      <c r="H1757" s="385">
        <f t="shared" si="206"/>
        <v>1913.8825405957161</v>
      </c>
      <c r="I1757" s="386">
        <f t="shared" si="207"/>
        <v>113.24748760921399</v>
      </c>
      <c r="J1757" s="393">
        <v>45</v>
      </c>
      <c r="K1757" s="396">
        <f t="shared" si="210"/>
        <v>7734.5044086656289</v>
      </c>
      <c r="L1757" s="210">
        <f t="shared" si="211"/>
        <v>9.7999999999999997E-3</v>
      </c>
      <c r="M1757" s="211">
        <f t="shared" si="211"/>
        <v>1.1000000000000001E-3</v>
      </c>
    </row>
    <row r="1758" spans="1:13" ht="15" customHeight="1" x14ac:dyDescent="0.2">
      <c r="A1758" s="370">
        <v>1737</v>
      </c>
      <c r="B1758" s="120">
        <f t="shared" si="205"/>
        <v>102.47462359571429</v>
      </c>
      <c r="C1758" s="371">
        <v>950</v>
      </c>
      <c r="D1758" s="78">
        <v>45170</v>
      </c>
      <c r="E1758" s="209">
        <v>29455</v>
      </c>
      <c r="F1758" s="344">
        <f t="shared" si="208"/>
        <v>5289.5046693557142</v>
      </c>
      <c r="G1758" s="394">
        <f t="shared" si="209"/>
        <v>372.06315789473683</v>
      </c>
      <c r="H1758" s="385">
        <f t="shared" si="206"/>
        <v>1913.6099256106522</v>
      </c>
      <c r="I1758" s="386">
        <f t="shared" si="207"/>
        <v>113.23135654500902</v>
      </c>
      <c r="J1758" s="393">
        <v>45</v>
      </c>
      <c r="K1758" s="396">
        <f t="shared" si="210"/>
        <v>7733.4091094061132</v>
      </c>
      <c r="L1758" s="210">
        <f t="shared" si="211"/>
        <v>9.7999999999999997E-3</v>
      </c>
      <c r="M1758" s="211">
        <f t="shared" si="211"/>
        <v>1.1000000000000001E-3</v>
      </c>
    </row>
    <row r="1759" spans="1:13" ht="15" customHeight="1" x14ac:dyDescent="0.2">
      <c r="A1759" s="370">
        <v>1738</v>
      </c>
      <c r="B1759" s="120">
        <f t="shared" si="205"/>
        <v>102.49025846694389</v>
      </c>
      <c r="C1759" s="371">
        <v>950</v>
      </c>
      <c r="D1759" s="78">
        <v>45170</v>
      </c>
      <c r="E1759" s="209">
        <v>29455</v>
      </c>
      <c r="F1759" s="344">
        <f t="shared" si="208"/>
        <v>5288.6977563318742</v>
      </c>
      <c r="G1759" s="394">
        <f t="shared" si="209"/>
        <v>372.06315789473683</v>
      </c>
      <c r="H1759" s="385">
        <f t="shared" si="206"/>
        <v>1913.3371890085944</v>
      </c>
      <c r="I1759" s="386">
        <f t="shared" si="207"/>
        <v>113.21521828453223</v>
      </c>
      <c r="J1759" s="393">
        <v>45</v>
      </c>
      <c r="K1759" s="396">
        <f t="shared" si="210"/>
        <v>7732.3133215197377</v>
      </c>
      <c r="L1759" s="210">
        <f t="shared" si="211"/>
        <v>9.7999999999999997E-3</v>
      </c>
      <c r="M1759" s="211">
        <f t="shared" si="211"/>
        <v>1.1000000000000001E-3</v>
      </c>
    </row>
    <row r="1760" spans="1:13" ht="15" customHeight="1" x14ac:dyDescent="0.2">
      <c r="A1760" s="370">
        <v>1739</v>
      </c>
      <c r="B1760" s="120">
        <f t="shared" si="205"/>
        <v>102.50590504408068</v>
      </c>
      <c r="C1760" s="371">
        <v>950</v>
      </c>
      <c r="D1760" s="78">
        <v>45170</v>
      </c>
      <c r="E1760" s="209">
        <v>29455</v>
      </c>
      <c r="F1760" s="344">
        <f t="shared" si="208"/>
        <v>5287.8904855959881</v>
      </c>
      <c r="G1760" s="394">
        <f t="shared" si="209"/>
        <v>372.06315789473683</v>
      </c>
      <c r="H1760" s="385">
        <f t="shared" si="206"/>
        <v>1913.0643314998649</v>
      </c>
      <c r="I1760" s="386">
        <f t="shared" si="207"/>
        <v>113.1990728698145</v>
      </c>
      <c r="J1760" s="393">
        <v>45</v>
      </c>
      <c r="K1760" s="396">
        <f t="shared" si="210"/>
        <v>7731.2170478604048</v>
      </c>
      <c r="L1760" s="210">
        <f t="shared" si="211"/>
        <v>9.7999999999999997E-3</v>
      </c>
      <c r="M1760" s="211">
        <f t="shared" si="211"/>
        <v>1.1000000000000001E-3</v>
      </c>
    </row>
    <row r="1761" spans="1:13" ht="15" customHeight="1" x14ac:dyDescent="0.2">
      <c r="A1761" s="372">
        <v>1740</v>
      </c>
      <c r="B1761" s="120">
        <f t="shared" si="205"/>
        <v>102.52156329505431</v>
      </c>
      <c r="C1761" s="371">
        <v>950</v>
      </c>
      <c r="D1761" s="78">
        <v>45170</v>
      </c>
      <c r="E1761" s="209">
        <v>29455</v>
      </c>
      <c r="F1761" s="344">
        <f t="shared" si="208"/>
        <v>5287.0828592422404</v>
      </c>
      <c r="G1761" s="394">
        <f t="shared" si="209"/>
        <v>372.06315789473683</v>
      </c>
      <c r="H1761" s="385">
        <f t="shared" si="206"/>
        <v>1912.7913537922982</v>
      </c>
      <c r="I1761" s="386">
        <f t="shared" si="207"/>
        <v>113.18292034273955</v>
      </c>
      <c r="J1761" s="393">
        <v>45</v>
      </c>
      <c r="K1761" s="396">
        <f t="shared" si="210"/>
        <v>7730.1202912720155</v>
      </c>
      <c r="L1761" s="210">
        <f t="shared" si="211"/>
        <v>9.7999999999999997E-3</v>
      </c>
      <c r="M1761" s="211">
        <f t="shared" si="211"/>
        <v>1.1000000000000001E-3</v>
      </c>
    </row>
    <row r="1762" spans="1:13" ht="15" customHeight="1" x14ac:dyDescent="0.2">
      <c r="A1762" s="370">
        <v>1741</v>
      </c>
      <c r="B1762" s="120">
        <f t="shared" si="205"/>
        <v>102.5372331878979</v>
      </c>
      <c r="C1762" s="371">
        <v>950</v>
      </c>
      <c r="D1762" s="78">
        <v>45170</v>
      </c>
      <c r="E1762" s="209">
        <v>29455</v>
      </c>
      <c r="F1762" s="344">
        <f t="shared" si="208"/>
        <v>5286.2748793574337</v>
      </c>
      <c r="G1762" s="394">
        <f t="shared" si="209"/>
        <v>372.06315789473683</v>
      </c>
      <c r="H1762" s="385">
        <f t="shared" si="206"/>
        <v>1912.5182565912335</v>
      </c>
      <c r="I1762" s="386">
        <f t="shared" si="207"/>
        <v>113.16676074504342</v>
      </c>
      <c r="J1762" s="393">
        <v>45</v>
      </c>
      <c r="K1762" s="396">
        <f t="shared" si="210"/>
        <v>7729.0230545884478</v>
      </c>
      <c r="L1762" s="210">
        <f t="shared" si="211"/>
        <v>9.7999999999999997E-3</v>
      </c>
      <c r="M1762" s="211">
        <f t="shared" si="211"/>
        <v>1.1000000000000001E-3</v>
      </c>
    </row>
    <row r="1763" spans="1:13" ht="15" customHeight="1" x14ac:dyDescent="0.2">
      <c r="A1763" s="370">
        <v>1742</v>
      </c>
      <c r="B1763" s="120">
        <f t="shared" si="205"/>
        <v>102.55291469074677</v>
      </c>
      <c r="C1763" s="371">
        <v>950</v>
      </c>
      <c r="D1763" s="78">
        <v>45170</v>
      </c>
      <c r="E1763" s="209">
        <v>29455</v>
      </c>
      <c r="F1763" s="344">
        <f t="shared" si="208"/>
        <v>5285.4665480210633</v>
      </c>
      <c r="G1763" s="394">
        <f t="shared" si="209"/>
        <v>372.06315789473683</v>
      </c>
      <c r="H1763" s="385">
        <f t="shared" si="206"/>
        <v>1912.2450405995403</v>
      </c>
      <c r="I1763" s="386">
        <f t="shared" si="207"/>
        <v>113.15059411831601</v>
      </c>
      <c r="J1763" s="393">
        <v>45</v>
      </c>
      <c r="K1763" s="396">
        <f t="shared" si="210"/>
        <v>7727.9253406336566</v>
      </c>
      <c r="L1763" s="210">
        <f t="shared" si="211"/>
        <v>9.7999999999999997E-3</v>
      </c>
      <c r="M1763" s="211">
        <f t="shared" si="211"/>
        <v>1.1000000000000001E-3</v>
      </c>
    </row>
    <row r="1764" spans="1:13" ht="15" customHeight="1" x14ac:dyDescent="0.2">
      <c r="A1764" s="370">
        <v>1743</v>
      </c>
      <c r="B1764" s="120">
        <f t="shared" si="205"/>
        <v>102.56860777183864</v>
      </c>
      <c r="C1764" s="371">
        <v>950</v>
      </c>
      <c r="D1764" s="78">
        <v>45170</v>
      </c>
      <c r="E1764" s="209">
        <v>29455</v>
      </c>
      <c r="F1764" s="344">
        <f t="shared" si="208"/>
        <v>5284.6578673053136</v>
      </c>
      <c r="G1764" s="394">
        <f t="shared" si="209"/>
        <v>372.06315789473683</v>
      </c>
      <c r="H1764" s="385">
        <f t="shared" si="206"/>
        <v>1911.9717065176169</v>
      </c>
      <c r="I1764" s="386">
        <f t="shared" si="207"/>
        <v>113.13442050400101</v>
      </c>
      <c r="J1764" s="393">
        <v>45</v>
      </c>
      <c r="K1764" s="396">
        <f t="shared" si="210"/>
        <v>7726.8271522216683</v>
      </c>
      <c r="L1764" s="210">
        <f t="shared" si="211"/>
        <v>9.7000000000000003E-3</v>
      </c>
      <c r="M1764" s="211">
        <f t="shared" si="211"/>
        <v>1.1000000000000001E-3</v>
      </c>
    </row>
    <row r="1765" spans="1:13" ht="15" customHeight="1" x14ac:dyDescent="0.2">
      <c r="A1765" s="370">
        <v>1744</v>
      </c>
      <c r="B1765" s="120">
        <f t="shared" si="205"/>
        <v>102.58431239951305</v>
      </c>
      <c r="C1765" s="371">
        <v>950</v>
      </c>
      <c r="D1765" s="78">
        <v>45170</v>
      </c>
      <c r="E1765" s="209">
        <v>29455</v>
      </c>
      <c r="F1765" s="344">
        <f t="shared" si="208"/>
        <v>5283.8488392750878</v>
      </c>
      <c r="G1765" s="394">
        <f t="shared" si="209"/>
        <v>372.06315789473683</v>
      </c>
      <c r="H1765" s="385">
        <f t="shared" si="206"/>
        <v>1911.6982550434006</v>
      </c>
      <c r="I1765" s="386">
        <f t="shared" si="207"/>
        <v>113.11823994339649</v>
      </c>
      <c r="J1765" s="393">
        <v>45</v>
      </c>
      <c r="K1765" s="396">
        <f t="shared" si="210"/>
        <v>7725.7284921566215</v>
      </c>
      <c r="L1765" s="210">
        <f t="shared" si="211"/>
        <v>9.7000000000000003E-3</v>
      </c>
      <c r="M1765" s="211">
        <f t="shared" si="211"/>
        <v>1.1000000000000001E-3</v>
      </c>
    </row>
    <row r="1766" spans="1:13" ht="15" customHeight="1" x14ac:dyDescent="0.2">
      <c r="A1766" s="370">
        <v>1745</v>
      </c>
      <c r="B1766" s="120">
        <f t="shared" si="205"/>
        <v>102.60002854221085</v>
      </c>
      <c r="C1766" s="371">
        <v>950</v>
      </c>
      <c r="D1766" s="78">
        <v>45170</v>
      </c>
      <c r="E1766" s="209">
        <v>29455</v>
      </c>
      <c r="F1766" s="344">
        <f t="shared" si="208"/>
        <v>5283.0394659880476</v>
      </c>
      <c r="G1766" s="394">
        <f t="shared" si="209"/>
        <v>372.06315789473683</v>
      </c>
      <c r="H1766" s="385">
        <f t="shared" si="206"/>
        <v>1911.424686872381</v>
      </c>
      <c r="I1766" s="386">
        <f t="shared" si="207"/>
        <v>113.10205247765569</v>
      </c>
      <c r="J1766" s="393">
        <v>45</v>
      </c>
      <c r="K1766" s="396">
        <f t="shared" si="210"/>
        <v>7724.6293632328216</v>
      </c>
      <c r="L1766" s="210">
        <f t="shared" si="211"/>
        <v>9.7000000000000003E-3</v>
      </c>
      <c r="M1766" s="211">
        <f t="shared" si="211"/>
        <v>1.1000000000000001E-3</v>
      </c>
    </row>
    <row r="1767" spans="1:13" ht="15" customHeight="1" x14ac:dyDescent="0.2">
      <c r="A1767" s="370">
        <v>1746</v>
      </c>
      <c r="B1767" s="120">
        <f t="shared" si="205"/>
        <v>102.61575616847398</v>
      </c>
      <c r="C1767" s="371">
        <v>950</v>
      </c>
      <c r="D1767" s="78">
        <v>45170</v>
      </c>
      <c r="E1767" s="209">
        <v>29455</v>
      </c>
      <c r="F1767" s="344">
        <f t="shared" si="208"/>
        <v>5282.229749494627</v>
      </c>
      <c r="G1767" s="394">
        <f t="shared" si="209"/>
        <v>372.06315789473683</v>
      </c>
      <c r="H1767" s="385">
        <f t="shared" si="206"/>
        <v>1911.1510026976048</v>
      </c>
      <c r="I1767" s="386">
        <f t="shared" si="207"/>
        <v>113.08585814778728</v>
      </c>
      <c r="J1767" s="393">
        <v>45</v>
      </c>
      <c r="K1767" s="396">
        <f t="shared" si="210"/>
        <v>7723.5297682347555</v>
      </c>
      <c r="L1767" s="210">
        <f t="shared" si="211"/>
        <v>9.7000000000000003E-3</v>
      </c>
      <c r="M1767" s="211">
        <f t="shared" si="211"/>
        <v>1.1000000000000001E-3</v>
      </c>
    </row>
    <row r="1768" spans="1:13" ht="15" customHeight="1" x14ac:dyDescent="0.2">
      <c r="A1768" s="370">
        <v>1747</v>
      </c>
      <c r="B1768" s="120">
        <f t="shared" si="205"/>
        <v>102.63149524694501</v>
      </c>
      <c r="C1768" s="371">
        <v>950</v>
      </c>
      <c r="D1768" s="78">
        <v>45170</v>
      </c>
      <c r="E1768" s="209">
        <v>29455</v>
      </c>
      <c r="F1768" s="344">
        <f t="shared" si="208"/>
        <v>5281.419691838063</v>
      </c>
      <c r="G1768" s="394">
        <f t="shared" si="209"/>
        <v>372.06315789473683</v>
      </c>
      <c r="H1768" s="385">
        <f t="shared" si="206"/>
        <v>1910.8772032096863</v>
      </c>
      <c r="I1768" s="386">
        <f t="shared" si="207"/>
        <v>113.069656994656</v>
      </c>
      <c r="J1768" s="393">
        <v>45</v>
      </c>
      <c r="K1768" s="396">
        <f t="shared" si="210"/>
        <v>7722.4297099371415</v>
      </c>
      <c r="L1768" s="210">
        <f t="shared" si="211"/>
        <v>9.7000000000000003E-3</v>
      </c>
      <c r="M1768" s="211">
        <f t="shared" si="211"/>
        <v>1.1000000000000001E-3</v>
      </c>
    </row>
    <row r="1769" spans="1:13" ht="15" customHeight="1" x14ac:dyDescent="0.2">
      <c r="A1769" s="370">
        <v>1748</v>
      </c>
      <c r="B1769" s="120">
        <f t="shared" si="205"/>
        <v>102.64724574636656</v>
      </c>
      <c r="C1769" s="371">
        <v>950</v>
      </c>
      <c r="D1769" s="78">
        <v>45170</v>
      </c>
      <c r="E1769" s="209">
        <v>29455</v>
      </c>
      <c r="F1769" s="344">
        <f t="shared" si="208"/>
        <v>5280.6092950544335</v>
      </c>
      <c r="G1769" s="394">
        <f t="shared" si="209"/>
        <v>372.06315789473683</v>
      </c>
      <c r="H1769" s="385">
        <f t="shared" si="206"/>
        <v>1910.6032890968195</v>
      </c>
      <c r="I1769" s="386">
        <f t="shared" si="207"/>
        <v>113.0534490589834</v>
      </c>
      <c r="J1769" s="393">
        <v>45</v>
      </c>
      <c r="K1769" s="396">
        <f t="shared" si="210"/>
        <v>7721.3291911049728</v>
      </c>
      <c r="L1769" s="210">
        <f t="shared" si="211"/>
        <v>9.7000000000000003E-3</v>
      </c>
      <c r="M1769" s="211">
        <f t="shared" si="211"/>
        <v>1.1000000000000001E-3</v>
      </c>
    </row>
    <row r="1770" spans="1:13" ht="15" customHeight="1" x14ac:dyDescent="0.2">
      <c r="A1770" s="370">
        <v>1749</v>
      </c>
      <c r="B1770" s="120">
        <f t="shared" si="205"/>
        <v>102.66300763558134</v>
      </c>
      <c r="C1770" s="371">
        <v>950</v>
      </c>
      <c r="D1770" s="78">
        <v>45170</v>
      </c>
      <c r="E1770" s="209">
        <v>29455</v>
      </c>
      <c r="F1770" s="344">
        <f t="shared" si="208"/>
        <v>5279.798561172659</v>
      </c>
      <c r="G1770" s="394">
        <f t="shared" si="209"/>
        <v>372.06315789473683</v>
      </c>
      <c r="H1770" s="385">
        <f t="shared" si="206"/>
        <v>1910.3292610447795</v>
      </c>
      <c r="I1770" s="386">
        <f t="shared" si="207"/>
        <v>113.03723438134791</v>
      </c>
      <c r="J1770" s="393">
        <v>45</v>
      </c>
      <c r="K1770" s="396">
        <f t="shared" si="210"/>
        <v>7720.2282144935234</v>
      </c>
      <c r="L1770" s="210">
        <f t="shared" si="211"/>
        <v>9.7000000000000003E-3</v>
      </c>
      <c r="M1770" s="211">
        <f t="shared" si="211"/>
        <v>1.1000000000000001E-3</v>
      </c>
    </row>
    <row r="1771" spans="1:13" ht="15" customHeight="1" x14ac:dyDescent="0.2">
      <c r="A1771" s="372">
        <v>1750</v>
      </c>
      <c r="B1771" s="120">
        <f t="shared" si="205"/>
        <v>102.67878088353146</v>
      </c>
      <c r="C1771" s="371">
        <v>950</v>
      </c>
      <c r="D1771" s="78">
        <v>45170</v>
      </c>
      <c r="E1771" s="209">
        <v>29455</v>
      </c>
      <c r="F1771" s="344">
        <f t="shared" si="208"/>
        <v>5278.9874922145409</v>
      </c>
      <c r="G1771" s="394">
        <f t="shared" si="209"/>
        <v>372.06315789473683</v>
      </c>
      <c r="H1771" s="385">
        <f t="shared" si="206"/>
        <v>1910.0551197369357</v>
      </c>
      <c r="I1771" s="386">
        <f t="shared" si="207"/>
        <v>113.02101300218555</v>
      </c>
      <c r="J1771" s="393">
        <v>45</v>
      </c>
      <c r="K1771" s="396">
        <f t="shared" si="210"/>
        <v>7719.1267828483997</v>
      </c>
      <c r="L1771" s="210">
        <f t="shared" si="211"/>
        <v>9.7000000000000003E-3</v>
      </c>
      <c r="M1771" s="211">
        <f t="shared" si="211"/>
        <v>1.1000000000000001E-3</v>
      </c>
    </row>
    <row r="1772" spans="1:13" ht="15" customHeight="1" x14ac:dyDescent="0.2">
      <c r="A1772" s="370">
        <v>1751</v>
      </c>
      <c r="B1772" s="120">
        <f t="shared" si="205"/>
        <v>102.69456545925779</v>
      </c>
      <c r="C1772" s="371">
        <v>950</v>
      </c>
      <c r="D1772" s="78">
        <v>45170</v>
      </c>
      <c r="E1772" s="209">
        <v>29455</v>
      </c>
      <c r="F1772" s="344">
        <f t="shared" si="208"/>
        <v>5278.1760901948073</v>
      </c>
      <c r="G1772" s="394">
        <f t="shared" si="209"/>
        <v>372.06315789473683</v>
      </c>
      <c r="H1772" s="385">
        <f t="shared" si="206"/>
        <v>1909.7808658542658</v>
      </c>
      <c r="I1772" s="386">
        <f t="shared" si="207"/>
        <v>113.00478496179089</v>
      </c>
      <c r="J1772" s="393">
        <v>45</v>
      </c>
      <c r="K1772" s="396">
        <f t="shared" si="210"/>
        <v>7718.0248989056017</v>
      </c>
      <c r="L1772" s="210">
        <f t="shared" si="211"/>
        <v>9.7000000000000003E-3</v>
      </c>
      <c r="M1772" s="211">
        <f t="shared" si="211"/>
        <v>1.1000000000000001E-3</v>
      </c>
    </row>
    <row r="1773" spans="1:13" ht="15" customHeight="1" x14ac:dyDescent="0.2">
      <c r="A1773" s="370">
        <v>1752</v>
      </c>
      <c r="B1773" s="120">
        <f t="shared" si="205"/>
        <v>102.7103613319004</v>
      </c>
      <c r="C1773" s="371">
        <v>950</v>
      </c>
      <c r="D1773" s="78">
        <v>45170</v>
      </c>
      <c r="E1773" s="209">
        <v>29455</v>
      </c>
      <c r="F1773" s="344">
        <f t="shared" si="208"/>
        <v>5277.364357121096</v>
      </c>
      <c r="G1773" s="394">
        <f t="shared" si="209"/>
        <v>372.06315789473683</v>
      </c>
      <c r="H1773" s="385">
        <f t="shared" si="206"/>
        <v>1909.5065000753514</v>
      </c>
      <c r="I1773" s="386">
        <f t="shared" si="207"/>
        <v>112.98855030031666</v>
      </c>
      <c r="J1773" s="393">
        <v>45</v>
      </c>
      <c r="K1773" s="396">
        <f t="shared" si="210"/>
        <v>7716.9225653915009</v>
      </c>
      <c r="L1773" s="210">
        <f t="shared" si="211"/>
        <v>9.7000000000000003E-3</v>
      </c>
      <c r="M1773" s="211">
        <f t="shared" si="211"/>
        <v>1.1000000000000001E-3</v>
      </c>
    </row>
    <row r="1774" spans="1:13" ht="15" customHeight="1" x14ac:dyDescent="0.2">
      <c r="A1774" s="370">
        <v>1753</v>
      </c>
      <c r="B1774" s="120">
        <f t="shared" si="205"/>
        <v>102.72616847069726</v>
      </c>
      <c r="C1774" s="371">
        <v>950</v>
      </c>
      <c r="D1774" s="78">
        <v>45170</v>
      </c>
      <c r="E1774" s="209">
        <v>29455</v>
      </c>
      <c r="F1774" s="344">
        <f t="shared" si="208"/>
        <v>5276.5522949940205</v>
      </c>
      <c r="G1774" s="394">
        <f t="shared" si="209"/>
        <v>372.06315789473683</v>
      </c>
      <c r="H1774" s="385">
        <f t="shared" si="206"/>
        <v>1909.2320230763999</v>
      </c>
      <c r="I1774" s="386">
        <f t="shared" si="207"/>
        <v>112.97230905777515</v>
      </c>
      <c r="J1774" s="393">
        <v>45</v>
      </c>
      <c r="K1774" s="396">
        <f t="shared" si="210"/>
        <v>7715.8197850229326</v>
      </c>
      <c r="L1774" s="210">
        <f t="shared" si="211"/>
        <v>9.7000000000000003E-3</v>
      </c>
      <c r="M1774" s="211">
        <f t="shared" si="211"/>
        <v>1.1000000000000001E-3</v>
      </c>
    </row>
    <row r="1775" spans="1:13" ht="15" customHeight="1" x14ac:dyDescent="0.2">
      <c r="A1775" s="370">
        <v>1754</v>
      </c>
      <c r="B1775" s="120">
        <f t="shared" si="205"/>
        <v>102.74198684498425</v>
      </c>
      <c r="C1775" s="371">
        <v>950</v>
      </c>
      <c r="D1775" s="78">
        <v>45170</v>
      </c>
      <c r="E1775" s="209">
        <v>29455</v>
      </c>
      <c r="F1775" s="344">
        <f t="shared" si="208"/>
        <v>5275.7399058071824</v>
      </c>
      <c r="G1775" s="394">
        <f t="shared" si="209"/>
        <v>372.06315789473683</v>
      </c>
      <c r="H1775" s="385">
        <f t="shared" si="206"/>
        <v>1908.9574355312484</v>
      </c>
      <c r="I1775" s="386">
        <f t="shared" si="207"/>
        <v>112.95606127403839</v>
      </c>
      <c r="J1775" s="393">
        <v>45</v>
      </c>
      <c r="K1775" s="396">
        <f t="shared" si="210"/>
        <v>7714.7165605072059</v>
      </c>
      <c r="L1775" s="210">
        <f t="shared" si="211"/>
        <v>9.7000000000000003E-3</v>
      </c>
      <c r="M1775" s="211">
        <f t="shared" si="211"/>
        <v>1.1000000000000001E-3</v>
      </c>
    </row>
    <row r="1776" spans="1:13" ht="15" customHeight="1" x14ac:dyDescent="0.2">
      <c r="A1776" s="370">
        <v>1755</v>
      </c>
      <c r="B1776" s="120">
        <f t="shared" si="205"/>
        <v>102.75781642419514</v>
      </c>
      <c r="C1776" s="371">
        <v>950</v>
      </c>
      <c r="D1776" s="78">
        <v>45170</v>
      </c>
      <c r="E1776" s="209">
        <v>29455</v>
      </c>
      <c r="F1776" s="344">
        <f t="shared" si="208"/>
        <v>5274.9271915471763</v>
      </c>
      <c r="G1776" s="394">
        <f t="shared" si="209"/>
        <v>372.06315789473683</v>
      </c>
      <c r="H1776" s="385">
        <f t="shared" si="206"/>
        <v>1908.6827381113665</v>
      </c>
      <c r="I1776" s="386">
        <f t="shared" si="207"/>
        <v>112.93980698883827</v>
      </c>
      <c r="J1776" s="393">
        <v>45</v>
      </c>
      <c r="K1776" s="396">
        <f t="shared" si="210"/>
        <v>7713.6128945421178</v>
      </c>
      <c r="L1776" s="210">
        <f t="shared" si="211"/>
        <v>9.7000000000000003E-3</v>
      </c>
      <c r="M1776" s="211">
        <f t="shared" si="211"/>
        <v>1.1000000000000001E-3</v>
      </c>
    </row>
    <row r="1777" spans="1:13" ht="15" customHeight="1" x14ac:dyDescent="0.2">
      <c r="A1777" s="370">
        <v>1756</v>
      </c>
      <c r="B1777" s="120">
        <f t="shared" si="205"/>
        <v>102.77365717786043</v>
      </c>
      <c r="C1777" s="371">
        <v>950</v>
      </c>
      <c r="D1777" s="78">
        <v>45170</v>
      </c>
      <c r="E1777" s="209">
        <v>29455</v>
      </c>
      <c r="F1777" s="344">
        <f t="shared" si="208"/>
        <v>5274.114154193654</v>
      </c>
      <c r="G1777" s="394">
        <f t="shared" si="209"/>
        <v>372.06315789473683</v>
      </c>
      <c r="H1777" s="385">
        <f t="shared" si="206"/>
        <v>1908.4079314858759</v>
      </c>
      <c r="I1777" s="386">
        <f t="shared" si="207"/>
        <v>112.92354624176782</v>
      </c>
      <c r="J1777" s="393">
        <v>45</v>
      </c>
      <c r="K1777" s="396">
        <f t="shared" si="210"/>
        <v>7712.5087898160355</v>
      </c>
      <c r="L1777" s="210">
        <f t="shared" si="211"/>
        <v>9.7000000000000003E-3</v>
      </c>
      <c r="M1777" s="211">
        <f t="shared" si="211"/>
        <v>1.1000000000000001E-3</v>
      </c>
    </row>
    <row r="1778" spans="1:13" ht="15" customHeight="1" x14ac:dyDescent="0.2">
      <c r="A1778" s="370">
        <v>1757</v>
      </c>
      <c r="B1778" s="120">
        <f t="shared" si="205"/>
        <v>102.78950907560768</v>
      </c>
      <c r="C1778" s="371">
        <v>950</v>
      </c>
      <c r="D1778" s="78">
        <v>45170</v>
      </c>
      <c r="E1778" s="209">
        <v>29455</v>
      </c>
      <c r="F1778" s="344">
        <f t="shared" si="208"/>
        <v>5273.3007957193176</v>
      </c>
      <c r="G1778" s="394">
        <f t="shared" si="209"/>
        <v>372.06315789473683</v>
      </c>
      <c r="H1778" s="385">
        <f t="shared" si="206"/>
        <v>1908.1330163215503</v>
      </c>
      <c r="I1778" s="386">
        <f t="shared" si="207"/>
        <v>112.90727907228109</v>
      </c>
      <c r="J1778" s="393">
        <v>45</v>
      </c>
      <c r="K1778" s="396">
        <f t="shared" si="210"/>
        <v>7711.4042490078855</v>
      </c>
      <c r="L1778" s="210">
        <f t="shared" si="211"/>
        <v>9.7000000000000003E-3</v>
      </c>
      <c r="M1778" s="211">
        <f t="shared" si="211"/>
        <v>1.1000000000000001E-3</v>
      </c>
    </row>
    <row r="1779" spans="1:13" ht="15" customHeight="1" x14ac:dyDescent="0.2">
      <c r="A1779" s="370">
        <v>1758</v>
      </c>
      <c r="B1779" s="120">
        <f t="shared" si="205"/>
        <v>102.80537208716071</v>
      </c>
      <c r="C1779" s="371">
        <v>950</v>
      </c>
      <c r="D1779" s="78">
        <v>45170</v>
      </c>
      <c r="E1779" s="209">
        <v>29455</v>
      </c>
      <c r="F1779" s="344">
        <f t="shared" si="208"/>
        <v>5272.4871180899609</v>
      </c>
      <c r="G1779" s="394">
        <f t="shared" si="209"/>
        <v>372.06315789473683</v>
      </c>
      <c r="H1779" s="385">
        <f t="shared" si="206"/>
        <v>1907.8579932828277</v>
      </c>
      <c r="I1779" s="386">
        <f t="shared" si="207"/>
        <v>112.89100551969396</v>
      </c>
      <c r="J1779" s="393">
        <v>45</v>
      </c>
      <c r="K1779" s="396">
        <f t="shared" si="210"/>
        <v>7710.2992747872195</v>
      </c>
      <c r="L1779" s="210">
        <f t="shared" si="211"/>
        <v>9.7000000000000003E-3</v>
      </c>
      <c r="M1779" s="211">
        <f t="shared" si="211"/>
        <v>1.1000000000000001E-3</v>
      </c>
    </row>
    <row r="1780" spans="1:13" ht="15" customHeight="1" x14ac:dyDescent="0.2">
      <c r="A1780" s="370">
        <v>1759</v>
      </c>
      <c r="B1780" s="120">
        <f t="shared" si="205"/>
        <v>102.82124618233946</v>
      </c>
      <c r="C1780" s="371">
        <v>950</v>
      </c>
      <c r="D1780" s="78">
        <v>45170</v>
      </c>
      <c r="E1780" s="209">
        <v>29455</v>
      </c>
      <c r="F1780" s="344">
        <f t="shared" si="208"/>
        <v>5271.6731232644852</v>
      </c>
      <c r="G1780" s="394">
        <f t="shared" si="209"/>
        <v>372.06315789473683</v>
      </c>
      <c r="H1780" s="385">
        <f t="shared" si="206"/>
        <v>1907.5828630318169</v>
      </c>
      <c r="I1780" s="386">
        <f t="shared" si="207"/>
        <v>112.87472562318445</v>
      </c>
      <c r="J1780" s="393">
        <v>45</v>
      </c>
      <c r="K1780" s="396">
        <f t="shared" si="210"/>
        <v>7709.193869814223</v>
      </c>
      <c r="L1780" s="210">
        <f t="shared" si="211"/>
        <v>9.7000000000000003E-3</v>
      </c>
      <c r="M1780" s="211">
        <f t="shared" si="211"/>
        <v>1.1000000000000001E-3</v>
      </c>
    </row>
    <row r="1781" spans="1:13" ht="15" customHeight="1" x14ac:dyDescent="0.2">
      <c r="A1781" s="372">
        <v>1760</v>
      </c>
      <c r="B1781" s="120">
        <f t="shared" si="205"/>
        <v>102.8371313310596</v>
      </c>
      <c r="C1781" s="371">
        <v>950</v>
      </c>
      <c r="D1781" s="78">
        <v>45170</v>
      </c>
      <c r="E1781" s="209">
        <v>29455</v>
      </c>
      <c r="F1781" s="344">
        <f t="shared" si="208"/>
        <v>5270.8588131949309</v>
      </c>
      <c r="G1781" s="394">
        <f t="shared" si="209"/>
        <v>372.06315789473683</v>
      </c>
      <c r="H1781" s="385">
        <f t="shared" si="206"/>
        <v>1907.3076262283075</v>
      </c>
      <c r="I1781" s="386">
        <f t="shared" si="207"/>
        <v>112.85843942179336</v>
      </c>
      <c r="J1781" s="393">
        <v>45</v>
      </c>
      <c r="K1781" s="396">
        <f t="shared" si="210"/>
        <v>7708.0880367397685</v>
      </c>
      <c r="L1781" s="210">
        <f t="shared" si="211"/>
        <v>9.7000000000000003E-3</v>
      </c>
      <c r="M1781" s="211">
        <f t="shared" si="211"/>
        <v>1.1000000000000001E-3</v>
      </c>
    </row>
    <row r="1782" spans="1:13" ht="15" customHeight="1" x14ac:dyDescent="0.2">
      <c r="A1782" s="370">
        <v>1761</v>
      </c>
      <c r="B1782" s="120">
        <f t="shared" si="205"/>
        <v>102.85302750333189</v>
      </c>
      <c r="C1782" s="371">
        <v>950</v>
      </c>
      <c r="D1782" s="78">
        <v>45170</v>
      </c>
      <c r="E1782" s="209">
        <v>29455</v>
      </c>
      <c r="F1782" s="344">
        <f t="shared" si="208"/>
        <v>5270.0441898265053</v>
      </c>
      <c r="G1782" s="394">
        <f t="shared" si="209"/>
        <v>372.06315789473683</v>
      </c>
      <c r="H1782" s="385">
        <f t="shared" si="206"/>
        <v>1907.0322835297798</v>
      </c>
      <c r="I1782" s="386">
        <f t="shared" si="207"/>
        <v>112.84214695442485</v>
      </c>
      <c r="J1782" s="393">
        <v>45</v>
      </c>
      <c r="K1782" s="396">
        <f t="shared" si="210"/>
        <v>7706.981778205447</v>
      </c>
      <c r="L1782" s="210">
        <f t="shared" si="211"/>
        <v>9.7000000000000003E-3</v>
      </c>
      <c r="M1782" s="211">
        <f t="shared" si="211"/>
        <v>1.1000000000000001E-3</v>
      </c>
    </row>
    <row r="1783" spans="1:13" ht="15" customHeight="1" x14ac:dyDescent="0.2">
      <c r="A1783" s="370">
        <v>1762</v>
      </c>
      <c r="B1783" s="120">
        <f t="shared" si="205"/>
        <v>102.86893466926223</v>
      </c>
      <c r="C1783" s="371">
        <v>950</v>
      </c>
      <c r="D1783" s="78">
        <v>45170</v>
      </c>
      <c r="E1783" s="209">
        <v>29455</v>
      </c>
      <c r="F1783" s="344">
        <f t="shared" si="208"/>
        <v>5269.2292550975972</v>
      </c>
      <c r="G1783" s="394">
        <f t="shared" si="209"/>
        <v>372.06315789473683</v>
      </c>
      <c r="H1783" s="385">
        <f t="shared" si="206"/>
        <v>1906.7568355914086</v>
      </c>
      <c r="I1783" s="386">
        <f t="shared" si="207"/>
        <v>112.82584825984668</v>
      </c>
      <c r="J1783" s="393">
        <v>45</v>
      </c>
      <c r="K1783" s="396">
        <f t="shared" si="210"/>
        <v>7705.8750968435888</v>
      </c>
      <c r="L1783" s="210">
        <f t="shared" si="211"/>
        <v>9.7000000000000003E-3</v>
      </c>
      <c r="M1783" s="211">
        <f t="shared" si="211"/>
        <v>1.1000000000000001E-3</v>
      </c>
    </row>
    <row r="1784" spans="1:13" ht="15" customHeight="1" x14ac:dyDescent="0.2">
      <c r="A1784" s="370">
        <v>1763</v>
      </c>
      <c r="B1784" s="120">
        <f t="shared" si="205"/>
        <v>102.88485279905088</v>
      </c>
      <c r="C1784" s="371">
        <v>950</v>
      </c>
      <c r="D1784" s="78">
        <v>45170</v>
      </c>
      <c r="E1784" s="209">
        <v>29455</v>
      </c>
      <c r="F1784" s="344">
        <f t="shared" si="208"/>
        <v>5268.414010939814</v>
      </c>
      <c r="G1784" s="394">
        <f t="shared" si="209"/>
        <v>372.06315789473683</v>
      </c>
      <c r="H1784" s="385">
        <f t="shared" si="206"/>
        <v>1906.481283066078</v>
      </c>
      <c r="I1784" s="386">
        <f t="shared" si="207"/>
        <v>112.80954337669102</v>
      </c>
      <c r="J1784" s="393">
        <v>45</v>
      </c>
      <c r="K1784" s="396">
        <f t="shared" si="210"/>
        <v>7704.7679952773206</v>
      </c>
      <c r="L1784" s="210">
        <f t="shared" si="211"/>
        <v>9.7000000000000003E-3</v>
      </c>
      <c r="M1784" s="211">
        <f t="shared" si="211"/>
        <v>1.1000000000000001E-3</v>
      </c>
    </row>
    <row r="1785" spans="1:13" ht="15" customHeight="1" x14ac:dyDescent="0.2">
      <c r="A1785" s="370">
        <v>1764</v>
      </c>
      <c r="B1785" s="120">
        <f t="shared" si="205"/>
        <v>102.90078186299242</v>
      </c>
      <c r="C1785" s="371">
        <v>950</v>
      </c>
      <c r="D1785" s="78">
        <v>45170</v>
      </c>
      <c r="E1785" s="209">
        <v>29455</v>
      </c>
      <c r="F1785" s="344">
        <f t="shared" si="208"/>
        <v>5267.5984592779951</v>
      </c>
      <c r="G1785" s="394">
        <f t="shared" si="209"/>
        <v>372.06315789473683</v>
      </c>
      <c r="H1785" s="385">
        <f t="shared" si="206"/>
        <v>1906.2056266043833</v>
      </c>
      <c r="I1785" s="386">
        <f t="shared" si="207"/>
        <v>112.79323234345463</v>
      </c>
      <c r="J1785" s="393">
        <v>45</v>
      </c>
      <c r="K1785" s="396">
        <f t="shared" si="210"/>
        <v>7703.660476120569</v>
      </c>
      <c r="L1785" s="210">
        <f t="shared" si="211"/>
        <v>9.7000000000000003E-3</v>
      </c>
      <c r="M1785" s="211">
        <f t="shared" si="211"/>
        <v>1.1000000000000001E-3</v>
      </c>
    </row>
    <row r="1786" spans="1:13" ht="15" customHeight="1" x14ac:dyDescent="0.2">
      <c r="A1786" s="370">
        <v>1765</v>
      </c>
      <c r="B1786" s="120">
        <f t="shared" si="205"/>
        <v>102.91672183147537</v>
      </c>
      <c r="C1786" s="371">
        <v>950</v>
      </c>
      <c r="D1786" s="78">
        <v>45170</v>
      </c>
      <c r="E1786" s="209">
        <v>29455</v>
      </c>
      <c r="F1786" s="344">
        <f t="shared" si="208"/>
        <v>5266.7826020302382</v>
      </c>
      <c r="G1786" s="394">
        <f t="shared" si="209"/>
        <v>372.06315789473683</v>
      </c>
      <c r="H1786" s="385">
        <f t="shared" si="206"/>
        <v>1905.9298668546414</v>
      </c>
      <c r="I1786" s="386">
        <f t="shared" si="207"/>
        <v>112.77691519849951</v>
      </c>
      <c r="J1786" s="393">
        <v>45</v>
      </c>
      <c r="K1786" s="396">
        <f t="shared" si="210"/>
        <v>7702.5525419781161</v>
      </c>
      <c r="L1786" s="210">
        <f t="shared" si="211"/>
        <v>9.7000000000000003E-3</v>
      </c>
      <c r="M1786" s="211">
        <f t="shared" si="211"/>
        <v>1.1000000000000001E-3</v>
      </c>
    </row>
    <row r="1787" spans="1:13" ht="15" customHeight="1" x14ac:dyDescent="0.2">
      <c r="A1787" s="370">
        <v>1766</v>
      </c>
      <c r="B1787" s="120">
        <f t="shared" si="205"/>
        <v>102.93267267498162</v>
      </c>
      <c r="C1787" s="371">
        <v>950</v>
      </c>
      <c r="D1787" s="78">
        <v>45170</v>
      </c>
      <c r="E1787" s="209">
        <v>29455</v>
      </c>
      <c r="F1787" s="344">
        <f t="shared" si="208"/>
        <v>5265.9664411079266</v>
      </c>
      <c r="G1787" s="394">
        <f t="shared" si="209"/>
        <v>372.06315789473683</v>
      </c>
      <c r="H1787" s="385">
        <f t="shared" si="206"/>
        <v>1905.6540044629</v>
      </c>
      <c r="I1787" s="386">
        <f t="shared" si="207"/>
        <v>112.76059198005328</v>
      </c>
      <c r="J1787" s="393">
        <v>45</v>
      </c>
      <c r="K1787" s="396">
        <f t="shared" si="210"/>
        <v>7701.444195445617</v>
      </c>
      <c r="L1787" s="210">
        <f t="shared" si="211"/>
        <v>9.7000000000000003E-3</v>
      </c>
      <c r="M1787" s="211">
        <f t="shared" si="211"/>
        <v>1.1000000000000001E-3</v>
      </c>
    </row>
    <row r="1788" spans="1:13" ht="15" customHeight="1" x14ac:dyDescent="0.2">
      <c r="A1788" s="370">
        <v>1767</v>
      </c>
      <c r="B1788" s="120">
        <f t="shared" si="205"/>
        <v>102.94863436408602</v>
      </c>
      <c r="C1788" s="371">
        <v>950</v>
      </c>
      <c r="D1788" s="78">
        <v>45170</v>
      </c>
      <c r="E1788" s="209">
        <v>29455</v>
      </c>
      <c r="F1788" s="344">
        <f t="shared" si="208"/>
        <v>5265.149978415765</v>
      </c>
      <c r="G1788" s="394">
        <f t="shared" si="209"/>
        <v>372.06315789473683</v>
      </c>
      <c r="H1788" s="385">
        <f t="shared" si="206"/>
        <v>1905.3780400729495</v>
      </c>
      <c r="I1788" s="386">
        <f t="shared" si="207"/>
        <v>112.74426272621004</v>
      </c>
      <c r="J1788" s="393">
        <v>45</v>
      </c>
      <c r="K1788" s="396">
        <f t="shared" si="210"/>
        <v>7700.3354391096609</v>
      </c>
      <c r="L1788" s="210">
        <f t="shared" si="211"/>
        <v>9.7000000000000003E-3</v>
      </c>
      <c r="M1788" s="211">
        <f t="shared" si="211"/>
        <v>1.1000000000000001E-3</v>
      </c>
    </row>
    <row r="1789" spans="1:13" ht="15" customHeight="1" x14ac:dyDescent="0.2">
      <c r="A1789" s="370">
        <v>1768</v>
      </c>
      <c r="B1789" s="120">
        <f t="shared" si="205"/>
        <v>102.96460686945642</v>
      </c>
      <c r="C1789" s="371">
        <v>950</v>
      </c>
      <c r="D1789" s="78">
        <v>45170</v>
      </c>
      <c r="E1789" s="209">
        <v>29455</v>
      </c>
      <c r="F1789" s="344">
        <f t="shared" si="208"/>
        <v>5264.3332158517824</v>
      </c>
      <c r="G1789" s="394">
        <f t="shared" si="209"/>
        <v>372.06315789473683</v>
      </c>
      <c r="H1789" s="385">
        <f t="shared" si="206"/>
        <v>1905.1019743263232</v>
      </c>
      <c r="I1789" s="386">
        <f t="shared" si="207"/>
        <v>112.72792747493038</v>
      </c>
      <c r="J1789" s="393">
        <v>45</v>
      </c>
      <c r="K1789" s="396">
        <f t="shared" si="210"/>
        <v>7699.2262755477732</v>
      </c>
      <c r="L1789" s="210">
        <f t="shared" si="211"/>
        <v>9.7000000000000003E-3</v>
      </c>
      <c r="M1789" s="211">
        <f t="shared" si="211"/>
        <v>1.1000000000000001E-3</v>
      </c>
    </row>
    <row r="1790" spans="1:13" ht="15" customHeight="1" x14ac:dyDescent="0.2">
      <c r="A1790" s="370">
        <v>1769</v>
      </c>
      <c r="B1790" s="120">
        <f t="shared" si="205"/>
        <v>102.98059016185294</v>
      </c>
      <c r="C1790" s="371">
        <v>950</v>
      </c>
      <c r="D1790" s="78">
        <v>45170</v>
      </c>
      <c r="E1790" s="209">
        <v>29455</v>
      </c>
      <c r="F1790" s="344">
        <f t="shared" si="208"/>
        <v>5263.5161553073676</v>
      </c>
      <c r="G1790" s="394">
        <f t="shared" si="209"/>
        <v>372.06315789473683</v>
      </c>
      <c r="H1790" s="385">
        <f t="shared" si="206"/>
        <v>1904.8258078623112</v>
      </c>
      <c r="I1790" s="386">
        <f t="shared" si="207"/>
        <v>112.7115862640421</v>
      </c>
      <c r="J1790" s="393">
        <v>45</v>
      </c>
      <c r="K1790" s="396">
        <f t="shared" si="210"/>
        <v>7698.1167073284578</v>
      </c>
      <c r="L1790" s="210">
        <f t="shared" si="211"/>
        <v>9.7000000000000003E-3</v>
      </c>
      <c r="M1790" s="211">
        <f t="shared" si="211"/>
        <v>1.1000000000000001E-3</v>
      </c>
    </row>
    <row r="1791" spans="1:13" ht="15" customHeight="1" x14ac:dyDescent="0.2">
      <c r="A1791" s="372">
        <v>1770</v>
      </c>
      <c r="B1791" s="120">
        <f t="shared" ref="B1791:B1854" si="212">A1791/(12.46*LN(A1791)-76)</f>
        <v>102.99658421212791</v>
      </c>
      <c r="C1791" s="371">
        <v>950</v>
      </c>
      <c r="D1791" s="78">
        <v>45170</v>
      </c>
      <c r="E1791" s="209">
        <v>29455</v>
      </c>
      <c r="F1791" s="344">
        <f t="shared" si="208"/>
        <v>5262.6987986672902</v>
      </c>
      <c r="G1791" s="394">
        <f t="shared" si="209"/>
        <v>372.06315789473683</v>
      </c>
      <c r="H1791" s="385">
        <f t="shared" si="206"/>
        <v>1904.5495413179649</v>
      </c>
      <c r="I1791" s="386">
        <f t="shared" si="207"/>
        <v>112.69523913124054</v>
      </c>
      <c r="J1791" s="393">
        <v>45</v>
      </c>
      <c r="K1791" s="396">
        <f t="shared" si="210"/>
        <v>7697.0067370112329</v>
      </c>
      <c r="L1791" s="210">
        <f t="shared" si="211"/>
        <v>9.7000000000000003E-3</v>
      </c>
      <c r="M1791" s="211">
        <f t="shared" si="211"/>
        <v>1.1000000000000001E-3</v>
      </c>
    </row>
    <row r="1792" spans="1:13" ht="15" customHeight="1" x14ac:dyDescent="0.2">
      <c r="A1792" s="370">
        <v>1771</v>
      </c>
      <c r="B1792" s="120">
        <f t="shared" si="212"/>
        <v>103.01258899122506</v>
      </c>
      <c r="C1792" s="371">
        <v>950</v>
      </c>
      <c r="D1792" s="78">
        <v>45170</v>
      </c>
      <c r="E1792" s="209">
        <v>29455</v>
      </c>
      <c r="F1792" s="344">
        <f t="shared" si="208"/>
        <v>5261.8811478097377</v>
      </c>
      <c r="G1792" s="394">
        <f t="shared" si="209"/>
        <v>372.06315789473683</v>
      </c>
      <c r="H1792" s="385">
        <f t="shared" si="206"/>
        <v>1904.2731753281123</v>
      </c>
      <c r="I1792" s="386">
        <f t="shared" si="207"/>
        <v>112.67888611408949</v>
      </c>
      <c r="J1792" s="393">
        <v>45</v>
      </c>
      <c r="K1792" s="396">
        <f t="shared" si="210"/>
        <v>7695.8963671466763</v>
      </c>
      <c r="L1792" s="210">
        <f t="shared" si="211"/>
        <v>9.7000000000000003E-3</v>
      </c>
      <c r="M1792" s="211">
        <f t="shared" si="211"/>
        <v>1.1000000000000001E-3</v>
      </c>
    </row>
    <row r="1793" spans="1:13" ht="15" customHeight="1" x14ac:dyDescent="0.2">
      <c r="A1793" s="370">
        <v>1772</v>
      </c>
      <c r="B1793" s="120">
        <f t="shared" si="212"/>
        <v>103.0286044701799</v>
      </c>
      <c r="C1793" s="371">
        <v>950</v>
      </c>
      <c r="D1793" s="78">
        <v>45170</v>
      </c>
      <c r="E1793" s="209">
        <v>29455</v>
      </c>
      <c r="F1793" s="344">
        <f t="shared" si="208"/>
        <v>5261.0632046063038</v>
      </c>
      <c r="G1793" s="394">
        <f t="shared" si="209"/>
        <v>372.06315789473683</v>
      </c>
      <c r="H1793" s="385">
        <f t="shared" si="206"/>
        <v>1903.9967105253515</v>
      </c>
      <c r="I1793" s="386">
        <f t="shared" si="207"/>
        <v>112.66252725002082</v>
      </c>
      <c r="J1793" s="393">
        <v>45</v>
      </c>
      <c r="K1793" s="396">
        <f t="shared" si="210"/>
        <v>7694.7856002764129</v>
      </c>
      <c r="L1793" s="210">
        <f t="shared" si="211"/>
        <v>9.7000000000000003E-3</v>
      </c>
      <c r="M1793" s="211">
        <f t="shared" si="211"/>
        <v>1.1000000000000001E-3</v>
      </c>
    </row>
    <row r="1794" spans="1:13" ht="15" customHeight="1" x14ac:dyDescent="0.2">
      <c r="A1794" s="370">
        <v>1773</v>
      </c>
      <c r="B1794" s="120">
        <f t="shared" si="212"/>
        <v>103.04463062011854</v>
      </c>
      <c r="C1794" s="371">
        <v>950</v>
      </c>
      <c r="D1794" s="78">
        <v>45170</v>
      </c>
      <c r="E1794" s="209">
        <v>29455</v>
      </c>
      <c r="F1794" s="344">
        <f t="shared" si="208"/>
        <v>5260.2449709220609</v>
      </c>
      <c r="G1794" s="394">
        <f t="shared" si="209"/>
        <v>372.06315789473683</v>
      </c>
      <c r="H1794" s="385">
        <f t="shared" si="206"/>
        <v>1903.7201475400775</v>
      </c>
      <c r="I1794" s="386">
        <f t="shared" si="207"/>
        <v>112.64616257633595</v>
      </c>
      <c r="J1794" s="393">
        <v>45</v>
      </c>
      <c r="K1794" s="396">
        <f t="shared" si="210"/>
        <v>7693.6744389332116</v>
      </c>
      <c r="L1794" s="210">
        <f t="shared" si="211"/>
        <v>9.7000000000000003E-3</v>
      </c>
      <c r="M1794" s="211">
        <f t="shared" si="211"/>
        <v>1.1000000000000001E-3</v>
      </c>
    </row>
    <row r="1795" spans="1:13" ht="15" customHeight="1" x14ac:dyDescent="0.2">
      <c r="A1795" s="370">
        <v>1774</v>
      </c>
      <c r="B1795" s="120">
        <f t="shared" si="212"/>
        <v>103.06066741225784</v>
      </c>
      <c r="C1795" s="371">
        <v>950</v>
      </c>
      <c r="D1795" s="78">
        <v>45170</v>
      </c>
      <c r="E1795" s="209">
        <v>29455</v>
      </c>
      <c r="F1795" s="344">
        <f t="shared" si="208"/>
        <v>5259.4264486155535</v>
      </c>
      <c r="G1795" s="394">
        <f t="shared" si="209"/>
        <v>372.06315789473683</v>
      </c>
      <c r="H1795" s="385">
        <f t="shared" si="206"/>
        <v>1903.4434870004779</v>
      </c>
      <c r="I1795" s="386">
        <f t="shared" si="207"/>
        <v>112.62979213020581</v>
      </c>
      <c r="J1795" s="393">
        <v>45</v>
      </c>
      <c r="K1795" s="396">
        <f t="shared" si="210"/>
        <v>7692.5628856409739</v>
      </c>
      <c r="L1795" s="210">
        <f t="shared" si="211"/>
        <v>9.7000000000000003E-3</v>
      </c>
      <c r="M1795" s="211">
        <f t="shared" si="211"/>
        <v>1.1000000000000001E-3</v>
      </c>
    </row>
    <row r="1796" spans="1:13" ht="15" customHeight="1" x14ac:dyDescent="0.2">
      <c r="A1796" s="370">
        <v>1775</v>
      </c>
      <c r="B1796" s="120">
        <f t="shared" si="212"/>
        <v>103.07671481790506</v>
      </c>
      <c r="C1796" s="371">
        <v>950</v>
      </c>
      <c r="D1796" s="78">
        <v>45170</v>
      </c>
      <c r="E1796" s="209">
        <v>29455</v>
      </c>
      <c r="F1796" s="344">
        <f t="shared" si="208"/>
        <v>5258.6076395388218</v>
      </c>
      <c r="G1796" s="394">
        <f t="shared" si="209"/>
        <v>372.06315789473683</v>
      </c>
      <c r="H1796" s="385">
        <f t="shared" si="206"/>
        <v>1903.1667295325426</v>
      </c>
      <c r="I1796" s="386">
        <f t="shared" si="207"/>
        <v>112.61341594867118</v>
      </c>
      <c r="J1796" s="393">
        <v>45</v>
      </c>
      <c r="K1796" s="396">
        <f t="shared" si="210"/>
        <v>7691.450942914772</v>
      </c>
      <c r="L1796" s="210">
        <f t="shared" si="211"/>
        <v>9.7000000000000003E-3</v>
      </c>
      <c r="M1796" s="211">
        <f t="shared" si="211"/>
        <v>1.1000000000000001E-3</v>
      </c>
    </row>
    <row r="1797" spans="1:13" ht="15" customHeight="1" x14ac:dyDescent="0.2">
      <c r="A1797" s="370">
        <v>1776</v>
      </c>
      <c r="B1797" s="120">
        <f t="shared" si="212"/>
        <v>103.09277280845743</v>
      </c>
      <c r="C1797" s="371">
        <v>950</v>
      </c>
      <c r="D1797" s="78">
        <v>45170</v>
      </c>
      <c r="E1797" s="209">
        <v>29455</v>
      </c>
      <c r="F1797" s="344">
        <f t="shared" si="208"/>
        <v>5257.7885455374289</v>
      </c>
      <c r="G1797" s="394">
        <f t="shared" si="209"/>
        <v>372.06315789473683</v>
      </c>
      <c r="H1797" s="385">
        <f t="shared" si="206"/>
        <v>1902.8898757600718</v>
      </c>
      <c r="I1797" s="386">
        <f t="shared" si="207"/>
        <v>112.59703406864332</v>
      </c>
      <c r="J1797" s="393">
        <v>45</v>
      </c>
      <c r="K1797" s="396">
        <f t="shared" si="210"/>
        <v>7690.3386132608812</v>
      </c>
      <c r="L1797" s="210">
        <f t="shared" si="211"/>
        <v>9.7000000000000003E-3</v>
      </c>
      <c r="M1797" s="211">
        <f t="shared" si="211"/>
        <v>1.1000000000000001E-3</v>
      </c>
    </row>
    <row r="1798" spans="1:13" ht="15" customHeight="1" x14ac:dyDescent="0.2">
      <c r="A1798" s="370">
        <v>1777</v>
      </c>
      <c r="B1798" s="120">
        <f t="shared" si="212"/>
        <v>103.10884135540178</v>
      </c>
      <c r="C1798" s="371">
        <v>950</v>
      </c>
      <c r="D1798" s="78">
        <v>45170</v>
      </c>
      <c r="E1798" s="209">
        <v>29455</v>
      </c>
      <c r="F1798" s="344">
        <f t="shared" si="208"/>
        <v>5256.9691684504905</v>
      </c>
      <c r="G1798" s="394">
        <f t="shared" si="209"/>
        <v>372.06315789473683</v>
      </c>
      <c r="H1798" s="385">
        <f t="shared" si="206"/>
        <v>1902.6129263046867</v>
      </c>
      <c r="I1798" s="386">
        <f t="shared" si="207"/>
        <v>112.58064652690454</v>
      </c>
      <c r="J1798" s="393">
        <v>45</v>
      </c>
      <c r="K1798" s="396">
        <f t="shared" si="210"/>
        <v>7689.2258991768185</v>
      </c>
      <c r="L1798" s="210">
        <f t="shared" si="211"/>
        <v>9.7000000000000003E-3</v>
      </c>
      <c r="M1798" s="211">
        <f t="shared" si="211"/>
        <v>1.1000000000000001E-3</v>
      </c>
    </row>
    <row r="1799" spans="1:13" ht="15" customHeight="1" x14ac:dyDescent="0.2">
      <c r="A1799" s="370">
        <v>1778</v>
      </c>
      <c r="B1799" s="120">
        <f t="shared" si="212"/>
        <v>103.12492043031402</v>
      </c>
      <c r="C1799" s="371">
        <v>950</v>
      </c>
      <c r="D1799" s="78">
        <v>45170</v>
      </c>
      <c r="E1799" s="209">
        <v>29455</v>
      </c>
      <c r="F1799" s="344">
        <f t="shared" si="208"/>
        <v>5256.1495101107012</v>
      </c>
      <c r="G1799" s="394">
        <f t="shared" si="209"/>
        <v>372.06315789473683</v>
      </c>
      <c r="H1799" s="385">
        <f t="shared" si="206"/>
        <v>1902.335881785838</v>
      </c>
      <c r="I1799" s="386">
        <f t="shared" si="207"/>
        <v>112.56425336010876</v>
      </c>
      <c r="J1799" s="393">
        <v>45</v>
      </c>
      <c r="K1799" s="396">
        <f t="shared" si="210"/>
        <v>7688.1128031513845</v>
      </c>
      <c r="L1799" s="210">
        <f t="shared" si="211"/>
        <v>9.7000000000000003E-3</v>
      </c>
      <c r="M1799" s="211">
        <f t="shared" si="211"/>
        <v>1.1000000000000001E-3</v>
      </c>
    </row>
    <row r="1800" spans="1:13" ht="15" customHeight="1" x14ac:dyDescent="0.2">
      <c r="A1800" s="370">
        <v>1779</v>
      </c>
      <c r="B1800" s="120">
        <f t="shared" si="212"/>
        <v>103.1410100048593</v>
      </c>
      <c r="C1800" s="371">
        <v>950</v>
      </c>
      <c r="D1800" s="78">
        <v>45170</v>
      </c>
      <c r="E1800" s="209">
        <v>29455</v>
      </c>
      <c r="F1800" s="344">
        <f t="shared" si="208"/>
        <v>5255.3295723443352</v>
      </c>
      <c r="G1800" s="394">
        <f t="shared" si="209"/>
        <v>372.06315789473683</v>
      </c>
      <c r="H1800" s="385">
        <f t="shared" si="206"/>
        <v>1902.0587428208062</v>
      </c>
      <c r="I1800" s="386">
        <f t="shared" si="207"/>
        <v>112.54785460478145</v>
      </c>
      <c r="J1800" s="393">
        <v>45</v>
      </c>
      <c r="K1800" s="396">
        <f t="shared" si="210"/>
        <v>7686.9993276646601</v>
      </c>
      <c r="L1800" s="210">
        <f t="shared" si="211"/>
        <v>9.7000000000000003E-3</v>
      </c>
      <c r="M1800" s="211">
        <f t="shared" si="211"/>
        <v>1.1000000000000001E-3</v>
      </c>
    </row>
    <row r="1801" spans="1:13" ht="15" customHeight="1" x14ac:dyDescent="0.2">
      <c r="A1801" s="372">
        <v>1780</v>
      </c>
      <c r="B1801" s="120">
        <f t="shared" si="212"/>
        <v>103.15711005079118</v>
      </c>
      <c r="C1801" s="371">
        <v>950</v>
      </c>
      <c r="D1801" s="78">
        <v>45170</v>
      </c>
      <c r="E1801" s="209">
        <v>29455</v>
      </c>
      <c r="F1801" s="344">
        <f t="shared" si="208"/>
        <v>5254.5093569712963</v>
      </c>
      <c r="G1801" s="394">
        <f t="shared" si="209"/>
        <v>372.06315789473683</v>
      </c>
      <c r="H1801" s="385">
        <f t="shared" si="206"/>
        <v>1901.781510024719</v>
      </c>
      <c r="I1801" s="386">
        <f t="shared" si="207"/>
        <v>112.53145029732066</v>
      </c>
      <c r="J1801" s="393">
        <v>45</v>
      </c>
      <c r="K1801" s="396">
        <f t="shared" si="210"/>
        <v>7685.8854751880726</v>
      </c>
      <c r="L1801" s="210">
        <f t="shared" si="211"/>
        <v>9.7000000000000003E-3</v>
      </c>
      <c r="M1801" s="211">
        <f t="shared" si="211"/>
        <v>1.1000000000000001E-3</v>
      </c>
    </row>
    <row r="1802" spans="1:13" ht="15" customHeight="1" x14ac:dyDescent="0.2">
      <c r="A1802" s="370">
        <v>1781</v>
      </c>
      <c r="B1802" s="120">
        <f t="shared" si="212"/>
        <v>103.17322053995149</v>
      </c>
      <c r="C1802" s="371">
        <v>950</v>
      </c>
      <c r="D1802" s="78">
        <v>45170</v>
      </c>
      <c r="E1802" s="209">
        <v>29455</v>
      </c>
      <c r="F1802" s="344">
        <f t="shared" si="208"/>
        <v>5253.6888658051266</v>
      </c>
      <c r="G1802" s="394">
        <f t="shared" si="209"/>
        <v>372.06315789473683</v>
      </c>
      <c r="H1802" s="385">
        <f t="shared" si="206"/>
        <v>1901.5041840105537</v>
      </c>
      <c r="I1802" s="386">
        <f t="shared" si="207"/>
        <v>112.51504047399727</v>
      </c>
      <c r="J1802" s="393">
        <v>45</v>
      </c>
      <c r="K1802" s="396">
        <f t="shared" si="210"/>
        <v>7684.7712481844146</v>
      </c>
      <c r="L1802" s="210">
        <f t="shared" si="211"/>
        <v>9.7000000000000003E-3</v>
      </c>
      <c r="M1802" s="211">
        <f t="shared" si="211"/>
        <v>1.1000000000000001E-3</v>
      </c>
    </row>
    <row r="1803" spans="1:13" ht="15" customHeight="1" x14ac:dyDescent="0.2">
      <c r="A1803" s="370">
        <v>1782</v>
      </c>
      <c r="B1803" s="120">
        <f t="shared" si="212"/>
        <v>103.18934144427006</v>
      </c>
      <c r="C1803" s="371">
        <v>950</v>
      </c>
      <c r="D1803" s="78">
        <v>45170</v>
      </c>
      <c r="E1803" s="209">
        <v>29455</v>
      </c>
      <c r="F1803" s="344">
        <f t="shared" si="208"/>
        <v>5252.8681006530314</v>
      </c>
      <c r="G1803" s="394">
        <f t="shared" si="209"/>
        <v>372.06315789473683</v>
      </c>
      <c r="H1803" s="385">
        <f t="shared" si="206"/>
        <v>1901.2267653891454</v>
      </c>
      <c r="I1803" s="386">
        <f t="shared" si="207"/>
        <v>112.49862517095536</v>
      </c>
      <c r="J1803" s="393">
        <v>45</v>
      </c>
      <c r="K1803" s="396">
        <f t="shared" si="210"/>
        <v>7683.6566491078693</v>
      </c>
      <c r="L1803" s="210">
        <f t="shared" si="211"/>
        <v>9.7000000000000003E-3</v>
      </c>
      <c r="M1803" s="211">
        <f t="shared" si="211"/>
        <v>1.1000000000000001E-3</v>
      </c>
    </row>
    <row r="1804" spans="1:13" ht="15" customHeight="1" x14ac:dyDescent="0.2">
      <c r="A1804" s="370">
        <v>1783</v>
      </c>
      <c r="B1804" s="120">
        <f t="shared" si="212"/>
        <v>103.20547273576426</v>
      </c>
      <c r="C1804" s="371">
        <v>950</v>
      </c>
      <c r="D1804" s="78">
        <v>45170</v>
      </c>
      <c r="E1804" s="209">
        <v>29455</v>
      </c>
      <c r="F1804" s="344">
        <f t="shared" si="208"/>
        <v>5252.0470633159021</v>
      </c>
      <c r="G1804" s="394">
        <f t="shared" si="209"/>
        <v>372.06315789473683</v>
      </c>
      <c r="H1804" s="385">
        <f t="shared" si="206"/>
        <v>1900.9492547691957</v>
      </c>
      <c r="I1804" s="386">
        <f t="shared" si="207"/>
        <v>112.48220442421278</v>
      </c>
      <c r="J1804" s="393">
        <v>45</v>
      </c>
      <c r="K1804" s="396">
        <f t="shared" si="210"/>
        <v>7682.5416804040478</v>
      </c>
      <c r="L1804" s="210">
        <f t="shared" si="211"/>
        <v>9.7000000000000003E-3</v>
      </c>
      <c r="M1804" s="211">
        <f t="shared" si="211"/>
        <v>1.1000000000000001E-3</v>
      </c>
    </row>
    <row r="1805" spans="1:13" ht="15" customHeight="1" x14ac:dyDescent="0.2">
      <c r="A1805" s="370">
        <v>1784</v>
      </c>
      <c r="B1805" s="120">
        <f t="shared" si="212"/>
        <v>103.2216143865388</v>
      </c>
      <c r="C1805" s="371">
        <v>950</v>
      </c>
      <c r="D1805" s="78">
        <v>45170</v>
      </c>
      <c r="E1805" s="209">
        <v>29455</v>
      </c>
      <c r="F1805" s="344">
        <f t="shared" si="208"/>
        <v>5251.2257555883352</v>
      </c>
      <c r="G1805" s="394">
        <f t="shared" si="209"/>
        <v>372.06315789473683</v>
      </c>
      <c r="H1805" s="385">
        <f t="shared" si="206"/>
        <v>1900.6716527572783</v>
      </c>
      <c r="I1805" s="386">
        <f t="shared" si="207"/>
        <v>112.46577826966144</v>
      </c>
      <c r="J1805" s="393">
        <v>45</v>
      </c>
      <c r="K1805" s="396">
        <f t="shared" si="210"/>
        <v>7681.4263445100114</v>
      </c>
      <c r="L1805" s="210">
        <f t="shared" si="211"/>
        <v>9.7000000000000003E-3</v>
      </c>
      <c r="M1805" s="211">
        <f t="shared" si="211"/>
        <v>1.1000000000000001E-3</v>
      </c>
    </row>
    <row r="1806" spans="1:13" ht="15" customHeight="1" x14ac:dyDescent="0.2">
      <c r="A1806" s="370">
        <v>1785</v>
      </c>
      <c r="B1806" s="120">
        <f t="shared" si="212"/>
        <v>103.23776636878513</v>
      </c>
      <c r="C1806" s="371">
        <v>950</v>
      </c>
      <c r="D1806" s="78">
        <v>45170</v>
      </c>
      <c r="E1806" s="209">
        <v>29455</v>
      </c>
      <c r="F1806" s="344">
        <f t="shared" si="208"/>
        <v>5250.404179258674</v>
      </c>
      <c r="G1806" s="394">
        <f t="shared" si="209"/>
        <v>372.06315789473683</v>
      </c>
      <c r="H1806" s="385">
        <f t="shared" si="206"/>
        <v>1900.3939599578528</v>
      </c>
      <c r="I1806" s="386">
        <f t="shared" si="207"/>
        <v>112.44934674306822</v>
      </c>
      <c r="J1806" s="393">
        <v>45</v>
      </c>
      <c r="K1806" s="396">
        <f t="shared" si="210"/>
        <v>7680.3106438543318</v>
      </c>
      <c r="L1806" s="210">
        <f t="shared" si="211"/>
        <v>9.7000000000000003E-3</v>
      </c>
      <c r="M1806" s="211">
        <f t="shared" si="211"/>
        <v>1.1000000000000001E-3</v>
      </c>
    </row>
    <row r="1807" spans="1:13" ht="15" customHeight="1" x14ac:dyDescent="0.2">
      <c r="A1807" s="370">
        <v>1786</v>
      </c>
      <c r="B1807" s="120">
        <f t="shared" si="212"/>
        <v>103.25392865478156</v>
      </c>
      <c r="C1807" s="371">
        <v>950</v>
      </c>
      <c r="D1807" s="78">
        <v>45170</v>
      </c>
      <c r="E1807" s="209">
        <v>29455</v>
      </c>
      <c r="F1807" s="344">
        <f t="shared" si="208"/>
        <v>5249.5823361089979</v>
      </c>
      <c r="G1807" s="394">
        <f t="shared" si="209"/>
        <v>372.06315789473683</v>
      </c>
      <c r="H1807" s="385">
        <f t="shared" si="206"/>
        <v>1900.1161769732621</v>
      </c>
      <c r="I1807" s="386">
        <f t="shared" si="207"/>
        <v>112.4329098800747</v>
      </c>
      <c r="J1807" s="393">
        <v>45</v>
      </c>
      <c r="K1807" s="396">
        <f t="shared" si="210"/>
        <v>7679.1945808570717</v>
      </c>
      <c r="L1807" s="210">
        <f t="shared" si="211"/>
        <v>9.7000000000000003E-3</v>
      </c>
      <c r="M1807" s="211">
        <f t="shared" si="211"/>
        <v>1.1000000000000001E-3</v>
      </c>
    </row>
    <row r="1808" spans="1:13" ht="15" customHeight="1" x14ac:dyDescent="0.2">
      <c r="A1808" s="370">
        <v>1787</v>
      </c>
      <c r="B1808" s="120">
        <f t="shared" si="212"/>
        <v>103.27010121689241</v>
      </c>
      <c r="C1808" s="371">
        <v>950</v>
      </c>
      <c r="D1808" s="78">
        <v>45170</v>
      </c>
      <c r="E1808" s="209">
        <v>29455</v>
      </c>
      <c r="F1808" s="344">
        <f t="shared" si="208"/>
        <v>5248.7602279151797</v>
      </c>
      <c r="G1808" s="394">
        <f t="shared" si="209"/>
        <v>372.06315789473683</v>
      </c>
      <c r="H1808" s="385">
        <f t="shared" si="206"/>
        <v>1899.8383044037516</v>
      </c>
      <c r="I1808" s="386">
        <f t="shared" si="207"/>
        <v>112.41646771619833</v>
      </c>
      <c r="J1808" s="393">
        <v>45</v>
      </c>
      <c r="K1808" s="396">
        <f t="shared" si="210"/>
        <v>7678.0781579298664</v>
      </c>
      <c r="L1808" s="210">
        <f t="shared" si="211"/>
        <v>9.7000000000000003E-3</v>
      </c>
      <c r="M1808" s="211">
        <f t="shared" si="211"/>
        <v>1.1000000000000001E-3</v>
      </c>
    </row>
    <row r="1809" spans="1:13" ht="15" customHeight="1" x14ac:dyDescent="0.2">
      <c r="A1809" s="370">
        <v>1788</v>
      </c>
      <c r="B1809" s="120">
        <f t="shared" si="212"/>
        <v>103.28628402756819</v>
      </c>
      <c r="C1809" s="371">
        <v>950</v>
      </c>
      <c r="D1809" s="78">
        <v>45170</v>
      </c>
      <c r="E1809" s="209">
        <v>29455</v>
      </c>
      <c r="F1809" s="344">
        <f t="shared" si="208"/>
        <v>5247.9378564468816</v>
      </c>
      <c r="G1809" s="394">
        <f t="shared" si="209"/>
        <v>372.06315789473683</v>
      </c>
      <c r="H1809" s="385">
        <f t="shared" si="206"/>
        <v>1899.5603428474669</v>
      </c>
      <c r="I1809" s="386">
        <f t="shared" si="207"/>
        <v>112.40002028683237</v>
      </c>
      <c r="J1809" s="393">
        <v>45</v>
      </c>
      <c r="K1809" s="396">
        <f t="shared" si="210"/>
        <v>7676.9613774759173</v>
      </c>
      <c r="L1809" s="210">
        <f t="shared" si="211"/>
        <v>9.7000000000000003E-3</v>
      </c>
      <c r="M1809" s="211">
        <f t="shared" si="211"/>
        <v>1.1000000000000001E-3</v>
      </c>
    </row>
    <row r="1810" spans="1:13" ht="15" customHeight="1" x14ac:dyDescent="0.2">
      <c r="A1810" s="370">
        <v>1789</v>
      </c>
      <c r="B1810" s="120">
        <f t="shared" si="212"/>
        <v>103.30247705934482</v>
      </c>
      <c r="C1810" s="371">
        <v>950</v>
      </c>
      <c r="D1810" s="78">
        <v>45170</v>
      </c>
      <c r="E1810" s="209">
        <v>29455</v>
      </c>
      <c r="F1810" s="344">
        <f t="shared" si="208"/>
        <v>5247.1152234675928</v>
      </c>
      <c r="G1810" s="394">
        <f t="shared" si="209"/>
        <v>372.06315789473683</v>
      </c>
      <c r="H1810" s="385">
        <f t="shared" si="206"/>
        <v>1899.2822929004672</v>
      </c>
      <c r="I1810" s="386">
        <f t="shared" si="207"/>
        <v>112.38356762724659</v>
      </c>
      <c r="J1810" s="393">
        <v>45</v>
      </c>
      <c r="K1810" s="396">
        <f t="shared" si="210"/>
        <v>7675.8442418900431</v>
      </c>
      <c r="L1810" s="210">
        <f t="shared" si="211"/>
        <v>9.7000000000000003E-3</v>
      </c>
      <c r="M1810" s="211">
        <f t="shared" si="211"/>
        <v>1.1000000000000001E-3</v>
      </c>
    </row>
    <row r="1811" spans="1:13" ht="15" customHeight="1" x14ac:dyDescent="0.2">
      <c r="A1811" s="372">
        <v>1790</v>
      </c>
      <c r="B1811" s="120">
        <f t="shared" si="212"/>
        <v>103.31868028484355</v>
      </c>
      <c r="C1811" s="371">
        <v>950</v>
      </c>
      <c r="D1811" s="78">
        <v>45170</v>
      </c>
      <c r="E1811" s="209">
        <v>29455</v>
      </c>
      <c r="F1811" s="344">
        <f t="shared" si="208"/>
        <v>5246.29233073465</v>
      </c>
      <c r="G1811" s="394">
        <f t="shared" si="209"/>
        <v>372.06315789473683</v>
      </c>
      <c r="H1811" s="385">
        <f t="shared" si="206"/>
        <v>1899.0041551567326</v>
      </c>
      <c r="I1811" s="386">
        <f t="shared" si="207"/>
        <v>112.36710977258774</v>
      </c>
      <c r="J1811" s="393">
        <v>45</v>
      </c>
      <c r="K1811" s="396">
        <f t="shared" si="210"/>
        <v>7674.7267535587071</v>
      </c>
      <c r="L1811" s="210">
        <f t="shared" si="211"/>
        <v>9.7000000000000003E-3</v>
      </c>
      <c r="M1811" s="211">
        <f t="shared" si="211"/>
        <v>1.1000000000000001E-3</v>
      </c>
    </row>
    <row r="1812" spans="1:13" ht="15" customHeight="1" x14ac:dyDescent="0.2">
      <c r="A1812" s="370">
        <v>1791</v>
      </c>
      <c r="B1812" s="120">
        <f t="shared" si="212"/>
        <v>103.33489367677092</v>
      </c>
      <c r="C1812" s="371">
        <v>950</v>
      </c>
      <c r="D1812" s="78">
        <v>45170</v>
      </c>
      <c r="E1812" s="209">
        <v>29455</v>
      </c>
      <c r="F1812" s="344">
        <f t="shared" si="208"/>
        <v>5245.4691799992379</v>
      </c>
      <c r="G1812" s="394">
        <f t="shared" si="209"/>
        <v>372.06315789473683</v>
      </c>
      <c r="H1812" s="385">
        <f t="shared" si="206"/>
        <v>1898.7259302081632</v>
      </c>
      <c r="I1812" s="386">
        <f t="shared" si="207"/>
        <v>112.3506467578795</v>
      </c>
      <c r="J1812" s="393">
        <v>45</v>
      </c>
      <c r="K1812" s="396">
        <f t="shared" si="210"/>
        <v>7673.6089148600167</v>
      </c>
      <c r="L1812" s="210">
        <f t="shared" si="211"/>
        <v>9.7000000000000003E-3</v>
      </c>
      <c r="M1812" s="211">
        <f t="shared" si="211"/>
        <v>1.1000000000000001E-3</v>
      </c>
    </row>
    <row r="1813" spans="1:13" ht="15" customHeight="1" x14ac:dyDescent="0.2">
      <c r="A1813" s="370">
        <v>1792</v>
      </c>
      <c r="B1813" s="120">
        <f t="shared" si="212"/>
        <v>103.35111720791765</v>
      </c>
      <c r="C1813" s="371">
        <v>950</v>
      </c>
      <c r="D1813" s="78">
        <v>45170</v>
      </c>
      <c r="E1813" s="209">
        <v>29455</v>
      </c>
      <c r="F1813" s="344">
        <f t="shared" si="208"/>
        <v>5244.645773006454</v>
      </c>
      <c r="G1813" s="394">
        <f t="shared" si="209"/>
        <v>372.06315789473683</v>
      </c>
      <c r="H1813" s="385">
        <f t="shared" si="206"/>
        <v>1898.4476186446022</v>
      </c>
      <c r="I1813" s="386">
        <f t="shared" si="207"/>
        <v>112.33417861802381</v>
      </c>
      <c r="J1813" s="393">
        <v>45</v>
      </c>
      <c r="K1813" s="396">
        <f t="shared" si="210"/>
        <v>7672.4907281638161</v>
      </c>
      <c r="L1813" s="210">
        <f t="shared" si="211"/>
        <v>9.7000000000000003E-3</v>
      </c>
      <c r="M1813" s="211">
        <f t="shared" si="211"/>
        <v>1.1000000000000001E-3</v>
      </c>
    </row>
    <row r="1814" spans="1:13" ht="15" customHeight="1" x14ac:dyDescent="0.2">
      <c r="A1814" s="370">
        <v>1793</v>
      </c>
      <c r="B1814" s="120">
        <f t="shared" si="212"/>
        <v>103.36735085115909</v>
      </c>
      <c r="C1814" s="371">
        <v>950</v>
      </c>
      <c r="D1814" s="78">
        <v>45170</v>
      </c>
      <c r="E1814" s="209">
        <v>29455</v>
      </c>
      <c r="F1814" s="344">
        <f t="shared" si="208"/>
        <v>5243.8221114952939</v>
      </c>
      <c r="G1814" s="394">
        <f t="shared" si="209"/>
        <v>372.06315789473683</v>
      </c>
      <c r="H1814" s="385">
        <f t="shared" ref="H1814:H1877" si="213">SUM(F1814:G1814)*33.8%</f>
        <v>1898.1692210538301</v>
      </c>
      <c r="I1814" s="386">
        <f t="shared" ref="I1814:I1877" si="214">SUM(F1814:G1814)*2%</f>
        <v>112.31770538780061</v>
      </c>
      <c r="J1814" s="393">
        <v>45</v>
      </c>
      <c r="K1814" s="396">
        <f t="shared" si="210"/>
        <v>7671.3721958316619</v>
      </c>
      <c r="L1814" s="210">
        <f t="shared" si="211"/>
        <v>9.7000000000000003E-3</v>
      </c>
      <c r="M1814" s="211">
        <f t="shared" si="211"/>
        <v>1.1000000000000001E-3</v>
      </c>
    </row>
    <row r="1815" spans="1:13" ht="15" customHeight="1" x14ac:dyDescent="0.2">
      <c r="A1815" s="370">
        <v>1794</v>
      </c>
      <c r="B1815" s="120">
        <f t="shared" si="212"/>
        <v>103.38359457945454</v>
      </c>
      <c r="C1815" s="371">
        <v>950</v>
      </c>
      <c r="D1815" s="78">
        <v>45170</v>
      </c>
      <c r="E1815" s="209">
        <v>29455</v>
      </c>
      <c r="F1815" s="344">
        <f t="shared" ref="F1815:F1878" si="215">12*(1/B1815*D1815)</f>
        <v>5242.9981971986863</v>
      </c>
      <c r="G1815" s="394">
        <f t="shared" ref="G1815:G1878" si="216">12*(1/C1815*E1815)</f>
        <v>372.06315789473683</v>
      </c>
      <c r="H1815" s="385">
        <f t="shared" si="213"/>
        <v>1897.8907380215769</v>
      </c>
      <c r="I1815" s="386">
        <f t="shared" si="214"/>
        <v>112.30122710186846</v>
      </c>
      <c r="J1815" s="393">
        <v>45</v>
      </c>
      <c r="K1815" s="396">
        <f t="shared" ref="K1815:K1878" si="217">SUM(F1815:J1815)</f>
        <v>7670.2533202168688</v>
      </c>
      <c r="L1815" s="210">
        <f t="shared" ref="L1815:M1878" si="218">ROUND(1/B1815,4)</f>
        <v>9.7000000000000003E-3</v>
      </c>
      <c r="M1815" s="211">
        <f t="shared" si="218"/>
        <v>1.1000000000000001E-3</v>
      </c>
    </row>
    <row r="1816" spans="1:13" ht="15" customHeight="1" x14ac:dyDescent="0.2">
      <c r="A1816" s="370">
        <v>1795</v>
      </c>
      <c r="B1816" s="120">
        <f t="shared" si="212"/>
        <v>103.39984836584702</v>
      </c>
      <c r="C1816" s="371">
        <v>950</v>
      </c>
      <c r="D1816" s="78">
        <v>45170</v>
      </c>
      <c r="E1816" s="209">
        <v>29455</v>
      </c>
      <c r="F1816" s="344">
        <f t="shared" si="215"/>
        <v>5242.1740318435113</v>
      </c>
      <c r="G1816" s="394">
        <f t="shared" si="216"/>
        <v>372.06315789473683</v>
      </c>
      <c r="H1816" s="385">
        <f t="shared" si="213"/>
        <v>1897.6121701315276</v>
      </c>
      <c r="I1816" s="386">
        <f t="shared" si="214"/>
        <v>112.28474379476496</v>
      </c>
      <c r="J1816" s="393">
        <v>45</v>
      </c>
      <c r="K1816" s="396">
        <f t="shared" si="217"/>
        <v>7669.1341036645408</v>
      </c>
      <c r="L1816" s="210">
        <f t="shared" si="218"/>
        <v>9.7000000000000003E-3</v>
      </c>
      <c r="M1816" s="211">
        <f t="shared" si="218"/>
        <v>1.1000000000000001E-3</v>
      </c>
    </row>
    <row r="1817" spans="1:13" ht="15" customHeight="1" x14ac:dyDescent="0.2">
      <c r="A1817" s="370">
        <v>1796</v>
      </c>
      <c r="B1817" s="120">
        <f t="shared" si="212"/>
        <v>103.4161121834628</v>
      </c>
      <c r="C1817" s="371">
        <v>950</v>
      </c>
      <c r="D1817" s="78">
        <v>45170</v>
      </c>
      <c r="E1817" s="209">
        <v>29455</v>
      </c>
      <c r="F1817" s="344">
        <f t="shared" si="215"/>
        <v>5241.3496171506358</v>
      </c>
      <c r="G1817" s="394">
        <f t="shared" si="216"/>
        <v>372.06315789473683</v>
      </c>
      <c r="H1817" s="385">
        <f t="shared" si="213"/>
        <v>1897.3335179653359</v>
      </c>
      <c r="I1817" s="386">
        <f t="shared" si="214"/>
        <v>112.26825550090746</v>
      </c>
      <c r="J1817" s="393">
        <v>45</v>
      </c>
      <c r="K1817" s="396">
        <f t="shared" si="217"/>
        <v>7668.0145485116163</v>
      </c>
      <c r="L1817" s="210">
        <f t="shared" si="218"/>
        <v>9.7000000000000003E-3</v>
      </c>
      <c r="M1817" s="211">
        <f t="shared" si="218"/>
        <v>1.1000000000000001E-3</v>
      </c>
    </row>
    <row r="1818" spans="1:13" ht="15" customHeight="1" x14ac:dyDescent="0.2">
      <c r="A1818" s="370">
        <v>1797</v>
      </c>
      <c r="B1818" s="120">
        <f t="shared" si="212"/>
        <v>103.43238600551163</v>
      </c>
      <c r="C1818" s="371">
        <v>950</v>
      </c>
      <c r="D1818" s="78">
        <v>45170</v>
      </c>
      <c r="E1818" s="209">
        <v>29455</v>
      </c>
      <c r="F1818" s="344">
        <f t="shared" si="215"/>
        <v>5240.5249548349029</v>
      </c>
      <c r="G1818" s="394">
        <f t="shared" si="216"/>
        <v>372.06315789473683</v>
      </c>
      <c r="H1818" s="385">
        <f t="shared" si="213"/>
        <v>1897.054782102618</v>
      </c>
      <c r="I1818" s="386">
        <f t="shared" si="214"/>
        <v>112.25176225459279</v>
      </c>
      <c r="J1818" s="393">
        <v>45</v>
      </c>
      <c r="K1818" s="396">
        <f t="shared" si="217"/>
        <v>7666.8946570868502</v>
      </c>
      <c r="L1818" s="210">
        <f t="shared" si="218"/>
        <v>9.7000000000000003E-3</v>
      </c>
      <c r="M1818" s="211">
        <f t="shared" si="218"/>
        <v>1.1000000000000001E-3</v>
      </c>
    </row>
    <row r="1819" spans="1:13" ht="15" customHeight="1" x14ac:dyDescent="0.2">
      <c r="A1819" s="370">
        <v>1798</v>
      </c>
      <c r="B1819" s="120">
        <f t="shared" si="212"/>
        <v>103.44866980528549</v>
      </c>
      <c r="C1819" s="371">
        <v>950</v>
      </c>
      <c r="D1819" s="78">
        <v>45170</v>
      </c>
      <c r="E1819" s="209">
        <v>29455</v>
      </c>
      <c r="F1819" s="344">
        <f t="shared" si="215"/>
        <v>5239.7000466051977</v>
      </c>
      <c r="G1819" s="394">
        <f t="shared" si="216"/>
        <v>372.06315789473683</v>
      </c>
      <c r="H1819" s="385">
        <f t="shared" si="213"/>
        <v>1896.7759631209776</v>
      </c>
      <c r="I1819" s="386">
        <f t="shared" si="214"/>
        <v>112.23526408999869</v>
      </c>
      <c r="J1819" s="393">
        <v>45</v>
      </c>
      <c r="K1819" s="396">
        <f t="shared" si="217"/>
        <v>7665.7744317109109</v>
      </c>
      <c r="L1819" s="210">
        <f t="shared" si="218"/>
        <v>9.7000000000000003E-3</v>
      </c>
      <c r="M1819" s="211">
        <f t="shared" si="218"/>
        <v>1.1000000000000001E-3</v>
      </c>
    </row>
    <row r="1820" spans="1:13" ht="15" customHeight="1" x14ac:dyDescent="0.2">
      <c r="A1820" s="370">
        <v>1799</v>
      </c>
      <c r="B1820" s="120">
        <f t="shared" si="212"/>
        <v>103.46496355615902</v>
      </c>
      <c r="C1820" s="371">
        <v>950</v>
      </c>
      <c r="D1820" s="78">
        <v>45170</v>
      </c>
      <c r="E1820" s="209">
        <v>29455</v>
      </c>
      <c r="F1820" s="344">
        <f t="shared" si="215"/>
        <v>5238.874894164438</v>
      </c>
      <c r="G1820" s="394">
        <f t="shared" si="216"/>
        <v>372.06315789473683</v>
      </c>
      <c r="H1820" s="385">
        <f t="shared" si="213"/>
        <v>1896.497061596001</v>
      </c>
      <c r="I1820" s="386">
        <f t="shared" si="214"/>
        <v>112.2187610411835</v>
      </c>
      <c r="J1820" s="393">
        <v>45</v>
      </c>
      <c r="K1820" s="396">
        <f t="shared" si="217"/>
        <v>7664.6538746963597</v>
      </c>
      <c r="L1820" s="210">
        <f t="shared" si="218"/>
        <v>9.7000000000000003E-3</v>
      </c>
      <c r="M1820" s="211">
        <f t="shared" si="218"/>
        <v>1.1000000000000001E-3</v>
      </c>
    </row>
    <row r="1821" spans="1:13" ht="15" customHeight="1" x14ac:dyDescent="0.2">
      <c r="A1821" s="372">
        <v>1800</v>
      </c>
      <c r="B1821" s="120">
        <f t="shared" si="212"/>
        <v>103.48126723158931</v>
      </c>
      <c r="C1821" s="371">
        <v>950</v>
      </c>
      <c r="D1821" s="78">
        <v>45170</v>
      </c>
      <c r="E1821" s="209">
        <v>29455</v>
      </c>
      <c r="F1821" s="344">
        <f t="shared" si="215"/>
        <v>5238.0494992095882</v>
      </c>
      <c r="G1821" s="394">
        <f t="shared" si="216"/>
        <v>372.06315789473683</v>
      </c>
      <c r="H1821" s="385">
        <f t="shared" si="213"/>
        <v>1896.2180781012617</v>
      </c>
      <c r="I1821" s="386">
        <f t="shared" si="214"/>
        <v>112.20225314208651</v>
      </c>
      <c r="J1821" s="393">
        <v>45</v>
      </c>
      <c r="K1821" s="396">
        <f t="shared" si="217"/>
        <v>7663.5329883476734</v>
      </c>
      <c r="L1821" s="210">
        <f t="shared" si="218"/>
        <v>9.7000000000000003E-3</v>
      </c>
      <c r="M1821" s="211">
        <f t="shared" si="218"/>
        <v>1.1000000000000001E-3</v>
      </c>
    </row>
    <row r="1822" spans="1:13" ht="15" customHeight="1" x14ac:dyDescent="0.2">
      <c r="A1822" s="370">
        <v>1801</v>
      </c>
      <c r="B1822" s="120">
        <f t="shared" si="212"/>
        <v>103.49758080511485</v>
      </c>
      <c r="C1822" s="371">
        <v>950</v>
      </c>
      <c r="D1822" s="78">
        <v>45170</v>
      </c>
      <c r="E1822" s="209">
        <v>29455</v>
      </c>
      <c r="F1822" s="344">
        <f t="shared" si="215"/>
        <v>5237.2238634317182</v>
      </c>
      <c r="G1822" s="394">
        <f t="shared" si="216"/>
        <v>372.06315789473683</v>
      </c>
      <c r="H1822" s="385">
        <f t="shared" si="213"/>
        <v>1895.9390132083415</v>
      </c>
      <c r="I1822" s="386">
        <f t="shared" si="214"/>
        <v>112.18574042652911</v>
      </c>
      <c r="J1822" s="393">
        <v>45</v>
      </c>
      <c r="K1822" s="396">
        <f t="shared" si="217"/>
        <v>7662.411774961326</v>
      </c>
      <c r="L1822" s="210">
        <f t="shared" si="218"/>
        <v>9.7000000000000003E-3</v>
      </c>
      <c r="M1822" s="211">
        <f t="shared" si="218"/>
        <v>1.1000000000000001E-3</v>
      </c>
    </row>
    <row r="1823" spans="1:13" ht="15" customHeight="1" x14ac:dyDescent="0.2">
      <c r="A1823" s="370">
        <v>1802</v>
      </c>
      <c r="B1823" s="120">
        <f t="shared" si="212"/>
        <v>103.51390425035579</v>
      </c>
      <c r="C1823" s="371">
        <v>950</v>
      </c>
      <c r="D1823" s="78">
        <v>45170</v>
      </c>
      <c r="E1823" s="209">
        <v>29455</v>
      </c>
      <c r="F1823" s="344">
        <f t="shared" si="215"/>
        <v>5236.3979885159915</v>
      </c>
      <c r="G1823" s="394">
        <f t="shared" si="216"/>
        <v>372.06315789473683</v>
      </c>
      <c r="H1823" s="385">
        <f t="shared" si="213"/>
        <v>1895.659867486826</v>
      </c>
      <c r="I1823" s="386">
        <f t="shared" si="214"/>
        <v>112.16922292821457</v>
      </c>
      <c r="J1823" s="393">
        <v>45</v>
      </c>
      <c r="K1823" s="396">
        <f t="shared" si="217"/>
        <v>7661.2902368257692</v>
      </c>
      <c r="L1823" s="210">
        <f t="shared" si="218"/>
        <v>9.7000000000000003E-3</v>
      </c>
      <c r="M1823" s="211">
        <f t="shared" si="218"/>
        <v>1.1000000000000001E-3</v>
      </c>
    </row>
    <row r="1824" spans="1:13" ht="15" customHeight="1" x14ac:dyDescent="0.2">
      <c r="A1824" s="370">
        <v>1803</v>
      </c>
      <c r="B1824" s="120">
        <f t="shared" si="212"/>
        <v>103.53023754101361</v>
      </c>
      <c r="C1824" s="371">
        <v>950</v>
      </c>
      <c r="D1824" s="78">
        <v>45170</v>
      </c>
      <c r="E1824" s="209">
        <v>29455</v>
      </c>
      <c r="F1824" s="344">
        <f t="shared" si="215"/>
        <v>5235.5718761416956</v>
      </c>
      <c r="G1824" s="394">
        <f t="shared" si="216"/>
        <v>372.06315789473683</v>
      </c>
      <c r="H1824" s="385">
        <f t="shared" si="213"/>
        <v>1895.3806415043139</v>
      </c>
      <c r="I1824" s="386">
        <f t="shared" si="214"/>
        <v>112.15270068072866</v>
      </c>
      <c r="J1824" s="393">
        <v>45</v>
      </c>
      <c r="K1824" s="396">
        <f t="shared" si="217"/>
        <v>7660.1683762214743</v>
      </c>
      <c r="L1824" s="210">
        <f t="shared" si="218"/>
        <v>9.7000000000000003E-3</v>
      </c>
      <c r="M1824" s="211">
        <f t="shared" si="218"/>
        <v>1.1000000000000001E-3</v>
      </c>
    </row>
    <row r="1825" spans="1:13" ht="15" customHeight="1" x14ac:dyDescent="0.2">
      <c r="A1825" s="370">
        <v>1804</v>
      </c>
      <c r="B1825" s="120">
        <f t="shared" si="212"/>
        <v>103.54658065087071</v>
      </c>
      <c r="C1825" s="371">
        <v>950</v>
      </c>
      <c r="D1825" s="78">
        <v>45170</v>
      </c>
      <c r="E1825" s="209">
        <v>29455</v>
      </c>
      <c r="F1825" s="344">
        <f t="shared" si="215"/>
        <v>5234.7455279822616</v>
      </c>
      <c r="G1825" s="394">
        <f t="shared" si="216"/>
        <v>372.06315789473683</v>
      </c>
      <c r="H1825" s="385">
        <f t="shared" si="213"/>
        <v>1895.1013358264254</v>
      </c>
      <c r="I1825" s="386">
        <f t="shared" si="214"/>
        <v>112.13617371753998</v>
      </c>
      <c r="J1825" s="393">
        <v>45</v>
      </c>
      <c r="K1825" s="396">
        <f t="shared" si="217"/>
        <v>7659.0461954209641</v>
      </c>
      <c r="L1825" s="210">
        <f t="shared" si="218"/>
        <v>9.7000000000000003E-3</v>
      </c>
      <c r="M1825" s="211">
        <f t="shared" si="218"/>
        <v>1.1000000000000001E-3</v>
      </c>
    </row>
    <row r="1826" spans="1:13" ht="15" customHeight="1" x14ac:dyDescent="0.2">
      <c r="A1826" s="370">
        <v>1805</v>
      </c>
      <c r="B1826" s="120">
        <f t="shared" si="212"/>
        <v>103.56293355378995</v>
      </c>
      <c r="C1826" s="371">
        <v>950</v>
      </c>
      <c r="D1826" s="78">
        <v>45170</v>
      </c>
      <c r="E1826" s="209">
        <v>29455</v>
      </c>
      <c r="F1826" s="344">
        <f t="shared" si="215"/>
        <v>5233.9189457052971</v>
      </c>
      <c r="G1826" s="394">
        <f t="shared" si="216"/>
        <v>372.06315789473683</v>
      </c>
      <c r="H1826" s="385">
        <f t="shared" si="213"/>
        <v>1894.8219510168112</v>
      </c>
      <c r="I1826" s="386">
        <f t="shared" si="214"/>
        <v>112.11964207200069</v>
      </c>
      <c r="J1826" s="393">
        <v>45</v>
      </c>
      <c r="K1826" s="396">
        <f t="shared" si="217"/>
        <v>7657.9236966888457</v>
      </c>
      <c r="L1826" s="210">
        <f t="shared" si="218"/>
        <v>9.7000000000000003E-3</v>
      </c>
      <c r="M1826" s="211">
        <f t="shared" si="218"/>
        <v>1.1000000000000001E-3</v>
      </c>
    </row>
    <row r="1827" spans="1:13" ht="15" customHeight="1" x14ac:dyDescent="0.2">
      <c r="A1827" s="370">
        <v>1806</v>
      </c>
      <c r="B1827" s="120">
        <f t="shared" si="212"/>
        <v>103.57929622371455</v>
      </c>
      <c r="C1827" s="371">
        <v>950</v>
      </c>
      <c r="D1827" s="78">
        <v>45170</v>
      </c>
      <c r="E1827" s="209">
        <v>29455</v>
      </c>
      <c r="F1827" s="344">
        <f t="shared" si="215"/>
        <v>5233.0921309725945</v>
      </c>
      <c r="G1827" s="394">
        <f t="shared" si="216"/>
        <v>372.06315789473683</v>
      </c>
      <c r="H1827" s="385">
        <f t="shared" si="213"/>
        <v>1894.5424876371578</v>
      </c>
      <c r="I1827" s="386">
        <f t="shared" si="214"/>
        <v>112.10310577734663</v>
      </c>
      <c r="J1827" s="393">
        <v>45</v>
      </c>
      <c r="K1827" s="396">
        <f t="shared" si="217"/>
        <v>7656.8008822818356</v>
      </c>
      <c r="L1827" s="210">
        <f t="shared" si="218"/>
        <v>9.7000000000000003E-3</v>
      </c>
      <c r="M1827" s="211">
        <f t="shared" si="218"/>
        <v>1.1000000000000001E-3</v>
      </c>
    </row>
    <row r="1828" spans="1:13" ht="15" customHeight="1" x14ac:dyDescent="0.2">
      <c r="A1828" s="370">
        <v>1807</v>
      </c>
      <c r="B1828" s="120">
        <f t="shared" si="212"/>
        <v>103.59566863466792</v>
      </c>
      <c r="C1828" s="371">
        <v>950</v>
      </c>
      <c r="D1828" s="78">
        <v>45170</v>
      </c>
      <c r="E1828" s="209">
        <v>29455</v>
      </c>
      <c r="F1828" s="344">
        <f t="shared" si="215"/>
        <v>5232.2650854401481</v>
      </c>
      <c r="G1828" s="394">
        <f t="shared" si="216"/>
        <v>372.06315789473683</v>
      </c>
      <c r="H1828" s="385">
        <f t="shared" si="213"/>
        <v>1894.2629462471909</v>
      </c>
      <c r="I1828" s="386">
        <f t="shared" si="214"/>
        <v>112.0865648666977</v>
      </c>
      <c r="J1828" s="393">
        <v>45</v>
      </c>
      <c r="K1828" s="396">
        <f t="shared" si="217"/>
        <v>7655.6777544487732</v>
      </c>
      <c r="L1828" s="210">
        <f t="shared" si="218"/>
        <v>9.7000000000000003E-3</v>
      </c>
      <c r="M1828" s="211">
        <f t="shared" si="218"/>
        <v>1.1000000000000001E-3</v>
      </c>
    </row>
    <row r="1829" spans="1:13" ht="15" customHeight="1" x14ac:dyDescent="0.2">
      <c r="A1829" s="370">
        <v>1808</v>
      </c>
      <c r="B1829" s="120">
        <f t="shared" si="212"/>
        <v>103.61205076075308</v>
      </c>
      <c r="C1829" s="371">
        <v>950</v>
      </c>
      <c r="D1829" s="78">
        <v>45170</v>
      </c>
      <c r="E1829" s="209">
        <v>29455</v>
      </c>
      <c r="F1829" s="344">
        <f t="shared" si="215"/>
        <v>5231.4378107581852</v>
      </c>
      <c r="G1829" s="394">
        <f t="shared" si="216"/>
        <v>372.06315789473683</v>
      </c>
      <c r="H1829" s="385">
        <f t="shared" si="213"/>
        <v>1893.9833274046875</v>
      </c>
      <c r="I1829" s="386">
        <f t="shared" si="214"/>
        <v>112.07001937305844</v>
      </c>
      <c r="J1829" s="393">
        <v>45</v>
      </c>
      <c r="K1829" s="396">
        <f t="shared" si="217"/>
        <v>7654.5543154306679</v>
      </c>
      <c r="L1829" s="210">
        <f t="shared" si="218"/>
        <v>9.7000000000000003E-3</v>
      </c>
      <c r="M1829" s="211">
        <f t="shared" si="218"/>
        <v>1.1000000000000001E-3</v>
      </c>
    </row>
    <row r="1830" spans="1:13" ht="15" customHeight="1" x14ac:dyDescent="0.2">
      <c r="A1830" s="370">
        <v>1809</v>
      </c>
      <c r="B1830" s="120">
        <f t="shared" si="212"/>
        <v>103.62844257615235</v>
      </c>
      <c r="C1830" s="371">
        <v>950</v>
      </c>
      <c r="D1830" s="78">
        <v>45170</v>
      </c>
      <c r="E1830" s="209">
        <v>29455</v>
      </c>
      <c r="F1830" s="344">
        <f t="shared" si="215"/>
        <v>5230.6103085711893</v>
      </c>
      <c r="G1830" s="394">
        <f t="shared" si="216"/>
        <v>372.06315789473683</v>
      </c>
      <c r="H1830" s="385">
        <f t="shared" si="213"/>
        <v>1893.7036316654828</v>
      </c>
      <c r="I1830" s="386">
        <f t="shared" si="214"/>
        <v>112.05346932931853</v>
      </c>
      <c r="J1830" s="393">
        <v>45</v>
      </c>
      <c r="K1830" s="396">
        <f t="shared" si="217"/>
        <v>7653.4305674607276</v>
      </c>
      <c r="L1830" s="210">
        <f t="shared" si="218"/>
        <v>9.5999999999999992E-3</v>
      </c>
      <c r="M1830" s="211">
        <f t="shared" si="218"/>
        <v>1.1000000000000001E-3</v>
      </c>
    </row>
    <row r="1831" spans="1:13" ht="15" customHeight="1" x14ac:dyDescent="0.2">
      <c r="A1831" s="372">
        <v>1810</v>
      </c>
      <c r="B1831" s="120">
        <f t="shared" si="212"/>
        <v>103.64484405512742</v>
      </c>
      <c r="C1831" s="371">
        <v>950</v>
      </c>
      <c r="D1831" s="78">
        <v>45170</v>
      </c>
      <c r="E1831" s="209">
        <v>29455</v>
      </c>
      <c r="F1831" s="344">
        <f t="shared" si="215"/>
        <v>5229.7825805179036</v>
      </c>
      <c r="G1831" s="394">
        <f t="shared" si="216"/>
        <v>372.06315789473683</v>
      </c>
      <c r="H1831" s="385">
        <f t="shared" si="213"/>
        <v>1893.4238595834722</v>
      </c>
      <c r="I1831" s="386">
        <f t="shared" si="214"/>
        <v>112.03691476825281</v>
      </c>
      <c r="J1831" s="393">
        <v>45</v>
      </c>
      <c r="K1831" s="396">
        <f t="shared" si="217"/>
        <v>7652.3065127643658</v>
      </c>
      <c r="L1831" s="210">
        <f t="shared" si="218"/>
        <v>9.5999999999999992E-3</v>
      </c>
      <c r="M1831" s="211">
        <f t="shared" si="218"/>
        <v>1.1000000000000001E-3</v>
      </c>
    </row>
    <row r="1832" spans="1:13" ht="15" customHeight="1" x14ac:dyDescent="0.2">
      <c r="A1832" s="370">
        <v>1811</v>
      </c>
      <c r="B1832" s="120">
        <f t="shared" si="212"/>
        <v>103.6612551720185</v>
      </c>
      <c r="C1832" s="371">
        <v>950</v>
      </c>
      <c r="D1832" s="78">
        <v>45170</v>
      </c>
      <c r="E1832" s="209">
        <v>29455</v>
      </c>
      <c r="F1832" s="344">
        <f t="shared" si="215"/>
        <v>5228.9546282313777</v>
      </c>
      <c r="G1832" s="394">
        <f t="shared" si="216"/>
        <v>372.06315789473683</v>
      </c>
      <c r="H1832" s="385">
        <f t="shared" si="213"/>
        <v>1893.1440117106265</v>
      </c>
      <c r="I1832" s="386">
        <f t="shared" si="214"/>
        <v>112.0203557225223</v>
      </c>
      <c r="J1832" s="393">
        <v>45</v>
      </c>
      <c r="K1832" s="396">
        <f t="shared" si="217"/>
        <v>7651.1821535592635</v>
      </c>
      <c r="L1832" s="210">
        <f t="shared" si="218"/>
        <v>9.5999999999999992E-3</v>
      </c>
      <c r="M1832" s="211">
        <f t="shared" si="218"/>
        <v>1.1000000000000001E-3</v>
      </c>
    </row>
    <row r="1833" spans="1:13" ht="15" customHeight="1" x14ac:dyDescent="0.2">
      <c r="A1833" s="370">
        <v>1812</v>
      </c>
      <c r="B1833" s="120">
        <f t="shared" si="212"/>
        <v>103.6776759012447</v>
      </c>
      <c r="C1833" s="371">
        <v>950</v>
      </c>
      <c r="D1833" s="78">
        <v>45170</v>
      </c>
      <c r="E1833" s="209">
        <v>29455</v>
      </c>
      <c r="F1833" s="344">
        <f t="shared" si="215"/>
        <v>5228.126453338954</v>
      </c>
      <c r="G1833" s="394">
        <f t="shared" si="216"/>
        <v>372.06315789473683</v>
      </c>
      <c r="H1833" s="385">
        <f t="shared" si="213"/>
        <v>1892.8640885969874</v>
      </c>
      <c r="I1833" s="386">
        <f t="shared" si="214"/>
        <v>112.00379222467382</v>
      </c>
      <c r="J1833" s="393">
        <v>45</v>
      </c>
      <c r="K1833" s="396">
        <f t="shared" si="217"/>
        <v>7650.0574920553518</v>
      </c>
      <c r="L1833" s="210">
        <f t="shared" si="218"/>
        <v>9.5999999999999992E-3</v>
      </c>
      <c r="M1833" s="211">
        <f t="shared" si="218"/>
        <v>1.1000000000000001E-3</v>
      </c>
    </row>
    <row r="1834" spans="1:13" ht="15" customHeight="1" x14ac:dyDescent="0.2">
      <c r="A1834" s="370">
        <v>1813</v>
      </c>
      <c r="B1834" s="120">
        <f t="shared" si="212"/>
        <v>103.694106217303</v>
      </c>
      <c r="C1834" s="371">
        <v>950</v>
      </c>
      <c r="D1834" s="78">
        <v>45170</v>
      </c>
      <c r="E1834" s="209">
        <v>29455</v>
      </c>
      <c r="F1834" s="344">
        <f t="shared" si="215"/>
        <v>5227.2980574623243</v>
      </c>
      <c r="G1834" s="394">
        <f t="shared" si="216"/>
        <v>372.06315789473683</v>
      </c>
      <c r="H1834" s="385">
        <f t="shared" si="213"/>
        <v>1892.5840907906866</v>
      </c>
      <c r="I1834" s="386">
        <f t="shared" si="214"/>
        <v>111.98722430714122</v>
      </c>
      <c r="J1834" s="393">
        <v>45</v>
      </c>
      <c r="K1834" s="396">
        <f t="shared" si="217"/>
        <v>7648.9325304548893</v>
      </c>
      <c r="L1834" s="210">
        <f t="shared" si="218"/>
        <v>9.5999999999999992E-3</v>
      </c>
      <c r="M1834" s="211">
        <f t="shared" si="218"/>
        <v>1.1000000000000001E-3</v>
      </c>
    </row>
    <row r="1835" spans="1:13" ht="15" customHeight="1" x14ac:dyDescent="0.2">
      <c r="A1835" s="370">
        <v>1814</v>
      </c>
      <c r="B1835" s="120">
        <f t="shared" si="212"/>
        <v>103.71054609476877</v>
      </c>
      <c r="C1835" s="371">
        <v>950</v>
      </c>
      <c r="D1835" s="78">
        <v>45170</v>
      </c>
      <c r="E1835" s="209">
        <v>29455</v>
      </c>
      <c r="F1835" s="344">
        <f t="shared" si="215"/>
        <v>5226.4694422175144</v>
      </c>
      <c r="G1835" s="394">
        <f t="shared" si="216"/>
        <v>372.06315789473683</v>
      </c>
      <c r="H1835" s="385">
        <f t="shared" si="213"/>
        <v>1892.3040188379407</v>
      </c>
      <c r="I1835" s="386">
        <f t="shared" si="214"/>
        <v>111.97065200224503</v>
      </c>
      <c r="J1835" s="393">
        <v>45</v>
      </c>
      <c r="K1835" s="396">
        <f t="shared" si="217"/>
        <v>7647.8072709524367</v>
      </c>
      <c r="L1835" s="210">
        <f t="shared" si="218"/>
        <v>9.5999999999999992E-3</v>
      </c>
      <c r="M1835" s="211">
        <f t="shared" si="218"/>
        <v>1.1000000000000001E-3</v>
      </c>
    </row>
    <row r="1836" spans="1:13" ht="15" customHeight="1" x14ac:dyDescent="0.2">
      <c r="A1836" s="370">
        <v>1815</v>
      </c>
      <c r="B1836" s="120">
        <f t="shared" si="212"/>
        <v>103.72699550829459</v>
      </c>
      <c r="C1836" s="371">
        <v>950</v>
      </c>
      <c r="D1836" s="78">
        <v>45170</v>
      </c>
      <c r="E1836" s="209">
        <v>29455</v>
      </c>
      <c r="F1836" s="344">
        <f t="shared" si="215"/>
        <v>5225.6406092149418</v>
      </c>
      <c r="G1836" s="394">
        <f t="shared" si="216"/>
        <v>372.06315789473683</v>
      </c>
      <c r="H1836" s="385">
        <f t="shared" si="213"/>
        <v>1892.0238732830712</v>
      </c>
      <c r="I1836" s="386">
        <f t="shared" si="214"/>
        <v>111.95407534219358</v>
      </c>
      <c r="J1836" s="393">
        <v>45</v>
      </c>
      <c r="K1836" s="396">
        <f t="shared" si="217"/>
        <v>7646.6817157349433</v>
      </c>
      <c r="L1836" s="210">
        <f t="shared" si="218"/>
        <v>9.5999999999999992E-3</v>
      </c>
      <c r="M1836" s="211">
        <f t="shared" si="218"/>
        <v>1.1000000000000001E-3</v>
      </c>
    </row>
    <row r="1837" spans="1:13" ht="15" customHeight="1" x14ac:dyDescent="0.2">
      <c r="A1837" s="370">
        <v>1816</v>
      </c>
      <c r="B1837" s="120">
        <f t="shared" si="212"/>
        <v>103.74345443261079</v>
      </c>
      <c r="C1837" s="371">
        <v>950</v>
      </c>
      <c r="D1837" s="78">
        <v>45170</v>
      </c>
      <c r="E1837" s="209">
        <v>29455</v>
      </c>
      <c r="F1837" s="344">
        <f t="shared" si="215"/>
        <v>5224.8115600593956</v>
      </c>
      <c r="G1837" s="394">
        <f t="shared" si="216"/>
        <v>372.06315789473683</v>
      </c>
      <c r="H1837" s="385">
        <f t="shared" si="213"/>
        <v>1891.7436546684967</v>
      </c>
      <c r="I1837" s="386">
        <f t="shared" si="214"/>
        <v>111.93749435908265</v>
      </c>
      <c r="J1837" s="393">
        <v>45</v>
      </c>
      <c r="K1837" s="396">
        <f t="shared" si="217"/>
        <v>7645.5558669817119</v>
      </c>
      <c r="L1837" s="210">
        <f t="shared" si="218"/>
        <v>9.5999999999999992E-3</v>
      </c>
      <c r="M1837" s="211">
        <f t="shared" si="218"/>
        <v>1.1000000000000001E-3</v>
      </c>
    </row>
    <row r="1838" spans="1:13" ht="15" customHeight="1" x14ac:dyDescent="0.2">
      <c r="A1838" s="370">
        <v>1817</v>
      </c>
      <c r="B1838" s="120">
        <f t="shared" si="212"/>
        <v>103.7599228425245</v>
      </c>
      <c r="C1838" s="371">
        <v>950</v>
      </c>
      <c r="D1838" s="78">
        <v>45170</v>
      </c>
      <c r="E1838" s="209">
        <v>29455</v>
      </c>
      <c r="F1838" s="344">
        <f t="shared" si="215"/>
        <v>5223.9822963500965</v>
      </c>
      <c r="G1838" s="394">
        <f t="shared" si="216"/>
        <v>372.06315789473683</v>
      </c>
      <c r="H1838" s="385">
        <f t="shared" si="213"/>
        <v>1891.4633635347534</v>
      </c>
      <c r="I1838" s="386">
        <f t="shared" si="214"/>
        <v>111.92090908489666</v>
      </c>
      <c r="J1838" s="393">
        <v>45</v>
      </c>
      <c r="K1838" s="396">
        <f t="shared" si="217"/>
        <v>7644.4297268644832</v>
      </c>
      <c r="L1838" s="210">
        <f t="shared" si="218"/>
        <v>9.5999999999999992E-3</v>
      </c>
      <c r="M1838" s="211">
        <f t="shared" si="218"/>
        <v>1.1000000000000001E-3</v>
      </c>
    </row>
    <row r="1839" spans="1:13" ht="15" customHeight="1" x14ac:dyDescent="0.2">
      <c r="A1839" s="370">
        <v>1818</v>
      </c>
      <c r="B1839" s="120">
        <f t="shared" si="212"/>
        <v>103.77640071291997</v>
      </c>
      <c r="C1839" s="371">
        <v>950</v>
      </c>
      <c r="D1839" s="78">
        <v>45170</v>
      </c>
      <c r="E1839" s="209">
        <v>29455</v>
      </c>
      <c r="F1839" s="344">
        <f t="shared" si="215"/>
        <v>5223.1528196806794</v>
      </c>
      <c r="G1839" s="394">
        <f t="shared" si="216"/>
        <v>372.06315789473683</v>
      </c>
      <c r="H1839" s="385">
        <f t="shared" si="213"/>
        <v>1891.1830004204905</v>
      </c>
      <c r="I1839" s="386">
        <f t="shared" si="214"/>
        <v>111.90431955150832</v>
      </c>
      <c r="J1839" s="393">
        <v>45</v>
      </c>
      <c r="K1839" s="396">
        <f t="shared" si="217"/>
        <v>7643.3032975474152</v>
      </c>
      <c r="L1839" s="210">
        <f t="shared" si="218"/>
        <v>9.5999999999999992E-3</v>
      </c>
      <c r="M1839" s="211">
        <f t="shared" si="218"/>
        <v>1.1000000000000001E-3</v>
      </c>
    </row>
    <row r="1840" spans="1:13" ht="15" customHeight="1" x14ac:dyDescent="0.2">
      <c r="A1840" s="370">
        <v>1819</v>
      </c>
      <c r="B1840" s="120">
        <f t="shared" si="212"/>
        <v>103.79288801875776</v>
      </c>
      <c r="C1840" s="371">
        <v>950</v>
      </c>
      <c r="D1840" s="78">
        <v>45170</v>
      </c>
      <c r="E1840" s="209">
        <v>29455</v>
      </c>
      <c r="F1840" s="344">
        <f t="shared" si="215"/>
        <v>5222.3231316392403</v>
      </c>
      <c r="G1840" s="394">
        <f t="shared" si="216"/>
        <v>372.06315789473683</v>
      </c>
      <c r="H1840" s="385">
        <f t="shared" si="213"/>
        <v>1890.9025658624842</v>
      </c>
      <c r="I1840" s="386">
        <f t="shared" si="214"/>
        <v>111.88772579067954</v>
      </c>
      <c r="J1840" s="393">
        <v>45</v>
      </c>
      <c r="K1840" s="396">
        <f t="shared" si="217"/>
        <v>7642.176581187141</v>
      </c>
      <c r="L1840" s="210">
        <f t="shared" si="218"/>
        <v>9.5999999999999992E-3</v>
      </c>
      <c r="M1840" s="211">
        <f t="shared" si="218"/>
        <v>1.1000000000000001E-3</v>
      </c>
    </row>
    <row r="1841" spans="1:13" ht="15" customHeight="1" x14ac:dyDescent="0.2">
      <c r="A1841" s="372">
        <v>1820</v>
      </c>
      <c r="B1841" s="120">
        <f t="shared" si="212"/>
        <v>103.80938473507452</v>
      </c>
      <c r="C1841" s="371">
        <v>950</v>
      </c>
      <c r="D1841" s="78">
        <v>45170</v>
      </c>
      <c r="E1841" s="209">
        <v>29455</v>
      </c>
      <c r="F1841" s="344">
        <f t="shared" si="215"/>
        <v>5221.4932338083554</v>
      </c>
      <c r="G1841" s="394">
        <f t="shared" si="216"/>
        <v>372.06315789473683</v>
      </c>
      <c r="H1841" s="385">
        <f t="shared" si="213"/>
        <v>1890.6220603956449</v>
      </c>
      <c r="I1841" s="386">
        <f t="shared" si="214"/>
        <v>111.87112783406185</v>
      </c>
      <c r="J1841" s="393">
        <v>45</v>
      </c>
      <c r="K1841" s="396">
        <f t="shared" si="217"/>
        <v>7641.0495799327982</v>
      </c>
      <c r="L1841" s="210">
        <f t="shared" si="218"/>
        <v>9.5999999999999992E-3</v>
      </c>
      <c r="M1841" s="211">
        <f t="shared" si="218"/>
        <v>1.1000000000000001E-3</v>
      </c>
    </row>
    <row r="1842" spans="1:13" ht="15" customHeight="1" x14ac:dyDescent="0.2">
      <c r="A1842" s="370">
        <v>1821</v>
      </c>
      <c r="B1842" s="120">
        <f t="shared" si="212"/>
        <v>103.82589083698329</v>
      </c>
      <c r="C1842" s="371">
        <v>950</v>
      </c>
      <c r="D1842" s="78">
        <v>45170</v>
      </c>
      <c r="E1842" s="209">
        <v>29455</v>
      </c>
      <c r="F1842" s="344">
        <f t="shared" si="215"/>
        <v>5220.6631277650704</v>
      </c>
      <c r="G1842" s="394">
        <f t="shared" si="216"/>
        <v>372.06315789473683</v>
      </c>
      <c r="H1842" s="385">
        <f t="shared" si="213"/>
        <v>1890.3414845530147</v>
      </c>
      <c r="I1842" s="386">
        <f t="shared" si="214"/>
        <v>111.85452571319615</v>
      </c>
      <c r="J1842" s="393">
        <v>45</v>
      </c>
      <c r="K1842" s="396">
        <f t="shared" si="217"/>
        <v>7639.9222959260178</v>
      </c>
      <c r="L1842" s="210">
        <f t="shared" si="218"/>
        <v>9.5999999999999992E-3</v>
      </c>
      <c r="M1842" s="211">
        <f t="shared" si="218"/>
        <v>1.1000000000000001E-3</v>
      </c>
    </row>
    <row r="1843" spans="1:13" ht="15" customHeight="1" x14ac:dyDescent="0.2">
      <c r="A1843" s="370">
        <v>1822</v>
      </c>
      <c r="B1843" s="120">
        <f t="shared" si="212"/>
        <v>103.8424062996725</v>
      </c>
      <c r="C1843" s="371">
        <v>950</v>
      </c>
      <c r="D1843" s="78">
        <v>45170</v>
      </c>
      <c r="E1843" s="209">
        <v>29455</v>
      </c>
      <c r="F1843" s="344">
        <f t="shared" si="215"/>
        <v>5219.8328150809566</v>
      </c>
      <c r="G1843" s="394">
        <f t="shared" si="216"/>
        <v>372.06315789473683</v>
      </c>
      <c r="H1843" s="385">
        <f t="shared" si="213"/>
        <v>1890.0608388657843</v>
      </c>
      <c r="I1843" s="386">
        <f t="shared" si="214"/>
        <v>111.83791945951387</v>
      </c>
      <c r="J1843" s="393">
        <v>45</v>
      </c>
      <c r="K1843" s="396">
        <f t="shared" si="217"/>
        <v>7638.7947313009909</v>
      </c>
      <c r="L1843" s="210">
        <f t="shared" si="218"/>
        <v>9.5999999999999992E-3</v>
      </c>
      <c r="M1843" s="211">
        <f t="shared" si="218"/>
        <v>1.1000000000000001E-3</v>
      </c>
    </row>
    <row r="1844" spans="1:13" ht="15" customHeight="1" x14ac:dyDescent="0.2">
      <c r="A1844" s="370">
        <v>1823</v>
      </c>
      <c r="B1844" s="120">
        <f t="shared" si="212"/>
        <v>103.85893109840605</v>
      </c>
      <c r="C1844" s="371">
        <v>950</v>
      </c>
      <c r="D1844" s="78">
        <v>45170</v>
      </c>
      <c r="E1844" s="209">
        <v>29455</v>
      </c>
      <c r="F1844" s="344">
        <f t="shared" si="215"/>
        <v>5219.0022973221112</v>
      </c>
      <c r="G1844" s="394">
        <f t="shared" si="216"/>
        <v>372.06315789473683</v>
      </c>
      <c r="H1844" s="385">
        <f t="shared" si="213"/>
        <v>1889.7801238632944</v>
      </c>
      <c r="I1844" s="386">
        <f t="shared" si="214"/>
        <v>111.82130910433696</v>
      </c>
      <c r="J1844" s="393">
        <v>45</v>
      </c>
      <c r="K1844" s="396">
        <f t="shared" si="217"/>
        <v>7637.6668881844798</v>
      </c>
      <c r="L1844" s="210">
        <f t="shared" si="218"/>
        <v>9.5999999999999992E-3</v>
      </c>
      <c r="M1844" s="211">
        <f t="shared" si="218"/>
        <v>1.1000000000000001E-3</v>
      </c>
    </row>
    <row r="1845" spans="1:13" ht="15" customHeight="1" x14ac:dyDescent="0.2">
      <c r="A1845" s="370">
        <v>1824</v>
      </c>
      <c r="B1845" s="120">
        <f t="shared" si="212"/>
        <v>103.87546520852278</v>
      </c>
      <c r="C1845" s="371">
        <v>950</v>
      </c>
      <c r="D1845" s="78">
        <v>45170</v>
      </c>
      <c r="E1845" s="209">
        <v>29455</v>
      </c>
      <c r="F1845" s="344">
        <f t="shared" si="215"/>
        <v>5218.1715760491888</v>
      </c>
      <c r="G1845" s="394">
        <f t="shared" si="216"/>
        <v>372.06315789473683</v>
      </c>
      <c r="H1845" s="385">
        <f t="shared" si="213"/>
        <v>1889.4993400730466</v>
      </c>
      <c r="I1845" s="386">
        <f t="shared" si="214"/>
        <v>111.80469467887852</v>
      </c>
      <c r="J1845" s="393">
        <v>45</v>
      </c>
      <c r="K1845" s="396">
        <f t="shared" si="217"/>
        <v>7636.5387686958502</v>
      </c>
      <c r="L1845" s="210">
        <f t="shared" si="218"/>
        <v>9.5999999999999992E-3</v>
      </c>
      <c r="M1845" s="211">
        <f t="shared" si="218"/>
        <v>1.1000000000000001E-3</v>
      </c>
    </row>
    <row r="1846" spans="1:13" ht="15" customHeight="1" x14ac:dyDescent="0.2">
      <c r="A1846" s="370">
        <v>1825</v>
      </c>
      <c r="B1846" s="120">
        <f t="shared" si="212"/>
        <v>103.89200860543669</v>
      </c>
      <c r="C1846" s="371">
        <v>950</v>
      </c>
      <c r="D1846" s="78">
        <v>45170</v>
      </c>
      <c r="E1846" s="209">
        <v>29455</v>
      </c>
      <c r="F1846" s="344">
        <f t="shared" si="215"/>
        <v>5217.3406528174</v>
      </c>
      <c r="G1846" s="394">
        <f t="shared" si="216"/>
        <v>372.06315789473683</v>
      </c>
      <c r="H1846" s="385">
        <f t="shared" si="213"/>
        <v>1889.2184880207021</v>
      </c>
      <c r="I1846" s="386">
        <f t="shared" si="214"/>
        <v>111.78807621424274</v>
      </c>
      <c r="J1846" s="393">
        <v>45</v>
      </c>
      <c r="K1846" s="396">
        <f t="shared" si="217"/>
        <v>7635.4103749470823</v>
      </c>
      <c r="L1846" s="210">
        <f t="shared" si="218"/>
        <v>9.5999999999999992E-3</v>
      </c>
      <c r="M1846" s="211">
        <f t="shared" si="218"/>
        <v>1.1000000000000001E-3</v>
      </c>
    </row>
    <row r="1847" spans="1:13" ht="15" customHeight="1" x14ac:dyDescent="0.2">
      <c r="A1847" s="370">
        <v>1826</v>
      </c>
      <c r="B1847" s="120">
        <f t="shared" si="212"/>
        <v>103.90856126463616</v>
      </c>
      <c r="C1847" s="371">
        <v>950</v>
      </c>
      <c r="D1847" s="78">
        <v>45170</v>
      </c>
      <c r="E1847" s="209">
        <v>29455</v>
      </c>
      <c r="F1847" s="344">
        <f t="shared" si="215"/>
        <v>5216.509529176551</v>
      </c>
      <c r="G1847" s="394">
        <f t="shared" si="216"/>
        <v>372.06315789473683</v>
      </c>
      <c r="H1847" s="385">
        <f t="shared" si="213"/>
        <v>1888.9375682300952</v>
      </c>
      <c r="I1847" s="386">
        <f t="shared" si="214"/>
        <v>111.77145374142576</v>
      </c>
      <c r="J1847" s="393">
        <v>45</v>
      </c>
      <c r="K1847" s="396">
        <f t="shared" si="217"/>
        <v>7634.2817090428089</v>
      </c>
      <c r="L1847" s="210">
        <f t="shared" si="218"/>
        <v>9.5999999999999992E-3</v>
      </c>
      <c r="M1847" s="211">
        <f t="shared" si="218"/>
        <v>1.1000000000000001E-3</v>
      </c>
    </row>
    <row r="1848" spans="1:13" ht="15" customHeight="1" x14ac:dyDescent="0.2">
      <c r="A1848" s="370">
        <v>1827</v>
      </c>
      <c r="B1848" s="120">
        <f t="shared" si="212"/>
        <v>103.9251231616839</v>
      </c>
      <c r="C1848" s="371">
        <v>950</v>
      </c>
      <c r="D1848" s="78">
        <v>45170</v>
      </c>
      <c r="E1848" s="209">
        <v>29455</v>
      </c>
      <c r="F1848" s="344">
        <f t="shared" si="215"/>
        <v>5215.6782066710548</v>
      </c>
      <c r="G1848" s="394">
        <f t="shared" si="216"/>
        <v>372.06315789473683</v>
      </c>
      <c r="H1848" s="385">
        <f t="shared" si="213"/>
        <v>1888.6565812232375</v>
      </c>
      <c r="I1848" s="386">
        <f t="shared" si="214"/>
        <v>111.75482729131583</v>
      </c>
      <c r="J1848" s="393">
        <v>45</v>
      </c>
      <c r="K1848" s="396">
        <f t="shared" si="217"/>
        <v>7633.1527730803446</v>
      </c>
      <c r="L1848" s="210">
        <f t="shared" si="218"/>
        <v>9.5999999999999992E-3</v>
      </c>
      <c r="M1848" s="211">
        <f t="shared" si="218"/>
        <v>1.1000000000000001E-3</v>
      </c>
    </row>
    <row r="1849" spans="1:13" ht="15" customHeight="1" x14ac:dyDescent="0.2">
      <c r="A1849" s="370">
        <v>1828</v>
      </c>
      <c r="B1849" s="120">
        <f t="shared" si="212"/>
        <v>103.94169427221661</v>
      </c>
      <c r="C1849" s="371">
        <v>950</v>
      </c>
      <c r="D1849" s="78">
        <v>45170</v>
      </c>
      <c r="E1849" s="209">
        <v>29455</v>
      </c>
      <c r="F1849" s="344">
        <f t="shared" si="215"/>
        <v>5214.8466868399519</v>
      </c>
      <c r="G1849" s="394">
        <f t="shared" si="216"/>
        <v>372.06315789473683</v>
      </c>
      <c r="H1849" s="385">
        <f t="shared" si="213"/>
        <v>1888.3755275203246</v>
      </c>
      <c r="I1849" s="386">
        <f t="shared" si="214"/>
        <v>111.73819689469377</v>
      </c>
      <c r="J1849" s="393">
        <v>45</v>
      </c>
      <c r="K1849" s="396">
        <f t="shared" si="217"/>
        <v>7632.0235691497073</v>
      </c>
      <c r="L1849" s="210">
        <f t="shared" si="218"/>
        <v>9.5999999999999992E-3</v>
      </c>
      <c r="M1849" s="211">
        <f t="shared" si="218"/>
        <v>1.1000000000000001E-3</v>
      </c>
    </row>
    <row r="1850" spans="1:13" ht="15" customHeight="1" x14ac:dyDescent="0.2">
      <c r="A1850" s="370">
        <v>1829</v>
      </c>
      <c r="B1850" s="120">
        <f t="shared" si="212"/>
        <v>103.9582745719447</v>
      </c>
      <c r="C1850" s="371">
        <v>950</v>
      </c>
      <c r="D1850" s="78">
        <v>45170</v>
      </c>
      <c r="E1850" s="209">
        <v>29455</v>
      </c>
      <c r="F1850" s="344">
        <f t="shared" si="215"/>
        <v>5214.0149712169305</v>
      </c>
      <c r="G1850" s="394">
        <f t="shared" si="216"/>
        <v>372.06315789473683</v>
      </c>
      <c r="H1850" s="385">
        <f t="shared" si="213"/>
        <v>1888.0944076397434</v>
      </c>
      <c r="I1850" s="386">
        <f t="shared" si="214"/>
        <v>111.72156258223335</v>
      </c>
      <c r="J1850" s="393">
        <v>45</v>
      </c>
      <c r="K1850" s="396">
        <f t="shared" si="217"/>
        <v>7630.8940993336446</v>
      </c>
      <c r="L1850" s="210">
        <f t="shared" si="218"/>
        <v>9.5999999999999992E-3</v>
      </c>
      <c r="M1850" s="211">
        <f t="shared" si="218"/>
        <v>1.1000000000000001E-3</v>
      </c>
    </row>
    <row r="1851" spans="1:13" ht="15" customHeight="1" x14ac:dyDescent="0.2">
      <c r="A1851" s="372">
        <v>1830</v>
      </c>
      <c r="B1851" s="120">
        <f t="shared" si="212"/>
        <v>103.97486403665242</v>
      </c>
      <c r="C1851" s="371">
        <v>950</v>
      </c>
      <c r="D1851" s="78">
        <v>45170</v>
      </c>
      <c r="E1851" s="209">
        <v>29455</v>
      </c>
      <c r="F1851" s="344">
        <f t="shared" si="215"/>
        <v>5213.1830613303246</v>
      </c>
      <c r="G1851" s="394">
        <f t="shared" si="216"/>
        <v>372.06315789473683</v>
      </c>
      <c r="H1851" s="385">
        <f t="shared" si="213"/>
        <v>1887.8132220980706</v>
      </c>
      <c r="I1851" s="386">
        <f t="shared" si="214"/>
        <v>111.70492438450123</v>
      </c>
      <c r="J1851" s="393">
        <v>45</v>
      </c>
      <c r="K1851" s="396">
        <f t="shared" si="217"/>
        <v>7629.7643657076333</v>
      </c>
      <c r="L1851" s="210">
        <f t="shared" si="218"/>
        <v>9.5999999999999992E-3</v>
      </c>
      <c r="M1851" s="211">
        <f t="shared" si="218"/>
        <v>1.1000000000000001E-3</v>
      </c>
    </row>
    <row r="1852" spans="1:13" ht="15" customHeight="1" x14ac:dyDescent="0.2">
      <c r="A1852" s="370">
        <v>1831</v>
      </c>
      <c r="B1852" s="120">
        <f t="shared" si="212"/>
        <v>103.99146264219661</v>
      </c>
      <c r="C1852" s="371">
        <v>950</v>
      </c>
      <c r="D1852" s="78">
        <v>45170</v>
      </c>
      <c r="E1852" s="209">
        <v>29455</v>
      </c>
      <c r="F1852" s="344">
        <f t="shared" si="215"/>
        <v>5212.3509587031858</v>
      </c>
      <c r="G1852" s="394">
        <f t="shared" si="216"/>
        <v>372.06315789473683</v>
      </c>
      <c r="H1852" s="385">
        <f t="shared" si="213"/>
        <v>1887.5319714100976</v>
      </c>
      <c r="I1852" s="386">
        <f t="shared" si="214"/>
        <v>111.68828233195846</v>
      </c>
      <c r="J1852" s="393">
        <v>45</v>
      </c>
      <c r="K1852" s="396">
        <f t="shared" si="217"/>
        <v>7628.6343703399789</v>
      </c>
      <c r="L1852" s="210">
        <f t="shared" si="218"/>
        <v>9.5999999999999992E-3</v>
      </c>
      <c r="M1852" s="211">
        <f t="shared" si="218"/>
        <v>1.1000000000000001E-3</v>
      </c>
    </row>
    <row r="1853" spans="1:13" ht="15" customHeight="1" x14ac:dyDescent="0.2">
      <c r="A1853" s="370">
        <v>1832</v>
      </c>
      <c r="B1853" s="120">
        <f t="shared" si="212"/>
        <v>104.00807036450755</v>
      </c>
      <c r="C1853" s="371">
        <v>950</v>
      </c>
      <c r="D1853" s="78">
        <v>45170</v>
      </c>
      <c r="E1853" s="209">
        <v>29455</v>
      </c>
      <c r="F1853" s="344">
        <f t="shared" si="215"/>
        <v>5211.5186648532372</v>
      </c>
      <c r="G1853" s="394">
        <f t="shared" si="216"/>
        <v>372.06315789473683</v>
      </c>
      <c r="H1853" s="385">
        <f t="shared" si="213"/>
        <v>1887.250656088815</v>
      </c>
      <c r="I1853" s="386">
        <f t="shared" si="214"/>
        <v>111.67163645495948</v>
      </c>
      <c r="J1853" s="393">
        <v>45</v>
      </c>
      <c r="K1853" s="396">
        <f t="shared" si="217"/>
        <v>7627.5041152917483</v>
      </c>
      <c r="L1853" s="210">
        <f t="shared" si="218"/>
        <v>9.5999999999999992E-3</v>
      </c>
      <c r="M1853" s="211">
        <f t="shared" si="218"/>
        <v>1.1000000000000001E-3</v>
      </c>
    </row>
    <row r="1854" spans="1:13" ht="15" customHeight="1" x14ac:dyDescent="0.2">
      <c r="A1854" s="370">
        <v>1833</v>
      </c>
      <c r="B1854" s="120">
        <f t="shared" si="212"/>
        <v>104.02468717958796</v>
      </c>
      <c r="C1854" s="371">
        <v>950</v>
      </c>
      <c r="D1854" s="78">
        <v>45170</v>
      </c>
      <c r="E1854" s="209">
        <v>29455</v>
      </c>
      <c r="F1854" s="344">
        <f t="shared" si="215"/>
        <v>5210.6861812929419</v>
      </c>
      <c r="G1854" s="394">
        <f t="shared" si="216"/>
        <v>372.06315789473683</v>
      </c>
      <c r="H1854" s="385">
        <f t="shared" si="213"/>
        <v>1886.9692766454352</v>
      </c>
      <c r="I1854" s="386">
        <f t="shared" si="214"/>
        <v>111.65498678375357</v>
      </c>
      <c r="J1854" s="393">
        <v>45</v>
      </c>
      <c r="K1854" s="396">
        <f t="shared" si="217"/>
        <v>7626.3736026168681</v>
      </c>
      <c r="L1854" s="210">
        <f t="shared" si="218"/>
        <v>9.5999999999999992E-3</v>
      </c>
      <c r="M1854" s="211">
        <f t="shared" si="218"/>
        <v>1.1000000000000001E-3</v>
      </c>
    </row>
    <row r="1855" spans="1:13" ht="15" customHeight="1" x14ac:dyDescent="0.2">
      <c r="A1855" s="370">
        <v>1834</v>
      </c>
      <c r="B1855" s="120">
        <f t="shared" ref="B1855:B1918" si="219">A1855/(12.46*LN(A1855)-76)</f>
        <v>104.0413130635131</v>
      </c>
      <c r="C1855" s="371">
        <v>950</v>
      </c>
      <c r="D1855" s="78">
        <v>45170</v>
      </c>
      <c r="E1855" s="209">
        <v>29455</v>
      </c>
      <c r="F1855" s="344">
        <f t="shared" si="215"/>
        <v>5209.8535095294892</v>
      </c>
      <c r="G1855" s="394">
        <f t="shared" si="216"/>
        <v>372.06315789473683</v>
      </c>
      <c r="H1855" s="385">
        <f t="shared" si="213"/>
        <v>1886.6878335893882</v>
      </c>
      <c r="I1855" s="386">
        <f t="shared" si="214"/>
        <v>111.63833334848452</v>
      </c>
      <c r="J1855" s="393">
        <v>45</v>
      </c>
      <c r="K1855" s="396">
        <f t="shared" si="217"/>
        <v>7625.2428343620986</v>
      </c>
      <c r="L1855" s="210">
        <f t="shared" si="218"/>
        <v>9.5999999999999992E-3</v>
      </c>
      <c r="M1855" s="211">
        <f t="shared" si="218"/>
        <v>1.1000000000000001E-3</v>
      </c>
    </row>
    <row r="1856" spans="1:13" ht="15" customHeight="1" x14ac:dyDescent="0.2">
      <c r="A1856" s="370">
        <v>1835</v>
      </c>
      <c r="B1856" s="120">
        <f t="shared" si="219"/>
        <v>104.05794799243021</v>
      </c>
      <c r="C1856" s="371">
        <v>950</v>
      </c>
      <c r="D1856" s="78">
        <v>45170</v>
      </c>
      <c r="E1856" s="209">
        <v>29455</v>
      </c>
      <c r="F1856" s="344">
        <f t="shared" si="215"/>
        <v>5209.0206510648386</v>
      </c>
      <c r="G1856" s="394">
        <f t="shared" si="216"/>
        <v>372.06315789473683</v>
      </c>
      <c r="H1856" s="385">
        <f t="shared" si="213"/>
        <v>1886.4063274283362</v>
      </c>
      <c r="I1856" s="386">
        <f t="shared" si="214"/>
        <v>111.62167617919151</v>
      </c>
      <c r="J1856" s="393">
        <v>45</v>
      </c>
      <c r="K1856" s="396">
        <f t="shared" si="217"/>
        <v>7624.1118125671028</v>
      </c>
      <c r="L1856" s="210">
        <f t="shared" si="218"/>
        <v>9.5999999999999992E-3</v>
      </c>
      <c r="M1856" s="211">
        <f t="shared" si="218"/>
        <v>1.1000000000000001E-3</v>
      </c>
    </row>
    <row r="1857" spans="1:13" ht="15" customHeight="1" x14ac:dyDescent="0.2">
      <c r="A1857" s="370">
        <v>1836</v>
      </c>
      <c r="B1857" s="120">
        <f t="shared" si="219"/>
        <v>104.07459194255853</v>
      </c>
      <c r="C1857" s="371">
        <v>950</v>
      </c>
      <c r="D1857" s="78">
        <v>45170</v>
      </c>
      <c r="E1857" s="209">
        <v>29455</v>
      </c>
      <c r="F1857" s="344">
        <f t="shared" si="215"/>
        <v>5208.1876073957228</v>
      </c>
      <c r="G1857" s="394">
        <f t="shared" si="216"/>
        <v>372.06315789473683</v>
      </c>
      <c r="H1857" s="385">
        <f t="shared" si="213"/>
        <v>1886.1247586681752</v>
      </c>
      <c r="I1857" s="386">
        <f t="shared" si="214"/>
        <v>111.60501530580919</v>
      </c>
      <c r="J1857" s="393">
        <v>45</v>
      </c>
      <c r="K1857" s="396">
        <f t="shared" si="217"/>
        <v>7622.9805392644448</v>
      </c>
      <c r="L1857" s="210">
        <f t="shared" si="218"/>
        <v>9.5999999999999992E-3</v>
      </c>
      <c r="M1857" s="211">
        <f t="shared" si="218"/>
        <v>1.1000000000000001E-3</v>
      </c>
    </row>
    <row r="1858" spans="1:13" ht="15" customHeight="1" x14ac:dyDescent="0.2">
      <c r="A1858" s="370">
        <v>1837</v>
      </c>
      <c r="B1858" s="120">
        <f t="shared" si="219"/>
        <v>104.09124489018903</v>
      </c>
      <c r="C1858" s="371">
        <v>950</v>
      </c>
      <c r="D1858" s="78">
        <v>45170</v>
      </c>
      <c r="E1858" s="209">
        <v>29455</v>
      </c>
      <c r="F1858" s="344">
        <f t="shared" si="215"/>
        <v>5207.3543800136576</v>
      </c>
      <c r="G1858" s="394">
        <f t="shared" si="216"/>
        <v>372.06315789473683</v>
      </c>
      <c r="H1858" s="385">
        <f t="shared" si="213"/>
        <v>1885.8431278130372</v>
      </c>
      <c r="I1858" s="386">
        <f t="shared" si="214"/>
        <v>111.58835075816789</v>
      </c>
      <c r="J1858" s="393">
        <v>45</v>
      </c>
      <c r="K1858" s="396">
        <f t="shared" si="217"/>
        <v>7621.8490164795994</v>
      </c>
      <c r="L1858" s="210">
        <f t="shared" si="218"/>
        <v>9.5999999999999992E-3</v>
      </c>
      <c r="M1858" s="211">
        <f t="shared" si="218"/>
        <v>1.1000000000000001E-3</v>
      </c>
    </row>
    <row r="1859" spans="1:13" ht="15" customHeight="1" x14ac:dyDescent="0.2">
      <c r="A1859" s="370">
        <v>1838</v>
      </c>
      <c r="B1859" s="120">
        <f t="shared" si="219"/>
        <v>104.10790681168373</v>
      </c>
      <c r="C1859" s="371">
        <v>950</v>
      </c>
      <c r="D1859" s="78">
        <v>45170</v>
      </c>
      <c r="E1859" s="209">
        <v>29455</v>
      </c>
      <c r="F1859" s="344">
        <f t="shared" si="215"/>
        <v>5206.5209704049912</v>
      </c>
      <c r="G1859" s="394">
        <f t="shared" si="216"/>
        <v>372.06315789473683</v>
      </c>
      <c r="H1859" s="385">
        <f t="shared" si="213"/>
        <v>1885.5614353653079</v>
      </c>
      <c r="I1859" s="386">
        <f t="shared" si="214"/>
        <v>111.57168256599456</v>
      </c>
      <c r="J1859" s="393">
        <v>45</v>
      </c>
      <c r="K1859" s="396">
        <f t="shared" si="217"/>
        <v>7620.7172462310309</v>
      </c>
      <c r="L1859" s="210">
        <f t="shared" si="218"/>
        <v>9.5999999999999992E-3</v>
      </c>
      <c r="M1859" s="211">
        <f t="shared" si="218"/>
        <v>1.1000000000000001E-3</v>
      </c>
    </row>
    <row r="1860" spans="1:13" ht="15" customHeight="1" x14ac:dyDescent="0.2">
      <c r="A1860" s="370">
        <v>1839</v>
      </c>
      <c r="B1860" s="120">
        <f t="shared" si="219"/>
        <v>104.12457768347601</v>
      </c>
      <c r="C1860" s="371">
        <v>950</v>
      </c>
      <c r="D1860" s="78">
        <v>45170</v>
      </c>
      <c r="E1860" s="209">
        <v>29455</v>
      </c>
      <c r="F1860" s="344">
        <f t="shared" si="215"/>
        <v>5205.6873800508947</v>
      </c>
      <c r="G1860" s="394">
        <f t="shared" si="216"/>
        <v>372.06315789473683</v>
      </c>
      <c r="H1860" s="385">
        <f t="shared" si="213"/>
        <v>1885.2796818256234</v>
      </c>
      <c r="I1860" s="386">
        <f t="shared" si="214"/>
        <v>111.55501075891263</v>
      </c>
      <c r="J1860" s="393">
        <v>45</v>
      </c>
      <c r="K1860" s="396">
        <f t="shared" si="217"/>
        <v>7619.5852305301678</v>
      </c>
      <c r="L1860" s="210">
        <f t="shared" si="218"/>
        <v>9.5999999999999992E-3</v>
      </c>
      <c r="M1860" s="211">
        <f t="shared" si="218"/>
        <v>1.1000000000000001E-3</v>
      </c>
    </row>
    <row r="1861" spans="1:13" ht="15" customHeight="1" x14ac:dyDescent="0.2">
      <c r="A1861" s="372">
        <v>1840</v>
      </c>
      <c r="B1861" s="120">
        <f t="shared" si="219"/>
        <v>104.1412574820698</v>
      </c>
      <c r="C1861" s="371">
        <v>950</v>
      </c>
      <c r="D1861" s="78">
        <v>45170</v>
      </c>
      <c r="E1861" s="209">
        <v>29455</v>
      </c>
      <c r="F1861" s="344">
        <f t="shared" si="215"/>
        <v>5204.8536104273944</v>
      </c>
      <c r="G1861" s="394">
        <f t="shared" si="216"/>
        <v>372.06315789473683</v>
      </c>
      <c r="H1861" s="385">
        <f t="shared" si="213"/>
        <v>1884.9978676928802</v>
      </c>
      <c r="I1861" s="386">
        <f t="shared" si="214"/>
        <v>111.53833536644262</v>
      </c>
      <c r="J1861" s="393">
        <v>45</v>
      </c>
      <c r="K1861" s="396">
        <f t="shared" si="217"/>
        <v>7618.4529713814545</v>
      </c>
      <c r="L1861" s="210">
        <f t="shared" si="218"/>
        <v>9.5999999999999992E-3</v>
      </c>
      <c r="M1861" s="211">
        <f t="shared" si="218"/>
        <v>1.1000000000000001E-3</v>
      </c>
    </row>
    <row r="1862" spans="1:13" ht="15" customHeight="1" x14ac:dyDescent="0.2">
      <c r="A1862" s="370">
        <v>1841</v>
      </c>
      <c r="B1862" s="120">
        <f t="shared" si="219"/>
        <v>104.15794618404</v>
      </c>
      <c r="C1862" s="371">
        <v>950</v>
      </c>
      <c r="D1862" s="78">
        <v>45170</v>
      </c>
      <c r="E1862" s="209">
        <v>29455</v>
      </c>
      <c r="F1862" s="344">
        <f t="shared" si="215"/>
        <v>5204.019663005377</v>
      </c>
      <c r="G1862" s="394">
        <f t="shared" si="216"/>
        <v>372.06315789473683</v>
      </c>
      <c r="H1862" s="385">
        <f t="shared" si="213"/>
        <v>1884.7159934642382</v>
      </c>
      <c r="I1862" s="386">
        <f t="shared" si="214"/>
        <v>111.52165641800228</v>
      </c>
      <c r="J1862" s="393">
        <v>45</v>
      </c>
      <c r="K1862" s="396">
        <f t="shared" si="217"/>
        <v>7617.3204707823543</v>
      </c>
      <c r="L1862" s="210">
        <f t="shared" si="218"/>
        <v>9.5999999999999992E-3</v>
      </c>
      <c r="M1862" s="211">
        <f t="shared" si="218"/>
        <v>1.1000000000000001E-3</v>
      </c>
    </row>
    <row r="1863" spans="1:13" ht="15" customHeight="1" x14ac:dyDescent="0.2">
      <c r="A1863" s="370">
        <v>1842</v>
      </c>
      <c r="B1863" s="120">
        <f t="shared" si="219"/>
        <v>104.17464376603152</v>
      </c>
      <c r="C1863" s="371">
        <v>950</v>
      </c>
      <c r="D1863" s="78">
        <v>45170</v>
      </c>
      <c r="E1863" s="209">
        <v>29455</v>
      </c>
      <c r="F1863" s="344">
        <f t="shared" si="215"/>
        <v>5203.1855392506204</v>
      </c>
      <c r="G1863" s="394">
        <f t="shared" si="216"/>
        <v>372.06315789473683</v>
      </c>
      <c r="H1863" s="385">
        <f t="shared" si="213"/>
        <v>1884.4340596351306</v>
      </c>
      <c r="I1863" s="386">
        <f t="shared" si="214"/>
        <v>111.50497394290714</v>
      </c>
      <c r="J1863" s="393">
        <v>45</v>
      </c>
      <c r="K1863" s="396">
        <f t="shared" si="217"/>
        <v>7616.1877307233945</v>
      </c>
      <c r="L1863" s="210">
        <f t="shared" si="218"/>
        <v>9.5999999999999992E-3</v>
      </c>
      <c r="M1863" s="211">
        <f t="shared" si="218"/>
        <v>1.1000000000000001E-3</v>
      </c>
    </row>
    <row r="1864" spans="1:13" ht="15" customHeight="1" x14ac:dyDescent="0.2">
      <c r="A1864" s="370">
        <v>1843</v>
      </c>
      <c r="B1864" s="120">
        <f t="shared" si="219"/>
        <v>104.19135020475947</v>
      </c>
      <c r="C1864" s="371">
        <v>950</v>
      </c>
      <c r="D1864" s="78">
        <v>45170</v>
      </c>
      <c r="E1864" s="209">
        <v>29455</v>
      </c>
      <c r="F1864" s="344">
        <f t="shared" si="215"/>
        <v>5202.3512406238078</v>
      </c>
      <c r="G1864" s="394">
        <f t="shared" si="216"/>
        <v>372.06315789473683</v>
      </c>
      <c r="H1864" s="385">
        <f t="shared" si="213"/>
        <v>1884.1520666992678</v>
      </c>
      <c r="I1864" s="386">
        <f t="shared" si="214"/>
        <v>111.48828797037089</v>
      </c>
      <c r="J1864" s="393">
        <v>45</v>
      </c>
      <c r="K1864" s="396">
        <f t="shared" si="217"/>
        <v>7615.0547531881839</v>
      </c>
      <c r="L1864" s="210">
        <f t="shared" si="218"/>
        <v>9.5999999999999992E-3</v>
      </c>
      <c r="M1864" s="211">
        <f t="shared" si="218"/>
        <v>1.1000000000000001E-3</v>
      </c>
    </row>
    <row r="1865" spans="1:13" ht="15" customHeight="1" x14ac:dyDescent="0.2">
      <c r="A1865" s="370">
        <v>1844</v>
      </c>
      <c r="B1865" s="120">
        <f t="shared" si="219"/>
        <v>104.20806547700867</v>
      </c>
      <c r="C1865" s="371">
        <v>950</v>
      </c>
      <c r="D1865" s="78">
        <v>45170</v>
      </c>
      <c r="E1865" s="209">
        <v>29455</v>
      </c>
      <c r="F1865" s="344">
        <f t="shared" si="215"/>
        <v>5201.5167685805445</v>
      </c>
      <c r="G1865" s="394">
        <f t="shared" si="216"/>
        <v>372.06315789473683</v>
      </c>
      <c r="H1865" s="385">
        <f t="shared" si="213"/>
        <v>1883.8700151486448</v>
      </c>
      <c r="I1865" s="386">
        <f t="shared" si="214"/>
        <v>111.47159852950563</v>
      </c>
      <c r="J1865" s="393">
        <v>45</v>
      </c>
      <c r="K1865" s="396">
        <f t="shared" si="217"/>
        <v>7613.9215401534311</v>
      </c>
      <c r="L1865" s="210">
        <f t="shared" si="218"/>
        <v>9.5999999999999992E-3</v>
      </c>
      <c r="M1865" s="211">
        <f t="shared" si="218"/>
        <v>1.1000000000000001E-3</v>
      </c>
    </row>
    <row r="1866" spans="1:13" ht="15" customHeight="1" x14ac:dyDescent="0.2">
      <c r="A1866" s="370">
        <v>1845</v>
      </c>
      <c r="B1866" s="120">
        <f t="shared" si="219"/>
        <v>104.22478955963373</v>
      </c>
      <c r="C1866" s="371">
        <v>950</v>
      </c>
      <c r="D1866" s="78">
        <v>45170</v>
      </c>
      <c r="E1866" s="209">
        <v>29455</v>
      </c>
      <c r="F1866" s="344">
        <f t="shared" si="215"/>
        <v>5200.6821245713709</v>
      </c>
      <c r="G1866" s="394">
        <f t="shared" si="216"/>
        <v>372.06315789473683</v>
      </c>
      <c r="H1866" s="385">
        <f t="shared" si="213"/>
        <v>1883.5879054735442</v>
      </c>
      <c r="I1866" s="386">
        <f t="shared" si="214"/>
        <v>111.45490564932216</v>
      </c>
      <c r="J1866" s="393">
        <v>45</v>
      </c>
      <c r="K1866" s="396">
        <f t="shared" si="217"/>
        <v>7612.7880935889743</v>
      </c>
      <c r="L1866" s="210">
        <f t="shared" si="218"/>
        <v>9.5999999999999992E-3</v>
      </c>
      <c r="M1866" s="211">
        <f t="shared" si="218"/>
        <v>1.1000000000000001E-3</v>
      </c>
    </row>
    <row r="1867" spans="1:13" ht="15" customHeight="1" x14ac:dyDescent="0.2">
      <c r="A1867" s="370">
        <v>1846</v>
      </c>
      <c r="B1867" s="120">
        <f t="shared" si="219"/>
        <v>104.24152242955817</v>
      </c>
      <c r="C1867" s="371">
        <v>950</v>
      </c>
      <c r="D1867" s="78">
        <v>45170</v>
      </c>
      <c r="E1867" s="209">
        <v>29455</v>
      </c>
      <c r="F1867" s="344">
        <f t="shared" si="215"/>
        <v>5199.8473100417996</v>
      </c>
      <c r="G1867" s="394">
        <f t="shared" si="216"/>
        <v>372.06315789473683</v>
      </c>
      <c r="H1867" s="385">
        <f t="shared" si="213"/>
        <v>1883.3057381625492</v>
      </c>
      <c r="I1867" s="386">
        <f t="shared" si="214"/>
        <v>111.43820935873073</v>
      </c>
      <c r="J1867" s="393">
        <v>45</v>
      </c>
      <c r="K1867" s="396">
        <f t="shared" si="217"/>
        <v>7611.6544154578169</v>
      </c>
      <c r="L1867" s="210">
        <f t="shared" si="218"/>
        <v>9.5999999999999992E-3</v>
      </c>
      <c r="M1867" s="211">
        <f t="shared" si="218"/>
        <v>1.1000000000000001E-3</v>
      </c>
    </row>
    <row r="1868" spans="1:13" ht="15" customHeight="1" x14ac:dyDescent="0.2">
      <c r="A1868" s="370">
        <v>1847</v>
      </c>
      <c r="B1868" s="120">
        <f t="shared" si="219"/>
        <v>104.25826406377497</v>
      </c>
      <c r="C1868" s="371">
        <v>950</v>
      </c>
      <c r="D1868" s="78">
        <v>45170</v>
      </c>
      <c r="E1868" s="209">
        <v>29455</v>
      </c>
      <c r="F1868" s="344">
        <f t="shared" si="215"/>
        <v>5199.0123264323029</v>
      </c>
      <c r="G1868" s="394">
        <f t="shared" si="216"/>
        <v>372.06315789473683</v>
      </c>
      <c r="H1868" s="385">
        <f t="shared" si="213"/>
        <v>1883.0235137025393</v>
      </c>
      <c r="I1868" s="386">
        <f t="shared" si="214"/>
        <v>111.4215096865408</v>
      </c>
      <c r="J1868" s="393">
        <v>45</v>
      </c>
      <c r="K1868" s="396">
        <f t="shared" si="217"/>
        <v>7610.5205077161199</v>
      </c>
      <c r="L1868" s="210">
        <f t="shared" si="218"/>
        <v>9.5999999999999992E-3</v>
      </c>
      <c r="M1868" s="211">
        <f t="shared" si="218"/>
        <v>1.1000000000000001E-3</v>
      </c>
    </row>
    <row r="1869" spans="1:13" ht="15" customHeight="1" x14ac:dyDescent="0.2">
      <c r="A1869" s="370">
        <v>1848</v>
      </c>
      <c r="B1869" s="120">
        <f t="shared" si="219"/>
        <v>104.2750144393456</v>
      </c>
      <c r="C1869" s="371">
        <v>950</v>
      </c>
      <c r="D1869" s="78">
        <v>45170</v>
      </c>
      <c r="E1869" s="209">
        <v>29455</v>
      </c>
      <c r="F1869" s="344">
        <f t="shared" si="215"/>
        <v>5198.1771751783581</v>
      </c>
      <c r="G1869" s="394">
        <f t="shared" si="216"/>
        <v>372.06315789473683</v>
      </c>
      <c r="H1869" s="385">
        <f t="shared" si="213"/>
        <v>1882.7412325787059</v>
      </c>
      <c r="I1869" s="386">
        <f t="shared" si="214"/>
        <v>111.4048066614619</v>
      </c>
      <c r="J1869" s="393">
        <v>45</v>
      </c>
      <c r="K1869" s="396">
        <f t="shared" si="217"/>
        <v>7609.3863723132627</v>
      </c>
      <c r="L1869" s="210">
        <f t="shared" si="218"/>
        <v>9.5999999999999992E-3</v>
      </c>
      <c r="M1869" s="211">
        <f t="shared" si="218"/>
        <v>1.1000000000000001E-3</v>
      </c>
    </row>
    <row r="1870" spans="1:13" ht="15" customHeight="1" x14ac:dyDescent="0.2">
      <c r="A1870" s="370">
        <v>1849</v>
      </c>
      <c r="B1870" s="120">
        <f t="shared" si="219"/>
        <v>104.29177353340027</v>
      </c>
      <c r="C1870" s="371">
        <v>950</v>
      </c>
      <c r="D1870" s="78">
        <v>45170</v>
      </c>
      <c r="E1870" s="209">
        <v>29455</v>
      </c>
      <c r="F1870" s="344">
        <f t="shared" si="215"/>
        <v>5197.3418577104485</v>
      </c>
      <c r="G1870" s="394">
        <f t="shared" si="216"/>
        <v>372.06315789473683</v>
      </c>
      <c r="H1870" s="385">
        <f t="shared" si="213"/>
        <v>1882.4588952745526</v>
      </c>
      <c r="I1870" s="386">
        <f t="shared" si="214"/>
        <v>111.3881003121037</v>
      </c>
      <c r="J1870" s="393">
        <v>45</v>
      </c>
      <c r="K1870" s="396">
        <f t="shared" si="217"/>
        <v>7608.252011191842</v>
      </c>
      <c r="L1870" s="210">
        <f t="shared" si="218"/>
        <v>9.5999999999999992E-3</v>
      </c>
      <c r="M1870" s="211">
        <f t="shared" si="218"/>
        <v>1.1000000000000001E-3</v>
      </c>
    </row>
    <row r="1871" spans="1:13" ht="15" customHeight="1" x14ac:dyDescent="0.2">
      <c r="A1871" s="372">
        <v>1850</v>
      </c>
      <c r="B1871" s="120">
        <f t="shared" si="219"/>
        <v>104.30854132313738</v>
      </c>
      <c r="C1871" s="371">
        <v>950</v>
      </c>
      <c r="D1871" s="78">
        <v>45170</v>
      </c>
      <c r="E1871" s="209">
        <v>29455</v>
      </c>
      <c r="F1871" s="344">
        <f t="shared" si="215"/>
        <v>5196.5063754540924</v>
      </c>
      <c r="G1871" s="394">
        <f t="shared" si="216"/>
        <v>372.06315789473683</v>
      </c>
      <c r="H1871" s="385">
        <f t="shared" si="213"/>
        <v>1882.1765022719042</v>
      </c>
      <c r="I1871" s="386">
        <f t="shared" si="214"/>
        <v>111.37139066697659</v>
      </c>
      <c r="J1871" s="393">
        <v>45</v>
      </c>
      <c r="K1871" s="396">
        <f t="shared" si="217"/>
        <v>7607.1174262877103</v>
      </c>
      <c r="L1871" s="210">
        <f t="shared" si="218"/>
        <v>9.5999999999999992E-3</v>
      </c>
      <c r="M1871" s="211">
        <f t="shared" si="218"/>
        <v>1.1000000000000001E-3</v>
      </c>
    </row>
    <row r="1872" spans="1:13" ht="15" customHeight="1" x14ac:dyDescent="0.2">
      <c r="A1872" s="370">
        <v>1851</v>
      </c>
      <c r="B1872" s="120">
        <f t="shared" si="219"/>
        <v>104.32531778582351</v>
      </c>
      <c r="C1872" s="371">
        <v>950</v>
      </c>
      <c r="D1872" s="78">
        <v>45170</v>
      </c>
      <c r="E1872" s="209">
        <v>29455</v>
      </c>
      <c r="F1872" s="344">
        <f t="shared" si="215"/>
        <v>5195.6707298298434</v>
      </c>
      <c r="G1872" s="394">
        <f t="shared" si="216"/>
        <v>372.06315789473683</v>
      </c>
      <c r="H1872" s="385">
        <f t="shared" si="213"/>
        <v>1881.8940540509079</v>
      </c>
      <c r="I1872" s="386">
        <f t="shared" si="214"/>
        <v>111.3546777544916</v>
      </c>
      <c r="J1872" s="393">
        <v>45</v>
      </c>
      <c r="K1872" s="396">
        <f t="shared" si="217"/>
        <v>7605.9826195299802</v>
      </c>
      <c r="L1872" s="210">
        <f t="shared" si="218"/>
        <v>9.5999999999999992E-3</v>
      </c>
      <c r="M1872" s="211">
        <f t="shared" si="218"/>
        <v>1.1000000000000001E-3</v>
      </c>
    </row>
    <row r="1873" spans="1:13" ht="15" customHeight="1" x14ac:dyDescent="0.2">
      <c r="A1873" s="370">
        <v>1852</v>
      </c>
      <c r="B1873" s="120">
        <f t="shared" si="219"/>
        <v>104.3421028987929</v>
      </c>
      <c r="C1873" s="371">
        <v>950</v>
      </c>
      <c r="D1873" s="78">
        <v>45170</v>
      </c>
      <c r="E1873" s="209">
        <v>29455</v>
      </c>
      <c r="F1873" s="344">
        <f t="shared" si="215"/>
        <v>5194.8349222533316</v>
      </c>
      <c r="G1873" s="394">
        <f t="shared" si="216"/>
        <v>372.06315789473683</v>
      </c>
      <c r="H1873" s="385">
        <f t="shared" si="213"/>
        <v>1881.611551090047</v>
      </c>
      <c r="I1873" s="386">
        <f t="shared" si="214"/>
        <v>111.33796160296137</v>
      </c>
      <c r="J1873" s="393">
        <v>45</v>
      </c>
      <c r="K1873" s="396">
        <f t="shared" si="217"/>
        <v>7604.8475928410771</v>
      </c>
      <c r="L1873" s="210">
        <f t="shared" si="218"/>
        <v>9.5999999999999992E-3</v>
      </c>
      <c r="M1873" s="211">
        <f t="shared" si="218"/>
        <v>1.1000000000000001E-3</v>
      </c>
    </row>
    <row r="1874" spans="1:13" ht="15" customHeight="1" x14ac:dyDescent="0.2">
      <c r="A1874" s="370">
        <v>1853</v>
      </c>
      <c r="B1874" s="120">
        <f t="shared" si="219"/>
        <v>104.35889663944758</v>
      </c>
      <c r="C1874" s="371">
        <v>950</v>
      </c>
      <c r="D1874" s="78">
        <v>45170</v>
      </c>
      <c r="E1874" s="209">
        <v>29455</v>
      </c>
      <c r="F1874" s="344">
        <f t="shared" si="215"/>
        <v>5193.9989541352561</v>
      </c>
      <c r="G1874" s="394">
        <f t="shared" si="216"/>
        <v>372.06315789473683</v>
      </c>
      <c r="H1874" s="385">
        <f t="shared" si="213"/>
        <v>1881.3289938661374</v>
      </c>
      <c r="I1874" s="386">
        <f t="shared" si="214"/>
        <v>111.32124224059986</v>
      </c>
      <c r="J1874" s="393">
        <v>45</v>
      </c>
      <c r="K1874" s="396">
        <f t="shared" si="217"/>
        <v>7603.7123481367298</v>
      </c>
      <c r="L1874" s="210">
        <f t="shared" si="218"/>
        <v>9.5999999999999992E-3</v>
      </c>
      <c r="M1874" s="211">
        <f t="shared" si="218"/>
        <v>1.1000000000000001E-3</v>
      </c>
    </row>
    <row r="1875" spans="1:13" ht="15" customHeight="1" x14ac:dyDescent="0.2">
      <c r="A1875" s="370">
        <v>1854</v>
      </c>
      <c r="B1875" s="120">
        <f t="shared" si="219"/>
        <v>104.37569898525663</v>
      </c>
      <c r="C1875" s="371">
        <v>950</v>
      </c>
      <c r="D1875" s="78">
        <v>45170</v>
      </c>
      <c r="E1875" s="209">
        <v>29455</v>
      </c>
      <c r="F1875" s="344">
        <f t="shared" si="215"/>
        <v>5193.1628268814247</v>
      </c>
      <c r="G1875" s="394">
        <f t="shared" si="216"/>
        <v>372.06315789473683</v>
      </c>
      <c r="H1875" s="385">
        <f t="shared" si="213"/>
        <v>1881.0463828543425</v>
      </c>
      <c r="I1875" s="386">
        <f t="shared" si="214"/>
        <v>111.30451969552324</v>
      </c>
      <c r="J1875" s="393">
        <v>45</v>
      </c>
      <c r="K1875" s="396">
        <f t="shared" si="217"/>
        <v>7602.5768873260276</v>
      </c>
      <c r="L1875" s="210">
        <f t="shared" si="218"/>
        <v>9.5999999999999992E-3</v>
      </c>
      <c r="M1875" s="211">
        <f t="shared" si="218"/>
        <v>1.1000000000000001E-3</v>
      </c>
    </row>
    <row r="1876" spans="1:13" ht="15" customHeight="1" x14ac:dyDescent="0.2">
      <c r="A1876" s="370">
        <v>1855</v>
      </c>
      <c r="B1876" s="120">
        <f t="shared" si="219"/>
        <v>104.39250991375637</v>
      </c>
      <c r="C1876" s="371">
        <v>950</v>
      </c>
      <c r="D1876" s="78">
        <v>45170</v>
      </c>
      <c r="E1876" s="209">
        <v>29455</v>
      </c>
      <c r="F1876" s="344">
        <f t="shared" si="215"/>
        <v>5192.3265418927576</v>
      </c>
      <c r="G1876" s="394">
        <f t="shared" si="216"/>
        <v>372.06315789473683</v>
      </c>
      <c r="H1876" s="385">
        <f t="shared" si="213"/>
        <v>1880.7637185281731</v>
      </c>
      <c r="I1876" s="386">
        <f t="shared" si="214"/>
        <v>111.28779399574989</v>
      </c>
      <c r="J1876" s="393">
        <v>45</v>
      </c>
      <c r="K1876" s="396">
        <f t="shared" si="217"/>
        <v>7601.4412123114171</v>
      </c>
      <c r="L1876" s="210">
        <f t="shared" si="218"/>
        <v>9.5999999999999992E-3</v>
      </c>
      <c r="M1876" s="211">
        <f t="shared" si="218"/>
        <v>1.1000000000000001E-3</v>
      </c>
    </row>
    <row r="1877" spans="1:13" ht="15" customHeight="1" x14ac:dyDescent="0.2">
      <c r="A1877" s="370">
        <v>1856</v>
      </c>
      <c r="B1877" s="120">
        <f t="shared" si="219"/>
        <v>104.40932940254991</v>
      </c>
      <c r="C1877" s="371">
        <v>950</v>
      </c>
      <c r="D1877" s="78">
        <v>45170</v>
      </c>
      <c r="E1877" s="209">
        <v>29455</v>
      </c>
      <c r="F1877" s="344">
        <f t="shared" si="215"/>
        <v>5191.4901005653055</v>
      </c>
      <c r="G1877" s="394">
        <f t="shared" si="216"/>
        <v>372.06315789473683</v>
      </c>
      <c r="H1877" s="385">
        <f t="shared" si="213"/>
        <v>1880.481001359494</v>
      </c>
      <c r="I1877" s="386">
        <f t="shared" si="214"/>
        <v>111.27106516920085</v>
      </c>
      <c r="J1877" s="393">
        <v>45</v>
      </c>
      <c r="K1877" s="396">
        <f t="shared" si="217"/>
        <v>7600.3053249887371</v>
      </c>
      <c r="L1877" s="210">
        <f t="shared" si="218"/>
        <v>9.5999999999999992E-3</v>
      </c>
      <c r="M1877" s="211">
        <f t="shared" si="218"/>
        <v>1.1000000000000001E-3</v>
      </c>
    </row>
    <row r="1878" spans="1:13" ht="15" customHeight="1" x14ac:dyDescent="0.2">
      <c r="A1878" s="370">
        <v>1857</v>
      </c>
      <c r="B1878" s="120">
        <f t="shared" si="219"/>
        <v>104.42615742930698</v>
      </c>
      <c r="C1878" s="371">
        <v>950</v>
      </c>
      <c r="D1878" s="78">
        <v>45170</v>
      </c>
      <c r="E1878" s="209">
        <v>29455</v>
      </c>
      <c r="F1878" s="344">
        <f t="shared" si="215"/>
        <v>5190.6535042902724</v>
      </c>
      <c r="G1878" s="394">
        <f t="shared" si="216"/>
        <v>372.06315789473683</v>
      </c>
      <c r="H1878" s="385">
        <f t="shared" ref="H1878:H1941" si="220">SUM(F1878:G1878)*33.8%</f>
        <v>1880.198231818533</v>
      </c>
      <c r="I1878" s="386">
        <f t="shared" ref="I1878:I1941" si="221">SUM(F1878:G1878)*2%</f>
        <v>111.25433324370019</v>
      </c>
      <c r="J1878" s="393">
        <v>45</v>
      </c>
      <c r="K1878" s="396">
        <f t="shared" si="217"/>
        <v>7599.1692272472419</v>
      </c>
      <c r="L1878" s="210">
        <f t="shared" si="218"/>
        <v>9.5999999999999992E-3</v>
      </c>
      <c r="M1878" s="211">
        <f t="shared" si="218"/>
        <v>1.1000000000000001E-3</v>
      </c>
    </row>
    <row r="1879" spans="1:13" ht="15" customHeight="1" x14ac:dyDescent="0.2">
      <c r="A1879" s="370">
        <v>1858</v>
      </c>
      <c r="B1879" s="120">
        <f t="shared" si="219"/>
        <v>104.44299397176367</v>
      </c>
      <c r="C1879" s="371">
        <v>950</v>
      </c>
      <c r="D1879" s="78">
        <v>45170</v>
      </c>
      <c r="E1879" s="209">
        <v>29455</v>
      </c>
      <c r="F1879" s="344">
        <f t="shared" ref="F1879:F1942" si="222">12*(1/B1879*D1879)</f>
        <v>5189.8167544540265</v>
      </c>
      <c r="G1879" s="394">
        <f t="shared" ref="G1879:G1942" si="223">12*(1/C1879*E1879)</f>
        <v>372.06315789473683</v>
      </c>
      <c r="H1879" s="385">
        <f t="shared" si="220"/>
        <v>1879.9154103738817</v>
      </c>
      <c r="I1879" s="386">
        <f t="shared" si="221"/>
        <v>111.23759824697527</v>
      </c>
      <c r="J1879" s="393">
        <v>45</v>
      </c>
      <c r="K1879" s="396">
        <f t="shared" ref="K1879:K1942" si="224">SUM(F1879:J1879)</f>
        <v>7598.032920969621</v>
      </c>
      <c r="L1879" s="210">
        <f t="shared" ref="L1879:M1942" si="225">ROUND(1/B1879,4)</f>
        <v>9.5999999999999992E-3</v>
      </c>
      <c r="M1879" s="211">
        <f t="shared" si="225"/>
        <v>1.1000000000000001E-3</v>
      </c>
    </row>
    <row r="1880" spans="1:13" ht="15" customHeight="1" x14ac:dyDescent="0.2">
      <c r="A1880" s="370">
        <v>1859</v>
      </c>
      <c r="B1880" s="120">
        <f t="shared" si="219"/>
        <v>104.45983900772218</v>
      </c>
      <c r="C1880" s="371">
        <v>950</v>
      </c>
      <c r="D1880" s="78">
        <v>45170</v>
      </c>
      <c r="E1880" s="209">
        <v>29455</v>
      </c>
      <c r="F1880" s="344">
        <f t="shared" si="222"/>
        <v>5188.9798524381204</v>
      </c>
      <c r="G1880" s="394">
        <f t="shared" si="223"/>
        <v>372.06315789473683</v>
      </c>
      <c r="H1880" s="385">
        <f t="shared" si="220"/>
        <v>1879.6325374925057</v>
      </c>
      <c r="I1880" s="386">
        <f t="shared" si="221"/>
        <v>111.22086020665715</v>
      </c>
      <c r="J1880" s="393">
        <v>45</v>
      </c>
      <c r="K1880" s="396">
        <f t="shared" si="224"/>
        <v>7596.8964080320202</v>
      </c>
      <c r="L1880" s="210">
        <f t="shared" si="225"/>
        <v>9.5999999999999992E-3</v>
      </c>
      <c r="M1880" s="211">
        <f t="shared" si="225"/>
        <v>1.1000000000000001E-3</v>
      </c>
    </row>
    <row r="1881" spans="1:13" ht="15" customHeight="1" x14ac:dyDescent="0.2">
      <c r="A1881" s="372">
        <v>1860</v>
      </c>
      <c r="B1881" s="120">
        <f t="shared" si="219"/>
        <v>104.47669251505056</v>
      </c>
      <c r="C1881" s="371">
        <v>950</v>
      </c>
      <c r="D1881" s="78">
        <v>45170</v>
      </c>
      <c r="E1881" s="209">
        <v>29455</v>
      </c>
      <c r="F1881" s="344">
        <f t="shared" si="222"/>
        <v>5188.1427996193088</v>
      </c>
      <c r="G1881" s="394">
        <f t="shared" si="223"/>
        <v>372.06315789473683</v>
      </c>
      <c r="H1881" s="385">
        <f t="shared" si="220"/>
        <v>1879.3496136397473</v>
      </c>
      <c r="I1881" s="386">
        <f t="shared" si="221"/>
        <v>111.20411915028092</v>
      </c>
      <c r="J1881" s="393">
        <v>45</v>
      </c>
      <c r="K1881" s="396">
        <f t="shared" si="224"/>
        <v>7595.759690304074</v>
      </c>
      <c r="L1881" s="210">
        <f t="shared" si="225"/>
        <v>9.5999999999999992E-3</v>
      </c>
      <c r="M1881" s="211">
        <f t="shared" si="225"/>
        <v>1.1000000000000001E-3</v>
      </c>
    </row>
    <row r="1882" spans="1:13" ht="15" customHeight="1" x14ac:dyDescent="0.2">
      <c r="A1882" s="370">
        <v>1861</v>
      </c>
      <c r="B1882" s="120">
        <f t="shared" si="219"/>
        <v>104.49355447168251</v>
      </c>
      <c r="C1882" s="371">
        <v>950</v>
      </c>
      <c r="D1882" s="78">
        <v>45170</v>
      </c>
      <c r="E1882" s="209">
        <v>29455</v>
      </c>
      <c r="F1882" s="344">
        <f t="shared" si="222"/>
        <v>5187.3055973695627</v>
      </c>
      <c r="G1882" s="394">
        <f t="shared" si="223"/>
        <v>372.06315789473683</v>
      </c>
      <c r="H1882" s="385">
        <f t="shared" si="220"/>
        <v>1879.066639279333</v>
      </c>
      <c r="I1882" s="386">
        <f t="shared" si="221"/>
        <v>111.18737510528599</v>
      </c>
      <c r="J1882" s="393">
        <v>45</v>
      </c>
      <c r="K1882" s="396">
        <f t="shared" si="224"/>
        <v>7594.6227696489186</v>
      </c>
      <c r="L1882" s="210">
        <f t="shared" si="225"/>
        <v>9.5999999999999992E-3</v>
      </c>
      <c r="M1882" s="211">
        <f t="shared" si="225"/>
        <v>1.1000000000000001E-3</v>
      </c>
    </row>
    <row r="1883" spans="1:13" ht="15" customHeight="1" x14ac:dyDescent="0.2">
      <c r="A1883" s="370">
        <v>1862</v>
      </c>
      <c r="B1883" s="120">
        <f t="shared" si="219"/>
        <v>104.51042485561715</v>
      </c>
      <c r="C1883" s="371">
        <v>950</v>
      </c>
      <c r="D1883" s="78">
        <v>45170</v>
      </c>
      <c r="E1883" s="209">
        <v>29455</v>
      </c>
      <c r="F1883" s="344">
        <f t="shared" si="222"/>
        <v>5186.4682470560911</v>
      </c>
      <c r="G1883" s="394">
        <f t="shared" si="223"/>
        <v>372.06315789473683</v>
      </c>
      <c r="H1883" s="385">
        <f t="shared" si="220"/>
        <v>1878.7836148733797</v>
      </c>
      <c r="I1883" s="386">
        <f t="shared" si="221"/>
        <v>111.17062809901655</v>
      </c>
      <c r="J1883" s="393">
        <v>45</v>
      </c>
      <c r="K1883" s="396">
        <f t="shared" si="224"/>
        <v>7593.485647923224</v>
      </c>
      <c r="L1883" s="210">
        <f t="shared" si="225"/>
        <v>9.5999999999999992E-3</v>
      </c>
      <c r="M1883" s="211">
        <f t="shared" si="225"/>
        <v>1.1000000000000001E-3</v>
      </c>
    </row>
    <row r="1884" spans="1:13" ht="15" customHeight="1" x14ac:dyDescent="0.2">
      <c r="A1884" s="370">
        <v>1863</v>
      </c>
      <c r="B1884" s="120">
        <f t="shared" si="219"/>
        <v>104.52730364491882</v>
      </c>
      <c r="C1884" s="371">
        <v>950</v>
      </c>
      <c r="D1884" s="78">
        <v>45170</v>
      </c>
      <c r="E1884" s="209">
        <v>29455</v>
      </c>
      <c r="F1884" s="344">
        <f t="shared" si="222"/>
        <v>5185.6307500413468</v>
      </c>
      <c r="G1884" s="394">
        <f t="shared" si="223"/>
        <v>372.06315789473683</v>
      </c>
      <c r="H1884" s="385">
        <f t="shared" si="220"/>
        <v>1878.5005408823961</v>
      </c>
      <c r="I1884" s="386">
        <f t="shared" si="221"/>
        <v>111.15387815872168</v>
      </c>
      <c r="J1884" s="393">
        <v>45</v>
      </c>
      <c r="K1884" s="396">
        <f t="shared" si="224"/>
        <v>7592.3483269772014</v>
      </c>
      <c r="L1884" s="210">
        <f t="shared" si="225"/>
        <v>9.5999999999999992E-3</v>
      </c>
      <c r="M1884" s="211">
        <f t="shared" si="225"/>
        <v>1.1000000000000001E-3</v>
      </c>
    </row>
    <row r="1885" spans="1:13" ht="15" customHeight="1" x14ac:dyDescent="0.2">
      <c r="A1885" s="370">
        <v>1864</v>
      </c>
      <c r="B1885" s="120">
        <f t="shared" si="219"/>
        <v>104.54419081771671</v>
      </c>
      <c r="C1885" s="371">
        <v>950</v>
      </c>
      <c r="D1885" s="78">
        <v>45170</v>
      </c>
      <c r="E1885" s="209">
        <v>29455</v>
      </c>
      <c r="F1885" s="344">
        <f t="shared" si="222"/>
        <v>5184.7931076830573</v>
      </c>
      <c r="G1885" s="394">
        <f t="shared" si="223"/>
        <v>372.06315789473683</v>
      </c>
      <c r="H1885" s="385">
        <f t="shared" si="220"/>
        <v>1878.2174177652942</v>
      </c>
      <c r="I1885" s="386">
        <f t="shared" si="221"/>
        <v>111.13712531155589</v>
      </c>
      <c r="J1885" s="393">
        <v>45</v>
      </c>
      <c r="K1885" s="396">
        <f t="shared" si="224"/>
        <v>7591.2108086546441</v>
      </c>
      <c r="L1885" s="210">
        <f t="shared" si="225"/>
        <v>9.5999999999999992E-3</v>
      </c>
      <c r="M1885" s="211">
        <f t="shared" si="225"/>
        <v>1.1000000000000001E-3</v>
      </c>
    </row>
    <row r="1886" spans="1:13" ht="15" customHeight="1" x14ac:dyDescent="0.2">
      <c r="A1886" s="370">
        <v>1865</v>
      </c>
      <c r="B1886" s="120">
        <f t="shared" si="219"/>
        <v>104.56108635220482</v>
      </c>
      <c r="C1886" s="371">
        <v>950</v>
      </c>
      <c r="D1886" s="78">
        <v>45170</v>
      </c>
      <c r="E1886" s="209">
        <v>29455</v>
      </c>
      <c r="F1886" s="344">
        <f t="shared" si="222"/>
        <v>5183.9553213342288</v>
      </c>
      <c r="G1886" s="394">
        <f t="shared" si="223"/>
        <v>372.06315789473683</v>
      </c>
      <c r="H1886" s="385">
        <f t="shared" si="220"/>
        <v>1877.9342459793902</v>
      </c>
      <c r="I1886" s="386">
        <f t="shared" si="221"/>
        <v>111.12036958457931</v>
      </c>
      <c r="J1886" s="393">
        <v>45</v>
      </c>
      <c r="K1886" s="396">
        <f t="shared" si="224"/>
        <v>7590.0730947929351</v>
      </c>
      <c r="L1886" s="210">
        <f t="shared" si="225"/>
        <v>9.5999999999999992E-3</v>
      </c>
      <c r="M1886" s="211">
        <f t="shared" si="225"/>
        <v>1.1000000000000001E-3</v>
      </c>
    </row>
    <row r="1887" spans="1:13" ht="15" customHeight="1" x14ac:dyDescent="0.2">
      <c r="A1887" s="370">
        <v>1866</v>
      </c>
      <c r="B1887" s="120">
        <f t="shared" si="219"/>
        <v>104.57799022664138</v>
      </c>
      <c r="C1887" s="371">
        <v>950</v>
      </c>
      <c r="D1887" s="78">
        <v>45170</v>
      </c>
      <c r="E1887" s="209">
        <v>29455</v>
      </c>
      <c r="F1887" s="344">
        <f t="shared" si="222"/>
        <v>5183.1173923431797</v>
      </c>
      <c r="G1887" s="394">
        <f t="shared" si="223"/>
        <v>372.06315789473683</v>
      </c>
      <c r="H1887" s="385">
        <f t="shared" si="220"/>
        <v>1877.6510259804156</v>
      </c>
      <c r="I1887" s="386">
        <f t="shared" si="221"/>
        <v>111.10361100475833</v>
      </c>
      <c r="J1887" s="393">
        <v>45</v>
      </c>
      <c r="K1887" s="396">
        <f t="shared" si="224"/>
        <v>7588.93518722309</v>
      </c>
      <c r="L1887" s="210">
        <f t="shared" si="225"/>
        <v>9.5999999999999992E-3</v>
      </c>
      <c r="M1887" s="211">
        <f t="shared" si="225"/>
        <v>1.1000000000000001E-3</v>
      </c>
    </row>
    <row r="1888" spans="1:13" ht="15" customHeight="1" x14ac:dyDescent="0.2">
      <c r="A1888" s="370">
        <v>1867</v>
      </c>
      <c r="B1888" s="120">
        <f t="shared" si="219"/>
        <v>104.59490241934927</v>
      </c>
      <c r="C1888" s="371">
        <v>950</v>
      </c>
      <c r="D1888" s="78">
        <v>45170</v>
      </c>
      <c r="E1888" s="209">
        <v>29455</v>
      </c>
      <c r="F1888" s="344">
        <f t="shared" si="222"/>
        <v>5182.2793220535259</v>
      </c>
      <c r="G1888" s="394">
        <f t="shared" si="223"/>
        <v>372.06315789473683</v>
      </c>
      <c r="H1888" s="385">
        <f t="shared" si="220"/>
        <v>1877.3677582225125</v>
      </c>
      <c r="I1888" s="386">
        <f t="shared" si="221"/>
        <v>111.08684959896526</v>
      </c>
      <c r="J1888" s="393">
        <v>45</v>
      </c>
      <c r="K1888" s="396">
        <f t="shared" si="224"/>
        <v>7587.7970877697408</v>
      </c>
      <c r="L1888" s="210">
        <f t="shared" si="225"/>
        <v>9.5999999999999992E-3</v>
      </c>
      <c r="M1888" s="211">
        <f t="shared" si="225"/>
        <v>1.1000000000000001E-3</v>
      </c>
    </row>
    <row r="1889" spans="1:13" ht="15" customHeight="1" x14ac:dyDescent="0.2">
      <c r="A1889" s="370">
        <v>1868</v>
      </c>
      <c r="B1889" s="120">
        <f t="shared" si="219"/>
        <v>104.61182290871503</v>
      </c>
      <c r="C1889" s="371">
        <v>950</v>
      </c>
      <c r="D1889" s="78">
        <v>45170</v>
      </c>
      <c r="E1889" s="209">
        <v>29455</v>
      </c>
      <c r="F1889" s="344">
        <f t="shared" si="222"/>
        <v>5181.4411118042344</v>
      </c>
      <c r="G1889" s="394">
        <f t="shared" si="223"/>
        <v>372.06315789473683</v>
      </c>
      <c r="H1889" s="385">
        <f t="shared" si="220"/>
        <v>1877.084443158252</v>
      </c>
      <c r="I1889" s="386">
        <f t="shared" si="221"/>
        <v>111.07008539397943</v>
      </c>
      <c r="J1889" s="393">
        <v>45</v>
      </c>
      <c r="K1889" s="396">
        <f t="shared" si="224"/>
        <v>7586.6587982512028</v>
      </c>
      <c r="L1889" s="210">
        <f t="shared" si="225"/>
        <v>9.5999999999999992E-3</v>
      </c>
      <c r="M1889" s="211">
        <f t="shared" si="225"/>
        <v>1.1000000000000001E-3</v>
      </c>
    </row>
    <row r="1890" spans="1:13" ht="15" customHeight="1" x14ac:dyDescent="0.2">
      <c r="A1890" s="370">
        <v>1869</v>
      </c>
      <c r="B1890" s="120">
        <f t="shared" si="219"/>
        <v>104.62875167318917</v>
      </c>
      <c r="C1890" s="371">
        <v>950</v>
      </c>
      <c r="D1890" s="78">
        <v>45170</v>
      </c>
      <c r="E1890" s="209">
        <v>29455</v>
      </c>
      <c r="F1890" s="344">
        <f t="shared" si="222"/>
        <v>5180.6027629296104</v>
      </c>
      <c r="G1890" s="394">
        <f t="shared" si="223"/>
        <v>372.06315789473683</v>
      </c>
      <c r="H1890" s="385">
        <f t="shared" si="220"/>
        <v>1876.8010812386292</v>
      </c>
      <c r="I1890" s="386">
        <f t="shared" si="221"/>
        <v>111.05331841648695</v>
      </c>
      <c r="J1890" s="393">
        <v>45</v>
      </c>
      <c r="K1890" s="396">
        <f t="shared" si="224"/>
        <v>7585.5203204794634</v>
      </c>
      <c r="L1890" s="210">
        <f t="shared" si="225"/>
        <v>9.5999999999999992E-3</v>
      </c>
      <c r="M1890" s="211">
        <f t="shared" si="225"/>
        <v>1.1000000000000001E-3</v>
      </c>
    </row>
    <row r="1891" spans="1:13" ht="15" customHeight="1" x14ac:dyDescent="0.2">
      <c r="A1891" s="372">
        <v>1870</v>
      </c>
      <c r="B1891" s="120">
        <f t="shared" si="219"/>
        <v>104.64568869128564</v>
      </c>
      <c r="C1891" s="371">
        <v>950</v>
      </c>
      <c r="D1891" s="78">
        <v>45170</v>
      </c>
      <c r="E1891" s="209">
        <v>29455</v>
      </c>
      <c r="F1891" s="344">
        <f t="shared" si="222"/>
        <v>5179.7642767593388</v>
      </c>
      <c r="G1891" s="394">
        <f t="shared" si="223"/>
        <v>372.06315789473683</v>
      </c>
      <c r="H1891" s="385">
        <f t="shared" si="220"/>
        <v>1876.5176729130774</v>
      </c>
      <c r="I1891" s="386">
        <f t="shared" si="221"/>
        <v>111.03654869308151</v>
      </c>
      <c r="J1891" s="393">
        <v>45</v>
      </c>
      <c r="K1891" s="396">
        <f t="shared" si="224"/>
        <v>7584.3816562602342</v>
      </c>
      <c r="L1891" s="210">
        <f t="shared" si="225"/>
        <v>9.5999999999999992E-3</v>
      </c>
      <c r="M1891" s="211">
        <f t="shared" si="225"/>
        <v>1.1000000000000001E-3</v>
      </c>
    </row>
    <row r="1892" spans="1:13" ht="15" customHeight="1" x14ac:dyDescent="0.2">
      <c r="A1892" s="370">
        <v>1871</v>
      </c>
      <c r="B1892" s="120">
        <f t="shared" si="219"/>
        <v>104.66263394158193</v>
      </c>
      <c r="C1892" s="371">
        <v>950</v>
      </c>
      <c r="D1892" s="78">
        <v>45170</v>
      </c>
      <c r="E1892" s="209">
        <v>29455</v>
      </c>
      <c r="F1892" s="344">
        <f t="shared" si="222"/>
        <v>5178.9256546184643</v>
      </c>
      <c r="G1892" s="394">
        <f t="shared" si="223"/>
        <v>372.06315789473683</v>
      </c>
      <c r="H1892" s="385">
        <f t="shared" si="220"/>
        <v>1876.2342186294618</v>
      </c>
      <c r="I1892" s="386">
        <f t="shared" si="221"/>
        <v>111.01977625026403</v>
      </c>
      <c r="J1892" s="393">
        <v>45</v>
      </c>
      <c r="K1892" s="396">
        <f t="shared" si="224"/>
        <v>7583.2428073929268</v>
      </c>
      <c r="L1892" s="210">
        <f t="shared" si="225"/>
        <v>9.5999999999999992E-3</v>
      </c>
      <c r="M1892" s="211">
        <f t="shared" si="225"/>
        <v>1.1000000000000001E-3</v>
      </c>
    </row>
    <row r="1893" spans="1:13" ht="15" customHeight="1" x14ac:dyDescent="0.2">
      <c r="A1893" s="370">
        <v>1872</v>
      </c>
      <c r="B1893" s="120">
        <f t="shared" si="219"/>
        <v>104.67958740271821</v>
      </c>
      <c r="C1893" s="371">
        <v>950</v>
      </c>
      <c r="D1893" s="78">
        <v>45170</v>
      </c>
      <c r="E1893" s="209">
        <v>29455</v>
      </c>
      <c r="F1893" s="344">
        <f t="shared" si="222"/>
        <v>5178.0868978274639</v>
      </c>
      <c r="G1893" s="394">
        <f t="shared" si="223"/>
        <v>372.06315789473683</v>
      </c>
      <c r="H1893" s="385">
        <f t="shared" si="220"/>
        <v>1875.9507188341036</v>
      </c>
      <c r="I1893" s="386">
        <f t="shared" si="221"/>
        <v>111.00300111444402</v>
      </c>
      <c r="J1893" s="393">
        <v>45</v>
      </c>
      <c r="K1893" s="396">
        <f t="shared" si="224"/>
        <v>7582.1037756707474</v>
      </c>
      <c r="L1893" s="210">
        <f t="shared" si="225"/>
        <v>9.5999999999999992E-3</v>
      </c>
      <c r="M1893" s="211">
        <f t="shared" si="225"/>
        <v>1.1000000000000001E-3</v>
      </c>
    </row>
    <row r="1894" spans="1:13" ht="15" customHeight="1" x14ac:dyDescent="0.2">
      <c r="A1894" s="370">
        <v>1873</v>
      </c>
      <c r="B1894" s="120">
        <f t="shared" si="219"/>
        <v>104.69654905339799</v>
      </c>
      <c r="C1894" s="371">
        <v>950</v>
      </c>
      <c r="D1894" s="78">
        <v>45170</v>
      </c>
      <c r="E1894" s="209">
        <v>29455</v>
      </c>
      <c r="F1894" s="344">
        <f t="shared" si="222"/>
        <v>5177.2480077021964</v>
      </c>
      <c r="G1894" s="394">
        <f t="shared" si="223"/>
        <v>372.06315789473683</v>
      </c>
      <c r="H1894" s="385">
        <f t="shared" si="220"/>
        <v>1875.6671739717633</v>
      </c>
      <c r="I1894" s="386">
        <f t="shared" si="221"/>
        <v>110.98622331193867</v>
      </c>
      <c r="J1894" s="393">
        <v>45</v>
      </c>
      <c r="K1894" s="396">
        <f t="shared" si="224"/>
        <v>7580.9645628806347</v>
      </c>
      <c r="L1894" s="210">
        <f t="shared" si="225"/>
        <v>9.5999999999999992E-3</v>
      </c>
      <c r="M1894" s="211">
        <f t="shared" si="225"/>
        <v>1.1000000000000001E-3</v>
      </c>
    </row>
    <row r="1895" spans="1:13" ht="15" customHeight="1" x14ac:dyDescent="0.2">
      <c r="A1895" s="370">
        <v>1874</v>
      </c>
      <c r="B1895" s="120">
        <f t="shared" si="219"/>
        <v>104.71351887238717</v>
      </c>
      <c r="C1895" s="371">
        <v>950</v>
      </c>
      <c r="D1895" s="78">
        <v>45170</v>
      </c>
      <c r="E1895" s="209">
        <v>29455</v>
      </c>
      <c r="F1895" s="344">
        <f t="shared" si="222"/>
        <v>5176.4089855539687</v>
      </c>
      <c r="G1895" s="394">
        <f t="shared" si="223"/>
        <v>372.06315789473683</v>
      </c>
      <c r="H1895" s="385">
        <f t="shared" si="220"/>
        <v>1875.3835844856624</v>
      </c>
      <c r="I1895" s="386">
        <f t="shared" si="221"/>
        <v>110.96944286897411</v>
      </c>
      <c r="J1895" s="393">
        <v>45</v>
      </c>
      <c r="K1895" s="396">
        <f t="shared" si="224"/>
        <v>7579.8251708033422</v>
      </c>
      <c r="L1895" s="210">
        <f t="shared" si="225"/>
        <v>9.4999999999999998E-3</v>
      </c>
      <c r="M1895" s="211">
        <f t="shared" si="225"/>
        <v>1.1000000000000001E-3</v>
      </c>
    </row>
    <row r="1896" spans="1:13" ht="15" customHeight="1" x14ac:dyDescent="0.2">
      <c r="A1896" s="370">
        <v>1875</v>
      </c>
      <c r="B1896" s="120">
        <f t="shared" si="219"/>
        <v>104.73049683851428</v>
      </c>
      <c r="C1896" s="371">
        <v>950</v>
      </c>
      <c r="D1896" s="78">
        <v>45170</v>
      </c>
      <c r="E1896" s="209">
        <v>29455</v>
      </c>
      <c r="F1896" s="344">
        <f t="shared" si="222"/>
        <v>5175.5698326895235</v>
      </c>
      <c r="G1896" s="394">
        <f t="shared" si="223"/>
        <v>372.06315789473683</v>
      </c>
      <c r="H1896" s="385">
        <f t="shared" si="220"/>
        <v>1875.0999508174798</v>
      </c>
      <c r="I1896" s="386">
        <f t="shared" si="221"/>
        <v>110.95265981168521</v>
      </c>
      <c r="J1896" s="393">
        <v>45</v>
      </c>
      <c r="K1896" s="396">
        <f t="shared" si="224"/>
        <v>7578.6856012134258</v>
      </c>
      <c r="L1896" s="210">
        <f t="shared" si="225"/>
        <v>9.4999999999999998E-3</v>
      </c>
      <c r="M1896" s="211">
        <f t="shared" si="225"/>
        <v>1.1000000000000001E-3</v>
      </c>
    </row>
    <row r="1897" spans="1:13" ht="15" customHeight="1" x14ac:dyDescent="0.2">
      <c r="A1897" s="370">
        <v>1876</v>
      </c>
      <c r="B1897" s="120">
        <f t="shared" si="219"/>
        <v>104.74748293066979</v>
      </c>
      <c r="C1897" s="371">
        <v>950</v>
      </c>
      <c r="D1897" s="78">
        <v>45170</v>
      </c>
      <c r="E1897" s="209">
        <v>29455</v>
      </c>
      <c r="F1897" s="344">
        <f t="shared" si="222"/>
        <v>5174.7305504110791</v>
      </c>
      <c r="G1897" s="394">
        <f t="shared" si="223"/>
        <v>372.06315789473683</v>
      </c>
      <c r="H1897" s="385">
        <f t="shared" si="220"/>
        <v>1874.8162734073655</v>
      </c>
      <c r="I1897" s="386">
        <f t="shared" si="221"/>
        <v>110.93587416611632</v>
      </c>
      <c r="J1897" s="393">
        <v>45</v>
      </c>
      <c r="K1897" s="396">
        <f t="shared" si="224"/>
        <v>7577.545855879298</v>
      </c>
      <c r="L1897" s="210">
        <f t="shared" si="225"/>
        <v>9.4999999999999998E-3</v>
      </c>
      <c r="M1897" s="211">
        <f t="shared" si="225"/>
        <v>1.1000000000000001E-3</v>
      </c>
    </row>
    <row r="1898" spans="1:13" ht="15" customHeight="1" x14ac:dyDescent="0.2">
      <c r="A1898" s="370">
        <v>1877</v>
      </c>
      <c r="B1898" s="120">
        <f t="shared" si="219"/>
        <v>104.76447712780639</v>
      </c>
      <c r="C1898" s="371">
        <v>950</v>
      </c>
      <c r="D1898" s="78">
        <v>45170</v>
      </c>
      <c r="E1898" s="209">
        <v>29455</v>
      </c>
      <c r="F1898" s="344">
        <f t="shared" si="222"/>
        <v>5173.8911400163215</v>
      </c>
      <c r="G1898" s="394">
        <f t="shared" si="223"/>
        <v>372.06315789473683</v>
      </c>
      <c r="H1898" s="385">
        <f t="shared" si="220"/>
        <v>1874.5325526939375</v>
      </c>
      <c r="I1898" s="386">
        <f t="shared" si="221"/>
        <v>110.91908595822117</v>
      </c>
      <c r="J1898" s="393">
        <v>45</v>
      </c>
      <c r="K1898" s="396">
        <f t="shared" si="224"/>
        <v>7576.4059365632174</v>
      </c>
      <c r="L1898" s="210">
        <f t="shared" si="225"/>
        <v>9.4999999999999998E-3</v>
      </c>
      <c r="M1898" s="211">
        <f t="shared" si="225"/>
        <v>1.1000000000000001E-3</v>
      </c>
    </row>
    <row r="1899" spans="1:13" ht="15" customHeight="1" x14ac:dyDescent="0.2">
      <c r="A1899" s="370">
        <v>1878</v>
      </c>
      <c r="B1899" s="120">
        <f t="shared" si="219"/>
        <v>104.78147940893834</v>
      </c>
      <c r="C1899" s="371">
        <v>950</v>
      </c>
      <c r="D1899" s="78">
        <v>45170</v>
      </c>
      <c r="E1899" s="209">
        <v>29455</v>
      </c>
      <c r="F1899" s="344">
        <f t="shared" si="222"/>
        <v>5173.0516027984377</v>
      </c>
      <c r="G1899" s="394">
        <f t="shared" si="223"/>
        <v>372.06315789473683</v>
      </c>
      <c r="H1899" s="385">
        <f t="shared" si="220"/>
        <v>1874.2487891142928</v>
      </c>
      <c r="I1899" s="386">
        <f t="shared" si="221"/>
        <v>110.9022952138635</v>
      </c>
      <c r="J1899" s="393">
        <v>45</v>
      </c>
      <c r="K1899" s="396">
        <f t="shared" si="224"/>
        <v>7575.2658450213312</v>
      </c>
      <c r="L1899" s="210">
        <f t="shared" si="225"/>
        <v>9.4999999999999998E-3</v>
      </c>
      <c r="M1899" s="211">
        <f t="shared" si="225"/>
        <v>1.1000000000000001E-3</v>
      </c>
    </row>
    <row r="1900" spans="1:13" ht="15" customHeight="1" x14ac:dyDescent="0.2">
      <c r="A1900" s="370">
        <v>1879</v>
      </c>
      <c r="B1900" s="120">
        <f t="shared" si="219"/>
        <v>104.79848975314172</v>
      </c>
      <c r="C1900" s="371">
        <v>950</v>
      </c>
      <c r="D1900" s="78">
        <v>45170</v>
      </c>
      <c r="E1900" s="209">
        <v>29455</v>
      </c>
      <c r="F1900" s="344">
        <f t="shared" si="222"/>
        <v>5172.2119400461143</v>
      </c>
      <c r="G1900" s="394">
        <f t="shared" si="223"/>
        <v>372.06315789473683</v>
      </c>
      <c r="H1900" s="385">
        <f t="shared" si="220"/>
        <v>1873.9649831040074</v>
      </c>
      <c r="I1900" s="386">
        <f t="shared" si="221"/>
        <v>110.88550195881703</v>
      </c>
      <c r="J1900" s="393">
        <v>45</v>
      </c>
      <c r="K1900" s="396">
        <f t="shared" si="224"/>
        <v>7574.1255830036753</v>
      </c>
      <c r="L1900" s="210">
        <f t="shared" si="225"/>
        <v>9.4999999999999998E-3</v>
      </c>
      <c r="M1900" s="211">
        <f t="shared" si="225"/>
        <v>1.1000000000000001E-3</v>
      </c>
    </row>
    <row r="1901" spans="1:13" ht="15" customHeight="1" x14ac:dyDescent="0.2">
      <c r="A1901" s="372">
        <v>1880</v>
      </c>
      <c r="B1901" s="120">
        <f t="shared" si="219"/>
        <v>104.81550813955361</v>
      </c>
      <c r="C1901" s="371">
        <v>950</v>
      </c>
      <c r="D1901" s="78">
        <v>45170</v>
      </c>
      <c r="E1901" s="209">
        <v>29455</v>
      </c>
      <c r="F1901" s="344">
        <f t="shared" si="222"/>
        <v>5171.3721530435769</v>
      </c>
      <c r="G1901" s="394">
        <f t="shared" si="223"/>
        <v>372.06315789473683</v>
      </c>
      <c r="H1901" s="385">
        <f t="shared" si="220"/>
        <v>1873.6811350971498</v>
      </c>
      <c r="I1901" s="386">
        <f t="shared" si="221"/>
        <v>110.86870621876628</v>
      </c>
      <c r="J1901" s="393">
        <v>45</v>
      </c>
      <c r="K1901" s="396">
        <f t="shared" si="224"/>
        <v>7572.9851522542294</v>
      </c>
      <c r="L1901" s="210">
        <f t="shared" si="225"/>
        <v>9.4999999999999998E-3</v>
      </c>
      <c r="M1901" s="211">
        <f t="shared" si="225"/>
        <v>1.1000000000000001E-3</v>
      </c>
    </row>
    <row r="1902" spans="1:13" ht="15" customHeight="1" x14ac:dyDescent="0.2">
      <c r="A1902" s="370">
        <v>1881</v>
      </c>
      <c r="B1902" s="120">
        <f t="shared" si="219"/>
        <v>104.83253454737252</v>
      </c>
      <c r="C1902" s="371">
        <v>950</v>
      </c>
      <c r="D1902" s="78">
        <v>45170</v>
      </c>
      <c r="E1902" s="209">
        <v>29455</v>
      </c>
      <c r="F1902" s="344">
        <f t="shared" si="222"/>
        <v>5170.5322430705792</v>
      </c>
      <c r="G1902" s="394">
        <f t="shared" si="223"/>
        <v>372.06315789473683</v>
      </c>
      <c r="H1902" s="385">
        <f t="shared" si="220"/>
        <v>1873.3972455262767</v>
      </c>
      <c r="I1902" s="386">
        <f t="shared" si="221"/>
        <v>110.85190801930632</v>
      </c>
      <c r="J1902" s="393">
        <v>45</v>
      </c>
      <c r="K1902" s="396">
        <f t="shared" si="224"/>
        <v>7571.8445545108989</v>
      </c>
      <c r="L1902" s="210">
        <f t="shared" si="225"/>
        <v>9.4999999999999998E-3</v>
      </c>
      <c r="M1902" s="211">
        <f t="shared" si="225"/>
        <v>1.1000000000000001E-3</v>
      </c>
    </row>
    <row r="1903" spans="1:13" ht="15" customHeight="1" x14ac:dyDescent="0.2">
      <c r="A1903" s="370">
        <v>1882</v>
      </c>
      <c r="B1903" s="120">
        <f t="shared" si="219"/>
        <v>104.84956895585766</v>
      </c>
      <c r="C1903" s="371">
        <v>950</v>
      </c>
      <c r="D1903" s="78">
        <v>45170</v>
      </c>
      <c r="E1903" s="209">
        <v>29455</v>
      </c>
      <c r="F1903" s="344">
        <f t="shared" si="222"/>
        <v>5169.6922114024364</v>
      </c>
      <c r="G1903" s="394">
        <f t="shared" si="223"/>
        <v>372.06315789473683</v>
      </c>
      <c r="H1903" s="385">
        <f t="shared" si="220"/>
        <v>1873.1133148224444</v>
      </c>
      <c r="I1903" s="386">
        <f t="shared" si="221"/>
        <v>110.83510738594347</v>
      </c>
      <c r="J1903" s="393">
        <v>45</v>
      </c>
      <c r="K1903" s="396">
        <f t="shared" si="224"/>
        <v>7570.7037915055607</v>
      </c>
      <c r="L1903" s="210">
        <f t="shared" si="225"/>
        <v>9.4999999999999998E-3</v>
      </c>
      <c r="M1903" s="211">
        <f t="shared" si="225"/>
        <v>1.1000000000000001E-3</v>
      </c>
    </row>
    <row r="1904" spans="1:13" ht="15" customHeight="1" x14ac:dyDescent="0.2">
      <c r="A1904" s="370">
        <v>1883</v>
      </c>
      <c r="B1904" s="120">
        <f t="shared" si="219"/>
        <v>104.86661134432889</v>
      </c>
      <c r="C1904" s="371">
        <v>950</v>
      </c>
      <c r="D1904" s="78">
        <v>45170</v>
      </c>
      <c r="E1904" s="209">
        <v>29455</v>
      </c>
      <c r="F1904" s="344">
        <f t="shared" si="222"/>
        <v>5168.8520593100402</v>
      </c>
      <c r="G1904" s="394">
        <f t="shared" si="223"/>
        <v>372.06315789473683</v>
      </c>
      <c r="H1904" s="385">
        <f t="shared" si="220"/>
        <v>1872.8293434152145</v>
      </c>
      <c r="I1904" s="386">
        <f t="shared" si="221"/>
        <v>110.81830434409554</v>
      </c>
      <c r="J1904" s="393">
        <v>45</v>
      </c>
      <c r="K1904" s="396">
        <f t="shared" si="224"/>
        <v>7569.5628649640876</v>
      </c>
      <c r="L1904" s="210">
        <f t="shared" si="225"/>
        <v>9.4999999999999998E-3</v>
      </c>
      <c r="M1904" s="211">
        <f t="shared" si="225"/>
        <v>1.1000000000000001E-3</v>
      </c>
    </row>
    <row r="1905" spans="1:13" ht="15" customHeight="1" x14ac:dyDescent="0.2">
      <c r="A1905" s="370">
        <v>1884</v>
      </c>
      <c r="B1905" s="120">
        <f t="shared" si="219"/>
        <v>104.88366169216667</v>
      </c>
      <c r="C1905" s="371">
        <v>950</v>
      </c>
      <c r="D1905" s="78">
        <v>45170</v>
      </c>
      <c r="E1905" s="209">
        <v>29455</v>
      </c>
      <c r="F1905" s="344">
        <f t="shared" si="222"/>
        <v>5168.0117880598636</v>
      </c>
      <c r="G1905" s="394">
        <f t="shared" si="223"/>
        <v>372.06315789473683</v>
      </c>
      <c r="H1905" s="385">
        <f t="shared" si="220"/>
        <v>1872.5453317326549</v>
      </c>
      <c r="I1905" s="386">
        <f t="shared" si="221"/>
        <v>110.80149891909201</v>
      </c>
      <c r="J1905" s="393">
        <v>45</v>
      </c>
      <c r="K1905" s="396">
        <f t="shared" si="224"/>
        <v>7568.4217766063475</v>
      </c>
      <c r="L1905" s="210">
        <f t="shared" si="225"/>
        <v>9.4999999999999998E-3</v>
      </c>
      <c r="M1905" s="211">
        <f t="shared" si="225"/>
        <v>1.1000000000000001E-3</v>
      </c>
    </row>
    <row r="1906" spans="1:13" ht="15" customHeight="1" x14ac:dyDescent="0.2">
      <c r="A1906" s="370">
        <v>1885</v>
      </c>
      <c r="B1906" s="120">
        <f t="shared" si="219"/>
        <v>104.90071997881172</v>
      </c>
      <c r="C1906" s="371">
        <v>950</v>
      </c>
      <c r="D1906" s="78">
        <v>45170</v>
      </c>
      <c r="E1906" s="209">
        <v>29455</v>
      </c>
      <c r="F1906" s="344">
        <f t="shared" si="222"/>
        <v>5167.1713989139771</v>
      </c>
      <c r="G1906" s="394">
        <f t="shared" si="223"/>
        <v>372.06315789473683</v>
      </c>
      <c r="H1906" s="385">
        <f t="shared" si="220"/>
        <v>1872.261280201345</v>
      </c>
      <c r="I1906" s="386">
        <f t="shared" si="221"/>
        <v>110.78469113617427</v>
      </c>
      <c r="J1906" s="393">
        <v>45</v>
      </c>
      <c r="K1906" s="396">
        <f t="shared" si="224"/>
        <v>7567.2805281462333</v>
      </c>
      <c r="L1906" s="210">
        <f t="shared" si="225"/>
        <v>9.4999999999999998E-3</v>
      </c>
      <c r="M1906" s="211">
        <f t="shared" si="225"/>
        <v>1.1000000000000001E-3</v>
      </c>
    </row>
    <row r="1907" spans="1:13" ht="15" customHeight="1" x14ac:dyDescent="0.2">
      <c r="A1907" s="370">
        <v>1886</v>
      </c>
      <c r="B1907" s="120">
        <f t="shared" si="219"/>
        <v>104.91778618376468</v>
      </c>
      <c r="C1907" s="371">
        <v>950</v>
      </c>
      <c r="D1907" s="78">
        <v>45170</v>
      </c>
      <c r="E1907" s="209">
        <v>29455</v>
      </c>
      <c r="F1907" s="344">
        <f t="shared" si="222"/>
        <v>5166.3308931300835</v>
      </c>
      <c r="G1907" s="394">
        <f t="shared" si="223"/>
        <v>372.06315789473683</v>
      </c>
      <c r="H1907" s="385">
        <f t="shared" si="220"/>
        <v>1871.9771892463891</v>
      </c>
      <c r="I1907" s="386">
        <f t="shared" si="221"/>
        <v>110.7678810204964</v>
      </c>
      <c r="J1907" s="393">
        <v>45</v>
      </c>
      <c r="K1907" s="396">
        <f t="shared" si="224"/>
        <v>7566.139121291706</v>
      </c>
      <c r="L1907" s="210">
        <f t="shared" si="225"/>
        <v>9.4999999999999998E-3</v>
      </c>
      <c r="M1907" s="211">
        <f t="shared" si="225"/>
        <v>1.1000000000000001E-3</v>
      </c>
    </row>
    <row r="1908" spans="1:13" ht="15" customHeight="1" x14ac:dyDescent="0.2">
      <c r="A1908" s="370">
        <v>1887</v>
      </c>
      <c r="B1908" s="120">
        <f t="shared" si="219"/>
        <v>104.93486028658617</v>
      </c>
      <c r="C1908" s="371">
        <v>950</v>
      </c>
      <c r="D1908" s="78">
        <v>45170</v>
      </c>
      <c r="E1908" s="209">
        <v>29455</v>
      </c>
      <c r="F1908" s="344">
        <f t="shared" si="222"/>
        <v>5165.4902719615002</v>
      </c>
      <c r="G1908" s="394">
        <f t="shared" si="223"/>
        <v>372.06315789473683</v>
      </c>
      <c r="H1908" s="385">
        <f t="shared" si="220"/>
        <v>1871.693059291408</v>
      </c>
      <c r="I1908" s="386">
        <f t="shared" si="221"/>
        <v>110.75106859712474</v>
      </c>
      <c r="J1908" s="393">
        <v>45</v>
      </c>
      <c r="K1908" s="396">
        <f t="shared" si="224"/>
        <v>7564.9975577447694</v>
      </c>
      <c r="L1908" s="210">
        <f t="shared" si="225"/>
        <v>9.4999999999999998E-3</v>
      </c>
      <c r="M1908" s="211">
        <f t="shared" si="225"/>
        <v>1.1000000000000001E-3</v>
      </c>
    </row>
    <row r="1909" spans="1:13" ht="15" customHeight="1" x14ac:dyDescent="0.2">
      <c r="A1909" s="370">
        <v>1888</v>
      </c>
      <c r="B1909" s="120">
        <f t="shared" si="219"/>
        <v>104.95194226689615</v>
      </c>
      <c r="C1909" s="371">
        <v>950</v>
      </c>
      <c r="D1909" s="78">
        <v>45170</v>
      </c>
      <c r="E1909" s="209">
        <v>29455</v>
      </c>
      <c r="F1909" s="344">
        <f t="shared" si="222"/>
        <v>5164.6495366572144</v>
      </c>
      <c r="G1909" s="394">
        <f t="shared" si="223"/>
        <v>372.06315789473683</v>
      </c>
      <c r="H1909" s="385">
        <f t="shared" si="220"/>
        <v>1871.4088907585594</v>
      </c>
      <c r="I1909" s="386">
        <f t="shared" si="221"/>
        <v>110.73425389103903</v>
      </c>
      <c r="J1909" s="393">
        <v>45</v>
      </c>
      <c r="K1909" s="396">
        <f t="shared" si="224"/>
        <v>7563.8558392015493</v>
      </c>
      <c r="L1909" s="210">
        <f t="shared" si="225"/>
        <v>9.4999999999999998E-3</v>
      </c>
      <c r="M1909" s="211">
        <f t="shared" si="225"/>
        <v>1.1000000000000001E-3</v>
      </c>
    </row>
    <row r="1910" spans="1:13" ht="15" customHeight="1" x14ac:dyDescent="0.2">
      <c r="A1910" s="370">
        <v>1889</v>
      </c>
      <c r="B1910" s="120">
        <f t="shared" si="219"/>
        <v>104.96903210437429</v>
      </c>
      <c r="C1910" s="371">
        <v>950</v>
      </c>
      <c r="D1910" s="78">
        <v>45170</v>
      </c>
      <c r="E1910" s="209">
        <v>29455</v>
      </c>
      <c r="F1910" s="344">
        <f t="shared" si="222"/>
        <v>5163.8086884618606</v>
      </c>
      <c r="G1910" s="394">
        <f t="shared" si="223"/>
        <v>372.06315789473683</v>
      </c>
      <c r="H1910" s="385">
        <f t="shared" si="220"/>
        <v>1871.1246840685296</v>
      </c>
      <c r="I1910" s="386">
        <f t="shared" si="221"/>
        <v>110.71743692713196</v>
      </c>
      <c r="J1910" s="393">
        <v>45</v>
      </c>
      <c r="K1910" s="396">
        <f t="shared" si="224"/>
        <v>7562.7139673522588</v>
      </c>
      <c r="L1910" s="210">
        <f t="shared" si="225"/>
        <v>9.4999999999999998E-3</v>
      </c>
      <c r="M1910" s="211">
        <f t="shared" si="225"/>
        <v>1.1000000000000001E-3</v>
      </c>
    </row>
    <row r="1911" spans="1:13" ht="15" customHeight="1" x14ac:dyDescent="0.2">
      <c r="A1911" s="372">
        <v>1890</v>
      </c>
      <c r="B1911" s="120">
        <f t="shared" si="219"/>
        <v>104.98612977875915</v>
      </c>
      <c r="C1911" s="371">
        <v>950</v>
      </c>
      <c r="D1911" s="78">
        <v>45170</v>
      </c>
      <c r="E1911" s="209">
        <v>29455</v>
      </c>
      <c r="F1911" s="344">
        <f t="shared" si="222"/>
        <v>5162.9677286157648</v>
      </c>
      <c r="G1911" s="394">
        <f t="shared" si="223"/>
        <v>372.06315789473683</v>
      </c>
      <c r="H1911" s="385">
        <f t="shared" si="220"/>
        <v>1870.8404396405494</v>
      </c>
      <c r="I1911" s="386">
        <f t="shared" si="221"/>
        <v>110.70061773021004</v>
      </c>
      <c r="J1911" s="393">
        <v>45</v>
      </c>
      <c r="K1911" s="396">
        <f t="shared" si="224"/>
        <v>7561.5719438812612</v>
      </c>
      <c r="L1911" s="210">
        <f t="shared" si="225"/>
        <v>9.4999999999999998E-3</v>
      </c>
      <c r="M1911" s="211">
        <f t="shared" si="225"/>
        <v>1.1000000000000001E-3</v>
      </c>
    </row>
    <row r="1912" spans="1:13" ht="15" customHeight="1" x14ac:dyDescent="0.2">
      <c r="A1912" s="370">
        <v>1891</v>
      </c>
      <c r="B1912" s="120">
        <f t="shared" si="219"/>
        <v>105.00323526984874</v>
      </c>
      <c r="C1912" s="371">
        <v>950</v>
      </c>
      <c r="D1912" s="78">
        <v>45170</v>
      </c>
      <c r="E1912" s="209">
        <v>29455</v>
      </c>
      <c r="F1912" s="344">
        <f t="shared" si="222"/>
        <v>5162.1266583549213</v>
      </c>
      <c r="G1912" s="394">
        <f t="shared" si="223"/>
        <v>372.06315789473683</v>
      </c>
      <c r="H1912" s="385">
        <f t="shared" si="220"/>
        <v>1870.5561578923844</v>
      </c>
      <c r="I1912" s="386">
        <f t="shared" si="221"/>
        <v>110.68379632499317</v>
      </c>
      <c r="J1912" s="393">
        <v>45</v>
      </c>
      <c r="K1912" s="396">
        <f t="shared" si="224"/>
        <v>7560.4297704670353</v>
      </c>
      <c r="L1912" s="210">
        <f t="shared" si="225"/>
        <v>9.4999999999999998E-3</v>
      </c>
      <c r="M1912" s="211">
        <f t="shared" si="225"/>
        <v>1.1000000000000001E-3</v>
      </c>
    </row>
    <row r="1913" spans="1:13" ht="15" customHeight="1" x14ac:dyDescent="0.2">
      <c r="A1913" s="370">
        <v>1892</v>
      </c>
      <c r="B1913" s="120">
        <f t="shared" si="219"/>
        <v>105.02034855749942</v>
      </c>
      <c r="C1913" s="371">
        <v>950</v>
      </c>
      <c r="D1913" s="78">
        <v>45170</v>
      </c>
      <c r="E1913" s="209">
        <v>29455</v>
      </c>
      <c r="F1913" s="344">
        <f t="shared" si="222"/>
        <v>5161.2854789110625</v>
      </c>
      <c r="G1913" s="394">
        <f t="shared" si="223"/>
        <v>372.06315789473683</v>
      </c>
      <c r="H1913" s="385">
        <f t="shared" si="220"/>
        <v>1870.2718392403599</v>
      </c>
      <c r="I1913" s="386">
        <f t="shared" si="221"/>
        <v>110.66697273611599</v>
      </c>
      <c r="J1913" s="393">
        <v>45</v>
      </c>
      <c r="K1913" s="396">
        <f t="shared" si="224"/>
        <v>7559.2874487822746</v>
      </c>
      <c r="L1913" s="210">
        <f t="shared" si="225"/>
        <v>9.4999999999999998E-3</v>
      </c>
      <c r="M1913" s="211">
        <f t="shared" si="225"/>
        <v>1.1000000000000001E-3</v>
      </c>
    </row>
    <row r="1914" spans="1:13" ht="15" customHeight="1" x14ac:dyDescent="0.2">
      <c r="A1914" s="370">
        <v>1893</v>
      </c>
      <c r="B1914" s="120">
        <f t="shared" si="219"/>
        <v>105.03746962162626</v>
      </c>
      <c r="C1914" s="371">
        <v>950</v>
      </c>
      <c r="D1914" s="78">
        <v>45170</v>
      </c>
      <c r="E1914" s="209">
        <v>29455</v>
      </c>
      <c r="F1914" s="344">
        <f t="shared" si="222"/>
        <v>5160.4441915116249</v>
      </c>
      <c r="G1914" s="394">
        <f t="shared" si="223"/>
        <v>372.06315789473683</v>
      </c>
      <c r="H1914" s="385">
        <f t="shared" si="220"/>
        <v>1869.98748409935</v>
      </c>
      <c r="I1914" s="386">
        <f t="shared" si="221"/>
        <v>110.65014698812723</v>
      </c>
      <c r="J1914" s="393">
        <v>45</v>
      </c>
      <c r="K1914" s="396">
        <f t="shared" si="224"/>
        <v>7558.1449804938384</v>
      </c>
      <c r="L1914" s="210">
        <f t="shared" si="225"/>
        <v>9.4999999999999998E-3</v>
      </c>
      <c r="M1914" s="211">
        <f t="shared" si="225"/>
        <v>1.1000000000000001E-3</v>
      </c>
    </row>
    <row r="1915" spans="1:13" ht="15" customHeight="1" x14ac:dyDescent="0.2">
      <c r="A1915" s="370">
        <v>1894</v>
      </c>
      <c r="B1915" s="120">
        <f t="shared" si="219"/>
        <v>105.05459844220263</v>
      </c>
      <c r="C1915" s="371">
        <v>950</v>
      </c>
      <c r="D1915" s="78">
        <v>45170</v>
      </c>
      <c r="E1915" s="209">
        <v>29455</v>
      </c>
      <c r="F1915" s="344">
        <f t="shared" si="222"/>
        <v>5159.6027973797973</v>
      </c>
      <c r="G1915" s="394">
        <f t="shared" si="223"/>
        <v>372.06315789473683</v>
      </c>
      <c r="H1915" s="385">
        <f t="shared" si="220"/>
        <v>1869.7030928827924</v>
      </c>
      <c r="I1915" s="386">
        <f t="shared" si="221"/>
        <v>110.63331910549068</v>
      </c>
      <c r="J1915" s="393">
        <v>45</v>
      </c>
      <c r="K1915" s="396">
        <f t="shared" si="224"/>
        <v>7557.0023672628176</v>
      </c>
      <c r="L1915" s="210">
        <f t="shared" si="225"/>
        <v>9.4999999999999998E-3</v>
      </c>
      <c r="M1915" s="211">
        <f t="shared" si="225"/>
        <v>1.1000000000000001E-3</v>
      </c>
    </row>
    <row r="1916" spans="1:13" ht="15" customHeight="1" x14ac:dyDescent="0.2">
      <c r="A1916" s="370">
        <v>1895</v>
      </c>
      <c r="B1916" s="120">
        <f t="shared" si="219"/>
        <v>105.07173499926027</v>
      </c>
      <c r="C1916" s="371">
        <v>950</v>
      </c>
      <c r="D1916" s="78">
        <v>45170</v>
      </c>
      <c r="E1916" s="209">
        <v>29455</v>
      </c>
      <c r="F1916" s="344">
        <f t="shared" si="222"/>
        <v>5158.7612977345052</v>
      </c>
      <c r="G1916" s="394">
        <f t="shared" si="223"/>
        <v>372.06315789473683</v>
      </c>
      <c r="H1916" s="385">
        <f t="shared" si="220"/>
        <v>1869.4186660026837</v>
      </c>
      <c r="I1916" s="386">
        <f t="shared" si="221"/>
        <v>110.61648911258484</v>
      </c>
      <c r="J1916" s="393">
        <v>45</v>
      </c>
      <c r="K1916" s="396">
        <f t="shared" si="224"/>
        <v>7555.8596107445101</v>
      </c>
      <c r="L1916" s="210">
        <f t="shared" si="225"/>
        <v>9.4999999999999998E-3</v>
      </c>
      <c r="M1916" s="211">
        <f t="shared" si="225"/>
        <v>1.1000000000000001E-3</v>
      </c>
    </row>
    <row r="1917" spans="1:13" ht="15" customHeight="1" x14ac:dyDescent="0.2">
      <c r="A1917" s="370">
        <v>1896</v>
      </c>
      <c r="B1917" s="120">
        <f t="shared" si="219"/>
        <v>105.08887927288883</v>
      </c>
      <c r="C1917" s="371">
        <v>950</v>
      </c>
      <c r="D1917" s="78">
        <v>45170</v>
      </c>
      <c r="E1917" s="209">
        <v>29455</v>
      </c>
      <c r="F1917" s="344">
        <f t="shared" si="222"/>
        <v>5157.9196937904462</v>
      </c>
      <c r="G1917" s="394">
        <f t="shared" si="223"/>
        <v>372.06315789473683</v>
      </c>
      <c r="H1917" s="385">
        <f t="shared" si="220"/>
        <v>1869.1342038695916</v>
      </c>
      <c r="I1917" s="386">
        <f t="shared" si="221"/>
        <v>110.59965703370366</v>
      </c>
      <c r="J1917" s="393">
        <v>45</v>
      </c>
      <c r="K1917" s="396">
        <f t="shared" si="224"/>
        <v>7554.716712588478</v>
      </c>
      <c r="L1917" s="210">
        <f t="shared" si="225"/>
        <v>9.4999999999999998E-3</v>
      </c>
      <c r="M1917" s="211">
        <f t="shared" si="225"/>
        <v>1.1000000000000001E-3</v>
      </c>
    </row>
    <row r="1918" spans="1:13" ht="15" customHeight="1" x14ac:dyDescent="0.2">
      <c r="A1918" s="370">
        <v>1897</v>
      </c>
      <c r="B1918" s="120">
        <f t="shared" si="219"/>
        <v>105.10603124323535</v>
      </c>
      <c r="C1918" s="371">
        <v>950</v>
      </c>
      <c r="D1918" s="78">
        <v>45170</v>
      </c>
      <c r="E1918" s="209">
        <v>29455</v>
      </c>
      <c r="F1918" s="344">
        <f t="shared" si="222"/>
        <v>5157.0779867581186</v>
      </c>
      <c r="G1918" s="394">
        <f t="shared" si="223"/>
        <v>372.06315789473683</v>
      </c>
      <c r="H1918" s="385">
        <f t="shared" si="220"/>
        <v>1868.8497068926649</v>
      </c>
      <c r="I1918" s="386">
        <f t="shared" si="221"/>
        <v>110.58282289305711</v>
      </c>
      <c r="J1918" s="393">
        <v>45</v>
      </c>
      <c r="K1918" s="396">
        <f t="shared" si="224"/>
        <v>7553.5736744385777</v>
      </c>
      <c r="L1918" s="210">
        <f t="shared" si="225"/>
        <v>9.4999999999999998E-3</v>
      </c>
      <c r="M1918" s="211">
        <f t="shared" si="225"/>
        <v>1.1000000000000001E-3</v>
      </c>
    </row>
    <row r="1919" spans="1:13" ht="15" customHeight="1" x14ac:dyDescent="0.2">
      <c r="A1919" s="370">
        <v>1898</v>
      </c>
      <c r="B1919" s="120">
        <f t="shared" ref="B1919:B1921" si="226">A1919/(12.46*LN(A1919)-76)</f>
        <v>105.12319089050493</v>
      </c>
      <c r="C1919" s="371">
        <v>950</v>
      </c>
      <c r="D1919" s="78">
        <v>45170</v>
      </c>
      <c r="E1919" s="209">
        <v>29455</v>
      </c>
      <c r="F1919" s="344">
        <f t="shared" si="222"/>
        <v>5156.236177843788</v>
      </c>
      <c r="G1919" s="394">
        <f t="shared" si="223"/>
        <v>372.06315789473683</v>
      </c>
      <c r="H1919" s="385">
        <f t="shared" si="220"/>
        <v>1868.5651754796213</v>
      </c>
      <c r="I1919" s="386">
        <f t="shared" si="221"/>
        <v>110.5659867147705</v>
      </c>
      <c r="J1919" s="393">
        <v>45</v>
      </c>
      <c r="K1919" s="396">
        <f t="shared" si="224"/>
        <v>7552.4304979329163</v>
      </c>
      <c r="L1919" s="210">
        <f t="shared" si="225"/>
        <v>9.4999999999999998E-3</v>
      </c>
      <c r="M1919" s="211">
        <f t="shared" si="225"/>
        <v>1.1000000000000001E-3</v>
      </c>
    </row>
    <row r="1920" spans="1:13" ht="15" customHeight="1" x14ac:dyDescent="0.2">
      <c r="A1920" s="370">
        <v>1899</v>
      </c>
      <c r="B1920" s="120">
        <f t="shared" si="226"/>
        <v>105.14035819495973</v>
      </c>
      <c r="C1920" s="371">
        <v>950</v>
      </c>
      <c r="D1920" s="78">
        <v>45170</v>
      </c>
      <c r="E1920" s="209">
        <v>29455</v>
      </c>
      <c r="F1920" s="344">
        <f t="shared" si="222"/>
        <v>5155.3942682495499</v>
      </c>
      <c r="G1920" s="394">
        <f t="shared" si="223"/>
        <v>372.06315789473683</v>
      </c>
      <c r="H1920" s="385">
        <f t="shared" si="220"/>
        <v>1868.2806100367686</v>
      </c>
      <c r="I1920" s="386">
        <f t="shared" si="221"/>
        <v>110.54914852288573</v>
      </c>
      <c r="J1920" s="393">
        <v>45</v>
      </c>
      <c r="K1920" s="396">
        <f t="shared" si="224"/>
        <v>7551.2871847039414</v>
      </c>
      <c r="L1920" s="210">
        <f t="shared" si="225"/>
        <v>9.4999999999999998E-3</v>
      </c>
      <c r="M1920" s="211">
        <f t="shared" si="225"/>
        <v>1.1000000000000001E-3</v>
      </c>
    </row>
    <row r="1921" spans="1:13" ht="15" customHeight="1" thickBot="1" x14ac:dyDescent="0.25">
      <c r="A1921" s="375">
        <v>1900</v>
      </c>
      <c r="B1921" s="124">
        <f t="shared" si="226"/>
        <v>105.157533136919</v>
      </c>
      <c r="C1921" s="374">
        <v>950</v>
      </c>
      <c r="D1921" s="86">
        <v>45170</v>
      </c>
      <c r="E1921" s="212">
        <v>29455</v>
      </c>
      <c r="F1921" s="348">
        <f t="shared" si="222"/>
        <v>5154.5522591733288</v>
      </c>
      <c r="G1921" s="390">
        <f t="shared" si="223"/>
        <v>372.06315789473683</v>
      </c>
      <c r="H1921" s="389">
        <f t="shared" si="220"/>
        <v>1867.996010969006</v>
      </c>
      <c r="I1921" s="390">
        <f t="shared" si="221"/>
        <v>110.53230834136131</v>
      </c>
      <c r="J1921" s="389">
        <v>45</v>
      </c>
      <c r="K1921" s="396">
        <f t="shared" si="224"/>
        <v>7550.1437363784325</v>
      </c>
      <c r="L1921" s="213">
        <f t="shared" si="225"/>
        <v>9.4999999999999998E-3</v>
      </c>
      <c r="M1921" s="214">
        <f t="shared" si="225"/>
        <v>1.1000000000000001E-3</v>
      </c>
    </row>
    <row r="1922" spans="1:13" ht="15" customHeight="1" x14ac:dyDescent="0.2">
      <c r="A1922" s="370">
        <v>1901</v>
      </c>
      <c r="B1922" s="120">
        <f>A1922/(12.41*LN(A1922)-76)</f>
        <v>107.41824646283028</v>
      </c>
      <c r="C1922" s="371">
        <v>950</v>
      </c>
      <c r="D1922" s="91">
        <v>45170</v>
      </c>
      <c r="E1922" s="209">
        <v>29455</v>
      </c>
      <c r="F1922" s="344">
        <f t="shared" si="222"/>
        <v>5046.0700844484654</v>
      </c>
      <c r="G1922" s="394">
        <f t="shared" si="223"/>
        <v>372.06315789473683</v>
      </c>
      <c r="H1922" s="393">
        <f t="shared" si="220"/>
        <v>1831.3290359120022</v>
      </c>
      <c r="I1922" s="394">
        <f t="shared" si="221"/>
        <v>108.36266484686405</v>
      </c>
      <c r="J1922" s="393">
        <v>45</v>
      </c>
      <c r="K1922" s="396">
        <f t="shared" si="224"/>
        <v>7402.8249431020686</v>
      </c>
      <c r="L1922" s="215">
        <f t="shared" si="225"/>
        <v>9.2999999999999992E-3</v>
      </c>
      <c r="M1922" s="211">
        <f t="shared" si="225"/>
        <v>1.1000000000000001E-3</v>
      </c>
    </row>
    <row r="1923" spans="1:13" ht="15" customHeight="1" x14ac:dyDescent="0.2">
      <c r="A1923" s="370">
        <v>1902</v>
      </c>
      <c r="B1923" s="120">
        <f t="shared" ref="B1923:B1986" si="227">A1923/(12.41*LN(A1923)-76)</f>
        <v>107.43513234494502</v>
      </c>
      <c r="C1923" s="371">
        <v>950</v>
      </c>
      <c r="D1923" s="78">
        <v>45170</v>
      </c>
      <c r="E1923" s="209">
        <v>29455</v>
      </c>
      <c r="F1923" s="344">
        <f t="shared" si="222"/>
        <v>5045.2769794116966</v>
      </c>
      <c r="G1923" s="394">
        <f t="shared" si="223"/>
        <v>372.06315789473683</v>
      </c>
      <c r="H1923" s="385">
        <f t="shared" si="220"/>
        <v>1831.0609664095743</v>
      </c>
      <c r="I1923" s="386">
        <f t="shared" si="221"/>
        <v>108.34680274612867</v>
      </c>
      <c r="J1923" s="393">
        <v>45</v>
      </c>
      <c r="K1923" s="396">
        <f t="shared" si="224"/>
        <v>7401.7479064621366</v>
      </c>
      <c r="L1923" s="210">
        <f t="shared" si="225"/>
        <v>9.2999999999999992E-3</v>
      </c>
      <c r="M1923" s="211">
        <f t="shared" si="225"/>
        <v>1.1000000000000001E-3</v>
      </c>
    </row>
    <row r="1924" spans="1:13" ht="15" customHeight="1" x14ac:dyDescent="0.2">
      <c r="A1924" s="370">
        <v>1903</v>
      </c>
      <c r="B1924" s="120">
        <f t="shared" si="227"/>
        <v>107.4520265950824</v>
      </c>
      <c r="C1924" s="371">
        <v>950</v>
      </c>
      <c r="D1924" s="78">
        <v>45170</v>
      </c>
      <c r="E1924" s="209">
        <v>29455</v>
      </c>
      <c r="F1924" s="344">
        <f t="shared" si="222"/>
        <v>5044.4837307964444</v>
      </c>
      <c r="G1924" s="394">
        <f t="shared" si="223"/>
        <v>372.06315789473683</v>
      </c>
      <c r="H1924" s="385">
        <f t="shared" si="220"/>
        <v>1830.7928483776191</v>
      </c>
      <c r="I1924" s="386">
        <f t="shared" si="221"/>
        <v>108.33093777382362</v>
      </c>
      <c r="J1924" s="393">
        <v>45</v>
      </c>
      <c r="K1924" s="396">
        <f t="shared" si="224"/>
        <v>7400.6706748426232</v>
      </c>
      <c r="L1924" s="210">
        <f t="shared" si="225"/>
        <v>9.2999999999999992E-3</v>
      </c>
      <c r="M1924" s="211">
        <f t="shared" si="225"/>
        <v>1.1000000000000001E-3</v>
      </c>
    </row>
    <row r="1925" spans="1:13" ht="15" customHeight="1" x14ac:dyDescent="0.2">
      <c r="A1925" s="370">
        <v>1904</v>
      </c>
      <c r="B1925" s="120">
        <f t="shared" si="227"/>
        <v>107.46892919194937</v>
      </c>
      <c r="C1925" s="371">
        <v>950</v>
      </c>
      <c r="D1925" s="78">
        <v>45170</v>
      </c>
      <c r="E1925" s="209">
        <v>29455</v>
      </c>
      <c r="F1925" s="344">
        <f t="shared" si="222"/>
        <v>5043.6903398550367</v>
      </c>
      <c r="G1925" s="394">
        <f t="shared" si="223"/>
        <v>372.06315789473683</v>
      </c>
      <c r="H1925" s="385">
        <f t="shared" si="220"/>
        <v>1830.5246822394233</v>
      </c>
      <c r="I1925" s="386">
        <f t="shared" si="221"/>
        <v>108.31506995499547</v>
      </c>
      <c r="J1925" s="393">
        <v>45</v>
      </c>
      <c r="K1925" s="396">
        <f t="shared" si="224"/>
        <v>7399.5932499441915</v>
      </c>
      <c r="L1925" s="210">
        <f t="shared" si="225"/>
        <v>9.2999999999999992E-3</v>
      </c>
      <c r="M1925" s="211">
        <f t="shared" si="225"/>
        <v>1.1000000000000001E-3</v>
      </c>
    </row>
    <row r="1926" spans="1:13" ht="15" customHeight="1" x14ac:dyDescent="0.2">
      <c r="A1926" s="370">
        <v>1905</v>
      </c>
      <c r="B1926" s="120">
        <f t="shared" si="227"/>
        <v>107.48584011431427</v>
      </c>
      <c r="C1926" s="371">
        <v>950</v>
      </c>
      <c r="D1926" s="78">
        <v>45170</v>
      </c>
      <c r="E1926" s="209">
        <v>29455</v>
      </c>
      <c r="F1926" s="344">
        <f t="shared" si="222"/>
        <v>5042.8968078355711</v>
      </c>
      <c r="G1926" s="394">
        <f t="shared" si="223"/>
        <v>372.06315789473683</v>
      </c>
      <c r="H1926" s="385">
        <f t="shared" si="220"/>
        <v>1830.256468416844</v>
      </c>
      <c r="I1926" s="386">
        <f t="shared" si="221"/>
        <v>108.29919931460616</v>
      </c>
      <c r="J1926" s="393">
        <v>45</v>
      </c>
      <c r="K1926" s="396">
        <f t="shared" si="224"/>
        <v>7398.5156334617577</v>
      </c>
      <c r="L1926" s="210">
        <f t="shared" si="225"/>
        <v>9.2999999999999992E-3</v>
      </c>
      <c r="M1926" s="211">
        <f t="shared" si="225"/>
        <v>1.1000000000000001E-3</v>
      </c>
    </row>
    <row r="1927" spans="1:13" ht="15" customHeight="1" x14ac:dyDescent="0.2">
      <c r="A1927" s="370">
        <v>1906</v>
      </c>
      <c r="B1927" s="120">
        <f t="shared" si="227"/>
        <v>107.50275934100739</v>
      </c>
      <c r="C1927" s="371">
        <v>950</v>
      </c>
      <c r="D1927" s="78">
        <v>45170</v>
      </c>
      <c r="E1927" s="209">
        <v>29455</v>
      </c>
      <c r="F1927" s="344">
        <f t="shared" si="222"/>
        <v>5042.1031359818917</v>
      </c>
      <c r="G1927" s="394">
        <f t="shared" si="223"/>
        <v>372.06315789473683</v>
      </c>
      <c r="H1927" s="385">
        <f t="shared" si="220"/>
        <v>1829.9882073303002</v>
      </c>
      <c r="I1927" s="386">
        <f t="shared" si="221"/>
        <v>108.28332587753258</v>
      </c>
      <c r="J1927" s="393">
        <v>45</v>
      </c>
      <c r="K1927" s="396">
        <f t="shared" si="224"/>
        <v>7397.4378270844618</v>
      </c>
      <c r="L1927" s="210">
        <f t="shared" si="225"/>
        <v>9.2999999999999992E-3</v>
      </c>
      <c r="M1927" s="211">
        <f t="shared" si="225"/>
        <v>1.1000000000000001E-3</v>
      </c>
    </row>
    <row r="1928" spans="1:13" ht="15" customHeight="1" x14ac:dyDescent="0.2">
      <c r="A1928" s="370">
        <v>1907</v>
      </c>
      <c r="B1928" s="120">
        <f t="shared" si="227"/>
        <v>107.51968685091985</v>
      </c>
      <c r="C1928" s="371">
        <v>950</v>
      </c>
      <c r="D1928" s="78">
        <v>45170</v>
      </c>
      <c r="E1928" s="209">
        <v>29455</v>
      </c>
      <c r="F1928" s="344">
        <f t="shared" si="222"/>
        <v>5041.3093255336498</v>
      </c>
      <c r="G1928" s="394">
        <f t="shared" si="223"/>
        <v>372.06315789473683</v>
      </c>
      <c r="H1928" s="385">
        <f t="shared" si="220"/>
        <v>1829.7198993987945</v>
      </c>
      <c r="I1928" s="386">
        <f t="shared" si="221"/>
        <v>108.26744966856774</v>
      </c>
      <c r="J1928" s="393">
        <v>45</v>
      </c>
      <c r="K1928" s="396">
        <f t="shared" si="224"/>
        <v>7396.3598324957484</v>
      </c>
      <c r="L1928" s="210">
        <f t="shared" si="225"/>
        <v>9.2999999999999992E-3</v>
      </c>
      <c r="M1928" s="211">
        <f t="shared" si="225"/>
        <v>1.1000000000000001E-3</v>
      </c>
    </row>
    <row r="1929" spans="1:13" ht="15" customHeight="1" x14ac:dyDescent="0.2">
      <c r="A1929" s="370">
        <v>1908</v>
      </c>
      <c r="B1929" s="120">
        <f t="shared" si="227"/>
        <v>107.53662262300406</v>
      </c>
      <c r="C1929" s="371">
        <v>950</v>
      </c>
      <c r="D1929" s="78">
        <v>45170</v>
      </c>
      <c r="E1929" s="209">
        <v>29455</v>
      </c>
      <c r="F1929" s="344">
        <f t="shared" si="222"/>
        <v>5040.5153777262822</v>
      </c>
      <c r="G1929" s="394">
        <f t="shared" si="223"/>
        <v>372.06315789473683</v>
      </c>
      <c r="H1929" s="385">
        <f t="shared" si="220"/>
        <v>1829.4515450399042</v>
      </c>
      <c r="I1929" s="386">
        <f t="shared" si="221"/>
        <v>108.25157071242039</v>
      </c>
      <c r="J1929" s="393">
        <v>45</v>
      </c>
      <c r="K1929" s="396">
        <f t="shared" si="224"/>
        <v>7395.2816513733433</v>
      </c>
      <c r="L1929" s="210">
        <f t="shared" si="225"/>
        <v>9.2999999999999992E-3</v>
      </c>
      <c r="M1929" s="211">
        <f t="shared" si="225"/>
        <v>1.1000000000000001E-3</v>
      </c>
    </row>
    <row r="1930" spans="1:13" ht="15" customHeight="1" x14ac:dyDescent="0.2">
      <c r="A1930" s="370">
        <v>1909</v>
      </c>
      <c r="B1930" s="120">
        <f t="shared" si="227"/>
        <v>107.5535666362732</v>
      </c>
      <c r="C1930" s="371">
        <v>950</v>
      </c>
      <c r="D1930" s="78">
        <v>45170</v>
      </c>
      <c r="E1930" s="209">
        <v>29455</v>
      </c>
      <c r="F1930" s="344">
        <f t="shared" si="222"/>
        <v>5039.7212937910435</v>
      </c>
      <c r="G1930" s="394">
        <f t="shared" si="223"/>
        <v>372.06315789473683</v>
      </c>
      <c r="H1930" s="385">
        <f t="shared" si="220"/>
        <v>1829.1831446697936</v>
      </c>
      <c r="I1930" s="386">
        <f t="shared" si="221"/>
        <v>108.23568903371562</v>
      </c>
      <c r="J1930" s="393">
        <v>45</v>
      </c>
      <c r="K1930" s="396">
        <f t="shared" si="224"/>
        <v>7394.2032853892897</v>
      </c>
      <c r="L1930" s="210">
        <f t="shared" si="225"/>
        <v>9.2999999999999992E-3</v>
      </c>
      <c r="M1930" s="211">
        <f t="shared" si="225"/>
        <v>1.1000000000000001E-3</v>
      </c>
    </row>
    <row r="1931" spans="1:13" ht="15" customHeight="1" x14ac:dyDescent="0.2">
      <c r="A1931" s="372">
        <v>1910</v>
      </c>
      <c r="B1931" s="120">
        <f t="shared" si="227"/>
        <v>107.57051886980129</v>
      </c>
      <c r="C1931" s="371">
        <v>950</v>
      </c>
      <c r="D1931" s="78">
        <v>45170</v>
      </c>
      <c r="E1931" s="209">
        <v>29455</v>
      </c>
      <c r="F1931" s="344">
        <f t="shared" si="222"/>
        <v>5038.9270749550051</v>
      </c>
      <c r="G1931" s="394">
        <f t="shared" si="223"/>
        <v>372.06315789473683</v>
      </c>
      <c r="H1931" s="385">
        <f t="shared" si="220"/>
        <v>1828.9146987032125</v>
      </c>
      <c r="I1931" s="386">
        <f t="shared" si="221"/>
        <v>108.21980465699484</v>
      </c>
      <c r="J1931" s="393">
        <v>45</v>
      </c>
      <c r="K1931" s="396">
        <f t="shared" si="224"/>
        <v>7393.1247362099493</v>
      </c>
      <c r="L1931" s="210">
        <f t="shared" si="225"/>
        <v>9.2999999999999992E-3</v>
      </c>
      <c r="M1931" s="211">
        <f t="shared" si="225"/>
        <v>1.1000000000000001E-3</v>
      </c>
    </row>
    <row r="1932" spans="1:13" ht="15" customHeight="1" x14ac:dyDescent="0.2">
      <c r="A1932" s="370">
        <v>1911</v>
      </c>
      <c r="B1932" s="120">
        <f t="shared" si="227"/>
        <v>107.58747930272249</v>
      </c>
      <c r="C1932" s="371">
        <v>950</v>
      </c>
      <c r="D1932" s="78">
        <v>45170</v>
      </c>
      <c r="E1932" s="209">
        <v>29455</v>
      </c>
      <c r="F1932" s="344">
        <f t="shared" si="222"/>
        <v>5038.1327224410943</v>
      </c>
      <c r="G1932" s="394">
        <f t="shared" si="223"/>
        <v>372.06315789473683</v>
      </c>
      <c r="H1932" s="385">
        <f t="shared" si="220"/>
        <v>1828.6462075535107</v>
      </c>
      <c r="I1932" s="386">
        <f t="shared" si="221"/>
        <v>108.20391760671663</v>
      </c>
      <c r="J1932" s="393">
        <v>45</v>
      </c>
      <c r="K1932" s="396">
        <f t="shared" si="224"/>
        <v>7392.0460054960586</v>
      </c>
      <c r="L1932" s="210">
        <f t="shared" si="225"/>
        <v>9.2999999999999992E-3</v>
      </c>
      <c r="M1932" s="211">
        <f t="shared" si="225"/>
        <v>1.1000000000000001E-3</v>
      </c>
    </row>
    <row r="1933" spans="1:13" ht="15" customHeight="1" x14ac:dyDescent="0.2">
      <c r="A1933" s="370">
        <v>1912</v>
      </c>
      <c r="B1933" s="120">
        <f t="shared" si="227"/>
        <v>107.60444791423123</v>
      </c>
      <c r="C1933" s="371">
        <v>950</v>
      </c>
      <c r="D1933" s="78">
        <v>45170</v>
      </c>
      <c r="E1933" s="209">
        <v>29455</v>
      </c>
      <c r="F1933" s="344">
        <f t="shared" si="222"/>
        <v>5037.3382374680859</v>
      </c>
      <c r="G1933" s="394">
        <f t="shared" si="223"/>
        <v>372.06315789473683</v>
      </c>
      <c r="H1933" s="385">
        <f t="shared" si="220"/>
        <v>1828.377671632634</v>
      </c>
      <c r="I1933" s="386">
        <f t="shared" si="221"/>
        <v>108.18802790725645</v>
      </c>
      <c r="J1933" s="393">
        <v>45</v>
      </c>
      <c r="K1933" s="396">
        <f t="shared" si="224"/>
        <v>7390.9670949027131</v>
      </c>
      <c r="L1933" s="210">
        <f t="shared" si="225"/>
        <v>9.2999999999999992E-3</v>
      </c>
      <c r="M1933" s="211">
        <f t="shared" si="225"/>
        <v>1.1000000000000001E-3</v>
      </c>
    </row>
    <row r="1934" spans="1:13" ht="15" customHeight="1" x14ac:dyDescent="0.2">
      <c r="A1934" s="370">
        <v>1913</v>
      </c>
      <c r="B1934" s="120">
        <f t="shared" si="227"/>
        <v>107.62142468358205</v>
      </c>
      <c r="C1934" s="371">
        <v>950</v>
      </c>
      <c r="D1934" s="78">
        <v>45170</v>
      </c>
      <c r="E1934" s="209">
        <v>29455</v>
      </c>
      <c r="F1934" s="344">
        <f t="shared" si="222"/>
        <v>5036.5436212506274</v>
      </c>
      <c r="G1934" s="394">
        <f t="shared" si="223"/>
        <v>372.06315789473683</v>
      </c>
      <c r="H1934" s="385">
        <f t="shared" si="220"/>
        <v>1828.109091351133</v>
      </c>
      <c r="I1934" s="386">
        <f t="shared" si="221"/>
        <v>108.17213558290729</v>
      </c>
      <c r="J1934" s="393">
        <v>45</v>
      </c>
      <c r="K1934" s="396">
        <f t="shared" si="224"/>
        <v>7389.8880060794045</v>
      </c>
      <c r="L1934" s="210">
        <f t="shared" si="225"/>
        <v>9.2999999999999992E-3</v>
      </c>
      <c r="M1934" s="211">
        <f t="shared" si="225"/>
        <v>1.1000000000000001E-3</v>
      </c>
    </row>
    <row r="1935" spans="1:13" ht="15" customHeight="1" x14ac:dyDescent="0.2">
      <c r="A1935" s="370">
        <v>1914</v>
      </c>
      <c r="B1935" s="120">
        <f t="shared" si="227"/>
        <v>107.63840959008927</v>
      </c>
      <c r="C1935" s="371">
        <v>950</v>
      </c>
      <c r="D1935" s="78">
        <v>45170</v>
      </c>
      <c r="E1935" s="209">
        <v>29455</v>
      </c>
      <c r="F1935" s="344">
        <f t="shared" si="222"/>
        <v>5035.7488749992453</v>
      </c>
      <c r="G1935" s="394">
        <f t="shared" si="223"/>
        <v>372.06315789473683</v>
      </c>
      <c r="H1935" s="385">
        <f t="shared" si="220"/>
        <v>1827.8404671181659</v>
      </c>
      <c r="I1935" s="386">
        <f t="shared" si="221"/>
        <v>108.15624065787965</v>
      </c>
      <c r="J1935" s="393">
        <v>45</v>
      </c>
      <c r="K1935" s="396">
        <f t="shared" si="224"/>
        <v>7388.8087406700279</v>
      </c>
      <c r="L1935" s="210">
        <f t="shared" si="225"/>
        <v>9.2999999999999992E-3</v>
      </c>
      <c r="M1935" s="211">
        <f t="shared" si="225"/>
        <v>1.1000000000000001E-3</v>
      </c>
    </row>
    <row r="1936" spans="1:13" ht="15" customHeight="1" x14ac:dyDescent="0.2">
      <c r="A1936" s="370">
        <v>1915</v>
      </c>
      <c r="B1936" s="120">
        <f t="shared" si="227"/>
        <v>107.65540261312674</v>
      </c>
      <c r="C1936" s="371">
        <v>950</v>
      </c>
      <c r="D1936" s="78">
        <v>45170</v>
      </c>
      <c r="E1936" s="209">
        <v>29455</v>
      </c>
      <c r="F1936" s="344">
        <f t="shared" si="222"/>
        <v>5034.9539999203671</v>
      </c>
      <c r="G1936" s="394">
        <f t="shared" si="223"/>
        <v>372.06315789473683</v>
      </c>
      <c r="H1936" s="385">
        <f t="shared" si="220"/>
        <v>1827.5717993415049</v>
      </c>
      <c r="I1936" s="386">
        <f t="shared" si="221"/>
        <v>108.14034315630208</v>
      </c>
      <c r="J1936" s="393">
        <v>45</v>
      </c>
      <c r="K1936" s="396">
        <f t="shared" si="224"/>
        <v>7387.7293003129107</v>
      </c>
      <c r="L1936" s="210">
        <f t="shared" si="225"/>
        <v>9.2999999999999992E-3</v>
      </c>
      <c r="M1936" s="211">
        <f t="shared" si="225"/>
        <v>1.1000000000000001E-3</v>
      </c>
    </row>
    <row r="1937" spans="1:13" ht="15" customHeight="1" x14ac:dyDescent="0.2">
      <c r="A1937" s="370">
        <v>1916</v>
      </c>
      <c r="B1937" s="120">
        <f t="shared" si="227"/>
        <v>107.67240373212768</v>
      </c>
      <c r="C1937" s="371">
        <v>950</v>
      </c>
      <c r="D1937" s="78">
        <v>45170</v>
      </c>
      <c r="E1937" s="209">
        <v>29455</v>
      </c>
      <c r="F1937" s="344">
        <f t="shared" si="222"/>
        <v>5034.1589972163329</v>
      </c>
      <c r="G1937" s="394">
        <f t="shared" si="223"/>
        <v>372.06315789473683</v>
      </c>
      <c r="H1937" s="385">
        <f t="shared" si="220"/>
        <v>1827.3030884275413</v>
      </c>
      <c r="I1937" s="386">
        <f t="shared" si="221"/>
        <v>108.12444310222139</v>
      </c>
      <c r="J1937" s="393">
        <v>45</v>
      </c>
      <c r="K1937" s="396">
        <f t="shared" si="224"/>
        <v>7386.6496866408324</v>
      </c>
      <c r="L1937" s="210">
        <f t="shared" si="225"/>
        <v>9.2999999999999992E-3</v>
      </c>
      <c r="M1937" s="211">
        <f t="shared" si="225"/>
        <v>1.1000000000000001E-3</v>
      </c>
    </row>
    <row r="1938" spans="1:13" ht="15" customHeight="1" x14ac:dyDescent="0.2">
      <c r="A1938" s="370">
        <v>1917</v>
      </c>
      <c r="B1938" s="120">
        <f t="shared" si="227"/>
        <v>107.68941292658452</v>
      </c>
      <c r="C1938" s="371">
        <v>950</v>
      </c>
      <c r="D1938" s="78">
        <v>45170</v>
      </c>
      <c r="E1938" s="209">
        <v>29455</v>
      </c>
      <c r="F1938" s="344">
        <f t="shared" si="222"/>
        <v>5033.3638680854056</v>
      </c>
      <c r="G1938" s="394">
        <f t="shared" si="223"/>
        <v>372.06315789473683</v>
      </c>
      <c r="H1938" s="385">
        <f t="shared" si="220"/>
        <v>1827.034334781288</v>
      </c>
      <c r="I1938" s="386">
        <f t="shared" si="221"/>
        <v>108.10854051960285</v>
      </c>
      <c r="J1938" s="393">
        <v>45</v>
      </c>
      <c r="K1938" s="396">
        <f t="shared" si="224"/>
        <v>7385.5699012810328</v>
      </c>
      <c r="L1938" s="210">
        <f t="shared" si="225"/>
        <v>9.2999999999999992E-3</v>
      </c>
      <c r="M1938" s="211">
        <f t="shared" si="225"/>
        <v>1.1000000000000001E-3</v>
      </c>
    </row>
    <row r="1939" spans="1:13" ht="15" customHeight="1" x14ac:dyDescent="0.2">
      <c r="A1939" s="370">
        <v>1918</v>
      </c>
      <c r="B1939" s="120">
        <f t="shared" si="227"/>
        <v>107.70643017604858</v>
      </c>
      <c r="C1939" s="371">
        <v>950</v>
      </c>
      <c r="D1939" s="78">
        <v>45170</v>
      </c>
      <c r="E1939" s="209">
        <v>29455</v>
      </c>
      <c r="F1939" s="344">
        <f t="shared" si="222"/>
        <v>5032.5686137217945</v>
      </c>
      <c r="G1939" s="394">
        <f t="shared" si="223"/>
        <v>372.06315789473683</v>
      </c>
      <c r="H1939" s="385">
        <f t="shared" si="220"/>
        <v>1826.7655388063874</v>
      </c>
      <c r="I1939" s="386">
        <f t="shared" si="221"/>
        <v>108.09263543233062</v>
      </c>
      <c r="J1939" s="393">
        <v>45</v>
      </c>
      <c r="K1939" s="396">
        <f t="shared" si="224"/>
        <v>7384.48994585525</v>
      </c>
      <c r="L1939" s="210">
        <f t="shared" si="225"/>
        <v>9.2999999999999992E-3</v>
      </c>
      <c r="M1939" s="211">
        <f t="shared" si="225"/>
        <v>1.1000000000000001E-3</v>
      </c>
    </row>
    <row r="1940" spans="1:13" ht="15" customHeight="1" x14ac:dyDescent="0.2">
      <c r="A1940" s="370">
        <v>1919</v>
      </c>
      <c r="B1940" s="120">
        <f t="shared" si="227"/>
        <v>107.72345546013008</v>
      </c>
      <c r="C1940" s="371">
        <v>950</v>
      </c>
      <c r="D1940" s="78">
        <v>45170</v>
      </c>
      <c r="E1940" s="209">
        <v>29455</v>
      </c>
      <c r="F1940" s="344">
        <f t="shared" si="222"/>
        <v>5031.7732353156498</v>
      </c>
      <c r="G1940" s="394">
        <f t="shared" si="223"/>
        <v>372.06315789473683</v>
      </c>
      <c r="H1940" s="385">
        <f t="shared" si="220"/>
        <v>1826.4967009051104</v>
      </c>
      <c r="I1940" s="386">
        <f t="shared" si="221"/>
        <v>108.07672786420774</v>
      </c>
      <c r="J1940" s="393">
        <v>45</v>
      </c>
      <c r="K1940" s="396">
        <f t="shared" si="224"/>
        <v>7383.4098219797052</v>
      </c>
      <c r="L1940" s="210">
        <f t="shared" si="225"/>
        <v>9.2999999999999992E-3</v>
      </c>
      <c r="M1940" s="211">
        <f t="shared" si="225"/>
        <v>1.1000000000000001E-3</v>
      </c>
    </row>
    <row r="1941" spans="1:13" ht="15" customHeight="1" x14ac:dyDescent="0.2">
      <c r="A1941" s="372">
        <v>1920</v>
      </c>
      <c r="B1941" s="120">
        <f t="shared" si="227"/>
        <v>107.74048875849763</v>
      </c>
      <c r="C1941" s="371">
        <v>950</v>
      </c>
      <c r="D1941" s="78">
        <v>45170</v>
      </c>
      <c r="E1941" s="209">
        <v>29455</v>
      </c>
      <c r="F1941" s="344">
        <f t="shared" si="222"/>
        <v>5030.9777340531009</v>
      </c>
      <c r="G1941" s="394">
        <f t="shared" si="223"/>
        <v>372.06315789473683</v>
      </c>
      <c r="H1941" s="385">
        <f t="shared" si="220"/>
        <v>1826.2278214783689</v>
      </c>
      <c r="I1941" s="386">
        <f t="shared" si="221"/>
        <v>108.06081783895675</v>
      </c>
      <c r="J1941" s="393">
        <v>45</v>
      </c>
      <c r="K1941" s="396">
        <f t="shared" si="224"/>
        <v>7382.3295312651635</v>
      </c>
      <c r="L1941" s="210">
        <f t="shared" si="225"/>
        <v>9.2999999999999992E-3</v>
      </c>
      <c r="M1941" s="211">
        <f t="shared" si="225"/>
        <v>1.1000000000000001E-3</v>
      </c>
    </row>
    <row r="1942" spans="1:13" ht="15" customHeight="1" x14ac:dyDescent="0.2">
      <c r="A1942" s="370">
        <v>1921</v>
      </c>
      <c r="B1942" s="120">
        <f t="shared" si="227"/>
        <v>107.75753005087826</v>
      </c>
      <c r="C1942" s="371">
        <v>950</v>
      </c>
      <c r="D1942" s="78">
        <v>45170</v>
      </c>
      <c r="E1942" s="209">
        <v>29455</v>
      </c>
      <c r="F1942" s="344">
        <f t="shared" si="222"/>
        <v>5030.1821111162544</v>
      </c>
      <c r="G1942" s="394">
        <f t="shared" si="223"/>
        <v>372.06315789473683</v>
      </c>
      <c r="H1942" s="385">
        <f t="shared" ref="H1942:H2005" si="228">SUM(F1942:G1942)*33.8%</f>
        <v>1825.9589009257149</v>
      </c>
      <c r="I1942" s="386">
        <f t="shared" ref="I1942:I2005" si="229">SUM(F1942:G1942)*2%</f>
        <v>108.04490538021983</v>
      </c>
      <c r="J1942" s="393">
        <v>45</v>
      </c>
      <c r="K1942" s="396">
        <f t="shared" si="224"/>
        <v>7381.2490753169259</v>
      </c>
      <c r="L1942" s="210">
        <f t="shared" si="225"/>
        <v>9.2999999999999992E-3</v>
      </c>
      <c r="M1942" s="211">
        <f t="shared" si="225"/>
        <v>1.1000000000000001E-3</v>
      </c>
    </row>
    <row r="1943" spans="1:13" ht="15" customHeight="1" x14ac:dyDescent="0.2">
      <c r="A1943" s="370">
        <v>1922</v>
      </c>
      <c r="B1943" s="120">
        <f t="shared" si="227"/>
        <v>107.77457931705723</v>
      </c>
      <c r="C1943" s="371">
        <v>950</v>
      </c>
      <c r="D1943" s="78">
        <v>45170</v>
      </c>
      <c r="E1943" s="209">
        <v>29455</v>
      </c>
      <c r="F1943" s="344">
        <f t="shared" ref="F1943:F2006" si="230">12*(1/B1943*D1943)</f>
        <v>5029.3863676832061</v>
      </c>
      <c r="G1943" s="394">
        <f t="shared" ref="G1943:G2006" si="231">12*(1/C1943*E1943)</f>
        <v>372.06315789473683</v>
      </c>
      <c r="H1943" s="385">
        <f t="shared" si="228"/>
        <v>1825.6899396453446</v>
      </c>
      <c r="I1943" s="386">
        <f t="shared" si="229"/>
        <v>108.02899051155886</v>
      </c>
      <c r="J1943" s="393">
        <v>45</v>
      </c>
      <c r="K1943" s="396">
        <f t="shared" ref="K1943:K2006" si="232">SUM(F1943:J1943)</f>
        <v>7380.1684557348462</v>
      </c>
      <c r="L1943" s="210">
        <f t="shared" ref="L1943:M2006" si="233">ROUND(1/B1943,4)</f>
        <v>9.2999999999999992E-3</v>
      </c>
      <c r="M1943" s="211">
        <f t="shared" si="233"/>
        <v>1.1000000000000001E-3</v>
      </c>
    </row>
    <row r="1944" spans="1:13" ht="15" customHeight="1" x14ac:dyDescent="0.2">
      <c r="A1944" s="370">
        <v>1923</v>
      </c>
      <c r="B1944" s="120">
        <f t="shared" si="227"/>
        <v>107.79163653687763</v>
      </c>
      <c r="C1944" s="371">
        <v>950</v>
      </c>
      <c r="D1944" s="78">
        <v>45170</v>
      </c>
      <c r="E1944" s="209">
        <v>29455</v>
      </c>
      <c r="F1944" s="344">
        <f t="shared" si="230"/>
        <v>5028.5905049280655</v>
      </c>
      <c r="G1944" s="394">
        <f t="shared" si="231"/>
        <v>372.06315789473683</v>
      </c>
      <c r="H1944" s="385">
        <f t="shared" si="228"/>
        <v>1825.4209380341069</v>
      </c>
      <c r="I1944" s="386">
        <f t="shared" si="229"/>
        <v>108.01307325645605</v>
      </c>
      <c r="J1944" s="393">
        <v>45</v>
      </c>
      <c r="K1944" s="396">
        <f t="shared" si="232"/>
        <v>7379.0876741133652</v>
      </c>
      <c r="L1944" s="210">
        <f t="shared" si="233"/>
        <v>9.2999999999999992E-3</v>
      </c>
      <c r="M1944" s="211">
        <f t="shared" si="233"/>
        <v>1.1000000000000001E-3</v>
      </c>
    </row>
    <row r="1945" spans="1:13" ht="15" customHeight="1" x14ac:dyDescent="0.2">
      <c r="A1945" s="370">
        <v>1924</v>
      </c>
      <c r="B1945" s="120">
        <f t="shared" si="227"/>
        <v>107.80870169024018</v>
      </c>
      <c r="C1945" s="371">
        <v>950</v>
      </c>
      <c r="D1945" s="78">
        <v>45170</v>
      </c>
      <c r="E1945" s="209">
        <v>29455</v>
      </c>
      <c r="F1945" s="344">
        <f t="shared" si="230"/>
        <v>5027.794524020971</v>
      </c>
      <c r="G1945" s="394">
        <f t="shared" si="231"/>
        <v>372.06315789473683</v>
      </c>
      <c r="H1945" s="385">
        <f t="shared" si="228"/>
        <v>1825.151896487509</v>
      </c>
      <c r="I1945" s="386">
        <f t="shared" si="229"/>
        <v>107.99715363831416</v>
      </c>
      <c r="J1945" s="393">
        <v>45</v>
      </c>
      <c r="K1945" s="396">
        <f t="shared" si="232"/>
        <v>7378.006732041531</v>
      </c>
      <c r="L1945" s="210">
        <f t="shared" si="233"/>
        <v>9.2999999999999992E-3</v>
      </c>
      <c r="M1945" s="211">
        <f t="shared" si="233"/>
        <v>1.1000000000000001E-3</v>
      </c>
    </row>
    <row r="1946" spans="1:13" ht="15" customHeight="1" x14ac:dyDescent="0.2">
      <c r="A1946" s="370">
        <v>1925</v>
      </c>
      <c r="B1946" s="120">
        <f t="shared" si="227"/>
        <v>107.8257747571036</v>
      </c>
      <c r="C1946" s="371">
        <v>950</v>
      </c>
      <c r="D1946" s="78">
        <v>45170</v>
      </c>
      <c r="E1946" s="209">
        <v>29455</v>
      </c>
      <c r="F1946" s="344">
        <f t="shared" si="230"/>
        <v>5026.9984261280733</v>
      </c>
      <c r="G1946" s="394">
        <f t="shared" si="231"/>
        <v>372.06315789473683</v>
      </c>
      <c r="H1946" s="385">
        <f t="shared" si="228"/>
        <v>1824.8828153997097</v>
      </c>
      <c r="I1946" s="386">
        <f t="shared" si="229"/>
        <v>107.9812316804562</v>
      </c>
      <c r="J1946" s="393">
        <v>45</v>
      </c>
      <c r="K1946" s="396">
        <f t="shared" si="232"/>
        <v>7376.9256311029767</v>
      </c>
      <c r="L1946" s="210">
        <f t="shared" si="233"/>
        <v>9.2999999999999992E-3</v>
      </c>
      <c r="M1946" s="211">
        <f t="shared" si="233"/>
        <v>1.1000000000000001E-3</v>
      </c>
    </row>
    <row r="1947" spans="1:13" ht="15" customHeight="1" x14ac:dyDescent="0.2">
      <c r="A1947" s="370">
        <v>1926</v>
      </c>
      <c r="B1947" s="120">
        <f t="shared" si="227"/>
        <v>107.84285571748327</v>
      </c>
      <c r="C1947" s="371">
        <v>950</v>
      </c>
      <c r="D1947" s="78">
        <v>45170</v>
      </c>
      <c r="E1947" s="209">
        <v>29455</v>
      </c>
      <c r="F1947" s="344">
        <f t="shared" si="230"/>
        <v>5026.2022124116056</v>
      </c>
      <c r="G1947" s="394">
        <f t="shared" si="231"/>
        <v>372.06315789473683</v>
      </c>
      <c r="H1947" s="385">
        <f t="shared" si="228"/>
        <v>1824.6136951635435</v>
      </c>
      <c r="I1947" s="386">
        <f t="shared" si="229"/>
        <v>107.96530740612685</v>
      </c>
      <c r="J1947" s="393">
        <v>45</v>
      </c>
      <c r="K1947" s="396">
        <f t="shared" si="232"/>
        <v>7375.844372876013</v>
      </c>
      <c r="L1947" s="210">
        <f t="shared" si="233"/>
        <v>9.2999999999999992E-3</v>
      </c>
      <c r="M1947" s="211">
        <f t="shared" si="233"/>
        <v>1.1000000000000001E-3</v>
      </c>
    </row>
    <row r="1948" spans="1:13" ht="15" customHeight="1" x14ac:dyDescent="0.2">
      <c r="A1948" s="370">
        <v>1927</v>
      </c>
      <c r="B1948" s="120">
        <f t="shared" si="227"/>
        <v>107.85994455145241</v>
      </c>
      <c r="C1948" s="371">
        <v>950</v>
      </c>
      <c r="D1948" s="78">
        <v>45170</v>
      </c>
      <c r="E1948" s="209">
        <v>29455</v>
      </c>
      <c r="F1948" s="344">
        <f t="shared" si="230"/>
        <v>5025.4058840298285</v>
      </c>
      <c r="G1948" s="394">
        <f t="shared" si="231"/>
        <v>372.06315789473683</v>
      </c>
      <c r="H1948" s="385">
        <f t="shared" si="228"/>
        <v>1824.3445361705028</v>
      </c>
      <c r="I1948" s="386">
        <f t="shared" si="229"/>
        <v>107.94938083849131</v>
      </c>
      <c r="J1948" s="393">
        <v>45</v>
      </c>
      <c r="K1948" s="396">
        <f t="shared" si="232"/>
        <v>7374.7629589335593</v>
      </c>
      <c r="L1948" s="210">
        <f t="shared" si="233"/>
        <v>9.2999999999999992E-3</v>
      </c>
      <c r="M1948" s="211">
        <f t="shared" si="233"/>
        <v>1.1000000000000001E-3</v>
      </c>
    </row>
    <row r="1949" spans="1:13" ht="15" customHeight="1" x14ac:dyDescent="0.2">
      <c r="A1949" s="370">
        <v>1928</v>
      </c>
      <c r="B1949" s="120">
        <f t="shared" si="227"/>
        <v>107.87704123914074</v>
      </c>
      <c r="C1949" s="371">
        <v>950</v>
      </c>
      <c r="D1949" s="78">
        <v>45170</v>
      </c>
      <c r="E1949" s="209">
        <v>29455</v>
      </c>
      <c r="F1949" s="344">
        <f t="shared" si="230"/>
        <v>5024.6094421371017</v>
      </c>
      <c r="G1949" s="394">
        <f t="shared" si="231"/>
        <v>372.06315789473683</v>
      </c>
      <c r="H1949" s="385">
        <f t="shared" si="228"/>
        <v>1824.0753388107612</v>
      </c>
      <c r="I1949" s="386">
        <f t="shared" si="229"/>
        <v>107.93345200063678</v>
      </c>
      <c r="J1949" s="393">
        <v>45</v>
      </c>
      <c r="K1949" s="396">
        <f t="shared" si="232"/>
        <v>7373.6813908432368</v>
      </c>
      <c r="L1949" s="210">
        <f t="shared" si="233"/>
        <v>9.2999999999999992E-3</v>
      </c>
      <c r="M1949" s="211">
        <f t="shared" si="233"/>
        <v>1.1000000000000001E-3</v>
      </c>
    </row>
    <row r="1950" spans="1:13" ht="15" customHeight="1" x14ac:dyDescent="0.2">
      <c r="A1950" s="370">
        <v>1929</v>
      </c>
      <c r="B1950" s="120">
        <f t="shared" si="227"/>
        <v>107.8941457607348</v>
      </c>
      <c r="C1950" s="371">
        <v>950</v>
      </c>
      <c r="D1950" s="78">
        <v>45170</v>
      </c>
      <c r="E1950" s="209">
        <v>29455</v>
      </c>
      <c r="F1950" s="344">
        <f t="shared" si="230"/>
        <v>5023.812887883867</v>
      </c>
      <c r="G1950" s="394">
        <f t="shared" si="231"/>
        <v>372.06315789473683</v>
      </c>
      <c r="H1950" s="385">
        <f t="shared" si="228"/>
        <v>1823.8061034731679</v>
      </c>
      <c r="I1950" s="386">
        <f t="shared" si="229"/>
        <v>107.91752091557208</v>
      </c>
      <c r="J1950" s="393">
        <v>45</v>
      </c>
      <c r="K1950" s="396">
        <f t="shared" si="232"/>
        <v>7372.5996701673439</v>
      </c>
      <c r="L1950" s="210">
        <f t="shared" si="233"/>
        <v>9.2999999999999992E-3</v>
      </c>
      <c r="M1950" s="211">
        <f t="shared" si="233"/>
        <v>1.1000000000000001E-3</v>
      </c>
    </row>
    <row r="1951" spans="1:13" ht="15" customHeight="1" x14ac:dyDescent="0.2">
      <c r="A1951" s="372">
        <v>1930</v>
      </c>
      <c r="B1951" s="120">
        <f t="shared" si="227"/>
        <v>107.91125809647781</v>
      </c>
      <c r="C1951" s="371">
        <v>950</v>
      </c>
      <c r="D1951" s="78">
        <v>45170</v>
      </c>
      <c r="E1951" s="209">
        <v>29455</v>
      </c>
      <c r="F1951" s="344">
        <f t="shared" si="230"/>
        <v>5023.016222416667</v>
      </c>
      <c r="G1951" s="394">
        <f t="shared" si="231"/>
        <v>372.06315789473683</v>
      </c>
      <c r="H1951" s="385">
        <f t="shared" si="228"/>
        <v>1823.5368305452544</v>
      </c>
      <c r="I1951" s="386">
        <f t="shared" si="229"/>
        <v>107.90158760622808</v>
      </c>
      <c r="J1951" s="393">
        <v>45</v>
      </c>
      <c r="K1951" s="396">
        <f t="shared" si="232"/>
        <v>7371.5177984628863</v>
      </c>
      <c r="L1951" s="210">
        <f t="shared" si="233"/>
        <v>9.2999999999999992E-3</v>
      </c>
      <c r="M1951" s="211">
        <f t="shared" si="233"/>
        <v>1.1000000000000001E-3</v>
      </c>
    </row>
    <row r="1952" spans="1:13" ht="15" customHeight="1" x14ac:dyDescent="0.2">
      <c r="A1952" s="370">
        <v>1931</v>
      </c>
      <c r="B1952" s="120">
        <f t="shared" si="227"/>
        <v>107.92837822666935</v>
      </c>
      <c r="C1952" s="371">
        <v>950</v>
      </c>
      <c r="D1952" s="78">
        <v>45170</v>
      </c>
      <c r="E1952" s="209">
        <v>29455</v>
      </c>
      <c r="F1952" s="344">
        <f t="shared" si="230"/>
        <v>5022.2194468781581</v>
      </c>
      <c r="G1952" s="394">
        <f t="shared" si="231"/>
        <v>372.06315789473683</v>
      </c>
      <c r="H1952" s="385">
        <f t="shared" si="228"/>
        <v>1823.2675204132383</v>
      </c>
      <c r="I1952" s="386">
        <f t="shared" si="229"/>
        <v>107.8856520954579</v>
      </c>
      <c r="J1952" s="393">
        <v>45</v>
      </c>
      <c r="K1952" s="396">
        <f t="shared" si="232"/>
        <v>7370.4357772815911</v>
      </c>
      <c r="L1952" s="210">
        <f t="shared" si="233"/>
        <v>9.2999999999999992E-3</v>
      </c>
      <c r="M1952" s="211">
        <f t="shared" si="233"/>
        <v>1.1000000000000001E-3</v>
      </c>
    </row>
    <row r="1953" spans="1:13" ht="15" customHeight="1" x14ac:dyDescent="0.2">
      <c r="A1953" s="370">
        <v>1932</v>
      </c>
      <c r="B1953" s="120">
        <f t="shared" si="227"/>
        <v>107.94550613166506</v>
      </c>
      <c r="C1953" s="371">
        <v>950</v>
      </c>
      <c r="D1953" s="78">
        <v>45170</v>
      </c>
      <c r="E1953" s="209">
        <v>29455</v>
      </c>
      <c r="F1953" s="344">
        <f t="shared" si="230"/>
        <v>5021.4225624071287</v>
      </c>
      <c r="G1953" s="394">
        <f t="shared" si="231"/>
        <v>372.06315789473683</v>
      </c>
      <c r="H1953" s="385">
        <f t="shared" si="228"/>
        <v>1822.9981734620303</v>
      </c>
      <c r="I1953" s="386">
        <f t="shared" si="229"/>
        <v>107.86971440603732</v>
      </c>
      <c r="J1953" s="393">
        <v>45</v>
      </c>
      <c r="K1953" s="396">
        <f t="shared" si="232"/>
        <v>7369.3536081699331</v>
      </c>
      <c r="L1953" s="210">
        <f t="shared" si="233"/>
        <v>9.2999999999999992E-3</v>
      </c>
      <c r="M1953" s="211">
        <f t="shared" si="233"/>
        <v>1.1000000000000001E-3</v>
      </c>
    </row>
    <row r="1954" spans="1:13" ht="15" customHeight="1" x14ac:dyDescent="0.2">
      <c r="A1954" s="370">
        <v>1933</v>
      </c>
      <c r="B1954" s="120">
        <f t="shared" si="227"/>
        <v>107.96264179187655</v>
      </c>
      <c r="C1954" s="371">
        <v>950</v>
      </c>
      <c r="D1954" s="78">
        <v>45170</v>
      </c>
      <c r="E1954" s="209">
        <v>29455</v>
      </c>
      <c r="F1954" s="344">
        <f t="shared" si="230"/>
        <v>5020.6255701385107</v>
      </c>
      <c r="G1954" s="394">
        <f t="shared" si="231"/>
        <v>372.06315789473683</v>
      </c>
      <c r="H1954" s="385">
        <f t="shared" si="228"/>
        <v>1822.7287900752376</v>
      </c>
      <c r="I1954" s="386">
        <f t="shared" si="229"/>
        <v>107.85377456066496</v>
      </c>
      <c r="J1954" s="393">
        <v>45</v>
      </c>
      <c r="K1954" s="396">
        <f t="shared" si="232"/>
        <v>7368.2712926691493</v>
      </c>
      <c r="L1954" s="210">
        <f t="shared" si="233"/>
        <v>9.2999999999999992E-3</v>
      </c>
      <c r="M1954" s="211">
        <f t="shared" si="233"/>
        <v>1.1000000000000001E-3</v>
      </c>
    </row>
    <row r="1955" spans="1:13" ht="15" customHeight="1" x14ac:dyDescent="0.2">
      <c r="A1955" s="370">
        <v>1934</v>
      </c>
      <c r="B1955" s="120">
        <f t="shared" si="227"/>
        <v>107.97978518777136</v>
      </c>
      <c r="C1955" s="371">
        <v>950</v>
      </c>
      <c r="D1955" s="78">
        <v>45170</v>
      </c>
      <c r="E1955" s="209">
        <v>29455</v>
      </c>
      <c r="F1955" s="344">
        <f t="shared" si="230"/>
        <v>5019.8284712033828</v>
      </c>
      <c r="G1955" s="394">
        <f t="shared" si="231"/>
        <v>372.06315789473683</v>
      </c>
      <c r="H1955" s="385">
        <f t="shared" si="228"/>
        <v>1822.4593706351643</v>
      </c>
      <c r="I1955" s="386">
        <f t="shared" si="229"/>
        <v>107.8378325819624</v>
      </c>
      <c r="J1955" s="393">
        <v>45</v>
      </c>
      <c r="K1955" s="396">
        <f t="shared" si="232"/>
        <v>7367.1888323152461</v>
      </c>
      <c r="L1955" s="210">
        <f t="shared" si="233"/>
        <v>9.2999999999999992E-3</v>
      </c>
      <c r="M1955" s="211">
        <f t="shared" si="233"/>
        <v>1.1000000000000001E-3</v>
      </c>
    </row>
    <row r="1956" spans="1:13" ht="15" customHeight="1" x14ac:dyDescent="0.2">
      <c r="A1956" s="370">
        <v>1935</v>
      </c>
      <c r="B1956" s="120">
        <f t="shared" si="227"/>
        <v>107.99693629987235</v>
      </c>
      <c r="C1956" s="371">
        <v>950</v>
      </c>
      <c r="D1956" s="78">
        <v>45170</v>
      </c>
      <c r="E1956" s="209">
        <v>29455</v>
      </c>
      <c r="F1956" s="344">
        <f t="shared" si="230"/>
        <v>5019.0312667290045</v>
      </c>
      <c r="G1956" s="394">
        <f t="shared" si="231"/>
        <v>372.06315789473683</v>
      </c>
      <c r="H1956" s="385">
        <f t="shared" si="228"/>
        <v>1822.1899155228243</v>
      </c>
      <c r="I1956" s="386">
        <f t="shared" si="229"/>
        <v>107.82188849247483</v>
      </c>
      <c r="J1956" s="393">
        <v>45</v>
      </c>
      <c r="K1956" s="396">
        <f t="shared" si="232"/>
        <v>7366.1062286390397</v>
      </c>
      <c r="L1956" s="210">
        <f t="shared" si="233"/>
        <v>9.2999999999999992E-3</v>
      </c>
      <c r="M1956" s="211">
        <f t="shared" si="233"/>
        <v>1.1000000000000001E-3</v>
      </c>
    </row>
    <row r="1957" spans="1:13" ht="15" customHeight="1" x14ac:dyDescent="0.2">
      <c r="A1957" s="370">
        <v>1936</v>
      </c>
      <c r="B1957" s="120">
        <f t="shared" si="227"/>
        <v>108.01409510875807</v>
      </c>
      <c r="C1957" s="371">
        <v>950</v>
      </c>
      <c r="D1957" s="78">
        <v>45170</v>
      </c>
      <c r="E1957" s="209">
        <v>29455</v>
      </c>
      <c r="F1957" s="344">
        <f t="shared" si="230"/>
        <v>5018.2339578388037</v>
      </c>
      <c r="G1957" s="394">
        <f t="shared" si="231"/>
        <v>372.06315789473683</v>
      </c>
      <c r="H1957" s="385">
        <f t="shared" si="228"/>
        <v>1821.9204251179365</v>
      </c>
      <c r="I1957" s="386">
        <f t="shared" si="229"/>
        <v>107.80594231467082</v>
      </c>
      <c r="J1957" s="393">
        <v>45</v>
      </c>
      <c r="K1957" s="396">
        <f t="shared" si="232"/>
        <v>7365.0234831661473</v>
      </c>
      <c r="L1957" s="210">
        <f t="shared" si="233"/>
        <v>9.2999999999999992E-3</v>
      </c>
      <c r="M1957" s="211">
        <f t="shared" si="233"/>
        <v>1.1000000000000001E-3</v>
      </c>
    </row>
    <row r="1958" spans="1:13" ht="15" customHeight="1" x14ac:dyDescent="0.2">
      <c r="A1958" s="370">
        <v>1937</v>
      </c>
      <c r="B1958" s="120">
        <f t="shared" si="227"/>
        <v>108.03126159506206</v>
      </c>
      <c r="C1958" s="371">
        <v>950</v>
      </c>
      <c r="D1958" s="78">
        <v>45170</v>
      </c>
      <c r="E1958" s="209">
        <v>29455</v>
      </c>
      <c r="F1958" s="344">
        <f t="shared" si="230"/>
        <v>5017.4365456524092</v>
      </c>
      <c r="G1958" s="394">
        <f t="shared" si="231"/>
        <v>372.06315789473683</v>
      </c>
      <c r="H1958" s="385">
        <f t="shared" si="228"/>
        <v>1821.6508997989351</v>
      </c>
      <c r="I1958" s="386">
        <f t="shared" si="229"/>
        <v>107.78999407094292</v>
      </c>
      <c r="J1958" s="393">
        <v>45</v>
      </c>
      <c r="K1958" s="396">
        <f t="shared" si="232"/>
        <v>7363.940597417024</v>
      </c>
      <c r="L1958" s="210">
        <f t="shared" si="233"/>
        <v>9.2999999999999992E-3</v>
      </c>
      <c r="M1958" s="211">
        <f t="shared" si="233"/>
        <v>1.1000000000000001E-3</v>
      </c>
    </row>
    <row r="1959" spans="1:13" ht="15" customHeight="1" x14ac:dyDescent="0.2">
      <c r="A1959" s="370">
        <v>1938</v>
      </c>
      <c r="B1959" s="120">
        <f t="shared" si="227"/>
        <v>108.04843573947292</v>
      </c>
      <c r="C1959" s="371">
        <v>950</v>
      </c>
      <c r="D1959" s="78">
        <v>45170</v>
      </c>
      <c r="E1959" s="209">
        <v>29455</v>
      </c>
      <c r="F1959" s="344">
        <f t="shared" si="230"/>
        <v>5016.6390312856565</v>
      </c>
      <c r="G1959" s="394">
        <f t="shared" si="231"/>
        <v>372.06315789473683</v>
      </c>
      <c r="H1959" s="385">
        <f t="shared" si="228"/>
        <v>1821.3813399429728</v>
      </c>
      <c r="I1959" s="386">
        <f t="shared" si="229"/>
        <v>107.77404378360787</v>
      </c>
      <c r="J1959" s="393">
        <v>45</v>
      </c>
      <c r="K1959" s="396">
        <f t="shared" si="232"/>
        <v>7362.8575729069744</v>
      </c>
      <c r="L1959" s="210">
        <f t="shared" si="233"/>
        <v>9.2999999999999992E-3</v>
      </c>
      <c r="M1959" s="211">
        <f t="shared" si="233"/>
        <v>1.1000000000000001E-3</v>
      </c>
    </row>
    <row r="1960" spans="1:13" ht="15" customHeight="1" x14ac:dyDescent="0.2">
      <c r="A1960" s="370">
        <v>1939</v>
      </c>
      <c r="B1960" s="120">
        <f t="shared" si="227"/>
        <v>108.06561752273434</v>
      </c>
      <c r="C1960" s="371">
        <v>950</v>
      </c>
      <c r="D1960" s="78">
        <v>45170</v>
      </c>
      <c r="E1960" s="209">
        <v>29455</v>
      </c>
      <c r="F1960" s="344">
        <f t="shared" si="230"/>
        <v>5015.8414158505884</v>
      </c>
      <c r="G1960" s="394">
        <f t="shared" si="231"/>
        <v>372.06315789473683</v>
      </c>
      <c r="H1960" s="385">
        <f t="shared" si="228"/>
        <v>1821.1117459259196</v>
      </c>
      <c r="I1960" s="386">
        <f t="shared" si="229"/>
        <v>107.75809147490651</v>
      </c>
      <c r="J1960" s="393">
        <v>45</v>
      </c>
      <c r="K1960" s="396">
        <f t="shared" si="232"/>
        <v>7361.7744111461516</v>
      </c>
      <c r="L1960" s="210">
        <f t="shared" si="233"/>
        <v>9.2999999999999992E-3</v>
      </c>
      <c r="M1960" s="211">
        <f t="shared" si="233"/>
        <v>1.1000000000000001E-3</v>
      </c>
    </row>
    <row r="1961" spans="1:13" ht="15" customHeight="1" x14ac:dyDescent="0.2">
      <c r="A1961" s="372">
        <v>1940</v>
      </c>
      <c r="B1961" s="120">
        <f t="shared" si="227"/>
        <v>108.08280692564412</v>
      </c>
      <c r="C1961" s="371">
        <v>950</v>
      </c>
      <c r="D1961" s="78">
        <v>45170</v>
      </c>
      <c r="E1961" s="209">
        <v>29455</v>
      </c>
      <c r="F1961" s="344">
        <f t="shared" si="230"/>
        <v>5015.0437004555033</v>
      </c>
      <c r="G1961" s="394">
        <f t="shared" si="231"/>
        <v>372.06315789473683</v>
      </c>
      <c r="H1961" s="385">
        <f t="shared" si="228"/>
        <v>1820.842118122381</v>
      </c>
      <c r="I1961" s="386">
        <f t="shared" si="229"/>
        <v>107.7421371670048</v>
      </c>
      <c r="J1961" s="393">
        <v>45</v>
      </c>
      <c r="K1961" s="396">
        <f t="shared" si="232"/>
        <v>7360.6911136396266</v>
      </c>
      <c r="L1961" s="210">
        <f t="shared" si="233"/>
        <v>9.2999999999999992E-3</v>
      </c>
      <c r="M1961" s="211">
        <f t="shared" si="233"/>
        <v>1.1000000000000001E-3</v>
      </c>
    </row>
    <row r="1962" spans="1:13" ht="15" customHeight="1" x14ac:dyDescent="0.2">
      <c r="A1962" s="370">
        <v>1941</v>
      </c>
      <c r="B1962" s="120">
        <f t="shared" si="227"/>
        <v>108.10000392905509</v>
      </c>
      <c r="C1962" s="371">
        <v>950</v>
      </c>
      <c r="D1962" s="78">
        <v>45170</v>
      </c>
      <c r="E1962" s="209">
        <v>29455</v>
      </c>
      <c r="F1962" s="344">
        <f t="shared" si="230"/>
        <v>5014.2458862049189</v>
      </c>
      <c r="G1962" s="394">
        <f t="shared" si="231"/>
        <v>372.06315789473683</v>
      </c>
      <c r="H1962" s="385">
        <f t="shared" si="228"/>
        <v>1820.5724569056833</v>
      </c>
      <c r="I1962" s="386">
        <f t="shared" si="229"/>
        <v>107.72618088199312</v>
      </c>
      <c r="J1962" s="393">
        <v>45</v>
      </c>
      <c r="K1962" s="396">
        <f t="shared" si="232"/>
        <v>7359.6076818873316</v>
      </c>
      <c r="L1962" s="210">
        <f t="shared" si="233"/>
        <v>9.2999999999999992E-3</v>
      </c>
      <c r="M1962" s="211">
        <f t="shared" si="233"/>
        <v>1.1000000000000001E-3</v>
      </c>
    </row>
    <row r="1963" spans="1:13" ht="15" customHeight="1" x14ac:dyDescent="0.2">
      <c r="A1963" s="370">
        <v>1942</v>
      </c>
      <c r="B1963" s="120">
        <f t="shared" si="227"/>
        <v>108.11720851387388</v>
      </c>
      <c r="C1963" s="371">
        <v>950</v>
      </c>
      <c r="D1963" s="78">
        <v>45170</v>
      </c>
      <c r="E1963" s="209">
        <v>29455</v>
      </c>
      <c r="F1963" s="344">
        <f t="shared" si="230"/>
        <v>5013.4479741996302</v>
      </c>
      <c r="G1963" s="394">
        <f t="shared" si="231"/>
        <v>372.06315789473683</v>
      </c>
      <c r="H1963" s="385">
        <f t="shared" si="228"/>
        <v>1820.3027626478959</v>
      </c>
      <c r="I1963" s="386">
        <f t="shared" si="229"/>
        <v>107.71022264188734</v>
      </c>
      <c r="J1963" s="393">
        <v>45</v>
      </c>
      <c r="K1963" s="396">
        <f t="shared" si="232"/>
        <v>7358.5241173841505</v>
      </c>
      <c r="L1963" s="210">
        <f t="shared" si="233"/>
        <v>9.1999999999999998E-3</v>
      </c>
      <c r="M1963" s="211">
        <f t="shared" si="233"/>
        <v>1.1000000000000001E-3</v>
      </c>
    </row>
    <row r="1964" spans="1:13" ht="15" customHeight="1" x14ac:dyDescent="0.2">
      <c r="A1964" s="370">
        <v>1943</v>
      </c>
      <c r="B1964" s="120">
        <f t="shared" si="227"/>
        <v>108.13442066106138</v>
      </c>
      <c r="C1964" s="371">
        <v>950</v>
      </c>
      <c r="D1964" s="78">
        <v>45170</v>
      </c>
      <c r="E1964" s="209">
        <v>29455</v>
      </c>
      <c r="F1964" s="344">
        <f t="shared" si="230"/>
        <v>5012.6499655366961</v>
      </c>
      <c r="G1964" s="394">
        <f t="shared" si="231"/>
        <v>372.06315789473683</v>
      </c>
      <c r="H1964" s="385">
        <f t="shared" si="228"/>
        <v>1820.0330357198241</v>
      </c>
      <c r="I1964" s="386">
        <f t="shared" si="229"/>
        <v>107.69426246862866</v>
      </c>
      <c r="J1964" s="393">
        <v>45</v>
      </c>
      <c r="K1964" s="396">
        <f t="shared" si="232"/>
        <v>7357.4404216198855</v>
      </c>
      <c r="L1964" s="210">
        <f t="shared" si="233"/>
        <v>9.1999999999999998E-3</v>
      </c>
      <c r="M1964" s="211">
        <f t="shared" si="233"/>
        <v>1.1000000000000001E-3</v>
      </c>
    </row>
    <row r="1965" spans="1:13" ht="15" customHeight="1" x14ac:dyDescent="0.2">
      <c r="A1965" s="370">
        <v>1944</v>
      </c>
      <c r="B1965" s="120">
        <f t="shared" si="227"/>
        <v>108.15164035163254</v>
      </c>
      <c r="C1965" s="371">
        <v>950</v>
      </c>
      <c r="D1965" s="78">
        <v>45170</v>
      </c>
      <c r="E1965" s="209">
        <v>29455</v>
      </c>
      <c r="F1965" s="344">
        <f t="shared" si="230"/>
        <v>5011.851861309452</v>
      </c>
      <c r="G1965" s="394">
        <f t="shared" si="231"/>
        <v>372.06315789473683</v>
      </c>
      <c r="H1965" s="385">
        <f t="shared" si="228"/>
        <v>1819.7632764910156</v>
      </c>
      <c r="I1965" s="386">
        <f t="shared" si="229"/>
        <v>107.67830038408378</v>
      </c>
      <c r="J1965" s="393">
        <v>45</v>
      </c>
      <c r="K1965" s="396">
        <f t="shared" si="232"/>
        <v>7356.3565960792885</v>
      </c>
      <c r="L1965" s="210">
        <f t="shared" si="233"/>
        <v>9.1999999999999998E-3</v>
      </c>
      <c r="M1965" s="211">
        <f t="shared" si="233"/>
        <v>1.1000000000000001E-3</v>
      </c>
    </row>
    <row r="1966" spans="1:13" ht="15" customHeight="1" x14ac:dyDescent="0.2">
      <c r="A1966" s="370">
        <v>1945</v>
      </c>
      <c r="B1966" s="120">
        <f t="shared" si="227"/>
        <v>108.16886756665573</v>
      </c>
      <c r="C1966" s="371">
        <v>950</v>
      </c>
      <c r="D1966" s="78">
        <v>45170</v>
      </c>
      <c r="E1966" s="209">
        <v>29455</v>
      </c>
      <c r="F1966" s="344">
        <f t="shared" si="230"/>
        <v>5011.0536626075391</v>
      </c>
      <c r="G1966" s="394">
        <f t="shared" si="231"/>
        <v>372.06315789473683</v>
      </c>
      <c r="H1966" s="385">
        <f t="shared" si="228"/>
        <v>1819.4934853297691</v>
      </c>
      <c r="I1966" s="386">
        <f t="shared" si="229"/>
        <v>107.66233641004553</v>
      </c>
      <c r="J1966" s="393">
        <v>45</v>
      </c>
      <c r="K1966" s="396">
        <f t="shared" si="232"/>
        <v>7355.2726422420901</v>
      </c>
      <c r="L1966" s="210">
        <f t="shared" si="233"/>
        <v>9.1999999999999998E-3</v>
      </c>
      <c r="M1966" s="211">
        <f t="shared" si="233"/>
        <v>1.1000000000000001E-3</v>
      </c>
    </row>
    <row r="1967" spans="1:13" ht="15" customHeight="1" x14ac:dyDescent="0.2">
      <c r="A1967" s="370">
        <v>1946</v>
      </c>
      <c r="B1967" s="120">
        <f t="shared" si="227"/>
        <v>108.18610228725291</v>
      </c>
      <c r="C1967" s="371">
        <v>950</v>
      </c>
      <c r="D1967" s="78">
        <v>45170</v>
      </c>
      <c r="E1967" s="209">
        <v>29455</v>
      </c>
      <c r="F1967" s="344">
        <f t="shared" si="230"/>
        <v>5010.2553705169039</v>
      </c>
      <c r="G1967" s="394">
        <f t="shared" si="231"/>
        <v>372.06315789473683</v>
      </c>
      <c r="H1967" s="385">
        <f t="shared" si="228"/>
        <v>1819.2236626031345</v>
      </c>
      <c r="I1967" s="386">
        <f t="shared" si="229"/>
        <v>107.64637056823281</v>
      </c>
      <c r="J1967" s="393">
        <v>45</v>
      </c>
      <c r="K1967" s="396">
        <f t="shared" si="232"/>
        <v>7354.1885615830079</v>
      </c>
      <c r="L1967" s="210">
        <f t="shared" si="233"/>
        <v>9.1999999999999998E-3</v>
      </c>
      <c r="M1967" s="211">
        <f t="shared" si="233"/>
        <v>1.1000000000000001E-3</v>
      </c>
    </row>
    <row r="1968" spans="1:13" ht="15" customHeight="1" x14ac:dyDescent="0.2">
      <c r="A1968" s="370">
        <v>1947</v>
      </c>
      <c r="B1968" s="120">
        <f t="shared" si="227"/>
        <v>108.20334449459962</v>
      </c>
      <c r="C1968" s="371">
        <v>950</v>
      </c>
      <c r="D1968" s="78">
        <v>45170</v>
      </c>
      <c r="E1968" s="209">
        <v>29455</v>
      </c>
      <c r="F1968" s="344">
        <f t="shared" si="230"/>
        <v>5009.4569861198052</v>
      </c>
      <c r="G1968" s="394">
        <f t="shared" si="231"/>
        <v>372.06315789473683</v>
      </c>
      <c r="H1968" s="385">
        <f t="shared" si="228"/>
        <v>1818.9538086769151</v>
      </c>
      <c r="I1968" s="386">
        <f t="shared" si="229"/>
        <v>107.63040288029084</v>
      </c>
      <c r="J1968" s="393">
        <v>45</v>
      </c>
      <c r="K1968" s="396">
        <f t="shared" si="232"/>
        <v>7353.1043555717479</v>
      </c>
      <c r="L1968" s="210">
        <f t="shared" si="233"/>
        <v>9.1999999999999998E-3</v>
      </c>
      <c r="M1968" s="211">
        <f t="shared" si="233"/>
        <v>1.1000000000000001E-3</v>
      </c>
    </row>
    <row r="1969" spans="1:13" ht="15" customHeight="1" x14ac:dyDescent="0.2">
      <c r="A1969" s="370">
        <v>1948</v>
      </c>
      <c r="B1969" s="120">
        <f t="shared" si="227"/>
        <v>108.22059416992414</v>
      </c>
      <c r="C1969" s="371">
        <v>950</v>
      </c>
      <c r="D1969" s="78">
        <v>45170</v>
      </c>
      <c r="E1969" s="209">
        <v>29455</v>
      </c>
      <c r="F1969" s="344">
        <f t="shared" si="230"/>
        <v>5008.6585104948499</v>
      </c>
      <c r="G1969" s="394">
        <f t="shared" si="231"/>
        <v>372.06315789473683</v>
      </c>
      <c r="H1969" s="385">
        <f t="shared" si="228"/>
        <v>1818.6839239156802</v>
      </c>
      <c r="I1969" s="386">
        <f t="shared" si="229"/>
        <v>107.61443336779173</v>
      </c>
      <c r="J1969" s="393">
        <v>45</v>
      </c>
      <c r="K1969" s="396">
        <f t="shared" si="232"/>
        <v>7352.0200256730595</v>
      </c>
      <c r="L1969" s="210">
        <f t="shared" si="233"/>
        <v>9.1999999999999998E-3</v>
      </c>
      <c r="M1969" s="211">
        <f t="shared" si="233"/>
        <v>1.1000000000000001E-3</v>
      </c>
    </row>
    <row r="1970" spans="1:13" ht="15" customHeight="1" x14ac:dyDescent="0.2">
      <c r="A1970" s="370">
        <v>1949</v>
      </c>
      <c r="B1970" s="120">
        <f t="shared" si="227"/>
        <v>108.23785129450826</v>
      </c>
      <c r="C1970" s="371">
        <v>950</v>
      </c>
      <c r="D1970" s="78">
        <v>45170</v>
      </c>
      <c r="E1970" s="209">
        <v>29455</v>
      </c>
      <c r="F1970" s="344">
        <f t="shared" si="230"/>
        <v>5007.8599447169718</v>
      </c>
      <c r="G1970" s="394">
        <f t="shared" si="231"/>
        <v>372.06315789473683</v>
      </c>
      <c r="H1970" s="385">
        <f t="shared" si="228"/>
        <v>1818.4140086827574</v>
      </c>
      <c r="I1970" s="386">
        <f t="shared" si="229"/>
        <v>107.59846205223417</v>
      </c>
      <c r="J1970" s="393">
        <v>45</v>
      </c>
      <c r="K1970" s="396">
        <f t="shared" si="232"/>
        <v>7350.9355733467</v>
      </c>
      <c r="L1970" s="210">
        <f t="shared" si="233"/>
        <v>9.1999999999999998E-3</v>
      </c>
      <c r="M1970" s="211">
        <f t="shared" si="233"/>
        <v>1.1000000000000001E-3</v>
      </c>
    </row>
    <row r="1971" spans="1:13" ht="15" customHeight="1" x14ac:dyDescent="0.2">
      <c r="A1971" s="372">
        <v>1950</v>
      </c>
      <c r="B1971" s="120">
        <f t="shared" si="227"/>
        <v>108.25511584968598</v>
      </c>
      <c r="C1971" s="371">
        <v>950</v>
      </c>
      <c r="D1971" s="78">
        <v>45170</v>
      </c>
      <c r="E1971" s="209">
        <v>29455</v>
      </c>
      <c r="F1971" s="344">
        <f t="shared" si="230"/>
        <v>5007.0612898574836</v>
      </c>
      <c r="G1971" s="394">
        <f t="shared" si="231"/>
        <v>372.06315789473683</v>
      </c>
      <c r="H1971" s="385">
        <f t="shared" si="228"/>
        <v>1818.1440633402503</v>
      </c>
      <c r="I1971" s="386">
        <f t="shared" si="229"/>
        <v>107.58248895504441</v>
      </c>
      <c r="J1971" s="393">
        <v>45</v>
      </c>
      <c r="K1971" s="396">
        <f t="shared" si="232"/>
        <v>7349.8510000475144</v>
      </c>
      <c r="L1971" s="210">
        <f t="shared" si="233"/>
        <v>9.1999999999999998E-3</v>
      </c>
      <c r="M1971" s="211">
        <f t="shared" si="233"/>
        <v>1.1000000000000001E-3</v>
      </c>
    </row>
    <row r="1972" spans="1:13" ht="15" customHeight="1" x14ac:dyDescent="0.2">
      <c r="A1972" s="370">
        <v>1951</v>
      </c>
      <c r="B1972" s="120">
        <f t="shared" si="227"/>
        <v>108.27238781684453</v>
      </c>
      <c r="C1972" s="371">
        <v>950</v>
      </c>
      <c r="D1972" s="78">
        <v>45170</v>
      </c>
      <c r="E1972" s="209">
        <v>29455</v>
      </c>
      <c r="F1972" s="344">
        <f t="shared" si="230"/>
        <v>5006.2625469840414</v>
      </c>
      <c r="G1972" s="394">
        <f t="shared" si="231"/>
        <v>372.06315789473683</v>
      </c>
      <c r="H1972" s="385">
        <f t="shared" si="228"/>
        <v>1817.874088249027</v>
      </c>
      <c r="I1972" s="386">
        <f t="shared" si="229"/>
        <v>107.56651409757556</v>
      </c>
      <c r="J1972" s="393">
        <v>45</v>
      </c>
      <c r="K1972" s="396">
        <f t="shared" si="232"/>
        <v>7348.7663072253808</v>
      </c>
      <c r="L1972" s="210">
        <f t="shared" si="233"/>
        <v>9.1999999999999998E-3</v>
      </c>
      <c r="M1972" s="211">
        <f t="shared" si="233"/>
        <v>1.1000000000000001E-3</v>
      </c>
    </row>
    <row r="1973" spans="1:13" ht="15" customHeight="1" x14ac:dyDescent="0.2">
      <c r="A1973" s="370">
        <v>1952</v>
      </c>
      <c r="B1973" s="120">
        <f t="shared" si="227"/>
        <v>108.289667177423</v>
      </c>
      <c r="C1973" s="371">
        <v>950</v>
      </c>
      <c r="D1973" s="78">
        <v>45170</v>
      </c>
      <c r="E1973" s="209">
        <v>29455</v>
      </c>
      <c r="F1973" s="344">
        <f t="shared" si="230"/>
        <v>5005.4637171607119</v>
      </c>
      <c r="G1973" s="394">
        <f t="shared" si="231"/>
        <v>372.06315789473683</v>
      </c>
      <c r="H1973" s="385">
        <f t="shared" si="228"/>
        <v>1817.6040837687415</v>
      </c>
      <c r="I1973" s="386">
        <f t="shared" si="229"/>
        <v>107.55053750110898</v>
      </c>
      <c r="J1973" s="393">
        <v>45</v>
      </c>
      <c r="K1973" s="396">
        <f t="shared" si="232"/>
        <v>7347.6814963252991</v>
      </c>
      <c r="L1973" s="210">
        <f t="shared" si="233"/>
        <v>9.1999999999999998E-3</v>
      </c>
      <c r="M1973" s="211">
        <f t="shared" si="233"/>
        <v>1.1000000000000001E-3</v>
      </c>
    </row>
    <row r="1974" spans="1:13" ht="15" customHeight="1" x14ac:dyDescent="0.2">
      <c r="A1974" s="370">
        <v>1953</v>
      </c>
      <c r="B1974" s="120">
        <f t="shared" si="227"/>
        <v>108.30695391291304</v>
      </c>
      <c r="C1974" s="371">
        <v>950</v>
      </c>
      <c r="D1974" s="78">
        <v>45170</v>
      </c>
      <c r="E1974" s="209">
        <v>29455</v>
      </c>
      <c r="F1974" s="344">
        <f t="shared" si="230"/>
        <v>5004.6648014479397</v>
      </c>
      <c r="G1974" s="394">
        <f t="shared" si="231"/>
        <v>372.06315789473683</v>
      </c>
      <c r="H1974" s="385">
        <f t="shared" si="228"/>
        <v>1817.3340502578244</v>
      </c>
      <c r="I1974" s="386">
        <f t="shared" si="229"/>
        <v>107.53455918685353</v>
      </c>
      <c r="J1974" s="393">
        <v>45</v>
      </c>
      <c r="K1974" s="396">
        <f t="shared" si="232"/>
        <v>7346.596568787354</v>
      </c>
      <c r="L1974" s="210">
        <f t="shared" si="233"/>
        <v>9.1999999999999998E-3</v>
      </c>
      <c r="M1974" s="211">
        <f t="shared" si="233"/>
        <v>1.1000000000000001E-3</v>
      </c>
    </row>
    <row r="1975" spans="1:13" ht="15" customHeight="1" x14ac:dyDescent="0.2">
      <c r="A1975" s="370">
        <v>1954</v>
      </c>
      <c r="B1975" s="120">
        <f t="shared" si="227"/>
        <v>108.32424800485849</v>
      </c>
      <c r="C1975" s="371">
        <v>950</v>
      </c>
      <c r="D1975" s="78">
        <v>45170</v>
      </c>
      <c r="E1975" s="209">
        <v>29455</v>
      </c>
      <c r="F1975" s="344">
        <f t="shared" si="230"/>
        <v>5003.8658009025712</v>
      </c>
      <c r="G1975" s="394">
        <f t="shared" si="231"/>
        <v>372.06315789473683</v>
      </c>
      <c r="H1975" s="385">
        <f t="shared" si="228"/>
        <v>1817.06398807349</v>
      </c>
      <c r="I1975" s="386">
        <f t="shared" si="229"/>
        <v>107.51857917594616</v>
      </c>
      <c r="J1975" s="393">
        <v>45</v>
      </c>
      <c r="K1975" s="396">
        <f t="shared" si="232"/>
        <v>7345.5115260467437</v>
      </c>
      <c r="L1975" s="210">
        <f t="shared" si="233"/>
        <v>9.1999999999999998E-3</v>
      </c>
      <c r="M1975" s="211">
        <f t="shared" si="233"/>
        <v>1.1000000000000001E-3</v>
      </c>
    </row>
    <row r="1976" spans="1:13" ht="15" customHeight="1" x14ac:dyDescent="0.2">
      <c r="A1976" s="370">
        <v>1955</v>
      </c>
      <c r="B1976" s="120">
        <f t="shared" si="227"/>
        <v>108.34154943485478</v>
      </c>
      <c r="C1976" s="371">
        <v>950</v>
      </c>
      <c r="D1976" s="78">
        <v>45170</v>
      </c>
      <c r="E1976" s="209">
        <v>29455</v>
      </c>
      <c r="F1976" s="344">
        <f t="shared" si="230"/>
        <v>5003.0667165778887</v>
      </c>
      <c r="G1976" s="394">
        <f t="shared" si="231"/>
        <v>372.06315789473683</v>
      </c>
      <c r="H1976" s="385">
        <f t="shared" si="228"/>
        <v>1816.7938975717473</v>
      </c>
      <c r="I1976" s="386">
        <f t="shared" si="229"/>
        <v>107.50259748945251</v>
      </c>
      <c r="J1976" s="393">
        <v>45</v>
      </c>
      <c r="K1976" s="396">
        <f t="shared" si="232"/>
        <v>7344.426369533825</v>
      </c>
      <c r="L1976" s="210">
        <f t="shared" si="233"/>
        <v>9.1999999999999998E-3</v>
      </c>
      <c r="M1976" s="211">
        <f t="shared" si="233"/>
        <v>1.1000000000000001E-3</v>
      </c>
    </row>
    <row r="1977" spans="1:13" ht="15" customHeight="1" x14ac:dyDescent="0.2">
      <c r="A1977" s="370">
        <v>1956</v>
      </c>
      <c r="B1977" s="120">
        <f t="shared" si="227"/>
        <v>108.35885818454945</v>
      </c>
      <c r="C1977" s="371">
        <v>950</v>
      </c>
      <c r="D1977" s="78">
        <v>45170</v>
      </c>
      <c r="E1977" s="209">
        <v>29455</v>
      </c>
      <c r="F1977" s="344">
        <f t="shared" si="230"/>
        <v>5002.2675495235862</v>
      </c>
      <c r="G1977" s="394">
        <f t="shared" si="231"/>
        <v>372.06315789473683</v>
      </c>
      <c r="H1977" s="385">
        <f t="shared" si="228"/>
        <v>1816.523779107393</v>
      </c>
      <c r="I1977" s="386">
        <f t="shared" si="229"/>
        <v>107.48661414836647</v>
      </c>
      <c r="J1977" s="393">
        <v>45</v>
      </c>
      <c r="K1977" s="396">
        <f t="shared" si="232"/>
        <v>7343.3411006740826</v>
      </c>
      <c r="L1977" s="210">
        <f t="shared" si="233"/>
        <v>9.1999999999999998E-3</v>
      </c>
      <c r="M1977" s="211">
        <f t="shared" si="233"/>
        <v>1.1000000000000001E-3</v>
      </c>
    </row>
    <row r="1978" spans="1:13" ht="15" customHeight="1" x14ac:dyDescent="0.2">
      <c r="A1978" s="370">
        <v>1957</v>
      </c>
      <c r="B1978" s="120">
        <f t="shared" si="227"/>
        <v>108.37617423564112</v>
      </c>
      <c r="C1978" s="371">
        <v>950</v>
      </c>
      <c r="D1978" s="78">
        <v>45170</v>
      </c>
      <c r="E1978" s="209">
        <v>29455</v>
      </c>
      <c r="F1978" s="344">
        <f t="shared" si="230"/>
        <v>5001.4683007858212</v>
      </c>
      <c r="G1978" s="394">
        <f t="shared" si="231"/>
        <v>372.06315789473683</v>
      </c>
      <c r="H1978" s="385">
        <f t="shared" si="228"/>
        <v>1816.2536330340283</v>
      </c>
      <c r="I1978" s="386">
        <f t="shared" si="229"/>
        <v>107.47062917361116</v>
      </c>
      <c r="J1978" s="393">
        <v>45</v>
      </c>
      <c r="K1978" s="396">
        <f t="shared" si="232"/>
        <v>7342.2557208881972</v>
      </c>
      <c r="L1978" s="210">
        <f t="shared" si="233"/>
        <v>9.1999999999999998E-3</v>
      </c>
      <c r="M1978" s="211">
        <f t="shared" si="233"/>
        <v>1.1000000000000001E-3</v>
      </c>
    </row>
    <row r="1979" spans="1:13" ht="15" customHeight="1" x14ac:dyDescent="0.2">
      <c r="A1979" s="370">
        <v>1958</v>
      </c>
      <c r="B1979" s="120">
        <f t="shared" si="227"/>
        <v>108.39349756988015</v>
      </c>
      <c r="C1979" s="371">
        <v>950</v>
      </c>
      <c r="D1979" s="78">
        <v>45170</v>
      </c>
      <c r="E1979" s="209">
        <v>29455</v>
      </c>
      <c r="F1979" s="344">
        <f t="shared" si="230"/>
        <v>5000.6689714071872</v>
      </c>
      <c r="G1979" s="394">
        <f t="shared" si="231"/>
        <v>372.06315789473683</v>
      </c>
      <c r="H1979" s="385">
        <f t="shared" si="228"/>
        <v>1815.9834597040501</v>
      </c>
      <c r="I1979" s="386">
        <f t="shared" si="229"/>
        <v>107.45464258603849</v>
      </c>
      <c r="J1979" s="393">
        <v>45</v>
      </c>
      <c r="K1979" s="396">
        <f t="shared" si="232"/>
        <v>7341.170231592012</v>
      </c>
      <c r="L1979" s="210">
        <f t="shared" si="233"/>
        <v>9.1999999999999998E-3</v>
      </c>
      <c r="M1979" s="211">
        <f t="shared" si="233"/>
        <v>1.1000000000000001E-3</v>
      </c>
    </row>
    <row r="1980" spans="1:13" ht="15" customHeight="1" x14ac:dyDescent="0.2">
      <c r="A1980" s="370">
        <v>1959</v>
      </c>
      <c r="B1980" s="120">
        <f t="shared" si="227"/>
        <v>108.41082816906814</v>
      </c>
      <c r="C1980" s="371">
        <v>950</v>
      </c>
      <c r="D1980" s="78">
        <v>45170</v>
      </c>
      <c r="E1980" s="209">
        <v>29455</v>
      </c>
      <c r="F1980" s="344">
        <f t="shared" si="230"/>
        <v>4999.8695624267475</v>
      </c>
      <c r="G1980" s="394">
        <f t="shared" si="231"/>
        <v>372.06315789473683</v>
      </c>
      <c r="H1980" s="385">
        <f t="shared" si="228"/>
        <v>1815.7132594686616</v>
      </c>
      <c r="I1980" s="386">
        <f t="shared" si="229"/>
        <v>107.43865440642969</v>
      </c>
      <c r="J1980" s="393">
        <v>45</v>
      </c>
      <c r="K1980" s="396">
        <f t="shared" si="232"/>
        <v>7340.0846341965762</v>
      </c>
      <c r="L1980" s="210">
        <f t="shared" si="233"/>
        <v>9.1999999999999998E-3</v>
      </c>
      <c r="M1980" s="211">
        <f t="shared" si="233"/>
        <v>1.1000000000000001E-3</v>
      </c>
    </row>
    <row r="1981" spans="1:13" ht="15" customHeight="1" x14ac:dyDescent="0.2">
      <c r="A1981" s="372">
        <v>1960</v>
      </c>
      <c r="B1981" s="120">
        <f t="shared" si="227"/>
        <v>108.42816601505743</v>
      </c>
      <c r="C1981" s="371">
        <v>950</v>
      </c>
      <c r="D1981" s="78">
        <v>45170</v>
      </c>
      <c r="E1981" s="209">
        <v>29455</v>
      </c>
      <c r="F1981" s="344">
        <f t="shared" si="230"/>
        <v>4999.0700748800537</v>
      </c>
      <c r="G1981" s="394">
        <f t="shared" si="231"/>
        <v>372.06315789473683</v>
      </c>
      <c r="H1981" s="385">
        <f t="shared" si="228"/>
        <v>1815.443032677879</v>
      </c>
      <c r="I1981" s="386">
        <f t="shared" si="229"/>
        <v>107.42266465549581</v>
      </c>
      <c r="J1981" s="393">
        <v>45</v>
      </c>
      <c r="K1981" s="396">
        <f t="shared" si="232"/>
        <v>7338.998930108166</v>
      </c>
      <c r="L1981" s="210">
        <f t="shared" si="233"/>
        <v>9.1999999999999998E-3</v>
      </c>
      <c r="M1981" s="211">
        <f t="shared" si="233"/>
        <v>1.1000000000000001E-3</v>
      </c>
    </row>
    <row r="1982" spans="1:13" ht="15" customHeight="1" x14ac:dyDescent="0.2">
      <c r="A1982" s="370">
        <v>1961</v>
      </c>
      <c r="B1982" s="120">
        <f t="shared" si="227"/>
        <v>108.44551108975143</v>
      </c>
      <c r="C1982" s="371">
        <v>950</v>
      </c>
      <c r="D1982" s="78">
        <v>45170</v>
      </c>
      <c r="E1982" s="209">
        <v>29455</v>
      </c>
      <c r="F1982" s="344">
        <f t="shared" si="230"/>
        <v>4998.2705097991384</v>
      </c>
      <c r="G1982" s="394">
        <f t="shared" si="231"/>
        <v>372.06315789473683</v>
      </c>
      <c r="H1982" s="385">
        <f t="shared" si="228"/>
        <v>1815.1727796805296</v>
      </c>
      <c r="I1982" s="386">
        <f t="shared" si="229"/>
        <v>107.40667335387751</v>
      </c>
      <c r="J1982" s="393">
        <v>45</v>
      </c>
      <c r="K1982" s="396">
        <f t="shared" si="232"/>
        <v>7337.9131207282826</v>
      </c>
      <c r="L1982" s="210">
        <f t="shared" si="233"/>
        <v>9.1999999999999998E-3</v>
      </c>
      <c r="M1982" s="211">
        <f t="shared" si="233"/>
        <v>1.1000000000000001E-3</v>
      </c>
    </row>
    <row r="1983" spans="1:13" ht="15" customHeight="1" x14ac:dyDescent="0.2">
      <c r="A1983" s="370">
        <v>1962</v>
      </c>
      <c r="B1983" s="120">
        <f t="shared" si="227"/>
        <v>108.46286337510411</v>
      </c>
      <c r="C1983" s="371">
        <v>950</v>
      </c>
      <c r="D1983" s="78">
        <v>45170</v>
      </c>
      <c r="E1983" s="209">
        <v>29455</v>
      </c>
      <c r="F1983" s="344">
        <f t="shared" si="230"/>
        <v>4997.4708682125429</v>
      </c>
      <c r="G1983" s="394">
        <f t="shared" si="231"/>
        <v>372.06315789473683</v>
      </c>
      <c r="H1983" s="385">
        <f t="shared" si="228"/>
        <v>1814.9025008242604</v>
      </c>
      <c r="I1983" s="386">
        <f t="shared" si="229"/>
        <v>107.3906805221456</v>
      </c>
      <c r="J1983" s="393">
        <v>45</v>
      </c>
      <c r="K1983" s="396">
        <f t="shared" si="232"/>
        <v>7336.8272074536862</v>
      </c>
      <c r="L1983" s="210">
        <f t="shared" si="233"/>
        <v>9.1999999999999998E-3</v>
      </c>
      <c r="M1983" s="211">
        <f t="shared" si="233"/>
        <v>1.1000000000000001E-3</v>
      </c>
    </row>
    <row r="1984" spans="1:13" ht="15" customHeight="1" x14ac:dyDescent="0.2">
      <c r="A1984" s="370">
        <v>1963</v>
      </c>
      <c r="B1984" s="120">
        <f t="shared" si="227"/>
        <v>108.48022285312004</v>
      </c>
      <c r="C1984" s="371">
        <v>950</v>
      </c>
      <c r="D1984" s="78">
        <v>45170</v>
      </c>
      <c r="E1984" s="209">
        <v>29455</v>
      </c>
      <c r="F1984" s="344">
        <f t="shared" si="230"/>
        <v>4996.6711511453195</v>
      </c>
      <c r="G1984" s="394">
        <f t="shared" si="231"/>
        <v>372.06315789473683</v>
      </c>
      <c r="H1984" s="385">
        <f t="shared" si="228"/>
        <v>1814.6321964555389</v>
      </c>
      <c r="I1984" s="386">
        <f t="shared" si="229"/>
        <v>107.37468618080113</v>
      </c>
      <c r="J1984" s="393">
        <v>45</v>
      </c>
      <c r="K1984" s="396">
        <f t="shared" si="232"/>
        <v>7335.7411916763967</v>
      </c>
      <c r="L1984" s="210">
        <f t="shared" si="233"/>
        <v>9.1999999999999998E-3</v>
      </c>
      <c r="M1984" s="211">
        <f t="shared" si="233"/>
        <v>1.1000000000000001E-3</v>
      </c>
    </row>
    <row r="1985" spans="1:13" ht="15" customHeight="1" x14ac:dyDescent="0.2">
      <c r="A1985" s="370">
        <v>1964</v>
      </c>
      <c r="B1985" s="120">
        <f t="shared" si="227"/>
        <v>108.49758950585418</v>
      </c>
      <c r="C1985" s="371">
        <v>950</v>
      </c>
      <c r="D1985" s="78">
        <v>45170</v>
      </c>
      <c r="E1985" s="209">
        <v>29455</v>
      </c>
      <c r="F1985" s="344">
        <f t="shared" si="230"/>
        <v>4995.8713596190382</v>
      </c>
      <c r="G1985" s="394">
        <f t="shared" si="231"/>
        <v>372.06315789473683</v>
      </c>
      <c r="H1985" s="385">
        <f t="shared" si="228"/>
        <v>1814.3618669196558</v>
      </c>
      <c r="I1985" s="386">
        <f t="shared" si="229"/>
        <v>107.35869035027551</v>
      </c>
      <c r="J1985" s="393">
        <v>45</v>
      </c>
      <c r="K1985" s="396">
        <f t="shared" si="232"/>
        <v>7334.6550747837064</v>
      </c>
      <c r="L1985" s="210">
        <f t="shared" si="233"/>
        <v>9.1999999999999998E-3</v>
      </c>
      <c r="M1985" s="211">
        <f t="shared" si="233"/>
        <v>1.1000000000000001E-3</v>
      </c>
    </row>
    <row r="1986" spans="1:13" ht="15" customHeight="1" x14ac:dyDescent="0.2">
      <c r="A1986" s="370">
        <v>1965</v>
      </c>
      <c r="B1986" s="120">
        <f t="shared" si="227"/>
        <v>108.51496331541161</v>
      </c>
      <c r="C1986" s="371">
        <v>950</v>
      </c>
      <c r="D1986" s="78">
        <v>45170</v>
      </c>
      <c r="E1986" s="209">
        <v>29455</v>
      </c>
      <c r="F1986" s="344">
        <f t="shared" si="230"/>
        <v>4995.0714946518156</v>
      </c>
      <c r="G1986" s="394">
        <f t="shared" si="231"/>
        <v>372.06315789473683</v>
      </c>
      <c r="H1986" s="385">
        <f t="shared" si="228"/>
        <v>1814.0915125607346</v>
      </c>
      <c r="I1986" s="386">
        <f t="shared" si="229"/>
        <v>107.34269305093105</v>
      </c>
      <c r="J1986" s="393">
        <v>45</v>
      </c>
      <c r="K1986" s="396">
        <f t="shared" si="232"/>
        <v>7333.5688581582181</v>
      </c>
      <c r="L1986" s="210">
        <f t="shared" si="233"/>
        <v>9.1999999999999998E-3</v>
      </c>
      <c r="M1986" s="211">
        <f t="shared" si="233"/>
        <v>1.1000000000000001E-3</v>
      </c>
    </row>
    <row r="1987" spans="1:13" ht="15" customHeight="1" x14ac:dyDescent="0.2">
      <c r="A1987" s="370">
        <v>1966</v>
      </c>
      <c r="B1987" s="120">
        <f t="shared" ref="B1987:B2050" si="234">A1987/(12.41*LN(A1987)-76)</f>
        <v>108.53234426394719</v>
      </c>
      <c r="C1987" s="371">
        <v>950</v>
      </c>
      <c r="D1987" s="78">
        <v>45170</v>
      </c>
      <c r="E1987" s="209">
        <v>29455</v>
      </c>
      <c r="F1987" s="344">
        <f t="shared" si="230"/>
        <v>4994.2715572583229</v>
      </c>
      <c r="G1987" s="394">
        <f t="shared" si="231"/>
        <v>372.06315789473683</v>
      </c>
      <c r="H1987" s="385">
        <f t="shared" si="228"/>
        <v>1813.821133721734</v>
      </c>
      <c r="I1987" s="386">
        <f t="shared" si="229"/>
        <v>107.3266943030612</v>
      </c>
      <c r="J1987" s="393">
        <v>45</v>
      </c>
      <c r="K1987" s="396">
        <f t="shared" si="232"/>
        <v>7332.4825431778554</v>
      </c>
      <c r="L1987" s="210">
        <f t="shared" si="233"/>
        <v>9.1999999999999998E-3</v>
      </c>
      <c r="M1987" s="211">
        <f t="shared" si="233"/>
        <v>1.1000000000000001E-3</v>
      </c>
    </row>
    <row r="1988" spans="1:13" ht="15" customHeight="1" x14ac:dyDescent="0.2">
      <c r="A1988" s="370">
        <v>1967</v>
      </c>
      <c r="B1988" s="120">
        <f t="shared" si="234"/>
        <v>108.54973233366604</v>
      </c>
      <c r="C1988" s="371">
        <v>950</v>
      </c>
      <c r="D1988" s="78">
        <v>45170</v>
      </c>
      <c r="E1988" s="209">
        <v>29455</v>
      </c>
      <c r="F1988" s="344">
        <f t="shared" si="230"/>
        <v>4993.4715484497756</v>
      </c>
      <c r="G1988" s="394">
        <f t="shared" si="231"/>
        <v>372.06315789473683</v>
      </c>
      <c r="H1988" s="385">
        <f t="shared" si="228"/>
        <v>1813.550730744445</v>
      </c>
      <c r="I1988" s="386">
        <f t="shared" si="229"/>
        <v>107.31069412689025</v>
      </c>
      <c r="J1988" s="393">
        <v>45</v>
      </c>
      <c r="K1988" s="396">
        <f t="shared" si="232"/>
        <v>7331.3961312158481</v>
      </c>
      <c r="L1988" s="210">
        <f t="shared" si="233"/>
        <v>9.1999999999999998E-3</v>
      </c>
      <c r="M1988" s="211">
        <f t="shared" si="233"/>
        <v>1.1000000000000001E-3</v>
      </c>
    </row>
    <row r="1989" spans="1:13" ht="15" customHeight="1" x14ac:dyDescent="0.2">
      <c r="A1989" s="370">
        <v>1968</v>
      </c>
      <c r="B1989" s="120">
        <f t="shared" si="234"/>
        <v>108.56712750682264</v>
      </c>
      <c r="C1989" s="371">
        <v>950</v>
      </c>
      <c r="D1989" s="78">
        <v>45170</v>
      </c>
      <c r="E1989" s="209">
        <v>29455</v>
      </c>
      <c r="F1989" s="344">
        <f t="shared" si="230"/>
        <v>4992.6714692339701</v>
      </c>
      <c r="G1989" s="394">
        <f t="shared" si="231"/>
        <v>372.06315789473683</v>
      </c>
      <c r="H1989" s="385">
        <f t="shared" si="228"/>
        <v>1813.2803039695027</v>
      </c>
      <c r="I1989" s="386">
        <f t="shared" si="229"/>
        <v>107.29469254257414</v>
      </c>
      <c r="J1989" s="393">
        <v>45</v>
      </c>
      <c r="K1989" s="396">
        <f t="shared" si="232"/>
        <v>7330.3096236407837</v>
      </c>
      <c r="L1989" s="210">
        <f t="shared" si="233"/>
        <v>9.1999999999999998E-3</v>
      </c>
      <c r="M1989" s="211">
        <f t="shared" si="233"/>
        <v>1.1000000000000001E-3</v>
      </c>
    </row>
    <row r="1990" spans="1:13" ht="15" customHeight="1" x14ac:dyDescent="0.2">
      <c r="A1990" s="370">
        <v>1969</v>
      </c>
      <c r="B1990" s="120">
        <f t="shared" si="234"/>
        <v>108.58452976572109</v>
      </c>
      <c r="C1990" s="371">
        <v>950</v>
      </c>
      <c r="D1990" s="78">
        <v>45170</v>
      </c>
      <c r="E1990" s="209">
        <v>29455</v>
      </c>
      <c r="F1990" s="344">
        <f t="shared" si="230"/>
        <v>4991.8713206152861</v>
      </c>
      <c r="G1990" s="394">
        <f t="shared" si="231"/>
        <v>372.06315789473683</v>
      </c>
      <c r="H1990" s="385">
        <f t="shared" si="228"/>
        <v>1813.0098537363876</v>
      </c>
      <c r="I1990" s="386">
        <f t="shared" si="229"/>
        <v>107.27868957020046</v>
      </c>
      <c r="J1990" s="393">
        <v>45</v>
      </c>
      <c r="K1990" s="396">
        <f t="shared" si="232"/>
        <v>7329.2230218166105</v>
      </c>
      <c r="L1990" s="210">
        <f t="shared" si="233"/>
        <v>9.1999999999999998E-3</v>
      </c>
      <c r="M1990" s="211">
        <f t="shared" si="233"/>
        <v>1.1000000000000001E-3</v>
      </c>
    </row>
    <row r="1991" spans="1:13" ht="15" customHeight="1" x14ac:dyDescent="0.2">
      <c r="A1991" s="372">
        <v>1970</v>
      </c>
      <c r="B1991" s="120">
        <f t="shared" si="234"/>
        <v>108.60193909271482</v>
      </c>
      <c r="C1991" s="371">
        <v>950</v>
      </c>
      <c r="D1991" s="78">
        <v>45170</v>
      </c>
      <c r="E1991" s="209">
        <v>29455</v>
      </c>
      <c r="F1991" s="344">
        <f t="shared" si="230"/>
        <v>4991.0711035946952</v>
      </c>
      <c r="G1991" s="394">
        <f t="shared" si="231"/>
        <v>372.06315789473683</v>
      </c>
      <c r="H1991" s="385">
        <f t="shared" si="228"/>
        <v>1812.7393803834279</v>
      </c>
      <c r="I1991" s="386">
        <f t="shared" si="229"/>
        <v>107.26268522978864</v>
      </c>
      <c r="J1991" s="393">
        <v>45</v>
      </c>
      <c r="K1991" s="396">
        <f t="shared" si="232"/>
        <v>7328.1363271026494</v>
      </c>
      <c r="L1991" s="210">
        <f t="shared" si="233"/>
        <v>9.1999999999999998E-3</v>
      </c>
      <c r="M1991" s="211">
        <f t="shared" si="233"/>
        <v>1.1000000000000001E-3</v>
      </c>
    </row>
    <row r="1992" spans="1:13" ht="15" customHeight="1" x14ac:dyDescent="0.2">
      <c r="A1992" s="370">
        <v>1971</v>
      </c>
      <c r="B1992" s="120">
        <f t="shared" si="234"/>
        <v>108.61935547020629</v>
      </c>
      <c r="C1992" s="371">
        <v>950</v>
      </c>
      <c r="D1992" s="78">
        <v>45170</v>
      </c>
      <c r="E1992" s="209">
        <v>29455</v>
      </c>
      <c r="F1992" s="344">
        <f t="shared" si="230"/>
        <v>4990.270819169782</v>
      </c>
      <c r="G1992" s="394">
        <f t="shared" si="231"/>
        <v>372.06315789473683</v>
      </c>
      <c r="H1992" s="385">
        <f t="shared" si="228"/>
        <v>1812.4688842478072</v>
      </c>
      <c r="I1992" s="386">
        <f t="shared" si="229"/>
        <v>107.24667954129038</v>
      </c>
      <c r="J1992" s="393">
        <v>45</v>
      </c>
      <c r="K1992" s="396">
        <f t="shared" si="232"/>
        <v>7327.0495408536162</v>
      </c>
      <c r="L1992" s="210">
        <f t="shared" si="233"/>
        <v>9.1999999999999998E-3</v>
      </c>
      <c r="M1992" s="211">
        <f t="shared" si="233"/>
        <v>1.1000000000000001E-3</v>
      </c>
    </row>
    <row r="1993" spans="1:13" ht="15" customHeight="1" x14ac:dyDescent="0.2">
      <c r="A1993" s="370">
        <v>1972</v>
      </c>
      <c r="B1993" s="120">
        <f t="shared" si="234"/>
        <v>108.63677888064707</v>
      </c>
      <c r="C1993" s="371">
        <v>950</v>
      </c>
      <c r="D1993" s="78">
        <v>45170</v>
      </c>
      <c r="E1993" s="209">
        <v>29455</v>
      </c>
      <c r="F1993" s="344">
        <f t="shared" si="230"/>
        <v>4989.4704683347418</v>
      </c>
      <c r="G1993" s="394">
        <f t="shared" si="231"/>
        <v>372.06315789473683</v>
      </c>
      <c r="H1993" s="385">
        <f t="shared" si="228"/>
        <v>1812.1983656655636</v>
      </c>
      <c r="I1993" s="386">
        <f t="shared" si="229"/>
        <v>107.23067252458958</v>
      </c>
      <c r="J1993" s="393">
        <v>45</v>
      </c>
      <c r="K1993" s="396">
        <f t="shared" si="232"/>
        <v>7325.9626644196323</v>
      </c>
      <c r="L1993" s="210">
        <f t="shared" si="233"/>
        <v>9.1999999999999998E-3</v>
      </c>
      <c r="M1993" s="211">
        <f t="shared" si="233"/>
        <v>1.1000000000000001E-3</v>
      </c>
    </row>
    <row r="1994" spans="1:13" ht="15" customHeight="1" x14ac:dyDescent="0.2">
      <c r="A1994" s="370">
        <v>1973</v>
      </c>
      <c r="B1994" s="120">
        <f t="shared" si="234"/>
        <v>108.65420930653771</v>
      </c>
      <c r="C1994" s="371">
        <v>950</v>
      </c>
      <c r="D1994" s="78">
        <v>45170</v>
      </c>
      <c r="E1994" s="209">
        <v>29455</v>
      </c>
      <c r="F1994" s="344">
        <f t="shared" si="230"/>
        <v>4988.6700520803988</v>
      </c>
      <c r="G1994" s="394">
        <f t="shared" si="231"/>
        <v>372.06315789473683</v>
      </c>
      <c r="H1994" s="385">
        <f t="shared" si="228"/>
        <v>1811.9278249715958</v>
      </c>
      <c r="I1994" s="386">
        <f t="shared" si="229"/>
        <v>107.21466419950272</v>
      </c>
      <c r="J1994" s="393">
        <v>45</v>
      </c>
      <c r="K1994" s="396">
        <f t="shared" si="232"/>
        <v>7324.8756991462342</v>
      </c>
      <c r="L1994" s="210">
        <f t="shared" si="233"/>
        <v>9.1999999999999998E-3</v>
      </c>
      <c r="M1994" s="211">
        <f t="shared" si="233"/>
        <v>1.1000000000000001E-3</v>
      </c>
    </row>
    <row r="1995" spans="1:13" ht="15" customHeight="1" x14ac:dyDescent="0.2">
      <c r="A1995" s="370">
        <v>1974</v>
      </c>
      <c r="B1995" s="120">
        <f t="shared" si="234"/>
        <v>108.67164673042713</v>
      </c>
      <c r="C1995" s="371">
        <v>950</v>
      </c>
      <c r="D1995" s="78">
        <v>45170</v>
      </c>
      <c r="E1995" s="209">
        <v>29455</v>
      </c>
      <c r="F1995" s="344">
        <f t="shared" si="230"/>
        <v>4987.8695713942234</v>
      </c>
      <c r="G1995" s="394">
        <f t="shared" si="231"/>
        <v>372.06315789473683</v>
      </c>
      <c r="H1995" s="385">
        <f t="shared" si="228"/>
        <v>1811.6572624996684</v>
      </c>
      <c r="I1995" s="386">
        <f t="shared" si="229"/>
        <v>107.19865458577921</v>
      </c>
      <c r="J1995" s="393">
        <v>45</v>
      </c>
      <c r="K1995" s="396">
        <f t="shared" si="232"/>
        <v>7323.788646374408</v>
      </c>
      <c r="L1995" s="210">
        <f t="shared" si="233"/>
        <v>9.1999999999999998E-3</v>
      </c>
      <c r="M1995" s="211">
        <f t="shared" si="233"/>
        <v>1.1000000000000001E-3</v>
      </c>
    </row>
    <row r="1996" spans="1:13" ht="15" customHeight="1" x14ac:dyDescent="0.2">
      <c r="A1996" s="370">
        <v>1975</v>
      </c>
      <c r="B1996" s="120">
        <f t="shared" si="234"/>
        <v>108.68909113491304</v>
      </c>
      <c r="C1996" s="371">
        <v>950</v>
      </c>
      <c r="D1996" s="78">
        <v>45170</v>
      </c>
      <c r="E1996" s="209">
        <v>29455</v>
      </c>
      <c r="F1996" s="344">
        <f t="shared" si="230"/>
        <v>4987.0690272603288</v>
      </c>
      <c r="G1996" s="394">
        <f t="shared" si="231"/>
        <v>372.06315789473683</v>
      </c>
      <c r="H1996" s="385">
        <f t="shared" si="228"/>
        <v>1811.3866785824121</v>
      </c>
      <c r="I1996" s="386">
        <f t="shared" si="229"/>
        <v>107.18264370310132</v>
      </c>
      <c r="J1996" s="393">
        <v>45</v>
      </c>
      <c r="K1996" s="396">
        <f t="shared" si="232"/>
        <v>7322.701507440579</v>
      </c>
      <c r="L1996" s="210">
        <f t="shared" si="233"/>
        <v>9.1999999999999998E-3</v>
      </c>
      <c r="M1996" s="211">
        <f t="shared" si="233"/>
        <v>1.1000000000000001E-3</v>
      </c>
    </row>
    <row r="1997" spans="1:13" ht="15" customHeight="1" x14ac:dyDescent="0.2">
      <c r="A1997" s="370">
        <v>1976</v>
      </c>
      <c r="B1997" s="120">
        <f t="shared" si="234"/>
        <v>108.70654250264131</v>
      </c>
      <c r="C1997" s="371">
        <v>950</v>
      </c>
      <c r="D1997" s="78">
        <v>45170</v>
      </c>
      <c r="E1997" s="209">
        <v>29455</v>
      </c>
      <c r="F1997" s="344">
        <f t="shared" si="230"/>
        <v>4986.2684206594995</v>
      </c>
      <c r="G1997" s="394">
        <f t="shared" si="231"/>
        <v>372.06315789473683</v>
      </c>
      <c r="H1997" s="385">
        <f t="shared" si="228"/>
        <v>1811.1160735513317</v>
      </c>
      <c r="I1997" s="386">
        <f t="shared" si="229"/>
        <v>107.16663157108474</v>
      </c>
      <c r="J1997" s="393">
        <v>45</v>
      </c>
      <c r="K1997" s="396">
        <f t="shared" si="232"/>
        <v>7321.6142836766521</v>
      </c>
      <c r="L1997" s="210">
        <f t="shared" si="233"/>
        <v>9.1999999999999998E-3</v>
      </c>
      <c r="M1997" s="211">
        <f t="shared" si="233"/>
        <v>1.1000000000000001E-3</v>
      </c>
    </row>
    <row r="1998" spans="1:13" ht="15" customHeight="1" x14ac:dyDescent="0.2">
      <c r="A1998" s="370">
        <v>1977</v>
      </c>
      <c r="B1998" s="120">
        <f t="shared" si="234"/>
        <v>108.72400081630597</v>
      </c>
      <c r="C1998" s="371">
        <v>950</v>
      </c>
      <c r="D1998" s="78">
        <v>45170</v>
      </c>
      <c r="E1998" s="209">
        <v>29455</v>
      </c>
      <c r="F1998" s="344">
        <f t="shared" si="230"/>
        <v>4985.4677525691923</v>
      </c>
      <c r="G1998" s="394">
        <f t="shared" si="231"/>
        <v>372.06315789473683</v>
      </c>
      <c r="H1998" s="385">
        <f t="shared" si="228"/>
        <v>1810.845447736808</v>
      </c>
      <c r="I1998" s="386">
        <f t="shared" si="229"/>
        <v>107.15061820927859</v>
      </c>
      <c r="J1998" s="393">
        <v>45</v>
      </c>
      <c r="K1998" s="396">
        <f t="shared" si="232"/>
        <v>7320.5269764100158</v>
      </c>
      <c r="L1998" s="210">
        <f t="shared" si="233"/>
        <v>9.1999999999999998E-3</v>
      </c>
      <c r="M1998" s="211">
        <f t="shared" si="233"/>
        <v>1.1000000000000001E-3</v>
      </c>
    </row>
    <row r="1999" spans="1:13" ht="15" customHeight="1" x14ac:dyDescent="0.2">
      <c r="A1999" s="370">
        <v>1978</v>
      </c>
      <c r="B1999" s="120">
        <f t="shared" si="234"/>
        <v>108.74146605864938</v>
      </c>
      <c r="C1999" s="371">
        <v>950</v>
      </c>
      <c r="D1999" s="78">
        <v>45170</v>
      </c>
      <c r="E1999" s="209">
        <v>29455</v>
      </c>
      <c r="F1999" s="344">
        <f t="shared" si="230"/>
        <v>4984.6670239635387</v>
      </c>
      <c r="G1999" s="394">
        <f t="shared" si="231"/>
        <v>372.06315789473683</v>
      </c>
      <c r="H1999" s="385">
        <f t="shared" si="228"/>
        <v>1810.5748014680969</v>
      </c>
      <c r="I1999" s="386">
        <f t="shared" si="229"/>
        <v>107.13460363716551</v>
      </c>
      <c r="J1999" s="393">
        <v>45</v>
      </c>
      <c r="K1999" s="396">
        <f t="shared" si="232"/>
        <v>7319.4395869635373</v>
      </c>
      <c r="L1999" s="210">
        <f t="shared" si="233"/>
        <v>9.1999999999999998E-3</v>
      </c>
      <c r="M1999" s="211">
        <f t="shared" si="233"/>
        <v>1.1000000000000001E-3</v>
      </c>
    </row>
    <row r="2000" spans="1:13" ht="15" customHeight="1" x14ac:dyDescent="0.2">
      <c r="A2000" s="370">
        <v>1979</v>
      </c>
      <c r="B2000" s="120">
        <f t="shared" si="234"/>
        <v>108.75893821246137</v>
      </c>
      <c r="C2000" s="371">
        <v>950</v>
      </c>
      <c r="D2000" s="78">
        <v>45170</v>
      </c>
      <c r="E2000" s="209">
        <v>29455</v>
      </c>
      <c r="F2000" s="344">
        <f t="shared" si="230"/>
        <v>4983.8662358133815</v>
      </c>
      <c r="G2000" s="394">
        <f t="shared" si="231"/>
        <v>372.06315789473683</v>
      </c>
      <c r="H2000" s="385">
        <f t="shared" si="228"/>
        <v>1810.3041350733438</v>
      </c>
      <c r="I2000" s="386">
        <f t="shared" si="229"/>
        <v>107.11858787416237</v>
      </c>
      <c r="J2000" s="393">
        <v>45</v>
      </c>
      <c r="K2000" s="396">
        <f t="shared" si="232"/>
        <v>7318.3521166556247</v>
      </c>
      <c r="L2000" s="210">
        <f t="shared" si="233"/>
        <v>9.1999999999999998E-3</v>
      </c>
      <c r="M2000" s="211">
        <f t="shared" si="233"/>
        <v>1.1000000000000001E-3</v>
      </c>
    </row>
    <row r="2001" spans="1:13" ht="15" customHeight="1" x14ac:dyDescent="0.2">
      <c r="A2001" s="372">
        <v>1980</v>
      </c>
      <c r="B2001" s="120">
        <f t="shared" si="234"/>
        <v>108.77641726057956</v>
      </c>
      <c r="C2001" s="371">
        <v>950</v>
      </c>
      <c r="D2001" s="78">
        <v>45170</v>
      </c>
      <c r="E2001" s="209">
        <v>29455</v>
      </c>
      <c r="F2001" s="344">
        <f t="shared" si="230"/>
        <v>4983.0653890862668</v>
      </c>
      <c r="G2001" s="394">
        <f t="shared" si="231"/>
        <v>372.06315789473683</v>
      </c>
      <c r="H2001" s="385">
        <f t="shared" si="228"/>
        <v>1810.0334488795791</v>
      </c>
      <c r="I2001" s="386">
        <f t="shared" si="229"/>
        <v>107.10257093962008</v>
      </c>
      <c r="J2001" s="393">
        <v>45</v>
      </c>
      <c r="K2001" s="396">
        <f t="shared" si="232"/>
        <v>7317.2645668002024</v>
      </c>
      <c r="L2001" s="210">
        <f t="shared" si="233"/>
        <v>9.1999999999999998E-3</v>
      </c>
      <c r="M2001" s="211">
        <f t="shared" si="233"/>
        <v>1.1000000000000001E-3</v>
      </c>
    </row>
    <row r="2002" spans="1:13" ht="15" customHeight="1" x14ac:dyDescent="0.2">
      <c r="A2002" s="370">
        <v>1981</v>
      </c>
      <c r="B2002" s="120">
        <f t="shared" si="234"/>
        <v>108.79390318588942</v>
      </c>
      <c r="C2002" s="371">
        <v>950</v>
      </c>
      <c r="D2002" s="78">
        <v>45170</v>
      </c>
      <c r="E2002" s="209">
        <v>29455</v>
      </c>
      <c r="F2002" s="344">
        <f t="shared" si="230"/>
        <v>4982.2644847464462</v>
      </c>
      <c r="G2002" s="394">
        <f t="shared" si="231"/>
        <v>372.06315789473683</v>
      </c>
      <c r="H2002" s="385">
        <f t="shared" si="228"/>
        <v>1809.7627432127197</v>
      </c>
      <c r="I2002" s="386">
        <f t="shared" si="229"/>
        <v>107.08655285282366</v>
      </c>
      <c r="J2002" s="393">
        <v>45</v>
      </c>
      <c r="K2002" s="396">
        <f t="shared" si="232"/>
        <v>7316.1769387067261</v>
      </c>
      <c r="L2002" s="210">
        <f t="shared" si="233"/>
        <v>9.1999999999999998E-3</v>
      </c>
      <c r="M2002" s="211">
        <f t="shared" si="233"/>
        <v>1.1000000000000001E-3</v>
      </c>
    </row>
    <row r="2003" spans="1:13" ht="15" customHeight="1" x14ac:dyDescent="0.2">
      <c r="A2003" s="370">
        <v>1982</v>
      </c>
      <c r="B2003" s="120">
        <f t="shared" si="234"/>
        <v>108.81139597132344</v>
      </c>
      <c r="C2003" s="371">
        <v>950</v>
      </c>
      <c r="D2003" s="78">
        <v>45170</v>
      </c>
      <c r="E2003" s="209">
        <v>29455</v>
      </c>
      <c r="F2003" s="344">
        <f t="shared" si="230"/>
        <v>4981.4635237549137</v>
      </c>
      <c r="G2003" s="394">
        <f t="shared" si="231"/>
        <v>372.06315789473683</v>
      </c>
      <c r="H2003" s="385">
        <f t="shared" si="228"/>
        <v>1809.4920183975817</v>
      </c>
      <c r="I2003" s="386">
        <f t="shared" si="229"/>
        <v>107.07053363299302</v>
      </c>
      <c r="J2003" s="393">
        <v>45</v>
      </c>
      <c r="K2003" s="396">
        <f t="shared" si="232"/>
        <v>7315.0892336802253</v>
      </c>
      <c r="L2003" s="210">
        <f t="shared" si="233"/>
        <v>9.1999999999999998E-3</v>
      </c>
      <c r="M2003" s="211">
        <f t="shared" si="233"/>
        <v>1.1000000000000001E-3</v>
      </c>
    </row>
    <row r="2004" spans="1:13" ht="15" customHeight="1" x14ac:dyDescent="0.2">
      <c r="A2004" s="370">
        <v>1983</v>
      </c>
      <c r="B2004" s="120">
        <f t="shared" si="234"/>
        <v>108.82889559986148</v>
      </c>
      <c r="C2004" s="371">
        <v>950</v>
      </c>
      <c r="D2004" s="78">
        <v>45170</v>
      </c>
      <c r="E2004" s="209">
        <v>29455</v>
      </c>
      <c r="F2004" s="344">
        <f t="shared" si="230"/>
        <v>4980.662507069399</v>
      </c>
      <c r="G2004" s="394">
        <f t="shared" si="231"/>
        <v>372.06315789473683</v>
      </c>
      <c r="H2004" s="385">
        <f t="shared" si="228"/>
        <v>1809.2212747578778</v>
      </c>
      <c r="I2004" s="386">
        <f t="shared" si="229"/>
        <v>107.05451329928272</v>
      </c>
      <c r="J2004" s="393">
        <v>45</v>
      </c>
      <c r="K2004" s="396">
        <f t="shared" si="232"/>
        <v>7314.0014530212966</v>
      </c>
      <c r="L2004" s="210">
        <f t="shared" si="233"/>
        <v>9.1999999999999998E-3</v>
      </c>
      <c r="M2004" s="211">
        <f t="shared" si="233"/>
        <v>1.1000000000000001E-3</v>
      </c>
    </row>
    <row r="2005" spans="1:13" ht="15" customHeight="1" x14ac:dyDescent="0.2">
      <c r="A2005" s="370">
        <v>1984</v>
      </c>
      <c r="B2005" s="120">
        <f t="shared" si="234"/>
        <v>108.84640205453046</v>
      </c>
      <c r="C2005" s="371">
        <v>950</v>
      </c>
      <c r="D2005" s="78">
        <v>45170</v>
      </c>
      <c r="E2005" s="209">
        <v>29455</v>
      </c>
      <c r="F2005" s="344">
        <f t="shared" si="230"/>
        <v>4979.861435644385</v>
      </c>
      <c r="G2005" s="394">
        <f t="shared" si="231"/>
        <v>372.06315789473683</v>
      </c>
      <c r="H2005" s="385">
        <f t="shared" si="228"/>
        <v>1808.950512616223</v>
      </c>
      <c r="I2005" s="386">
        <f t="shared" si="229"/>
        <v>107.03849187078244</v>
      </c>
      <c r="J2005" s="393">
        <v>45</v>
      </c>
      <c r="K2005" s="396">
        <f t="shared" si="232"/>
        <v>7312.9135980261271</v>
      </c>
      <c r="L2005" s="210">
        <f t="shared" si="233"/>
        <v>9.1999999999999998E-3</v>
      </c>
      <c r="M2005" s="211">
        <f t="shared" si="233"/>
        <v>1.1000000000000001E-3</v>
      </c>
    </row>
    <row r="2006" spans="1:13" ht="15" customHeight="1" x14ac:dyDescent="0.2">
      <c r="A2006" s="370">
        <v>1985</v>
      </c>
      <c r="B2006" s="120">
        <f t="shared" si="234"/>
        <v>108.86391531840428</v>
      </c>
      <c r="C2006" s="371">
        <v>950</v>
      </c>
      <c r="D2006" s="78">
        <v>45170</v>
      </c>
      <c r="E2006" s="209">
        <v>29455</v>
      </c>
      <c r="F2006" s="344">
        <f t="shared" si="230"/>
        <v>4979.0603104311094</v>
      </c>
      <c r="G2006" s="394">
        <f t="shared" si="231"/>
        <v>372.06315789473683</v>
      </c>
      <c r="H2006" s="385">
        <f t="shared" ref="H2006:H2069" si="235">SUM(F2006:G2006)*33.8%</f>
        <v>1808.6797322941359</v>
      </c>
      <c r="I2006" s="386">
        <f t="shared" ref="I2006:I2069" si="236">SUM(F2006:G2006)*2%</f>
        <v>107.02246936651693</v>
      </c>
      <c r="J2006" s="393">
        <v>45</v>
      </c>
      <c r="K2006" s="396">
        <f t="shared" si="232"/>
        <v>7311.8256699864987</v>
      </c>
      <c r="L2006" s="210">
        <f t="shared" si="233"/>
        <v>9.1999999999999998E-3</v>
      </c>
      <c r="M2006" s="211">
        <f t="shared" si="233"/>
        <v>1.1000000000000001E-3</v>
      </c>
    </row>
    <row r="2007" spans="1:13" ht="15" customHeight="1" x14ac:dyDescent="0.2">
      <c r="A2007" s="370">
        <v>1986</v>
      </c>
      <c r="B2007" s="120">
        <f t="shared" si="234"/>
        <v>108.88143537460333</v>
      </c>
      <c r="C2007" s="371">
        <v>950</v>
      </c>
      <c r="D2007" s="78">
        <v>45170</v>
      </c>
      <c r="E2007" s="209">
        <v>29455</v>
      </c>
      <c r="F2007" s="344">
        <f t="shared" ref="F2007:F2070" si="237">12*(1/B2007*D2007)</f>
        <v>4978.2591323775951</v>
      </c>
      <c r="G2007" s="394">
        <f t="shared" ref="G2007:G2070" si="238">12*(1/C2007*E2007)</f>
        <v>372.06315789473683</v>
      </c>
      <c r="H2007" s="385">
        <f t="shared" si="235"/>
        <v>1808.408934112048</v>
      </c>
      <c r="I2007" s="386">
        <f t="shared" si="236"/>
        <v>107.00644580544665</v>
      </c>
      <c r="J2007" s="393">
        <v>45</v>
      </c>
      <c r="K2007" s="396">
        <f t="shared" ref="K2007:K2070" si="239">SUM(F2007:J2007)</f>
        <v>7310.7376701898265</v>
      </c>
      <c r="L2007" s="210">
        <f t="shared" ref="L2007:M2070" si="240">ROUND(1/B2007,4)</f>
        <v>9.1999999999999998E-3</v>
      </c>
      <c r="M2007" s="211">
        <f t="shared" si="240"/>
        <v>1.1000000000000001E-3</v>
      </c>
    </row>
    <row r="2008" spans="1:13" ht="15" customHeight="1" x14ac:dyDescent="0.2">
      <c r="A2008" s="370">
        <v>1987</v>
      </c>
      <c r="B2008" s="120">
        <f t="shared" si="234"/>
        <v>108.89896220629505</v>
      </c>
      <c r="C2008" s="371">
        <v>950</v>
      </c>
      <c r="D2008" s="78">
        <v>45170</v>
      </c>
      <c r="E2008" s="209">
        <v>29455</v>
      </c>
      <c r="F2008" s="344">
        <f t="shared" si="237"/>
        <v>4977.4579024286304</v>
      </c>
      <c r="G2008" s="394">
        <f t="shared" si="238"/>
        <v>372.06315789473683</v>
      </c>
      <c r="H2008" s="385">
        <f t="shared" si="235"/>
        <v>1808.1381183892979</v>
      </c>
      <c r="I2008" s="386">
        <f t="shared" si="236"/>
        <v>106.99042120646735</v>
      </c>
      <c r="J2008" s="393">
        <v>45</v>
      </c>
      <c r="K2008" s="396">
        <f t="shared" si="239"/>
        <v>7309.6495999191329</v>
      </c>
      <c r="L2008" s="210">
        <f t="shared" si="240"/>
        <v>9.1999999999999998E-3</v>
      </c>
      <c r="M2008" s="211">
        <f t="shared" si="240"/>
        <v>1.1000000000000001E-3</v>
      </c>
    </row>
    <row r="2009" spans="1:13" ht="15" customHeight="1" x14ac:dyDescent="0.2">
      <c r="A2009" s="370">
        <v>1988</v>
      </c>
      <c r="B2009" s="120">
        <f t="shared" si="234"/>
        <v>108.91649579669287</v>
      </c>
      <c r="C2009" s="371">
        <v>950</v>
      </c>
      <c r="D2009" s="78">
        <v>45170</v>
      </c>
      <c r="E2009" s="209">
        <v>29455</v>
      </c>
      <c r="F2009" s="344">
        <f t="shared" si="237"/>
        <v>4976.6566215258135</v>
      </c>
      <c r="G2009" s="394">
        <f t="shared" si="238"/>
        <v>372.06315789473683</v>
      </c>
      <c r="H2009" s="385">
        <f t="shared" si="235"/>
        <v>1807.8672854441459</v>
      </c>
      <c r="I2009" s="386">
        <f t="shared" si="236"/>
        <v>106.97439558841101</v>
      </c>
      <c r="J2009" s="393">
        <v>45</v>
      </c>
      <c r="K2009" s="396">
        <f t="shared" si="239"/>
        <v>7308.5614604531074</v>
      </c>
      <c r="L2009" s="210">
        <f t="shared" si="240"/>
        <v>9.1999999999999998E-3</v>
      </c>
      <c r="M2009" s="211">
        <f t="shared" si="240"/>
        <v>1.1000000000000001E-3</v>
      </c>
    </row>
    <row r="2010" spans="1:13" ht="15" customHeight="1" x14ac:dyDescent="0.2">
      <c r="A2010" s="370">
        <v>1989</v>
      </c>
      <c r="B2010" s="120">
        <f t="shared" si="234"/>
        <v>108.93403612905686</v>
      </c>
      <c r="C2010" s="371">
        <v>950</v>
      </c>
      <c r="D2010" s="78">
        <v>45170</v>
      </c>
      <c r="E2010" s="209">
        <v>29455</v>
      </c>
      <c r="F2010" s="344">
        <f t="shared" si="237"/>
        <v>4975.8552906075347</v>
      </c>
      <c r="G2010" s="394">
        <f t="shared" si="238"/>
        <v>372.06315789473683</v>
      </c>
      <c r="H2010" s="385">
        <f t="shared" si="235"/>
        <v>1807.5964355937676</v>
      </c>
      <c r="I2010" s="386">
        <f t="shared" si="236"/>
        <v>106.95836897004543</v>
      </c>
      <c r="J2010" s="393">
        <v>45</v>
      </c>
      <c r="K2010" s="396">
        <f t="shared" si="239"/>
        <v>7307.4732530660849</v>
      </c>
      <c r="L2010" s="210">
        <f t="shared" si="240"/>
        <v>9.1999999999999998E-3</v>
      </c>
      <c r="M2010" s="211">
        <f t="shared" si="240"/>
        <v>1.1000000000000001E-3</v>
      </c>
    </row>
    <row r="2011" spans="1:13" ht="15" customHeight="1" x14ac:dyDescent="0.2">
      <c r="A2011" s="372">
        <v>1990</v>
      </c>
      <c r="B2011" s="120">
        <f t="shared" si="234"/>
        <v>108.95158318669293</v>
      </c>
      <c r="C2011" s="371">
        <v>950</v>
      </c>
      <c r="D2011" s="78">
        <v>45170</v>
      </c>
      <c r="E2011" s="209">
        <v>29455</v>
      </c>
      <c r="F2011" s="344">
        <f t="shared" si="237"/>
        <v>4975.0539106090146</v>
      </c>
      <c r="G2011" s="394">
        <f t="shared" si="238"/>
        <v>372.06315789473683</v>
      </c>
      <c r="H2011" s="385">
        <f t="shared" si="235"/>
        <v>1807.3255691542679</v>
      </c>
      <c r="I2011" s="386">
        <f t="shared" si="236"/>
        <v>106.94234137007503</v>
      </c>
      <c r="J2011" s="393">
        <v>45</v>
      </c>
      <c r="K2011" s="396">
        <f t="shared" si="239"/>
        <v>7306.3849790280947</v>
      </c>
      <c r="L2011" s="210">
        <f t="shared" si="240"/>
        <v>9.1999999999999998E-3</v>
      </c>
      <c r="M2011" s="211">
        <f t="shared" si="240"/>
        <v>1.1000000000000001E-3</v>
      </c>
    </row>
    <row r="2012" spans="1:13" ht="15" customHeight="1" x14ac:dyDescent="0.2">
      <c r="A2012" s="370">
        <v>1991</v>
      </c>
      <c r="B2012" s="120">
        <f t="shared" si="234"/>
        <v>108.96913695295315</v>
      </c>
      <c r="C2012" s="371">
        <v>950</v>
      </c>
      <c r="D2012" s="78">
        <v>45170</v>
      </c>
      <c r="E2012" s="209">
        <v>29455</v>
      </c>
      <c r="F2012" s="344">
        <f t="shared" si="237"/>
        <v>4974.2524824622851</v>
      </c>
      <c r="G2012" s="394">
        <f t="shared" si="238"/>
        <v>372.06315789473683</v>
      </c>
      <c r="H2012" s="385">
        <f t="shared" si="235"/>
        <v>1807.0546864406733</v>
      </c>
      <c r="I2012" s="386">
        <f t="shared" si="236"/>
        <v>106.92631280714045</v>
      </c>
      <c r="J2012" s="393">
        <v>45</v>
      </c>
      <c r="K2012" s="396">
        <f t="shared" si="239"/>
        <v>7305.2966396048359</v>
      </c>
      <c r="L2012" s="210">
        <f t="shared" si="240"/>
        <v>9.1999999999999998E-3</v>
      </c>
      <c r="M2012" s="211">
        <f t="shared" si="240"/>
        <v>1.1000000000000001E-3</v>
      </c>
    </row>
    <row r="2013" spans="1:13" ht="15" customHeight="1" x14ac:dyDescent="0.2">
      <c r="A2013" s="370">
        <v>1992</v>
      </c>
      <c r="B2013" s="120">
        <f t="shared" si="234"/>
        <v>108.98669741123531</v>
      </c>
      <c r="C2013" s="371">
        <v>950</v>
      </c>
      <c r="D2013" s="78">
        <v>45170</v>
      </c>
      <c r="E2013" s="209">
        <v>29455</v>
      </c>
      <c r="F2013" s="344">
        <f t="shared" si="237"/>
        <v>4973.4510070962269</v>
      </c>
      <c r="G2013" s="394">
        <f t="shared" si="238"/>
        <v>372.06315789473683</v>
      </c>
      <c r="H2013" s="385">
        <f t="shared" si="235"/>
        <v>1806.7837877669456</v>
      </c>
      <c r="I2013" s="386">
        <f t="shared" si="236"/>
        <v>106.91028329981928</v>
      </c>
      <c r="J2013" s="393">
        <v>45</v>
      </c>
      <c r="K2013" s="396">
        <f t="shared" si="239"/>
        <v>7304.2082360577288</v>
      </c>
      <c r="L2013" s="210">
        <f t="shared" si="240"/>
        <v>9.1999999999999998E-3</v>
      </c>
      <c r="M2013" s="211">
        <f t="shared" si="240"/>
        <v>1.1000000000000001E-3</v>
      </c>
    </row>
    <row r="2014" spans="1:13" ht="15" customHeight="1" x14ac:dyDescent="0.2">
      <c r="A2014" s="370">
        <v>1993</v>
      </c>
      <c r="B2014" s="120">
        <f t="shared" si="234"/>
        <v>109.00426454498297</v>
      </c>
      <c r="C2014" s="371">
        <v>950</v>
      </c>
      <c r="D2014" s="78">
        <v>45170</v>
      </c>
      <c r="E2014" s="209">
        <v>29455</v>
      </c>
      <c r="F2014" s="344">
        <f t="shared" si="237"/>
        <v>4972.6494854365574</v>
      </c>
      <c r="G2014" s="394">
        <f t="shared" si="238"/>
        <v>372.06315789473683</v>
      </c>
      <c r="H2014" s="385">
        <f t="shared" si="235"/>
        <v>1806.5128734459772</v>
      </c>
      <c r="I2014" s="386">
        <f t="shared" si="236"/>
        <v>106.89425286662589</v>
      </c>
      <c r="J2014" s="393">
        <v>45</v>
      </c>
      <c r="K2014" s="396">
        <f t="shared" si="239"/>
        <v>7303.1197696438967</v>
      </c>
      <c r="L2014" s="210">
        <f t="shared" si="240"/>
        <v>9.1999999999999998E-3</v>
      </c>
      <c r="M2014" s="211">
        <f t="shared" si="240"/>
        <v>1.1000000000000001E-3</v>
      </c>
    </row>
    <row r="2015" spans="1:13" ht="15" customHeight="1" x14ac:dyDescent="0.2">
      <c r="A2015" s="370">
        <v>1994</v>
      </c>
      <c r="B2015" s="120">
        <f t="shared" si="234"/>
        <v>109.02183833768525</v>
      </c>
      <c r="C2015" s="371">
        <v>950</v>
      </c>
      <c r="D2015" s="78">
        <v>45170</v>
      </c>
      <c r="E2015" s="209">
        <v>29455</v>
      </c>
      <c r="F2015" s="344">
        <f t="shared" si="237"/>
        <v>4971.8479184058542</v>
      </c>
      <c r="G2015" s="394">
        <f t="shared" si="238"/>
        <v>372.06315789473683</v>
      </c>
      <c r="H2015" s="385">
        <f t="shared" si="235"/>
        <v>1806.2419437895996</v>
      </c>
      <c r="I2015" s="386">
        <f t="shared" si="236"/>
        <v>106.87822152601183</v>
      </c>
      <c r="J2015" s="393">
        <v>45</v>
      </c>
      <c r="K2015" s="396">
        <f t="shared" si="239"/>
        <v>7302.0312416162024</v>
      </c>
      <c r="L2015" s="210">
        <f t="shared" si="240"/>
        <v>9.1999999999999998E-3</v>
      </c>
      <c r="M2015" s="211">
        <f t="shared" si="240"/>
        <v>1.1000000000000001E-3</v>
      </c>
    </row>
    <row r="2016" spans="1:13" ht="15" customHeight="1" x14ac:dyDescent="0.2">
      <c r="A2016" s="370">
        <v>1995</v>
      </c>
      <c r="B2016" s="120">
        <f t="shared" si="234"/>
        <v>109.03941877287656</v>
      </c>
      <c r="C2016" s="371">
        <v>950</v>
      </c>
      <c r="D2016" s="78">
        <v>45170</v>
      </c>
      <c r="E2016" s="209">
        <v>29455</v>
      </c>
      <c r="F2016" s="344">
        <f t="shared" si="237"/>
        <v>4971.0463069235648</v>
      </c>
      <c r="G2016" s="394">
        <f t="shared" si="238"/>
        <v>372.06315789473683</v>
      </c>
      <c r="H2016" s="385">
        <f t="shared" si="235"/>
        <v>1805.9709991085858</v>
      </c>
      <c r="I2016" s="386">
        <f t="shared" si="236"/>
        <v>106.86218929636604</v>
      </c>
      <c r="J2016" s="393">
        <v>45</v>
      </c>
      <c r="K2016" s="396">
        <f t="shared" si="239"/>
        <v>7300.9426532232528</v>
      </c>
      <c r="L2016" s="210">
        <f t="shared" si="240"/>
        <v>9.1999999999999998E-3</v>
      </c>
      <c r="M2016" s="211">
        <f t="shared" si="240"/>
        <v>1.1000000000000001E-3</v>
      </c>
    </row>
    <row r="2017" spans="1:13" ht="15" customHeight="1" x14ac:dyDescent="0.2">
      <c r="A2017" s="370">
        <v>1996</v>
      </c>
      <c r="B2017" s="120">
        <f t="shared" si="234"/>
        <v>109.05700583413655</v>
      </c>
      <c r="C2017" s="371">
        <v>950</v>
      </c>
      <c r="D2017" s="78">
        <v>45170</v>
      </c>
      <c r="E2017" s="209">
        <v>29455</v>
      </c>
      <c r="F2017" s="344">
        <f t="shared" si="237"/>
        <v>4970.2446519060131</v>
      </c>
      <c r="G2017" s="394">
        <f t="shared" si="238"/>
        <v>372.06315789473683</v>
      </c>
      <c r="H2017" s="385">
        <f t="shared" si="235"/>
        <v>1805.7000397126533</v>
      </c>
      <c r="I2017" s="386">
        <f t="shared" si="236"/>
        <v>106.846156196015</v>
      </c>
      <c r="J2017" s="393">
        <v>45</v>
      </c>
      <c r="K2017" s="396">
        <f t="shared" si="239"/>
        <v>7299.8540057094178</v>
      </c>
      <c r="L2017" s="210">
        <f t="shared" si="240"/>
        <v>9.1999999999999998E-3</v>
      </c>
      <c r="M2017" s="211">
        <f t="shared" si="240"/>
        <v>1.1000000000000001E-3</v>
      </c>
    </row>
    <row r="2018" spans="1:13" ht="15" customHeight="1" x14ac:dyDescent="0.2">
      <c r="A2018" s="370">
        <v>1997</v>
      </c>
      <c r="B2018" s="120">
        <f t="shared" si="234"/>
        <v>109.07459950508989</v>
      </c>
      <c r="C2018" s="371">
        <v>950</v>
      </c>
      <c r="D2018" s="78">
        <v>45170</v>
      </c>
      <c r="E2018" s="209">
        <v>29455</v>
      </c>
      <c r="F2018" s="344">
        <f t="shared" si="237"/>
        <v>4969.4429542664147</v>
      </c>
      <c r="G2018" s="394">
        <f t="shared" si="238"/>
        <v>372.06315789473683</v>
      </c>
      <c r="H2018" s="385">
        <f t="shared" si="235"/>
        <v>1805.429065910469</v>
      </c>
      <c r="I2018" s="386">
        <f t="shared" si="236"/>
        <v>106.83012224322303</v>
      </c>
      <c r="J2018" s="393">
        <v>45</v>
      </c>
      <c r="K2018" s="396">
        <f t="shared" si="239"/>
        <v>7298.7653003148434</v>
      </c>
      <c r="L2018" s="210">
        <f t="shared" si="240"/>
        <v>9.1999999999999998E-3</v>
      </c>
      <c r="M2018" s="211">
        <f t="shared" si="240"/>
        <v>1.1000000000000001E-3</v>
      </c>
    </row>
    <row r="2019" spans="1:13" ht="15" customHeight="1" x14ac:dyDescent="0.2">
      <c r="A2019" s="370">
        <v>1998</v>
      </c>
      <c r="B2019" s="120">
        <f t="shared" si="234"/>
        <v>109.09219976940626</v>
      </c>
      <c r="C2019" s="371">
        <v>950</v>
      </c>
      <c r="D2019" s="78">
        <v>45170</v>
      </c>
      <c r="E2019" s="209">
        <v>29455</v>
      </c>
      <c r="F2019" s="344">
        <f t="shared" si="237"/>
        <v>4968.6412149148846</v>
      </c>
      <c r="G2019" s="394">
        <f t="shared" si="238"/>
        <v>372.06315789473683</v>
      </c>
      <c r="H2019" s="385">
        <f t="shared" si="235"/>
        <v>1805.1580780096519</v>
      </c>
      <c r="I2019" s="386">
        <f t="shared" si="236"/>
        <v>106.81408745619242</v>
      </c>
      <c r="J2019" s="393">
        <v>45</v>
      </c>
      <c r="K2019" s="396">
        <f t="shared" si="239"/>
        <v>7297.6765382754656</v>
      </c>
      <c r="L2019" s="210">
        <f t="shared" si="240"/>
        <v>9.1999999999999998E-3</v>
      </c>
      <c r="M2019" s="211">
        <f t="shared" si="240"/>
        <v>1.1000000000000001E-3</v>
      </c>
    </row>
    <row r="2020" spans="1:13" ht="15" customHeight="1" x14ac:dyDescent="0.2">
      <c r="A2020" s="370">
        <v>1999</v>
      </c>
      <c r="B2020" s="120">
        <f t="shared" si="234"/>
        <v>109.10980661080008</v>
      </c>
      <c r="C2020" s="371">
        <v>950</v>
      </c>
      <c r="D2020" s="78">
        <v>45170</v>
      </c>
      <c r="E2020" s="209">
        <v>29455</v>
      </c>
      <c r="F2020" s="344">
        <f t="shared" si="237"/>
        <v>4967.8394347584426</v>
      </c>
      <c r="G2020" s="394">
        <f t="shared" si="238"/>
        <v>372.06315789473683</v>
      </c>
      <c r="H2020" s="385">
        <f t="shared" si="235"/>
        <v>1804.8870763167745</v>
      </c>
      <c r="I2020" s="386">
        <f t="shared" si="236"/>
        <v>106.7980518530636</v>
      </c>
      <c r="J2020" s="393">
        <v>45</v>
      </c>
      <c r="K2020" s="396">
        <f t="shared" si="239"/>
        <v>7296.5877208230177</v>
      </c>
      <c r="L2020" s="210">
        <f t="shared" si="240"/>
        <v>9.1999999999999998E-3</v>
      </c>
      <c r="M2020" s="211">
        <f t="shared" si="240"/>
        <v>1.1000000000000001E-3</v>
      </c>
    </row>
    <row r="2021" spans="1:13" ht="15" customHeight="1" x14ac:dyDescent="0.2">
      <c r="A2021" s="372">
        <v>2000</v>
      </c>
      <c r="B2021" s="120">
        <f t="shared" si="234"/>
        <v>109.1274200130304</v>
      </c>
      <c r="C2021" s="371">
        <v>950</v>
      </c>
      <c r="D2021" s="78">
        <v>45170</v>
      </c>
      <c r="E2021" s="209">
        <v>29455</v>
      </c>
      <c r="F2021" s="344">
        <f t="shared" si="237"/>
        <v>4967.0376147010302</v>
      </c>
      <c r="G2021" s="394">
        <f t="shared" si="238"/>
        <v>372.06315789473683</v>
      </c>
      <c r="H2021" s="385">
        <f t="shared" si="235"/>
        <v>1804.6160611373691</v>
      </c>
      <c r="I2021" s="386">
        <f t="shared" si="236"/>
        <v>106.78201545191534</v>
      </c>
      <c r="J2021" s="393">
        <v>45</v>
      </c>
      <c r="K2021" s="396">
        <f t="shared" si="239"/>
        <v>7295.4988491850509</v>
      </c>
      <c r="L2021" s="210">
        <f t="shared" si="240"/>
        <v>9.1999999999999998E-3</v>
      </c>
      <c r="M2021" s="211">
        <f t="shared" si="240"/>
        <v>1.1000000000000001E-3</v>
      </c>
    </row>
    <row r="2022" spans="1:13" ht="15" customHeight="1" x14ac:dyDescent="0.2">
      <c r="A2022" s="370">
        <v>2001</v>
      </c>
      <c r="B2022" s="120">
        <f t="shared" si="234"/>
        <v>109.14503995990074</v>
      </c>
      <c r="C2022" s="371">
        <v>950</v>
      </c>
      <c r="D2022" s="78">
        <v>45170</v>
      </c>
      <c r="E2022" s="209">
        <v>29455</v>
      </c>
      <c r="F2022" s="344">
        <f t="shared" si="237"/>
        <v>4966.2357556435218</v>
      </c>
      <c r="G2022" s="394">
        <f t="shared" si="238"/>
        <v>372.06315789473683</v>
      </c>
      <c r="H2022" s="385">
        <f t="shared" si="235"/>
        <v>1804.3450327759313</v>
      </c>
      <c r="I2022" s="386">
        <f t="shared" si="236"/>
        <v>106.76597827076517</v>
      </c>
      <c r="J2022" s="393">
        <v>45</v>
      </c>
      <c r="K2022" s="396">
        <f t="shared" si="239"/>
        <v>7294.4099245849548</v>
      </c>
      <c r="L2022" s="210">
        <f t="shared" si="240"/>
        <v>9.1999999999999998E-3</v>
      </c>
      <c r="M2022" s="211">
        <f t="shared" si="240"/>
        <v>1.1000000000000001E-3</v>
      </c>
    </row>
    <row r="2023" spans="1:13" ht="15" customHeight="1" x14ac:dyDescent="0.2">
      <c r="A2023" s="370">
        <v>2002</v>
      </c>
      <c r="B2023" s="120">
        <f t="shared" si="234"/>
        <v>109.162666435259</v>
      </c>
      <c r="C2023" s="371">
        <v>950</v>
      </c>
      <c r="D2023" s="78">
        <v>45170</v>
      </c>
      <c r="E2023" s="209">
        <v>29455</v>
      </c>
      <c r="F2023" s="344">
        <f t="shared" si="237"/>
        <v>4965.433858483726</v>
      </c>
      <c r="G2023" s="394">
        <f t="shared" si="238"/>
        <v>372.06315789473683</v>
      </c>
      <c r="H2023" s="385">
        <f t="shared" si="235"/>
        <v>1804.0739915359202</v>
      </c>
      <c r="I2023" s="386">
        <f t="shared" si="236"/>
        <v>106.74994032756926</v>
      </c>
      <c r="J2023" s="393">
        <v>45</v>
      </c>
      <c r="K2023" s="396">
        <f t="shared" si="239"/>
        <v>7293.3209482419525</v>
      </c>
      <c r="L2023" s="210">
        <f t="shared" si="240"/>
        <v>9.1999999999999998E-3</v>
      </c>
      <c r="M2023" s="211">
        <f t="shared" si="240"/>
        <v>1.1000000000000001E-3</v>
      </c>
    </row>
    <row r="2024" spans="1:13" ht="15" customHeight="1" x14ac:dyDescent="0.2">
      <c r="A2024" s="370">
        <v>2003</v>
      </c>
      <c r="B2024" s="120">
        <f t="shared" si="234"/>
        <v>109.18029942299721</v>
      </c>
      <c r="C2024" s="371">
        <v>950</v>
      </c>
      <c r="D2024" s="78">
        <v>45170</v>
      </c>
      <c r="E2024" s="209">
        <v>29455</v>
      </c>
      <c r="F2024" s="344">
        <f t="shared" si="237"/>
        <v>4964.6319241164065</v>
      </c>
      <c r="G2024" s="394">
        <f t="shared" si="238"/>
        <v>372.06315789473683</v>
      </c>
      <c r="H2024" s="385">
        <f t="shared" si="235"/>
        <v>1803.8029377197663</v>
      </c>
      <c r="I2024" s="386">
        <f t="shared" si="236"/>
        <v>106.73390164022287</v>
      </c>
      <c r="J2024" s="393">
        <v>45</v>
      </c>
      <c r="K2024" s="396">
        <f t="shared" si="239"/>
        <v>7292.2319213711326</v>
      </c>
      <c r="L2024" s="210">
        <f t="shared" si="240"/>
        <v>9.1999999999999998E-3</v>
      </c>
      <c r="M2024" s="211">
        <f t="shared" si="240"/>
        <v>1.1000000000000001E-3</v>
      </c>
    </row>
    <row r="2025" spans="1:13" ht="15" customHeight="1" x14ac:dyDescent="0.2">
      <c r="A2025" s="370">
        <v>2004</v>
      </c>
      <c r="B2025" s="120">
        <f t="shared" si="234"/>
        <v>109.19793890705141</v>
      </c>
      <c r="C2025" s="371">
        <v>950</v>
      </c>
      <c r="D2025" s="78">
        <v>45170</v>
      </c>
      <c r="E2025" s="209">
        <v>29455</v>
      </c>
      <c r="F2025" s="344">
        <f t="shared" si="237"/>
        <v>4963.8299534332873</v>
      </c>
      <c r="G2025" s="394">
        <f t="shared" si="238"/>
        <v>372.06315789473683</v>
      </c>
      <c r="H2025" s="385">
        <f t="shared" si="235"/>
        <v>1803.5318716288721</v>
      </c>
      <c r="I2025" s="386">
        <f t="shared" si="236"/>
        <v>106.71786222656048</v>
      </c>
      <c r="J2025" s="393">
        <v>45</v>
      </c>
      <c r="K2025" s="396">
        <f t="shared" si="239"/>
        <v>7291.1428451834563</v>
      </c>
      <c r="L2025" s="210">
        <f t="shared" si="240"/>
        <v>9.1999999999999998E-3</v>
      </c>
      <c r="M2025" s="211">
        <f t="shared" si="240"/>
        <v>1.1000000000000001E-3</v>
      </c>
    </row>
    <row r="2026" spans="1:13" ht="15" customHeight="1" x14ac:dyDescent="0.2">
      <c r="A2026" s="370">
        <v>2005</v>
      </c>
      <c r="B2026" s="120">
        <f t="shared" si="234"/>
        <v>109.21558487140167</v>
      </c>
      <c r="C2026" s="371">
        <v>950</v>
      </c>
      <c r="D2026" s="78">
        <v>45170</v>
      </c>
      <c r="E2026" s="209">
        <v>29455</v>
      </c>
      <c r="F2026" s="344">
        <f t="shared" si="237"/>
        <v>4963.0279473230603</v>
      </c>
      <c r="G2026" s="394">
        <f t="shared" si="238"/>
        <v>372.06315789473683</v>
      </c>
      <c r="H2026" s="385">
        <f t="shared" si="235"/>
        <v>1803.2607935636152</v>
      </c>
      <c r="I2026" s="386">
        <f t="shared" si="236"/>
        <v>106.70182210435594</v>
      </c>
      <c r="J2026" s="393">
        <v>45</v>
      </c>
      <c r="K2026" s="396">
        <f t="shared" si="239"/>
        <v>7290.0537208857686</v>
      </c>
      <c r="L2026" s="210">
        <f t="shared" si="240"/>
        <v>9.1999999999999998E-3</v>
      </c>
      <c r="M2026" s="211">
        <f t="shared" si="240"/>
        <v>1.1000000000000001E-3</v>
      </c>
    </row>
    <row r="2027" spans="1:13" ht="15" customHeight="1" x14ac:dyDescent="0.2">
      <c r="A2027" s="370">
        <v>2006</v>
      </c>
      <c r="B2027" s="120">
        <f t="shared" si="234"/>
        <v>109.23323730007165</v>
      </c>
      <c r="C2027" s="371">
        <v>950</v>
      </c>
      <c r="D2027" s="78">
        <v>45170</v>
      </c>
      <c r="E2027" s="209">
        <v>29455</v>
      </c>
      <c r="F2027" s="344">
        <f t="shared" si="237"/>
        <v>4962.2259066713978</v>
      </c>
      <c r="G2027" s="394">
        <f t="shared" si="238"/>
        <v>372.06315789473683</v>
      </c>
      <c r="H2027" s="385">
        <f t="shared" si="235"/>
        <v>1802.9897038233532</v>
      </c>
      <c r="I2027" s="386">
        <f t="shared" si="236"/>
        <v>106.6857812913227</v>
      </c>
      <c r="J2027" s="393">
        <v>45</v>
      </c>
      <c r="K2027" s="396">
        <f t="shared" si="239"/>
        <v>7288.9645496808107</v>
      </c>
      <c r="L2027" s="210">
        <f t="shared" si="240"/>
        <v>9.1999999999999998E-3</v>
      </c>
      <c r="M2027" s="211">
        <f t="shared" si="240"/>
        <v>1.1000000000000001E-3</v>
      </c>
    </row>
    <row r="2028" spans="1:13" ht="15" customHeight="1" x14ac:dyDescent="0.2">
      <c r="A2028" s="370">
        <v>2007</v>
      </c>
      <c r="B2028" s="120">
        <f t="shared" si="234"/>
        <v>109.25089617712885</v>
      </c>
      <c r="C2028" s="371">
        <v>950</v>
      </c>
      <c r="D2028" s="78">
        <v>45170</v>
      </c>
      <c r="E2028" s="209">
        <v>29455</v>
      </c>
      <c r="F2028" s="344">
        <f t="shared" si="237"/>
        <v>4961.4238323609607</v>
      </c>
      <c r="G2028" s="394">
        <f t="shared" si="238"/>
        <v>372.06315789473683</v>
      </c>
      <c r="H2028" s="385">
        <f t="shared" si="235"/>
        <v>1802.7186027064256</v>
      </c>
      <c r="I2028" s="386">
        <f t="shared" si="236"/>
        <v>106.66973980511395</v>
      </c>
      <c r="J2028" s="393">
        <v>45</v>
      </c>
      <c r="K2028" s="396">
        <f t="shared" si="239"/>
        <v>7287.8753327672366</v>
      </c>
      <c r="L2028" s="210">
        <f t="shared" si="240"/>
        <v>9.1999999999999998E-3</v>
      </c>
      <c r="M2028" s="211">
        <f t="shared" si="240"/>
        <v>1.1000000000000001E-3</v>
      </c>
    </row>
    <row r="2029" spans="1:13" ht="15" customHeight="1" x14ac:dyDescent="0.2">
      <c r="A2029" s="370">
        <v>2008</v>
      </c>
      <c r="B2029" s="120">
        <f t="shared" si="234"/>
        <v>109.26856148668395</v>
      </c>
      <c r="C2029" s="371">
        <v>950</v>
      </c>
      <c r="D2029" s="78">
        <v>45170</v>
      </c>
      <c r="E2029" s="209">
        <v>29455</v>
      </c>
      <c r="F2029" s="344">
        <f t="shared" si="237"/>
        <v>4960.6217252714168</v>
      </c>
      <c r="G2029" s="394">
        <f t="shared" si="238"/>
        <v>372.06315789473683</v>
      </c>
      <c r="H2029" s="385">
        <f t="shared" si="235"/>
        <v>1802.4474905101597</v>
      </c>
      <c r="I2029" s="386">
        <f t="shared" si="236"/>
        <v>106.65369766332307</v>
      </c>
      <c r="J2029" s="393">
        <v>45</v>
      </c>
      <c r="K2029" s="396">
        <f t="shared" si="239"/>
        <v>7286.7860713396367</v>
      </c>
      <c r="L2029" s="210">
        <f t="shared" si="240"/>
        <v>9.1999999999999998E-3</v>
      </c>
      <c r="M2029" s="211">
        <f t="shared" si="240"/>
        <v>1.1000000000000001E-3</v>
      </c>
    </row>
    <row r="2030" spans="1:13" ht="15" customHeight="1" x14ac:dyDescent="0.2">
      <c r="A2030" s="370">
        <v>2009</v>
      </c>
      <c r="B2030" s="120">
        <f t="shared" si="234"/>
        <v>109.28623321289099</v>
      </c>
      <c r="C2030" s="371">
        <v>950</v>
      </c>
      <c r="D2030" s="78">
        <v>45170</v>
      </c>
      <c r="E2030" s="209">
        <v>29455</v>
      </c>
      <c r="F2030" s="344">
        <f t="shared" si="237"/>
        <v>4959.8195862794455</v>
      </c>
      <c r="G2030" s="394">
        <f t="shared" si="238"/>
        <v>372.06315789473683</v>
      </c>
      <c r="H2030" s="385">
        <f t="shared" si="235"/>
        <v>1802.1763675308734</v>
      </c>
      <c r="I2030" s="386">
        <f t="shared" si="236"/>
        <v>106.63765488348365</v>
      </c>
      <c r="J2030" s="393">
        <v>45</v>
      </c>
      <c r="K2030" s="396">
        <f t="shared" si="239"/>
        <v>7285.6967665885386</v>
      </c>
      <c r="L2030" s="210">
        <f t="shared" si="240"/>
        <v>9.1999999999999998E-3</v>
      </c>
      <c r="M2030" s="211">
        <f t="shared" si="240"/>
        <v>1.1000000000000001E-3</v>
      </c>
    </row>
    <row r="2031" spans="1:13" ht="15" customHeight="1" x14ac:dyDescent="0.2">
      <c r="A2031" s="372">
        <v>2010</v>
      </c>
      <c r="B2031" s="120">
        <f t="shared" si="234"/>
        <v>109.30391133994749</v>
      </c>
      <c r="C2031" s="371">
        <v>950</v>
      </c>
      <c r="D2031" s="78">
        <v>45170</v>
      </c>
      <c r="E2031" s="209">
        <v>29455</v>
      </c>
      <c r="F2031" s="344">
        <f t="shared" si="237"/>
        <v>4959.0174162587327</v>
      </c>
      <c r="G2031" s="394">
        <f t="shared" si="238"/>
        <v>372.06315789473683</v>
      </c>
      <c r="H2031" s="385">
        <f t="shared" si="235"/>
        <v>1801.9052340638725</v>
      </c>
      <c r="I2031" s="386">
        <f t="shared" si="236"/>
        <v>106.62161148306939</v>
      </c>
      <c r="J2031" s="393">
        <v>45</v>
      </c>
      <c r="K2031" s="396">
        <f t="shared" si="239"/>
        <v>7284.6074197004118</v>
      </c>
      <c r="L2031" s="210">
        <f t="shared" si="240"/>
        <v>9.1000000000000004E-3</v>
      </c>
      <c r="M2031" s="211">
        <f t="shared" si="240"/>
        <v>1.1000000000000001E-3</v>
      </c>
    </row>
    <row r="2032" spans="1:13" ht="15" customHeight="1" x14ac:dyDescent="0.2">
      <c r="A2032" s="370">
        <v>2011</v>
      </c>
      <c r="B2032" s="120">
        <f t="shared" si="234"/>
        <v>109.32159585209374</v>
      </c>
      <c r="C2032" s="371">
        <v>950</v>
      </c>
      <c r="D2032" s="78">
        <v>45170</v>
      </c>
      <c r="E2032" s="209">
        <v>29455</v>
      </c>
      <c r="F2032" s="344">
        <f t="shared" si="237"/>
        <v>4958.215216080006</v>
      </c>
      <c r="G2032" s="394">
        <f t="shared" si="238"/>
        <v>372.06315789473683</v>
      </c>
      <c r="H2032" s="385">
        <f t="shared" si="235"/>
        <v>1801.634090403463</v>
      </c>
      <c r="I2032" s="386">
        <f t="shared" si="236"/>
        <v>106.60556747949487</v>
      </c>
      <c r="J2032" s="393">
        <v>45</v>
      </c>
      <c r="K2032" s="396">
        <f t="shared" si="239"/>
        <v>7283.5180318577013</v>
      </c>
      <c r="L2032" s="210">
        <f t="shared" si="240"/>
        <v>9.1000000000000004E-3</v>
      </c>
      <c r="M2032" s="211">
        <f t="shared" si="240"/>
        <v>1.1000000000000001E-3</v>
      </c>
    </row>
    <row r="2033" spans="1:13" ht="15" customHeight="1" x14ac:dyDescent="0.2">
      <c r="A2033" s="370">
        <v>2012</v>
      </c>
      <c r="B2033" s="120">
        <f t="shared" si="234"/>
        <v>109.33928673361291</v>
      </c>
      <c r="C2033" s="371">
        <v>950</v>
      </c>
      <c r="D2033" s="78">
        <v>45170</v>
      </c>
      <c r="E2033" s="209">
        <v>29455</v>
      </c>
      <c r="F2033" s="344">
        <f t="shared" si="237"/>
        <v>4957.4129866110325</v>
      </c>
      <c r="G2033" s="394">
        <f t="shared" si="238"/>
        <v>372.06315789473683</v>
      </c>
      <c r="H2033" s="385">
        <f t="shared" si="235"/>
        <v>1801.3629368429499</v>
      </c>
      <c r="I2033" s="386">
        <f t="shared" si="236"/>
        <v>106.58952289011539</v>
      </c>
      <c r="J2033" s="393">
        <v>45</v>
      </c>
      <c r="K2033" s="396">
        <f t="shared" si="239"/>
        <v>7282.4286042388349</v>
      </c>
      <c r="L2033" s="210">
        <f t="shared" si="240"/>
        <v>9.1000000000000004E-3</v>
      </c>
      <c r="M2033" s="211">
        <f t="shared" si="240"/>
        <v>1.1000000000000001E-3</v>
      </c>
    </row>
    <row r="2034" spans="1:13" ht="15" customHeight="1" x14ac:dyDescent="0.2">
      <c r="A2034" s="370">
        <v>2013</v>
      </c>
      <c r="B2034" s="120">
        <f t="shared" si="234"/>
        <v>109.35698396883109</v>
      </c>
      <c r="C2034" s="371">
        <v>950</v>
      </c>
      <c r="D2034" s="78">
        <v>45170</v>
      </c>
      <c r="E2034" s="209">
        <v>29455</v>
      </c>
      <c r="F2034" s="344">
        <f t="shared" si="237"/>
        <v>4956.6107287166242</v>
      </c>
      <c r="G2034" s="394">
        <f t="shared" si="238"/>
        <v>372.06315789473683</v>
      </c>
      <c r="H2034" s="385">
        <f t="shared" si="235"/>
        <v>1801.0917736746399</v>
      </c>
      <c r="I2034" s="386">
        <f t="shared" si="236"/>
        <v>106.57347773222722</v>
      </c>
      <c r="J2034" s="393">
        <v>45</v>
      </c>
      <c r="K2034" s="396">
        <f t="shared" si="239"/>
        <v>7281.3391380182275</v>
      </c>
      <c r="L2034" s="210">
        <f t="shared" si="240"/>
        <v>9.1000000000000004E-3</v>
      </c>
      <c r="M2034" s="211">
        <f t="shared" si="240"/>
        <v>1.1000000000000001E-3</v>
      </c>
    </row>
    <row r="2035" spans="1:13" ht="15" customHeight="1" x14ac:dyDescent="0.2">
      <c r="A2035" s="370">
        <v>2014</v>
      </c>
      <c r="B2035" s="120">
        <f t="shared" si="234"/>
        <v>109.37468754211677</v>
      </c>
      <c r="C2035" s="371">
        <v>950</v>
      </c>
      <c r="D2035" s="78">
        <v>45170</v>
      </c>
      <c r="E2035" s="209">
        <v>29455</v>
      </c>
      <c r="F2035" s="344">
        <f t="shared" si="237"/>
        <v>4955.8084432586593</v>
      </c>
      <c r="G2035" s="394">
        <f t="shared" si="238"/>
        <v>372.06315789473683</v>
      </c>
      <c r="H2035" s="385">
        <f t="shared" si="235"/>
        <v>1800.8206011898478</v>
      </c>
      <c r="I2035" s="386">
        <f t="shared" si="236"/>
        <v>106.55743202306792</v>
      </c>
      <c r="J2035" s="393">
        <v>45</v>
      </c>
      <c r="K2035" s="396">
        <f t="shared" si="239"/>
        <v>7280.2496343663115</v>
      </c>
      <c r="L2035" s="210">
        <f t="shared" si="240"/>
        <v>9.1000000000000004E-3</v>
      </c>
      <c r="M2035" s="211">
        <f t="shared" si="240"/>
        <v>1.1000000000000001E-3</v>
      </c>
    </row>
    <row r="2036" spans="1:13" ht="15" customHeight="1" x14ac:dyDescent="0.2">
      <c r="A2036" s="370">
        <v>2015</v>
      </c>
      <c r="B2036" s="120">
        <f t="shared" si="234"/>
        <v>109.39239743788121</v>
      </c>
      <c r="C2036" s="371">
        <v>950</v>
      </c>
      <c r="D2036" s="78">
        <v>45170</v>
      </c>
      <c r="E2036" s="209">
        <v>29455</v>
      </c>
      <c r="F2036" s="344">
        <f t="shared" si="237"/>
        <v>4955.0061310960755</v>
      </c>
      <c r="G2036" s="394">
        <f t="shared" si="238"/>
        <v>372.06315789473683</v>
      </c>
      <c r="H2036" s="385">
        <f t="shared" si="235"/>
        <v>1800.5494196788943</v>
      </c>
      <c r="I2036" s="386">
        <f t="shared" si="236"/>
        <v>106.54138577981625</v>
      </c>
      <c r="J2036" s="393">
        <v>45</v>
      </c>
      <c r="K2036" s="396">
        <f t="shared" si="239"/>
        <v>7279.1600944495231</v>
      </c>
      <c r="L2036" s="210">
        <f t="shared" si="240"/>
        <v>9.1000000000000004E-3</v>
      </c>
      <c r="M2036" s="211">
        <f t="shared" si="240"/>
        <v>1.1000000000000001E-3</v>
      </c>
    </row>
    <row r="2037" spans="1:13" ht="15" customHeight="1" x14ac:dyDescent="0.2">
      <c r="A2037" s="370">
        <v>2016</v>
      </c>
      <c r="B2037" s="120">
        <f t="shared" si="234"/>
        <v>109.41011364057765</v>
      </c>
      <c r="C2037" s="371">
        <v>950</v>
      </c>
      <c r="D2037" s="78">
        <v>45170</v>
      </c>
      <c r="E2037" s="209">
        <v>29455</v>
      </c>
      <c r="F2037" s="344">
        <f t="shared" si="237"/>
        <v>4954.2037930849028</v>
      </c>
      <c r="G2037" s="394">
        <f t="shared" si="238"/>
        <v>372.06315789473683</v>
      </c>
      <c r="H2037" s="385">
        <f t="shared" si="235"/>
        <v>1800.278229431118</v>
      </c>
      <c r="I2037" s="386">
        <f t="shared" si="236"/>
        <v>106.52533901959279</v>
      </c>
      <c r="J2037" s="393">
        <v>45</v>
      </c>
      <c r="K2037" s="396">
        <f t="shared" si="239"/>
        <v>7278.0705194303509</v>
      </c>
      <c r="L2037" s="210">
        <f t="shared" si="240"/>
        <v>9.1000000000000004E-3</v>
      </c>
      <c r="M2037" s="211">
        <f t="shared" si="240"/>
        <v>1.1000000000000001E-3</v>
      </c>
    </row>
    <row r="2038" spans="1:13" ht="15" customHeight="1" x14ac:dyDescent="0.2">
      <c r="A2038" s="370">
        <v>2017</v>
      </c>
      <c r="B2038" s="120">
        <f t="shared" si="234"/>
        <v>109.42783613470186</v>
      </c>
      <c r="C2038" s="371">
        <v>950</v>
      </c>
      <c r="D2038" s="78">
        <v>45170</v>
      </c>
      <c r="E2038" s="209">
        <v>29455</v>
      </c>
      <c r="F2038" s="344">
        <f t="shared" si="237"/>
        <v>4953.4014300782437</v>
      </c>
      <c r="G2038" s="394">
        <f t="shared" si="238"/>
        <v>372.06315789473683</v>
      </c>
      <c r="H2038" s="385">
        <f t="shared" si="235"/>
        <v>1800.0070307348672</v>
      </c>
      <c r="I2038" s="386">
        <f t="shared" si="236"/>
        <v>106.50929175945961</v>
      </c>
      <c r="J2038" s="393">
        <v>45</v>
      </c>
      <c r="K2038" s="396">
        <f t="shared" si="239"/>
        <v>7276.9809104673068</v>
      </c>
      <c r="L2038" s="210">
        <f t="shared" si="240"/>
        <v>9.1000000000000004E-3</v>
      </c>
      <c r="M2038" s="211">
        <f t="shared" si="240"/>
        <v>1.1000000000000001E-3</v>
      </c>
    </row>
    <row r="2039" spans="1:13" ht="15" customHeight="1" x14ac:dyDescent="0.2">
      <c r="A2039" s="370">
        <v>2018</v>
      </c>
      <c r="B2039" s="120">
        <f t="shared" si="234"/>
        <v>109.44556490479151</v>
      </c>
      <c r="C2039" s="371">
        <v>950</v>
      </c>
      <c r="D2039" s="78">
        <v>45170</v>
      </c>
      <c r="E2039" s="209">
        <v>29455</v>
      </c>
      <c r="F2039" s="344">
        <f t="shared" si="237"/>
        <v>4952.599042926312</v>
      </c>
      <c r="G2039" s="394">
        <f t="shared" si="238"/>
        <v>372.06315789473683</v>
      </c>
      <c r="H2039" s="385">
        <f t="shared" si="235"/>
        <v>1799.7358238775143</v>
      </c>
      <c r="I2039" s="386">
        <f t="shared" si="236"/>
        <v>106.49324401642097</v>
      </c>
      <c r="J2039" s="393">
        <v>45</v>
      </c>
      <c r="K2039" s="396">
        <f t="shared" si="239"/>
        <v>7275.8912687149841</v>
      </c>
      <c r="L2039" s="210">
        <f t="shared" si="240"/>
        <v>9.1000000000000004E-3</v>
      </c>
      <c r="M2039" s="211">
        <f t="shared" si="240"/>
        <v>1.1000000000000001E-3</v>
      </c>
    </row>
    <row r="2040" spans="1:13" ht="15" customHeight="1" x14ac:dyDescent="0.2">
      <c r="A2040" s="370">
        <v>2019</v>
      </c>
      <c r="B2040" s="120">
        <f t="shared" si="234"/>
        <v>109.46329993542611</v>
      </c>
      <c r="C2040" s="371">
        <v>950</v>
      </c>
      <c r="D2040" s="78">
        <v>45170</v>
      </c>
      <c r="E2040" s="209">
        <v>29455</v>
      </c>
      <c r="F2040" s="344">
        <f t="shared" si="237"/>
        <v>4951.7966324764257</v>
      </c>
      <c r="G2040" s="394">
        <f t="shared" si="238"/>
        <v>372.06315789473683</v>
      </c>
      <c r="H2040" s="385">
        <f t="shared" si="235"/>
        <v>1799.4646091454526</v>
      </c>
      <c r="I2040" s="386">
        <f t="shared" si="236"/>
        <v>106.47719580742326</v>
      </c>
      <c r="J2040" s="393">
        <v>45</v>
      </c>
      <c r="K2040" s="396">
        <f t="shared" si="239"/>
        <v>7274.8015953240383</v>
      </c>
      <c r="L2040" s="210">
        <f t="shared" si="240"/>
        <v>9.1000000000000004E-3</v>
      </c>
      <c r="M2040" s="211">
        <f t="shared" si="240"/>
        <v>1.1000000000000001E-3</v>
      </c>
    </row>
    <row r="2041" spans="1:13" ht="15" customHeight="1" x14ac:dyDescent="0.2">
      <c r="A2041" s="372">
        <v>2020</v>
      </c>
      <c r="B2041" s="120">
        <f t="shared" si="234"/>
        <v>109.48104121122718</v>
      </c>
      <c r="C2041" s="371">
        <v>950</v>
      </c>
      <c r="D2041" s="78">
        <v>45170</v>
      </c>
      <c r="E2041" s="209">
        <v>29455</v>
      </c>
      <c r="F2041" s="344">
        <f t="shared" si="237"/>
        <v>4950.9941995730151</v>
      </c>
      <c r="G2041" s="394">
        <f t="shared" si="238"/>
        <v>372.06315789473683</v>
      </c>
      <c r="H2041" s="385">
        <f t="shared" si="235"/>
        <v>1799.1933868240999</v>
      </c>
      <c r="I2041" s="386">
        <f t="shared" si="236"/>
        <v>106.46114714935504</v>
      </c>
      <c r="J2041" s="393">
        <v>45</v>
      </c>
      <c r="K2041" s="396">
        <f t="shared" si="239"/>
        <v>7273.7118914412076</v>
      </c>
      <c r="L2041" s="210">
        <f t="shared" si="240"/>
        <v>9.1000000000000004E-3</v>
      </c>
      <c r="M2041" s="211">
        <f t="shared" si="240"/>
        <v>1.1000000000000001E-3</v>
      </c>
    </row>
    <row r="2042" spans="1:13" ht="15" customHeight="1" x14ac:dyDescent="0.2">
      <c r="A2042" s="370">
        <v>2021</v>
      </c>
      <c r="B2042" s="120">
        <f t="shared" si="234"/>
        <v>109.49878871685763</v>
      </c>
      <c r="C2042" s="371">
        <v>950</v>
      </c>
      <c r="D2042" s="78">
        <v>45170</v>
      </c>
      <c r="E2042" s="209">
        <v>29455</v>
      </c>
      <c r="F2042" s="344">
        <f t="shared" si="237"/>
        <v>4950.1917450576457</v>
      </c>
      <c r="G2042" s="394">
        <f t="shared" si="238"/>
        <v>372.06315789473683</v>
      </c>
      <c r="H2042" s="385">
        <f t="shared" si="235"/>
        <v>1798.9221571979051</v>
      </c>
      <c r="I2042" s="386">
        <f t="shared" si="236"/>
        <v>106.44509805904765</v>
      </c>
      <c r="J2042" s="393">
        <v>45</v>
      </c>
      <c r="K2042" s="396">
        <f t="shared" si="239"/>
        <v>7272.6221582093349</v>
      </c>
      <c r="L2042" s="210">
        <f t="shared" si="240"/>
        <v>9.1000000000000004E-3</v>
      </c>
      <c r="M2042" s="211">
        <f t="shared" si="240"/>
        <v>1.1000000000000001E-3</v>
      </c>
    </row>
    <row r="2043" spans="1:13" ht="15" customHeight="1" x14ac:dyDescent="0.2">
      <c r="A2043" s="370">
        <v>2022</v>
      </c>
      <c r="B2043" s="120">
        <f t="shared" si="234"/>
        <v>109.51654243702212</v>
      </c>
      <c r="C2043" s="371">
        <v>950</v>
      </c>
      <c r="D2043" s="78">
        <v>45170</v>
      </c>
      <c r="E2043" s="209">
        <v>29455</v>
      </c>
      <c r="F2043" s="344">
        <f t="shared" si="237"/>
        <v>4949.3892697690126</v>
      </c>
      <c r="G2043" s="394">
        <f t="shared" si="238"/>
        <v>372.06315789473683</v>
      </c>
      <c r="H2043" s="385">
        <f t="shared" si="235"/>
        <v>1798.6509205503471</v>
      </c>
      <c r="I2043" s="386">
        <f t="shared" si="236"/>
        <v>106.429048553275</v>
      </c>
      <c r="J2043" s="393">
        <v>45</v>
      </c>
      <c r="K2043" s="396">
        <f t="shared" si="239"/>
        <v>7271.5323967673712</v>
      </c>
      <c r="L2043" s="210">
        <f t="shared" si="240"/>
        <v>9.1000000000000004E-3</v>
      </c>
      <c r="M2043" s="211">
        <f t="shared" si="240"/>
        <v>1.1000000000000001E-3</v>
      </c>
    </row>
    <row r="2044" spans="1:13" ht="15" customHeight="1" x14ac:dyDescent="0.2">
      <c r="A2044" s="370">
        <v>2023</v>
      </c>
      <c r="B2044" s="120">
        <f t="shared" si="234"/>
        <v>109.53430235646653</v>
      </c>
      <c r="C2044" s="371">
        <v>950</v>
      </c>
      <c r="D2044" s="78">
        <v>45170</v>
      </c>
      <c r="E2044" s="209">
        <v>29455</v>
      </c>
      <c r="F2044" s="344">
        <f t="shared" si="237"/>
        <v>4948.5867745429605</v>
      </c>
      <c r="G2044" s="394">
        <f t="shared" si="238"/>
        <v>372.06315789473683</v>
      </c>
      <c r="H2044" s="385">
        <f t="shared" si="235"/>
        <v>1798.3796771639416</v>
      </c>
      <c r="I2044" s="386">
        <f t="shared" si="236"/>
        <v>106.41299864875396</v>
      </c>
      <c r="J2044" s="393">
        <v>45</v>
      </c>
      <c r="K2044" s="396">
        <f t="shared" si="239"/>
        <v>7270.4426082503933</v>
      </c>
      <c r="L2044" s="210">
        <f t="shared" si="240"/>
        <v>9.1000000000000004E-3</v>
      </c>
      <c r="M2044" s="211">
        <f t="shared" si="240"/>
        <v>1.1000000000000001E-3</v>
      </c>
    </row>
    <row r="2045" spans="1:13" ht="15" customHeight="1" x14ac:dyDescent="0.2">
      <c r="A2045" s="370">
        <v>2024</v>
      </c>
      <c r="B2045" s="120">
        <f t="shared" si="234"/>
        <v>109.55206845997813</v>
      </c>
      <c r="C2045" s="371">
        <v>950</v>
      </c>
      <c r="D2045" s="78">
        <v>45170</v>
      </c>
      <c r="E2045" s="209">
        <v>29455</v>
      </c>
      <c r="F2045" s="344">
        <f t="shared" si="237"/>
        <v>4947.784260212482</v>
      </c>
      <c r="G2045" s="394">
        <f t="shared" si="238"/>
        <v>372.06315789473683</v>
      </c>
      <c r="H2045" s="385">
        <f t="shared" si="235"/>
        <v>1798.1084273202398</v>
      </c>
      <c r="I2045" s="386">
        <f t="shared" si="236"/>
        <v>106.39694836214437</v>
      </c>
      <c r="J2045" s="393">
        <v>45</v>
      </c>
      <c r="K2045" s="396">
        <f t="shared" si="239"/>
        <v>7269.3527937896024</v>
      </c>
      <c r="L2045" s="210">
        <f t="shared" si="240"/>
        <v>9.1000000000000004E-3</v>
      </c>
      <c r="M2045" s="211">
        <f t="shared" si="240"/>
        <v>1.1000000000000001E-3</v>
      </c>
    </row>
    <row r="2046" spans="1:13" ht="15" customHeight="1" x14ac:dyDescent="0.2">
      <c r="A2046" s="370">
        <v>2025</v>
      </c>
      <c r="B2046" s="120">
        <f t="shared" si="234"/>
        <v>109.56984073238512</v>
      </c>
      <c r="C2046" s="371">
        <v>950</v>
      </c>
      <c r="D2046" s="78">
        <v>45170</v>
      </c>
      <c r="E2046" s="209">
        <v>29455</v>
      </c>
      <c r="F2046" s="344">
        <f t="shared" si="237"/>
        <v>4946.9817276077456</v>
      </c>
      <c r="G2046" s="394">
        <f t="shared" si="238"/>
        <v>372.06315789473683</v>
      </c>
      <c r="H2046" s="385">
        <f t="shared" si="235"/>
        <v>1797.8371712998389</v>
      </c>
      <c r="I2046" s="386">
        <f t="shared" si="236"/>
        <v>106.38089771004965</v>
      </c>
      <c r="J2046" s="393">
        <v>45</v>
      </c>
      <c r="K2046" s="396">
        <f t="shared" si="239"/>
        <v>7268.2629545123709</v>
      </c>
      <c r="L2046" s="210">
        <f t="shared" si="240"/>
        <v>9.1000000000000004E-3</v>
      </c>
      <c r="M2046" s="211">
        <f t="shared" si="240"/>
        <v>1.1000000000000001E-3</v>
      </c>
    </row>
    <row r="2047" spans="1:13" ht="15" customHeight="1" x14ac:dyDescent="0.2">
      <c r="A2047" s="370">
        <v>2026</v>
      </c>
      <c r="B2047" s="120">
        <f t="shared" si="234"/>
        <v>109.58761915855672</v>
      </c>
      <c r="C2047" s="371">
        <v>950</v>
      </c>
      <c r="D2047" s="78">
        <v>45170</v>
      </c>
      <c r="E2047" s="209">
        <v>29455</v>
      </c>
      <c r="F2047" s="344">
        <f t="shared" si="237"/>
        <v>4946.1791775560896</v>
      </c>
      <c r="G2047" s="394">
        <f t="shared" si="238"/>
        <v>372.06315789473683</v>
      </c>
      <c r="H2047" s="385">
        <f t="shared" si="235"/>
        <v>1797.5659093823792</v>
      </c>
      <c r="I2047" s="386">
        <f t="shared" si="236"/>
        <v>106.36484670901653</v>
      </c>
      <c r="J2047" s="393">
        <v>45</v>
      </c>
      <c r="K2047" s="396">
        <f t="shared" si="239"/>
        <v>7267.1730915422222</v>
      </c>
      <c r="L2047" s="210">
        <f t="shared" si="240"/>
        <v>9.1000000000000004E-3</v>
      </c>
      <c r="M2047" s="211">
        <f t="shared" si="240"/>
        <v>1.1000000000000001E-3</v>
      </c>
    </row>
    <row r="2048" spans="1:13" ht="15" customHeight="1" x14ac:dyDescent="0.2">
      <c r="A2048" s="370">
        <v>2027</v>
      </c>
      <c r="B2048" s="120">
        <f t="shared" si="234"/>
        <v>109.6054037234032</v>
      </c>
      <c r="C2048" s="371">
        <v>950</v>
      </c>
      <c r="D2048" s="78">
        <v>45170</v>
      </c>
      <c r="E2048" s="209">
        <v>29455</v>
      </c>
      <c r="F2048" s="344">
        <f t="shared" si="237"/>
        <v>4945.3766108820264</v>
      </c>
      <c r="G2048" s="394">
        <f t="shared" si="238"/>
        <v>372.06315789473683</v>
      </c>
      <c r="H2048" s="385">
        <f t="shared" si="235"/>
        <v>1797.2946418465458</v>
      </c>
      <c r="I2048" s="386">
        <f t="shared" si="236"/>
        <v>106.34879537553526</v>
      </c>
      <c r="J2048" s="393">
        <v>45</v>
      </c>
      <c r="K2048" s="396">
        <f t="shared" si="239"/>
        <v>7266.0832059988443</v>
      </c>
      <c r="L2048" s="210">
        <f t="shared" si="240"/>
        <v>9.1000000000000004E-3</v>
      </c>
      <c r="M2048" s="211">
        <f t="shared" si="240"/>
        <v>1.1000000000000001E-3</v>
      </c>
    </row>
    <row r="2049" spans="1:13" ht="15" customHeight="1" x14ac:dyDescent="0.2">
      <c r="A2049" s="370">
        <v>2028</v>
      </c>
      <c r="B2049" s="120">
        <f t="shared" si="234"/>
        <v>109.62319441187519</v>
      </c>
      <c r="C2049" s="371">
        <v>950</v>
      </c>
      <c r="D2049" s="78">
        <v>45170</v>
      </c>
      <c r="E2049" s="209">
        <v>29455</v>
      </c>
      <c r="F2049" s="344">
        <f t="shared" si="237"/>
        <v>4944.5740284072781</v>
      </c>
      <c r="G2049" s="394">
        <f t="shared" si="238"/>
        <v>372.06315789473683</v>
      </c>
      <c r="H2049" s="385">
        <f t="shared" si="235"/>
        <v>1797.0233689700808</v>
      </c>
      <c r="I2049" s="386">
        <f t="shared" si="236"/>
        <v>106.33274372604031</v>
      </c>
      <c r="J2049" s="393">
        <v>45</v>
      </c>
      <c r="K2049" s="396">
        <f t="shared" si="239"/>
        <v>7264.9932989981362</v>
      </c>
      <c r="L2049" s="210">
        <f t="shared" si="240"/>
        <v>9.1000000000000004E-3</v>
      </c>
      <c r="M2049" s="211">
        <f t="shared" si="240"/>
        <v>1.1000000000000001E-3</v>
      </c>
    </row>
    <row r="2050" spans="1:13" ht="15" customHeight="1" x14ac:dyDescent="0.2">
      <c r="A2050" s="370">
        <v>2029</v>
      </c>
      <c r="B2050" s="120">
        <f t="shared" si="234"/>
        <v>109.64099120896421</v>
      </c>
      <c r="C2050" s="371">
        <v>950</v>
      </c>
      <c r="D2050" s="78">
        <v>45170</v>
      </c>
      <c r="E2050" s="209">
        <v>29455</v>
      </c>
      <c r="F2050" s="344">
        <f t="shared" si="237"/>
        <v>4943.7714309507537</v>
      </c>
      <c r="G2050" s="394">
        <f t="shared" si="238"/>
        <v>372.06315789473683</v>
      </c>
      <c r="H2050" s="385">
        <f t="shared" si="235"/>
        <v>1796.7520910297756</v>
      </c>
      <c r="I2050" s="386">
        <f t="shared" si="236"/>
        <v>106.31669177690981</v>
      </c>
      <c r="J2050" s="393">
        <v>45</v>
      </c>
      <c r="K2050" s="396">
        <f t="shared" si="239"/>
        <v>7263.9033716521753</v>
      </c>
      <c r="L2050" s="210">
        <f t="shared" si="240"/>
        <v>9.1000000000000004E-3</v>
      </c>
      <c r="M2050" s="211">
        <f t="shared" si="240"/>
        <v>1.1000000000000001E-3</v>
      </c>
    </row>
    <row r="2051" spans="1:13" ht="15" customHeight="1" x14ac:dyDescent="0.2">
      <c r="A2051" s="372">
        <v>2030</v>
      </c>
      <c r="B2051" s="120">
        <f t="shared" ref="B2051:B2114" si="241">A2051/(12.41*LN(A2051)-76)</f>
        <v>109.65879409970201</v>
      </c>
      <c r="C2051" s="371">
        <v>950</v>
      </c>
      <c r="D2051" s="78">
        <v>45170</v>
      </c>
      <c r="E2051" s="209">
        <v>29455</v>
      </c>
      <c r="F2051" s="344">
        <f t="shared" si="237"/>
        <v>4942.9688193285801</v>
      </c>
      <c r="G2051" s="394">
        <f t="shared" si="238"/>
        <v>372.06315789473683</v>
      </c>
      <c r="H2051" s="385">
        <f t="shared" si="235"/>
        <v>1796.4808083014809</v>
      </c>
      <c r="I2051" s="386">
        <f t="shared" si="236"/>
        <v>106.30063954446634</v>
      </c>
      <c r="J2051" s="393">
        <v>45</v>
      </c>
      <c r="K2051" s="396">
        <f t="shared" si="239"/>
        <v>7262.8134250692638</v>
      </c>
      <c r="L2051" s="210">
        <f t="shared" si="240"/>
        <v>9.1000000000000004E-3</v>
      </c>
      <c r="M2051" s="211">
        <f t="shared" si="240"/>
        <v>1.1000000000000001E-3</v>
      </c>
    </row>
    <row r="2052" spans="1:13" ht="15" customHeight="1" x14ac:dyDescent="0.2">
      <c r="A2052" s="370">
        <v>2031</v>
      </c>
      <c r="B2052" s="120">
        <f t="shared" si="241"/>
        <v>109.67660306916079</v>
      </c>
      <c r="C2052" s="371">
        <v>950</v>
      </c>
      <c r="D2052" s="78">
        <v>45170</v>
      </c>
      <c r="E2052" s="209">
        <v>29455</v>
      </c>
      <c r="F2052" s="344">
        <f t="shared" si="237"/>
        <v>4942.1661943541039</v>
      </c>
      <c r="G2052" s="394">
        <f t="shared" si="238"/>
        <v>372.06315789473683</v>
      </c>
      <c r="H2052" s="385">
        <f t="shared" si="235"/>
        <v>1796.209521060108</v>
      </c>
      <c r="I2052" s="386">
        <f t="shared" si="236"/>
        <v>106.28458704497682</v>
      </c>
      <c r="J2052" s="393">
        <v>45</v>
      </c>
      <c r="K2052" s="396">
        <f t="shared" si="239"/>
        <v>7261.7234603539255</v>
      </c>
      <c r="L2052" s="210">
        <f t="shared" si="240"/>
        <v>9.1000000000000004E-3</v>
      </c>
      <c r="M2052" s="211">
        <f t="shared" si="240"/>
        <v>1.1000000000000001E-3</v>
      </c>
    </row>
    <row r="2053" spans="1:13" ht="15" customHeight="1" x14ac:dyDescent="0.2">
      <c r="A2053" s="370">
        <v>2032</v>
      </c>
      <c r="B2053" s="120">
        <f t="shared" si="241"/>
        <v>109.69441810245287</v>
      </c>
      <c r="C2053" s="371">
        <v>950</v>
      </c>
      <c r="D2053" s="78">
        <v>45170</v>
      </c>
      <c r="E2053" s="209">
        <v>29455</v>
      </c>
      <c r="F2053" s="344">
        <f t="shared" si="237"/>
        <v>4941.3635568378977</v>
      </c>
      <c r="G2053" s="394">
        <f t="shared" si="238"/>
        <v>372.06315789473683</v>
      </c>
      <c r="H2053" s="385">
        <f t="shared" si="235"/>
        <v>1795.9382295796304</v>
      </c>
      <c r="I2053" s="386">
        <f t="shared" si="236"/>
        <v>106.2685342946527</v>
      </c>
      <c r="J2053" s="393">
        <v>45</v>
      </c>
      <c r="K2053" s="396">
        <f t="shared" si="239"/>
        <v>7260.6334786069174</v>
      </c>
      <c r="L2053" s="210">
        <f t="shared" si="240"/>
        <v>9.1000000000000004E-3</v>
      </c>
      <c r="M2053" s="211">
        <f t="shared" si="240"/>
        <v>1.1000000000000001E-3</v>
      </c>
    </row>
    <row r="2054" spans="1:13" ht="15" customHeight="1" x14ac:dyDescent="0.2">
      <c r="A2054" s="370">
        <v>2033</v>
      </c>
      <c r="B2054" s="120">
        <f t="shared" si="241"/>
        <v>109.71223918473069</v>
      </c>
      <c r="C2054" s="371">
        <v>950</v>
      </c>
      <c r="D2054" s="78">
        <v>45170</v>
      </c>
      <c r="E2054" s="209">
        <v>29455</v>
      </c>
      <c r="F2054" s="344">
        <f t="shared" si="237"/>
        <v>4940.5609075877737</v>
      </c>
      <c r="G2054" s="394">
        <f t="shared" si="238"/>
        <v>372.06315789473683</v>
      </c>
      <c r="H2054" s="385">
        <f t="shared" si="235"/>
        <v>1795.6669341330885</v>
      </c>
      <c r="I2054" s="386">
        <f t="shared" si="236"/>
        <v>106.25248130965021</v>
      </c>
      <c r="J2054" s="393">
        <v>45</v>
      </c>
      <c r="K2054" s="396">
        <f t="shared" si="239"/>
        <v>7259.5434809252502</v>
      </c>
      <c r="L2054" s="210">
        <f t="shared" si="240"/>
        <v>9.1000000000000004E-3</v>
      </c>
      <c r="M2054" s="211">
        <f t="shared" si="240"/>
        <v>1.1000000000000001E-3</v>
      </c>
    </row>
    <row r="2055" spans="1:13" ht="15" customHeight="1" x14ac:dyDescent="0.2">
      <c r="A2055" s="370">
        <v>2034</v>
      </c>
      <c r="B2055" s="120">
        <f t="shared" si="241"/>
        <v>109.73006630118651</v>
      </c>
      <c r="C2055" s="371">
        <v>950</v>
      </c>
      <c r="D2055" s="78">
        <v>45170</v>
      </c>
      <c r="E2055" s="209">
        <v>29455</v>
      </c>
      <c r="F2055" s="344">
        <f t="shared" si="237"/>
        <v>4939.7582474087958</v>
      </c>
      <c r="G2055" s="394">
        <f t="shared" si="238"/>
        <v>372.06315789473683</v>
      </c>
      <c r="H2055" s="385">
        <f t="shared" si="235"/>
        <v>1795.3956349925938</v>
      </c>
      <c r="I2055" s="386">
        <f t="shared" si="236"/>
        <v>106.23642810607066</v>
      </c>
      <c r="J2055" s="393">
        <v>45</v>
      </c>
      <c r="K2055" s="396">
        <f t="shared" si="239"/>
        <v>7258.4534684021974</v>
      </c>
      <c r="L2055" s="210">
        <f t="shared" si="240"/>
        <v>9.1000000000000004E-3</v>
      </c>
      <c r="M2055" s="211">
        <f t="shared" si="240"/>
        <v>1.1000000000000001E-3</v>
      </c>
    </row>
    <row r="2056" spans="1:13" ht="15" customHeight="1" x14ac:dyDescent="0.2">
      <c r="A2056" s="370">
        <v>2035</v>
      </c>
      <c r="B2056" s="120">
        <f t="shared" si="241"/>
        <v>109.74789943705247</v>
      </c>
      <c r="C2056" s="371">
        <v>950</v>
      </c>
      <c r="D2056" s="78">
        <v>45170</v>
      </c>
      <c r="E2056" s="209">
        <v>29455</v>
      </c>
      <c r="F2056" s="344">
        <f t="shared" si="237"/>
        <v>4938.9555771032774</v>
      </c>
      <c r="G2056" s="394">
        <f t="shared" si="238"/>
        <v>372.06315789473683</v>
      </c>
      <c r="H2056" s="385">
        <f t="shared" si="235"/>
        <v>1795.1243324293287</v>
      </c>
      <c r="I2056" s="386">
        <f t="shared" si="236"/>
        <v>106.22037469996029</v>
      </c>
      <c r="J2056" s="393">
        <v>45</v>
      </c>
      <c r="K2056" s="396">
        <f t="shared" si="239"/>
        <v>7257.3634421273036</v>
      </c>
      <c r="L2056" s="210">
        <f t="shared" si="240"/>
        <v>9.1000000000000004E-3</v>
      </c>
      <c r="M2056" s="211">
        <f t="shared" si="240"/>
        <v>1.1000000000000001E-3</v>
      </c>
    </row>
    <row r="2057" spans="1:13" ht="15" customHeight="1" x14ac:dyDescent="0.2">
      <c r="A2057" s="370">
        <v>2036</v>
      </c>
      <c r="B2057" s="120">
        <f t="shared" si="241"/>
        <v>109.76573857760033</v>
      </c>
      <c r="C2057" s="371">
        <v>950</v>
      </c>
      <c r="D2057" s="78">
        <v>45170</v>
      </c>
      <c r="E2057" s="209">
        <v>29455</v>
      </c>
      <c r="F2057" s="344">
        <f t="shared" si="237"/>
        <v>4938.1528974708044</v>
      </c>
      <c r="G2057" s="394">
        <f t="shared" si="238"/>
        <v>372.06315789473683</v>
      </c>
      <c r="H2057" s="385">
        <f t="shared" si="235"/>
        <v>1794.8530267135527</v>
      </c>
      <c r="I2057" s="386">
        <f t="shared" si="236"/>
        <v>106.20432110731083</v>
      </c>
      <c r="J2057" s="393">
        <v>45</v>
      </c>
      <c r="K2057" s="396">
        <f t="shared" si="239"/>
        <v>7256.2734031864047</v>
      </c>
      <c r="L2057" s="210">
        <f t="shared" si="240"/>
        <v>9.1000000000000004E-3</v>
      </c>
      <c r="M2057" s="211">
        <f t="shared" si="240"/>
        <v>1.1000000000000001E-3</v>
      </c>
    </row>
    <row r="2058" spans="1:13" ht="15" customHeight="1" x14ac:dyDescent="0.2">
      <c r="A2058" s="370">
        <v>2037</v>
      </c>
      <c r="B2058" s="120">
        <f t="shared" si="241"/>
        <v>109.78358370814134</v>
      </c>
      <c r="C2058" s="371">
        <v>950</v>
      </c>
      <c r="D2058" s="78">
        <v>45170</v>
      </c>
      <c r="E2058" s="209">
        <v>29455</v>
      </c>
      <c r="F2058" s="344">
        <f t="shared" si="237"/>
        <v>4937.350209308237</v>
      </c>
      <c r="G2058" s="394">
        <f t="shared" si="238"/>
        <v>372.06315789473683</v>
      </c>
      <c r="H2058" s="385">
        <f t="shared" si="235"/>
        <v>1794.5817181146049</v>
      </c>
      <c r="I2058" s="386">
        <f t="shared" si="236"/>
        <v>106.18826734405948</v>
      </c>
      <c r="J2058" s="393">
        <v>45</v>
      </c>
      <c r="K2058" s="396">
        <f t="shared" si="239"/>
        <v>7255.1833526616383</v>
      </c>
      <c r="L2058" s="210">
        <f t="shared" si="240"/>
        <v>9.1000000000000004E-3</v>
      </c>
      <c r="M2058" s="211">
        <f t="shared" si="240"/>
        <v>1.1000000000000001E-3</v>
      </c>
    </row>
    <row r="2059" spans="1:13" ht="15" customHeight="1" x14ac:dyDescent="0.2">
      <c r="A2059" s="370">
        <v>2038</v>
      </c>
      <c r="B2059" s="120">
        <f t="shared" si="241"/>
        <v>109.80143481402629</v>
      </c>
      <c r="C2059" s="371">
        <v>950</v>
      </c>
      <c r="D2059" s="78">
        <v>45170</v>
      </c>
      <c r="E2059" s="209">
        <v>29455</v>
      </c>
      <c r="F2059" s="344">
        <f t="shared" si="237"/>
        <v>4936.5475134097105</v>
      </c>
      <c r="G2059" s="394">
        <f t="shared" si="238"/>
        <v>372.06315789473683</v>
      </c>
      <c r="H2059" s="385">
        <f t="shared" si="235"/>
        <v>1794.310406900903</v>
      </c>
      <c r="I2059" s="386">
        <f t="shared" si="236"/>
        <v>106.17221342608894</v>
      </c>
      <c r="J2059" s="393">
        <v>45</v>
      </c>
      <c r="K2059" s="396">
        <f t="shared" si="239"/>
        <v>7254.0932916314396</v>
      </c>
      <c r="L2059" s="210">
        <f t="shared" si="240"/>
        <v>9.1000000000000004E-3</v>
      </c>
      <c r="M2059" s="211">
        <f t="shared" si="240"/>
        <v>1.1000000000000001E-3</v>
      </c>
    </row>
    <row r="2060" spans="1:13" ht="15" customHeight="1" x14ac:dyDescent="0.2">
      <c r="A2060" s="370">
        <v>2039</v>
      </c>
      <c r="B2060" s="120">
        <f t="shared" si="241"/>
        <v>109.81929188064518</v>
      </c>
      <c r="C2060" s="371">
        <v>950</v>
      </c>
      <c r="D2060" s="78">
        <v>45170</v>
      </c>
      <c r="E2060" s="209">
        <v>29455</v>
      </c>
      <c r="F2060" s="344">
        <f t="shared" si="237"/>
        <v>4935.7448105666617</v>
      </c>
      <c r="G2060" s="394">
        <f t="shared" si="238"/>
        <v>372.06315789473683</v>
      </c>
      <c r="H2060" s="385">
        <f t="shared" si="235"/>
        <v>1794.0390933399526</v>
      </c>
      <c r="I2060" s="386">
        <f t="shared" si="236"/>
        <v>106.15615936922798</v>
      </c>
      <c r="J2060" s="393">
        <v>45</v>
      </c>
      <c r="K2060" s="396">
        <f t="shared" si="239"/>
        <v>7253.0032211705784</v>
      </c>
      <c r="L2060" s="210">
        <f t="shared" si="240"/>
        <v>9.1000000000000004E-3</v>
      </c>
      <c r="M2060" s="211">
        <f t="shared" si="240"/>
        <v>1.1000000000000001E-3</v>
      </c>
    </row>
    <row r="2061" spans="1:13" ht="15" customHeight="1" x14ac:dyDescent="0.2">
      <c r="A2061" s="372">
        <v>2040</v>
      </c>
      <c r="B2061" s="120">
        <f t="shared" si="241"/>
        <v>109.83715489342713</v>
      </c>
      <c r="C2061" s="371">
        <v>950</v>
      </c>
      <c r="D2061" s="78">
        <v>45170</v>
      </c>
      <c r="E2061" s="209">
        <v>29455</v>
      </c>
      <c r="F2061" s="344">
        <f t="shared" si="237"/>
        <v>4934.9421015678254</v>
      </c>
      <c r="G2061" s="394">
        <f t="shared" si="238"/>
        <v>372.06315789473683</v>
      </c>
      <c r="H2061" s="385">
        <f t="shared" si="235"/>
        <v>1793.7677776983458</v>
      </c>
      <c r="I2061" s="386">
        <f t="shared" si="236"/>
        <v>106.14010518925124</v>
      </c>
      <c r="J2061" s="393">
        <v>45</v>
      </c>
      <c r="K2061" s="396">
        <f t="shared" si="239"/>
        <v>7251.9131423501585</v>
      </c>
      <c r="L2061" s="210">
        <f t="shared" si="240"/>
        <v>9.1000000000000004E-3</v>
      </c>
      <c r="M2061" s="211">
        <f t="shared" si="240"/>
        <v>1.1000000000000001E-3</v>
      </c>
    </row>
    <row r="2062" spans="1:13" ht="15" customHeight="1" x14ac:dyDescent="0.2">
      <c r="A2062" s="370">
        <v>2041</v>
      </c>
      <c r="B2062" s="120">
        <f t="shared" si="241"/>
        <v>109.85502383784035</v>
      </c>
      <c r="C2062" s="371">
        <v>950</v>
      </c>
      <c r="D2062" s="78">
        <v>45170</v>
      </c>
      <c r="E2062" s="209">
        <v>29455</v>
      </c>
      <c r="F2062" s="344">
        <f t="shared" si="237"/>
        <v>4934.139387199245</v>
      </c>
      <c r="G2062" s="394">
        <f t="shared" si="238"/>
        <v>372.06315789473683</v>
      </c>
      <c r="H2062" s="385">
        <f t="shared" si="235"/>
        <v>1793.4964602417656</v>
      </c>
      <c r="I2062" s="386">
        <f t="shared" si="236"/>
        <v>106.12405090187964</v>
      </c>
      <c r="J2062" s="393">
        <v>45</v>
      </c>
      <c r="K2062" s="396">
        <f t="shared" si="239"/>
        <v>7250.8230562376275</v>
      </c>
      <c r="L2062" s="210">
        <f t="shared" si="240"/>
        <v>9.1000000000000004E-3</v>
      </c>
      <c r="M2062" s="211">
        <f t="shared" si="240"/>
        <v>1.1000000000000001E-3</v>
      </c>
    </row>
    <row r="2063" spans="1:13" ht="15" customHeight="1" x14ac:dyDescent="0.2">
      <c r="A2063" s="370">
        <v>2042</v>
      </c>
      <c r="B2063" s="120">
        <f t="shared" si="241"/>
        <v>109.87289869939202</v>
      </c>
      <c r="C2063" s="371">
        <v>950</v>
      </c>
      <c r="D2063" s="78">
        <v>45170</v>
      </c>
      <c r="E2063" s="209">
        <v>29455</v>
      </c>
      <c r="F2063" s="344">
        <f t="shared" si="237"/>
        <v>4933.3366682442811</v>
      </c>
      <c r="G2063" s="394">
        <f t="shared" si="238"/>
        <v>372.06315789473683</v>
      </c>
      <c r="H2063" s="385">
        <f t="shared" si="235"/>
        <v>1793.2251412349879</v>
      </c>
      <c r="I2063" s="386">
        <f t="shared" si="236"/>
        <v>106.10799652278035</v>
      </c>
      <c r="J2063" s="393">
        <v>45</v>
      </c>
      <c r="K2063" s="396">
        <f t="shared" si="239"/>
        <v>7249.7329638967858</v>
      </c>
      <c r="L2063" s="210">
        <f t="shared" si="240"/>
        <v>9.1000000000000004E-3</v>
      </c>
      <c r="M2063" s="211">
        <f t="shared" si="240"/>
        <v>1.1000000000000001E-3</v>
      </c>
    </row>
    <row r="2064" spans="1:13" ht="15" customHeight="1" x14ac:dyDescent="0.2">
      <c r="A2064" s="370">
        <v>2043</v>
      </c>
      <c r="B2064" s="120">
        <f t="shared" si="241"/>
        <v>109.89077946362789</v>
      </c>
      <c r="C2064" s="371">
        <v>950</v>
      </c>
      <c r="D2064" s="78">
        <v>45170</v>
      </c>
      <c r="E2064" s="209">
        <v>29455</v>
      </c>
      <c r="F2064" s="344">
        <f t="shared" si="237"/>
        <v>4932.5339454836303</v>
      </c>
      <c r="G2064" s="394">
        <f t="shared" si="238"/>
        <v>372.06315789473683</v>
      </c>
      <c r="H2064" s="385">
        <f t="shared" si="235"/>
        <v>1792.9538209418879</v>
      </c>
      <c r="I2064" s="386">
        <f t="shared" si="236"/>
        <v>106.09194206756735</v>
      </c>
      <c r="J2064" s="393">
        <v>45</v>
      </c>
      <c r="K2064" s="396">
        <f t="shared" si="239"/>
        <v>7248.6428663878223</v>
      </c>
      <c r="L2064" s="210">
        <f t="shared" si="240"/>
        <v>9.1000000000000004E-3</v>
      </c>
      <c r="M2064" s="211">
        <f t="shared" si="240"/>
        <v>1.1000000000000001E-3</v>
      </c>
    </row>
    <row r="2065" spans="1:13" ht="15" customHeight="1" x14ac:dyDescent="0.2">
      <c r="A2065" s="370">
        <v>2044</v>
      </c>
      <c r="B2065" s="120">
        <f t="shared" si="241"/>
        <v>109.90866611613255</v>
      </c>
      <c r="C2065" s="371">
        <v>950</v>
      </c>
      <c r="D2065" s="78">
        <v>45170</v>
      </c>
      <c r="E2065" s="209">
        <v>29455</v>
      </c>
      <c r="F2065" s="344">
        <f t="shared" si="237"/>
        <v>4931.7312196953189</v>
      </c>
      <c r="G2065" s="394">
        <f t="shared" si="238"/>
        <v>372.06315789473683</v>
      </c>
      <c r="H2065" s="385">
        <f t="shared" si="235"/>
        <v>1792.6824996254386</v>
      </c>
      <c r="I2065" s="386">
        <f t="shared" si="236"/>
        <v>106.07588755180112</v>
      </c>
      <c r="J2065" s="393">
        <v>45</v>
      </c>
      <c r="K2065" s="396">
        <f t="shared" si="239"/>
        <v>7247.5527647672961</v>
      </c>
      <c r="L2065" s="210">
        <f t="shared" si="240"/>
        <v>9.1000000000000004E-3</v>
      </c>
      <c r="M2065" s="211">
        <f t="shared" si="240"/>
        <v>1.1000000000000001E-3</v>
      </c>
    </row>
    <row r="2066" spans="1:13" ht="15" customHeight="1" x14ac:dyDescent="0.2">
      <c r="A2066" s="370">
        <v>2045</v>
      </c>
      <c r="B2066" s="120">
        <f t="shared" si="241"/>
        <v>109.92655864252909</v>
      </c>
      <c r="C2066" s="371">
        <v>950</v>
      </c>
      <c r="D2066" s="78">
        <v>45170</v>
      </c>
      <c r="E2066" s="209">
        <v>29455</v>
      </c>
      <c r="F2066" s="344">
        <f t="shared" si="237"/>
        <v>4930.9284916547194</v>
      </c>
      <c r="G2066" s="394">
        <f t="shared" si="238"/>
        <v>372.06315789473683</v>
      </c>
      <c r="H2066" s="385">
        <f t="shared" si="235"/>
        <v>1792.4111775477161</v>
      </c>
      <c r="I2066" s="386">
        <f t="shared" si="236"/>
        <v>106.05983299098912</v>
      </c>
      <c r="J2066" s="393">
        <v>45</v>
      </c>
      <c r="K2066" s="396">
        <f t="shared" si="239"/>
        <v>7246.4626600881611</v>
      </c>
      <c r="L2066" s="210">
        <f t="shared" si="240"/>
        <v>9.1000000000000004E-3</v>
      </c>
      <c r="M2066" s="211">
        <f t="shared" si="240"/>
        <v>1.1000000000000001E-3</v>
      </c>
    </row>
    <row r="2067" spans="1:13" ht="15" customHeight="1" x14ac:dyDescent="0.2">
      <c r="A2067" s="370">
        <v>2046</v>
      </c>
      <c r="B2067" s="120">
        <f t="shared" si="241"/>
        <v>109.94445702847887</v>
      </c>
      <c r="C2067" s="371">
        <v>950</v>
      </c>
      <c r="D2067" s="78">
        <v>45170</v>
      </c>
      <c r="E2067" s="209">
        <v>29455</v>
      </c>
      <c r="F2067" s="344">
        <f t="shared" si="237"/>
        <v>4930.1257621345621</v>
      </c>
      <c r="G2067" s="394">
        <f t="shared" si="238"/>
        <v>372.06315789473683</v>
      </c>
      <c r="H2067" s="385">
        <f t="shared" si="235"/>
        <v>1792.1398549699029</v>
      </c>
      <c r="I2067" s="386">
        <f t="shared" si="236"/>
        <v>106.04377840058598</v>
      </c>
      <c r="J2067" s="393">
        <v>45</v>
      </c>
      <c r="K2067" s="396">
        <f t="shared" si="239"/>
        <v>7245.3725533997876</v>
      </c>
      <c r="L2067" s="210">
        <f t="shared" si="240"/>
        <v>9.1000000000000004E-3</v>
      </c>
      <c r="M2067" s="211">
        <f t="shared" si="240"/>
        <v>1.1000000000000001E-3</v>
      </c>
    </row>
    <row r="2068" spans="1:13" ht="15" customHeight="1" x14ac:dyDescent="0.2">
      <c r="A2068" s="370">
        <v>2047</v>
      </c>
      <c r="B2068" s="120">
        <f t="shared" si="241"/>
        <v>109.9623612596817</v>
      </c>
      <c r="C2068" s="371">
        <v>950</v>
      </c>
      <c r="D2068" s="78">
        <v>45170</v>
      </c>
      <c r="E2068" s="209">
        <v>29455</v>
      </c>
      <c r="F2068" s="344">
        <f t="shared" si="237"/>
        <v>4929.3230319049353</v>
      </c>
      <c r="G2068" s="394">
        <f t="shared" si="238"/>
        <v>372.06315789473683</v>
      </c>
      <c r="H2068" s="385">
        <f t="shared" si="235"/>
        <v>1791.8685321522889</v>
      </c>
      <c r="I2068" s="386">
        <f t="shared" si="236"/>
        <v>106.02772379599344</v>
      </c>
      <c r="J2068" s="393">
        <v>45</v>
      </c>
      <c r="K2068" s="396">
        <f t="shared" si="239"/>
        <v>7244.2824457479546</v>
      </c>
      <c r="L2068" s="210">
        <f t="shared" si="240"/>
        <v>9.1000000000000004E-3</v>
      </c>
      <c r="M2068" s="211">
        <f t="shared" si="240"/>
        <v>1.1000000000000001E-3</v>
      </c>
    </row>
    <row r="2069" spans="1:13" ht="15" customHeight="1" x14ac:dyDescent="0.2">
      <c r="A2069" s="370">
        <v>2048</v>
      </c>
      <c r="B2069" s="120">
        <f t="shared" si="241"/>
        <v>109.98027132187549</v>
      </c>
      <c r="C2069" s="371">
        <v>950</v>
      </c>
      <c r="D2069" s="78">
        <v>45170</v>
      </c>
      <c r="E2069" s="209">
        <v>29455</v>
      </c>
      <c r="F2069" s="344">
        <f t="shared" si="237"/>
        <v>4928.5203017332997</v>
      </c>
      <c r="G2069" s="394">
        <f t="shared" si="238"/>
        <v>372.06315789473683</v>
      </c>
      <c r="H2069" s="385">
        <f t="shared" si="235"/>
        <v>1791.5972093542762</v>
      </c>
      <c r="I2069" s="386">
        <f t="shared" si="236"/>
        <v>106.01166919256073</v>
      </c>
      <c r="J2069" s="393">
        <v>45</v>
      </c>
      <c r="K2069" s="396">
        <f t="shared" si="239"/>
        <v>7243.1923381748729</v>
      </c>
      <c r="L2069" s="210">
        <f t="shared" si="240"/>
        <v>9.1000000000000004E-3</v>
      </c>
      <c r="M2069" s="211">
        <f t="shared" si="240"/>
        <v>1.1000000000000001E-3</v>
      </c>
    </row>
    <row r="2070" spans="1:13" ht="15" customHeight="1" x14ac:dyDescent="0.2">
      <c r="A2070" s="370">
        <v>2049</v>
      </c>
      <c r="B2070" s="120">
        <f t="shared" si="241"/>
        <v>109.99818720083614</v>
      </c>
      <c r="C2070" s="371">
        <v>950</v>
      </c>
      <c r="D2070" s="78">
        <v>45170</v>
      </c>
      <c r="E2070" s="209">
        <v>29455</v>
      </c>
      <c r="F2070" s="344">
        <f t="shared" si="237"/>
        <v>4927.7175723844994</v>
      </c>
      <c r="G2070" s="394">
        <f t="shared" si="238"/>
        <v>372.06315789473683</v>
      </c>
      <c r="H2070" s="385">
        <f t="shared" ref="H2070:H2133" si="242">SUM(F2070:G2070)*33.8%</f>
        <v>1791.3258868343817</v>
      </c>
      <c r="I2070" s="386">
        <f t="shared" ref="I2070:I2133" si="243">SUM(F2070:G2070)*2%</f>
        <v>105.99561460558472</v>
      </c>
      <c r="J2070" s="393">
        <v>45</v>
      </c>
      <c r="K2070" s="396">
        <f t="shared" si="239"/>
        <v>7242.1022317192028</v>
      </c>
      <c r="L2070" s="210">
        <f t="shared" si="240"/>
        <v>9.1000000000000004E-3</v>
      </c>
      <c r="M2070" s="211">
        <f t="shared" si="240"/>
        <v>1.1000000000000001E-3</v>
      </c>
    </row>
    <row r="2071" spans="1:13" ht="15" customHeight="1" x14ac:dyDescent="0.2">
      <c r="A2071" s="372">
        <v>2050</v>
      </c>
      <c r="B2071" s="120">
        <f t="shared" si="241"/>
        <v>110.01610888237755</v>
      </c>
      <c r="C2071" s="371">
        <v>950</v>
      </c>
      <c r="D2071" s="78">
        <v>45170</v>
      </c>
      <c r="E2071" s="209">
        <v>29455</v>
      </c>
      <c r="F2071" s="344">
        <f t="shared" ref="F2071:F2134" si="244">12*(1/B2071*D2071)</f>
        <v>4926.9148446207619</v>
      </c>
      <c r="G2071" s="394">
        <f t="shared" ref="G2071:G2134" si="245">12*(1/C2071*E2071)</f>
        <v>372.06315789473683</v>
      </c>
      <c r="H2071" s="385">
        <f t="shared" si="242"/>
        <v>1791.0545648502384</v>
      </c>
      <c r="I2071" s="386">
        <f t="shared" si="243"/>
        <v>105.97956005030997</v>
      </c>
      <c r="J2071" s="393">
        <v>45</v>
      </c>
      <c r="K2071" s="396">
        <f t="shared" ref="K2071:K2134" si="246">SUM(F2071:J2071)</f>
        <v>7241.0121274160474</v>
      </c>
      <c r="L2071" s="210">
        <f t="shared" ref="L2071:M2134" si="247">ROUND(1/B2071,4)</f>
        <v>9.1000000000000004E-3</v>
      </c>
      <c r="M2071" s="211">
        <f t="shared" si="247"/>
        <v>1.1000000000000001E-3</v>
      </c>
    </row>
    <row r="2072" spans="1:13" ht="15" customHeight="1" x14ac:dyDescent="0.2">
      <c r="A2072" s="370">
        <v>2051</v>
      </c>
      <c r="B2072" s="120">
        <f t="shared" si="241"/>
        <v>110.03403635235141</v>
      </c>
      <c r="C2072" s="371">
        <v>950</v>
      </c>
      <c r="D2072" s="78">
        <v>45170</v>
      </c>
      <c r="E2072" s="209">
        <v>29455</v>
      </c>
      <c r="F2072" s="344">
        <f t="shared" si="244"/>
        <v>4926.1121192017117</v>
      </c>
      <c r="G2072" s="394">
        <f t="shared" si="245"/>
        <v>372.06315789473683</v>
      </c>
      <c r="H2072" s="385">
        <f t="shared" si="242"/>
        <v>1790.7832436585995</v>
      </c>
      <c r="I2072" s="386">
        <f t="shared" si="243"/>
        <v>105.96350554192897</v>
      </c>
      <c r="J2072" s="393">
        <v>45</v>
      </c>
      <c r="K2072" s="396">
        <f t="shared" si="246"/>
        <v>7239.9220262969775</v>
      </c>
      <c r="L2072" s="210">
        <f t="shared" si="247"/>
        <v>9.1000000000000004E-3</v>
      </c>
      <c r="M2072" s="211">
        <f t="shared" si="247"/>
        <v>1.1000000000000001E-3</v>
      </c>
    </row>
    <row r="2073" spans="1:13" ht="15" customHeight="1" x14ac:dyDescent="0.2">
      <c r="A2073" s="370">
        <v>2052</v>
      </c>
      <c r="B2073" s="120">
        <f t="shared" si="241"/>
        <v>110.05196959664686</v>
      </c>
      <c r="C2073" s="371">
        <v>950</v>
      </c>
      <c r="D2073" s="78">
        <v>45170</v>
      </c>
      <c r="E2073" s="209">
        <v>29455</v>
      </c>
      <c r="F2073" s="344">
        <f t="shared" si="244"/>
        <v>4925.3093968843905</v>
      </c>
      <c r="G2073" s="394">
        <f t="shared" si="245"/>
        <v>372.06315789473683</v>
      </c>
      <c r="H2073" s="385">
        <f t="shared" si="242"/>
        <v>1790.511923515345</v>
      </c>
      <c r="I2073" s="386">
        <f t="shared" si="243"/>
        <v>105.94745109558255</v>
      </c>
      <c r="J2073" s="393">
        <v>45</v>
      </c>
      <c r="K2073" s="396">
        <f t="shared" si="246"/>
        <v>7238.8319293900549</v>
      </c>
      <c r="L2073" s="210">
        <f t="shared" si="247"/>
        <v>9.1000000000000004E-3</v>
      </c>
      <c r="M2073" s="211">
        <f t="shared" si="247"/>
        <v>1.1000000000000001E-3</v>
      </c>
    </row>
    <row r="2074" spans="1:13" ht="15" customHeight="1" x14ac:dyDescent="0.2">
      <c r="A2074" s="370">
        <v>2053</v>
      </c>
      <c r="B2074" s="120">
        <f t="shared" si="241"/>
        <v>110.06990860119099</v>
      </c>
      <c r="C2074" s="371">
        <v>950</v>
      </c>
      <c r="D2074" s="78">
        <v>45170</v>
      </c>
      <c r="E2074" s="209">
        <v>29455</v>
      </c>
      <c r="F2074" s="344">
        <f t="shared" si="244"/>
        <v>4924.506678423234</v>
      </c>
      <c r="G2074" s="394">
        <f t="shared" si="245"/>
        <v>372.06315789473683</v>
      </c>
      <c r="H2074" s="385">
        <f t="shared" si="242"/>
        <v>1790.2406046754741</v>
      </c>
      <c r="I2074" s="386">
        <f t="shared" si="243"/>
        <v>105.93139672635942</v>
      </c>
      <c r="J2074" s="393">
        <v>45</v>
      </c>
      <c r="K2074" s="396">
        <f t="shared" si="246"/>
        <v>7237.7418377198046</v>
      </c>
      <c r="L2074" s="210">
        <f t="shared" si="247"/>
        <v>9.1000000000000004E-3</v>
      </c>
      <c r="M2074" s="211">
        <f t="shared" si="247"/>
        <v>1.1000000000000001E-3</v>
      </c>
    </row>
    <row r="2075" spans="1:13" ht="15" customHeight="1" x14ac:dyDescent="0.2">
      <c r="A2075" s="370">
        <v>2054</v>
      </c>
      <c r="B2075" s="120">
        <f t="shared" si="241"/>
        <v>110.08785335194801</v>
      </c>
      <c r="C2075" s="371">
        <v>950</v>
      </c>
      <c r="D2075" s="78">
        <v>45170</v>
      </c>
      <c r="E2075" s="209">
        <v>29455</v>
      </c>
      <c r="F2075" s="344">
        <f t="shared" si="244"/>
        <v>4923.7039645701161</v>
      </c>
      <c r="G2075" s="394">
        <f t="shared" si="245"/>
        <v>372.06315789473683</v>
      </c>
      <c r="H2075" s="385">
        <f t="shared" si="242"/>
        <v>1789.9692873931201</v>
      </c>
      <c r="I2075" s="386">
        <f t="shared" si="243"/>
        <v>105.91534244929706</v>
      </c>
      <c r="J2075" s="393">
        <v>45</v>
      </c>
      <c r="K2075" s="396">
        <f t="shared" si="246"/>
        <v>7236.6517523072698</v>
      </c>
      <c r="L2075" s="210">
        <f t="shared" si="247"/>
        <v>9.1000000000000004E-3</v>
      </c>
      <c r="M2075" s="211">
        <f t="shared" si="247"/>
        <v>1.1000000000000001E-3</v>
      </c>
    </row>
    <row r="2076" spans="1:13" ht="15" customHeight="1" x14ac:dyDescent="0.2">
      <c r="A2076" s="370">
        <v>2055</v>
      </c>
      <c r="B2076" s="120">
        <f t="shared" si="241"/>
        <v>110.10580383491951</v>
      </c>
      <c r="C2076" s="371">
        <v>950</v>
      </c>
      <c r="D2076" s="78">
        <v>45170</v>
      </c>
      <c r="E2076" s="209">
        <v>29455</v>
      </c>
      <c r="F2076" s="344">
        <f t="shared" si="244"/>
        <v>4922.9012560743386</v>
      </c>
      <c r="G2076" s="394">
        <f t="shared" si="245"/>
        <v>372.06315789473683</v>
      </c>
      <c r="H2076" s="385">
        <f t="shared" si="242"/>
        <v>1789.6979719215474</v>
      </c>
      <c r="I2076" s="386">
        <f t="shared" si="243"/>
        <v>105.89928827938151</v>
      </c>
      <c r="J2076" s="393">
        <v>45</v>
      </c>
      <c r="K2076" s="396">
        <f t="shared" si="246"/>
        <v>7235.5616741700042</v>
      </c>
      <c r="L2076" s="210">
        <f t="shared" si="247"/>
        <v>9.1000000000000004E-3</v>
      </c>
      <c r="M2076" s="211">
        <f t="shared" si="247"/>
        <v>1.1000000000000001E-3</v>
      </c>
    </row>
    <row r="2077" spans="1:13" ht="15" customHeight="1" x14ac:dyDescent="0.2">
      <c r="A2077" s="370">
        <v>2056</v>
      </c>
      <c r="B2077" s="120">
        <f t="shared" si="241"/>
        <v>110.12376003614442</v>
      </c>
      <c r="C2077" s="371">
        <v>950</v>
      </c>
      <c r="D2077" s="78">
        <v>45170</v>
      </c>
      <c r="E2077" s="209">
        <v>29455</v>
      </c>
      <c r="F2077" s="344">
        <f t="shared" si="244"/>
        <v>4922.0985536826356</v>
      </c>
      <c r="G2077" s="394">
        <f t="shared" si="245"/>
        <v>372.06315789473683</v>
      </c>
      <c r="H2077" s="385">
        <f t="shared" si="242"/>
        <v>1789.4266585131518</v>
      </c>
      <c r="I2077" s="386">
        <f t="shared" si="243"/>
        <v>105.88323423154745</v>
      </c>
      <c r="J2077" s="393">
        <v>45</v>
      </c>
      <c r="K2077" s="396">
        <f t="shared" si="246"/>
        <v>7234.4716043220715</v>
      </c>
      <c r="L2077" s="210">
        <f t="shared" si="247"/>
        <v>9.1000000000000004E-3</v>
      </c>
      <c r="M2077" s="211">
        <f t="shared" si="247"/>
        <v>1.1000000000000001E-3</v>
      </c>
    </row>
    <row r="2078" spans="1:13" ht="15" customHeight="1" x14ac:dyDescent="0.2">
      <c r="A2078" s="370">
        <v>2057</v>
      </c>
      <c r="B2078" s="120">
        <f t="shared" si="241"/>
        <v>110.14172194169836</v>
      </c>
      <c r="C2078" s="371">
        <v>950</v>
      </c>
      <c r="D2078" s="78">
        <v>45170</v>
      </c>
      <c r="E2078" s="209">
        <v>29455</v>
      </c>
      <c r="F2078" s="344">
        <f t="shared" si="244"/>
        <v>4921.2958581392031</v>
      </c>
      <c r="G2078" s="394">
        <f t="shared" si="245"/>
        <v>372.06315789473683</v>
      </c>
      <c r="H2078" s="385">
        <f t="shared" si="242"/>
        <v>1789.1553474194716</v>
      </c>
      <c r="I2078" s="386">
        <f t="shared" si="243"/>
        <v>105.8671803206788</v>
      </c>
      <c r="J2078" s="393">
        <v>45</v>
      </c>
      <c r="K2078" s="396">
        <f t="shared" si="246"/>
        <v>7233.3815437740905</v>
      </c>
      <c r="L2078" s="210">
        <f t="shared" si="247"/>
        <v>9.1000000000000004E-3</v>
      </c>
      <c r="M2078" s="211">
        <f t="shared" si="247"/>
        <v>1.1000000000000001E-3</v>
      </c>
    </row>
    <row r="2079" spans="1:13" ht="15" customHeight="1" x14ac:dyDescent="0.2">
      <c r="A2079" s="370">
        <v>2058</v>
      </c>
      <c r="B2079" s="120">
        <f t="shared" si="241"/>
        <v>110.15968953769452</v>
      </c>
      <c r="C2079" s="371">
        <v>950</v>
      </c>
      <c r="D2079" s="78">
        <v>45170</v>
      </c>
      <c r="E2079" s="209">
        <v>29455</v>
      </c>
      <c r="F2079" s="344">
        <f t="shared" si="244"/>
        <v>4920.4931701856722</v>
      </c>
      <c r="G2079" s="394">
        <f t="shared" si="245"/>
        <v>372.06315789473683</v>
      </c>
      <c r="H2079" s="385">
        <f t="shared" si="242"/>
        <v>1788.8840388911781</v>
      </c>
      <c r="I2079" s="386">
        <f t="shared" si="243"/>
        <v>105.85112656160818</v>
      </c>
      <c r="J2079" s="393">
        <v>45</v>
      </c>
      <c r="K2079" s="396">
        <f t="shared" si="246"/>
        <v>7232.2914935331946</v>
      </c>
      <c r="L2079" s="210">
        <f t="shared" si="247"/>
        <v>9.1000000000000004E-3</v>
      </c>
      <c r="M2079" s="211">
        <f t="shared" si="247"/>
        <v>1.1000000000000001E-3</v>
      </c>
    </row>
    <row r="2080" spans="1:13" ht="15" customHeight="1" x14ac:dyDescent="0.2">
      <c r="A2080" s="370">
        <v>2059</v>
      </c>
      <c r="B2080" s="120">
        <f t="shared" si="241"/>
        <v>110.17766281028238</v>
      </c>
      <c r="C2080" s="371">
        <v>950</v>
      </c>
      <c r="D2080" s="78">
        <v>45170</v>
      </c>
      <c r="E2080" s="209">
        <v>29455</v>
      </c>
      <c r="F2080" s="344">
        <f t="shared" si="244"/>
        <v>4919.6904905611582</v>
      </c>
      <c r="G2080" s="394">
        <f t="shared" si="245"/>
        <v>372.06315789473683</v>
      </c>
      <c r="H2080" s="385">
        <f t="shared" si="242"/>
        <v>1788.6127331780924</v>
      </c>
      <c r="I2080" s="386">
        <f t="shared" si="243"/>
        <v>105.8350729691179</v>
      </c>
      <c r="J2080" s="393">
        <v>45</v>
      </c>
      <c r="K2080" s="396">
        <f t="shared" si="246"/>
        <v>7231.201454603106</v>
      </c>
      <c r="L2080" s="210">
        <f t="shared" si="247"/>
        <v>9.1000000000000004E-3</v>
      </c>
      <c r="M2080" s="211">
        <f t="shared" si="247"/>
        <v>1.1000000000000001E-3</v>
      </c>
    </row>
    <row r="2081" spans="1:13" ht="15" customHeight="1" x14ac:dyDescent="0.2">
      <c r="A2081" s="372">
        <v>2060</v>
      </c>
      <c r="B2081" s="120">
        <f t="shared" si="241"/>
        <v>110.1956417456483</v>
      </c>
      <c r="C2081" s="371">
        <v>950</v>
      </c>
      <c r="D2081" s="78">
        <v>45170</v>
      </c>
      <c r="E2081" s="209">
        <v>29455</v>
      </c>
      <c r="F2081" s="344">
        <f t="shared" si="244"/>
        <v>4918.8878200022418</v>
      </c>
      <c r="G2081" s="394">
        <f t="shared" si="245"/>
        <v>372.06315789473683</v>
      </c>
      <c r="H2081" s="385">
        <f t="shared" si="242"/>
        <v>1788.3414305291785</v>
      </c>
      <c r="I2081" s="386">
        <f t="shared" si="243"/>
        <v>105.81901955793957</v>
      </c>
      <c r="J2081" s="393">
        <v>45</v>
      </c>
      <c r="K2081" s="396">
        <f t="shared" si="246"/>
        <v>7230.1114279840976</v>
      </c>
      <c r="L2081" s="210">
        <f t="shared" si="247"/>
        <v>9.1000000000000004E-3</v>
      </c>
      <c r="M2081" s="211">
        <f t="shared" si="247"/>
        <v>1.1000000000000001E-3</v>
      </c>
    </row>
    <row r="2082" spans="1:13" ht="15" customHeight="1" x14ac:dyDescent="0.2">
      <c r="A2082" s="370">
        <v>2061</v>
      </c>
      <c r="B2082" s="120">
        <f t="shared" si="241"/>
        <v>110.21362633001544</v>
      </c>
      <c r="C2082" s="371">
        <v>950</v>
      </c>
      <c r="D2082" s="78">
        <v>45170</v>
      </c>
      <c r="E2082" s="209">
        <v>29455</v>
      </c>
      <c r="F2082" s="344">
        <f t="shared" si="244"/>
        <v>4918.0851592429772</v>
      </c>
      <c r="G2082" s="394">
        <f t="shared" si="245"/>
        <v>372.06315789473683</v>
      </c>
      <c r="H2082" s="385">
        <f t="shared" si="242"/>
        <v>1788.0701311925473</v>
      </c>
      <c r="I2082" s="386">
        <f t="shared" si="243"/>
        <v>105.80296634275429</v>
      </c>
      <c r="J2082" s="393">
        <v>45</v>
      </c>
      <c r="K2082" s="396">
        <f t="shared" si="246"/>
        <v>7229.021414673015</v>
      </c>
      <c r="L2082" s="210">
        <f t="shared" si="247"/>
        <v>9.1000000000000004E-3</v>
      </c>
      <c r="M2082" s="211">
        <f t="shared" si="247"/>
        <v>1.1000000000000001E-3</v>
      </c>
    </row>
    <row r="2083" spans="1:13" ht="15" customHeight="1" x14ac:dyDescent="0.2">
      <c r="A2083" s="370">
        <v>2062</v>
      </c>
      <c r="B2083" s="120">
        <f t="shared" si="241"/>
        <v>110.23161654964312</v>
      </c>
      <c r="C2083" s="371">
        <v>950</v>
      </c>
      <c r="D2083" s="78">
        <v>45170</v>
      </c>
      <c r="E2083" s="209">
        <v>29455</v>
      </c>
      <c r="F2083" s="344">
        <f t="shared" si="244"/>
        <v>4917.2825090149217</v>
      </c>
      <c r="G2083" s="394">
        <f t="shared" si="245"/>
        <v>372.06315789473683</v>
      </c>
      <c r="H2083" s="385">
        <f t="shared" si="242"/>
        <v>1787.7988354154645</v>
      </c>
      <c r="I2083" s="386">
        <f t="shared" si="243"/>
        <v>105.78691333819317</v>
      </c>
      <c r="J2083" s="393">
        <v>45</v>
      </c>
      <c r="K2083" s="396">
        <f t="shared" si="246"/>
        <v>7227.9314156633163</v>
      </c>
      <c r="L2083" s="210">
        <f t="shared" si="247"/>
        <v>9.1000000000000004E-3</v>
      </c>
      <c r="M2083" s="211">
        <f t="shared" si="247"/>
        <v>1.1000000000000001E-3</v>
      </c>
    </row>
    <row r="2084" spans="1:13" ht="15" customHeight="1" x14ac:dyDescent="0.2">
      <c r="A2084" s="370">
        <v>2063</v>
      </c>
      <c r="B2084" s="120">
        <f t="shared" si="241"/>
        <v>110.24961239082734</v>
      </c>
      <c r="C2084" s="371">
        <v>950</v>
      </c>
      <c r="D2084" s="78">
        <v>45170</v>
      </c>
      <c r="E2084" s="209">
        <v>29455</v>
      </c>
      <c r="F2084" s="344">
        <f t="shared" si="244"/>
        <v>4916.4798700471192</v>
      </c>
      <c r="G2084" s="394">
        <f t="shared" si="245"/>
        <v>372.06315789473683</v>
      </c>
      <c r="H2084" s="385">
        <f t="shared" si="242"/>
        <v>1787.5275434443472</v>
      </c>
      <c r="I2084" s="386">
        <f t="shared" si="243"/>
        <v>105.77086055883713</v>
      </c>
      <c r="J2084" s="393">
        <v>45</v>
      </c>
      <c r="K2084" s="396">
        <f t="shared" si="246"/>
        <v>7226.8414319450403</v>
      </c>
      <c r="L2084" s="210">
        <f t="shared" si="247"/>
        <v>9.1000000000000004E-3</v>
      </c>
      <c r="M2084" s="211">
        <f t="shared" si="247"/>
        <v>1.1000000000000001E-3</v>
      </c>
    </row>
    <row r="2085" spans="1:13" ht="15" customHeight="1" x14ac:dyDescent="0.2">
      <c r="A2085" s="370">
        <v>2064</v>
      </c>
      <c r="B2085" s="120">
        <f t="shared" si="241"/>
        <v>110.26761383990009</v>
      </c>
      <c r="C2085" s="371">
        <v>950</v>
      </c>
      <c r="D2085" s="78">
        <v>45170</v>
      </c>
      <c r="E2085" s="209">
        <v>29455</v>
      </c>
      <c r="F2085" s="344">
        <f t="shared" si="244"/>
        <v>4915.6772430661231</v>
      </c>
      <c r="G2085" s="394">
        <f t="shared" si="245"/>
        <v>372.06315789473683</v>
      </c>
      <c r="H2085" s="385">
        <f t="shared" si="242"/>
        <v>1787.2562555247705</v>
      </c>
      <c r="I2085" s="386">
        <f t="shared" si="243"/>
        <v>105.75480801921719</v>
      </c>
      <c r="J2085" s="393">
        <v>45</v>
      </c>
      <c r="K2085" s="396">
        <f t="shared" si="246"/>
        <v>7225.7514645048477</v>
      </c>
      <c r="L2085" s="210">
        <f t="shared" si="247"/>
        <v>9.1000000000000004E-3</v>
      </c>
      <c r="M2085" s="211">
        <f t="shared" si="247"/>
        <v>1.1000000000000001E-3</v>
      </c>
    </row>
    <row r="2086" spans="1:13" ht="15" customHeight="1" x14ac:dyDescent="0.2">
      <c r="A2086" s="370">
        <v>2065</v>
      </c>
      <c r="B2086" s="120">
        <f t="shared" si="241"/>
        <v>110.28562088322981</v>
      </c>
      <c r="C2086" s="371">
        <v>950</v>
      </c>
      <c r="D2086" s="78">
        <v>45170</v>
      </c>
      <c r="E2086" s="209">
        <v>29455</v>
      </c>
      <c r="F2086" s="344">
        <f t="shared" si="244"/>
        <v>4914.8746287959957</v>
      </c>
      <c r="G2086" s="394">
        <f t="shared" si="245"/>
        <v>372.06315789473683</v>
      </c>
      <c r="H2086" s="385">
        <f t="shared" si="242"/>
        <v>1786.9849719014674</v>
      </c>
      <c r="I2086" s="386">
        <f t="shared" si="243"/>
        <v>105.73875573381466</v>
      </c>
      <c r="J2086" s="393">
        <v>45</v>
      </c>
      <c r="K2086" s="396">
        <f t="shared" si="246"/>
        <v>7224.6615143260142</v>
      </c>
      <c r="L2086" s="210">
        <f t="shared" si="247"/>
        <v>9.1000000000000004E-3</v>
      </c>
      <c r="M2086" s="211">
        <f t="shared" si="247"/>
        <v>1.1000000000000001E-3</v>
      </c>
    </row>
    <row r="2087" spans="1:13" ht="15" customHeight="1" x14ac:dyDescent="0.2">
      <c r="A2087" s="370">
        <v>2066</v>
      </c>
      <c r="B2087" s="120">
        <f t="shared" si="241"/>
        <v>110.3036335072206</v>
      </c>
      <c r="C2087" s="371">
        <v>950</v>
      </c>
      <c r="D2087" s="78">
        <v>45170</v>
      </c>
      <c r="E2087" s="209">
        <v>29455</v>
      </c>
      <c r="F2087" s="344">
        <f t="shared" si="244"/>
        <v>4914.0720279583311</v>
      </c>
      <c r="G2087" s="394">
        <f t="shared" si="245"/>
        <v>372.06315789473683</v>
      </c>
      <c r="H2087" s="385">
        <f t="shared" si="242"/>
        <v>1786.7136928183368</v>
      </c>
      <c r="I2087" s="386">
        <f t="shared" si="243"/>
        <v>105.72270371706136</v>
      </c>
      <c r="J2087" s="393">
        <v>45</v>
      </c>
      <c r="K2087" s="396">
        <f t="shared" si="246"/>
        <v>7223.5715823884657</v>
      </c>
      <c r="L2087" s="210">
        <f t="shared" si="247"/>
        <v>9.1000000000000004E-3</v>
      </c>
      <c r="M2087" s="211">
        <f t="shared" si="247"/>
        <v>1.1000000000000001E-3</v>
      </c>
    </row>
    <row r="2088" spans="1:13" ht="15" customHeight="1" x14ac:dyDescent="0.2">
      <c r="A2088" s="370">
        <v>2067</v>
      </c>
      <c r="B2088" s="120">
        <f t="shared" si="241"/>
        <v>110.32165169831276</v>
      </c>
      <c r="C2088" s="371">
        <v>950</v>
      </c>
      <c r="D2088" s="78">
        <v>45170</v>
      </c>
      <c r="E2088" s="209">
        <v>29455</v>
      </c>
      <c r="F2088" s="344">
        <f t="shared" si="244"/>
        <v>4913.2694412722412</v>
      </c>
      <c r="G2088" s="394">
        <f t="shared" si="245"/>
        <v>372.06315789473683</v>
      </c>
      <c r="H2088" s="385">
        <f t="shared" si="242"/>
        <v>1786.4424185184384</v>
      </c>
      <c r="I2088" s="386">
        <f t="shared" si="243"/>
        <v>105.70665198333957</v>
      </c>
      <c r="J2088" s="393">
        <v>45</v>
      </c>
      <c r="K2088" s="396">
        <f t="shared" si="246"/>
        <v>7222.4816696687567</v>
      </c>
      <c r="L2088" s="210">
        <f t="shared" si="247"/>
        <v>9.1000000000000004E-3</v>
      </c>
      <c r="M2088" s="211">
        <f t="shared" si="247"/>
        <v>1.1000000000000001E-3</v>
      </c>
    </row>
    <row r="2089" spans="1:13" ht="15" customHeight="1" x14ac:dyDescent="0.2">
      <c r="A2089" s="370">
        <v>2068</v>
      </c>
      <c r="B2089" s="120">
        <f t="shared" si="241"/>
        <v>110.33967544298208</v>
      </c>
      <c r="C2089" s="371">
        <v>950</v>
      </c>
      <c r="D2089" s="78">
        <v>45170</v>
      </c>
      <c r="E2089" s="209">
        <v>29455</v>
      </c>
      <c r="F2089" s="344">
        <f t="shared" si="244"/>
        <v>4912.4668694543934</v>
      </c>
      <c r="G2089" s="394">
        <f t="shared" si="245"/>
        <v>372.06315789473683</v>
      </c>
      <c r="H2089" s="385">
        <f t="shared" si="242"/>
        <v>1786.1711492440058</v>
      </c>
      <c r="I2089" s="386">
        <f t="shared" si="243"/>
        <v>105.69060054698261</v>
      </c>
      <c r="J2089" s="393">
        <v>45</v>
      </c>
      <c r="K2089" s="396">
        <f t="shared" si="246"/>
        <v>7221.3917771401193</v>
      </c>
      <c r="L2089" s="210">
        <f t="shared" si="247"/>
        <v>9.1000000000000004E-3</v>
      </c>
      <c r="M2089" s="211">
        <f t="shared" si="247"/>
        <v>1.1000000000000001E-3</v>
      </c>
    </row>
    <row r="2090" spans="1:13" ht="15" customHeight="1" x14ac:dyDescent="0.2">
      <c r="A2090" s="370">
        <v>2069</v>
      </c>
      <c r="B2090" s="120">
        <f t="shared" si="241"/>
        <v>110.35770472774051</v>
      </c>
      <c r="C2090" s="371">
        <v>950</v>
      </c>
      <c r="D2090" s="78">
        <v>45170</v>
      </c>
      <c r="E2090" s="209">
        <v>29455</v>
      </c>
      <c r="F2090" s="344">
        <f t="shared" si="244"/>
        <v>4911.6643132189747</v>
      </c>
      <c r="G2090" s="394">
        <f t="shared" si="245"/>
        <v>372.06315789473683</v>
      </c>
      <c r="H2090" s="385">
        <f t="shared" si="242"/>
        <v>1785.8998852364343</v>
      </c>
      <c r="I2090" s="386">
        <f t="shared" si="243"/>
        <v>105.67454942227424</v>
      </c>
      <c r="J2090" s="393">
        <v>45</v>
      </c>
      <c r="K2090" s="396">
        <f t="shared" si="246"/>
        <v>7220.3019057724196</v>
      </c>
      <c r="L2090" s="210">
        <f t="shared" si="247"/>
        <v>9.1000000000000004E-3</v>
      </c>
      <c r="M2090" s="211">
        <f t="shared" si="247"/>
        <v>1.1000000000000001E-3</v>
      </c>
    </row>
    <row r="2091" spans="1:13" ht="15" customHeight="1" x14ac:dyDescent="0.2">
      <c r="A2091" s="372">
        <v>2070</v>
      </c>
      <c r="B2091" s="120">
        <f t="shared" si="241"/>
        <v>110.37573953913513</v>
      </c>
      <c r="C2091" s="371">
        <v>950</v>
      </c>
      <c r="D2091" s="78">
        <v>45170</v>
      </c>
      <c r="E2091" s="209">
        <v>29455</v>
      </c>
      <c r="F2091" s="344">
        <f t="shared" si="244"/>
        <v>4910.8617732777484</v>
      </c>
      <c r="G2091" s="394">
        <f t="shared" si="245"/>
        <v>372.06315789473683</v>
      </c>
      <c r="H2091" s="385">
        <f t="shared" si="242"/>
        <v>1785.6286267362998</v>
      </c>
      <c r="I2091" s="386">
        <f t="shared" si="243"/>
        <v>105.6584986234497</v>
      </c>
      <c r="J2091" s="393">
        <v>45</v>
      </c>
      <c r="K2091" s="396">
        <f t="shared" si="246"/>
        <v>7219.2120565322339</v>
      </c>
      <c r="L2091" s="210">
        <f t="shared" si="247"/>
        <v>9.1000000000000004E-3</v>
      </c>
      <c r="M2091" s="211">
        <f t="shared" si="247"/>
        <v>1.1000000000000001E-3</v>
      </c>
    </row>
    <row r="2092" spans="1:13" ht="15" customHeight="1" x14ac:dyDescent="0.2">
      <c r="A2092" s="370">
        <v>2071</v>
      </c>
      <c r="B2092" s="120">
        <f t="shared" si="241"/>
        <v>110.39377986374865</v>
      </c>
      <c r="C2092" s="371">
        <v>950</v>
      </c>
      <c r="D2092" s="78">
        <v>45170</v>
      </c>
      <c r="E2092" s="209">
        <v>29455</v>
      </c>
      <c r="F2092" s="344">
        <f t="shared" si="244"/>
        <v>4910.0592503400303</v>
      </c>
      <c r="G2092" s="394">
        <f t="shared" si="245"/>
        <v>372.06315789473683</v>
      </c>
      <c r="H2092" s="385">
        <f t="shared" si="242"/>
        <v>1785.3573739833512</v>
      </c>
      <c r="I2092" s="386">
        <f t="shared" si="243"/>
        <v>105.64244816469534</v>
      </c>
      <c r="J2092" s="393">
        <v>45</v>
      </c>
      <c r="K2092" s="396">
        <f t="shared" si="246"/>
        <v>7218.1222303828135</v>
      </c>
      <c r="L2092" s="210">
        <f t="shared" si="247"/>
        <v>9.1000000000000004E-3</v>
      </c>
      <c r="M2092" s="211">
        <f t="shared" si="247"/>
        <v>1.1000000000000001E-3</v>
      </c>
    </row>
    <row r="2093" spans="1:13" ht="15" customHeight="1" x14ac:dyDescent="0.2">
      <c r="A2093" s="370">
        <v>2072</v>
      </c>
      <c r="B2093" s="120">
        <f t="shared" si="241"/>
        <v>110.41182568819916</v>
      </c>
      <c r="C2093" s="371">
        <v>950</v>
      </c>
      <c r="D2093" s="78">
        <v>45170</v>
      </c>
      <c r="E2093" s="209">
        <v>29455</v>
      </c>
      <c r="F2093" s="344">
        <f t="shared" si="244"/>
        <v>4909.2567451127052</v>
      </c>
      <c r="G2093" s="394">
        <f t="shared" si="245"/>
        <v>372.06315789473683</v>
      </c>
      <c r="H2093" s="385">
        <f t="shared" si="242"/>
        <v>1785.0861272165153</v>
      </c>
      <c r="I2093" s="386">
        <f t="shared" si="243"/>
        <v>105.62639806014884</v>
      </c>
      <c r="J2093" s="393">
        <v>45</v>
      </c>
      <c r="K2093" s="396">
        <f t="shared" si="246"/>
        <v>7217.0324282841066</v>
      </c>
      <c r="L2093" s="210">
        <f t="shared" si="247"/>
        <v>9.1000000000000004E-3</v>
      </c>
      <c r="M2093" s="211">
        <f t="shared" si="247"/>
        <v>1.1000000000000001E-3</v>
      </c>
    </row>
    <row r="2094" spans="1:13" ht="15" customHeight="1" x14ac:dyDescent="0.2">
      <c r="A2094" s="370">
        <v>2073</v>
      </c>
      <c r="B2094" s="120">
        <f t="shared" si="241"/>
        <v>110.42987699913985</v>
      </c>
      <c r="C2094" s="371">
        <v>950</v>
      </c>
      <c r="D2094" s="78">
        <v>45170</v>
      </c>
      <c r="E2094" s="209">
        <v>29455</v>
      </c>
      <c r="F2094" s="344">
        <f t="shared" si="244"/>
        <v>4908.4542583002421</v>
      </c>
      <c r="G2094" s="394">
        <f t="shared" si="245"/>
        <v>372.06315789473683</v>
      </c>
      <c r="H2094" s="385">
        <f t="shared" si="242"/>
        <v>1784.8148866739027</v>
      </c>
      <c r="I2094" s="386">
        <f t="shared" si="243"/>
        <v>105.61034832389959</v>
      </c>
      <c r="J2094" s="393">
        <v>45</v>
      </c>
      <c r="K2094" s="396">
        <f t="shared" si="246"/>
        <v>7215.9426511927813</v>
      </c>
      <c r="L2094" s="210">
        <f t="shared" si="247"/>
        <v>9.1000000000000004E-3</v>
      </c>
      <c r="M2094" s="211">
        <f t="shared" si="247"/>
        <v>1.1000000000000001E-3</v>
      </c>
    </row>
    <row r="2095" spans="1:13" ht="15" customHeight="1" x14ac:dyDescent="0.2">
      <c r="A2095" s="370">
        <v>2074</v>
      </c>
      <c r="B2095" s="120">
        <f t="shared" si="241"/>
        <v>110.44793378325916</v>
      </c>
      <c r="C2095" s="371">
        <v>950</v>
      </c>
      <c r="D2095" s="78">
        <v>45170</v>
      </c>
      <c r="E2095" s="209">
        <v>29455</v>
      </c>
      <c r="F2095" s="344">
        <f t="shared" si="244"/>
        <v>4907.6517906046902</v>
      </c>
      <c r="G2095" s="394">
        <f t="shared" si="245"/>
        <v>372.06315789473683</v>
      </c>
      <c r="H2095" s="385">
        <f t="shared" si="242"/>
        <v>1784.5436525928062</v>
      </c>
      <c r="I2095" s="386">
        <f t="shared" si="243"/>
        <v>105.59429896998854</v>
      </c>
      <c r="J2095" s="393">
        <v>45</v>
      </c>
      <c r="K2095" s="396">
        <f t="shared" si="246"/>
        <v>7214.852900062222</v>
      </c>
      <c r="L2095" s="210">
        <f t="shared" si="247"/>
        <v>9.1000000000000004E-3</v>
      </c>
      <c r="M2095" s="211">
        <f t="shared" si="247"/>
        <v>1.1000000000000001E-3</v>
      </c>
    </row>
    <row r="2096" spans="1:13" ht="15" customHeight="1" x14ac:dyDescent="0.2">
      <c r="A2096" s="370">
        <v>2075</v>
      </c>
      <c r="B2096" s="120">
        <f t="shared" si="241"/>
        <v>110.46599602728067</v>
      </c>
      <c r="C2096" s="371">
        <v>950</v>
      </c>
      <c r="D2096" s="78">
        <v>45170</v>
      </c>
      <c r="E2096" s="209">
        <v>29455</v>
      </c>
      <c r="F2096" s="344">
        <f t="shared" si="244"/>
        <v>4906.8493427256826</v>
      </c>
      <c r="G2096" s="394">
        <f t="shared" si="245"/>
        <v>372.06315789473683</v>
      </c>
      <c r="H2096" s="385">
        <f t="shared" si="242"/>
        <v>1784.2724252097016</v>
      </c>
      <c r="I2096" s="386">
        <f t="shared" si="243"/>
        <v>105.57825001240839</v>
      </c>
      <c r="J2096" s="393">
        <v>45</v>
      </c>
      <c r="K2096" s="396">
        <f t="shared" si="246"/>
        <v>7213.7631758425296</v>
      </c>
      <c r="L2096" s="210">
        <f t="shared" si="247"/>
        <v>9.1000000000000004E-3</v>
      </c>
      <c r="M2096" s="211">
        <f t="shared" si="247"/>
        <v>1.1000000000000001E-3</v>
      </c>
    </row>
    <row r="2097" spans="1:13" ht="15" customHeight="1" x14ac:dyDescent="0.2">
      <c r="A2097" s="370">
        <v>2076</v>
      </c>
      <c r="B2097" s="120">
        <f t="shared" si="241"/>
        <v>110.48406371796239</v>
      </c>
      <c r="C2097" s="371">
        <v>950</v>
      </c>
      <c r="D2097" s="78">
        <v>45170</v>
      </c>
      <c r="E2097" s="209">
        <v>29455</v>
      </c>
      <c r="F2097" s="344">
        <f t="shared" si="244"/>
        <v>4906.046915360479</v>
      </c>
      <c r="G2097" s="394">
        <f t="shared" si="245"/>
        <v>372.06315789473683</v>
      </c>
      <c r="H2097" s="385">
        <f t="shared" si="242"/>
        <v>1784.0012047602627</v>
      </c>
      <c r="I2097" s="386">
        <f t="shared" si="243"/>
        <v>105.56220146510432</v>
      </c>
      <c r="J2097" s="393">
        <v>45</v>
      </c>
      <c r="K2097" s="396">
        <f t="shared" si="246"/>
        <v>7212.6734794805825</v>
      </c>
      <c r="L2097" s="210">
        <f t="shared" si="247"/>
        <v>9.1000000000000004E-3</v>
      </c>
      <c r="M2097" s="211">
        <f t="shared" si="247"/>
        <v>1.1000000000000001E-3</v>
      </c>
    </row>
    <row r="2098" spans="1:13" ht="15" customHeight="1" x14ac:dyDescent="0.2">
      <c r="A2098" s="370">
        <v>2077</v>
      </c>
      <c r="B2098" s="120">
        <f t="shared" si="241"/>
        <v>110.50213684209761</v>
      </c>
      <c r="C2098" s="371">
        <v>950</v>
      </c>
      <c r="D2098" s="78">
        <v>45170</v>
      </c>
      <c r="E2098" s="209">
        <v>29455</v>
      </c>
      <c r="F2098" s="344">
        <f t="shared" si="244"/>
        <v>4905.2445092039243</v>
      </c>
      <c r="G2098" s="394">
        <f t="shared" si="245"/>
        <v>372.06315789473683</v>
      </c>
      <c r="H2098" s="385">
        <f t="shared" si="242"/>
        <v>1783.7299914793473</v>
      </c>
      <c r="I2098" s="386">
        <f t="shared" si="243"/>
        <v>105.54615334197322</v>
      </c>
      <c r="J2098" s="393">
        <v>45</v>
      </c>
      <c r="K2098" s="396">
        <f t="shared" si="246"/>
        <v>7211.5838119199816</v>
      </c>
      <c r="L2098" s="210">
        <f t="shared" si="247"/>
        <v>8.9999999999999993E-3</v>
      </c>
      <c r="M2098" s="211">
        <f t="shared" si="247"/>
        <v>1.1000000000000001E-3</v>
      </c>
    </row>
    <row r="2099" spans="1:13" ht="15" customHeight="1" x14ac:dyDescent="0.2">
      <c r="A2099" s="370">
        <v>2078</v>
      </c>
      <c r="B2099" s="120">
        <f t="shared" si="241"/>
        <v>110.52021538651401</v>
      </c>
      <c r="C2099" s="371">
        <v>950</v>
      </c>
      <c r="D2099" s="78">
        <v>45170</v>
      </c>
      <c r="E2099" s="209">
        <v>29455</v>
      </c>
      <c r="F2099" s="344">
        <f t="shared" si="244"/>
        <v>4904.442124948494</v>
      </c>
      <c r="G2099" s="394">
        <f t="shared" si="245"/>
        <v>372.06315789473683</v>
      </c>
      <c r="H2099" s="385">
        <f t="shared" si="242"/>
        <v>1783.4587856010119</v>
      </c>
      <c r="I2099" s="386">
        <f t="shared" si="243"/>
        <v>105.53010565686462</v>
      </c>
      <c r="J2099" s="393">
        <v>45</v>
      </c>
      <c r="K2099" s="396">
        <f t="shared" si="246"/>
        <v>7210.4941741011071</v>
      </c>
      <c r="L2099" s="210">
        <f t="shared" si="247"/>
        <v>8.9999999999999993E-3</v>
      </c>
      <c r="M2099" s="211">
        <f t="shared" si="247"/>
        <v>1.1000000000000001E-3</v>
      </c>
    </row>
    <row r="2100" spans="1:13" ht="15" customHeight="1" x14ac:dyDescent="0.2">
      <c r="A2100" s="370">
        <v>2079</v>
      </c>
      <c r="B2100" s="120">
        <f t="shared" si="241"/>
        <v>110.538299338074</v>
      </c>
      <c r="C2100" s="371">
        <v>950</v>
      </c>
      <c r="D2100" s="78">
        <v>45170</v>
      </c>
      <c r="E2100" s="209">
        <v>29455</v>
      </c>
      <c r="F2100" s="344">
        <f t="shared" si="244"/>
        <v>4903.63976328428</v>
      </c>
      <c r="G2100" s="394">
        <f t="shared" si="245"/>
        <v>372.06315789473683</v>
      </c>
      <c r="H2100" s="385">
        <f t="shared" si="242"/>
        <v>1783.1875873585075</v>
      </c>
      <c r="I2100" s="386">
        <f t="shared" si="243"/>
        <v>105.51405842358034</v>
      </c>
      <c r="J2100" s="393">
        <v>45</v>
      </c>
      <c r="K2100" s="396">
        <f t="shared" si="246"/>
        <v>7209.404566961105</v>
      </c>
      <c r="L2100" s="210">
        <f t="shared" si="247"/>
        <v>8.9999999999999993E-3</v>
      </c>
      <c r="M2100" s="211">
        <f t="shared" si="247"/>
        <v>1.1000000000000001E-3</v>
      </c>
    </row>
    <row r="2101" spans="1:13" ht="15" customHeight="1" x14ac:dyDescent="0.2">
      <c r="A2101" s="372">
        <v>2080</v>
      </c>
      <c r="B2101" s="120">
        <f t="shared" si="241"/>
        <v>110.55638868367438</v>
      </c>
      <c r="C2101" s="371">
        <v>950</v>
      </c>
      <c r="D2101" s="78">
        <v>45170</v>
      </c>
      <c r="E2101" s="209">
        <v>29455</v>
      </c>
      <c r="F2101" s="344">
        <f t="shared" si="244"/>
        <v>4902.8374248990085</v>
      </c>
      <c r="G2101" s="394">
        <f t="shared" si="245"/>
        <v>372.06315789473683</v>
      </c>
      <c r="H2101" s="385">
        <f t="shared" si="242"/>
        <v>1782.9163969842857</v>
      </c>
      <c r="I2101" s="386">
        <f t="shared" si="243"/>
        <v>105.4980116558749</v>
      </c>
      <c r="J2101" s="393">
        <v>45</v>
      </c>
      <c r="K2101" s="396">
        <f t="shared" si="246"/>
        <v>7208.3149914339056</v>
      </c>
      <c r="L2101" s="210">
        <f t="shared" si="247"/>
        <v>8.9999999999999993E-3</v>
      </c>
      <c r="M2101" s="211">
        <f t="shared" si="247"/>
        <v>1.1000000000000001E-3</v>
      </c>
    </row>
    <row r="2102" spans="1:13" ht="15" customHeight="1" x14ac:dyDescent="0.2">
      <c r="A2102" s="370">
        <v>2081</v>
      </c>
      <c r="B2102" s="120">
        <f t="shared" si="241"/>
        <v>110.57448341024643</v>
      </c>
      <c r="C2102" s="371">
        <v>950</v>
      </c>
      <c r="D2102" s="78">
        <v>45170</v>
      </c>
      <c r="E2102" s="209">
        <v>29455</v>
      </c>
      <c r="F2102" s="344">
        <f t="shared" si="244"/>
        <v>4902.0351104780439</v>
      </c>
      <c r="G2102" s="394">
        <f t="shared" si="245"/>
        <v>372.06315789473683</v>
      </c>
      <c r="H2102" s="385">
        <f t="shared" si="242"/>
        <v>1782.6452147099997</v>
      </c>
      <c r="I2102" s="386">
        <f t="shared" si="243"/>
        <v>105.48196536745562</v>
      </c>
      <c r="J2102" s="393">
        <v>45</v>
      </c>
      <c r="K2102" s="396">
        <f t="shared" si="246"/>
        <v>7207.2254484502364</v>
      </c>
      <c r="L2102" s="210">
        <f t="shared" si="247"/>
        <v>8.9999999999999993E-3</v>
      </c>
      <c r="M2102" s="211">
        <f t="shared" si="247"/>
        <v>1.1000000000000001E-3</v>
      </c>
    </row>
    <row r="2103" spans="1:13" ht="15" customHeight="1" x14ac:dyDescent="0.2">
      <c r="A2103" s="370">
        <v>2082</v>
      </c>
      <c r="B2103" s="120">
        <f t="shared" si="241"/>
        <v>110.5925835047554</v>
      </c>
      <c r="C2103" s="371">
        <v>950</v>
      </c>
      <c r="D2103" s="78">
        <v>45170</v>
      </c>
      <c r="E2103" s="209">
        <v>29455</v>
      </c>
      <c r="F2103" s="344">
        <f t="shared" si="244"/>
        <v>4901.2328207044075</v>
      </c>
      <c r="G2103" s="394">
        <f t="shared" si="245"/>
        <v>372.06315789473683</v>
      </c>
      <c r="H2103" s="385">
        <f t="shared" si="242"/>
        <v>1782.3740407665107</v>
      </c>
      <c r="I2103" s="386">
        <f t="shared" si="243"/>
        <v>105.46591957198289</v>
      </c>
      <c r="J2103" s="393">
        <v>45</v>
      </c>
      <c r="K2103" s="396">
        <f t="shared" si="246"/>
        <v>7206.1359389376385</v>
      </c>
      <c r="L2103" s="210">
        <f t="shared" si="247"/>
        <v>8.9999999999999993E-3</v>
      </c>
      <c r="M2103" s="211">
        <f t="shared" si="247"/>
        <v>1.1000000000000001E-3</v>
      </c>
    </row>
    <row r="2104" spans="1:13" ht="15" customHeight="1" x14ac:dyDescent="0.2">
      <c r="A2104" s="370">
        <v>2083</v>
      </c>
      <c r="B2104" s="120">
        <f t="shared" si="241"/>
        <v>110.61068895420085</v>
      </c>
      <c r="C2104" s="371">
        <v>950</v>
      </c>
      <c r="D2104" s="78">
        <v>45170</v>
      </c>
      <c r="E2104" s="209">
        <v>29455</v>
      </c>
      <c r="F2104" s="344">
        <f t="shared" si="244"/>
        <v>4900.430556258767</v>
      </c>
      <c r="G2104" s="394">
        <f t="shared" si="245"/>
        <v>372.06315789473683</v>
      </c>
      <c r="H2104" s="385">
        <f t="shared" si="242"/>
        <v>1782.1028753838841</v>
      </c>
      <c r="I2104" s="386">
        <f t="shared" si="243"/>
        <v>105.44987428307007</v>
      </c>
      <c r="J2104" s="393">
        <v>45</v>
      </c>
      <c r="K2104" s="396">
        <f t="shared" si="246"/>
        <v>7205.0464638204585</v>
      </c>
      <c r="L2104" s="210">
        <f t="shared" si="247"/>
        <v>8.9999999999999993E-3</v>
      </c>
      <c r="M2104" s="211">
        <f t="shared" si="247"/>
        <v>1.1000000000000001E-3</v>
      </c>
    </row>
    <row r="2105" spans="1:13" ht="15" customHeight="1" x14ac:dyDescent="0.2">
      <c r="A2105" s="370">
        <v>2084</v>
      </c>
      <c r="B2105" s="120">
        <f t="shared" si="241"/>
        <v>110.62879974561638</v>
      </c>
      <c r="C2105" s="371">
        <v>950</v>
      </c>
      <c r="D2105" s="78">
        <v>45170</v>
      </c>
      <c r="E2105" s="209">
        <v>29455</v>
      </c>
      <c r="F2105" s="344">
        <f t="shared" si="244"/>
        <v>4899.6283178194572</v>
      </c>
      <c r="G2105" s="394">
        <f t="shared" si="245"/>
        <v>372.06315789473683</v>
      </c>
      <c r="H2105" s="385">
        <f t="shared" si="242"/>
        <v>1781.8317187913974</v>
      </c>
      <c r="I2105" s="386">
        <f t="shared" si="243"/>
        <v>105.43382951428389</v>
      </c>
      <c r="J2105" s="393">
        <v>45</v>
      </c>
      <c r="K2105" s="396">
        <f t="shared" si="246"/>
        <v>7203.9570240198755</v>
      </c>
      <c r="L2105" s="210">
        <f t="shared" si="247"/>
        <v>8.9999999999999993E-3</v>
      </c>
      <c r="M2105" s="211">
        <f t="shared" si="247"/>
        <v>1.1000000000000001E-3</v>
      </c>
    </row>
    <row r="2106" spans="1:13" ht="15" customHeight="1" x14ac:dyDescent="0.2">
      <c r="A2106" s="370">
        <v>2085</v>
      </c>
      <c r="B2106" s="120">
        <f t="shared" si="241"/>
        <v>110.64691586606959</v>
      </c>
      <c r="C2106" s="371">
        <v>950</v>
      </c>
      <c r="D2106" s="78">
        <v>45170</v>
      </c>
      <c r="E2106" s="209">
        <v>29455</v>
      </c>
      <c r="F2106" s="344">
        <f t="shared" si="244"/>
        <v>4898.8261060624754</v>
      </c>
      <c r="G2106" s="394">
        <f t="shared" si="245"/>
        <v>372.06315789473683</v>
      </c>
      <c r="H2106" s="385">
        <f t="shared" si="242"/>
        <v>1781.5605712175375</v>
      </c>
      <c r="I2106" s="386">
        <f t="shared" si="243"/>
        <v>105.41778527914425</v>
      </c>
      <c r="J2106" s="393">
        <v>45</v>
      </c>
      <c r="K2106" s="396">
        <f t="shared" si="246"/>
        <v>7202.8676204538942</v>
      </c>
      <c r="L2106" s="210">
        <f t="shared" si="247"/>
        <v>8.9999999999999993E-3</v>
      </c>
      <c r="M2106" s="211">
        <f t="shared" si="247"/>
        <v>1.1000000000000001E-3</v>
      </c>
    </row>
    <row r="2107" spans="1:13" ht="15" customHeight="1" x14ac:dyDescent="0.2">
      <c r="A2107" s="370">
        <v>2086</v>
      </c>
      <c r="B2107" s="120">
        <f t="shared" si="241"/>
        <v>110.6650373026617</v>
      </c>
      <c r="C2107" s="371">
        <v>950</v>
      </c>
      <c r="D2107" s="78">
        <v>45170</v>
      </c>
      <c r="E2107" s="209">
        <v>29455</v>
      </c>
      <c r="F2107" s="344">
        <f t="shared" si="244"/>
        <v>4898.0239216615064</v>
      </c>
      <c r="G2107" s="394">
        <f t="shared" si="245"/>
        <v>372.06315789473683</v>
      </c>
      <c r="H2107" s="385">
        <f t="shared" si="242"/>
        <v>1781.2894328900099</v>
      </c>
      <c r="I2107" s="386">
        <f t="shared" si="243"/>
        <v>105.40174159112486</v>
      </c>
      <c r="J2107" s="393">
        <v>45</v>
      </c>
      <c r="K2107" s="396">
        <f t="shared" si="246"/>
        <v>7201.7782540373782</v>
      </c>
      <c r="L2107" s="210">
        <f t="shared" si="247"/>
        <v>8.9999999999999993E-3</v>
      </c>
      <c r="M2107" s="211">
        <f t="shared" si="247"/>
        <v>1.1000000000000001E-3</v>
      </c>
    </row>
    <row r="2108" spans="1:13" ht="15" customHeight="1" x14ac:dyDescent="0.2">
      <c r="A2108" s="370">
        <v>2087</v>
      </c>
      <c r="B2108" s="120">
        <f t="shared" si="241"/>
        <v>110.68316404252776</v>
      </c>
      <c r="C2108" s="371">
        <v>950</v>
      </c>
      <c r="D2108" s="78">
        <v>45170</v>
      </c>
      <c r="E2108" s="209">
        <v>29455</v>
      </c>
      <c r="F2108" s="344">
        <f t="shared" si="244"/>
        <v>4897.2217652879172</v>
      </c>
      <c r="G2108" s="394">
        <f t="shared" si="245"/>
        <v>372.06315789473683</v>
      </c>
      <c r="H2108" s="385">
        <f t="shared" si="242"/>
        <v>1781.0183040357369</v>
      </c>
      <c r="I2108" s="386">
        <f t="shared" si="243"/>
        <v>105.38569846365309</v>
      </c>
      <c r="J2108" s="393">
        <v>45</v>
      </c>
      <c r="K2108" s="396">
        <f t="shared" si="246"/>
        <v>7200.6889256820441</v>
      </c>
      <c r="L2108" s="210">
        <f t="shared" si="247"/>
        <v>8.9999999999999993E-3</v>
      </c>
      <c r="M2108" s="211">
        <f t="shared" si="247"/>
        <v>1.1000000000000001E-3</v>
      </c>
    </row>
    <row r="2109" spans="1:13" ht="15" customHeight="1" x14ac:dyDescent="0.2">
      <c r="A2109" s="370">
        <v>2088</v>
      </c>
      <c r="B2109" s="120">
        <f t="shared" si="241"/>
        <v>110.70129607283648</v>
      </c>
      <c r="C2109" s="371">
        <v>950</v>
      </c>
      <c r="D2109" s="78">
        <v>45170</v>
      </c>
      <c r="E2109" s="209">
        <v>29455</v>
      </c>
      <c r="F2109" s="344">
        <f t="shared" si="244"/>
        <v>4896.4196376107648</v>
      </c>
      <c r="G2109" s="394">
        <f t="shared" si="245"/>
        <v>372.06315789473683</v>
      </c>
      <c r="H2109" s="385">
        <f t="shared" si="242"/>
        <v>1780.7471848808593</v>
      </c>
      <c r="I2109" s="386">
        <f t="shared" si="243"/>
        <v>105.36965591011004</v>
      </c>
      <c r="J2109" s="393">
        <v>45</v>
      </c>
      <c r="K2109" s="396">
        <f t="shared" si="246"/>
        <v>7199.5996362964706</v>
      </c>
      <c r="L2109" s="210">
        <f t="shared" si="247"/>
        <v>8.9999999999999993E-3</v>
      </c>
      <c r="M2109" s="211">
        <f t="shared" si="247"/>
        <v>1.1000000000000001E-3</v>
      </c>
    </row>
    <row r="2110" spans="1:13" ht="15" customHeight="1" x14ac:dyDescent="0.2">
      <c r="A2110" s="370">
        <v>2089</v>
      </c>
      <c r="B2110" s="120">
        <f t="shared" si="241"/>
        <v>110.71943338078987</v>
      </c>
      <c r="C2110" s="371">
        <v>950</v>
      </c>
      <c r="D2110" s="78">
        <v>45170</v>
      </c>
      <c r="E2110" s="209">
        <v>29455</v>
      </c>
      <c r="F2110" s="344">
        <f t="shared" si="244"/>
        <v>4895.6175392968134</v>
      </c>
      <c r="G2110" s="394">
        <f t="shared" si="245"/>
        <v>372.06315789473683</v>
      </c>
      <c r="H2110" s="385">
        <f t="shared" si="242"/>
        <v>1780.4760756507437</v>
      </c>
      <c r="I2110" s="386">
        <f t="shared" si="243"/>
        <v>105.35361394383101</v>
      </c>
      <c r="J2110" s="393">
        <v>45</v>
      </c>
      <c r="K2110" s="396">
        <f t="shared" si="246"/>
        <v>7198.5103867861253</v>
      </c>
      <c r="L2110" s="210">
        <f t="shared" si="247"/>
        <v>8.9999999999999993E-3</v>
      </c>
      <c r="M2110" s="211">
        <f t="shared" si="247"/>
        <v>1.1000000000000001E-3</v>
      </c>
    </row>
    <row r="2111" spans="1:13" ht="15" customHeight="1" x14ac:dyDescent="0.2">
      <c r="A2111" s="372">
        <v>2090</v>
      </c>
      <c r="B2111" s="120">
        <f t="shared" si="241"/>
        <v>110.73757595362359</v>
      </c>
      <c r="C2111" s="371">
        <v>950</v>
      </c>
      <c r="D2111" s="78">
        <v>45170</v>
      </c>
      <c r="E2111" s="209">
        <v>29455</v>
      </c>
      <c r="F2111" s="344">
        <f t="shared" si="244"/>
        <v>4894.8154710105264</v>
      </c>
      <c r="G2111" s="394">
        <f t="shared" si="245"/>
        <v>372.06315789473683</v>
      </c>
      <c r="H2111" s="385">
        <f t="shared" si="242"/>
        <v>1780.2049765699787</v>
      </c>
      <c r="I2111" s="386">
        <f t="shared" si="243"/>
        <v>105.33757257810527</v>
      </c>
      <c r="J2111" s="393">
        <v>45</v>
      </c>
      <c r="K2111" s="396">
        <f t="shared" si="246"/>
        <v>7197.4211780533469</v>
      </c>
      <c r="L2111" s="210">
        <f t="shared" si="247"/>
        <v>8.9999999999999993E-3</v>
      </c>
      <c r="M2111" s="211">
        <f t="shared" si="247"/>
        <v>1.1000000000000001E-3</v>
      </c>
    </row>
    <row r="2112" spans="1:13" ht="15" customHeight="1" x14ac:dyDescent="0.2">
      <c r="A2112" s="370">
        <v>2091</v>
      </c>
      <c r="B2112" s="120">
        <f t="shared" si="241"/>
        <v>110.75572377860645</v>
      </c>
      <c r="C2112" s="371">
        <v>950</v>
      </c>
      <c r="D2112" s="78">
        <v>45170</v>
      </c>
      <c r="E2112" s="209">
        <v>29455</v>
      </c>
      <c r="F2112" s="344">
        <f t="shared" si="244"/>
        <v>4894.0134334140876</v>
      </c>
      <c r="G2112" s="394">
        <f t="shared" si="245"/>
        <v>372.06315789473683</v>
      </c>
      <c r="H2112" s="385">
        <f t="shared" si="242"/>
        <v>1779.9338878623826</v>
      </c>
      <c r="I2112" s="386">
        <f t="shared" si="243"/>
        <v>105.3215318261765</v>
      </c>
      <c r="J2112" s="393">
        <v>45</v>
      </c>
      <c r="K2112" s="396">
        <f t="shared" si="246"/>
        <v>7196.3320109973838</v>
      </c>
      <c r="L2112" s="210">
        <f t="shared" si="247"/>
        <v>8.9999999999999993E-3</v>
      </c>
      <c r="M2112" s="211">
        <f t="shared" si="247"/>
        <v>1.1000000000000001E-3</v>
      </c>
    </row>
    <row r="2113" spans="1:13" ht="15" customHeight="1" x14ac:dyDescent="0.2">
      <c r="A2113" s="370">
        <v>2092</v>
      </c>
      <c r="B2113" s="120">
        <f t="shared" si="241"/>
        <v>110.7738768430403</v>
      </c>
      <c r="C2113" s="371">
        <v>950</v>
      </c>
      <c r="D2113" s="78">
        <v>45170</v>
      </c>
      <c r="E2113" s="209">
        <v>29455</v>
      </c>
      <c r="F2113" s="344">
        <f t="shared" si="244"/>
        <v>4893.2114271674091</v>
      </c>
      <c r="G2113" s="394">
        <f t="shared" si="245"/>
        <v>372.06315789473683</v>
      </c>
      <c r="H2113" s="385">
        <f t="shared" si="242"/>
        <v>1779.6628097510052</v>
      </c>
      <c r="I2113" s="386">
        <f t="shared" si="243"/>
        <v>105.30549170124291</v>
      </c>
      <c r="J2113" s="393">
        <v>45</v>
      </c>
      <c r="K2113" s="396">
        <f t="shared" si="246"/>
        <v>7195.2428865143938</v>
      </c>
      <c r="L2113" s="210">
        <f t="shared" si="247"/>
        <v>8.9999999999999993E-3</v>
      </c>
      <c r="M2113" s="211">
        <f t="shared" si="247"/>
        <v>1.1000000000000001E-3</v>
      </c>
    </row>
    <row r="2114" spans="1:13" ht="15" customHeight="1" x14ac:dyDescent="0.2">
      <c r="A2114" s="370">
        <v>2093</v>
      </c>
      <c r="B2114" s="120">
        <f t="shared" si="241"/>
        <v>110.79203513426046</v>
      </c>
      <c r="C2114" s="371">
        <v>950</v>
      </c>
      <c r="D2114" s="78">
        <v>45170</v>
      </c>
      <c r="E2114" s="209">
        <v>29455</v>
      </c>
      <c r="F2114" s="344">
        <f t="shared" si="244"/>
        <v>4892.4094529281183</v>
      </c>
      <c r="G2114" s="394">
        <f t="shared" si="245"/>
        <v>372.06315789473683</v>
      </c>
      <c r="H2114" s="385">
        <f t="shared" si="242"/>
        <v>1779.3917424581248</v>
      </c>
      <c r="I2114" s="386">
        <f t="shared" si="243"/>
        <v>105.28945221645711</v>
      </c>
      <c r="J2114" s="393">
        <v>45</v>
      </c>
      <c r="K2114" s="396">
        <f t="shared" si="246"/>
        <v>7194.1538054974371</v>
      </c>
      <c r="L2114" s="210">
        <f t="shared" si="247"/>
        <v>8.9999999999999993E-3</v>
      </c>
      <c r="M2114" s="211">
        <f t="shared" si="247"/>
        <v>1.1000000000000001E-3</v>
      </c>
    </row>
    <row r="2115" spans="1:13" ht="15" customHeight="1" x14ac:dyDescent="0.2">
      <c r="A2115" s="370">
        <v>2094</v>
      </c>
      <c r="B2115" s="120">
        <f t="shared" ref="B2115:B2178" si="248">A2115/(12.41*LN(A2115)-76)</f>
        <v>110.81019863963473</v>
      </c>
      <c r="C2115" s="371">
        <v>950</v>
      </c>
      <c r="D2115" s="78">
        <v>45170</v>
      </c>
      <c r="E2115" s="209">
        <v>29455</v>
      </c>
      <c r="F2115" s="344">
        <f t="shared" si="244"/>
        <v>4891.607511351599</v>
      </c>
      <c r="G2115" s="394">
        <f t="shared" si="245"/>
        <v>372.06315789473683</v>
      </c>
      <c r="H2115" s="385">
        <f t="shared" si="242"/>
        <v>1779.1206862052613</v>
      </c>
      <c r="I2115" s="386">
        <f t="shared" si="243"/>
        <v>105.27341338492671</v>
      </c>
      <c r="J2115" s="393">
        <v>45</v>
      </c>
      <c r="K2115" s="396">
        <f t="shared" si="246"/>
        <v>7193.0647688365243</v>
      </c>
      <c r="L2115" s="210">
        <f t="shared" si="247"/>
        <v>8.9999999999999993E-3</v>
      </c>
      <c r="M2115" s="211">
        <f t="shared" si="247"/>
        <v>1.1000000000000001E-3</v>
      </c>
    </row>
    <row r="2116" spans="1:13" ht="15" customHeight="1" x14ac:dyDescent="0.2">
      <c r="A2116" s="370">
        <v>2095</v>
      </c>
      <c r="B2116" s="120">
        <f t="shared" si="248"/>
        <v>110.82836734656441</v>
      </c>
      <c r="C2116" s="371">
        <v>950</v>
      </c>
      <c r="D2116" s="78">
        <v>45170</v>
      </c>
      <c r="E2116" s="209">
        <v>29455</v>
      </c>
      <c r="F2116" s="344">
        <f t="shared" si="244"/>
        <v>4890.8056030909565</v>
      </c>
      <c r="G2116" s="394">
        <f t="shared" si="245"/>
        <v>372.06315789473683</v>
      </c>
      <c r="H2116" s="385">
        <f t="shared" si="242"/>
        <v>1778.8496412131642</v>
      </c>
      <c r="I2116" s="386">
        <f t="shared" si="243"/>
        <v>105.25737521971386</v>
      </c>
      <c r="J2116" s="393">
        <v>45</v>
      </c>
      <c r="K2116" s="396">
        <f t="shared" si="246"/>
        <v>7191.9757774185719</v>
      </c>
      <c r="L2116" s="210">
        <f t="shared" si="247"/>
        <v>8.9999999999999993E-3</v>
      </c>
      <c r="M2116" s="211">
        <f t="shared" si="247"/>
        <v>1.1000000000000001E-3</v>
      </c>
    </row>
    <row r="2117" spans="1:13" ht="15" customHeight="1" x14ac:dyDescent="0.2">
      <c r="A2117" s="370">
        <v>2096</v>
      </c>
      <c r="B2117" s="120">
        <f t="shared" si="248"/>
        <v>110.84654124248286</v>
      </c>
      <c r="C2117" s="371">
        <v>950</v>
      </c>
      <c r="D2117" s="78">
        <v>45170</v>
      </c>
      <c r="E2117" s="209">
        <v>29455</v>
      </c>
      <c r="F2117" s="344">
        <f t="shared" si="244"/>
        <v>4890.0037287970754</v>
      </c>
      <c r="G2117" s="394">
        <f t="shared" si="245"/>
        <v>372.06315789473683</v>
      </c>
      <c r="H2117" s="385">
        <f t="shared" si="242"/>
        <v>1778.5786077018324</v>
      </c>
      <c r="I2117" s="386">
        <f t="shared" si="243"/>
        <v>105.24133773383625</v>
      </c>
      <c r="J2117" s="393">
        <v>45</v>
      </c>
      <c r="K2117" s="396">
        <f t="shared" si="246"/>
        <v>7190.8868321274804</v>
      </c>
      <c r="L2117" s="210">
        <f t="shared" si="247"/>
        <v>8.9999999999999993E-3</v>
      </c>
      <c r="M2117" s="211">
        <f t="shared" si="247"/>
        <v>1.1000000000000001E-3</v>
      </c>
    </row>
    <row r="2118" spans="1:13" ht="15" customHeight="1" x14ac:dyDescent="0.2">
      <c r="A2118" s="370">
        <v>2097</v>
      </c>
      <c r="B2118" s="120">
        <f t="shared" si="248"/>
        <v>110.86472031485671</v>
      </c>
      <c r="C2118" s="371">
        <v>950</v>
      </c>
      <c r="D2118" s="78">
        <v>45170</v>
      </c>
      <c r="E2118" s="209">
        <v>29455</v>
      </c>
      <c r="F2118" s="344">
        <f t="shared" si="244"/>
        <v>4889.2018891185753</v>
      </c>
      <c r="G2118" s="394">
        <f t="shared" si="245"/>
        <v>372.06315789473683</v>
      </c>
      <c r="H2118" s="385">
        <f t="shared" si="242"/>
        <v>1778.3075858904992</v>
      </c>
      <c r="I2118" s="386">
        <f t="shared" si="243"/>
        <v>105.22530094026625</v>
      </c>
      <c r="J2118" s="393">
        <v>45</v>
      </c>
      <c r="K2118" s="396">
        <f t="shared" si="246"/>
        <v>7189.7979338440782</v>
      </c>
      <c r="L2118" s="210">
        <f t="shared" si="247"/>
        <v>8.9999999999999993E-3</v>
      </c>
      <c r="M2118" s="211">
        <f t="shared" si="247"/>
        <v>1.1000000000000001E-3</v>
      </c>
    </row>
    <row r="2119" spans="1:13" ht="15" customHeight="1" x14ac:dyDescent="0.2">
      <c r="A2119" s="370">
        <v>2098</v>
      </c>
      <c r="B2119" s="120">
        <f t="shared" si="248"/>
        <v>110.88290455118488</v>
      </c>
      <c r="C2119" s="371">
        <v>950</v>
      </c>
      <c r="D2119" s="78">
        <v>45170</v>
      </c>
      <c r="E2119" s="209">
        <v>29455</v>
      </c>
      <c r="F2119" s="344">
        <f t="shared" si="244"/>
        <v>4888.400084701856</v>
      </c>
      <c r="G2119" s="394">
        <f t="shared" si="245"/>
        <v>372.06315789473683</v>
      </c>
      <c r="H2119" s="385">
        <f t="shared" si="242"/>
        <v>1778.0365759976482</v>
      </c>
      <c r="I2119" s="386">
        <f t="shared" si="243"/>
        <v>105.20926485193186</v>
      </c>
      <c r="J2119" s="393">
        <v>45</v>
      </c>
      <c r="K2119" s="396">
        <f t="shared" si="246"/>
        <v>7188.7090834461733</v>
      </c>
      <c r="L2119" s="210">
        <f t="shared" si="247"/>
        <v>8.9999999999999993E-3</v>
      </c>
      <c r="M2119" s="211">
        <f t="shared" si="247"/>
        <v>1.1000000000000001E-3</v>
      </c>
    </row>
    <row r="2120" spans="1:13" ht="15" customHeight="1" x14ac:dyDescent="0.2">
      <c r="A2120" s="370">
        <v>2099</v>
      </c>
      <c r="B2120" s="120">
        <f t="shared" si="248"/>
        <v>110.90109393899867</v>
      </c>
      <c r="C2120" s="371">
        <v>950</v>
      </c>
      <c r="D2120" s="78">
        <v>45170</v>
      </c>
      <c r="E2120" s="209">
        <v>29455</v>
      </c>
      <c r="F2120" s="344">
        <f t="shared" si="244"/>
        <v>4887.5983161910917</v>
      </c>
      <c r="G2120" s="394">
        <f t="shared" si="245"/>
        <v>372.06315789473683</v>
      </c>
      <c r="H2120" s="385">
        <f t="shared" si="242"/>
        <v>1777.76557824101</v>
      </c>
      <c r="I2120" s="386">
        <f t="shared" si="243"/>
        <v>105.19322948171657</v>
      </c>
      <c r="J2120" s="393">
        <v>45</v>
      </c>
      <c r="K2120" s="396">
        <f t="shared" si="246"/>
        <v>7187.6202818085549</v>
      </c>
      <c r="L2120" s="210">
        <f t="shared" si="247"/>
        <v>8.9999999999999993E-3</v>
      </c>
      <c r="M2120" s="211">
        <f t="shared" si="247"/>
        <v>1.1000000000000001E-3</v>
      </c>
    </row>
    <row r="2121" spans="1:13" ht="15" customHeight="1" x14ac:dyDescent="0.2">
      <c r="A2121" s="372">
        <v>2100</v>
      </c>
      <c r="B2121" s="120">
        <f t="shared" si="248"/>
        <v>110.91928846586211</v>
      </c>
      <c r="C2121" s="371">
        <v>950</v>
      </c>
      <c r="D2121" s="78">
        <v>45170</v>
      </c>
      <c r="E2121" s="209">
        <v>29455</v>
      </c>
      <c r="F2121" s="344">
        <f t="shared" si="244"/>
        <v>4886.7965842282238</v>
      </c>
      <c r="G2121" s="394">
        <f t="shared" si="245"/>
        <v>372.06315789473683</v>
      </c>
      <c r="H2121" s="385">
        <f t="shared" si="242"/>
        <v>1777.4945928375605</v>
      </c>
      <c r="I2121" s="386">
        <f t="shared" si="243"/>
        <v>105.17719484245922</v>
      </c>
      <c r="J2121" s="393">
        <v>45</v>
      </c>
      <c r="K2121" s="396">
        <f t="shared" si="246"/>
        <v>7186.53152980298</v>
      </c>
      <c r="L2121" s="210">
        <f t="shared" si="247"/>
        <v>8.9999999999999993E-3</v>
      </c>
      <c r="M2121" s="211">
        <f t="shared" si="247"/>
        <v>1.1000000000000001E-3</v>
      </c>
    </row>
    <row r="2122" spans="1:13" ht="15" customHeight="1" x14ac:dyDescent="0.2">
      <c r="A2122" s="370">
        <v>2101</v>
      </c>
      <c r="B2122" s="120">
        <f t="shared" si="248"/>
        <v>110.93748811937101</v>
      </c>
      <c r="C2122" s="371">
        <v>950</v>
      </c>
      <c r="D2122" s="78">
        <v>45170</v>
      </c>
      <c r="E2122" s="209">
        <v>29455</v>
      </c>
      <c r="F2122" s="344">
        <f t="shared" si="244"/>
        <v>4885.9948894530035</v>
      </c>
      <c r="G2122" s="394">
        <f t="shared" si="245"/>
        <v>372.06315789473683</v>
      </c>
      <c r="H2122" s="385">
        <f t="shared" si="242"/>
        <v>1777.2236200035361</v>
      </c>
      <c r="I2122" s="386">
        <f t="shared" si="243"/>
        <v>105.16116094695481</v>
      </c>
      <c r="J2122" s="393">
        <v>45</v>
      </c>
      <c r="K2122" s="396">
        <f t="shared" si="246"/>
        <v>7185.4428282982308</v>
      </c>
      <c r="L2122" s="210">
        <f t="shared" si="247"/>
        <v>8.9999999999999993E-3</v>
      </c>
      <c r="M2122" s="211">
        <f t="shared" si="247"/>
        <v>1.1000000000000001E-3</v>
      </c>
    </row>
    <row r="2123" spans="1:13" ht="15" customHeight="1" x14ac:dyDescent="0.2">
      <c r="A2123" s="370">
        <v>2102</v>
      </c>
      <c r="B2123" s="120">
        <f t="shared" si="248"/>
        <v>110.95569288715375</v>
      </c>
      <c r="C2123" s="371">
        <v>950</v>
      </c>
      <c r="D2123" s="78">
        <v>45170</v>
      </c>
      <c r="E2123" s="209">
        <v>29455</v>
      </c>
      <c r="F2123" s="344">
        <f t="shared" si="244"/>
        <v>4885.1932325029566</v>
      </c>
      <c r="G2123" s="394">
        <f t="shared" si="245"/>
        <v>372.06315789473683</v>
      </c>
      <c r="H2123" s="385">
        <f t="shared" si="242"/>
        <v>1776.9526599544201</v>
      </c>
      <c r="I2123" s="386">
        <f t="shared" si="243"/>
        <v>105.14512780795387</v>
      </c>
      <c r="J2123" s="393">
        <v>45</v>
      </c>
      <c r="K2123" s="396">
        <f t="shared" si="246"/>
        <v>7184.3541781600679</v>
      </c>
      <c r="L2123" s="210">
        <f t="shared" si="247"/>
        <v>8.9999999999999993E-3</v>
      </c>
      <c r="M2123" s="211">
        <f t="shared" si="247"/>
        <v>1.1000000000000001E-3</v>
      </c>
    </row>
    <row r="2124" spans="1:13" ht="15" customHeight="1" x14ac:dyDescent="0.2">
      <c r="A2124" s="370">
        <v>2103</v>
      </c>
      <c r="B2124" s="120">
        <f t="shared" si="248"/>
        <v>110.97390275687056</v>
      </c>
      <c r="C2124" s="371">
        <v>950</v>
      </c>
      <c r="D2124" s="78">
        <v>45170</v>
      </c>
      <c r="E2124" s="209">
        <v>29455</v>
      </c>
      <c r="F2124" s="344">
        <f t="shared" si="244"/>
        <v>4884.3916140134261</v>
      </c>
      <c r="G2124" s="394">
        <f t="shared" si="245"/>
        <v>372.06315789473683</v>
      </c>
      <c r="H2124" s="385">
        <f t="shared" si="242"/>
        <v>1776.6817129049589</v>
      </c>
      <c r="I2124" s="386">
        <f t="shared" si="243"/>
        <v>105.12909543816326</v>
      </c>
      <c r="J2124" s="393">
        <v>45</v>
      </c>
      <c r="K2124" s="396">
        <f t="shared" si="246"/>
        <v>7183.2655802512845</v>
      </c>
      <c r="L2124" s="210">
        <f t="shared" si="247"/>
        <v>8.9999999999999993E-3</v>
      </c>
      <c r="M2124" s="211">
        <f t="shared" si="247"/>
        <v>1.1000000000000001E-3</v>
      </c>
    </row>
    <row r="2125" spans="1:13" ht="15" customHeight="1" x14ac:dyDescent="0.2">
      <c r="A2125" s="370">
        <v>2104</v>
      </c>
      <c r="B2125" s="120">
        <f t="shared" si="248"/>
        <v>110.99211771621377</v>
      </c>
      <c r="C2125" s="371">
        <v>950</v>
      </c>
      <c r="D2125" s="78">
        <v>45170</v>
      </c>
      <c r="E2125" s="209">
        <v>29455</v>
      </c>
      <c r="F2125" s="344">
        <f t="shared" si="244"/>
        <v>4883.590034617554</v>
      </c>
      <c r="G2125" s="394">
        <f t="shared" si="245"/>
        <v>372.06315789473683</v>
      </c>
      <c r="H2125" s="385">
        <f t="shared" si="242"/>
        <v>1776.4107790691542</v>
      </c>
      <c r="I2125" s="386">
        <f t="shared" si="243"/>
        <v>105.11306385024582</v>
      </c>
      <c r="J2125" s="393">
        <v>45</v>
      </c>
      <c r="K2125" s="396">
        <f t="shared" si="246"/>
        <v>7182.1770354316905</v>
      </c>
      <c r="L2125" s="210">
        <f t="shared" si="247"/>
        <v>8.9999999999999993E-3</v>
      </c>
      <c r="M2125" s="211">
        <f t="shared" si="247"/>
        <v>1.1000000000000001E-3</v>
      </c>
    </row>
    <row r="2126" spans="1:13" ht="15" customHeight="1" x14ac:dyDescent="0.2">
      <c r="A2126" s="370">
        <v>2105</v>
      </c>
      <c r="B2126" s="120">
        <f t="shared" si="248"/>
        <v>111.01033775290742</v>
      </c>
      <c r="C2126" s="371">
        <v>950</v>
      </c>
      <c r="D2126" s="78">
        <v>45170</v>
      </c>
      <c r="E2126" s="209">
        <v>29455</v>
      </c>
      <c r="F2126" s="344">
        <f t="shared" si="244"/>
        <v>4882.7884949463078</v>
      </c>
      <c r="G2126" s="394">
        <f t="shared" si="245"/>
        <v>372.06315789473683</v>
      </c>
      <c r="H2126" s="385">
        <f t="shared" si="242"/>
        <v>1776.1398586602729</v>
      </c>
      <c r="I2126" s="386">
        <f t="shared" si="243"/>
        <v>105.09703305682089</v>
      </c>
      <c r="J2126" s="393">
        <v>45</v>
      </c>
      <c r="K2126" s="396">
        <f t="shared" si="246"/>
        <v>7181.088544558138</v>
      </c>
      <c r="L2126" s="210">
        <f t="shared" si="247"/>
        <v>8.9999999999999993E-3</v>
      </c>
      <c r="M2126" s="211">
        <f t="shared" si="247"/>
        <v>1.1000000000000001E-3</v>
      </c>
    </row>
    <row r="2127" spans="1:13" ht="15" customHeight="1" x14ac:dyDescent="0.2">
      <c r="A2127" s="370">
        <v>2106</v>
      </c>
      <c r="B2127" s="120">
        <f t="shared" si="248"/>
        <v>111.02856285470743</v>
      </c>
      <c r="C2127" s="371">
        <v>950</v>
      </c>
      <c r="D2127" s="78">
        <v>45170</v>
      </c>
      <c r="E2127" s="209">
        <v>29455</v>
      </c>
      <c r="F2127" s="344">
        <f t="shared" si="244"/>
        <v>4881.986995628471</v>
      </c>
      <c r="G2127" s="394">
        <f t="shared" si="245"/>
        <v>372.06315789473683</v>
      </c>
      <c r="H2127" s="385">
        <f t="shared" si="242"/>
        <v>1775.8689518908441</v>
      </c>
      <c r="I2127" s="386">
        <f t="shared" si="243"/>
        <v>105.08100307046416</v>
      </c>
      <c r="J2127" s="393">
        <v>45</v>
      </c>
      <c r="K2127" s="396">
        <f t="shared" si="246"/>
        <v>7180.0001084845162</v>
      </c>
      <c r="L2127" s="210">
        <f t="shared" si="247"/>
        <v>8.9999999999999993E-3</v>
      </c>
      <c r="M2127" s="211">
        <f t="shared" si="247"/>
        <v>1.1000000000000001E-3</v>
      </c>
    </row>
    <row r="2128" spans="1:13" ht="15" customHeight="1" x14ac:dyDescent="0.2">
      <c r="A2128" s="370">
        <v>2107</v>
      </c>
      <c r="B2128" s="120">
        <f t="shared" si="248"/>
        <v>111.04679300940145</v>
      </c>
      <c r="C2128" s="371">
        <v>950</v>
      </c>
      <c r="D2128" s="78">
        <v>45170</v>
      </c>
      <c r="E2128" s="209">
        <v>29455</v>
      </c>
      <c r="F2128" s="344">
        <f t="shared" si="244"/>
        <v>4881.1855372906593</v>
      </c>
      <c r="G2128" s="394">
        <f t="shared" si="245"/>
        <v>372.06315789473683</v>
      </c>
      <c r="H2128" s="385">
        <f t="shared" si="242"/>
        <v>1775.5980589726637</v>
      </c>
      <c r="I2128" s="386">
        <f t="shared" si="243"/>
        <v>105.06497390370792</v>
      </c>
      <c r="J2128" s="393">
        <v>45</v>
      </c>
      <c r="K2128" s="396">
        <f t="shared" si="246"/>
        <v>7178.9117280617675</v>
      </c>
      <c r="L2128" s="210">
        <f t="shared" si="247"/>
        <v>8.9999999999999993E-3</v>
      </c>
      <c r="M2128" s="211">
        <f t="shared" si="247"/>
        <v>1.1000000000000001E-3</v>
      </c>
    </row>
    <row r="2129" spans="1:13" ht="15" customHeight="1" x14ac:dyDescent="0.2">
      <c r="A2129" s="370">
        <v>2108</v>
      </c>
      <c r="B2129" s="120">
        <f t="shared" si="248"/>
        <v>111.06502820480843</v>
      </c>
      <c r="C2129" s="371">
        <v>950</v>
      </c>
      <c r="D2129" s="78">
        <v>45170</v>
      </c>
      <c r="E2129" s="209">
        <v>29455</v>
      </c>
      <c r="F2129" s="344">
        <f t="shared" si="244"/>
        <v>4880.3841205573381</v>
      </c>
      <c r="G2129" s="394">
        <f t="shared" si="245"/>
        <v>372.06315789473683</v>
      </c>
      <c r="H2129" s="385">
        <f t="shared" si="242"/>
        <v>1775.3271801168012</v>
      </c>
      <c r="I2129" s="386">
        <f t="shared" si="243"/>
        <v>105.04894556904151</v>
      </c>
      <c r="J2129" s="393">
        <v>45</v>
      </c>
      <c r="K2129" s="396">
        <f t="shared" si="246"/>
        <v>7177.8234041379174</v>
      </c>
      <c r="L2129" s="210">
        <f t="shared" si="247"/>
        <v>8.9999999999999993E-3</v>
      </c>
      <c r="M2129" s="211">
        <f t="shared" si="247"/>
        <v>1.1000000000000001E-3</v>
      </c>
    </row>
    <row r="2130" spans="1:13" ht="15" customHeight="1" x14ac:dyDescent="0.2">
      <c r="A2130" s="370">
        <v>2109</v>
      </c>
      <c r="B2130" s="120">
        <f t="shared" si="248"/>
        <v>111.08326842877915</v>
      </c>
      <c r="C2130" s="371">
        <v>950</v>
      </c>
      <c r="D2130" s="78">
        <v>45170</v>
      </c>
      <c r="E2130" s="209">
        <v>29455</v>
      </c>
      <c r="F2130" s="344">
        <f t="shared" si="244"/>
        <v>4879.5827460507971</v>
      </c>
      <c r="G2130" s="394">
        <f t="shared" si="245"/>
        <v>372.06315789473683</v>
      </c>
      <c r="H2130" s="385">
        <f t="shared" si="242"/>
        <v>1775.0563155335904</v>
      </c>
      <c r="I2130" s="386">
        <f t="shared" si="243"/>
        <v>105.03291807891068</v>
      </c>
      <c r="J2130" s="393">
        <v>45</v>
      </c>
      <c r="K2130" s="396">
        <f t="shared" si="246"/>
        <v>7176.7351375580347</v>
      </c>
      <c r="L2130" s="210">
        <f t="shared" si="247"/>
        <v>8.9999999999999993E-3</v>
      </c>
      <c r="M2130" s="211">
        <f t="shared" si="247"/>
        <v>1.1000000000000001E-3</v>
      </c>
    </row>
    <row r="2131" spans="1:13" ht="15" customHeight="1" x14ac:dyDescent="0.2">
      <c r="A2131" s="372">
        <v>2110</v>
      </c>
      <c r="B2131" s="120">
        <f t="shared" si="248"/>
        <v>111.10151366919546</v>
      </c>
      <c r="C2131" s="371">
        <v>950</v>
      </c>
      <c r="D2131" s="78">
        <v>45170</v>
      </c>
      <c r="E2131" s="209">
        <v>29455</v>
      </c>
      <c r="F2131" s="344">
        <f t="shared" si="244"/>
        <v>4878.7814143911946</v>
      </c>
      <c r="G2131" s="394">
        <f t="shared" si="245"/>
        <v>372.06315789473683</v>
      </c>
      <c r="H2131" s="385">
        <f t="shared" si="242"/>
        <v>1774.7854654326447</v>
      </c>
      <c r="I2131" s="386">
        <f t="shared" si="243"/>
        <v>105.01689144571863</v>
      </c>
      <c r="J2131" s="393">
        <v>45</v>
      </c>
      <c r="K2131" s="396">
        <f t="shared" si="246"/>
        <v>7175.6469291642952</v>
      </c>
      <c r="L2131" s="210">
        <f t="shared" si="247"/>
        <v>8.9999999999999993E-3</v>
      </c>
      <c r="M2131" s="211">
        <f t="shared" si="247"/>
        <v>1.1000000000000001E-3</v>
      </c>
    </row>
    <row r="2132" spans="1:13" ht="15" customHeight="1" x14ac:dyDescent="0.2">
      <c r="A2132" s="370">
        <v>2111</v>
      </c>
      <c r="B2132" s="120">
        <f t="shared" si="248"/>
        <v>111.11976391397079</v>
      </c>
      <c r="C2132" s="371">
        <v>950</v>
      </c>
      <c r="D2132" s="78">
        <v>45170</v>
      </c>
      <c r="E2132" s="209">
        <v>29455</v>
      </c>
      <c r="F2132" s="344">
        <f t="shared" si="244"/>
        <v>4877.9801261965313</v>
      </c>
      <c r="G2132" s="394">
        <f t="shared" si="245"/>
        <v>372.06315789473683</v>
      </c>
      <c r="H2132" s="385">
        <f t="shared" si="242"/>
        <v>1774.5146300228485</v>
      </c>
      <c r="I2132" s="386">
        <f t="shared" si="243"/>
        <v>105.00086568182536</v>
      </c>
      <c r="J2132" s="393">
        <v>45</v>
      </c>
      <c r="K2132" s="396">
        <f t="shared" si="246"/>
        <v>7174.5587797959424</v>
      </c>
      <c r="L2132" s="210">
        <f t="shared" si="247"/>
        <v>8.9999999999999993E-3</v>
      </c>
      <c r="M2132" s="211">
        <f t="shared" si="247"/>
        <v>1.1000000000000001E-3</v>
      </c>
    </row>
    <row r="2133" spans="1:13" ht="15" customHeight="1" x14ac:dyDescent="0.2">
      <c r="A2133" s="370">
        <v>2112</v>
      </c>
      <c r="B2133" s="120">
        <f t="shared" si="248"/>
        <v>111.13801915104933</v>
      </c>
      <c r="C2133" s="371">
        <v>950</v>
      </c>
      <c r="D2133" s="78">
        <v>45170</v>
      </c>
      <c r="E2133" s="209">
        <v>29455</v>
      </c>
      <c r="F2133" s="344">
        <f t="shared" si="244"/>
        <v>4877.1788820826951</v>
      </c>
      <c r="G2133" s="394">
        <f t="shared" si="245"/>
        <v>372.06315789473683</v>
      </c>
      <c r="H2133" s="385">
        <f t="shared" si="242"/>
        <v>1774.2438095123719</v>
      </c>
      <c r="I2133" s="386">
        <f t="shared" si="243"/>
        <v>104.98484079954864</v>
      </c>
      <c r="J2133" s="393">
        <v>45</v>
      </c>
      <c r="K2133" s="396">
        <f t="shared" si="246"/>
        <v>7173.4706902893522</v>
      </c>
      <c r="L2133" s="210">
        <f t="shared" si="247"/>
        <v>8.9999999999999993E-3</v>
      </c>
      <c r="M2133" s="211">
        <f t="shared" si="247"/>
        <v>1.1000000000000001E-3</v>
      </c>
    </row>
    <row r="2134" spans="1:13" ht="15" customHeight="1" x14ac:dyDescent="0.2">
      <c r="A2134" s="370">
        <v>2113</v>
      </c>
      <c r="B2134" s="120">
        <f t="shared" si="248"/>
        <v>111.15627936840687</v>
      </c>
      <c r="C2134" s="371">
        <v>950</v>
      </c>
      <c r="D2134" s="78">
        <v>45170</v>
      </c>
      <c r="E2134" s="209">
        <v>29455</v>
      </c>
      <c r="F2134" s="344">
        <f t="shared" si="244"/>
        <v>4876.377682663423</v>
      </c>
      <c r="G2134" s="394">
        <f t="shared" si="245"/>
        <v>372.06315789473683</v>
      </c>
      <c r="H2134" s="385">
        <f t="shared" ref="H2134:H2197" si="249">SUM(F2134:G2134)*33.8%</f>
        <v>1773.973004108658</v>
      </c>
      <c r="I2134" s="386">
        <f t="shared" ref="I2134:I2197" si="250">SUM(F2134:G2134)*2%</f>
        <v>104.96881681116319</v>
      </c>
      <c r="J2134" s="393">
        <v>45</v>
      </c>
      <c r="K2134" s="396">
        <f t="shared" si="246"/>
        <v>7172.3826614779809</v>
      </c>
      <c r="L2134" s="210">
        <f t="shared" si="247"/>
        <v>8.9999999999999993E-3</v>
      </c>
      <c r="M2134" s="211">
        <f t="shared" si="247"/>
        <v>1.1000000000000001E-3</v>
      </c>
    </row>
    <row r="2135" spans="1:13" ht="15" customHeight="1" x14ac:dyDescent="0.2">
      <c r="A2135" s="370">
        <v>2114</v>
      </c>
      <c r="B2135" s="120">
        <f t="shared" si="248"/>
        <v>111.17454455404966</v>
      </c>
      <c r="C2135" s="371">
        <v>950</v>
      </c>
      <c r="D2135" s="78">
        <v>45170</v>
      </c>
      <c r="E2135" s="209">
        <v>29455</v>
      </c>
      <c r="F2135" s="344">
        <f t="shared" ref="F2135:F2198" si="251">12*(1/B2135*D2135)</f>
        <v>4875.576528550353</v>
      </c>
      <c r="G2135" s="394">
        <f t="shared" ref="G2135:G2198" si="252">12*(1/C2135*E2135)</f>
        <v>372.06315789473683</v>
      </c>
      <c r="H2135" s="385">
        <f t="shared" si="249"/>
        <v>1773.7022140184401</v>
      </c>
      <c r="I2135" s="386">
        <f t="shared" si="250"/>
        <v>104.9527937289018</v>
      </c>
      <c r="J2135" s="393">
        <v>45</v>
      </c>
      <c r="K2135" s="396">
        <f t="shared" ref="K2135:K2198" si="253">SUM(F2135:J2135)</f>
        <v>7171.294694192432</v>
      </c>
      <c r="L2135" s="210">
        <f t="shared" ref="L2135:M2198" si="254">ROUND(1/B2135,4)</f>
        <v>8.9999999999999993E-3</v>
      </c>
      <c r="M2135" s="211">
        <f t="shared" si="254"/>
        <v>1.1000000000000001E-3</v>
      </c>
    </row>
    <row r="2136" spans="1:13" ht="15" customHeight="1" x14ac:dyDescent="0.2">
      <c r="A2136" s="370">
        <v>2115</v>
      </c>
      <c r="B2136" s="120">
        <f t="shared" si="248"/>
        <v>111.1928146960154</v>
      </c>
      <c r="C2136" s="371">
        <v>950</v>
      </c>
      <c r="D2136" s="78">
        <v>45170</v>
      </c>
      <c r="E2136" s="209">
        <v>29455</v>
      </c>
      <c r="F2136" s="344">
        <f t="shared" si="251"/>
        <v>4874.7754203529839</v>
      </c>
      <c r="G2136" s="394">
        <f t="shared" si="252"/>
        <v>372.06315789473683</v>
      </c>
      <c r="H2136" s="385">
        <f t="shared" si="249"/>
        <v>1773.4314394477294</v>
      </c>
      <c r="I2136" s="386">
        <f t="shared" si="250"/>
        <v>104.93677156495441</v>
      </c>
      <c r="J2136" s="393">
        <v>45</v>
      </c>
      <c r="K2136" s="396">
        <f t="shared" si="253"/>
        <v>7170.2067892604045</v>
      </c>
      <c r="L2136" s="210">
        <f t="shared" si="254"/>
        <v>8.9999999999999993E-3</v>
      </c>
      <c r="M2136" s="211">
        <f t="shared" si="254"/>
        <v>1.1000000000000001E-3</v>
      </c>
    </row>
    <row r="2137" spans="1:13" ht="15" customHeight="1" x14ac:dyDescent="0.2">
      <c r="A2137" s="370">
        <v>2116</v>
      </c>
      <c r="B2137" s="120">
        <f t="shared" si="248"/>
        <v>111.21108978237216</v>
      </c>
      <c r="C2137" s="371">
        <v>950</v>
      </c>
      <c r="D2137" s="78">
        <v>45170</v>
      </c>
      <c r="E2137" s="209">
        <v>29455</v>
      </c>
      <c r="F2137" s="344">
        <f t="shared" si="251"/>
        <v>4873.9743586787299</v>
      </c>
      <c r="G2137" s="394">
        <f t="shared" si="252"/>
        <v>372.06315789473683</v>
      </c>
      <c r="H2137" s="385">
        <f t="shared" si="249"/>
        <v>1773.1606806018317</v>
      </c>
      <c r="I2137" s="386">
        <f t="shared" si="250"/>
        <v>104.92075033146934</v>
      </c>
      <c r="J2137" s="393">
        <v>45</v>
      </c>
      <c r="K2137" s="396">
        <f t="shared" si="253"/>
        <v>7169.1189475067677</v>
      </c>
      <c r="L2137" s="210">
        <f t="shared" si="254"/>
        <v>8.9999999999999993E-3</v>
      </c>
      <c r="M2137" s="211">
        <f t="shared" si="254"/>
        <v>1.1000000000000001E-3</v>
      </c>
    </row>
    <row r="2138" spans="1:13" ht="15" customHeight="1" x14ac:dyDescent="0.2">
      <c r="A2138" s="370">
        <v>2117</v>
      </c>
      <c r="B2138" s="120">
        <f t="shared" si="248"/>
        <v>111.22936980121874</v>
      </c>
      <c r="C2138" s="371">
        <v>950</v>
      </c>
      <c r="D2138" s="78">
        <v>45170</v>
      </c>
      <c r="E2138" s="209">
        <v>29455</v>
      </c>
      <c r="F2138" s="344">
        <f t="shared" si="251"/>
        <v>4873.1733441328979</v>
      </c>
      <c r="G2138" s="394">
        <f t="shared" si="252"/>
        <v>372.06315789473683</v>
      </c>
      <c r="H2138" s="385">
        <f t="shared" si="249"/>
        <v>1772.8899376853403</v>
      </c>
      <c r="I2138" s="386">
        <f t="shared" si="250"/>
        <v>104.90473004055269</v>
      </c>
      <c r="J2138" s="393">
        <v>45</v>
      </c>
      <c r="K2138" s="396">
        <f t="shared" si="253"/>
        <v>7168.031169753528</v>
      </c>
      <c r="L2138" s="210">
        <f t="shared" si="254"/>
        <v>8.9999999999999993E-3</v>
      </c>
      <c r="M2138" s="211">
        <f t="shared" si="254"/>
        <v>1.1000000000000001E-3</v>
      </c>
    </row>
    <row r="2139" spans="1:13" ht="15" customHeight="1" x14ac:dyDescent="0.2">
      <c r="A2139" s="370">
        <v>2118</v>
      </c>
      <c r="B2139" s="120">
        <f t="shared" si="248"/>
        <v>111.24765474068484</v>
      </c>
      <c r="C2139" s="371">
        <v>950</v>
      </c>
      <c r="D2139" s="78">
        <v>45170</v>
      </c>
      <c r="E2139" s="209">
        <v>29455</v>
      </c>
      <c r="F2139" s="344">
        <f t="shared" si="251"/>
        <v>4872.3723773186957</v>
      </c>
      <c r="G2139" s="394">
        <f t="shared" si="252"/>
        <v>372.06315789473683</v>
      </c>
      <c r="H2139" s="385">
        <f t="shared" si="249"/>
        <v>1772.6192109021401</v>
      </c>
      <c r="I2139" s="386">
        <f t="shared" si="250"/>
        <v>104.88871070426865</v>
      </c>
      <c r="J2139" s="393">
        <v>45</v>
      </c>
      <c r="K2139" s="396">
        <f t="shared" si="253"/>
        <v>7166.9434568198412</v>
      </c>
      <c r="L2139" s="210">
        <f t="shared" si="254"/>
        <v>8.9999999999999993E-3</v>
      </c>
      <c r="M2139" s="211">
        <f t="shared" si="254"/>
        <v>1.1000000000000001E-3</v>
      </c>
    </row>
    <row r="2140" spans="1:13" ht="15" customHeight="1" x14ac:dyDescent="0.2">
      <c r="A2140" s="370">
        <v>2119</v>
      </c>
      <c r="B2140" s="120">
        <f t="shared" si="248"/>
        <v>111.2659445889304</v>
      </c>
      <c r="C2140" s="371">
        <v>950</v>
      </c>
      <c r="D2140" s="78">
        <v>45170</v>
      </c>
      <c r="E2140" s="209">
        <v>29455</v>
      </c>
      <c r="F2140" s="344">
        <f t="shared" si="251"/>
        <v>4871.5714588372475</v>
      </c>
      <c r="G2140" s="394">
        <f t="shared" si="252"/>
        <v>372.06315789473683</v>
      </c>
      <c r="H2140" s="385">
        <f t="shared" si="249"/>
        <v>1772.3485004554104</v>
      </c>
      <c r="I2140" s="386">
        <f t="shared" si="250"/>
        <v>104.87269233463969</v>
      </c>
      <c r="J2140" s="393">
        <v>45</v>
      </c>
      <c r="K2140" s="396">
        <f t="shared" si="253"/>
        <v>7165.8558095220342</v>
      </c>
      <c r="L2140" s="210">
        <f t="shared" si="254"/>
        <v>8.9999999999999993E-3</v>
      </c>
      <c r="M2140" s="211">
        <f t="shared" si="254"/>
        <v>1.1000000000000001E-3</v>
      </c>
    </row>
    <row r="2141" spans="1:13" ht="15" customHeight="1" x14ac:dyDescent="0.2">
      <c r="A2141" s="372">
        <v>2120</v>
      </c>
      <c r="B2141" s="120">
        <f t="shared" si="248"/>
        <v>111.28423933414592</v>
      </c>
      <c r="C2141" s="371">
        <v>950</v>
      </c>
      <c r="D2141" s="78">
        <v>45170</v>
      </c>
      <c r="E2141" s="209">
        <v>29455</v>
      </c>
      <c r="F2141" s="344">
        <f t="shared" si="251"/>
        <v>4870.7705892875983</v>
      </c>
      <c r="G2141" s="394">
        <f t="shared" si="252"/>
        <v>372.06315789473683</v>
      </c>
      <c r="H2141" s="385">
        <f t="shared" si="249"/>
        <v>1772.0778065476291</v>
      </c>
      <c r="I2141" s="386">
        <f t="shared" si="250"/>
        <v>104.85667494364671</v>
      </c>
      <c r="J2141" s="393">
        <v>45</v>
      </c>
      <c r="K2141" s="396">
        <f t="shared" si="253"/>
        <v>7164.7682286736108</v>
      </c>
      <c r="L2141" s="210">
        <f t="shared" si="254"/>
        <v>8.9999999999999993E-3</v>
      </c>
      <c r="M2141" s="211">
        <f t="shared" si="254"/>
        <v>1.1000000000000001E-3</v>
      </c>
    </row>
    <row r="2142" spans="1:13" ht="15" customHeight="1" x14ac:dyDescent="0.2">
      <c r="A2142" s="370">
        <v>2121</v>
      </c>
      <c r="B2142" s="120">
        <f t="shared" si="248"/>
        <v>111.30253896455226</v>
      </c>
      <c r="C2142" s="371">
        <v>950</v>
      </c>
      <c r="D2142" s="78">
        <v>45170</v>
      </c>
      <c r="E2142" s="209">
        <v>29455</v>
      </c>
      <c r="F2142" s="344">
        <f t="shared" si="251"/>
        <v>4869.969769266715</v>
      </c>
      <c r="G2142" s="394">
        <f t="shared" si="252"/>
        <v>372.06315789473683</v>
      </c>
      <c r="H2142" s="385">
        <f t="shared" si="249"/>
        <v>1771.8071293805706</v>
      </c>
      <c r="I2142" s="386">
        <f t="shared" si="250"/>
        <v>104.84065854322904</v>
      </c>
      <c r="J2142" s="393">
        <v>45</v>
      </c>
      <c r="K2142" s="396">
        <f t="shared" si="253"/>
        <v>7163.6807150852519</v>
      </c>
      <c r="L2142" s="210">
        <f t="shared" si="254"/>
        <v>8.9999999999999993E-3</v>
      </c>
      <c r="M2142" s="211">
        <f t="shared" si="254"/>
        <v>1.1000000000000001E-3</v>
      </c>
    </row>
    <row r="2143" spans="1:13" ht="15" customHeight="1" x14ac:dyDescent="0.2">
      <c r="A2143" s="370">
        <v>2122</v>
      </c>
      <c r="B2143" s="120">
        <f t="shared" si="248"/>
        <v>111.32084346840017</v>
      </c>
      <c r="C2143" s="371">
        <v>950</v>
      </c>
      <c r="D2143" s="78">
        <v>45170</v>
      </c>
      <c r="E2143" s="209">
        <v>29455</v>
      </c>
      <c r="F2143" s="344">
        <f t="shared" si="251"/>
        <v>4869.1689993695109</v>
      </c>
      <c r="G2143" s="394">
        <f t="shared" si="252"/>
        <v>372.06315789473683</v>
      </c>
      <c r="H2143" s="385">
        <f t="shared" si="249"/>
        <v>1771.5364691553154</v>
      </c>
      <c r="I2143" s="386">
        <f t="shared" si="250"/>
        <v>104.82464314528495</v>
      </c>
      <c r="J2143" s="393">
        <v>45</v>
      </c>
      <c r="K2143" s="396">
        <f t="shared" si="253"/>
        <v>7162.5932695648489</v>
      </c>
      <c r="L2143" s="210">
        <f t="shared" si="254"/>
        <v>8.9999999999999993E-3</v>
      </c>
      <c r="M2143" s="211">
        <f t="shared" si="254"/>
        <v>1.1000000000000001E-3</v>
      </c>
    </row>
    <row r="2144" spans="1:13" ht="15" customHeight="1" x14ac:dyDescent="0.2">
      <c r="A2144" s="370">
        <v>2123</v>
      </c>
      <c r="B2144" s="120">
        <f t="shared" si="248"/>
        <v>111.33915283397104</v>
      </c>
      <c r="C2144" s="371">
        <v>950</v>
      </c>
      <c r="D2144" s="78">
        <v>45170</v>
      </c>
      <c r="E2144" s="209">
        <v>29455</v>
      </c>
      <c r="F2144" s="344">
        <f t="shared" si="251"/>
        <v>4868.3682801888217</v>
      </c>
      <c r="G2144" s="394">
        <f t="shared" si="252"/>
        <v>372.06315789473683</v>
      </c>
      <c r="H2144" s="385">
        <f t="shared" si="249"/>
        <v>1771.2658260722426</v>
      </c>
      <c r="I2144" s="386">
        <f t="shared" si="250"/>
        <v>104.80862876167117</v>
      </c>
      <c r="J2144" s="393">
        <v>45</v>
      </c>
      <c r="K2144" s="396">
        <f t="shared" si="253"/>
        <v>7161.5058929174729</v>
      </c>
      <c r="L2144" s="210">
        <f t="shared" si="254"/>
        <v>8.9999999999999993E-3</v>
      </c>
      <c r="M2144" s="211">
        <f t="shared" si="254"/>
        <v>1.1000000000000001E-3</v>
      </c>
    </row>
    <row r="2145" spans="1:13" ht="15" customHeight="1" x14ac:dyDescent="0.2">
      <c r="A2145" s="370">
        <v>2124</v>
      </c>
      <c r="B2145" s="120">
        <f t="shared" si="248"/>
        <v>111.35746704957607</v>
      </c>
      <c r="C2145" s="371">
        <v>950</v>
      </c>
      <c r="D2145" s="78">
        <v>45170</v>
      </c>
      <c r="E2145" s="209">
        <v>29455</v>
      </c>
      <c r="F2145" s="344">
        <f t="shared" si="251"/>
        <v>4867.5676123154381</v>
      </c>
      <c r="G2145" s="394">
        <f t="shared" si="252"/>
        <v>372.06315789473683</v>
      </c>
      <c r="H2145" s="385">
        <f t="shared" si="249"/>
        <v>1770.9952003310389</v>
      </c>
      <c r="I2145" s="386">
        <f t="shared" si="250"/>
        <v>104.7926154042035</v>
      </c>
      <c r="J2145" s="393">
        <v>45</v>
      </c>
      <c r="K2145" s="396">
        <f t="shared" si="253"/>
        <v>7160.4185859454174</v>
      </c>
      <c r="L2145" s="210">
        <f t="shared" si="254"/>
        <v>8.9999999999999993E-3</v>
      </c>
      <c r="M2145" s="211">
        <f t="shared" si="254"/>
        <v>1.1000000000000001E-3</v>
      </c>
    </row>
    <row r="2146" spans="1:13" ht="15" customHeight="1" x14ac:dyDescent="0.2">
      <c r="A2146" s="370">
        <v>2125</v>
      </c>
      <c r="B2146" s="120">
        <f t="shared" si="248"/>
        <v>111.37578610355634</v>
      </c>
      <c r="C2146" s="371">
        <v>950</v>
      </c>
      <c r="D2146" s="78">
        <v>45170</v>
      </c>
      <c r="E2146" s="209">
        <v>29455</v>
      </c>
      <c r="F2146" s="344">
        <f t="shared" si="251"/>
        <v>4866.766996338104</v>
      </c>
      <c r="G2146" s="394">
        <f t="shared" si="252"/>
        <v>372.06315789473683</v>
      </c>
      <c r="H2146" s="385">
        <f t="shared" si="249"/>
        <v>1770.7245921307001</v>
      </c>
      <c r="I2146" s="386">
        <f t="shared" si="250"/>
        <v>104.77660308465681</v>
      </c>
      <c r="J2146" s="393">
        <v>45</v>
      </c>
      <c r="K2146" s="396">
        <f t="shared" si="253"/>
        <v>7159.3313494481981</v>
      </c>
      <c r="L2146" s="210">
        <f t="shared" si="254"/>
        <v>8.9999999999999993E-3</v>
      </c>
      <c r="M2146" s="211">
        <f t="shared" si="254"/>
        <v>1.1000000000000001E-3</v>
      </c>
    </row>
    <row r="2147" spans="1:13" ht="15" customHeight="1" x14ac:dyDescent="0.2">
      <c r="A2147" s="370">
        <v>2126</v>
      </c>
      <c r="B2147" s="120">
        <f t="shared" si="248"/>
        <v>111.39410998428289</v>
      </c>
      <c r="C2147" s="371">
        <v>950</v>
      </c>
      <c r="D2147" s="78">
        <v>45170</v>
      </c>
      <c r="E2147" s="209">
        <v>29455</v>
      </c>
      <c r="F2147" s="344">
        <f t="shared" si="251"/>
        <v>4865.9664328435219</v>
      </c>
      <c r="G2147" s="394">
        <f t="shared" si="252"/>
        <v>372.06315789473683</v>
      </c>
      <c r="H2147" s="385">
        <f t="shared" si="249"/>
        <v>1770.4540016695312</v>
      </c>
      <c r="I2147" s="386">
        <f t="shared" si="250"/>
        <v>104.76059181476518</v>
      </c>
      <c r="J2147" s="393">
        <v>45</v>
      </c>
      <c r="K2147" s="396">
        <f t="shared" si="253"/>
        <v>7158.2441842225553</v>
      </c>
      <c r="L2147" s="210">
        <f t="shared" si="254"/>
        <v>8.9999999999999993E-3</v>
      </c>
      <c r="M2147" s="211">
        <f t="shared" si="254"/>
        <v>1.1000000000000001E-3</v>
      </c>
    </row>
    <row r="2148" spans="1:13" ht="15" customHeight="1" x14ac:dyDescent="0.2">
      <c r="A2148" s="370">
        <v>2127</v>
      </c>
      <c r="B2148" s="120">
        <f t="shared" si="248"/>
        <v>111.41243868015646</v>
      </c>
      <c r="C2148" s="371">
        <v>950</v>
      </c>
      <c r="D2148" s="78">
        <v>45170</v>
      </c>
      <c r="E2148" s="209">
        <v>29455</v>
      </c>
      <c r="F2148" s="344">
        <f t="shared" si="251"/>
        <v>4865.165922416365</v>
      </c>
      <c r="G2148" s="394">
        <f t="shared" si="252"/>
        <v>372.06315789473683</v>
      </c>
      <c r="H2148" s="385">
        <f t="shared" si="249"/>
        <v>1770.1834291451523</v>
      </c>
      <c r="I2148" s="386">
        <f t="shared" si="250"/>
        <v>104.74458160622204</v>
      </c>
      <c r="J2148" s="393">
        <v>45</v>
      </c>
      <c r="K2148" s="396">
        <f t="shared" si="253"/>
        <v>7157.157091062476</v>
      </c>
      <c r="L2148" s="210">
        <f t="shared" si="254"/>
        <v>8.9999999999999993E-3</v>
      </c>
      <c r="M2148" s="211">
        <f t="shared" si="254"/>
        <v>1.1000000000000001E-3</v>
      </c>
    </row>
    <row r="2149" spans="1:13" ht="15" customHeight="1" x14ac:dyDescent="0.2">
      <c r="A2149" s="370">
        <v>2128</v>
      </c>
      <c r="B2149" s="120">
        <f t="shared" si="248"/>
        <v>111.43077217960764</v>
      </c>
      <c r="C2149" s="371">
        <v>950</v>
      </c>
      <c r="D2149" s="78">
        <v>45170</v>
      </c>
      <c r="E2149" s="209">
        <v>29455</v>
      </c>
      <c r="F2149" s="344">
        <f t="shared" si="251"/>
        <v>4864.3654656392646</v>
      </c>
      <c r="G2149" s="394">
        <f t="shared" si="252"/>
        <v>372.06315789473683</v>
      </c>
      <c r="H2149" s="385">
        <f t="shared" si="249"/>
        <v>1769.9128747544923</v>
      </c>
      <c r="I2149" s="386">
        <f t="shared" si="250"/>
        <v>104.72857247068004</v>
      </c>
      <c r="J2149" s="393">
        <v>45</v>
      </c>
      <c r="K2149" s="396">
        <f t="shared" si="253"/>
        <v>7156.0700707591732</v>
      </c>
      <c r="L2149" s="210">
        <f t="shared" si="254"/>
        <v>8.9999999999999993E-3</v>
      </c>
      <c r="M2149" s="211">
        <f t="shared" si="254"/>
        <v>1.1000000000000001E-3</v>
      </c>
    </row>
    <row r="2150" spans="1:13" ht="15" customHeight="1" x14ac:dyDescent="0.2">
      <c r="A2150" s="370">
        <v>2129</v>
      </c>
      <c r="B2150" s="120">
        <f t="shared" si="248"/>
        <v>111.44911047109649</v>
      </c>
      <c r="C2150" s="371">
        <v>950</v>
      </c>
      <c r="D2150" s="78">
        <v>45170</v>
      </c>
      <c r="E2150" s="209">
        <v>29455</v>
      </c>
      <c r="F2150" s="344">
        <f t="shared" si="251"/>
        <v>4863.5650630928467</v>
      </c>
      <c r="G2150" s="394">
        <f t="shared" si="252"/>
        <v>372.06315789473683</v>
      </c>
      <c r="H2150" s="385">
        <f t="shared" si="249"/>
        <v>1769.6423386938031</v>
      </c>
      <c r="I2150" s="386">
        <f t="shared" si="250"/>
        <v>104.71256441975167</v>
      </c>
      <c r="J2150" s="393">
        <v>45</v>
      </c>
      <c r="K2150" s="396">
        <f t="shared" si="253"/>
        <v>7154.9831241011379</v>
      </c>
      <c r="L2150" s="210">
        <f t="shared" si="254"/>
        <v>8.9999999999999993E-3</v>
      </c>
      <c r="M2150" s="211">
        <f t="shared" si="254"/>
        <v>1.1000000000000001E-3</v>
      </c>
    </row>
    <row r="2151" spans="1:13" ht="15" customHeight="1" x14ac:dyDescent="0.2">
      <c r="A2151" s="372">
        <v>2130</v>
      </c>
      <c r="B2151" s="120">
        <f t="shared" si="248"/>
        <v>111.4674535431125</v>
      </c>
      <c r="C2151" s="371">
        <v>950</v>
      </c>
      <c r="D2151" s="78">
        <v>45170</v>
      </c>
      <c r="E2151" s="209">
        <v>29455</v>
      </c>
      <c r="F2151" s="344">
        <f t="shared" si="251"/>
        <v>4862.7647153557173</v>
      </c>
      <c r="G2151" s="394">
        <f t="shared" si="252"/>
        <v>372.06315789473683</v>
      </c>
      <c r="H2151" s="385">
        <f t="shared" si="249"/>
        <v>1769.3718211586533</v>
      </c>
      <c r="I2151" s="386">
        <f t="shared" si="250"/>
        <v>104.69655746500908</v>
      </c>
      <c r="J2151" s="393">
        <v>45</v>
      </c>
      <c r="K2151" s="396">
        <f t="shared" si="253"/>
        <v>7153.8962518741173</v>
      </c>
      <c r="L2151" s="210">
        <f t="shared" si="254"/>
        <v>8.9999999999999993E-3</v>
      </c>
      <c r="M2151" s="211">
        <f t="shared" si="254"/>
        <v>1.1000000000000001E-3</v>
      </c>
    </row>
    <row r="2152" spans="1:13" ht="15" customHeight="1" x14ac:dyDescent="0.2">
      <c r="A2152" s="370">
        <v>2131</v>
      </c>
      <c r="B2152" s="120">
        <f t="shared" si="248"/>
        <v>111.48580138417465</v>
      </c>
      <c r="C2152" s="371">
        <v>950</v>
      </c>
      <c r="D2152" s="78">
        <v>45170</v>
      </c>
      <c r="E2152" s="209">
        <v>29455</v>
      </c>
      <c r="F2152" s="344">
        <f t="shared" si="251"/>
        <v>4861.9644230044732</v>
      </c>
      <c r="G2152" s="394">
        <f t="shared" si="252"/>
        <v>372.06315789473683</v>
      </c>
      <c r="H2152" s="385">
        <f t="shared" si="249"/>
        <v>1769.1013223439329</v>
      </c>
      <c r="I2152" s="386">
        <f t="shared" si="250"/>
        <v>104.68055161798421</v>
      </c>
      <c r="J2152" s="393">
        <v>45</v>
      </c>
      <c r="K2152" s="396">
        <f t="shared" si="253"/>
        <v>7152.8094548611271</v>
      </c>
      <c r="L2152" s="210">
        <f t="shared" si="254"/>
        <v>8.9999999999999993E-3</v>
      </c>
      <c r="M2152" s="211">
        <f t="shared" si="254"/>
        <v>1.1000000000000001E-3</v>
      </c>
    </row>
    <row r="2153" spans="1:13" ht="15" customHeight="1" x14ac:dyDescent="0.2">
      <c r="A2153" s="370">
        <v>2132</v>
      </c>
      <c r="B2153" s="120">
        <f t="shared" si="248"/>
        <v>111.5041539828313</v>
      </c>
      <c r="C2153" s="371">
        <v>950</v>
      </c>
      <c r="D2153" s="78">
        <v>45170</v>
      </c>
      <c r="E2153" s="209">
        <v>29455</v>
      </c>
      <c r="F2153" s="344">
        <f t="shared" si="251"/>
        <v>4861.1641866137097</v>
      </c>
      <c r="G2153" s="394">
        <f t="shared" si="252"/>
        <v>372.06315789473683</v>
      </c>
      <c r="H2153" s="385">
        <f t="shared" si="249"/>
        <v>1768.8308424438549</v>
      </c>
      <c r="I2153" s="386">
        <f t="shared" si="250"/>
        <v>104.66454689016894</v>
      </c>
      <c r="J2153" s="393">
        <v>45</v>
      </c>
      <c r="K2153" s="396">
        <f t="shared" si="253"/>
        <v>7151.72273384247</v>
      </c>
      <c r="L2153" s="210">
        <f t="shared" si="254"/>
        <v>8.9999999999999993E-3</v>
      </c>
      <c r="M2153" s="211">
        <f t="shared" si="254"/>
        <v>1.1000000000000001E-3</v>
      </c>
    </row>
    <row r="2154" spans="1:13" ht="15" customHeight="1" x14ac:dyDescent="0.2">
      <c r="A2154" s="370">
        <v>2133</v>
      </c>
      <c r="B2154" s="120">
        <f t="shared" si="248"/>
        <v>111.52251132765988</v>
      </c>
      <c r="C2154" s="371">
        <v>950</v>
      </c>
      <c r="D2154" s="78">
        <v>45170</v>
      </c>
      <c r="E2154" s="209">
        <v>29455</v>
      </c>
      <c r="F2154" s="344">
        <f t="shared" si="251"/>
        <v>4860.3640067560327</v>
      </c>
      <c r="G2154" s="394">
        <f t="shared" si="252"/>
        <v>372.06315789473683</v>
      </c>
      <c r="H2154" s="385">
        <f t="shared" si="249"/>
        <v>1768.5603816519599</v>
      </c>
      <c r="I2154" s="386">
        <f t="shared" si="250"/>
        <v>104.64854329301539</v>
      </c>
      <c r="J2154" s="393">
        <v>45</v>
      </c>
      <c r="K2154" s="396">
        <f t="shared" si="253"/>
        <v>7150.636089595745</v>
      </c>
      <c r="L2154" s="210">
        <f t="shared" si="254"/>
        <v>8.9999999999999993E-3</v>
      </c>
      <c r="M2154" s="211">
        <f t="shared" si="254"/>
        <v>1.1000000000000001E-3</v>
      </c>
    </row>
    <row r="2155" spans="1:13" ht="15" customHeight="1" x14ac:dyDescent="0.2">
      <c r="A2155" s="370">
        <v>2134</v>
      </c>
      <c r="B2155" s="120">
        <f t="shared" si="248"/>
        <v>111.54087340726711</v>
      </c>
      <c r="C2155" s="371">
        <v>950</v>
      </c>
      <c r="D2155" s="78">
        <v>45170</v>
      </c>
      <c r="E2155" s="209">
        <v>29455</v>
      </c>
      <c r="F2155" s="344">
        <f t="shared" si="251"/>
        <v>4859.5638840020511</v>
      </c>
      <c r="G2155" s="394">
        <f t="shared" si="252"/>
        <v>372.06315789473683</v>
      </c>
      <c r="H2155" s="385">
        <f t="shared" si="249"/>
        <v>1768.2899401611141</v>
      </c>
      <c r="I2155" s="386">
        <f t="shared" si="250"/>
        <v>104.63254083793576</v>
      </c>
      <c r="J2155" s="393">
        <v>45</v>
      </c>
      <c r="K2155" s="396">
        <f t="shared" si="253"/>
        <v>7149.549522895838</v>
      </c>
      <c r="L2155" s="210">
        <f t="shared" si="254"/>
        <v>8.9999999999999993E-3</v>
      </c>
      <c r="M2155" s="211">
        <f t="shared" si="254"/>
        <v>1.1000000000000001E-3</v>
      </c>
    </row>
    <row r="2156" spans="1:13" ht="15" customHeight="1" x14ac:dyDescent="0.2">
      <c r="A2156" s="370">
        <v>2135</v>
      </c>
      <c r="B2156" s="120">
        <f t="shared" si="248"/>
        <v>111.55924021028881</v>
      </c>
      <c r="C2156" s="371">
        <v>950</v>
      </c>
      <c r="D2156" s="78">
        <v>45170</v>
      </c>
      <c r="E2156" s="209">
        <v>29455</v>
      </c>
      <c r="F2156" s="344">
        <f t="shared" si="251"/>
        <v>4858.7638189203899</v>
      </c>
      <c r="G2156" s="394">
        <f t="shared" si="252"/>
        <v>372.06315789473683</v>
      </c>
      <c r="H2156" s="385">
        <f t="shared" si="249"/>
        <v>1768.0195181635127</v>
      </c>
      <c r="I2156" s="386">
        <f t="shared" si="250"/>
        <v>104.61653953630254</v>
      </c>
      <c r="J2156" s="393">
        <v>45</v>
      </c>
      <c r="K2156" s="396">
        <f t="shared" si="253"/>
        <v>7148.4630345149417</v>
      </c>
      <c r="L2156" s="210">
        <f t="shared" si="254"/>
        <v>8.9999999999999993E-3</v>
      </c>
      <c r="M2156" s="211">
        <f t="shared" si="254"/>
        <v>1.1000000000000001E-3</v>
      </c>
    </row>
    <row r="2157" spans="1:13" ht="15" customHeight="1" x14ac:dyDescent="0.2">
      <c r="A2157" s="370">
        <v>2136</v>
      </c>
      <c r="B2157" s="120">
        <f t="shared" si="248"/>
        <v>111.5776117253895</v>
      </c>
      <c r="C2157" s="371">
        <v>950</v>
      </c>
      <c r="D2157" s="78">
        <v>45170</v>
      </c>
      <c r="E2157" s="209">
        <v>29455</v>
      </c>
      <c r="F2157" s="344">
        <f t="shared" si="251"/>
        <v>4857.9638120777126</v>
      </c>
      <c r="G2157" s="394">
        <f t="shared" si="252"/>
        <v>372.06315789473683</v>
      </c>
      <c r="H2157" s="385">
        <f t="shared" si="249"/>
        <v>1767.7491158506878</v>
      </c>
      <c r="I2157" s="386">
        <f t="shared" si="250"/>
        <v>104.60053939944899</v>
      </c>
      <c r="J2157" s="393">
        <v>45</v>
      </c>
      <c r="K2157" s="396">
        <f t="shared" si="253"/>
        <v>7147.3766252225869</v>
      </c>
      <c r="L2157" s="210">
        <f t="shared" si="254"/>
        <v>8.9999999999999993E-3</v>
      </c>
      <c r="M2157" s="211">
        <f t="shared" si="254"/>
        <v>1.1000000000000001E-3</v>
      </c>
    </row>
    <row r="2158" spans="1:13" ht="15" customHeight="1" x14ac:dyDescent="0.2">
      <c r="A2158" s="370">
        <v>2137</v>
      </c>
      <c r="B2158" s="120">
        <f t="shared" si="248"/>
        <v>111.59598794126282</v>
      </c>
      <c r="C2158" s="371">
        <v>950</v>
      </c>
      <c r="D2158" s="78">
        <v>45170</v>
      </c>
      <c r="E2158" s="209">
        <v>29455</v>
      </c>
      <c r="F2158" s="344">
        <f t="shared" si="251"/>
        <v>4857.1638640386973</v>
      </c>
      <c r="G2158" s="394">
        <f t="shared" si="252"/>
        <v>372.06315789473683</v>
      </c>
      <c r="H2158" s="385">
        <f t="shared" si="249"/>
        <v>1767.4787334135005</v>
      </c>
      <c r="I2158" s="386">
        <f t="shared" si="250"/>
        <v>104.58454043866868</v>
      </c>
      <c r="J2158" s="393">
        <v>45</v>
      </c>
      <c r="K2158" s="396">
        <f t="shared" si="253"/>
        <v>7146.290295785604</v>
      </c>
      <c r="L2158" s="210">
        <f t="shared" si="254"/>
        <v>8.9999999999999993E-3</v>
      </c>
      <c r="M2158" s="211">
        <f t="shared" si="254"/>
        <v>1.1000000000000001E-3</v>
      </c>
    </row>
    <row r="2159" spans="1:13" ht="15" customHeight="1" x14ac:dyDescent="0.2">
      <c r="A2159" s="370">
        <v>2138</v>
      </c>
      <c r="B2159" s="120">
        <f t="shared" si="248"/>
        <v>111.61436884663105</v>
      </c>
      <c r="C2159" s="371">
        <v>950</v>
      </c>
      <c r="D2159" s="78">
        <v>45170</v>
      </c>
      <c r="E2159" s="209">
        <v>29455</v>
      </c>
      <c r="F2159" s="344">
        <f t="shared" si="251"/>
        <v>4856.36397536607</v>
      </c>
      <c r="G2159" s="394">
        <f t="shared" si="252"/>
        <v>372.06315789473683</v>
      </c>
      <c r="H2159" s="385">
        <f t="shared" si="249"/>
        <v>1767.2083710421525</v>
      </c>
      <c r="I2159" s="386">
        <f t="shared" si="250"/>
        <v>104.56854266521614</v>
      </c>
      <c r="J2159" s="393">
        <v>45</v>
      </c>
      <c r="K2159" s="396">
        <f t="shared" si="253"/>
        <v>7145.204046968176</v>
      </c>
      <c r="L2159" s="210">
        <f t="shared" si="254"/>
        <v>8.9999999999999993E-3</v>
      </c>
      <c r="M2159" s="211">
        <f t="shared" si="254"/>
        <v>1.1000000000000001E-3</v>
      </c>
    </row>
    <row r="2160" spans="1:13" ht="15" customHeight="1" x14ac:dyDescent="0.2">
      <c r="A2160" s="370">
        <v>2139</v>
      </c>
      <c r="B2160" s="120">
        <f t="shared" si="248"/>
        <v>111.6327544302452</v>
      </c>
      <c r="C2160" s="371">
        <v>950</v>
      </c>
      <c r="D2160" s="78">
        <v>45170</v>
      </c>
      <c r="E2160" s="209">
        <v>29455</v>
      </c>
      <c r="F2160" s="344">
        <f t="shared" si="251"/>
        <v>4855.5641466205943</v>
      </c>
      <c r="G2160" s="394">
        <f t="shared" si="252"/>
        <v>372.06315789473683</v>
      </c>
      <c r="H2160" s="385">
        <f t="shared" si="249"/>
        <v>1766.9380289261817</v>
      </c>
      <c r="I2160" s="386">
        <f t="shared" si="250"/>
        <v>104.55254609030662</v>
      </c>
      <c r="J2160" s="393">
        <v>45</v>
      </c>
      <c r="K2160" s="396">
        <f t="shared" si="253"/>
        <v>7144.1178795318192</v>
      </c>
      <c r="L2160" s="210">
        <f t="shared" si="254"/>
        <v>8.9999999999999993E-3</v>
      </c>
      <c r="M2160" s="211">
        <f t="shared" si="254"/>
        <v>1.1000000000000001E-3</v>
      </c>
    </row>
    <row r="2161" spans="1:13" ht="15" customHeight="1" x14ac:dyDescent="0.2">
      <c r="A2161" s="372">
        <v>2140</v>
      </c>
      <c r="B2161" s="120">
        <f t="shared" si="248"/>
        <v>111.65114468088514</v>
      </c>
      <c r="C2161" s="371">
        <v>950</v>
      </c>
      <c r="D2161" s="78">
        <v>45170</v>
      </c>
      <c r="E2161" s="209">
        <v>29455</v>
      </c>
      <c r="F2161" s="344">
        <f t="shared" si="251"/>
        <v>4854.7643783610774</v>
      </c>
      <c r="G2161" s="394">
        <f t="shared" si="252"/>
        <v>372.06315789473683</v>
      </c>
      <c r="H2161" s="385">
        <f t="shared" si="249"/>
        <v>1766.6677072544651</v>
      </c>
      <c r="I2161" s="386">
        <f t="shared" si="250"/>
        <v>104.53655072511629</v>
      </c>
      <c r="J2161" s="393">
        <v>45</v>
      </c>
      <c r="K2161" s="396">
        <f t="shared" si="253"/>
        <v>7143.0317942353959</v>
      </c>
      <c r="L2161" s="210">
        <f t="shared" si="254"/>
        <v>8.9999999999999993E-3</v>
      </c>
      <c r="M2161" s="211">
        <f t="shared" si="254"/>
        <v>1.1000000000000001E-3</v>
      </c>
    </row>
    <row r="2162" spans="1:13" ht="15" customHeight="1" x14ac:dyDescent="0.2">
      <c r="A2162" s="370">
        <v>2141</v>
      </c>
      <c r="B2162" s="120">
        <f t="shared" si="248"/>
        <v>111.66953958735874</v>
      </c>
      <c r="C2162" s="371">
        <v>950</v>
      </c>
      <c r="D2162" s="78">
        <v>45170</v>
      </c>
      <c r="E2162" s="209">
        <v>29455</v>
      </c>
      <c r="F2162" s="344">
        <f t="shared" si="251"/>
        <v>4853.9646711443966</v>
      </c>
      <c r="G2162" s="394">
        <f t="shared" si="252"/>
        <v>372.06315789473683</v>
      </c>
      <c r="H2162" s="385">
        <f t="shared" si="249"/>
        <v>1766.397406215227</v>
      </c>
      <c r="I2162" s="386">
        <f t="shared" si="250"/>
        <v>104.52055658078267</v>
      </c>
      <c r="J2162" s="393">
        <v>45</v>
      </c>
      <c r="K2162" s="396">
        <f t="shared" si="253"/>
        <v>7141.9457918351436</v>
      </c>
      <c r="L2162" s="210">
        <f t="shared" si="254"/>
        <v>8.9999999999999993E-3</v>
      </c>
      <c r="M2162" s="211">
        <f t="shared" si="254"/>
        <v>1.1000000000000001E-3</v>
      </c>
    </row>
    <row r="2163" spans="1:13" ht="15" customHeight="1" x14ac:dyDescent="0.2">
      <c r="A2163" s="370">
        <v>2142</v>
      </c>
      <c r="B2163" s="120">
        <f t="shared" si="248"/>
        <v>111.68793913850281</v>
      </c>
      <c r="C2163" s="371">
        <v>950</v>
      </c>
      <c r="D2163" s="78">
        <v>45170</v>
      </c>
      <c r="E2163" s="209">
        <v>29455</v>
      </c>
      <c r="F2163" s="344">
        <f t="shared" si="251"/>
        <v>4853.1650255254772</v>
      </c>
      <c r="G2163" s="394">
        <f t="shared" si="252"/>
        <v>372.06315789473683</v>
      </c>
      <c r="H2163" s="385">
        <f t="shared" si="249"/>
        <v>1766.1271259960322</v>
      </c>
      <c r="I2163" s="386">
        <f t="shared" si="250"/>
        <v>104.50456366840429</v>
      </c>
      <c r="J2163" s="393">
        <v>45</v>
      </c>
      <c r="K2163" s="396">
        <f t="shared" si="253"/>
        <v>7140.8598730846506</v>
      </c>
      <c r="L2163" s="210">
        <f t="shared" si="254"/>
        <v>8.9999999999999993E-3</v>
      </c>
      <c r="M2163" s="211">
        <f t="shared" si="254"/>
        <v>1.1000000000000001E-3</v>
      </c>
    </row>
    <row r="2164" spans="1:13" ht="15" customHeight="1" x14ac:dyDescent="0.2">
      <c r="A2164" s="370">
        <v>2143</v>
      </c>
      <c r="B2164" s="120">
        <f t="shared" si="248"/>
        <v>111.70634332318227</v>
      </c>
      <c r="C2164" s="371">
        <v>950</v>
      </c>
      <c r="D2164" s="78">
        <v>45170</v>
      </c>
      <c r="E2164" s="209">
        <v>29455</v>
      </c>
      <c r="F2164" s="344">
        <f t="shared" si="251"/>
        <v>4852.3654420573193</v>
      </c>
      <c r="G2164" s="394">
        <f t="shared" si="252"/>
        <v>372.06315789473683</v>
      </c>
      <c r="H2164" s="385">
        <f t="shared" si="249"/>
        <v>1765.8568667837949</v>
      </c>
      <c r="I2164" s="386">
        <f t="shared" si="250"/>
        <v>104.48857199904113</v>
      </c>
      <c r="J2164" s="393">
        <v>45</v>
      </c>
      <c r="K2164" s="396">
        <f t="shared" si="253"/>
        <v>7139.7740387348922</v>
      </c>
      <c r="L2164" s="210">
        <f t="shared" si="254"/>
        <v>8.9999999999999993E-3</v>
      </c>
      <c r="M2164" s="211">
        <f t="shared" si="254"/>
        <v>1.1000000000000001E-3</v>
      </c>
    </row>
    <row r="2165" spans="1:13" ht="15" customHeight="1" x14ac:dyDescent="0.2">
      <c r="A2165" s="370">
        <v>2144</v>
      </c>
      <c r="B2165" s="120">
        <f t="shared" si="248"/>
        <v>111.72475213029027</v>
      </c>
      <c r="C2165" s="371">
        <v>950</v>
      </c>
      <c r="D2165" s="78">
        <v>45170</v>
      </c>
      <c r="E2165" s="209">
        <v>29455</v>
      </c>
      <c r="F2165" s="344">
        <f t="shared" si="251"/>
        <v>4851.5659212909968</v>
      </c>
      <c r="G2165" s="394">
        <f t="shared" si="252"/>
        <v>372.06315789473683</v>
      </c>
      <c r="H2165" s="385">
        <f t="shared" si="249"/>
        <v>1765.5866287647777</v>
      </c>
      <c r="I2165" s="386">
        <f t="shared" si="250"/>
        <v>104.47258158371467</v>
      </c>
      <c r="J2165" s="393">
        <v>45</v>
      </c>
      <c r="K2165" s="396">
        <f t="shared" si="253"/>
        <v>7138.688289534226</v>
      </c>
      <c r="L2165" s="210">
        <f t="shared" si="254"/>
        <v>8.9999999999999993E-3</v>
      </c>
      <c r="M2165" s="211">
        <f t="shared" si="254"/>
        <v>1.1000000000000001E-3</v>
      </c>
    </row>
    <row r="2166" spans="1:13" ht="15" customHeight="1" x14ac:dyDescent="0.2">
      <c r="A2166" s="370">
        <v>2145</v>
      </c>
      <c r="B2166" s="120">
        <f t="shared" si="248"/>
        <v>111.74316554874829</v>
      </c>
      <c r="C2166" s="371">
        <v>950</v>
      </c>
      <c r="D2166" s="78">
        <v>45170</v>
      </c>
      <c r="E2166" s="209">
        <v>29455</v>
      </c>
      <c r="F2166" s="344">
        <f t="shared" si="251"/>
        <v>4850.7664637756607</v>
      </c>
      <c r="G2166" s="394">
        <f t="shared" si="252"/>
        <v>372.06315789473683</v>
      </c>
      <c r="H2166" s="385">
        <f t="shared" si="249"/>
        <v>1765.3164121245941</v>
      </c>
      <c r="I2166" s="386">
        <f t="shared" si="250"/>
        <v>104.45659243340795</v>
      </c>
      <c r="J2166" s="393">
        <v>45</v>
      </c>
      <c r="K2166" s="396">
        <f t="shared" si="253"/>
        <v>7137.6026262284004</v>
      </c>
      <c r="L2166" s="210">
        <f t="shared" si="254"/>
        <v>8.8999999999999999E-3</v>
      </c>
      <c r="M2166" s="211">
        <f t="shared" si="254"/>
        <v>1.1000000000000001E-3</v>
      </c>
    </row>
    <row r="2167" spans="1:13" ht="15" customHeight="1" x14ac:dyDescent="0.2">
      <c r="A2167" s="370">
        <v>2146</v>
      </c>
      <c r="B2167" s="120">
        <f t="shared" si="248"/>
        <v>111.76158356750582</v>
      </c>
      <c r="C2167" s="371">
        <v>950</v>
      </c>
      <c r="D2167" s="78">
        <v>45170</v>
      </c>
      <c r="E2167" s="209">
        <v>29455</v>
      </c>
      <c r="F2167" s="344">
        <f t="shared" si="251"/>
        <v>4849.9670700585502</v>
      </c>
      <c r="G2167" s="394">
        <f t="shared" si="252"/>
        <v>372.06315789473683</v>
      </c>
      <c r="H2167" s="385">
        <f t="shared" si="249"/>
        <v>1765.0462170482108</v>
      </c>
      <c r="I2167" s="386">
        <f t="shared" si="250"/>
        <v>104.44060455906575</v>
      </c>
      <c r="J2167" s="393">
        <v>45</v>
      </c>
      <c r="K2167" s="396">
        <f t="shared" si="253"/>
        <v>7136.5170495605635</v>
      </c>
      <c r="L2167" s="210">
        <f t="shared" si="254"/>
        <v>8.8999999999999999E-3</v>
      </c>
      <c r="M2167" s="211">
        <f t="shared" si="254"/>
        <v>1.1000000000000001E-3</v>
      </c>
    </row>
    <row r="2168" spans="1:13" ht="15" customHeight="1" x14ac:dyDescent="0.2">
      <c r="A2168" s="370">
        <v>2147</v>
      </c>
      <c r="B2168" s="120">
        <f t="shared" si="248"/>
        <v>111.78000617554041</v>
      </c>
      <c r="C2168" s="371">
        <v>950</v>
      </c>
      <c r="D2168" s="78">
        <v>45170</v>
      </c>
      <c r="E2168" s="209">
        <v>29455</v>
      </c>
      <c r="F2168" s="344">
        <f t="shared" si="251"/>
        <v>4849.167740684994</v>
      </c>
      <c r="G2168" s="394">
        <f t="shared" si="252"/>
        <v>372.06315789473683</v>
      </c>
      <c r="H2168" s="385">
        <f t="shared" si="249"/>
        <v>1764.7760437199488</v>
      </c>
      <c r="I2168" s="386">
        <f t="shared" si="250"/>
        <v>104.42461797159461</v>
      </c>
      <c r="J2168" s="393">
        <v>45</v>
      </c>
      <c r="K2168" s="396">
        <f t="shared" si="253"/>
        <v>7135.4315602712741</v>
      </c>
      <c r="L2168" s="210">
        <f t="shared" si="254"/>
        <v>8.8999999999999999E-3</v>
      </c>
      <c r="M2168" s="211">
        <f t="shared" si="254"/>
        <v>1.1000000000000001E-3</v>
      </c>
    </row>
    <row r="2169" spans="1:13" ht="15" customHeight="1" x14ac:dyDescent="0.2">
      <c r="A2169" s="370">
        <v>2148</v>
      </c>
      <c r="B2169" s="120">
        <f t="shared" si="248"/>
        <v>111.79843336185733</v>
      </c>
      <c r="C2169" s="371">
        <v>950</v>
      </c>
      <c r="D2169" s="78">
        <v>45170</v>
      </c>
      <c r="E2169" s="209">
        <v>29455</v>
      </c>
      <c r="F2169" s="344">
        <f t="shared" si="251"/>
        <v>4848.3684761984305</v>
      </c>
      <c r="G2169" s="394">
        <f t="shared" si="252"/>
        <v>372.06315789473683</v>
      </c>
      <c r="H2169" s="385">
        <f t="shared" si="249"/>
        <v>1764.5058923234903</v>
      </c>
      <c r="I2169" s="386">
        <f t="shared" si="250"/>
        <v>104.40863268186335</v>
      </c>
      <c r="J2169" s="393">
        <v>45</v>
      </c>
      <c r="K2169" s="396">
        <f t="shared" si="253"/>
        <v>7134.3461590985207</v>
      </c>
      <c r="L2169" s="210">
        <f t="shared" si="254"/>
        <v>8.8999999999999999E-3</v>
      </c>
      <c r="M2169" s="211">
        <f t="shared" si="254"/>
        <v>1.1000000000000001E-3</v>
      </c>
    </row>
    <row r="2170" spans="1:13" ht="15" customHeight="1" x14ac:dyDescent="0.2">
      <c r="A2170" s="370">
        <v>2149</v>
      </c>
      <c r="B2170" s="120">
        <f t="shared" si="248"/>
        <v>111.8168651154901</v>
      </c>
      <c r="C2170" s="371">
        <v>950</v>
      </c>
      <c r="D2170" s="78">
        <v>45170</v>
      </c>
      <c r="E2170" s="209">
        <v>29455</v>
      </c>
      <c r="F2170" s="344">
        <f t="shared" si="251"/>
        <v>4847.5692771403828</v>
      </c>
      <c r="G2170" s="394">
        <f t="shared" si="252"/>
        <v>372.06315789473683</v>
      </c>
      <c r="H2170" s="385">
        <f t="shared" si="249"/>
        <v>1764.2357630418703</v>
      </c>
      <c r="I2170" s="386">
        <f t="shared" si="250"/>
        <v>104.3926487007024</v>
      </c>
      <c r="J2170" s="393">
        <v>45</v>
      </c>
      <c r="K2170" s="396">
        <f t="shared" si="253"/>
        <v>7133.2608467776918</v>
      </c>
      <c r="L2170" s="210">
        <f t="shared" si="254"/>
        <v>8.8999999999999999E-3</v>
      </c>
      <c r="M2170" s="211">
        <f t="shared" si="254"/>
        <v>1.1000000000000001E-3</v>
      </c>
    </row>
    <row r="2171" spans="1:13" ht="15" customHeight="1" x14ac:dyDescent="0.2">
      <c r="A2171" s="372">
        <v>2150</v>
      </c>
      <c r="B2171" s="120">
        <f t="shared" si="248"/>
        <v>111.83530142549952</v>
      </c>
      <c r="C2171" s="371">
        <v>950</v>
      </c>
      <c r="D2171" s="78">
        <v>45170</v>
      </c>
      <c r="E2171" s="209">
        <v>29455</v>
      </c>
      <c r="F2171" s="344">
        <f t="shared" si="251"/>
        <v>4846.7701440505052</v>
      </c>
      <c r="G2171" s="394">
        <f t="shared" si="252"/>
        <v>372.06315789473683</v>
      </c>
      <c r="H2171" s="385">
        <f t="shared" si="249"/>
        <v>1763.9656560574917</v>
      </c>
      <c r="I2171" s="386">
        <f t="shared" si="250"/>
        <v>104.37666603890484</v>
      </c>
      <c r="J2171" s="393">
        <v>45</v>
      </c>
      <c r="K2171" s="396">
        <f t="shared" si="253"/>
        <v>7132.175624041638</v>
      </c>
      <c r="L2171" s="210">
        <f t="shared" si="254"/>
        <v>8.8999999999999999E-3</v>
      </c>
      <c r="M2171" s="211">
        <f t="shared" si="254"/>
        <v>1.1000000000000001E-3</v>
      </c>
    </row>
    <row r="2172" spans="1:13" ht="15" customHeight="1" x14ac:dyDescent="0.2">
      <c r="A2172" s="370">
        <v>2151</v>
      </c>
      <c r="B2172" s="120">
        <f t="shared" si="248"/>
        <v>111.85374228097439</v>
      </c>
      <c r="C2172" s="371">
        <v>950</v>
      </c>
      <c r="D2172" s="78">
        <v>45170</v>
      </c>
      <c r="E2172" s="209">
        <v>29455</v>
      </c>
      <c r="F2172" s="344">
        <f t="shared" si="251"/>
        <v>4845.9710774665564</v>
      </c>
      <c r="G2172" s="394">
        <f t="shared" si="252"/>
        <v>372.06315789473683</v>
      </c>
      <c r="H2172" s="385">
        <f t="shared" si="249"/>
        <v>1763.6955715521169</v>
      </c>
      <c r="I2172" s="386">
        <f t="shared" si="250"/>
        <v>104.36068470722587</v>
      </c>
      <c r="J2172" s="393">
        <v>45</v>
      </c>
      <c r="K2172" s="396">
        <f t="shared" si="253"/>
        <v>7131.0904916206364</v>
      </c>
      <c r="L2172" s="210">
        <f t="shared" si="254"/>
        <v>8.8999999999999999E-3</v>
      </c>
      <c r="M2172" s="211">
        <f t="shared" si="254"/>
        <v>1.1000000000000001E-3</v>
      </c>
    </row>
    <row r="2173" spans="1:13" ht="15" customHeight="1" x14ac:dyDescent="0.2">
      <c r="A2173" s="370">
        <v>2152</v>
      </c>
      <c r="B2173" s="120">
        <f t="shared" si="248"/>
        <v>111.87218767103101</v>
      </c>
      <c r="C2173" s="371">
        <v>950</v>
      </c>
      <c r="D2173" s="78">
        <v>45170</v>
      </c>
      <c r="E2173" s="209">
        <v>29455</v>
      </c>
      <c r="F2173" s="344">
        <f t="shared" si="251"/>
        <v>4845.1720779244197</v>
      </c>
      <c r="G2173" s="394">
        <f t="shared" si="252"/>
        <v>372.06315789473683</v>
      </c>
      <c r="H2173" s="385">
        <f t="shared" si="249"/>
        <v>1763.4255097068747</v>
      </c>
      <c r="I2173" s="386">
        <f t="shared" si="250"/>
        <v>104.34470471638313</v>
      </c>
      <c r="J2173" s="393">
        <v>45</v>
      </c>
      <c r="K2173" s="396">
        <f t="shared" si="253"/>
        <v>7130.0054502424136</v>
      </c>
      <c r="L2173" s="210">
        <f t="shared" si="254"/>
        <v>8.8999999999999999E-3</v>
      </c>
      <c r="M2173" s="211">
        <f t="shared" si="254"/>
        <v>1.1000000000000001E-3</v>
      </c>
    </row>
    <row r="2174" spans="1:13" ht="15" customHeight="1" x14ac:dyDescent="0.2">
      <c r="A2174" s="370">
        <v>2153</v>
      </c>
      <c r="B2174" s="120">
        <f t="shared" si="248"/>
        <v>111.89063758481312</v>
      </c>
      <c r="C2174" s="371">
        <v>950</v>
      </c>
      <c r="D2174" s="78">
        <v>45170</v>
      </c>
      <c r="E2174" s="209">
        <v>29455</v>
      </c>
      <c r="F2174" s="344">
        <f t="shared" si="251"/>
        <v>4844.3731459581113</v>
      </c>
      <c r="G2174" s="394">
        <f t="shared" si="252"/>
        <v>372.06315789473683</v>
      </c>
      <c r="H2174" s="385">
        <f t="shared" si="249"/>
        <v>1763.1554707022624</v>
      </c>
      <c r="I2174" s="386">
        <f t="shared" si="250"/>
        <v>104.32872607705697</v>
      </c>
      <c r="J2174" s="393">
        <v>45</v>
      </c>
      <c r="K2174" s="396">
        <f t="shared" si="253"/>
        <v>7128.9205006321672</v>
      </c>
      <c r="L2174" s="210">
        <f t="shared" si="254"/>
        <v>8.8999999999999999E-3</v>
      </c>
      <c r="M2174" s="211">
        <f t="shared" si="254"/>
        <v>1.1000000000000001E-3</v>
      </c>
    </row>
    <row r="2175" spans="1:13" ht="15" customHeight="1" x14ac:dyDescent="0.2">
      <c r="A2175" s="370">
        <v>2154</v>
      </c>
      <c r="B2175" s="120">
        <f t="shared" si="248"/>
        <v>111.90909201149179</v>
      </c>
      <c r="C2175" s="371">
        <v>950</v>
      </c>
      <c r="D2175" s="78">
        <v>45170</v>
      </c>
      <c r="E2175" s="209">
        <v>29455</v>
      </c>
      <c r="F2175" s="344">
        <f t="shared" si="251"/>
        <v>4843.5742820997839</v>
      </c>
      <c r="G2175" s="394">
        <f t="shared" si="252"/>
        <v>372.06315789473683</v>
      </c>
      <c r="H2175" s="385">
        <f t="shared" si="249"/>
        <v>1762.8854547181479</v>
      </c>
      <c r="I2175" s="386">
        <f t="shared" si="250"/>
        <v>104.31274879989041</v>
      </c>
      <c r="J2175" s="393">
        <v>45</v>
      </c>
      <c r="K2175" s="396">
        <f t="shared" si="253"/>
        <v>7127.8356435125588</v>
      </c>
      <c r="L2175" s="210">
        <f t="shared" si="254"/>
        <v>8.8999999999999999E-3</v>
      </c>
      <c r="M2175" s="211">
        <f t="shared" si="254"/>
        <v>1.1000000000000001E-3</v>
      </c>
    </row>
    <row r="2176" spans="1:13" ht="15" customHeight="1" x14ac:dyDescent="0.2">
      <c r="A2176" s="370">
        <v>2155</v>
      </c>
      <c r="B2176" s="120">
        <f t="shared" si="248"/>
        <v>111.92755094026589</v>
      </c>
      <c r="C2176" s="371">
        <v>950</v>
      </c>
      <c r="D2176" s="78">
        <v>45170</v>
      </c>
      <c r="E2176" s="209">
        <v>29455</v>
      </c>
      <c r="F2176" s="344">
        <f t="shared" si="251"/>
        <v>4842.7754868797128</v>
      </c>
      <c r="G2176" s="394">
        <f t="shared" si="252"/>
        <v>372.06315789473683</v>
      </c>
      <c r="H2176" s="385">
        <f t="shared" si="249"/>
        <v>1762.6154619337638</v>
      </c>
      <c r="I2176" s="386">
        <f t="shared" si="250"/>
        <v>104.296772895489</v>
      </c>
      <c r="J2176" s="393">
        <v>45</v>
      </c>
      <c r="K2176" s="396">
        <f t="shared" si="253"/>
        <v>7126.7508796037027</v>
      </c>
      <c r="L2176" s="210">
        <f t="shared" si="254"/>
        <v>8.8999999999999999E-3</v>
      </c>
      <c r="M2176" s="211">
        <f t="shared" si="254"/>
        <v>1.1000000000000001E-3</v>
      </c>
    </row>
    <row r="2177" spans="1:13" ht="15" customHeight="1" x14ac:dyDescent="0.2">
      <c r="A2177" s="370">
        <v>2156</v>
      </c>
      <c r="B2177" s="120">
        <f t="shared" si="248"/>
        <v>111.94601436036089</v>
      </c>
      <c r="C2177" s="371">
        <v>950</v>
      </c>
      <c r="D2177" s="78">
        <v>45170</v>
      </c>
      <c r="E2177" s="209">
        <v>29455</v>
      </c>
      <c r="F2177" s="344">
        <f t="shared" si="251"/>
        <v>4841.9767608263473</v>
      </c>
      <c r="G2177" s="394">
        <f t="shared" si="252"/>
        <v>372.06315789473683</v>
      </c>
      <c r="H2177" s="385">
        <f t="shared" si="249"/>
        <v>1762.3454925277263</v>
      </c>
      <c r="I2177" s="386">
        <f t="shared" si="250"/>
        <v>104.28079837442169</v>
      </c>
      <c r="J2177" s="393">
        <v>45</v>
      </c>
      <c r="K2177" s="396">
        <f t="shared" si="253"/>
        <v>7125.6662096232321</v>
      </c>
      <c r="L2177" s="210">
        <f t="shared" si="254"/>
        <v>8.8999999999999999E-3</v>
      </c>
      <c r="M2177" s="211">
        <f t="shared" si="254"/>
        <v>1.1000000000000001E-3</v>
      </c>
    </row>
    <row r="2178" spans="1:13" ht="15" customHeight="1" x14ac:dyDescent="0.2">
      <c r="A2178" s="370">
        <v>2157</v>
      </c>
      <c r="B2178" s="120">
        <f t="shared" si="248"/>
        <v>111.96448226103</v>
      </c>
      <c r="C2178" s="371">
        <v>950</v>
      </c>
      <c r="D2178" s="78">
        <v>45170</v>
      </c>
      <c r="E2178" s="209">
        <v>29455</v>
      </c>
      <c r="F2178" s="344">
        <f t="shared" si="251"/>
        <v>4841.1781044662657</v>
      </c>
      <c r="G2178" s="394">
        <f t="shared" si="252"/>
        <v>372.06315789473683</v>
      </c>
      <c r="H2178" s="385">
        <f t="shared" si="249"/>
        <v>1762.0755466780188</v>
      </c>
      <c r="I2178" s="386">
        <f t="shared" si="250"/>
        <v>104.26482524722006</v>
      </c>
      <c r="J2178" s="393">
        <v>45</v>
      </c>
      <c r="K2178" s="396">
        <f t="shared" si="253"/>
        <v>7124.5816342862408</v>
      </c>
      <c r="L2178" s="210">
        <f t="shared" si="254"/>
        <v>8.8999999999999999E-3</v>
      </c>
      <c r="M2178" s="211">
        <f t="shared" si="254"/>
        <v>1.1000000000000001E-3</v>
      </c>
    </row>
    <row r="2179" spans="1:13" ht="15" customHeight="1" x14ac:dyDescent="0.2">
      <c r="A2179" s="370">
        <v>2158</v>
      </c>
      <c r="B2179" s="120">
        <f t="shared" ref="B2179:B2242" si="255">A2179/(12.41*LN(A2179)-76)</f>
        <v>111.98295463155308</v>
      </c>
      <c r="C2179" s="371">
        <v>950</v>
      </c>
      <c r="D2179" s="78">
        <v>45170</v>
      </c>
      <c r="E2179" s="209">
        <v>29455</v>
      </c>
      <c r="F2179" s="344">
        <f t="shared" si="251"/>
        <v>4840.37951832422</v>
      </c>
      <c r="G2179" s="394">
        <f t="shared" si="252"/>
        <v>372.06315789473683</v>
      </c>
      <c r="H2179" s="385">
        <f t="shared" si="249"/>
        <v>1761.8056245620073</v>
      </c>
      <c r="I2179" s="386">
        <f t="shared" si="250"/>
        <v>104.24885352437914</v>
      </c>
      <c r="J2179" s="393">
        <v>45</v>
      </c>
      <c r="K2179" s="396">
        <f t="shared" si="253"/>
        <v>7123.4971543053434</v>
      </c>
      <c r="L2179" s="210">
        <f t="shared" si="254"/>
        <v>8.8999999999999999E-3</v>
      </c>
      <c r="M2179" s="211">
        <f t="shared" si="254"/>
        <v>1.1000000000000001E-3</v>
      </c>
    </row>
    <row r="2180" spans="1:13" ht="15" customHeight="1" x14ac:dyDescent="0.2">
      <c r="A2180" s="370">
        <v>2159</v>
      </c>
      <c r="B2180" s="120">
        <f t="shared" si="255"/>
        <v>112.0014314612373</v>
      </c>
      <c r="C2180" s="371">
        <v>950</v>
      </c>
      <c r="D2180" s="78">
        <v>45170</v>
      </c>
      <c r="E2180" s="209">
        <v>29455</v>
      </c>
      <c r="F2180" s="344">
        <f t="shared" si="251"/>
        <v>4839.5810029231206</v>
      </c>
      <c r="G2180" s="394">
        <f t="shared" si="252"/>
        <v>372.06315789473683</v>
      </c>
      <c r="H2180" s="385">
        <f t="shared" si="249"/>
        <v>1761.5357263564356</v>
      </c>
      <c r="I2180" s="386">
        <f t="shared" si="250"/>
        <v>104.23288321635715</v>
      </c>
      <c r="J2180" s="393">
        <v>45</v>
      </c>
      <c r="K2180" s="396">
        <f t="shared" si="253"/>
        <v>7122.4127703906506</v>
      </c>
      <c r="L2180" s="210">
        <f t="shared" si="254"/>
        <v>8.8999999999999999E-3</v>
      </c>
      <c r="M2180" s="211">
        <f t="shared" si="254"/>
        <v>1.1000000000000001E-3</v>
      </c>
    </row>
    <row r="2181" spans="1:13" ht="15" customHeight="1" x14ac:dyDescent="0.2">
      <c r="A2181" s="372">
        <v>2160</v>
      </c>
      <c r="B2181" s="120">
        <f t="shared" si="255"/>
        <v>112.01991273941675</v>
      </c>
      <c r="C2181" s="371">
        <v>950</v>
      </c>
      <c r="D2181" s="78">
        <v>45170</v>
      </c>
      <c r="E2181" s="209">
        <v>29455</v>
      </c>
      <c r="F2181" s="344">
        <f t="shared" si="251"/>
        <v>4838.7825587840416</v>
      </c>
      <c r="G2181" s="394">
        <f t="shared" si="252"/>
        <v>372.06315789473683</v>
      </c>
      <c r="H2181" s="385">
        <f t="shared" si="249"/>
        <v>1761.265852237427</v>
      </c>
      <c r="I2181" s="386">
        <f t="shared" si="250"/>
        <v>104.21691433357557</v>
      </c>
      <c r="J2181" s="393">
        <v>45</v>
      </c>
      <c r="K2181" s="396">
        <f t="shared" si="253"/>
        <v>7121.3284832497811</v>
      </c>
      <c r="L2181" s="210">
        <f t="shared" si="254"/>
        <v>8.8999999999999999E-3</v>
      </c>
      <c r="M2181" s="211">
        <f t="shared" si="254"/>
        <v>1.1000000000000001E-3</v>
      </c>
    </row>
    <row r="2182" spans="1:13" ht="15" customHeight="1" x14ac:dyDescent="0.2">
      <c r="A2182" s="370">
        <v>2161</v>
      </c>
      <c r="B2182" s="120">
        <f t="shared" si="255"/>
        <v>112.03839845545214</v>
      </c>
      <c r="C2182" s="371">
        <v>950</v>
      </c>
      <c r="D2182" s="78">
        <v>45170</v>
      </c>
      <c r="E2182" s="209">
        <v>29455</v>
      </c>
      <c r="F2182" s="344">
        <f t="shared" si="251"/>
        <v>4837.9841864262444</v>
      </c>
      <c r="G2182" s="394">
        <f t="shared" si="252"/>
        <v>372.06315789473683</v>
      </c>
      <c r="H2182" s="385">
        <f t="shared" si="249"/>
        <v>1760.9960023804915</v>
      </c>
      <c r="I2182" s="386">
        <f t="shared" si="250"/>
        <v>104.20094688641963</v>
      </c>
      <c r="J2182" s="393">
        <v>45</v>
      </c>
      <c r="K2182" s="396">
        <f t="shared" si="253"/>
        <v>7120.2442935878926</v>
      </c>
      <c r="L2182" s="210">
        <f t="shared" si="254"/>
        <v>8.8999999999999999E-3</v>
      </c>
      <c r="M2182" s="211">
        <f t="shared" si="254"/>
        <v>1.1000000000000001E-3</v>
      </c>
    </row>
    <row r="2183" spans="1:13" ht="15" customHeight="1" x14ac:dyDescent="0.2">
      <c r="A2183" s="370">
        <v>2162</v>
      </c>
      <c r="B2183" s="120">
        <f t="shared" si="255"/>
        <v>112.05688859873108</v>
      </c>
      <c r="C2183" s="371">
        <v>950</v>
      </c>
      <c r="D2183" s="78">
        <v>45170</v>
      </c>
      <c r="E2183" s="209">
        <v>29455</v>
      </c>
      <c r="F2183" s="344">
        <f t="shared" si="251"/>
        <v>4837.1858863671678</v>
      </c>
      <c r="G2183" s="394">
        <f t="shared" si="252"/>
        <v>372.06315789473683</v>
      </c>
      <c r="H2183" s="385">
        <f t="shared" si="249"/>
        <v>1760.7261769605236</v>
      </c>
      <c r="I2183" s="386">
        <f t="shared" si="250"/>
        <v>104.18498088523809</v>
      </c>
      <c r="J2183" s="393">
        <v>45</v>
      </c>
      <c r="K2183" s="396">
        <f t="shared" si="253"/>
        <v>7119.1602021076669</v>
      </c>
      <c r="L2183" s="210">
        <f t="shared" si="254"/>
        <v>8.8999999999999999E-3</v>
      </c>
      <c r="M2183" s="211">
        <f t="shared" si="254"/>
        <v>1.1000000000000001E-3</v>
      </c>
    </row>
    <row r="2184" spans="1:13" ht="15" customHeight="1" x14ac:dyDescent="0.2">
      <c r="A2184" s="370">
        <v>2163</v>
      </c>
      <c r="B2184" s="120">
        <f t="shared" si="255"/>
        <v>112.075383158668</v>
      </c>
      <c r="C2184" s="371">
        <v>950</v>
      </c>
      <c r="D2184" s="78">
        <v>45170</v>
      </c>
      <c r="E2184" s="209">
        <v>29455</v>
      </c>
      <c r="F2184" s="344">
        <f t="shared" si="251"/>
        <v>4836.3876591224325</v>
      </c>
      <c r="G2184" s="394">
        <f t="shared" si="252"/>
        <v>372.06315789473683</v>
      </c>
      <c r="H2184" s="385">
        <f t="shared" si="249"/>
        <v>1760.4563761518032</v>
      </c>
      <c r="I2184" s="386">
        <f t="shared" si="250"/>
        <v>104.16901634034339</v>
      </c>
      <c r="J2184" s="393">
        <v>45</v>
      </c>
      <c r="K2184" s="396">
        <f t="shared" si="253"/>
        <v>7118.076209509316</v>
      </c>
      <c r="L2184" s="210">
        <f t="shared" si="254"/>
        <v>8.8999999999999999E-3</v>
      </c>
      <c r="M2184" s="211">
        <f t="shared" si="254"/>
        <v>1.1000000000000001E-3</v>
      </c>
    </row>
    <row r="2185" spans="1:13" ht="15" customHeight="1" x14ac:dyDescent="0.2">
      <c r="A2185" s="370">
        <v>2164</v>
      </c>
      <c r="B2185" s="120">
        <f t="shared" si="255"/>
        <v>112.09388212470358</v>
      </c>
      <c r="C2185" s="371">
        <v>950</v>
      </c>
      <c r="D2185" s="78">
        <v>45170</v>
      </c>
      <c r="E2185" s="209">
        <v>29455</v>
      </c>
      <c r="F2185" s="344">
        <f t="shared" si="251"/>
        <v>4835.589505205865</v>
      </c>
      <c r="G2185" s="394">
        <f t="shared" si="252"/>
        <v>372.06315789473683</v>
      </c>
      <c r="H2185" s="385">
        <f t="shared" si="249"/>
        <v>1760.1866001280032</v>
      </c>
      <c r="I2185" s="386">
        <f t="shared" si="250"/>
        <v>104.15305326201204</v>
      </c>
      <c r="J2185" s="393">
        <v>45</v>
      </c>
      <c r="K2185" s="396">
        <f t="shared" si="253"/>
        <v>7116.9923164906168</v>
      </c>
      <c r="L2185" s="210">
        <f t="shared" si="254"/>
        <v>8.8999999999999999E-3</v>
      </c>
      <c r="M2185" s="211">
        <f t="shared" si="254"/>
        <v>1.1000000000000001E-3</v>
      </c>
    </row>
    <row r="2186" spans="1:13" ht="15" customHeight="1" x14ac:dyDescent="0.2">
      <c r="A2186" s="370">
        <v>2165</v>
      </c>
      <c r="B2186" s="120">
        <f t="shared" si="255"/>
        <v>112.11238548630548</v>
      </c>
      <c r="C2186" s="371">
        <v>950</v>
      </c>
      <c r="D2186" s="78">
        <v>45170</v>
      </c>
      <c r="E2186" s="209">
        <v>29455</v>
      </c>
      <c r="F2186" s="344">
        <f t="shared" si="251"/>
        <v>4834.7914251294751</v>
      </c>
      <c r="G2186" s="394">
        <f t="shared" si="252"/>
        <v>372.06315789473683</v>
      </c>
      <c r="H2186" s="385">
        <f t="shared" si="249"/>
        <v>1759.9168490621835</v>
      </c>
      <c r="I2186" s="386">
        <f t="shared" si="250"/>
        <v>104.13709166048424</v>
      </c>
      <c r="J2186" s="393">
        <v>45</v>
      </c>
      <c r="K2186" s="396">
        <f t="shared" si="253"/>
        <v>7115.9085237468798</v>
      </c>
      <c r="L2186" s="210">
        <f t="shared" si="254"/>
        <v>8.8999999999999999E-3</v>
      </c>
      <c r="M2186" s="211">
        <f t="shared" si="254"/>
        <v>1.1000000000000001E-3</v>
      </c>
    </row>
    <row r="2187" spans="1:13" ht="15" customHeight="1" x14ac:dyDescent="0.2">
      <c r="A2187" s="370">
        <v>2166</v>
      </c>
      <c r="B2187" s="120">
        <f t="shared" si="255"/>
        <v>112.13089323296742</v>
      </c>
      <c r="C2187" s="371">
        <v>950</v>
      </c>
      <c r="D2187" s="78">
        <v>45170</v>
      </c>
      <c r="E2187" s="209">
        <v>29455</v>
      </c>
      <c r="F2187" s="344">
        <f t="shared" si="251"/>
        <v>4833.9934194034904</v>
      </c>
      <c r="G2187" s="394">
        <f t="shared" si="252"/>
        <v>372.06315789473683</v>
      </c>
      <c r="H2187" s="385">
        <f t="shared" si="249"/>
        <v>1759.6471231268006</v>
      </c>
      <c r="I2187" s="386">
        <f t="shared" si="250"/>
        <v>104.12113154596454</v>
      </c>
      <c r="J2187" s="393">
        <v>45</v>
      </c>
      <c r="K2187" s="396">
        <f t="shared" si="253"/>
        <v>7114.8248319709928</v>
      </c>
      <c r="L2187" s="210">
        <f t="shared" si="254"/>
        <v>8.8999999999999999E-3</v>
      </c>
      <c r="M2187" s="211">
        <f t="shared" si="254"/>
        <v>1.1000000000000001E-3</v>
      </c>
    </row>
    <row r="2188" spans="1:13" ht="15" customHeight="1" x14ac:dyDescent="0.2">
      <c r="A2188" s="370">
        <v>2167</v>
      </c>
      <c r="B2188" s="120">
        <f t="shared" si="255"/>
        <v>112.1494053542097</v>
      </c>
      <c r="C2188" s="371">
        <v>950</v>
      </c>
      <c r="D2188" s="78">
        <v>45170</v>
      </c>
      <c r="E2188" s="209">
        <v>29455</v>
      </c>
      <c r="F2188" s="344">
        <f t="shared" si="251"/>
        <v>4833.1954885363439</v>
      </c>
      <c r="G2188" s="394">
        <f t="shared" si="252"/>
        <v>372.06315789473683</v>
      </c>
      <c r="H2188" s="385">
        <f t="shared" si="249"/>
        <v>1759.3774224937051</v>
      </c>
      <c r="I2188" s="386">
        <f t="shared" si="250"/>
        <v>104.10517292862161</v>
      </c>
      <c r="J2188" s="393">
        <v>45</v>
      </c>
      <c r="K2188" s="396">
        <f t="shared" si="253"/>
        <v>7113.7412418534077</v>
      </c>
      <c r="L2188" s="210">
        <f t="shared" si="254"/>
        <v>8.8999999999999999E-3</v>
      </c>
      <c r="M2188" s="211">
        <f t="shared" si="254"/>
        <v>1.1000000000000001E-3</v>
      </c>
    </row>
    <row r="2189" spans="1:13" ht="15" customHeight="1" x14ac:dyDescent="0.2">
      <c r="A2189" s="370">
        <v>2168</v>
      </c>
      <c r="B2189" s="120">
        <f t="shared" si="255"/>
        <v>112.16792183957888</v>
      </c>
      <c r="C2189" s="371">
        <v>950</v>
      </c>
      <c r="D2189" s="78">
        <v>45170</v>
      </c>
      <c r="E2189" s="209">
        <v>29455</v>
      </c>
      <c r="F2189" s="344">
        <f t="shared" si="251"/>
        <v>4832.3976330346804</v>
      </c>
      <c r="G2189" s="394">
        <f t="shared" si="252"/>
        <v>372.06315789473683</v>
      </c>
      <c r="H2189" s="385">
        <f t="shared" si="249"/>
        <v>1759.1077473341429</v>
      </c>
      <c r="I2189" s="386">
        <f t="shared" si="250"/>
        <v>104.08921581858834</v>
      </c>
      <c r="J2189" s="393">
        <v>45</v>
      </c>
      <c r="K2189" s="396">
        <f t="shared" si="253"/>
        <v>7112.6577540821481</v>
      </c>
      <c r="L2189" s="210">
        <f t="shared" si="254"/>
        <v>8.8999999999999999E-3</v>
      </c>
      <c r="M2189" s="211">
        <f t="shared" si="254"/>
        <v>1.1000000000000001E-3</v>
      </c>
    </row>
    <row r="2190" spans="1:13" ht="15" customHeight="1" x14ac:dyDescent="0.2">
      <c r="A2190" s="370">
        <v>2169</v>
      </c>
      <c r="B2190" s="120">
        <f t="shared" si="255"/>
        <v>112.18644267864768</v>
      </c>
      <c r="C2190" s="371">
        <v>950</v>
      </c>
      <c r="D2190" s="78">
        <v>45170</v>
      </c>
      <c r="E2190" s="209">
        <v>29455</v>
      </c>
      <c r="F2190" s="344">
        <f t="shared" si="251"/>
        <v>4831.5998534033724</v>
      </c>
      <c r="G2190" s="394">
        <f t="shared" si="252"/>
        <v>372.06315789473683</v>
      </c>
      <c r="H2190" s="385">
        <f t="shared" si="249"/>
        <v>1758.8380978187608</v>
      </c>
      <c r="I2190" s="386">
        <f t="shared" si="250"/>
        <v>104.07326022596219</v>
      </c>
      <c r="J2190" s="393">
        <v>45</v>
      </c>
      <c r="K2190" s="396">
        <f t="shared" si="253"/>
        <v>7111.5743693428321</v>
      </c>
      <c r="L2190" s="210">
        <f t="shared" si="254"/>
        <v>8.8999999999999999E-3</v>
      </c>
      <c r="M2190" s="211">
        <f t="shared" si="254"/>
        <v>1.1000000000000001E-3</v>
      </c>
    </row>
    <row r="2191" spans="1:13" ht="15" customHeight="1" x14ac:dyDescent="0.2">
      <c r="A2191" s="372">
        <v>2170</v>
      </c>
      <c r="B2191" s="120">
        <f t="shared" si="255"/>
        <v>112.20496786101488</v>
      </c>
      <c r="C2191" s="371">
        <v>950</v>
      </c>
      <c r="D2191" s="78">
        <v>45170</v>
      </c>
      <c r="E2191" s="209">
        <v>29455</v>
      </c>
      <c r="F2191" s="344">
        <f t="shared" si="251"/>
        <v>4830.8021501455232</v>
      </c>
      <c r="G2191" s="394">
        <f t="shared" si="252"/>
        <v>372.06315789473683</v>
      </c>
      <c r="H2191" s="385">
        <f t="shared" si="249"/>
        <v>1758.5684741176078</v>
      </c>
      <c r="I2191" s="386">
        <f t="shared" si="250"/>
        <v>104.0573061608052</v>
      </c>
      <c r="J2191" s="393">
        <v>45</v>
      </c>
      <c r="K2191" s="396">
        <f t="shared" si="253"/>
        <v>7110.491088318674</v>
      </c>
      <c r="L2191" s="210">
        <f t="shared" si="254"/>
        <v>8.8999999999999999E-3</v>
      </c>
      <c r="M2191" s="211">
        <f t="shared" si="254"/>
        <v>1.1000000000000001E-3</v>
      </c>
    </row>
    <row r="2192" spans="1:13" ht="15" customHeight="1" x14ac:dyDescent="0.2">
      <c r="A2192" s="370">
        <v>2171</v>
      </c>
      <c r="B2192" s="120">
        <f t="shared" si="255"/>
        <v>112.22349737630556</v>
      </c>
      <c r="C2192" s="371">
        <v>950</v>
      </c>
      <c r="D2192" s="78">
        <v>45170</v>
      </c>
      <c r="E2192" s="209">
        <v>29455</v>
      </c>
      <c r="F2192" s="344">
        <f t="shared" si="251"/>
        <v>4830.0045237624563</v>
      </c>
      <c r="G2192" s="394">
        <f t="shared" si="252"/>
        <v>372.06315789473683</v>
      </c>
      <c r="H2192" s="385">
        <f t="shared" si="249"/>
        <v>1758.2988764001311</v>
      </c>
      <c r="I2192" s="386">
        <f t="shared" si="250"/>
        <v>104.04135363314387</v>
      </c>
      <c r="J2192" s="393">
        <v>45</v>
      </c>
      <c r="K2192" s="396">
        <f t="shared" si="253"/>
        <v>7109.4079116904677</v>
      </c>
      <c r="L2192" s="210">
        <f t="shared" si="254"/>
        <v>8.8999999999999999E-3</v>
      </c>
      <c r="M2192" s="211">
        <f t="shared" si="254"/>
        <v>1.1000000000000001E-3</v>
      </c>
    </row>
    <row r="2193" spans="1:13" ht="15" customHeight="1" x14ac:dyDescent="0.2">
      <c r="A2193" s="370">
        <v>2172</v>
      </c>
      <c r="B2193" s="120">
        <f t="shared" si="255"/>
        <v>112.2420312141705</v>
      </c>
      <c r="C2193" s="371">
        <v>950</v>
      </c>
      <c r="D2193" s="78">
        <v>45170</v>
      </c>
      <c r="E2193" s="209">
        <v>29455</v>
      </c>
      <c r="F2193" s="344">
        <f t="shared" si="251"/>
        <v>4829.2069747537471</v>
      </c>
      <c r="G2193" s="394">
        <f t="shared" si="252"/>
        <v>372.06315789473683</v>
      </c>
      <c r="H2193" s="385">
        <f t="shared" si="249"/>
        <v>1758.0293048351873</v>
      </c>
      <c r="I2193" s="386">
        <f t="shared" si="250"/>
        <v>104.02540265296967</v>
      </c>
      <c r="J2193" s="393">
        <v>45</v>
      </c>
      <c r="K2193" s="396">
        <f t="shared" si="253"/>
        <v>7108.3248401366409</v>
      </c>
      <c r="L2193" s="210">
        <f t="shared" si="254"/>
        <v>8.8999999999999999E-3</v>
      </c>
      <c r="M2193" s="211">
        <f t="shared" si="254"/>
        <v>1.1000000000000001E-3</v>
      </c>
    </row>
    <row r="2194" spans="1:13" ht="15" customHeight="1" x14ac:dyDescent="0.2">
      <c r="A2194" s="370">
        <v>2173</v>
      </c>
      <c r="B2194" s="120">
        <f t="shared" si="255"/>
        <v>112.26056936428648</v>
      </c>
      <c r="C2194" s="371">
        <v>950</v>
      </c>
      <c r="D2194" s="78">
        <v>45170</v>
      </c>
      <c r="E2194" s="209">
        <v>29455</v>
      </c>
      <c r="F2194" s="344">
        <f t="shared" si="251"/>
        <v>4828.4095036172112</v>
      </c>
      <c r="G2194" s="394">
        <f t="shared" si="252"/>
        <v>372.06315789473683</v>
      </c>
      <c r="H2194" s="385">
        <f t="shared" si="249"/>
        <v>1757.7597595910383</v>
      </c>
      <c r="I2194" s="386">
        <f t="shared" si="250"/>
        <v>104.00945323023896</v>
      </c>
      <c r="J2194" s="393">
        <v>45</v>
      </c>
      <c r="K2194" s="396">
        <f t="shared" si="253"/>
        <v>7107.2418743332255</v>
      </c>
      <c r="L2194" s="210">
        <f t="shared" si="254"/>
        <v>8.8999999999999999E-3</v>
      </c>
      <c r="M2194" s="211">
        <f t="shared" si="254"/>
        <v>1.1000000000000001E-3</v>
      </c>
    </row>
    <row r="2195" spans="1:13" ht="15" customHeight="1" x14ac:dyDescent="0.2">
      <c r="A2195" s="370">
        <v>2174</v>
      </c>
      <c r="B2195" s="120">
        <f t="shared" si="255"/>
        <v>112.27911181635615</v>
      </c>
      <c r="C2195" s="371">
        <v>950</v>
      </c>
      <c r="D2195" s="78">
        <v>45170</v>
      </c>
      <c r="E2195" s="209">
        <v>29455</v>
      </c>
      <c r="F2195" s="344">
        <f t="shared" si="251"/>
        <v>4827.6121108489106</v>
      </c>
      <c r="G2195" s="394">
        <f t="shared" si="252"/>
        <v>372.06315789473683</v>
      </c>
      <c r="H2195" s="385">
        <f t="shared" si="249"/>
        <v>1757.4902408353526</v>
      </c>
      <c r="I2195" s="386">
        <f t="shared" si="250"/>
        <v>103.99350537487295</v>
      </c>
      <c r="J2195" s="393">
        <v>45</v>
      </c>
      <c r="K2195" s="396">
        <f t="shared" si="253"/>
        <v>7106.1590149538733</v>
      </c>
      <c r="L2195" s="210">
        <f t="shared" si="254"/>
        <v>8.8999999999999999E-3</v>
      </c>
      <c r="M2195" s="211">
        <f t="shared" si="254"/>
        <v>1.1000000000000001E-3</v>
      </c>
    </row>
    <row r="2196" spans="1:13" ht="15" customHeight="1" x14ac:dyDescent="0.2">
      <c r="A2196" s="370">
        <v>2175</v>
      </c>
      <c r="B2196" s="120">
        <f t="shared" si="255"/>
        <v>112.29765856010779</v>
      </c>
      <c r="C2196" s="371">
        <v>950</v>
      </c>
      <c r="D2196" s="78">
        <v>45170</v>
      </c>
      <c r="E2196" s="209">
        <v>29455</v>
      </c>
      <c r="F2196" s="344">
        <f t="shared" si="251"/>
        <v>4826.8147969431684</v>
      </c>
      <c r="G2196" s="394">
        <f t="shared" si="252"/>
        <v>372.06315789473683</v>
      </c>
      <c r="H2196" s="385">
        <f t="shared" si="249"/>
        <v>1757.2207487352118</v>
      </c>
      <c r="I2196" s="386">
        <f t="shared" si="250"/>
        <v>103.97755909675811</v>
      </c>
      <c r="J2196" s="393">
        <v>45</v>
      </c>
      <c r="K2196" s="396">
        <f t="shared" si="253"/>
        <v>7105.0762626698752</v>
      </c>
      <c r="L2196" s="210">
        <f t="shared" si="254"/>
        <v>8.8999999999999999E-3</v>
      </c>
      <c r="M2196" s="211">
        <f t="shared" si="254"/>
        <v>1.1000000000000001E-3</v>
      </c>
    </row>
    <row r="2197" spans="1:13" ht="15" customHeight="1" x14ac:dyDescent="0.2">
      <c r="A2197" s="370">
        <v>2176</v>
      </c>
      <c r="B2197" s="120">
        <f t="shared" si="255"/>
        <v>112.3162095852956</v>
      </c>
      <c r="C2197" s="371">
        <v>950</v>
      </c>
      <c r="D2197" s="78">
        <v>45170</v>
      </c>
      <c r="E2197" s="209">
        <v>29455</v>
      </c>
      <c r="F2197" s="344">
        <f t="shared" si="251"/>
        <v>4826.0175623925588</v>
      </c>
      <c r="G2197" s="394">
        <f t="shared" si="252"/>
        <v>372.06315789473683</v>
      </c>
      <c r="H2197" s="385">
        <f t="shared" si="249"/>
        <v>1756.9512834571058</v>
      </c>
      <c r="I2197" s="386">
        <f t="shared" si="250"/>
        <v>103.96161440574592</v>
      </c>
      <c r="J2197" s="393">
        <v>45</v>
      </c>
      <c r="K2197" s="396">
        <f t="shared" si="253"/>
        <v>7103.993618150148</v>
      </c>
      <c r="L2197" s="210">
        <f t="shared" si="254"/>
        <v>8.8999999999999999E-3</v>
      </c>
      <c r="M2197" s="211">
        <f t="shared" si="254"/>
        <v>1.1000000000000001E-3</v>
      </c>
    </row>
    <row r="2198" spans="1:13" ht="15" customHeight="1" x14ac:dyDescent="0.2">
      <c r="A2198" s="370">
        <v>2177</v>
      </c>
      <c r="B2198" s="120">
        <f t="shared" si="255"/>
        <v>112.33476488169896</v>
      </c>
      <c r="C2198" s="371">
        <v>950</v>
      </c>
      <c r="D2198" s="78">
        <v>45170</v>
      </c>
      <c r="E2198" s="209">
        <v>29455</v>
      </c>
      <c r="F2198" s="344">
        <f t="shared" si="251"/>
        <v>4825.220407687937</v>
      </c>
      <c r="G2198" s="394">
        <f t="shared" si="252"/>
        <v>372.06315789473683</v>
      </c>
      <c r="H2198" s="385">
        <f t="shared" ref="H2198:H2261" si="256">SUM(F2198:G2198)*33.8%</f>
        <v>1756.6818451669435</v>
      </c>
      <c r="I2198" s="386">
        <f t="shared" ref="I2198:I2261" si="257">SUM(F2198:G2198)*2%</f>
        <v>103.94567131165348</v>
      </c>
      <c r="J2198" s="393">
        <v>45</v>
      </c>
      <c r="K2198" s="396">
        <f t="shared" si="253"/>
        <v>7102.9110820612705</v>
      </c>
      <c r="L2198" s="210">
        <f t="shared" si="254"/>
        <v>8.8999999999999999E-3</v>
      </c>
      <c r="M2198" s="211">
        <f t="shared" si="254"/>
        <v>1.1000000000000001E-3</v>
      </c>
    </row>
    <row r="2199" spans="1:13" ht="15" customHeight="1" x14ac:dyDescent="0.2">
      <c r="A2199" s="370">
        <v>2178</v>
      </c>
      <c r="B2199" s="120">
        <f t="shared" si="255"/>
        <v>112.35332443912318</v>
      </c>
      <c r="C2199" s="371">
        <v>950</v>
      </c>
      <c r="D2199" s="78">
        <v>45170</v>
      </c>
      <c r="E2199" s="209">
        <v>29455</v>
      </c>
      <c r="F2199" s="344">
        <f t="shared" ref="F2199:F2262" si="258">12*(1/B2199*D2199)</f>
        <v>4824.4233333184147</v>
      </c>
      <c r="G2199" s="394">
        <f t="shared" ref="G2199:G2262" si="259">12*(1/C2199*E2199)</f>
        <v>372.06315789473683</v>
      </c>
      <c r="H2199" s="385">
        <f t="shared" si="256"/>
        <v>1756.412434030045</v>
      </c>
      <c r="I2199" s="386">
        <f t="shared" si="257"/>
        <v>103.92972982426303</v>
      </c>
      <c r="J2199" s="393">
        <v>45</v>
      </c>
      <c r="K2199" s="396">
        <f t="shared" ref="K2199:K2262" si="260">SUM(F2199:J2199)</f>
        <v>7101.8286550674593</v>
      </c>
      <c r="L2199" s="210">
        <f t="shared" ref="L2199:M2262" si="261">ROUND(1/B2199,4)</f>
        <v>8.8999999999999999E-3</v>
      </c>
      <c r="M2199" s="211">
        <f t="shared" si="261"/>
        <v>1.1000000000000001E-3</v>
      </c>
    </row>
    <row r="2200" spans="1:13" ht="15" customHeight="1" x14ac:dyDescent="0.2">
      <c r="A2200" s="370">
        <v>2179</v>
      </c>
      <c r="B2200" s="120">
        <f t="shared" si="255"/>
        <v>112.37188824739872</v>
      </c>
      <c r="C2200" s="371">
        <v>950</v>
      </c>
      <c r="D2200" s="78">
        <v>45170</v>
      </c>
      <c r="E2200" s="209">
        <v>29455</v>
      </c>
      <c r="F2200" s="344">
        <f t="shared" si="258"/>
        <v>4823.6263397713938</v>
      </c>
      <c r="G2200" s="394">
        <f t="shared" si="259"/>
        <v>372.06315789473683</v>
      </c>
      <c r="H2200" s="385">
        <f t="shared" si="256"/>
        <v>1756.1430502111521</v>
      </c>
      <c r="I2200" s="386">
        <f t="shared" si="257"/>
        <v>103.91378995332262</v>
      </c>
      <c r="J2200" s="393">
        <v>45</v>
      </c>
      <c r="K2200" s="396">
        <f t="shared" si="260"/>
        <v>7100.7463378306047</v>
      </c>
      <c r="L2200" s="210">
        <f t="shared" si="261"/>
        <v>8.8999999999999999E-3</v>
      </c>
      <c r="M2200" s="211">
        <f t="shared" si="261"/>
        <v>1.1000000000000001E-3</v>
      </c>
    </row>
    <row r="2201" spans="1:13" ht="15" customHeight="1" x14ac:dyDescent="0.2">
      <c r="A2201" s="372">
        <v>2180</v>
      </c>
      <c r="B2201" s="120">
        <f t="shared" si="255"/>
        <v>112.39045629638144</v>
      </c>
      <c r="C2201" s="371">
        <v>950</v>
      </c>
      <c r="D2201" s="78">
        <v>45170</v>
      </c>
      <c r="E2201" s="209">
        <v>29455</v>
      </c>
      <c r="F2201" s="344">
        <f t="shared" si="258"/>
        <v>4822.8294275325561</v>
      </c>
      <c r="G2201" s="394">
        <f t="shared" si="259"/>
        <v>372.06315789473683</v>
      </c>
      <c r="H2201" s="385">
        <f t="shared" si="256"/>
        <v>1755.8736938744248</v>
      </c>
      <c r="I2201" s="386">
        <f t="shared" si="257"/>
        <v>103.89785170854586</v>
      </c>
      <c r="J2201" s="393">
        <v>45</v>
      </c>
      <c r="K2201" s="396">
        <f t="shared" si="260"/>
        <v>7099.6641310102641</v>
      </c>
      <c r="L2201" s="210">
        <f t="shared" si="261"/>
        <v>8.8999999999999999E-3</v>
      </c>
      <c r="M2201" s="211">
        <f t="shared" si="261"/>
        <v>1.1000000000000001E-3</v>
      </c>
    </row>
    <row r="2202" spans="1:13" ht="15" customHeight="1" x14ac:dyDescent="0.2">
      <c r="A2202" s="370">
        <v>2181</v>
      </c>
      <c r="B2202" s="120">
        <f t="shared" si="255"/>
        <v>112.4090285759527</v>
      </c>
      <c r="C2202" s="371">
        <v>950</v>
      </c>
      <c r="D2202" s="78">
        <v>45170</v>
      </c>
      <c r="E2202" s="209">
        <v>29455</v>
      </c>
      <c r="F2202" s="344">
        <f t="shared" si="258"/>
        <v>4822.0325970858612</v>
      </c>
      <c r="G2202" s="394">
        <f t="shared" si="259"/>
        <v>372.06315789473683</v>
      </c>
      <c r="H2202" s="385">
        <f t="shared" si="256"/>
        <v>1755.604365183442</v>
      </c>
      <c r="I2202" s="386">
        <f t="shared" si="257"/>
        <v>103.88191509961196</v>
      </c>
      <c r="J2202" s="393">
        <v>45</v>
      </c>
      <c r="K2202" s="396">
        <f t="shared" si="260"/>
        <v>7098.582035263652</v>
      </c>
      <c r="L2202" s="210">
        <f t="shared" si="261"/>
        <v>8.8999999999999999E-3</v>
      </c>
      <c r="M2202" s="211">
        <f t="shared" si="261"/>
        <v>1.1000000000000001E-3</v>
      </c>
    </row>
    <row r="2203" spans="1:13" ht="15" customHeight="1" x14ac:dyDescent="0.2">
      <c r="A2203" s="370">
        <v>2182</v>
      </c>
      <c r="B2203" s="120">
        <f t="shared" si="255"/>
        <v>112.42760507601878</v>
      </c>
      <c r="C2203" s="371">
        <v>950</v>
      </c>
      <c r="D2203" s="78">
        <v>45170</v>
      </c>
      <c r="E2203" s="209">
        <v>29455</v>
      </c>
      <c r="F2203" s="344">
        <f t="shared" si="258"/>
        <v>4821.2358489135786</v>
      </c>
      <c r="G2203" s="394">
        <f t="shared" si="259"/>
        <v>372.06315789473683</v>
      </c>
      <c r="H2203" s="385">
        <f t="shared" si="256"/>
        <v>1755.3350643012104</v>
      </c>
      <c r="I2203" s="386">
        <f t="shared" si="257"/>
        <v>103.86598013616631</v>
      </c>
      <c r="J2203" s="393">
        <v>45</v>
      </c>
      <c r="K2203" s="396">
        <f t="shared" si="260"/>
        <v>7097.5000512456918</v>
      </c>
      <c r="L2203" s="210">
        <f t="shared" si="261"/>
        <v>8.8999999999999999E-3</v>
      </c>
      <c r="M2203" s="211">
        <f t="shared" si="261"/>
        <v>1.1000000000000001E-3</v>
      </c>
    </row>
    <row r="2204" spans="1:13" ht="15" customHeight="1" x14ac:dyDescent="0.2">
      <c r="A2204" s="370">
        <v>2183</v>
      </c>
      <c r="B2204" s="120">
        <f t="shared" si="255"/>
        <v>112.44618578651128</v>
      </c>
      <c r="C2204" s="371">
        <v>950</v>
      </c>
      <c r="D2204" s="78">
        <v>45170</v>
      </c>
      <c r="E2204" s="209">
        <v>29455</v>
      </c>
      <c r="F2204" s="344">
        <f t="shared" si="258"/>
        <v>4820.4391834962671</v>
      </c>
      <c r="G2204" s="394">
        <f t="shared" si="259"/>
        <v>372.06315789473683</v>
      </c>
      <c r="H2204" s="385">
        <f t="shared" si="256"/>
        <v>1755.0657913901591</v>
      </c>
      <c r="I2204" s="386">
        <f t="shared" si="257"/>
        <v>103.85004682782008</v>
      </c>
      <c r="J2204" s="393">
        <v>45</v>
      </c>
      <c r="K2204" s="396">
        <f t="shared" si="260"/>
        <v>7096.4181796089833</v>
      </c>
      <c r="L2204" s="210">
        <f t="shared" si="261"/>
        <v>8.8999999999999999E-3</v>
      </c>
      <c r="M2204" s="211">
        <f t="shared" si="261"/>
        <v>1.1000000000000001E-3</v>
      </c>
    </row>
    <row r="2205" spans="1:13" ht="15" customHeight="1" x14ac:dyDescent="0.2">
      <c r="A2205" s="370">
        <v>2184</v>
      </c>
      <c r="B2205" s="120">
        <f t="shared" si="255"/>
        <v>112.4647706973867</v>
      </c>
      <c r="C2205" s="371">
        <v>950</v>
      </c>
      <c r="D2205" s="78">
        <v>45170</v>
      </c>
      <c r="E2205" s="209">
        <v>29455</v>
      </c>
      <c r="F2205" s="344">
        <f t="shared" si="258"/>
        <v>4819.6426013127966</v>
      </c>
      <c r="G2205" s="394">
        <f t="shared" si="259"/>
        <v>372.06315789473683</v>
      </c>
      <c r="H2205" s="385">
        <f t="shared" si="256"/>
        <v>1754.7965466121461</v>
      </c>
      <c r="I2205" s="386">
        <f t="shared" si="257"/>
        <v>103.83411518415068</v>
      </c>
      <c r="J2205" s="393">
        <v>45</v>
      </c>
      <c r="K2205" s="396">
        <f t="shared" si="260"/>
        <v>7095.3364210038299</v>
      </c>
      <c r="L2205" s="210">
        <f t="shared" si="261"/>
        <v>8.8999999999999999E-3</v>
      </c>
      <c r="M2205" s="211">
        <f t="shared" si="261"/>
        <v>1.1000000000000001E-3</v>
      </c>
    </row>
    <row r="2206" spans="1:13" ht="15" customHeight="1" x14ac:dyDescent="0.2">
      <c r="A2206" s="370">
        <v>2185</v>
      </c>
      <c r="B2206" s="120">
        <f t="shared" si="255"/>
        <v>112.48335979862681</v>
      </c>
      <c r="C2206" s="371">
        <v>950</v>
      </c>
      <c r="D2206" s="78">
        <v>45170</v>
      </c>
      <c r="E2206" s="209">
        <v>29455</v>
      </c>
      <c r="F2206" s="344">
        <f t="shared" si="258"/>
        <v>4818.8461028403353</v>
      </c>
      <c r="G2206" s="394">
        <f t="shared" si="259"/>
        <v>372.06315789473683</v>
      </c>
      <c r="H2206" s="385">
        <f t="shared" si="256"/>
        <v>1754.5273301284542</v>
      </c>
      <c r="I2206" s="386">
        <f t="shared" si="257"/>
        <v>103.81818521470144</v>
      </c>
      <c r="J2206" s="393">
        <v>45</v>
      </c>
      <c r="K2206" s="396">
        <f t="shared" si="260"/>
        <v>7094.2547760782281</v>
      </c>
      <c r="L2206" s="210">
        <f t="shared" si="261"/>
        <v>8.8999999999999999E-3</v>
      </c>
      <c r="M2206" s="211">
        <f t="shared" si="261"/>
        <v>1.1000000000000001E-3</v>
      </c>
    </row>
    <row r="2207" spans="1:13" ht="15" customHeight="1" x14ac:dyDescent="0.2">
      <c r="A2207" s="370">
        <v>2186</v>
      </c>
      <c r="B2207" s="120">
        <f t="shared" si="255"/>
        <v>112.50195308023793</v>
      </c>
      <c r="C2207" s="371">
        <v>950</v>
      </c>
      <c r="D2207" s="78">
        <v>45170</v>
      </c>
      <c r="E2207" s="209">
        <v>29455</v>
      </c>
      <c r="F2207" s="344">
        <f t="shared" si="258"/>
        <v>4818.0496885543826</v>
      </c>
      <c r="G2207" s="394">
        <f t="shared" si="259"/>
        <v>372.06315789473683</v>
      </c>
      <c r="H2207" s="385">
        <f t="shared" si="256"/>
        <v>1754.2581420998022</v>
      </c>
      <c r="I2207" s="386">
        <f t="shared" si="257"/>
        <v>103.80225692898239</v>
      </c>
      <c r="J2207" s="393">
        <v>45</v>
      </c>
      <c r="K2207" s="396">
        <f t="shared" si="260"/>
        <v>7093.1732454779039</v>
      </c>
      <c r="L2207" s="210">
        <f t="shared" si="261"/>
        <v>8.8999999999999999E-3</v>
      </c>
      <c r="M2207" s="211">
        <f t="shared" si="261"/>
        <v>1.1000000000000001E-3</v>
      </c>
    </row>
    <row r="2208" spans="1:13" ht="15" customHeight="1" x14ac:dyDescent="0.2">
      <c r="A2208" s="370">
        <v>2187</v>
      </c>
      <c r="B2208" s="120">
        <f t="shared" si="255"/>
        <v>112.52055053225155</v>
      </c>
      <c r="C2208" s="371">
        <v>950</v>
      </c>
      <c r="D2208" s="78">
        <v>45170</v>
      </c>
      <c r="E2208" s="209">
        <v>29455</v>
      </c>
      <c r="F2208" s="344">
        <f t="shared" si="258"/>
        <v>4817.2533589287414</v>
      </c>
      <c r="G2208" s="394">
        <f t="shared" si="259"/>
        <v>372.06315789473683</v>
      </c>
      <c r="H2208" s="385">
        <f t="shared" si="256"/>
        <v>1753.9889826863355</v>
      </c>
      <c r="I2208" s="386">
        <f t="shared" si="257"/>
        <v>103.78633033646956</v>
      </c>
      <c r="J2208" s="393">
        <v>45</v>
      </c>
      <c r="K2208" s="396">
        <f t="shared" si="260"/>
        <v>7092.091829846283</v>
      </c>
      <c r="L2208" s="210">
        <f t="shared" si="261"/>
        <v>8.8999999999999999E-3</v>
      </c>
      <c r="M2208" s="211">
        <f t="shared" si="261"/>
        <v>1.1000000000000001E-3</v>
      </c>
    </row>
    <row r="2209" spans="1:13" ht="15" customHeight="1" x14ac:dyDescent="0.2">
      <c r="A2209" s="370">
        <v>2188</v>
      </c>
      <c r="B2209" s="120">
        <f t="shared" si="255"/>
        <v>112.53915214472379</v>
      </c>
      <c r="C2209" s="371">
        <v>950</v>
      </c>
      <c r="D2209" s="78">
        <v>45170</v>
      </c>
      <c r="E2209" s="209">
        <v>29455</v>
      </c>
      <c r="F2209" s="344">
        <f t="shared" si="258"/>
        <v>4816.4571144355523</v>
      </c>
      <c r="G2209" s="394">
        <f t="shared" si="259"/>
        <v>372.06315789473683</v>
      </c>
      <c r="H2209" s="385">
        <f t="shared" si="256"/>
        <v>1753.7198520476375</v>
      </c>
      <c r="I2209" s="386">
        <f t="shared" si="257"/>
        <v>103.77040544660578</v>
      </c>
      <c r="J2209" s="393">
        <v>45</v>
      </c>
      <c r="K2209" s="396">
        <f t="shared" si="260"/>
        <v>7091.0105298245326</v>
      </c>
      <c r="L2209" s="210">
        <f t="shared" si="261"/>
        <v>8.8999999999999999E-3</v>
      </c>
      <c r="M2209" s="211">
        <f t="shared" si="261"/>
        <v>1.1000000000000001E-3</v>
      </c>
    </row>
    <row r="2210" spans="1:13" ht="15" customHeight="1" x14ac:dyDescent="0.2">
      <c r="A2210" s="370">
        <v>2189</v>
      </c>
      <c r="B2210" s="120">
        <f t="shared" si="255"/>
        <v>112.55775790773532</v>
      </c>
      <c r="C2210" s="371">
        <v>950</v>
      </c>
      <c r="D2210" s="78">
        <v>45170</v>
      </c>
      <c r="E2210" s="209">
        <v>29455</v>
      </c>
      <c r="F2210" s="344">
        <f t="shared" si="258"/>
        <v>4815.6609555452887</v>
      </c>
      <c r="G2210" s="394">
        <f t="shared" si="259"/>
        <v>372.06315789473683</v>
      </c>
      <c r="H2210" s="385">
        <f t="shared" si="256"/>
        <v>1753.4507503427285</v>
      </c>
      <c r="I2210" s="386">
        <f t="shared" si="257"/>
        <v>103.75448226880052</v>
      </c>
      <c r="J2210" s="393">
        <v>45</v>
      </c>
      <c r="K2210" s="396">
        <f t="shared" si="260"/>
        <v>7089.9293460515546</v>
      </c>
      <c r="L2210" s="210">
        <f t="shared" si="261"/>
        <v>8.8999999999999999E-3</v>
      </c>
      <c r="M2210" s="211">
        <f t="shared" si="261"/>
        <v>1.1000000000000001E-3</v>
      </c>
    </row>
    <row r="2211" spans="1:13" ht="15" customHeight="1" x14ac:dyDescent="0.2">
      <c r="A2211" s="372">
        <v>2190</v>
      </c>
      <c r="B2211" s="120">
        <f t="shared" si="255"/>
        <v>112.57636781139153</v>
      </c>
      <c r="C2211" s="371">
        <v>950</v>
      </c>
      <c r="D2211" s="78">
        <v>45170</v>
      </c>
      <c r="E2211" s="209">
        <v>29455</v>
      </c>
      <c r="F2211" s="344">
        <f t="shared" si="258"/>
        <v>4814.8648827267571</v>
      </c>
      <c r="G2211" s="394">
        <f t="shared" si="259"/>
        <v>372.06315789473683</v>
      </c>
      <c r="H2211" s="385">
        <f t="shared" si="256"/>
        <v>1753.1816777300648</v>
      </c>
      <c r="I2211" s="386">
        <f t="shared" si="257"/>
        <v>103.73856081242988</v>
      </c>
      <c r="J2211" s="393">
        <v>45</v>
      </c>
      <c r="K2211" s="396">
        <f t="shared" si="260"/>
        <v>7088.8482791639881</v>
      </c>
      <c r="L2211" s="210">
        <f t="shared" si="261"/>
        <v>8.8999999999999999E-3</v>
      </c>
      <c r="M2211" s="211">
        <f t="shared" si="261"/>
        <v>1.1000000000000001E-3</v>
      </c>
    </row>
    <row r="2212" spans="1:13" ht="15" customHeight="1" x14ac:dyDescent="0.2">
      <c r="A2212" s="370">
        <v>2191</v>
      </c>
      <c r="B2212" s="120">
        <f t="shared" si="255"/>
        <v>112.5949818458225</v>
      </c>
      <c r="C2212" s="371">
        <v>950</v>
      </c>
      <c r="D2212" s="78">
        <v>45170</v>
      </c>
      <c r="E2212" s="209">
        <v>29455</v>
      </c>
      <c r="F2212" s="344">
        <f t="shared" si="258"/>
        <v>4814.068896447101</v>
      </c>
      <c r="G2212" s="394">
        <f t="shared" si="259"/>
        <v>372.06315789473683</v>
      </c>
      <c r="H2212" s="385">
        <f t="shared" si="256"/>
        <v>1752.9126343675409</v>
      </c>
      <c r="I2212" s="386">
        <f t="shared" si="257"/>
        <v>103.72264108683676</v>
      </c>
      <c r="J2212" s="393">
        <v>45</v>
      </c>
      <c r="K2212" s="396">
        <f t="shared" si="260"/>
        <v>7087.7673297962156</v>
      </c>
      <c r="L2212" s="210">
        <f t="shared" si="261"/>
        <v>8.8999999999999999E-3</v>
      </c>
      <c r="M2212" s="211">
        <f t="shared" si="261"/>
        <v>1.1000000000000001E-3</v>
      </c>
    </row>
    <row r="2213" spans="1:13" ht="15" customHeight="1" x14ac:dyDescent="0.2">
      <c r="A2213" s="370">
        <v>2192</v>
      </c>
      <c r="B2213" s="120">
        <f t="shared" si="255"/>
        <v>112.61360000118266</v>
      </c>
      <c r="C2213" s="371">
        <v>950</v>
      </c>
      <c r="D2213" s="78">
        <v>45170</v>
      </c>
      <c r="E2213" s="209">
        <v>29455</v>
      </c>
      <c r="F2213" s="344">
        <f t="shared" si="258"/>
        <v>4813.2729971718118</v>
      </c>
      <c r="G2213" s="394">
        <f t="shared" si="259"/>
        <v>372.06315789473683</v>
      </c>
      <c r="H2213" s="385">
        <f t="shared" si="256"/>
        <v>1752.6436204124932</v>
      </c>
      <c r="I2213" s="386">
        <f t="shared" si="257"/>
        <v>103.70672310133098</v>
      </c>
      <c r="J2213" s="393">
        <v>45</v>
      </c>
      <c r="K2213" s="396">
        <f t="shared" si="260"/>
        <v>7086.6864985803722</v>
      </c>
      <c r="L2213" s="210">
        <f t="shared" si="261"/>
        <v>8.8999999999999999E-3</v>
      </c>
      <c r="M2213" s="211">
        <f t="shared" si="261"/>
        <v>1.1000000000000001E-3</v>
      </c>
    </row>
    <row r="2214" spans="1:13" ht="15" customHeight="1" x14ac:dyDescent="0.2">
      <c r="A2214" s="370">
        <v>2193</v>
      </c>
      <c r="B2214" s="120">
        <f t="shared" si="255"/>
        <v>112.63222226765076</v>
      </c>
      <c r="C2214" s="371">
        <v>950</v>
      </c>
      <c r="D2214" s="78">
        <v>45170</v>
      </c>
      <c r="E2214" s="209">
        <v>29455</v>
      </c>
      <c r="F2214" s="344">
        <f t="shared" si="258"/>
        <v>4812.4771853647426</v>
      </c>
      <c r="G2214" s="394">
        <f t="shared" si="259"/>
        <v>372.06315789473683</v>
      </c>
      <c r="H2214" s="385">
        <f t="shared" si="256"/>
        <v>1752.374636021704</v>
      </c>
      <c r="I2214" s="386">
        <f t="shared" si="257"/>
        <v>103.69080686518959</v>
      </c>
      <c r="J2214" s="393">
        <v>45</v>
      </c>
      <c r="K2214" s="396">
        <f t="shared" si="260"/>
        <v>7085.6057861463723</v>
      </c>
      <c r="L2214" s="210">
        <f t="shared" si="261"/>
        <v>8.8999999999999999E-3</v>
      </c>
      <c r="M2214" s="211">
        <f t="shared" si="261"/>
        <v>1.1000000000000001E-3</v>
      </c>
    </row>
    <row r="2215" spans="1:13" ht="15" customHeight="1" x14ac:dyDescent="0.2">
      <c r="A2215" s="370">
        <v>2194</v>
      </c>
      <c r="B2215" s="120">
        <f t="shared" si="255"/>
        <v>112.65084863542999</v>
      </c>
      <c r="C2215" s="371">
        <v>950</v>
      </c>
      <c r="D2215" s="78">
        <v>45170</v>
      </c>
      <c r="E2215" s="209">
        <v>29455</v>
      </c>
      <c r="F2215" s="344">
        <f t="shared" si="258"/>
        <v>4811.681461488095</v>
      </c>
      <c r="G2215" s="394">
        <f t="shared" si="259"/>
        <v>372.06315789473683</v>
      </c>
      <c r="H2215" s="385">
        <f t="shared" si="256"/>
        <v>1752.1056813513969</v>
      </c>
      <c r="I2215" s="386">
        <f t="shared" si="257"/>
        <v>103.67489238765664</v>
      </c>
      <c r="J2215" s="393">
        <v>45</v>
      </c>
      <c r="K2215" s="396">
        <f t="shared" si="260"/>
        <v>7084.5251931218854</v>
      </c>
      <c r="L2215" s="210">
        <f t="shared" si="261"/>
        <v>8.8999999999999999E-3</v>
      </c>
      <c r="M2215" s="211">
        <f t="shared" si="261"/>
        <v>1.1000000000000001E-3</v>
      </c>
    </row>
    <row r="2216" spans="1:13" ht="15" customHeight="1" x14ac:dyDescent="0.2">
      <c r="A2216" s="370">
        <v>2195</v>
      </c>
      <c r="B2216" s="120">
        <f t="shared" si="255"/>
        <v>112.6694790947477</v>
      </c>
      <c r="C2216" s="371">
        <v>950</v>
      </c>
      <c r="D2216" s="78">
        <v>45170</v>
      </c>
      <c r="E2216" s="209">
        <v>29455</v>
      </c>
      <c r="F2216" s="344">
        <f t="shared" si="258"/>
        <v>4810.8858260024399</v>
      </c>
      <c r="G2216" s="394">
        <f t="shared" si="259"/>
        <v>372.06315789473683</v>
      </c>
      <c r="H2216" s="385">
        <f t="shared" si="256"/>
        <v>1751.8367565572455</v>
      </c>
      <c r="I2216" s="386">
        <f t="shared" si="257"/>
        <v>103.65897967794353</v>
      </c>
      <c r="J2216" s="393">
        <v>45</v>
      </c>
      <c r="K2216" s="396">
        <f t="shared" si="260"/>
        <v>7083.4447201323655</v>
      </c>
      <c r="L2216" s="210">
        <f t="shared" si="261"/>
        <v>8.8999999999999999E-3</v>
      </c>
      <c r="M2216" s="211">
        <f t="shared" si="261"/>
        <v>1.1000000000000001E-3</v>
      </c>
    </row>
    <row r="2217" spans="1:13" ht="15" customHeight="1" x14ac:dyDescent="0.2">
      <c r="A2217" s="370">
        <v>2196</v>
      </c>
      <c r="B2217" s="120">
        <f t="shared" si="255"/>
        <v>112.68811363585559</v>
      </c>
      <c r="C2217" s="371">
        <v>950</v>
      </c>
      <c r="D2217" s="78">
        <v>45170</v>
      </c>
      <c r="E2217" s="209">
        <v>29455</v>
      </c>
      <c r="F2217" s="344">
        <f t="shared" si="258"/>
        <v>4810.0902793667092</v>
      </c>
      <c r="G2217" s="394">
        <f t="shared" si="259"/>
        <v>372.06315789473683</v>
      </c>
      <c r="H2217" s="385">
        <f t="shared" si="256"/>
        <v>1751.5678617943686</v>
      </c>
      <c r="I2217" s="386">
        <f t="shared" si="257"/>
        <v>103.64306874522892</v>
      </c>
      <c r="J2217" s="393">
        <v>45</v>
      </c>
      <c r="K2217" s="396">
        <f t="shared" si="260"/>
        <v>7082.364367801044</v>
      </c>
      <c r="L2217" s="210">
        <f t="shared" si="261"/>
        <v>8.8999999999999999E-3</v>
      </c>
      <c r="M2217" s="211">
        <f t="shared" si="261"/>
        <v>1.1000000000000001E-3</v>
      </c>
    </row>
    <row r="2218" spans="1:13" ht="15" customHeight="1" x14ac:dyDescent="0.2">
      <c r="A2218" s="370">
        <v>2197</v>
      </c>
      <c r="B2218" s="120">
        <f t="shared" si="255"/>
        <v>112.70675224902939</v>
      </c>
      <c r="C2218" s="371">
        <v>950</v>
      </c>
      <c r="D2218" s="78">
        <v>45170</v>
      </c>
      <c r="E2218" s="209">
        <v>29455</v>
      </c>
      <c r="F2218" s="344">
        <f t="shared" si="258"/>
        <v>4809.2948220382059</v>
      </c>
      <c r="G2218" s="394">
        <f t="shared" si="259"/>
        <v>372.06315789473683</v>
      </c>
      <c r="H2218" s="385">
        <f t="shared" si="256"/>
        <v>1751.2989972173345</v>
      </c>
      <c r="I2218" s="386">
        <f t="shared" si="257"/>
        <v>103.62715959865886</v>
      </c>
      <c r="J2218" s="393">
        <v>45</v>
      </c>
      <c r="K2218" s="396">
        <f t="shared" si="260"/>
        <v>7081.2841367489364</v>
      </c>
      <c r="L2218" s="210">
        <f t="shared" si="261"/>
        <v>8.8999999999999999E-3</v>
      </c>
      <c r="M2218" s="211">
        <f t="shared" si="261"/>
        <v>1.1000000000000001E-3</v>
      </c>
    </row>
    <row r="2219" spans="1:13" ht="15" customHeight="1" x14ac:dyDescent="0.2">
      <c r="A2219" s="370">
        <v>2198</v>
      </c>
      <c r="B2219" s="120">
        <f t="shared" si="255"/>
        <v>112.72539492456868</v>
      </c>
      <c r="C2219" s="371">
        <v>950</v>
      </c>
      <c r="D2219" s="78">
        <v>45170</v>
      </c>
      <c r="E2219" s="209">
        <v>29455</v>
      </c>
      <c r="F2219" s="344">
        <f t="shared" si="258"/>
        <v>4808.4994544726278</v>
      </c>
      <c r="G2219" s="394">
        <f t="shared" si="259"/>
        <v>372.06315789473683</v>
      </c>
      <c r="H2219" s="385">
        <f t="shared" si="256"/>
        <v>1751.0301629801691</v>
      </c>
      <c r="I2219" s="386">
        <f t="shared" si="257"/>
        <v>103.61125224734729</v>
      </c>
      <c r="J2219" s="393">
        <v>45</v>
      </c>
      <c r="K2219" s="396">
        <f t="shared" si="260"/>
        <v>7080.2040275948812</v>
      </c>
      <c r="L2219" s="210">
        <f t="shared" si="261"/>
        <v>8.8999999999999999E-3</v>
      </c>
      <c r="M2219" s="211">
        <f t="shared" si="261"/>
        <v>1.1000000000000001E-3</v>
      </c>
    </row>
    <row r="2220" spans="1:13" ht="15" customHeight="1" x14ac:dyDescent="0.2">
      <c r="A2220" s="370">
        <v>2199</v>
      </c>
      <c r="B2220" s="120">
        <f t="shared" si="255"/>
        <v>112.74404165279729</v>
      </c>
      <c r="C2220" s="371">
        <v>950</v>
      </c>
      <c r="D2220" s="78">
        <v>45170</v>
      </c>
      <c r="E2220" s="209">
        <v>29455</v>
      </c>
      <c r="F2220" s="344">
        <f t="shared" si="258"/>
        <v>4807.7041771240374</v>
      </c>
      <c r="G2220" s="394">
        <f t="shared" si="259"/>
        <v>372.06315789473683</v>
      </c>
      <c r="H2220" s="385">
        <f t="shared" si="256"/>
        <v>1750.7613592363455</v>
      </c>
      <c r="I2220" s="386">
        <f t="shared" si="257"/>
        <v>103.59534670037549</v>
      </c>
      <c r="J2220" s="393">
        <v>45</v>
      </c>
      <c r="K2220" s="396">
        <f t="shared" si="260"/>
        <v>7079.1240409554948</v>
      </c>
      <c r="L2220" s="210">
        <f t="shared" si="261"/>
        <v>8.8999999999999999E-3</v>
      </c>
      <c r="M2220" s="211">
        <f t="shared" si="261"/>
        <v>1.1000000000000001E-3</v>
      </c>
    </row>
    <row r="2221" spans="1:13" ht="15" customHeight="1" x14ac:dyDescent="0.2">
      <c r="A2221" s="372">
        <v>2200</v>
      </c>
      <c r="B2221" s="120">
        <f t="shared" si="255"/>
        <v>112.76269242406291</v>
      </c>
      <c r="C2221" s="371">
        <v>950</v>
      </c>
      <c r="D2221" s="78">
        <v>45170</v>
      </c>
      <c r="E2221" s="209">
        <v>29455</v>
      </c>
      <c r="F2221" s="344">
        <f t="shared" si="258"/>
        <v>4806.9089904448911</v>
      </c>
      <c r="G2221" s="394">
        <f t="shared" si="259"/>
        <v>372.06315789473683</v>
      </c>
      <c r="H2221" s="385">
        <f t="shared" si="256"/>
        <v>1750.492586138794</v>
      </c>
      <c r="I2221" s="386">
        <f t="shared" si="257"/>
        <v>103.57944296679256</v>
      </c>
      <c r="J2221" s="393">
        <v>45</v>
      </c>
      <c r="K2221" s="396">
        <f t="shared" si="260"/>
        <v>7078.0441774452138</v>
      </c>
      <c r="L2221" s="210">
        <f t="shared" si="261"/>
        <v>8.8999999999999999E-3</v>
      </c>
      <c r="M2221" s="211">
        <f t="shared" si="261"/>
        <v>1.1000000000000001E-3</v>
      </c>
    </row>
    <row r="2222" spans="1:13" ht="15" customHeight="1" x14ac:dyDescent="0.2">
      <c r="A2222" s="370">
        <v>2201</v>
      </c>
      <c r="B2222" s="120">
        <f t="shared" si="255"/>
        <v>112.78134722873682</v>
      </c>
      <c r="C2222" s="371">
        <v>950</v>
      </c>
      <c r="D2222" s="78">
        <v>45170</v>
      </c>
      <c r="E2222" s="209">
        <v>29455</v>
      </c>
      <c r="F2222" s="344">
        <f t="shared" si="258"/>
        <v>4806.1138948860471</v>
      </c>
      <c r="G2222" s="394">
        <f t="shared" si="259"/>
        <v>372.06315789473683</v>
      </c>
      <c r="H2222" s="385">
        <f t="shared" si="256"/>
        <v>1750.2238438399047</v>
      </c>
      <c r="I2222" s="386">
        <f t="shared" si="257"/>
        <v>103.56354105561569</v>
      </c>
      <c r="J2222" s="393">
        <v>45</v>
      </c>
      <c r="K2222" s="396">
        <f t="shared" si="260"/>
        <v>7076.9644376763044</v>
      </c>
      <c r="L2222" s="210">
        <f t="shared" si="261"/>
        <v>8.8999999999999999E-3</v>
      </c>
      <c r="M2222" s="211">
        <f t="shared" si="261"/>
        <v>1.1000000000000001E-3</v>
      </c>
    </row>
    <row r="2223" spans="1:13" ht="15" customHeight="1" x14ac:dyDescent="0.2">
      <c r="A2223" s="370">
        <v>2202</v>
      </c>
      <c r="B2223" s="120">
        <f t="shared" si="255"/>
        <v>112.80000605721445</v>
      </c>
      <c r="C2223" s="371">
        <v>950</v>
      </c>
      <c r="D2223" s="78">
        <v>45170</v>
      </c>
      <c r="E2223" s="209">
        <v>29455</v>
      </c>
      <c r="F2223" s="344">
        <f t="shared" si="258"/>
        <v>4805.3188908967459</v>
      </c>
      <c r="G2223" s="394">
        <f t="shared" si="259"/>
        <v>372.06315789473683</v>
      </c>
      <c r="H2223" s="385">
        <f t="shared" si="256"/>
        <v>1749.955132491521</v>
      </c>
      <c r="I2223" s="386">
        <f t="shared" si="257"/>
        <v>103.54764097582965</v>
      </c>
      <c r="J2223" s="393">
        <v>45</v>
      </c>
      <c r="K2223" s="396">
        <f t="shared" si="260"/>
        <v>7075.8848222588331</v>
      </c>
      <c r="L2223" s="210">
        <f t="shared" si="261"/>
        <v>8.8999999999999999E-3</v>
      </c>
      <c r="M2223" s="211">
        <f t="shared" si="261"/>
        <v>1.1000000000000001E-3</v>
      </c>
    </row>
    <row r="2224" spans="1:13" ht="15" customHeight="1" x14ac:dyDescent="0.2">
      <c r="A2224" s="370">
        <v>2203</v>
      </c>
      <c r="B2224" s="120">
        <f t="shared" si="255"/>
        <v>112.81866889991448</v>
      </c>
      <c r="C2224" s="371">
        <v>950</v>
      </c>
      <c r="D2224" s="78">
        <v>45170</v>
      </c>
      <c r="E2224" s="209">
        <v>29455</v>
      </c>
      <c r="F2224" s="344">
        <f t="shared" si="258"/>
        <v>4804.5239789246516</v>
      </c>
      <c r="G2224" s="394">
        <f t="shared" si="259"/>
        <v>372.06315789473683</v>
      </c>
      <c r="H2224" s="385">
        <f t="shared" si="256"/>
        <v>1749.6864522449532</v>
      </c>
      <c r="I2224" s="386">
        <f t="shared" si="257"/>
        <v>103.53174273638777</v>
      </c>
      <c r="J2224" s="393">
        <v>45</v>
      </c>
      <c r="K2224" s="396">
        <f t="shared" si="260"/>
        <v>7074.8053318007296</v>
      </c>
      <c r="L2224" s="210">
        <f t="shared" si="261"/>
        <v>8.8999999999999999E-3</v>
      </c>
      <c r="M2224" s="211">
        <f t="shared" si="261"/>
        <v>1.1000000000000001E-3</v>
      </c>
    </row>
    <row r="2225" spans="1:13" ht="15" customHeight="1" x14ac:dyDescent="0.2">
      <c r="A2225" s="370">
        <v>2204</v>
      </c>
      <c r="B2225" s="120">
        <f t="shared" si="255"/>
        <v>112.83733574727955</v>
      </c>
      <c r="C2225" s="371">
        <v>950</v>
      </c>
      <c r="D2225" s="78">
        <v>45170</v>
      </c>
      <c r="E2225" s="209">
        <v>29455</v>
      </c>
      <c r="F2225" s="344">
        <f t="shared" si="258"/>
        <v>4803.7291594158214</v>
      </c>
      <c r="G2225" s="394">
        <f t="shared" si="259"/>
        <v>372.06315789473683</v>
      </c>
      <c r="H2225" s="385">
        <f t="shared" si="256"/>
        <v>1749.4178032509685</v>
      </c>
      <c r="I2225" s="386">
        <f t="shared" si="257"/>
        <v>103.51584634621116</v>
      </c>
      <c r="J2225" s="393">
        <v>45</v>
      </c>
      <c r="K2225" s="396">
        <f t="shared" si="260"/>
        <v>7073.7259669077384</v>
      </c>
      <c r="L2225" s="210">
        <f t="shared" si="261"/>
        <v>8.8999999999999999E-3</v>
      </c>
      <c r="M2225" s="211">
        <f t="shared" si="261"/>
        <v>1.1000000000000001E-3</v>
      </c>
    </row>
    <row r="2226" spans="1:13" ht="15" customHeight="1" x14ac:dyDescent="0.2">
      <c r="A2226" s="370">
        <v>2205</v>
      </c>
      <c r="B2226" s="120">
        <f t="shared" si="255"/>
        <v>112.85600658977566</v>
      </c>
      <c r="C2226" s="371">
        <v>950</v>
      </c>
      <c r="D2226" s="78">
        <v>45170</v>
      </c>
      <c r="E2226" s="209">
        <v>29455</v>
      </c>
      <c r="F2226" s="344">
        <f t="shared" si="258"/>
        <v>4802.9344328147336</v>
      </c>
      <c r="G2226" s="394">
        <f t="shared" si="259"/>
        <v>372.06315789473683</v>
      </c>
      <c r="H2226" s="385">
        <f t="shared" si="256"/>
        <v>1749.1491856598009</v>
      </c>
      <c r="I2226" s="386">
        <f t="shared" si="257"/>
        <v>103.49995181418942</v>
      </c>
      <c r="J2226" s="393">
        <v>45</v>
      </c>
      <c r="K2226" s="396">
        <f t="shared" si="260"/>
        <v>7072.6467281834603</v>
      </c>
      <c r="L2226" s="210">
        <f t="shared" si="261"/>
        <v>8.8999999999999999E-3</v>
      </c>
      <c r="M2226" s="211">
        <f t="shared" si="261"/>
        <v>1.1000000000000001E-3</v>
      </c>
    </row>
    <row r="2227" spans="1:13" ht="15" customHeight="1" x14ac:dyDescent="0.2">
      <c r="A2227" s="370">
        <v>2206</v>
      </c>
      <c r="B2227" s="120">
        <f t="shared" si="255"/>
        <v>112.87468141789249</v>
      </c>
      <c r="C2227" s="371">
        <v>950</v>
      </c>
      <c r="D2227" s="78">
        <v>45170</v>
      </c>
      <c r="E2227" s="209">
        <v>29455</v>
      </c>
      <c r="F2227" s="344">
        <f t="shared" si="258"/>
        <v>4802.1397995642783</v>
      </c>
      <c r="G2227" s="394">
        <f t="shared" si="259"/>
        <v>372.06315789473683</v>
      </c>
      <c r="H2227" s="385">
        <f t="shared" si="256"/>
        <v>1748.880599621147</v>
      </c>
      <c r="I2227" s="386">
        <f t="shared" si="257"/>
        <v>103.48405914918031</v>
      </c>
      <c r="J2227" s="393">
        <v>45</v>
      </c>
      <c r="K2227" s="396">
        <f t="shared" si="260"/>
        <v>7071.5676162293421</v>
      </c>
      <c r="L2227" s="210">
        <f t="shared" si="261"/>
        <v>8.8999999999999999E-3</v>
      </c>
      <c r="M2227" s="211">
        <f t="shared" si="261"/>
        <v>1.1000000000000001E-3</v>
      </c>
    </row>
    <row r="2228" spans="1:13" ht="15" customHeight="1" x14ac:dyDescent="0.2">
      <c r="A2228" s="370">
        <v>2207</v>
      </c>
      <c r="B2228" s="120">
        <f t="shared" si="255"/>
        <v>112.89336022214289</v>
      </c>
      <c r="C2228" s="371">
        <v>950</v>
      </c>
      <c r="D2228" s="78">
        <v>45170</v>
      </c>
      <c r="E2228" s="209">
        <v>29455</v>
      </c>
      <c r="F2228" s="344">
        <f t="shared" si="258"/>
        <v>4801.3452601057788</v>
      </c>
      <c r="G2228" s="394">
        <f t="shared" si="259"/>
        <v>372.06315789473683</v>
      </c>
      <c r="H2228" s="385">
        <f t="shared" si="256"/>
        <v>1748.6120452841742</v>
      </c>
      <c r="I2228" s="386">
        <f t="shared" si="257"/>
        <v>103.46816836001031</v>
      </c>
      <c r="J2228" s="393">
        <v>45</v>
      </c>
      <c r="K2228" s="396">
        <f t="shared" si="260"/>
        <v>7070.4886316447</v>
      </c>
      <c r="L2228" s="210">
        <f t="shared" si="261"/>
        <v>8.8999999999999999E-3</v>
      </c>
      <c r="M2228" s="211">
        <f t="shared" si="261"/>
        <v>1.1000000000000001E-3</v>
      </c>
    </row>
    <row r="2229" spans="1:13" ht="15" customHeight="1" x14ac:dyDescent="0.2">
      <c r="A2229" s="370">
        <v>2208</v>
      </c>
      <c r="B2229" s="120">
        <f t="shared" si="255"/>
        <v>112.91204299306325</v>
      </c>
      <c r="C2229" s="371">
        <v>950</v>
      </c>
      <c r="D2229" s="78">
        <v>45170</v>
      </c>
      <c r="E2229" s="209">
        <v>29455</v>
      </c>
      <c r="F2229" s="344">
        <f t="shared" si="258"/>
        <v>4800.5508148789777</v>
      </c>
      <c r="G2229" s="394">
        <f t="shared" si="259"/>
        <v>372.06315789473683</v>
      </c>
      <c r="H2229" s="385">
        <f t="shared" si="256"/>
        <v>1748.3435227975153</v>
      </c>
      <c r="I2229" s="386">
        <f t="shared" si="257"/>
        <v>103.4522794554743</v>
      </c>
      <c r="J2229" s="393">
        <v>45</v>
      </c>
      <c r="K2229" s="396">
        <f t="shared" si="260"/>
        <v>7069.4097750267038</v>
      </c>
      <c r="L2229" s="210">
        <f t="shared" si="261"/>
        <v>8.8999999999999999E-3</v>
      </c>
      <c r="M2229" s="211">
        <f t="shared" si="261"/>
        <v>1.1000000000000001E-3</v>
      </c>
    </row>
    <row r="2230" spans="1:13" ht="15" customHeight="1" x14ac:dyDescent="0.2">
      <c r="A2230" s="370">
        <v>2209</v>
      </c>
      <c r="B2230" s="120">
        <f t="shared" si="255"/>
        <v>112.930729721213</v>
      </c>
      <c r="C2230" s="371">
        <v>950</v>
      </c>
      <c r="D2230" s="78">
        <v>45170</v>
      </c>
      <c r="E2230" s="209">
        <v>29455</v>
      </c>
      <c r="F2230" s="344">
        <f t="shared" si="258"/>
        <v>4799.7564643220649</v>
      </c>
      <c r="G2230" s="394">
        <f t="shared" si="259"/>
        <v>372.06315789473683</v>
      </c>
      <c r="H2230" s="385">
        <f t="shared" si="256"/>
        <v>1748.0750323092789</v>
      </c>
      <c r="I2230" s="386">
        <f t="shared" si="257"/>
        <v>103.43639244433604</v>
      </c>
      <c r="J2230" s="393">
        <v>45</v>
      </c>
      <c r="K2230" s="396">
        <f t="shared" si="260"/>
        <v>7068.3310469704165</v>
      </c>
      <c r="L2230" s="210">
        <f t="shared" si="261"/>
        <v>8.8999999999999999E-3</v>
      </c>
      <c r="M2230" s="211">
        <f t="shared" si="261"/>
        <v>1.1000000000000001E-3</v>
      </c>
    </row>
    <row r="2231" spans="1:13" ht="15" customHeight="1" x14ac:dyDescent="0.2">
      <c r="A2231" s="372">
        <v>2210</v>
      </c>
      <c r="B2231" s="120">
        <f t="shared" si="255"/>
        <v>112.94942039717509</v>
      </c>
      <c r="C2231" s="371">
        <v>950</v>
      </c>
      <c r="D2231" s="78">
        <v>45170</v>
      </c>
      <c r="E2231" s="209">
        <v>29455</v>
      </c>
      <c r="F2231" s="344">
        <f t="shared" si="258"/>
        <v>4798.9622088716496</v>
      </c>
      <c r="G2231" s="394">
        <f t="shared" si="259"/>
        <v>372.06315789473683</v>
      </c>
      <c r="H2231" s="385">
        <f t="shared" si="256"/>
        <v>1747.8065739670385</v>
      </c>
      <c r="I2231" s="386">
        <f t="shared" si="257"/>
        <v>103.42050733532773</v>
      </c>
      <c r="J2231" s="393">
        <v>45</v>
      </c>
      <c r="K2231" s="396">
        <f t="shared" si="260"/>
        <v>7067.2524480687525</v>
      </c>
      <c r="L2231" s="210">
        <f t="shared" si="261"/>
        <v>8.8999999999999999E-3</v>
      </c>
      <c r="M2231" s="211">
        <f t="shared" si="261"/>
        <v>1.1000000000000001E-3</v>
      </c>
    </row>
    <row r="2232" spans="1:13" ht="15" customHeight="1" x14ac:dyDescent="0.2">
      <c r="A2232" s="370">
        <v>2211</v>
      </c>
      <c r="B2232" s="120">
        <f t="shared" si="255"/>
        <v>112.9681150115554</v>
      </c>
      <c r="C2232" s="371">
        <v>950</v>
      </c>
      <c r="D2232" s="78">
        <v>45170</v>
      </c>
      <c r="E2232" s="209">
        <v>29455</v>
      </c>
      <c r="F2232" s="344">
        <f t="shared" si="258"/>
        <v>4798.1680489627997</v>
      </c>
      <c r="G2232" s="394">
        <f t="shared" si="259"/>
        <v>372.06315789473683</v>
      </c>
      <c r="H2232" s="385">
        <f t="shared" si="256"/>
        <v>1747.5381479178473</v>
      </c>
      <c r="I2232" s="386">
        <f t="shared" si="257"/>
        <v>103.40462413715073</v>
      </c>
      <c r="J2232" s="393">
        <v>45</v>
      </c>
      <c r="K2232" s="396">
        <f t="shared" si="260"/>
        <v>7066.1739789125349</v>
      </c>
      <c r="L2232" s="210">
        <f t="shared" si="261"/>
        <v>8.8999999999999999E-3</v>
      </c>
      <c r="M2232" s="211">
        <f t="shared" si="261"/>
        <v>1.1000000000000001E-3</v>
      </c>
    </row>
    <row r="2233" spans="1:13" ht="15" customHeight="1" x14ac:dyDescent="0.2">
      <c r="A2233" s="370">
        <v>2212</v>
      </c>
      <c r="B2233" s="120">
        <f t="shared" si="255"/>
        <v>112.98681355498294</v>
      </c>
      <c r="C2233" s="371">
        <v>950</v>
      </c>
      <c r="D2233" s="78">
        <v>45170</v>
      </c>
      <c r="E2233" s="209">
        <v>29455</v>
      </c>
      <c r="F2233" s="344">
        <f t="shared" si="258"/>
        <v>4797.3739850290249</v>
      </c>
      <c r="G2233" s="394">
        <f t="shared" si="259"/>
        <v>372.06315789473683</v>
      </c>
      <c r="H2233" s="385">
        <f t="shared" si="256"/>
        <v>1747.2697543082313</v>
      </c>
      <c r="I2233" s="386">
        <f t="shared" si="257"/>
        <v>103.38874285847524</v>
      </c>
      <c r="J2233" s="393">
        <v>45</v>
      </c>
      <c r="K2233" s="396">
        <f t="shared" si="260"/>
        <v>7065.0956400904679</v>
      </c>
      <c r="L2233" s="210">
        <f t="shared" si="261"/>
        <v>8.8999999999999999E-3</v>
      </c>
      <c r="M2233" s="211">
        <f t="shared" si="261"/>
        <v>1.1000000000000001E-3</v>
      </c>
    </row>
    <row r="2234" spans="1:13" ht="15" customHeight="1" x14ac:dyDescent="0.2">
      <c r="A2234" s="370">
        <v>2213</v>
      </c>
      <c r="B2234" s="120">
        <f t="shared" si="255"/>
        <v>113.00551601810963</v>
      </c>
      <c r="C2234" s="371">
        <v>950</v>
      </c>
      <c r="D2234" s="78">
        <v>45170</v>
      </c>
      <c r="E2234" s="209">
        <v>29455</v>
      </c>
      <c r="F2234" s="344">
        <f t="shared" si="258"/>
        <v>4796.5800175022932</v>
      </c>
      <c r="G2234" s="394">
        <f t="shared" si="259"/>
        <v>372.06315789473683</v>
      </c>
      <c r="H2234" s="385">
        <f t="shared" si="256"/>
        <v>1747.001393284196</v>
      </c>
      <c r="I2234" s="386">
        <f t="shared" si="257"/>
        <v>103.37286350794061</v>
      </c>
      <c r="J2234" s="393">
        <v>45</v>
      </c>
      <c r="K2234" s="396">
        <f t="shared" si="260"/>
        <v>7064.0174321891664</v>
      </c>
      <c r="L2234" s="210">
        <f t="shared" si="261"/>
        <v>8.8000000000000005E-3</v>
      </c>
      <c r="M2234" s="211">
        <f t="shared" si="261"/>
        <v>1.1000000000000001E-3</v>
      </c>
    </row>
    <row r="2235" spans="1:13" ht="15" customHeight="1" x14ac:dyDescent="0.2">
      <c r="A2235" s="370">
        <v>2214</v>
      </c>
      <c r="B2235" s="120">
        <f t="shared" si="255"/>
        <v>113.02422239161055</v>
      </c>
      <c r="C2235" s="371">
        <v>950</v>
      </c>
      <c r="D2235" s="78">
        <v>45170</v>
      </c>
      <c r="E2235" s="209">
        <v>29455</v>
      </c>
      <c r="F2235" s="344">
        <f t="shared" si="258"/>
        <v>4795.7861468130213</v>
      </c>
      <c r="G2235" s="394">
        <f t="shared" si="259"/>
        <v>372.06315789473683</v>
      </c>
      <c r="H2235" s="385">
        <f t="shared" si="256"/>
        <v>1746.7330649912221</v>
      </c>
      <c r="I2235" s="386">
        <f t="shared" si="257"/>
        <v>103.35698609415516</v>
      </c>
      <c r="J2235" s="393">
        <v>45</v>
      </c>
      <c r="K2235" s="396">
        <f t="shared" si="260"/>
        <v>7062.9393557931353</v>
      </c>
      <c r="L2235" s="210">
        <f t="shared" si="261"/>
        <v>8.8000000000000005E-3</v>
      </c>
      <c r="M2235" s="211">
        <f t="shared" si="261"/>
        <v>1.1000000000000001E-3</v>
      </c>
    </row>
    <row r="2236" spans="1:13" ht="15" customHeight="1" x14ac:dyDescent="0.2">
      <c r="A2236" s="370">
        <v>2215</v>
      </c>
      <c r="B2236" s="120">
        <f t="shared" si="255"/>
        <v>113.04293266618342</v>
      </c>
      <c r="C2236" s="371">
        <v>950</v>
      </c>
      <c r="D2236" s="78">
        <v>45170</v>
      </c>
      <c r="E2236" s="209">
        <v>29455</v>
      </c>
      <c r="F2236" s="344">
        <f t="shared" si="258"/>
        <v>4794.9923733900996</v>
      </c>
      <c r="G2236" s="394">
        <f t="shared" si="259"/>
        <v>372.06315789473683</v>
      </c>
      <c r="H2236" s="385">
        <f t="shared" si="256"/>
        <v>1746.4647695742744</v>
      </c>
      <c r="I2236" s="386">
        <f t="shared" si="257"/>
        <v>103.34111062569673</v>
      </c>
      <c r="J2236" s="393">
        <v>45</v>
      </c>
      <c r="K2236" s="396">
        <f t="shared" si="260"/>
        <v>7061.8614114848078</v>
      </c>
      <c r="L2236" s="210">
        <f t="shared" si="261"/>
        <v>8.8000000000000005E-3</v>
      </c>
      <c r="M2236" s="211">
        <f t="shared" si="261"/>
        <v>1.1000000000000001E-3</v>
      </c>
    </row>
    <row r="2237" spans="1:13" ht="15" customHeight="1" x14ac:dyDescent="0.2">
      <c r="A2237" s="370">
        <v>2216</v>
      </c>
      <c r="B2237" s="120">
        <f t="shared" si="255"/>
        <v>113.06164683254885</v>
      </c>
      <c r="C2237" s="371">
        <v>950</v>
      </c>
      <c r="D2237" s="78">
        <v>45170</v>
      </c>
      <c r="E2237" s="209">
        <v>29455</v>
      </c>
      <c r="F2237" s="344">
        <f t="shared" si="258"/>
        <v>4794.1986976608796</v>
      </c>
      <c r="G2237" s="394">
        <f t="shared" si="259"/>
        <v>372.06315789473683</v>
      </c>
      <c r="H2237" s="385">
        <f t="shared" si="256"/>
        <v>1746.1965071777981</v>
      </c>
      <c r="I2237" s="386">
        <f t="shared" si="257"/>
        <v>103.32523711111233</v>
      </c>
      <c r="J2237" s="393">
        <v>45</v>
      </c>
      <c r="K2237" s="396">
        <f t="shared" si="260"/>
        <v>7060.7835998445262</v>
      </c>
      <c r="L2237" s="210">
        <f t="shared" si="261"/>
        <v>8.8000000000000005E-3</v>
      </c>
      <c r="M2237" s="211">
        <f t="shared" si="261"/>
        <v>1.1000000000000001E-3</v>
      </c>
    </row>
    <row r="2238" spans="1:13" ht="15" customHeight="1" x14ac:dyDescent="0.2">
      <c r="A2238" s="370">
        <v>2217</v>
      </c>
      <c r="B2238" s="120">
        <f t="shared" si="255"/>
        <v>113.08036488145027</v>
      </c>
      <c r="C2238" s="371">
        <v>950</v>
      </c>
      <c r="D2238" s="78">
        <v>45170</v>
      </c>
      <c r="E2238" s="209">
        <v>29455</v>
      </c>
      <c r="F2238" s="344">
        <f t="shared" si="258"/>
        <v>4793.4051200511858</v>
      </c>
      <c r="G2238" s="394">
        <f t="shared" si="259"/>
        <v>372.06315789473683</v>
      </c>
      <c r="H2238" s="385">
        <f t="shared" si="256"/>
        <v>1745.9282779457217</v>
      </c>
      <c r="I2238" s="386">
        <f t="shared" si="257"/>
        <v>103.30936555891846</v>
      </c>
      <c r="J2238" s="393">
        <v>45</v>
      </c>
      <c r="K2238" s="396">
        <f t="shared" si="260"/>
        <v>7059.7059214505625</v>
      </c>
      <c r="L2238" s="210">
        <f t="shared" si="261"/>
        <v>8.8000000000000005E-3</v>
      </c>
      <c r="M2238" s="211">
        <f t="shared" si="261"/>
        <v>1.1000000000000001E-3</v>
      </c>
    </row>
    <row r="2239" spans="1:13" ht="15" customHeight="1" x14ac:dyDescent="0.2">
      <c r="A2239" s="370">
        <v>2218</v>
      </c>
      <c r="B2239" s="120">
        <f t="shared" si="255"/>
        <v>113.09908680365356</v>
      </c>
      <c r="C2239" s="371">
        <v>950</v>
      </c>
      <c r="D2239" s="78">
        <v>45170</v>
      </c>
      <c r="E2239" s="209">
        <v>29455</v>
      </c>
      <c r="F2239" s="344">
        <f t="shared" si="258"/>
        <v>4792.6116409853266</v>
      </c>
      <c r="G2239" s="394">
        <f t="shared" si="259"/>
        <v>372.06315789473683</v>
      </c>
      <c r="H2239" s="385">
        <f t="shared" si="256"/>
        <v>1745.6600820214612</v>
      </c>
      <c r="I2239" s="386">
        <f t="shared" si="257"/>
        <v>103.29349597760127</v>
      </c>
      <c r="J2239" s="393">
        <v>45</v>
      </c>
      <c r="K2239" s="396">
        <f t="shared" si="260"/>
        <v>7058.6283768791254</v>
      </c>
      <c r="L2239" s="210">
        <f t="shared" si="261"/>
        <v>8.8000000000000005E-3</v>
      </c>
      <c r="M2239" s="211">
        <f t="shared" si="261"/>
        <v>1.1000000000000001E-3</v>
      </c>
    </row>
    <row r="2240" spans="1:13" ht="15" customHeight="1" x14ac:dyDescent="0.2">
      <c r="A2240" s="370">
        <v>2219</v>
      </c>
      <c r="B2240" s="120">
        <f t="shared" si="255"/>
        <v>113.1178125899475</v>
      </c>
      <c r="C2240" s="371">
        <v>950</v>
      </c>
      <c r="D2240" s="78">
        <v>45170</v>
      </c>
      <c r="E2240" s="209">
        <v>29455</v>
      </c>
      <c r="F2240" s="344">
        <f t="shared" si="258"/>
        <v>4791.8182608860816</v>
      </c>
      <c r="G2240" s="394">
        <f t="shared" si="259"/>
        <v>372.06315789473683</v>
      </c>
      <c r="H2240" s="385">
        <f t="shared" si="256"/>
        <v>1745.3919195479164</v>
      </c>
      <c r="I2240" s="386">
        <f t="shared" si="257"/>
        <v>103.27762837561637</v>
      </c>
      <c r="J2240" s="393">
        <v>45</v>
      </c>
      <c r="K2240" s="396">
        <f t="shared" si="260"/>
        <v>7057.5509667043516</v>
      </c>
      <c r="L2240" s="210">
        <f t="shared" si="261"/>
        <v>8.8000000000000005E-3</v>
      </c>
      <c r="M2240" s="211">
        <f t="shared" si="261"/>
        <v>1.1000000000000001E-3</v>
      </c>
    </row>
    <row r="2241" spans="1:13" ht="15" customHeight="1" x14ac:dyDescent="0.2">
      <c r="A2241" s="372">
        <v>2220</v>
      </c>
      <c r="B2241" s="120">
        <f t="shared" si="255"/>
        <v>113.13654223114314</v>
      </c>
      <c r="C2241" s="371">
        <v>950</v>
      </c>
      <c r="D2241" s="78">
        <v>45170</v>
      </c>
      <c r="E2241" s="209">
        <v>29455</v>
      </c>
      <c r="F2241" s="344">
        <f t="shared" si="258"/>
        <v>4791.0249801747286</v>
      </c>
      <c r="G2241" s="394">
        <f t="shared" si="259"/>
        <v>372.06315789473683</v>
      </c>
      <c r="H2241" s="385">
        <f t="shared" si="256"/>
        <v>1745.1237906674792</v>
      </c>
      <c r="I2241" s="386">
        <f t="shared" si="257"/>
        <v>103.26176276138931</v>
      </c>
      <c r="J2241" s="393">
        <v>45</v>
      </c>
      <c r="K2241" s="396">
        <f t="shared" si="260"/>
        <v>7056.4736914983332</v>
      </c>
      <c r="L2241" s="210">
        <f t="shared" si="261"/>
        <v>8.8000000000000005E-3</v>
      </c>
      <c r="M2241" s="211">
        <f t="shared" si="261"/>
        <v>1.1000000000000001E-3</v>
      </c>
    </row>
    <row r="2242" spans="1:13" ht="15" customHeight="1" x14ac:dyDescent="0.2">
      <c r="A2242" s="370">
        <v>2221</v>
      </c>
      <c r="B2242" s="120">
        <f t="shared" si="255"/>
        <v>113.15527571807421</v>
      </c>
      <c r="C2242" s="371">
        <v>950</v>
      </c>
      <c r="D2242" s="78">
        <v>45170</v>
      </c>
      <c r="E2242" s="209">
        <v>29455</v>
      </c>
      <c r="F2242" s="344">
        <f t="shared" si="258"/>
        <v>4790.2317992710286</v>
      </c>
      <c r="G2242" s="394">
        <f t="shared" si="259"/>
        <v>372.06315789473683</v>
      </c>
      <c r="H2242" s="385">
        <f t="shared" si="256"/>
        <v>1744.8556955220286</v>
      </c>
      <c r="I2242" s="386">
        <f t="shared" si="257"/>
        <v>103.24589914331531</v>
      </c>
      <c r="J2242" s="393">
        <v>45</v>
      </c>
      <c r="K2242" s="396">
        <f t="shared" si="260"/>
        <v>7055.3965518311088</v>
      </c>
      <c r="L2242" s="210">
        <f t="shared" si="261"/>
        <v>8.8000000000000005E-3</v>
      </c>
      <c r="M2242" s="211">
        <f t="shared" si="261"/>
        <v>1.1000000000000001E-3</v>
      </c>
    </row>
    <row r="2243" spans="1:13" ht="15" customHeight="1" x14ac:dyDescent="0.2">
      <c r="A2243" s="370">
        <v>2222</v>
      </c>
      <c r="B2243" s="120">
        <f t="shared" ref="B2243:B2306" si="262">A2243/(12.41*LN(A2243)-76)</f>
        <v>113.1740130415966</v>
      </c>
      <c r="C2243" s="371">
        <v>950</v>
      </c>
      <c r="D2243" s="78">
        <v>45170</v>
      </c>
      <c r="E2243" s="209">
        <v>29455</v>
      </c>
      <c r="F2243" s="344">
        <f t="shared" si="258"/>
        <v>4789.4387185932483</v>
      </c>
      <c r="G2243" s="394">
        <f t="shared" si="259"/>
        <v>372.06315789473683</v>
      </c>
      <c r="H2243" s="385">
        <f t="shared" si="256"/>
        <v>1744.5876342529389</v>
      </c>
      <c r="I2243" s="386">
        <f t="shared" si="257"/>
        <v>103.2300375297597</v>
      </c>
      <c r="J2243" s="393">
        <v>45</v>
      </c>
      <c r="K2243" s="396">
        <f t="shared" si="260"/>
        <v>7054.3195482706842</v>
      </c>
      <c r="L2243" s="210">
        <f t="shared" si="261"/>
        <v>8.8000000000000005E-3</v>
      </c>
      <c r="M2243" s="211">
        <f t="shared" si="261"/>
        <v>1.1000000000000001E-3</v>
      </c>
    </row>
    <row r="2244" spans="1:13" ht="15" customHeight="1" x14ac:dyDescent="0.2">
      <c r="A2244" s="370">
        <v>2223</v>
      </c>
      <c r="B2244" s="120">
        <f t="shared" si="262"/>
        <v>113.19275419258884</v>
      </c>
      <c r="C2244" s="371">
        <v>950</v>
      </c>
      <c r="D2244" s="78">
        <v>45170</v>
      </c>
      <c r="E2244" s="209">
        <v>29455</v>
      </c>
      <c r="F2244" s="344">
        <f t="shared" si="258"/>
        <v>4788.6457385581443</v>
      </c>
      <c r="G2244" s="394">
        <f t="shared" si="259"/>
        <v>372.06315789473683</v>
      </c>
      <c r="H2244" s="385">
        <f t="shared" si="256"/>
        <v>1744.3196070010736</v>
      </c>
      <c r="I2244" s="386">
        <f t="shared" si="257"/>
        <v>103.21417792905763</v>
      </c>
      <c r="J2244" s="393">
        <v>45</v>
      </c>
      <c r="K2244" s="396">
        <f t="shared" si="260"/>
        <v>7053.2426813830125</v>
      </c>
      <c r="L2244" s="210">
        <f t="shared" si="261"/>
        <v>8.8000000000000005E-3</v>
      </c>
      <c r="M2244" s="211">
        <f t="shared" si="261"/>
        <v>1.1000000000000001E-3</v>
      </c>
    </row>
    <row r="2245" spans="1:13" ht="15" customHeight="1" x14ac:dyDescent="0.2">
      <c r="A2245" s="370">
        <v>2224</v>
      </c>
      <c r="B2245" s="120">
        <f t="shared" si="262"/>
        <v>113.21149916195152</v>
      </c>
      <c r="C2245" s="371">
        <v>950</v>
      </c>
      <c r="D2245" s="78">
        <v>45170</v>
      </c>
      <c r="E2245" s="209">
        <v>29455</v>
      </c>
      <c r="F2245" s="344">
        <f t="shared" si="258"/>
        <v>4787.8528595809858</v>
      </c>
      <c r="G2245" s="394">
        <f t="shared" si="259"/>
        <v>372.06315789473683</v>
      </c>
      <c r="H2245" s="385">
        <f t="shared" si="256"/>
        <v>1744.051613906794</v>
      </c>
      <c r="I2245" s="386">
        <f t="shared" si="257"/>
        <v>103.19832034951446</v>
      </c>
      <c r="J2245" s="393">
        <v>45</v>
      </c>
      <c r="K2245" s="396">
        <f t="shared" si="260"/>
        <v>7052.1659517320313</v>
      </c>
      <c r="L2245" s="210">
        <f t="shared" si="261"/>
        <v>8.8000000000000005E-3</v>
      </c>
      <c r="M2245" s="211">
        <f t="shared" si="261"/>
        <v>1.1000000000000001E-3</v>
      </c>
    </row>
    <row r="2246" spans="1:13" ht="15" customHeight="1" x14ac:dyDescent="0.2">
      <c r="A2246" s="370">
        <v>2225</v>
      </c>
      <c r="B2246" s="120">
        <f t="shared" si="262"/>
        <v>113.23024794060761</v>
      </c>
      <c r="C2246" s="371">
        <v>950</v>
      </c>
      <c r="D2246" s="78">
        <v>45170</v>
      </c>
      <c r="E2246" s="209">
        <v>29455</v>
      </c>
      <c r="F2246" s="344">
        <f t="shared" si="258"/>
        <v>4787.0600820755499</v>
      </c>
      <c r="G2246" s="394">
        <f t="shared" si="259"/>
        <v>372.06315789473683</v>
      </c>
      <c r="H2246" s="385">
        <f t="shared" si="256"/>
        <v>1743.7836551099567</v>
      </c>
      <c r="I2246" s="386">
        <f t="shared" si="257"/>
        <v>103.18246479940574</v>
      </c>
      <c r="J2246" s="393">
        <v>45</v>
      </c>
      <c r="K2246" s="396">
        <f t="shared" si="260"/>
        <v>7051.0893598796483</v>
      </c>
      <c r="L2246" s="210">
        <f t="shared" si="261"/>
        <v>8.8000000000000005E-3</v>
      </c>
      <c r="M2246" s="211">
        <f t="shared" si="261"/>
        <v>1.1000000000000001E-3</v>
      </c>
    </row>
    <row r="2247" spans="1:13" ht="15" customHeight="1" x14ac:dyDescent="0.2">
      <c r="A2247" s="370">
        <v>2226</v>
      </c>
      <c r="B2247" s="120">
        <f t="shared" si="262"/>
        <v>113.24900051950191</v>
      </c>
      <c r="C2247" s="371">
        <v>950</v>
      </c>
      <c r="D2247" s="78">
        <v>45170</v>
      </c>
      <c r="E2247" s="209">
        <v>29455</v>
      </c>
      <c r="F2247" s="344">
        <f t="shared" si="258"/>
        <v>4786.2674064541407</v>
      </c>
      <c r="G2247" s="394">
        <f t="shared" si="259"/>
        <v>372.06315789473683</v>
      </c>
      <c r="H2247" s="385">
        <f t="shared" si="256"/>
        <v>1743.5157307499205</v>
      </c>
      <c r="I2247" s="386">
        <f t="shared" si="257"/>
        <v>103.16661128697756</v>
      </c>
      <c r="J2247" s="393">
        <v>45</v>
      </c>
      <c r="K2247" s="396">
        <f t="shared" si="260"/>
        <v>7050.0129063857758</v>
      </c>
      <c r="L2247" s="210">
        <f t="shared" si="261"/>
        <v>8.8000000000000005E-3</v>
      </c>
      <c r="M2247" s="211">
        <f t="shared" si="261"/>
        <v>1.1000000000000001E-3</v>
      </c>
    </row>
    <row r="2248" spans="1:13" ht="15" customHeight="1" x14ac:dyDescent="0.2">
      <c r="A2248" s="370">
        <v>2227</v>
      </c>
      <c r="B2248" s="120">
        <f t="shared" si="262"/>
        <v>113.26775688960178</v>
      </c>
      <c r="C2248" s="371">
        <v>950</v>
      </c>
      <c r="D2248" s="78">
        <v>45170</v>
      </c>
      <c r="E2248" s="209">
        <v>29455</v>
      </c>
      <c r="F2248" s="344">
        <f t="shared" si="258"/>
        <v>4785.4748331275596</v>
      </c>
      <c r="G2248" s="394">
        <f t="shared" si="259"/>
        <v>372.06315789473683</v>
      </c>
      <c r="H2248" s="385">
        <f t="shared" si="256"/>
        <v>1743.2478409655359</v>
      </c>
      <c r="I2248" s="386">
        <f t="shared" si="257"/>
        <v>103.15075982044593</v>
      </c>
      <c r="J2248" s="393">
        <v>45</v>
      </c>
      <c r="K2248" s="396">
        <f t="shared" si="260"/>
        <v>7048.9365918082785</v>
      </c>
      <c r="L2248" s="210">
        <f t="shared" si="261"/>
        <v>8.8000000000000005E-3</v>
      </c>
      <c r="M2248" s="211">
        <f t="shared" si="261"/>
        <v>1.1000000000000001E-3</v>
      </c>
    </row>
    <row r="2249" spans="1:13" ht="15" customHeight="1" x14ac:dyDescent="0.2">
      <c r="A2249" s="370">
        <v>2228</v>
      </c>
      <c r="B2249" s="120">
        <f t="shared" si="262"/>
        <v>113.28651704189605</v>
      </c>
      <c r="C2249" s="371">
        <v>950</v>
      </c>
      <c r="D2249" s="78">
        <v>45170</v>
      </c>
      <c r="E2249" s="209">
        <v>29455</v>
      </c>
      <c r="F2249" s="344">
        <f t="shared" si="258"/>
        <v>4784.6823625051575</v>
      </c>
      <c r="G2249" s="394">
        <f t="shared" si="259"/>
        <v>372.06315789473683</v>
      </c>
      <c r="H2249" s="385">
        <f t="shared" si="256"/>
        <v>1742.9799858951642</v>
      </c>
      <c r="I2249" s="386">
        <f t="shared" si="257"/>
        <v>103.13491040799789</v>
      </c>
      <c r="J2249" s="393">
        <v>45</v>
      </c>
      <c r="K2249" s="396">
        <f t="shared" si="260"/>
        <v>7047.8604167030571</v>
      </c>
      <c r="L2249" s="210">
        <f t="shared" si="261"/>
        <v>8.8000000000000005E-3</v>
      </c>
      <c r="M2249" s="211">
        <f t="shared" si="261"/>
        <v>1.1000000000000001E-3</v>
      </c>
    </row>
    <row r="2250" spans="1:13" ht="15" customHeight="1" x14ac:dyDescent="0.2">
      <c r="A2250" s="370">
        <v>2229</v>
      </c>
      <c r="B2250" s="120">
        <f t="shared" si="262"/>
        <v>113.30528096739609</v>
      </c>
      <c r="C2250" s="371">
        <v>950</v>
      </c>
      <c r="D2250" s="78">
        <v>45170</v>
      </c>
      <c r="E2250" s="209">
        <v>29455</v>
      </c>
      <c r="F2250" s="344">
        <f t="shared" si="258"/>
        <v>4783.8899949947918</v>
      </c>
      <c r="G2250" s="394">
        <f t="shared" si="259"/>
        <v>372.06315789473683</v>
      </c>
      <c r="H2250" s="385">
        <f t="shared" si="256"/>
        <v>1742.7121656766606</v>
      </c>
      <c r="I2250" s="386">
        <f t="shared" si="257"/>
        <v>103.11906305779057</v>
      </c>
      <c r="J2250" s="393">
        <v>45</v>
      </c>
      <c r="K2250" s="396">
        <f t="shared" si="260"/>
        <v>7046.7843816239792</v>
      </c>
      <c r="L2250" s="210">
        <f t="shared" si="261"/>
        <v>8.8000000000000005E-3</v>
      </c>
      <c r="M2250" s="211">
        <f t="shared" si="261"/>
        <v>1.1000000000000001E-3</v>
      </c>
    </row>
    <row r="2251" spans="1:13" ht="15" customHeight="1" x14ac:dyDescent="0.2">
      <c r="A2251" s="372">
        <v>2230</v>
      </c>
      <c r="B2251" s="120">
        <f t="shared" si="262"/>
        <v>113.32404865713467</v>
      </c>
      <c r="C2251" s="371">
        <v>950</v>
      </c>
      <c r="D2251" s="78">
        <v>45170</v>
      </c>
      <c r="E2251" s="209">
        <v>29455</v>
      </c>
      <c r="F2251" s="344">
        <f t="shared" si="258"/>
        <v>4783.0977310028729</v>
      </c>
      <c r="G2251" s="394">
        <f t="shared" si="259"/>
        <v>372.06315789473683</v>
      </c>
      <c r="H2251" s="385">
        <f t="shared" si="256"/>
        <v>1742.4443804473919</v>
      </c>
      <c r="I2251" s="386">
        <f t="shared" si="257"/>
        <v>103.1032177779522</v>
      </c>
      <c r="J2251" s="393">
        <v>45</v>
      </c>
      <c r="K2251" s="396">
        <f t="shared" si="260"/>
        <v>7045.7084871229545</v>
      </c>
      <c r="L2251" s="210">
        <f t="shared" si="261"/>
        <v>8.8000000000000005E-3</v>
      </c>
      <c r="M2251" s="211">
        <f t="shared" si="261"/>
        <v>1.1000000000000001E-3</v>
      </c>
    </row>
    <row r="2252" spans="1:13" ht="15" customHeight="1" x14ac:dyDescent="0.2">
      <c r="A2252" s="370">
        <v>2231</v>
      </c>
      <c r="B2252" s="120">
        <f t="shared" si="262"/>
        <v>113.34282010216666</v>
      </c>
      <c r="C2252" s="371">
        <v>950</v>
      </c>
      <c r="D2252" s="78">
        <v>45170</v>
      </c>
      <c r="E2252" s="209">
        <v>29455</v>
      </c>
      <c r="F2252" s="344">
        <f t="shared" si="258"/>
        <v>4782.305570934338</v>
      </c>
      <c r="G2252" s="394">
        <f t="shared" si="259"/>
        <v>372.06315789473683</v>
      </c>
      <c r="H2252" s="385">
        <f t="shared" si="256"/>
        <v>1742.1766303442271</v>
      </c>
      <c r="I2252" s="386">
        <f t="shared" si="257"/>
        <v>103.0873745765815</v>
      </c>
      <c r="J2252" s="393">
        <v>45</v>
      </c>
      <c r="K2252" s="396">
        <f t="shared" si="260"/>
        <v>7044.6327337498833</v>
      </c>
      <c r="L2252" s="210">
        <f t="shared" si="261"/>
        <v>8.8000000000000005E-3</v>
      </c>
      <c r="M2252" s="211">
        <f t="shared" si="261"/>
        <v>1.1000000000000001E-3</v>
      </c>
    </row>
    <row r="2253" spans="1:13" ht="15" customHeight="1" x14ac:dyDescent="0.2">
      <c r="A2253" s="370">
        <v>2232</v>
      </c>
      <c r="B2253" s="120">
        <f t="shared" si="262"/>
        <v>113.36159529356864</v>
      </c>
      <c r="C2253" s="371">
        <v>950</v>
      </c>
      <c r="D2253" s="78">
        <v>45170</v>
      </c>
      <c r="E2253" s="209">
        <v>29455</v>
      </c>
      <c r="F2253" s="344">
        <f t="shared" si="258"/>
        <v>4781.5135151926679</v>
      </c>
      <c r="G2253" s="394">
        <f t="shared" si="259"/>
        <v>372.06315789473683</v>
      </c>
      <c r="H2253" s="385">
        <f t="shared" si="256"/>
        <v>1741.9089155035426</v>
      </c>
      <c r="I2253" s="386">
        <f t="shared" si="257"/>
        <v>103.0715334617481</v>
      </c>
      <c r="J2253" s="393">
        <v>45</v>
      </c>
      <c r="K2253" s="396">
        <f t="shared" si="260"/>
        <v>7043.5571220526954</v>
      </c>
      <c r="L2253" s="210">
        <f t="shared" si="261"/>
        <v>8.8000000000000005E-3</v>
      </c>
      <c r="M2253" s="211">
        <f t="shared" si="261"/>
        <v>1.1000000000000001E-3</v>
      </c>
    </row>
    <row r="2254" spans="1:13" ht="15" customHeight="1" x14ac:dyDescent="0.2">
      <c r="A2254" s="370">
        <v>2233</v>
      </c>
      <c r="B2254" s="120">
        <f t="shared" si="262"/>
        <v>113.38037422243877</v>
      </c>
      <c r="C2254" s="371">
        <v>950</v>
      </c>
      <c r="D2254" s="78">
        <v>45170</v>
      </c>
      <c r="E2254" s="209">
        <v>29455</v>
      </c>
      <c r="F2254" s="344">
        <f t="shared" si="258"/>
        <v>4780.7215641799012</v>
      </c>
      <c r="G2254" s="394">
        <f t="shared" si="259"/>
        <v>372.06315789473683</v>
      </c>
      <c r="H2254" s="385">
        <f t="shared" si="256"/>
        <v>1741.6412360612276</v>
      </c>
      <c r="I2254" s="386">
        <f t="shared" si="257"/>
        <v>103.05569444149276</v>
      </c>
      <c r="J2254" s="393">
        <v>45</v>
      </c>
      <c r="K2254" s="396">
        <f t="shared" si="260"/>
        <v>7042.4816525773585</v>
      </c>
      <c r="L2254" s="210">
        <f t="shared" si="261"/>
        <v>8.8000000000000005E-3</v>
      </c>
      <c r="M2254" s="211">
        <f t="shared" si="261"/>
        <v>1.1000000000000001E-3</v>
      </c>
    </row>
    <row r="2255" spans="1:13" ht="15" customHeight="1" x14ac:dyDescent="0.2">
      <c r="A2255" s="370">
        <v>2234</v>
      </c>
      <c r="B2255" s="120">
        <f t="shared" si="262"/>
        <v>113.39915687989701</v>
      </c>
      <c r="C2255" s="371">
        <v>950</v>
      </c>
      <c r="D2255" s="78">
        <v>45170</v>
      </c>
      <c r="E2255" s="209">
        <v>29455</v>
      </c>
      <c r="F2255" s="344">
        <f t="shared" si="258"/>
        <v>4779.9297182966175</v>
      </c>
      <c r="G2255" s="394">
        <f t="shared" si="259"/>
        <v>372.06315789473683</v>
      </c>
      <c r="H2255" s="385">
        <f t="shared" si="256"/>
        <v>1741.3735921526775</v>
      </c>
      <c r="I2255" s="386">
        <f t="shared" si="257"/>
        <v>103.0398575238271</v>
      </c>
      <c r="J2255" s="393">
        <v>45</v>
      </c>
      <c r="K2255" s="396">
        <f t="shared" si="260"/>
        <v>7041.4063258678589</v>
      </c>
      <c r="L2255" s="210">
        <f t="shared" si="261"/>
        <v>8.8000000000000005E-3</v>
      </c>
      <c r="M2255" s="211">
        <f t="shared" si="261"/>
        <v>1.1000000000000001E-3</v>
      </c>
    </row>
    <row r="2256" spans="1:13" ht="15" customHeight="1" x14ac:dyDescent="0.2">
      <c r="A2256" s="370">
        <v>2235</v>
      </c>
      <c r="B2256" s="120">
        <f t="shared" si="262"/>
        <v>113.41794325708489</v>
      </c>
      <c r="C2256" s="371">
        <v>950</v>
      </c>
      <c r="D2256" s="78">
        <v>45170</v>
      </c>
      <c r="E2256" s="209">
        <v>29455</v>
      </c>
      <c r="F2256" s="344">
        <f t="shared" si="258"/>
        <v>4779.1379779419549</v>
      </c>
      <c r="G2256" s="394">
        <f t="shared" si="259"/>
        <v>372.06315789473683</v>
      </c>
      <c r="H2256" s="385">
        <f t="shared" si="256"/>
        <v>1741.1059839128015</v>
      </c>
      <c r="I2256" s="386">
        <f t="shared" si="257"/>
        <v>103.02402271673384</v>
      </c>
      <c r="J2256" s="393">
        <v>45</v>
      </c>
      <c r="K2256" s="396">
        <f t="shared" si="260"/>
        <v>7040.3311424662279</v>
      </c>
      <c r="L2256" s="210">
        <f t="shared" si="261"/>
        <v>8.8000000000000005E-3</v>
      </c>
      <c r="M2256" s="211">
        <f t="shared" si="261"/>
        <v>1.1000000000000001E-3</v>
      </c>
    </row>
    <row r="2257" spans="1:13" ht="15" customHeight="1" x14ac:dyDescent="0.2">
      <c r="A2257" s="370">
        <v>2236</v>
      </c>
      <c r="B2257" s="120">
        <f t="shared" si="262"/>
        <v>113.43673334516527</v>
      </c>
      <c r="C2257" s="371">
        <v>950</v>
      </c>
      <c r="D2257" s="78">
        <v>45170</v>
      </c>
      <c r="E2257" s="209">
        <v>29455</v>
      </c>
      <c r="F2257" s="344">
        <f t="shared" si="258"/>
        <v>4778.3463435136209</v>
      </c>
      <c r="G2257" s="394">
        <f t="shared" si="259"/>
        <v>372.06315789473683</v>
      </c>
      <c r="H2257" s="385">
        <f t="shared" si="256"/>
        <v>1740.8384114760247</v>
      </c>
      <c r="I2257" s="386">
        <f t="shared" si="257"/>
        <v>103.00819002816716</v>
      </c>
      <c r="J2257" s="393">
        <v>45</v>
      </c>
      <c r="K2257" s="396">
        <f t="shared" si="260"/>
        <v>7039.25610291255</v>
      </c>
      <c r="L2257" s="210">
        <f t="shared" si="261"/>
        <v>8.8000000000000005E-3</v>
      </c>
      <c r="M2257" s="211">
        <f t="shared" si="261"/>
        <v>1.1000000000000001E-3</v>
      </c>
    </row>
    <row r="2258" spans="1:13" ht="15" customHeight="1" x14ac:dyDescent="0.2">
      <c r="A2258" s="370">
        <v>2237</v>
      </c>
      <c r="B2258" s="120">
        <f t="shared" si="262"/>
        <v>113.45552713532264</v>
      </c>
      <c r="C2258" s="371">
        <v>950</v>
      </c>
      <c r="D2258" s="78">
        <v>45170</v>
      </c>
      <c r="E2258" s="209">
        <v>29455</v>
      </c>
      <c r="F2258" s="344">
        <f t="shared" si="258"/>
        <v>4777.5548154078788</v>
      </c>
      <c r="G2258" s="394">
        <f t="shared" si="259"/>
        <v>372.06315789473683</v>
      </c>
      <c r="H2258" s="385">
        <f t="shared" si="256"/>
        <v>1740.5708749762839</v>
      </c>
      <c r="I2258" s="386">
        <f t="shared" si="257"/>
        <v>102.99235946605232</v>
      </c>
      <c r="J2258" s="393">
        <v>45</v>
      </c>
      <c r="K2258" s="396">
        <f t="shared" si="260"/>
        <v>7038.1812077449522</v>
      </c>
      <c r="L2258" s="210">
        <f t="shared" si="261"/>
        <v>8.8000000000000005E-3</v>
      </c>
      <c r="M2258" s="211">
        <f t="shared" si="261"/>
        <v>1.1000000000000001E-3</v>
      </c>
    </row>
    <row r="2259" spans="1:13" ht="15" customHeight="1" x14ac:dyDescent="0.2">
      <c r="A2259" s="370">
        <v>2238</v>
      </c>
      <c r="B2259" s="120">
        <f t="shared" si="262"/>
        <v>113.47432461876292</v>
      </c>
      <c r="C2259" s="371">
        <v>950</v>
      </c>
      <c r="D2259" s="78">
        <v>45170</v>
      </c>
      <c r="E2259" s="209">
        <v>29455</v>
      </c>
      <c r="F2259" s="344">
        <f t="shared" si="258"/>
        <v>4776.7633940195665</v>
      </c>
      <c r="G2259" s="394">
        <f t="shared" si="259"/>
        <v>372.06315789473683</v>
      </c>
      <c r="H2259" s="385">
        <f t="shared" si="256"/>
        <v>1740.3033745470343</v>
      </c>
      <c r="I2259" s="386">
        <f t="shared" si="257"/>
        <v>102.97653103828607</v>
      </c>
      <c r="J2259" s="393">
        <v>45</v>
      </c>
      <c r="K2259" s="396">
        <f t="shared" si="260"/>
        <v>7037.1064574996235</v>
      </c>
      <c r="L2259" s="210">
        <f t="shared" si="261"/>
        <v>8.8000000000000005E-3</v>
      </c>
      <c r="M2259" s="211">
        <f t="shared" si="261"/>
        <v>1.1000000000000001E-3</v>
      </c>
    </row>
    <row r="2260" spans="1:13" ht="15" customHeight="1" x14ac:dyDescent="0.2">
      <c r="A2260" s="370">
        <v>2239</v>
      </c>
      <c r="B2260" s="120">
        <f t="shared" si="262"/>
        <v>113.49312578671314</v>
      </c>
      <c r="C2260" s="371">
        <v>950</v>
      </c>
      <c r="D2260" s="78">
        <v>45170</v>
      </c>
      <c r="E2260" s="209">
        <v>29455</v>
      </c>
      <c r="F2260" s="344">
        <f t="shared" si="258"/>
        <v>4775.9720797420987</v>
      </c>
      <c r="G2260" s="394">
        <f t="shared" si="259"/>
        <v>372.06315789473683</v>
      </c>
      <c r="H2260" s="385">
        <f t="shared" si="256"/>
        <v>1740.0359103212502</v>
      </c>
      <c r="I2260" s="386">
        <f t="shared" si="257"/>
        <v>102.96070475273672</v>
      </c>
      <c r="J2260" s="393">
        <v>45</v>
      </c>
      <c r="K2260" s="396">
        <f t="shared" si="260"/>
        <v>7036.0318527108229</v>
      </c>
      <c r="L2260" s="210">
        <f t="shared" si="261"/>
        <v>8.8000000000000005E-3</v>
      </c>
      <c r="M2260" s="211">
        <f t="shared" si="261"/>
        <v>1.1000000000000001E-3</v>
      </c>
    </row>
    <row r="2261" spans="1:13" ht="15" customHeight="1" x14ac:dyDescent="0.2">
      <c r="A2261" s="372">
        <v>2240</v>
      </c>
      <c r="B2261" s="120">
        <f t="shared" si="262"/>
        <v>113.51193063042189</v>
      </c>
      <c r="C2261" s="371">
        <v>950</v>
      </c>
      <c r="D2261" s="78">
        <v>45170</v>
      </c>
      <c r="E2261" s="209">
        <v>29455</v>
      </c>
      <c r="F2261" s="344">
        <f t="shared" si="258"/>
        <v>4775.1808729674622</v>
      </c>
      <c r="G2261" s="394">
        <f t="shared" si="259"/>
        <v>372.06315789473683</v>
      </c>
      <c r="H2261" s="385">
        <f t="shared" si="256"/>
        <v>1739.7684824314231</v>
      </c>
      <c r="I2261" s="386">
        <f t="shared" si="257"/>
        <v>102.94488061724398</v>
      </c>
      <c r="J2261" s="393">
        <v>45</v>
      </c>
      <c r="K2261" s="396">
        <f t="shared" si="260"/>
        <v>7034.9573939108659</v>
      </c>
      <c r="L2261" s="210">
        <f t="shared" si="261"/>
        <v>8.8000000000000005E-3</v>
      </c>
      <c r="M2261" s="211">
        <f t="shared" si="261"/>
        <v>1.1000000000000001E-3</v>
      </c>
    </row>
    <row r="2262" spans="1:13" ht="15" customHeight="1" x14ac:dyDescent="0.2">
      <c r="A2262" s="370">
        <v>2241</v>
      </c>
      <c r="B2262" s="120">
        <f t="shared" si="262"/>
        <v>113.53073914115855</v>
      </c>
      <c r="C2262" s="371">
        <v>950</v>
      </c>
      <c r="D2262" s="78">
        <v>45170</v>
      </c>
      <c r="E2262" s="209">
        <v>29455</v>
      </c>
      <c r="F2262" s="344">
        <f t="shared" si="258"/>
        <v>4774.3897740862421</v>
      </c>
      <c r="G2262" s="394">
        <f t="shared" si="259"/>
        <v>372.06315789473683</v>
      </c>
      <c r="H2262" s="385">
        <f t="shared" ref="H2262:H2325" si="263">SUM(F2262:G2262)*33.8%</f>
        <v>1739.5010910095707</v>
      </c>
      <c r="I2262" s="386">
        <f t="shared" ref="I2262:I2325" si="264">SUM(F2262:G2262)*2%</f>
        <v>102.92905863961958</v>
      </c>
      <c r="J2262" s="393">
        <v>45</v>
      </c>
      <c r="K2262" s="396">
        <f t="shared" si="260"/>
        <v>7033.8830816301688</v>
      </c>
      <c r="L2262" s="210">
        <f t="shared" si="261"/>
        <v>8.8000000000000005E-3</v>
      </c>
      <c r="M2262" s="211">
        <f t="shared" si="261"/>
        <v>1.1000000000000001E-3</v>
      </c>
    </row>
    <row r="2263" spans="1:13" ht="15" customHeight="1" x14ac:dyDescent="0.2">
      <c r="A2263" s="370">
        <v>2242</v>
      </c>
      <c r="B2263" s="120">
        <f t="shared" si="262"/>
        <v>113.54955131021411</v>
      </c>
      <c r="C2263" s="371">
        <v>950</v>
      </c>
      <c r="D2263" s="78">
        <v>45170</v>
      </c>
      <c r="E2263" s="209">
        <v>29455</v>
      </c>
      <c r="F2263" s="344">
        <f t="shared" ref="F2263:F2326" si="265">12*(1/B2263*D2263)</f>
        <v>4773.5987834875923</v>
      </c>
      <c r="G2263" s="394">
        <f t="shared" ref="G2263:G2326" si="266">12*(1/C2263*E2263)</f>
        <v>372.06315789473683</v>
      </c>
      <c r="H2263" s="385">
        <f t="shared" si="263"/>
        <v>1739.2337361872271</v>
      </c>
      <c r="I2263" s="386">
        <f t="shared" si="264"/>
        <v>102.91323882764658</v>
      </c>
      <c r="J2263" s="393">
        <v>45</v>
      </c>
      <c r="K2263" s="396">
        <f t="shared" ref="K2263:K2326" si="267">SUM(F2263:J2263)</f>
        <v>7032.8089163972027</v>
      </c>
      <c r="L2263" s="210">
        <f t="shared" ref="L2263:M2326" si="268">ROUND(1/B2263,4)</f>
        <v>8.8000000000000005E-3</v>
      </c>
      <c r="M2263" s="211">
        <f t="shared" si="268"/>
        <v>1.1000000000000001E-3</v>
      </c>
    </row>
    <row r="2264" spans="1:13" ht="15" customHeight="1" x14ac:dyDescent="0.2">
      <c r="A2264" s="370">
        <v>2243</v>
      </c>
      <c r="B2264" s="120">
        <f t="shared" si="262"/>
        <v>113.56836712890036</v>
      </c>
      <c r="C2264" s="371">
        <v>950</v>
      </c>
      <c r="D2264" s="78">
        <v>45170</v>
      </c>
      <c r="E2264" s="209">
        <v>29455</v>
      </c>
      <c r="F2264" s="344">
        <f t="shared" si="265"/>
        <v>4772.807901559273</v>
      </c>
      <c r="G2264" s="394">
        <f t="shared" si="266"/>
        <v>372.06315789473683</v>
      </c>
      <c r="H2264" s="385">
        <f t="shared" si="263"/>
        <v>1738.9664180954551</v>
      </c>
      <c r="I2264" s="386">
        <f t="shared" si="264"/>
        <v>102.89742118908021</v>
      </c>
      <c r="J2264" s="393">
        <v>45</v>
      </c>
      <c r="K2264" s="396">
        <f t="shared" si="267"/>
        <v>7031.7348987385449</v>
      </c>
      <c r="L2264" s="210">
        <f t="shared" si="268"/>
        <v>8.8000000000000005E-3</v>
      </c>
      <c r="M2264" s="211">
        <f t="shared" si="268"/>
        <v>1.1000000000000001E-3</v>
      </c>
    </row>
    <row r="2265" spans="1:13" ht="15" customHeight="1" x14ac:dyDescent="0.2">
      <c r="A2265" s="370">
        <v>2244</v>
      </c>
      <c r="B2265" s="120">
        <f t="shared" si="262"/>
        <v>113.5871865885501</v>
      </c>
      <c r="C2265" s="371">
        <v>950</v>
      </c>
      <c r="D2265" s="78">
        <v>45170</v>
      </c>
      <c r="E2265" s="209">
        <v>29455</v>
      </c>
      <c r="F2265" s="344">
        <f t="shared" si="265"/>
        <v>4772.0171286876403</v>
      </c>
      <c r="G2265" s="394">
        <f t="shared" si="266"/>
        <v>372.06315789473683</v>
      </c>
      <c r="H2265" s="385">
        <f t="shared" si="263"/>
        <v>1738.6991368648432</v>
      </c>
      <c r="I2265" s="386">
        <f t="shared" si="264"/>
        <v>102.88160573164754</v>
      </c>
      <c r="J2265" s="393">
        <v>45</v>
      </c>
      <c r="K2265" s="396">
        <f t="shared" si="267"/>
        <v>7030.6610291788675</v>
      </c>
      <c r="L2265" s="210">
        <f t="shared" si="268"/>
        <v>8.8000000000000005E-3</v>
      </c>
      <c r="M2265" s="211">
        <f t="shared" si="268"/>
        <v>1.1000000000000001E-3</v>
      </c>
    </row>
    <row r="2266" spans="1:13" ht="15" customHeight="1" x14ac:dyDescent="0.2">
      <c r="A2266" s="370">
        <v>2245</v>
      </c>
      <c r="B2266" s="120">
        <f t="shared" si="262"/>
        <v>113.60600968051727</v>
      </c>
      <c r="C2266" s="371">
        <v>950</v>
      </c>
      <c r="D2266" s="78">
        <v>45170</v>
      </c>
      <c r="E2266" s="209">
        <v>29455</v>
      </c>
      <c r="F2266" s="344">
        <f t="shared" si="265"/>
        <v>4771.2264652576423</v>
      </c>
      <c r="G2266" s="394">
        <f t="shared" si="266"/>
        <v>372.06315789473683</v>
      </c>
      <c r="H2266" s="385">
        <f t="shared" si="263"/>
        <v>1738.4318926255039</v>
      </c>
      <c r="I2266" s="386">
        <f t="shared" si="264"/>
        <v>102.86579246304758</v>
      </c>
      <c r="J2266" s="393">
        <v>45</v>
      </c>
      <c r="K2266" s="396">
        <f t="shared" si="267"/>
        <v>7029.5873082409307</v>
      </c>
      <c r="L2266" s="210">
        <f t="shared" si="268"/>
        <v>8.8000000000000005E-3</v>
      </c>
      <c r="M2266" s="211">
        <f t="shared" si="268"/>
        <v>1.1000000000000001E-3</v>
      </c>
    </row>
    <row r="2267" spans="1:13" ht="15" customHeight="1" x14ac:dyDescent="0.2">
      <c r="A2267" s="370">
        <v>2246</v>
      </c>
      <c r="B2267" s="120">
        <f t="shared" si="262"/>
        <v>113.62483639617658</v>
      </c>
      <c r="C2267" s="371">
        <v>950</v>
      </c>
      <c r="D2267" s="78">
        <v>45170</v>
      </c>
      <c r="E2267" s="209">
        <v>29455</v>
      </c>
      <c r="F2267" s="344">
        <f t="shared" si="265"/>
        <v>4770.4359116528458</v>
      </c>
      <c r="G2267" s="394">
        <f t="shared" si="266"/>
        <v>372.06315789473683</v>
      </c>
      <c r="H2267" s="385">
        <f t="shared" si="263"/>
        <v>1738.1646855070828</v>
      </c>
      <c r="I2267" s="386">
        <f t="shared" si="264"/>
        <v>102.84998139095165</v>
      </c>
      <c r="J2267" s="393">
        <v>45</v>
      </c>
      <c r="K2267" s="396">
        <f t="shared" si="267"/>
        <v>7028.5137364456177</v>
      </c>
      <c r="L2267" s="210">
        <f t="shared" si="268"/>
        <v>8.8000000000000005E-3</v>
      </c>
      <c r="M2267" s="211">
        <f t="shared" si="268"/>
        <v>1.1000000000000001E-3</v>
      </c>
    </row>
    <row r="2268" spans="1:13" ht="15" customHeight="1" x14ac:dyDescent="0.2">
      <c r="A2268" s="370">
        <v>2247</v>
      </c>
      <c r="B2268" s="120">
        <f t="shared" si="262"/>
        <v>113.64366672692358</v>
      </c>
      <c r="C2268" s="371">
        <v>950</v>
      </c>
      <c r="D2268" s="78">
        <v>45170</v>
      </c>
      <c r="E2268" s="209">
        <v>29455</v>
      </c>
      <c r="F2268" s="344">
        <f t="shared" si="265"/>
        <v>4769.6454682554167</v>
      </c>
      <c r="G2268" s="394">
        <f t="shared" si="266"/>
        <v>372.06315789473683</v>
      </c>
      <c r="H2268" s="385">
        <f t="shared" si="263"/>
        <v>1737.8975156387517</v>
      </c>
      <c r="I2268" s="386">
        <f t="shared" si="264"/>
        <v>102.83417252300308</v>
      </c>
      <c r="J2268" s="393">
        <v>45</v>
      </c>
      <c r="K2268" s="396">
        <f t="shared" si="267"/>
        <v>7027.440314311908</v>
      </c>
      <c r="L2268" s="210">
        <f t="shared" si="268"/>
        <v>8.8000000000000005E-3</v>
      </c>
      <c r="M2268" s="211">
        <f t="shared" si="268"/>
        <v>1.1000000000000001E-3</v>
      </c>
    </row>
    <row r="2269" spans="1:13" ht="15" customHeight="1" x14ac:dyDescent="0.2">
      <c r="A2269" s="370">
        <v>2248</v>
      </c>
      <c r="B2269" s="120">
        <f t="shared" si="262"/>
        <v>113.66250066417479</v>
      </c>
      <c r="C2269" s="371">
        <v>950</v>
      </c>
      <c r="D2269" s="78">
        <v>45170</v>
      </c>
      <c r="E2269" s="209">
        <v>29455</v>
      </c>
      <c r="F2269" s="344">
        <f t="shared" si="265"/>
        <v>4768.8551354461379</v>
      </c>
      <c r="G2269" s="394">
        <f t="shared" si="266"/>
        <v>372.06315789473683</v>
      </c>
      <c r="H2269" s="385">
        <f t="shared" si="263"/>
        <v>1737.6303831492155</v>
      </c>
      <c r="I2269" s="386">
        <f t="shared" si="264"/>
        <v>102.8183658668175</v>
      </c>
      <c r="J2269" s="393">
        <v>45</v>
      </c>
      <c r="K2269" s="396">
        <f t="shared" si="267"/>
        <v>7026.3670423569083</v>
      </c>
      <c r="L2269" s="210">
        <f t="shared" si="268"/>
        <v>8.8000000000000005E-3</v>
      </c>
      <c r="M2269" s="211">
        <f t="shared" si="268"/>
        <v>1.1000000000000001E-3</v>
      </c>
    </row>
    <row r="2270" spans="1:13" ht="15" customHeight="1" x14ac:dyDescent="0.2">
      <c r="A2270" s="370">
        <v>2249</v>
      </c>
      <c r="B2270" s="120">
        <f t="shared" si="262"/>
        <v>113.68133819936709</v>
      </c>
      <c r="C2270" s="371">
        <v>950</v>
      </c>
      <c r="D2270" s="78">
        <v>45170</v>
      </c>
      <c r="E2270" s="209">
        <v>29455</v>
      </c>
      <c r="F2270" s="344">
        <f t="shared" si="265"/>
        <v>4768.0649136044194</v>
      </c>
      <c r="G2270" s="394">
        <f t="shared" si="266"/>
        <v>372.06315789473683</v>
      </c>
      <c r="H2270" s="385">
        <f t="shared" si="263"/>
        <v>1737.3632881667147</v>
      </c>
      <c r="I2270" s="386">
        <f t="shared" si="264"/>
        <v>102.80256142998313</v>
      </c>
      <c r="J2270" s="393">
        <v>45</v>
      </c>
      <c r="K2270" s="396">
        <f t="shared" si="267"/>
        <v>7025.2939210958539</v>
      </c>
      <c r="L2270" s="210">
        <f t="shared" si="268"/>
        <v>8.8000000000000005E-3</v>
      </c>
      <c r="M2270" s="211">
        <f t="shared" si="268"/>
        <v>1.1000000000000001E-3</v>
      </c>
    </row>
    <row r="2271" spans="1:13" ht="15" customHeight="1" x14ac:dyDescent="0.2">
      <c r="A2271" s="372">
        <v>2250</v>
      </c>
      <c r="B2271" s="120">
        <f t="shared" si="262"/>
        <v>113.70017932395827</v>
      </c>
      <c r="C2271" s="371">
        <v>950</v>
      </c>
      <c r="D2271" s="78">
        <v>45170</v>
      </c>
      <c r="E2271" s="209">
        <v>29455</v>
      </c>
      <c r="F2271" s="344">
        <f t="shared" si="265"/>
        <v>4767.2748031082856</v>
      </c>
      <c r="G2271" s="394">
        <f t="shared" si="266"/>
        <v>372.06315789473683</v>
      </c>
      <c r="H2271" s="385">
        <f t="shared" si="263"/>
        <v>1737.0962308190215</v>
      </c>
      <c r="I2271" s="386">
        <f t="shared" si="264"/>
        <v>102.78675922006045</v>
      </c>
      <c r="J2271" s="393">
        <v>45</v>
      </c>
      <c r="K2271" s="396">
        <f t="shared" si="267"/>
        <v>7024.2209510421035</v>
      </c>
      <c r="L2271" s="210">
        <f t="shared" si="268"/>
        <v>8.8000000000000005E-3</v>
      </c>
      <c r="M2271" s="211">
        <f t="shared" si="268"/>
        <v>1.1000000000000001E-3</v>
      </c>
    </row>
    <row r="2272" spans="1:13" ht="15" customHeight="1" x14ac:dyDescent="0.2">
      <c r="A2272" s="370">
        <v>2251</v>
      </c>
      <c r="B2272" s="120">
        <f t="shared" si="262"/>
        <v>113.71902402942683</v>
      </c>
      <c r="C2272" s="371">
        <v>950</v>
      </c>
      <c r="D2272" s="78">
        <v>45170</v>
      </c>
      <c r="E2272" s="209">
        <v>29455</v>
      </c>
      <c r="F2272" s="344">
        <f t="shared" si="265"/>
        <v>4766.4848043343864</v>
      </c>
      <c r="G2272" s="394">
        <f t="shared" si="266"/>
        <v>372.06315789473683</v>
      </c>
      <c r="H2272" s="385">
        <f t="shared" si="263"/>
        <v>1736.8292112334434</v>
      </c>
      <c r="I2272" s="386">
        <f t="shared" si="264"/>
        <v>102.77095924458247</v>
      </c>
      <c r="J2272" s="393">
        <v>45</v>
      </c>
      <c r="K2272" s="396">
        <f t="shared" si="267"/>
        <v>7023.1481327071488</v>
      </c>
      <c r="L2272" s="210">
        <f t="shared" si="268"/>
        <v>8.8000000000000005E-3</v>
      </c>
      <c r="M2272" s="211">
        <f t="shared" si="268"/>
        <v>1.1000000000000001E-3</v>
      </c>
    </row>
    <row r="2273" spans="1:13" ht="15" customHeight="1" x14ac:dyDescent="0.2">
      <c r="A2273" s="370">
        <v>2252</v>
      </c>
      <c r="B2273" s="120">
        <f t="shared" si="262"/>
        <v>113.73787230727146</v>
      </c>
      <c r="C2273" s="371">
        <v>950</v>
      </c>
      <c r="D2273" s="78">
        <v>45170</v>
      </c>
      <c r="E2273" s="209">
        <v>29455</v>
      </c>
      <c r="F2273" s="344">
        <f t="shared" si="265"/>
        <v>4765.6949176580165</v>
      </c>
      <c r="G2273" s="394">
        <f t="shared" si="266"/>
        <v>372.06315789473683</v>
      </c>
      <c r="H2273" s="385">
        <f t="shared" si="263"/>
        <v>1736.5622295368305</v>
      </c>
      <c r="I2273" s="386">
        <f t="shared" si="264"/>
        <v>102.75516151105506</v>
      </c>
      <c r="J2273" s="393">
        <v>45</v>
      </c>
      <c r="K2273" s="396">
        <f t="shared" si="267"/>
        <v>7022.0754666006387</v>
      </c>
      <c r="L2273" s="210">
        <f t="shared" si="268"/>
        <v>8.8000000000000005E-3</v>
      </c>
      <c r="M2273" s="211">
        <f t="shared" si="268"/>
        <v>1.1000000000000001E-3</v>
      </c>
    </row>
    <row r="2274" spans="1:13" ht="15" customHeight="1" x14ac:dyDescent="0.2">
      <c r="A2274" s="370">
        <v>2253</v>
      </c>
      <c r="B2274" s="120">
        <f t="shared" si="262"/>
        <v>113.75672414901179</v>
      </c>
      <c r="C2274" s="371">
        <v>950</v>
      </c>
      <c r="D2274" s="78">
        <v>45170</v>
      </c>
      <c r="E2274" s="209">
        <v>29455</v>
      </c>
      <c r="F2274" s="344">
        <f t="shared" si="265"/>
        <v>4764.9051434530847</v>
      </c>
      <c r="G2274" s="394">
        <f t="shared" si="266"/>
        <v>372.06315789473683</v>
      </c>
      <c r="H2274" s="385">
        <f t="shared" si="263"/>
        <v>1736.2952858555636</v>
      </c>
      <c r="I2274" s="386">
        <f t="shared" si="264"/>
        <v>102.73936602695643</v>
      </c>
      <c r="J2274" s="393">
        <v>45</v>
      </c>
      <c r="K2274" s="396">
        <f t="shared" si="267"/>
        <v>7021.0029532303415</v>
      </c>
      <c r="L2274" s="210">
        <f t="shared" si="268"/>
        <v>8.8000000000000005E-3</v>
      </c>
      <c r="M2274" s="211">
        <f t="shared" si="268"/>
        <v>1.1000000000000001E-3</v>
      </c>
    </row>
    <row r="2275" spans="1:13" ht="15" customHeight="1" x14ac:dyDescent="0.2">
      <c r="A2275" s="370">
        <v>2254</v>
      </c>
      <c r="B2275" s="120">
        <f t="shared" si="262"/>
        <v>113.77557954618736</v>
      </c>
      <c r="C2275" s="371">
        <v>950</v>
      </c>
      <c r="D2275" s="78">
        <v>45170</v>
      </c>
      <c r="E2275" s="209">
        <v>29455</v>
      </c>
      <c r="F2275" s="344">
        <f t="shared" si="265"/>
        <v>4764.1154820921665</v>
      </c>
      <c r="G2275" s="394">
        <f t="shared" si="266"/>
        <v>372.06315789473683</v>
      </c>
      <c r="H2275" s="385">
        <f t="shared" si="263"/>
        <v>1736.0283803155733</v>
      </c>
      <c r="I2275" s="386">
        <f t="shared" si="264"/>
        <v>102.72357279973806</v>
      </c>
      <c r="J2275" s="393">
        <v>45</v>
      </c>
      <c r="K2275" s="396">
        <f t="shared" si="267"/>
        <v>7019.9305931022145</v>
      </c>
      <c r="L2275" s="210">
        <f t="shared" si="268"/>
        <v>8.8000000000000005E-3</v>
      </c>
      <c r="M2275" s="211">
        <f t="shared" si="268"/>
        <v>1.1000000000000001E-3</v>
      </c>
    </row>
    <row r="2276" spans="1:13" ht="15" customHeight="1" x14ac:dyDescent="0.2">
      <c r="A2276" s="370">
        <v>2255</v>
      </c>
      <c r="B2276" s="120">
        <f t="shared" si="262"/>
        <v>113.79443849035859</v>
      </c>
      <c r="C2276" s="371">
        <v>950</v>
      </c>
      <c r="D2276" s="78">
        <v>45170</v>
      </c>
      <c r="E2276" s="209">
        <v>29455</v>
      </c>
      <c r="F2276" s="344">
        <f t="shared" si="265"/>
        <v>4763.3259339464576</v>
      </c>
      <c r="G2276" s="394">
        <f t="shared" si="266"/>
        <v>372.06315789473683</v>
      </c>
      <c r="H2276" s="385">
        <f t="shared" si="263"/>
        <v>1735.7615130423235</v>
      </c>
      <c r="I2276" s="386">
        <f t="shared" si="264"/>
        <v>102.70778183682388</v>
      </c>
      <c r="J2276" s="393">
        <v>45</v>
      </c>
      <c r="K2276" s="396">
        <f t="shared" si="267"/>
        <v>7018.8583867203424</v>
      </c>
      <c r="L2276" s="210">
        <f t="shared" si="268"/>
        <v>8.8000000000000005E-3</v>
      </c>
      <c r="M2276" s="211">
        <f t="shared" si="268"/>
        <v>1.1000000000000001E-3</v>
      </c>
    </row>
    <row r="2277" spans="1:13" ht="15" customHeight="1" x14ac:dyDescent="0.2">
      <c r="A2277" s="370">
        <v>2256</v>
      </c>
      <c r="B2277" s="120">
        <f t="shared" si="262"/>
        <v>113.81330097310583</v>
      </c>
      <c r="C2277" s="371">
        <v>950</v>
      </c>
      <c r="D2277" s="78">
        <v>45170</v>
      </c>
      <c r="E2277" s="209">
        <v>29455</v>
      </c>
      <c r="F2277" s="344">
        <f t="shared" si="265"/>
        <v>4762.5364993858184</v>
      </c>
      <c r="G2277" s="394">
        <f t="shared" si="266"/>
        <v>372.06315789473683</v>
      </c>
      <c r="H2277" s="385">
        <f t="shared" si="263"/>
        <v>1735.4946841608275</v>
      </c>
      <c r="I2277" s="386">
        <f t="shared" si="264"/>
        <v>102.69199314561111</v>
      </c>
      <c r="J2277" s="393">
        <v>45</v>
      </c>
      <c r="K2277" s="396">
        <f t="shared" si="267"/>
        <v>7017.7863345869946</v>
      </c>
      <c r="L2277" s="210">
        <f t="shared" si="268"/>
        <v>8.8000000000000005E-3</v>
      </c>
      <c r="M2277" s="211">
        <f t="shared" si="268"/>
        <v>1.1000000000000001E-3</v>
      </c>
    </row>
    <row r="2278" spans="1:13" ht="15" customHeight="1" x14ac:dyDescent="0.2">
      <c r="A2278" s="370">
        <v>2257</v>
      </c>
      <c r="B2278" s="120">
        <f t="shared" si="262"/>
        <v>113.83216698602985</v>
      </c>
      <c r="C2278" s="371">
        <v>950</v>
      </c>
      <c r="D2278" s="78">
        <v>45170</v>
      </c>
      <c r="E2278" s="209">
        <v>29455</v>
      </c>
      <c r="F2278" s="344">
        <f t="shared" si="265"/>
        <v>4761.7471787787572</v>
      </c>
      <c r="G2278" s="394">
        <f t="shared" si="266"/>
        <v>372.06315789473683</v>
      </c>
      <c r="H2278" s="385">
        <f t="shared" si="263"/>
        <v>1735.2278937956407</v>
      </c>
      <c r="I2278" s="386">
        <f t="shared" si="264"/>
        <v>102.67620673346988</v>
      </c>
      <c r="J2278" s="393">
        <v>45</v>
      </c>
      <c r="K2278" s="396">
        <f t="shared" si="267"/>
        <v>7016.714437202605</v>
      </c>
      <c r="L2278" s="210">
        <f t="shared" si="268"/>
        <v>8.8000000000000005E-3</v>
      </c>
      <c r="M2278" s="211">
        <f t="shared" si="268"/>
        <v>1.1000000000000001E-3</v>
      </c>
    </row>
    <row r="2279" spans="1:13" ht="15" customHeight="1" x14ac:dyDescent="0.2">
      <c r="A2279" s="370">
        <v>2258</v>
      </c>
      <c r="B2279" s="120">
        <f t="shared" si="262"/>
        <v>113.85103652075153</v>
      </c>
      <c r="C2279" s="371">
        <v>950</v>
      </c>
      <c r="D2279" s="78">
        <v>45170</v>
      </c>
      <c r="E2279" s="209">
        <v>29455</v>
      </c>
      <c r="F2279" s="344">
        <f t="shared" si="265"/>
        <v>4760.9579724924406</v>
      </c>
      <c r="G2279" s="394">
        <f t="shared" si="266"/>
        <v>372.06315789473683</v>
      </c>
      <c r="H2279" s="385">
        <f t="shared" si="263"/>
        <v>1734.9611420708659</v>
      </c>
      <c r="I2279" s="386">
        <f t="shared" si="264"/>
        <v>102.66042260774356</v>
      </c>
      <c r="J2279" s="393">
        <v>45</v>
      </c>
      <c r="K2279" s="396">
        <f t="shared" si="267"/>
        <v>7015.6426950657869</v>
      </c>
      <c r="L2279" s="210">
        <f t="shared" si="268"/>
        <v>8.8000000000000005E-3</v>
      </c>
      <c r="M2279" s="211">
        <f t="shared" si="268"/>
        <v>1.1000000000000001E-3</v>
      </c>
    </row>
    <row r="2280" spans="1:13" ht="15" customHeight="1" x14ac:dyDescent="0.2">
      <c r="A2280" s="370">
        <v>2259</v>
      </c>
      <c r="B2280" s="120">
        <f t="shared" si="262"/>
        <v>113.86990956891206</v>
      </c>
      <c r="C2280" s="371">
        <v>950</v>
      </c>
      <c r="D2280" s="78">
        <v>45170</v>
      </c>
      <c r="E2280" s="209">
        <v>29455</v>
      </c>
      <c r="F2280" s="344">
        <f t="shared" si="265"/>
        <v>4760.1688808926901</v>
      </c>
      <c r="G2280" s="394">
        <f t="shared" si="266"/>
        <v>372.06315789473683</v>
      </c>
      <c r="H2280" s="385">
        <f t="shared" si="263"/>
        <v>1734.6944291101502</v>
      </c>
      <c r="I2280" s="386">
        <f t="shared" si="264"/>
        <v>102.64464077574854</v>
      </c>
      <c r="J2280" s="393">
        <v>45</v>
      </c>
      <c r="K2280" s="396">
        <f t="shared" si="267"/>
        <v>7014.5711086733254</v>
      </c>
      <c r="L2280" s="210">
        <f t="shared" si="268"/>
        <v>8.8000000000000005E-3</v>
      </c>
      <c r="M2280" s="211">
        <f t="shared" si="268"/>
        <v>1.1000000000000001E-3</v>
      </c>
    </row>
    <row r="2281" spans="1:13" ht="15" customHeight="1" x14ac:dyDescent="0.2">
      <c r="A2281" s="372">
        <v>2260</v>
      </c>
      <c r="B2281" s="120">
        <f t="shared" si="262"/>
        <v>113.88878612217256</v>
      </c>
      <c r="C2281" s="371">
        <v>950</v>
      </c>
      <c r="D2281" s="78">
        <v>45170</v>
      </c>
      <c r="E2281" s="209">
        <v>29455</v>
      </c>
      <c r="F2281" s="344">
        <f t="shared" si="265"/>
        <v>4759.3799043440013</v>
      </c>
      <c r="G2281" s="394">
        <f t="shared" si="266"/>
        <v>372.06315789473683</v>
      </c>
      <c r="H2281" s="385">
        <f t="shared" si="263"/>
        <v>1734.4277550366933</v>
      </c>
      <c r="I2281" s="386">
        <f t="shared" si="264"/>
        <v>102.62886124477477</v>
      </c>
      <c r="J2281" s="393">
        <v>45</v>
      </c>
      <c r="K2281" s="396">
        <f t="shared" si="267"/>
        <v>7013.4996785202065</v>
      </c>
      <c r="L2281" s="210">
        <f t="shared" si="268"/>
        <v>8.8000000000000005E-3</v>
      </c>
      <c r="M2281" s="211">
        <f t="shared" si="268"/>
        <v>1.1000000000000001E-3</v>
      </c>
    </row>
    <row r="2282" spans="1:13" ht="15" customHeight="1" x14ac:dyDescent="0.2">
      <c r="A2282" s="370">
        <v>2261</v>
      </c>
      <c r="B2282" s="120">
        <f t="shared" si="262"/>
        <v>113.90766617221408</v>
      </c>
      <c r="C2282" s="371">
        <v>950</v>
      </c>
      <c r="D2282" s="78">
        <v>45170</v>
      </c>
      <c r="E2282" s="209">
        <v>29455</v>
      </c>
      <c r="F2282" s="344">
        <f t="shared" si="265"/>
        <v>4758.5910432095388</v>
      </c>
      <c r="G2282" s="394">
        <f t="shared" si="266"/>
        <v>372.06315789473683</v>
      </c>
      <c r="H2282" s="385">
        <f t="shared" si="263"/>
        <v>1734.1611199732449</v>
      </c>
      <c r="I2282" s="386">
        <f t="shared" si="264"/>
        <v>102.61308402208552</v>
      </c>
      <c r="J2282" s="393">
        <v>45</v>
      </c>
      <c r="K2282" s="396">
        <f t="shared" si="267"/>
        <v>7012.4284050996066</v>
      </c>
      <c r="L2282" s="210">
        <f t="shared" si="268"/>
        <v>8.8000000000000005E-3</v>
      </c>
      <c r="M2282" s="211">
        <f t="shared" si="268"/>
        <v>1.1000000000000001E-3</v>
      </c>
    </row>
    <row r="2283" spans="1:13" ht="15" customHeight="1" x14ac:dyDescent="0.2">
      <c r="A2283" s="370">
        <v>2262</v>
      </c>
      <c r="B2283" s="120">
        <f t="shared" si="262"/>
        <v>113.92654971073789</v>
      </c>
      <c r="C2283" s="371">
        <v>950</v>
      </c>
      <c r="D2283" s="78">
        <v>45170</v>
      </c>
      <c r="E2283" s="209">
        <v>29455</v>
      </c>
      <c r="F2283" s="344">
        <f t="shared" si="265"/>
        <v>4757.8022978511326</v>
      </c>
      <c r="G2283" s="394">
        <f t="shared" si="266"/>
        <v>372.06315789473683</v>
      </c>
      <c r="H2283" s="385">
        <f t="shared" si="263"/>
        <v>1733.8945240421037</v>
      </c>
      <c r="I2283" s="386">
        <f t="shared" si="264"/>
        <v>102.59730911491739</v>
      </c>
      <c r="J2283" s="393">
        <v>45</v>
      </c>
      <c r="K2283" s="396">
        <f t="shared" si="267"/>
        <v>7011.3572889028901</v>
      </c>
      <c r="L2283" s="210">
        <f t="shared" si="268"/>
        <v>8.8000000000000005E-3</v>
      </c>
      <c r="M2283" s="211">
        <f t="shared" si="268"/>
        <v>1.1000000000000001E-3</v>
      </c>
    </row>
    <row r="2284" spans="1:13" ht="15" customHeight="1" x14ac:dyDescent="0.2">
      <c r="A2284" s="370">
        <v>2263</v>
      </c>
      <c r="B2284" s="120">
        <f t="shared" si="262"/>
        <v>113.94543672946499</v>
      </c>
      <c r="C2284" s="371">
        <v>950</v>
      </c>
      <c r="D2284" s="78">
        <v>45170</v>
      </c>
      <c r="E2284" s="209">
        <v>29455</v>
      </c>
      <c r="F2284" s="344">
        <f t="shared" si="265"/>
        <v>4757.0136686292999</v>
      </c>
      <c r="G2284" s="394">
        <f t="shared" si="266"/>
        <v>372.06315789473683</v>
      </c>
      <c r="H2284" s="385">
        <f t="shared" si="263"/>
        <v>1733.6279673651243</v>
      </c>
      <c r="I2284" s="386">
        <f t="shared" si="264"/>
        <v>102.58153653048073</v>
      </c>
      <c r="J2284" s="393">
        <v>45</v>
      </c>
      <c r="K2284" s="396">
        <f t="shared" si="267"/>
        <v>7010.2863304196417</v>
      </c>
      <c r="L2284" s="210">
        <f t="shared" si="268"/>
        <v>8.8000000000000005E-3</v>
      </c>
      <c r="M2284" s="211">
        <f t="shared" si="268"/>
        <v>1.1000000000000001E-3</v>
      </c>
    </row>
    <row r="2285" spans="1:13" ht="15" customHeight="1" x14ac:dyDescent="0.2">
      <c r="A2285" s="370">
        <v>2264</v>
      </c>
      <c r="B2285" s="120">
        <f t="shared" si="262"/>
        <v>113.96432722013627</v>
      </c>
      <c r="C2285" s="371">
        <v>950</v>
      </c>
      <c r="D2285" s="78">
        <v>45170</v>
      </c>
      <c r="E2285" s="209">
        <v>29455</v>
      </c>
      <c r="F2285" s="344">
        <f t="shared" si="265"/>
        <v>4756.2251559032356</v>
      </c>
      <c r="G2285" s="394">
        <f t="shared" si="266"/>
        <v>372.06315789473683</v>
      </c>
      <c r="H2285" s="385">
        <f t="shared" si="263"/>
        <v>1733.3614500637145</v>
      </c>
      <c r="I2285" s="386">
        <f t="shared" si="264"/>
        <v>102.56576627595945</v>
      </c>
      <c r="J2285" s="393">
        <v>45</v>
      </c>
      <c r="K2285" s="396">
        <f t="shared" si="267"/>
        <v>7009.215530137647</v>
      </c>
      <c r="L2285" s="210">
        <f t="shared" si="268"/>
        <v>8.8000000000000005E-3</v>
      </c>
      <c r="M2285" s="211">
        <f t="shared" si="268"/>
        <v>1.1000000000000001E-3</v>
      </c>
    </row>
    <row r="2286" spans="1:13" ht="15" customHeight="1" x14ac:dyDescent="0.2">
      <c r="A2286" s="370">
        <v>2265</v>
      </c>
      <c r="B2286" s="120">
        <f t="shared" si="262"/>
        <v>113.98322117451244</v>
      </c>
      <c r="C2286" s="371">
        <v>950</v>
      </c>
      <c r="D2286" s="78">
        <v>45170</v>
      </c>
      <c r="E2286" s="209">
        <v>29455</v>
      </c>
      <c r="F2286" s="344">
        <f t="shared" si="265"/>
        <v>4755.4367600308215</v>
      </c>
      <c r="G2286" s="394">
        <f t="shared" si="266"/>
        <v>372.06315789473683</v>
      </c>
      <c r="H2286" s="385">
        <f t="shared" si="263"/>
        <v>1733.0949722588384</v>
      </c>
      <c r="I2286" s="386">
        <f t="shared" si="264"/>
        <v>102.54999835851117</v>
      </c>
      <c r="J2286" s="393">
        <v>45</v>
      </c>
      <c r="K2286" s="396">
        <f t="shared" si="267"/>
        <v>7008.1448885429081</v>
      </c>
      <c r="L2286" s="210">
        <f t="shared" si="268"/>
        <v>8.8000000000000005E-3</v>
      </c>
      <c r="M2286" s="211">
        <f t="shared" si="268"/>
        <v>1.1000000000000001E-3</v>
      </c>
    </row>
    <row r="2287" spans="1:13" ht="15" customHeight="1" x14ac:dyDescent="0.2">
      <c r="A2287" s="370">
        <v>2266</v>
      </c>
      <c r="B2287" s="120">
        <f t="shared" si="262"/>
        <v>114.0021185843739</v>
      </c>
      <c r="C2287" s="371">
        <v>950</v>
      </c>
      <c r="D2287" s="78">
        <v>45170</v>
      </c>
      <c r="E2287" s="209">
        <v>29455</v>
      </c>
      <c r="F2287" s="344">
        <f t="shared" si="265"/>
        <v>4754.6484813686311</v>
      </c>
      <c r="G2287" s="394">
        <f t="shared" si="266"/>
        <v>372.06315789473683</v>
      </c>
      <c r="H2287" s="385">
        <f t="shared" si="263"/>
        <v>1732.8285340710181</v>
      </c>
      <c r="I2287" s="386">
        <f t="shared" si="264"/>
        <v>102.53423278526736</v>
      </c>
      <c r="J2287" s="393">
        <v>45</v>
      </c>
      <c r="K2287" s="396">
        <f t="shared" si="267"/>
        <v>7007.0744061196538</v>
      </c>
      <c r="L2287" s="210">
        <f t="shared" si="268"/>
        <v>8.8000000000000005E-3</v>
      </c>
      <c r="M2287" s="211">
        <f t="shared" si="268"/>
        <v>1.1000000000000001E-3</v>
      </c>
    </row>
    <row r="2288" spans="1:13" ht="15" customHeight="1" x14ac:dyDescent="0.2">
      <c r="A2288" s="370">
        <v>2267</v>
      </c>
      <c r="B2288" s="120">
        <f t="shared" si="262"/>
        <v>114.02101944152079</v>
      </c>
      <c r="C2288" s="371">
        <v>950</v>
      </c>
      <c r="D2288" s="78">
        <v>45170</v>
      </c>
      <c r="E2288" s="209">
        <v>29455</v>
      </c>
      <c r="F2288" s="344">
        <f t="shared" si="265"/>
        <v>4753.8603202719296</v>
      </c>
      <c r="G2288" s="394">
        <f t="shared" si="266"/>
        <v>372.06315789473683</v>
      </c>
      <c r="H2288" s="385">
        <f t="shared" si="263"/>
        <v>1732.562135620333</v>
      </c>
      <c r="I2288" s="386">
        <f t="shared" si="264"/>
        <v>102.51846956333333</v>
      </c>
      <c r="J2288" s="393">
        <v>45</v>
      </c>
      <c r="K2288" s="396">
        <f t="shared" si="267"/>
        <v>7006.0040833503326</v>
      </c>
      <c r="L2288" s="210">
        <f t="shared" si="268"/>
        <v>8.8000000000000005E-3</v>
      </c>
      <c r="M2288" s="211">
        <f t="shared" si="268"/>
        <v>1.1000000000000001E-3</v>
      </c>
    </row>
    <row r="2289" spans="1:13" ht="15" customHeight="1" x14ac:dyDescent="0.2">
      <c r="A2289" s="370">
        <v>2268</v>
      </c>
      <c r="B2289" s="120">
        <f t="shared" si="262"/>
        <v>114.03992373777288</v>
      </c>
      <c r="C2289" s="371">
        <v>950</v>
      </c>
      <c r="D2289" s="78">
        <v>45170</v>
      </c>
      <c r="E2289" s="209">
        <v>29455</v>
      </c>
      <c r="F2289" s="344">
        <f t="shared" si="265"/>
        <v>4753.0722770946813</v>
      </c>
      <c r="G2289" s="394">
        <f t="shared" si="266"/>
        <v>372.06315789473683</v>
      </c>
      <c r="H2289" s="385">
        <f t="shared" si="263"/>
        <v>1732.2957770264231</v>
      </c>
      <c r="I2289" s="386">
        <f t="shared" si="264"/>
        <v>102.50270869978837</v>
      </c>
      <c r="J2289" s="393">
        <v>45</v>
      </c>
      <c r="K2289" s="396">
        <f t="shared" si="267"/>
        <v>7004.933920715629</v>
      </c>
      <c r="L2289" s="210">
        <f t="shared" si="268"/>
        <v>8.8000000000000005E-3</v>
      </c>
      <c r="M2289" s="211">
        <f t="shared" si="268"/>
        <v>1.1000000000000001E-3</v>
      </c>
    </row>
    <row r="2290" spans="1:13" ht="15" customHeight="1" x14ac:dyDescent="0.2">
      <c r="A2290" s="370">
        <v>2269</v>
      </c>
      <c r="B2290" s="120">
        <f t="shared" si="262"/>
        <v>114.05883146496939</v>
      </c>
      <c r="C2290" s="371">
        <v>950</v>
      </c>
      <c r="D2290" s="78">
        <v>45170</v>
      </c>
      <c r="E2290" s="209">
        <v>29455</v>
      </c>
      <c r="F2290" s="344">
        <f t="shared" si="265"/>
        <v>4752.2843521895575</v>
      </c>
      <c r="G2290" s="394">
        <f t="shared" si="266"/>
        <v>372.06315789473683</v>
      </c>
      <c r="H2290" s="385">
        <f t="shared" si="263"/>
        <v>1732.0294584084913</v>
      </c>
      <c r="I2290" s="386">
        <f t="shared" si="264"/>
        <v>102.48695020168589</v>
      </c>
      <c r="J2290" s="393">
        <v>45</v>
      </c>
      <c r="K2290" s="396">
        <f t="shared" si="267"/>
        <v>7003.8639186944711</v>
      </c>
      <c r="L2290" s="210">
        <f t="shared" si="268"/>
        <v>8.8000000000000005E-3</v>
      </c>
      <c r="M2290" s="211">
        <f t="shared" si="268"/>
        <v>1.1000000000000001E-3</v>
      </c>
    </row>
    <row r="2291" spans="1:13" ht="15" customHeight="1" x14ac:dyDescent="0.2">
      <c r="A2291" s="372">
        <v>2270</v>
      </c>
      <c r="B2291" s="120">
        <f t="shared" si="262"/>
        <v>114.0777426149691</v>
      </c>
      <c r="C2291" s="371">
        <v>950</v>
      </c>
      <c r="D2291" s="78">
        <v>45170</v>
      </c>
      <c r="E2291" s="209">
        <v>29455</v>
      </c>
      <c r="F2291" s="344">
        <f t="shared" si="265"/>
        <v>4751.496545907934</v>
      </c>
      <c r="G2291" s="394">
        <f t="shared" si="266"/>
        <v>372.06315789473683</v>
      </c>
      <c r="H2291" s="385">
        <f t="shared" si="263"/>
        <v>1731.7631798853026</v>
      </c>
      <c r="I2291" s="386">
        <f t="shared" si="264"/>
        <v>102.47119407605342</v>
      </c>
      <c r="J2291" s="393">
        <v>45</v>
      </c>
      <c r="K2291" s="396">
        <f t="shared" si="267"/>
        <v>7002.794077764027</v>
      </c>
      <c r="L2291" s="210">
        <f t="shared" si="268"/>
        <v>8.8000000000000005E-3</v>
      </c>
      <c r="M2291" s="211">
        <f t="shared" si="268"/>
        <v>1.1000000000000001E-3</v>
      </c>
    </row>
    <row r="2292" spans="1:13" ht="15" customHeight="1" x14ac:dyDescent="0.2">
      <c r="A2292" s="370">
        <v>2271</v>
      </c>
      <c r="B2292" s="120">
        <f t="shared" si="262"/>
        <v>114.09665717965038</v>
      </c>
      <c r="C2292" s="371">
        <v>950</v>
      </c>
      <c r="D2292" s="78">
        <v>45170</v>
      </c>
      <c r="E2292" s="209">
        <v>29455</v>
      </c>
      <c r="F2292" s="344">
        <f t="shared" si="265"/>
        <v>4750.7088585998918</v>
      </c>
      <c r="G2292" s="394">
        <f t="shared" si="266"/>
        <v>372.06315789473683</v>
      </c>
      <c r="H2292" s="385">
        <f t="shared" si="263"/>
        <v>1731.4969415751843</v>
      </c>
      <c r="I2292" s="386">
        <f t="shared" si="264"/>
        <v>102.45544032989257</v>
      </c>
      <c r="J2292" s="393">
        <v>45</v>
      </c>
      <c r="K2292" s="396">
        <f t="shared" si="267"/>
        <v>7001.7243983997059</v>
      </c>
      <c r="L2292" s="210">
        <f t="shared" si="268"/>
        <v>8.8000000000000005E-3</v>
      </c>
      <c r="M2292" s="211">
        <f t="shared" si="268"/>
        <v>1.1000000000000001E-3</v>
      </c>
    </row>
    <row r="2293" spans="1:13" ht="15" customHeight="1" x14ac:dyDescent="0.2">
      <c r="A2293" s="370">
        <v>2272</v>
      </c>
      <c r="B2293" s="120">
        <f t="shared" si="262"/>
        <v>114.11557515091104</v>
      </c>
      <c r="C2293" s="371">
        <v>950</v>
      </c>
      <c r="D2293" s="78">
        <v>45170</v>
      </c>
      <c r="E2293" s="209">
        <v>29455</v>
      </c>
      <c r="F2293" s="344">
        <f t="shared" si="265"/>
        <v>4749.9212906142257</v>
      </c>
      <c r="G2293" s="394">
        <f t="shared" si="266"/>
        <v>372.06315789473683</v>
      </c>
      <c r="H2293" s="385">
        <f t="shared" si="263"/>
        <v>1731.2307435960292</v>
      </c>
      <c r="I2293" s="386">
        <f t="shared" si="264"/>
        <v>102.43968897017925</v>
      </c>
      <c r="J2293" s="393">
        <v>45</v>
      </c>
      <c r="K2293" s="396">
        <f t="shared" si="267"/>
        <v>7000.654881075171</v>
      </c>
      <c r="L2293" s="210">
        <f t="shared" si="268"/>
        <v>8.8000000000000005E-3</v>
      </c>
      <c r="M2293" s="211">
        <f t="shared" si="268"/>
        <v>1.1000000000000001E-3</v>
      </c>
    </row>
    <row r="2294" spans="1:13" ht="15" customHeight="1" x14ac:dyDescent="0.2">
      <c r="A2294" s="370">
        <v>2273</v>
      </c>
      <c r="B2294" s="120">
        <f t="shared" si="262"/>
        <v>114.13449652066782</v>
      </c>
      <c r="C2294" s="371">
        <v>950</v>
      </c>
      <c r="D2294" s="78">
        <v>45170</v>
      </c>
      <c r="E2294" s="209">
        <v>29455</v>
      </c>
      <c r="F2294" s="344">
        <f t="shared" si="265"/>
        <v>4749.1338422984663</v>
      </c>
      <c r="G2294" s="394">
        <f t="shared" si="266"/>
        <v>372.06315789473683</v>
      </c>
      <c r="H2294" s="385">
        <f t="shared" si="263"/>
        <v>1730.9645860653025</v>
      </c>
      <c r="I2294" s="386">
        <f t="shared" si="264"/>
        <v>102.42394000386406</v>
      </c>
      <c r="J2294" s="393">
        <v>45</v>
      </c>
      <c r="K2294" s="396">
        <f t="shared" si="267"/>
        <v>6999.58552626237</v>
      </c>
      <c r="L2294" s="210">
        <f t="shared" si="268"/>
        <v>8.8000000000000005E-3</v>
      </c>
      <c r="M2294" s="211">
        <f t="shared" si="268"/>
        <v>1.1000000000000001E-3</v>
      </c>
    </row>
    <row r="2295" spans="1:13" ht="15" customHeight="1" x14ac:dyDescent="0.2">
      <c r="A2295" s="370">
        <v>2274</v>
      </c>
      <c r="B2295" s="120">
        <f t="shared" si="262"/>
        <v>114.15342128085716</v>
      </c>
      <c r="C2295" s="371">
        <v>950</v>
      </c>
      <c r="D2295" s="78">
        <v>45170</v>
      </c>
      <c r="E2295" s="209">
        <v>29455</v>
      </c>
      <c r="F2295" s="344">
        <f t="shared" si="265"/>
        <v>4748.3465139988484</v>
      </c>
      <c r="G2295" s="394">
        <f t="shared" si="266"/>
        <v>372.06315789473683</v>
      </c>
      <c r="H2295" s="385">
        <f t="shared" si="263"/>
        <v>1730.6984691000316</v>
      </c>
      <c r="I2295" s="386">
        <f t="shared" si="264"/>
        <v>102.4081934378717</v>
      </c>
      <c r="J2295" s="393">
        <v>45</v>
      </c>
      <c r="K2295" s="396">
        <f t="shared" si="267"/>
        <v>6998.5163344314888</v>
      </c>
      <c r="L2295" s="210">
        <f t="shared" si="268"/>
        <v>8.8000000000000005E-3</v>
      </c>
      <c r="M2295" s="211">
        <f t="shared" si="268"/>
        <v>1.1000000000000001E-3</v>
      </c>
    </row>
    <row r="2296" spans="1:13" ht="15" customHeight="1" x14ac:dyDescent="0.2">
      <c r="A2296" s="370">
        <v>2275</v>
      </c>
      <c r="B2296" s="120">
        <f t="shared" si="262"/>
        <v>114.17234942343482</v>
      </c>
      <c r="C2296" s="371">
        <v>950</v>
      </c>
      <c r="D2296" s="78">
        <v>45170</v>
      </c>
      <c r="E2296" s="209">
        <v>29455</v>
      </c>
      <c r="F2296" s="344">
        <f t="shared" si="265"/>
        <v>4747.5593060603323</v>
      </c>
      <c r="G2296" s="394">
        <f t="shared" si="266"/>
        <v>372.06315789473683</v>
      </c>
      <c r="H2296" s="385">
        <f t="shared" si="263"/>
        <v>1730.4323928168133</v>
      </c>
      <c r="I2296" s="386">
        <f t="shared" si="264"/>
        <v>102.39244927910138</v>
      </c>
      <c r="J2296" s="393">
        <v>45</v>
      </c>
      <c r="K2296" s="396">
        <f t="shared" si="267"/>
        <v>6997.4473060509836</v>
      </c>
      <c r="L2296" s="210">
        <f t="shared" si="268"/>
        <v>8.8000000000000005E-3</v>
      </c>
      <c r="M2296" s="211">
        <f t="shared" si="268"/>
        <v>1.1000000000000001E-3</v>
      </c>
    </row>
    <row r="2297" spans="1:13" ht="15" customHeight="1" x14ac:dyDescent="0.2">
      <c r="A2297" s="370">
        <v>2276</v>
      </c>
      <c r="B2297" s="120">
        <f t="shared" si="262"/>
        <v>114.19128094037531</v>
      </c>
      <c r="C2297" s="371">
        <v>950</v>
      </c>
      <c r="D2297" s="78">
        <v>45170</v>
      </c>
      <c r="E2297" s="209">
        <v>29455</v>
      </c>
      <c r="F2297" s="344">
        <f t="shared" si="265"/>
        <v>4746.7722188266271</v>
      </c>
      <c r="G2297" s="394">
        <f t="shared" si="266"/>
        <v>372.06315789473683</v>
      </c>
      <c r="H2297" s="385">
        <f t="shared" si="263"/>
        <v>1730.1663573318208</v>
      </c>
      <c r="I2297" s="386">
        <f t="shared" si="264"/>
        <v>102.37670753442728</v>
      </c>
      <c r="J2297" s="393">
        <v>45</v>
      </c>
      <c r="K2297" s="396">
        <f t="shared" si="267"/>
        <v>6996.3784415876125</v>
      </c>
      <c r="L2297" s="210">
        <f t="shared" si="268"/>
        <v>8.8000000000000005E-3</v>
      </c>
      <c r="M2297" s="211">
        <f t="shared" si="268"/>
        <v>1.1000000000000001E-3</v>
      </c>
    </row>
    <row r="2298" spans="1:13" ht="15" customHeight="1" x14ac:dyDescent="0.2">
      <c r="A2298" s="370">
        <v>2277</v>
      </c>
      <c r="B2298" s="120">
        <f t="shared" si="262"/>
        <v>114.21021582367267</v>
      </c>
      <c r="C2298" s="371">
        <v>950</v>
      </c>
      <c r="D2298" s="78">
        <v>45170</v>
      </c>
      <c r="E2298" s="209">
        <v>29455</v>
      </c>
      <c r="F2298" s="344">
        <f t="shared" si="265"/>
        <v>4745.9852526401564</v>
      </c>
      <c r="G2298" s="394">
        <f t="shared" si="266"/>
        <v>372.06315789473683</v>
      </c>
      <c r="H2298" s="385">
        <f t="shared" si="263"/>
        <v>1729.9003627607938</v>
      </c>
      <c r="I2298" s="386">
        <f t="shared" si="264"/>
        <v>102.36096821069786</v>
      </c>
      <c r="J2298" s="393">
        <v>45</v>
      </c>
      <c r="K2298" s="396">
        <f t="shared" si="267"/>
        <v>6995.3097415063849</v>
      </c>
      <c r="L2298" s="210">
        <f t="shared" si="268"/>
        <v>8.8000000000000005E-3</v>
      </c>
      <c r="M2298" s="211">
        <f t="shared" si="268"/>
        <v>1.1000000000000001E-3</v>
      </c>
    </row>
    <row r="2299" spans="1:13" ht="15" customHeight="1" x14ac:dyDescent="0.2">
      <c r="A2299" s="370">
        <v>2278</v>
      </c>
      <c r="B2299" s="120">
        <f t="shared" si="262"/>
        <v>114.22915406533969</v>
      </c>
      <c r="C2299" s="371">
        <v>950</v>
      </c>
      <c r="D2299" s="78">
        <v>45170</v>
      </c>
      <c r="E2299" s="209">
        <v>29455</v>
      </c>
      <c r="F2299" s="344">
        <f t="shared" si="265"/>
        <v>4745.1984078421019</v>
      </c>
      <c r="G2299" s="394">
        <f t="shared" si="266"/>
        <v>372.06315789473683</v>
      </c>
      <c r="H2299" s="385">
        <f t="shared" si="263"/>
        <v>1729.6344092190513</v>
      </c>
      <c r="I2299" s="386">
        <f t="shared" si="264"/>
        <v>102.34523131473678</v>
      </c>
      <c r="J2299" s="393">
        <v>45</v>
      </c>
      <c r="K2299" s="396">
        <f t="shared" si="267"/>
        <v>6994.2412062706262</v>
      </c>
      <c r="L2299" s="210">
        <f t="shared" si="268"/>
        <v>8.8000000000000005E-3</v>
      </c>
      <c r="M2299" s="211">
        <f t="shared" si="268"/>
        <v>1.1000000000000001E-3</v>
      </c>
    </row>
    <row r="2300" spans="1:13" ht="15" customHeight="1" x14ac:dyDescent="0.2">
      <c r="A2300" s="370">
        <v>2279</v>
      </c>
      <c r="B2300" s="120">
        <f t="shared" si="262"/>
        <v>114.2480956574085</v>
      </c>
      <c r="C2300" s="371">
        <v>950</v>
      </c>
      <c r="D2300" s="78">
        <v>45170</v>
      </c>
      <c r="E2300" s="209">
        <v>29455</v>
      </c>
      <c r="F2300" s="344">
        <f t="shared" si="265"/>
        <v>4744.4116847723672</v>
      </c>
      <c r="G2300" s="394">
        <f t="shared" si="266"/>
        <v>372.06315789473683</v>
      </c>
      <c r="H2300" s="385">
        <f t="shared" si="263"/>
        <v>1729.3684968214809</v>
      </c>
      <c r="I2300" s="386">
        <f t="shared" si="264"/>
        <v>102.32949685334208</v>
      </c>
      <c r="J2300" s="393">
        <v>45</v>
      </c>
      <c r="K2300" s="396">
        <f t="shared" si="267"/>
        <v>6993.172836341927</v>
      </c>
      <c r="L2300" s="210">
        <f t="shared" si="268"/>
        <v>8.8000000000000005E-3</v>
      </c>
      <c r="M2300" s="211">
        <f t="shared" si="268"/>
        <v>1.1000000000000001E-3</v>
      </c>
    </row>
    <row r="2301" spans="1:13" ht="15" customHeight="1" x14ac:dyDescent="0.2">
      <c r="A2301" s="372">
        <v>2280</v>
      </c>
      <c r="B2301" s="120">
        <f t="shared" si="262"/>
        <v>114.26704059193001</v>
      </c>
      <c r="C2301" s="371">
        <v>950</v>
      </c>
      <c r="D2301" s="78">
        <v>45170</v>
      </c>
      <c r="E2301" s="209">
        <v>29455</v>
      </c>
      <c r="F2301" s="344">
        <f t="shared" si="265"/>
        <v>4743.6250837696143</v>
      </c>
      <c r="G2301" s="394">
        <f t="shared" si="266"/>
        <v>372.06315789473683</v>
      </c>
      <c r="H2301" s="385">
        <f t="shared" si="263"/>
        <v>1729.1026256825505</v>
      </c>
      <c r="I2301" s="386">
        <f t="shared" si="264"/>
        <v>102.31376483328702</v>
      </c>
      <c r="J2301" s="393">
        <v>45</v>
      </c>
      <c r="K2301" s="396">
        <f t="shared" si="267"/>
        <v>6992.1046321801887</v>
      </c>
      <c r="L2301" s="210">
        <f t="shared" si="268"/>
        <v>8.8000000000000005E-3</v>
      </c>
      <c r="M2301" s="211">
        <f t="shared" si="268"/>
        <v>1.1000000000000001E-3</v>
      </c>
    </row>
    <row r="2302" spans="1:13" ht="15" customHeight="1" x14ac:dyDescent="0.2">
      <c r="A2302" s="370">
        <v>2281</v>
      </c>
      <c r="B2302" s="120">
        <f t="shared" si="262"/>
        <v>114.28598886097404</v>
      </c>
      <c r="C2302" s="371">
        <v>950</v>
      </c>
      <c r="D2302" s="78">
        <v>45170</v>
      </c>
      <c r="E2302" s="209">
        <v>29455</v>
      </c>
      <c r="F2302" s="344">
        <f t="shared" si="265"/>
        <v>4742.8386051712578</v>
      </c>
      <c r="G2302" s="394">
        <f t="shared" si="266"/>
        <v>372.06315789473683</v>
      </c>
      <c r="H2302" s="385">
        <f t="shared" si="263"/>
        <v>1728.8367959163061</v>
      </c>
      <c r="I2302" s="386">
        <f t="shared" si="264"/>
        <v>102.2980352613199</v>
      </c>
      <c r="J2302" s="393">
        <v>45</v>
      </c>
      <c r="K2302" s="396">
        <f t="shared" si="267"/>
        <v>6991.0365942436201</v>
      </c>
      <c r="L2302" s="210">
        <f t="shared" si="268"/>
        <v>8.6999999999999994E-3</v>
      </c>
      <c r="M2302" s="211">
        <f t="shared" si="268"/>
        <v>1.1000000000000001E-3</v>
      </c>
    </row>
    <row r="2303" spans="1:13" ht="15" customHeight="1" x14ac:dyDescent="0.2">
      <c r="A2303" s="370">
        <v>2282</v>
      </c>
      <c r="B2303" s="120">
        <f t="shared" si="262"/>
        <v>114.30494045662931</v>
      </c>
      <c r="C2303" s="371">
        <v>950</v>
      </c>
      <c r="D2303" s="78">
        <v>45170</v>
      </c>
      <c r="E2303" s="209">
        <v>29455</v>
      </c>
      <c r="F2303" s="344">
        <f t="shared" si="265"/>
        <v>4742.0522493134586</v>
      </c>
      <c r="G2303" s="394">
        <f t="shared" si="266"/>
        <v>372.06315789473683</v>
      </c>
      <c r="H2303" s="385">
        <f t="shared" si="263"/>
        <v>1728.5710076363698</v>
      </c>
      <c r="I2303" s="386">
        <f t="shared" si="264"/>
        <v>102.28230814416391</v>
      </c>
      <c r="J2303" s="393">
        <v>45</v>
      </c>
      <c r="K2303" s="396">
        <f t="shared" si="267"/>
        <v>6989.9687229887295</v>
      </c>
      <c r="L2303" s="210">
        <f t="shared" si="268"/>
        <v>8.6999999999999994E-3</v>
      </c>
      <c r="M2303" s="211">
        <f t="shared" si="268"/>
        <v>1.1000000000000001E-3</v>
      </c>
    </row>
    <row r="2304" spans="1:13" ht="15" customHeight="1" x14ac:dyDescent="0.2">
      <c r="A2304" s="370">
        <v>2283</v>
      </c>
      <c r="B2304" s="120">
        <f t="shared" si="262"/>
        <v>114.3238953710035</v>
      </c>
      <c r="C2304" s="371">
        <v>950</v>
      </c>
      <c r="D2304" s="78">
        <v>45170</v>
      </c>
      <c r="E2304" s="209">
        <v>29455</v>
      </c>
      <c r="F2304" s="344">
        <f t="shared" si="265"/>
        <v>4741.2660165311354</v>
      </c>
      <c r="G2304" s="394">
        <f t="shared" si="266"/>
        <v>372.06315789473683</v>
      </c>
      <c r="H2304" s="385">
        <f t="shared" si="263"/>
        <v>1728.3052609559447</v>
      </c>
      <c r="I2304" s="386">
        <f t="shared" si="264"/>
        <v>102.26658348851744</v>
      </c>
      <c r="J2304" s="393">
        <v>45</v>
      </c>
      <c r="K2304" s="396">
        <f t="shared" si="267"/>
        <v>6988.9010188703342</v>
      </c>
      <c r="L2304" s="210">
        <f t="shared" si="268"/>
        <v>8.6999999999999994E-3</v>
      </c>
      <c r="M2304" s="211">
        <f t="shared" si="268"/>
        <v>1.1000000000000001E-3</v>
      </c>
    </row>
    <row r="2305" spans="1:13" ht="15" customHeight="1" x14ac:dyDescent="0.2">
      <c r="A2305" s="370">
        <v>2284</v>
      </c>
      <c r="B2305" s="120">
        <f t="shared" si="262"/>
        <v>114.3428535962228</v>
      </c>
      <c r="C2305" s="371">
        <v>950</v>
      </c>
      <c r="D2305" s="78">
        <v>45170</v>
      </c>
      <c r="E2305" s="209">
        <v>29455</v>
      </c>
      <c r="F2305" s="344">
        <f t="shared" si="265"/>
        <v>4740.4799071579728</v>
      </c>
      <c r="G2305" s="394">
        <f t="shared" si="266"/>
        <v>372.06315789473683</v>
      </c>
      <c r="H2305" s="385">
        <f t="shared" si="263"/>
        <v>1728.0395559878157</v>
      </c>
      <c r="I2305" s="386">
        <f t="shared" si="264"/>
        <v>102.2508613010542</v>
      </c>
      <c r="J2305" s="393">
        <v>45</v>
      </c>
      <c r="K2305" s="396">
        <f t="shared" si="267"/>
        <v>6987.8334823415789</v>
      </c>
      <c r="L2305" s="210">
        <f t="shared" si="268"/>
        <v>8.6999999999999994E-3</v>
      </c>
      <c r="M2305" s="211">
        <f t="shared" si="268"/>
        <v>1.1000000000000001E-3</v>
      </c>
    </row>
    <row r="2306" spans="1:13" ht="15" customHeight="1" x14ac:dyDescent="0.2">
      <c r="A2306" s="370">
        <v>2285</v>
      </c>
      <c r="B2306" s="120">
        <f t="shared" si="262"/>
        <v>114.36181512443214</v>
      </c>
      <c r="C2306" s="371">
        <v>950</v>
      </c>
      <c r="D2306" s="78">
        <v>45170</v>
      </c>
      <c r="E2306" s="209">
        <v>29455</v>
      </c>
      <c r="F2306" s="344">
        <f t="shared" si="265"/>
        <v>4739.6939215264274</v>
      </c>
      <c r="G2306" s="394">
        <f t="shared" si="266"/>
        <v>372.06315789473683</v>
      </c>
      <c r="H2306" s="385">
        <f t="shared" si="263"/>
        <v>1727.7738928443534</v>
      </c>
      <c r="I2306" s="386">
        <f t="shared" si="264"/>
        <v>102.23514158842329</v>
      </c>
      <c r="J2306" s="393">
        <v>45</v>
      </c>
      <c r="K2306" s="396">
        <f t="shared" si="267"/>
        <v>6986.7661138539406</v>
      </c>
      <c r="L2306" s="210">
        <f t="shared" si="268"/>
        <v>8.6999999999999994E-3</v>
      </c>
      <c r="M2306" s="211">
        <f t="shared" si="268"/>
        <v>1.1000000000000001E-3</v>
      </c>
    </row>
    <row r="2307" spans="1:13" ht="15" customHeight="1" x14ac:dyDescent="0.2">
      <c r="A2307" s="370">
        <v>2286</v>
      </c>
      <c r="B2307" s="120">
        <f t="shared" ref="B2307:B2370" si="269">A2307/(12.41*LN(A2307)-76)</f>
        <v>114.38077994779529</v>
      </c>
      <c r="C2307" s="371">
        <v>950</v>
      </c>
      <c r="D2307" s="78">
        <v>45170</v>
      </c>
      <c r="E2307" s="209">
        <v>29455</v>
      </c>
      <c r="F2307" s="344">
        <f t="shared" si="265"/>
        <v>4738.9080599677091</v>
      </c>
      <c r="G2307" s="394">
        <f t="shared" si="266"/>
        <v>372.06315789473683</v>
      </c>
      <c r="H2307" s="385">
        <f t="shared" si="263"/>
        <v>1727.5082716375066</v>
      </c>
      <c r="I2307" s="386">
        <f t="shared" si="264"/>
        <v>102.21942435724893</v>
      </c>
      <c r="J2307" s="393">
        <v>45</v>
      </c>
      <c r="K2307" s="396">
        <f t="shared" si="267"/>
        <v>6985.6989138572008</v>
      </c>
      <c r="L2307" s="210">
        <f t="shared" si="268"/>
        <v>8.6999999999999994E-3</v>
      </c>
      <c r="M2307" s="211">
        <f t="shared" si="268"/>
        <v>1.1000000000000001E-3</v>
      </c>
    </row>
    <row r="2308" spans="1:13" ht="15" customHeight="1" x14ac:dyDescent="0.2">
      <c r="A2308" s="370">
        <v>2287</v>
      </c>
      <c r="B2308" s="120">
        <f t="shared" si="269"/>
        <v>114.39974805849437</v>
      </c>
      <c r="C2308" s="371">
        <v>950</v>
      </c>
      <c r="D2308" s="78">
        <v>45170</v>
      </c>
      <c r="E2308" s="209">
        <v>29455</v>
      </c>
      <c r="F2308" s="344">
        <f t="shared" si="265"/>
        <v>4738.1223228118179</v>
      </c>
      <c r="G2308" s="394">
        <f t="shared" si="266"/>
        <v>372.06315789473683</v>
      </c>
      <c r="H2308" s="385">
        <f t="shared" si="263"/>
        <v>1727.2426924788153</v>
      </c>
      <c r="I2308" s="386">
        <f t="shared" si="264"/>
        <v>102.2037096141311</v>
      </c>
      <c r="J2308" s="393">
        <v>45</v>
      </c>
      <c r="K2308" s="396">
        <f t="shared" si="267"/>
        <v>6984.631882799501</v>
      </c>
      <c r="L2308" s="210">
        <f t="shared" si="268"/>
        <v>8.6999999999999994E-3</v>
      </c>
      <c r="M2308" s="211">
        <f t="shared" si="268"/>
        <v>1.1000000000000001E-3</v>
      </c>
    </row>
    <row r="2309" spans="1:13" ht="15" customHeight="1" x14ac:dyDescent="0.2">
      <c r="A2309" s="370">
        <v>2288</v>
      </c>
      <c r="B2309" s="120">
        <f t="shared" si="269"/>
        <v>114.41871944873027</v>
      </c>
      <c r="C2309" s="371">
        <v>950</v>
      </c>
      <c r="D2309" s="78">
        <v>45170</v>
      </c>
      <c r="E2309" s="209">
        <v>29455</v>
      </c>
      <c r="F2309" s="344">
        <f t="shared" si="265"/>
        <v>4737.3367103875162</v>
      </c>
      <c r="G2309" s="394">
        <f t="shared" si="266"/>
        <v>372.06315789473683</v>
      </c>
      <c r="H2309" s="385">
        <f t="shared" si="263"/>
        <v>1726.9771554794013</v>
      </c>
      <c r="I2309" s="386">
        <f t="shared" si="264"/>
        <v>102.18799736564506</v>
      </c>
      <c r="J2309" s="393">
        <v>45</v>
      </c>
      <c r="K2309" s="396">
        <f t="shared" si="267"/>
        <v>6983.5650211272996</v>
      </c>
      <c r="L2309" s="210">
        <f t="shared" si="268"/>
        <v>8.6999999999999994E-3</v>
      </c>
      <c r="M2309" s="211">
        <f t="shared" si="268"/>
        <v>1.1000000000000001E-3</v>
      </c>
    </row>
    <row r="2310" spans="1:13" ht="15" customHeight="1" x14ac:dyDescent="0.2">
      <c r="A2310" s="370">
        <v>2289</v>
      </c>
      <c r="B2310" s="120">
        <f t="shared" si="269"/>
        <v>114.43769411072223</v>
      </c>
      <c r="C2310" s="371">
        <v>950</v>
      </c>
      <c r="D2310" s="78">
        <v>45170</v>
      </c>
      <c r="E2310" s="209">
        <v>29455</v>
      </c>
      <c r="F2310" s="344">
        <f t="shared" si="265"/>
        <v>4736.5512230223594</v>
      </c>
      <c r="G2310" s="394">
        <f t="shared" si="266"/>
        <v>372.06315789473683</v>
      </c>
      <c r="H2310" s="385">
        <f t="shared" si="263"/>
        <v>1726.7116607499784</v>
      </c>
      <c r="I2310" s="386">
        <f t="shared" si="264"/>
        <v>102.17228761834193</v>
      </c>
      <c r="J2310" s="393">
        <v>45</v>
      </c>
      <c r="K2310" s="396">
        <f t="shared" si="267"/>
        <v>6982.4983292854167</v>
      </c>
      <c r="L2310" s="210">
        <f t="shared" si="268"/>
        <v>8.6999999999999994E-3</v>
      </c>
      <c r="M2310" s="211">
        <f t="shared" si="268"/>
        <v>1.1000000000000001E-3</v>
      </c>
    </row>
    <row r="2311" spans="1:13" ht="15" customHeight="1" x14ac:dyDescent="0.2">
      <c r="A2311" s="372">
        <v>2290</v>
      </c>
      <c r="B2311" s="120">
        <f t="shared" si="269"/>
        <v>114.45667203670807</v>
      </c>
      <c r="C2311" s="371">
        <v>950</v>
      </c>
      <c r="D2311" s="78">
        <v>45170</v>
      </c>
      <c r="E2311" s="209">
        <v>29455</v>
      </c>
      <c r="F2311" s="344">
        <f t="shared" si="265"/>
        <v>4735.7658610426761</v>
      </c>
      <c r="G2311" s="394">
        <f t="shared" si="266"/>
        <v>372.06315789473683</v>
      </c>
      <c r="H2311" s="385">
        <f t="shared" si="263"/>
        <v>1726.4462084008453</v>
      </c>
      <c r="I2311" s="386">
        <f t="shared" si="264"/>
        <v>102.15658037874826</v>
      </c>
      <c r="J2311" s="393">
        <v>45</v>
      </c>
      <c r="K2311" s="396">
        <f t="shared" si="267"/>
        <v>6981.4318077170064</v>
      </c>
      <c r="L2311" s="210">
        <f t="shared" si="268"/>
        <v>8.6999999999999994E-3</v>
      </c>
      <c r="M2311" s="211">
        <f t="shared" si="268"/>
        <v>1.1000000000000001E-3</v>
      </c>
    </row>
    <row r="2312" spans="1:13" ht="15" customHeight="1" x14ac:dyDescent="0.2">
      <c r="A2312" s="370">
        <v>2291</v>
      </c>
      <c r="B2312" s="120">
        <f t="shared" si="269"/>
        <v>114.47565321894369</v>
      </c>
      <c r="C2312" s="371">
        <v>950</v>
      </c>
      <c r="D2312" s="78">
        <v>45170</v>
      </c>
      <c r="E2312" s="209">
        <v>29455</v>
      </c>
      <c r="F2312" s="344">
        <f t="shared" si="265"/>
        <v>4734.9806247735996</v>
      </c>
      <c r="G2312" s="394">
        <f t="shared" si="266"/>
        <v>372.06315789473683</v>
      </c>
      <c r="H2312" s="385">
        <f t="shared" si="263"/>
        <v>1726.1807985418975</v>
      </c>
      <c r="I2312" s="386">
        <f t="shared" si="264"/>
        <v>102.14087565336673</v>
      </c>
      <c r="J2312" s="393">
        <v>45</v>
      </c>
      <c r="K2312" s="396">
        <f t="shared" si="267"/>
        <v>6980.3654568636002</v>
      </c>
      <c r="L2312" s="210">
        <f t="shared" si="268"/>
        <v>8.6999999999999994E-3</v>
      </c>
      <c r="M2312" s="211">
        <f t="shared" si="268"/>
        <v>1.1000000000000001E-3</v>
      </c>
    </row>
    <row r="2313" spans="1:13" ht="15" customHeight="1" x14ac:dyDescent="0.2">
      <c r="A2313" s="370">
        <v>2292</v>
      </c>
      <c r="B2313" s="120">
        <f t="shared" si="269"/>
        <v>114.49463764970371</v>
      </c>
      <c r="C2313" s="371">
        <v>950</v>
      </c>
      <c r="D2313" s="78">
        <v>45170</v>
      </c>
      <c r="E2313" s="209">
        <v>29455</v>
      </c>
      <c r="F2313" s="344">
        <f t="shared" si="265"/>
        <v>4734.1955145390402</v>
      </c>
      <c r="G2313" s="394">
        <f t="shared" si="266"/>
        <v>372.06315789473683</v>
      </c>
      <c r="H2313" s="385">
        <f t="shared" si="263"/>
        <v>1725.9154312826165</v>
      </c>
      <c r="I2313" s="386">
        <f t="shared" si="264"/>
        <v>102.12517344867554</v>
      </c>
      <c r="J2313" s="393">
        <v>45</v>
      </c>
      <c r="K2313" s="396">
        <f t="shared" si="267"/>
        <v>6979.2992771650697</v>
      </c>
      <c r="L2313" s="210">
        <f t="shared" si="268"/>
        <v>8.6999999999999994E-3</v>
      </c>
      <c r="M2313" s="211">
        <f t="shared" si="268"/>
        <v>1.1000000000000001E-3</v>
      </c>
    </row>
    <row r="2314" spans="1:13" ht="15" customHeight="1" x14ac:dyDescent="0.2">
      <c r="A2314" s="370">
        <v>2293</v>
      </c>
      <c r="B2314" s="120">
        <f t="shared" si="269"/>
        <v>114.51362532128073</v>
      </c>
      <c r="C2314" s="371">
        <v>950</v>
      </c>
      <c r="D2314" s="78">
        <v>45170</v>
      </c>
      <c r="E2314" s="209">
        <v>29455</v>
      </c>
      <c r="F2314" s="344">
        <f t="shared" si="265"/>
        <v>4733.410530661713</v>
      </c>
      <c r="G2314" s="394">
        <f t="shared" si="266"/>
        <v>372.06315789473683</v>
      </c>
      <c r="H2314" s="385">
        <f t="shared" si="263"/>
        <v>1725.6501067320798</v>
      </c>
      <c r="I2314" s="386">
        <f t="shared" si="264"/>
        <v>102.109473771129</v>
      </c>
      <c r="J2314" s="393">
        <v>45</v>
      </c>
      <c r="K2314" s="396">
        <f t="shared" si="267"/>
        <v>6978.2332690596586</v>
      </c>
      <c r="L2314" s="210">
        <f t="shared" si="268"/>
        <v>8.6999999999999994E-3</v>
      </c>
      <c r="M2314" s="211">
        <f t="shared" si="268"/>
        <v>1.1000000000000001E-3</v>
      </c>
    </row>
    <row r="2315" spans="1:13" ht="15" customHeight="1" x14ac:dyDescent="0.2">
      <c r="A2315" s="370">
        <v>2294</v>
      </c>
      <c r="B2315" s="120">
        <f t="shared" si="269"/>
        <v>114.53261622598598</v>
      </c>
      <c r="C2315" s="371">
        <v>950</v>
      </c>
      <c r="D2315" s="78">
        <v>45170</v>
      </c>
      <c r="E2315" s="209">
        <v>29455</v>
      </c>
      <c r="F2315" s="344">
        <f t="shared" si="265"/>
        <v>4732.6256734631206</v>
      </c>
      <c r="G2315" s="394">
        <f t="shared" si="266"/>
        <v>372.06315789473683</v>
      </c>
      <c r="H2315" s="385">
        <f t="shared" si="263"/>
        <v>1725.3848249989558</v>
      </c>
      <c r="I2315" s="386">
        <f t="shared" si="264"/>
        <v>102.09377662715715</v>
      </c>
      <c r="J2315" s="393">
        <v>45</v>
      </c>
      <c r="K2315" s="396">
        <f t="shared" si="267"/>
        <v>6977.1674329839707</v>
      </c>
      <c r="L2315" s="210">
        <f t="shared" si="268"/>
        <v>8.6999999999999994E-3</v>
      </c>
      <c r="M2315" s="211">
        <f t="shared" si="268"/>
        <v>1.1000000000000001E-3</v>
      </c>
    </row>
    <row r="2316" spans="1:13" ht="15" customHeight="1" x14ac:dyDescent="0.2">
      <c r="A2316" s="370">
        <v>2295</v>
      </c>
      <c r="B2316" s="120">
        <f t="shared" si="269"/>
        <v>114.55161035614822</v>
      </c>
      <c r="C2316" s="371">
        <v>950</v>
      </c>
      <c r="D2316" s="78">
        <v>45170</v>
      </c>
      <c r="E2316" s="209">
        <v>29455</v>
      </c>
      <c r="F2316" s="344">
        <f t="shared" si="265"/>
        <v>4731.8409432635935</v>
      </c>
      <c r="G2316" s="394">
        <f t="shared" si="266"/>
        <v>372.06315789473683</v>
      </c>
      <c r="H2316" s="385">
        <f t="shared" si="263"/>
        <v>1725.1195861915155</v>
      </c>
      <c r="I2316" s="386">
        <f t="shared" si="264"/>
        <v>102.07808202316662</v>
      </c>
      <c r="J2316" s="393">
        <v>45</v>
      </c>
      <c r="K2316" s="396">
        <f t="shared" si="267"/>
        <v>6976.1017693730128</v>
      </c>
      <c r="L2316" s="210">
        <f t="shared" si="268"/>
        <v>8.6999999999999994E-3</v>
      </c>
      <c r="M2316" s="211">
        <f t="shared" si="268"/>
        <v>1.1000000000000001E-3</v>
      </c>
    </row>
    <row r="2317" spans="1:13" ht="15" customHeight="1" x14ac:dyDescent="0.2">
      <c r="A2317" s="370">
        <v>2296</v>
      </c>
      <c r="B2317" s="120">
        <f t="shared" si="269"/>
        <v>114.57060770411516</v>
      </c>
      <c r="C2317" s="371">
        <v>950</v>
      </c>
      <c r="D2317" s="78">
        <v>45170</v>
      </c>
      <c r="E2317" s="209">
        <v>29455</v>
      </c>
      <c r="F2317" s="344">
        <f t="shared" si="265"/>
        <v>4731.0563403822371</v>
      </c>
      <c r="G2317" s="394">
        <f t="shared" si="266"/>
        <v>372.06315789473683</v>
      </c>
      <c r="H2317" s="385">
        <f t="shared" si="263"/>
        <v>1724.854390417617</v>
      </c>
      <c r="I2317" s="386">
        <f t="shared" si="264"/>
        <v>102.06238996553948</v>
      </c>
      <c r="J2317" s="393">
        <v>45</v>
      </c>
      <c r="K2317" s="396">
        <f t="shared" si="267"/>
        <v>6975.0362786601299</v>
      </c>
      <c r="L2317" s="210">
        <f t="shared" si="268"/>
        <v>8.6999999999999994E-3</v>
      </c>
      <c r="M2317" s="211">
        <f t="shared" si="268"/>
        <v>1.1000000000000001E-3</v>
      </c>
    </row>
    <row r="2318" spans="1:13" ht="15" customHeight="1" x14ac:dyDescent="0.2">
      <c r="A2318" s="370">
        <v>2297</v>
      </c>
      <c r="B2318" s="120">
        <f t="shared" si="269"/>
        <v>114.58960826225193</v>
      </c>
      <c r="C2318" s="371">
        <v>950</v>
      </c>
      <c r="D2318" s="78">
        <v>45170</v>
      </c>
      <c r="E2318" s="209">
        <v>29455</v>
      </c>
      <c r="F2318" s="344">
        <f t="shared" si="265"/>
        <v>4730.2718651369942</v>
      </c>
      <c r="G2318" s="394">
        <f t="shared" si="266"/>
        <v>372.06315789473683</v>
      </c>
      <c r="H2318" s="385">
        <f t="shared" si="263"/>
        <v>1724.5892377847249</v>
      </c>
      <c r="I2318" s="386">
        <f t="shared" si="264"/>
        <v>102.04670046063463</v>
      </c>
      <c r="J2318" s="393">
        <v>45</v>
      </c>
      <c r="K2318" s="396">
        <f t="shared" si="267"/>
        <v>6973.9709612770903</v>
      </c>
      <c r="L2318" s="210">
        <f t="shared" si="268"/>
        <v>8.6999999999999994E-3</v>
      </c>
      <c r="M2318" s="211">
        <f t="shared" si="268"/>
        <v>1.1000000000000001E-3</v>
      </c>
    </row>
    <row r="2319" spans="1:13" ht="15" customHeight="1" x14ac:dyDescent="0.2">
      <c r="A2319" s="370">
        <v>2298</v>
      </c>
      <c r="B2319" s="120">
        <f t="shared" si="269"/>
        <v>114.60861202294184</v>
      </c>
      <c r="C2319" s="371">
        <v>950</v>
      </c>
      <c r="D2319" s="78">
        <v>45170</v>
      </c>
      <c r="E2319" s="209">
        <v>29455</v>
      </c>
      <c r="F2319" s="344">
        <f t="shared" si="265"/>
        <v>4729.4875178446182</v>
      </c>
      <c r="G2319" s="394">
        <f t="shared" si="266"/>
        <v>372.06315789473683</v>
      </c>
      <c r="H2319" s="385">
        <f t="shared" si="263"/>
        <v>1724.3241283999018</v>
      </c>
      <c r="I2319" s="386">
        <f t="shared" si="264"/>
        <v>102.03101351478711</v>
      </c>
      <c r="J2319" s="393">
        <v>45</v>
      </c>
      <c r="K2319" s="396">
        <f t="shared" si="267"/>
        <v>6972.9058176540448</v>
      </c>
      <c r="L2319" s="210">
        <f t="shared" si="268"/>
        <v>8.6999999999999994E-3</v>
      </c>
      <c r="M2319" s="211">
        <f t="shared" si="268"/>
        <v>1.1000000000000001E-3</v>
      </c>
    </row>
    <row r="2320" spans="1:13" ht="15" customHeight="1" x14ac:dyDescent="0.2">
      <c r="A2320" s="370">
        <v>2299</v>
      </c>
      <c r="B2320" s="120">
        <f t="shared" si="269"/>
        <v>114.62761897858654</v>
      </c>
      <c r="C2320" s="371">
        <v>950</v>
      </c>
      <c r="D2320" s="78">
        <v>45170</v>
      </c>
      <c r="E2320" s="209">
        <v>29455</v>
      </c>
      <c r="F2320" s="344">
        <f t="shared" si="265"/>
        <v>4728.7032988206611</v>
      </c>
      <c r="G2320" s="394">
        <f t="shared" si="266"/>
        <v>372.06315789473683</v>
      </c>
      <c r="H2320" s="385">
        <f t="shared" si="263"/>
        <v>1724.0590623698042</v>
      </c>
      <c r="I2320" s="386">
        <f t="shared" si="264"/>
        <v>102.01532913430796</v>
      </c>
      <c r="J2320" s="393">
        <v>45</v>
      </c>
      <c r="K2320" s="396">
        <f t="shared" si="267"/>
        <v>6971.84084821951</v>
      </c>
      <c r="L2320" s="210">
        <f t="shared" si="268"/>
        <v>8.6999999999999994E-3</v>
      </c>
      <c r="M2320" s="211">
        <f t="shared" si="268"/>
        <v>1.1000000000000001E-3</v>
      </c>
    </row>
    <row r="2321" spans="1:13" ht="15" customHeight="1" x14ac:dyDescent="0.2">
      <c r="A2321" s="372">
        <v>2300</v>
      </c>
      <c r="B2321" s="120">
        <f t="shared" si="269"/>
        <v>114.64662912160516</v>
      </c>
      <c r="C2321" s="371">
        <v>950</v>
      </c>
      <c r="D2321" s="78">
        <v>45170</v>
      </c>
      <c r="E2321" s="209">
        <v>29455</v>
      </c>
      <c r="F2321" s="344">
        <f t="shared" si="265"/>
        <v>4727.9192083795215</v>
      </c>
      <c r="G2321" s="394">
        <f t="shared" si="266"/>
        <v>372.06315789473683</v>
      </c>
      <c r="H2321" s="385">
        <f t="shared" si="263"/>
        <v>1723.7940398006992</v>
      </c>
      <c r="I2321" s="386">
        <f t="shared" si="264"/>
        <v>101.99964732548517</v>
      </c>
      <c r="J2321" s="393">
        <v>45</v>
      </c>
      <c r="K2321" s="396">
        <f t="shared" si="267"/>
        <v>6970.7760534004428</v>
      </c>
      <c r="L2321" s="210">
        <f t="shared" si="268"/>
        <v>8.6999999999999994E-3</v>
      </c>
      <c r="M2321" s="211">
        <f t="shared" si="268"/>
        <v>1.1000000000000001E-3</v>
      </c>
    </row>
    <row r="2322" spans="1:13" ht="15" customHeight="1" x14ac:dyDescent="0.2">
      <c r="A2322" s="370">
        <v>2301</v>
      </c>
      <c r="B2322" s="120">
        <f t="shared" si="269"/>
        <v>114.66564244443495</v>
      </c>
      <c r="C2322" s="371">
        <v>950</v>
      </c>
      <c r="D2322" s="78">
        <v>45170</v>
      </c>
      <c r="E2322" s="209">
        <v>29455</v>
      </c>
      <c r="F2322" s="344">
        <f t="shared" si="265"/>
        <v>4727.1352468344076</v>
      </c>
      <c r="G2322" s="394">
        <f t="shared" si="266"/>
        <v>372.06315789473683</v>
      </c>
      <c r="H2322" s="385">
        <f t="shared" si="263"/>
        <v>1723.5290607984507</v>
      </c>
      <c r="I2322" s="386">
        <f t="shared" si="264"/>
        <v>101.98396809458289</v>
      </c>
      <c r="J2322" s="393">
        <v>45</v>
      </c>
      <c r="K2322" s="396">
        <f t="shared" si="267"/>
        <v>6969.7114336221775</v>
      </c>
      <c r="L2322" s="210">
        <f t="shared" si="268"/>
        <v>8.6999999999999994E-3</v>
      </c>
      <c r="M2322" s="211">
        <f t="shared" si="268"/>
        <v>1.1000000000000001E-3</v>
      </c>
    </row>
    <row r="2323" spans="1:13" ht="15" customHeight="1" x14ac:dyDescent="0.2">
      <c r="A2323" s="370">
        <v>2302</v>
      </c>
      <c r="B2323" s="120">
        <f t="shared" si="269"/>
        <v>114.68465893953093</v>
      </c>
      <c r="C2323" s="371">
        <v>950</v>
      </c>
      <c r="D2323" s="78">
        <v>45170</v>
      </c>
      <c r="E2323" s="209">
        <v>29455</v>
      </c>
      <c r="F2323" s="344">
        <f t="shared" si="265"/>
        <v>4726.351414497366</v>
      </c>
      <c r="G2323" s="394">
        <f t="shared" si="266"/>
        <v>372.06315789473683</v>
      </c>
      <c r="H2323" s="385">
        <f t="shared" si="263"/>
        <v>1723.2641254685307</v>
      </c>
      <c r="I2323" s="386">
        <f t="shared" si="264"/>
        <v>101.96829144784206</v>
      </c>
      <c r="J2323" s="393">
        <v>45</v>
      </c>
      <c r="K2323" s="396">
        <f t="shared" si="267"/>
        <v>6968.646989308475</v>
      </c>
      <c r="L2323" s="210">
        <f t="shared" si="268"/>
        <v>8.6999999999999994E-3</v>
      </c>
      <c r="M2323" s="211">
        <f t="shared" si="268"/>
        <v>1.1000000000000001E-3</v>
      </c>
    </row>
    <row r="2324" spans="1:13" ht="15" customHeight="1" x14ac:dyDescent="0.2">
      <c r="A2324" s="370">
        <v>2303</v>
      </c>
      <c r="B2324" s="120">
        <f t="shared" si="269"/>
        <v>114.7036785993659</v>
      </c>
      <c r="C2324" s="371">
        <v>950</v>
      </c>
      <c r="D2324" s="78">
        <v>45170</v>
      </c>
      <c r="E2324" s="209">
        <v>29455</v>
      </c>
      <c r="F2324" s="344">
        <f t="shared" si="265"/>
        <v>4725.5677116792704</v>
      </c>
      <c r="G2324" s="394">
        <f t="shared" si="266"/>
        <v>372.06315789473683</v>
      </c>
      <c r="H2324" s="385">
        <f t="shared" si="263"/>
        <v>1722.9992339160142</v>
      </c>
      <c r="I2324" s="386">
        <f t="shared" si="264"/>
        <v>101.95261739148015</v>
      </c>
      <c r="J2324" s="393">
        <v>45</v>
      </c>
      <c r="K2324" s="396">
        <f t="shared" si="267"/>
        <v>6967.5827208815017</v>
      </c>
      <c r="L2324" s="210">
        <f t="shared" si="268"/>
        <v>8.6999999999999994E-3</v>
      </c>
      <c r="M2324" s="211">
        <f t="shared" si="268"/>
        <v>1.1000000000000001E-3</v>
      </c>
    </row>
    <row r="2325" spans="1:13" ht="15" customHeight="1" x14ac:dyDescent="0.2">
      <c r="A2325" s="370">
        <v>2304</v>
      </c>
      <c r="B2325" s="120">
        <f t="shared" si="269"/>
        <v>114.72270141643034</v>
      </c>
      <c r="C2325" s="371">
        <v>950</v>
      </c>
      <c r="D2325" s="78">
        <v>45170</v>
      </c>
      <c r="E2325" s="209">
        <v>29455</v>
      </c>
      <c r="F2325" s="344">
        <f t="shared" si="265"/>
        <v>4724.7841386898363</v>
      </c>
      <c r="G2325" s="394">
        <f t="shared" si="266"/>
        <v>372.06315789473683</v>
      </c>
      <c r="H2325" s="385">
        <f t="shared" si="263"/>
        <v>1722.7343862455855</v>
      </c>
      <c r="I2325" s="386">
        <f t="shared" si="264"/>
        <v>101.93694593169147</v>
      </c>
      <c r="J2325" s="393">
        <v>45</v>
      </c>
      <c r="K2325" s="396">
        <f t="shared" si="267"/>
        <v>6966.5186287618499</v>
      </c>
      <c r="L2325" s="210">
        <f t="shared" si="268"/>
        <v>8.6999999999999994E-3</v>
      </c>
      <c r="M2325" s="211">
        <f t="shared" si="268"/>
        <v>1.1000000000000001E-3</v>
      </c>
    </row>
    <row r="2326" spans="1:13" ht="15" customHeight="1" x14ac:dyDescent="0.2">
      <c r="A2326" s="370">
        <v>2305</v>
      </c>
      <c r="B2326" s="120">
        <f t="shared" si="269"/>
        <v>114.74172738323261</v>
      </c>
      <c r="C2326" s="371">
        <v>950</v>
      </c>
      <c r="D2326" s="78">
        <v>45170</v>
      </c>
      <c r="E2326" s="209">
        <v>29455</v>
      </c>
      <c r="F2326" s="344">
        <f t="shared" si="265"/>
        <v>4724.000695837608</v>
      </c>
      <c r="G2326" s="394">
        <f t="shared" si="266"/>
        <v>372.06315789473683</v>
      </c>
      <c r="H2326" s="385">
        <f t="shared" ref="H2326:H2389" si="270">SUM(F2326:G2326)*33.8%</f>
        <v>1722.4695825615324</v>
      </c>
      <c r="I2326" s="386">
        <f t="shared" ref="I2326:I2389" si="271">SUM(F2326:G2326)*2%</f>
        <v>101.92127707464689</v>
      </c>
      <c r="J2326" s="393">
        <v>45</v>
      </c>
      <c r="K2326" s="396">
        <f t="shared" si="267"/>
        <v>6965.4547133685246</v>
      </c>
      <c r="L2326" s="210">
        <f t="shared" si="268"/>
        <v>8.6999999999999994E-3</v>
      </c>
      <c r="M2326" s="211">
        <f t="shared" si="268"/>
        <v>1.1000000000000001E-3</v>
      </c>
    </row>
    <row r="2327" spans="1:13" ht="15" customHeight="1" x14ac:dyDescent="0.2">
      <c r="A2327" s="370">
        <v>2306</v>
      </c>
      <c r="B2327" s="120">
        <f t="shared" si="269"/>
        <v>114.76075649229841</v>
      </c>
      <c r="C2327" s="371">
        <v>950</v>
      </c>
      <c r="D2327" s="78">
        <v>45170</v>
      </c>
      <c r="E2327" s="209">
        <v>29455</v>
      </c>
      <c r="F2327" s="344">
        <f t="shared" ref="F2327:F2390" si="272">12*(1/B2327*D2327)</f>
        <v>4723.2173834299902</v>
      </c>
      <c r="G2327" s="394">
        <f t="shared" ref="G2327:G2390" si="273">12*(1/C2327*E2327)</f>
        <v>372.06315789473683</v>
      </c>
      <c r="H2327" s="385">
        <f t="shared" si="270"/>
        <v>1722.2048229677575</v>
      </c>
      <c r="I2327" s="386">
        <f t="shared" si="271"/>
        <v>101.90561082649454</v>
      </c>
      <c r="J2327" s="393">
        <v>45</v>
      </c>
      <c r="K2327" s="396">
        <f t="shared" ref="K2327:K2390" si="274">SUM(F2327:J2327)</f>
        <v>6964.3909751189794</v>
      </c>
      <c r="L2327" s="210">
        <f t="shared" ref="L2327:M2390" si="275">ROUND(1/B2327,4)</f>
        <v>8.6999999999999994E-3</v>
      </c>
      <c r="M2327" s="211">
        <f t="shared" si="275"/>
        <v>1.1000000000000001E-3</v>
      </c>
    </row>
    <row r="2328" spans="1:13" ht="15" customHeight="1" x14ac:dyDescent="0.2">
      <c r="A2328" s="370">
        <v>2307</v>
      </c>
      <c r="B2328" s="120">
        <f t="shared" si="269"/>
        <v>114.7797887361713</v>
      </c>
      <c r="C2328" s="371">
        <v>950</v>
      </c>
      <c r="D2328" s="78">
        <v>45170</v>
      </c>
      <c r="E2328" s="209">
        <v>29455</v>
      </c>
      <c r="F2328" s="344">
        <f t="shared" si="272"/>
        <v>4722.4342017732206</v>
      </c>
      <c r="G2328" s="394">
        <f t="shared" si="273"/>
        <v>372.06315789473683</v>
      </c>
      <c r="H2328" s="385">
        <f t="shared" si="270"/>
        <v>1721.9401075677695</v>
      </c>
      <c r="I2328" s="386">
        <f t="shared" si="271"/>
        <v>101.88994719335915</v>
      </c>
      <c r="J2328" s="393">
        <v>45</v>
      </c>
      <c r="K2328" s="396">
        <f t="shared" si="274"/>
        <v>6963.3274144290863</v>
      </c>
      <c r="L2328" s="210">
        <f t="shared" si="275"/>
        <v>8.6999999999999994E-3</v>
      </c>
      <c r="M2328" s="211">
        <f t="shared" si="275"/>
        <v>1.1000000000000001E-3</v>
      </c>
    </row>
    <row r="2329" spans="1:13" ht="15" customHeight="1" x14ac:dyDescent="0.2">
      <c r="A2329" s="370">
        <v>2308</v>
      </c>
      <c r="B2329" s="120">
        <f t="shared" si="269"/>
        <v>114.79882410741209</v>
      </c>
      <c r="C2329" s="371">
        <v>950</v>
      </c>
      <c r="D2329" s="78">
        <v>45170</v>
      </c>
      <c r="E2329" s="209">
        <v>29455</v>
      </c>
      <c r="F2329" s="344">
        <f t="shared" si="272"/>
        <v>4721.6511511723984</v>
      </c>
      <c r="G2329" s="394">
        <f t="shared" si="273"/>
        <v>372.06315789473683</v>
      </c>
      <c r="H2329" s="385">
        <f t="shared" si="270"/>
        <v>1721.6754364646915</v>
      </c>
      <c r="I2329" s="386">
        <f t="shared" si="271"/>
        <v>101.87428618134271</v>
      </c>
      <c r="J2329" s="393">
        <v>45</v>
      </c>
      <c r="K2329" s="396">
        <f t="shared" si="274"/>
        <v>6962.2640317131691</v>
      </c>
      <c r="L2329" s="210">
        <f t="shared" si="275"/>
        <v>8.6999999999999994E-3</v>
      </c>
      <c r="M2329" s="211">
        <f t="shared" si="275"/>
        <v>1.1000000000000001E-3</v>
      </c>
    </row>
    <row r="2330" spans="1:13" ht="15" customHeight="1" x14ac:dyDescent="0.2">
      <c r="A2330" s="370">
        <v>2309</v>
      </c>
      <c r="B2330" s="120">
        <f t="shared" si="269"/>
        <v>114.81786259859933</v>
      </c>
      <c r="C2330" s="371">
        <v>950</v>
      </c>
      <c r="D2330" s="78">
        <v>45170</v>
      </c>
      <c r="E2330" s="209">
        <v>29455</v>
      </c>
      <c r="F2330" s="344">
        <f t="shared" si="272"/>
        <v>4720.8682319314694</v>
      </c>
      <c r="G2330" s="394">
        <f t="shared" si="273"/>
        <v>372.06315789473683</v>
      </c>
      <c r="H2330" s="385">
        <f t="shared" si="270"/>
        <v>1721.4108097612575</v>
      </c>
      <c r="I2330" s="386">
        <f t="shared" si="271"/>
        <v>101.85862779652413</v>
      </c>
      <c r="J2330" s="393">
        <v>45</v>
      </c>
      <c r="K2330" s="396">
        <f t="shared" si="274"/>
        <v>6961.2008273839874</v>
      </c>
      <c r="L2330" s="210">
        <f t="shared" si="275"/>
        <v>8.6999999999999994E-3</v>
      </c>
      <c r="M2330" s="211">
        <f t="shared" si="275"/>
        <v>1.1000000000000001E-3</v>
      </c>
    </row>
    <row r="2331" spans="1:13" ht="15" customHeight="1" x14ac:dyDescent="0.2">
      <c r="A2331" s="372">
        <v>2310</v>
      </c>
      <c r="B2331" s="120">
        <f t="shared" si="269"/>
        <v>114.83690420232904</v>
      </c>
      <c r="C2331" s="371">
        <v>950</v>
      </c>
      <c r="D2331" s="78">
        <v>45170</v>
      </c>
      <c r="E2331" s="209">
        <v>29455</v>
      </c>
      <c r="F2331" s="344">
        <f t="shared" si="272"/>
        <v>4720.0854443532335</v>
      </c>
      <c r="G2331" s="394">
        <f t="shared" si="273"/>
        <v>372.06315789473683</v>
      </c>
      <c r="H2331" s="385">
        <f t="shared" si="270"/>
        <v>1721.1462275598137</v>
      </c>
      <c r="I2331" s="386">
        <f t="shared" si="271"/>
        <v>101.84297204495941</v>
      </c>
      <c r="J2331" s="393">
        <v>45</v>
      </c>
      <c r="K2331" s="396">
        <f t="shared" si="274"/>
        <v>6960.1378018527439</v>
      </c>
      <c r="L2331" s="210">
        <f t="shared" si="275"/>
        <v>8.6999999999999994E-3</v>
      </c>
      <c r="M2331" s="211">
        <f t="shared" si="275"/>
        <v>1.1000000000000001E-3</v>
      </c>
    </row>
    <row r="2332" spans="1:13" ht="15" customHeight="1" x14ac:dyDescent="0.2">
      <c r="A2332" s="370">
        <v>2311</v>
      </c>
      <c r="B2332" s="120">
        <f t="shared" si="269"/>
        <v>114.85594891121426</v>
      </c>
      <c r="C2332" s="371">
        <v>950</v>
      </c>
      <c r="D2332" s="78">
        <v>45170</v>
      </c>
      <c r="E2332" s="209">
        <v>29455</v>
      </c>
      <c r="F2332" s="344">
        <f t="shared" si="272"/>
        <v>4719.3027887393691</v>
      </c>
      <c r="G2332" s="394">
        <f t="shared" si="273"/>
        <v>372.06315789473683</v>
      </c>
      <c r="H2332" s="385">
        <f t="shared" si="270"/>
        <v>1720.8816899623278</v>
      </c>
      <c r="I2332" s="386">
        <f t="shared" si="271"/>
        <v>101.82731893268212</v>
      </c>
      <c r="J2332" s="393">
        <v>45</v>
      </c>
      <c r="K2332" s="396">
        <f t="shared" si="274"/>
        <v>6959.0749555291159</v>
      </c>
      <c r="L2332" s="210">
        <f t="shared" si="275"/>
        <v>8.6999999999999994E-3</v>
      </c>
      <c r="M2332" s="211">
        <f t="shared" si="275"/>
        <v>1.1000000000000001E-3</v>
      </c>
    </row>
    <row r="2333" spans="1:13" ht="15" customHeight="1" x14ac:dyDescent="0.2">
      <c r="A2333" s="370">
        <v>2312</v>
      </c>
      <c r="B2333" s="120">
        <f t="shared" si="269"/>
        <v>114.87499671788569</v>
      </c>
      <c r="C2333" s="371">
        <v>950</v>
      </c>
      <c r="D2333" s="78">
        <v>45170</v>
      </c>
      <c r="E2333" s="209">
        <v>29455</v>
      </c>
      <c r="F2333" s="344">
        <f t="shared" si="272"/>
        <v>4718.5202653904062</v>
      </c>
      <c r="G2333" s="394">
        <f t="shared" si="273"/>
        <v>372.06315789473683</v>
      </c>
      <c r="H2333" s="385">
        <f t="shared" si="270"/>
        <v>1720.6171970703781</v>
      </c>
      <c r="I2333" s="386">
        <f t="shared" si="271"/>
        <v>101.81166846570287</v>
      </c>
      <c r="J2333" s="393">
        <v>45</v>
      </c>
      <c r="K2333" s="396">
        <f t="shared" si="274"/>
        <v>6958.0122888212236</v>
      </c>
      <c r="L2333" s="210">
        <f t="shared" si="275"/>
        <v>8.6999999999999994E-3</v>
      </c>
      <c r="M2333" s="211">
        <f t="shared" si="275"/>
        <v>1.1000000000000001E-3</v>
      </c>
    </row>
    <row r="2334" spans="1:13" ht="15" customHeight="1" x14ac:dyDescent="0.2">
      <c r="A2334" s="370">
        <v>2313</v>
      </c>
      <c r="B2334" s="120">
        <f t="shared" si="269"/>
        <v>114.89404761499131</v>
      </c>
      <c r="C2334" s="371">
        <v>950</v>
      </c>
      <c r="D2334" s="78">
        <v>45170</v>
      </c>
      <c r="E2334" s="209">
        <v>29455</v>
      </c>
      <c r="F2334" s="344">
        <f t="shared" si="272"/>
        <v>4717.737874605742</v>
      </c>
      <c r="G2334" s="394">
        <f t="shared" si="273"/>
        <v>372.06315789473683</v>
      </c>
      <c r="H2334" s="385">
        <f t="shared" si="270"/>
        <v>1720.3527489851617</v>
      </c>
      <c r="I2334" s="386">
        <f t="shared" si="271"/>
        <v>101.79602065000958</v>
      </c>
      <c r="J2334" s="393">
        <v>45</v>
      </c>
      <c r="K2334" s="396">
        <f t="shared" si="274"/>
        <v>6956.9498021356494</v>
      </c>
      <c r="L2334" s="210">
        <f t="shared" si="275"/>
        <v>8.6999999999999994E-3</v>
      </c>
      <c r="M2334" s="211">
        <f t="shared" si="275"/>
        <v>1.1000000000000001E-3</v>
      </c>
    </row>
    <row r="2335" spans="1:13" ht="15" customHeight="1" x14ac:dyDescent="0.2">
      <c r="A2335" s="370">
        <v>2314</v>
      </c>
      <c r="B2335" s="120">
        <f t="shared" si="269"/>
        <v>114.91310159519617</v>
      </c>
      <c r="C2335" s="371">
        <v>950</v>
      </c>
      <c r="D2335" s="78">
        <v>45170</v>
      </c>
      <c r="E2335" s="209">
        <v>29455</v>
      </c>
      <c r="F2335" s="344">
        <f t="shared" si="272"/>
        <v>4716.9556166836555</v>
      </c>
      <c r="G2335" s="394">
        <f t="shared" si="273"/>
        <v>372.06315789473683</v>
      </c>
      <c r="H2335" s="385">
        <f t="shared" si="270"/>
        <v>1720.0883458074964</v>
      </c>
      <c r="I2335" s="386">
        <f t="shared" si="271"/>
        <v>101.78037549156785</v>
      </c>
      <c r="J2335" s="393">
        <v>45</v>
      </c>
      <c r="K2335" s="396">
        <f t="shared" si="274"/>
        <v>6955.8874958774559</v>
      </c>
      <c r="L2335" s="210">
        <f t="shared" si="275"/>
        <v>8.6999999999999994E-3</v>
      </c>
      <c r="M2335" s="211">
        <f t="shared" si="275"/>
        <v>1.1000000000000001E-3</v>
      </c>
    </row>
    <row r="2336" spans="1:13" ht="15" customHeight="1" x14ac:dyDescent="0.2">
      <c r="A2336" s="370">
        <v>2315</v>
      </c>
      <c r="B2336" s="120">
        <f t="shared" si="269"/>
        <v>114.93215865118272</v>
      </c>
      <c r="C2336" s="371">
        <v>950</v>
      </c>
      <c r="D2336" s="78">
        <v>45170</v>
      </c>
      <c r="E2336" s="209">
        <v>29455</v>
      </c>
      <c r="F2336" s="344">
        <f t="shared" si="272"/>
        <v>4716.1734919212886</v>
      </c>
      <c r="G2336" s="394">
        <f t="shared" si="273"/>
        <v>372.06315789473683</v>
      </c>
      <c r="H2336" s="385">
        <f t="shared" si="270"/>
        <v>1719.8239876378163</v>
      </c>
      <c r="I2336" s="386">
        <f t="shared" si="271"/>
        <v>101.7647329963205</v>
      </c>
      <c r="J2336" s="393">
        <v>45</v>
      </c>
      <c r="K2336" s="396">
        <f t="shared" si="274"/>
        <v>6954.8253704501622</v>
      </c>
      <c r="L2336" s="210">
        <f t="shared" si="275"/>
        <v>8.6999999999999994E-3</v>
      </c>
      <c r="M2336" s="211">
        <f t="shared" si="275"/>
        <v>1.1000000000000001E-3</v>
      </c>
    </row>
    <row r="2337" spans="1:13" ht="15" customHeight="1" x14ac:dyDescent="0.2">
      <c r="A2337" s="370">
        <v>2316</v>
      </c>
      <c r="B2337" s="120">
        <f t="shared" si="269"/>
        <v>114.95121877565039</v>
      </c>
      <c r="C2337" s="371">
        <v>950</v>
      </c>
      <c r="D2337" s="78">
        <v>45170</v>
      </c>
      <c r="E2337" s="209">
        <v>29455</v>
      </c>
      <c r="F2337" s="344">
        <f t="shared" si="272"/>
        <v>4715.3915006146763</v>
      </c>
      <c r="G2337" s="394">
        <f t="shared" si="273"/>
        <v>372.06315789473683</v>
      </c>
      <c r="H2337" s="385">
        <f t="shared" si="270"/>
        <v>1719.5596745761814</v>
      </c>
      <c r="I2337" s="386">
        <f t="shared" si="271"/>
        <v>101.74909317018826</v>
      </c>
      <c r="J2337" s="393">
        <v>45</v>
      </c>
      <c r="K2337" s="396">
        <f t="shared" si="274"/>
        <v>6953.7634262557831</v>
      </c>
      <c r="L2337" s="210">
        <f t="shared" si="275"/>
        <v>8.6999999999999994E-3</v>
      </c>
      <c r="M2337" s="211">
        <f t="shared" si="275"/>
        <v>1.1000000000000001E-3</v>
      </c>
    </row>
    <row r="2338" spans="1:13" ht="15" customHeight="1" x14ac:dyDescent="0.2">
      <c r="A2338" s="370">
        <v>2317</v>
      </c>
      <c r="B2338" s="120">
        <f t="shared" si="269"/>
        <v>114.97028196131578</v>
      </c>
      <c r="C2338" s="371">
        <v>950</v>
      </c>
      <c r="D2338" s="78">
        <v>45170</v>
      </c>
      <c r="E2338" s="209">
        <v>29455</v>
      </c>
      <c r="F2338" s="344">
        <f t="shared" si="272"/>
        <v>4714.6096430587259</v>
      </c>
      <c r="G2338" s="394">
        <f t="shared" si="273"/>
        <v>372.06315789473683</v>
      </c>
      <c r="H2338" s="385">
        <f t="shared" si="270"/>
        <v>1719.2954067222702</v>
      </c>
      <c r="I2338" s="386">
        <f t="shared" si="271"/>
        <v>101.73345601906925</v>
      </c>
      <c r="J2338" s="393">
        <v>45</v>
      </c>
      <c r="K2338" s="396">
        <f t="shared" si="274"/>
        <v>6952.7016636948019</v>
      </c>
      <c r="L2338" s="210">
        <f t="shared" si="275"/>
        <v>8.6999999999999994E-3</v>
      </c>
      <c r="M2338" s="211">
        <f t="shared" si="275"/>
        <v>1.1000000000000001E-3</v>
      </c>
    </row>
    <row r="2339" spans="1:13" ht="15" customHeight="1" x14ac:dyDescent="0.2">
      <c r="A2339" s="370">
        <v>2318</v>
      </c>
      <c r="B2339" s="120">
        <f t="shared" si="269"/>
        <v>114.98934820091257</v>
      </c>
      <c r="C2339" s="371">
        <v>950</v>
      </c>
      <c r="D2339" s="78">
        <v>45170</v>
      </c>
      <c r="E2339" s="209">
        <v>29455</v>
      </c>
      <c r="F2339" s="344">
        <f t="shared" si="272"/>
        <v>4713.8279195472323</v>
      </c>
      <c r="G2339" s="394">
        <f t="shared" si="273"/>
        <v>372.06315789473683</v>
      </c>
      <c r="H2339" s="385">
        <f t="shared" si="270"/>
        <v>1719.0311841753853</v>
      </c>
      <c r="I2339" s="386">
        <f t="shared" si="271"/>
        <v>101.71782154883938</v>
      </c>
      <c r="J2339" s="393">
        <v>45</v>
      </c>
      <c r="K2339" s="396">
        <f t="shared" si="274"/>
        <v>6951.640083166194</v>
      </c>
      <c r="L2339" s="210">
        <f t="shared" si="275"/>
        <v>8.6999999999999994E-3</v>
      </c>
      <c r="M2339" s="211">
        <f t="shared" si="275"/>
        <v>1.1000000000000001E-3</v>
      </c>
    </row>
    <row r="2340" spans="1:13" ht="15" customHeight="1" x14ac:dyDescent="0.2">
      <c r="A2340" s="370">
        <v>2319</v>
      </c>
      <c r="B2340" s="120">
        <f t="shared" si="269"/>
        <v>115.00841748719145</v>
      </c>
      <c r="C2340" s="371">
        <v>950</v>
      </c>
      <c r="D2340" s="78">
        <v>45170</v>
      </c>
      <c r="E2340" s="209">
        <v>29455</v>
      </c>
      <c r="F2340" s="344">
        <f t="shared" si="272"/>
        <v>4713.0463303728811</v>
      </c>
      <c r="G2340" s="394">
        <f t="shared" si="273"/>
        <v>372.06315789473683</v>
      </c>
      <c r="H2340" s="385">
        <f t="shared" si="270"/>
        <v>1718.7670070344548</v>
      </c>
      <c r="I2340" s="386">
        <f t="shared" si="271"/>
        <v>101.70218976535236</v>
      </c>
      <c r="J2340" s="393">
        <v>45</v>
      </c>
      <c r="K2340" s="396">
        <f t="shared" si="274"/>
        <v>6950.5786850674249</v>
      </c>
      <c r="L2340" s="210">
        <f t="shared" si="275"/>
        <v>8.6999999999999994E-3</v>
      </c>
      <c r="M2340" s="211">
        <f t="shared" si="275"/>
        <v>1.1000000000000001E-3</v>
      </c>
    </row>
    <row r="2341" spans="1:13" ht="15" customHeight="1" x14ac:dyDescent="0.2">
      <c r="A2341" s="372">
        <v>2320</v>
      </c>
      <c r="B2341" s="120">
        <f t="shared" si="269"/>
        <v>115.02748981291988</v>
      </c>
      <c r="C2341" s="371">
        <v>950</v>
      </c>
      <c r="D2341" s="78">
        <v>45170</v>
      </c>
      <c r="E2341" s="209">
        <v>29455</v>
      </c>
      <c r="F2341" s="344">
        <f t="shared" si="272"/>
        <v>4712.2648758272571</v>
      </c>
      <c r="G2341" s="394">
        <f t="shared" si="273"/>
        <v>372.06315789473683</v>
      </c>
      <c r="H2341" s="385">
        <f t="shared" si="270"/>
        <v>1718.5028753980339</v>
      </c>
      <c r="I2341" s="386">
        <f t="shared" si="271"/>
        <v>101.68656067443987</v>
      </c>
      <c r="J2341" s="393">
        <v>45</v>
      </c>
      <c r="K2341" s="396">
        <f t="shared" si="274"/>
        <v>6949.5174697944676</v>
      </c>
      <c r="L2341" s="210">
        <f t="shared" si="275"/>
        <v>8.6999999999999994E-3</v>
      </c>
      <c r="M2341" s="211">
        <f t="shared" si="275"/>
        <v>1.1000000000000001E-3</v>
      </c>
    </row>
    <row r="2342" spans="1:13" ht="15" customHeight="1" x14ac:dyDescent="0.2">
      <c r="A2342" s="370">
        <v>2321</v>
      </c>
      <c r="B2342" s="120">
        <f t="shared" si="269"/>
        <v>115.04656517088257</v>
      </c>
      <c r="C2342" s="371">
        <v>950</v>
      </c>
      <c r="D2342" s="78">
        <v>45170</v>
      </c>
      <c r="E2342" s="209">
        <v>29455</v>
      </c>
      <c r="F2342" s="344">
        <f t="shared" si="272"/>
        <v>4711.4835562008266</v>
      </c>
      <c r="G2342" s="394">
        <f t="shared" si="273"/>
        <v>372.06315789473683</v>
      </c>
      <c r="H2342" s="385">
        <f t="shared" si="270"/>
        <v>1718.2387893643004</v>
      </c>
      <c r="I2342" s="386">
        <f t="shared" si="271"/>
        <v>101.67093428191127</v>
      </c>
      <c r="J2342" s="393">
        <v>45</v>
      </c>
      <c r="K2342" s="396">
        <f t="shared" si="274"/>
        <v>6948.4564377417746</v>
      </c>
      <c r="L2342" s="210">
        <f t="shared" si="275"/>
        <v>8.6999999999999994E-3</v>
      </c>
      <c r="M2342" s="211">
        <f t="shared" si="275"/>
        <v>1.1000000000000001E-3</v>
      </c>
    </row>
    <row r="2343" spans="1:13" ht="15" customHeight="1" x14ac:dyDescent="0.2">
      <c r="A2343" s="370">
        <v>2322</v>
      </c>
      <c r="B2343" s="120">
        <f t="shared" si="269"/>
        <v>115.0656435538808</v>
      </c>
      <c r="C2343" s="371">
        <v>950</v>
      </c>
      <c r="D2343" s="78">
        <v>45170</v>
      </c>
      <c r="E2343" s="209">
        <v>29455</v>
      </c>
      <c r="F2343" s="344">
        <f t="shared" si="272"/>
        <v>4710.7023717829688</v>
      </c>
      <c r="G2343" s="394">
        <f t="shared" si="273"/>
        <v>372.06315789473683</v>
      </c>
      <c r="H2343" s="385">
        <f t="shared" si="270"/>
        <v>1717.9747490310644</v>
      </c>
      <c r="I2343" s="386">
        <f t="shared" si="271"/>
        <v>101.65531059355412</v>
      </c>
      <c r="J2343" s="393">
        <v>45</v>
      </c>
      <c r="K2343" s="396">
        <f t="shared" si="274"/>
        <v>6947.3955893023249</v>
      </c>
      <c r="L2343" s="210">
        <f t="shared" si="275"/>
        <v>8.6999999999999994E-3</v>
      </c>
      <c r="M2343" s="211">
        <f t="shared" si="275"/>
        <v>1.1000000000000001E-3</v>
      </c>
    </row>
    <row r="2344" spans="1:13" ht="15" customHeight="1" x14ac:dyDescent="0.2">
      <c r="A2344" s="370">
        <v>2323</v>
      </c>
      <c r="B2344" s="120">
        <f t="shared" si="269"/>
        <v>115.08472495473286</v>
      </c>
      <c r="C2344" s="371">
        <v>950</v>
      </c>
      <c r="D2344" s="78">
        <v>45170</v>
      </c>
      <c r="E2344" s="209">
        <v>29455</v>
      </c>
      <c r="F2344" s="344">
        <f t="shared" si="272"/>
        <v>4709.9213228619574</v>
      </c>
      <c r="G2344" s="394">
        <f t="shared" si="273"/>
        <v>372.06315789473683</v>
      </c>
      <c r="H2344" s="385">
        <f t="shared" si="270"/>
        <v>1717.7107544957626</v>
      </c>
      <c r="I2344" s="386">
        <f t="shared" si="271"/>
        <v>101.63968961513389</v>
      </c>
      <c r="J2344" s="393">
        <v>45</v>
      </c>
      <c r="K2344" s="396">
        <f t="shared" si="274"/>
        <v>6946.3349248675904</v>
      </c>
      <c r="L2344" s="210">
        <f t="shared" si="275"/>
        <v>8.6999999999999994E-3</v>
      </c>
      <c r="M2344" s="211">
        <f t="shared" si="275"/>
        <v>1.1000000000000001E-3</v>
      </c>
    </row>
    <row r="2345" spans="1:13" ht="15" customHeight="1" x14ac:dyDescent="0.2">
      <c r="A2345" s="370">
        <v>2324</v>
      </c>
      <c r="B2345" s="120">
        <f t="shared" si="269"/>
        <v>115.10380936627367</v>
      </c>
      <c r="C2345" s="371">
        <v>950</v>
      </c>
      <c r="D2345" s="78">
        <v>45170</v>
      </c>
      <c r="E2345" s="209">
        <v>29455</v>
      </c>
      <c r="F2345" s="344">
        <f t="shared" si="272"/>
        <v>4709.1404097249806</v>
      </c>
      <c r="G2345" s="394">
        <f t="shared" si="273"/>
        <v>372.06315789473683</v>
      </c>
      <c r="H2345" s="385">
        <f t="shared" si="270"/>
        <v>1717.4468058554644</v>
      </c>
      <c r="I2345" s="386">
        <f t="shared" si="271"/>
        <v>101.62407135239435</v>
      </c>
      <c r="J2345" s="393">
        <v>45</v>
      </c>
      <c r="K2345" s="396">
        <f t="shared" si="274"/>
        <v>6945.2744448275762</v>
      </c>
      <c r="L2345" s="210">
        <f t="shared" si="275"/>
        <v>8.6999999999999994E-3</v>
      </c>
      <c r="M2345" s="211">
        <f t="shared" si="275"/>
        <v>1.1000000000000001E-3</v>
      </c>
    </row>
    <row r="2346" spans="1:13" ht="15" customHeight="1" x14ac:dyDescent="0.2">
      <c r="A2346" s="370">
        <v>2325</v>
      </c>
      <c r="B2346" s="120">
        <f t="shared" si="269"/>
        <v>115.12289678135492</v>
      </c>
      <c r="C2346" s="371">
        <v>950</v>
      </c>
      <c r="D2346" s="78">
        <v>45170</v>
      </c>
      <c r="E2346" s="209">
        <v>29455</v>
      </c>
      <c r="F2346" s="344">
        <f t="shared" si="272"/>
        <v>4708.3596326581292</v>
      </c>
      <c r="G2346" s="394">
        <f t="shared" si="273"/>
        <v>372.06315789473683</v>
      </c>
      <c r="H2346" s="385">
        <f t="shared" si="270"/>
        <v>1717.1829032068686</v>
      </c>
      <c r="I2346" s="386">
        <f t="shared" si="271"/>
        <v>101.60845581105733</v>
      </c>
      <c r="J2346" s="393">
        <v>45</v>
      </c>
      <c r="K2346" s="396">
        <f t="shared" si="274"/>
        <v>6944.214149570792</v>
      </c>
      <c r="L2346" s="210">
        <f t="shared" si="275"/>
        <v>8.6999999999999994E-3</v>
      </c>
      <c r="M2346" s="211">
        <f t="shared" si="275"/>
        <v>1.1000000000000001E-3</v>
      </c>
    </row>
    <row r="2347" spans="1:13" ht="15" customHeight="1" x14ac:dyDescent="0.2">
      <c r="A2347" s="370">
        <v>2326</v>
      </c>
      <c r="B2347" s="120">
        <f t="shared" si="269"/>
        <v>115.14198719284511</v>
      </c>
      <c r="C2347" s="371">
        <v>950</v>
      </c>
      <c r="D2347" s="78">
        <v>45170</v>
      </c>
      <c r="E2347" s="209">
        <v>29455</v>
      </c>
      <c r="F2347" s="344">
        <f t="shared" si="272"/>
        <v>4707.5789919464078</v>
      </c>
      <c r="G2347" s="394">
        <f t="shared" si="273"/>
        <v>372.06315789473683</v>
      </c>
      <c r="H2347" s="385">
        <f t="shared" si="270"/>
        <v>1716.9190466463067</v>
      </c>
      <c r="I2347" s="386">
        <f t="shared" si="271"/>
        <v>101.5928429968229</v>
      </c>
      <c r="J2347" s="393">
        <v>45</v>
      </c>
      <c r="K2347" s="396">
        <f t="shared" si="274"/>
        <v>6943.1540394842741</v>
      </c>
      <c r="L2347" s="210">
        <f t="shared" si="275"/>
        <v>8.6999999999999994E-3</v>
      </c>
      <c r="M2347" s="211">
        <f t="shared" si="275"/>
        <v>1.1000000000000001E-3</v>
      </c>
    </row>
    <row r="2348" spans="1:13" ht="15" customHeight="1" x14ac:dyDescent="0.2">
      <c r="A2348" s="370">
        <v>2327</v>
      </c>
      <c r="B2348" s="120">
        <f t="shared" si="269"/>
        <v>115.16108059362912</v>
      </c>
      <c r="C2348" s="371">
        <v>950</v>
      </c>
      <c r="D2348" s="78">
        <v>45170</v>
      </c>
      <c r="E2348" s="209">
        <v>29455</v>
      </c>
      <c r="F2348" s="344">
        <f t="shared" si="272"/>
        <v>4706.7984878737443</v>
      </c>
      <c r="G2348" s="394">
        <f t="shared" si="273"/>
        <v>372.06315789473683</v>
      </c>
      <c r="H2348" s="385">
        <f t="shared" si="270"/>
        <v>1716.6552362697464</v>
      </c>
      <c r="I2348" s="386">
        <f t="shared" si="271"/>
        <v>101.57723291536962</v>
      </c>
      <c r="J2348" s="393">
        <v>45</v>
      </c>
      <c r="K2348" s="396">
        <f t="shared" si="274"/>
        <v>6942.0941149535975</v>
      </c>
      <c r="L2348" s="210">
        <f t="shared" si="275"/>
        <v>8.6999999999999994E-3</v>
      </c>
      <c r="M2348" s="211">
        <f t="shared" si="275"/>
        <v>1.1000000000000001E-3</v>
      </c>
    </row>
    <row r="2349" spans="1:13" ht="15" customHeight="1" x14ac:dyDescent="0.2">
      <c r="A2349" s="370">
        <v>2328</v>
      </c>
      <c r="B2349" s="120">
        <f t="shared" si="269"/>
        <v>115.18017697660864</v>
      </c>
      <c r="C2349" s="371">
        <v>950</v>
      </c>
      <c r="D2349" s="78">
        <v>45170</v>
      </c>
      <c r="E2349" s="209">
        <v>29455</v>
      </c>
      <c r="F2349" s="344">
        <f t="shared" si="272"/>
        <v>4706.0181207229798</v>
      </c>
      <c r="G2349" s="394">
        <f t="shared" si="273"/>
        <v>372.06315789473683</v>
      </c>
      <c r="H2349" s="385">
        <f t="shared" si="270"/>
        <v>1716.3914721727881</v>
      </c>
      <c r="I2349" s="386">
        <f t="shared" si="271"/>
        <v>101.56162557235433</v>
      </c>
      <c r="J2349" s="393">
        <v>45</v>
      </c>
      <c r="K2349" s="396">
        <f t="shared" si="274"/>
        <v>6941.0343763628589</v>
      </c>
      <c r="L2349" s="210">
        <f t="shared" si="275"/>
        <v>8.6999999999999994E-3</v>
      </c>
      <c r="M2349" s="211">
        <f t="shared" si="275"/>
        <v>1.1000000000000001E-3</v>
      </c>
    </row>
    <row r="2350" spans="1:13" ht="15" customHeight="1" x14ac:dyDescent="0.2">
      <c r="A2350" s="370">
        <v>2329</v>
      </c>
      <c r="B2350" s="120">
        <f t="shared" si="269"/>
        <v>115.19927633470182</v>
      </c>
      <c r="C2350" s="371">
        <v>950</v>
      </c>
      <c r="D2350" s="78">
        <v>45170</v>
      </c>
      <c r="E2350" s="209">
        <v>29455</v>
      </c>
      <c r="F2350" s="344">
        <f t="shared" si="272"/>
        <v>4705.2378907758784</v>
      </c>
      <c r="G2350" s="394">
        <f t="shared" si="273"/>
        <v>372.06315789473683</v>
      </c>
      <c r="H2350" s="385">
        <f t="shared" si="270"/>
        <v>1716.1277544506679</v>
      </c>
      <c r="I2350" s="386">
        <f t="shared" si="271"/>
        <v>101.54602097341231</v>
      </c>
      <c r="J2350" s="393">
        <v>45</v>
      </c>
      <c r="K2350" s="396">
        <f t="shared" si="274"/>
        <v>6939.9748240946956</v>
      </c>
      <c r="L2350" s="210">
        <f t="shared" si="275"/>
        <v>8.6999999999999994E-3</v>
      </c>
      <c r="M2350" s="211">
        <f t="shared" si="275"/>
        <v>1.1000000000000001E-3</v>
      </c>
    </row>
    <row r="2351" spans="1:13" ht="15" customHeight="1" x14ac:dyDescent="0.2">
      <c r="A2351" s="372">
        <v>2330</v>
      </c>
      <c r="B2351" s="120">
        <f t="shared" si="269"/>
        <v>115.21837866084329</v>
      </c>
      <c r="C2351" s="371">
        <v>950</v>
      </c>
      <c r="D2351" s="78">
        <v>45170</v>
      </c>
      <c r="E2351" s="209">
        <v>29455</v>
      </c>
      <c r="F2351" s="344">
        <f t="shared" si="272"/>
        <v>4704.4577983131358</v>
      </c>
      <c r="G2351" s="394">
        <f t="shared" si="273"/>
        <v>372.06315789473683</v>
      </c>
      <c r="H2351" s="385">
        <f t="shared" si="270"/>
        <v>1715.8640831982607</v>
      </c>
      <c r="I2351" s="386">
        <f t="shared" si="271"/>
        <v>101.53041912415745</v>
      </c>
      <c r="J2351" s="393">
        <v>45</v>
      </c>
      <c r="K2351" s="396">
        <f t="shared" si="274"/>
        <v>6938.9154585302913</v>
      </c>
      <c r="L2351" s="210">
        <f t="shared" si="275"/>
        <v>8.6999999999999994E-3</v>
      </c>
      <c r="M2351" s="211">
        <f t="shared" si="275"/>
        <v>1.1000000000000001E-3</v>
      </c>
    </row>
    <row r="2352" spans="1:13" ht="15" customHeight="1" x14ac:dyDescent="0.2">
      <c r="A2352" s="370">
        <v>2331</v>
      </c>
      <c r="B2352" s="120">
        <f t="shared" si="269"/>
        <v>115.23748394798409</v>
      </c>
      <c r="C2352" s="371">
        <v>950</v>
      </c>
      <c r="D2352" s="78">
        <v>45170</v>
      </c>
      <c r="E2352" s="209">
        <v>29455</v>
      </c>
      <c r="F2352" s="344">
        <f t="shared" si="272"/>
        <v>4703.677843614375</v>
      </c>
      <c r="G2352" s="394">
        <f t="shared" si="273"/>
        <v>372.06315789473683</v>
      </c>
      <c r="H2352" s="385">
        <f t="shared" si="270"/>
        <v>1715.6004585100795</v>
      </c>
      <c r="I2352" s="386">
        <f t="shared" si="271"/>
        <v>101.51482003018224</v>
      </c>
      <c r="J2352" s="393">
        <v>45</v>
      </c>
      <c r="K2352" s="396">
        <f t="shared" si="274"/>
        <v>6937.8562800493737</v>
      </c>
      <c r="L2352" s="210">
        <f t="shared" si="275"/>
        <v>8.6999999999999994E-3</v>
      </c>
      <c r="M2352" s="211">
        <f t="shared" si="275"/>
        <v>1.1000000000000001E-3</v>
      </c>
    </row>
    <row r="2353" spans="1:13" ht="15" customHeight="1" x14ac:dyDescent="0.2">
      <c r="A2353" s="370">
        <v>2332</v>
      </c>
      <c r="B2353" s="120">
        <f t="shared" si="269"/>
        <v>115.2565921890918</v>
      </c>
      <c r="C2353" s="371">
        <v>950</v>
      </c>
      <c r="D2353" s="78">
        <v>45170</v>
      </c>
      <c r="E2353" s="209">
        <v>29455</v>
      </c>
      <c r="F2353" s="344">
        <f t="shared" si="272"/>
        <v>4702.8980269581498</v>
      </c>
      <c r="G2353" s="394">
        <f t="shared" si="273"/>
        <v>372.06315789473683</v>
      </c>
      <c r="H2353" s="385">
        <f t="shared" si="270"/>
        <v>1715.3368804802756</v>
      </c>
      <c r="I2353" s="386">
        <f t="shared" si="271"/>
        <v>101.49922369705773</v>
      </c>
      <c r="J2353" s="393">
        <v>45</v>
      </c>
      <c r="K2353" s="396">
        <f t="shared" si="274"/>
        <v>6936.7972890302199</v>
      </c>
      <c r="L2353" s="210">
        <f t="shared" si="275"/>
        <v>8.6999999999999994E-3</v>
      </c>
      <c r="M2353" s="211">
        <f t="shared" si="275"/>
        <v>1.1000000000000001E-3</v>
      </c>
    </row>
    <row r="2354" spans="1:13" ht="15" customHeight="1" x14ac:dyDescent="0.2">
      <c r="A2354" s="370">
        <v>2333</v>
      </c>
      <c r="B2354" s="120">
        <f t="shared" si="269"/>
        <v>115.27570337715031</v>
      </c>
      <c r="C2354" s="371">
        <v>950</v>
      </c>
      <c r="D2354" s="78">
        <v>45170</v>
      </c>
      <c r="E2354" s="209">
        <v>29455</v>
      </c>
      <c r="F2354" s="344">
        <f t="shared" si="272"/>
        <v>4702.1183486219525</v>
      </c>
      <c r="G2354" s="394">
        <f t="shared" si="273"/>
        <v>372.06315789473683</v>
      </c>
      <c r="H2354" s="385">
        <f t="shared" si="270"/>
        <v>1715.0733492026409</v>
      </c>
      <c r="I2354" s="386">
        <f t="shared" si="271"/>
        <v>101.48363013033379</v>
      </c>
      <c r="J2354" s="393">
        <v>45</v>
      </c>
      <c r="K2354" s="396">
        <f t="shared" si="274"/>
        <v>6935.7384858496644</v>
      </c>
      <c r="L2354" s="210">
        <f t="shared" si="275"/>
        <v>8.6999999999999994E-3</v>
      </c>
      <c r="M2354" s="211">
        <f t="shared" si="275"/>
        <v>1.1000000000000001E-3</v>
      </c>
    </row>
    <row r="2355" spans="1:13" ht="15" customHeight="1" x14ac:dyDescent="0.2">
      <c r="A2355" s="370">
        <v>2334</v>
      </c>
      <c r="B2355" s="120">
        <f t="shared" si="269"/>
        <v>115.29481750515973</v>
      </c>
      <c r="C2355" s="371">
        <v>950</v>
      </c>
      <c r="D2355" s="78">
        <v>45170</v>
      </c>
      <c r="E2355" s="209">
        <v>29455</v>
      </c>
      <c r="F2355" s="344">
        <f t="shared" si="272"/>
        <v>4701.3388088822148</v>
      </c>
      <c r="G2355" s="394">
        <f t="shared" si="273"/>
        <v>372.06315789473683</v>
      </c>
      <c r="H2355" s="385">
        <f t="shared" si="270"/>
        <v>1714.8098647706095</v>
      </c>
      <c r="I2355" s="386">
        <f t="shared" si="271"/>
        <v>101.46803933553903</v>
      </c>
      <c r="J2355" s="393">
        <v>45</v>
      </c>
      <c r="K2355" s="396">
        <f t="shared" si="274"/>
        <v>6934.6798708831002</v>
      </c>
      <c r="L2355" s="210">
        <f t="shared" si="275"/>
        <v>8.6999999999999994E-3</v>
      </c>
      <c r="M2355" s="211">
        <f t="shared" si="275"/>
        <v>1.1000000000000001E-3</v>
      </c>
    </row>
    <row r="2356" spans="1:13" ht="15" customHeight="1" x14ac:dyDescent="0.2">
      <c r="A2356" s="370">
        <v>2335</v>
      </c>
      <c r="B2356" s="120">
        <f t="shared" si="269"/>
        <v>115.31393456613644</v>
      </c>
      <c r="C2356" s="371">
        <v>950</v>
      </c>
      <c r="D2356" s="78">
        <v>45170</v>
      </c>
      <c r="E2356" s="209">
        <v>29455</v>
      </c>
      <c r="F2356" s="344">
        <f t="shared" si="272"/>
        <v>4700.5594080143164</v>
      </c>
      <c r="G2356" s="394">
        <f t="shared" si="273"/>
        <v>372.06315789473683</v>
      </c>
      <c r="H2356" s="385">
        <f t="shared" si="270"/>
        <v>1714.5464272772599</v>
      </c>
      <c r="I2356" s="386">
        <f t="shared" si="271"/>
        <v>101.45245131818106</v>
      </c>
      <c r="J2356" s="393">
        <v>45</v>
      </c>
      <c r="K2356" s="396">
        <f t="shared" si="274"/>
        <v>6933.6214445044943</v>
      </c>
      <c r="L2356" s="210">
        <f t="shared" si="275"/>
        <v>8.6999999999999994E-3</v>
      </c>
      <c r="M2356" s="211">
        <f t="shared" si="275"/>
        <v>1.1000000000000001E-3</v>
      </c>
    </row>
    <row r="2357" spans="1:13" ht="15" customHeight="1" x14ac:dyDescent="0.2">
      <c r="A2357" s="370">
        <v>2336</v>
      </c>
      <c r="B2357" s="120">
        <f t="shared" si="269"/>
        <v>115.33305455311334</v>
      </c>
      <c r="C2357" s="371">
        <v>950</v>
      </c>
      <c r="D2357" s="78">
        <v>45170</v>
      </c>
      <c r="E2357" s="209">
        <v>29455</v>
      </c>
      <c r="F2357" s="344">
        <f t="shared" si="272"/>
        <v>4699.7801462925709</v>
      </c>
      <c r="G2357" s="394">
        <f t="shared" si="273"/>
        <v>372.06315789473683</v>
      </c>
      <c r="H2357" s="385">
        <f t="shared" si="270"/>
        <v>1714.2830368153097</v>
      </c>
      <c r="I2357" s="386">
        <f t="shared" si="271"/>
        <v>101.43686608374615</v>
      </c>
      <c r="J2357" s="393">
        <v>45</v>
      </c>
      <c r="K2357" s="396">
        <f t="shared" si="274"/>
        <v>6932.5632070863639</v>
      </c>
      <c r="L2357" s="210">
        <f t="shared" si="275"/>
        <v>8.6999999999999994E-3</v>
      </c>
      <c r="M2357" s="211">
        <f t="shared" si="275"/>
        <v>1.1000000000000001E-3</v>
      </c>
    </row>
    <row r="2358" spans="1:13" ht="15" customHeight="1" x14ac:dyDescent="0.2">
      <c r="A2358" s="370">
        <v>2337</v>
      </c>
      <c r="B2358" s="120">
        <f t="shared" si="269"/>
        <v>115.35217745913909</v>
      </c>
      <c r="C2358" s="371">
        <v>950</v>
      </c>
      <c r="D2358" s="78">
        <v>45170</v>
      </c>
      <c r="E2358" s="209">
        <v>29455</v>
      </c>
      <c r="F2358" s="344">
        <f t="shared" si="272"/>
        <v>4699.0010239902531</v>
      </c>
      <c r="G2358" s="394">
        <f t="shared" si="273"/>
        <v>372.06315789473683</v>
      </c>
      <c r="H2358" s="385">
        <f t="shared" si="270"/>
        <v>1714.0196934771263</v>
      </c>
      <c r="I2358" s="386">
        <f t="shared" si="271"/>
        <v>101.4212836376998</v>
      </c>
      <c r="J2358" s="393">
        <v>45</v>
      </c>
      <c r="K2358" s="396">
        <f t="shared" si="274"/>
        <v>6931.5051589998166</v>
      </c>
      <c r="L2358" s="210">
        <f t="shared" si="275"/>
        <v>8.6999999999999994E-3</v>
      </c>
      <c r="M2358" s="211">
        <f t="shared" si="275"/>
        <v>1.1000000000000001E-3</v>
      </c>
    </row>
    <row r="2359" spans="1:13" ht="15" customHeight="1" x14ac:dyDescent="0.2">
      <c r="A2359" s="370">
        <v>2338</v>
      </c>
      <c r="B2359" s="120">
        <f t="shared" si="269"/>
        <v>115.37130327727878</v>
      </c>
      <c r="C2359" s="371">
        <v>950</v>
      </c>
      <c r="D2359" s="78">
        <v>45170</v>
      </c>
      <c r="E2359" s="209">
        <v>29455</v>
      </c>
      <c r="F2359" s="344">
        <f t="shared" si="272"/>
        <v>4698.2220413795858</v>
      </c>
      <c r="G2359" s="394">
        <f t="shared" si="273"/>
        <v>372.06315789473683</v>
      </c>
      <c r="H2359" s="385">
        <f t="shared" si="270"/>
        <v>1713.7563973547208</v>
      </c>
      <c r="I2359" s="386">
        <f t="shared" si="271"/>
        <v>101.40570398548645</v>
      </c>
      <c r="J2359" s="393">
        <v>45</v>
      </c>
      <c r="K2359" s="396">
        <f t="shared" si="274"/>
        <v>6930.4473006145299</v>
      </c>
      <c r="L2359" s="210">
        <f t="shared" si="275"/>
        <v>8.6999999999999994E-3</v>
      </c>
      <c r="M2359" s="211">
        <f t="shared" si="275"/>
        <v>1.1000000000000001E-3</v>
      </c>
    </row>
    <row r="2360" spans="1:13" ht="15" customHeight="1" x14ac:dyDescent="0.2">
      <c r="A2360" s="370">
        <v>2339</v>
      </c>
      <c r="B2360" s="120">
        <f t="shared" si="269"/>
        <v>115.39043200061336</v>
      </c>
      <c r="C2360" s="371">
        <v>950</v>
      </c>
      <c r="D2360" s="78">
        <v>45170</v>
      </c>
      <c r="E2360" s="209">
        <v>29455</v>
      </c>
      <c r="F2360" s="344">
        <f t="shared" si="272"/>
        <v>4697.443198731753</v>
      </c>
      <c r="G2360" s="394">
        <f t="shared" si="273"/>
        <v>372.06315789473683</v>
      </c>
      <c r="H2360" s="385">
        <f t="shared" si="270"/>
        <v>1713.4931485397533</v>
      </c>
      <c r="I2360" s="386">
        <f t="shared" si="271"/>
        <v>101.3901271325298</v>
      </c>
      <c r="J2360" s="393">
        <v>45</v>
      </c>
      <c r="K2360" s="396">
        <f t="shared" si="274"/>
        <v>6929.3896322987721</v>
      </c>
      <c r="L2360" s="210">
        <f t="shared" si="275"/>
        <v>8.6999999999999994E-3</v>
      </c>
      <c r="M2360" s="211">
        <f t="shared" si="275"/>
        <v>1.1000000000000001E-3</v>
      </c>
    </row>
    <row r="2361" spans="1:13" ht="15" customHeight="1" x14ac:dyDescent="0.2">
      <c r="A2361" s="372">
        <v>2340</v>
      </c>
      <c r="B2361" s="120">
        <f t="shared" si="269"/>
        <v>115.40956362224011</v>
      </c>
      <c r="C2361" s="371">
        <v>950</v>
      </c>
      <c r="D2361" s="78">
        <v>45170</v>
      </c>
      <c r="E2361" s="209">
        <v>29455</v>
      </c>
      <c r="F2361" s="344">
        <f t="shared" si="272"/>
        <v>4696.6644963168865</v>
      </c>
      <c r="G2361" s="394">
        <f t="shared" si="273"/>
        <v>372.06315789473683</v>
      </c>
      <c r="H2361" s="385">
        <f t="shared" si="270"/>
        <v>1713.2299471235285</v>
      </c>
      <c r="I2361" s="386">
        <f t="shared" si="271"/>
        <v>101.37455308423247</v>
      </c>
      <c r="J2361" s="393">
        <v>45</v>
      </c>
      <c r="K2361" s="396">
        <f t="shared" si="274"/>
        <v>6928.3321544193841</v>
      </c>
      <c r="L2361" s="210">
        <f t="shared" si="275"/>
        <v>8.6999999999999994E-3</v>
      </c>
      <c r="M2361" s="211">
        <f t="shared" si="275"/>
        <v>1.1000000000000001E-3</v>
      </c>
    </row>
    <row r="2362" spans="1:13" ht="15" customHeight="1" x14ac:dyDescent="0.2">
      <c r="A2362" s="370">
        <v>2341</v>
      </c>
      <c r="B2362" s="120">
        <f t="shared" si="269"/>
        <v>115.4286981352721</v>
      </c>
      <c r="C2362" s="371">
        <v>950</v>
      </c>
      <c r="D2362" s="78">
        <v>45170</v>
      </c>
      <c r="E2362" s="209">
        <v>29455</v>
      </c>
      <c r="F2362" s="344">
        <f t="shared" si="272"/>
        <v>4695.8859344040911</v>
      </c>
      <c r="G2362" s="394">
        <f t="shared" si="273"/>
        <v>372.06315789473683</v>
      </c>
      <c r="H2362" s="385">
        <f t="shared" si="270"/>
        <v>1712.9667931970037</v>
      </c>
      <c r="I2362" s="386">
        <f t="shared" si="271"/>
        <v>101.35898184597656</v>
      </c>
      <c r="J2362" s="393">
        <v>45</v>
      </c>
      <c r="K2362" s="396">
        <f t="shared" si="274"/>
        <v>6927.2748673418082</v>
      </c>
      <c r="L2362" s="210">
        <f t="shared" si="275"/>
        <v>8.6999999999999994E-3</v>
      </c>
      <c r="M2362" s="211">
        <f t="shared" si="275"/>
        <v>1.1000000000000001E-3</v>
      </c>
    </row>
    <row r="2363" spans="1:13" ht="15" customHeight="1" x14ac:dyDescent="0.2">
      <c r="A2363" s="370">
        <v>2342</v>
      </c>
      <c r="B2363" s="120">
        <f t="shared" si="269"/>
        <v>115.44783553283844</v>
      </c>
      <c r="C2363" s="371">
        <v>950</v>
      </c>
      <c r="D2363" s="78">
        <v>45170</v>
      </c>
      <c r="E2363" s="209">
        <v>29455</v>
      </c>
      <c r="F2363" s="344">
        <f t="shared" si="272"/>
        <v>4695.1075132614333</v>
      </c>
      <c r="G2363" s="394">
        <f t="shared" si="273"/>
        <v>372.06315789473683</v>
      </c>
      <c r="H2363" s="385">
        <f t="shared" si="270"/>
        <v>1712.7036868507853</v>
      </c>
      <c r="I2363" s="386">
        <f t="shared" si="271"/>
        <v>101.34341342312341</v>
      </c>
      <c r="J2363" s="393">
        <v>45</v>
      </c>
      <c r="K2363" s="396">
        <f t="shared" si="274"/>
        <v>6926.2177714300788</v>
      </c>
      <c r="L2363" s="210">
        <f t="shared" si="275"/>
        <v>8.6999999999999994E-3</v>
      </c>
      <c r="M2363" s="211">
        <f t="shared" si="275"/>
        <v>1.1000000000000001E-3</v>
      </c>
    </row>
    <row r="2364" spans="1:13" ht="15" customHeight="1" x14ac:dyDescent="0.2">
      <c r="A2364" s="370">
        <v>2343</v>
      </c>
      <c r="B2364" s="120">
        <f t="shared" si="269"/>
        <v>115.46697580808426</v>
      </c>
      <c r="C2364" s="371">
        <v>950</v>
      </c>
      <c r="D2364" s="78">
        <v>45170</v>
      </c>
      <c r="E2364" s="209">
        <v>29455</v>
      </c>
      <c r="F2364" s="344">
        <f t="shared" si="272"/>
        <v>4694.3292331559423</v>
      </c>
      <c r="G2364" s="394">
        <f t="shared" si="273"/>
        <v>372.06315789473683</v>
      </c>
      <c r="H2364" s="385">
        <f t="shared" si="270"/>
        <v>1712.4406281751294</v>
      </c>
      <c r="I2364" s="386">
        <f t="shared" si="271"/>
        <v>101.32784782101359</v>
      </c>
      <c r="J2364" s="393">
        <v>45</v>
      </c>
      <c r="K2364" s="396">
        <f t="shared" si="274"/>
        <v>6925.1608670468222</v>
      </c>
      <c r="L2364" s="210">
        <f t="shared" si="275"/>
        <v>8.6999999999999994E-3</v>
      </c>
      <c r="M2364" s="211">
        <f t="shared" si="275"/>
        <v>1.1000000000000001E-3</v>
      </c>
    </row>
    <row r="2365" spans="1:13" ht="15" customHeight="1" x14ac:dyDescent="0.2">
      <c r="A2365" s="370">
        <v>2344</v>
      </c>
      <c r="B2365" s="120">
        <f t="shared" si="269"/>
        <v>115.48611895417019</v>
      </c>
      <c r="C2365" s="371">
        <v>950</v>
      </c>
      <c r="D2365" s="78">
        <v>45170</v>
      </c>
      <c r="E2365" s="209">
        <v>29455</v>
      </c>
      <c r="F2365" s="344">
        <f t="shared" si="272"/>
        <v>4693.5510943536392</v>
      </c>
      <c r="G2365" s="394">
        <f t="shared" si="273"/>
        <v>372.06315789473683</v>
      </c>
      <c r="H2365" s="385">
        <f t="shared" si="270"/>
        <v>1712.1776172599509</v>
      </c>
      <c r="I2365" s="386">
        <f t="shared" si="271"/>
        <v>101.31228504496752</v>
      </c>
      <c r="J2365" s="393">
        <v>45</v>
      </c>
      <c r="K2365" s="396">
        <f t="shared" si="274"/>
        <v>6924.1041545532944</v>
      </c>
      <c r="L2365" s="210">
        <f t="shared" si="275"/>
        <v>8.6999999999999994E-3</v>
      </c>
      <c r="M2365" s="211">
        <f t="shared" si="275"/>
        <v>1.1000000000000001E-3</v>
      </c>
    </row>
    <row r="2366" spans="1:13" ht="15" customHeight="1" x14ac:dyDescent="0.2">
      <c r="A2366" s="370">
        <v>2345</v>
      </c>
      <c r="B2366" s="120">
        <f t="shared" si="269"/>
        <v>115.50526496427315</v>
      </c>
      <c r="C2366" s="371">
        <v>950</v>
      </c>
      <c r="D2366" s="78">
        <v>45170</v>
      </c>
      <c r="E2366" s="209">
        <v>29455</v>
      </c>
      <c r="F2366" s="344">
        <f t="shared" si="272"/>
        <v>4692.7730971194942</v>
      </c>
      <c r="G2366" s="394">
        <f t="shared" si="273"/>
        <v>372.06315789473683</v>
      </c>
      <c r="H2366" s="385">
        <f t="shared" si="270"/>
        <v>1711.9146541948098</v>
      </c>
      <c r="I2366" s="386">
        <f t="shared" si="271"/>
        <v>101.29672510028462</v>
      </c>
      <c r="J2366" s="393">
        <v>45</v>
      </c>
      <c r="K2366" s="396">
        <f t="shared" si="274"/>
        <v>6923.0476343093251</v>
      </c>
      <c r="L2366" s="210">
        <f t="shared" si="275"/>
        <v>8.6999999999999994E-3</v>
      </c>
      <c r="M2366" s="211">
        <f t="shared" si="275"/>
        <v>1.1000000000000001E-3</v>
      </c>
    </row>
    <row r="2367" spans="1:13" ht="15" customHeight="1" x14ac:dyDescent="0.2">
      <c r="A2367" s="370">
        <v>2346</v>
      </c>
      <c r="B2367" s="120">
        <f t="shared" si="269"/>
        <v>115.5244138315856</v>
      </c>
      <c r="C2367" s="371">
        <v>950</v>
      </c>
      <c r="D2367" s="78">
        <v>45170</v>
      </c>
      <c r="E2367" s="209">
        <v>29455</v>
      </c>
      <c r="F2367" s="344">
        <f t="shared" si="272"/>
        <v>4691.9952417174736</v>
      </c>
      <c r="G2367" s="394">
        <f t="shared" si="273"/>
        <v>372.06315789473683</v>
      </c>
      <c r="H2367" s="385">
        <f t="shared" si="270"/>
        <v>1711.6517390689269</v>
      </c>
      <c r="I2367" s="386">
        <f t="shared" si="271"/>
        <v>101.28116799224421</v>
      </c>
      <c r="J2367" s="393">
        <v>45</v>
      </c>
      <c r="K2367" s="396">
        <f t="shared" si="274"/>
        <v>6921.9913066733816</v>
      </c>
      <c r="L2367" s="210">
        <f t="shared" si="275"/>
        <v>8.6999999999999994E-3</v>
      </c>
      <c r="M2367" s="211">
        <f t="shared" si="275"/>
        <v>1.1000000000000001E-3</v>
      </c>
    </row>
    <row r="2368" spans="1:13" ht="15" customHeight="1" x14ac:dyDescent="0.2">
      <c r="A2368" s="370">
        <v>2347</v>
      </c>
      <c r="B2368" s="120">
        <f t="shared" si="269"/>
        <v>115.54356554931576</v>
      </c>
      <c r="C2368" s="371">
        <v>950</v>
      </c>
      <c r="D2368" s="78">
        <v>45170</v>
      </c>
      <c r="E2368" s="209">
        <v>29455</v>
      </c>
      <c r="F2368" s="344">
        <f t="shared" si="272"/>
        <v>4691.2175284105206</v>
      </c>
      <c r="G2368" s="394">
        <f t="shared" si="273"/>
        <v>372.06315789473683</v>
      </c>
      <c r="H2368" s="385">
        <f t="shared" si="270"/>
        <v>1711.3888719711767</v>
      </c>
      <c r="I2368" s="386">
        <f t="shared" si="271"/>
        <v>101.26561372610514</v>
      </c>
      <c r="J2368" s="393">
        <v>45</v>
      </c>
      <c r="K2368" s="396">
        <f t="shared" si="274"/>
        <v>6920.9351720025397</v>
      </c>
      <c r="L2368" s="210">
        <f t="shared" si="275"/>
        <v>8.6999999999999994E-3</v>
      </c>
      <c r="M2368" s="211">
        <f t="shared" si="275"/>
        <v>1.1000000000000001E-3</v>
      </c>
    </row>
    <row r="2369" spans="1:13" ht="15" customHeight="1" x14ac:dyDescent="0.2">
      <c r="A2369" s="370">
        <v>2348</v>
      </c>
      <c r="B2369" s="120">
        <f t="shared" si="269"/>
        <v>115.56272011068765</v>
      </c>
      <c r="C2369" s="371">
        <v>950</v>
      </c>
      <c r="D2369" s="78">
        <v>45170</v>
      </c>
      <c r="E2369" s="209">
        <v>29455</v>
      </c>
      <c r="F2369" s="344">
        <f t="shared" si="272"/>
        <v>4690.4399574605568</v>
      </c>
      <c r="G2369" s="394">
        <f t="shared" si="273"/>
        <v>372.06315789473683</v>
      </c>
      <c r="H2369" s="385">
        <f t="shared" si="270"/>
        <v>1711.1260529900892</v>
      </c>
      <c r="I2369" s="386">
        <f t="shared" si="271"/>
        <v>101.25006230710588</v>
      </c>
      <c r="J2369" s="393">
        <v>45</v>
      </c>
      <c r="K2369" s="396">
        <f t="shared" si="274"/>
        <v>6919.8792306524883</v>
      </c>
      <c r="L2369" s="210">
        <f t="shared" si="275"/>
        <v>8.6999999999999994E-3</v>
      </c>
      <c r="M2369" s="211">
        <f t="shared" si="275"/>
        <v>1.1000000000000001E-3</v>
      </c>
    </row>
    <row r="2370" spans="1:13" ht="15" customHeight="1" x14ac:dyDescent="0.2">
      <c r="A2370" s="370">
        <v>2349</v>
      </c>
      <c r="B2370" s="120">
        <f t="shared" si="269"/>
        <v>115.58187750894071</v>
      </c>
      <c r="C2370" s="371">
        <v>950</v>
      </c>
      <c r="D2370" s="78">
        <v>45170</v>
      </c>
      <c r="E2370" s="209">
        <v>29455</v>
      </c>
      <c r="F2370" s="344">
        <f t="shared" si="272"/>
        <v>4689.6625291285054</v>
      </c>
      <c r="G2370" s="394">
        <f t="shared" si="273"/>
        <v>372.06315789473683</v>
      </c>
      <c r="H2370" s="385">
        <f t="shared" si="270"/>
        <v>1710.8632822138557</v>
      </c>
      <c r="I2370" s="386">
        <f t="shared" si="271"/>
        <v>101.23451374046485</v>
      </c>
      <c r="J2370" s="393">
        <v>45</v>
      </c>
      <c r="K2370" s="396">
        <f t="shared" si="274"/>
        <v>6918.8234829775629</v>
      </c>
      <c r="L2370" s="210">
        <f t="shared" si="275"/>
        <v>8.6999999999999994E-3</v>
      </c>
      <c r="M2370" s="211">
        <f t="shared" si="275"/>
        <v>1.1000000000000001E-3</v>
      </c>
    </row>
    <row r="2371" spans="1:13" ht="15" customHeight="1" x14ac:dyDescent="0.2">
      <c r="A2371" s="372">
        <v>2350</v>
      </c>
      <c r="B2371" s="120">
        <f t="shared" ref="B2371:B2434" si="276">A2371/(12.41*LN(A2371)-76)</f>
        <v>115.60103773733033</v>
      </c>
      <c r="C2371" s="371">
        <v>950</v>
      </c>
      <c r="D2371" s="78">
        <v>45170</v>
      </c>
      <c r="E2371" s="209">
        <v>29455</v>
      </c>
      <c r="F2371" s="344">
        <f t="shared" si="272"/>
        <v>4688.8852436742645</v>
      </c>
      <c r="G2371" s="394">
        <f t="shared" si="273"/>
        <v>372.06315789473683</v>
      </c>
      <c r="H2371" s="385">
        <f t="shared" si="270"/>
        <v>1710.6005597303224</v>
      </c>
      <c r="I2371" s="386">
        <f t="shared" si="271"/>
        <v>101.21896803138003</v>
      </c>
      <c r="J2371" s="393">
        <v>45</v>
      </c>
      <c r="K2371" s="396">
        <f t="shared" si="274"/>
        <v>6917.7679293307046</v>
      </c>
      <c r="L2371" s="210">
        <f t="shared" si="275"/>
        <v>8.6999999999999994E-3</v>
      </c>
      <c r="M2371" s="211">
        <f t="shared" si="275"/>
        <v>1.1000000000000001E-3</v>
      </c>
    </row>
    <row r="2372" spans="1:13" ht="15" customHeight="1" x14ac:dyDescent="0.2">
      <c r="A2372" s="370">
        <v>2351</v>
      </c>
      <c r="B2372" s="120">
        <f t="shared" si="276"/>
        <v>115.62020078912734</v>
      </c>
      <c r="C2372" s="371">
        <v>950</v>
      </c>
      <c r="D2372" s="78">
        <v>45170</v>
      </c>
      <c r="E2372" s="209">
        <v>29455</v>
      </c>
      <c r="F2372" s="344">
        <f t="shared" si="272"/>
        <v>4688.1081013567336</v>
      </c>
      <c r="G2372" s="394">
        <f t="shared" si="273"/>
        <v>372.06315789473683</v>
      </c>
      <c r="H2372" s="385">
        <f t="shared" si="270"/>
        <v>1710.3378856269969</v>
      </c>
      <c r="I2372" s="386">
        <f t="shared" si="271"/>
        <v>101.20342518502942</v>
      </c>
      <c r="J2372" s="393">
        <v>45</v>
      </c>
      <c r="K2372" s="396">
        <f t="shared" si="274"/>
        <v>6916.712570063497</v>
      </c>
      <c r="L2372" s="210">
        <f t="shared" si="275"/>
        <v>8.6E-3</v>
      </c>
      <c r="M2372" s="211">
        <f t="shared" si="275"/>
        <v>1.1000000000000001E-3</v>
      </c>
    </row>
    <row r="2373" spans="1:13" ht="15" customHeight="1" x14ac:dyDescent="0.2">
      <c r="A2373" s="370">
        <v>2352</v>
      </c>
      <c r="B2373" s="120">
        <f t="shared" si="276"/>
        <v>115.63936665761784</v>
      </c>
      <c r="C2373" s="371">
        <v>950</v>
      </c>
      <c r="D2373" s="78">
        <v>45170</v>
      </c>
      <c r="E2373" s="209">
        <v>29455</v>
      </c>
      <c r="F2373" s="344">
        <f t="shared" si="272"/>
        <v>4687.3311024338145</v>
      </c>
      <c r="G2373" s="394">
        <f t="shared" si="273"/>
        <v>372.06315789473683</v>
      </c>
      <c r="H2373" s="385">
        <f t="shared" si="270"/>
        <v>1710.0752599910502</v>
      </c>
      <c r="I2373" s="386">
        <f t="shared" si="271"/>
        <v>101.18788520657102</v>
      </c>
      <c r="J2373" s="393">
        <v>45</v>
      </c>
      <c r="K2373" s="396">
        <f t="shared" si="274"/>
        <v>6915.6574055261726</v>
      </c>
      <c r="L2373" s="210">
        <f t="shared" si="275"/>
        <v>8.6E-3</v>
      </c>
      <c r="M2373" s="211">
        <f t="shared" si="275"/>
        <v>1.1000000000000001E-3</v>
      </c>
    </row>
    <row r="2374" spans="1:13" ht="15" customHeight="1" x14ac:dyDescent="0.2">
      <c r="A2374" s="370">
        <v>2353</v>
      </c>
      <c r="B2374" s="120">
        <f t="shared" si="276"/>
        <v>115.65853533610388</v>
      </c>
      <c r="C2374" s="371">
        <v>950</v>
      </c>
      <c r="D2374" s="78">
        <v>45170</v>
      </c>
      <c r="E2374" s="209">
        <v>29455</v>
      </c>
      <c r="F2374" s="344">
        <f t="shared" si="272"/>
        <v>4686.5542471623976</v>
      </c>
      <c r="G2374" s="394">
        <f t="shared" si="273"/>
        <v>372.06315789473683</v>
      </c>
      <c r="H2374" s="385">
        <f t="shared" si="270"/>
        <v>1709.8126829093112</v>
      </c>
      <c r="I2374" s="386">
        <f t="shared" si="271"/>
        <v>101.17234810114269</v>
      </c>
      <c r="J2374" s="393">
        <v>45</v>
      </c>
      <c r="K2374" s="396">
        <f t="shared" si="274"/>
        <v>6914.6024360675892</v>
      </c>
      <c r="L2374" s="210">
        <f t="shared" si="275"/>
        <v>8.6E-3</v>
      </c>
      <c r="M2374" s="211">
        <f t="shared" si="275"/>
        <v>1.1000000000000001E-3</v>
      </c>
    </row>
    <row r="2375" spans="1:13" ht="15" customHeight="1" x14ac:dyDescent="0.2">
      <c r="A2375" s="370">
        <v>2354</v>
      </c>
      <c r="B2375" s="120">
        <f t="shared" si="276"/>
        <v>115.6777068179026</v>
      </c>
      <c r="C2375" s="371">
        <v>950</v>
      </c>
      <c r="D2375" s="78">
        <v>45170</v>
      </c>
      <c r="E2375" s="209">
        <v>29455</v>
      </c>
      <c r="F2375" s="344">
        <f t="shared" si="272"/>
        <v>4685.7775357983874</v>
      </c>
      <c r="G2375" s="394">
        <f t="shared" si="273"/>
        <v>372.06315789473683</v>
      </c>
      <c r="H2375" s="385">
        <f t="shared" si="270"/>
        <v>1709.5501544682759</v>
      </c>
      <c r="I2375" s="386">
        <f t="shared" si="271"/>
        <v>101.15681387386249</v>
      </c>
      <c r="J2375" s="393">
        <v>45</v>
      </c>
      <c r="K2375" s="396">
        <f t="shared" si="274"/>
        <v>6913.547662035262</v>
      </c>
      <c r="L2375" s="210">
        <f t="shared" si="275"/>
        <v>8.6E-3</v>
      </c>
      <c r="M2375" s="211">
        <f t="shared" si="275"/>
        <v>1.1000000000000001E-3</v>
      </c>
    </row>
    <row r="2376" spans="1:13" ht="15" customHeight="1" x14ac:dyDescent="0.2">
      <c r="A2376" s="370">
        <v>2355</v>
      </c>
      <c r="B2376" s="120">
        <f t="shared" si="276"/>
        <v>115.69688109634657</v>
      </c>
      <c r="C2376" s="371">
        <v>950</v>
      </c>
      <c r="D2376" s="78">
        <v>45170</v>
      </c>
      <c r="E2376" s="209">
        <v>29455</v>
      </c>
      <c r="F2376" s="344">
        <f t="shared" si="272"/>
        <v>4685.0009685966925</v>
      </c>
      <c r="G2376" s="394">
        <f t="shared" si="273"/>
        <v>372.06315789473683</v>
      </c>
      <c r="H2376" s="385">
        <f t="shared" si="270"/>
        <v>1709.2876747541029</v>
      </c>
      <c r="I2376" s="386">
        <f t="shared" si="271"/>
        <v>101.14128252982859</v>
      </c>
      <c r="J2376" s="393">
        <v>45</v>
      </c>
      <c r="K2376" s="396">
        <f t="shared" si="274"/>
        <v>6912.4930837753609</v>
      </c>
      <c r="L2376" s="210">
        <f t="shared" si="275"/>
        <v>8.6E-3</v>
      </c>
      <c r="M2376" s="211">
        <f t="shared" si="275"/>
        <v>1.1000000000000001E-3</v>
      </c>
    </row>
    <row r="2377" spans="1:13" ht="15" customHeight="1" x14ac:dyDescent="0.2">
      <c r="A2377" s="370">
        <v>2356</v>
      </c>
      <c r="B2377" s="120">
        <f t="shared" si="276"/>
        <v>115.71605816478406</v>
      </c>
      <c r="C2377" s="371">
        <v>950</v>
      </c>
      <c r="D2377" s="78">
        <v>45170</v>
      </c>
      <c r="E2377" s="209">
        <v>29455</v>
      </c>
      <c r="F2377" s="344">
        <f t="shared" si="272"/>
        <v>4684.2245458112175</v>
      </c>
      <c r="G2377" s="394">
        <f t="shared" si="273"/>
        <v>372.06315789473683</v>
      </c>
      <c r="H2377" s="385">
        <f t="shared" si="270"/>
        <v>1709.0252438526124</v>
      </c>
      <c r="I2377" s="386">
        <f t="shared" si="271"/>
        <v>101.12575407411909</v>
      </c>
      <c r="J2377" s="393">
        <v>45</v>
      </c>
      <c r="K2377" s="396">
        <f t="shared" si="274"/>
        <v>6911.4387016326855</v>
      </c>
      <c r="L2377" s="210">
        <f t="shared" si="275"/>
        <v>8.6E-3</v>
      </c>
      <c r="M2377" s="211">
        <f t="shared" si="275"/>
        <v>1.1000000000000001E-3</v>
      </c>
    </row>
    <row r="2378" spans="1:13" ht="15" customHeight="1" x14ac:dyDescent="0.2">
      <c r="A2378" s="370">
        <v>2357</v>
      </c>
      <c r="B2378" s="120">
        <f t="shared" si="276"/>
        <v>115.73523801657812</v>
      </c>
      <c r="C2378" s="371">
        <v>950</v>
      </c>
      <c r="D2378" s="78">
        <v>45170</v>
      </c>
      <c r="E2378" s="209">
        <v>29455</v>
      </c>
      <c r="F2378" s="344">
        <f t="shared" si="272"/>
        <v>4683.448267694901</v>
      </c>
      <c r="G2378" s="394">
        <f t="shared" si="273"/>
        <v>372.06315789473683</v>
      </c>
      <c r="H2378" s="385">
        <f t="shared" si="270"/>
        <v>1708.7628618492975</v>
      </c>
      <c r="I2378" s="386">
        <f t="shared" si="271"/>
        <v>101.11022851179276</v>
      </c>
      <c r="J2378" s="393">
        <v>45</v>
      </c>
      <c r="K2378" s="396">
        <f t="shared" si="274"/>
        <v>6910.3845159507282</v>
      </c>
      <c r="L2378" s="210">
        <f t="shared" si="275"/>
        <v>8.6E-3</v>
      </c>
      <c r="M2378" s="211">
        <f t="shared" si="275"/>
        <v>1.1000000000000001E-3</v>
      </c>
    </row>
    <row r="2379" spans="1:13" ht="15" customHeight="1" x14ac:dyDescent="0.2">
      <c r="A2379" s="370">
        <v>2358</v>
      </c>
      <c r="B2379" s="120">
        <f t="shared" si="276"/>
        <v>115.75442064510763</v>
      </c>
      <c r="C2379" s="371">
        <v>950</v>
      </c>
      <c r="D2379" s="78">
        <v>45170</v>
      </c>
      <c r="E2379" s="209">
        <v>29455</v>
      </c>
      <c r="F2379" s="344">
        <f t="shared" si="272"/>
        <v>4682.6721344996804</v>
      </c>
      <c r="G2379" s="394">
        <f t="shared" si="273"/>
        <v>372.06315789473683</v>
      </c>
      <c r="H2379" s="385">
        <f t="shared" si="270"/>
        <v>1708.5005288293128</v>
      </c>
      <c r="I2379" s="386">
        <f t="shared" si="271"/>
        <v>101.09470584788835</v>
      </c>
      <c r="J2379" s="393">
        <v>45</v>
      </c>
      <c r="K2379" s="396">
        <f t="shared" si="274"/>
        <v>6909.3305270716191</v>
      </c>
      <c r="L2379" s="210">
        <f t="shared" si="275"/>
        <v>8.6E-3</v>
      </c>
      <c r="M2379" s="211">
        <f t="shared" si="275"/>
        <v>1.1000000000000001E-3</v>
      </c>
    </row>
    <row r="2380" spans="1:13" ht="15" customHeight="1" x14ac:dyDescent="0.2">
      <c r="A2380" s="370">
        <v>2359</v>
      </c>
      <c r="B2380" s="120">
        <f t="shared" si="276"/>
        <v>115.77360604376624</v>
      </c>
      <c r="C2380" s="371">
        <v>950</v>
      </c>
      <c r="D2380" s="78">
        <v>45170</v>
      </c>
      <c r="E2380" s="209">
        <v>29455</v>
      </c>
      <c r="F2380" s="344">
        <f t="shared" si="272"/>
        <v>4681.8961464765207</v>
      </c>
      <c r="G2380" s="394">
        <f t="shared" si="273"/>
        <v>372.06315789473683</v>
      </c>
      <c r="H2380" s="385">
        <f t="shared" si="270"/>
        <v>1708.2382448774849</v>
      </c>
      <c r="I2380" s="386">
        <f t="shared" si="271"/>
        <v>101.07918608742516</v>
      </c>
      <c r="J2380" s="393">
        <v>45</v>
      </c>
      <c r="K2380" s="396">
        <f t="shared" si="274"/>
        <v>6908.2767353361678</v>
      </c>
      <c r="L2380" s="210">
        <f t="shared" si="275"/>
        <v>8.6E-3</v>
      </c>
      <c r="M2380" s="211">
        <f t="shared" si="275"/>
        <v>1.1000000000000001E-3</v>
      </c>
    </row>
    <row r="2381" spans="1:13" ht="15" customHeight="1" x14ac:dyDescent="0.2">
      <c r="A2381" s="372">
        <v>2360</v>
      </c>
      <c r="B2381" s="120">
        <f t="shared" si="276"/>
        <v>115.7927942059632</v>
      </c>
      <c r="C2381" s="371">
        <v>950</v>
      </c>
      <c r="D2381" s="78">
        <v>45170</v>
      </c>
      <c r="E2381" s="209">
        <v>29455</v>
      </c>
      <c r="F2381" s="344">
        <f t="shared" si="272"/>
        <v>4681.1203038753993</v>
      </c>
      <c r="G2381" s="394">
        <f t="shared" si="273"/>
        <v>372.06315789473683</v>
      </c>
      <c r="H2381" s="385">
        <f t="shared" si="270"/>
        <v>1707.9760100783058</v>
      </c>
      <c r="I2381" s="386">
        <f t="shared" si="271"/>
        <v>101.06366923540273</v>
      </c>
      <c r="J2381" s="393">
        <v>45</v>
      </c>
      <c r="K2381" s="396">
        <f t="shared" si="274"/>
        <v>6907.2231410838449</v>
      </c>
      <c r="L2381" s="210">
        <f t="shared" si="275"/>
        <v>8.6E-3</v>
      </c>
      <c r="M2381" s="211">
        <f t="shared" si="275"/>
        <v>1.1000000000000001E-3</v>
      </c>
    </row>
    <row r="2382" spans="1:13" ht="15" customHeight="1" x14ac:dyDescent="0.2">
      <c r="A2382" s="370">
        <v>2361</v>
      </c>
      <c r="B2382" s="120">
        <f t="shared" si="276"/>
        <v>115.81198512512242</v>
      </c>
      <c r="C2382" s="371">
        <v>950</v>
      </c>
      <c r="D2382" s="78">
        <v>45170</v>
      </c>
      <c r="E2382" s="209">
        <v>29455</v>
      </c>
      <c r="F2382" s="344">
        <f t="shared" si="272"/>
        <v>4680.3446069453348</v>
      </c>
      <c r="G2382" s="394">
        <f t="shared" si="273"/>
        <v>372.06315789473683</v>
      </c>
      <c r="H2382" s="385">
        <f t="shared" si="270"/>
        <v>1707.713824515944</v>
      </c>
      <c r="I2382" s="386">
        <f t="shared" si="271"/>
        <v>101.04815529680144</v>
      </c>
      <c r="J2382" s="393">
        <v>45</v>
      </c>
      <c r="K2382" s="396">
        <f t="shared" si="274"/>
        <v>6906.1697446528169</v>
      </c>
      <c r="L2382" s="210">
        <f t="shared" si="275"/>
        <v>8.6E-3</v>
      </c>
      <c r="M2382" s="211">
        <f t="shared" si="275"/>
        <v>1.1000000000000001E-3</v>
      </c>
    </row>
    <row r="2383" spans="1:13" ht="15" customHeight="1" x14ac:dyDescent="0.2">
      <c r="A2383" s="370">
        <v>2362</v>
      </c>
      <c r="B2383" s="120">
        <f t="shared" si="276"/>
        <v>115.83117879468358</v>
      </c>
      <c r="C2383" s="371">
        <v>950</v>
      </c>
      <c r="D2383" s="78">
        <v>45170</v>
      </c>
      <c r="E2383" s="209">
        <v>29455</v>
      </c>
      <c r="F2383" s="344">
        <f t="shared" si="272"/>
        <v>4679.5690559343466</v>
      </c>
      <c r="G2383" s="394">
        <f t="shared" si="273"/>
        <v>372.06315789473683</v>
      </c>
      <c r="H2383" s="385">
        <f t="shared" si="270"/>
        <v>1707.45168827423</v>
      </c>
      <c r="I2383" s="386">
        <f t="shared" si="271"/>
        <v>101.03264427658166</v>
      </c>
      <c r="J2383" s="393">
        <v>45</v>
      </c>
      <c r="K2383" s="396">
        <f t="shared" si="274"/>
        <v>6905.1165463798952</v>
      </c>
      <c r="L2383" s="210">
        <f t="shared" si="275"/>
        <v>8.6E-3</v>
      </c>
      <c r="M2383" s="211">
        <f t="shared" si="275"/>
        <v>1.1000000000000001E-3</v>
      </c>
    </row>
    <row r="2384" spans="1:13" ht="15" customHeight="1" x14ac:dyDescent="0.2">
      <c r="A2384" s="370">
        <v>2363</v>
      </c>
      <c r="B2384" s="120">
        <f t="shared" si="276"/>
        <v>115.85037520810084</v>
      </c>
      <c r="C2384" s="371">
        <v>950</v>
      </c>
      <c r="D2384" s="78">
        <v>45170</v>
      </c>
      <c r="E2384" s="209">
        <v>29455</v>
      </c>
      <c r="F2384" s="344">
        <f t="shared" si="272"/>
        <v>4678.7936510895115</v>
      </c>
      <c r="G2384" s="394">
        <f t="shared" si="273"/>
        <v>372.06315789473683</v>
      </c>
      <c r="H2384" s="385">
        <f t="shared" si="270"/>
        <v>1707.1896014366757</v>
      </c>
      <c r="I2384" s="386">
        <f t="shared" si="271"/>
        <v>101.01713617968497</v>
      </c>
      <c r="J2384" s="393">
        <v>45</v>
      </c>
      <c r="K2384" s="396">
        <f t="shared" si="274"/>
        <v>6904.0635466006088</v>
      </c>
      <c r="L2384" s="210">
        <f t="shared" si="275"/>
        <v>8.6E-3</v>
      </c>
      <c r="M2384" s="211">
        <f t="shared" si="275"/>
        <v>1.1000000000000001E-3</v>
      </c>
    </row>
    <row r="2385" spans="1:13" ht="15" customHeight="1" x14ac:dyDescent="0.2">
      <c r="A2385" s="370">
        <v>2364</v>
      </c>
      <c r="B2385" s="120">
        <f t="shared" si="276"/>
        <v>115.86957435884362</v>
      </c>
      <c r="C2385" s="371">
        <v>950</v>
      </c>
      <c r="D2385" s="78">
        <v>45170</v>
      </c>
      <c r="E2385" s="209">
        <v>29455</v>
      </c>
      <c r="F2385" s="344">
        <f t="shared" si="272"/>
        <v>4678.018392656928</v>
      </c>
      <c r="G2385" s="394">
        <f t="shared" si="273"/>
        <v>372.06315789473683</v>
      </c>
      <c r="H2385" s="385">
        <f t="shared" si="270"/>
        <v>1706.9275640864626</v>
      </c>
      <c r="I2385" s="386">
        <f t="shared" si="271"/>
        <v>101.0016310110333</v>
      </c>
      <c r="J2385" s="393">
        <v>45</v>
      </c>
      <c r="K2385" s="396">
        <f t="shared" si="274"/>
        <v>6903.0107456491605</v>
      </c>
      <c r="L2385" s="210">
        <f t="shared" si="275"/>
        <v>8.6E-3</v>
      </c>
      <c r="M2385" s="211">
        <f t="shared" si="275"/>
        <v>1.1000000000000001E-3</v>
      </c>
    </row>
    <row r="2386" spans="1:13" ht="15" customHeight="1" x14ac:dyDescent="0.2">
      <c r="A2386" s="370">
        <v>2365</v>
      </c>
      <c r="B2386" s="120">
        <f t="shared" si="276"/>
        <v>115.8887762403964</v>
      </c>
      <c r="C2386" s="371">
        <v>950</v>
      </c>
      <c r="D2386" s="78">
        <v>45170</v>
      </c>
      <c r="E2386" s="209">
        <v>29455</v>
      </c>
      <c r="F2386" s="344">
        <f t="shared" si="272"/>
        <v>4677.2432808817266</v>
      </c>
      <c r="G2386" s="394">
        <f t="shared" si="273"/>
        <v>372.06315789473683</v>
      </c>
      <c r="H2386" s="385">
        <f t="shared" si="270"/>
        <v>1706.6655763064446</v>
      </c>
      <c r="I2386" s="386">
        <f t="shared" si="271"/>
        <v>100.98612877552927</v>
      </c>
      <c r="J2386" s="393">
        <v>45</v>
      </c>
      <c r="K2386" s="396">
        <f t="shared" si="274"/>
        <v>6901.9581438584373</v>
      </c>
      <c r="L2386" s="210">
        <f t="shared" si="275"/>
        <v>8.6E-3</v>
      </c>
      <c r="M2386" s="211">
        <f t="shared" si="275"/>
        <v>1.1000000000000001E-3</v>
      </c>
    </row>
    <row r="2387" spans="1:13" ht="15" customHeight="1" x14ac:dyDescent="0.2">
      <c r="A2387" s="370">
        <v>2366</v>
      </c>
      <c r="B2387" s="120">
        <f t="shared" si="276"/>
        <v>115.9079808462585</v>
      </c>
      <c r="C2387" s="371">
        <v>950</v>
      </c>
      <c r="D2387" s="78">
        <v>45170</v>
      </c>
      <c r="E2387" s="209">
        <v>29455</v>
      </c>
      <c r="F2387" s="344">
        <f t="shared" si="272"/>
        <v>4676.4683160080867</v>
      </c>
      <c r="G2387" s="394">
        <f t="shared" si="273"/>
        <v>372.06315789473683</v>
      </c>
      <c r="H2387" s="385">
        <f t="shared" si="270"/>
        <v>1706.4036381791541</v>
      </c>
      <c r="I2387" s="386">
        <f t="shared" si="271"/>
        <v>100.97062947805648</v>
      </c>
      <c r="J2387" s="393">
        <v>45</v>
      </c>
      <c r="K2387" s="396">
        <f t="shared" si="274"/>
        <v>6900.9057415600337</v>
      </c>
      <c r="L2387" s="210">
        <f t="shared" si="275"/>
        <v>8.6E-3</v>
      </c>
      <c r="M2387" s="211">
        <f t="shared" si="275"/>
        <v>1.1000000000000001E-3</v>
      </c>
    </row>
    <row r="2388" spans="1:13" ht="15" customHeight="1" x14ac:dyDescent="0.2">
      <c r="A2388" s="370">
        <v>2367</v>
      </c>
      <c r="B2388" s="120">
        <f t="shared" si="276"/>
        <v>115.92718816994429</v>
      </c>
      <c r="C2388" s="371">
        <v>950</v>
      </c>
      <c r="D2388" s="78">
        <v>45170</v>
      </c>
      <c r="E2388" s="209">
        <v>29455</v>
      </c>
      <c r="F2388" s="344">
        <f t="shared" si="272"/>
        <v>4675.6934982792191</v>
      </c>
      <c r="G2388" s="394">
        <f t="shared" si="273"/>
        <v>372.06315789473683</v>
      </c>
      <c r="H2388" s="385">
        <f t="shared" si="270"/>
        <v>1706.1417497867969</v>
      </c>
      <c r="I2388" s="386">
        <f t="shared" si="271"/>
        <v>100.95513312347911</v>
      </c>
      <c r="J2388" s="393">
        <v>45</v>
      </c>
      <c r="K2388" s="396">
        <f t="shared" si="274"/>
        <v>6899.8535390842317</v>
      </c>
      <c r="L2388" s="210">
        <f t="shared" si="275"/>
        <v>8.6E-3</v>
      </c>
      <c r="M2388" s="211">
        <f t="shared" si="275"/>
        <v>1.1000000000000001E-3</v>
      </c>
    </row>
    <row r="2389" spans="1:13" ht="15" customHeight="1" x14ac:dyDescent="0.2">
      <c r="A2389" s="370">
        <v>2368</v>
      </c>
      <c r="B2389" s="120">
        <f t="shared" si="276"/>
        <v>115.94639820498273</v>
      </c>
      <c r="C2389" s="371">
        <v>950</v>
      </c>
      <c r="D2389" s="78">
        <v>45170</v>
      </c>
      <c r="E2389" s="209">
        <v>29455</v>
      </c>
      <c r="F2389" s="344">
        <f t="shared" si="272"/>
        <v>4674.9188279373921</v>
      </c>
      <c r="G2389" s="394">
        <f t="shared" si="273"/>
        <v>372.06315789473683</v>
      </c>
      <c r="H2389" s="385">
        <f t="shared" si="270"/>
        <v>1705.8799112112595</v>
      </c>
      <c r="I2389" s="386">
        <f t="shared" si="271"/>
        <v>100.93963971664257</v>
      </c>
      <c r="J2389" s="393">
        <v>45</v>
      </c>
      <c r="K2389" s="396">
        <f t="shared" si="274"/>
        <v>6898.801536760031</v>
      </c>
      <c r="L2389" s="210">
        <f t="shared" si="275"/>
        <v>8.6E-3</v>
      </c>
      <c r="M2389" s="211">
        <f t="shared" si="275"/>
        <v>1.1000000000000001E-3</v>
      </c>
    </row>
    <row r="2390" spans="1:13" ht="15" customHeight="1" x14ac:dyDescent="0.2">
      <c r="A2390" s="370">
        <v>2369</v>
      </c>
      <c r="B2390" s="120">
        <f t="shared" si="276"/>
        <v>115.96561094491794</v>
      </c>
      <c r="C2390" s="371">
        <v>950</v>
      </c>
      <c r="D2390" s="78">
        <v>45170</v>
      </c>
      <c r="E2390" s="209">
        <v>29455</v>
      </c>
      <c r="F2390" s="344">
        <f t="shared" si="272"/>
        <v>4674.1443052239119</v>
      </c>
      <c r="G2390" s="394">
        <f t="shared" si="273"/>
        <v>372.06315789473683</v>
      </c>
      <c r="H2390" s="385">
        <f t="shared" ref="H2390:H2453" si="277">SUM(F2390:G2390)*33.8%</f>
        <v>1705.6181225341031</v>
      </c>
      <c r="I2390" s="386">
        <f t="shared" ref="I2390:I2453" si="278">SUM(F2390:G2390)*2%</f>
        <v>100.92414926237298</v>
      </c>
      <c r="J2390" s="393">
        <v>45</v>
      </c>
      <c r="K2390" s="396">
        <f t="shared" si="274"/>
        <v>6897.7497349151254</v>
      </c>
      <c r="L2390" s="210">
        <f t="shared" si="275"/>
        <v>8.6E-3</v>
      </c>
      <c r="M2390" s="211">
        <f t="shared" si="275"/>
        <v>1.1000000000000001E-3</v>
      </c>
    </row>
    <row r="2391" spans="1:13" ht="15" customHeight="1" x14ac:dyDescent="0.2">
      <c r="A2391" s="372">
        <v>2370</v>
      </c>
      <c r="B2391" s="120">
        <f t="shared" si="276"/>
        <v>115.98482638330862</v>
      </c>
      <c r="C2391" s="371">
        <v>950</v>
      </c>
      <c r="D2391" s="78">
        <v>45170</v>
      </c>
      <c r="E2391" s="209">
        <v>29455</v>
      </c>
      <c r="F2391" s="344">
        <f t="shared" ref="F2391:F2454" si="279">12*(1/B2391*D2391)</f>
        <v>4673.3699303791436</v>
      </c>
      <c r="G2391" s="394">
        <f t="shared" ref="G2391:G2454" si="280">12*(1/C2391*E2391)</f>
        <v>372.06315789473683</v>
      </c>
      <c r="H2391" s="385">
        <f t="shared" si="277"/>
        <v>1705.3563838365715</v>
      </c>
      <c r="I2391" s="386">
        <f t="shared" si="278"/>
        <v>100.90866176547762</v>
      </c>
      <c r="J2391" s="393">
        <v>45</v>
      </c>
      <c r="K2391" s="396">
        <f t="shared" ref="K2391:K2454" si="281">SUM(F2391:J2391)</f>
        <v>6896.6981338759297</v>
      </c>
      <c r="L2391" s="210">
        <f t="shared" ref="L2391:M2454" si="282">ROUND(1/B2391,4)</f>
        <v>8.6E-3</v>
      </c>
      <c r="M2391" s="211">
        <f t="shared" si="282"/>
        <v>1.1000000000000001E-3</v>
      </c>
    </row>
    <row r="2392" spans="1:13" ht="15" customHeight="1" x14ac:dyDescent="0.2">
      <c r="A2392" s="370">
        <v>2371</v>
      </c>
      <c r="B2392" s="120">
        <f t="shared" si="276"/>
        <v>116.00404451372816</v>
      </c>
      <c r="C2392" s="371">
        <v>950</v>
      </c>
      <c r="D2392" s="78">
        <v>45170</v>
      </c>
      <c r="E2392" s="209">
        <v>29455</v>
      </c>
      <c r="F2392" s="344">
        <f t="shared" si="279"/>
        <v>4672.5957036425043</v>
      </c>
      <c r="G2392" s="394">
        <f t="shared" si="280"/>
        <v>372.06315789473683</v>
      </c>
      <c r="H2392" s="385">
        <f t="shared" si="277"/>
        <v>1705.0946951995872</v>
      </c>
      <c r="I2392" s="386">
        <f t="shared" si="278"/>
        <v>100.89317723074483</v>
      </c>
      <c r="J2392" s="393">
        <v>45</v>
      </c>
      <c r="K2392" s="396">
        <f t="shared" si="281"/>
        <v>6895.6467339675737</v>
      </c>
      <c r="L2392" s="210">
        <f t="shared" si="282"/>
        <v>8.6E-3</v>
      </c>
      <c r="M2392" s="211">
        <f t="shared" si="282"/>
        <v>1.1000000000000001E-3</v>
      </c>
    </row>
    <row r="2393" spans="1:13" ht="15" customHeight="1" x14ac:dyDescent="0.2">
      <c r="A2393" s="370">
        <v>2372</v>
      </c>
      <c r="B2393" s="120">
        <f t="shared" si="276"/>
        <v>116.02326532976505</v>
      </c>
      <c r="C2393" s="371">
        <v>950</v>
      </c>
      <c r="D2393" s="78">
        <v>45170</v>
      </c>
      <c r="E2393" s="209">
        <v>29455</v>
      </c>
      <c r="F2393" s="344">
        <f t="shared" si="279"/>
        <v>4671.8216252524562</v>
      </c>
      <c r="G2393" s="394">
        <f t="shared" si="280"/>
        <v>372.06315789473683</v>
      </c>
      <c r="H2393" s="385">
        <f t="shared" si="277"/>
        <v>1704.833056703751</v>
      </c>
      <c r="I2393" s="386">
        <f t="shared" si="278"/>
        <v>100.87769566294386</v>
      </c>
      <c r="J2393" s="393">
        <v>45</v>
      </c>
      <c r="K2393" s="396">
        <f t="shared" si="281"/>
        <v>6894.5955355138876</v>
      </c>
      <c r="L2393" s="210">
        <f t="shared" si="282"/>
        <v>8.6E-3</v>
      </c>
      <c r="M2393" s="211">
        <f t="shared" si="282"/>
        <v>1.1000000000000001E-3</v>
      </c>
    </row>
    <row r="2394" spans="1:13" ht="15" customHeight="1" x14ac:dyDescent="0.2">
      <c r="A2394" s="370">
        <v>2373</v>
      </c>
      <c r="B2394" s="120">
        <f t="shared" si="276"/>
        <v>116.04248882502189</v>
      </c>
      <c r="C2394" s="371">
        <v>950</v>
      </c>
      <c r="D2394" s="78">
        <v>45170</v>
      </c>
      <c r="E2394" s="209">
        <v>29455</v>
      </c>
      <c r="F2394" s="344">
        <f t="shared" si="279"/>
        <v>4671.0476954465457</v>
      </c>
      <c r="G2394" s="394">
        <f t="shared" si="280"/>
        <v>372.06315789473683</v>
      </c>
      <c r="H2394" s="385">
        <f t="shared" si="277"/>
        <v>1704.5714684293534</v>
      </c>
      <c r="I2394" s="386">
        <f t="shared" si="278"/>
        <v>100.86221706682565</v>
      </c>
      <c r="J2394" s="393">
        <v>45</v>
      </c>
      <c r="K2394" s="396">
        <f t="shared" si="281"/>
        <v>6893.5445388374619</v>
      </c>
      <c r="L2394" s="210">
        <f t="shared" si="282"/>
        <v>8.6E-3</v>
      </c>
      <c r="M2394" s="211">
        <f t="shared" si="282"/>
        <v>1.1000000000000001E-3</v>
      </c>
    </row>
    <row r="2395" spans="1:13" ht="15" customHeight="1" x14ac:dyDescent="0.2">
      <c r="A2395" s="370">
        <v>2374</v>
      </c>
      <c r="B2395" s="120">
        <f t="shared" si="276"/>
        <v>116.06171499311627</v>
      </c>
      <c r="C2395" s="371">
        <v>950</v>
      </c>
      <c r="D2395" s="78">
        <v>45170</v>
      </c>
      <c r="E2395" s="209">
        <v>29455</v>
      </c>
      <c r="F2395" s="344">
        <f t="shared" si="279"/>
        <v>4670.2739144613606</v>
      </c>
      <c r="G2395" s="394">
        <f t="shared" si="280"/>
        <v>372.06315789473683</v>
      </c>
      <c r="H2395" s="385">
        <f t="shared" si="277"/>
        <v>1704.3099304563607</v>
      </c>
      <c r="I2395" s="386">
        <f t="shared" si="278"/>
        <v>100.84674144712196</v>
      </c>
      <c r="J2395" s="393">
        <v>45</v>
      </c>
      <c r="K2395" s="396">
        <f t="shared" si="281"/>
        <v>6892.4937442595801</v>
      </c>
      <c r="L2395" s="210">
        <f t="shared" si="282"/>
        <v>8.6E-3</v>
      </c>
      <c r="M2395" s="211">
        <f t="shared" si="282"/>
        <v>1.1000000000000001E-3</v>
      </c>
    </row>
    <row r="2396" spans="1:13" ht="15" customHeight="1" x14ac:dyDescent="0.2">
      <c r="A2396" s="370">
        <v>2375</v>
      </c>
      <c r="B2396" s="120">
        <f t="shared" si="276"/>
        <v>116.08094382768036</v>
      </c>
      <c r="C2396" s="371">
        <v>950</v>
      </c>
      <c r="D2396" s="78">
        <v>45170</v>
      </c>
      <c r="E2396" s="209">
        <v>29455</v>
      </c>
      <c r="F2396" s="344">
        <f t="shared" si="279"/>
        <v>4669.5002825325628</v>
      </c>
      <c r="G2396" s="394">
        <f t="shared" si="280"/>
        <v>372.06315789473683</v>
      </c>
      <c r="H2396" s="385">
        <f t="shared" si="277"/>
        <v>1704.0484428644272</v>
      </c>
      <c r="I2396" s="386">
        <f t="shared" si="278"/>
        <v>100.831268808546</v>
      </c>
      <c r="J2396" s="393">
        <v>45</v>
      </c>
      <c r="K2396" s="396">
        <f t="shared" si="281"/>
        <v>6891.4431521002734</v>
      </c>
      <c r="L2396" s="210">
        <f t="shared" si="282"/>
        <v>8.6E-3</v>
      </c>
      <c r="M2396" s="211">
        <f t="shared" si="282"/>
        <v>1.1000000000000001E-3</v>
      </c>
    </row>
    <row r="2397" spans="1:13" ht="15" customHeight="1" x14ac:dyDescent="0.2">
      <c r="A2397" s="370">
        <v>2376</v>
      </c>
      <c r="B2397" s="120">
        <f t="shared" si="276"/>
        <v>116.10017532236078</v>
      </c>
      <c r="C2397" s="371">
        <v>950</v>
      </c>
      <c r="D2397" s="78">
        <v>45170</v>
      </c>
      <c r="E2397" s="209">
        <v>29455</v>
      </c>
      <c r="F2397" s="344">
        <f t="shared" si="279"/>
        <v>4668.7267998948792</v>
      </c>
      <c r="G2397" s="394">
        <f t="shared" si="280"/>
        <v>372.06315789473683</v>
      </c>
      <c r="H2397" s="385">
        <f t="shared" si="277"/>
        <v>1703.7870057328901</v>
      </c>
      <c r="I2397" s="386">
        <f t="shared" si="278"/>
        <v>100.81579915579232</v>
      </c>
      <c r="J2397" s="393">
        <v>45</v>
      </c>
      <c r="K2397" s="396">
        <f t="shared" si="281"/>
        <v>6890.3927626782988</v>
      </c>
      <c r="L2397" s="210">
        <f t="shared" si="282"/>
        <v>8.6E-3</v>
      </c>
      <c r="M2397" s="211">
        <f t="shared" si="282"/>
        <v>1.1000000000000001E-3</v>
      </c>
    </row>
    <row r="2398" spans="1:13" ht="15" customHeight="1" x14ac:dyDescent="0.2">
      <c r="A2398" s="370">
        <v>2377</v>
      </c>
      <c r="B2398" s="120">
        <f t="shared" si="276"/>
        <v>116.11940947081874</v>
      </c>
      <c r="C2398" s="371">
        <v>950</v>
      </c>
      <c r="D2398" s="78">
        <v>45170</v>
      </c>
      <c r="E2398" s="209">
        <v>29455</v>
      </c>
      <c r="F2398" s="344">
        <f t="shared" si="279"/>
        <v>4667.9534667821117</v>
      </c>
      <c r="G2398" s="394">
        <f t="shared" si="280"/>
        <v>372.06315789473683</v>
      </c>
      <c r="H2398" s="385">
        <f t="shared" si="277"/>
        <v>1703.5256191407746</v>
      </c>
      <c r="I2398" s="386">
        <f t="shared" si="278"/>
        <v>100.80033249353697</v>
      </c>
      <c r="J2398" s="393">
        <v>45</v>
      </c>
      <c r="K2398" s="396">
        <f t="shared" si="281"/>
        <v>6889.34257631116</v>
      </c>
      <c r="L2398" s="210">
        <f t="shared" si="282"/>
        <v>8.6E-3</v>
      </c>
      <c r="M2398" s="211">
        <f t="shared" si="282"/>
        <v>1.1000000000000001E-3</v>
      </c>
    </row>
    <row r="2399" spans="1:13" ht="15" customHeight="1" x14ac:dyDescent="0.2">
      <c r="A2399" s="370">
        <v>2378</v>
      </c>
      <c r="B2399" s="120">
        <f t="shared" si="276"/>
        <v>116.13864626672982</v>
      </c>
      <c r="C2399" s="371">
        <v>950</v>
      </c>
      <c r="D2399" s="78">
        <v>45170</v>
      </c>
      <c r="E2399" s="209">
        <v>29455</v>
      </c>
      <c r="F2399" s="344">
        <f t="shared" si="279"/>
        <v>4667.1802834271357</v>
      </c>
      <c r="G2399" s="394">
        <f t="shared" si="280"/>
        <v>372.06315789473683</v>
      </c>
      <c r="H2399" s="385">
        <f t="shared" si="277"/>
        <v>1703.2642831667927</v>
      </c>
      <c r="I2399" s="386">
        <f t="shared" si="278"/>
        <v>100.78486882643745</v>
      </c>
      <c r="J2399" s="393">
        <v>45</v>
      </c>
      <c r="K2399" s="396">
        <f t="shared" si="281"/>
        <v>6888.2925933151027</v>
      </c>
      <c r="L2399" s="210">
        <f t="shared" si="282"/>
        <v>8.6E-3</v>
      </c>
      <c r="M2399" s="211">
        <f t="shared" si="282"/>
        <v>1.1000000000000001E-3</v>
      </c>
    </row>
    <row r="2400" spans="1:13" ht="15" customHeight="1" x14ac:dyDescent="0.2">
      <c r="A2400" s="370">
        <v>2379</v>
      </c>
      <c r="B2400" s="120">
        <f t="shared" si="276"/>
        <v>116.157885703784</v>
      </c>
      <c r="C2400" s="371">
        <v>950</v>
      </c>
      <c r="D2400" s="78">
        <v>45170</v>
      </c>
      <c r="E2400" s="209">
        <v>29455</v>
      </c>
      <c r="F2400" s="344">
        <f t="shared" si="279"/>
        <v>4666.4072500619077</v>
      </c>
      <c r="G2400" s="394">
        <f t="shared" si="280"/>
        <v>372.06315789473683</v>
      </c>
      <c r="H2400" s="385">
        <f t="shared" si="277"/>
        <v>1703.0029978893456</v>
      </c>
      <c r="I2400" s="386">
        <f t="shared" si="278"/>
        <v>100.76940815913289</v>
      </c>
      <c r="J2400" s="393">
        <v>45</v>
      </c>
      <c r="K2400" s="396">
        <f t="shared" si="281"/>
        <v>6887.2428140051225</v>
      </c>
      <c r="L2400" s="210">
        <f t="shared" si="282"/>
        <v>8.6E-3</v>
      </c>
      <c r="M2400" s="211">
        <f t="shared" si="282"/>
        <v>1.1000000000000001E-3</v>
      </c>
    </row>
    <row r="2401" spans="1:13" ht="15" customHeight="1" x14ac:dyDescent="0.2">
      <c r="A2401" s="372">
        <v>2380</v>
      </c>
      <c r="B2401" s="120">
        <f t="shared" si="276"/>
        <v>116.17712777568596</v>
      </c>
      <c r="C2401" s="371">
        <v>950</v>
      </c>
      <c r="D2401" s="78">
        <v>45170</v>
      </c>
      <c r="E2401" s="209">
        <v>29455</v>
      </c>
      <c r="F2401" s="344">
        <f t="shared" si="279"/>
        <v>4665.6343669174476</v>
      </c>
      <c r="G2401" s="394">
        <f t="shared" si="280"/>
        <v>372.06315789473683</v>
      </c>
      <c r="H2401" s="385">
        <f t="shared" si="277"/>
        <v>1702.7417633865182</v>
      </c>
      <c r="I2401" s="386">
        <f t="shared" si="278"/>
        <v>100.75395049624369</v>
      </c>
      <c r="J2401" s="393">
        <v>45</v>
      </c>
      <c r="K2401" s="396">
        <f t="shared" si="281"/>
        <v>6886.1932386949456</v>
      </c>
      <c r="L2401" s="210">
        <f t="shared" si="282"/>
        <v>8.6E-3</v>
      </c>
      <c r="M2401" s="211">
        <f t="shared" si="282"/>
        <v>1.1000000000000001E-3</v>
      </c>
    </row>
    <row r="2402" spans="1:13" ht="15" customHeight="1" x14ac:dyDescent="0.2">
      <c r="A2402" s="370">
        <v>2381</v>
      </c>
      <c r="B2402" s="120">
        <f t="shared" si="276"/>
        <v>116.19637247615431</v>
      </c>
      <c r="C2402" s="371">
        <v>950</v>
      </c>
      <c r="D2402" s="78">
        <v>45170</v>
      </c>
      <c r="E2402" s="209">
        <v>29455</v>
      </c>
      <c r="F2402" s="344">
        <f t="shared" si="279"/>
        <v>4664.8616342238811</v>
      </c>
      <c r="G2402" s="394">
        <f t="shared" si="280"/>
        <v>372.06315789473683</v>
      </c>
      <c r="H2402" s="385">
        <f t="shared" si="277"/>
        <v>1702.4805797360927</v>
      </c>
      <c r="I2402" s="386">
        <f t="shared" si="278"/>
        <v>100.73849584237236</v>
      </c>
      <c r="J2402" s="393">
        <v>45</v>
      </c>
      <c r="K2402" s="396">
        <f t="shared" si="281"/>
        <v>6885.1438676970838</v>
      </c>
      <c r="L2402" s="210">
        <f t="shared" si="282"/>
        <v>8.6E-3</v>
      </c>
      <c r="M2402" s="211">
        <f t="shared" si="282"/>
        <v>1.1000000000000001E-3</v>
      </c>
    </row>
    <row r="2403" spans="1:13" ht="15" customHeight="1" x14ac:dyDescent="0.2">
      <c r="A2403" s="370">
        <v>2382</v>
      </c>
      <c r="B2403" s="120">
        <f t="shared" si="276"/>
        <v>116.21561979892229</v>
      </c>
      <c r="C2403" s="371">
        <v>950</v>
      </c>
      <c r="D2403" s="78">
        <v>45170</v>
      </c>
      <c r="E2403" s="209">
        <v>29455</v>
      </c>
      <c r="F2403" s="344">
        <f t="shared" si="279"/>
        <v>4664.0890522104028</v>
      </c>
      <c r="G2403" s="394">
        <f t="shared" si="280"/>
        <v>372.06315789473683</v>
      </c>
      <c r="H2403" s="385">
        <f t="shared" si="277"/>
        <v>1702.2194470155371</v>
      </c>
      <c r="I2403" s="386">
        <f t="shared" si="278"/>
        <v>100.7230442021028</v>
      </c>
      <c r="J2403" s="393">
        <v>45</v>
      </c>
      <c r="K2403" s="396">
        <f t="shared" si="281"/>
        <v>6884.0947013227797</v>
      </c>
      <c r="L2403" s="210">
        <f t="shared" si="282"/>
        <v>8.6E-3</v>
      </c>
      <c r="M2403" s="211">
        <f t="shared" si="282"/>
        <v>1.1000000000000001E-3</v>
      </c>
    </row>
    <row r="2404" spans="1:13" ht="15" customHeight="1" x14ac:dyDescent="0.2">
      <c r="A2404" s="370">
        <v>2383</v>
      </c>
      <c r="B2404" s="120">
        <f t="shared" si="276"/>
        <v>116.23486973773737</v>
      </c>
      <c r="C2404" s="371">
        <v>950</v>
      </c>
      <c r="D2404" s="78">
        <v>45170</v>
      </c>
      <c r="E2404" s="209">
        <v>29455</v>
      </c>
      <c r="F2404" s="344">
        <f t="shared" si="279"/>
        <v>4663.3166211052994</v>
      </c>
      <c r="G2404" s="394">
        <f t="shared" si="280"/>
        <v>372.06315789473683</v>
      </c>
      <c r="H2404" s="385">
        <f t="shared" si="277"/>
        <v>1701.958365302012</v>
      </c>
      <c r="I2404" s="386">
        <f t="shared" si="278"/>
        <v>100.70759558000073</v>
      </c>
      <c r="J2404" s="393">
        <v>45</v>
      </c>
      <c r="K2404" s="396">
        <f t="shared" si="281"/>
        <v>6883.045739882049</v>
      </c>
      <c r="L2404" s="210">
        <f t="shared" si="282"/>
        <v>8.6E-3</v>
      </c>
      <c r="M2404" s="211">
        <f t="shared" si="282"/>
        <v>1.1000000000000001E-3</v>
      </c>
    </row>
    <row r="2405" spans="1:13" ht="15" customHeight="1" x14ac:dyDescent="0.2">
      <c r="A2405" s="370">
        <v>2384</v>
      </c>
      <c r="B2405" s="120">
        <f t="shared" si="276"/>
        <v>116.254122286361</v>
      </c>
      <c r="C2405" s="371">
        <v>950</v>
      </c>
      <c r="D2405" s="78">
        <v>45170</v>
      </c>
      <c r="E2405" s="209">
        <v>29455</v>
      </c>
      <c r="F2405" s="344">
        <f t="shared" si="279"/>
        <v>4662.5443411359565</v>
      </c>
      <c r="G2405" s="394">
        <f t="shared" si="280"/>
        <v>372.06315789473683</v>
      </c>
      <c r="H2405" s="385">
        <f t="shared" si="277"/>
        <v>1701.6973346723742</v>
      </c>
      <c r="I2405" s="386">
        <f t="shared" si="278"/>
        <v>100.69214998061386</v>
      </c>
      <c r="J2405" s="393">
        <v>45</v>
      </c>
      <c r="K2405" s="396">
        <f t="shared" si="281"/>
        <v>6881.9969836836817</v>
      </c>
      <c r="L2405" s="210">
        <f t="shared" si="282"/>
        <v>8.6E-3</v>
      </c>
      <c r="M2405" s="211">
        <f t="shared" si="282"/>
        <v>1.1000000000000001E-3</v>
      </c>
    </row>
    <row r="2406" spans="1:13" ht="15" customHeight="1" x14ac:dyDescent="0.2">
      <c r="A2406" s="370">
        <v>2385</v>
      </c>
      <c r="B2406" s="120">
        <f t="shared" si="276"/>
        <v>116.27337743856928</v>
      </c>
      <c r="C2406" s="371">
        <v>950</v>
      </c>
      <c r="D2406" s="78">
        <v>45170</v>
      </c>
      <c r="E2406" s="209">
        <v>29455</v>
      </c>
      <c r="F2406" s="344">
        <f t="shared" si="279"/>
        <v>4661.7722125288401</v>
      </c>
      <c r="G2406" s="394">
        <f t="shared" si="280"/>
        <v>372.06315789473683</v>
      </c>
      <c r="H2406" s="385">
        <f t="shared" si="277"/>
        <v>1701.4363552031689</v>
      </c>
      <c r="I2406" s="386">
        <f t="shared" si="278"/>
        <v>100.67670740847154</v>
      </c>
      <c r="J2406" s="393">
        <v>45</v>
      </c>
      <c r="K2406" s="396">
        <f t="shared" si="281"/>
        <v>6880.9484330352179</v>
      </c>
      <c r="L2406" s="210">
        <f t="shared" si="282"/>
        <v>8.6E-3</v>
      </c>
      <c r="M2406" s="211">
        <f t="shared" si="282"/>
        <v>1.1000000000000001E-3</v>
      </c>
    </row>
    <row r="2407" spans="1:13" ht="15" customHeight="1" x14ac:dyDescent="0.2">
      <c r="A2407" s="370">
        <v>2386</v>
      </c>
      <c r="B2407" s="120">
        <f t="shared" si="276"/>
        <v>116.29263518815209</v>
      </c>
      <c r="C2407" s="371">
        <v>950</v>
      </c>
      <c r="D2407" s="78">
        <v>45170</v>
      </c>
      <c r="E2407" s="209">
        <v>29455</v>
      </c>
      <c r="F2407" s="344">
        <f t="shared" si="279"/>
        <v>4661.0002355095239</v>
      </c>
      <c r="G2407" s="394">
        <f t="shared" si="280"/>
        <v>372.06315789473683</v>
      </c>
      <c r="H2407" s="385">
        <f t="shared" si="277"/>
        <v>1701.17542697064</v>
      </c>
      <c r="I2407" s="386">
        <f t="shared" si="278"/>
        <v>100.66126786808522</v>
      </c>
      <c r="J2407" s="393">
        <v>45</v>
      </c>
      <c r="K2407" s="396">
        <f t="shared" si="281"/>
        <v>6879.9000882429855</v>
      </c>
      <c r="L2407" s="210">
        <f t="shared" si="282"/>
        <v>8.6E-3</v>
      </c>
      <c r="M2407" s="211">
        <f t="shared" si="282"/>
        <v>1.1000000000000001E-3</v>
      </c>
    </row>
    <row r="2408" spans="1:13" ht="15" customHeight="1" x14ac:dyDescent="0.2">
      <c r="A2408" s="370">
        <v>2387</v>
      </c>
      <c r="B2408" s="120">
        <f t="shared" si="276"/>
        <v>116.31189552891365</v>
      </c>
      <c r="C2408" s="371">
        <v>950</v>
      </c>
      <c r="D2408" s="78">
        <v>45170</v>
      </c>
      <c r="E2408" s="209">
        <v>29455</v>
      </c>
      <c r="F2408" s="344">
        <f t="shared" si="279"/>
        <v>4660.228410302675</v>
      </c>
      <c r="G2408" s="394">
        <f t="shared" si="280"/>
        <v>372.06315789473683</v>
      </c>
      <c r="H2408" s="385">
        <f t="shared" si="277"/>
        <v>1700.914550050725</v>
      </c>
      <c r="I2408" s="386">
        <f t="shared" si="278"/>
        <v>100.64583136394823</v>
      </c>
      <c r="J2408" s="393">
        <v>45</v>
      </c>
      <c r="K2408" s="396">
        <f t="shared" si="281"/>
        <v>6878.8519496120853</v>
      </c>
      <c r="L2408" s="210">
        <f t="shared" si="282"/>
        <v>8.6E-3</v>
      </c>
      <c r="M2408" s="211">
        <f t="shared" si="282"/>
        <v>1.1000000000000001E-3</v>
      </c>
    </row>
    <row r="2409" spans="1:13" ht="15" customHeight="1" x14ac:dyDescent="0.2">
      <c r="A2409" s="370">
        <v>2388</v>
      </c>
      <c r="B2409" s="120">
        <f t="shared" si="276"/>
        <v>116.33115845467221</v>
      </c>
      <c r="C2409" s="371">
        <v>950</v>
      </c>
      <c r="D2409" s="78">
        <v>45170</v>
      </c>
      <c r="E2409" s="209">
        <v>29455</v>
      </c>
      <c r="F2409" s="344">
        <f t="shared" si="279"/>
        <v>4659.4567371320636</v>
      </c>
      <c r="G2409" s="394">
        <f t="shared" si="280"/>
        <v>372.06315789473683</v>
      </c>
      <c r="H2409" s="385">
        <f t="shared" si="277"/>
        <v>1700.6537245190584</v>
      </c>
      <c r="I2409" s="386">
        <f t="shared" si="278"/>
        <v>100.63039790053601</v>
      </c>
      <c r="J2409" s="393">
        <v>45</v>
      </c>
      <c r="K2409" s="396">
        <f t="shared" si="281"/>
        <v>6877.8040174463949</v>
      </c>
      <c r="L2409" s="210">
        <f t="shared" si="282"/>
        <v>8.6E-3</v>
      </c>
      <c r="M2409" s="211">
        <f t="shared" si="282"/>
        <v>1.1000000000000001E-3</v>
      </c>
    </row>
    <row r="2410" spans="1:13" ht="15" customHeight="1" x14ac:dyDescent="0.2">
      <c r="A2410" s="370">
        <v>2389</v>
      </c>
      <c r="B2410" s="120">
        <f t="shared" si="276"/>
        <v>116.35042395925998</v>
      </c>
      <c r="C2410" s="371">
        <v>950</v>
      </c>
      <c r="D2410" s="78">
        <v>45170</v>
      </c>
      <c r="E2410" s="209">
        <v>29455</v>
      </c>
      <c r="F2410" s="344">
        <f t="shared" si="279"/>
        <v>4658.6852162205696</v>
      </c>
      <c r="G2410" s="394">
        <f t="shared" si="280"/>
        <v>372.06315789473683</v>
      </c>
      <c r="H2410" s="385">
        <f t="shared" si="277"/>
        <v>1700.3929504509733</v>
      </c>
      <c r="I2410" s="386">
        <f t="shared" si="278"/>
        <v>100.61496748230613</v>
      </c>
      <c r="J2410" s="393">
        <v>45</v>
      </c>
      <c r="K2410" s="396">
        <f t="shared" si="281"/>
        <v>6876.7562920485861</v>
      </c>
      <c r="L2410" s="210">
        <f t="shared" si="282"/>
        <v>8.6E-3</v>
      </c>
      <c r="M2410" s="211">
        <f t="shared" si="282"/>
        <v>1.1000000000000001E-3</v>
      </c>
    </row>
    <row r="2411" spans="1:13" ht="15" customHeight="1" x14ac:dyDescent="0.2">
      <c r="A2411" s="372">
        <v>2390</v>
      </c>
      <c r="B2411" s="120">
        <f t="shared" si="276"/>
        <v>116.36969203652333</v>
      </c>
      <c r="C2411" s="371">
        <v>950</v>
      </c>
      <c r="D2411" s="78">
        <v>45170</v>
      </c>
      <c r="E2411" s="209">
        <v>29455</v>
      </c>
      <c r="F2411" s="344">
        <f t="shared" si="279"/>
        <v>4657.9138477901752</v>
      </c>
      <c r="G2411" s="394">
        <f t="shared" si="280"/>
        <v>372.06315789473683</v>
      </c>
      <c r="H2411" s="385">
        <f t="shared" si="277"/>
        <v>1700.1322279215001</v>
      </c>
      <c r="I2411" s="386">
        <f t="shared" si="278"/>
        <v>100.59954011369824</v>
      </c>
      <c r="J2411" s="393">
        <v>45</v>
      </c>
      <c r="K2411" s="396">
        <f t="shared" si="281"/>
        <v>6875.70877372011</v>
      </c>
      <c r="L2411" s="210">
        <f t="shared" si="282"/>
        <v>8.6E-3</v>
      </c>
      <c r="M2411" s="211">
        <f t="shared" si="282"/>
        <v>1.1000000000000001E-3</v>
      </c>
    </row>
    <row r="2412" spans="1:13" ht="15" customHeight="1" x14ac:dyDescent="0.2">
      <c r="A2412" s="370">
        <v>2391</v>
      </c>
      <c r="B2412" s="120">
        <f t="shared" si="276"/>
        <v>116.38896268032254</v>
      </c>
      <c r="C2412" s="371">
        <v>950</v>
      </c>
      <c r="D2412" s="78">
        <v>45170</v>
      </c>
      <c r="E2412" s="209">
        <v>29455</v>
      </c>
      <c r="F2412" s="344">
        <f t="shared" si="279"/>
        <v>4657.1426320619721</v>
      </c>
      <c r="G2412" s="394">
        <f t="shared" si="280"/>
        <v>372.06315789473683</v>
      </c>
      <c r="H2412" s="385">
        <f t="shared" si="277"/>
        <v>1699.8715570053675</v>
      </c>
      <c r="I2412" s="386">
        <f t="shared" si="278"/>
        <v>100.58411579913418</v>
      </c>
      <c r="J2412" s="393">
        <v>45</v>
      </c>
      <c r="K2412" s="396">
        <f t="shared" si="281"/>
        <v>6874.6614627612107</v>
      </c>
      <c r="L2412" s="210">
        <f t="shared" si="282"/>
        <v>8.6E-3</v>
      </c>
      <c r="M2412" s="211">
        <f t="shared" si="282"/>
        <v>1.1000000000000001E-3</v>
      </c>
    </row>
    <row r="2413" spans="1:13" ht="15" customHeight="1" x14ac:dyDescent="0.2">
      <c r="A2413" s="370">
        <v>2392</v>
      </c>
      <c r="B2413" s="120">
        <f t="shared" si="276"/>
        <v>116.40823588453176</v>
      </c>
      <c r="C2413" s="371">
        <v>950</v>
      </c>
      <c r="D2413" s="78">
        <v>45170</v>
      </c>
      <c r="E2413" s="209">
        <v>29455</v>
      </c>
      <c r="F2413" s="344">
        <f t="shared" si="279"/>
        <v>4656.3715692561746</v>
      </c>
      <c r="G2413" s="394">
        <f t="shared" si="280"/>
        <v>372.06315789473683</v>
      </c>
      <c r="H2413" s="385">
        <f t="shared" si="277"/>
        <v>1699.6109377770078</v>
      </c>
      <c r="I2413" s="386">
        <f t="shared" si="278"/>
        <v>100.56869454301822</v>
      </c>
      <c r="J2413" s="393">
        <v>45</v>
      </c>
      <c r="K2413" s="396">
        <f t="shared" si="281"/>
        <v>6873.6143594709374</v>
      </c>
      <c r="L2413" s="210">
        <f t="shared" si="282"/>
        <v>8.6E-3</v>
      </c>
      <c r="M2413" s="211">
        <f t="shared" si="282"/>
        <v>1.1000000000000001E-3</v>
      </c>
    </row>
    <row r="2414" spans="1:13" ht="15" customHeight="1" x14ac:dyDescent="0.2">
      <c r="A2414" s="370">
        <v>2393</v>
      </c>
      <c r="B2414" s="120">
        <f t="shared" si="276"/>
        <v>116.4275116430392</v>
      </c>
      <c r="C2414" s="371">
        <v>950</v>
      </c>
      <c r="D2414" s="78">
        <v>45170</v>
      </c>
      <c r="E2414" s="209">
        <v>29455</v>
      </c>
      <c r="F2414" s="344">
        <f t="shared" si="279"/>
        <v>4655.6006595920981</v>
      </c>
      <c r="G2414" s="394">
        <f t="shared" si="280"/>
        <v>372.06315789473683</v>
      </c>
      <c r="H2414" s="385">
        <f t="shared" si="277"/>
        <v>1699.35037031055</v>
      </c>
      <c r="I2414" s="386">
        <f t="shared" si="278"/>
        <v>100.55327634973671</v>
      </c>
      <c r="J2414" s="393">
        <v>45</v>
      </c>
      <c r="K2414" s="396">
        <f t="shared" si="281"/>
        <v>6872.5674641471214</v>
      </c>
      <c r="L2414" s="210">
        <f t="shared" si="282"/>
        <v>8.6E-3</v>
      </c>
      <c r="M2414" s="211">
        <f t="shared" si="282"/>
        <v>1.1000000000000001E-3</v>
      </c>
    </row>
    <row r="2415" spans="1:13" ht="15" customHeight="1" x14ac:dyDescent="0.2">
      <c r="A2415" s="370">
        <v>2394</v>
      </c>
      <c r="B2415" s="120">
        <f t="shared" si="276"/>
        <v>116.44678994974674</v>
      </c>
      <c r="C2415" s="371">
        <v>950</v>
      </c>
      <c r="D2415" s="78">
        <v>45170</v>
      </c>
      <c r="E2415" s="209">
        <v>29455</v>
      </c>
      <c r="F2415" s="344">
        <f t="shared" si="279"/>
        <v>4654.8299032881914</v>
      </c>
      <c r="G2415" s="394">
        <f t="shared" si="280"/>
        <v>372.06315789473683</v>
      </c>
      <c r="H2415" s="385">
        <f t="shared" si="277"/>
        <v>1699.0898546798296</v>
      </c>
      <c r="I2415" s="386">
        <f t="shared" si="278"/>
        <v>100.53786122365857</v>
      </c>
      <c r="J2415" s="393">
        <v>45</v>
      </c>
      <c r="K2415" s="396">
        <f t="shared" si="281"/>
        <v>6871.5207770864163</v>
      </c>
      <c r="L2415" s="210">
        <f t="shared" si="282"/>
        <v>8.6E-3</v>
      </c>
      <c r="M2415" s="211">
        <f t="shared" si="282"/>
        <v>1.1000000000000001E-3</v>
      </c>
    </row>
    <row r="2416" spans="1:13" ht="15" customHeight="1" x14ac:dyDescent="0.2">
      <c r="A2416" s="370">
        <v>2395</v>
      </c>
      <c r="B2416" s="120">
        <f t="shared" si="276"/>
        <v>116.46607079857023</v>
      </c>
      <c r="C2416" s="371">
        <v>950</v>
      </c>
      <c r="D2416" s="78">
        <v>45170</v>
      </c>
      <c r="E2416" s="209">
        <v>29455</v>
      </c>
      <c r="F2416" s="344">
        <f t="shared" si="279"/>
        <v>4654.0593005620158</v>
      </c>
      <c r="G2416" s="394">
        <f t="shared" si="280"/>
        <v>372.06315789473683</v>
      </c>
      <c r="H2416" s="385">
        <f t="shared" si="277"/>
        <v>1698.8293909583822</v>
      </c>
      <c r="I2416" s="386">
        <f t="shared" si="278"/>
        <v>100.52244916913506</v>
      </c>
      <c r="J2416" s="393">
        <v>45</v>
      </c>
      <c r="K2416" s="396">
        <f t="shared" si="281"/>
        <v>6870.4742985842695</v>
      </c>
      <c r="L2416" s="210">
        <f t="shared" si="282"/>
        <v>8.6E-3</v>
      </c>
      <c r="M2416" s="211">
        <f t="shared" si="282"/>
        <v>1.1000000000000001E-3</v>
      </c>
    </row>
    <row r="2417" spans="1:13" ht="15" customHeight="1" x14ac:dyDescent="0.2">
      <c r="A2417" s="370">
        <v>2396</v>
      </c>
      <c r="B2417" s="120">
        <f t="shared" si="276"/>
        <v>116.4853541834393</v>
      </c>
      <c r="C2417" s="371">
        <v>950</v>
      </c>
      <c r="D2417" s="78">
        <v>45170</v>
      </c>
      <c r="E2417" s="209">
        <v>29455</v>
      </c>
      <c r="F2417" s="344">
        <f t="shared" si="279"/>
        <v>4653.2888516302573</v>
      </c>
      <c r="G2417" s="394">
        <f t="shared" si="280"/>
        <v>372.06315789473683</v>
      </c>
      <c r="H2417" s="385">
        <f t="shared" si="277"/>
        <v>1698.5689792194478</v>
      </c>
      <c r="I2417" s="386">
        <f t="shared" si="278"/>
        <v>100.50704019049988</v>
      </c>
      <c r="J2417" s="393">
        <v>45</v>
      </c>
      <c r="K2417" s="396">
        <f t="shared" si="281"/>
        <v>6869.4280289349417</v>
      </c>
      <c r="L2417" s="210">
        <f t="shared" si="282"/>
        <v>8.6E-3</v>
      </c>
      <c r="M2417" s="211">
        <f t="shared" si="282"/>
        <v>1.1000000000000001E-3</v>
      </c>
    </row>
    <row r="2418" spans="1:13" ht="15" customHeight="1" x14ac:dyDescent="0.2">
      <c r="A2418" s="370">
        <v>2397</v>
      </c>
      <c r="B2418" s="120">
        <f t="shared" si="276"/>
        <v>116.50464009829736</v>
      </c>
      <c r="C2418" s="371">
        <v>950</v>
      </c>
      <c r="D2418" s="78">
        <v>45170</v>
      </c>
      <c r="E2418" s="209">
        <v>29455</v>
      </c>
      <c r="F2418" s="344">
        <f t="shared" si="279"/>
        <v>4652.5185567087265</v>
      </c>
      <c r="G2418" s="394">
        <f t="shared" si="280"/>
        <v>372.06315789473683</v>
      </c>
      <c r="H2418" s="385">
        <f t="shared" si="277"/>
        <v>1698.3086195359704</v>
      </c>
      <c r="I2418" s="386">
        <f t="shared" si="278"/>
        <v>100.49163429206926</v>
      </c>
      <c r="J2418" s="393">
        <v>45</v>
      </c>
      <c r="K2418" s="396">
        <f t="shared" si="281"/>
        <v>6868.3819684315031</v>
      </c>
      <c r="L2418" s="210">
        <f t="shared" si="282"/>
        <v>8.6E-3</v>
      </c>
      <c r="M2418" s="211">
        <f t="shared" si="282"/>
        <v>1.1000000000000001E-3</v>
      </c>
    </row>
    <row r="2419" spans="1:13" ht="15" customHeight="1" x14ac:dyDescent="0.2">
      <c r="A2419" s="370">
        <v>2398</v>
      </c>
      <c r="B2419" s="120">
        <f t="shared" si="276"/>
        <v>116.52392853710133</v>
      </c>
      <c r="C2419" s="371">
        <v>950</v>
      </c>
      <c r="D2419" s="78">
        <v>45170</v>
      </c>
      <c r="E2419" s="209">
        <v>29455</v>
      </c>
      <c r="F2419" s="344">
        <f t="shared" si="279"/>
        <v>4651.7484160123731</v>
      </c>
      <c r="G2419" s="394">
        <f t="shared" si="280"/>
        <v>372.06315789473683</v>
      </c>
      <c r="H2419" s="385">
        <f t="shared" si="277"/>
        <v>1698.0483119806031</v>
      </c>
      <c r="I2419" s="386">
        <f t="shared" si="278"/>
        <v>100.4762314781422</v>
      </c>
      <c r="J2419" s="393">
        <v>45</v>
      </c>
      <c r="K2419" s="396">
        <f t="shared" si="281"/>
        <v>6867.336117365855</v>
      </c>
      <c r="L2419" s="210">
        <f t="shared" si="282"/>
        <v>8.6E-3</v>
      </c>
      <c r="M2419" s="211">
        <f t="shared" si="282"/>
        <v>1.1000000000000001E-3</v>
      </c>
    </row>
    <row r="2420" spans="1:13" ht="15" customHeight="1" x14ac:dyDescent="0.2">
      <c r="A2420" s="370">
        <v>2399</v>
      </c>
      <c r="B2420" s="120">
        <f t="shared" si="276"/>
        <v>116.54321949382202</v>
      </c>
      <c r="C2420" s="371">
        <v>950</v>
      </c>
      <c r="D2420" s="78">
        <v>45170</v>
      </c>
      <c r="E2420" s="209">
        <v>29455</v>
      </c>
      <c r="F2420" s="344">
        <f t="shared" si="279"/>
        <v>4650.9784297552687</v>
      </c>
      <c r="G2420" s="394">
        <f t="shared" si="280"/>
        <v>372.06315789473683</v>
      </c>
      <c r="H2420" s="385">
        <f t="shared" si="277"/>
        <v>1697.7880566257018</v>
      </c>
      <c r="I2420" s="386">
        <f t="shared" si="278"/>
        <v>100.46083175300011</v>
      </c>
      <c r="J2420" s="393">
        <v>45</v>
      </c>
      <c r="K2420" s="396">
        <f t="shared" si="281"/>
        <v>6866.2904760287074</v>
      </c>
      <c r="L2420" s="210">
        <f t="shared" si="282"/>
        <v>8.6E-3</v>
      </c>
      <c r="M2420" s="211">
        <f t="shared" si="282"/>
        <v>1.1000000000000001E-3</v>
      </c>
    </row>
    <row r="2421" spans="1:13" ht="15" customHeight="1" x14ac:dyDescent="0.2">
      <c r="A2421" s="372">
        <v>2400</v>
      </c>
      <c r="B2421" s="120">
        <f t="shared" si="276"/>
        <v>116.56251296244395</v>
      </c>
      <c r="C2421" s="371">
        <v>950</v>
      </c>
      <c r="D2421" s="78">
        <v>45170</v>
      </c>
      <c r="E2421" s="209">
        <v>29455</v>
      </c>
      <c r="F2421" s="344">
        <f t="shared" si="279"/>
        <v>4650.2085981506207</v>
      </c>
      <c r="G2421" s="394">
        <f t="shared" si="280"/>
        <v>372.06315789473683</v>
      </c>
      <c r="H2421" s="385">
        <f t="shared" si="277"/>
        <v>1697.5278535433306</v>
      </c>
      <c r="I2421" s="386">
        <f t="shared" si="278"/>
        <v>100.44543512090715</v>
      </c>
      <c r="J2421" s="393">
        <v>45</v>
      </c>
      <c r="K2421" s="396">
        <f t="shared" si="281"/>
        <v>6865.2450447095953</v>
      </c>
      <c r="L2421" s="210">
        <f t="shared" si="282"/>
        <v>8.6E-3</v>
      </c>
      <c r="M2421" s="211">
        <f t="shared" si="282"/>
        <v>1.1000000000000001E-3</v>
      </c>
    </row>
    <row r="2422" spans="1:13" ht="15" customHeight="1" x14ac:dyDescent="0.2">
      <c r="A2422" s="370">
        <v>2401</v>
      </c>
      <c r="B2422" s="120">
        <f t="shared" si="276"/>
        <v>116.58180893696502</v>
      </c>
      <c r="C2422" s="371">
        <v>950</v>
      </c>
      <c r="D2422" s="78">
        <v>45170</v>
      </c>
      <c r="E2422" s="209">
        <v>29455</v>
      </c>
      <c r="F2422" s="344">
        <f t="shared" si="279"/>
        <v>4649.4389214107778</v>
      </c>
      <c r="G2422" s="394">
        <f t="shared" si="280"/>
        <v>372.06315789473683</v>
      </c>
      <c r="H2422" s="385">
        <f t="shared" si="277"/>
        <v>1697.2677028052638</v>
      </c>
      <c r="I2422" s="386">
        <f t="shared" si="278"/>
        <v>100.43004158611029</v>
      </c>
      <c r="J2422" s="393">
        <v>45</v>
      </c>
      <c r="K2422" s="396">
        <f t="shared" si="281"/>
        <v>6864.1998236968884</v>
      </c>
      <c r="L2422" s="210">
        <f t="shared" si="282"/>
        <v>8.6E-3</v>
      </c>
      <c r="M2422" s="211">
        <f t="shared" si="282"/>
        <v>1.1000000000000001E-3</v>
      </c>
    </row>
    <row r="2423" spans="1:13" ht="15" customHeight="1" x14ac:dyDescent="0.2">
      <c r="A2423" s="370">
        <v>2402</v>
      </c>
      <c r="B2423" s="120">
        <f t="shared" si="276"/>
        <v>116.60110741139665</v>
      </c>
      <c r="C2423" s="371">
        <v>950</v>
      </c>
      <c r="D2423" s="78">
        <v>45170</v>
      </c>
      <c r="E2423" s="209">
        <v>29455</v>
      </c>
      <c r="F2423" s="344">
        <f t="shared" si="279"/>
        <v>4648.6693997472339</v>
      </c>
      <c r="G2423" s="394">
        <f t="shared" si="280"/>
        <v>372.06315789473683</v>
      </c>
      <c r="H2423" s="385">
        <f t="shared" si="277"/>
        <v>1697.0076044829859</v>
      </c>
      <c r="I2423" s="386">
        <f t="shared" si="278"/>
        <v>100.41465115283941</v>
      </c>
      <c r="J2423" s="393">
        <v>45</v>
      </c>
      <c r="K2423" s="396">
        <f t="shared" si="281"/>
        <v>6863.1548132777962</v>
      </c>
      <c r="L2423" s="210">
        <f t="shared" si="282"/>
        <v>8.6E-3</v>
      </c>
      <c r="M2423" s="211">
        <f t="shared" si="282"/>
        <v>1.1000000000000001E-3</v>
      </c>
    </row>
    <row r="2424" spans="1:13" ht="15" customHeight="1" x14ac:dyDescent="0.2">
      <c r="A2424" s="370">
        <v>2403</v>
      </c>
      <c r="B2424" s="120">
        <f t="shared" si="276"/>
        <v>116.62040837976424</v>
      </c>
      <c r="C2424" s="371">
        <v>950</v>
      </c>
      <c r="D2424" s="78">
        <v>45170</v>
      </c>
      <c r="E2424" s="209">
        <v>29455</v>
      </c>
      <c r="F2424" s="344">
        <f t="shared" si="279"/>
        <v>4647.9000333706063</v>
      </c>
      <c r="G2424" s="394">
        <f t="shared" si="280"/>
        <v>372.06315789473683</v>
      </c>
      <c r="H2424" s="385">
        <f t="shared" si="277"/>
        <v>1696.7475586476858</v>
      </c>
      <c r="I2424" s="386">
        <f t="shared" si="278"/>
        <v>100.39926382530686</v>
      </c>
      <c r="J2424" s="393">
        <v>45</v>
      </c>
      <c r="K2424" s="396">
        <f t="shared" si="281"/>
        <v>6862.1100137383355</v>
      </c>
      <c r="L2424" s="210">
        <f t="shared" si="282"/>
        <v>8.6E-3</v>
      </c>
      <c r="M2424" s="211">
        <f t="shared" si="282"/>
        <v>1.1000000000000001E-3</v>
      </c>
    </row>
    <row r="2425" spans="1:13" ht="15" customHeight="1" x14ac:dyDescent="0.2">
      <c r="A2425" s="370">
        <v>2404</v>
      </c>
      <c r="B2425" s="120">
        <f t="shared" si="276"/>
        <v>116.63971183610616</v>
      </c>
      <c r="C2425" s="371">
        <v>950</v>
      </c>
      <c r="D2425" s="78">
        <v>45170</v>
      </c>
      <c r="E2425" s="209">
        <v>29455</v>
      </c>
      <c r="F2425" s="344">
        <f t="shared" si="279"/>
        <v>4647.1308224906807</v>
      </c>
      <c r="G2425" s="394">
        <f t="shared" si="280"/>
        <v>372.06315789473683</v>
      </c>
      <c r="H2425" s="385">
        <f t="shared" si="277"/>
        <v>1696.4875653702709</v>
      </c>
      <c r="I2425" s="386">
        <f t="shared" si="278"/>
        <v>100.38387960770835</v>
      </c>
      <c r="J2425" s="393">
        <v>45</v>
      </c>
      <c r="K2425" s="396">
        <f t="shared" si="281"/>
        <v>6861.0654253633966</v>
      </c>
      <c r="L2425" s="210">
        <f t="shared" si="282"/>
        <v>8.6E-3</v>
      </c>
      <c r="M2425" s="211">
        <f t="shared" si="282"/>
        <v>1.1000000000000001E-3</v>
      </c>
    </row>
    <row r="2426" spans="1:13" ht="15" customHeight="1" x14ac:dyDescent="0.2">
      <c r="A2426" s="370">
        <v>2405</v>
      </c>
      <c r="B2426" s="120">
        <f t="shared" si="276"/>
        <v>116.65901777447453</v>
      </c>
      <c r="C2426" s="371">
        <v>950</v>
      </c>
      <c r="D2426" s="78">
        <v>45170</v>
      </c>
      <c r="E2426" s="209">
        <v>29455</v>
      </c>
      <c r="F2426" s="344">
        <f t="shared" si="279"/>
        <v>4646.3617673163753</v>
      </c>
      <c r="G2426" s="394">
        <f t="shared" si="280"/>
        <v>372.06315789473683</v>
      </c>
      <c r="H2426" s="385">
        <f t="shared" si="277"/>
        <v>1696.2276247213558</v>
      </c>
      <c r="I2426" s="386">
        <f t="shared" si="278"/>
        <v>100.36849850422225</v>
      </c>
      <c r="J2426" s="393">
        <v>45</v>
      </c>
      <c r="K2426" s="396">
        <f t="shared" si="281"/>
        <v>6860.0210484366899</v>
      </c>
      <c r="L2426" s="210">
        <f t="shared" si="282"/>
        <v>8.6E-3</v>
      </c>
      <c r="M2426" s="211">
        <f t="shared" si="282"/>
        <v>1.1000000000000001E-3</v>
      </c>
    </row>
    <row r="2427" spans="1:13" ht="15" customHeight="1" x14ac:dyDescent="0.2">
      <c r="A2427" s="370">
        <v>2406</v>
      </c>
      <c r="B2427" s="120">
        <f t="shared" si="276"/>
        <v>116.67832618893496</v>
      </c>
      <c r="C2427" s="371">
        <v>950</v>
      </c>
      <c r="D2427" s="78">
        <v>45170</v>
      </c>
      <c r="E2427" s="209">
        <v>29455</v>
      </c>
      <c r="F2427" s="344">
        <f t="shared" si="279"/>
        <v>4645.5928680557608</v>
      </c>
      <c r="G2427" s="394">
        <f t="shared" si="280"/>
        <v>372.06315789473683</v>
      </c>
      <c r="H2427" s="385">
        <f t="shared" si="277"/>
        <v>1695.9677367712679</v>
      </c>
      <c r="I2427" s="386">
        <f t="shared" si="278"/>
        <v>100.35312051900996</v>
      </c>
      <c r="J2427" s="393">
        <v>45</v>
      </c>
      <c r="K2427" s="396">
        <f t="shared" si="281"/>
        <v>6858.9768832407754</v>
      </c>
      <c r="L2427" s="210">
        <f t="shared" si="282"/>
        <v>8.6E-3</v>
      </c>
      <c r="M2427" s="211">
        <f t="shared" si="282"/>
        <v>1.1000000000000001E-3</v>
      </c>
    </row>
    <row r="2428" spans="1:13" ht="15" customHeight="1" x14ac:dyDescent="0.2">
      <c r="A2428" s="370">
        <v>2407</v>
      </c>
      <c r="B2428" s="120">
        <f t="shared" si="276"/>
        <v>116.69763707356627</v>
      </c>
      <c r="C2428" s="371">
        <v>950</v>
      </c>
      <c r="D2428" s="78">
        <v>45170</v>
      </c>
      <c r="E2428" s="209">
        <v>29455</v>
      </c>
      <c r="F2428" s="344">
        <f t="shared" si="279"/>
        <v>4644.8241249160646</v>
      </c>
      <c r="G2428" s="394">
        <f t="shared" si="280"/>
        <v>372.06315789473683</v>
      </c>
      <c r="H2428" s="385">
        <f t="shared" si="277"/>
        <v>1695.7079015900508</v>
      </c>
      <c r="I2428" s="386">
        <f t="shared" si="278"/>
        <v>100.33774565621603</v>
      </c>
      <c r="J2428" s="393">
        <v>45</v>
      </c>
      <c r="K2428" s="396">
        <f t="shared" si="281"/>
        <v>6857.932930057068</v>
      </c>
      <c r="L2428" s="210">
        <f t="shared" si="282"/>
        <v>8.6E-3</v>
      </c>
      <c r="M2428" s="211">
        <f t="shared" si="282"/>
        <v>1.1000000000000001E-3</v>
      </c>
    </row>
    <row r="2429" spans="1:13" ht="15" customHeight="1" x14ac:dyDescent="0.2">
      <c r="A2429" s="370">
        <v>2408</v>
      </c>
      <c r="B2429" s="120">
        <f t="shared" si="276"/>
        <v>116.71695042246064</v>
      </c>
      <c r="C2429" s="371">
        <v>950</v>
      </c>
      <c r="D2429" s="78">
        <v>45170</v>
      </c>
      <c r="E2429" s="209">
        <v>29455</v>
      </c>
      <c r="F2429" s="344">
        <f t="shared" si="279"/>
        <v>4644.055538103672</v>
      </c>
      <c r="G2429" s="394">
        <f t="shared" si="280"/>
        <v>372.06315789473683</v>
      </c>
      <c r="H2429" s="385">
        <f t="shared" si="277"/>
        <v>1695.448119247462</v>
      </c>
      <c r="I2429" s="386">
        <f t="shared" si="278"/>
        <v>100.32237391996819</v>
      </c>
      <c r="J2429" s="393">
        <v>45</v>
      </c>
      <c r="K2429" s="396">
        <f t="shared" si="281"/>
        <v>6856.8891891658395</v>
      </c>
      <c r="L2429" s="210">
        <f t="shared" si="282"/>
        <v>8.6E-3</v>
      </c>
      <c r="M2429" s="211">
        <f t="shared" si="282"/>
        <v>1.1000000000000001E-3</v>
      </c>
    </row>
    <row r="2430" spans="1:13" ht="15" customHeight="1" x14ac:dyDescent="0.2">
      <c r="A2430" s="370">
        <v>2409</v>
      </c>
      <c r="B2430" s="120">
        <f t="shared" si="276"/>
        <v>116.73626622972371</v>
      </c>
      <c r="C2430" s="371">
        <v>950</v>
      </c>
      <c r="D2430" s="78">
        <v>45170</v>
      </c>
      <c r="E2430" s="209">
        <v>29455</v>
      </c>
      <c r="F2430" s="344">
        <f t="shared" si="279"/>
        <v>4643.2871078241178</v>
      </c>
      <c r="G2430" s="394">
        <f t="shared" si="280"/>
        <v>372.06315789473683</v>
      </c>
      <c r="H2430" s="385">
        <f t="shared" si="277"/>
        <v>1695.1883898129727</v>
      </c>
      <c r="I2430" s="386">
        <f t="shared" si="278"/>
        <v>100.30700531437709</v>
      </c>
      <c r="J2430" s="393">
        <v>45</v>
      </c>
      <c r="K2430" s="396">
        <f t="shared" si="281"/>
        <v>6855.8456608462047</v>
      </c>
      <c r="L2430" s="210">
        <f t="shared" si="282"/>
        <v>8.6E-3</v>
      </c>
      <c r="M2430" s="211">
        <f t="shared" si="282"/>
        <v>1.1000000000000001E-3</v>
      </c>
    </row>
    <row r="2431" spans="1:13" ht="15" customHeight="1" x14ac:dyDescent="0.2">
      <c r="A2431" s="372">
        <v>2410</v>
      </c>
      <c r="B2431" s="120">
        <f t="shared" si="276"/>
        <v>116.75558448947434</v>
      </c>
      <c r="C2431" s="371">
        <v>950</v>
      </c>
      <c r="D2431" s="78">
        <v>45170</v>
      </c>
      <c r="E2431" s="209">
        <v>29455</v>
      </c>
      <c r="F2431" s="344">
        <f t="shared" si="279"/>
        <v>4642.518834282102</v>
      </c>
      <c r="G2431" s="394">
        <f t="shared" si="280"/>
        <v>372.06315789473683</v>
      </c>
      <c r="H2431" s="385">
        <f t="shared" si="277"/>
        <v>1694.9287133557714</v>
      </c>
      <c r="I2431" s="386">
        <f t="shared" si="278"/>
        <v>100.29163984353679</v>
      </c>
      <c r="J2431" s="393">
        <v>45</v>
      </c>
      <c r="K2431" s="396">
        <f t="shared" si="281"/>
        <v>6854.8023453761461</v>
      </c>
      <c r="L2431" s="210">
        <f t="shared" si="282"/>
        <v>8.6E-3</v>
      </c>
      <c r="M2431" s="211">
        <f t="shared" si="282"/>
        <v>1.1000000000000001E-3</v>
      </c>
    </row>
    <row r="2432" spans="1:13" ht="15" customHeight="1" x14ac:dyDescent="0.2">
      <c r="A2432" s="370">
        <v>2411</v>
      </c>
      <c r="B2432" s="120">
        <f t="shared" si="276"/>
        <v>116.77490519584461</v>
      </c>
      <c r="C2432" s="371">
        <v>950</v>
      </c>
      <c r="D2432" s="78">
        <v>45170</v>
      </c>
      <c r="E2432" s="209">
        <v>29455</v>
      </c>
      <c r="F2432" s="344">
        <f t="shared" si="279"/>
        <v>4641.7507176814925</v>
      </c>
      <c r="G2432" s="394">
        <f t="shared" si="280"/>
        <v>372.06315789473683</v>
      </c>
      <c r="H2432" s="385">
        <f t="shared" si="277"/>
        <v>1694.6690899447653</v>
      </c>
      <c r="I2432" s="386">
        <f t="shared" si="278"/>
        <v>100.27627751152458</v>
      </c>
      <c r="J2432" s="393">
        <v>45</v>
      </c>
      <c r="K2432" s="396">
        <f t="shared" si="281"/>
        <v>6853.7592430325185</v>
      </c>
      <c r="L2432" s="210">
        <f t="shared" si="282"/>
        <v>8.6E-3</v>
      </c>
      <c r="M2432" s="211">
        <f t="shared" si="282"/>
        <v>1.1000000000000001E-3</v>
      </c>
    </row>
    <row r="2433" spans="1:13" ht="15" customHeight="1" x14ac:dyDescent="0.2">
      <c r="A2433" s="370">
        <v>2412</v>
      </c>
      <c r="B2433" s="120">
        <f t="shared" si="276"/>
        <v>116.79422834297974</v>
      </c>
      <c r="C2433" s="371">
        <v>950</v>
      </c>
      <c r="D2433" s="78">
        <v>45170</v>
      </c>
      <c r="E2433" s="209">
        <v>29455</v>
      </c>
      <c r="F2433" s="344">
        <f t="shared" si="279"/>
        <v>4640.982758225321</v>
      </c>
      <c r="G2433" s="394">
        <f t="shared" si="280"/>
        <v>372.06315789473683</v>
      </c>
      <c r="H2433" s="385">
        <f t="shared" si="277"/>
        <v>1694.4095196485794</v>
      </c>
      <c r="I2433" s="386">
        <f t="shared" si="278"/>
        <v>100.26091832240115</v>
      </c>
      <c r="J2433" s="393">
        <v>45</v>
      </c>
      <c r="K2433" s="396">
        <f t="shared" si="281"/>
        <v>6852.7163540910387</v>
      </c>
      <c r="L2433" s="210">
        <f t="shared" si="282"/>
        <v>8.6E-3</v>
      </c>
      <c r="M2433" s="211">
        <f t="shared" si="282"/>
        <v>1.1000000000000001E-3</v>
      </c>
    </row>
    <row r="2434" spans="1:13" ht="15" customHeight="1" x14ac:dyDescent="0.2">
      <c r="A2434" s="370">
        <v>2413</v>
      </c>
      <c r="B2434" s="120">
        <f t="shared" si="276"/>
        <v>116.81355392503833</v>
      </c>
      <c r="C2434" s="371">
        <v>950</v>
      </c>
      <c r="D2434" s="78">
        <v>45170</v>
      </c>
      <c r="E2434" s="209">
        <v>29455</v>
      </c>
      <c r="F2434" s="344">
        <f t="shared" si="279"/>
        <v>4640.2149561157785</v>
      </c>
      <c r="G2434" s="394">
        <f t="shared" si="280"/>
        <v>372.06315789473683</v>
      </c>
      <c r="H2434" s="385">
        <f t="shared" si="277"/>
        <v>1694.150002535554</v>
      </c>
      <c r="I2434" s="386">
        <f t="shared" si="278"/>
        <v>100.24556228021031</v>
      </c>
      <c r="J2434" s="393">
        <v>45</v>
      </c>
      <c r="K2434" s="396">
        <f t="shared" si="281"/>
        <v>6851.6736788262788</v>
      </c>
      <c r="L2434" s="210">
        <f t="shared" si="282"/>
        <v>8.6E-3</v>
      </c>
      <c r="M2434" s="211">
        <f t="shared" si="282"/>
        <v>1.1000000000000001E-3</v>
      </c>
    </row>
    <row r="2435" spans="1:13" ht="15" customHeight="1" x14ac:dyDescent="0.2">
      <c r="A2435" s="370">
        <v>2414</v>
      </c>
      <c r="B2435" s="120">
        <f t="shared" ref="B2435:B2498" si="283">A2435/(12.41*LN(A2435)-76)</f>
        <v>116.832881936192</v>
      </c>
      <c r="C2435" s="371">
        <v>950</v>
      </c>
      <c r="D2435" s="78">
        <v>45170</v>
      </c>
      <c r="E2435" s="209">
        <v>29455</v>
      </c>
      <c r="F2435" s="344">
        <f t="shared" si="279"/>
        <v>4639.4473115542405</v>
      </c>
      <c r="G2435" s="394">
        <f t="shared" si="280"/>
        <v>372.06315789473683</v>
      </c>
      <c r="H2435" s="385">
        <f t="shared" si="277"/>
        <v>1693.8905386737542</v>
      </c>
      <c r="I2435" s="386">
        <f t="shared" si="278"/>
        <v>100.23020938897955</v>
      </c>
      <c r="J2435" s="393">
        <v>45</v>
      </c>
      <c r="K2435" s="396">
        <f t="shared" si="281"/>
        <v>6850.6312175117109</v>
      </c>
      <c r="L2435" s="210">
        <f t="shared" si="282"/>
        <v>8.6E-3</v>
      </c>
      <c r="M2435" s="211">
        <f t="shared" si="282"/>
        <v>1.1000000000000001E-3</v>
      </c>
    </row>
    <row r="2436" spans="1:13" ht="15" customHeight="1" x14ac:dyDescent="0.2">
      <c r="A2436" s="370">
        <v>2415</v>
      </c>
      <c r="B2436" s="120">
        <f t="shared" si="283"/>
        <v>116.85221237062551</v>
      </c>
      <c r="C2436" s="371">
        <v>950</v>
      </c>
      <c r="D2436" s="78">
        <v>45170</v>
      </c>
      <c r="E2436" s="209">
        <v>29455</v>
      </c>
      <c r="F2436" s="344">
        <f t="shared" si="279"/>
        <v>4638.6798247412462</v>
      </c>
      <c r="G2436" s="394">
        <f t="shared" si="280"/>
        <v>372.06315789473683</v>
      </c>
      <c r="H2436" s="385">
        <f t="shared" si="277"/>
        <v>1693.631128130962</v>
      </c>
      <c r="I2436" s="386">
        <f t="shared" si="278"/>
        <v>100.21485965271967</v>
      </c>
      <c r="J2436" s="393">
        <v>45</v>
      </c>
      <c r="K2436" s="396">
        <f t="shared" si="281"/>
        <v>6849.5889704196643</v>
      </c>
      <c r="L2436" s="210">
        <f t="shared" si="282"/>
        <v>8.6E-3</v>
      </c>
      <c r="M2436" s="211">
        <f t="shared" si="282"/>
        <v>1.1000000000000001E-3</v>
      </c>
    </row>
    <row r="2437" spans="1:13" ht="15" customHeight="1" x14ac:dyDescent="0.2">
      <c r="A2437" s="370">
        <v>2416</v>
      </c>
      <c r="B2437" s="120">
        <f t="shared" si="283"/>
        <v>116.8715452225367</v>
      </c>
      <c r="C2437" s="371">
        <v>950</v>
      </c>
      <c r="D2437" s="78">
        <v>45170</v>
      </c>
      <c r="E2437" s="209">
        <v>29455</v>
      </c>
      <c r="F2437" s="344">
        <f t="shared" si="279"/>
        <v>4637.9124958765133</v>
      </c>
      <c r="G2437" s="394">
        <f t="shared" si="280"/>
        <v>372.06315789473683</v>
      </c>
      <c r="H2437" s="385">
        <f t="shared" si="277"/>
        <v>1693.3717709746825</v>
      </c>
      <c r="I2437" s="386">
        <f t="shared" si="278"/>
        <v>100.199513075425</v>
      </c>
      <c r="J2437" s="393">
        <v>45</v>
      </c>
      <c r="K2437" s="396">
        <f t="shared" si="281"/>
        <v>6848.5469378213575</v>
      </c>
      <c r="L2437" s="210">
        <f t="shared" si="282"/>
        <v>8.6E-3</v>
      </c>
      <c r="M2437" s="211">
        <f t="shared" si="282"/>
        <v>1.1000000000000001E-3</v>
      </c>
    </row>
    <row r="2438" spans="1:13" ht="15" customHeight="1" x14ac:dyDescent="0.2">
      <c r="A2438" s="370">
        <v>2417</v>
      </c>
      <c r="B2438" s="120">
        <f t="shared" si="283"/>
        <v>116.89088048613637</v>
      </c>
      <c r="C2438" s="371">
        <v>950</v>
      </c>
      <c r="D2438" s="78">
        <v>45170</v>
      </c>
      <c r="E2438" s="209">
        <v>29455</v>
      </c>
      <c r="F2438" s="344">
        <f t="shared" si="279"/>
        <v>4637.1453251589428</v>
      </c>
      <c r="G2438" s="394">
        <f t="shared" si="280"/>
        <v>372.06315789473683</v>
      </c>
      <c r="H2438" s="385">
        <f t="shared" si="277"/>
        <v>1693.1124672721435</v>
      </c>
      <c r="I2438" s="386">
        <f t="shared" si="278"/>
        <v>100.1841696610736</v>
      </c>
      <c r="J2438" s="393">
        <v>45</v>
      </c>
      <c r="K2438" s="396">
        <f t="shared" si="281"/>
        <v>6847.5051199868967</v>
      </c>
      <c r="L2438" s="210">
        <f t="shared" si="282"/>
        <v>8.6E-3</v>
      </c>
      <c r="M2438" s="211">
        <f t="shared" si="282"/>
        <v>1.1000000000000001E-3</v>
      </c>
    </row>
    <row r="2439" spans="1:13" ht="15" customHeight="1" x14ac:dyDescent="0.2">
      <c r="A2439" s="370">
        <v>2418</v>
      </c>
      <c r="B2439" s="120">
        <f t="shared" si="283"/>
        <v>116.91021815564852</v>
      </c>
      <c r="C2439" s="371">
        <v>950</v>
      </c>
      <c r="D2439" s="78">
        <v>45170</v>
      </c>
      <c r="E2439" s="209">
        <v>29455</v>
      </c>
      <c r="F2439" s="344">
        <f t="shared" si="279"/>
        <v>4636.3783127866081</v>
      </c>
      <c r="G2439" s="394">
        <f t="shared" si="280"/>
        <v>372.06315789473683</v>
      </c>
      <c r="H2439" s="385">
        <f t="shared" si="277"/>
        <v>1692.8532170902945</v>
      </c>
      <c r="I2439" s="386">
        <f t="shared" si="278"/>
        <v>100.1688294136269</v>
      </c>
      <c r="J2439" s="393">
        <v>45</v>
      </c>
      <c r="K2439" s="396">
        <f t="shared" si="281"/>
        <v>6846.463517185266</v>
      </c>
      <c r="L2439" s="210">
        <f t="shared" si="282"/>
        <v>8.6E-3</v>
      </c>
      <c r="M2439" s="211">
        <f t="shared" si="282"/>
        <v>1.1000000000000001E-3</v>
      </c>
    </row>
    <row r="2440" spans="1:13" ht="15" customHeight="1" x14ac:dyDescent="0.2">
      <c r="A2440" s="370">
        <v>2419</v>
      </c>
      <c r="B2440" s="120">
        <f t="shared" si="283"/>
        <v>116.92955822530979</v>
      </c>
      <c r="C2440" s="371">
        <v>950</v>
      </c>
      <c r="D2440" s="78">
        <v>45170</v>
      </c>
      <c r="E2440" s="209">
        <v>29455</v>
      </c>
      <c r="F2440" s="344">
        <f t="shared" si="279"/>
        <v>4635.6114589567787</v>
      </c>
      <c r="G2440" s="394">
        <f t="shared" si="280"/>
        <v>372.06315789473683</v>
      </c>
      <c r="H2440" s="385">
        <f t="shared" si="277"/>
        <v>1692.5940204958122</v>
      </c>
      <c r="I2440" s="386">
        <f t="shared" si="278"/>
        <v>100.15349233703031</v>
      </c>
      <c r="J2440" s="393">
        <v>45</v>
      </c>
      <c r="K2440" s="396">
        <f t="shared" si="281"/>
        <v>6845.422129684358</v>
      </c>
      <c r="L2440" s="210">
        <f t="shared" si="282"/>
        <v>8.6E-3</v>
      </c>
      <c r="M2440" s="211">
        <f t="shared" si="282"/>
        <v>1.1000000000000001E-3</v>
      </c>
    </row>
    <row r="2441" spans="1:13" ht="15" customHeight="1" x14ac:dyDescent="0.2">
      <c r="A2441" s="372">
        <v>2420</v>
      </c>
      <c r="B2441" s="120">
        <f t="shared" si="283"/>
        <v>116.94890068937026</v>
      </c>
      <c r="C2441" s="371">
        <v>950</v>
      </c>
      <c r="D2441" s="78">
        <v>45170</v>
      </c>
      <c r="E2441" s="209">
        <v>29455</v>
      </c>
      <c r="F2441" s="344">
        <f t="shared" si="279"/>
        <v>4634.8447638658927</v>
      </c>
      <c r="G2441" s="394">
        <f t="shared" si="280"/>
        <v>372.06315789473683</v>
      </c>
      <c r="H2441" s="385">
        <f t="shared" si="277"/>
        <v>1692.3348775550926</v>
      </c>
      <c r="I2441" s="386">
        <f t="shared" si="278"/>
        <v>100.13815843521259</v>
      </c>
      <c r="J2441" s="393">
        <v>45</v>
      </c>
      <c r="K2441" s="396">
        <f t="shared" si="281"/>
        <v>6844.3809577509346</v>
      </c>
      <c r="L2441" s="210">
        <f t="shared" si="282"/>
        <v>8.6E-3</v>
      </c>
      <c r="M2441" s="211">
        <f t="shared" si="282"/>
        <v>1.1000000000000001E-3</v>
      </c>
    </row>
    <row r="2442" spans="1:13" ht="15" customHeight="1" x14ac:dyDescent="0.2">
      <c r="A2442" s="370">
        <v>2421</v>
      </c>
      <c r="B2442" s="120">
        <f t="shared" si="283"/>
        <v>116.96824554209229</v>
      </c>
      <c r="C2442" s="371">
        <v>950</v>
      </c>
      <c r="D2442" s="78">
        <v>45170</v>
      </c>
      <c r="E2442" s="209">
        <v>29455</v>
      </c>
      <c r="F2442" s="344">
        <f t="shared" si="279"/>
        <v>4634.0782277095968</v>
      </c>
      <c r="G2442" s="394">
        <f t="shared" si="280"/>
        <v>372.06315789473683</v>
      </c>
      <c r="H2442" s="385">
        <f t="shared" si="277"/>
        <v>1692.0757883342646</v>
      </c>
      <c r="I2442" s="386">
        <f t="shared" si="278"/>
        <v>100.12282771208667</v>
      </c>
      <c r="J2442" s="393">
        <v>45</v>
      </c>
      <c r="K2442" s="396">
        <f t="shared" si="281"/>
        <v>6843.3400016506848</v>
      </c>
      <c r="L2442" s="210">
        <f t="shared" si="282"/>
        <v>8.5000000000000006E-3</v>
      </c>
      <c r="M2442" s="211">
        <f t="shared" si="282"/>
        <v>1.1000000000000001E-3</v>
      </c>
    </row>
    <row r="2443" spans="1:13" ht="15" customHeight="1" x14ac:dyDescent="0.2">
      <c r="A2443" s="370">
        <v>2422</v>
      </c>
      <c r="B2443" s="120">
        <f t="shared" si="283"/>
        <v>116.9875927777517</v>
      </c>
      <c r="C2443" s="371">
        <v>950</v>
      </c>
      <c r="D2443" s="78">
        <v>45170</v>
      </c>
      <c r="E2443" s="209">
        <v>29455</v>
      </c>
      <c r="F2443" s="344">
        <f t="shared" si="279"/>
        <v>4633.3118506827104</v>
      </c>
      <c r="G2443" s="394">
        <f t="shared" si="280"/>
        <v>372.06315789473683</v>
      </c>
      <c r="H2443" s="385">
        <f t="shared" si="277"/>
        <v>1691.8167528991771</v>
      </c>
      <c r="I2443" s="386">
        <f t="shared" si="278"/>
        <v>100.10750017154895</v>
      </c>
      <c r="J2443" s="393">
        <v>45</v>
      </c>
      <c r="K2443" s="396">
        <f t="shared" si="281"/>
        <v>6842.2992616481733</v>
      </c>
      <c r="L2443" s="210">
        <f t="shared" si="282"/>
        <v>8.5000000000000006E-3</v>
      </c>
      <c r="M2443" s="211">
        <f t="shared" si="282"/>
        <v>1.1000000000000001E-3</v>
      </c>
    </row>
    <row r="2444" spans="1:13" ht="15" customHeight="1" x14ac:dyDescent="0.2">
      <c r="A2444" s="370">
        <v>2423</v>
      </c>
      <c r="B2444" s="120">
        <f t="shared" si="283"/>
        <v>117.00694239063675</v>
      </c>
      <c r="C2444" s="371">
        <v>950</v>
      </c>
      <c r="D2444" s="78">
        <v>45170</v>
      </c>
      <c r="E2444" s="209">
        <v>29455</v>
      </c>
      <c r="F2444" s="344">
        <f t="shared" si="279"/>
        <v>4632.5456329792587</v>
      </c>
      <c r="G2444" s="394">
        <f t="shared" si="280"/>
        <v>372.06315789473683</v>
      </c>
      <c r="H2444" s="385">
        <f t="shared" si="277"/>
        <v>1691.5577713154103</v>
      </c>
      <c r="I2444" s="386">
        <f t="shared" si="278"/>
        <v>100.09217581747991</v>
      </c>
      <c r="J2444" s="393">
        <v>45</v>
      </c>
      <c r="K2444" s="396">
        <f t="shared" si="281"/>
        <v>6841.2587380068862</v>
      </c>
      <c r="L2444" s="210">
        <f t="shared" si="282"/>
        <v>8.5000000000000006E-3</v>
      </c>
      <c r="M2444" s="211">
        <f t="shared" si="282"/>
        <v>1.1000000000000001E-3</v>
      </c>
    </row>
    <row r="2445" spans="1:13" ht="15" customHeight="1" x14ac:dyDescent="0.2">
      <c r="A2445" s="370">
        <v>2424</v>
      </c>
      <c r="B2445" s="120">
        <f t="shared" si="283"/>
        <v>117.02629437504866</v>
      </c>
      <c r="C2445" s="371">
        <v>950</v>
      </c>
      <c r="D2445" s="78">
        <v>45170</v>
      </c>
      <c r="E2445" s="209">
        <v>29455</v>
      </c>
      <c r="F2445" s="344">
        <f t="shared" si="279"/>
        <v>4631.7795747924592</v>
      </c>
      <c r="G2445" s="394">
        <f t="shared" si="280"/>
        <v>372.06315789473683</v>
      </c>
      <c r="H2445" s="385">
        <f t="shared" si="277"/>
        <v>1691.2988436482722</v>
      </c>
      <c r="I2445" s="386">
        <f t="shared" si="278"/>
        <v>100.07685465374392</v>
      </c>
      <c r="J2445" s="393">
        <v>45</v>
      </c>
      <c r="K2445" s="396">
        <f t="shared" si="281"/>
        <v>6840.2184309892118</v>
      </c>
      <c r="L2445" s="210">
        <f t="shared" si="282"/>
        <v>8.5000000000000006E-3</v>
      </c>
      <c r="M2445" s="211">
        <f t="shared" si="282"/>
        <v>1.1000000000000001E-3</v>
      </c>
    </row>
    <row r="2446" spans="1:13" ht="15" customHeight="1" x14ac:dyDescent="0.2">
      <c r="A2446" s="370">
        <v>2425</v>
      </c>
      <c r="B2446" s="120">
        <f t="shared" si="283"/>
        <v>117.04564872530138</v>
      </c>
      <c r="C2446" s="371">
        <v>950</v>
      </c>
      <c r="D2446" s="78">
        <v>45170</v>
      </c>
      <c r="E2446" s="209">
        <v>29455</v>
      </c>
      <c r="F2446" s="344">
        <f t="shared" si="279"/>
        <v>4631.0136763147275</v>
      </c>
      <c r="G2446" s="394">
        <f t="shared" si="280"/>
        <v>372.06315789473683</v>
      </c>
      <c r="H2446" s="385">
        <f t="shared" si="277"/>
        <v>1691.0399699627988</v>
      </c>
      <c r="I2446" s="386">
        <f t="shared" si="278"/>
        <v>100.06153668418929</v>
      </c>
      <c r="J2446" s="393">
        <v>45</v>
      </c>
      <c r="K2446" s="396">
        <f t="shared" si="281"/>
        <v>6839.1783408564525</v>
      </c>
      <c r="L2446" s="210">
        <f t="shared" si="282"/>
        <v>8.5000000000000006E-3</v>
      </c>
      <c r="M2446" s="211">
        <f t="shared" si="282"/>
        <v>1.1000000000000001E-3</v>
      </c>
    </row>
    <row r="2447" spans="1:13" ht="15" customHeight="1" x14ac:dyDescent="0.2">
      <c r="A2447" s="370">
        <v>2426</v>
      </c>
      <c r="B2447" s="120">
        <f t="shared" si="283"/>
        <v>117.06500543572174</v>
      </c>
      <c r="C2447" s="371">
        <v>950</v>
      </c>
      <c r="D2447" s="78">
        <v>45170</v>
      </c>
      <c r="E2447" s="209">
        <v>29455</v>
      </c>
      <c r="F2447" s="344">
        <f t="shared" si="279"/>
        <v>4630.2479377376721</v>
      </c>
      <c r="G2447" s="394">
        <f t="shared" si="280"/>
        <v>372.06315789473683</v>
      </c>
      <c r="H2447" s="385">
        <f t="shared" si="277"/>
        <v>1690.781150323754</v>
      </c>
      <c r="I2447" s="386">
        <f t="shared" si="278"/>
        <v>100.04622191264818</v>
      </c>
      <c r="J2447" s="393">
        <v>45</v>
      </c>
      <c r="K2447" s="396">
        <f t="shared" si="281"/>
        <v>6838.1384678688109</v>
      </c>
      <c r="L2447" s="210">
        <f t="shared" si="282"/>
        <v>8.5000000000000006E-3</v>
      </c>
      <c r="M2447" s="211">
        <f t="shared" si="282"/>
        <v>1.1000000000000001E-3</v>
      </c>
    </row>
    <row r="2448" spans="1:13" ht="15" customHeight="1" x14ac:dyDescent="0.2">
      <c r="A2448" s="370">
        <v>2427</v>
      </c>
      <c r="B2448" s="120">
        <f t="shared" si="283"/>
        <v>117.08436450064897</v>
      </c>
      <c r="C2448" s="371">
        <v>950</v>
      </c>
      <c r="D2448" s="78">
        <v>45170</v>
      </c>
      <c r="E2448" s="209">
        <v>29455</v>
      </c>
      <c r="F2448" s="344">
        <f t="shared" si="279"/>
        <v>4629.4823592521225</v>
      </c>
      <c r="G2448" s="394">
        <f t="shared" si="280"/>
        <v>372.06315789473683</v>
      </c>
      <c r="H2448" s="385">
        <f t="shared" si="277"/>
        <v>1690.5223847956383</v>
      </c>
      <c r="I2448" s="386">
        <f t="shared" si="278"/>
        <v>100.03091034293719</v>
      </c>
      <c r="J2448" s="393">
        <v>45</v>
      </c>
      <c r="K2448" s="396">
        <f t="shared" si="281"/>
        <v>6837.0988122854351</v>
      </c>
      <c r="L2448" s="210">
        <f t="shared" si="282"/>
        <v>8.5000000000000006E-3</v>
      </c>
      <c r="M2448" s="211">
        <f t="shared" si="282"/>
        <v>1.1000000000000001E-3</v>
      </c>
    </row>
    <row r="2449" spans="1:13" ht="15" customHeight="1" x14ac:dyDescent="0.2">
      <c r="A2449" s="370">
        <v>2428</v>
      </c>
      <c r="B2449" s="120">
        <f t="shared" si="283"/>
        <v>117.10372591443524</v>
      </c>
      <c r="C2449" s="371">
        <v>950</v>
      </c>
      <c r="D2449" s="78">
        <v>45170</v>
      </c>
      <c r="E2449" s="209">
        <v>29455</v>
      </c>
      <c r="F2449" s="344">
        <f t="shared" si="279"/>
        <v>4628.716941048101</v>
      </c>
      <c r="G2449" s="394">
        <f t="shared" si="280"/>
        <v>372.06315789473683</v>
      </c>
      <c r="H2449" s="385">
        <f t="shared" si="277"/>
        <v>1690.263673442679</v>
      </c>
      <c r="I2449" s="386">
        <f t="shared" si="278"/>
        <v>100.01560197885676</v>
      </c>
      <c r="J2449" s="393">
        <v>45</v>
      </c>
      <c r="K2449" s="396">
        <f t="shared" si="281"/>
        <v>6836.0593743643731</v>
      </c>
      <c r="L2449" s="210">
        <f t="shared" si="282"/>
        <v>8.5000000000000006E-3</v>
      </c>
      <c r="M2449" s="211">
        <f t="shared" si="282"/>
        <v>1.1000000000000001E-3</v>
      </c>
    </row>
    <row r="2450" spans="1:13" ht="15" customHeight="1" x14ac:dyDescent="0.2">
      <c r="A2450" s="370">
        <v>2429</v>
      </c>
      <c r="B2450" s="120">
        <f t="shared" si="283"/>
        <v>117.12308967144517</v>
      </c>
      <c r="C2450" s="371">
        <v>950</v>
      </c>
      <c r="D2450" s="78">
        <v>45170</v>
      </c>
      <c r="E2450" s="209">
        <v>29455</v>
      </c>
      <c r="F2450" s="344">
        <f t="shared" si="279"/>
        <v>4627.9516833148427</v>
      </c>
      <c r="G2450" s="394">
        <f t="shared" si="280"/>
        <v>372.06315789473683</v>
      </c>
      <c r="H2450" s="385">
        <f t="shared" si="277"/>
        <v>1690.0050163288377</v>
      </c>
      <c r="I2450" s="386">
        <f t="shared" si="278"/>
        <v>100.00029682419159</v>
      </c>
      <c r="J2450" s="393">
        <v>45</v>
      </c>
      <c r="K2450" s="396">
        <f t="shared" si="281"/>
        <v>6835.020154362609</v>
      </c>
      <c r="L2450" s="210">
        <f t="shared" si="282"/>
        <v>8.5000000000000006E-3</v>
      </c>
      <c r="M2450" s="211">
        <f t="shared" si="282"/>
        <v>1.1000000000000001E-3</v>
      </c>
    </row>
    <row r="2451" spans="1:13" ht="15" customHeight="1" x14ac:dyDescent="0.2">
      <c r="A2451" s="372">
        <v>2430</v>
      </c>
      <c r="B2451" s="120">
        <f t="shared" si="283"/>
        <v>117.14245576605622</v>
      </c>
      <c r="C2451" s="371">
        <v>950</v>
      </c>
      <c r="D2451" s="78">
        <v>45170</v>
      </c>
      <c r="E2451" s="209">
        <v>29455</v>
      </c>
      <c r="F2451" s="344">
        <f t="shared" si="279"/>
        <v>4627.1865862407867</v>
      </c>
      <c r="G2451" s="394">
        <f t="shared" si="280"/>
        <v>372.06315789473683</v>
      </c>
      <c r="H2451" s="385">
        <f t="shared" si="277"/>
        <v>1689.7464135178068</v>
      </c>
      <c r="I2451" s="386">
        <f t="shared" si="278"/>
        <v>99.984994882710467</v>
      </c>
      <c r="J2451" s="393">
        <v>45</v>
      </c>
      <c r="K2451" s="396">
        <f t="shared" si="281"/>
        <v>6833.981152536041</v>
      </c>
      <c r="L2451" s="210">
        <f t="shared" si="282"/>
        <v>8.5000000000000006E-3</v>
      </c>
      <c r="M2451" s="211">
        <f t="shared" si="282"/>
        <v>1.1000000000000001E-3</v>
      </c>
    </row>
    <row r="2452" spans="1:13" ht="15" customHeight="1" x14ac:dyDescent="0.2">
      <c r="A2452" s="370">
        <v>2431</v>
      </c>
      <c r="B2452" s="120">
        <f t="shared" si="283"/>
        <v>117.16182419265812</v>
      </c>
      <c r="C2452" s="371">
        <v>950</v>
      </c>
      <c r="D2452" s="78">
        <v>45170</v>
      </c>
      <c r="E2452" s="209">
        <v>29455</v>
      </c>
      <c r="F2452" s="344">
        <f t="shared" si="279"/>
        <v>4626.4216500135935</v>
      </c>
      <c r="G2452" s="394">
        <f t="shared" si="280"/>
        <v>372.06315789473683</v>
      </c>
      <c r="H2452" s="385">
        <f t="shared" si="277"/>
        <v>1689.4878650730154</v>
      </c>
      <c r="I2452" s="386">
        <f t="shared" si="278"/>
        <v>99.969696158166613</v>
      </c>
      <c r="J2452" s="393">
        <v>45</v>
      </c>
      <c r="K2452" s="396">
        <f t="shared" si="281"/>
        <v>6832.9423691395123</v>
      </c>
      <c r="L2452" s="210">
        <f t="shared" si="282"/>
        <v>8.5000000000000006E-3</v>
      </c>
      <c r="M2452" s="211">
        <f t="shared" si="282"/>
        <v>1.1000000000000001E-3</v>
      </c>
    </row>
    <row r="2453" spans="1:13" ht="15" customHeight="1" x14ac:dyDescent="0.2">
      <c r="A2453" s="370">
        <v>2432</v>
      </c>
      <c r="B2453" s="120">
        <f t="shared" si="283"/>
        <v>117.18119494565332</v>
      </c>
      <c r="C2453" s="371">
        <v>950</v>
      </c>
      <c r="D2453" s="78">
        <v>45170</v>
      </c>
      <c r="E2453" s="209">
        <v>29455</v>
      </c>
      <c r="F2453" s="344">
        <f t="shared" si="279"/>
        <v>4625.656874820138</v>
      </c>
      <c r="G2453" s="394">
        <f t="shared" si="280"/>
        <v>372.06315789473683</v>
      </c>
      <c r="H2453" s="385">
        <f t="shared" si="277"/>
        <v>1689.2293710576275</v>
      </c>
      <c r="I2453" s="386">
        <f t="shared" si="278"/>
        <v>99.954400654297501</v>
      </c>
      <c r="J2453" s="393">
        <v>45</v>
      </c>
      <c r="K2453" s="396">
        <f t="shared" si="281"/>
        <v>6831.9038044268</v>
      </c>
      <c r="L2453" s="210">
        <f t="shared" si="282"/>
        <v>8.5000000000000006E-3</v>
      </c>
      <c r="M2453" s="211">
        <f t="shared" si="282"/>
        <v>1.1000000000000001E-3</v>
      </c>
    </row>
    <row r="2454" spans="1:13" ht="15" customHeight="1" x14ac:dyDescent="0.2">
      <c r="A2454" s="370">
        <v>2433</v>
      </c>
      <c r="B2454" s="120">
        <f t="shared" si="283"/>
        <v>117.20056801945681</v>
      </c>
      <c r="C2454" s="371">
        <v>950</v>
      </c>
      <c r="D2454" s="78">
        <v>45170</v>
      </c>
      <c r="E2454" s="209">
        <v>29455</v>
      </c>
      <c r="F2454" s="344">
        <f t="shared" si="279"/>
        <v>4624.8922608465036</v>
      </c>
      <c r="G2454" s="394">
        <f t="shared" si="280"/>
        <v>372.06315789473683</v>
      </c>
      <c r="H2454" s="385">
        <f t="shared" ref="H2454:H2517" si="284">SUM(F2454:G2454)*33.8%</f>
        <v>1688.9709315345392</v>
      </c>
      <c r="I2454" s="386">
        <f t="shared" ref="I2454:I2517" si="285">SUM(F2454:G2454)*2%</f>
        <v>99.939108374824812</v>
      </c>
      <c r="J2454" s="393">
        <v>45</v>
      </c>
      <c r="K2454" s="396">
        <f t="shared" si="281"/>
        <v>6830.8654586506045</v>
      </c>
      <c r="L2454" s="210">
        <f t="shared" si="282"/>
        <v>8.5000000000000006E-3</v>
      </c>
      <c r="M2454" s="211">
        <f t="shared" si="282"/>
        <v>1.1000000000000001E-3</v>
      </c>
    </row>
    <row r="2455" spans="1:13" ht="15" customHeight="1" x14ac:dyDescent="0.2">
      <c r="A2455" s="370">
        <v>2434</v>
      </c>
      <c r="B2455" s="120">
        <f t="shared" si="283"/>
        <v>117.21994340849585</v>
      </c>
      <c r="C2455" s="371">
        <v>950</v>
      </c>
      <c r="D2455" s="78">
        <v>45170</v>
      </c>
      <c r="E2455" s="209">
        <v>29455</v>
      </c>
      <c r="F2455" s="344">
        <f t="shared" ref="F2455:F2518" si="286">12*(1/B2455*D2455)</f>
        <v>4624.1278082780082</v>
      </c>
      <c r="G2455" s="394">
        <f t="shared" ref="G2455:G2518" si="287">12*(1/C2455*E2455)</f>
        <v>372.06315789473683</v>
      </c>
      <c r="H2455" s="385">
        <f t="shared" si="284"/>
        <v>1688.7125465663876</v>
      </c>
      <c r="I2455" s="386">
        <f t="shared" si="285"/>
        <v>99.923819323454907</v>
      </c>
      <c r="J2455" s="393">
        <v>45</v>
      </c>
      <c r="K2455" s="396">
        <f t="shared" ref="K2455:K2518" si="288">SUM(F2455:J2455)</f>
        <v>6829.8273320625876</v>
      </c>
      <c r="L2455" s="210">
        <f t="shared" ref="L2455:M2518" si="289">ROUND(1/B2455,4)</f>
        <v>8.5000000000000006E-3</v>
      </c>
      <c r="M2455" s="211">
        <f t="shared" si="289"/>
        <v>1.1000000000000001E-3</v>
      </c>
    </row>
    <row r="2456" spans="1:13" ht="15" customHeight="1" x14ac:dyDescent="0.2">
      <c r="A2456" s="370">
        <v>2435</v>
      </c>
      <c r="B2456" s="120">
        <f t="shared" si="283"/>
        <v>117.23932110721032</v>
      </c>
      <c r="C2456" s="371">
        <v>950</v>
      </c>
      <c r="D2456" s="78">
        <v>45170</v>
      </c>
      <c r="E2456" s="209">
        <v>29455</v>
      </c>
      <c r="F2456" s="344">
        <f t="shared" si="286"/>
        <v>4623.3635172991799</v>
      </c>
      <c r="G2456" s="394">
        <f t="shared" si="287"/>
        <v>372.06315789473683</v>
      </c>
      <c r="H2456" s="385">
        <f t="shared" si="284"/>
        <v>1688.4542162155437</v>
      </c>
      <c r="I2456" s="386">
        <f t="shared" si="285"/>
        <v>99.908533503878331</v>
      </c>
      <c r="J2456" s="393">
        <v>45</v>
      </c>
      <c r="K2456" s="396">
        <f t="shared" si="288"/>
        <v>6828.7894249133387</v>
      </c>
      <c r="L2456" s="210">
        <f t="shared" si="289"/>
        <v>8.5000000000000006E-3</v>
      </c>
      <c r="M2456" s="211">
        <f t="shared" si="289"/>
        <v>1.1000000000000001E-3</v>
      </c>
    </row>
    <row r="2457" spans="1:13" ht="15" customHeight="1" x14ac:dyDescent="0.2">
      <c r="A2457" s="370">
        <v>2436</v>
      </c>
      <c r="B2457" s="120">
        <f t="shared" si="283"/>
        <v>117.25870111005248</v>
      </c>
      <c r="C2457" s="371">
        <v>950</v>
      </c>
      <c r="D2457" s="78">
        <v>45170</v>
      </c>
      <c r="E2457" s="209">
        <v>29455</v>
      </c>
      <c r="F2457" s="344">
        <f t="shared" si="286"/>
        <v>4622.5993880937795</v>
      </c>
      <c r="G2457" s="394">
        <f t="shared" si="287"/>
        <v>372.06315789473683</v>
      </c>
      <c r="H2457" s="385">
        <f t="shared" si="284"/>
        <v>1688.1959405441182</v>
      </c>
      <c r="I2457" s="386">
        <f t="shared" si="285"/>
        <v>99.893250919770324</v>
      </c>
      <c r="J2457" s="393">
        <v>45</v>
      </c>
      <c r="K2457" s="396">
        <f t="shared" si="288"/>
        <v>6827.751737452405</v>
      </c>
      <c r="L2457" s="210">
        <f t="shared" si="289"/>
        <v>8.5000000000000006E-3</v>
      </c>
      <c r="M2457" s="211">
        <f t="shared" si="289"/>
        <v>1.1000000000000001E-3</v>
      </c>
    </row>
    <row r="2458" spans="1:13" ht="15" customHeight="1" x14ac:dyDescent="0.2">
      <c r="A2458" s="370">
        <v>2437</v>
      </c>
      <c r="B2458" s="120">
        <f t="shared" si="283"/>
        <v>117.2780834114869</v>
      </c>
      <c r="C2458" s="371">
        <v>950</v>
      </c>
      <c r="D2458" s="78">
        <v>45170</v>
      </c>
      <c r="E2458" s="209">
        <v>29455</v>
      </c>
      <c r="F2458" s="344">
        <f t="shared" si="286"/>
        <v>4621.83542084479</v>
      </c>
      <c r="G2458" s="394">
        <f t="shared" si="287"/>
        <v>372.06315789473683</v>
      </c>
      <c r="H2458" s="385">
        <f t="shared" si="284"/>
        <v>1687.9377196139599</v>
      </c>
      <c r="I2458" s="386">
        <f t="shared" si="285"/>
        <v>99.877971574790536</v>
      </c>
      <c r="J2458" s="393">
        <v>45</v>
      </c>
      <c r="K2458" s="396">
        <f t="shared" si="288"/>
        <v>6826.7142699282767</v>
      </c>
      <c r="L2458" s="210">
        <f t="shared" si="289"/>
        <v>8.5000000000000006E-3</v>
      </c>
      <c r="M2458" s="211">
        <f t="shared" si="289"/>
        <v>1.1000000000000001E-3</v>
      </c>
    </row>
    <row r="2459" spans="1:13" ht="15" customHeight="1" x14ac:dyDescent="0.2">
      <c r="A2459" s="370">
        <v>2438</v>
      </c>
      <c r="B2459" s="120">
        <f t="shared" si="283"/>
        <v>117.2974680059905</v>
      </c>
      <c r="C2459" s="371">
        <v>950</v>
      </c>
      <c r="D2459" s="78">
        <v>45170</v>
      </c>
      <c r="E2459" s="209">
        <v>29455</v>
      </c>
      <c r="F2459" s="344">
        <f t="shared" si="286"/>
        <v>4621.0716157344286</v>
      </c>
      <c r="G2459" s="394">
        <f t="shared" si="287"/>
        <v>372.06315789473683</v>
      </c>
      <c r="H2459" s="385">
        <f t="shared" si="284"/>
        <v>1687.6795534866578</v>
      </c>
      <c r="I2459" s="386">
        <f t="shared" si="285"/>
        <v>99.862695472583312</v>
      </c>
      <c r="J2459" s="393">
        <v>45</v>
      </c>
      <c r="K2459" s="396">
        <f t="shared" si="288"/>
        <v>6825.6770225884065</v>
      </c>
      <c r="L2459" s="210">
        <f t="shared" si="289"/>
        <v>8.5000000000000006E-3</v>
      </c>
      <c r="M2459" s="211">
        <f t="shared" si="289"/>
        <v>1.1000000000000001E-3</v>
      </c>
    </row>
    <row r="2460" spans="1:13" ht="15" customHeight="1" x14ac:dyDescent="0.2">
      <c r="A2460" s="370">
        <v>2439</v>
      </c>
      <c r="B2460" s="120">
        <f t="shared" si="283"/>
        <v>117.31685488805252</v>
      </c>
      <c r="C2460" s="371">
        <v>950</v>
      </c>
      <c r="D2460" s="78">
        <v>45170</v>
      </c>
      <c r="E2460" s="209">
        <v>29455</v>
      </c>
      <c r="F2460" s="344">
        <f t="shared" si="286"/>
        <v>4620.3079729441424</v>
      </c>
      <c r="G2460" s="394">
        <f t="shared" si="287"/>
        <v>372.06315789473683</v>
      </c>
      <c r="H2460" s="385">
        <f t="shared" si="284"/>
        <v>1687.4214422235411</v>
      </c>
      <c r="I2460" s="386">
        <f t="shared" si="285"/>
        <v>99.847422616777592</v>
      </c>
      <c r="J2460" s="393">
        <v>45</v>
      </c>
      <c r="K2460" s="396">
        <f t="shared" si="288"/>
        <v>6824.6399956791975</v>
      </c>
      <c r="L2460" s="210">
        <f t="shared" si="289"/>
        <v>8.5000000000000006E-3</v>
      </c>
      <c r="M2460" s="211">
        <f t="shared" si="289"/>
        <v>1.1000000000000001E-3</v>
      </c>
    </row>
    <row r="2461" spans="1:13" ht="15" customHeight="1" x14ac:dyDescent="0.2">
      <c r="A2461" s="372">
        <v>2440</v>
      </c>
      <c r="B2461" s="120">
        <f t="shared" si="283"/>
        <v>117.33624405217455</v>
      </c>
      <c r="C2461" s="371">
        <v>950</v>
      </c>
      <c r="D2461" s="78">
        <v>45170</v>
      </c>
      <c r="E2461" s="209">
        <v>29455</v>
      </c>
      <c r="F2461" s="344">
        <f t="shared" si="286"/>
        <v>4619.5444926546088</v>
      </c>
      <c r="G2461" s="394">
        <f t="shared" si="287"/>
        <v>372.06315789473683</v>
      </c>
      <c r="H2461" s="385">
        <f t="shared" si="284"/>
        <v>1687.1633858856787</v>
      </c>
      <c r="I2461" s="386">
        <f t="shared" si="285"/>
        <v>99.832153010986914</v>
      </c>
      <c r="J2461" s="393">
        <v>45</v>
      </c>
      <c r="K2461" s="396">
        <f t="shared" si="288"/>
        <v>6823.6031894460111</v>
      </c>
      <c r="L2461" s="210">
        <f t="shared" si="289"/>
        <v>8.5000000000000006E-3</v>
      </c>
      <c r="M2461" s="211">
        <f t="shared" si="289"/>
        <v>1.1000000000000001E-3</v>
      </c>
    </row>
    <row r="2462" spans="1:13" ht="15" customHeight="1" x14ac:dyDescent="0.2">
      <c r="A2462" s="370">
        <v>2441</v>
      </c>
      <c r="B2462" s="120">
        <f t="shared" si="283"/>
        <v>117.35563549287018</v>
      </c>
      <c r="C2462" s="371">
        <v>950</v>
      </c>
      <c r="D2462" s="78">
        <v>45170</v>
      </c>
      <c r="E2462" s="209">
        <v>29455</v>
      </c>
      <c r="F2462" s="344">
        <f t="shared" si="286"/>
        <v>4618.7811750457531</v>
      </c>
      <c r="G2462" s="394">
        <f t="shared" si="287"/>
        <v>372.06315789473683</v>
      </c>
      <c r="H2462" s="385">
        <f t="shared" si="284"/>
        <v>1686.9053845338854</v>
      </c>
      <c r="I2462" s="386">
        <f t="shared" si="285"/>
        <v>99.816886658809807</v>
      </c>
      <c r="J2462" s="393">
        <v>45</v>
      </c>
      <c r="K2462" s="396">
        <f t="shared" si="288"/>
        <v>6822.5666041331842</v>
      </c>
      <c r="L2462" s="210">
        <f t="shared" si="289"/>
        <v>8.5000000000000006E-3</v>
      </c>
      <c r="M2462" s="211">
        <f t="shared" si="289"/>
        <v>1.1000000000000001E-3</v>
      </c>
    </row>
    <row r="2463" spans="1:13" ht="15" customHeight="1" x14ac:dyDescent="0.2">
      <c r="A2463" s="370">
        <v>2442</v>
      </c>
      <c r="B2463" s="120">
        <f t="shared" si="283"/>
        <v>117.37502920466561</v>
      </c>
      <c r="C2463" s="371">
        <v>950</v>
      </c>
      <c r="D2463" s="78">
        <v>45170</v>
      </c>
      <c r="E2463" s="209">
        <v>29455</v>
      </c>
      <c r="F2463" s="344">
        <f t="shared" si="286"/>
        <v>4618.018020296724</v>
      </c>
      <c r="G2463" s="394">
        <f t="shared" si="287"/>
        <v>372.06315789473683</v>
      </c>
      <c r="H2463" s="385">
        <f t="shared" si="284"/>
        <v>1686.6474382287136</v>
      </c>
      <c r="I2463" s="386">
        <f t="shared" si="285"/>
        <v>99.801623563829224</v>
      </c>
      <c r="J2463" s="393">
        <v>45</v>
      </c>
      <c r="K2463" s="396">
        <f t="shared" si="288"/>
        <v>6821.5302399840029</v>
      </c>
      <c r="L2463" s="210">
        <f t="shared" si="289"/>
        <v>8.5000000000000006E-3</v>
      </c>
      <c r="M2463" s="211">
        <f t="shared" si="289"/>
        <v>1.1000000000000001E-3</v>
      </c>
    </row>
    <row r="2464" spans="1:13" ht="15" customHeight="1" x14ac:dyDescent="0.2">
      <c r="A2464" s="370">
        <v>2443</v>
      </c>
      <c r="B2464" s="120">
        <f t="shared" si="283"/>
        <v>117.39442518209887</v>
      </c>
      <c r="C2464" s="371">
        <v>950</v>
      </c>
      <c r="D2464" s="78">
        <v>45170</v>
      </c>
      <c r="E2464" s="209">
        <v>29455</v>
      </c>
      <c r="F2464" s="344">
        <f t="shared" si="286"/>
        <v>4617.2550285859234</v>
      </c>
      <c r="G2464" s="394">
        <f t="shared" si="287"/>
        <v>372.06315789473683</v>
      </c>
      <c r="H2464" s="385">
        <f t="shared" si="284"/>
        <v>1686.3895470304631</v>
      </c>
      <c r="I2464" s="386">
        <f t="shared" si="285"/>
        <v>99.7863637296132</v>
      </c>
      <c r="J2464" s="393">
        <v>45</v>
      </c>
      <c r="K2464" s="396">
        <f t="shared" si="288"/>
        <v>6820.4940972407367</v>
      </c>
      <c r="L2464" s="210">
        <f t="shared" si="289"/>
        <v>8.5000000000000006E-3</v>
      </c>
      <c r="M2464" s="211">
        <f t="shared" si="289"/>
        <v>1.1000000000000001E-3</v>
      </c>
    </row>
    <row r="2465" spans="1:13" ht="15" customHeight="1" x14ac:dyDescent="0.2">
      <c r="A2465" s="370">
        <v>2444</v>
      </c>
      <c r="B2465" s="120">
        <f t="shared" si="283"/>
        <v>117.41382341972027</v>
      </c>
      <c r="C2465" s="371">
        <v>950</v>
      </c>
      <c r="D2465" s="78">
        <v>45170</v>
      </c>
      <c r="E2465" s="209">
        <v>29455</v>
      </c>
      <c r="F2465" s="344">
        <f t="shared" si="286"/>
        <v>4616.4922000909946</v>
      </c>
      <c r="G2465" s="394">
        <f t="shared" si="287"/>
        <v>372.06315789473683</v>
      </c>
      <c r="H2465" s="385">
        <f t="shared" si="284"/>
        <v>1686.1317109991771</v>
      </c>
      <c r="I2465" s="386">
        <f t="shared" si="285"/>
        <v>99.771107159714632</v>
      </c>
      <c r="J2465" s="393">
        <v>45</v>
      </c>
      <c r="K2465" s="396">
        <f t="shared" si="288"/>
        <v>6819.4581761446234</v>
      </c>
      <c r="L2465" s="210">
        <f t="shared" si="289"/>
        <v>8.5000000000000006E-3</v>
      </c>
      <c r="M2465" s="211">
        <f t="shared" si="289"/>
        <v>1.1000000000000001E-3</v>
      </c>
    </row>
    <row r="2466" spans="1:13" ht="15" customHeight="1" x14ac:dyDescent="0.2">
      <c r="A2466" s="370">
        <v>2445</v>
      </c>
      <c r="B2466" s="120">
        <f t="shared" si="283"/>
        <v>117.4332239120922</v>
      </c>
      <c r="C2466" s="371">
        <v>950</v>
      </c>
      <c r="D2466" s="78">
        <v>45170</v>
      </c>
      <c r="E2466" s="209">
        <v>29455</v>
      </c>
      <c r="F2466" s="344">
        <f t="shared" si="286"/>
        <v>4615.7295349888254</v>
      </c>
      <c r="G2466" s="394">
        <f t="shared" si="287"/>
        <v>372.06315789473683</v>
      </c>
      <c r="H2466" s="385">
        <f t="shared" si="284"/>
        <v>1685.8739301946439</v>
      </c>
      <c r="I2466" s="386">
        <f t="shared" si="285"/>
        <v>99.755853857671241</v>
      </c>
      <c r="J2466" s="393">
        <v>45</v>
      </c>
      <c r="K2466" s="396">
        <f t="shared" si="288"/>
        <v>6818.422476935878</v>
      </c>
      <c r="L2466" s="210">
        <f t="shared" si="289"/>
        <v>8.5000000000000006E-3</v>
      </c>
      <c r="M2466" s="211">
        <f t="shared" si="289"/>
        <v>1.1000000000000001E-3</v>
      </c>
    </row>
    <row r="2467" spans="1:13" ht="15" customHeight="1" x14ac:dyDescent="0.2">
      <c r="A2467" s="370">
        <v>2446</v>
      </c>
      <c r="B2467" s="120">
        <f t="shared" si="283"/>
        <v>117.45262665378927</v>
      </c>
      <c r="C2467" s="371">
        <v>950</v>
      </c>
      <c r="D2467" s="78">
        <v>45170</v>
      </c>
      <c r="E2467" s="209">
        <v>29455</v>
      </c>
      <c r="F2467" s="344">
        <f t="shared" si="286"/>
        <v>4614.9670334555494</v>
      </c>
      <c r="G2467" s="394">
        <f t="shared" si="287"/>
        <v>372.06315789473683</v>
      </c>
      <c r="H2467" s="385">
        <f t="shared" si="284"/>
        <v>1685.6162046763966</v>
      </c>
      <c r="I2467" s="386">
        <f t="shared" si="285"/>
        <v>99.740603827005728</v>
      </c>
      <c r="J2467" s="393">
        <v>45</v>
      </c>
      <c r="K2467" s="396">
        <f t="shared" si="288"/>
        <v>6817.3869998536884</v>
      </c>
      <c r="L2467" s="210">
        <f t="shared" si="289"/>
        <v>8.5000000000000006E-3</v>
      </c>
      <c r="M2467" s="211">
        <f t="shared" si="289"/>
        <v>1.1000000000000001E-3</v>
      </c>
    </row>
    <row r="2468" spans="1:13" ht="15" customHeight="1" x14ac:dyDescent="0.2">
      <c r="A2468" s="370">
        <v>2447</v>
      </c>
      <c r="B2468" s="120">
        <f t="shared" si="283"/>
        <v>117.47203163939797</v>
      </c>
      <c r="C2468" s="371">
        <v>950</v>
      </c>
      <c r="D2468" s="78">
        <v>45170</v>
      </c>
      <c r="E2468" s="209">
        <v>29455</v>
      </c>
      <c r="F2468" s="344">
        <f t="shared" si="286"/>
        <v>4614.2046956665536</v>
      </c>
      <c r="G2468" s="394">
        <f t="shared" si="287"/>
        <v>372.06315789473683</v>
      </c>
      <c r="H2468" s="385">
        <f t="shared" si="284"/>
        <v>1685.3585345037161</v>
      </c>
      <c r="I2468" s="386">
        <f t="shared" si="285"/>
        <v>99.725357071225815</v>
      </c>
      <c r="J2468" s="393">
        <v>45</v>
      </c>
      <c r="K2468" s="396">
        <f t="shared" si="288"/>
        <v>6816.3517451362322</v>
      </c>
      <c r="L2468" s="210">
        <f t="shared" si="289"/>
        <v>8.5000000000000006E-3</v>
      </c>
      <c r="M2468" s="211">
        <f t="shared" si="289"/>
        <v>1.1000000000000001E-3</v>
      </c>
    </row>
    <row r="2469" spans="1:13" ht="15" customHeight="1" x14ac:dyDescent="0.2">
      <c r="A2469" s="370">
        <v>2448</v>
      </c>
      <c r="B2469" s="120">
        <f t="shared" si="283"/>
        <v>117.49143886351673</v>
      </c>
      <c r="C2469" s="371">
        <v>950</v>
      </c>
      <c r="D2469" s="78">
        <v>45170</v>
      </c>
      <c r="E2469" s="209">
        <v>29455</v>
      </c>
      <c r="F2469" s="344">
        <f t="shared" si="286"/>
        <v>4613.4425217964836</v>
      </c>
      <c r="G2469" s="394">
        <f t="shared" si="287"/>
        <v>372.06315789473683</v>
      </c>
      <c r="H2469" s="385">
        <f t="shared" si="284"/>
        <v>1685.1009197356323</v>
      </c>
      <c r="I2469" s="386">
        <f t="shared" si="285"/>
        <v>99.710113593824417</v>
      </c>
      <c r="J2469" s="393">
        <v>45</v>
      </c>
      <c r="K2469" s="396">
        <f t="shared" si="288"/>
        <v>6815.3167130206775</v>
      </c>
      <c r="L2469" s="210">
        <f t="shared" si="289"/>
        <v>8.5000000000000006E-3</v>
      </c>
      <c r="M2469" s="211">
        <f t="shared" si="289"/>
        <v>1.1000000000000001E-3</v>
      </c>
    </row>
    <row r="2470" spans="1:13" ht="15" customHeight="1" x14ac:dyDescent="0.2">
      <c r="A2470" s="370">
        <v>2449</v>
      </c>
      <c r="B2470" s="120">
        <f t="shared" si="283"/>
        <v>117.51084832075635</v>
      </c>
      <c r="C2470" s="371">
        <v>950</v>
      </c>
      <c r="D2470" s="78">
        <v>45170</v>
      </c>
      <c r="E2470" s="209">
        <v>29455</v>
      </c>
      <c r="F2470" s="344">
        <f t="shared" si="286"/>
        <v>4612.6805120192257</v>
      </c>
      <c r="G2470" s="394">
        <f t="shared" si="287"/>
        <v>372.06315789473683</v>
      </c>
      <c r="H2470" s="385">
        <f t="shared" si="284"/>
        <v>1684.8433604309191</v>
      </c>
      <c r="I2470" s="386">
        <f t="shared" si="285"/>
        <v>99.694873398279256</v>
      </c>
      <c r="J2470" s="393">
        <v>45</v>
      </c>
      <c r="K2470" s="396">
        <f t="shared" si="288"/>
        <v>6814.2819037431609</v>
      </c>
      <c r="L2470" s="210">
        <f t="shared" si="289"/>
        <v>8.5000000000000006E-3</v>
      </c>
      <c r="M2470" s="211">
        <f t="shared" si="289"/>
        <v>1.1000000000000001E-3</v>
      </c>
    </row>
    <row r="2471" spans="1:13" ht="15" customHeight="1" x14ac:dyDescent="0.2">
      <c r="A2471" s="372">
        <v>2450</v>
      </c>
      <c r="B2471" s="120">
        <f t="shared" si="283"/>
        <v>117.53026000573928</v>
      </c>
      <c r="C2471" s="371">
        <v>950</v>
      </c>
      <c r="D2471" s="78">
        <v>45170</v>
      </c>
      <c r="E2471" s="209">
        <v>29455</v>
      </c>
      <c r="F2471" s="344">
        <f t="shared" si="286"/>
        <v>4611.9186665079351</v>
      </c>
      <c r="G2471" s="394">
        <f t="shared" si="287"/>
        <v>372.06315789473683</v>
      </c>
      <c r="H2471" s="385">
        <f t="shared" si="284"/>
        <v>1684.5858566481029</v>
      </c>
      <c r="I2471" s="386">
        <f t="shared" si="285"/>
        <v>99.679636488053447</v>
      </c>
      <c r="J2471" s="393">
        <v>45</v>
      </c>
      <c r="K2471" s="396">
        <f t="shared" si="288"/>
        <v>6813.2473175388286</v>
      </c>
      <c r="L2471" s="210">
        <f t="shared" si="289"/>
        <v>8.5000000000000006E-3</v>
      </c>
      <c r="M2471" s="211">
        <f t="shared" si="289"/>
        <v>1.1000000000000001E-3</v>
      </c>
    </row>
    <row r="2472" spans="1:13" ht="15" customHeight="1" x14ac:dyDescent="0.2">
      <c r="A2472" s="370">
        <v>2451</v>
      </c>
      <c r="B2472" s="120">
        <f t="shared" si="283"/>
        <v>117.54967391309991</v>
      </c>
      <c r="C2472" s="371">
        <v>950</v>
      </c>
      <c r="D2472" s="78">
        <v>45170</v>
      </c>
      <c r="E2472" s="209">
        <v>29455</v>
      </c>
      <c r="F2472" s="344">
        <f t="shared" si="286"/>
        <v>4611.1569854350255</v>
      </c>
      <c r="G2472" s="394">
        <f t="shared" si="287"/>
        <v>372.06315789473683</v>
      </c>
      <c r="H2472" s="385">
        <f t="shared" si="284"/>
        <v>1684.3284084454594</v>
      </c>
      <c r="I2472" s="386">
        <f t="shared" si="285"/>
        <v>99.664402866595253</v>
      </c>
      <c r="J2472" s="393">
        <v>45</v>
      </c>
      <c r="K2472" s="396">
        <f t="shared" si="288"/>
        <v>6812.2129546418173</v>
      </c>
      <c r="L2472" s="210">
        <f t="shared" si="289"/>
        <v>8.5000000000000006E-3</v>
      </c>
      <c r="M2472" s="211">
        <f t="shared" si="289"/>
        <v>1.1000000000000001E-3</v>
      </c>
    </row>
    <row r="2473" spans="1:13" ht="15" customHeight="1" x14ac:dyDescent="0.2">
      <c r="A2473" s="370">
        <v>2452</v>
      </c>
      <c r="B2473" s="120">
        <f t="shared" si="283"/>
        <v>117.5690900374846</v>
      </c>
      <c r="C2473" s="371">
        <v>950</v>
      </c>
      <c r="D2473" s="78">
        <v>45170</v>
      </c>
      <c r="E2473" s="209">
        <v>29455</v>
      </c>
      <c r="F2473" s="344">
        <f t="shared" si="286"/>
        <v>4610.3954689721695</v>
      </c>
      <c r="G2473" s="394">
        <f t="shared" si="287"/>
        <v>372.06315789473683</v>
      </c>
      <c r="H2473" s="385">
        <f t="shared" si="284"/>
        <v>1684.0710158810141</v>
      </c>
      <c r="I2473" s="386">
        <f t="shared" si="285"/>
        <v>99.649172537338131</v>
      </c>
      <c r="J2473" s="393">
        <v>45</v>
      </c>
      <c r="K2473" s="396">
        <f t="shared" si="288"/>
        <v>6811.1788152852587</v>
      </c>
      <c r="L2473" s="210">
        <f t="shared" si="289"/>
        <v>8.5000000000000006E-3</v>
      </c>
      <c r="M2473" s="211">
        <f t="shared" si="289"/>
        <v>1.1000000000000001E-3</v>
      </c>
    </row>
    <row r="2474" spans="1:13" ht="15" customHeight="1" x14ac:dyDescent="0.2">
      <c r="A2474" s="370">
        <v>2453</v>
      </c>
      <c r="B2474" s="120">
        <f t="shared" si="283"/>
        <v>117.58850837355169</v>
      </c>
      <c r="C2474" s="371">
        <v>950</v>
      </c>
      <c r="D2474" s="78">
        <v>45170</v>
      </c>
      <c r="E2474" s="209">
        <v>29455</v>
      </c>
      <c r="F2474" s="344">
        <f t="shared" si="286"/>
        <v>4609.6341172902994</v>
      </c>
      <c r="G2474" s="394">
        <f t="shared" si="287"/>
        <v>372.06315789473683</v>
      </c>
      <c r="H2474" s="385">
        <f t="shared" si="284"/>
        <v>1683.813679012542</v>
      </c>
      <c r="I2474" s="386">
        <f t="shared" si="285"/>
        <v>99.63394550370073</v>
      </c>
      <c r="J2474" s="393">
        <v>45</v>
      </c>
      <c r="K2474" s="396">
        <f t="shared" si="288"/>
        <v>6810.1448997012785</v>
      </c>
      <c r="L2474" s="210">
        <f t="shared" si="289"/>
        <v>8.5000000000000006E-3</v>
      </c>
      <c r="M2474" s="211">
        <f t="shared" si="289"/>
        <v>1.1000000000000001E-3</v>
      </c>
    </row>
    <row r="2475" spans="1:13" ht="15" customHeight="1" x14ac:dyDescent="0.2">
      <c r="A2475" s="370">
        <v>2454</v>
      </c>
      <c r="B2475" s="120">
        <f t="shared" si="283"/>
        <v>117.60792891597106</v>
      </c>
      <c r="C2475" s="371">
        <v>950</v>
      </c>
      <c r="D2475" s="78">
        <v>45170</v>
      </c>
      <c r="E2475" s="209">
        <v>29455</v>
      </c>
      <c r="F2475" s="344">
        <f t="shared" si="286"/>
        <v>4608.872930559628</v>
      </c>
      <c r="G2475" s="394">
        <f t="shared" si="287"/>
        <v>372.06315789473683</v>
      </c>
      <c r="H2475" s="385">
        <f t="shared" si="284"/>
        <v>1683.5563978975752</v>
      </c>
      <c r="I2475" s="386">
        <f t="shared" si="285"/>
        <v>99.618721769087301</v>
      </c>
      <c r="J2475" s="393">
        <v>45</v>
      </c>
      <c r="K2475" s="396">
        <f t="shared" si="288"/>
        <v>6809.1112081210276</v>
      </c>
      <c r="L2475" s="210">
        <f t="shared" si="289"/>
        <v>8.5000000000000006E-3</v>
      </c>
      <c r="M2475" s="211">
        <f t="shared" si="289"/>
        <v>1.1000000000000001E-3</v>
      </c>
    </row>
    <row r="2476" spans="1:13" ht="15" customHeight="1" x14ac:dyDescent="0.2">
      <c r="A2476" s="370">
        <v>2455</v>
      </c>
      <c r="B2476" s="120">
        <f t="shared" si="283"/>
        <v>117.62735165942465</v>
      </c>
      <c r="C2476" s="371">
        <v>950</v>
      </c>
      <c r="D2476" s="78">
        <v>45170</v>
      </c>
      <c r="E2476" s="209">
        <v>29455</v>
      </c>
      <c r="F2476" s="344">
        <f t="shared" si="286"/>
        <v>4608.1119089496233</v>
      </c>
      <c r="G2476" s="394">
        <f t="shared" si="287"/>
        <v>372.06315789473683</v>
      </c>
      <c r="H2476" s="385">
        <f t="shared" si="284"/>
        <v>1683.2991725933935</v>
      </c>
      <c r="I2476" s="386">
        <f t="shared" si="285"/>
        <v>99.603501336887206</v>
      </c>
      <c r="J2476" s="393">
        <v>45</v>
      </c>
      <c r="K2476" s="396">
        <f t="shared" si="288"/>
        <v>6808.0777407746409</v>
      </c>
      <c r="L2476" s="210">
        <f t="shared" si="289"/>
        <v>8.5000000000000006E-3</v>
      </c>
      <c r="M2476" s="211">
        <f t="shared" si="289"/>
        <v>1.1000000000000001E-3</v>
      </c>
    </row>
    <row r="2477" spans="1:13" ht="15" customHeight="1" x14ac:dyDescent="0.2">
      <c r="A2477" s="370">
        <v>2456</v>
      </c>
      <c r="B2477" s="120">
        <f t="shared" si="283"/>
        <v>117.64677659860612</v>
      </c>
      <c r="C2477" s="371">
        <v>950</v>
      </c>
      <c r="D2477" s="78">
        <v>45170</v>
      </c>
      <c r="E2477" s="209">
        <v>29455</v>
      </c>
      <c r="F2477" s="344">
        <f t="shared" si="286"/>
        <v>4607.3510526290283</v>
      </c>
      <c r="G2477" s="394">
        <f t="shared" si="287"/>
        <v>372.06315789473683</v>
      </c>
      <c r="H2477" s="385">
        <f t="shared" si="284"/>
        <v>1683.0420031570325</v>
      </c>
      <c r="I2477" s="386">
        <f t="shared" si="285"/>
        <v>99.588284210475308</v>
      </c>
      <c r="J2477" s="393">
        <v>45</v>
      </c>
      <c r="K2477" s="396">
        <f t="shared" si="288"/>
        <v>6807.0444978912737</v>
      </c>
      <c r="L2477" s="210">
        <f t="shared" si="289"/>
        <v>8.5000000000000006E-3</v>
      </c>
      <c r="M2477" s="211">
        <f t="shared" si="289"/>
        <v>1.1000000000000001E-3</v>
      </c>
    </row>
    <row r="2478" spans="1:13" ht="15" customHeight="1" x14ac:dyDescent="0.2">
      <c r="A2478" s="370">
        <v>2457</v>
      </c>
      <c r="B2478" s="120">
        <f t="shared" si="283"/>
        <v>117.66620372822074</v>
      </c>
      <c r="C2478" s="371">
        <v>950</v>
      </c>
      <c r="D2478" s="78">
        <v>45170</v>
      </c>
      <c r="E2478" s="209">
        <v>29455</v>
      </c>
      <c r="F2478" s="344">
        <f t="shared" si="286"/>
        <v>4606.5903617658614</v>
      </c>
      <c r="G2478" s="394">
        <f t="shared" si="287"/>
        <v>372.06315789473683</v>
      </c>
      <c r="H2478" s="385">
        <f t="shared" si="284"/>
        <v>1682.784889645282</v>
      </c>
      <c r="I2478" s="386">
        <f t="shared" si="285"/>
        <v>99.573070393211964</v>
      </c>
      <c r="J2478" s="393">
        <v>45</v>
      </c>
      <c r="K2478" s="396">
        <f t="shared" si="288"/>
        <v>6806.011479699092</v>
      </c>
      <c r="L2478" s="210">
        <f t="shared" si="289"/>
        <v>8.5000000000000006E-3</v>
      </c>
      <c r="M2478" s="211">
        <f t="shared" si="289"/>
        <v>1.1000000000000001E-3</v>
      </c>
    </row>
    <row r="2479" spans="1:13" ht="15" customHeight="1" x14ac:dyDescent="0.2">
      <c r="A2479" s="370">
        <v>2458</v>
      </c>
      <c r="B2479" s="120">
        <f t="shared" si="283"/>
        <v>117.68563304298569</v>
      </c>
      <c r="C2479" s="371">
        <v>950</v>
      </c>
      <c r="D2479" s="78">
        <v>45170</v>
      </c>
      <c r="E2479" s="209">
        <v>29455</v>
      </c>
      <c r="F2479" s="344">
        <f t="shared" si="286"/>
        <v>4605.829836527414</v>
      </c>
      <c r="G2479" s="394">
        <f t="shared" si="287"/>
        <v>372.06315789473683</v>
      </c>
      <c r="H2479" s="385">
        <f t="shared" si="284"/>
        <v>1682.5278321146868</v>
      </c>
      <c r="I2479" s="386">
        <f t="shared" si="285"/>
        <v>99.557859888443019</v>
      </c>
      <c r="J2479" s="393">
        <v>45</v>
      </c>
      <c r="K2479" s="396">
        <f t="shared" si="288"/>
        <v>6804.978686425281</v>
      </c>
      <c r="L2479" s="210">
        <f t="shared" si="289"/>
        <v>8.5000000000000006E-3</v>
      </c>
      <c r="M2479" s="211">
        <f t="shared" si="289"/>
        <v>1.1000000000000001E-3</v>
      </c>
    </row>
    <row r="2480" spans="1:13" ht="15" customHeight="1" x14ac:dyDescent="0.2">
      <c r="A2480" s="370">
        <v>2459</v>
      </c>
      <c r="B2480" s="120">
        <f t="shared" si="283"/>
        <v>117.70506453762961</v>
      </c>
      <c r="C2480" s="371">
        <v>950</v>
      </c>
      <c r="D2480" s="78">
        <v>45170</v>
      </c>
      <c r="E2480" s="209">
        <v>29455</v>
      </c>
      <c r="F2480" s="344">
        <f t="shared" si="286"/>
        <v>4605.0694770802584</v>
      </c>
      <c r="G2480" s="394">
        <f t="shared" si="287"/>
        <v>372.06315789473683</v>
      </c>
      <c r="H2480" s="385">
        <f t="shared" si="284"/>
        <v>1682.2708306215482</v>
      </c>
      <c r="I2480" s="386">
        <f t="shared" si="285"/>
        <v>99.542652699499911</v>
      </c>
      <c r="J2480" s="393">
        <v>45</v>
      </c>
      <c r="K2480" s="396">
        <f t="shared" si="288"/>
        <v>6803.9461182960431</v>
      </c>
      <c r="L2480" s="210">
        <f t="shared" si="289"/>
        <v>8.5000000000000006E-3</v>
      </c>
      <c r="M2480" s="211">
        <f t="shared" si="289"/>
        <v>1.1000000000000001E-3</v>
      </c>
    </row>
    <row r="2481" spans="1:13" ht="15" customHeight="1" x14ac:dyDescent="0.2">
      <c r="A2481" s="372">
        <v>2460</v>
      </c>
      <c r="B2481" s="120">
        <f t="shared" si="283"/>
        <v>117.724498206893</v>
      </c>
      <c r="C2481" s="371">
        <v>950</v>
      </c>
      <c r="D2481" s="78">
        <v>45170</v>
      </c>
      <c r="E2481" s="209">
        <v>29455</v>
      </c>
      <c r="F2481" s="344">
        <f t="shared" si="286"/>
        <v>4604.3092835902389</v>
      </c>
      <c r="G2481" s="394">
        <f t="shared" si="287"/>
        <v>372.06315789473683</v>
      </c>
      <c r="H2481" s="385">
        <f t="shared" si="284"/>
        <v>1682.0138852219216</v>
      </c>
      <c r="I2481" s="386">
        <f t="shared" si="285"/>
        <v>99.527448829699523</v>
      </c>
      <c r="J2481" s="393">
        <v>45</v>
      </c>
      <c r="K2481" s="396">
        <f t="shared" si="288"/>
        <v>6802.9137755365964</v>
      </c>
      <c r="L2481" s="210">
        <f t="shared" si="289"/>
        <v>8.5000000000000006E-3</v>
      </c>
      <c r="M2481" s="211">
        <f t="shared" si="289"/>
        <v>1.1000000000000001E-3</v>
      </c>
    </row>
    <row r="2482" spans="1:13" ht="15" customHeight="1" x14ac:dyDescent="0.2">
      <c r="A2482" s="370">
        <v>2461</v>
      </c>
      <c r="B2482" s="120">
        <f t="shared" si="283"/>
        <v>117.74393404552798</v>
      </c>
      <c r="C2482" s="371">
        <v>950</v>
      </c>
      <c r="D2482" s="78">
        <v>45170</v>
      </c>
      <c r="E2482" s="209">
        <v>29455</v>
      </c>
      <c r="F2482" s="344">
        <f t="shared" si="286"/>
        <v>4603.5492562224881</v>
      </c>
      <c r="G2482" s="394">
        <f t="shared" si="287"/>
        <v>372.06315789473683</v>
      </c>
      <c r="H2482" s="385">
        <f t="shared" si="284"/>
        <v>1681.7569959716218</v>
      </c>
      <c r="I2482" s="386">
        <f t="shared" si="285"/>
        <v>99.512248282344501</v>
      </c>
      <c r="J2482" s="393">
        <v>45</v>
      </c>
      <c r="K2482" s="396">
        <f t="shared" si="288"/>
        <v>6801.8816583711914</v>
      </c>
      <c r="L2482" s="210">
        <f t="shared" si="289"/>
        <v>8.5000000000000006E-3</v>
      </c>
      <c r="M2482" s="211">
        <f t="shared" si="289"/>
        <v>1.1000000000000001E-3</v>
      </c>
    </row>
    <row r="2483" spans="1:13" ht="15" customHeight="1" x14ac:dyDescent="0.2">
      <c r="A2483" s="370">
        <v>2462</v>
      </c>
      <c r="B2483" s="120">
        <f t="shared" si="283"/>
        <v>117.76337204829805</v>
      </c>
      <c r="C2483" s="371">
        <v>950</v>
      </c>
      <c r="D2483" s="78">
        <v>45170</v>
      </c>
      <c r="E2483" s="209">
        <v>29455</v>
      </c>
      <c r="F2483" s="344">
        <f t="shared" si="286"/>
        <v>4602.7893951414217</v>
      </c>
      <c r="G2483" s="394">
        <f t="shared" si="287"/>
        <v>372.06315789473683</v>
      </c>
      <c r="H2483" s="385">
        <f t="shared" si="284"/>
        <v>1681.5001629262215</v>
      </c>
      <c r="I2483" s="386">
        <f t="shared" si="285"/>
        <v>99.497051060723166</v>
      </c>
      <c r="J2483" s="393">
        <v>45</v>
      </c>
      <c r="K2483" s="396">
        <f t="shared" si="288"/>
        <v>6800.8497670231036</v>
      </c>
      <c r="L2483" s="210">
        <f t="shared" si="289"/>
        <v>8.5000000000000006E-3</v>
      </c>
      <c r="M2483" s="211">
        <f t="shared" si="289"/>
        <v>1.1000000000000001E-3</v>
      </c>
    </row>
    <row r="2484" spans="1:13" ht="15" customHeight="1" x14ac:dyDescent="0.2">
      <c r="A2484" s="370">
        <v>2463</v>
      </c>
      <c r="B2484" s="120">
        <f t="shared" si="283"/>
        <v>117.78281220997849</v>
      </c>
      <c r="C2484" s="371">
        <v>950</v>
      </c>
      <c r="D2484" s="78">
        <v>45170</v>
      </c>
      <c r="E2484" s="209">
        <v>29455</v>
      </c>
      <c r="F2484" s="344">
        <f t="shared" si="286"/>
        <v>4602.0297005107395</v>
      </c>
      <c r="G2484" s="394">
        <f t="shared" si="287"/>
        <v>372.06315789473683</v>
      </c>
      <c r="H2484" s="385">
        <f t="shared" si="284"/>
        <v>1681.2433861410509</v>
      </c>
      <c r="I2484" s="386">
        <f t="shared" si="285"/>
        <v>99.481857168109528</v>
      </c>
      <c r="J2484" s="393">
        <v>45</v>
      </c>
      <c r="K2484" s="396">
        <f t="shared" si="288"/>
        <v>6799.8181017146371</v>
      </c>
      <c r="L2484" s="210">
        <f t="shared" si="289"/>
        <v>8.5000000000000006E-3</v>
      </c>
      <c r="M2484" s="211">
        <f t="shared" si="289"/>
        <v>1.1000000000000001E-3</v>
      </c>
    </row>
    <row r="2485" spans="1:13" ht="15" customHeight="1" x14ac:dyDescent="0.2">
      <c r="A2485" s="370">
        <v>2464</v>
      </c>
      <c r="B2485" s="120">
        <f t="shared" si="283"/>
        <v>117.80225452535593</v>
      </c>
      <c r="C2485" s="371">
        <v>950</v>
      </c>
      <c r="D2485" s="78">
        <v>45170</v>
      </c>
      <c r="E2485" s="209">
        <v>29455</v>
      </c>
      <c r="F2485" s="344">
        <f t="shared" si="286"/>
        <v>4601.270172493435</v>
      </c>
      <c r="G2485" s="394">
        <f t="shared" si="287"/>
        <v>372.06315789473683</v>
      </c>
      <c r="H2485" s="385">
        <f t="shared" si="284"/>
        <v>1680.986665671202</v>
      </c>
      <c r="I2485" s="386">
        <f t="shared" si="285"/>
        <v>99.466666607763443</v>
      </c>
      <c r="J2485" s="393">
        <v>45</v>
      </c>
      <c r="K2485" s="396">
        <f t="shared" si="288"/>
        <v>6798.7866626671375</v>
      </c>
      <c r="L2485" s="210">
        <f t="shared" si="289"/>
        <v>8.5000000000000006E-3</v>
      </c>
      <c r="M2485" s="211">
        <f t="shared" si="289"/>
        <v>1.1000000000000001E-3</v>
      </c>
    </row>
    <row r="2486" spans="1:13" ht="15" customHeight="1" x14ac:dyDescent="0.2">
      <c r="A2486" s="370">
        <v>2465</v>
      </c>
      <c r="B2486" s="120">
        <f t="shared" si="283"/>
        <v>117.82169898922869</v>
      </c>
      <c r="C2486" s="371">
        <v>950</v>
      </c>
      <c r="D2486" s="78">
        <v>45170</v>
      </c>
      <c r="E2486" s="209">
        <v>29455</v>
      </c>
      <c r="F2486" s="344">
        <f t="shared" si="286"/>
        <v>4600.5108112517846</v>
      </c>
      <c r="G2486" s="394">
        <f t="shared" si="287"/>
        <v>372.06315789473683</v>
      </c>
      <c r="H2486" s="385">
        <f t="shared" si="284"/>
        <v>1680.7300015715241</v>
      </c>
      <c r="I2486" s="386">
        <f t="shared" si="285"/>
        <v>99.45147938293043</v>
      </c>
      <c r="J2486" s="393">
        <v>45</v>
      </c>
      <c r="K2486" s="396">
        <f t="shared" si="288"/>
        <v>6797.7554501009754</v>
      </c>
      <c r="L2486" s="210">
        <f t="shared" si="289"/>
        <v>8.5000000000000006E-3</v>
      </c>
      <c r="M2486" s="211">
        <f t="shared" si="289"/>
        <v>1.1000000000000001E-3</v>
      </c>
    </row>
    <row r="2487" spans="1:13" ht="15" customHeight="1" x14ac:dyDescent="0.2">
      <c r="A2487" s="370">
        <v>2466</v>
      </c>
      <c r="B2487" s="120">
        <f t="shared" si="283"/>
        <v>117.84114559640643</v>
      </c>
      <c r="C2487" s="371">
        <v>950</v>
      </c>
      <c r="D2487" s="78">
        <v>45170</v>
      </c>
      <c r="E2487" s="209">
        <v>29455</v>
      </c>
      <c r="F2487" s="344">
        <f t="shared" si="286"/>
        <v>4599.751616947362</v>
      </c>
      <c r="G2487" s="394">
        <f t="shared" si="287"/>
        <v>372.06315789473683</v>
      </c>
      <c r="H2487" s="385">
        <f t="shared" si="284"/>
        <v>1680.4733938966292</v>
      </c>
      <c r="I2487" s="386">
        <f t="shared" si="285"/>
        <v>99.436295496841979</v>
      </c>
      <c r="J2487" s="393">
        <v>45</v>
      </c>
      <c r="K2487" s="396">
        <f t="shared" si="288"/>
        <v>6796.7244642355699</v>
      </c>
      <c r="L2487" s="210">
        <f t="shared" si="289"/>
        <v>8.5000000000000006E-3</v>
      </c>
      <c r="M2487" s="211">
        <f t="shared" si="289"/>
        <v>1.1000000000000001E-3</v>
      </c>
    </row>
    <row r="2488" spans="1:13" ht="15" customHeight="1" x14ac:dyDescent="0.2">
      <c r="A2488" s="370">
        <v>2467</v>
      </c>
      <c r="B2488" s="120">
        <f t="shared" si="283"/>
        <v>117.86059434171028</v>
      </c>
      <c r="C2488" s="371">
        <v>950</v>
      </c>
      <c r="D2488" s="78">
        <v>45170</v>
      </c>
      <c r="E2488" s="209">
        <v>29455</v>
      </c>
      <c r="F2488" s="344">
        <f t="shared" si="286"/>
        <v>4598.9925897410376</v>
      </c>
      <c r="G2488" s="394">
        <f t="shared" si="287"/>
        <v>372.06315789473683</v>
      </c>
      <c r="H2488" s="385">
        <f t="shared" si="284"/>
        <v>1680.2168427008917</v>
      </c>
      <c r="I2488" s="386">
        <f t="shared" si="285"/>
        <v>99.421114952715484</v>
      </c>
      <c r="J2488" s="393">
        <v>45</v>
      </c>
      <c r="K2488" s="396">
        <f t="shared" si="288"/>
        <v>6795.6937052893818</v>
      </c>
      <c r="L2488" s="210">
        <f t="shared" si="289"/>
        <v>8.5000000000000006E-3</v>
      </c>
      <c r="M2488" s="211">
        <f t="shared" si="289"/>
        <v>1.1000000000000001E-3</v>
      </c>
    </row>
    <row r="2489" spans="1:13" ht="15" customHeight="1" x14ac:dyDescent="0.2">
      <c r="A2489" s="370">
        <v>2468</v>
      </c>
      <c r="B2489" s="120">
        <f t="shared" si="283"/>
        <v>117.88004521997279</v>
      </c>
      <c r="C2489" s="371">
        <v>950</v>
      </c>
      <c r="D2489" s="78">
        <v>45170</v>
      </c>
      <c r="E2489" s="209">
        <v>29455</v>
      </c>
      <c r="F2489" s="344">
        <f t="shared" si="286"/>
        <v>4598.2337297929753</v>
      </c>
      <c r="G2489" s="394">
        <f t="shared" si="287"/>
        <v>372.06315789473683</v>
      </c>
      <c r="H2489" s="385">
        <f t="shared" si="284"/>
        <v>1679.9603480384465</v>
      </c>
      <c r="I2489" s="386">
        <f t="shared" si="285"/>
        <v>99.405937753754245</v>
      </c>
      <c r="J2489" s="393">
        <v>45</v>
      </c>
      <c r="K2489" s="396">
        <f t="shared" si="288"/>
        <v>6794.663173479913</v>
      </c>
      <c r="L2489" s="210">
        <f t="shared" si="289"/>
        <v>8.5000000000000006E-3</v>
      </c>
      <c r="M2489" s="211">
        <f t="shared" si="289"/>
        <v>1.1000000000000001E-3</v>
      </c>
    </row>
    <row r="2490" spans="1:13" ht="15" customHeight="1" x14ac:dyDescent="0.2">
      <c r="A2490" s="370">
        <v>2469</v>
      </c>
      <c r="B2490" s="120">
        <f t="shared" si="283"/>
        <v>117.89949822603795</v>
      </c>
      <c r="C2490" s="371">
        <v>950</v>
      </c>
      <c r="D2490" s="78">
        <v>45170</v>
      </c>
      <c r="E2490" s="209">
        <v>29455</v>
      </c>
      <c r="F2490" s="344">
        <f t="shared" si="286"/>
        <v>4597.4750372626368</v>
      </c>
      <c r="G2490" s="394">
        <f t="shared" si="287"/>
        <v>372.06315789473683</v>
      </c>
      <c r="H2490" s="385">
        <f t="shared" si="284"/>
        <v>1679.703909963192</v>
      </c>
      <c r="I2490" s="386">
        <f t="shared" si="285"/>
        <v>99.390763903147473</v>
      </c>
      <c r="J2490" s="393">
        <v>45</v>
      </c>
      <c r="K2490" s="396">
        <f t="shared" si="288"/>
        <v>6793.6328690237133</v>
      </c>
      <c r="L2490" s="210">
        <f t="shared" si="289"/>
        <v>8.5000000000000006E-3</v>
      </c>
      <c r="M2490" s="211">
        <f t="shared" si="289"/>
        <v>1.1000000000000001E-3</v>
      </c>
    </row>
    <row r="2491" spans="1:13" ht="15" customHeight="1" x14ac:dyDescent="0.2">
      <c r="A2491" s="372">
        <v>2470</v>
      </c>
      <c r="B2491" s="120">
        <f t="shared" si="283"/>
        <v>117.91895335476109</v>
      </c>
      <c r="C2491" s="371">
        <v>950</v>
      </c>
      <c r="D2491" s="78">
        <v>45170</v>
      </c>
      <c r="E2491" s="209">
        <v>29455</v>
      </c>
      <c r="F2491" s="344">
        <f t="shared" si="286"/>
        <v>4596.7165123087871</v>
      </c>
      <c r="G2491" s="394">
        <f t="shared" si="287"/>
        <v>372.06315789473683</v>
      </c>
      <c r="H2491" s="385">
        <f t="shared" si="284"/>
        <v>1679.4475285287908</v>
      </c>
      <c r="I2491" s="386">
        <f t="shared" si="285"/>
        <v>99.375593404070486</v>
      </c>
      <c r="J2491" s="393">
        <v>45</v>
      </c>
      <c r="K2491" s="396">
        <f t="shared" si="288"/>
        <v>6792.6027921363848</v>
      </c>
      <c r="L2491" s="210">
        <f t="shared" si="289"/>
        <v>8.5000000000000006E-3</v>
      </c>
      <c r="M2491" s="211">
        <f t="shared" si="289"/>
        <v>1.1000000000000001E-3</v>
      </c>
    </row>
    <row r="2492" spans="1:13" ht="15" customHeight="1" x14ac:dyDescent="0.2">
      <c r="A2492" s="370">
        <v>2471</v>
      </c>
      <c r="B2492" s="120">
        <f t="shared" si="283"/>
        <v>117.93841060100868</v>
      </c>
      <c r="C2492" s="371">
        <v>950</v>
      </c>
      <c r="D2492" s="78">
        <v>45170</v>
      </c>
      <c r="E2492" s="209">
        <v>29455</v>
      </c>
      <c r="F2492" s="344">
        <f t="shared" si="286"/>
        <v>4595.9581550895018</v>
      </c>
      <c r="G2492" s="394">
        <f t="shared" si="287"/>
        <v>372.06315789473683</v>
      </c>
      <c r="H2492" s="385">
        <f t="shared" si="284"/>
        <v>1679.1912037886725</v>
      </c>
      <c r="I2492" s="386">
        <f t="shared" si="285"/>
        <v>99.360426259684772</v>
      </c>
      <c r="J2492" s="393">
        <v>45</v>
      </c>
      <c r="K2492" s="396">
        <f t="shared" si="288"/>
        <v>6791.5729430325955</v>
      </c>
      <c r="L2492" s="210">
        <f t="shared" si="289"/>
        <v>8.5000000000000006E-3</v>
      </c>
      <c r="M2492" s="211">
        <f t="shared" si="289"/>
        <v>1.1000000000000001E-3</v>
      </c>
    </row>
    <row r="2493" spans="1:13" ht="15" customHeight="1" x14ac:dyDescent="0.2">
      <c r="A2493" s="370">
        <v>2472</v>
      </c>
      <c r="B2493" s="120">
        <f t="shared" si="283"/>
        <v>117.95786995965871</v>
      </c>
      <c r="C2493" s="371">
        <v>950</v>
      </c>
      <c r="D2493" s="78">
        <v>45170</v>
      </c>
      <c r="E2493" s="209">
        <v>29455</v>
      </c>
      <c r="F2493" s="344">
        <f t="shared" si="286"/>
        <v>4595.1999657621518</v>
      </c>
      <c r="G2493" s="394">
        <f t="shared" si="287"/>
        <v>372.06315789473683</v>
      </c>
      <c r="H2493" s="385">
        <f t="shared" si="284"/>
        <v>1678.9349357960282</v>
      </c>
      <c r="I2493" s="386">
        <f t="shared" si="285"/>
        <v>99.34526247313778</v>
      </c>
      <c r="J2493" s="393">
        <v>45</v>
      </c>
      <c r="K2493" s="396">
        <f t="shared" si="288"/>
        <v>6790.5433219260549</v>
      </c>
      <c r="L2493" s="210">
        <f t="shared" si="289"/>
        <v>8.5000000000000006E-3</v>
      </c>
      <c r="M2493" s="211">
        <f t="shared" si="289"/>
        <v>1.1000000000000001E-3</v>
      </c>
    </row>
    <row r="2494" spans="1:13" ht="15" customHeight="1" x14ac:dyDescent="0.2">
      <c r="A2494" s="370">
        <v>2473</v>
      </c>
      <c r="B2494" s="120">
        <f t="shared" si="283"/>
        <v>117.97733142560034</v>
      </c>
      <c r="C2494" s="371">
        <v>950</v>
      </c>
      <c r="D2494" s="78">
        <v>45170</v>
      </c>
      <c r="E2494" s="209">
        <v>29455</v>
      </c>
      <c r="F2494" s="344">
        <f t="shared" si="286"/>
        <v>4594.4419444834193</v>
      </c>
      <c r="G2494" s="394">
        <f t="shared" si="287"/>
        <v>372.06315789473683</v>
      </c>
      <c r="H2494" s="385">
        <f t="shared" si="284"/>
        <v>1678.6787246038166</v>
      </c>
      <c r="I2494" s="386">
        <f t="shared" si="285"/>
        <v>99.33010204756313</v>
      </c>
      <c r="J2494" s="393">
        <v>45</v>
      </c>
      <c r="K2494" s="396">
        <f t="shared" si="288"/>
        <v>6789.5139290295356</v>
      </c>
      <c r="L2494" s="210">
        <f t="shared" si="289"/>
        <v>8.5000000000000006E-3</v>
      </c>
      <c r="M2494" s="211">
        <f t="shared" si="289"/>
        <v>1.1000000000000001E-3</v>
      </c>
    </row>
    <row r="2495" spans="1:13" ht="15" customHeight="1" x14ac:dyDescent="0.2">
      <c r="A2495" s="370">
        <v>2474</v>
      </c>
      <c r="B2495" s="120">
        <f t="shared" si="283"/>
        <v>117.99679499373397</v>
      </c>
      <c r="C2495" s="371">
        <v>950</v>
      </c>
      <c r="D2495" s="78">
        <v>45170</v>
      </c>
      <c r="E2495" s="209">
        <v>29455</v>
      </c>
      <c r="F2495" s="344">
        <f t="shared" si="286"/>
        <v>4593.6840914092973</v>
      </c>
      <c r="G2495" s="394">
        <f t="shared" si="287"/>
        <v>372.06315789473683</v>
      </c>
      <c r="H2495" s="385">
        <f t="shared" si="284"/>
        <v>1678.4225702647634</v>
      </c>
      <c r="I2495" s="386">
        <f t="shared" si="285"/>
        <v>99.31494498608069</v>
      </c>
      <c r="J2495" s="393">
        <v>45</v>
      </c>
      <c r="K2495" s="396">
        <f t="shared" si="288"/>
        <v>6788.484764554878</v>
      </c>
      <c r="L2495" s="210">
        <f t="shared" si="289"/>
        <v>8.5000000000000006E-3</v>
      </c>
      <c r="M2495" s="211">
        <f t="shared" si="289"/>
        <v>1.1000000000000001E-3</v>
      </c>
    </row>
    <row r="2496" spans="1:13" ht="15" customHeight="1" x14ac:dyDescent="0.2">
      <c r="A2496" s="370">
        <v>2475</v>
      </c>
      <c r="B2496" s="120">
        <f t="shared" si="283"/>
        <v>118.01626065897131</v>
      </c>
      <c r="C2496" s="371">
        <v>950</v>
      </c>
      <c r="D2496" s="78">
        <v>45170</v>
      </c>
      <c r="E2496" s="209">
        <v>29455</v>
      </c>
      <c r="F2496" s="344">
        <f t="shared" si="286"/>
        <v>4592.9264066950873</v>
      </c>
      <c r="G2496" s="394">
        <f t="shared" si="287"/>
        <v>372.06315789473683</v>
      </c>
      <c r="H2496" s="385">
        <f t="shared" si="284"/>
        <v>1678.1664728313604</v>
      </c>
      <c r="I2496" s="386">
        <f t="shared" si="285"/>
        <v>99.299791291796481</v>
      </c>
      <c r="J2496" s="393">
        <v>45</v>
      </c>
      <c r="K2496" s="396">
        <f t="shared" si="288"/>
        <v>6787.4558287129803</v>
      </c>
      <c r="L2496" s="210">
        <f t="shared" si="289"/>
        <v>8.5000000000000006E-3</v>
      </c>
      <c r="M2496" s="211">
        <f t="shared" si="289"/>
        <v>1.1000000000000001E-3</v>
      </c>
    </row>
    <row r="2497" spans="1:13" ht="15" customHeight="1" x14ac:dyDescent="0.2">
      <c r="A2497" s="370">
        <v>2476</v>
      </c>
      <c r="B2497" s="120">
        <f t="shared" si="283"/>
        <v>118.03572841623512</v>
      </c>
      <c r="C2497" s="371">
        <v>950</v>
      </c>
      <c r="D2497" s="78">
        <v>45170</v>
      </c>
      <c r="E2497" s="209">
        <v>29455</v>
      </c>
      <c r="F2497" s="344">
        <f t="shared" si="286"/>
        <v>4592.1688904954108</v>
      </c>
      <c r="G2497" s="394">
        <f t="shared" si="287"/>
        <v>372.06315789473683</v>
      </c>
      <c r="H2497" s="385">
        <f t="shared" si="284"/>
        <v>1677.9104323558697</v>
      </c>
      <c r="I2497" s="386">
        <f t="shared" si="285"/>
        <v>99.284640967802957</v>
      </c>
      <c r="J2497" s="393">
        <v>45</v>
      </c>
      <c r="K2497" s="396">
        <f t="shared" si="288"/>
        <v>6786.4271217138203</v>
      </c>
      <c r="L2497" s="210">
        <f t="shared" si="289"/>
        <v>8.5000000000000006E-3</v>
      </c>
      <c r="M2497" s="211">
        <f t="shared" si="289"/>
        <v>1.1000000000000001E-3</v>
      </c>
    </row>
    <row r="2498" spans="1:13" ht="15" customHeight="1" x14ac:dyDescent="0.2">
      <c r="A2498" s="370">
        <v>2477</v>
      </c>
      <c r="B2498" s="120">
        <f t="shared" si="283"/>
        <v>118.05519826045938</v>
      </c>
      <c r="C2498" s="371">
        <v>950</v>
      </c>
      <c r="D2498" s="78">
        <v>45170</v>
      </c>
      <c r="E2498" s="209">
        <v>29455</v>
      </c>
      <c r="F2498" s="344">
        <f t="shared" si="286"/>
        <v>4591.411542964197</v>
      </c>
      <c r="G2498" s="394">
        <f t="shared" si="287"/>
        <v>372.06315789473683</v>
      </c>
      <c r="H2498" s="385">
        <f t="shared" si="284"/>
        <v>1677.6544488903194</v>
      </c>
      <c r="I2498" s="386">
        <f t="shared" si="285"/>
        <v>99.269494017178673</v>
      </c>
      <c r="J2498" s="393">
        <v>45</v>
      </c>
      <c r="K2498" s="396">
        <f t="shared" si="288"/>
        <v>6785.3986437664316</v>
      </c>
      <c r="L2498" s="210">
        <f t="shared" si="289"/>
        <v>8.5000000000000006E-3</v>
      </c>
      <c r="M2498" s="211">
        <f t="shared" si="289"/>
        <v>1.1000000000000001E-3</v>
      </c>
    </row>
    <row r="2499" spans="1:13" ht="15" customHeight="1" x14ac:dyDescent="0.2">
      <c r="A2499" s="370">
        <v>2478</v>
      </c>
      <c r="B2499" s="120">
        <f t="shared" ref="B2499:B2562" si="290">A2499/(12.41*LN(A2499)-76)</f>
        <v>118.07467018658906</v>
      </c>
      <c r="C2499" s="371">
        <v>950</v>
      </c>
      <c r="D2499" s="78">
        <v>45170</v>
      </c>
      <c r="E2499" s="209">
        <v>29455</v>
      </c>
      <c r="F2499" s="344">
        <f t="shared" si="286"/>
        <v>4590.6543642547058</v>
      </c>
      <c r="G2499" s="394">
        <f t="shared" si="287"/>
        <v>372.06315789473683</v>
      </c>
      <c r="H2499" s="385">
        <f t="shared" si="284"/>
        <v>1677.3985224865114</v>
      </c>
      <c r="I2499" s="386">
        <f t="shared" si="285"/>
        <v>99.254350442988851</v>
      </c>
      <c r="J2499" s="393">
        <v>45</v>
      </c>
      <c r="K2499" s="396">
        <f t="shared" si="288"/>
        <v>6784.3703950789422</v>
      </c>
      <c r="L2499" s="210">
        <f t="shared" si="289"/>
        <v>8.5000000000000006E-3</v>
      </c>
      <c r="M2499" s="211">
        <f t="shared" si="289"/>
        <v>1.1000000000000001E-3</v>
      </c>
    </row>
    <row r="2500" spans="1:13" ht="15" customHeight="1" x14ac:dyDescent="0.2">
      <c r="A2500" s="370">
        <v>2479</v>
      </c>
      <c r="B2500" s="120">
        <f t="shared" si="290"/>
        <v>118.09414418958049</v>
      </c>
      <c r="C2500" s="371">
        <v>950</v>
      </c>
      <c r="D2500" s="78">
        <v>45170</v>
      </c>
      <c r="E2500" s="209">
        <v>29455</v>
      </c>
      <c r="F2500" s="344">
        <f t="shared" si="286"/>
        <v>4589.8973545195013</v>
      </c>
      <c r="G2500" s="394">
        <f t="shared" si="287"/>
        <v>372.06315789473683</v>
      </c>
      <c r="H2500" s="385">
        <f t="shared" si="284"/>
        <v>1677.1426531960124</v>
      </c>
      <c r="I2500" s="386">
        <f t="shared" si="285"/>
        <v>99.239210248284763</v>
      </c>
      <c r="J2500" s="393">
        <v>45</v>
      </c>
      <c r="K2500" s="396">
        <f t="shared" si="288"/>
        <v>6783.342375858535</v>
      </c>
      <c r="L2500" s="210">
        <f t="shared" si="289"/>
        <v>8.5000000000000006E-3</v>
      </c>
      <c r="M2500" s="211">
        <f t="shared" si="289"/>
        <v>1.1000000000000001E-3</v>
      </c>
    </row>
    <row r="2501" spans="1:13" ht="15" customHeight="1" x14ac:dyDescent="0.2">
      <c r="A2501" s="372">
        <v>2480</v>
      </c>
      <c r="B2501" s="120">
        <f t="shared" si="290"/>
        <v>118.11362026440084</v>
      </c>
      <c r="C2501" s="371">
        <v>950</v>
      </c>
      <c r="D2501" s="78">
        <v>45170</v>
      </c>
      <c r="E2501" s="209">
        <v>29455</v>
      </c>
      <c r="F2501" s="344">
        <f t="shared" si="286"/>
        <v>4589.1405139104818</v>
      </c>
      <c r="G2501" s="394">
        <f t="shared" si="287"/>
        <v>372.06315789473683</v>
      </c>
      <c r="H2501" s="385">
        <f t="shared" si="284"/>
        <v>1676.8868410701637</v>
      </c>
      <c r="I2501" s="386">
        <f t="shared" si="285"/>
        <v>99.224073436104376</v>
      </c>
      <c r="J2501" s="393">
        <v>45</v>
      </c>
      <c r="K2501" s="396">
        <f t="shared" si="288"/>
        <v>6782.314586311486</v>
      </c>
      <c r="L2501" s="210">
        <f t="shared" si="289"/>
        <v>8.5000000000000006E-3</v>
      </c>
      <c r="M2501" s="211">
        <f t="shared" si="289"/>
        <v>1.1000000000000001E-3</v>
      </c>
    </row>
    <row r="2502" spans="1:13" ht="15" customHeight="1" x14ac:dyDescent="0.2">
      <c r="A2502" s="370">
        <v>2481</v>
      </c>
      <c r="B2502" s="120">
        <f t="shared" si="290"/>
        <v>118.13309840602841</v>
      </c>
      <c r="C2502" s="371">
        <v>950</v>
      </c>
      <c r="D2502" s="78">
        <v>45170</v>
      </c>
      <c r="E2502" s="209">
        <v>29455</v>
      </c>
      <c r="F2502" s="344">
        <f t="shared" si="286"/>
        <v>4588.3838425788663</v>
      </c>
      <c r="G2502" s="394">
        <f t="shared" si="287"/>
        <v>372.06315789473683</v>
      </c>
      <c r="H2502" s="385">
        <f t="shared" si="284"/>
        <v>1676.6310861600778</v>
      </c>
      <c r="I2502" s="386">
        <f t="shared" si="285"/>
        <v>99.208940009472059</v>
      </c>
      <c r="J2502" s="393">
        <v>45</v>
      </c>
      <c r="K2502" s="396">
        <f t="shared" si="288"/>
        <v>6781.2870266431528</v>
      </c>
      <c r="L2502" s="210">
        <f t="shared" si="289"/>
        <v>8.5000000000000006E-3</v>
      </c>
      <c r="M2502" s="211">
        <f t="shared" si="289"/>
        <v>1.1000000000000001E-3</v>
      </c>
    </row>
    <row r="2503" spans="1:13" ht="15" customHeight="1" x14ac:dyDescent="0.2">
      <c r="A2503" s="370">
        <v>2482</v>
      </c>
      <c r="B2503" s="120">
        <f t="shared" si="290"/>
        <v>118.15257860945241</v>
      </c>
      <c r="C2503" s="371">
        <v>950</v>
      </c>
      <c r="D2503" s="78">
        <v>45170</v>
      </c>
      <c r="E2503" s="209">
        <v>29455</v>
      </c>
      <c r="F2503" s="344">
        <f t="shared" si="286"/>
        <v>4587.6273406752025</v>
      </c>
      <c r="G2503" s="394">
        <f t="shared" si="287"/>
        <v>372.06315789473683</v>
      </c>
      <c r="H2503" s="385">
        <f t="shared" si="284"/>
        <v>1676.3753885166393</v>
      </c>
      <c r="I2503" s="386">
        <f t="shared" si="285"/>
        <v>99.193809971398792</v>
      </c>
      <c r="J2503" s="393">
        <v>45</v>
      </c>
      <c r="K2503" s="396">
        <f t="shared" si="288"/>
        <v>6780.259697057978</v>
      </c>
      <c r="L2503" s="210">
        <f t="shared" si="289"/>
        <v>8.5000000000000006E-3</v>
      </c>
      <c r="M2503" s="211">
        <f t="shared" si="289"/>
        <v>1.1000000000000001E-3</v>
      </c>
    </row>
    <row r="2504" spans="1:13" ht="15" customHeight="1" x14ac:dyDescent="0.2">
      <c r="A2504" s="370">
        <v>2483</v>
      </c>
      <c r="B2504" s="120">
        <f t="shared" si="290"/>
        <v>118.17206086967319</v>
      </c>
      <c r="C2504" s="371">
        <v>950</v>
      </c>
      <c r="D2504" s="78">
        <v>45170</v>
      </c>
      <c r="E2504" s="209">
        <v>29455</v>
      </c>
      <c r="F2504" s="344">
        <f t="shared" si="286"/>
        <v>4586.8710083493625</v>
      </c>
      <c r="G2504" s="394">
        <f t="shared" si="287"/>
        <v>372.06315789473683</v>
      </c>
      <c r="H2504" s="385">
        <f t="shared" si="284"/>
        <v>1676.1197481905053</v>
      </c>
      <c r="I2504" s="386">
        <f t="shared" si="285"/>
        <v>99.178683324881987</v>
      </c>
      <c r="J2504" s="393">
        <v>45</v>
      </c>
      <c r="K2504" s="396">
        <f t="shared" si="288"/>
        <v>6779.2325977594865</v>
      </c>
      <c r="L2504" s="210">
        <f t="shared" si="289"/>
        <v>8.5000000000000006E-3</v>
      </c>
      <c r="M2504" s="211">
        <f t="shared" si="289"/>
        <v>1.1000000000000001E-3</v>
      </c>
    </row>
    <row r="2505" spans="1:13" ht="15" customHeight="1" x14ac:dyDescent="0.2">
      <c r="A2505" s="370">
        <v>2484</v>
      </c>
      <c r="B2505" s="120">
        <f t="shared" si="290"/>
        <v>118.1915451817019</v>
      </c>
      <c r="C2505" s="371">
        <v>950</v>
      </c>
      <c r="D2505" s="78">
        <v>45170</v>
      </c>
      <c r="E2505" s="209">
        <v>29455</v>
      </c>
      <c r="F2505" s="344">
        <f t="shared" si="286"/>
        <v>4586.1148457505506</v>
      </c>
      <c r="G2505" s="394">
        <f t="shared" si="287"/>
        <v>372.06315789473683</v>
      </c>
      <c r="H2505" s="385">
        <f t="shared" si="284"/>
        <v>1675.8641652321069</v>
      </c>
      <c r="I2505" s="386">
        <f t="shared" si="285"/>
        <v>99.163560072905753</v>
      </c>
      <c r="J2505" s="393">
        <v>45</v>
      </c>
      <c r="K2505" s="396">
        <f t="shared" si="288"/>
        <v>6778.2057289503</v>
      </c>
      <c r="L2505" s="210">
        <f t="shared" si="289"/>
        <v>8.5000000000000006E-3</v>
      </c>
      <c r="M2505" s="211">
        <f t="shared" si="289"/>
        <v>1.1000000000000001E-3</v>
      </c>
    </row>
    <row r="2506" spans="1:13" ht="15" customHeight="1" x14ac:dyDescent="0.2">
      <c r="A2506" s="370">
        <v>2485</v>
      </c>
      <c r="B2506" s="120">
        <f t="shared" si="290"/>
        <v>118.2110315405607</v>
      </c>
      <c r="C2506" s="371">
        <v>950</v>
      </c>
      <c r="D2506" s="78">
        <v>45170</v>
      </c>
      <c r="E2506" s="209">
        <v>29455</v>
      </c>
      <c r="F2506" s="344">
        <f t="shared" si="286"/>
        <v>4585.3588530273055</v>
      </c>
      <c r="G2506" s="394">
        <f t="shared" si="287"/>
        <v>372.06315789473683</v>
      </c>
      <c r="H2506" s="385">
        <f t="shared" si="284"/>
        <v>1675.6086396916501</v>
      </c>
      <c r="I2506" s="386">
        <f t="shared" si="285"/>
        <v>99.148440218440854</v>
      </c>
      <c r="J2506" s="393">
        <v>45</v>
      </c>
      <c r="K2506" s="396">
        <f t="shared" si="288"/>
        <v>6777.1790908321327</v>
      </c>
      <c r="L2506" s="210">
        <f t="shared" si="289"/>
        <v>8.5000000000000006E-3</v>
      </c>
      <c r="M2506" s="211">
        <f t="shared" si="289"/>
        <v>1.1000000000000001E-3</v>
      </c>
    </row>
    <row r="2507" spans="1:13" ht="15" customHeight="1" x14ac:dyDescent="0.2">
      <c r="A2507" s="370">
        <v>2486</v>
      </c>
      <c r="B2507" s="120">
        <f t="shared" si="290"/>
        <v>118.23051994128282</v>
      </c>
      <c r="C2507" s="371">
        <v>950</v>
      </c>
      <c r="D2507" s="78">
        <v>45170</v>
      </c>
      <c r="E2507" s="209">
        <v>29455</v>
      </c>
      <c r="F2507" s="344">
        <f t="shared" si="286"/>
        <v>4584.6030303274902</v>
      </c>
      <c r="G2507" s="394">
        <f t="shared" si="287"/>
        <v>372.06315789473683</v>
      </c>
      <c r="H2507" s="385">
        <f t="shared" si="284"/>
        <v>1675.3531716191126</v>
      </c>
      <c r="I2507" s="386">
        <f t="shared" si="285"/>
        <v>99.13332376444454</v>
      </c>
      <c r="J2507" s="393">
        <v>45</v>
      </c>
      <c r="K2507" s="396">
        <f t="shared" si="288"/>
        <v>6776.1526836057847</v>
      </c>
      <c r="L2507" s="210">
        <f t="shared" si="289"/>
        <v>8.5000000000000006E-3</v>
      </c>
      <c r="M2507" s="211">
        <f t="shared" si="289"/>
        <v>1.1000000000000001E-3</v>
      </c>
    </row>
    <row r="2508" spans="1:13" ht="15" customHeight="1" x14ac:dyDescent="0.2">
      <c r="A2508" s="370">
        <v>2487</v>
      </c>
      <c r="B2508" s="120">
        <f t="shared" si="290"/>
        <v>118.25001037891185</v>
      </c>
      <c r="C2508" s="371">
        <v>950</v>
      </c>
      <c r="D2508" s="78">
        <v>45170</v>
      </c>
      <c r="E2508" s="209">
        <v>29455</v>
      </c>
      <c r="F2508" s="344">
        <f t="shared" si="286"/>
        <v>4583.8473777983263</v>
      </c>
      <c r="G2508" s="394">
        <f t="shared" si="287"/>
        <v>372.06315789473683</v>
      </c>
      <c r="H2508" s="385">
        <f t="shared" si="284"/>
        <v>1675.0977610642551</v>
      </c>
      <c r="I2508" s="386">
        <f t="shared" si="285"/>
        <v>99.118210713861259</v>
      </c>
      <c r="J2508" s="393">
        <v>45</v>
      </c>
      <c r="K2508" s="396">
        <f t="shared" si="288"/>
        <v>6775.1265074711791</v>
      </c>
      <c r="L2508" s="210">
        <f t="shared" si="289"/>
        <v>8.5000000000000006E-3</v>
      </c>
      <c r="M2508" s="211">
        <f t="shared" si="289"/>
        <v>1.1000000000000001E-3</v>
      </c>
    </row>
    <row r="2509" spans="1:13" ht="15" customHeight="1" x14ac:dyDescent="0.2">
      <c r="A2509" s="370">
        <v>2488</v>
      </c>
      <c r="B2509" s="120">
        <f t="shared" si="290"/>
        <v>118.26950284850271</v>
      </c>
      <c r="C2509" s="371">
        <v>950</v>
      </c>
      <c r="D2509" s="78">
        <v>45170</v>
      </c>
      <c r="E2509" s="209">
        <v>29455</v>
      </c>
      <c r="F2509" s="344">
        <f t="shared" si="286"/>
        <v>4583.0918955863544</v>
      </c>
      <c r="G2509" s="394">
        <f t="shared" si="287"/>
        <v>372.06315789473683</v>
      </c>
      <c r="H2509" s="385">
        <f t="shared" si="284"/>
        <v>1674.8424080766088</v>
      </c>
      <c r="I2509" s="386">
        <f t="shared" si="285"/>
        <v>99.103101069621829</v>
      </c>
      <c r="J2509" s="393">
        <v>45</v>
      </c>
      <c r="K2509" s="396">
        <f t="shared" si="288"/>
        <v>6774.1005626273218</v>
      </c>
      <c r="L2509" s="210">
        <f t="shared" si="289"/>
        <v>8.5000000000000006E-3</v>
      </c>
      <c r="M2509" s="211">
        <f t="shared" si="289"/>
        <v>1.1000000000000001E-3</v>
      </c>
    </row>
    <row r="2510" spans="1:13" ht="15" customHeight="1" x14ac:dyDescent="0.2">
      <c r="A2510" s="370">
        <v>2489</v>
      </c>
      <c r="B2510" s="120">
        <f t="shared" si="290"/>
        <v>118.28899734512096</v>
      </c>
      <c r="C2510" s="371">
        <v>950</v>
      </c>
      <c r="D2510" s="78">
        <v>45170</v>
      </c>
      <c r="E2510" s="209">
        <v>29455</v>
      </c>
      <c r="F2510" s="344">
        <f t="shared" si="286"/>
        <v>4582.3365838374602</v>
      </c>
      <c r="G2510" s="394">
        <f t="shared" si="287"/>
        <v>372.06315789473683</v>
      </c>
      <c r="H2510" s="385">
        <f t="shared" si="284"/>
        <v>1674.5871127054825</v>
      </c>
      <c r="I2510" s="386">
        <f t="shared" si="285"/>
        <v>99.087994834643951</v>
      </c>
      <c r="J2510" s="393">
        <v>45</v>
      </c>
      <c r="K2510" s="396">
        <f t="shared" si="288"/>
        <v>6773.0748492723233</v>
      </c>
      <c r="L2510" s="210">
        <f t="shared" si="289"/>
        <v>8.5000000000000006E-3</v>
      </c>
      <c r="M2510" s="211">
        <f t="shared" si="289"/>
        <v>1.1000000000000001E-3</v>
      </c>
    </row>
    <row r="2511" spans="1:13" ht="15" customHeight="1" x14ac:dyDescent="0.2">
      <c r="A2511" s="372">
        <v>2490</v>
      </c>
      <c r="B2511" s="120">
        <f t="shared" si="290"/>
        <v>118.30849386384294</v>
      </c>
      <c r="C2511" s="371">
        <v>950</v>
      </c>
      <c r="D2511" s="78">
        <v>45170</v>
      </c>
      <c r="E2511" s="209">
        <v>29455</v>
      </c>
      <c r="F2511" s="344">
        <f t="shared" si="286"/>
        <v>4581.5814426968755</v>
      </c>
      <c r="G2511" s="394">
        <f t="shared" si="287"/>
        <v>372.06315789473683</v>
      </c>
      <c r="H2511" s="385">
        <f t="shared" si="284"/>
        <v>1674.3318749999648</v>
      </c>
      <c r="I2511" s="386">
        <f t="shared" si="285"/>
        <v>99.072892011832252</v>
      </c>
      <c r="J2511" s="393">
        <v>45</v>
      </c>
      <c r="K2511" s="396">
        <f t="shared" si="288"/>
        <v>6772.0493676034093</v>
      </c>
      <c r="L2511" s="210">
        <f t="shared" si="289"/>
        <v>8.5000000000000006E-3</v>
      </c>
      <c r="M2511" s="211">
        <f t="shared" si="289"/>
        <v>1.1000000000000001E-3</v>
      </c>
    </row>
    <row r="2512" spans="1:13" ht="15" customHeight="1" x14ac:dyDescent="0.2">
      <c r="A2512" s="370">
        <v>2491</v>
      </c>
      <c r="B2512" s="120">
        <f t="shared" si="290"/>
        <v>118.32799239975569</v>
      </c>
      <c r="C2512" s="371">
        <v>950</v>
      </c>
      <c r="D2512" s="78">
        <v>45170</v>
      </c>
      <c r="E2512" s="209">
        <v>29455</v>
      </c>
      <c r="F2512" s="344">
        <f t="shared" si="286"/>
        <v>4580.8264723091779</v>
      </c>
      <c r="G2512" s="394">
        <f t="shared" si="287"/>
        <v>372.06315789473683</v>
      </c>
      <c r="H2512" s="385">
        <f t="shared" si="284"/>
        <v>1674.076695008923</v>
      </c>
      <c r="I2512" s="386">
        <f t="shared" si="285"/>
        <v>99.057792604078301</v>
      </c>
      <c r="J2512" s="393">
        <v>45</v>
      </c>
      <c r="K2512" s="396">
        <f t="shared" si="288"/>
        <v>6771.0241178169163</v>
      </c>
      <c r="L2512" s="210">
        <f t="shared" si="289"/>
        <v>8.5000000000000006E-3</v>
      </c>
      <c r="M2512" s="211">
        <f t="shared" si="289"/>
        <v>1.1000000000000001E-3</v>
      </c>
    </row>
    <row r="2513" spans="1:13" ht="15" customHeight="1" x14ac:dyDescent="0.2">
      <c r="A2513" s="370">
        <v>2492</v>
      </c>
      <c r="B2513" s="120">
        <f t="shared" si="290"/>
        <v>118.34749294795712</v>
      </c>
      <c r="C2513" s="371">
        <v>950</v>
      </c>
      <c r="D2513" s="78">
        <v>45170</v>
      </c>
      <c r="E2513" s="209">
        <v>29455</v>
      </c>
      <c r="F2513" s="344">
        <f t="shared" si="286"/>
        <v>4580.0716728182842</v>
      </c>
      <c r="G2513" s="394">
        <f t="shared" si="287"/>
        <v>372.06315789473683</v>
      </c>
      <c r="H2513" s="385">
        <f t="shared" si="284"/>
        <v>1673.8215727810009</v>
      </c>
      <c r="I2513" s="386">
        <f t="shared" si="285"/>
        <v>99.042696614260421</v>
      </c>
      <c r="J2513" s="393">
        <v>45</v>
      </c>
      <c r="K2513" s="396">
        <f t="shared" si="288"/>
        <v>6769.9991001082826</v>
      </c>
      <c r="L2513" s="210">
        <f t="shared" si="289"/>
        <v>8.3999999999999995E-3</v>
      </c>
      <c r="M2513" s="211">
        <f t="shared" si="289"/>
        <v>1.1000000000000001E-3</v>
      </c>
    </row>
    <row r="2514" spans="1:13" ht="15" customHeight="1" x14ac:dyDescent="0.2">
      <c r="A2514" s="370">
        <v>2493</v>
      </c>
      <c r="B2514" s="120">
        <f t="shared" si="290"/>
        <v>118.36699550355583</v>
      </c>
      <c r="C2514" s="371">
        <v>950</v>
      </c>
      <c r="D2514" s="78">
        <v>45170</v>
      </c>
      <c r="E2514" s="209">
        <v>29455</v>
      </c>
      <c r="F2514" s="344">
        <f t="shared" si="286"/>
        <v>4579.3170443674626</v>
      </c>
      <c r="G2514" s="394">
        <f t="shared" si="287"/>
        <v>372.06315789473683</v>
      </c>
      <c r="H2514" s="385">
        <f t="shared" si="284"/>
        <v>1673.5665083646231</v>
      </c>
      <c r="I2514" s="386">
        <f t="shared" si="285"/>
        <v>99.02760404524399</v>
      </c>
      <c r="J2514" s="393">
        <v>45</v>
      </c>
      <c r="K2514" s="396">
        <f t="shared" si="288"/>
        <v>6768.9743146720657</v>
      </c>
      <c r="L2514" s="210">
        <f t="shared" si="289"/>
        <v>8.3999999999999995E-3</v>
      </c>
      <c r="M2514" s="211">
        <f t="shared" si="289"/>
        <v>1.1000000000000001E-3</v>
      </c>
    </row>
    <row r="2515" spans="1:13" ht="15" customHeight="1" x14ac:dyDescent="0.2">
      <c r="A2515" s="370">
        <v>2494</v>
      </c>
      <c r="B2515" s="120">
        <f t="shared" si="290"/>
        <v>118.38650006167087</v>
      </c>
      <c r="C2515" s="371">
        <v>950</v>
      </c>
      <c r="D2515" s="78">
        <v>45170</v>
      </c>
      <c r="E2515" s="209">
        <v>29455</v>
      </c>
      <c r="F2515" s="344">
        <f t="shared" si="286"/>
        <v>4578.5625870993399</v>
      </c>
      <c r="G2515" s="394">
        <f t="shared" si="287"/>
        <v>372.06315789473683</v>
      </c>
      <c r="H2515" s="385">
        <f t="shared" si="284"/>
        <v>1673.3115018079977</v>
      </c>
      <c r="I2515" s="386">
        <f t="shared" si="285"/>
        <v>99.012514899881538</v>
      </c>
      <c r="J2515" s="393">
        <v>45</v>
      </c>
      <c r="K2515" s="396">
        <f t="shared" si="288"/>
        <v>6767.949761701956</v>
      </c>
      <c r="L2515" s="210">
        <f t="shared" si="289"/>
        <v>8.3999999999999995E-3</v>
      </c>
      <c r="M2515" s="211">
        <f t="shared" si="289"/>
        <v>1.1000000000000001E-3</v>
      </c>
    </row>
    <row r="2516" spans="1:13" ht="15" customHeight="1" x14ac:dyDescent="0.2">
      <c r="A2516" s="370">
        <v>2495</v>
      </c>
      <c r="B2516" s="120">
        <f t="shared" si="290"/>
        <v>118.4060066174322</v>
      </c>
      <c r="C2516" s="371">
        <v>950</v>
      </c>
      <c r="D2516" s="78">
        <v>45170</v>
      </c>
      <c r="E2516" s="209">
        <v>29455</v>
      </c>
      <c r="F2516" s="344">
        <f t="shared" si="286"/>
        <v>4577.8083011558874</v>
      </c>
      <c r="G2516" s="394">
        <f t="shared" si="287"/>
        <v>372.06315789473683</v>
      </c>
      <c r="H2516" s="385">
        <f t="shared" si="284"/>
        <v>1673.0565531591108</v>
      </c>
      <c r="I2516" s="386">
        <f t="shared" si="285"/>
        <v>98.997429181012492</v>
      </c>
      <c r="J2516" s="393">
        <v>45</v>
      </c>
      <c r="K2516" s="396">
        <f t="shared" si="288"/>
        <v>6766.9254413907474</v>
      </c>
      <c r="L2516" s="210">
        <f t="shared" si="289"/>
        <v>8.3999999999999995E-3</v>
      </c>
      <c r="M2516" s="211">
        <f t="shared" si="289"/>
        <v>1.1000000000000001E-3</v>
      </c>
    </row>
    <row r="2517" spans="1:13" ht="15" customHeight="1" x14ac:dyDescent="0.2">
      <c r="A2517" s="370">
        <v>2496</v>
      </c>
      <c r="B2517" s="120">
        <f t="shared" si="290"/>
        <v>118.42551516598024</v>
      </c>
      <c r="C2517" s="371">
        <v>950</v>
      </c>
      <c r="D2517" s="78">
        <v>45170</v>
      </c>
      <c r="E2517" s="209">
        <v>29455</v>
      </c>
      <c r="F2517" s="344">
        <f t="shared" si="286"/>
        <v>4577.0541866784315</v>
      </c>
      <c r="G2517" s="394">
        <f t="shared" si="287"/>
        <v>372.06315789473683</v>
      </c>
      <c r="H2517" s="385">
        <f t="shared" si="284"/>
        <v>1672.8016624657307</v>
      </c>
      <c r="I2517" s="386">
        <f t="shared" si="285"/>
        <v>98.982346891463365</v>
      </c>
      <c r="J2517" s="393">
        <v>45</v>
      </c>
      <c r="K2517" s="396">
        <f t="shared" si="288"/>
        <v>6765.9013539303633</v>
      </c>
      <c r="L2517" s="210">
        <f t="shared" si="289"/>
        <v>8.3999999999999995E-3</v>
      </c>
      <c r="M2517" s="211">
        <f t="shared" si="289"/>
        <v>1.1000000000000001E-3</v>
      </c>
    </row>
    <row r="2518" spans="1:13" ht="15" customHeight="1" x14ac:dyDescent="0.2">
      <c r="A2518" s="370">
        <v>2497</v>
      </c>
      <c r="B2518" s="120">
        <f t="shared" si="290"/>
        <v>118.44502570246617</v>
      </c>
      <c r="C2518" s="371">
        <v>950</v>
      </c>
      <c r="D2518" s="78">
        <v>45170</v>
      </c>
      <c r="E2518" s="209">
        <v>29455</v>
      </c>
      <c r="F2518" s="344">
        <f t="shared" si="286"/>
        <v>4576.3002438076555</v>
      </c>
      <c r="G2518" s="394">
        <f t="shared" si="287"/>
        <v>372.06315789473683</v>
      </c>
      <c r="H2518" s="385">
        <f t="shared" ref="H2518:H2581" si="291">SUM(F2518:G2518)*33.8%</f>
        <v>1672.5468297754085</v>
      </c>
      <c r="I2518" s="386">
        <f t="shared" ref="I2518:I2581" si="292">SUM(F2518:G2518)*2%</f>
        <v>98.967268034047848</v>
      </c>
      <c r="J2518" s="393">
        <v>45</v>
      </c>
      <c r="K2518" s="396">
        <f t="shared" si="288"/>
        <v>6764.8774995118492</v>
      </c>
      <c r="L2518" s="210">
        <f t="shared" si="289"/>
        <v>8.3999999999999995E-3</v>
      </c>
      <c r="M2518" s="211">
        <f t="shared" si="289"/>
        <v>1.1000000000000001E-3</v>
      </c>
    </row>
    <row r="2519" spans="1:13" ht="15" customHeight="1" x14ac:dyDescent="0.2">
      <c r="A2519" s="370">
        <v>2498</v>
      </c>
      <c r="B2519" s="120">
        <f t="shared" si="290"/>
        <v>118.46453822205163</v>
      </c>
      <c r="C2519" s="371">
        <v>950</v>
      </c>
      <c r="D2519" s="78">
        <v>45170</v>
      </c>
      <c r="E2519" s="209">
        <v>29455</v>
      </c>
      <c r="F2519" s="344">
        <f t="shared" ref="F2519:F2582" si="293">12*(1/B2519*D2519)</f>
        <v>4575.5464726836017</v>
      </c>
      <c r="G2519" s="394">
        <f t="shared" ref="G2519:G2582" si="294">12*(1/C2519*E2519)</f>
        <v>372.06315789473683</v>
      </c>
      <c r="H2519" s="385">
        <f t="shared" si="291"/>
        <v>1672.2920551354782</v>
      </c>
      <c r="I2519" s="386">
        <f t="shared" si="292"/>
        <v>98.952192611566772</v>
      </c>
      <c r="J2519" s="393">
        <v>45</v>
      </c>
      <c r="K2519" s="396">
        <f t="shared" ref="K2519:K2582" si="295">SUM(F2519:J2519)</f>
        <v>6763.8538783253834</v>
      </c>
      <c r="L2519" s="210">
        <f t="shared" ref="L2519:M2582" si="296">ROUND(1/B2519,4)</f>
        <v>8.3999999999999995E-3</v>
      </c>
      <c r="M2519" s="211">
        <f t="shared" si="296"/>
        <v>1.1000000000000001E-3</v>
      </c>
    </row>
    <row r="2520" spans="1:13" ht="15" customHeight="1" x14ac:dyDescent="0.2">
      <c r="A2520" s="370">
        <v>2499</v>
      </c>
      <c r="B2520" s="120">
        <f t="shared" si="290"/>
        <v>118.48405271990877</v>
      </c>
      <c r="C2520" s="371">
        <v>950</v>
      </c>
      <c r="D2520" s="78">
        <v>45170</v>
      </c>
      <c r="E2520" s="209">
        <v>29455</v>
      </c>
      <c r="F2520" s="344">
        <f t="shared" si="293"/>
        <v>4574.7928734456718</v>
      </c>
      <c r="G2520" s="394">
        <f t="shared" si="294"/>
        <v>372.06315789473683</v>
      </c>
      <c r="H2520" s="385">
        <f t="shared" si="291"/>
        <v>1672.0373385930579</v>
      </c>
      <c r="I2520" s="386">
        <f t="shared" si="292"/>
        <v>98.937120626808181</v>
      </c>
      <c r="J2520" s="393">
        <v>45</v>
      </c>
      <c r="K2520" s="396">
        <f t="shared" si="295"/>
        <v>6762.8304905602745</v>
      </c>
      <c r="L2520" s="210">
        <f t="shared" si="296"/>
        <v>8.3999999999999995E-3</v>
      </c>
      <c r="M2520" s="211">
        <f t="shared" si="296"/>
        <v>1.1000000000000001E-3</v>
      </c>
    </row>
    <row r="2521" spans="1:13" ht="15" customHeight="1" x14ac:dyDescent="0.2">
      <c r="A2521" s="372">
        <v>2500</v>
      </c>
      <c r="B2521" s="120">
        <f t="shared" si="290"/>
        <v>118.50356919122019</v>
      </c>
      <c r="C2521" s="371">
        <v>950</v>
      </c>
      <c r="D2521" s="78">
        <v>45170</v>
      </c>
      <c r="E2521" s="209">
        <v>29455</v>
      </c>
      <c r="F2521" s="344">
        <f t="shared" si="293"/>
        <v>4574.0394462326385</v>
      </c>
      <c r="G2521" s="394">
        <f t="shared" si="294"/>
        <v>372.06315789473683</v>
      </c>
      <c r="H2521" s="385">
        <f t="shared" si="291"/>
        <v>1671.7826801950528</v>
      </c>
      <c r="I2521" s="386">
        <f t="shared" si="292"/>
        <v>98.922052082547509</v>
      </c>
      <c r="J2521" s="393">
        <v>45</v>
      </c>
      <c r="K2521" s="396">
        <f t="shared" si="295"/>
        <v>6761.807336404976</v>
      </c>
      <c r="L2521" s="210">
        <f t="shared" si="296"/>
        <v>8.3999999999999995E-3</v>
      </c>
      <c r="M2521" s="211">
        <f t="shared" si="296"/>
        <v>1.1000000000000001E-3</v>
      </c>
    </row>
    <row r="2522" spans="1:13" ht="15" customHeight="1" x14ac:dyDescent="0.2">
      <c r="A2522" s="370">
        <v>2501</v>
      </c>
      <c r="B2522" s="120">
        <f t="shared" si="290"/>
        <v>118.52308763117919</v>
      </c>
      <c r="C2522" s="371">
        <v>950</v>
      </c>
      <c r="D2522" s="78">
        <v>45170</v>
      </c>
      <c r="E2522" s="209">
        <v>29455</v>
      </c>
      <c r="F2522" s="344">
        <f t="shared" si="293"/>
        <v>4573.2861911826258</v>
      </c>
      <c r="G2522" s="394">
        <f t="shared" si="294"/>
        <v>372.06315789473683</v>
      </c>
      <c r="H2522" s="385">
        <f t="shared" si="291"/>
        <v>1671.5280799881484</v>
      </c>
      <c r="I2522" s="386">
        <f t="shared" si="292"/>
        <v>98.906986981547249</v>
      </c>
      <c r="J2522" s="393">
        <v>45</v>
      </c>
      <c r="K2522" s="396">
        <f t="shared" si="295"/>
        <v>6760.7844160470586</v>
      </c>
      <c r="L2522" s="210">
        <f t="shared" si="296"/>
        <v>8.3999999999999995E-3</v>
      </c>
      <c r="M2522" s="211">
        <f t="shared" si="296"/>
        <v>1.1000000000000001E-3</v>
      </c>
    </row>
    <row r="2523" spans="1:13" ht="15" customHeight="1" x14ac:dyDescent="0.2">
      <c r="A2523" s="370">
        <v>2502</v>
      </c>
      <c r="B2523" s="120">
        <f t="shared" si="290"/>
        <v>118.54260803498939</v>
      </c>
      <c r="C2523" s="371">
        <v>950</v>
      </c>
      <c r="D2523" s="78">
        <v>45170</v>
      </c>
      <c r="E2523" s="209">
        <v>29455</v>
      </c>
      <c r="F2523" s="344">
        <f t="shared" si="293"/>
        <v>4572.5331084331292</v>
      </c>
      <c r="G2523" s="394">
        <f t="shared" si="294"/>
        <v>372.06315789473683</v>
      </c>
      <c r="H2523" s="385">
        <f t="shared" si="291"/>
        <v>1671.2735380188185</v>
      </c>
      <c r="I2523" s="386">
        <f t="shared" si="292"/>
        <v>98.891925326557327</v>
      </c>
      <c r="J2523" s="393">
        <v>45</v>
      </c>
      <c r="K2523" s="396">
        <f t="shared" si="295"/>
        <v>6759.7617296732424</v>
      </c>
      <c r="L2523" s="210">
        <f t="shared" si="296"/>
        <v>8.3999999999999995E-3</v>
      </c>
      <c r="M2523" s="211">
        <f t="shared" si="296"/>
        <v>1.1000000000000001E-3</v>
      </c>
    </row>
    <row r="2524" spans="1:13" ht="15" customHeight="1" x14ac:dyDescent="0.2">
      <c r="A2524" s="370">
        <v>2503</v>
      </c>
      <c r="B2524" s="120">
        <f t="shared" si="290"/>
        <v>118.56213039786485</v>
      </c>
      <c r="C2524" s="371">
        <v>950</v>
      </c>
      <c r="D2524" s="78">
        <v>45170</v>
      </c>
      <c r="E2524" s="209">
        <v>29455</v>
      </c>
      <c r="F2524" s="344">
        <f t="shared" si="293"/>
        <v>4571.7801981210132</v>
      </c>
      <c r="G2524" s="394">
        <f t="shared" si="294"/>
        <v>372.06315789473683</v>
      </c>
      <c r="H2524" s="385">
        <f t="shared" si="291"/>
        <v>1671.0190543333233</v>
      </c>
      <c r="I2524" s="386">
        <f t="shared" si="292"/>
        <v>98.876867120314998</v>
      </c>
      <c r="J2524" s="393">
        <v>45</v>
      </c>
      <c r="K2524" s="396">
        <f t="shared" si="295"/>
        <v>6758.7392774693881</v>
      </c>
      <c r="L2524" s="210">
        <f t="shared" si="296"/>
        <v>8.3999999999999995E-3</v>
      </c>
      <c r="M2524" s="211">
        <f t="shared" si="296"/>
        <v>1.1000000000000001E-3</v>
      </c>
    </row>
    <row r="2525" spans="1:13" ht="15" customHeight="1" x14ac:dyDescent="0.2">
      <c r="A2525" s="370">
        <v>2504</v>
      </c>
      <c r="B2525" s="120">
        <f t="shared" si="290"/>
        <v>118.58165471503014</v>
      </c>
      <c r="C2525" s="371">
        <v>950</v>
      </c>
      <c r="D2525" s="78">
        <v>45170</v>
      </c>
      <c r="E2525" s="209">
        <v>29455</v>
      </c>
      <c r="F2525" s="344">
        <f t="shared" si="293"/>
        <v>4571.027460382511</v>
      </c>
      <c r="G2525" s="394">
        <f t="shared" si="294"/>
        <v>372.06315789473683</v>
      </c>
      <c r="H2525" s="385">
        <f t="shared" si="291"/>
        <v>1670.7646289777097</v>
      </c>
      <c r="I2525" s="386">
        <f t="shared" si="292"/>
        <v>98.861812365544964</v>
      </c>
      <c r="J2525" s="393">
        <v>45</v>
      </c>
      <c r="K2525" s="396">
        <f t="shared" si="295"/>
        <v>6757.7170596205024</v>
      </c>
      <c r="L2525" s="210">
        <f t="shared" si="296"/>
        <v>8.3999999999999995E-3</v>
      </c>
      <c r="M2525" s="211">
        <f t="shared" si="296"/>
        <v>1.1000000000000001E-3</v>
      </c>
    </row>
    <row r="2526" spans="1:13" ht="15" customHeight="1" x14ac:dyDescent="0.2">
      <c r="A2526" s="370">
        <v>2505</v>
      </c>
      <c r="B2526" s="120">
        <f t="shared" si="290"/>
        <v>118.60118098172001</v>
      </c>
      <c r="C2526" s="371">
        <v>950</v>
      </c>
      <c r="D2526" s="78">
        <v>45170</v>
      </c>
      <c r="E2526" s="209">
        <v>29455</v>
      </c>
      <c r="F2526" s="344">
        <f t="shared" si="293"/>
        <v>4570.2748953532309</v>
      </c>
      <c r="G2526" s="394">
        <f t="shared" si="294"/>
        <v>372.06315789473683</v>
      </c>
      <c r="H2526" s="385">
        <f t="shared" si="291"/>
        <v>1670.5102619978129</v>
      </c>
      <c r="I2526" s="386">
        <f t="shared" si="292"/>
        <v>98.846761064959352</v>
      </c>
      <c r="J2526" s="393">
        <v>45</v>
      </c>
      <c r="K2526" s="396">
        <f t="shared" si="295"/>
        <v>6756.6950763107407</v>
      </c>
      <c r="L2526" s="210">
        <f t="shared" si="296"/>
        <v>8.3999999999999995E-3</v>
      </c>
      <c r="M2526" s="211">
        <f t="shared" si="296"/>
        <v>1.1000000000000001E-3</v>
      </c>
    </row>
    <row r="2527" spans="1:13" ht="15" customHeight="1" x14ac:dyDescent="0.2">
      <c r="A2527" s="370">
        <v>2506</v>
      </c>
      <c r="B2527" s="120">
        <f t="shared" si="290"/>
        <v>118.62070919317971</v>
      </c>
      <c r="C2527" s="371">
        <v>950</v>
      </c>
      <c r="D2527" s="78">
        <v>45170</v>
      </c>
      <c r="E2527" s="209">
        <v>29455</v>
      </c>
      <c r="F2527" s="344">
        <f t="shared" si="293"/>
        <v>4569.522503168153</v>
      </c>
      <c r="G2527" s="394">
        <f t="shared" si="294"/>
        <v>372.06315789473683</v>
      </c>
      <c r="H2527" s="385">
        <f t="shared" si="291"/>
        <v>1670.2559534392567</v>
      </c>
      <c r="I2527" s="386">
        <f t="shared" si="292"/>
        <v>98.8317132212578</v>
      </c>
      <c r="J2527" s="393">
        <v>45</v>
      </c>
      <c r="K2527" s="396">
        <f t="shared" si="295"/>
        <v>6755.6733277234043</v>
      </c>
      <c r="L2527" s="210">
        <f t="shared" si="296"/>
        <v>8.3999999999999995E-3</v>
      </c>
      <c r="M2527" s="211">
        <f t="shared" si="296"/>
        <v>1.1000000000000001E-3</v>
      </c>
    </row>
    <row r="2528" spans="1:13" ht="15" customHeight="1" x14ac:dyDescent="0.2">
      <c r="A2528" s="370">
        <v>2507</v>
      </c>
      <c r="B2528" s="120">
        <f t="shared" si="290"/>
        <v>118.64023934466488</v>
      </c>
      <c r="C2528" s="371">
        <v>950</v>
      </c>
      <c r="D2528" s="78">
        <v>45170</v>
      </c>
      <c r="E2528" s="209">
        <v>29455</v>
      </c>
      <c r="F2528" s="344">
        <f t="shared" si="293"/>
        <v>4568.7702839616277</v>
      </c>
      <c r="G2528" s="394">
        <f t="shared" si="294"/>
        <v>372.06315789473683</v>
      </c>
      <c r="H2528" s="385">
        <f t="shared" si="291"/>
        <v>1670.001703347451</v>
      </c>
      <c r="I2528" s="386">
        <f t="shared" si="292"/>
        <v>98.816668837127295</v>
      </c>
      <c r="J2528" s="393">
        <v>45</v>
      </c>
      <c r="K2528" s="396">
        <f t="shared" si="295"/>
        <v>6754.6518140409426</v>
      </c>
      <c r="L2528" s="210">
        <f t="shared" si="296"/>
        <v>8.3999999999999995E-3</v>
      </c>
      <c r="M2528" s="211">
        <f t="shared" si="296"/>
        <v>1.1000000000000001E-3</v>
      </c>
    </row>
    <row r="2529" spans="1:13" ht="15" customHeight="1" x14ac:dyDescent="0.2">
      <c r="A2529" s="370">
        <v>2508</v>
      </c>
      <c r="B2529" s="120">
        <f t="shared" si="290"/>
        <v>118.6597714314412</v>
      </c>
      <c r="C2529" s="371">
        <v>950</v>
      </c>
      <c r="D2529" s="78">
        <v>45170</v>
      </c>
      <c r="E2529" s="209">
        <v>29455</v>
      </c>
      <c r="F2529" s="344">
        <f t="shared" si="293"/>
        <v>4568.0182378673962</v>
      </c>
      <c r="G2529" s="394">
        <f t="shared" si="294"/>
        <v>372.06315789473683</v>
      </c>
      <c r="H2529" s="385">
        <f t="shared" si="291"/>
        <v>1669.7475117676008</v>
      </c>
      <c r="I2529" s="386">
        <f t="shared" si="292"/>
        <v>98.801627915242662</v>
      </c>
      <c r="J2529" s="393">
        <v>45</v>
      </c>
      <c r="K2529" s="396">
        <f t="shared" si="295"/>
        <v>6753.6305354449769</v>
      </c>
      <c r="L2529" s="210">
        <f t="shared" si="296"/>
        <v>8.3999999999999995E-3</v>
      </c>
      <c r="M2529" s="211">
        <f t="shared" si="296"/>
        <v>1.1000000000000001E-3</v>
      </c>
    </row>
    <row r="2530" spans="1:13" ht="15" customHeight="1" x14ac:dyDescent="0.2">
      <c r="A2530" s="370">
        <v>2509</v>
      </c>
      <c r="B2530" s="120">
        <f t="shared" si="290"/>
        <v>118.679305448785</v>
      </c>
      <c r="C2530" s="371">
        <v>950</v>
      </c>
      <c r="D2530" s="78">
        <v>45170</v>
      </c>
      <c r="E2530" s="209">
        <v>29455</v>
      </c>
      <c r="F2530" s="344">
        <f t="shared" si="293"/>
        <v>4567.2663650185623</v>
      </c>
      <c r="G2530" s="394">
        <f t="shared" si="294"/>
        <v>372.06315789473683</v>
      </c>
      <c r="H2530" s="385">
        <f t="shared" si="291"/>
        <v>1669.4933787446948</v>
      </c>
      <c r="I2530" s="386">
        <f t="shared" si="292"/>
        <v>98.786590458265991</v>
      </c>
      <c r="J2530" s="393">
        <v>45</v>
      </c>
      <c r="K2530" s="396">
        <f t="shared" si="295"/>
        <v>6752.6094921162594</v>
      </c>
      <c r="L2530" s="210">
        <f t="shared" si="296"/>
        <v>8.3999999999999995E-3</v>
      </c>
      <c r="M2530" s="211">
        <f t="shared" si="296"/>
        <v>1.1000000000000001E-3</v>
      </c>
    </row>
    <row r="2531" spans="1:13" ht="15" customHeight="1" x14ac:dyDescent="0.2">
      <c r="A2531" s="372">
        <v>2510</v>
      </c>
      <c r="B2531" s="120">
        <f t="shared" si="290"/>
        <v>118.69884139198258</v>
      </c>
      <c r="C2531" s="371">
        <v>950</v>
      </c>
      <c r="D2531" s="78">
        <v>45170</v>
      </c>
      <c r="E2531" s="209">
        <v>29455</v>
      </c>
      <c r="F2531" s="344">
        <f t="shared" si="293"/>
        <v>4566.5146655476256</v>
      </c>
      <c r="G2531" s="394">
        <f t="shared" si="294"/>
        <v>372.06315789473683</v>
      </c>
      <c r="H2531" s="385">
        <f t="shared" si="291"/>
        <v>1669.2393043235184</v>
      </c>
      <c r="I2531" s="386">
        <f t="shared" si="292"/>
        <v>98.771556468847251</v>
      </c>
      <c r="J2531" s="393">
        <v>45</v>
      </c>
      <c r="K2531" s="396">
        <f t="shared" si="295"/>
        <v>6751.5886842347272</v>
      </c>
      <c r="L2531" s="210">
        <f t="shared" si="296"/>
        <v>8.3999999999999995E-3</v>
      </c>
      <c r="M2531" s="211">
        <f t="shared" si="296"/>
        <v>1.1000000000000001E-3</v>
      </c>
    </row>
    <row r="2532" spans="1:13" ht="15" customHeight="1" x14ac:dyDescent="0.2">
      <c r="A2532" s="370">
        <v>2511</v>
      </c>
      <c r="B2532" s="120">
        <f t="shared" si="290"/>
        <v>118.71837925633041</v>
      </c>
      <c r="C2532" s="371">
        <v>950</v>
      </c>
      <c r="D2532" s="78">
        <v>45170</v>
      </c>
      <c r="E2532" s="209">
        <v>29455</v>
      </c>
      <c r="F2532" s="344">
        <f t="shared" si="293"/>
        <v>4565.7631395864673</v>
      </c>
      <c r="G2532" s="394">
        <f t="shared" si="294"/>
        <v>372.06315789473683</v>
      </c>
      <c r="H2532" s="385">
        <f t="shared" si="291"/>
        <v>1668.9852885486468</v>
      </c>
      <c r="I2532" s="386">
        <f t="shared" si="292"/>
        <v>98.756525949624091</v>
      </c>
      <c r="J2532" s="393">
        <v>45</v>
      </c>
      <c r="K2532" s="396">
        <f t="shared" si="295"/>
        <v>6750.5681119794754</v>
      </c>
      <c r="L2532" s="210">
        <f t="shared" si="296"/>
        <v>8.3999999999999995E-3</v>
      </c>
      <c r="M2532" s="211">
        <f t="shared" si="296"/>
        <v>1.1000000000000001E-3</v>
      </c>
    </row>
    <row r="2533" spans="1:13" ht="15" customHeight="1" x14ac:dyDescent="0.2">
      <c r="A2533" s="370">
        <v>2512</v>
      </c>
      <c r="B2533" s="120">
        <f t="shared" si="290"/>
        <v>118.73791903713544</v>
      </c>
      <c r="C2533" s="371">
        <v>950</v>
      </c>
      <c r="D2533" s="78">
        <v>45170</v>
      </c>
      <c r="E2533" s="209">
        <v>29455</v>
      </c>
      <c r="F2533" s="344">
        <f t="shared" si="293"/>
        <v>4565.0117872663432</v>
      </c>
      <c r="G2533" s="394">
        <f t="shared" si="294"/>
        <v>372.06315789473683</v>
      </c>
      <c r="H2533" s="385">
        <f t="shared" si="291"/>
        <v>1668.7313314644448</v>
      </c>
      <c r="I2533" s="386">
        <f t="shared" si="292"/>
        <v>98.741498903221597</v>
      </c>
      <c r="J2533" s="393">
        <v>45</v>
      </c>
      <c r="K2533" s="396">
        <f t="shared" si="295"/>
        <v>6749.5477755287457</v>
      </c>
      <c r="L2533" s="210">
        <f t="shared" si="296"/>
        <v>8.3999999999999995E-3</v>
      </c>
      <c r="M2533" s="211">
        <f t="shared" si="296"/>
        <v>1.1000000000000001E-3</v>
      </c>
    </row>
    <row r="2534" spans="1:13" ht="15" customHeight="1" x14ac:dyDescent="0.2">
      <c r="A2534" s="370">
        <v>2513</v>
      </c>
      <c r="B2534" s="120">
        <f t="shared" si="290"/>
        <v>118.75746072971462</v>
      </c>
      <c r="C2534" s="371">
        <v>950</v>
      </c>
      <c r="D2534" s="78">
        <v>45170</v>
      </c>
      <c r="E2534" s="209">
        <v>29455</v>
      </c>
      <c r="F2534" s="344">
        <f t="shared" si="293"/>
        <v>4564.2606087179047</v>
      </c>
      <c r="G2534" s="394">
        <f t="shared" si="294"/>
        <v>372.06315789473683</v>
      </c>
      <c r="H2534" s="385">
        <f t="shared" si="291"/>
        <v>1668.4774331150727</v>
      </c>
      <c r="I2534" s="386">
        <f t="shared" si="292"/>
        <v>98.726475332252832</v>
      </c>
      <c r="J2534" s="393">
        <v>45</v>
      </c>
      <c r="K2534" s="396">
        <f t="shared" si="295"/>
        <v>6748.5276750599669</v>
      </c>
      <c r="L2534" s="210">
        <f t="shared" si="296"/>
        <v>8.3999999999999995E-3</v>
      </c>
      <c r="M2534" s="211">
        <f t="shared" si="296"/>
        <v>1.1000000000000001E-3</v>
      </c>
    </row>
    <row r="2535" spans="1:13" ht="15" customHeight="1" x14ac:dyDescent="0.2">
      <c r="A2535" s="370">
        <v>2514</v>
      </c>
      <c r="B2535" s="120">
        <f t="shared" si="290"/>
        <v>118.77700432939503</v>
      </c>
      <c r="C2535" s="371">
        <v>950</v>
      </c>
      <c r="D2535" s="78">
        <v>45170</v>
      </c>
      <c r="E2535" s="209">
        <v>29455</v>
      </c>
      <c r="F2535" s="344">
        <f t="shared" si="293"/>
        <v>4563.5096040711933</v>
      </c>
      <c r="G2535" s="394">
        <f t="shared" si="294"/>
        <v>372.06315789473683</v>
      </c>
      <c r="H2535" s="385">
        <f t="shared" si="291"/>
        <v>1668.2235935444842</v>
      </c>
      <c r="I2535" s="386">
        <f t="shared" si="292"/>
        <v>98.71145523931861</v>
      </c>
      <c r="J2535" s="393">
        <v>45</v>
      </c>
      <c r="K2535" s="396">
        <f t="shared" si="295"/>
        <v>6747.5078107497329</v>
      </c>
      <c r="L2535" s="210">
        <f t="shared" si="296"/>
        <v>8.3999999999999995E-3</v>
      </c>
      <c r="M2535" s="211">
        <f t="shared" si="296"/>
        <v>1.1000000000000001E-3</v>
      </c>
    </row>
    <row r="2536" spans="1:13" ht="15" customHeight="1" x14ac:dyDescent="0.2">
      <c r="A2536" s="370">
        <v>2515</v>
      </c>
      <c r="B2536" s="120">
        <f t="shared" si="290"/>
        <v>118.79654983151387</v>
      </c>
      <c r="C2536" s="371">
        <v>950</v>
      </c>
      <c r="D2536" s="78">
        <v>45170</v>
      </c>
      <c r="E2536" s="209">
        <v>29455</v>
      </c>
      <c r="F2536" s="344">
        <f t="shared" si="293"/>
        <v>4562.75877345564</v>
      </c>
      <c r="G2536" s="394">
        <f t="shared" si="294"/>
        <v>372.06315789473683</v>
      </c>
      <c r="H2536" s="385">
        <f t="shared" si="291"/>
        <v>1667.9698127964273</v>
      </c>
      <c r="I2536" s="386">
        <f t="shared" si="292"/>
        <v>98.696438627007538</v>
      </c>
      <c r="J2536" s="393">
        <v>45</v>
      </c>
      <c r="K2536" s="396">
        <f t="shared" si="295"/>
        <v>6746.4881827738118</v>
      </c>
      <c r="L2536" s="210">
        <f t="shared" si="296"/>
        <v>8.3999999999999995E-3</v>
      </c>
      <c r="M2536" s="211">
        <f t="shared" si="296"/>
        <v>1.1000000000000001E-3</v>
      </c>
    </row>
    <row r="2537" spans="1:13" ht="15" customHeight="1" x14ac:dyDescent="0.2">
      <c r="A2537" s="370">
        <v>2516</v>
      </c>
      <c r="B2537" s="120">
        <f t="shared" si="290"/>
        <v>118.81609723141857</v>
      </c>
      <c r="C2537" s="371">
        <v>950</v>
      </c>
      <c r="D2537" s="78">
        <v>45170</v>
      </c>
      <c r="E2537" s="209">
        <v>29455</v>
      </c>
      <c r="F2537" s="344">
        <f t="shared" si="293"/>
        <v>4562.0081170000612</v>
      </c>
      <c r="G2537" s="394">
        <f t="shared" si="294"/>
        <v>372.06315789473683</v>
      </c>
      <c r="H2537" s="385">
        <f t="shared" si="291"/>
        <v>1667.7160909144416</v>
      </c>
      <c r="I2537" s="386">
        <f t="shared" si="292"/>
        <v>98.681425497895958</v>
      </c>
      <c r="J2537" s="393">
        <v>45</v>
      </c>
      <c r="K2537" s="396">
        <f t="shared" si="295"/>
        <v>6745.4687913071357</v>
      </c>
      <c r="L2537" s="210">
        <f t="shared" si="296"/>
        <v>8.3999999999999995E-3</v>
      </c>
      <c r="M2537" s="211">
        <f t="shared" si="296"/>
        <v>1.1000000000000001E-3</v>
      </c>
    </row>
    <row r="2538" spans="1:13" ht="15" customHeight="1" x14ac:dyDescent="0.2">
      <c r="A2538" s="370">
        <v>2517</v>
      </c>
      <c r="B2538" s="120">
        <f t="shared" si="290"/>
        <v>118.83564652446648</v>
      </c>
      <c r="C2538" s="371">
        <v>950</v>
      </c>
      <c r="D2538" s="78">
        <v>45170</v>
      </c>
      <c r="E2538" s="209">
        <v>29455</v>
      </c>
      <c r="F2538" s="344">
        <f t="shared" si="293"/>
        <v>4561.2576348326766</v>
      </c>
      <c r="G2538" s="394">
        <f t="shared" si="294"/>
        <v>372.06315789473683</v>
      </c>
      <c r="H2538" s="385">
        <f t="shared" si="291"/>
        <v>1667.4624279418656</v>
      </c>
      <c r="I2538" s="386">
        <f t="shared" si="292"/>
        <v>98.666415854548276</v>
      </c>
      <c r="J2538" s="393">
        <v>45</v>
      </c>
      <c r="K2538" s="396">
        <f t="shared" si="295"/>
        <v>6744.4496365238274</v>
      </c>
      <c r="L2538" s="210">
        <f t="shared" si="296"/>
        <v>8.3999999999999995E-3</v>
      </c>
      <c r="M2538" s="211">
        <f t="shared" si="296"/>
        <v>1.1000000000000001E-3</v>
      </c>
    </row>
    <row r="2539" spans="1:13" ht="15" customHeight="1" x14ac:dyDescent="0.2">
      <c r="A2539" s="370">
        <v>2518</v>
      </c>
      <c r="B2539" s="120">
        <f t="shared" si="290"/>
        <v>118.85519770602498</v>
      </c>
      <c r="C2539" s="371">
        <v>950</v>
      </c>
      <c r="D2539" s="78">
        <v>45170</v>
      </c>
      <c r="E2539" s="209">
        <v>29455</v>
      </c>
      <c r="F2539" s="344">
        <f t="shared" si="293"/>
        <v>4560.5073270811026</v>
      </c>
      <c r="G2539" s="394">
        <f t="shared" si="294"/>
        <v>372.06315789473683</v>
      </c>
      <c r="H2539" s="385">
        <f t="shared" si="291"/>
        <v>1667.2088239218335</v>
      </c>
      <c r="I2539" s="386">
        <f t="shared" si="292"/>
        <v>98.65140969951679</v>
      </c>
      <c r="J2539" s="393">
        <v>45</v>
      </c>
      <c r="K2539" s="396">
        <f t="shared" si="295"/>
        <v>6743.4307185971902</v>
      </c>
      <c r="L2539" s="210">
        <f t="shared" si="296"/>
        <v>8.3999999999999995E-3</v>
      </c>
      <c r="M2539" s="211">
        <f t="shared" si="296"/>
        <v>1.1000000000000001E-3</v>
      </c>
    </row>
    <row r="2540" spans="1:13" ht="15" customHeight="1" x14ac:dyDescent="0.2">
      <c r="A2540" s="370">
        <v>2519</v>
      </c>
      <c r="B2540" s="120">
        <f t="shared" si="290"/>
        <v>118.87475077147167</v>
      </c>
      <c r="C2540" s="371">
        <v>950</v>
      </c>
      <c r="D2540" s="78">
        <v>45170</v>
      </c>
      <c r="E2540" s="209">
        <v>29455</v>
      </c>
      <c r="F2540" s="344">
        <f t="shared" si="293"/>
        <v>4559.757193872344</v>
      </c>
      <c r="G2540" s="394">
        <f t="shared" si="294"/>
        <v>372.06315789473683</v>
      </c>
      <c r="H2540" s="385">
        <f t="shared" si="291"/>
        <v>1666.9552788972733</v>
      </c>
      <c r="I2540" s="386">
        <f t="shared" si="292"/>
        <v>98.63640703534162</v>
      </c>
      <c r="J2540" s="393">
        <v>45</v>
      </c>
      <c r="K2540" s="396">
        <f t="shared" si="295"/>
        <v>6742.4120376996962</v>
      </c>
      <c r="L2540" s="210">
        <f t="shared" si="296"/>
        <v>8.3999999999999995E-3</v>
      </c>
      <c r="M2540" s="211">
        <f t="shared" si="296"/>
        <v>1.1000000000000001E-3</v>
      </c>
    </row>
    <row r="2541" spans="1:13" ht="15" customHeight="1" x14ac:dyDescent="0.2">
      <c r="A2541" s="372">
        <v>2520</v>
      </c>
      <c r="B2541" s="120">
        <f t="shared" si="290"/>
        <v>118.89430571619393</v>
      </c>
      <c r="C2541" s="371">
        <v>950</v>
      </c>
      <c r="D2541" s="78">
        <v>45170</v>
      </c>
      <c r="E2541" s="209">
        <v>29455</v>
      </c>
      <c r="F2541" s="344">
        <f t="shared" si="293"/>
        <v>4559.007235332816</v>
      </c>
      <c r="G2541" s="394">
        <f t="shared" si="294"/>
        <v>372.06315789473683</v>
      </c>
      <c r="H2541" s="385">
        <f t="shared" si="291"/>
        <v>1666.7017929109127</v>
      </c>
      <c r="I2541" s="386">
        <f t="shared" si="292"/>
        <v>98.62140786455106</v>
      </c>
      <c r="J2541" s="393">
        <v>45</v>
      </c>
      <c r="K2541" s="396">
        <f t="shared" si="295"/>
        <v>6741.393594003016</v>
      </c>
      <c r="L2541" s="210">
        <f t="shared" si="296"/>
        <v>8.3999999999999995E-3</v>
      </c>
      <c r="M2541" s="211">
        <f t="shared" si="296"/>
        <v>1.1000000000000001E-3</v>
      </c>
    </row>
    <row r="2542" spans="1:13" ht="15" customHeight="1" x14ac:dyDescent="0.2">
      <c r="A2542" s="370">
        <v>2521</v>
      </c>
      <c r="B2542" s="120">
        <f t="shared" si="290"/>
        <v>118.91386253558917</v>
      </c>
      <c r="C2542" s="371">
        <v>950</v>
      </c>
      <c r="D2542" s="78">
        <v>45170</v>
      </c>
      <c r="E2542" s="209">
        <v>29455</v>
      </c>
      <c r="F2542" s="344">
        <f t="shared" si="293"/>
        <v>4558.2574515883325</v>
      </c>
      <c r="G2542" s="394">
        <f t="shared" si="294"/>
        <v>372.06315789473683</v>
      </c>
      <c r="H2542" s="385">
        <f t="shared" si="291"/>
        <v>1666.4483660052772</v>
      </c>
      <c r="I2542" s="386">
        <f t="shared" si="292"/>
        <v>98.606412189661384</v>
      </c>
      <c r="J2542" s="393">
        <v>45</v>
      </c>
      <c r="K2542" s="396">
        <f t="shared" si="295"/>
        <v>6740.3753876780083</v>
      </c>
      <c r="L2542" s="210">
        <f t="shared" si="296"/>
        <v>8.3999999999999995E-3</v>
      </c>
      <c r="M2542" s="211">
        <f t="shared" si="296"/>
        <v>1.1000000000000001E-3</v>
      </c>
    </row>
    <row r="2543" spans="1:13" ht="15" customHeight="1" x14ac:dyDescent="0.2">
      <c r="A2543" s="370">
        <v>2522</v>
      </c>
      <c r="B2543" s="120">
        <f t="shared" si="290"/>
        <v>118.93342122506478</v>
      </c>
      <c r="C2543" s="371">
        <v>950</v>
      </c>
      <c r="D2543" s="78">
        <v>45170</v>
      </c>
      <c r="E2543" s="209">
        <v>29455</v>
      </c>
      <c r="F2543" s="344">
        <f t="shared" si="293"/>
        <v>4557.5078427641092</v>
      </c>
      <c r="G2543" s="394">
        <f t="shared" si="294"/>
        <v>372.06315789473683</v>
      </c>
      <c r="H2543" s="385">
        <f t="shared" si="291"/>
        <v>1666.1949982226897</v>
      </c>
      <c r="I2543" s="386">
        <f t="shared" si="292"/>
        <v>98.591420013176929</v>
      </c>
      <c r="J2543" s="393">
        <v>45</v>
      </c>
      <c r="K2543" s="396">
        <f t="shared" si="295"/>
        <v>6739.3574188947123</v>
      </c>
      <c r="L2543" s="210">
        <f t="shared" si="296"/>
        <v>8.3999999999999995E-3</v>
      </c>
      <c r="M2543" s="211">
        <f t="shared" si="296"/>
        <v>1.1000000000000001E-3</v>
      </c>
    </row>
    <row r="2544" spans="1:13" ht="15" customHeight="1" x14ac:dyDescent="0.2">
      <c r="A2544" s="370">
        <v>2523</v>
      </c>
      <c r="B2544" s="120">
        <f t="shared" si="290"/>
        <v>118.95298178003807</v>
      </c>
      <c r="C2544" s="371">
        <v>950</v>
      </c>
      <c r="D2544" s="78">
        <v>45170</v>
      </c>
      <c r="E2544" s="209">
        <v>29455</v>
      </c>
      <c r="F2544" s="344">
        <f t="shared" si="293"/>
        <v>4556.7584089847642</v>
      </c>
      <c r="G2544" s="394">
        <f t="shared" si="294"/>
        <v>372.06315789473683</v>
      </c>
      <c r="H2544" s="385">
        <f t="shared" si="291"/>
        <v>1665.9416896052712</v>
      </c>
      <c r="I2544" s="386">
        <f t="shared" si="292"/>
        <v>98.576431337590023</v>
      </c>
      <c r="J2544" s="393">
        <v>45</v>
      </c>
      <c r="K2544" s="396">
        <f t="shared" si="295"/>
        <v>6738.3396878223621</v>
      </c>
      <c r="L2544" s="210">
        <f t="shared" si="296"/>
        <v>8.3999999999999995E-3</v>
      </c>
      <c r="M2544" s="211">
        <f t="shared" si="296"/>
        <v>1.1000000000000001E-3</v>
      </c>
    </row>
    <row r="2545" spans="1:13" ht="15" customHeight="1" x14ac:dyDescent="0.2">
      <c r="A2545" s="370">
        <v>2524</v>
      </c>
      <c r="B2545" s="120">
        <f t="shared" si="290"/>
        <v>118.97254419593622</v>
      </c>
      <c r="C2545" s="371">
        <v>950</v>
      </c>
      <c r="D2545" s="78">
        <v>45170</v>
      </c>
      <c r="E2545" s="209">
        <v>29455</v>
      </c>
      <c r="F2545" s="344">
        <f t="shared" si="293"/>
        <v>4556.0091503743315</v>
      </c>
      <c r="G2545" s="394">
        <f t="shared" si="294"/>
        <v>372.06315789473683</v>
      </c>
      <c r="H2545" s="385">
        <f t="shared" si="291"/>
        <v>1665.6884401949449</v>
      </c>
      <c r="I2545" s="386">
        <f t="shared" si="292"/>
        <v>98.561446165381369</v>
      </c>
      <c r="J2545" s="393">
        <v>45</v>
      </c>
      <c r="K2545" s="396">
        <f t="shared" si="295"/>
        <v>6737.3221946293943</v>
      </c>
      <c r="L2545" s="210">
        <f t="shared" si="296"/>
        <v>8.3999999999999995E-3</v>
      </c>
      <c r="M2545" s="211">
        <f t="shared" si="296"/>
        <v>1.1000000000000001E-3</v>
      </c>
    </row>
    <row r="2546" spans="1:13" ht="15" customHeight="1" x14ac:dyDescent="0.2">
      <c r="A2546" s="370">
        <v>2525</v>
      </c>
      <c r="B2546" s="120">
        <f t="shared" si="290"/>
        <v>118.99210846819625</v>
      </c>
      <c r="C2546" s="371">
        <v>950</v>
      </c>
      <c r="D2546" s="78">
        <v>45170</v>
      </c>
      <c r="E2546" s="209">
        <v>29455</v>
      </c>
      <c r="F2546" s="344">
        <f t="shared" si="293"/>
        <v>4555.2600670562479</v>
      </c>
      <c r="G2546" s="394">
        <f t="shared" si="294"/>
        <v>372.06315789473683</v>
      </c>
      <c r="H2546" s="385">
        <f t="shared" si="291"/>
        <v>1665.4352500334326</v>
      </c>
      <c r="I2546" s="386">
        <f t="shared" si="292"/>
        <v>98.546464499019692</v>
      </c>
      <c r="J2546" s="393">
        <v>45</v>
      </c>
      <c r="K2546" s="396">
        <f t="shared" si="295"/>
        <v>6736.304939483437</v>
      </c>
      <c r="L2546" s="210">
        <f t="shared" si="296"/>
        <v>8.3999999999999995E-3</v>
      </c>
      <c r="M2546" s="211">
        <f t="shared" si="296"/>
        <v>1.1000000000000001E-3</v>
      </c>
    </row>
    <row r="2547" spans="1:13" ht="15" customHeight="1" x14ac:dyDescent="0.2">
      <c r="A2547" s="370">
        <v>2526</v>
      </c>
      <c r="B2547" s="120">
        <f t="shared" si="290"/>
        <v>119.01167459226497</v>
      </c>
      <c r="C2547" s="371">
        <v>950</v>
      </c>
      <c r="D2547" s="78">
        <v>45170</v>
      </c>
      <c r="E2547" s="209">
        <v>29455</v>
      </c>
      <c r="F2547" s="344">
        <f t="shared" si="293"/>
        <v>4554.5111591533669</v>
      </c>
      <c r="G2547" s="394">
        <f t="shared" si="294"/>
        <v>372.06315789473683</v>
      </c>
      <c r="H2547" s="385">
        <f t="shared" si="291"/>
        <v>1665.1821191622589</v>
      </c>
      <c r="I2547" s="386">
        <f t="shared" si="292"/>
        <v>98.531486340962076</v>
      </c>
      <c r="J2547" s="393">
        <v>45</v>
      </c>
      <c r="K2547" s="396">
        <f t="shared" si="295"/>
        <v>6735.2879225513243</v>
      </c>
      <c r="L2547" s="210">
        <f t="shared" si="296"/>
        <v>8.3999999999999995E-3</v>
      </c>
      <c r="M2547" s="211">
        <f t="shared" si="296"/>
        <v>1.1000000000000001E-3</v>
      </c>
    </row>
    <row r="2548" spans="1:13" ht="15" customHeight="1" x14ac:dyDescent="0.2">
      <c r="A2548" s="370">
        <v>2527</v>
      </c>
      <c r="B2548" s="120">
        <f t="shared" si="290"/>
        <v>119.03124256359933</v>
      </c>
      <c r="C2548" s="371">
        <v>950</v>
      </c>
      <c r="D2548" s="78">
        <v>45170</v>
      </c>
      <c r="E2548" s="209">
        <v>29455</v>
      </c>
      <c r="F2548" s="344">
        <f t="shared" si="293"/>
        <v>4553.7624267879391</v>
      </c>
      <c r="G2548" s="394">
        <f t="shared" si="294"/>
        <v>372.06315789473683</v>
      </c>
      <c r="H2548" s="385">
        <f t="shared" si="291"/>
        <v>1664.9290476227443</v>
      </c>
      <c r="I2548" s="386">
        <f t="shared" si="292"/>
        <v>98.516511693653527</v>
      </c>
      <c r="J2548" s="393">
        <v>45</v>
      </c>
      <c r="K2548" s="396">
        <f t="shared" si="295"/>
        <v>6734.2711439990735</v>
      </c>
      <c r="L2548" s="210">
        <f t="shared" si="296"/>
        <v>8.3999999999999995E-3</v>
      </c>
      <c r="M2548" s="211">
        <f t="shared" si="296"/>
        <v>1.1000000000000001E-3</v>
      </c>
    </row>
    <row r="2549" spans="1:13" ht="15" customHeight="1" x14ac:dyDescent="0.2">
      <c r="A2549" s="370">
        <v>2528</v>
      </c>
      <c r="B2549" s="120">
        <f t="shared" si="290"/>
        <v>119.05081237766557</v>
      </c>
      <c r="C2549" s="371">
        <v>950</v>
      </c>
      <c r="D2549" s="78">
        <v>45170</v>
      </c>
      <c r="E2549" s="209">
        <v>29455</v>
      </c>
      <c r="F2549" s="344">
        <f t="shared" si="293"/>
        <v>4553.0138700816542</v>
      </c>
      <c r="G2549" s="394">
        <f t="shared" si="294"/>
        <v>372.06315789473683</v>
      </c>
      <c r="H2549" s="385">
        <f t="shared" si="291"/>
        <v>1664.6760354560199</v>
      </c>
      <c r="I2549" s="386">
        <f t="shared" si="292"/>
        <v>98.501540559527825</v>
      </c>
      <c r="J2549" s="393">
        <v>45</v>
      </c>
      <c r="K2549" s="396">
        <f t="shared" si="295"/>
        <v>6733.2546039919389</v>
      </c>
      <c r="L2549" s="210">
        <f t="shared" si="296"/>
        <v>8.3999999999999995E-3</v>
      </c>
      <c r="M2549" s="211">
        <f t="shared" si="296"/>
        <v>1.1000000000000001E-3</v>
      </c>
    </row>
    <row r="2550" spans="1:13" ht="15" customHeight="1" x14ac:dyDescent="0.2">
      <c r="A2550" s="370">
        <v>2529</v>
      </c>
      <c r="B2550" s="120">
        <f t="shared" si="290"/>
        <v>119.07038402994013</v>
      </c>
      <c r="C2550" s="371">
        <v>950</v>
      </c>
      <c r="D2550" s="78">
        <v>45170</v>
      </c>
      <c r="E2550" s="209">
        <v>29455</v>
      </c>
      <c r="F2550" s="344">
        <f t="shared" si="293"/>
        <v>4552.2654891555958</v>
      </c>
      <c r="G2550" s="394">
        <f t="shared" si="294"/>
        <v>372.06315789473683</v>
      </c>
      <c r="H2550" s="385">
        <f t="shared" si="291"/>
        <v>1664.4230827030124</v>
      </c>
      <c r="I2550" s="386">
        <f t="shared" si="292"/>
        <v>98.486572941006656</v>
      </c>
      <c r="J2550" s="393">
        <v>45</v>
      </c>
      <c r="K2550" s="396">
        <f t="shared" si="295"/>
        <v>6732.2383026943517</v>
      </c>
      <c r="L2550" s="210">
        <f t="shared" si="296"/>
        <v>8.3999999999999995E-3</v>
      </c>
      <c r="M2550" s="211">
        <f t="shared" si="296"/>
        <v>1.1000000000000001E-3</v>
      </c>
    </row>
    <row r="2551" spans="1:13" ht="15" customHeight="1" x14ac:dyDescent="0.2">
      <c r="A2551" s="372">
        <v>2530</v>
      </c>
      <c r="B2551" s="120">
        <f t="shared" si="290"/>
        <v>119.08995751590898</v>
      </c>
      <c r="C2551" s="371">
        <v>950</v>
      </c>
      <c r="D2551" s="78">
        <v>45170</v>
      </c>
      <c r="E2551" s="209">
        <v>29455</v>
      </c>
      <c r="F2551" s="344">
        <f t="shared" si="293"/>
        <v>4551.5172841302756</v>
      </c>
      <c r="G2551" s="394">
        <f t="shared" si="294"/>
        <v>372.06315789473683</v>
      </c>
      <c r="H2551" s="385">
        <f t="shared" si="291"/>
        <v>1664.170189404454</v>
      </c>
      <c r="I2551" s="386">
        <f t="shared" si="292"/>
        <v>98.471608840500252</v>
      </c>
      <c r="J2551" s="393">
        <v>45</v>
      </c>
      <c r="K2551" s="396">
        <f t="shared" si="295"/>
        <v>6731.2222402699663</v>
      </c>
      <c r="L2551" s="210">
        <f t="shared" si="296"/>
        <v>8.3999999999999995E-3</v>
      </c>
      <c r="M2551" s="211">
        <f t="shared" si="296"/>
        <v>1.1000000000000001E-3</v>
      </c>
    </row>
    <row r="2552" spans="1:13" ht="15" customHeight="1" x14ac:dyDescent="0.2">
      <c r="A2552" s="370">
        <v>2531</v>
      </c>
      <c r="B2552" s="120">
        <f t="shared" si="290"/>
        <v>119.10953283106785</v>
      </c>
      <c r="C2552" s="371">
        <v>950</v>
      </c>
      <c r="D2552" s="78">
        <v>45170</v>
      </c>
      <c r="E2552" s="209">
        <v>29455</v>
      </c>
      <c r="F2552" s="344">
        <f t="shared" si="293"/>
        <v>4550.7692551256268</v>
      </c>
      <c r="G2552" s="394">
        <f t="shared" si="294"/>
        <v>372.06315789473683</v>
      </c>
      <c r="H2552" s="385">
        <f t="shared" si="291"/>
        <v>1663.9173556008827</v>
      </c>
      <c r="I2552" s="386">
        <f t="shared" si="292"/>
        <v>98.456648260407277</v>
      </c>
      <c r="J2552" s="393">
        <v>45</v>
      </c>
      <c r="K2552" s="396">
        <f t="shared" si="295"/>
        <v>6730.2064168816532</v>
      </c>
      <c r="L2552" s="210">
        <f t="shared" si="296"/>
        <v>8.3999999999999995E-3</v>
      </c>
      <c r="M2552" s="211">
        <f t="shared" si="296"/>
        <v>1.1000000000000001E-3</v>
      </c>
    </row>
    <row r="2553" spans="1:13" ht="15" customHeight="1" x14ac:dyDescent="0.2">
      <c r="A2553" s="370">
        <v>2532</v>
      </c>
      <c r="B2553" s="120">
        <f t="shared" si="290"/>
        <v>119.12910997092226</v>
      </c>
      <c r="C2553" s="371">
        <v>950</v>
      </c>
      <c r="D2553" s="78">
        <v>45170</v>
      </c>
      <c r="E2553" s="209">
        <v>29455</v>
      </c>
      <c r="F2553" s="344">
        <f t="shared" si="293"/>
        <v>4550.0214022609953</v>
      </c>
      <c r="G2553" s="394">
        <f t="shared" si="294"/>
        <v>372.06315789473683</v>
      </c>
      <c r="H2553" s="385">
        <f t="shared" si="291"/>
        <v>1663.6645813326372</v>
      </c>
      <c r="I2553" s="386">
        <f t="shared" si="292"/>
        <v>98.441691203114644</v>
      </c>
      <c r="J2553" s="393">
        <v>45</v>
      </c>
      <c r="K2553" s="396">
        <f t="shared" si="295"/>
        <v>6729.1908326914845</v>
      </c>
      <c r="L2553" s="210">
        <f t="shared" si="296"/>
        <v>8.3999999999999995E-3</v>
      </c>
      <c r="M2553" s="211">
        <f t="shared" si="296"/>
        <v>1.1000000000000001E-3</v>
      </c>
    </row>
    <row r="2554" spans="1:13" ht="15" customHeight="1" x14ac:dyDescent="0.2">
      <c r="A2554" s="370">
        <v>2533</v>
      </c>
      <c r="B2554" s="120">
        <f t="shared" si="290"/>
        <v>119.14868893098711</v>
      </c>
      <c r="C2554" s="371">
        <v>950</v>
      </c>
      <c r="D2554" s="78">
        <v>45170</v>
      </c>
      <c r="E2554" s="209">
        <v>29455</v>
      </c>
      <c r="F2554" s="344">
        <f t="shared" si="293"/>
        <v>4549.2737256551645</v>
      </c>
      <c r="G2554" s="394">
        <f t="shared" si="294"/>
        <v>372.06315789473683</v>
      </c>
      <c r="H2554" s="385">
        <f t="shared" si="291"/>
        <v>1663.4118666398665</v>
      </c>
      <c r="I2554" s="386">
        <f t="shared" si="292"/>
        <v>98.426737670998023</v>
      </c>
      <c r="J2554" s="393">
        <v>45</v>
      </c>
      <c r="K2554" s="396">
        <f t="shared" si="295"/>
        <v>6728.1754878607653</v>
      </c>
      <c r="L2554" s="210">
        <f t="shared" si="296"/>
        <v>8.3999999999999995E-3</v>
      </c>
      <c r="M2554" s="211">
        <f t="shared" si="296"/>
        <v>1.1000000000000001E-3</v>
      </c>
    </row>
    <row r="2555" spans="1:13" ht="15" customHeight="1" x14ac:dyDescent="0.2">
      <c r="A2555" s="370">
        <v>2534</v>
      </c>
      <c r="B2555" s="120">
        <f t="shared" si="290"/>
        <v>119.16826970678738</v>
      </c>
      <c r="C2555" s="371">
        <v>950</v>
      </c>
      <c r="D2555" s="78">
        <v>45170</v>
      </c>
      <c r="E2555" s="209">
        <v>29455</v>
      </c>
      <c r="F2555" s="344">
        <f t="shared" si="293"/>
        <v>4548.5262254263262</v>
      </c>
      <c r="G2555" s="394">
        <f t="shared" si="294"/>
        <v>372.06315789473683</v>
      </c>
      <c r="H2555" s="385">
        <f t="shared" si="291"/>
        <v>1663.1592115625192</v>
      </c>
      <c r="I2555" s="386">
        <f t="shared" si="292"/>
        <v>98.411787666421262</v>
      </c>
      <c r="J2555" s="393">
        <v>45</v>
      </c>
      <c r="K2555" s="396">
        <f t="shared" si="295"/>
        <v>6727.1603825500033</v>
      </c>
      <c r="L2555" s="210">
        <f t="shared" si="296"/>
        <v>8.3999999999999995E-3</v>
      </c>
      <c r="M2555" s="211">
        <f t="shared" si="296"/>
        <v>1.1000000000000001E-3</v>
      </c>
    </row>
    <row r="2556" spans="1:13" ht="15" customHeight="1" x14ac:dyDescent="0.2">
      <c r="A2556" s="370">
        <v>2535</v>
      </c>
      <c r="B2556" s="120">
        <f t="shared" si="290"/>
        <v>119.18785229385736</v>
      </c>
      <c r="C2556" s="371">
        <v>950</v>
      </c>
      <c r="D2556" s="78">
        <v>45170</v>
      </c>
      <c r="E2556" s="209">
        <v>29455</v>
      </c>
      <c r="F2556" s="344">
        <f t="shared" si="293"/>
        <v>4547.7789016921088</v>
      </c>
      <c r="G2556" s="394">
        <f t="shared" si="294"/>
        <v>372.06315789473683</v>
      </c>
      <c r="H2556" s="385">
        <f t="shared" si="291"/>
        <v>1662.9066161403537</v>
      </c>
      <c r="I2556" s="386">
        <f t="shared" si="292"/>
        <v>98.396841191736911</v>
      </c>
      <c r="J2556" s="393">
        <v>45</v>
      </c>
      <c r="K2556" s="396">
        <f t="shared" si="295"/>
        <v>6726.1455169189358</v>
      </c>
      <c r="L2556" s="210">
        <f t="shared" si="296"/>
        <v>8.3999999999999995E-3</v>
      </c>
      <c r="M2556" s="211">
        <f t="shared" si="296"/>
        <v>1.1000000000000001E-3</v>
      </c>
    </row>
    <row r="2557" spans="1:13" ht="15" customHeight="1" x14ac:dyDescent="0.2">
      <c r="A2557" s="370">
        <v>2536</v>
      </c>
      <c r="B2557" s="120">
        <f t="shared" si="290"/>
        <v>119.20743668774097</v>
      </c>
      <c r="C2557" s="371">
        <v>950</v>
      </c>
      <c r="D2557" s="78">
        <v>45170</v>
      </c>
      <c r="E2557" s="209">
        <v>29455</v>
      </c>
      <c r="F2557" s="344">
        <f t="shared" si="293"/>
        <v>4547.0317545695725</v>
      </c>
      <c r="G2557" s="394">
        <f t="shared" si="294"/>
        <v>372.06315789473683</v>
      </c>
      <c r="H2557" s="385">
        <f t="shared" si="291"/>
        <v>1662.6540804129363</v>
      </c>
      <c r="I2557" s="386">
        <f t="shared" si="292"/>
        <v>98.381898249286195</v>
      </c>
      <c r="J2557" s="393">
        <v>45</v>
      </c>
      <c r="K2557" s="396">
        <f t="shared" si="295"/>
        <v>6725.1308911265314</v>
      </c>
      <c r="L2557" s="210">
        <f t="shared" si="296"/>
        <v>8.3999999999999995E-3</v>
      </c>
      <c r="M2557" s="211">
        <f t="shared" si="296"/>
        <v>1.1000000000000001E-3</v>
      </c>
    </row>
    <row r="2558" spans="1:13" ht="15" customHeight="1" x14ac:dyDescent="0.2">
      <c r="A2558" s="370">
        <v>2537</v>
      </c>
      <c r="B2558" s="120">
        <f t="shared" si="290"/>
        <v>119.22702288399191</v>
      </c>
      <c r="C2558" s="371">
        <v>950</v>
      </c>
      <c r="D2558" s="78">
        <v>45170</v>
      </c>
      <c r="E2558" s="209">
        <v>29455</v>
      </c>
      <c r="F2558" s="344">
        <f t="shared" si="293"/>
        <v>4546.2847841751936</v>
      </c>
      <c r="G2558" s="394">
        <f t="shared" si="294"/>
        <v>372.06315789473683</v>
      </c>
      <c r="H2558" s="385">
        <f t="shared" si="291"/>
        <v>1662.4016044196364</v>
      </c>
      <c r="I2558" s="386">
        <f t="shared" si="292"/>
        <v>98.366958841398613</v>
      </c>
      <c r="J2558" s="393">
        <v>45</v>
      </c>
      <c r="K2558" s="396">
        <f t="shared" si="295"/>
        <v>6724.116505330966</v>
      </c>
      <c r="L2558" s="210">
        <f t="shared" si="296"/>
        <v>8.3999999999999995E-3</v>
      </c>
      <c r="M2558" s="211">
        <f t="shared" si="296"/>
        <v>1.1000000000000001E-3</v>
      </c>
    </row>
    <row r="2559" spans="1:13" ht="15" customHeight="1" x14ac:dyDescent="0.2">
      <c r="A2559" s="370">
        <v>2538</v>
      </c>
      <c r="B2559" s="120">
        <f t="shared" si="290"/>
        <v>119.2466108781731</v>
      </c>
      <c r="C2559" s="371">
        <v>950</v>
      </c>
      <c r="D2559" s="78">
        <v>45170</v>
      </c>
      <c r="E2559" s="209">
        <v>29455</v>
      </c>
      <c r="F2559" s="344">
        <f t="shared" si="293"/>
        <v>4545.5379906248982</v>
      </c>
      <c r="G2559" s="394">
        <f t="shared" si="294"/>
        <v>372.06315789473683</v>
      </c>
      <c r="H2559" s="385">
        <f t="shared" si="291"/>
        <v>1662.1491881996365</v>
      </c>
      <c r="I2559" s="386">
        <f t="shared" si="292"/>
        <v>98.352022970392696</v>
      </c>
      <c r="J2559" s="393">
        <v>45</v>
      </c>
      <c r="K2559" s="396">
        <f t="shared" si="295"/>
        <v>6723.1023596896639</v>
      </c>
      <c r="L2559" s="210">
        <f t="shared" si="296"/>
        <v>8.3999999999999995E-3</v>
      </c>
      <c r="M2559" s="211">
        <f t="shared" si="296"/>
        <v>1.1000000000000001E-3</v>
      </c>
    </row>
    <row r="2560" spans="1:13" ht="15" customHeight="1" x14ac:dyDescent="0.2">
      <c r="A2560" s="370">
        <v>2539</v>
      </c>
      <c r="B2560" s="120">
        <f t="shared" si="290"/>
        <v>119.26620066585731</v>
      </c>
      <c r="C2560" s="371">
        <v>950</v>
      </c>
      <c r="D2560" s="78">
        <v>45170</v>
      </c>
      <c r="E2560" s="209">
        <v>29455</v>
      </c>
      <c r="F2560" s="344">
        <f t="shared" si="293"/>
        <v>4544.79137403403</v>
      </c>
      <c r="G2560" s="394">
        <f t="shared" si="294"/>
        <v>372.06315789473683</v>
      </c>
      <c r="H2560" s="385">
        <f t="shared" si="291"/>
        <v>1661.896831791923</v>
      </c>
      <c r="I2560" s="386">
        <f t="shared" si="292"/>
        <v>98.337090638575333</v>
      </c>
      <c r="J2560" s="393">
        <v>45</v>
      </c>
      <c r="K2560" s="396">
        <f t="shared" si="295"/>
        <v>6722.0884543592656</v>
      </c>
      <c r="L2560" s="210">
        <f t="shared" si="296"/>
        <v>8.3999999999999995E-3</v>
      </c>
      <c r="M2560" s="211">
        <f t="shared" si="296"/>
        <v>1.1000000000000001E-3</v>
      </c>
    </row>
    <row r="2561" spans="1:13" ht="15" customHeight="1" x14ac:dyDescent="0.2">
      <c r="A2561" s="372">
        <v>2540</v>
      </c>
      <c r="B2561" s="120">
        <f t="shared" si="290"/>
        <v>119.28579224262663</v>
      </c>
      <c r="C2561" s="371">
        <v>950</v>
      </c>
      <c r="D2561" s="78">
        <v>45170</v>
      </c>
      <c r="E2561" s="209">
        <v>29455</v>
      </c>
      <c r="F2561" s="344">
        <f t="shared" si="293"/>
        <v>4544.0449345173793</v>
      </c>
      <c r="G2561" s="394">
        <f t="shared" si="294"/>
        <v>372.06315789473683</v>
      </c>
      <c r="H2561" s="385">
        <f t="shared" si="291"/>
        <v>1661.6445352352951</v>
      </c>
      <c r="I2561" s="386">
        <f t="shared" si="292"/>
        <v>98.322161848242331</v>
      </c>
      <c r="J2561" s="393">
        <v>45</v>
      </c>
      <c r="K2561" s="396">
        <f t="shared" si="295"/>
        <v>6721.074789495653</v>
      </c>
      <c r="L2561" s="210">
        <f t="shared" si="296"/>
        <v>8.3999999999999995E-3</v>
      </c>
      <c r="M2561" s="211">
        <f t="shared" si="296"/>
        <v>1.1000000000000001E-3</v>
      </c>
    </row>
    <row r="2562" spans="1:13" ht="15" customHeight="1" x14ac:dyDescent="0.2">
      <c r="A2562" s="370">
        <v>2541</v>
      </c>
      <c r="B2562" s="120">
        <f t="shared" si="290"/>
        <v>119.30538560407264</v>
      </c>
      <c r="C2562" s="371">
        <v>950</v>
      </c>
      <c r="D2562" s="78">
        <v>45170</v>
      </c>
      <c r="E2562" s="209">
        <v>29455</v>
      </c>
      <c r="F2562" s="344">
        <f t="shared" si="293"/>
        <v>4543.2986721891693</v>
      </c>
      <c r="G2562" s="394">
        <f t="shared" si="294"/>
        <v>372.06315789473683</v>
      </c>
      <c r="H2562" s="385">
        <f t="shared" si="291"/>
        <v>1661.39229856836</v>
      </c>
      <c r="I2562" s="386">
        <f t="shared" si="292"/>
        <v>98.307236601678127</v>
      </c>
      <c r="J2562" s="393">
        <v>45</v>
      </c>
      <c r="K2562" s="396">
        <f t="shared" si="295"/>
        <v>6720.0613652539441</v>
      </c>
      <c r="L2562" s="210">
        <f t="shared" si="296"/>
        <v>8.3999999999999995E-3</v>
      </c>
      <c r="M2562" s="211">
        <f t="shared" si="296"/>
        <v>1.1000000000000001E-3</v>
      </c>
    </row>
    <row r="2563" spans="1:13" ht="15" customHeight="1" x14ac:dyDescent="0.2">
      <c r="A2563" s="370">
        <v>2542</v>
      </c>
      <c r="B2563" s="120">
        <f t="shared" ref="B2563:B2626" si="297">A2563/(12.41*LN(A2563)-76)</f>
        <v>119.32498074579648</v>
      </c>
      <c r="C2563" s="371">
        <v>950</v>
      </c>
      <c r="D2563" s="78">
        <v>45170</v>
      </c>
      <c r="E2563" s="209">
        <v>29455</v>
      </c>
      <c r="F2563" s="344">
        <f t="shared" si="293"/>
        <v>4542.5525871630589</v>
      </c>
      <c r="G2563" s="394">
        <f t="shared" si="294"/>
        <v>372.06315789473683</v>
      </c>
      <c r="H2563" s="385">
        <f t="shared" si="291"/>
        <v>1661.1401218295348</v>
      </c>
      <c r="I2563" s="386">
        <f t="shared" si="292"/>
        <v>98.292314901155919</v>
      </c>
      <c r="J2563" s="393">
        <v>45</v>
      </c>
      <c r="K2563" s="396">
        <f t="shared" si="295"/>
        <v>6719.0481817884865</v>
      </c>
      <c r="L2563" s="210">
        <f t="shared" si="296"/>
        <v>8.3999999999999995E-3</v>
      </c>
      <c r="M2563" s="211">
        <f t="shared" si="296"/>
        <v>1.1000000000000001E-3</v>
      </c>
    </row>
    <row r="2564" spans="1:13" ht="15" customHeight="1" x14ac:dyDescent="0.2">
      <c r="A2564" s="370">
        <v>2543</v>
      </c>
      <c r="B2564" s="120">
        <f t="shared" si="297"/>
        <v>119.34457766340867</v>
      </c>
      <c r="C2564" s="371">
        <v>950</v>
      </c>
      <c r="D2564" s="78">
        <v>45170</v>
      </c>
      <c r="E2564" s="209">
        <v>29455</v>
      </c>
      <c r="F2564" s="344">
        <f t="shared" si="293"/>
        <v>4541.8066795521518</v>
      </c>
      <c r="G2564" s="394">
        <f t="shared" si="294"/>
        <v>372.06315789473683</v>
      </c>
      <c r="H2564" s="385">
        <f t="shared" si="291"/>
        <v>1660.8880050570481</v>
      </c>
      <c r="I2564" s="386">
        <f t="shared" si="292"/>
        <v>98.277396748937775</v>
      </c>
      <c r="J2564" s="393">
        <v>45</v>
      </c>
      <c r="K2564" s="396">
        <f t="shared" si="295"/>
        <v>6718.0352392528739</v>
      </c>
      <c r="L2564" s="210">
        <f t="shared" si="296"/>
        <v>8.3999999999999995E-3</v>
      </c>
      <c r="M2564" s="211">
        <f t="shared" si="296"/>
        <v>1.1000000000000001E-3</v>
      </c>
    </row>
    <row r="2565" spans="1:13" ht="15" customHeight="1" x14ac:dyDescent="0.2">
      <c r="A2565" s="370">
        <v>2544</v>
      </c>
      <c r="B2565" s="120">
        <f t="shared" si="297"/>
        <v>119.3641763525289</v>
      </c>
      <c r="C2565" s="371">
        <v>950</v>
      </c>
      <c r="D2565" s="78">
        <v>45170</v>
      </c>
      <c r="E2565" s="209">
        <v>29455</v>
      </c>
      <c r="F2565" s="344">
        <f t="shared" si="293"/>
        <v>4541.0609494689998</v>
      </c>
      <c r="G2565" s="394">
        <f t="shared" si="294"/>
        <v>372.06315789473683</v>
      </c>
      <c r="H2565" s="385">
        <f t="shared" si="291"/>
        <v>1660.6359482889427</v>
      </c>
      <c r="I2565" s="386">
        <f t="shared" si="292"/>
        <v>98.262482147274739</v>
      </c>
      <c r="J2565" s="393">
        <v>45</v>
      </c>
      <c r="K2565" s="396">
        <f t="shared" si="295"/>
        <v>6717.0225377999541</v>
      </c>
      <c r="L2565" s="210">
        <f t="shared" si="296"/>
        <v>8.3999999999999995E-3</v>
      </c>
      <c r="M2565" s="211">
        <f t="shared" si="296"/>
        <v>1.1000000000000001E-3</v>
      </c>
    </row>
    <row r="2566" spans="1:13" ht="15" customHeight="1" x14ac:dyDescent="0.2">
      <c r="A2566" s="370">
        <v>2545</v>
      </c>
      <c r="B2566" s="120">
        <f t="shared" si="297"/>
        <v>119.38377680878676</v>
      </c>
      <c r="C2566" s="371">
        <v>950</v>
      </c>
      <c r="D2566" s="78">
        <v>45170</v>
      </c>
      <c r="E2566" s="209">
        <v>29455</v>
      </c>
      <c r="F2566" s="344">
        <f t="shared" si="293"/>
        <v>4540.3153970255817</v>
      </c>
      <c r="G2566" s="394">
        <f t="shared" si="294"/>
        <v>372.06315789473683</v>
      </c>
      <c r="H2566" s="385">
        <f t="shared" si="291"/>
        <v>1660.3839515630675</v>
      </c>
      <c r="I2566" s="386">
        <f t="shared" si="292"/>
        <v>98.247571098406368</v>
      </c>
      <c r="J2566" s="393">
        <v>45</v>
      </c>
      <c r="K2566" s="396">
        <f t="shared" si="295"/>
        <v>6716.0100775817928</v>
      </c>
      <c r="L2566" s="210">
        <f t="shared" si="296"/>
        <v>8.3999999999999995E-3</v>
      </c>
      <c r="M2566" s="211">
        <f t="shared" si="296"/>
        <v>1.1000000000000001E-3</v>
      </c>
    </row>
    <row r="2567" spans="1:13" ht="15" customHeight="1" x14ac:dyDescent="0.2">
      <c r="A2567" s="370">
        <v>2546</v>
      </c>
      <c r="B2567" s="120">
        <f t="shared" si="297"/>
        <v>119.40337902782075</v>
      </c>
      <c r="C2567" s="371">
        <v>950</v>
      </c>
      <c r="D2567" s="78">
        <v>45170</v>
      </c>
      <c r="E2567" s="209">
        <v>29455</v>
      </c>
      <c r="F2567" s="344">
        <f t="shared" si="293"/>
        <v>4539.5700223333351</v>
      </c>
      <c r="G2567" s="394">
        <f t="shared" si="294"/>
        <v>372.06315789473683</v>
      </c>
      <c r="H2567" s="385">
        <f t="shared" si="291"/>
        <v>1660.1320149170881</v>
      </c>
      <c r="I2567" s="386">
        <f t="shared" si="292"/>
        <v>98.232663604561438</v>
      </c>
      <c r="J2567" s="393">
        <v>45</v>
      </c>
      <c r="K2567" s="396">
        <f t="shared" si="295"/>
        <v>6714.9978587497217</v>
      </c>
      <c r="L2567" s="210">
        <f t="shared" si="296"/>
        <v>8.3999999999999995E-3</v>
      </c>
      <c r="M2567" s="211">
        <f t="shared" si="296"/>
        <v>1.1000000000000001E-3</v>
      </c>
    </row>
    <row r="2568" spans="1:13" ht="15" customHeight="1" x14ac:dyDescent="0.2">
      <c r="A2568" s="370">
        <v>2547</v>
      </c>
      <c r="B2568" s="120">
        <f t="shared" si="297"/>
        <v>119.42298300527898</v>
      </c>
      <c r="C2568" s="371">
        <v>950</v>
      </c>
      <c r="D2568" s="78">
        <v>45170</v>
      </c>
      <c r="E2568" s="209">
        <v>29455</v>
      </c>
      <c r="F2568" s="344">
        <f t="shared" si="293"/>
        <v>4538.8248255031413</v>
      </c>
      <c r="G2568" s="394">
        <f t="shared" si="294"/>
        <v>372.06315789473683</v>
      </c>
      <c r="H2568" s="385">
        <f t="shared" si="291"/>
        <v>1659.8801383884827</v>
      </c>
      <c r="I2568" s="386">
        <f t="shared" si="292"/>
        <v>98.217759667957566</v>
      </c>
      <c r="J2568" s="393">
        <v>45</v>
      </c>
      <c r="K2568" s="396">
        <f t="shared" si="295"/>
        <v>6713.9858814543186</v>
      </c>
      <c r="L2568" s="210">
        <f t="shared" si="296"/>
        <v>8.3999999999999995E-3</v>
      </c>
      <c r="M2568" s="211">
        <f t="shared" si="296"/>
        <v>1.1000000000000001E-3</v>
      </c>
    </row>
    <row r="2569" spans="1:13" ht="15" customHeight="1" x14ac:dyDescent="0.2">
      <c r="A2569" s="370">
        <v>2548</v>
      </c>
      <c r="B2569" s="120">
        <f t="shared" si="297"/>
        <v>119.44258873681855</v>
      </c>
      <c r="C2569" s="371">
        <v>950</v>
      </c>
      <c r="D2569" s="78">
        <v>45170</v>
      </c>
      <c r="E2569" s="209">
        <v>29455</v>
      </c>
      <c r="F2569" s="344">
        <f t="shared" si="293"/>
        <v>4538.0798066453362</v>
      </c>
      <c r="G2569" s="394">
        <f t="shared" si="294"/>
        <v>372.06315789473683</v>
      </c>
      <c r="H2569" s="385">
        <f t="shared" si="291"/>
        <v>1659.6283220145444</v>
      </c>
      <c r="I2569" s="386">
        <f t="shared" si="292"/>
        <v>98.20285929080147</v>
      </c>
      <c r="J2569" s="393">
        <v>45</v>
      </c>
      <c r="K2569" s="396">
        <f t="shared" si="295"/>
        <v>6712.9741458454191</v>
      </c>
      <c r="L2569" s="210">
        <f t="shared" si="296"/>
        <v>8.3999999999999995E-3</v>
      </c>
      <c r="M2569" s="211">
        <f t="shared" si="296"/>
        <v>1.1000000000000001E-3</v>
      </c>
    </row>
    <row r="2570" spans="1:13" ht="15" customHeight="1" x14ac:dyDescent="0.2">
      <c r="A2570" s="370">
        <v>2549</v>
      </c>
      <c r="B2570" s="120">
        <f t="shared" si="297"/>
        <v>119.46219621810629</v>
      </c>
      <c r="C2570" s="371">
        <v>950</v>
      </c>
      <c r="D2570" s="78">
        <v>45170</v>
      </c>
      <c r="E2570" s="209">
        <v>29455</v>
      </c>
      <c r="F2570" s="344">
        <f t="shared" si="293"/>
        <v>4537.3349658696943</v>
      </c>
      <c r="G2570" s="394">
        <f t="shared" si="294"/>
        <v>372.06315789473683</v>
      </c>
      <c r="H2570" s="385">
        <f t="shared" si="291"/>
        <v>1659.3765658323775</v>
      </c>
      <c r="I2570" s="386">
        <f t="shared" si="292"/>
        <v>98.187962475288629</v>
      </c>
      <c r="J2570" s="393">
        <v>45</v>
      </c>
      <c r="K2570" s="396">
        <f t="shared" si="295"/>
        <v>6711.9626520720967</v>
      </c>
      <c r="L2570" s="210">
        <f t="shared" si="296"/>
        <v>8.3999999999999995E-3</v>
      </c>
      <c r="M2570" s="211">
        <f t="shared" si="296"/>
        <v>1.1000000000000001E-3</v>
      </c>
    </row>
    <row r="2571" spans="1:13" ht="15" customHeight="1" x14ac:dyDescent="0.2">
      <c r="A2571" s="372">
        <v>2550</v>
      </c>
      <c r="B2571" s="120">
        <f t="shared" si="297"/>
        <v>119.48180544481798</v>
      </c>
      <c r="C2571" s="371">
        <v>950</v>
      </c>
      <c r="D2571" s="78">
        <v>45170</v>
      </c>
      <c r="E2571" s="209">
        <v>29455</v>
      </c>
      <c r="F2571" s="344">
        <f t="shared" si="293"/>
        <v>4536.5903032854503</v>
      </c>
      <c r="G2571" s="394">
        <f t="shared" si="294"/>
        <v>372.06315789473683</v>
      </c>
      <c r="H2571" s="385">
        <f t="shared" si="291"/>
        <v>1659.1248698789032</v>
      </c>
      <c r="I2571" s="386">
        <f t="shared" si="292"/>
        <v>98.173069223603747</v>
      </c>
      <c r="J2571" s="393">
        <v>45</v>
      </c>
      <c r="K2571" s="396">
        <f t="shared" si="295"/>
        <v>6710.9514002826936</v>
      </c>
      <c r="L2571" s="210">
        <f t="shared" si="296"/>
        <v>8.3999999999999995E-3</v>
      </c>
      <c r="M2571" s="211">
        <f t="shared" si="296"/>
        <v>1.1000000000000001E-3</v>
      </c>
    </row>
    <row r="2572" spans="1:13" ht="15" customHeight="1" x14ac:dyDescent="0.2">
      <c r="A2572" s="370">
        <v>2551</v>
      </c>
      <c r="B2572" s="120">
        <f t="shared" si="297"/>
        <v>119.50141641263878</v>
      </c>
      <c r="C2572" s="371">
        <v>950</v>
      </c>
      <c r="D2572" s="78">
        <v>45170</v>
      </c>
      <c r="E2572" s="209">
        <v>29455</v>
      </c>
      <c r="F2572" s="344">
        <f t="shared" si="293"/>
        <v>4535.8458190012916</v>
      </c>
      <c r="G2572" s="394">
        <f t="shared" si="294"/>
        <v>372.06315789473683</v>
      </c>
      <c r="H2572" s="385">
        <f t="shared" si="291"/>
        <v>1658.8732341908574</v>
      </c>
      <c r="I2572" s="386">
        <f t="shared" si="292"/>
        <v>98.158179537920574</v>
      </c>
      <c r="J2572" s="393">
        <v>45</v>
      </c>
      <c r="K2572" s="396">
        <f t="shared" si="295"/>
        <v>6709.9403906248062</v>
      </c>
      <c r="L2572" s="210">
        <f t="shared" si="296"/>
        <v>8.3999999999999995E-3</v>
      </c>
      <c r="M2572" s="211">
        <f t="shared" si="296"/>
        <v>1.1000000000000001E-3</v>
      </c>
    </row>
    <row r="2573" spans="1:13" ht="15" customHeight="1" x14ac:dyDescent="0.2">
      <c r="A2573" s="370">
        <v>2552</v>
      </c>
      <c r="B2573" s="120">
        <f t="shared" si="297"/>
        <v>119.5210291172629</v>
      </c>
      <c r="C2573" s="371">
        <v>950</v>
      </c>
      <c r="D2573" s="78">
        <v>45170</v>
      </c>
      <c r="E2573" s="209">
        <v>29455</v>
      </c>
      <c r="F2573" s="344">
        <f t="shared" si="293"/>
        <v>4535.1015131253671</v>
      </c>
      <c r="G2573" s="394">
        <f t="shared" si="294"/>
        <v>372.06315789473683</v>
      </c>
      <c r="H2573" s="385">
        <f t="shared" si="291"/>
        <v>1658.6216588047951</v>
      </c>
      <c r="I2573" s="386">
        <f t="shared" si="292"/>
        <v>98.143293420402074</v>
      </c>
      <c r="J2573" s="393">
        <v>45</v>
      </c>
      <c r="K2573" s="396">
        <f t="shared" si="295"/>
        <v>6708.9296232453016</v>
      </c>
      <c r="L2573" s="210">
        <f t="shared" si="296"/>
        <v>8.3999999999999995E-3</v>
      </c>
      <c r="M2573" s="211">
        <f t="shared" si="296"/>
        <v>1.1000000000000001E-3</v>
      </c>
    </row>
    <row r="2574" spans="1:13" ht="15" customHeight="1" x14ac:dyDescent="0.2">
      <c r="A2574" s="370">
        <v>2553</v>
      </c>
      <c r="B2574" s="120">
        <f t="shared" si="297"/>
        <v>119.54064355439407</v>
      </c>
      <c r="C2574" s="371">
        <v>950</v>
      </c>
      <c r="D2574" s="78">
        <v>45170</v>
      </c>
      <c r="E2574" s="209">
        <v>29455</v>
      </c>
      <c r="F2574" s="344">
        <f t="shared" si="293"/>
        <v>4534.3573857652682</v>
      </c>
      <c r="G2574" s="394">
        <f t="shared" si="294"/>
        <v>372.06315789473683</v>
      </c>
      <c r="H2574" s="385">
        <f t="shared" si="291"/>
        <v>1658.3701437570815</v>
      </c>
      <c r="I2574" s="386">
        <f t="shared" si="292"/>
        <v>98.128410873200096</v>
      </c>
      <c r="J2574" s="393">
        <v>45</v>
      </c>
      <c r="K2574" s="396">
        <f t="shared" si="295"/>
        <v>6707.9190982902865</v>
      </c>
      <c r="L2574" s="210">
        <f t="shared" si="296"/>
        <v>8.3999999999999995E-3</v>
      </c>
      <c r="M2574" s="211">
        <f t="shared" si="296"/>
        <v>1.1000000000000001E-3</v>
      </c>
    </row>
    <row r="2575" spans="1:13" ht="15" customHeight="1" x14ac:dyDescent="0.2">
      <c r="A2575" s="370">
        <v>2554</v>
      </c>
      <c r="B2575" s="120">
        <f t="shared" si="297"/>
        <v>119.56025971974485</v>
      </c>
      <c r="C2575" s="371">
        <v>950</v>
      </c>
      <c r="D2575" s="78">
        <v>45170</v>
      </c>
      <c r="E2575" s="209">
        <v>29455</v>
      </c>
      <c r="F2575" s="344">
        <f t="shared" si="293"/>
        <v>4533.6134370280606</v>
      </c>
      <c r="G2575" s="394">
        <f t="shared" si="294"/>
        <v>372.06315789473683</v>
      </c>
      <c r="H2575" s="385">
        <f t="shared" si="291"/>
        <v>1658.1186890839053</v>
      </c>
      <c r="I2575" s="386">
        <f t="shared" si="292"/>
        <v>98.113531898455946</v>
      </c>
      <c r="J2575" s="393">
        <v>45</v>
      </c>
      <c r="K2575" s="396">
        <f t="shared" si="295"/>
        <v>6706.9088159051589</v>
      </c>
      <c r="L2575" s="210">
        <f t="shared" si="296"/>
        <v>8.3999999999999995E-3</v>
      </c>
      <c r="M2575" s="211">
        <f t="shared" si="296"/>
        <v>1.1000000000000001E-3</v>
      </c>
    </row>
    <row r="2576" spans="1:13" ht="15" customHeight="1" x14ac:dyDescent="0.2">
      <c r="A2576" s="370">
        <v>2555</v>
      </c>
      <c r="B2576" s="120">
        <f t="shared" si="297"/>
        <v>119.57987760903717</v>
      </c>
      <c r="C2576" s="371">
        <v>950</v>
      </c>
      <c r="D2576" s="78">
        <v>45170</v>
      </c>
      <c r="E2576" s="209">
        <v>29455</v>
      </c>
      <c r="F2576" s="344">
        <f t="shared" si="293"/>
        <v>4532.8696670202626</v>
      </c>
      <c r="G2576" s="394">
        <f t="shared" si="294"/>
        <v>372.06315789473683</v>
      </c>
      <c r="H2576" s="385">
        <f t="shared" si="291"/>
        <v>1657.8672948212695</v>
      </c>
      <c r="I2576" s="386">
        <f t="shared" si="292"/>
        <v>98.098656498299988</v>
      </c>
      <c r="J2576" s="393">
        <v>45</v>
      </c>
      <c r="K2576" s="396">
        <f t="shared" si="295"/>
        <v>6705.8987762345696</v>
      </c>
      <c r="L2576" s="210">
        <f t="shared" si="296"/>
        <v>8.3999999999999995E-3</v>
      </c>
      <c r="M2576" s="211">
        <f t="shared" si="296"/>
        <v>1.1000000000000001E-3</v>
      </c>
    </row>
    <row r="2577" spans="1:13" ht="15" customHeight="1" x14ac:dyDescent="0.2">
      <c r="A2577" s="370">
        <v>2556</v>
      </c>
      <c r="B2577" s="120">
        <f t="shared" si="297"/>
        <v>119.59949721800217</v>
      </c>
      <c r="C2577" s="371">
        <v>950</v>
      </c>
      <c r="D2577" s="78">
        <v>45170</v>
      </c>
      <c r="E2577" s="209">
        <v>29455</v>
      </c>
      <c r="F2577" s="344">
        <f t="shared" si="293"/>
        <v>4532.1260758478502</v>
      </c>
      <c r="G2577" s="394">
        <f t="shared" si="294"/>
        <v>372.06315789473683</v>
      </c>
      <c r="H2577" s="385">
        <f t="shared" si="291"/>
        <v>1657.6159610049942</v>
      </c>
      <c r="I2577" s="386">
        <f t="shared" si="292"/>
        <v>98.083784674851742</v>
      </c>
      <c r="J2577" s="393">
        <v>45</v>
      </c>
      <c r="K2577" s="396">
        <f t="shared" si="295"/>
        <v>6704.8889794224333</v>
      </c>
      <c r="L2577" s="210">
        <f t="shared" si="296"/>
        <v>8.3999999999999995E-3</v>
      </c>
      <c r="M2577" s="211">
        <f t="shared" si="296"/>
        <v>1.1000000000000001E-3</v>
      </c>
    </row>
    <row r="2578" spans="1:13" ht="15" customHeight="1" x14ac:dyDescent="0.2">
      <c r="A2578" s="370">
        <v>2557</v>
      </c>
      <c r="B2578" s="120">
        <f t="shared" si="297"/>
        <v>119.61911854237977</v>
      </c>
      <c r="C2578" s="371">
        <v>950</v>
      </c>
      <c r="D2578" s="78">
        <v>45170</v>
      </c>
      <c r="E2578" s="209">
        <v>29455</v>
      </c>
      <c r="F2578" s="344">
        <f t="shared" si="293"/>
        <v>4531.3826636162767</v>
      </c>
      <c r="G2578" s="394">
        <f t="shared" si="294"/>
        <v>372.06315789473683</v>
      </c>
      <c r="H2578" s="385">
        <f t="shared" si="291"/>
        <v>1657.3646876707223</v>
      </c>
      <c r="I2578" s="386">
        <f t="shared" si="292"/>
        <v>98.06891643022027</v>
      </c>
      <c r="J2578" s="393">
        <v>45</v>
      </c>
      <c r="K2578" s="396">
        <f t="shared" si="295"/>
        <v>6703.8794256119563</v>
      </c>
      <c r="L2578" s="210">
        <f t="shared" si="296"/>
        <v>8.3999999999999995E-3</v>
      </c>
      <c r="M2578" s="211">
        <f t="shared" si="296"/>
        <v>1.1000000000000001E-3</v>
      </c>
    </row>
    <row r="2579" spans="1:13" ht="15" customHeight="1" x14ac:dyDescent="0.2">
      <c r="A2579" s="370">
        <v>2558</v>
      </c>
      <c r="B2579" s="120">
        <f t="shared" si="297"/>
        <v>119.63874157791922</v>
      </c>
      <c r="C2579" s="371">
        <v>950</v>
      </c>
      <c r="D2579" s="78">
        <v>45170</v>
      </c>
      <c r="E2579" s="209">
        <v>29455</v>
      </c>
      <c r="F2579" s="344">
        <f t="shared" si="293"/>
        <v>4530.6394304304522</v>
      </c>
      <c r="G2579" s="394">
        <f t="shared" si="294"/>
        <v>372.06315789473683</v>
      </c>
      <c r="H2579" s="385">
        <f t="shared" si="291"/>
        <v>1657.1134748539137</v>
      </c>
      <c r="I2579" s="386">
        <f t="shared" si="292"/>
        <v>98.05405176650379</v>
      </c>
      <c r="J2579" s="393">
        <v>45</v>
      </c>
      <c r="K2579" s="396">
        <f t="shared" si="295"/>
        <v>6702.8701149456065</v>
      </c>
      <c r="L2579" s="210">
        <f t="shared" si="296"/>
        <v>8.3999999999999995E-3</v>
      </c>
      <c r="M2579" s="211">
        <f t="shared" si="296"/>
        <v>1.1000000000000001E-3</v>
      </c>
    </row>
    <row r="2580" spans="1:13" ht="15" customHeight="1" x14ac:dyDescent="0.2">
      <c r="A2580" s="370">
        <v>2559</v>
      </c>
      <c r="B2580" s="120">
        <f t="shared" si="297"/>
        <v>119.6583663203789</v>
      </c>
      <c r="C2580" s="371">
        <v>950</v>
      </c>
      <c r="D2580" s="78">
        <v>45170</v>
      </c>
      <c r="E2580" s="209">
        <v>29455</v>
      </c>
      <c r="F2580" s="344">
        <f t="shared" si="293"/>
        <v>4529.8963763947504</v>
      </c>
      <c r="G2580" s="394">
        <f t="shared" si="294"/>
        <v>372.06315789473683</v>
      </c>
      <c r="H2580" s="385">
        <f t="shared" si="291"/>
        <v>1656.8623225898466</v>
      </c>
      <c r="I2580" s="386">
        <f t="shared" si="292"/>
        <v>98.039190685789748</v>
      </c>
      <c r="J2580" s="393">
        <v>45</v>
      </c>
      <c r="K2580" s="396">
        <f t="shared" si="295"/>
        <v>6701.861047565123</v>
      </c>
      <c r="L2580" s="210">
        <f t="shared" si="296"/>
        <v>8.3999999999999995E-3</v>
      </c>
      <c r="M2580" s="211">
        <f t="shared" si="296"/>
        <v>1.1000000000000001E-3</v>
      </c>
    </row>
    <row r="2581" spans="1:13" ht="15" customHeight="1" x14ac:dyDescent="0.2">
      <c r="A2581" s="372">
        <v>2560</v>
      </c>
      <c r="B2581" s="120">
        <f t="shared" si="297"/>
        <v>119.67799276552603</v>
      </c>
      <c r="C2581" s="371">
        <v>950</v>
      </c>
      <c r="D2581" s="78">
        <v>45170</v>
      </c>
      <c r="E2581" s="209">
        <v>29455</v>
      </c>
      <c r="F2581" s="344">
        <f t="shared" si="293"/>
        <v>4529.1535016130201</v>
      </c>
      <c r="G2581" s="394">
        <f t="shared" si="294"/>
        <v>372.06315789473683</v>
      </c>
      <c r="H2581" s="385">
        <f t="shared" si="291"/>
        <v>1656.6112309136217</v>
      </c>
      <c r="I2581" s="386">
        <f t="shared" si="292"/>
        <v>98.024333190155147</v>
      </c>
      <c r="J2581" s="393">
        <v>45</v>
      </c>
      <c r="K2581" s="396">
        <f t="shared" si="295"/>
        <v>6700.8522236115332</v>
      </c>
      <c r="L2581" s="210">
        <f t="shared" si="296"/>
        <v>8.3999999999999995E-3</v>
      </c>
      <c r="M2581" s="211">
        <f t="shared" si="296"/>
        <v>1.1000000000000001E-3</v>
      </c>
    </row>
    <row r="2582" spans="1:13" ht="15" customHeight="1" x14ac:dyDescent="0.2">
      <c r="A2582" s="370">
        <v>2561</v>
      </c>
      <c r="B2582" s="120">
        <f t="shared" si="297"/>
        <v>119.69762090913689</v>
      </c>
      <c r="C2582" s="371">
        <v>950</v>
      </c>
      <c r="D2582" s="78">
        <v>45170</v>
      </c>
      <c r="E2582" s="209">
        <v>29455</v>
      </c>
      <c r="F2582" s="344">
        <f t="shared" si="293"/>
        <v>4528.4108061885836</v>
      </c>
      <c r="G2582" s="394">
        <f t="shared" si="294"/>
        <v>372.06315789473683</v>
      </c>
      <c r="H2582" s="385">
        <f t="shared" ref="H2582:H2645" si="298">SUM(F2582:G2582)*33.8%</f>
        <v>1656.3601998601621</v>
      </c>
      <c r="I2582" s="386">
        <f t="shared" ref="I2582:I2645" si="299">SUM(F2582:G2582)*2%</f>
        <v>98.009479281666415</v>
      </c>
      <c r="J2582" s="393">
        <v>45</v>
      </c>
      <c r="K2582" s="396">
        <f t="shared" si="295"/>
        <v>6699.8436432251483</v>
      </c>
      <c r="L2582" s="210">
        <f t="shared" si="296"/>
        <v>8.3999999999999995E-3</v>
      </c>
      <c r="M2582" s="211">
        <f t="shared" si="296"/>
        <v>1.1000000000000001E-3</v>
      </c>
    </row>
    <row r="2583" spans="1:13" ht="15" customHeight="1" x14ac:dyDescent="0.2">
      <c r="A2583" s="370">
        <v>2562</v>
      </c>
      <c r="B2583" s="120">
        <f t="shared" si="297"/>
        <v>119.71725074699694</v>
      </c>
      <c r="C2583" s="371">
        <v>950</v>
      </c>
      <c r="D2583" s="78">
        <v>45170</v>
      </c>
      <c r="E2583" s="209">
        <v>29455</v>
      </c>
      <c r="F2583" s="344">
        <f t="shared" ref="F2583:F2646" si="300">12*(1/B2583*D2583)</f>
        <v>4527.6682902242219</v>
      </c>
      <c r="G2583" s="394">
        <f t="shared" ref="G2583:G2646" si="301">12*(1/C2583*E2583)</f>
        <v>372.06315789473683</v>
      </c>
      <c r="H2583" s="385">
        <f t="shared" si="298"/>
        <v>1656.1092294642078</v>
      </c>
      <c r="I2583" s="386">
        <f t="shared" si="299"/>
        <v>97.994628962379181</v>
      </c>
      <c r="J2583" s="393">
        <v>45</v>
      </c>
      <c r="K2583" s="396">
        <f t="shared" ref="K2583:K2646" si="302">SUM(F2583:J2583)</f>
        <v>6698.8353065455458</v>
      </c>
      <c r="L2583" s="210">
        <f t="shared" ref="L2583:M2646" si="303">ROUND(1/B2583,4)</f>
        <v>8.3999999999999995E-3</v>
      </c>
      <c r="M2583" s="211">
        <f t="shared" si="303"/>
        <v>1.1000000000000001E-3</v>
      </c>
    </row>
    <row r="2584" spans="1:13" ht="15" customHeight="1" x14ac:dyDescent="0.2">
      <c r="A2584" s="370">
        <v>2563</v>
      </c>
      <c r="B2584" s="120">
        <f t="shared" si="297"/>
        <v>119.73688227490032</v>
      </c>
      <c r="C2584" s="371">
        <v>950</v>
      </c>
      <c r="D2584" s="78">
        <v>45170</v>
      </c>
      <c r="E2584" s="209">
        <v>29455</v>
      </c>
      <c r="F2584" s="344">
        <f t="shared" si="300"/>
        <v>4526.9259538222032</v>
      </c>
      <c r="G2584" s="394">
        <f t="shared" si="301"/>
        <v>372.06315789473683</v>
      </c>
      <c r="H2584" s="385">
        <f t="shared" si="298"/>
        <v>1655.8583197603255</v>
      </c>
      <c r="I2584" s="386">
        <f t="shared" si="299"/>
        <v>97.979782234338799</v>
      </c>
      <c r="J2584" s="393">
        <v>45</v>
      </c>
      <c r="K2584" s="396">
        <f t="shared" si="302"/>
        <v>6697.8272137116046</v>
      </c>
      <c r="L2584" s="210">
        <f t="shared" si="303"/>
        <v>8.3999999999999995E-3</v>
      </c>
      <c r="M2584" s="211">
        <f t="shared" si="303"/>
        <v>1.1000000000000001E-3</v>
      </c>
    </row>
    <row r="2585" spans="1:13" ht="15" customHeight="1" x14ac:dyDescent="0.2">
      <c r="A2585" s="370">
        <v>2564</v>
      </c>
      <c r="B2585" s="120">
        <f t="shared" si="297"/>
        <v>119.75651548865031</v>
      </c>
      <c r="C2585" s="371">
        <v>950</v>
      </c>
      <c r="D2585" s="78">
        <v>45170</v>
      </c>
      <c r="E2585" s="209">
        <v>29455</v>
      </c>
      <c r="F2585" s="344">
        <f t="shared" si="300"/>
        <v>4526.1837970842662</v>
      </c>
      <c r="G2585" s="394">
        <f t="shared" si="301"/>
        <v>372.06315789473683</v>
      </c>
      <c r="H2585" s="385">
        <f t="shared" si="298"/>
        <v>1655.607470782903</v>
      </c>
      <c r="I2585" s="386">
        <f t="shared" si="299"/>
        <v>97.964939099580064</v>
      </c>
      <c r="J2585" s="393">
        <v>45</v>
      </c>
      <c r="K2585" s="396">
        <f t="shared" si="302"/>
        <v>6696.8193648614861</v>
      </c>
      <c r="L2585" s="210">
        <f t="shared" si="303"/>
        <v>8.3999999999999995E-3</v>
      </c>
      <c r="M2585" s="211">
        <f t="shared" si="303"/>
        <v>1.1000000000000001E-3</v>
      </c>
    </row>
    <row r="2586" spans="1:13" ht="15" customHeight="1" x14ac:dyDescent="0.2">
      <c r="A2586" s="370">
        <v>2565</v>
      </c>
      <c r="B2586" s="120">
        <f t="shared" si="297"/>
        <v>119.77615038405921</v>
      </c>
      <c r="C2586" s="371">
        <v>950</v>
      </c>
      <c r="D2586" s="78">
        <v>45170</v>
      </c>
      <c r="E2586" s="209">
        <v>29455</v>
      </c>
      <c r="F2586" s="344">
        <f t="shared" si="300"/>
        <v>4525.4418201116205</v>
      </c>
      <c r="G2586" s="394">
        <f t="shared" si="301"/>
        <v>372.06315789473683</v>
      </c>
      <c r="H2586" s="385">
        <f t="shared" si="298"/>
        <v>1655.3566825661487</v>
      </c>
      <c r="I2586" s="386">
        <f t="shared" si="299"/>
        <v>97.950099560127143</v>
      </c>
      <c r="J2586" s="393">
        <v>45</v>
      </c>
      <c r="K2586" s="396">
        <f t="shared" si="302"/>
        <v>6695.811760132633</v>
      </c>
      <c r="L2586" s="210">
        <f t="shared" si="303"/>
        <v>8.3000000000000001E-3</v>
      </c>
      <c r="M2586" s="211">
        <f t="shared" si="303"/>
        <v>1.1000000000000001E-3</v>
      </c>
    </row>
    <row r="2587" spans="1:13" ht="15" customHeight="1" x14ac:dyDescent="0.2">
      <c r="A2587" s="370">
        <v>2566</v>
      </c>
      <c r="B2587" s="120">
        <f t="shared" si="297"/>
        <v>119.79578695694801</v>
      </c>
      <c r="C2587" s="371">
        <v>950</v>
      </c>
      <c r="D2587" s="78">
        <v>45170</v>
      </c>
      <c r="E2587" s="209">
        <v>29455</v>
      </c>
      <c r="F2587" s="344">
        <f t="shared" si="300"/>
        <v>4524.7000230049607</v>
      </c>
      <c r="G2587" s="394">
        <f t="shared" si="301"/>
        <v>372.06315789473683</v>
      </c>
      <c r="H2587" s="385">
        <f t="shared" si="298"/>
        <v>1655.1059551440976</v>
      </c>
      <c r="I2587" s="386">
        <f t="shared" si="299"/>
        <v>97.935263617993954</v>
      </c>
      <c r="J2587" s="393">
        <v>45</v>
      </c>
      <c r="K2587" s="396">
        <f t="shared" si="302"/>
        <v>6694.8043996617889</v>
      </c>
      <c r="L2587" s="210">
        <f t="shared" si="303"/>
        <v>8.3000000000000001E-3</v>
      </c>
      <c r="M2587" s="211">
        <f t="shared" si="303"/>
        <v>1.1000000000000001E-3</v>
      </c>
    </row>
    <row r="2588" spans="1:13" ht="15" customHeight="1" x14ac:dyDescent="0.2">
      <c r="A2588" s="370">
        <v>2567</v>
      </c>
      <c r="B2588" s="120">
        <f t="shared" si="297"/>
        <v>119.81542520314672</v>
      </c>
      <c r="C2588" s="371">
        <v>950</v>
      </c>
      <c r="D2588" s="78">
        <v>45170</v>
      </c>
      <c r="E2588" s="209">
        <v>29455</v>
      </c>
      <c r="F2588" s="344">
        <f t="shared" si="300"/>
        <v>4523.9584058644596</v>
      </c>
      <c r="G2588" s="394">
        <f t="shared" si="301"/>
        <v>372.06315789473683</v>
      </c>
      <c r="H2588" s="385">
        <f t="shared" si="298"/>
        <v>1654.8552885506083</v>
      </c>
      <c r="I2588" s="386">
        <f t="shared" si="299"/>
        <v>97.92043127518393</v>
      </c>
      <c r="J2588" s="393">
        <v>45</v>
      </c>
      <c r="K2588" s="396">
        <f t="shared" si="302"/>
        <v>6693.7972835849878</v>
      </c>
      <c r="L2588" s="210">
        <f t="shared" si="303"/>
        <v>8.3000000000000001E-3</v>
      </c>
      <c r="M2588" s="211">
        <f t="shared" si="303"/>
        <v>1.1000000000000001E-3</v>
      </c>
    </row>
    <row r="2589" spans="1:13" ht="15" customHeight="1" x14ac:dyDescent="0.2">
      <c r="A2589" s="370">
        <v>2568</v>
      </c>
      <c r="B2589" s="120">
        <f t="shared" si="297"/>
        <v>119.83506511849416</v>
      </c>
      <c r="C2589" s="371">
        <v>950</v>
      </c>
      <c r="D2589" s="78">
        <v>45170</v>
      </c>
      <c r="E2589" s="209">
        <v>29455</v>
      </c>
      <c r="F2589" s="344">
        <f t="shared" si="300"/>
        <v>4523.2169687897713</v>
      </c>
      <c r="G2589" s="394">
        <f t="shared" si="301"/>
        <v>372.06315789473683</v>
      </c>
      <c r="H2589" s="385">
        <f t="shared" si="298"/>
        <v>1654.6046828193637</v>
      </c>
      <c r="I2589" s="386">
        <f t="shared" si="299"/>
        <v>97.905602533690171</v>
      </c>
      <c r="J2589" s="393">
        <v>45</v>
      </c>
      <c r="K2589" s="396">
        <f t="shared" si="302"/>
        <v>6692.7904120375624</v>
      </c>
      <c r="L2589" s="210">
        <f t="shared" si="303"/>
        <v>8.3000000000000001E-3</v>
      </c>
      <c r="M2589" s="211">
        <f t="shared" si="303"/>
        <v>1.1000000000000001E-3</v>
      </c>
    </row>
    <row r="2590" spans="1:13" ht="15" customHeight="1" x14ac:dyDescent="0.2">
      <c r="A2590" s="370">
        <v>2569</v>
      </c>
      <c r="B2590" s="120">
        <f t="shared" si="297"/>
        <v>119.854706698838</v>
      </c>
      <c r="C2590" s="371">
        <v>950</v>
      </c>
      <c r="D2590" s="78">
        <v>45170</v>
      </c>
      <c r="E2590" s="209">
        <v>29455</v>
      </c>
      <c r="F2590" s="344">
        <f t="shared" si="300"/>
        <v>4522.4757118800335</v>
      </c>
      <c r="G2590" s="394">
        <f t="shared" si="301"/>
        <v>372.06315789473683</v>
      </c>
      <c r="H2590" s="385">
        <f t="shared" si="298"/>
        <v>1654.3541379838723</v>
      </c>
      <c r="I2590" s="386">
        <f t="shared" si="299"/>
        <v>97.890777395495405</v>
      </c>
      <c r="J2590" s="393">
        <v>45</v>
      </c>
      <c r="K2590" s="396">
        <f t="shared" si="302"/>
        <v>6691.7837851541381</v>
      </c>
      <c r="L2590" s="210">
        <f t="shared" si="303"/>
        <v>8.3000000000000001E-3</v>
      </c>
      <c r="M2590" s="211">
        <f t="shared" si="303"/>
        <v>1.1000000000000001E-3</v>
      </c>
    </row>
    <row r="2591" spans="1:13" ht="15" customHeight="1" x14ac:dyDescent="0.2">
      <c r="A2591" s="372">
        <v>2570</v>
      </c>
      <c r="B2591" s="120">
        <f t="shared" si="297"/>
        <v>119.8743499400348</v>
      </c>
      <c r="C2591" s="371">
        <v>950</v>
      </c>
      <c r="D2591" s="78">
        <v>45170</v>
      </c>
      <c r="E2591" s="209">
        <v>29455</v>
      </c>
      <c r="F2591" s="344">
        <f t="shared" si="300"/>
        <v>4521.7346352338654</v>
      </c>
      <c r="G2591" s="394">
        <f t="shared" si="301"/>
        <v>372.06315789473683</v>
      </c>
      <c r="H2591" s="385">
        <f t="shared" si="298"/>
        <v>1654.1036540774674</v>
      </c>
      <c r="I2591" s="386">
        <f t="shared" si="299"/>
        <v>97.875955862572042</v>
      </c>
      <c r="J2591" s="393">
        <v>45</v>
      </c>
      <c r="K2591" s="396">
        <f t="shared" si="302"/>
        <v>6690.7774030686423</v>
      </c>
      <c r="L2591" s="210">
        <f t="shared" si="303"/>
        <v>8.3000000000000001E-3</v>
      </c>
      <c r="M2591" s="211">
        <f t="shared" si="303"/>
        <v>1.1000000000000001E-3</v>
      </c>
    </row>
    <row r="2592" spans="1:13" ht="15" customHeight="1" x14ac:dyDescent="0.2">
      <c r="A2592" s="370">
        <v>2571</v>
      </c>
      <c r="B2592" s="120">
        <f t="shared" si="297"/>
        <v>119.89399483794971</v>
      </c>
      <c r="C2592" s="371">
        <v>950</v>
      </c>
      <c r="D2592" s="78">
        <v>45170</v>
      </c>
      <c r="E2592" s="209">
        <v>29455</v>
      </c>
      <c r="F2592" s="344">
        <f t="shared" si="300"/>
        <v>4520.9937389493807</v>
      </c>
      <c r="G2592" s="394">
        <f t="shared" si="301"/>
        <v>372.06315789473683</v>
      </c>
      <c r="H2592" s="385">
        <f t="shared" si="298"/>
        <v>1653.8532311333115</v>
      </c>
      <c r="I2592" s="386">
        <f t="shared" si="299"/>
        <v>97.861137936882358</v>
      </c>
      <c r="J2592" s="393">
        <v>45</v>
      </c>
      <c r="K2592" s="396">
        <f t="shared" si="302"/>
        <v>6689.7712659143117</v>
      </c>
      <c r="L2592" s="210">
        <f t="shared" si="303"/>
        <v>8.3000000000000001E-3</v>
      </c>
      <c r="M2592" s="211">
        <f t="shared" si="303"/>
        <v>1.1000000000000001E-3</v>
      </c>
    </row>
    <row r="2593" spans="1:13" ht="15" customHeight="1" x14ac:dyDescent="0.2">
      <c r="A2593" s="370">
        <v>2572</v>
      </c>
      <c r="B2593" s="120">
        <f t="shared" si="297"/>
        <v>119.91364138845697</v>
      </c>
      <c r="C2593" s="371">
        <v>950</v>
      </c>
      <c r="D2593" s="78">
        <v>45170</v>
      </c>
      <c r="E2593" s="209">
        <v>29455</v>
      </c>
      <c r="F2593" s="344">
        <f t="shared" si="300"/>
        <v>4520.2530231241681</v>
      </c>
      <c r="G2593" s="394">
        <f t="shared" si="301"/>
        <v>372.06315789473683</v>
      </c>
      <c r="H2593" s="385">
        <f t="shared" si="298"/>
        <v>1653.6028691843896</v>
      </c>
      <c r="I2593" s="386">
        <f t="shared" si="299"/>
        <v>97.846323620378101</v>
      </c>
      <c r="J2593" s="393">
        <v>45</v>
      </c>
      <c r="K2593" s="396">
        <f t="shared" si="302"/>
        <v>6688.7653738236722</v>
      </c>
      <c r="L2593" s="210">
        <f t="shared" si="303"/>
        <v>8.3000000000000001E-3</v>
      </c>
      <c r="M2593" s="211">
        <f t="shared" si="303"/>
        <v>1.1000000000000001E-3</v>
      </c>
    </row>
    <row r="2594" spans="1:13" ht="15" customHeight="1" x14ac:dyDescent="0.2">
      <c r="A2594" s="370">
        <v>2573</v>
      </c>
      <c r="B2594" s="120">
        <f t="shared" si="297"/>
        <v>119.93328958743928</v>
      </c>
      <c r="C2594" s="371">
        <v>950</v>
      </c>
      <c r="D2594" s="78">
        <v>45170</v>
      </c>
      <c r="E2594" s="209">
        <v>29455</v>
      </c>
      <c r="F2594" s="344">
        <f t="shared" si="300"/>
        <v>4519.5124878553179</v>
      </c>
      <c r="G2594" s="394">
        <f t="shared" si="301"/>
        <v>372.06315789473683</v>
      </c>
      <c r="H2594" s="385">
        <f t="shared" si="298"/>
        <v>1653.3525682635184</v>
      </c>
      <c r="I2594" s="386">
        <f t="shared" si="299"/>
        <v>97.831512915001099</v>
      </c>
      <c r="J2594" s="393">
        <v>45</v>
      </c>
      <c r="K2594" s="396">
        <f t="shared" si="302"/>
        <v>6687.7597269285743</v>
      </c>
      <c r="L2594" s="210">
        <f t="shared" si="303"/>
        <v>8.3000000000000001E-3</v>
      </c>
      <c r="M2594" s="211">
        <f t="shared" si="303"/>
        <v>1.1000000000000001E-3</v>
      </c>
    </row>
    <row r="2595" spans="1:13" ht="15" customHeight="1" x14ac:dyDescent="0.2">
      <c r="A2595" s="370">
        <v>2574</v>
      </c>
      <c r="B2595" s="120">
        <f t="shared" si="297"/>
        <v>119.95293943078831</v>
      </c>
      <c r="C2595" s="371">
        <v>950</v>
      </c>
      <c r="D2595" s="78">
        <v>45170</v>
      </c>
      <c r="E2595" s="209">
        <v>29455</v>
      </c>
      <c r="F2595" s="344">
        <f t="shared" si="300"/>
        <v>4518.7721332394012</v>
      </c>
      <c r="G2595" s="394">
        <f t="shared" si="301"/>
        <v>372.06315789473683</v>
      </c>
      <c r="H2595" s="385">
        <f t="shared" si="298"/>
        <v>1653.1023284033386</v>
      </c>
      <c r="I2595" s="386">
        <f t="shared" si="299"/>
        <v>97.816705822682763</v>
      </c>
      <c r="J2595" s="393">
        <v>45</v>
      </c>
      <c r="K2595" s="396">
        <f t="shared" si="302"/>
        <v>6686.7543253601598</v>
      </c>
      <c r="L2595" s="210">
        <f t="shared" si="303"/>
        <v>8.3000000000000001E-3</v>
      </c>
      <c r="M2595" s="211">
        <f t="shared" si="303"/>
        <v>1.1000000000000001E-3</v>
      </c>
    </row>
    <row r="2596" spans="1:13" ht="15" customHeight="1" x14ac:dyDescent="0.2">
      <c r="A2596" s="370">
        <v>2575</v>
      </c>
      <c r="B2596" s="120">
        <f t="shared" si="297"/>
        <v>119.97259091440432</v>
      </c>
      <c r="C2596" s="371">
        <v>950</v>
      </c>
      <c r="D2596" s="78">
        <v>45170</v>
      </c>
      <c r="E2596" s="209">
        <v>29455</v>
      </c>
      <c r="F2596" s="344">
        <f t="shared" si="300"/>
        <v>4518.0319593724871</v>
      </c>
      <c r="G2596" s="394">
        <f t="shared" si="301"/>
        <v>372.06315789473683</v>
      </c>
      <c r="H2596" s="385">
        <f t="shared" si="298"/>
        <v>1652.8521496363214</v>
      </c>
      <c r="I2596" s="386">
        <f t="shared" si="299"/>
        <v>97.801902345344487</v>
      </c>
      <c r="J2596" s="393">
        <v>45</v>
      </c>
      <c r="K2596" s="396">
        <f t="shared" si="302"/>
        <v>6685.7491692488902</v>
      </c>
      <c r="L2596" s="210">
        <f t="shared" si="303"/>
        <v>8.3000000000000001E-3</v>
      </c>
      <c r="M2596" s="211">
        <f t="shared" si="303"/>
        <v>1.1000000000000001E-3</v>
      </c>
    </row>
    <row r="2597" spans="1:13" ht="15" customHeight="1" x14ac:dyDescent="0.2">
      <c r="A2597" s="370">
        <v>2576</v>
      </c>
      <c r="B2597" s="120">
        <f t="shared" si="297"/>
        <v>119.99224403419628</v>
      </c>
      <c r="C2597" s="371">
        <v>950</v>
      </c>
      <c r="D2597" s="78">
        <v>45170</v>
      </c>
      <c r="E2597" s="209">
        <v>29455</v>
      </c>
      <c r="F2597" s="344">
        <f t="shared" si="300"/>
        <v>4517.2919663501361</v>
      </c>
      <c r="G2597" s="394">
        <f t="shared" si="301"/>
        <v>372.06315789473683</v>
      </c>
      <c r="H2597" s="385">
        <f t="shared" si="298"/>
        <v>1652.602031994767</v>
      </c>
      <c r="I2597" s="386">
        <f t="shared" si="299"/>
        <v>97.78710248489746</v>
      </c>
      <c r="J2597" s="393">
        <v>45</v>
      </c>
      <c r="K2597" s="396">
        <f t="shared" si="302"/>
        <v>6684.7442587245368</v>
      </c>
      <c r="L2597" s="210">
        <f t="shared" si="303"/>
        <v>8.3000000000000001E-3</v>
      </c>
      <c r="M2597" s="211">
        <f t="shared" si="303"/>
        <v>1.1000000000000001E-3</v>
      </c>
    </row>
    <row r="2598" spans="1:13" ht="15" customHeight="1" x14ac:dyDescent="0.2">
      <c r="A2598" s="370">
        <v>2577</v>
      </c>
      <c r="B2598" s="120">
        <f t="shared" si="297"/>
        <v>120.01189878608173</v>
      </c>
      <c r="C2598" s="371">
        <v>950</v>
      </c>
      <c r="D2598" s="78">
        <v>45170</v>
      </c>
      <c r="E2598" s="209">
        <v>29455</v>
      </c>
      <c r="F2598" s="344">
        <f t="shared" si="300"/>
        <v>4516.5521542674123</v>
      </c>
      <c r="G2598" s="394">
        <f t="shared" si="301"/>
        <v>372.06315789473683</v>
      </c>
      <c r="H2598" s="385">
        <f t="shared" si="298"/>
        <v>1652.3519755108064</v>
      </c>
      <c r="I2598" s="386">
        <f t="shared" si="299"/>
        <v>97.77230624324298</v>
      </c>
      <c r="J2598" s="393">
        <v>45</v>
      </c>
      <c r="K2598" s="396">
        <f t="shared" si="302"/>
        <v>6683.7395939161988</v>
      </c>
      <c r="L2598" s="210">
        <f t="shared" si="303"/>
        <v>8.3000000000000001E-3</v>
      </c>
      <c r="M2598" s="211">
        <f t="shared" si="303"/>
        <v>1.1000000000000001E-3</v>
      </c>
    </row>
    <row r="2599" spans="1:13" ht="15" customHeight="1" x14ac:dyDescent="0.2">
      <c r="A2599" s="370">
        <v>2578</v>
      </c>
      <c r="B2599" s="120">
        <f t="shared" si="297"/>
        <v>120.03155516598711</v>
      </c>
      <c r="C2599" s="371">
        <v>950</v>
      </c>
      <c r="D2599" s="78">
        <v>45170</v>
      </c>
      <c r="E2599" s="209">
        <v>29455</v>
      </c>
      <c r="F2599" s="344">
        <f t="shared" si="300"/>
        <v>4515.8125232188595</v>
      </c>
      <c r="G2599" s="394">
        <f t="shared" si="301"/>
        <v>372.06315789473683</v>
      </c>
      <c r="H2599" s="385">
        <f t="shared" si="298"/>
        <v>1652.1019802163953</v>
      </c>
      <c r="I2599" s="386">
        <f t="shared" si="299"/>
        <v>97.757513622271929</v>
      </c>
      <c r="J2599" s="393">
        <v>45</v>
      </c>
      <c r="K2599" s="396">
        <f t="shared" si="302"/>
        <v>6682.7351749522641</v>
      </c>
      <c r="L2599" s="210">
        <f t="shared" si="303"/>
        <v>8.3000000000000001E-3</v>
      </c>
      <c r="M2599" s="211">
        <f t="shared" si="303"/>
        <v>1.1000000000000001E-3</v>
      </c>
    </row>
    <row r="2600" spans="1:13" ht="15" customHeight="1" x14ac:dyDescent="0.2">
      <c r="A2600" s="370">
        <v>2579</v>
      </c>
      <c r="B2600" s="120">
        <f t="shared" si="297"/>
        <v>120.05121316984712</v>
      </c>
      <c r="C2600" s="371">
        <v>950</v>
      </c>
      <c r="D2600" s="78">
        <v>45170</v>
      </c>
      <c r="E2600" s="209">
        <v>29455</v>
      </c>
      <c r="F2600" s="344">
        <f t="shared" si="300"/>
        <v>4515.0730732985421</v>
      </c>
      <c r="G2600" s="394">
        <f t="shared" si="301"/>
        <v>372.06315789473683</v>
      </c>
      <c r="H2600" s="385">
        <f t="shared" si="298"/>
        <v>1651.8520461433282</v>
      </c>
      <c r="I2600" s="386">
        <f t="shared" si="299"/>
        <v>97.742724623865584</v>
      </c>
      <c r="J2600" s="393">
        <v>45</v>
      </c>
      <c r="K2600" s="396">
        <f t="shared" si="302"/>
        <v>6681.7310019604729</v>
      </c>
      <c r="L2600" s="210">
        <f t="shared" si="303"/>
        <v>8.3000000000000001E-3</v>
      </c>
      <c r="M2600" s="211">
        <f t="shared" si="303"/>
        <v>1.1000000000000001E-3</v>
      </c>
    </row>
    <row r="2601" spans="1:13" ht="15" customHeight="1" x14ac:dyDescent="0.2">
      <c r="A2601" s="372">
        <v>2580</v>
      </c>
      <c r="B2601" s="120">
        <f t="shared" si="297"/>
        <v>120.07087279360542</v>
      </c>
      <c r="C2601" s="371">
        <v>950</v>
      </c>
      <c r="D2601" s="78">
        <v>45170</v>
      </c>
      <c r="E2601" s="209">
        <v>29455</v>
      </c>
      <c r="F2601" s="344">
        <f t="shared" si="300"/>
        <v>4514.3338046000054</v>
      </c>
      <c r="G2601" s="394">
        <f t="shared" si="301"/>
        <v>372.06315789473683</v>
      </c>
      <c r="H2601" s="385">
        <f t="shared" si="298"/>
        <v>1651.6021733232226</v>
      </c>
      <c r="I2601" s="386">
        <f t="shared" si="299"/>
        <v>97.727939249894845</v>
      </c>
      <c r="J2601" s="393">
        <v>45</v>
      </c>
      <c r="K2601" s="396">
        <f t="shared" si="302"/>
        <v>6680.7270750678599</v>
      </c>
      <c r="L2601" s="210">
        <f t="shared" si="303"/>
        <v>8.3000000000000001E-3</v>
      </c>
      <c r="M2601" s="211">
        <f t="shared" si="303"/>
        <v>1.1000000000000001E-3</v>
      </c>
    </row>
    <row r="2602" spans="1:13" ht="15" customHeight="1" x14ac:dyDescent="0.2">
      <c r="A2602" s="370">
        <v>2581</v>
      </c>
      <c r="B2602" s="120">
        <f t="shared" si="297"/>
        <v>120.09053403321415</v>
      </c>
      <c r="C2602" s="371">
        <v>950</v>
      </c>
      <c r="D2602" s="78">
        <v>45170</v>
      </c>
      <c r="E2602" s="209">
        <v>29455</v>
      </c>
      <c r="F2602" s="344">
        <f t="shared" si="300"/>
        <v>4513.5947172163014</v>
      </c>
      <c r="G2602" s="394">
        <f t="shared" si="301"/>
        <v>372.06315789473683</v>
      </c>
      <c r="H2602" s="385">
        <f t="shared" si="298"/>
        <v>1651.3523617875308</v>
      </c>
      <c r="I2602" s="386">
        <f t="shared" si="299"/>
        <v>97.713157502220767</v>
      </c>
      <c r="J2602" s="393">
        <v>45</v>
      </c>
      <c r="K2602" s="396">
        <f t="shared" si="302"/>
        <v>6679.7233944007894</v>
      </c>
      <c r="L2602" s="210">
        <f t="shared" si="303"/>
        <v>8.3000000000000001E-3</v>
      </c>
      <c r="M2602" s="211">
        <f t="shared" si="303"/>
        <v>1.1000000000000001E-3</v>
      </c>
    </row>
    <row r="2603" spans="1:13" ht="15" customHeight="1" x14ac:dyDescent="0.2">
      <c r="A2603" s="370">
        <v>2582</v>
      </c>
      <c r="B2603" s="120">
        <f t="shared" si="297"/>
        <v>120.11019688463388</v>
      </c>
      <c r="C2603" s="371">
        <v>950</v>
      </c>
      <c r="D2603" s="78">
        <v>45170</v>
      </c>
      <c r="E2603" s="209">
        <v>29455</v>
      </c>
      <c r="F2603" s="344">
        <f t="shared" si="300"/>
        <v>4512.8558112399951</v>
      </c>
      <c r="G2603" s="394">
        <f t="shared" si="301"/>
        <v>372.06315789473683</v>
      </c>
      <c r="H2603" s="385">
        <f t="shared" si="298"/>
        <v>1651.1026115675393</v>
      </c>
      <c r="I2603" s="386">
        <f t="shared" si="299"/>
        <v>97.69837938269464</v>
      </c>
      <c r="J2603" s="393">
        <v>45</v>
      </c>
      <c r="K2603" s="396">
        <f t="shared" si="302"/>
        <v>6678.7199600849663</v>
      </c>
      <c r="L2603" s="210">
        <f t="shared" si="303"/>
        <v>8.3000000000000001E-3</v>
      </c>
      <c r="M2603" s="211">
        <f t="shared" si="303"/>
        <v>1.1000000000000001E-3</v>
      </c>
    </row>
    <row r="2604" spans="1:13" ht="15" customHeight="1" x14ac:dyDescent="0.2">
      <c r="A2604" s="370">
        <v>2583</v>
      </c>
      <c r="B2604" s="120">
        <f t="shared" si="297"/>
        <v>120.12986134383387</v>
      </c>
      <c r="C2604" s="371">
        <v>950</v>
      </c>
      <c r="D2604" s="78">
        <v>45170</v>
      </c>
      <c r="E2604" s="209">
        <v>29455</v>
      </c>
      <c r="F2604" s="344">
        <f t="shared" si="300"/>
        <v>4512.1170867631436</v>
      </c>
      <c r="G2604" s="394">
        <f t="shared" si="301"/>
        <v>372.06315789473683</v>
      </c>
      <c r="H2604" s="385">
        <f t="shared" si="298"/>
        <v>1650.8529226943633</v>
      </c>
      <c r="I2604" s="386">
        <f t="shared" si="299"/>
        <v>97.683604893157607</v>
      </c>
      <c r="J2604" s="393">
        <v>45</v>
      </c>
      <c r="K2604" s="396">
        <f t="shared" si="302"/>
        <v>6677.7167722454005</v>
      </c>
      <c r="L2604" s="210">
        <f t="shared" si="303"/>
        <v>8.3000000000000001E-3</v>
      </c>
      <c r="M2604" s="211">
        <f t="shared" si="303"/>
        <v>1.1000000000000001E-3</v>
      </c>
    </row>
    <row r="2605" spans="1:13" ht="15" customHeight="1" x14ac:dyDescent="0.2">
      <c r="A2605" s="370">
        <v>2584</v>
      </c>
      <c r="B2605" s="120">
        <f t="shared" si="297"/>
        <v>120.14952740679179</v>
      </c>
      <c r="C2605" s="371">
        <v>950</v>
      </c>
      <c r="D2605" s="78">
        <v>45170</v>
      </c>
      <c r="E2605" s="209">
        <v>29455</v>
      </c>
      <c r="F2605" s="344">
        <f t="shared" si="300"/>
        <v>4511.3785438773157</v>
      </c>
      <c r="G2605" s="394">
        <f t="shared" si="301"/>
        <v>372.06315789473683</v>
      </c>
      <c r="H2605" s="385">
        <f t="shared" si="298"/>
        <v>1650.6032951989537</v>
      </c>
      <c r="I2605" s="386">
        <f t="shared" si="299"/>
        <v>97.668834035441051</v>
      </c>
      <c r="J2605" s="393">
        <v>45</v>
      </c>
      <c r="K2605" s="396">
        <f t="shared" si="302"/>
        <v>6676.7138310064474</v>
      </c>
      <c r="L2605" s="210">
        <f t="shared" si="303"/>
        <v>8.3000000000000001E-3</v>
      </c>
      <c r="M2605" s="211">
        <f t="shared" si="303"/>
        <v>1.1000000000000001E-3</v>
      </c>
    </row>
    <row r="2606" spans="1:13" ht="15" customHeight="1" x14ac:dyDescent="0.2">
      <c r="A2606" s="370">
        <v>2585</v>
      </c>
      <c r="B2606" s="120">
        <f t="shared" si="297"/>
        <v>120.16919506949394</v>
      </c>
      <c r="C2606" s="371">
        <v>950</v>
      </c>
      <c r="D2606" s="78">
        <v>45170</v>
      </c>
      <c r="E2606" s="209">
        <v>29455</v>
      </c>
      <c r="F2606" s="344">
        <f t="shared" si="300"/>
        <v>4510.6401826735873</v>
      </c>
      <c r="G2606" s="394">
        <f t="shared" si="301"/>
        <v>372.06315789473683</v>
      </c>
      <c r="H2606" s="385">
        <f t="shared" si="298"/>
        <v>1650.3537291120933</v>
      </c>
      <c r="I2606" s="386">
        <f t="shared" si="299"/>
        <v>97.654066811366491</v>
      </c>
      <c r="J2606" s="393">
        <v>45</v>
      </c>
      <c r="K2606" s="396">
        <f t="shared" si="302"/>
        <v>6675.7111364917837</v>
      </c>
      <c r="L2606" s="210">
        <f t="shared" si="303"/>
        <v>8.3000000000000001E-3</v>
      </c>
      <c r="M2606" s="211">
        <f t="shared" si="303"/>
        <v>1.1000000000000001E-3</v>
      </c>
    </row>
    <row r="2607" spans="1:13" ht="15" customHeight="1" x14ac:dyDescent="0.2">
      <c r="A2607" s="370">
        <v>2586</v>
      </c>
      <c r="B2607" s="120">
        <f t="shared" si="297"/>
        <v>120.18886432793501</v>
      </c>
      <c r="C2607" s="371">
        <v>950</v>
      </c>
      <c r="D2607" s="78">
        <v>45170</v>
      </c>
      <c r="E2607" s="209">
        <v>29455</v>
      </c>
      <c r="F2607" s="344">
        <f t="shared" si="300"/>
        <v>4509.9020032425415</v>
      </c>
      <c r="G2607" s="394">
        <f t="shared" si="301"/>
        <v>372.06315789473683</v>
      </c>
      <c r="H2607" s="385">
        <f t="shared" si="298"/>
        <v>1650.1042244644</v>
      </c>
      <c r="I2607" s="386">
        <f t="shared" si="299"/>
        <v>97.639303222745568</v>
      </c>
      <c r="J2607" s="393">
        <v>45</v>
      </c>
      <c r="K2607" s="396">
        <f t="shared" si="302"/>
        <v>6674.7086888244239</v>
      </c>
      <c r="L2607" s="210">
        <f t="shared" si="303"/>
        <v>8.3000000000000001E-3</v>
      </c>
      <c r="M2607" s="211">
        <f t="shared" si="303"/>
        <v>1.1000000000000001E-3</v>
      </c>
    </row>
    <row r="2608" spans="1:13" ht="15" customHeight="1" x14ac:dyDescent="0.2">
      <c r="A2608" s="370">
        <v>2587</v>
      </c>
      <c r="B2608" s="120">
        <f t="shared" si="297"/>
        <v>120.20853517811808</v>
      </c>
      <c r="C2608" s="371">
        <v>950</v>
      </c>
      <c r="D2608" s="78">
        <v>45170</v>
      </c>
      <c r="E2608" s="209">
        <v>29455</v>
      </c>
      <c r="F2608" s="344">
        <f t="shared" si="300"/>
        <v>4509.1640056742754</v>
      </c>
      <c r="G2608" s="394">
        <f t="shared" si="301"/>
        <v>372.06315789473683</v>
      </c>
      <c r="H2608" s="385">
        <f t="shared" si="298"/>
        <v>1649.854781286326</v>
      </c>
      <c r="I2608" s="386">
        <f t="shared" si="299"/>
        <v>97.624543271380247</v>
      </c>
      <c r="J2608" s="393">
        <v>45</v>
      </c>
      <c r="K2608" s="396">
        <f t="shared" si="302"/>
        <v>6673.7064881267188</v>
      </c>
      <c r="L2608" s="210">
        <f t="shared" si="303"/>
        <v>8.3000000000000001E-3</v>
      </c>
      <c r="M2608" s="211">
        <f t="shared" si="303"/>
        <v>1.1000000000000001E-3</v>
      </c>
    </row>
    <row r="2609" spans="1:13" ht="15" customHeight="1" x14ac:dyDescent="0.2">
      <c r="A2609" s="370">
        <v>2588</v>
      </c>
      <c r="B2609" s="120">
        <f t="shared" si="297"/>
        <v>120.22820761605487</v>
      </c>
      <c r="C2609" s="371">
        <v>950</v>
      </c>
      <c r="D2609" s="78">
        <v>45170</v>
      </c>
      <c r="E2609" s="209">
        <v>29455</v>
      </c>
      <c r="F2609" s="344">
        <f t="shared" si="300"/>
        <v>4508.4261900583952</v>
      </c>
      <c r="G2609" s="394">
        <f t="shared" si="301"/>
        <v>372.06315789473683</v>
      </c>
      <c r="H2609" s="385">
        <f t="shared" si="298"/>
        <v>1649.6053996081585</v>
      </c>
      <c r="I2609" s="386">
        <f t="shared" si="299"/>
        <v>97.609786959062646</v>
      </c>
      <c r="J2609" s="393">
        <v>45</v>
      </c>
      <c r="K2609" s="396">
        <f t="shared" si="302"/>
        <v>6672.7045345203533</v>
      </c>
      <c r="L2609" s="210">
        <f t="shared" si="303"/>
        <v>8.3000000000000001E-3</v>
      </c>
      <c r="M2609" s="211">
        <f t="shared" si="303"/>
        <v>1.1000000000000001E-3</v>
      </c>
    </row>
    <row r="2610" spans="1:13" ht="15" customHeight="1" x14ac:dyDescent="0.2">
      <c r="A2610" s="370">
        <v>2589</v>
      </c>
      <c r="B2610" s="120">
        <f t="shared" si="297"/>
        <v>120.24788163776529</v>
      </c>
      <c r="C2610" s="371">
        <v>950</v>
      </c>
      <c r="D2610" s="78">
        <v>45170</v>
      </c>
      <c r="E2610" s="209">
        <v>29455</v>
      </c>
      <c r="F2610" s="344">
        <f t="shared" si="300"/>
        <v>4507.6885564840231</v>
      </c>
      <c r="G2610" s="394">
        <f t="shared" si="301"/>
        <v>372.06315789473683</v>
      </c>
      <c r="H2610" s="385">
        <f t="shared" si="298"/>
        <v>1649.3560794600207</v>
      </c>
      <c r="I2610" s="386">
        <f t="shared" si="299"/>
        <v>97.595034287575203</v>
      </c>
      <c r="J2610" s="393">
        <v>45</v>
      </c>
      <c r="K2610" s="396">
        <f t="shared" si="302"/>
        <v>6671.7028281263556</v>
      </c>
      <c r="L2610" s="210">
        <f t="shared" si="303"/>
        <v>8.3000000000000001E-3</v>
      </c>
      <c r="M2610" s="211">
        <f t="shared" si="303"/>
        <v>1.1000000000000001E-3</v>
      </c>
    </row>
    <row r="2611" spans="1:13" ht="15" customHeight="1" x14ac:dyDescent="0.2">
      <c r="A2611" s="372">
        <v>2590</v>
      </c>
      <c r="B2611" s="120">
        <f t="shared" si="297"/>
        <v>120.26755723927791</v>
      </c>
      <c r="C2611" s="371">
        <v>950</v>
      </c>
      <c r="D2611" s="78">
        <v>45170</v>
      </c>
      <c r="E2611" s="209">
        <v>29455</v>
      </c>
      <c r="F2611" s="344">
        <f t="shared" si="300"/>
        <v>4506.9511050397914</v>
      </c>
      <c r="G2611" s="394">
        <f t="shared" si="301"/>
        <v>372.06315789473683</v>
      </c>
      <c r="H2611" s="385">
        <f t="shared" si="298"/>
        <v>1649.1068208718705</v>
      </c>
      <c r="I2611" s="386">
        <f t="shared" si="299"/>
        <v>97.580285258690566</v>
      </c>
      <c r="J2611" s="393">
        <v>45</v>
      </c>
      <c r="K2611" s="396">
        <f t="shared" si="302"/>
        <v>6670.7013690650892</v>
      </c>
      <c r="L2611" s="210">
        <f t="shared" si="303"/>
        <v>8.3000000000000001E-3</v>
      </c>
      <c r="M2611" s="211">
        <f t="shared" si="303"/>
        <v>1.1000000000000001E-3</v>
      </c>
    </row>
    <row r="2612" spans="1:13" ht="15" customHeight="1" x14ac:dyDescent="0.2">
      <c r="A2612" s="370">
        <v>2591</v>
      </c>
      <c r="B2612" s="120">
        <f t="shared" si="297"/>
        <v>120.28723441662935</v>
      </c>
      <c r="C2612" s="371">
        <v>950</v>
      </c>
      <c r="D2612" s="78">
        <v>45170</v>
      </c>
      <c r="E2612" s="209">
        <v>29455</v>
      </c>
      <c r="F2612" s="344">
        <f t="shared" si="300"/>
        <v>4506.2138358138573</v>
      </c>
      <c r="G2612" s="394">
        <f t="shared" si="301"/>
        <v>372.06315789473683</v>
      </c>
      <c r="H2612" s="385">
        <f t="shared" si="298"/>
        <v>1648.8576238735047</v>
      </c>
      <c r="I2612" s="386">
        <f t="shared" si="299"/>
        <v>97.56553987417189</v>
      </c>
      <c r="J2612" s="393">
        <v>45</v>
      </c>
      <c r="K2612" s="396">
        <f t="shared" si="302"/>
        <v>6669.700157456271</v>
      </c>
      <c r="L2612" s="210">
        <f t="shared" si="303"/>
        <v>8.3000000000000001E-3</v>
      </c>
      <c r="M2612" s="211">
        <f t="shared" si="303"/>
        <v>1.1000000000000001E-3</v>
      </c>
    </row>
    <row r="2613" spans="1:13" ht="15" customHeight="1" x14ac:dyDescent="0.2">
      <c r="A2613" s="370">
        <v>2592</v>
      </c>
      <c r="B2613" s="120">
        <f t="shared" si="297"/>
        <v>120.30691316586484</v>
      </c>
      <c r="C2613" s="371">
        <v>950</v>
      </c>
      <c r="D2613" s="78">
        <v>45170</v>
      </c>
      <c r="E2613" s="209">
        <v>29455</v>
      </c>
      <c r="F2613" s="344">
        <f t="shared" si="300"/>
        <v>4505.4767488938869</v>
      </c>
      <c r="G2613" s="394">
        <f t="shared" si="301"/>
        <v>372.06315789473683</v>
      </c>
      <c r="H2613" s="385">
        <f t="shared" si="298"/>
        <v>1648.6084884945546</v>
      </c>
      <c r="I2613" s="386">
        <f t="shared" si="299"/>
        <v>97.550798135772482</v>
      </c>
      <c r="J2613" s="393">
        <v>45</v>
      </c>
      <c r="K2613" s="396">
        <f t="shared" si="302"/>
        <v>6668.6991934189509</v>
      </c>
      <c r="L2613" s="210">
        <f t="shared" si="303"/>
        <v>8.3000000000000001E-3</v>
      </c>
      <c r="M2613" s="211">
        <f t="shared" si="303"/>
        <v>1.1000000000000001E-3</v>
      </c>
    </row>
    <row r="2614" spans="1:13" ht="15" customHeight="1" x14ac:dyDescent="0.2">
      <c r="A2614" s="370">
        <v>2593</v>
      </c>
      <c r="B2614" s="120">
        <f t="shared" si="297"/>
        <v>120.32659348303791</v>
      </c>
      <c r="C2614" s="371">
        <v>950</v>
      </c>
      <c r="D2614" s="78">
        <v>45170</v>
      </c>
      <c r="E2614" s="209">
        <v>29455</v>
      </c>
      <c r="F2614" s="344">
        <f t="shared" si="300"/>
        <v>4504.7398443670709</v>
      </c>
      <c r="G2614" s="394">
        <f t="shared" si="301"/>
        <v>372.06315789473683</v>
      </c>
      <c r="H2614" s="385">
        <f t="shared" si="298"/>
        <v>1648.3594147644908</v>
      </c>
      <c r="I2614" s="386">
        <f t="shared" si="299"/>
        <v>97.536060045236155</v>
      </c>
      <c r="J2614" s="393">
        <v>45</v>
      </c>
      <c r="K2614" s="396">
        <f t="shared" si="302"/>
        <v>6667.6984770715344</v>
      </c>
      <c r="L2614" s="210">
        <f t="shared" si="303"/>
        <v>8.3000000000000001E-3</v>
      </c>
      <c r="M2614" s="211">
        <f t="shared" si="303"/>
        <v>1.1000000000000001E-3</v>
      </c>
    </row>
    <row r="2615" spans="1:13" ht="15" customHeight="1" x14ac:dyDescent="0.2">
      <c r="A2615" s="370">
        <v>2594</v>
      </c>
      <c r="B2615" s="120">
        <f t="shared" si="297"/>
        <v>120.34627536421029</v>
      </c>
      <c r="C2615" s="371">
        <v>950</v>
      </c>
      <c r="D2615" s="78">
        <v>45170</v>
      </c>
      <c r="E2615" s="209">
        <v>29455</v>
      </c>
      <c r="F2615" s="344">
        <f t="shared" si="300"/>
        <v>4504.0031223201195</v>
      </c>
      <c r="G2615" s="394">
        <f t="shared" si="301"/>
        <v>372.06315789473683</v>
      </c>
      <c r="H2615" s="385">
        <f t="shared" si="298"/>
        <v>1648.1104027126212</v>
      </c>
      <c r="I2615" s="386">
        <f t="shared" si="299"/>
        <v>97.521325604297132</v>
      </c>
      <c r="J2615" s="393">
        <v>45</v>
      </c>
      <c r="K2615" s="396">
        <f t="shared" si="302"/>
        <v>6666.6980085317746</v>
      </c>
      <c r="L2615" s="210">
        <f t="shared" si="303"/>
        <v>8.3000000000000001E-3</v>
      </c>
      <c r="M2615" s="211">
        <f t="shared" si="303"/>
        <v>1.1000000000000001E-3</v>
      </c>
    </row>
    <row r="2616" spans="1:13" ht="15" customHeight="1" x14ac:dyDescent="0.2">
      <c r="A2616" s="370">
        <v>2595</v>
      </c>
      <c r="B2616" s="120">
        <f t="shared" si="297"/>
        <v>120.36595880545212</v>
      </c>
      <c r="C2616" s="371">
        <v>950</v>
      </c>
      <c r="D2616" s="78">
        <v>45170</v>
      </c>
      <c r="E2616" s="209">
        <v>29455</v>
      </c>
      <c r="F2616" s="344">
        <f t="shared" si="300"/>
        <v>4503.2665828392637</v>
      </c>
      <c r="G2616" s="394">
        <f t="shared" si="301"/>
        <v>372.06315789473683</v>
      </c>
      <c r="H2616" s="385">
        <f t="shared" si="298"/>
        <v>1647.8614523680919</v>
      </c>
      <c r="I2616" s="386">
        <f t="shared" si="299"/>
        <v>97.506594814680014</v>
      </c>
      <c r="J2616" s="393">
        <v>45</v>
      </c>
      <c r="K2616" s="396">
        <f t="shared" si="302"/>
        <v>6665.6977879167725</v>
      </c>
      <c r="L2616" s="210">
        <f t="shared" si="303"/>
        <v>8.3000000000000001E-3</v>
      </c>
      <c r="M2616" s="211">
        <f t="shared" si="303"/>
        <v>1.1000000000000001E-3</v>
      </c>
    </row>
    <row r="2617" spans="1:13" ht="15" customHeight="1" x14ac:dyDescent="0.2">
      <c r="A2617" s="370">
        <v>2596</v>
      </c>
      <c r="B2617" s="120">
        <f t="shared" si="297"/>
        <v>120.38564380284167</v>
      </c>
      <c r="C2617" s="371">
        <v>950</v>
      </c>
      <c r="D2617" s="78">
        <v>45170</v>
      </c>
      <c r="E2617" s="209">
        <v>29455</v>
      </c>
      <c r="F2617" s="344">
        <f t="shared" si="300"/>
        <v>4502.5302260102653</v>
      </c>
      <c r="G2617" s="394">
        <f t="shared" si="301"/>
        <v>372.06315789473683</v>
      </c>
      <c r="H2617" s="385">
        <f t="shared" si="298"/>
        <v>1647.6125637598905</v>
      </c>
      <c r="I2617" s="386">
        <f t="shared" si="299"/>
        <v>97.49186767810005</v>
      </c>
      <c r="J2617" s="393">
        <v>45</v>
      </c>
      <c r="K2617" s="396">
        <f t="shared" si="302"/>
        <v>6664.6978153429927</v>
      </c>
      <c r="L2617" s="210">
        <f t="shared" si="303"/>
        <v>8.3000000000000001E-3</v>
      </c>
      <c r="M2617" s="211">
        <f t="shared" si="303"/>
        <v>1.1000000000000001E-3</v>
      </c>
    </row>
    <row r="2618" spans="1:13" ht="15" customHeight="1" x14ac:dyDescent="0.2">
      <c r="A2618" s="370">
        <v>2597</v>
      </c>
      <c r="B2618" s="120">
        <f t="shared" si="297"/>
        <v>120.40533035246574</v>
      </c>
      <c r="C2618" s="371">
        <v>950</v>
      </c>
      <c r="D2618" s="78">
        <v>45170</v>
      </c>
      <c r="E2618" s="209">
        <v>29455</v>
      </c>
      <c r="F2618" s="344">
        <f t="shared" si="300"/>
        <v>4501.7940519183985</v>
      </c>
      <c r="G2618" s="394">
        <f t="shared" si="301"/>
        <v>372.06315789473683</v>
      </c>
      <c r="H2618" s="385">
        <f t="shared" si="298"/>
        <v>1647.3637369168396</v>
      </c>
      <c r="I2618" s="386">
        <f t="shared" si="299"/>
        <v>97.477144196262714</v>
      </c>
      <c r="J2618" s="393">
        <v>45</v>
      </c>
      <c r="K2618" s="396">
        <f t="shared" si="302"/>
        <v>6663.6980909262375</v>
      </c>
      <c r="L2618" s="210">
        <f t="shared" si="303"/>
        <v>8.3000000000000001E-3</v>
      </c>
      <c r="M2618" s="211">
        <f t="shared" si="303"/>
        <v>1.1000000000000001E-3</v>
      </c>
    </row>
    <row r="2619" spans="1:13" ht="15" customHeight="1" x14ac:dyDescent="0.2">
      <c r="A2619" s="370">
        <v>2598</v>
      </c>
      <c r="B2619" s="120">
        <f t="shared" si="297"/>
        <v>120.425018450419</v>
      </c>
      <c r="C2619" s="371">
        <v>950</v>
      </c>
      <c r="D2619" s="78">
        <v>45170</v>
      </c>
      <c r="E2619" s="209">
        <v>29455</v>
      </c>
      <c r="F2619" s="344">
        <f t="shared" si="300"/>
        <v>4501.0580606484764</v>
      </c>
      <c r="G2619" s="394">
        <f t="shared" si="301"/>
        <v>372.06315789473683</v>
      </c>
      <c r="H2619" s="385">
        <f t="shared" si="298"/>
        <v>1647.1149718676058</v>
      </c>
      <c r="I2619" s="386">
        <f t="shared" si="299"/>
        <v>97.462424370864269</v>
      </c>
      <c r="J2619" s="393">
        <v>45</v>
      </c>
      <c r="K2619" s="396">
        <f t="shared" si="302"/>
        <v>6662.6986147816833</v>
      </c>
      <c r="L2619" s="210">
        <f t="shared" si="303"/>
        <v>8.3000000000000001E-3</v>
      </c>
      <c r="M2619" s="211">
        <f t="shared" si="303"/>
        <v>1.1000000000000001E-3</v>
      </c>
    </row>
    <row r="2620" spans="1:13" ht="15" customHeight="1" x14ac:dyDescent="0.2">
      <c r="A2620" s="370">
        <v>2599</v>
      </c>
      <c r="B2620" s="120">
        <f t="shared" si="297"/>
        <v>120.44470809280469</v>
      </c>
      <c r="C2620" s="371">
        <v>950</v>
      </c>
      <c r="D2620" s="78">
        <v>45170</v>
      </c>
      <c r="E2620" s="209">
        <v>29455</v>
      </c>
      <c r="F2620" s="344">
        <f t="shared" si="300"/>
        <v>4500.3222522848328</v>
      </c>
      <c r="G2620" s="394">
        <f t="shared" si="301"/>
        <v>372.06315789473683</v>
      </c>
      <c r="H2620" s="385">
        <f t="shared" si="298"/>
        <v>1646.8662686406944</v>
      </c>
      <c r="I2620" s="386">
        <f t="shared" si="299"/>
        <v>97.44770820359139</v>
      </c>
      <c r="J2620" s="393">
        <v>45</v>
      </c>
      <c r="K2620" s="396">
        <f t="shared" si="302"/>
        <v>6661.6993870238548</v>
      </c>
      <c r="L2620" s="210">
        <f t="shared" si="303"/>
        <v>8.3000000000000001E-3</v>
      </c>
      <c r="M2620" s="211">
        <f t="shared" si="303"/>
        <v>1.1000000000000001E-3</v>
      </c>
    </row>
    <row r="2621" spans="1:13" ht="15" customHeight="1" x14ac:dyDescent="0.2">
      <c r="A2621" s="372">
        <v>2600</v>
      </c>
      <c r="B2621" s="120">
        <f t="shared" si="297"/>
        <v>120.46439927573392</v>
      </c>
      <c r="C2621" s="371">
        <v>950</v>
      </c>
      <c r="D2621" s="78">
        <v>45170</v>
      </c>
      <c r="E2621" s="209">
        <v>29455</v>
      </c>
      <c r="F2621" s="344">
        <f t="shared" si="300"/>
        <v>4499.5866269113358</v>
      </c>
      <c r="G2621" s="394">
        <f t="shared" si="301"/>
        <v>372.06315789473683</v>
      </c>
      <c r="H2621" s="385">
        <f t="shared" si="298"/>
        <v>1646.6176272644523</v>
      </c>
      <c r="I2621" s="386">
        <f t="shared" si="299"/>
        <v>97.432995696121452</v>
      </c>
      <c r="J2621" s="393">
        <v>45</v>
      </c>
      <c r="K2621" s="396">
        <f t="shared" si="302"/>
        <v>6660.7004077666461</v>
      </c>
      <c r="L2621" s="210">
        <f t="shared" si="303"/>
        <v>8.3000000000000001E-3</v>
      </c>
      <c r="M2621" s="211">
        <f t="shared" si="303"/>
        <v>1.1000000000000001E-3</v>
      </c>
    </row>
    <row r="2622" spans="1:13" ht="15" customHeight="1" x14ac:dyDescent="0.2">
      <c r="A2622" s="370">
        <v>2601</v>
      </c>
      <c r="B2622" s="120">
        <f t="shared" si="297"/>
        <v>120.48409199532622</v>
      </c>
      <c r="C2622" s="371">
        <v>950</v>
      </c>
      <c r="D2622" s="78">
        <v>45170</v>
      </c>
      <c r="E2622" s="209">
        <v>29455</v>
      </c>
      <c r="F2622" s="344">
        <f t="shared" si="300"/>
        <v>4498.8511846113806</v>
      </c>
      <c r="G2622" s="394">
        <f t="shared" si="301"/>
        <v>372.06315789473683</v>
      </c>
      <c r="H2622" s="385">
        <f t="shared" si="298"/>
        <v>1646.3690477670675</v>
      </c>
      <c r="I2622" s="386">
        <f t="shared" si="299"/>
        <v>97.418286850122357</v>
      </c>
      <c r="J2622" s="393">
        <v>45</v>
      </c>
      <c r="K2622" s="396">
        <f t="shared" si="302"/>
        <v>6659.7016771233075</v>
      </c>
      <c r="L2622" s="210">
        <f t="shared" si="303"/>
        <v>8.3000000000000001E-3</v>
      </c>
      <c r="M2622" s="211">
        <f t="shared" si="303"/>
        <v>1.1000000000000001E-3</v>
      </c>
    </row>
    <row r="2623" spans="1:13" ht="15" customHeight="1" x14ac:dyDescent="0.2">
      <c r="A2623" s="370">
        <v>2602</v>
      </c>
      <c r="B2623" s="120">
        <f t="shared" si="297"/>
        <v>120.50378624770929</v>
      </c>
      <c r="C2623" s="371">
        <v>950</v>
      </c>
      <c r="D2623" s="78">
        <v>45170</v>
      </c>
      <c r="E2623" s="209">
        <v>29455</v>
      </c>
      <c r="F2623" s="344">
        <f t="shared" si="300"/>
        <v>4498.1159254678932</v>
      </c>
      <c r="G2623" s="394">
        <f t="shared" si="301"/>
        <v>372.06315789473683</v>
      </c>
      <c r="H2623" s="385">
        <f t="shared" si="298"/>
        <v>1646.1205301765688</v>
      </c>
      <c r="I2623" s="386">
        <f t="shared" si="299"/>
        <v>97.40358166725261</v>
      </c>
      <c r="J2623" s="393">
        <v>45</v>
      </c>
      <c r="K2623" s="396">
        <f t="shared" si="302"/>
        <v>6658.7031952064508</v>
      </c>
      <c r="L2623" s="210">
        <f t="shared" si="303"/>
        <v>8.3000000000000001E-3</v>
      </c>
      <c r="M2623" s="211">
        <f t="shared" si="303"/>
        <v>1.1000000000000001E-3</v>
      </c>
    </row>
    <row r="2624" spans="1:13" ht="15" customHeight="1" x14ac:dyDescent="0.2">
      <c r="A2624" s="370">
        <v>2603</v>
      </c>
      <c r="B2624" s="120">
        <f t="shared" si="297"/>
        <v>120.52348202901855</v>
      </c>
      <c r="C2624" s="371">
        <v>950</v>
      </c>
      <c r="D2624" s="78">
        <v>45170</v>
      </c>
      <c r="E2624" s="209">
        <v>29455</v>
      </c>
      <c r="F2624" s="344">
        <f t="shared" si="300"/>
        <v>4497.3808495633457</v>
      </c>
      <c r="G2624" s="394">
        <f t="shared" si="301"/>
        <v>372.06315789473683</v>
      </c>
      <c r="H2624" s="385">
        <f t="shared" si="298"/>
        <v>1645.8720745208318</v>
      </c>
      <c r="I2624" s="386">
        <f t="shared" si="299"/>
        <v>97.38888014916165</v>
      </c>
      <c r="J2624" s="393">
        <v>45</v>
      </c>
      <c r="K2624" s="396">
        <f t="shared" si="302"/>
        <v>6657.7049621280767</v>
      </c>
      <c r="L2624" s="210">
        <f t="shared" si="303"/>
        <v>8.3000000000000001E-3</v>
      </c>
      <c r="M2624" s="211">
        <f t="shared" si="303"/>
        <v>1.1000000000000001E-3</v>
      </c>
    </row>
    <row r="2625" spans="1:13" ht="15" customHeight="1" x14ac:dyDescent="0.2">
      <c r="A2625" s="370">
        <v>2604</v>
      </c>
      <c r="B2625" s="120">
        <f t="shared" si="297"/>
        <v>120.54317933539814</v>
      </c>
      <c r="C2625" s="371">
        <v>950</v>
      </c>
      <c r="D2625" s="78">
        <v>45170</v>
      </c>
      <c r="E2625" s="209">
        <v>29455</v>
      </c>
      <c r="F2625" s="344">
        <f t="shared" si="300"/>
        <v>4496.6459569797253</v>
      </c>
      <c r="G2625" s="394">
        <f t="shared" si="301"/>
        <v>372.06315789473683</v>
      </c>
      <c r="H2625" s="385">
        <f t="shared" si="298"/>
        <v>1645.623680827568</v>
      </c>
      <c r="I2625" s="386">
        <f t="shared" si="299"/>
        <v>97.374182297489241</v>
      </c>
      <c r="J2625" s="393">
        <v>45</v>
      </c>
      <c r="K2625" s="396">
        <f t="shared" si="302"/>
        <v>6656.706977999519</v>
      </c>
      <c r="L2625" s="210">
        <f t="shared" si="303"/>
        <v>8.3000000000000001E-3</v>
      </c>
      <c r="M2625" s="211">
        <f t="shared" si="303"/>
        <v>1.1000000000000001E-3</v>
      </c>
    </row>
    <row r="2626" spans="1:13" ht="15" customHeight="1" x14ac:dyDescent="0.2">
      <c r="A2626" s="370">
        <v>2605</v>
      </c>
      <c r="B2626" s="120">
        <f t="shared" si="297"/>
        <v>120.56287816299982</v>
      </c>
      <c r="C2626" s="371">
        <v>950</v>
      </c>
      <c r="D2626" s="78">
        <v>45170</v>
      </c>
      <c r="E2626" s="209">
        <v>29455</v>
      </c>
      <c r="F2626" s="344">
        <f t="shared" si="300"/>
        <v>4495.9112477985745</v>
      </c>
      <c r="G2626" s="394">
        <f t="shared" si="301"/>
        <v>372.06315789473683</v>
      </c>
      <c r="H2626" s="385">
        <f t="shared" si="298"/>
        <v>1645.375349124339</v>
      </c>
      <c r="I2626" s="386">
        <f t="shared" si="299"/>
        <v>97.359488113866234</v>
      </c>
      <c r="J2626" s="393">
        <v>45</v>
      </c>
      <c r="K2626" s="396">
        <f t="shared" si="302"/>
        <v>6655.7092429315162</v>
      </c>
      <c r="L2626" s="210">
        <f t="shared" si="303"/>
        <v>8.3000000000000001E-3</v>
      </c>
      <c r="M2626" s="211">
        <f t="shared" si="303"/>
        <v>1.1000000000000001E-3</v>
      </c>
    </row>
    <row r="2627" spans="1:13" ht="15" customHeight="1" x14ac:dyDescent="0.2">
      <c r="A2627" s="370">
        <v>2606</v>
      </c>
      <c r="B2627" s="120">
        <f t="shared" ref="B2627:B2690" si="304">A2627/(12.41*LN(A2627)-76)</f>
        <v>120.58257850798367</v>
      </c>
      <c r="C2627" s="371">
        <v>950</v>
      </c>
      <c r="D2627" s="78">
        <v>45170</v>
      </c>
      <c r="E2627" s="209">
        <v>29455</v>
      </c>
      <c r="F2627" s="344">
        <f t="shared" si="300"/>
        <v>4495.1767221009623</v>
      </c>
      <c r="G2627" s="394">
        <f t="shared" si="301"/>
        <v>372.06315789473683</v>
      </c>
      <c r="H2627" s="385">
        <f t="shared" si="298"/>
        <v>1645.1270794385462</v>
      </c>
      <c r="I2627" s="386">
        <f t="shared" si="299"/>
        <v>97.344797599913989</v>
      </c>
      <c r="J2627" s="393">
        <v>45</v>
      </c>
      <c r="K2627" s="396">
        <f t="shared" si="302"/>
        <v>6654.7117570341597</v>
      </c>
      <c r="L2627" s="210">
        <f t="shared" si="303"/>
        <v>8.3000000000000001E-3</v>
      </c>
      <c r="M2627" s="211">
        <f t="shared" si="303"/>
        <v>1.1000000000000001E-3</v>
      </c>
    </row>
    <row r="2628" spans="1:13" ht="15" customHeight="1" x14ac:dyDescent="0.2">
      <c r="A2628" s="370">
        <v>2607</v>
      </c>
      <c r="B2628" s="120">
        <f t="shared" si="304"/>
        <v>120.60228036651776</v>
      </c>
      <c r="C2628" s="371">
        <v>950</v>
      </c>
      <c r="D2628" s="78">
        <v>45170</v>
      </c>
      <c r="E2628" s="209">
        <v>29455</v>
      </c>
      <c r="F2628" s="344">
        <f t="shared" si="300"/>
        <v>4494.4423799675014</v>
      </c>
      <c r="G2628" s="394">
        <f t="shared" si="301"/>
        <v>372.06315789473683</v>
      </c>
      <c r="H2628" s="385">
        <f t="shared" si="298"/>
        <v>1644.8788717974364</v>
      </c>
      <c r="I2628" s="386">
        <f t="shared" si="299"/>
        <v>97.330110757244768</v>
      </c>
      <c r="J2628" s="393">
        <v>45</v>
      </c>
      <c r="K2628" s="396">
        <f t="shared" si="302"/>
        <v>6653.7145204169201</v>
      </c>
      <c r="L2628" s="210">
        <f t="shared" si="303"/>
        <v>8.3000000000000001E-3</v>
      </c>
      <c r="M2628" s="211">
        <f t="shared" si="303"/>
        <v>1.1000000000000001E-3</v>
      </c>
    </row>
    <row r="2629" spans="1:13" ht="15" customHeight="1" x14ac:dyDescent="0.2">
      <c r="A2629" s="370">
        <v>2608</v>
      </c>
      <c r="B2629" s="120">
        <f t="shared" si="304"/>
        <v>120.6219837347782</v>
      </c>
      <c r="C2629" s="371">
        <v>950</v>
      </c>
      <c r="D2629" s="78">
        <v>45170</v>
      </c>
      <c r="E2629" s="209">
        <v>29455</v>
      </c>
      <c r="F2629" s="344">
        <f t="shared" si="300"/>
        <v>4493.708221478345</v>
      </c>
      <c r="G2629" s="394">
        <f t="shared" si="301"/>
        <v>372.06315789473683</v>
      </c>
      <c r="H2629" s="385">
        <f t="shared" si="298"/>
        <v>1644.6307262281016</v>
      </c>
      <c r="I2629" s="386">
        <f t="shared" si="299"/>
        <v>97.315427587461642</v>
      </c>
      <c r="J2629" s="393">
        <v>45</v>
      </c>
      <c r="K2629" s="396">
        <f t="shared" si="302"/>
        <v>6652.7175331886447</v>
      </c>
      <c r="L2629" s="210">
        <f t="shared" si="303"/>
        <v>8.3000000000000001E-3</v>
      </c>
      <c r="M2629" s="211">
        <f t="shared" si="303"/>
        <v>1.1000000000000001E-3</v>
      </c>
    </row>
    <row r="2630" spans="1:13" ht="15" customHeight="1" x14ac:dyDescent="0.2">
      <c r="A2630" s="370">
        <v>2609</v>
      </c>
      <c r="B2630" s="120">
        <f t="shared" si="304"/>
        <v>120.64168860894905</v>
      </c>
      <c r="C2630" s="371">
        <v>950</v>
      </c>
      <c r="D2630" s="78">
        <v>45170</v>
      </c>
      <c r="E2630" s="209">
        <v>29455</v>
      </c>
      <c r="F2630" s="344">
        <f t="shared" si="300"/>
        <v>4492.9742467131891</v>
      </c>
      <c r="G2630" s="394">
        <f t="shared" si="301"/>
        <v>372.06315789473683</v>
      </c>
      <c r="H2630" s="385">
        <f t="shared" si="298"/>
        <v>1644.3826427574788</v>
      </c>
      <c r="I2630" s="386">
        <f t="shared" si="299"/>
        <v>97.300748092158528</v>
      </c>
      <c r="J2630" s="393">
        <v>45</v>
      </c>
      <c r="K2630" s="396">
        <f t="shared" si="302"/>
        <v>6651.7207954575633</v>
      </c>
      <c r="L2630" s="210">
        <f t="shared" si="303"/>
        <v>8.3000000000000001E-3</v>
      </c>
      <c r="M2630" s="211">
        <f t="shared" si="303"/>
        <v>1.1000000000000001E-3</v>
      </c>
    </row>
    <row r="2631" spans="1:13" ht="15" customHeight="1" x14ac:dyDescent="0.2">
      <c r="A2631" s="372">
        <v>2610</v>
      </c>
      <c r="B2631" s="120">
        <f t="shared" si="304"/>
        <v>120.66139498522254</v>
      </c>
      <c r="C2631" s="371">
        <v>950</v>
      </c>
      <c r="D2631" s="78">
        <v>45170</v>
      </c>
      <c r="E2631" s="209">
        <v>29455</v>
      </c>
      <c r="F2631" s="344">
        <f t="shared" si="300"/>
        <v>4492.2404557512691</v>
      </c>
      <c r="G2631" s="394">
        <f t="shared" si="301"/>
        <v>372.06315789473683</v>
      </c>
      <c r="H2631" s="385">
        <f t="shared" si="298"/>
        <v>1644.1346214123498</v>
      </c>
      <c r="I2631" s="386">
        <f t="shared" si="299"/>
        <v>97.286072272920123</v>
      </c>
      <c r="J2631" s="393">
        <v>45</v>
      </c>
      <c r="K2631" s="396">
        <f t="shared" si="302"/>
        <v>6650.7243073312757</v>
      </c>
      <c r="L2631" s="210">
        <f t="shared" si="303"/>
        <v>8.3000000000000001E-3</v>
      </c>
      <c r="M2631" s="211">
        <f t="shared" si="303"/>
        <v>1.1000000000000001E-3</v>
      </c>
    </row>
    <row r="2632" spans="1:13" ht="15" customHeight="1" x14ac:dyDescent="0.2">
      <c r="A2632" s="370">
        <v>2611</v>
      </c>
      <c r="B2632" s="120">
        <f t="shared" si="304"/>
        <v>120.68110285979867</v>
      </c>
      <c r="C2632" s="371">
        <v>950</v>
      </c>
      <c r="D2632" s="78">
        <v>45170</v>
      </c>
      <c r="E2632" s="209">
        <v>29455</v>
      </c>
      <c r="F2632" s="344">
        <f t="shared" si="300"/>
        <v>4491.5068486713717</v>
      </c>
      <c r="G2632" s="394">
        <f t="shared" si="301"/>
        <v>372.06315789473683</v>
      </c>
      <c r="H2632" s="385">
        <f t="shared" si="298"/>
        <v>1643.8866622193445</v>
      </c>
      <c r="I2632" s="386">
        <f t="shared" si="299"/>
        <v>97.271400131322167</v>
      </c>
      <c r="J2632" s="393">
        <v>45</v>
      </c>
      <c r="K2632" s="396">
        <f t="shared" si="302"/>
        <v>6649.7280689167756</v>
      </c>
      <c r="L2632" s="210">
        <f t="shared" si="303"/>
        <v>8.3000000000000001E-3</v>
      </c>
      <c r="M2632" s="211">
        <f t="shared" si="303"/>
        <v>1.1000000000000001E-3</v>
      </c>
    </row>
    <row r="2633" spans="1:13" ht="15" customHeight="1" x14ac:dyDescent="0.2">
      <c r="A2633" s="370">
        <v>2612</v>
      </c>
      <c r="B2633" s="120">
        <f t="shared" si="304"/>
        <v>120.70081222888544</v>
      </c>
      <c r="C2633" s="371">
        <v>950</v>
      </c>
      <c r="D2633" s="78">
        <v>45170</v>
      </c>
      <c r="E2633" s="209">
        <v>29455</v>
      </c>
      <c r="F2633" s="344">
        <f t="shared" si="300"/>
        <v>4490.7734255518299</v>
      </c>
      <c r="G2633" s="394">
        <f t="shared" si="301"/>
        <v>372.06315789473683</v>
      </c>
      <c r="H2633" s="385">
        <f t="shared" si="298"/>
        <v>1643.6387652049393</v>
      </c>
      <c r="I2633" s="386">
        <f t="shared" si="299"/>
        <v>97.256731668931337</v>
      </c>
      <c r="J2633" s="393">
        <v>45</v>
      </c>
      <c r="K2633" s="396">
        <f t="shared" si="302"/>
        <v>6648.7320803204366</v>
      </c>
      <c r="L2633" s="210">
        <f t="shared" si="303"/>
        <v>8.3000000000000001E-3</v>
      </c>
      <c r="M2633" s="211">
        <f t="shared" si="303"/>
        <v>1.1000000000000001E-3</v>
      </c>
    </row>
    <row r="2634" spans="1:13" ht="15" customHeight="1" x14ac:dyDescent="0.2">
      <c r="A2634" s="370">
        <v>2613</v>
      </c>
      <c r="B2634" s="120">
        <f t="shared" si="304"/>
        <v>120.72052308869887</v>
      </c>
      <c r="C2634" s="371">
        <v>950</v>
      </c>
      <c r="D2634" s="78">
        <v>45170</v>
      </c>
      <c r="E2634" s="209">
        <v>29455</v>
      </c>
      <c r="F2634" s="344">
        <f t="shared" si="300"/>
        <v>4490.0401864705182</v>
      </c>
      <c r="G2634" s="394">
        <f t="shared" si="301"/>
        <v>372.06315789473683</v>
      </c>
      <c r="H2634" s="385">
        <f t="shared" si="298"/>
        <v>1643.3909303954561</v>
      </c>
      <c r="I2634" s="386">
        <f t="shared" si="299"/>
        <v>97.2420668873051</v>
      </c>
      <c r="J2634" s="393">
        <v>45</v>
      </c>
      <c r="K2634" s="396">
        <f t="shared" si="302"/>
        <v>6647.7363416480166</v>
      </c>
      <c r="L2634" s="210">
        <f t="shared" si="303"/>
        <v>8.3000000000000001E-3</v>
      </c>
      <c r="M2634" s="211">
        <f t="shared" si="303"/>
        <v>1.1000000000000001E-3</v>
      </c>
    </row>
    <row r="2635" spans="1:13" ht="15" customHeight="1" x14ac:dyDescent="0.2">
      <c r="A2635" s="370">
        <v>2614</v>
      </c>
      <c r="B2635" s="120">
        <f t="shared" si="304"/>
        <v>120.74023543546302</v>
      </c>
      <c r="C2635" s="371">
        <v>950</v>
      </c>
      <c r="D2635" s="78">
        <v>45170</v>
      </c>
      <c r="E2635" s="209">
        <v>29455</v>
      </c>
      <c r="F2635" s="344">
        <f t="shared" si="300"/>
        <v>4489.3071315048601</v>
      </c>
      <c r="G2635" s="394">
        <f t="shared" si="301"/>
        <v>372.06315789473683</v>
      </c>
      <c r="H2635" s="385">
        <f t="shared" si="298"/>
        <v>1643.1431578170636</v>
      </c>
      <c r="I2635" s="386">
        <f t="shared" si="299"/>
        <v>97.227405787991941</v>
      </c>
      <c r="J2635" s="393">
        <v>45</v>
      </c>
      <c r="K2635" s="396">
        <f t="shared" si="302"/>
        <v>6646.7408530046532</v>
      </c>
      <c r="L2635" s="210">
        <f t="shared" si="303"/>
        <v>8.3000000000000001E-3</v>
      </c>
      <c r="M2635" s="211">
        <f t="shared" si="303"/>
        <v>1.1000000000000001E-3</v>
      </c>
    </row>
    <row r="2636" spans="1:13" ht="15" customHeight="1" x14ac:dyDescent="0.2">
      <c r="A2636" s="370">
        <v>2615</v>
      </c>
      <c r="B2636" s="120">
        <f t="shared" si="304"/>
        <v>120.75994926540957</v>
      </c>
      <c r="C2636" s="371">
        <v>950</v>
      </c>
      <c r="D2636" s="78">
        <v>45170</v>
      </c>
      <c r="E2636" s="209">
        <v>29455</v>
      </c>
      <c r="F2636" s="344">
        <f t="shared" si="300"/>
        <v>4488.574260731838</v>
      </c>
      <c r="G2636" s="394">
        <f t="shared" si="301"/>
        <v>372.06315789473683</v>
      </c>
      <c r="H2636" s="385">
        <f t="shared" si="298"/>
        <v>1642.895447495782</v>
      </c>
      <c r="I2636" s="386">
        <f t="shared" si="299"/>
        <v>97.212748372531493</v>
      </c>
      <c r="J2636" s="393">
        <v>45</v>
      </c>
      <c r="K2636" s="396">
        <f t="shared" si="302"/>
        <v>6645.7456144948883</v>
      </c>
      <c r="L2636" s="210">
        <f t="shared" si="303"/>
        <v>8.3000000000000001E-3</v>
      </c>
      <c r="M2636" s="211">
        <f t="shared" si="303"/>
        <v>1.1000000000000001E-3</v>
      </c>
    </row>
    <row r="2637" spans="1:13" ht="15" customHeight="1" x14ac:dyDescent="0.2">
      <c r="A2637" s="370">
        <v>2616</v>
      </c>
      <c r="B2637" s="120">
        <f t="shared" si="304"/>
        <v>120.77966457477818</v>
      </c>
      <c r="C2637" s="371">
        <v>950</v>
      </c>
      <c r="D2637" s="78">
        <v>45170</v>
      </c>
      <c r="E2637" s="209">
        <v>29455</v>
      </c>
      <c r="F2637" s="344">
        <f t="shared" si="300"/>
        <v>4487.8415742279813</v>
      </c>
      <c r="G2637" s="394">
        <f t="shared" si="301"/>
        <v>372.06315789473683</v>
      </c>
      <c r="H2637" s="385">
        <f t="shared" si="298"/>
        <v>1642.6477994574786</v>
      </c>
      <c r="I2637" s="386">
        <f t="shared" si="299"/>
        <v>97.198094642454365</v>
      </c>
      <c r="J2637" s="393">
        <v>45</v>
      </c>
      <c r="K2637" s="396">
        <f t="shared" si="302"/>
        <v>6644.7506262226516</v>
      </c>
      <c r="L2637" s="210">
        <f t="shared" si="303"/>
        <v>8.3000000000000001E-3</v>
      </c>
      <c r="M2637" s="211">
        <f t="shared" si="303"/>
        <v>1.1000000000000001E-3</v>
      </c>
    </row>
    <row r="2638" spans="1:13" ht="15" customHeight="1" x14ac:dyDescent="0.2">
      <c r="A2638" s="370">
        <v>2617</v>
      </c>
      <c r="B2638" s="120">
        <f t="shared" si="304"/>
        <v>120.79938135981655</v>
      </c>
      <c r="C2638" s="371">
        <v>950</v>
      </c>
      <c r="D2638" s="78">
        <v>45170</v>
      </c>
      <c r="E2638" s="209">
        <v>29455</v>
      </c>
      <c r="F2638" s="344">
        <f t="shared" si="300"/>
        <v>4487.1090720693664</v>
      </c>
      <c r="G2638" s="394">
        <f t="shared" si="301"/>
        <v>372.06315789473683</v>
      </c>
      <c r="H2638" s="385">
        <f t="shared" si="298"/>
        <v>1642.4002137278667</v>
      </c>
      <c r="I2638" s="386">
        <f t="shared" si="299"/>
        <v>97.183444599282069</v>
      </c>
      <c r="J2638" s="393">
        <v>45</v>
      </c>
      <c r="K2638" s="396">
        <f t="shared" si="302"/>
        <v>6643.7558882912517</v>
      </c>
      <c r="L2638" s="210">
        <f t="shared" si="303"/>
        <v>8.3000000000000001E-3</v>
      </c>
      <c r="M2638" s="211">
        <f t="shared" si="303"/>
        <v>1.1000000000000001E-3</v>
      </c>
    </row>
    <row r="2639" spans="1:13" ht="15" customHeight="1" x14ac:dyDescent="0.2">
      <c r="A2639" s="370">
        <v>2618</v>
      </c>
      <c r="B2639" s="120">
        <f t="shared" si="304"/>
        <v>120.81909961677997</v>
      </c>
      <c r="C2639" s="371">
        <v>950</v>
      </c>
      <c r="D2639" s="78">
        <v>45170</v>
      </c>
      <c r="E2639" s="209">
        <v>29455</v>
      </c>
      <c r="F2639" s="344">
        <f t="shared" si="300"/>
        <v>4486.3767543316371</v>
      </c>
      <c r="G2639" s="394">
        <f t="shared" si="301"/>
        <v>372.06315789473683</v>
      </c>
      <c r="H2639" s="385">
        <f t="shared" si="298"/>
        <v>1642.1526903325143</v>
      </c>
      <c r="I2639" s="386">
        <f t="shared" si="299"/>
        <v>97.16879824452748</v>
      </c>
      <c r="J2639" s="393">
        <v>45</v>
      </c>
      <c r="K2639" s="396">
        <f t="shared" si="302"/>
        <v>6642.7614008034161</v>
      </c>
      <c r="L2639" s="210">
        <f t="shared" si="303"/>
        <v>8.3000000000000001E-3</v>
      </c>
      <c r="M2639" s="211">
        <f t="shared" si="303"/>
        <v>1.1000000000000001E-3</v>
      </c>
    </row>
    <row r="2640" spans="1:13" ht="15" customHeight="1" x14ac:dyDescent="0.2">
      <c r="A2640" s="370">
        <v>2619</v>
      </c>
      <c r="B2640" s="120">
        <f t="shared" si="304"/>
        <v>120.83881934193153</v>
      </c>
      <c r="C2640" s="371">
        <v>950</v>
      </c>
      <c r="D2640" s="78">
        <v>45170</v>
      </c>
      <c r="E2640" s="209">
        <v>29455</v>
      </c>
      <c r="F2640" s="344">
        <f t="shared" si="300"/>
        <v>4485.6446210899885</v>
      </c>
      <c r="G2640" s="394">
        <f t="shared" si="301"/>
        <v>372.06315789473683</v>
      </c>
      <c r="H2640" s="385">
        <f t="shared" si="298"/>
        <v>1641.905229296837</v>
      </c>
      <c r="I2640" s="386">
        <f t="shared" si="299"/>
        <v>97.154155579694503</v>
      </c>
      <c r="J2640" s="393">
        <v>45</v>
      </c>
      <c r="K2640" s="396">
        <f t="shared" si="302"/>
        <v>6641.7671638612574</v>
      </c>
      <c r="L2640" s="210">
        <f t="shared" si="303"/>
        <v>8.3000000000000001E-3</v>
      </c>
      <c r="M2640" s="211">
        <f t="shared" si="303"/>
        <v>1.1000000000000001E-3</v>
      </c>
    </row>
    <row r="2641" spans="1:13" ht="15" customHeight="1" x14ac:dyDescent="0.2">
      <c r="A2641" s="372">
        <v>2620</v>
      </c>
      <c r="B2641" s="120">
        <f t="shared" si="304"/>
        <v>120.8585405315425</v>
      </c>
      <c r="C2641" s="371">
        <v>950</v>
      </c>
      <c r="D2641" s="78">
        <v>45170</v>
      </c>
      <c r="E2641" s="209">
        <v>29455</v>
      </c>
      <c r="F2641" s="344">
        <f t="shared" si="300"/>
        <v>4484.9126724191628</v>
      </c>
      <c r="G2641" s="394">
        <f t="shared" si="301"/>
        <v>372.06315789473683</v>
      </c>
      <c r="H2641" s="385">
        <f t="shared" si="298"/>
        <v>1641.6578306460979</v>
      </c>
      <c r="I2641" s="386">
        <f t="shared" si="299"/>
        <v>97.139516606277994</v>
      </c>
      <c r="J2641" s="393">
        <v>45</v>
      </c>
      <c r="K2641" s="396">
        <f t="shared" si="302"/>
        <v>6640.773177566276</v>
      </c>
      <c r="L2641" s="210">
        <f t="shared" si="303"/>
        <v>8.3000000000000001E-3</v>
      </c>
      <c r="M2641" s="211">
        <f t="shared" si="303"/>
        <v>1.1000000000000001E-3</v>
      </c>
    </row>
    <row r="2642" spans="1:13" ht="15" customHeight="1" x14ac:dyDescent="0.2">
      <c r="A2642" s="370">
        <v>2621</v>
      </c>
      <c r="B2642" s="120">
        <f t="shared" si="304"/>
        <v>120.87826318189161</v>
      </c>
      <c r="C2642" s="371">
        <v>950</v>
      </c>
      <c r="D2642" s="78">
        <v>45170</v>
      </c>
      <c r="E2642" s="209">
        <v>29455</v>
      </c>
      <c r="F2642" s="344">
        <f t="shared" si="300"/>
        <v>4484.1809083934722</v>
      </c>
      <c r="G2642" s="394">
        <f t="shared" si="301"/>
        <v>372.06315789473683</v>
      </c>
      <c r="H2642" s="385">
        <f t="shared" si="298"/>
        <v>1641.4104944054145</v>
      </c>
      <c r="I2642" s="386">
        <f t="shared" si="299"/>
        <v>97.124881325764179</v>
      </c>
      <c r="J2642" s="393">
        <v>45</v>
      </c>
      <c r="K2642" s="396">
        <f t="shared" si="302"/>
        <v>6639.7794420193877</v>
      </c>
      <c r="L2642" s="210">
        <f t="shared" si="303"/>
        <v>8.3000000000000001E-3</v>
      </c>
      <c r="M2642" s="211">
        <f t="shared" si="303"/>
        <v>1.1000000000000001E-3</v>
      </c>
    </row>
    <row r="2643" spans="1:13" ht="15" customHeight="1" x14ac:dyDescent="0.2">
      <c r="A2643" s="370">
        <v>2622</v>
      </c>
      <c r="B2643" s="120">
        <f t="shared" si="304"/>
        <v>120.89798728926539</v>
      </c>
      <c r="C2643" s="371">
        <v>950</v>
      </c>
      <c r="D2643" s="78">
        <v>45170</v>
      </c>
      <c r="E2643" s="209">
        <v>29455</v>
      </c>
      <c r="F2643" s="344">
        <f t="shared" si="300"/>
        <v>4483.4493290867886</v>
      </c>
      <c r="G2643" s="394">
        <f t="shared" si="301"/>
        <v>372.06315789473683</v>
      </c>
      <c r="H2643" s="385">
        <f t="shared" si="298"/>
        <v>1641.1632205997555</v>
      </c>
      <c r="I2643" s="386">
        <f t="shared" si="299"/>
        <v>97.110249739630504</v>
      </c>
      <c r="J2643" s="393">
        <v>45</v>
      </c>
      <c r="K2643" s="396">
        <f t="shared" si="302"/>
        <v>6638.7859573209116</v>
      </c>
      <c r="L2643" s="210">
        <f t="shared" si="303"/>
        <v>8.3000000000000001E-3</v>
      </c>
      <c r="M2643" s="211">
        <f t="shared" si="303"/>
        <v>1.1000000000000001E-3</v>
      </c>
    </row>
    <row r="2644" spans="1:13" ht="15" customHeight="1" x14ac:dyDescent="0.2">
      <c r="A2644" s="370">
        <v>2623</v>
      </c>
      <c r="B2644" s="120">
        <f t="shared" si="304"/>
        <v>120.91771284995821</v>
      </c>
      <c r="C2644" s="371">
        <v>950</v>
      </c>
      <c r="D2644" s="78">
        <v>45170</v>
      </c>
      <c r="E2644" s="209">
        <v>29455</v>
      </c>
      <c r="F2644" s="344">
        <f t="shared" si="300"/>
        <v>4482.7179345725399</v>
      </c>
      <c r="G2644" s="394">
        <f t="shared" si="301"/>
        <v>372.06315789473683</v>
      </c>
      <c r="H2644" s="385">
        <f t="shared" si="298"/>
        <v>1640.9160092539394</v>
      </c>
      <c r="I2644" s="386">
        <f t="shared" si="299"/>
        <v>97.095621849345534</v>
      </c>
      <c r="J2644" s="393">
        <v>45</v>
      </c>
      <c r="K2644" s="396">
        <f t="shared" si="302"/>
        <v>6637.792723570562</v>
      </c>
      <c r="L2644" s="210">
        <f t="shared" si="303"/>
        <v>8.3000000000000001E-3</v>
      </c>
      <c r="M2644" s="211">
        <f t="shared" si="303"/>
        <v>1.1000000000000001E-3</v>
      </c>
    </row>
    <row r="2645" spans="1:13" ht="15" customHeight="1" x14ac:dyDescent="0.2">
      <c r="A2645" s="370">
        <v>2624</v>
      </c>
      <c r="B2645" s="120">
        <f t="shared" si="304"/>
        <v>120.93743986027211</v>
      </c>
      <c r="C2645" s="371">
        <v>950</v>
      </c>
      <c r="D2645" s="78">
        <v>45170</v>
      </c>
      <c r="E2645" s="209">
        <v>29455</v>
      </c>
      <c r="F2645" s="344">
        <f t="shared" si="300"/>
        <v>4481.9867249237177</v>
      </c>
      <c r="G2645" s="394">
        <f t="shared" si="301"/>
        <v>372.06315789473683</v>
      </c>
      <c r="H2645" s="385">
        <f t="shared" si="298"/>
        <v>1640.6688603926375</v>
      </c>
      <c r="I2645" s="386">
        <f t="shared" si="299"/>
        <v>97.080997656369092</v>
      </c>
      <c r="J2645" s="393">
        <v>45</v>
      </c>
      <c r="K2645" s="396">
        <f t="shared" si="302"/>
        <v>6636.799740867461</v>
      </c>
      <c r="L2645" s="210">
        <f t="shared" si="303"/>
        <v>8.3000000000000001E-3</v>
      </c>
      <c r="M2645" s="211">
        <f t="shared" si="303"/>
        <v>1.1000000000000001E-3</v>
      </c>
    </row>
    <row r="2646" spans="1:13" ht="15" customHeight="1" x14ac:dyDescent="0.2">
      <c r="A2646" s="370">
        <v>2625</v>
      </c>
      <c r="B2646" s="120">
        <f t="shared" si="304"/>
        <v>120.95716831651691</v>
      </c>
      <c r="C2646" s="371">
        <v>950</v>
      </c>
      <c r="D2646" s="78">
        <v>45170</v>
      </c>
      <c r="E2646" s="209">
        <v>29455</v>
      </c>
      <c r="F2646" s="344">
        <f t="shared" si="300"/>
        <v>4481.2557002128779</v>
      </c>
      <c r="G2646" s="394">
        <f t="shared" si="301"/>
        <v>372.06315789473683</v>
      </c>
      <c r="H2646" s="385">
        <f t="shared" ref="H2646:H2709" si="305">SUM(F2646:G2646)*33.8%</f>
        <v>1640.4217740403735</v>
      </c>
      <c r="I2646" s="386">
        <f t="shared" ref="I2646:I2709" si="306">SUM(F2646:G2646)*2%</f>
        <v>97.066377162152293</v>
      </c>
      <c r="J2646" s="393">
        <v>45</v>
      </c>
      <c r="K2646" s="396">
        <f t="shared" si="302"/>
        <v>6635.8070093101405</v>
      </c>
      <c r="L2646" s="210">
        <f t="shared" si="303"/>
        <v>8.3000000000000001E-3</v>
      </c>
      <c r="M2646" s="211">
        <f t="shared" si="303"/>
        <v>1.1000000000000001E-3</v>
      </c>
    </row>
    <row r="2647" spans="1:13" ht="15" customHeight="1" x14ac:dyDescent="0.2">
      <c r="A2647" s="370">
        <v>2626</v>
      </c>
      <c r="B2647" s="120">
        <f t="shared" si="304"/>
        <v>120.97689821500997</v>
      </c>
      <c r="C2647" s="371">
        <v>950</v>
      </c>
      <c r="D2647" s="78">
        <v>45170</v>
      </c>
      <c r="E2647" s="209">
        <v>29455</v>
      </c>
      <c r="F2647" s="344">
        <f t="shared" ref="F2647:F2710" si="307">12*(1/B2647*D2647)</f>
        <v>4480.5248605121496</v>
      </c>
      <c r="G2647" s="394">
        <f t="shared" ref="G2647:G2710" si="308">12*(1/C2647*E2647)</f>
        <v>372.06315789473683</v>
      </c>
      <c r="H2647" s="385">
        <f t="shared" si="305"/>
        <v>1640.1747502215276</v>
      </c>
      <c r="I2647" s="386">
        <f t="shared" si="306"/>
        <v>97.051760368137735</v>
      </c>
      <c r="J2647" s="393">
        <v>45</v>
      </c>
      <c r="K2647" s="396">
        <f t="shared" ref="K2647:K2710" si="309">SUM(F2647:J2647)</f>
        <v>6634.8145289965514</v>
      </c>
      <c r="L2647" s="210">
        <f t="shared" ref="L2647:M2710" si="310">ROUND(1/B2647,4)</f>
        <v>8.3000000000000001E-3</v>
      </c>
      <c r="M2647" s="211">
        <f t="shared" si="310"/>
        <v>1.1000000000000001E-3</v>
      </c>
    </row>
    <row r="2648" spans="1:13" ht="15" customHeight="1" x14ac:dyDescent="0.2">
      <c r="A2648" s="370">
        <v>2627</v>
      </c>
      <c r="B2648" s="120">
        <f t="shared" si="304"/>
        <v>120.9966295520765</v>
      </c>
      <c r="C2648" s="371">
        <v>950</v>
      </c>
      <c r="D2648" s="78">
        <v>45170</v>
      </c>
      <c r="E2648" s="209">
        <v>29455</v>
      </c>
      <c r="F2648" s="344">
        <f t="shared" si="307"/>
        <v>4479.7942058932149</v>
      </c>
      <c r="G2648" s="394">
        <f t="shared" si="308"/>
        <v>372.06315789473683</v>
      </c>
      <c r="H2648" s="385">
        <f t="shared" si="305"/>
        <v>1639.9277889603275</v>
      </c>
      <c r="I2648" s="386">
        <f t="shared" si="306"/>
        <v>97.03714727575904</v>
      </c>
      <c r="J2648" s="393">
        <v>45</v>
      </c>
      <c r="K2648" s="396">
        <f t="shared" si="309"/>
        <v>6633.8223000240378</v>
      </c>
      <c r="L2648" s="210">
        <f t="shared" si="310"/>
        <v>8.3000000000000001E-3</v>
      </c>
      <c r="M2648" s="211">
        <f t="shared" si="310"/>
        <v>1.1000000000000001E-3</v>
      </c>
    </row>
    <row r="2649" spans="1:13" ht="15" customHeight="1" x14ac:dyDescent="0.2">
      <c r="A2649" s="370">
        <v>2628</v>
      </c>
      <c r="B2649" s="120">
        <f t="shared" si="304"/>
        <v>121.01636232404938</v>
      </c>
      <c r="C2649" s="371">
        <v>950</v>
      </c>
      <c r="D2649" s="78">
        <v>45170</v>
      </c>
      <c r="E2649" s="209">
        <v>29455</v>
      </c>
      <c r="F2649" s="344">
        <f t="shared" si="307"/>
        <v>4479.063736427328</v>
      </c>
      <c r="G2649" s="394">
        <f t="shared" si="308"/>
        <v>372.06315789473683</v>
      </c>
      <c r="H2649" s="385">
        <f t="shared" si="305"/>
        <v>1639.6808902808577</v>
      </c>
      <c r="I2649" s="386">
        <f t="shared" si="306"/>
        <v>97.022537886441299</v>
      </c>
      <c r="J2649" s="393">
        <v>45</v>
      </c>
      <c r="K2649" s="396">
        <f t="shared" si="309"/>
        <v>6632.8303224893643</v>
      </c>
      <c r="L2649" s="210">
        <f t="shared" si="310"/>
        <v>8.3000000000000001E-3</v>
      </c>
      <c r="M2649" s="211">
        <f t="shared" si="310"/>
        <v>1.1000000000000001E-3</v>
      </c>
    </row>
    <row r="2650" spans="1:13" ht="15" customHeight="1" x14ac:dyDescent="0.2">
      <c r="A2650" s="370">
        <v>2629</v>
      </c>
      <c r="B2650" s="120">
        <f t="shared" si="304"/>
        <v>121.03609652726885</v>
      </c>
      <c r="C2650" s="371">
        <v>950</v>
      </c>
      <c r="D2650" s="78">
        <v>45170</v>
      </c>
      <c r="E2650" s="209">
        <v>29455</v>
      </c>
      <c r="F2650" s="344">
        <f t="shared" si="307"/>
        <v>4478.3334521853239</v>
      </c>
      <c r="G2650" s="394">
        <f t="shared" si="308"/>
        <v>372.06315789473683</v>
      </c>
      <c r="H2650" s="385">
        <f t="shared" si="305"/>
        <v>1639.4340542070604</v>
      </c>
      <c r="I2650" s="386">
        <f t="shared" si="306"/>
        <v>97.007932201601221</v>
      </c>
      <c r="J2650" s="393">
        <v>45</v>
      </c>
      <c r="K2650" s="396">
        <f t="shared" si="309"/>
        <v>6631.838596488722</v>
      </c>
      <c r="L2650" s="210">
        <f t="shared" si="310"/>
        <v>8.3000000000000001E-3</v>
      </c>
      <c r="M2650" s="211">
        <f t="shared" si="310"/>
        <v>1.1000000000000001E-3</v>
      </c>
    </row>
    <row r="2651" spans="1:13" ht="15" customHeight="1" x14ac:dyDescent="0.2">
      <c r="A2651" s="372">
        <v>2630</v>
      </c>
      <c r="B2651" s="120">
        <f t="shared" si="304"/>
        <v>121.05583215808308</v>
      </c>
      <c r="C2651" s="371">
        <v>950</v>
      </c>
      <c r="D2651" s="78">
        <v>45170</v>
      </c>
      <c r="E2651" s="209">
        <v>29455</v>
      </c>
      <c r="F2651" s="344">
        <f t="shared" si="307"/>
        <v>4477.6033532375932</v>
      </c>
      <c r="G2651" s="394">
        <f t="shared" si="308"/>
        <v>372.06315789473683</v>
      </c>
      <c r="H2651" s="385">
        <f t="shared" si="305"/>
        <v>1639.1872807627274</v>
      </c>
      <c r="I2651" s="386">
        <f t="shared" si="306"/>
        <v>96.993330222646605</v>
      </c>
      <c r="J2651" s="393">
        <v>45</v>
      </c>
      <c r="K2651" s="396">
        <f t="shared" si="309"/>
        <v>6630.8471221177033</v>
      </c>
      <c r="L2651" s="210">
        <f t="shared" si="310"/>
        <v>8.3000000000000001E-3</v>
      </c>
      <c r="M2651" s="211">
        <f t="shared" si="310"/>
        <v>1.1000000000000001E-3</v>
      </c>
    </row>
    <row r="2652" spans="1:13" ht="15" customHeight="1" x14ac:dyDescent="0.2">
      <c r="A2652" s="370">
        <v>2631</v>
      </c>
      <c r="B2652" s="120">
        <f t="shared" si="304"/>
        <v>121.0755692128477</v>
      </c>
      <c r="C2652" s="371">
        <v>950</v>
      </c>
      <c r="D2652" s="78">
        <v>45170</v>
      </c>
      <c r="E2652" s="209">
        <v>29455</v>
      </c>
      <c r="F2652" s="344">
        <f t="shared" si="307"/>
        <v>4476.873439654104</v>
      </c>
      <c r="G2652" s="394">
        <f t="shared" si="308"/>
        <v>372.06315789473683</v>
      </c>
      <c r="H2652" s="385">
        <f t="shared" si="305"/>
        <v>1638.940569971508</v>
      </c>
      <c r="I2652" s="386">
        <f t="shared" si="306"/>
        <v>96.978731950976822</v>
      </c>
      <c r="J2652" s="393">
        <v>45</v>
      </c>
      <c r="K2652" s="396">
        <f t="shared" si="309"/>
        <v>6629.8558994713258</v>
      </c>
      <c r="L2652" s="210">
        <f t="shared" si="310"/>
        <v>8.3000000000000001E-3</v>
      </c>
      <c r="M2652" s="211">
        <f t="shared" si="310"/>
        <v>1.1000000000000001E-3</v>
      </c>
    </row>
    <row r="2653" spans="1:13" ht="15" customHeight="1" x14ac:dyDescent="0.2">
      <c r="A2653" s="370">
        <v>2632</v>
      </c>
      <c r="B2653" s="120">
        <f t="shared" si="304"/>
        <v>121.09530768792595</v>
      </c>
      <c r="C2653" s="371">
        <v>950</v>
      </c>
      <c r="D2653" s="78">
        <v>45170</v>
      </c>
      <c r="E2653" s="209">
        <v>29455</v>
      </c>
      <c r="F2653" s="344">
        <f t="shared" si="307"/>
        <v>4476.1437115043991</v>
      </c>
      <c r="G2653" s="394">
        <f t="shared" si="308"/>
        <v>372.06315789473683</v>
      </c>
      <c r="H2653" s="385">
        <f t="shared" si="305"/>
        <v>1638.6939218569078</v>
      </c>
      <c r="I2653" s="386">
        <f t="shared" si="306"/>
        <v>96.964137387982717</v>
      </c>
      <c r="J2653" s="393">
        <v>45</v>
      </c>
      <c r="K2653" s="396">
        <f t="shared" si="309"/>
        <v>6628.8649286440268</v>
      </c>
      <c r="L2653" s="210">
        <f t="shared" si="310"/>
        <v>8.3000000000000001E-3</v>
      </c>
      <c r="M2653" s="211">
        <f t="shared" si="310"/>
        <v>1.1000000000000001E-3</v>
      </c>
    </row>
    <row r="2654" spans="1:13" ht="15" customHeight="1" x14ac:dyDescent="0.2">
      <c r="A2654" s="370">
        <v>2633</v>
      </c>
      <c r="B2654" s="120">
        <f t="shared" si="304"/>
        <v>121.11504757968859</v>
      </c>
      <c r="C2654" s="371">
        <v>950</v>
      </c>
      <c r="D2654" s="78">
        <v>45170</v>
      </c>
      <c r="E2654" s="209">
        <v>29455</v>
      </c>
      <c r="F2654" s="344">
        <f t="shared" si="307"/>
        <v>4475.4141688575946</v>
      </c>
      <c r="G2654" s="394">
        <f t="shared" si="308"/>
        <v>372.06315789473683</v>
      </c>
      <c r="H2654" s="385">
        <f t="shared" si="305"/>
        <v>1638.4473364422879</v>
      </c>
      <c r="I2654" s="386">
        <f t="shared" si="306"/>
        <v>96.949546535046636</v>
      </c>
      <c r="J2654" s="393">
        <v>45</v>
      </c>
      <c r="K2654" s="396">
        <f t="shared" si="309"/>
        <v>6627.8742097296654</v>
      </c>
      <c r="L2654" s="210">
        <f t="shared" si="310"/>
        <v>8.3000000000000001E-3</v>
      </c>
      <c r="M2654" s="211">
        <f t="shared" si="310"/>
        <v>1.1000000000000001E-3</v>
      </c>
    </row>
    <row r="2655" spans="1:13" ht="15" customHeight="1" x14ac:dyDescent="0.2">
      <c r="A2655" s="370">
        <v>2634</v>
      </c>
      <c r="B2655" s="120">
        <f t="shared" si="304"/>
        <v>121.13478888451414</v>
      </c>
      <c r="C2655" s="371">
        <v>950</v>
      </c>
      <c r="D2655" s="78">
        <v>45170</v>
      </c>
      <c r="E2655" s="209">
        <v>29455</v>
      </c>
      <c r="F2655" s="344">
        <f t="shared" si="307"/>
        <v>4474.6848117823756</v>
      </c>
      <c r="G2655" s="394">
        <f t="shared" si="308"/>
        <v>372.06315789473683</v>
      </c>
      <c r="H2655" s="385">
        <f t="shared" si="305"/>
        <v>1638.2008137508637</v>
      </c>
      <c r="I2655" s="386">
        <f t="shared" si="306"/>
        <v>96.934959393542258</v>
      </c>
      <c r="J2655" s="393">
        <v>45</v>
      </c>
      <c r="K2655" s="396">
        <f t="shared" si="309"/>
        <v>6626.8837428215184</v>
      </c>
      <c r="L2655" s="210">
        <f t="shared" si="310"/>
        <v>8.3000000000000001E-3</v>
      </c>
      <c r="M2655" s="211">
        <f t="shared" si="310"/>
        <v>1.1000000000000001E-3</v>
      </c>
    </row>
    <row r="2656" spans="1:13" ht="15" customHeight="1" x14ac:dyDescent="0.2">
      <c r="A2656" s="370">
        <v>2635</v>
      </c>
      <c r="B2656" s="120">
        <f t="shared" si="304"/>
        <v>121.15453159878818</v>
      </c>
      <c r="C2656" s="371">
        <v>950</v>
      </c>
      <c r="D2656" s="78">
        <v>45170</v>
      </c>
      <c r="E2656" s="209">
        <v>29455</v>
      </c>
      <c r="F2656" s="344">
        <f t="shared" si="307"/>
        <v>4473.9556403470233</v>
      </c>
      <c r="G2656" s="394">
        <f t="shared" si="308"/>
        <v>372.06315789473683</v>
      </c>
      <c r="H2656" s="385">
        <f t="shared" si="305"/>
        <v>1637.9543538057148</v>
      </c>
      <c r="I2656" s="386">
        <f t="shared" si="306"/>
        <v>96.920375964835202</v>
      </c>
      <c r="J2656" s="393">
        <v>45</v>
      </c>
      <c r="K2656" s="396">
        <f t="shared" si="309"/>
        <v>6625.8935280123105</v>
      </c>
      <c r="L2656" s="210">
        <f t="shared" si="310"/>
        <v>8.3000000000000001E-3</v>
      </c>
      <c r="M2656" s="211">
        <f t="shared" si="310"/>
        <v>1.1000000000000001E-3</v>
      </c>
    </row>
    <row r="2657" spans="1:13" ht="15" customHeight="1" x14ac:dyDescent="0.2">
      <c r="A2657" s="370">
        <v>2636</v>
      </c>
      <c r="B2657" s="120">
        <f t="shared" si="304"/>
        <v>121.17427571890428</v>
      </c>
      <c r="C2657" s="371">
        <v>950</v>
      </c>
      <c r="D2657" s="78">
        <v>45170</v>
      </c>
      <c r="E2657" s="209">
        <v>29455</v>
      </c>
      <c r="F2657" s="344">
        <f t="shared" si="307"/>
        <v>4473.226654619375</v>
      </c>
      <c r="G2657" s="394">
        <f t="shared" si="308"/>
        <v>372.06315789473683</v>
      </c>
      <c r="H2657" s="385">
        <f t="shared" si="305"/>
        <v>1637.7079566297696</v>
      </c>
      <c r="I2657" s="386">
        <f t="shared" si="306"/>
        <v>96.905796250282236</v>
      </c>
      <c r="J2657" s="393">
        <v>45</v>
      </c>
      <c r="K2657" s="396">
        <f t="shared" si="309"/>
        <v>6624.9035653941637</v>
      </c>
      <c r="L2657" s="210">
        <f t="shared" si="310"/>
        <v>8.3000000000000001E-3</v>
      </c>
      <c r="M2657" s="211">
        <f t="shared" si="310"/>
        <v>1.1000000000000001E-3</v>
      </c>
    </row>
    <row r="2658" spans="1:13" ht="15" customHeight="1" x14ac:dyDescent="0.2">
      <c r="A2658" s="370">
        <v>2637</v>
      </c>
      <c r="B2658" s="120">
        <f t="shared" si="304"/>
        <v>121.19402124126329</v>
      </c>
      <c r="C2658" s="371">
        <v>950</v>
      </c>
      <c r="D2658" s="78">
        <v>45170</v>
      </c>
      <c r="E2658" s="209">
        <v>29455</v>
      </c>
      <c r="F2658" s="344">
        <f t="shared" si="307"/>
        <v>4472.4978546668608</v>
      </c>
      <c r="G2658" s="394">
        <f t="shared" si="308"/>
        <v>372.06315789473683</v>
      </c>
      <c r="H2658" s="385">
        <f t="shared" si="305"/>
        <v>1637.4616222458199</v>
      </c>
      <c r="I2658" s="386">
        <f t="shared" si="306"/>
        <v>96.891220251231957</v>
      </c>
      <c r="J2658" s="393">
        <v>45</v>
      </c>
      <c r="K2658" s="396">
        <f t="shared" si="309"/>
        <v>6623.9138550586495</v>
      </c>
      <c r="L2658" s="210">
        <f t="shared" si="310"/>
        <v>8.3000000000000001E-3</v>
      </c>
      <c r="M2658" s="211">
        <f t="shared" si="310"/>
        <v>1.1000000000000001E-3</v>
      </c>
    </row>
    <row r="2659" spans="1:13" ht="15" customHeight="1" x14ac:dyDescent="0.2">
      <c r="A2659" s="370">
        <v>2638</v>
      </c>
      <c r="B2659" s="120">
        <f t="shared" si="304"/>
        <v>121.21376816227357</v>
      </c>
      <c r="C2659" s="371">
        <v>950</v>
      </c>
      <c r="D2659" s="78">
        <v>45170</v>
      </c>
      <c r="E2659" s="209">
        <v>29455</v>
      </c>
      <c r="F2659" s="344">
        <f t="shared" si="307"/>
        <v>4471.7692405564858</v>
      </c>
      <c r="G2659" s="394">
        <f t="shared" si="308"/>
        <v>372.06315789473683</v>
      </c>
      <c r="H2659" s="385">
        <f t="shared" si="305"/>
        <v>1637.215350676513</v>
      </c>
      <c r="I2659" s="386">
        <f t="shared" si="306"/>
        <v>96.876647969024461</v>
      </c>
      <c r="J2659" s="393">
        <v>45</v>
      </c>
      <c r="K2659" s="396">
        <f t="shared" si="309"/>
        <v>6622.9243970967609</v>
      </c>
      <c r="L2659" s="210">
        <f t="shared" si="310"/>
        <v>8.2000000000000007E-3</v>
      </c>
      <c r="M2659" s="211">
        <f t="shared" si="310"/>
        <v>1.1000000000000001E-3</v>
      </c>
    </row>
    <row r="2660" spans="1:13" ht="15" customHeight="1" x14ac:dyDescent="0.2">
      <c r="A2660" s="370">
        <v>2639</v>
      </c>
      <c r="B2660" s="120">
        <f t="shared" si="304"/>
        <v>121.23351647835084</v>
      </c>
      <c r="C2660" s="371">
        <v>950</v>
      </c>
      <c r="D2660" s="78">
        <v>45170</v>
      </c>
      <c r="E2660" s="209">
        <v>29455</v>
      </c>
      <c r="F2660" s="344">
        <f t="shared" si="307"/>
        <v>4471.0408123548432</v>
      </c>
      <c r="G2660" s="394">
        <f t="shared" si="308"/>
        <v>372.06315789473683</v>
      </c>
      <c r="H2660" s="385">
        <f t="shared" si="305"/>
        <v>1636.9691419443579</v>
      </c>
      <c r="I2660" s="386">
        <f t="shared" si="306"/>
        <v>96.862079404991604</v>
      </c>
      <c r="J2660" s="393">
        <v>45</v>
      </c>
      <c r="K2660" s="396">
        <f t="shared" si="309"/>
        <v>6621.9351915989291</v>
      </c>
      <c r="L2660" s="210">
        <f t="shared" si="310"/>
        <v>8.2000000000000007E-3</v>
      </c>
      <c r="M2660" s="211">
        <f t="shared" si="310"/>
        <v>1.1000000000000001E-3</v>
      </c>
    </row>
    <row r="2661" spans="1:13" ht="15" customHeight="1" x14ac:dyDescent="0.2">
      <c r="A2661" s="372">
        <v>2640</v>
      </c>
      <c r="B2661" s="120">
        <f t="shared" si="304"/>
        <v>121.25326618591846</v>
      </c>
      <c r="C2661" s="371">
        <v>950</v>
      </c>
      <c r="D2661" s="78">
        <v>45170</v>
      </c>
      <c r="E2661" s="209">
        <v>29455</v>
      </c>
      <c r="F2661" s="344">
        <f t="shared" si="307"/>
        <v>4470.3125701281015</v>
      </c>
      <c r="G2661" s="394">
        <f t="shared" si="308"/>
        <v>372.06315789473683</v>
      </c>
      <c r="H2661" s="385">
        <f t="shared" si="305"/>
        <v>1636.7229960717191</v>
      </c>
      <c r="I2661" s="386">
        <f t="shared" si="306"/>
        <v>96.847514560456773</v>
      </c>
      <c r="J2661" s="393">
        <v>45</v>
      </c>
      <c r="K2661" s="396">
        <f t="shared" si="309"/>
        <v>6620.9462386550149</v>
      </c>
      <c r="L2661" s="210">
        <f t="shared" si="310"/>
        <v>8.2000000000000007E-3</v>
      </c>
      <c r="M2661" s="211">
        <f t="shared" si="310"/>
        <v>1.1000000000000001E-3</v>
      </c>
    </row>
    <row r="2662" spans="1:13" ht="15" customHeight="1" x14ac:dyDescent="0.2">
      <c r="A2662" s="370">
        <v>2641</v>
      </c>
      <c r="B2662" s="120">
        <f t="shared" si="304"/>
        <v>121.27301728140699</v>
      </c>
      <c r="C2662" s="371">
        <v>950</v>
      </c>
      <c r="D2662" s="78">
        <v>45170</v>
      </c>
      <c r="E2662" s="209">
        <v>29455</v>
      </c>
      <c r="F2662" s="344">
        <f t="shared" si="307"/>
        <v>4469.5845139420226</v>
      </c>
      <c r="G2662" s="394">
        <f t="shared" si="308"/>
        <v>372.06315789473683</v>
      </c>
      <c r="H2662" s="385">
        <f t="shared" si="305"/>
        <v>1636.4769130808245</v>
      </c>
      <c r="I2662" s="386">
        <f t="shared" si="306"/>
        <v>96.832953436735195</v>
      </c>
      <c r="J2662" s="393">
        <v>45</v>
      </c>
      <c r="K2662" s="396">
        <f t="shared" si="309"/>
        <v>6619.9575383543188</v>
      </c>
      <c r="L2662" s="210">
        <f t="shared" si="310"/>
        <v>8.2000000000000007E-3</v>
      </c>
      <c r="M2662" s="211">
        <f t="shared" si="310"/>
        <v>1.1000000000000001E-3</v>
      </c>
    </row>
    <row r="2663" spans="1:13" ht="15" customHeight="1" x14ac:dyDescent="0.2">
      <c r="A2663" s="370">
        <v>2642</v>
      </c>
      <c r="B2663" s="120">
        <f t="shared" si="304"/>
        <v>121.29276976125456</v>
      </c>
      <c r="C2663" s="371">
        <v>950</v>
      </c>
      <c r="D2663" s="78">
        <v>45170</v>
      </c>
      <c r="E2663" s="209">
        <v>29455</v>
      </c>
      <c r="F2663" s="344">
        <f t="shared" si="307"/>
        <v>4468.8566438619473</v>
      </c>
      <c r="G2663" s="394">
        <f t="shared" si="308"/>
        <v>372.06315789473683</v>
      </c>
      <c r="H2663" s="385">
        <f t="shared" si="305"/>
        <v>1636.230892993759</v>
      </c>
      <c r="I2663" s="386">
        <f t="shared" si="306"/>
        <v>96.818396035133688</v>
      </c>
      <c r="J2663" s="393">
        <v>45</v>
      </c>
      <c r="K2663" s="396">
        <f t="shared" si="309"/>
        <v>6618.9690907855766</v>
      </c>
      <c r="L2663" s="210">
        <f t="shared" si="310"/>
        <v>8.2000000000000007E-3</v>
      </c>
      <c r="M2663" s="211">
        <f t="shared" si="310"/>
        <v>1.1000000000000001E-3</v>
      </c>
    </row>
    <row r="2664" spans="1:13" ht="15" customHeight="1" x14ac:dyDescent="0.2">
      <c r="A2664" s="370">
        <v>2643</v>
      </c>
      <c r="B2664" s="120">
        <f t="shared" si="304"/>
        <v>121.31252362190662</v>
      </c>
      <c r="C2664" s="371">
        <v>950</v>
      </c>
      <c r="D2664" s="78">
        <v>45170</v>
      </c>
      <c r="E2664" s="209">
        <v>29455</v>
      </c>
      <c r="F2664" s="344">
        <f t="shared" si="307"/>
        <v>4468.1289599528081</v>
      </c>
      <c r="G2664" s="394">
        <f t="shared" si="308"/>
        <v>372.06315789473683</v>
      </c>
      <c r="H2664" s="385">
        <f t="shared" si="305"/>
        <v>1635.98493583247</v>
      </c>
      <c r="I2664" s="386">
        <f t="shared" si="306"/>
        <v>96.803842356950895</v>
      </c>
      <c r="J2664" s="393">
        <v>45</v>
      </c>
      <c r="K2664" s="396">
        <f t="shared" si="309"/>
        <v>6617.9808960369655</v>
      </c>
      <c r="L2664" s="210">
        <f t="shared" si="310"/>
        <v>8.2000000000000007E-3</v>
      </c>
      <c r="M2664" s="211">
        <f t="shared" si="310"/>
        <v>1.1000000000000001E-3</v>
      </c>
    </row>
    <row r="2665" spans="1:13" ht="15" customHeight="1" x14ac:dyDescent="0.2">
      <c r="A2665" s="370">
        <v>2644</v>
      </c>
      <c r="B2665" s="120">
        <f t="shared" si="304"/>
        <v>121.33227885981594</v>
      </c>
      <c r="C2665" s="371">
        <v>950</v>
      </c>
      <c r="D2665" s="78">
        <v>45170</v>
      </c>
      <c r="E2665" s="209">
        <v>29455</v>
      </c>
      <c r="F2665" s="344">
        <f t="shared" si="307"/>
        <v>4467.4014622791228</v>
      </c>
      <c r="G2665" s="394">
        <f t="shared" si="308"/>
        <v>372.06315789473683</v>
      </c>
      <c r="H2665" s="385">
        <f t="shared" si="305"/>
        <v>1635.7390416187643</v>
      </c>
      <c r="I2665" s="386">
        <f t="shared" si="306"/>
        <v>96.789292403477191</v>
      </c>
      <c r="J2665" s="393">
        <v>45</v>
      </c>
      <c r="K2665" s="396">
        <f t="shared" si="309"/>
        <v>6616.992954196101</v>
      </c>
      <c r="L2665" s="210">
        <f t="shared" si="310"/>
        <v>8.2000000000000007E-3</v>
      </c>
      <c r="M2665" s="211">
        <f t="shared" si="310"/>
        <v>1.1000000000000001E-3</v>
      </c>
    </row>
    <row r="2666" spans="1:13" ht="15" customHeight="1" x14ac:dyDescent="0.2">
      <c r="A2666" s="370">
        <v>2645</v>
      </c>
      <c r="B2666" s="120">
        <f t="shared" si="304"/>
        <v>121.35203547144263</v>
      </c>
      <c r="C2666" s="371">
        <v>950</v>
      </c>
      <c r="D2666" s="78">
        <v>45170</v>
      </c>
      <c r="E2666" s="209">
        <v>29455</v>
      </c>
      <c r="F2666" s="344">
        <f t="shared" si="307"/>
        <v>4466.6741509050044</v>
      </c>
      <c r="G2666" s="394">
        <f t="shared" si="308"/>
        <v>372.06315789473683</v>
      </c>
      <c r="H2666" s="385">
        <f t="shared" si="305"/>
        <v>1635.4932103743124</v>
      </c>
      <c r="I2666" s="386">
        <f t="shared" si="306"/>
        <v>96.774746175994821</v>
      </c>
      <c r="J2666" s="393">
        <v>45</v>
      </c>
      <c r="K2666" s="396">
        <f t="shared" si="309"/>
        <v>6616.0052653500479</v>
      </c>
      <c r="L2666" s="210">
        <f t="shared" si="310"/>
        <v>8.2000000000000007E-3</v>
      </c>
      <c r="M2666" s="211">
        <f t="shared" si="310"/>
        <v>1.1000000000000001E-3</v>
      </c>
    </row>
    <row r="2667" spans="1:13" ht="15" customHeight="1" x14ac:dyDescent="0.2">
      <c r="A2667" s="370">
        <v>2646</v>
      </c>
      <c r="B2667" s="120">
        <f t="shared" si="304"/>
        <v>121.37179345325433</v>
      </c>
      <c r="C2667" s="371">
        <v>950</v>
      </c>
      <c r="D2667" s="78">
        <v>45170</v>
      </c>
      <c r="E2667" s="209">
        <v>29455</v>
      </c>
      <c r="F2667" s="344">
        <f t="shared" si="307"/>
        <v>4465.9470258941492</v>
      </c>
      <c r="G2667" s="394">
        <f t="shared" si="308"/>
        <v>372.06315789473683</v>
      </c>
      <c r="H2667" s="385">
        <f t="shared" si="305"/>
        <v>1635.2474421206434</v>
      </c>
      <c r="I2667" s="386">
        <f t="shared" si="306"/>
        <v>96.760203675777717</v>
      </c>
      <c r="J2667" s="393">
        <v>45</v>
      </c>
      <c r="K2667" s="396">
        <f t="shared" si="309"/>
        <v>6615.0178295853075</v>
      </c>
      <c r="L2667" s="210">
        <f t="shared" si="310"/>
        <v>8.2000000000000007E-3</v>
      </c>
      <c r="M2667" s="211">
        <f t="shared" si="310"/>
        <v>1.1000000000000001E-3</v>
      </c>
    </row>
    <row r="2668" spans="1:13" ht="15" customHeight="1" x14ac:dyDescent="0.2">
      <c r="A2668" s="370">
        <v>2647</v>
      </c>
      <c r="B2668" s="120">
        <f t="shared" si="304"/>
        <v>121.39155280172582</v>
      </c>
      <c r="C2668" s="371">
        <v>950</v>
      </c>
      <c r="D2668" s="78">
        <v>45170</v>
      </c>
      <c r="E2668" s="209">
        <v>29455</v>
      </c>
      <c r="F2668" s="344">
        <f t="shared" si="307"/>
        <v>4465.2200873098463</v>
      </c>
      <c r="G2668" s="394">
        <f t="shared" si="308"/>
        <v>372.06315789473683</v>
      </c>
      <c r="H2668" s="385">
        <f t="shared" si="305"/>
        <v>1635.0017368791489</v>
      </c>
      <c r="I2668" s="386">
        <f t="shared" si="306"/>
        <v>96.745664904091669</v>
      </c>
      <c r="J2668" s="393">
        <v>45</v>
      </c>
      <c r="K2668" s="396">
        <f t="shared" si="309"/>
        <v>6614.0306469878233</v>
      </c>
      <c r="L2668" s="210">
        <f t="shared" si="310"/>
        <v>8.2000000000000007E-3</v>
      </c>
      <c r="M2668" s="211">
        <f t="shared" si="310"/>
        <v>1.1000000000000001E-3</v>
      </c>
    </row>
    <row r="2669" spans="1:13" ht="15" customHeight="1" x14ac:dyDescent="0.2">
      <c r="A2669" s="370">
        <v>2648</v>
      </c>
      <c r="B2669" s="120">
        <f t="shared" si="304"/>
        <v>121.41131351333917</v>
      </c>
      <c r="C2669" s="371">
        <v>950</v>
      </c>
      <c r="D2669" s="78">
        <v>45170</v>
      </c>
      <c r="E2669" s="209">
        <v>29455</v>
      </c>
      <c r="F2669" s="344">
        <f t="shared" si="307"/>
        <v>4464.4933352149874</v>
      </c>
      <c r="G2669" s="394">
        <f t="shared" si="308"/>
        <v>372.06315789473683</v>
      </c>
      <c r="H2669" s="385">
        <f t="shared" si="305"/>
        <v>1634.7560946710867</v>
      </c>
      <c r="I2669" s="386">
        <f t="shared" si="306"/>
        <v>96.731129862194493</v>
      </c>
      <c r="J2669" s="393">
        <v>45</v>
      </c>
      <c r="K2669" s="396">
        <f t="shared" si="309"/>
        <v>6613.043717643005</v>
      </c>
      <c r="L2669" s="210">
        <f t="shared" si="310"/>
        <v>8.2000000000000007E-3</v>
      </c>
      <c r="M2669" s="211">
        <f t="shared" si="310"/>
        <v>1.1000000000000001E-3</v>
      </c>
    </row>
    <row r="2670" spans="1:13" ht="15" customHeight="1" x14ac:dyDescent="0.2">
      <c r="A2670" s="370">
        <v>2649</v>
      </c>
      <c r="B2670" s="120">
        <f t="shared" si="304"/>
        <v>121.43107558458384</v>
      </c>
      <c r="C2670" s="371">
        <v>950</v>
      </c>
      <c r="D2670" s="78">
        <v>45170</v>
      </c>
      <c r="E2670" s="209">
        <v>29455</v>
      </c>
      <c r="F2670" s="344">
        <f t="shared" si="307"/>
        <v>4463.7667696720473</v>
      </c>
      <c r="G2670" s="394">
        <f t="shared" si="308"/>
        <v>372.06315789473683</v>
      </c>
      <c r="H2670" s="385">
        <f t="shared" si="305"/>
        <v>1634.5105155175729</v>
      </c>
      <c r="I2670" s="386">
        <f t="shared" si="306"/>
        <v>96.716598551335679</v>
      </c>
      <c r="J2670" s="393">
        <v>45</v>
      </c>
      <c r="K2670" s="396">
        <f t="shared" si="309"/>
        <v>6612.0570416356923</v>
      </c>
      <c r="L2670" s="210">
        <f t="shared" si="310"/>
        <v>8.2000000000000007E-3</v>
      </c>
      <c r="M2670" s="211">
        <f t="shared" si="310"/>
        <v>1.1000000000000001E-3</v>
      </c>
    </row>
    <row r="2671" spans="1:13" ht="15" customHeight="1" x14ac:dyDescent="0.2">
      <c r="A2671" s="372">
        <v>2650</v>
      </c>
      <c r="B2671" s="120">
        <f t="shared" si="304"/>
        <v>121.45083901195629</v>
      </c>
      <c r="C2671" s="371">
        <v>950</v>
      </c>
      <c r="D2671" s="78">
        <v>45170</v>
      </c>
      <c r="E2671" s="209">
        <v>29455</v>
      </c>
      <c r="F2671" s="344">
        <f t="shared" si="307"/>
        <v>4463.04039074311</v>
      </c>
      <c r="G2671" s="394">
        <f t="shared" si="308"/>
        <v>372.06315789473683</v>
      </c>
      <c r="H2671" s="385">
        <f t="shared" si="305"/>
        <v>1634.264999439592</v>
      </c>
      <c r="I2671" s="386">
        <f t="shared" si="306"/>
        <v>96.702070972756943</v>
      </c>
      <c r="J2671" s="393">
        <v>45</v>
      </c>
      <c r="K2671" s="396">
        <f t="shared" si="309"/>
        <v>6611.0706190501951</v>
      </c>
      <c r="L2671" s="210">
        <f t="shared" si="310"/>
        <v>8.2000000000000007E-3</v>
      </c>
      <c r="M2671" s="211">
        <f t="shared" si="310"/>
        <v>1.1000000000000001E-3</v>
      </c>
    </row>
    <row r="2672" spans="1:13" ht="15" customHeight="1" x14ac:dyDescent="0.2">
      <c r="A2672" s="370">
        <v>2651</v>
      </c>
      <c r="B2672" s="120">
        <f t="shared" si="304"/>
        <v>121.4706037919606</v>
      </c>
      <c r="C2672" s="371">
        <v>950</v>
      </c>
      <c r="D2672" s="78">
        <v>45170</v>
      </c>
      <c r="E2672" s="209">
        <v>29455</v>
      </c>
      <c r="F2672" s="344">
        <f t="shared" si="307"/>
        <v>4462.3141984898439</v>
      </c>
      <c r="G2672" s="394">
        <f t="shared" si="308"/>
        <v>372.06315789473683</v>
      </c>
      <c r="H2672" s="385">
        <f t="shared" si="305"/>
        <v>1634.0195464579881</v>
      </c>
      <c r="I2672" s="386">
        <f t="shared" si="306"/>
        <v>96.687547127691616</v>
      </c>
      <c r="J2672" s="393">
        <v>45</v>
      </c>
      <c r="K2672" s="396">
        <f t="shared" si="309"/>
        <v>6610.0844499702607</v>
      </c>
      <c r="L2672" s="210">
        <f t="shared" si="310"/>
        <v>8.2000000000000007E-3</v>
      </c>
      <c r="M2672" s="211">
        <f t="shared" si="310"/>
        <v>1.1000000000000001E-3</v>
      </c>
    </row>
    <row r="2673" spans="1:13" ht="15" customHeight="1" x14ac:dyDescent="0.2">
      <c r="A2673" s="370">
        <v>2652</v>
      </c>
      <c r="B2673" s="120">
        <f t="shared" si="304"/>
        <v>121.49036992110783</v>
      </c>
      <c r="C2673" s="371">
        <v>950</v>
      </c>
      <c r="D2673" s="78">
        <v>45170</v>
      </c>
      <c r="E2673" s="209">
        <v>29455</v>
      </c>
      <c r="F2673" s="344">
        <f t="shared" si="307"/>
        <v>4461.5881929735206</v>
      </c>
      <c r="G2673" s="394">
        <f t="shared" si="308"/>
        <v>372.06315789473683</v>
      </c>
      <c r="H2673" s="385">
        <f t="shared" si="305"/>
        <v>1633.7741565934709</v>
      </c>
      <c r="I2673" s="386">
        <f t="shared" si="306"/>
        <v>96.673027017365143</v>
      </c>
      <c r="J2673" s="393">
        <v>45</v>
      </c>
      <c r="K2673" s="396">
        <f t="shared" si="309"/>
        <v>6609.0985344790934</v>
      </c>
      <c r="L2673" s="210">
        <f t="shared" si="310"/>
        <v>8.2000000000000007E-3</v>
      </c>
      <c r="M2673" s="211">
        <f t="shared" si="310"/>
        <v>1.1000000000000001E-3</v>
      </c>
    </row>
    <row r="2674" spans="1:13" ht="15" customHeight="1" x14ac:dyDescent="0.2">
      <c r="A2674" s="370">
        <v>2653</v>
      </c>
      <c r="B2674" s="120">
        <f t="shared" si="304"/>
        <v>121.51013739591637</v>
      </c>
      <c r="C2674" s="371">
        <v>950</v>
      </c>
      <c r="D2674" s="78">
        <v>45170</v>
      </c>
      <c r="E2674" s="209">
        <v>29455</v>
      </c>
      <c r="F2674" s="344">
        <f t="shared" si="307"/>
        <v>4460.8623742550099</v>
      </c>
      <c r="G2674" s="394">
        <f t="shared" si="308"/>
        <v>372.06315789473683</v>
      </c>
      <c r="H2674" s="385">
        <f t="shared" si="305"/>
        <v>1633.5288298666142</v>
      </c>
      <c r="I2674" s="386">
        <f t="shared" si="306"/>
        <v>96.658510642994941</v>
      </c>
      <c r="J2674" s="393">
        <v>45</v>
      </c>
      <c r="K2674" s="396">
        <f t="shared" si="309"/>
        <v>6608.1128726593552</v>
      </c>
      <c r="L2674" s="210">
        <f t="shared" si="310"/>
        <v>8.2000000000000007E-3</v>
      </c>
      <c r="M2674" s="211">
        <f t="shared" si="310"/>
        <v>1.1000000000000001E-3</v>
      </c>
    </row>
    <row r="2675" spans="1:13" ht="15" customHeight="1" x14ac:dyDescent="0.2">
      <c r="A2675" s="370">
        <v>2654</v>
      </c>
      <c r="B2675" s="120">
        <f t="shared" si="304"/>
        <v>121.52990621291167</v>
      </c>
      <c r="C2675" s="371">
        <v>950</v>
      </c>
      <c r="D2675" s="78">
        <v>45170</v>
      </c>
      <c r="E2675" s="209">
        <v>29455</v>
      </c>
      <c r="F2675" s="344">
        <f t="shared" si="307"/>
        <v>4460.1367423947886</v>
      </c>
      <c r="G2675" s="394">
        <f t="shared" si="308"/>
        <v>372.06315789473683</v>
      </c>
      <c r="H2675" s="385">
        <f t="shared" si="305"/>
        <v>1633.2835662978594</v>
      </c>
      <c r="I2675" s="386">
        <f t="shared" si="306"/>
        <v>96.643998005790507</v>
      </c>
      <c r="J2675" s="393">
        <v>45</v>
      </c>
      <c r="K2675" s="396">
        <f t="shared" si="309"/>
        <v>6607.1274645931753</v>
      </c>
      <c r="L2675" s="210">
        <f t="shared" si="310"/>
        <v>8.2000000000000007E-3</v>
      </c>
      <c r="M2675" s="211">
        <f t="shared" si="310"/>
        <v>1.1000000000000001E-3</v>
      </c>
    </row>
    <row r="2676" spans="1:13" ht="15" customHeight="1" x14ac:dyDescent="0.2">
      <c r="A2676" s="370">
        <v>2655</v>
      </c>
      <c r="B2676" s="120">
        <f t="shared" si="304"/>
        <v>121.54967636862645</v>
      </c>
      <c r="C2676" s="371">
        <v>950</v>
      </c>
      <c r="D2676" s="78">
        <v>45170</v>
      </c>
      <c r="E2676" s="209">
        <v>29455</v>
      </c>
      <c r="F2676" s="344">
        <f t="shared" si="307"/>
        <v>4459.411297452928</v>
      </c>
      <c r="G2676" s="394">
        <f t="shared" si="308"/>
        <v>372.06315789473683</v>
      </c>
      <c r="H2676" s="385">
        <f t="shared" si="305"/>
        <v>1633.0383659075105</v>
      </c>
      <c r="I2676" s="386">
        <f t="shared" si="306"/>
        <v>96.629489106953301</v>
      </c>
      <c r="J2676" s="393">
        <v>45</v>
      </c>
      <c r="K2676" s="396">
        <f t="shared" si="309"/>
        <v>6606.1423103621282</v>
      </c>
      <c r="L2676" s="210">
        <f t="shared" si="310"/>
        <v>8.2000000000000007E-3</v>
      </c>
      <c r="M2676" s="211">
        <f t="shared" si="310"/>
        <v>1.1000000000000001E-3</v>
      </c>
    </row>
    <row r="2677" spans="1:13" ht="15" customHeight="1" x14ac:dyDescent="0.2">
      <c r="A2677" s="370">
        <v>2656</v>
      </c>
      <c r="B2677" s="120">
        <f t="shared" si="304"/>
        <v>121.56944785960053</v>
      </c>
      <c r="C2677" s="371">
        <v>950</v>
      </c>
      <c r="D2677" s="78">
        <v>45170</v>
      </c>
      <c r="E2677" s="209">
        <v>29455</v>
      </c>
      <c r="F2677" s="344">
        <f t="shared" si="307"/>
        <v>4458.6860394891082</v>
      </c>
      <c r="G2677" s="394">
        <f t="shared" si="308"/>
        <v>372.06315789473683</v>
      </c>
      <c r="H2677" s="385">
        <f t="shared" si="305"/>
        <v>1632.7932287157394</v>
      </c>
      <c r="I2677" s="386">
        <f t="shared" si="306"/>
        <v>96.614983947676905</v>
      </c>
      <c r="J2677" s="393">
        <v>45</v>
      </c>
      <c r="K2677" s="396">
        <f t="shared" si="309"/>
        <v>6605.1574100472608</v>
      </c>
      <c r="L2677" s="210">
        <f t="shared" si="310"/>
        <v>8.2000000000000007E-3</v>
      </c>
      <c r="M2677" s="211">
        <f t="shared" si="310"/>
        <v>1.1000000000000001E-3</v>
      </c>
    </row>
    <row r="2678" spans="1:13" ht="15" customHeight="1" x14ac:dyDescent="0.2">
      <c r="A2678" s="370">
        <v>2657</v>
      </c>
      <c r="B2678" s="120">
        <f t="shared" si="304"/>
        <v>121.58922068238103</v>
      </c>
      <c r="C2678" s="371">
        <v>950</v>
      </c>
      <c r="D2678" s="78">
        <v>45170</v>
      </c>
      <c r="E2678" s="209">
        <v>29455</v>
      </c>
      <c r="F2678" s="344">
        <f t="shared" si="307"/>
        <v>4457.9609685626074</v>
      </c>
      <c r="G2678" s="394">
        <f t="shared" si="308"/>
        <v>372.06315789473683</v>
      </c>
      <c r="H2678" s="385">
        <f t="shared" si="305"/>
        <v>1632.5481547425823</v>
      </c>
      <c r="I2678" s="386">
        <f t="shared" si="306"/>
        <v>96.600482529146888</v>
      </c>
      <c r="J2678" s="393">
        <v>45</v>
      </c>
      <c r="K2678" s="396">
        <f t="shared" si="309"/>
        <v>6604.1727637290733</v>
      </c>
      <c r="L2678" s="210">
        <f t="shared" si="310"/>
        <v>8.2000000000000007E-3</v>
      </c>
      <c r="M2678" s="211">
        <f t="shared" si="310"/>
        <v>1.1000000000000001E-3</v>
      </c>
    </row>
    <row r="2679" spans="1:13" ht="15" customHeight="1" x14ac:dyDescent="0.2">
      <c r="A2679" s="370">
        <v>2658</v>
      </c>
      <c r="B2679" s="120">
        <f t="shared" si="304"/>
        <v>121.60899483352198</v>
      </c>
      <c r="C2679" s="371">
        <v>950</v>
      </c>
      <c r="D2679" s="78">
        <v>45170</v>
      </c>
      <c r="E2679" s="209">
        <v>29455</v>
      </c>
      <c r="F2679" s="344">
        <f t="shared" si="307"/>
        <v>4457.2360847323162</v>
      </c>
      <c r="G2679" s="394">
        <f t="shared" si="308"/>
        <v>372.06315789473683</v>
      </c>
      <c r="H2679" s="385">
        <f t="shared" si="305"/>
        <v>1632.3031440079437</v>
      </c>
      <c r="I2679" s="386">
        <f t="shared" si="306"/>
        <v>96.58598485254106</v>
      </c>
      <c r="J2679" s="393">
        <v>45</v>
      </c>
      <c r="K2679" s="396">
        <f t="shared" si="309"/>
        <v>6603.1883714875385</v>
      </c>
      <c r="L2679" s="210">
        <f t="shared" si="310"/>
        <v>8.2000000000000007E-3</v>
      </c>
      <c r="M2679" s="211">
        <f t="shared" si="310"/>
        <v>1.1000000000000001E-3</v>
      </c>
    </row>
    <row r="2680" spans="1:13" ht="15" customHeight="1" x14ac:dyDescent="0.2">
      <c r="A2680" s="370">
        <v>2659</v>
      </c>
      <c r="B2680" s="120">
        <f t="shared" si="304"/>
        <v>121.62877030958465</v>
      </c>
      <c r="C2680" s="371">
        <v>950</v>
      </c>
      <c r="D2680" s="78">
        <v>45170</v>
      </c>
      <c r="E2680" s="209">
        <v>29455</v>
      </c>
      <c r="F2680" s="344">
        <f t="shared" si="307"/>
        <v>4456.5113880567278</v>
      </c>
      <c r="G2680" s="394">
        <f t="shared" si="308"/>
        <v>372.06315789473683</v>
      </c>
      <c r="H2680" s="385">
        <f t="shared" si="305"/>
        <v>1632.0581965315948</v>
      </c>
      <c r="I2680" s="386">
        <f t="shared" si="306"/>
        <v>96.571490919029301</v>
      </c>
      <c r="J2680" s="393">
        <v>45</v>
      </c>
      <c r="K2680" s="396">
        <f t="shared" si="309"/>
        <v>6602.2042334020889</v>
      </c>
      <c r="L2680" s="210">
        <f t="shared" si="310"/>
        <v>8.2000000000000007E-3</v>
      </c>
      <c r="M2680" s="211">
        <f t="shared" si="310"/>
        <v>1.1000000000000001E-3</v>
      </c>
    </row>
    <row r="2681" spans="1:13" ht="15" customHeight="1" x14ac:dyDescent="0.2">
      <c r="A2681" s="372">
        <v>2660</v>
      </c>
      <c r="B2681" s="120">
        <f t="shared" si="304"/>
        <v>121.64854710713738</v>
      </c>
      <c r="C2681" s="371">
        <v>950</v>
      </c>
      <c r="D2681" s="78">
        <v>45170</v>
      </c>
      <c r="E2681" s="209">
        <v>29455</v>
      </c>
      <c r="F2681" s="344">
        <f t="shared" si="307"/>
        <v>4455.7868785939445</v>
      </c>
      <c r="G2681" s="394">
        <f t="shared" si="308"/>
        <v>372.06315789473683</v>
      </c>
      <c r="H2681" s="385">
        <f t="shared" si="305"/>
        <v>1631.8133123331741</v>
      </c>
      <c r="I2681" s="386">
        <f t="shared" si="306"/>
        <v>96.557000729773634</v>
      </c>
      <c r="J2681" s="393">
        <v>45</v>
      </c>
      <c r="K2681" s="396">
        <f t="shared" si="309"/>
        <v>6601.2203495516296</v>
      </c>
      <c r="L2681" s="210">
        <f t="shared" si="310"/>
        <v>8.2000000000000007E-3</v>
      </c>
      <c r="M2681" s="211">
        <f t="shared" si="310"/>
        <v>1.1000000000000001E-3</v>
      </c>
    </row>
    <row r="2682" spans="1:13" ht="15" customHeight="1" x14ac:dyDescent="0.2">
      <c r="A2682" s="370">
        <v>2661</v>
      </c>
      <c r="B2682" s="120">
        <f t="shared" si="304"/>
        <v>121.66832522275553</v>
      </c>
      <c r="C2682" s="371">
        <v>950</v>
      </c>
      <c r="D2682" s="78">
        <v>45170</v>
      </c>
      <c r="E2682" s="209">
        <v>29455</v>
      </c>
      <c r="F2682" s="344">
        <f t="shared" si="307"/>
        <v>4455.0625564016782</v>
      </c>
      <c r="G2682" s="394">
        <f t="shared" si="308"/>
        <v>372.06315789473683</v>
      </c>
      <c r="H2682" s="385">
        <f t="shared" si="305"/>
        <v>1631.568491432188</v>
      </c>
      <c r="I2682" s="386">
        <f t="shared" si="306"/>
        <v>96.542514285928306</v>
      </c>
      <c r="J2682" s="393">
        <v>45</v>
      </c>
      <c r="K2682" s="396">
        <f t="shared" si="309"/>
        <v>6600.2367200145318</v>
      </c>
      <c r="L2682" s="210">
        <f t="shared" si="310"/>
        <v>8.2000000000000007E-3</v>
      </c>
      <c r="M2682" s="211">
        <f t="shared" si="310"/>
        <v>1.1000000000000001E-3</v>
      </c>
    </row>
    <row r="2683" spans="1:13" ht="15" customHeight="1" x14ac:dyDescent="0.2">
      <c r="A2683" s="370">
        <v>2662</v>
      </c>
      <c r="B2683" s="120">
        <f t="shared" si="304"/>
        <v>121.68810465302163</v>
      </c>
      <c r="C2683" s="371">
        <v>950</v>
      </c>
      <c r="D2683" s="78">
        <v>45170</v>
      </c>
      <c r="E2683" s="209">
        <v>29455</v>
      </c>
      <c r="F2683" s="344">
        <f t="shared" si="307"/>
        <v>4454.3384215372498</v>
      </c>
      <c r="G2683" s="394">
        <f t="shared" si="308"/>
        <v>372.06315789473683</v>
      </c>
      <c r="H2683" s="385">
        <f t="shared" si="305"/>
        <v>1631.3237338480112</v>
      </c>
      <c r="I2683" s="386">
        <f t="shared" si="306"/>
        <v>96.528031588639735</v>
      </c>
      <c r="J2683" s="393">
        <v>45</v>
      </c>
      <c r="K2683" s="396">
        <f t="shared" si="309"/>
        <v>6599.2533448686372</v>
      </c>
      <c r="L2683" s="210">
        <f t="shared" si="310"/>
        <v>8.2000000000000007E-3</v>
      </c>
      <c r="M2683" s="211">
        <f t="shared" si="310"/>
        <v>1.1000000000000001E-3</v>
      </c>
    </row>
    <row r="2684" spans="1:13" ht="15" customHeight="1" x14ac:dyDescent="0.2">
      <c r="A2684" s="370">
        <v>2663</v>
      </c>
      <c r="B2684" s="120">
        <f t="shared" si="304"/>
        <v>121.70788539452504</v>
      </c>
      <c r="C2684" s="371">
        <v>950</v>
      </c>
      <c r="D2684" s="78">
        <v>45170</v>
      </c>
      <c r="E2684" s="209">
        <v>29455</v>
      </c>
      <c r="F2684" s="344">
        <f t="shared" si="307"/>
        <v>4453.6144740575983</v>
      </c>
      <c r="G2684" s="394">
        <f t="shared" si="308"/>
        <v>372.06315789473683</v>
      </c>
      <c r="H2684" s="385">
        <f t="shared" si="305"/>
        <v>1631.079039599889</v>
      </c>
      <c r="I2684" s="386">
        <f t="shared" si="306"/>
        <v>96.513552639046708</v>
      </c>
      <c r="J2684" s="393">
        <v>45</v>
      </c>
      <c r="K2684" s="396">
        <f t="shared" si="309"/>
        <v>6598.2702241912712</v>
      </c>
      <c r="L2684" s="210">
        <f t="shared" si="310"/>
        <v>8.2000000000000007E-3</v>
      </c>
      <c r="M2684" s="211">
        <f t="shared" si="310"/>
        <v>1.1000000000000001E-3</v>
      </c>
    </row>
    <row r="2685" spans="1:13" ht="15" customHeight="1" x14ac:dyDescent="0.2">
      <c r="A2685" s="370">
        <v>2664</v>
      </c>
      <c r="B2685" s="120">
        <f t="shared" si="304"/>
        <v>121.72766744386233</v>
      </c>
      <c r="C2685" s="371">
        <v>950</v>
      </c>
      <c r="D2685" s="78">
        <v>45170</v>
      </c>
      <c r="E2685" s="209">
        <v>29455</v>
      </c>
      <c r="F2685" s="344">
        <f t="shared" si="307"/>
        <v>4452.8907140192669</v>
      </c>
      <c r="G2685" s="394">
        <f t="shared" si="308"/>
        <v>372.06315789473683</v>
      </c>
      <c r="H2685" s="385">
        <f t="shared" si="305"/>
        <v>1630.8344087069331</v>
      </c>
      <c r="I2685" s="386">
        <f t="shared" si="306"/>
        <v>96.499077438280082</v>
      </c>
      <c r="J2685" s="393">
        <v>45</v>
      </c>
      <c r="K2685" s="396">
        <f t="shared" si="309"/>
        <v>6597.2873580592168</v>
      </c>
      <c r="L2685" s="210">
        <f t="shared" si="310"/>
        <v>8.2000000000000007E-3</v>
      </c>
      <c r="M2685" s="211">
        <f t="shared" si="310"/>
        <v>1.1000000000000001E-3</v>
      </c>
    </row>
    <row r="2686" spans="1:13" ht="15" customHeight="1" x14ac:dyDescent="0.2">
      <c r="A2686" s="370">
        <v>2665</v>
      </c>
      <c r="B2686" s="120">
        <f t="shared" si="304"/>
        <v>121.74745079763721</v>
      </c>
      <c r="C2686" s="371">
        <v>950</v>
      </c>
      <c r="D2686" s="78">
        <v>45170</v>
      </c>
      <c r="E2686" s="209">
        <v>29455</v>
      </c>
      <c r="F2686" s="344">
        <f t="shared" si="307"/>
        <v>4452.1671414784114</v>
      </c>
      <c r="G2686" s="394">
        <f t="shared" si="308"/>
        <v>372.06315789473683</v>
      </c>
      <c r="H2686" s="385">
        <f t="shared" si="305"/>
        <v>1630.589841188124</v>
      </c>
      <c r="I2686" s="386">
        <f t="shared" si="306"/>
        <v>96.48460598746297</v>
      </c>
      <c r="J2686" s="393">
        <v>45</v>
      </c>
      <c r="K2686" s="396">
        <f t="shared" si="309"/>
        <v>6596.3047465487352</v>
      </c>
      <c r="L2686" s="210">
        <f t="shared" si="310"/>
        <v>8.2000000000000007E-3</v>
      </c>
      <c r="M2686" s="211">
        <f t="shared" si="310"/>
        <v>1.1000000000000001E-3</v>
      </c>
    </row>
    <row r="2687" spans="1:13" ht="15" customHeight="1" x14ac:dyDescent="0.2">
      <c r="A2687" s="370">
        <v>2666</v>
      </c>
      <c r="B2687" s="120">
        <f t="shared" si="304"/>
        <v>121.76723545245999</v>
      </c>
      <c r="C2687" s="371">
        <v>950</v>
      </c>
      <c r="D2687" s="78">
        <v>45170</v>
      </c>
      <c r="E2687" s="209">
        <v>29455</v>
      </c>
      <c r="F2687" s="344">
        <f t="shared" si="307"/>
        <v>4451.4437564908148</v>
      </c>
      <c r="G2687" s="394">
        <f t="shared" si="308"/>
        <v>372.06315789473683</v>
      </c>
      <c r="H2687" s="385">
        <f t="shared" si="305"/>
        <v>1630.3453370623163</v>
      </c>
      <c r="I2687" s="386">
        <f t="shared" si="306"/>
        <v>96.470138287711038</v>
      </c>
      <c r="J2687" s="393">
        <v>45</v>
      </c>
      <c r="K2687" s="396">
        <f t="shared" si="309"/>
        <v>6595.3223897355792</v>
      </c>
      <c r="L2687" s="210">
        <f t="shared" si="310"/>
        <v>8.2000000000000007E-3</v>
      </c>
      <c r="M2687" s="211">
        <f t="shared" si="310"/>
        <v>1.1000000000000001E-3</v>
      </c>
    </row>
    <row r="2688" spans="1:13" ht="15" customHeight="1" x14ac:dyDescent="0.2">
      <c r="A2688" s="370">
        <v>2667</v>
      </c>
      <c r="B2688" s="120">
        <f t="shared" si="304"/>
        <v>121.78702140494816</v>
      </c>
      <c r="C2688" s="371">
        <v>950</v>
      </c>
      <c r="D2688" s="78">
        <v>45170</v>
      </c>
      <c r="E2688" s="209">
        <v>29455</v>
      </c>
      <c r="F2688" s="344">
        <f t="shared" si="307"/>
        <v>4450.7205591118691</v>
      </c>
      <c r="G2688" s="394">
        <f t="shared" si="308"/>
        <v>372.06315789473683</v>
      </c>
      <c r="H2688" s="385">
        <f t="shared" si="305"/>
        <v>1630.1008963482327</v>
      </c>
      <c r="I2688" s="386">
        <f t="shared" si="306"/>
        <v>96.45567434013212</v>
      </c>
      <c r="J2688" s="393">
        <v>45</v>
      </c>
      <c r="K2688" s="396">
        <f t="shared" si="309"/>
        <v>6594.3402876949704</v>
      </c>
      <c r="L2688" s="210">
        <f t="shared" si="310"/>
        <v>8.2000000000000007E-3</v>
      </c>
      <c r="M2688" s="211">
        <f t="shared" si="310"/>
        <v>1.1000000000000001E-3</v>
      </c>
    </row>
    <row r="2689" spans="1:13" ht="15" customHeight="1" x14ac:dyDescent="0.2">
      <c r="A2689" s="370">
        <v>2668</v>
      </c>
      <c r="B2689" s="120">
        <f t="shared" si="304"/>
        <v>121.80680865172634</v>
      </c>
      <c r="C2689" s="371">
        <v>950</v>
      </c>
      <c r="D2689" s="78">
        <v>45170</v>
      </c>
      <c r="E2689" s="209">
        <v>29455</v>
      </c>
      <c r="F2689" s="344">
        <f t="shared" si="307"/>
        <v>4449.9975493965776</v>
      </c>
      <c r="G2689" s="394">
        <f t="shared" si="308"/>
        <v>372.06315789473683</v>
      </c>
      <c r="H2689" s="385">
        <f t="shared" si="305"/>
        <v>1629.856519064464</v>
      </c>
      <c r="I2689" s="386">
        <f t="shared" si="306"/>
        <v>96.441214145826294</v>
      </c>
      <c r="J2689" s="393">
        <v>45</v>
      </c>
      <c r="K2689" s="396">
        <f t="shared" si="309"/>
        <v>6593.3584405016045</v>
      </c>
      <c r="L2689" s="210">
        <f t="shared" si="310"/>
        <v>8.2000000000000007E-3</v>
      </c>
      <c r="M2689" s="211">
        <f t="shared" si="310"/>
        <v>1.1000000000000001E-3</v>
      </c>
    </row>
    <row r="2690" spans="1:13" ht="15" customHeight="1" x14ac:dyDescent="0.2">
      <c r="A2690" s="370">
        <v>2669</v>
      </c>
      <c r="B2690" s="120">
        <f t="shared" si="304"/>
        <v>121.82659718942574</v>
      </c>
      <c r="C2690" s="371">
        <v>950</v>
      </c>
      <c r="D2690" s="78">
        <v>45170</v>
      </c>
      <c r="E2690" s="209">
        <v>29455</v>
      </c>
      <c r="F2690" s="344">
        <f t="shared" si="307"/>
        <v>4449.2747273995747</v>
      </c>
      <c r="G2690" s="394">
        <f t="shared" si="308"/>
        <v>372.06315789473683</v>
      </c>
      <c r="H2690" s="385">
        <f t="shared" si="305"/>
        <v>1629.612205229477</v>
      </c>
      <c r="I2690" s="386">
        <f t="shared" si="306"/>
        <v>96.426757705886232</v>
      </c>
      <c r="J2690" s="393">
        <v>45</v>
      </c>
      <c r="K2690" s="396">
        <f t="shared" si="309"/>
        <v>6592.3768482296746</v>
      </c>
      <c r="L2690" s="210">
        <f t="shared" si="310"/>
        <v>8.2000000000000007E-3</v>
      </c>
      <c r="M2690" s="211">
        <f t="shared" si="310"/>
        <v>1.1000000000000001E-3</v>
      </c>
    </row>
    <row r="2691" spans="1:13" ht="15" customHeight="1" x14ac:dyDescent="0.2">
      <c r="A2691" s="372">
        <v>2670</v>
      </c>
      <c r="B2691" s="120">
        <f t="shared" ref="B2691:B2754" si="311">A2691/(12.41*LN(A2691)-76)</f>
        <v>121.84638701468482</v>
      </c>
      <c r="C2691" s="371">
        <v>950</v>
      </c>
      <c r="D2691" s="78">
        <v>45170</v>
      </c>
      <c r="E2691" s="209">
        <v>29455</v>
      </c>
      <c r="F2691" s="344">
        <f t="shared" si="307"/>
        <v>4448.5520931751043</v>
      </c>
      <c r="G2691" s="394">
        <f t="shared" si="308"/>
        <v>372.06315789473683</v>
      </c>
      <c r="H2691" s="385">
        <f t="shared" si="305"/>
        <v>1629.3679548616062</v>
      </c>
      <c r="I2691" s="386">
        <f t="shared" si="306"/>
        <v>96.412305021396833</v>
      </c>
      <c r="J2691" s="393">
        <v>45</v>
      </c>
      <c r="K2691" s="396">
        <f t="shared" si="309"/>
        <v>6591.3955109528442</v>
      </c>
      <c r="L2691" s="210">
        <f t="shared" si="310"/>
        <v>8.2000000000000007E-3</v>
      </c>
      <c r="M2691" s="211">
        <f t="shared" si="310"/>
        <v>1.1000000000000001E-3</v>
      </c>
    </row>
    <row r="2692" spans="1:13" ht="15" customHeight="1" x14ac:dyDescent="0.2">
      <c r="A2692" s="370">
        <v>2671</v>
      </c>
      <c r="B2692" s="120">
        <f t="shared" si="311"/>
        <v>121.86617812414868</v>
      </c>
      <c r="C2692" s="371">
        <v>950</v>
      </c>
      <c r="D2692" s="78">
        <v>45170</v>
      </c>
      <c r="E2692" s="209">
        <v>29455</v>
      </c>
      <c r="F2692" s="344">
        <f t="shared" si="307"/>
        <v>4447.8296467770397</v>
      </c>
      <c r="G2692" s="394">
        <f t="shared" si="308"/>
        <v>372.06315789473683</v>
      </c>
      <c r="H2692" s="385">
        <f t="shared" si="305"/>
        <v>1629.1237679790604</v>
      </c>
      <c r="I2692" s="386">
        <f t="shared" si="306"/>
        <v>96.397856093435536</v>
      </c>
      <c r="J2692" s="393">
        <v>45</v>
      </c>
      <c r="K2692" s="396">
        <f t="shared" si="309"/>
        <v>6590.4144287442723</v>
      </c>
      <c r="L2692" s="210">
        <f t="shared" si="310"/>
        <v>8.2000000000000007E-3</v>
      </c>
      <c r="M2692" s="211">
        <f t="shared" si="310"/>
        <v>1.1000000000000001E-3</v>
      </c>
    </row>
    <row r="2693" spans="1:13" ht="15" customHeight="1" x14ac:dyDescent="0.2">
      <c r="A2693" s="370">
        <v>2672</v>
      </c>
      <c r="B2693" s="120">
        <f t="shared" si="311"/>
        <v>121.88597051446961</v>
      </c>
      <c r="C2693" s="371">
        <v>950</v>
      </c>
      <c r="D2693" s="78">
        <v>45170</v>
      </c>
      <c r="E2693" s="209">
        <v>29455</v>
      </c>
      <c r="F2693" s="344">
        <f t="shared" si="307"/>
        <v>4447.1073882588662</v>
      </c>
      <c r="G2693" s="394">
        <f t="shared" si="308"/>
        <v>372.06315789473683</v>
      </c>
      <c r="H2693" s="385">
        <f t="shared" si="305"/>
        <v>1628.8796445999176</v>
      </c>
      <c r="I2693" s="386">
        <f t="shared" si="306"/>
        <v>96.383410923072063</v>
      </c>
      <c r="J2693" s="393">
        <v>45</v>
      </c>
      <c r="K2693" s="396">
        <f t="shared" si="309"/>
        <v>6589.4336016765928</v>
      </c>
      <c r="L2693" s="210">
        <f t="shared" si="310"/>
        <v>8.2000000000000007E-3</v>
      </c>
      <c r="M2693" s="211">
        <f t="shared" si="310"/>
        <v>1.1000000000000001E-3</v>
      </c>
    </row>
    <row r="2694" spans="1:13" ht="15" customHeight="1" x14ac:dyDescent="0.2">
      <c r="A2694" s="370">
        <v>2673</v>
      </c>
      <c r="B2694" s="120">
        <f t="shared" si="311"/>
        <v>121.90576418230637</v>
      </c>
      <c r="C2694" s="371">
        <v>950</v>
      </c>
      <c r="D2694" s="78">
        <v>45170</v>
      </c>
      <c r="E2694" s="209">
        <v>29455</v>
      </c>
      <c r="F2694" s="344">
        <f t="shared" si="307"/>
        <v>4446.3853176737048</v>
      </c>
      <c r="G2694" s="394">
        <f t="shared" si="308"/>
        <v>372.06315789473683</v>
      </c>
      <c r="H2694" s="385">
        <f t="shared" si="305"/>
        <v>1628.635584742133</v>
      </c>
      <c r="I2694" s="386">
        <f t="shared" si="306"/>
        <v>96.368969511368832</v>
      </c>
      <c r="J2694" s="393">
        <v>45</v>
      </c>
      <c r="K2694" s="396">
        <f t="shared" si="309"/>
        <v>6588.4530298219433</v>
      </c>
      <c r="L2694" s="210">
        <f t="shared" si="310"/>
        <v>8.2000000000000007E-3</v>
      </c>
      <c r="M2694" s="211">
        <f t="shared" si="310"/>
        <v>1.1000000000000001E-3</v>
      </c>
    </row>
    <row r="2695" spans="1:13" ht="15" customHeight="1" x14ac:dyDescent="0.2">
      <c r="A2695" s="370">
        <v>2674</v>
      </c>
      <c r="B2695" s="120">
        <f t="shared" si="311"/>
        <v>121.92555912432498</v>
      </c>
      <c r="C2695" s="371">
        <v>950</v>
      </c>
      <c r="D2695" s="78">
        <v>45170</v>
      </c>
      <c r="E2695" s="209">
        <v>29455</v>
      </c>
      <c r="F2695" s="344">
        <f t="shared" si="307"/>
        <v>4445.6634350742897</v>
      </c>
      <c r="G2695" s="394">
        <f t="shared" si="308"/>
        <v>372.06315789473683</v>
      </c>
      <c r="H2695" s="385">
        <f t="shared" si="305"/>
        <v>1628.3915884235307</v>
      </c>
      <c r="I2695" s="386">
        <f t="shared" si="306"/>
        <v>96.354531859380529</v>
      </c>
      <c r="J2695" s="393">
        <v>45</v>
      </c>
      <c r="K2695" s="396">
        <f t="shared" si="309"/>
        <v>6587.4727132519383</v>
      </c>
      <c r="L2695" s="210">
        <f t="shared" si="310"/>
        <v>8.2000000000000007E-3</v>
      </c>
      <c r="M2695" s="211">
        <f t="shared" si="310"/>
        <v>1.1000000000000001E-3</v>
      </c>
    </row>
    <row r="2696" spans="1:13" ht="15" customHeight="1" x14ac:dyDescent="0.2">
      <c r="A2696" s="370">
        <v>2675</v>
      </c>
      <c r="B2696" s="120">
        <f t="shared" si="311"/>
        <v>121.94535533719809</v>
      </c>
      <c r="C2696" s="371">
        <v>950</v>
      </c>
      <c r="D2696" s="78">
        <v>45170</v>
      </c>
      <c r="E2696" s="209">
        <v>29455</v>
      </c>
      <c r="F2696" s="344">
        <f t="shared" si="307"/>
        <v>4444.9417405129871</v>
      </c>
      <c r="G2696" s="394">
        <f t="shared" si="308"/>
        <v>372.06315789473683</v>
      </c>
      <c r="H2696" s="385">
        <f t="shared" si="305"/>
        <v>1628.1476556618104</v>
      </c>
      <c r="I2696" s="386">
        <f t="shared" si="306"/>
        <v>96.340097968154481</v>
      </c>
      <c r="J2696" s="393">
        <v>45</v>
      </c>
      <c r="K2696" s="396">
        <f t="shared" si="309"/>
        <v>6586.4926520376894</v>
      </c>
      <c r="L2696" s="210">
        <f t="shared" si="310"/>
        <v>8.2000000000000007E-3</v>
      </c>
      <c r="M2696" s="211">
        <f t="shared" si="310"/>
        <v>1.1000000000000001E-3</v>
      </c>
    </row>
    <row r="2697" spans="1:13" ht="15" customHeight="1" x14ac:dyDescent="0.2">
      <c r="A2697" s="370">
        <v>2676</v>
      </c>
      <c r="B2697" s="120">
        <f t="shared" si="311"/>
        <v>121.96515281760522</v>
      </c>
      <c r="C2697" s="371">
        <v>950</v>
      </c>
      <c r="D2697" s="78">
        <v>45170</v>
      </c>
      <c r="E2697" s="209">
        <v>29455</v>
      </c>
      <c r="F2697" s="344">
        <f t="shared" si="307"/>
        <v>4444.2202340417889</v>
      </c>
      <c r="G2697" s="394">
        <f t="shared" si="308"/>
        <v>372.06315789473683</v>
      </c>
      <c r="H2697" s="385">
        <f t="shared" si="305"/>
        <v>1627.9037864745455</v>
      </c>
      <c r="I2697" s="386">
        <f t="shared" si="306"/>
        <v>96.32566783873051</v>
      </c>
      <c r="J2697" s="393">
        <v>45</v>
      </c>
      <c r="K2697" s="396">
        <f t="shared" si="309"/>
        <v>6585.5128462498024</v>
      </c>
      <c r="L2697" s="210">
        <f t="shared" si="310"/>
        <v>8.2000000000000007E-3</v>
      </c>
      <c r="M2697" s="211">
        <f t="shared" si="310"/>
        <v>1.1000000000000001E-3</v>
      </c>
    </row>
    <row r="2698" spans="1:13" ht="15" customHeight="1" x14ac:dyDescent="0.2">
      <c r="A2698" s="370">
        <v>2677</v>
      </c>
      <c r="B2698" s="120">
        <f t="shared" si="311"/>
        <v>121.98495156223265</v>
      </c>
      <c r="C2698" s="371">
        <v>950</v>
      </c>
      <c r="D2698" s="78">
        <v>45170</v>
      </c>
      <c r="E2698" s="209">
        <v>29455</v>
      </c>
      <c r="F2698" s="344">
        <f t="shared" si="307"/>
        <v>4443.4989157123146</v>
      </c>
      <c r="G2698" s="394">
        <f t="shared" si="308"/>
        <v>372.06315789473683</v>
      </c>
      <c r="H2698" s="385">
        <f t="shared" si="305"/>
        <v>1627.6599808791832</v>
      </c>
      <c r="I2698" s="386">
        <f t="shared" si="306"/>
        <v>96.311241472141035</v>
      </c>
      <c r="J2698" s="393">
        <v>45</v>
      </c>
      <c r="K2698" s="396">
        <f t="shared" si="309"/>
        <v>6584.5332959583757</v>
      </c>
      <c r="L2698" s="210">
        <f t="shared" si="310"/>
        <v>8.2000000000000007E-3</v>
      </c>
      <c r="M2698" s="211">
        <f t="shared" si="310"/>
        <v>1.1000000000000001E-3</v>
      </c>
    </row>
    <row r="2699" spans="1:13" ht="15" customHeight="1" x14ac:dyDescent="0.2">
      <c r="A2699" s="370">
        <v>2678</v>
      </c>
      <c r="B2699" s="120">
        <f t="shared" si="311"/>
        <v>122.00475156777355</v>
      </c>
      <c r="C2699" s="371">
        <v>950</v>
      </c>
      <c r="D2699" s="78">
        <v>45170</v>
      </c>
      <c r="E2699" s="209">
        <v>29455</v>
      </c>
      <c r="F2699" s="344">
        <f t="shared" si="307"/>
        <v>4442.7777855758113</v>
      </c>
      <c r="G2699" s="394">
        <f t="shared" si="308"/>
        <v>372.06315789473683</v>
      </c>
      <c r="H2699" s="385">
        <f t="shared" si="305"/>
        <v>1627.4162388930451</v>
      </c>
      <c r="I2699" s="386">
        <f t="shared" si="306"/>
        <v>96.29681886941097</v>
      </c>
      <c r="J2699" s="393">
        <v>45</v>
      </c>
      <c r="K2699" s="396">
        <f t="shared" si="309"/>
        <v>6583.5540012330048</v>
      </c>
      <c r="L2699" s="210">
        <f t="shared" si="310"/>
        <v>8.2000000000000007E-3</v>
      </c>
      <c r="M2699" s="211">
        <f t="shared" si="310"/>
        <v>1.1000000000000001E-3</v>
      </c>
    </row>
    <row r="2700" spans="1:13" ht="15" customHeight="1" x14ac:dyDescent="0.2">
      <c r="A2700" s="370">
        <v>2679</v>
      </c>
      <c r="B2700" s="120">
        <f t="shared" si="311"/>
        <v>122.02455283092779</v>
      </c>
      <c r="C2700" s="371">
        <v>950</v>
      </c>
      <c r="D2700" s="78">
        <v>45170</v>
      </c>
      <c r="E2700" s="209">
        <v>29455</v>
      </c>
      <c r="F2700" s="344">
        <f t="shared" si="307"/>
        <v>4442.05684368316</v>
      </c>
      <c r="G2700" s="394">
        <f t="shared" si="308"/>
        <v>372.06315789473683</v>
      </c>
      <c r="H2700" s="385">
        <f t="shared" si="305"/>
        <v>1627.172560533329</v>
      </c>
      <c r="I2700" s="386">
        <f t="shared" si="306"/>
        <v>96.282400031557941</v>
      </c>
      <c r="J2700" s="393">
        <v>45</v>
      </c>
      <c r="K2700" s="396">
        <f t="shared" si="309"/>
        <v>6582.574962142784</v>
      </c>
      <c r="L2700" s="210">
        <f t="shared" si="310"/>
        <v>8.2000000000000007E-3</v>
      </c>
      <c r="M2700" s="211">
        <f t="shared" si="310"/>
        <v>1.1000000000000001E-3</v>
      </c>
    </row>
    <row r="2701" spans="1:13" ht="15" customHeight="1" x14ac:dyDescent="0.2">
      <c r="A2701" s="372">
        <v>2680</v>
      </c>
      <c r="B2701" s="120">
        <f t="shared" si="311"/>
        <v>122.04435534840214</v>
      </c>
      <c r="C2701" s="371">
        <v>950</v>
      </c>
      <c r="D2701" s="78">
        <v>45170</v>
      </c>
      <c r="E2701" s="209">
        <v>29455</v>
      </c>
      <c r="F2701" s="344">
        <f t="shared" si="307"/>
        <v>4441.3360900848629</v>
      </c>
      <c r="G2701" s="394">
        <f t="shared" si="308"/>
        <v>372.06315789473683</v>
      </c>
      <c r="H2701" s="385">
        <f t="shared" si="305"/>
        <v>1626.9289458171045</v>
      </c>
      <c r="I2701" s="386">
        <f t="shared" si="306"/>
        <v>96.267984959591999</v>
      </c>
      <c r="J2701" s="393">
        <v>45</v>
      </c>
      <c r="K2701" s="396">
        <f t="shared" si="309"/>
        <v>6581.5961787562956</v>
      </c>
      <c r="L2701" s="210">
        <f t="shared" si="310"/>
        <v>8.2000000000000007E-3</v>
      </c>
      <c r="M2701" s="211">
        <f t="shared" si="310"/>
        <v>1.1000000000000001E-3</v>
      </c>
    </row>
    <row r="2702" spans="1:13" ht="15" customHeight="1" x14ac:dyDescent="0.2">
      <c r="A2702" s="370">
        <v>2681</v>
      </c>
      <c r="B2702" s="120">
        <f t="shared" si="311"/>
        <v>122.06415911690993</v>
      </c>
      <c r="C2702" s="371">
        <v>950</v>
      </c>
      <c r="D2702" s="78">
        <v>45170</v>
      </c>
      <c r="E2702" s="209">
        <v>29455</v>
      </c>
      <c r="F2702" s="344">
        <f t="shared" si="307"/>
        <v>4440.6155248310679</v>
      </c>
      <c r="G2702" s="394">
        <f t="shared" si="308"/>
        <v>372.06315789473683</v>
      </c>
      <c r="H2702" s="385">
        <f t="shared" si="305"/>
        <v>1626.6853947613217</v>
      </c>
      <c r="I2702" s="386">
        <f t="shared" si="306"/>
        <v>96.253573654516103</v>
      </c>
      <c r="J2702" s="393">
        <v>45</v>
      </c>
      <c r="K2702" s="396">
        <f t="shared" si="309"/>
        <v>6580.6176511416425</v>
      </c>
      <c r="L2702" s="210">
        <f t="shared" si="310"/>
        <v>8.2000000000000007E-3</v>
      </c>
      <c r="M2702" s="211">
        <f t="shared" si="310"/>
        <v>1.1000000000000001E-3</v>
      </c>
    </row>
    <row r="2703" spans="1:13" ht="15" customHeight="1" x14ac:dyDescent="0.2">
      <c r="A2703" s="370">
        <v>2682</v>
      </c>
      <c r="B2703" s="120">
        <f t="shared" si="311"/>
        <v>122.08396413317131</v>
      </c>
      <c r="C2703" s="371">
        <v>950</v>
      </c>
      <c r="D2703" s="78">
        <v>45170</v>
      </c>
      <c r="E2703" s="209">
        <v>29455</v>
      </c>
      <c r="F2703" s="344">
        <f t="shared" si="307"/>
        <v>4439.8951479715497</v>
      </c>
      <c r="G2703" s="394">
        <f t="shared" si="308"/>
        <v>372.06315789473683</v>
      </c>
      <c r="H2703" s="385">
        <f t="shared" si="305"/>
        <v>1626.4419073828046</v>
      </c>
      <c r="I2703" s="386">
        <f t="shared" si="306"/>
        <v>96.239166117325738</v>
      </c>
      <c r="J2703" s="393">
        <v>45</v>
      </c>
      <c r="K2703" s="396">
        <f t="shared" si="309"/>
        <v>6579.6393793664174</v>
      </c>
      <c r="L2703" s="210">
        <f t="shared" si="310"/>
        <v>8.2000000000000007E-3</v>
      </c>
      <c r="M2703" s="211">
        <f t="shared" si="310"/>
        <v>1.1000000000000001E-3</v>
      </c>
    </row>
    <row r="2704" spans="1:13" ht="15" customHeight="1" x14ac:dyDescent="0.2">
      <c r="A2704" s="370">
        <v>2683</v>
      </c>
      <c r="B2704" s="120">
        <f t="shared" si="311"/>
        <v>122.10377039391314</v>
      </c>
      <c r="C2704" s="371">
        <v>950</v>
      </c>
      <c r="D2704" s="78">
        <v>45170</v>
      </c>
      <c r="E2704" s="209">
        <v>29455</v>
      </c>
      <c r="F2704" s="344">
        <f t="shared" si="307"/>
        <v>4439.1749595557176</v>
      </c>
      <c r="G2704" s="394">
        <f t="shared" si="308"/>
        <v>372.06315789473683</v>
      </c>
      <c r="H2704" s="385">
        <f t="shared" si="305"/>
        <v>1626.1984836982535</v>
      </c>
      <c r="I2704" s="386">
        <f t="shared" si="306"/>
        <v>96.224762349009097</v>
      </c>
      <c r="J2704" s="393">
        <v>45</v>
      </c>
      <c r="K2704" s="396">
        <f t="shared" si="309"/>
        <v>6578.6613634977175</v>
      </c>
      <c r="L2704" s="210">
        <f t="shared" si="310"/>
        <v>8.2000000000000007E-3</v>
      </c>
      <c r="M2704" s="211">
        <f t="shared" si="310"/>
        <v>1.1000000000000001E-3</v>
      </c>
    </row>
    <row r="2705" spans="1:13" ht="15" customHeight="1" x14ac:dyDescent="0.2">
      <c r="A2705" s="370">
        <v>2684</v>
      </c>
      <c r="B2705" s="120">
        <f t="shared" si="311"/>
        <v>122.12357789586892</v>
      </c>
      <c r="C2705" s="371">
        <v>950</v>
      </c>
      <c r="D2705" s="78">
        <v>45170</v>
      </c>
      <c r="E2705" s="209">
        <v>29455</v>
      </c>
      <c r="F2705" s="344">
        <f t="shared" si="307"/>
        <v>4438.4549596326206</v>
      </c>
      <c r="G2705" s="394">
        <f t="shared" si="308"/>
        <v>372.06315789473683</v>
      </c>
      <c r="H2705" s="385">
        <f t="shared" si="305"/>
        <v>1625.9551237242467</v>
      </c>
      <c r="I2705" s="386">
        <f t="shared" si="306"/>
        <v>96.210362350547143</v>
      </c>
      <c r="J2705" s="393">
        <v>45</v>
      </c>
      <c r="K2705" s="396">
        <f t="shared" si="309"/>
        <v>6577.6836036021514</v>
      </c>
      <c r="L2705" s="210">
        <f t="shared" si="310"/>
        <v>8.2000000000000007E-3</v>
      </c>
      <c r="M2705" s="211">
        <f t="shared" si="310"/>
        <v>1.1000000000000001E-3</v>
      </c>
    </row>
    <row r="2706" spans="1:13" ht="15" customHeight="1" x14ac:dyDescent="0.2">
      <c r="A2706" s="370">
        <v>2685</v>
      </c>
      <c r="B2706" s="120">
        <f t="shared" si="311"/>
        <v>122.14338663577897</v>
      </c>
      <c r="C2706" s="371">
        <v>950</v>
      </c>
      <c r="D2706" s="78">
        <v>45170</v>
      </c>
      <c r="E2706" s="209">
        <v>29455</v>
      </c>
      <c r="F2706" s="344">
        <f t="shared" si="307"/>
        <v>4437.7351482509366</v>
      </c>
      <c r="G2706" s="394">
        <f t="shared" si="308"/>
        <v>372.06315789473683</v>
      </c>
      <c r="H2706" s="385">
        <f t="shared" si="305"/>
        <v>1625.7118274772374</v>
      </c>
      <c r="I2706" s="386">
        <f t="shared" si="306"/>
        <v>96.195966122913475</v>
      </c>
      <c r="J2706" s="393">
        <v>45</v>
      </c>
      <c r="K2706" s="396">
        <f t="shared" si="309"/>
        <v>6576.7060997458248</v>
      </c>
      <c r="L2706" s="210">
        <f t="shared" si="310"/>
        <v>8.2000000000000007E-3</v>
      </c>
      <c r="M2706" s="211">
        <f t="shared" si="310"/>
        <v>1.1000000000000001E-3</v>
      </c>
    </row>
    <row r="2707" spans="1:13" ht="15" customHeight="1" x14ac:dyDescent="0.2">
      <c r="A2707" s="370">
        <v>2686</v>
      </c>
      <c r="B2707" s="120">
        <f t="shared" si="311"/>
        <v>122.16319661039026</v>
      </c>
      <c r="C2707" s="371">
        <v>950</v>
      </c>
      <c r="D2707" s="78">
        <v>45170</v>
      </c>
      <c r="E2707" s="209">
        <v>29455</v>
      </c>
      <c r="F2707" s="344">
        <f t="shared" si="307"/>
        <v>4437.0155254589845</v>
      </c>
      <c r="G2707" s="394">
        <f t="shared" si="308"/>
        <v>372.06315789473683</v>
      </c>
      <c r="H2707" s="385">
        <f t="shared" si="305"/>
        <v>1625.4685949735576</v>
      </c>
      <c r="I2707" s="386">
        <f t="shared" si="306"/>
        <v>96.181573667074431</v>
      </c>
      <c r="J2707" s="393">
        <v>45</v>
      </c>
      <c r="K2707" s="396">
        <f t="shared" si="309"/>
        <v>6575.7288519943531</v>
      </c>
      <c r="L2707" s="210">
        <f t="shared" si="310"/>
        <v>8.2000000000000007E-3</v>
      </c>
      <c r="M2707" s="211">
        <f t="shared" si="310"/>
        <v>1.1000000000000001E-3</v>
      </c>
    </row>
    <row r="2708" spans="1:13" ht="15" customHeight="1" x14ac:dyDescent="0.2">
      <c r="A2708" s="370">
        <v>2687</v>
      </c>
      <c r="B2708" s="120">
        <f t="shared" si="311"/>
        <v>122.18300781645623</v>
      </c>
      <c r="C2708" s="371">
        <v>950</v>
      </c>
      <c r="D2708" s="78">
        <v>45170</v>
      </c>
      <c r="E2708" s="209">
        <v>29455</v>
      </c>
      <c r="F2708" s="344">
        <f t="shared" si="307"/>
        <v>4436.2960913047291</v>
      </c>
      <c r="G2708" s="394">
        <f t="shared" si="308"/>
        <v>372.06315789473683</v>
      </c>
      <c r="H2708" s="385">
        <f t="shared" si="305"/>
        <v>1625.2254262294193</v>
      </c>
      <c r="I2708" s="386">
        <f t="shared" si="306"/>
        <v>96.167184983989316</v>
      </c>
      <c r="J2708" s="393">
        <v>45</v>
      </c>
      <c r="K2708" s="396">
        <f t="shared" si="309"/>
        <v>6574.7518604128745</v>
      </c>
      <c r="L2708" s="210">
        <f t="shared" si="310"/>
        <v>8.2000000000000007E-3</v>
      </c>
      <c r="M2708" s="211">
        <f t="shared" si="310"/>
        <v>1.1000000000000001E-3</v>
      </c>
    </row>
    <row r="2709" spans="1:13" ht="15" customHeight="1" x14ac:dyDescent="0.2">
      <c r="A2709" s="370">
        <v>2688</v>
      </c>
      <c r="B2709" s="120">
        <f t="shared" si="311"/>
        <v>122.20282025073716</v>
      </c>
      <c r="C2709" s="371">
        <v>950</v>
      </c>
      <c r="D2709" s="78">
        <v>45170</v>
      </c>
      <c r="E2709" s="209">
        <v>29455</v>
      </c>
      <c r="F2709" s="344">
        <f t="shared" si="307"/>
        <v>4435.576845835767</v>
      </c>
      <c r="G2709" s="394">
        <f t="shared" si="308"/>
        <v>372.06315789473683</v>
      </c>
      <c r="H2709" s="385">
        <f t="shared" si="305"/>
        <v>1624.9823212609101</v>
      </c>
      <c r="I2709" s="386">
        <f t="shared" si="306"/>
        <v>96.152800074610084</v>
      </c>
      <c r="J2709" s="393">
        <v>45</v>
      </c>
      <c r="K2709" s="396">
        <f t="shared" si="309"/>
        <v>6573.775125066024</v>
      </c>
      <c r="L2709" s="210">
        <f t="shared" si="310"/>
        <v>8.2000000000000007E-3</v>
      </c>
      <c r="M2709" s="211">
        <f t="shared" si="310"/>
        <v>1.1000000000000001E-3</v>
      </c>
    </row>
    <row r="2710" spans="1:13" ht="15" customHeight="1" x14ac:dyDescent="0.2">
      <c r="A2710" s="370">
        <v>2689</v>
      </c>
      <c r="B2710" s="120">
        <f t="shared" si="311"/>
        <v>122.2226339099998</v>
      </c>
      <c r="C2710" s="371">
        <v>950</v>
      </c>
      <c r="D2710" s="78">
        <v>45170</v>
      </c>
      <c r="E2710" s="209">
        <v>29455</v>
      </c>
      <c r="F2710" s="344">
        <f t="shared" si="307"/>
        <v>4434.857789099342</v>
      </c>
      <c r="G2710" s="394">
        <f t="shared" si="308"/>
        <v>372.06315789473683</v>
      </c>
      <c r="H2710" s="385">
        <f t="shared" ref="H2710:H2773" si="312">SUM(F2710:G2710)*33.8%</f>
        <v>1624.7392800839984</v>
      </c>
      <c r="I2710" s="386">
        <f t="shared" ref="I2710:I2773" si="313">SUM(F2710:G2710)*2%</f>
        <v>96.138418939881575</v>
      </c>
      <c r="J2710" s="393">
        <v>45</v>
      </c>
      <c r="K2710" s="396">
        <f t="shared" si="309"/>
        <v>6572.7986460179582</v>
      </c>
      <c r="L2710" s="210">
        <f t="shared" si="310"/>
        <v>8.2000000000000007E-3</v>
      </c>
      <c r="M2710" s="211">
        <f t="shared" si="310"/>
        <v>1.1000000000000001E-3</v>
      </c>
    </row>
    <row r="2711" spans="1:13" ht="15" customHeight="1" x14ac:dyDescent="0.2">
      <c r="A2711" s="372">
        <v>2690</v>
      </c>
      <c r="B2711" s="120">
        <f t="shared" si="311"/>
        <v>122.24244879101748</v>
      </c>
      <c r="C2711" s="371">
        <v>950</v>
      </c>
      <c r="D2711" s="78">
        <v>45170</v>
      </c>
      <c r="E2711" s="209">
        <v>29455</v>
      </c>
      <c r="F2711" s="344">
        <f t="shared" ref="F2711:F2774" si="314">12*(1/B2711*D2711)</f>
        <v>4434.1389211423393</v>
      </c>
      <c r="G2711" s="394">
        <f t="shared" ref="G2711:G2774" si="315">12*(1/C2711*E2711)</f>
        <v>372.06315789473683</v>
      </c>
      <c r="H2711" s="385">
        <f t="shared" si="312"/>
        <v>1624.4963027145316</v>
      </c>
      <c r="I2711" s="386">
        <f t="shared" si="313"/>
        <v>96.124041580741519</v>
      </c>
      <c r="J2711" s="393">
        <v>45</v>
      </c>
      <c r="K2711" s="396">
        <f t="shared" ref="K2711:K2774" si="316">SUM(F2711:J2711)</f>
        <v>6571.822423332349</v>
      </c>
      <c r="L2711" s="210">
        <f t="shared" ref="L2711:M2774" si="317">ROUND(1/B2711,4)</f>
        <v>8.2000000000000007E-3</v>
      </c>
      <c r="M2711" s="211">
        <f t="shared" si="317"/>
        <v>1.1000000000000001E-3</v>
      </c>
    </row>
    <row r="2712" spans="1:13" ht="15" customHeight="1" x14ac:dyDescent="0.2">
      <c r="A2712" s="370">
        <v>2691</v>
      </c>
      <c r="B2712" s="120">
        <f t="shared" si="311"/>
        <v>122.26226489057046</v>
      </c>
      <c r="C2712" s="371">
        <v>950</v>
      </c>
      <c r="D2712" s="78">
        <v>45170</v>
      </c>
      <c r="E2712" s="209">
        <v>29455</v>
      </c>
      <c r="F2712" s="344">
        <f t="shared" si="314"/>
        <v>4433.4202420112788</v>
      </c>
      <c r="G2712" s="394">
        <f t="shared" si="315"/>
        <v>372.06315789473683</v>
      </c>
      <c r="H2712" s="385">
        <f t="shared" si="312"/>
        <v>1624.2533891682331</v>
      </c>
      <c r="I2712" s="386">
        <f t="shared" si="313"/>
        <v>96.109667998120315</v>
      </c>
      <c r="J2712" s="393">
        <v>45</v>
      </c>
      <c r="K2712" s="396">
        <f t="shared" si="316"/>
        <v>6570.846457072369</v>
      </c>
      <c r="L2712" s="210">
        <f t="shared" si="317"/>
        <v>8.2000000000000007E-3</v>
      </c>
      <c r="M2712" s="211">
        <f t="shared" si="317"/>
        <v>1.1000000000000001E-3</v>
      </c>
    </row>
    <row r="2713" spans="1:13" ht="15" customHeight="1" x14ac:dyDescent="0.2">
      <c r="A2713" s="370">
        <v>2692</v>
      </c>
      <c r="B2713" s="120">
        <f t="shared" si="311"/>
        <v>122.28208220544514</v>
      </c>
      <c r="C2713" s="371">
        <v>950</v>
      </c>
      <c r="D2713" s="78">
        <v>45170</v>
      </c>
      <c r="E2713" s="209">
        <v>29455</v>
      </c>
      <c r="F2713" s="344">
        <f t="shared" si="314"/>
        <v>4432.7017517523373</v>
      </c>
      <c r="G2713" s="394">
        <f t="shared" si="315"/>
        <v>372.06315789473683</v>
      </c>
      <c r="H2713" s="385">
        <f t="shared" si="312"/>
        <v>1624.0105394607108</v>
      </c>
      <c r="I2713" s="386">
        <f t="shared" si="313"/>
        <v>96.095298192941485</v>
      </c>
      <c r="J2713" s="393">
        <v>45</v>
      </c>
      <c r="K2713" s="396">
        <f t="shared" si="316"/>
        <v>6569.8707473007262</v>
      </c>
      <c r="L2713" s="210">
        <f t="shared" si="317"/>
        <v>8.2000000000000007E-3</v>
      </c>
      <c r="M2713" s="211">
        <f t="shared" si="317"/>
        <v>1.1000000000000001E-3</v>
      </c>
    </row>
    <row r="2714" spans="1:13" ht="15" customHeight="1" x14ac:dyDescent="0.2">
      <c r="A2714" s="370">
        <v>2693</v>
      </c>
      <c r="B2714" s="120">
        <f t="shared" si="311"/>
        <v>122.30190073243483</v>
      </c>
      <c r="C2714" s="371">
        <v>950</v>
      </c>
      <c r="D2714" s="78">
        <v>45170</v>
      </c>
      <c r="E2714" s="209">
        <v>29455</v>
      </c>
      <c r="F2714" s="344">
        <f t="shared" si="314"/>
        <v>4431.983450411326</v>
      </c>
      <c r="G2714" s="394">
        <f t="shared" si="315"/>
        <v>372.06315789473683</v>
      </c>
      <c r="H2714" s="385">
        <f t="shared" si="312"/>
        <v>1623.7677536074491</v>
      </c>
      <c r="I2714" s="386">
        <f t="shared" si="313"/>
        <v>96.080932166121258</v>
      </c>
      <c r="J2714" s="393">
        <v>45</v>
      </c>
      <c r="K2714" s="396">
        <f t="shared" si="316"/>
        <v>6568.8952940796325</v>
      </c>
      <c r="L2714" s="210">
        <f t="shared" si="317"/>
        <v>8.2000000000000007E-3</v>
      </c>
      <c r="M2714" s="211">
        <f t="shared" si="317"/>
        <v>1.1000000000000001E-3</v>
      </c>
    </row>
    <row r="2715" spans="1:13" ht="15" customHeight="1" x14ac:dyDescent="0.2">
      <c r="A2715" s="370">
        <v>2694</v>
      </c>
      <c r="B2715" s="120">
        <f t="shared" si="311"/>
        <v>122.32172046833895</v>
      </c>
      <c r="C2715" s="371">
        <v>950</v>
      </c>
      <c r="D2715" s="78">
        <v>45170</v>
      </c>
      <c r="E2715" s="209">
        <v>29455</v>
      </c>
      <c r="F2715" s="344">
        <f t="shared" si="314"/>
        <v>4431.2653380337179</v>
      </c>
      <c r="G2715" s="394">
        <f t="shared" si="315"/>
        <v>372.06315789473683</v>
      </c>
      <c r="H2715" s="385">
        <f t="shared" si="312"/>
        <v>1623.5250316238175</v>
      </c>
      <c r="I2715" s="386">
        <f t="shared" si="313"/>
        <v>96.066569918569101</v>
      </c>
      <c r="J2715" s="393">
        <v>45</v>
      </c>
      <c r="K2715" s="396">
        <f t="shared" si="316"/>
        <v>6567.920097470841</v>
      </c>
      <c r="L2715" s="210">
        <f t="shared" si="317"/>
        <v>8.2000000000000007E-3</v>
      </c>
      <c r="M2715" s="211">
        <f t="shared" si="317"/>
        <v>1.1000000000000001E-3</v>
      </c>
    </row>
    <row r="2716" spans="1:13" ht="15" customHeight="1" x14ac:dyDescent="0.2">
      <c r="A2716" s="370">
        <v>2695</v>
      </c>
      <c r="B2716" s="120">
        <f t="shared" si="311"/>
        <v>122.34154140996398</v>
      </c>
      <c r="C2716" s="371">
        <v>950</v>
      </c>
      <c r="D2716" s="78">
        <v>45170</v>
      </c>
      <c r="E2716" s="209">
        <v>29455</v>
      </c>
      <c r="F2716" s="344">
        <f t="shared" si="314"/>
        <v>4430.5474146646166</v>
      </c>
      <c r="G2716" s="394">
        <f t="shared" si="315"/>
        <v>372.06315789473683</v>
      </c>
      <c r="H2716" s="385">
        <f t="shared" si="312"/>
        <v>1623.2823735250613</v>
      </c>
      <c r="I2716" s="386">
        <f t="shared" si="313"/>
        <v>96.052211451187077</v>
      </c>
      <c r="J2716" s="393">
        <v>45</v>
      </c>
      <c r="K2716" s="396">
        <f t="shared" si="316"/>
        <v>6566.9451575356015</v>
      </c>
      <c r="L2716" s="210">
        <f t="shared" si="317"/>
        <v>8.2000000000000007E-3</v>
      </c>
      <c r="M2716" s="211">
        <f t="shared" si="317"/>
        <v>1.1000000000000001E-3</v>
      </c>
    </row>
    <row r="2717" spans="1:13" ht="15" customHeight="1" x14ac:dyDescent="0.2">
      <c r="A2717" s="370">
        <v>2696</v>
      </c>
      <c r="B2717" s="120">
        <f t="shared" si="311"/>
        <v>122.36136355412252</v>
      </c>
      <c r="C2717" s="371">
        <v>950</v>
      </c>
      <c r="D2717" s="78">
        <v>45170</v>
      </c>
      <c r="E2717" s="209">
        <v>29455</v>
      </c>
      <c r="F2717" s="344">
        <f t="shared" si="314"/>
        <v>4429.8296803487847</v>
      </c>
      <c r="G2717" s="394">
        <f t="shared" si="315"/>
        <v>372.06315789473683</v>
      </c>
      <c r="H2717" s="385">
        <f t="shared" si="312"/>
        <v>1623.0397793263101</v>
      </c>
      <c r="I2717" s="386">
        <f t="shared" si="313"/>
        <v>96.037856764870426</v>
      </c>
      <c r="J2717" s="393">
        <v>45</v>
      </c>
      <c r="K2717" s="396">
        <f t="shared" si="316"/>
        <v>6565.970474334702</v>
      </c>
      <c r="L2717" s="210">
        <f t="shared" si="317"/>
        <v>8.2000000000000007E-3</v>
      </c>
      <c r="M2717" s="211">
        <f t="shared" si="317"/>
        <v>1.1000000000000001E-3</v>
      </c>
    </row>
    <row r="2718" spans="1:13" ht="15" customHeight="1" x14ac:dyDescent="0.2">
      <c r="A2718" s="370">
        <v>2697</v>
      </c>
      <c r="B2718" s="120">
        <f t="shared" si="311"/>
        <v>122.38118689763381</v>
      </c>
      <c r="C2718" s="371">
        <v>950</v>
      </c>
      <c r="D2718" s="78">
        <v>45170</v>
      </c>
      <c r="E2718" s="209">
        <v>29455</v>
      </c>
      <c r="F2718" s="344">
        <f t="shared" si="314"/>
        <v>4429.1121351306338</v>
      </c>
      <c r="G2718" s="394">
        <f t="shared" si="315"/>
        <v>372.06315789473683</v>
      </c>
      <c r="H2718" s="385">
        <f t="shared" si="312"/>
        <v>1622.797249042575</v>
      </c>
      <c r="I2718" s="386">
        <f t="shared" si="313"/>
        <v>96.023505860507413</v>
      </c>
      <c r="J2718" s="393">
        <v>45</v>
      </c>
      <c r="K2718" s="396">
        <f t="shared" si="316"/>
        <v>6564.9960479284537</v>
      </c>
      <c r="L2718" s="210">
        <f t="shared" si="317"/>
        <v>8.2000000000000007E-3</v>
      </c>
      <c r="M2718" s="211">
        <f t="shared" si="317"/>
        <v>1.1000000000000001E-3</v>
      </c>
    </row>
    <row r="2719" spans="1:13" ht="15" customHeight="1" x14ac:dyDescent="0.2">
      <c r="A2719" s="370">
        <v>2698</v>
      </c>
      <c r="B2719" s="120">
        <f t="shared" si="311"/>
        <v>122.40101143732356</v>
      </c>
      <c r="C2719" s="371">
        <v>950</v>
      </c>
      <c r="D2719" s="78">
        <v>45170</v>
      </c>
      <c r="E2719" s="209">
        <v>29455</v>
      </c>
      <c r="F2719" s="344">
        <f t="shared" si="314"/>
        <v>4428.3947790542243</v>
      </c>
      <c r="G2719" s="394">
        <f t="shared" si="315"/>
        <v>372.06315789473683</v>
      </c>
      <c r="H2719" s="385">
        <f t="shared" si="312"/>
        <v>1622.5547826887487</v>
      </c>
      <c r="I2719" s="386">
        <f t="shared" si="313"/>
        <v>96.009158738979224</v>
      </c>
      <c r="J2719" s="393">
        <v>45</v>
      </c>
      <c r="K2719" s="396">
        <f t="shared" si="316"/>
        <v>6564.0218783766886</v>
      </c>
      <c r="L2719" s="210">
        <f t="shared" si="317"/>
        <v>8.2000000000000007E-3</v>
      </c>
      <c r="M2719" s="211">
        <f t="shared" si="317"/>
        <v>1.1000000000000001E-3</v>
      </c>
    </row>
    <row r="2720" spans="1:13" ht="15" customHeight="1" x14ac:dyDescent="0.2">
      <c r="A2720" s="370">
        <v>2699</v>
      </c>
      <c r="B2720" s="120">
        <f t="shared" si="311"/>
        <v>122.42083717002394</v>
      </c>
      <c r="C2720" s="371">
        <v>950</v>
      </c>
      <c r="D2720" s="78">
        <v>45170</v>
      </c>
      <c r="E2720" s="209">
        <v>29455</v>
      </c>
      <c r="F2720" s="344">
        <f t="shared" si="314"/>
        <v>4427.6776121632693</v>
      </c>
      <c r="G2720" s="394">
        <f t="shared" si="315"/>
        <v>372.06315789473683</v>
      </c>
      <c r="H2720" s="385">
        <f t="shared" si="312"/>
        <v>1622.3123802796058</v>
      </c>
      <c r="I2720" s="386">
        <f t="shared" si="313"/>
        <v>95.994815401160125</v>
      </c>
      <c r="J2720" s="393">
        <v>45</v>
      </c>
      <c r="K2720" s="396">
        <f t="shared" si="316"/>
        <v>6563.0479657387714</v>
      </c>
      <c r="L2720" s="210">
        <f t="shared" si="317"/>
        <v>8.2000000000000007E-3</v>
      </c>
      <c r="M2720" s="211">
        <f t="shared" si="317"/>
        <v>1.1000000000000001E-3</v>
      </c>
    </row>
    <row r="2721" spans="1:13" ht="15" customHeight="1" x14ac:dyDescent="0.2">
      <c r="A2721" s="372">
        <v>2700</v>
      </c>
      <c r="B2721" s="120">
        <f t="shared" si="311"/>
        <v>122.44066409257361</v>
      </c>
      <c r="C2721" s="371">
        <v>950</v>
      </c>
      <c r="D2721" s="78">
        <v>45170</v>
      </c>
      <c r="E2721" s="209">
        <v>29455</v>
      </c>
      <c r="F2721" s="344">
        <f t="shared" si="314"/>
        <v>4426.9606345011352</v>
      </c>
      <c r="G2721" s="394">
        <f t="shared" si="315"/>
        <v>372.06315789473683</v>
      </c>
      <c r="H2721" s="385">
        <f t="shared" si="312"/>
        <v>1622.0700418298045</v>
      </c>
      <c r="I2721" s="386">
        <f t="shared" si="313"/>
        <v>95.980475847917447</v>
      </c>
      <c r="J2721" s="393">
        <v>45</v>
      </c>
      <c r="K2721" s="396">
        <f t="shared" si="316"/>
        <v>6562.0743100735945</v>
      </c>
      <c r="L2721" s="210">
        <f t="shared" si="317"/>
        <v>8.2000000000000007E-3</v>
      </c>
      <c r="M2721" s="211">
        <f t="shared" si="317"/>
        <v>1.1000000000000001E-3</v>
      </c>
    </row>
    <row r="2722" spans="1:13" ht="15" customHeight="1" x14ac:dyDescent="0.2">
      <c r="A2722" s="370">
        <v>2701</v>
      </c>
      <c r="B2722" s="120">
        <f t="shared" si="311"/>
        <v>122.46049220181756</v>
      </c>
      <c r="C2722" s="371">
        <v>950</v>
      </c>
      <c r="D2722" s="78">
        <v>45170</v>
      </c>
      <c r="E2722" s="209">
        <v>29455</v>
      </c>
      <c r="F2722" s="344">
        <f t="shared" si="314"/>
        <v>4426.2438461108441</v>
      </c>
      <c r="G2722" s="394">
        <f t="shared" si="315"/>
        <v>372.06315789473683</v>
      </c>
      <c r="H2722" s="385">
        <f t="shared" si="312"/>
        <v>1621.8277673538862</v>
      </c>
      <c r="I2722" s="386">
        <f t="shared" si="313"/>
        <v>95.966140080111614</v>
      </c>
      <c r="J2722" s="393">
        <v>45</v>
      </c>
      <c r="K2722" s="396">
        <f t="shared" si="316"/>
        <v>6561.1009114395783</v>
      </c>
      <c r="L2722" s="210">
        <f t="shared" si="317"/>
        <v>8.2000000000000007E-3</v>
      </c>
      <c r="M2722" s="211">
        <f t="shared" si="317"/>
        <v>1.1000000000000001E-3</v>
      </c>
    </row>
    <row r="2723" spans="1:13" ht="15" customHeight="1" x14ac:dyDescent="0.2">
      <c r="A2723" s="370">
        <v>2702</v>
      </c>
      <c r="B2723" s="120">
        <f t="shared" si="311"/>
        <v>122.48032149460735</v>
      </c>
      <c r="C2723" s="371">
        <v>950</v>
      </c>
      <c r="D2723" s="78">
        <v>45170</v>
      </c>
      <c r="E2723" s="209">
        <v>29455</v>
      </c>
      <c r="F2723" s="344">
        <f t="shared" si="314"/>
        <v>4425.5272470350701</v>
      </c>
      <c r="G2723" s="394">
        <f t="shared" si="315"/>
        <v>372.06315789473683</v>
      </c>
      <c r="H2723" s="385">
        <f t="shared" si="312"/>
        <v>1621.5855568662746</v>
      </c>
      <c r="I2723" s="386">
        <f t="shared" si="313"/>
        <v>95.951808098596146</v>
      </c>
      <c r="J2723" s="393">
        <v>45</v>
      </c>
      <c r="K2723" s="396">
        <f t="shared" si="316"/>
        <v>6560.1277698946778</v>
      </c>
      <c r="L2723" s="210">
        <f t="shared" si="317"/>
        <v>8.2000000000000007E-3</v>
      </c>
      <c r="M2723" s="211">
        <f t="shared" si="317"/>
        <v>1.1000000000000001E-3</v>
      </c>
    </row>
    <row r="2724" spans="1:13" ht="15" customHeight="1" x14ac:dyDescent="0.2">
      <c r="A2724" s="370">
        <v>2703</v>
      </c>
      <c r="B2724" s="120">
        <f t="shared" si="311"/>
        <v>122.5001519678009</v>
      </c>
      <c r="C2724" s="371">
        <v>950</v>
      </c>
      <c r="D2724" s="78">
        <v>45170</v>
      </c>
      <c r="E2724" s="209">
        <v>29455</v>
      </c>
      <c r="F2724" s="344">
        <f t="shared" si="314"/>
        <v>4424.8108373161449</v>
      </c>
      <c r="G2724" s="394">
        <f t="shared" si="315"/>
        <v>372.06315789473683</v>
      </c>
      <c r="H2724" s="385">
        <f t="shared" si="312"/>
        <v>1621.3434103812779</v>
      </c>
      <c r="I2724" s="386">
        <f t="shared" si="313"/>
        <v>95.937479904217639</v>
      </c>
      <c r="J2724" s="393">
        <v>45</v>
      </c>
      <c r="K2724" s="396">
        <f t="shared" si="316"/>
        <v>6559.1548854963776</v>
      </c>
      <c r="L2724" s="210">
        <f t="shared" si="317"/>
        <v>8.2000000000000007E-3</v>
      </c>
      <c r="M2724" s="211">
        <f t="shared" si="317"/>
        <v>1.1000000000000001E-3</v>
      </c>
    </row>
    <row r="2725" spans="1:13" ht="15" customHeight="1" x14ac:dyDescent="0.2">
      <c r="A2725" s="370">
        <v>2704</v>
      </c>
      <c r="B2725" s="120">
        <f t="shared" si="311"/>
        <v>122.51998361826233</v>
      </c>
      <c r="C2725" s="371">
        <v>950</v>
      </c>
      <c r="D2725" s="78">
        <v>45170</v>
      </c>
      <c r="E2725" s="209">
        <v>29455</v>
      </c>
      <c r="F2725" s="344">
        <f t="shared" si="314"/>
        <v>4424.0946169960607</v>
      </c>
      <c r="G2725" s="394">
        <f t="shared" si="315"/>
        <v>372.06315789473683</v>
      </c>
      <c r="H2725" s="385">
        <f t="shared" si="312"/>
        <v>1621.1013279130893</v>
      </c>
      <c r="I2725" s="386">
        <f t="shared" si="313"/>
        <v>95.923155497815955</v>
      </c>
      <c r="J2725" s="393">
        <v>45</v>
      </c>
      <c r="K2725" s="396">
        <f t="shared" si="316"/>
        <v>6558.1822583017029</v>
      </c>
      <c r="L2725" s="210">
        <f t="shared" si="317"/>
        <v>8.2000000000000007E-3</v>
      </c>
      <c r="M2725" s="211">
        <f t="shared" si="317"/>
        <v>1.1000000000000001E-3</v>
      </c>
    </row>
    <row r="2726" spans="1:13" ht="15" customHeight="1" x14ac:dyDescent="0.2">
      <c r="A2726" s="370">
        <v>2705</v>
      </c>
      <c r="B2726" s="120">
        <f t="shared" si="311"/>
        <v>122.53981644286253</v>
      </c>
      <c r="C2726" s="371">
        <v>950</v>
      </c>
      <c r="D2726" s="78">
        <v>45170</v>
      </c>
      <c r="E2726" s="209">
        <v>29455</v>
      </c>
      <c r="F2726" s="344">
        <f t="shared" si="314"/>
        <v>4423.3785861164615</v>
      </c>
      <c r="G2726" s="394">
        <f t="shared" si="315"/>
        <v>372.06315789473683</v>
      </c>
      <c r="H2726" s="385">
        <f t="shared" si="312"/>
        <v>1620.8593094757848</v>
      </c>
      <c r="I2726" s="386">
        <f t="shared" si="313"/>
        <v>95.908834880223964</v>
      </c>
      <c r="J2726" s="393">
        <v>45</v>
      </c>
      <c r="K2726" s="396">
        <f t="shared" si="316"/>
        <v>6557.209888367207</v>
      </c>
      <c r="L2726" s="210">
        <f t="shared" si="317"/>
        <v>8.2000000000000007E-3</v>
      </c>
      <c r="M2726" s="211">
        <f t="shared" si="317"/>
        <v>1.1000000000000001E-3</v>
      </c>
    </row>
    <row r="2727" spans="1:13" ht="15" customHeight="1" x14ac:dyDescent="0.2">
      <c r="A2727" s="370">
        <v>2706</v>
      </c>
      <c r="B2727" s="120">
        <f t="shared" si="311"/>
        <v>122.55965043847836</v>
      </c>
      <c r="C2727" s="371">
        <v>950</v>
      </c>
      <c r="D2727" s="78">
        <v>45170</v>
      </c>
      <c r="E2727" s="209">
        <v>29455</v>
      </c>
      <c r="F2727" s="344">
        <f t="shared" si="314"/>
        <v>4422.6627447186584</v>
      </c>
      <c r="G2727" s="394">
        <f t="shared" si="315"/>
        <v>372.06315789473683</v>
      </c>
      <c r="H2727" s="385">
        <f t="shared" si="312"/>
        <v>1620.6173550833273</v>
      </c>
      <c r="I2727" s="386">
        <f t="shared" si="313"/>
        <v>95.894518052267912</v>
      </c>
      <c r="J2727" s="393">
        <v>45</v>
      </c>
      <c r="K2727" s="396">
        <f t="shared" si="316"/>
        <v>6556.2377757489903</v>
      </c>
      <c r="L2727" s="210">
        <f t="shared" si="317"/>
        <v>8.2000000000000007E-3</v>
      </c>
      <c r="M2727" s="211">
        <f t="shared" si="317"/>
        <v>1.1000000000000001E-3</v>
      </c>
    </row>
    <row r="2728" spans="1:13" ht="15" customHeight="1" x14ac:dyDescent="0.2">
      <c r="A2728" s="370">
        <v>2707</v>
      </c>
      <c r="B2728" s="120">
        <f t="shared" si="311"/>
        <v>122.57948560199326</v>
      </c>
      <c r="C2728" s="371">
        <v>950</v>
      </c>
      <c r="D2728" s="78">
        <v>45170</v>
      </c>
      <c r="E2728" s="209">
        <v>29455</v>
      </c>
      <c r="F2728" s="344">
        <f t="shared" si="314"/>
        <v>4421.9470928436158</v>
      </c>
      <c r="G2728" s="394">
        <f t="shared" si="315"/>
        <v>372.06315789473683</v>
      </c>
      <c r="H2728" s="385">
        <f t="shared" si="312"/>
        <v>1620.375464749563</v>
      </c>
      <c r="I2728" s="386">
        <f t="shared" si="313"/>
        <v>95.880205014767057</v>
      </c>
      <c r="J2728" s="393">
        <v>45</v>
      </c>
      <c r="K2728" s="396">
        <f t="shared" si="316"/>
        <v>6555.2659205026821</v>
      </c>
      <c r="L2728" s="210">
        <f t="shared" si="317"/>
        <v>8.2000000000000007E-3</v>
      </c>
      <c r="M2728" s="211">
        <f t="shared" si="317"/>
        <v>1.1000000000000001E-3</v>
      </c>
    </row>
    <row r="2729" spans="1:13" ht="15" customHeight="1" x14ac:dyDescent="0.2">
      <c r="A2729" s="370">
        <v>2708</v>
      </c>
      <c r="B2729" s="120">
        <f t="shared" si="311"/>
        <v>122.59932193029688</v>
      </c>
      <c r="C2729" s="371">
        <v>950</v>
      </c>
      <c r="D2729" s="78">
        <v>45170</v>
      </c>
      <c r="E2729" s="209">
        <v>29455</v>
      </c>
      <c r="F2729" s="344">
        <f t="shared" si="314"/>
        <v>4421.2316305319673</v>
      </c>
      <c r="G2729" s="394">
        <f t="shared" si="315"/>
        <v>372.06315789473683</v>
      </c>
      <c r="H2729" s="385">
        <f t="shared" si="312"/>
        <v>1620.1336384882259</v>
      </c>
      <c r="I2729" s="386">
        <f t="shared" si="313"/>
        <v>95.865895768534088</v>
      </c>
      <c r="J2729" s="393">
        <v>45</v>
      </c>
      <c r="K2729" s="396">
        <f t="shared" si="316"/>
        <v>6554.2943226834641</v>
      </c>
      <c r="L2729" s="210">
        <f t="shared" si="317"/>
        <v>8.2000000000000007E-3</v>
      </c>
      <c r="M2729" s="211">
        <f t="shared" si="317"/>
        <v>1.1000000000000001E-3</v>
      </c>
    </row>
    <row r="2730" spans="1:13" ht="15" customHeight="1" x14ac:dyDescent="0.2">
      <c r="A2730" s="370">
        <v>2709</v>
      </c>
      <c r="B2730" s="120">
        <f t="shared" si="311"/>
        <v>122.61915942028523</v>
      </c>
      <c r="C2730" s="371">
        <v>950</v>
      </c>
      <c r="D2730" s="78">
        <v>45170</v>
      </c>
      <c r="E2730" s="209">
        <v>29455</v>
      </c>
      <c r="F2730" s="344">
        <f t="shared" si="314"/>
        <v>4420.5163578240026</v>
      </c>
      <c r="G2730" s="394">
        <f t="shared" si="315"/>
        <v>372.06315789473683</v>
      </c>
      <c r="H2730" s="385">
        <f t="shared" si="312"/>
        <v>1619.8918763129338</v>
      </c>
      <c r="I2730" s="386">
        <f t="shared" si="313"/>
        <v>95.851590314374789</v>
      </c>
      <c r="J2730" s="393">
        <v>45</v>
      </c>
      <c r="K2730" s="396">
        <f t="shared" si="316"/>
        <v>6553.3229823460479</v>
      </c>
      <c r="L2730" s="210">
        <f t="shared" si="317"/>
        <v>8.2000000000000007E-3</v>
      </c>
      <c r="M2730" s="211">
        <f t="shared" si="317"/>
        <v>1.1000000000000001E-3</v>
      </c>
    </row>
    <row r="2731" spans="1:13" ht="15" customHeight="1" x14ac:dyDescent="0.2">
      <c r="A2731" s="372">
        <v>2710</v>
      </c>
      <c r="B2731" s="120">
        <f t="shared" si="311"/>
        <v>122.6389980688607</v>
      </c>
      <c r="C2731" s="371">
        <v>950</v>
      </c>
      <c r="D2731" s="78">
        <v>45170</v>
      </c>
      <c r="E2731" s="209">
        <v>29455</v>
      </c>
      <c r="F2731" s="344">
        <f t="shared" si="314"/>
        <v>4419.8012747596758</v>
      </c>
      <c r="G2731" s="394">
        <f t="shared" si="315"/>
        <v>372.06315789473683</v>
      </c>
      <c r="H2731" s="385">
        <f t="shared" si="312"/>
        <v>1619.6501782371913</v>
      </c>
      <c r="I2731" s="386">
        <f t="shared" si="313"/>
        <v>95.837288653088251</v>
      </c>
      <c r="J2731" s="393">
        <v>45</v>
      </c>
      <c r="K2731" s="396">
        <f t="shared" si="316"/>
        <v>6552.3518995446921</v>
      </c>
      <c r="L2731" s="210">
        <f t="shared" si="317"/>
        <v>8.2000000000000007E-3</v>
      </c>
      <c r="M2731" s="211">
        <f t="shared" si="317"/>
        <v>1.1000000000000001E-3</v>
      </c>
    </row>
    <row r="2732" spans="1:13" ht="15" customHeight="1" x14ac:dyDescent="0.2">
      <c r="A2732" s="370">
        <v>2711</v>
      </c>
      <c r="B2732" s="120">
        <f t="shared" si="311"/>
        <v>122.65883787293193</v>
      </c>
      <c r="C2732" s="371">
        <v>950</v>
      </c>
      <c r="D2732" s="78">
        <v>45170</v>
      </c>
      <c r="E2732" s="209">
        <v>29455</v>
      </c>
      <c r="F2732" s="344">
        <f t="shared" si="314"/>
        <v>4419.0863813786073</v>
      </c>
      <c r="G2732" s="394">
        <f t="shared" si="315"/>
        <v>372.06315789473683</v>
      </c>
      <c r="H2732" s="385">
        <f t="shared" si="312"/>
        <v>1619.4085442743901</v>
      </c>
      <c r="I2732" s="386">
        <f t="shared" si="313"/>
        <v>95.822990785466885</v>
      </c>
      <c r="J2732" s="393">
        <v>45</v>
      </c>
      <c r="K2732" s="396">
        <f t="shared" si="316"/>
        <v>6551.3810743332006</v>
      </c>
      <c r="L2732" s="210">
        <f t="shared" si="317"/>
        <v>8.2000000000000007E-3</v>
      </c>
      <c r="M2732" s="211">
        <f t="shared" si="317"/>
        <v>1.1000000000000001E-3</v>
      </c>
    </row>
    <row r="2733" spans="1:13" ht="15" customHeight="1" x14ac:dyDescent="0.2">
      <c r="A2733" s="370">
        <v>2712</v>
      </c>
      <c r="B2733" s="120">
        <f t="shared" si="311"/>
        <v>122.67867882941368</v>
      </c>
      <c r="C2733" s="371">
        <v>950</v>
      </c>
      <c r="D2733" s="78">
        <v>45170</v>
      </c>
      <c r="E2733" s="209">
        <v>29455</v>
      </c>
      <c r="F2733" s="344">
        <f t="shared" si="314"/>
        <v>4418.3716777200852</v>
      </c>
      <c r="G2733" s="394">
        <f t="shared" si="315"/>
        <v>372.06315789473683</v>
      </c>
      <c r="H2733" s="385">
        <f t="shared" si="312"/>
        <v>1619.1669744378098</v>
      </c>
      <c r="I2733" s="386">
        <f t="shared" si="313"/>
        <v>95.808696712296438</v>
      </c>
      <c r="J2733" s="393">
        <v>45</v>
      </c>
      <c r="K2733" s="396">
        <f t="shared" si="316"/>
        <v>6550.410506764928</v>
      </c>
      <c r="L2733" s="210">
        <f t="shared" si="317"/>
        <v>8.2000000000000007E-3</v>
      </c>
      <c r="M2733" s="211">
        <f t="shared" si="317"/>
        <v>1.1000000000000001E-3</v>
      </c>
    </row>
    <row r="2734" spans="1:13" ht="15" customHeight="1" x14ac:dyDescent="0.2">
      <c r="A2734" s="370">
        <v>2713</v>
      </c>
      <c r="B2734" s="120">
        <f t="shared" si="311"/>
        <v>122.69852093522719</v>
      </c>
      <c r="C2734" s="371">
        <v>950</v>
      </c>
      <c r="D2734" s="78">
        <v>45170</v>
      </c>
      <c r="E2734" s="209">
        <v>29455</v>
      </c>
      <c r="F2734" s="344">
        <f t="shared" si="314"/>
        <v>4417.6571638230589</v>
      </c>
      <c r="G2734" s="394">
        <f t="shared" si="315"/>
        <v>372.06315789473683</v>
      </c>
      <c r="H2734" s="385">
        <f t="shared" si="312"/>
        <v>1618.9254687406149</v>
      </c>
      <c r="I2734" s="386">
        <f t="shared" si="313"/>
        <v>95.794406434355921</v>
      </c>
      <c r="J2734" s="393">
        <v>45</v>
      </c>
      <c r="K2734" s="396">
        <f t="shared" si="316"/>
        <v>6549.4401968927659</v>
      </c>
      <c r="L2734" s="210">
        <f t="shared" si="317"/>
        <v>8.2000000000000007E-3</v>
      </c>
      <c r="M2734" s="211">
        <f t="shared" si="317"/>
        <v>1.1000000000000001E-3</v>
      </c>
    </row>
    <row r="2735" spans="1:13" ht="15" customHeight="1" x14ac:dyDescent="0.2">
      <c r="A2735" s="370">
        <v>2714</v>
      </c>
      <c r="B2735" s="120">
        <f t="shared" si="311"/>
        <v>122.71836418729967</v>
      </c>
      <c r="C2735" s="371">
        <v>950</v>
      </c>
      <c r="D2735" s="78">
        <v>45170</v>
      </c>
      <c r="E2735" s="209">
        <v>29455</v>
      </c>
      <c r="F2735" s="344">
        <f t="shared" si="314"/>
        <v>4416.9428397261563</v>
      </c>
      <c r="G2735" s="394">
        <f t="shared" si="315"/>
        <v>372.06315789473683</v>
      </c>
      <c r="H2735" s="385">
        <f t="shared" si="312"/>
        <v>1618.6840271958617</v>
      </c>
      <c r="I2735" s="386">
        <f t="shared" si="313"/>
        <v>95.780119952417863</v>
      </c>
      <c r="J2735" s="393">
        <v>45</v>
      </c>
      <c r="K2735" s="396">
        <f t="shared" si="316"/>
        <v>6548.4701447691732</v>
      </c>
      <c r="L2735" s="210">
        <f t="shared" si="317"/>
        <v>8.0999999999999996E-3</v>
      </c>
      <c r="M2735" s="211">
        <f t="shared" si="317"/>
        <v>1.1000000000000001E-3</v>
      </c>
    </row>
    <row r="2736" spans="1:13" ht="15" customHeight="1" x14ac:dyDescent="0.2">
      <c r="A2736" s="370">
        <v>2715</v>
      </c>
      <c r="B2736" s="120">
        <f t="shared" si="311"/>
        <v>122.73820858256508</v>
      </c>
      <c r="C2736" s="371">
        <v>950</v>
      </c>
      <c r="D2736" s="78">
        <v>45170</v>
      </c>
      <c r="E2736" s="209">
        <v>29455</v>
      </c>
      <c r="F2736" s="344">
        <f t="shared" si="314"/>
        <v>4416.2287054676517</v>
      </c>
      <c r="G2736" s="394">
        <f t="shared" si="315"/>
        <v>372.06315789473683</v>
      </c>
      <c r="H2736" s="385">
        <f t="shared" si="312"/>
        <v>1618.4426498164871</v>
      </c>
      <c r="I2736" s="386">
        <f t="shared" si="313"/>
        <v>95.765837267247775</v>
      </c>
      <c r="J2736" s="393">
        <v>45</v>
      </c>
      <c r="K2736" s="396">
        <f t="shared" si="316"/>
        <v>6547.5003504461229</v>
      </c>
      <c r="L2736" s="210">
        <f t="shared" si="317"/>
        <v>8.0999999999999996E-3</v>
      </c>
      <c r="M2736" s="211">
        <f t="shared" si="317"/>
        <v>1.1000000000000001E-3</v>
      </c>
    </row>
    <row r="2737" spans="1:13" ht="15" customHeight="1" x14ac:dyDescent="0.2">
      <c r="A2737" s="370">
        <v>2716</v>
      </c>
      <c r="B2737" s="120">
        <f t="shared" si="311"/>
        <v>122.75805411796289</v>
      </c>
      <c r="C2737" s="371">
        <v>950</v>
      </c>
      <c r="D2737" s="78">
        <v>45170</v>
      </c>
      <c r="E2737" s="209">
        <v>29455</v>
      </c>
      <c r="F2737" s="344">
        <f t="shared" si="314"/>
        <v>4415.5147610855183</v>
      </c>
      <c r="G2737" s="394">
        <f t="shared" si="315"/>
        <v>372.06315789473683</v>
      </c>
      <c r="H2737" s="385">
        <f t="shared" si="312"/>
        <v>1618.201336615326</v>
      </c>
      <c r="I2737" s="386">
        <f t="shared" si="313"/>
        <v>95.7515583796051</v>
      </c>
      <c r="J2737" s="393">
        <v>45</v>
      </c>
      <c r="K2737" s="396">
        <f t="shared" si="316"/>
        <v>6546.530813975186</v>
      </c>
      <c r="L2737" s="210">
        <f t="shared" si="317"/>
        <v>8.0999999999999996E-3</v>
      </c>
      <c r="M2737" s="211">
        <f t="shared" si="317"/>
        <v>1.1000000000000001E-3</v>
      </c>
    </row>
    <row r="2738" spans="1:13" ht="15" customHeight="1" x14ac:dyDescent="0.2">
      <c r="A2738" s="370">
        <v>2717</v>
      </c>
      <c r="B2738" s="120">
        <f t="shared" si="311"/>
        <v>122.77790079043933</v>
      </c>
      <c r="C2738" s="371">
        <v>950</v>
      </c>
      <c r="D2738" s="78">
        <v>45170</v>
      </c>
      <c r="E2738" s="209">
        <v>29455</v>
      </c>
      <c r="F2738" s="344">
        <f t="shared" si="314"/>
        <v>4414.8010066173774</v>
      </c>
      <c r="G2738" s="394">
        <f t="shared" si="315"/>
        <v>372.06315789473683</v>
      </c>
      <c r="H2738" s="385">
        <f t="shared" si="312"/>
        <v>1617.9600876050945</v>
      </c>
      <c r="I2738" s="386">
        <f t="shared" si="313"/>
        <v>95.737283290242289</v>
      </c>
      <c r="J2738" s="393">
        <v>45</v>
      </c>
      <c r="K2738" s="396">
        <f t="shared" si="316"/>
        <v>6545.5615354074507</v>
      </c>
      <c r="L2738" s="210">
        <f t="shared" si="317"/>
        <v>8.0999999999999996E-3</v>
      </c>
      <c r="M2738" s="211">
        <f t="shared" si="317"/>
        <v>1.1000000000000001E-3</v>
      </c>
    </row>
    <row r="2739" spans="1:13" ht="15" customHeight="1" x14ac:dyDescent="0.2">
      <c r="A2739" s="370">
        <v>2718</v>
      </c>
      <c r="B2739" s="120">
        <f t="shared" si="311"/>
        <v>122.79774859694669</v>
      </c>
      <c r="C2739" s="371">
        <v>950</v>
      </c>
      <c r="D2739" s="78">
        <v>45170</v>
      </c>
      <c r="E2739" s="209">
        <v>29455</v>
      </c>
      <c r="F2739" s="344">
        <f t="shared" si="314"/>
        <v>4414.0874421005265</v>
      </c>
      <c r="G2739" s="394">
        <f t="shared" si="315"/>
        <v>372.06315789473683</v>
      </c>
      <c r="H2739" s="385">
        <f t="shared" si="312"/>
        <v>1617.7189027983989</v>
      </c>
      <c r="I2739" s="386">
        <f t="shared" si="313"/>
        <v>95.723011999905268</v>
      </c>
      <c r="J2739" s="393">
        <v>45</v>
      </c>
      <c r="K2739" s="396">
        <f t="shared" si="316"/>
        <v>6544.5925147935668</v>
      </c>
      <c r="L2739" s="210">
        <f t="shared" si="317"/>
        <v>8.0999999999999996E-3</v>
      </c>
      <c r="M2739" s="211">
        <f t="shared" si="317"/>
        <v>1.1000000000000001E-3</v>
      </c>
    </row>
    <row r="2740" spans="1:13" ht="15" customHeight="1" x14ac:dyDescent="0.2">
      <c r="A2740" s="370">
        <v>2719</v>
      </c>
      <c r="B2740" s="120">
        <f t="shared" si="311"/>
        <v>122.81759753444311</v>
      </c>
      <c r="C2740" s="371">
        <v>950</v>
      </c>
      <c r="D2740" s="78">
        <v>45170</v>
      </c>
      <c r="E2740" s="209">
        <v>29455</v>
      </c>
      <c r="F2740" s="344">
        <f t="shared" si="314"/>
        <v>4413.37406757195</v>
      </c>
      <c r="G2740" s="394">
        <f t="shared" si="315"/>
        <v>372.06315789473683</v>
      </c>
      <c r="H2740" s="385">
        <f t="shared" si="312"/>
        <v>1617.4777822077399</v>
      </c>
      <c r="I2740" s="386">
        <f t="shared" si="313"/>
        <v>95.708744509333741</v>
      </c>
      <c r="J2740" s="393">
        <v>45</v>
      </c>
      <c r="K2740" s="396">
        <f t="shared" si="316"/>
        <v>6543.6237521837602</v>
      </c>
      <c r="L2740" s="210">
        <f t="shared" si="317"/>
        <v>8.0999999999999996E-3</v>
      </c>
      <c r="M2740" s="211">
        <f t="shared" si="317"/>
        <v>1.1000000000000001E-3</v>
      </c>
    </row>
    <row r="2741" spans="1:13" ht="15" customHeight="1" x14ac:dyDescent="0.2">
      <c r="A2741" s="372">
        <v>2720</v>
      </c>
      <c r="B2741" s="120">
        <f t="shared" si="311"/>
        <v>122.83744759989335</v>
      </c>
      <c r="C2741" s="371">
        <v>950</v>
      </c>
      <c r="D2741" s="78">
        <v>45170</v>
      </c>
      <c r="E2741" s="209">
        <v>29455</v>
      </c>
      <c r="F2741" s="344">
        <f t="shared" si="314"/>
        <v>4412.6608830682871</v>
      </c>
      <c r="G2741" s="394">
        <f t="shared" si="315"/>
        <v>372.06315789473683</v>
      </c>
      <c r="H2741" s="385">
        <f t="shared" si="312"/>
        <v>1617.236725845502</v>
      </c>
      <c r="I2741" s="386">
        <f t="shared" si="313"/>
        <v>95.694480819260477</v>
      </c>
      <c r="J2741" s="393">
        <v>45</v>
      </c>
      <c r="K2741" s="396">
        <f t="shared" si="316"/>
        <v>6542.6552476277866</v>
      </c>
      <c r="L2741" s="210">
        <f t="shared" si="317"/>
        <v>8.0999999999999996E-3</v>
      </c>
      <c r="M2741" s="211">
        <f t="shared" si="317"/>
        <v>1.1000000000000001E-3</v>
      </c>
    </row>
    <row r="2742" spans="1:13" ht="15" customHeight="1" x14ac:dyDescent="0.2">
      <c r="A2742" s="370">
        <v>2721</v>
      </c>
      <c r="B2742" s="120">
        <f t="shared" si="311"/>
        <v>122.85729879026803</v>
      </c>
      <c r="C2742" s="371">
        <v>950</v>
      </c>
      <c r="D2742" s="78">
        <v>45170</v>
      </c>
      <c r="E2742" s="209">
        <v>29455</v>
      </c>
      <c r="F2742" s="344">
        <f t="shared" si="314"/>
        <v>4411.9478886258648</v>
      </c>
      <c r="G2742" s="394">
        <f t="shared" si="315"/>
        <v>372.06315789473683</v>
      </c>
      <c r="H2742" s="385">
        <f t="shared" si="312"/>
        <v>1616.9957337239632</v>
      </c>
      <c r="I2742" s="386">
        <f t="shared" si="313"/>
        <v>95.680220930412034</v>
      </c>
      <c r="J2742" s="393">
        <v>45</v>
      </c>
      <c r="K2742" s="396">
        <f t="shared" si="316"/>
        <v>6541.687001174977</v>
      </c>
      <c r="L2742" s="210">
        <f t="shared" si="317"/>
        <v>8.0999999999999996E-3</v>
      </c>
      <c r="M2742" s="211">
        <f t="shared" si="317"/>
        <v>1.1000000000000001E-3</v>
      </c>
    </row>
    <row r="2743" spans="1:13" ht="15" customHeight="1" x14ac:dyDescent="0.2">
      <c r="A2743" s="370">
        <v>2722</v>
      </c>
      <c r="B2743" s="120">
        <f t="shared" si="311"/>
        <v>122.87715110254391</v>
      </c>
      <c r="C2743" s="371">
        <v>950</v>
      </c>
      <c r="D2743" s="78">
        <v>45170</v>
      </c>
      <c r="E2743" s="209">
        <v>29455</v>
      </c>
      <c r="F2743" s="344">
        <f t="shared" si="314"/>
        <v>4411.2350842806791</v>
      </c>
      <c r="G2743" s="394">
        <f t="shared" si="315"/>
        <v>372.06315789473683</v>
      </c>
      <c r="H2743" s="385">
        <f t="shared" si="312"/>
        <v>1616.7548058552904</v>
      </c>
      <c r="I2743" s="386">
        <f t="shared" si="313"/>
        <v>95.66596484350832</v>
      </c>
      <c r="J2743" s="393">
        <v>45</v>
      </c>
      <c r="K2743" s="396">
        <f t="shared" si="316"/>
        <v>6540.7190128742141</v>
      </c>
      <c r="L2743" s="210">
        <f t="shared" si="317"/>
        <v>8.0999999999999996E-3</v>
      </c>
      <c r="M2743" s="211">
        <f t="shared" si="317"/>
        <v>1.1000000000000001E-3</v>
      </c>
    </row>
    <row r="2744" spans="1:13" ht="15" customHeight="1" x14ac:dyDescent="0.2">
      <c r="A2744" s="370">
        <v>2723</v>
      </c>
      <c r="B2744" s="120">
        <f t="shared" si="311"/>
        <v>122.89700453370403</v>
      </c>
      <c r="C2744" s="371">
        <v>950</v>
      </c>
      <c r="D2744" s="78">
        <v>45170</v>
      </c>
      <c r="E2744" s="209">
        <v>29455</v>
      </c>
      <c r="F2744" s="344">
        <f t="shared" si="314"/>
        <v>4410.522470068403</v>
      </c>
      <c r="G2744" s="394">
        <f t="shared" si="315"/>
        <v>372.06315789473683</v>
      </c>
      <c r="H2744" s="385">
        <f t="shared" si="312"/>
        <v>1616.513942251541</v>
      </c>
      <c r="I2744" s="386">
        <f t="shared" si="313"/>
        <v>95.651712559262805</v>
      </c>
      <c r="J2744" s="393">
        <v>45</v>
      </c>
      <c r="K2744" s="396">
        <f t="shared" si="316"/>
        <v>6539.7512827739438</v>
      </c>
      <c r="L2744" s="210">
        <f t="shared" si="317"/>
        <v>8.0999999999999996E-3</v>
      </c>
      <c r="M2744" s="211">
        <f t="shared" si="317"/>
        <v>1.1000000000000001E-3</v>
      </c>
    </row>
    <row r="2745" spans="1:13" ht="15" customHeight="1" x14ac:dyDescent="0.2">
      <c r="A2745" s="370">
        <v>2724</v>
      </c>
      <c r="B2745" s="120">
        <f t="shared" si="311"/>
        <v>122.9168590807374</v>
      </c>
      <c r="C2745" s="371">
        <v>950</v>
      </c>
      <c r="D2745" s="78">
        <v>45170</v>
      </c>
      <c r="E2745" s="209">
        <v>29455</v>
      </c>
      <c r="F2745" s="344">
        <f t="shared" si="314"/>
        <v>4409.8100460243895</v>
      </c>
      <c r="G2745" s="394">
        <f t="shared" si="315"/>
        <v>372.06315789473683</v>
      </c>
      <c r="H2745" s="385">
        <f t="shared" si="312"/>
        <v>1616.2731429246646</v>
      </c>
      <c r="I2745" s="386">
        <f t="shared" si="313"/>
        <v>95.637464078382536</v>
      </c>
      <c r="J2745" s="393">
        <v>45</v>
      </c>
      <c r="K2745" s="396">
        <f t="shared" si="316"/>
        <v>6538.783810922173</v>
      </c>
      <c r="L2745" s="210">
        <f t="shared" si="317"/>
        <v>8.0999999999999996E-3</v>
      </c>
      <c r="M2745" s="211">
        <f t="shared" si="317"/>
        <v>1.1000000000000001E-3</v>
      </c>
    </row>
    <row r="2746" spans="1:13" ht="15" customHeight="1" x14ac:dyDescent="0.2">
      <c r="A2746" s="370">
        <v>2725</v>
      </c>
      <c r="B2746" s="120">
        <f t="shared" si="311"/>
        <v>122.93671474063909</v>
      </c>
      <c r="C2746" s="371">
        <v>950</v>
      </c>
      <c r="D2746" s="78">
        <v>45170</v>
      </c>
      <c r="E2746" s="209">
        <v>29455</v>
      </c>
      <c r="F2746" s="344">
        <f t="shared" si="314"/>
        <v>4409.0978121836715</v>
      </c>
      <c r="G2746" s="394">
        <f t="shared" si="315"/>
        <v>372.06315789473683</v>
      </c>
      <c r="H2746" s="385">
        <f t="shared" si="312"/>
        <v>1616.0324078865019</v>
      </c>
      <c r="I2746" s="386">
        <f t="shared" si="313"/>
        <v>95.623219401568164</v>
      </c>
      <c r="J2746" s="393">
        <v>45</v>
      </c>
      <c r="K2746" s="396">
        <f t="shared" si="316"/>
        <v>6537.8165973664782</v>
      </c>
      <c r="L2746" s="210">
        <f t="shared" si="317"/>
        <v>8.0999999999999996E-3</v>
      </c>
      <c r="M2746" s="211">
        <f t="shared" si="317"/>
        <v>1.1000000000000001E-3</v>
      </c>
    </row>
    <row r="2747" spans="1:13" ht="15" customHeight="1" x14ac:dyDescent="0.2">
      <c r="A2747" s="370">
        <v>2726</v>
      </c>
      <c r="B2747" s="120">
        <f t="shared" si="311"/>
        <v>122.95657151041038</v>
      </c>
      <c r="C2747" s="371">
        <v>950</v>
      </c>
      <c r="D2747" s="78">
        <v>45170</v>
      </c>
      <c r="E2747" s="209">
        <v>29455</v>
      </c>
      <c r="F2747" s="344">
        <f t="shared" si="314"/>
        <v>4408.385768580958</v>
      </c>
      <c r="G2747" s="394">
        <f t="shared" si="315"/>
        <v>372.06315789473683</v>
      </c>
      <c r="H2747" s="385">
        <f t="shared" si="312"/>
        <v>1615.7917371487847</v>
      </c>
      <c r="I2747" s="386">
        <f t="shared" si="313"/>
        <v>95.608978529513905</v>
      </c>
      <c r="J2747" s="393">
        <v>45</v>
      </c>
      <c r="K2747" s="396">
        <f t="shared" si="316"/>
        <v>6536.849642153993</v>
      </c>
      <c r="L2747" s="210">
        <f t="shared" si="317"/>
        <v>8.0999999999999996E-3</v>
      </c>
      <c r="M2747" s="211">
        <f t="shared" si="317"/>
        <v>1.1000000000000001E-3</v>
      </c>
    </row>
    <row r="2748" spans="1:13" ht="15" customHeight="1" x14ac:dyDescent="0.2">
      <c r="A2748" s="370">
        <v>2727</v>
      </c>
      <c r="B2748" s="120">
        <f t="shared" si="311"/>
        <v>122.97642938705843</v>
      </c>
      <c r="C2748" s="371">
        <v>950</v>
      </c>
      <c r="D2748" s="78">
        <v>45170</v>
      </c>
      <c r="E2748" s="209">
        <v>29455</v>
      </c>
      <c r="F2748" s="344">
        <f t="shared" si="314"/>
        <v>4407.6739152506425</v>
      </c>
      <c r="G2748" s="394">
        <f t="shared" si="315"/>
        <v>372.06315789473683</v>
      </c>
      <c r="H2748" s="385">
        <f t="shared" si="312"/>
        <v>1615.5511307231382</v>
      </c>
      <c r="I2748" s="386">
        <f t="shared" si="313"/>
        <v>95.594741462907592</v>
      </c>
      <c r="J2748" s="393">
        <v>45</v>
      </c>
      <c r="K2748" s="396">
        <f t="shared" si="316"/>
        <v>6535.8829453314247</v>
      </c>
      <c r="L2748" s="210">
        <f t="shared" si="317"/>
        <v>8.0999999999999996E-3</v>
      </c>
      <c r="M2748" s="211">
        <f t="shared" si="317"/>
        <v>1.1000000000000001E-3</v>
      </c>
    </row>
    <row r="2749" spans="1:13" ht="15" customHeight="1" x14ac:dyDescent="0.2">
      <c r="A2749" s="370">
        <v>2728</v>
      </c>
      <c r="B2749" s="120">
        <f t="shared" si="311"/>
        <v>122.99628836759658</v>
      </c>
      <c r="C2749" s="371">
        <v>950</v>
      </c>
      <c r="D2749" s="78">
        <v>45170</v>
      </c>
      <c r="E2749" s="209">
        <v>29455</v>
      </c>
      <c r="F2749" s="344">
        <f t="shared" si="314"/>
        <v>4406.9622522267964</v>
      </c>
      <c r="G2749" s="394">
        <f t="shared" si="315"/>
        <v>372.06315789473683</v>
      </c>
      <c r="H2749" s="385">
        <f t="shared" si="312"/>
        <v>1615.3105886210781</v>
      </c>
      <c r="I2749" s="386">
        <f t="shared" si="313"/>
        <v>95.580508202430664</v>
      </c>
      <c r="J2749" s="393">
        <v>45</v>
      </c>
      <c r="K2749" s="396">
        <f t="shared" si="316"/>
        <v>6534.9165069450419</v>
      </c>
      <c r="L2749" s="210">
        <f t="shared" si="317"/>
        <v>8.0999999999999996E-3</v>
      </c>
      <c r="M2749" s="211">
        <f t="shared" si="317"/>
        <v>1.1000000000000001E-3</v>
      </c>
    </row>
    <row r="2750" spans="1:13" ht="15" customHeight="1" x14ac:dyDescent="0.2">
      <c r="A2750" s="370">
        <v>2729</v>
      </c>
      <c r="B2750" s="120">
        <f t="shared" si="311"/>
        <v>123.01614844904424</v>
      </c>
      <c r="C2750" s="371">
        <v>950</v>
      </c>
      <c r="D2750" s="78">
        <v>45170</v>
      </c>
      <c r="E2750" s="209">
        <v>29455</v>
      </c>
      <c r="F2750" s="344">
        <f t="shared" si="314"/>
        <v>4406.2507795431738</v>
      </c>
      <c r="G2750" s="394">
        <f t="shared" si="315"/>
        <v>372.06315789473683</v>
      </c>
      <c r="H2750" s="385">
        <f t="shared" si="312"/>
        <v>1615.0701108540136</v>
      </c>
      <c r="I2750" s="386">
        <f t="shared" si="313"/>
        <v>95.566278748758222</v>
      </c>
      <c r="J2750" s="393">
        <v>45</v>
      </c>
      <c r="K2750" s="396">
        <f t="shared" si="316"/>
        <v>6533.9503270406822</v>
      </c>
      <c r="L2750" s="210">
        <f t="shared" si="317"/>
        <v>8.0999999999999996E-3</v>
      </c>
      <c r="M2750" s="211">
        <f t="shared" si="317"/>
        <v>1.1000000000000001E-3</v>
      </c>
    </row>
    <row r="2751" spans="1:13" ht="15" customHeight="1" x14ac:dyDescent="0.2">
      <c r="A2751" s="372">
        <v>2730</v>
      </c>
      <c r="B2751" s="120">
        <f t="shared" si="311"/>
        <v>123.03600962842664</v>
      </c>
      <c r="C2751" s="371">
        <v>950</v>
      </c>
      <c r="D2751" s="78">
        <v>45170</v>
      </c>
      <c r="E2751" s="209">
        <v>29455</v>
      </c>
      <c r="F2751" s="344">
        <f t="shared" si="314"/>
        <v>4405.5394972332178</v>
      </c>
      <c r="G2751" s="394">
        <f t="shared" si="315"/>
        <v>372.06315789473683</v>
      </c>
      <c r="H2751" s="385">
        <f t="shared" si="312"/>
        <v>1614.8296974332486</v>
      </c>
      <c r="I2751" s="386">
        <f t="shared" si="313"/>
        <v>95.5520531025591</v>
      </c>
      <c r="J2751" s="393">
        <v>45</v>
      </c>
      <c r="K2751" s="396">
        <f t="shared" si="316"/>
        <v>6532.984405663763</v>
      </c>
      <c r="L2751" s="210">
        <f t="shared" si="317"/>
        <v>8.0999999999999996E-3</v>
      </c>
      <c r="M2751" s="211">
        <f t="shared" si="317"/>
        <v>1.1000000000000001E-3</v>
      </c>
    </row>
    <row r="2752" spans="1:13" ht="15" customHeight="1" x14ac:dyDescent="0.2">
      <c r="A2752" s="370">
        <v>2731</v>
      </c>
      <c r="B2752" s="120">
        <f t="shared" si="311"/>
        <v>123.05587190277514</v>
      </c>
      <c r="C2752" s="371">
        <v>950</v>
      </c>
      <c r="D2752" s="78">
        <v>45170</v>
      </c>
      <c r="E2752" s="209">
        <v>29455</v>
      </c>
      <c r="F2752" s="344">
        <f t="shared" si="314"/>
        <v>4404.8284053300504</v>
      </c>
      <c r="G2752" s="394">
        <f t="shared" si="315"/>
        <v>372.06315789473683</v>
      </c>
      <c r="H2752" s="385">
        <f t="shared" si="312"/>
        <v>1614.5893483699779</v>
      </c>
      <c r="I2752" s="386">
        <f t="shared" si="313"/>
        <v>95.53783126449575</v>
      </c>
      <c r="J2752" s="393">
        <v>45</v>
      </c>
      <c r="K2752" s="396">
        <f t="shared" si="316"/>
        <v>6532.0187428592608</v>
      </c>
      <c r="L2752" s="210">
        <f t="shared" si="317"/>
        <v>8.0999999999999996E-3</v>
      </c>
      <c r="M2752" s="211">
        <f t="shared" si="317"/>
        <v>1.1000000000000001E-3</v>
      </c>
    </row>
    <row r="2753" spans="1:13" ht="15" customHeight="1" x14ac:dyDescent="0.2">
      <c r="A2753" s="370">
        <v>2732</v>
      </c>
      <c r="B2753" s="120">
        <f t="shared" si="311"/>
        <v>123.07573526912719</v>
      </c>
      <c r="C2753" s="371">
        <v>950</v>
      </c>
      <c r="D2753" s="78">
        <v>45170</v>
      </c>
      <c r="E2753" s="209">
        <v>29455</v>
      </c>
      <c r="F2753" s="344">
        <f t="shared" si="314"/>
        <v>4404.1175038664787</v>
      </c>
      <c r="G2753" s="394">
        <f t="shared" si="315"/>
        <v>372.06315789473683</v>
      </c>
      <c r="H2753" s="385">
        <f t="shared" si="312"/>
        <v>1614.3490636752906</v>
      </c>
      <c r="I2753" s="386">
        <f t="shared" si="313"/>
        <v>95.523613235224317</v>
      </c>
      <c r="J2753" s="393">
        <v>45</v>
      </c>
      <c r="K2753" s="396">
        <f t="shared" si="316"/>
        <v>6531.0533386717307</v>
      </c>
      <c r="L2753" s="210">
        <f t="shared" si="317"/>
        <v>8.0999999999999996E-3</v>
      </c>
      <c r="M2753" s="211">
        <f t="shared" si="317"/>
        <v>1.1000000000000001E-3</v>
      </c>
    </row>
    <row r="2754" spans="1:13" ht="15" customHeight="1" x14ac:dyDescent="0.2">
      <c r="A2754" s="370">
        <v>2733</v>
      </c>
      <c r="B2754" s="120">
        <f t="shared" si="311"/>
        <v>123.09559972452591</v>
      </c>
      <c r="C2754" s="371">
        <v>950</v>
      </c>
      <c r="D2754" s="78">
        <v>45170</v>
      </c>
      <c r="E2754" s="209">
        <v>29455</v>
      </c>
      <c r="F2754" s="344">
        <f t="shared" si="314"/>
        <v>4403.4067928750046</v>
      </c>
      <c r="G2754" s="394">
        <f t="shared" si="315"/>
        <v>372.06315789473683</v>
      </c>
      <c r="H2754" s="385">
        <f t="shared" si="312"/>
        <v>1614.1088433601724</v>
      </c>
      <c r="I2754" s="386">
        <f t="shared" si="313"/>
        <v>95.509399015394834</v>
      </c>
      <c r="J2754" s="393">
        <v>45</v>
      </c>
      <c r="K2754" s="396">
        <f t="shared" si="316"/>
        <v>6530.0881931453087</v>
      </c>
      <c r="L2754" s="210">
        <f t="shared" si="317"/>
        <v>8.0999999999999996E-3</v>
      </c>
      <c r="M2754" s="211">
        <f t="shared" si="317"/>
        <v>1.1000000000000001E-3</v>
      </c>
    </row>
    <row r="2755" spans="1:13" ht="15" customHeight="1" x14ac:dyDescent="0.2">
      <c r="A2755" s="370">
        <v>2734</v>
      </c>
      <c r="B2755" s="120">
        <f t="shared" ref="B2755:B2818" si="318">A2755/(12.41*LN(A2755)-76)</f>
        <v>123.11546526602083</v>
      </c>
      <c r="C2755" s="371">
        <v>950</v>
      </c>
      <c r="D2755" s="78">
        <v>45170</v>
      </c>
      <c r="E2755" s="209">
        <v>29455</v>
      </c>
      <c r="F2755" s="344">
        <f t="shared" si="314"/>
        <v>4402.6962723878041</v>
      </c>
      <c r="G2755" s="394">
        <f t="shared" si="315"/>
        <v>372.06315789473683</v>
      </c>
      <c r="H2755" s="385">
        <f t="shared" si="312"/>
        <v>1613.8686874354987</v>
      </c>
      <c r="I2755" s="386">
        <f t="shared" si="313"/>
        <v>95.495188605650824</v>
      </c>
      <c r="J2755" s="393">
        <v>45</v>
      </c>
      <c r="K2755" s="396">
        <f t="shared" si="316"/>
        <v>6529.1233063236905</v>
      </c>
      <c r="L2755" s="210">
        <f t="shared" si="317"/>
        <v>8.0999999999999996E-3</v>
      </c>
      <c r="M2755" s="211">
        <f t="shared" si="317"/>
        <v>1.1000000000000001E-3</v>
      </c>
    </row>
    <row r="2756" spans="1:13" ht="15" customHeight="1" x14ac:dyDescent="0.2">
      <c r="A2756" s="370">
        <v>2735</v>
      </c>
      <c r="B2756" s="120">
        <f t="shared" si="318"/>
        <v>123.1353318906669</v>
      </c>
      <c r="C2756" s="371">
        <v>950</v>
      </c>
      <c r="D2756" s="78">
        <v>45170</v>
      </c>
      <c r="E2756" s="209">
        <v>29455</v>
      </c>
      <c r="F2756" s="344">
        <f t="shared" si="314"/>
        <v>4401.9859424367551</v>
      </c>
      <c r="G2756" s="394">
        <f t="shared" si="315"/>
        <v>372.06315789473683</v>
      </c>
      <c r="H2756" s="385">
        <f t="shared" si="312"/>
        <v>1613.6285959120441</v>
      </c>
      <c r="I2756" s="386">
        <f t="shared" si="313"/>
        <v>95.480982006629844</v>
      </c>
      <c r="J2756" s="393">
        <v>45</v>
      </c>
      <c r="K2756" s="396">
        <f t="shared" si="316"/>
        <v>6528.1586782501663</v>
      </c>
      <c r="L2756" s="210">
        <f t="shared" si="317"/>
        <v>8.0999999999999996E-3</v>
      </c>
      <c r="M2756" s="211">
        <f t="shared" si="317"/>
        <v>1.1000000000000001E-3</v>
      </c>
    </row>
    <row r="2757" spans="1:13" ht="15" customHeight="1" x14ac:dyDescent="0.2">
      <c r="A2757" s="370">
        <v>2736</v>
      </c>
      <c r="B2757" s="120">
        <f t="shared" si="318"/>
        <v>123.15519959552542</v>
      </c>
      <c r="C2757" s="371">
        <v>950</v>
      </c>
      <c r="D2757" s="78">
        <v>45170</v>
      </c>
      <c r="E2757" s="209">
        <v>29455</v>
      </c>
      <c r="F2757" s="344">
        <f t="shared" si="314"/>
        <v>4401.2758030534169</v>
      </c>
      <c r="G2757" s="394">
        <f t="shared" si="315"/>
        <v>372.06315789473683</v>
      </c>
      <c r="H2757" s="385">
        <f t="shared" si="312"/>
        <v>1613.3885688004757</v>
      </c>
      <c r="I2757" s="386">
        <f t="shared" si="313"/>
        <v>95.466779218963083</v>
      </c>
      <c r="J2757" s="393">
        <v>45</v>
      </c>
      <c r="K2757" s="396">
        <f t="shared" si="316"/>
        <v>6527.1943089675924</v>
      </c>
      <c r="L2757" s="210">
        <f t="shared" si="317"/>
        <v>8.0999999999999996E-3</v>
      </c>
      <c r="M2757" s="211">
        <f t="shared" si="317"/>
        <v>1.1000000000000001E-3</v>
      </c>
    </row>
    <row r="2758" spans="1:13" ht="15" customHeight="1" x14ac:dyDescent="0.2">
      <c r="A2758" s="370">
        <v>2737</v>
      </c>
      <c r="B2758" s="120">
        <f t="shared" si="318"/>
        <v>123.17506837766344</v>
      </c>
      <c r="C2758" s="371">
        <v>950</v>
      </c>
      <c r="D2758" s="78">
        <v>45170</v>
      </c>
      <c r="E2758" s="209">
        <v>29455</v>
      </c>
      <c r="F2758" s="344">
        <f t="shared" si="314"/>
        <v>4400.5658542690408</v>
      </c>
      <c r="G2758" s="394">
        <f t="shared" si="315"/>
        <v>372.06315789473683</v>
      </c>
      <c r="H2758" s="385">
        <f t="shared" si="312"/>
        <v>1613.1486061113567</v>
      </c>
      <c r="I2758" s="386">
        <f t="shared" si="313"/>
        <v>95.452580243275548</v>
      </c>
      <c r="J2758" s="393">
        <v>45</v>
      </c>
      <c r="K2758" s="396">
        <f t="shared" si="316"/>
        <v>6526.2301985184095</v>
      </c>
      <c r="L2758" s="210">
        <f t="shared" si="317"/>
        <v>8.0999999999999996E-3</v>
      </c>
      <c r="M2758" s="211">
        <f t="shared" si="317"/>
        <v>1.1000000000000001E-3</v>
      </c>
    </row>
    <row r="2759" spans="1:13" ht="15" customHeight="1" x14ac:dyDescent="0.2">
      <c r="A2759" s="370">
        <v>2738</v>
      </c>
      <c r="B2759" s="120">
        <f t="shared" si="318"/>
        <v>123.19493823415394</v>
      </c>
      <c r="C2759" s="371">
        <v>950</v>
      </c>
      <c r="D2759" s="78">
        <v>45170</v>
      </c>
      <c r="E2759" s="209">
        <v>29455</v>
      </c>
      <c r="F2759" s="344">
        <f t="shared" si="314"/>
        <v>4399.8560961145686</v>
      </c>
      <c r="G2759" s="394">
        <f t="shared" si="315"/>
        <v>372.06315789473683</v>
      </c>
      <c r="H2759" s="385">
        <f t="shared" si="312"/>
        <v>1612.9087078551452</v>
      </c>
      <c r="I2759" s="386">
        <f t="shared" si="313"/>
        <v>95.438385080186109</v>
      </c>
      <c r="J2759" s="393">
        <v>45</v>
      </c>
      <c r="K2759" s="396">
        <f t="shared" si="316"/>
        <v>6525.2663469446361</v>
      </c>
      <c r="L2759" s="210">
        <f t="shared" si="317"/>
        <v>8.0999999999999996E-3</v>
      </c>
      <c r="M2759" s="211">
        <f t="shared" si="317"/>
        <v>1.1000000000000001E-3</v>
      </c>
    </row>
    <row r="2760" spans="1:13" ht="15" customHeight="1" x14ac:dyDescent="0.2">
      <c r="A2760" s="370">
        <v>2739</v>
      </c>
      <c r="B2760" s="120">
        <f t="shared" si="318"/>
        <v>123.21480916207578</v>
      </c>
      <c r="C2760" s="371">
        <v>950</v>
      </c>
      <c r="D2760" s="78">
        <v>45170</v>
      </c>
      <c r="E2760" s="209">
        <v>29455</v>
      </c>
      <c r="F2760" s="344">
        <f t="shared" si="314"/>
        <v>4399.1465286206376</v>
      </c>
      <c r="G2760" s="394">
        <f t="shared" si="315"/>
        <v>372.06315789473683</v>
      </c>
      <c r="H2760" s="385">
        <f t="shared" si="312"/>
        <v>1612.6688740421964</v>
      </c>
      <c r="I2760" s="386">
        <f t="shared" si="313"/>
        <v>95.424193730307493</v>
      </c>
      <c r="J2760" s="393">
        <v>45</v>
      </c>
      <c r="K2760" s="396">
        <f t="shared" si="316"/>
        <v>6524.3027542878781</v>
      </c>
      <c r="L2760" s="210">
        <f t="shared" si="317"/>
        <v>8.0999999999999996E-3</v>
      </c>
      <c r="M2760" s="211">
        <f t="shared" si="317"/>
        <v>1.1000000000000001E-3</v>
      </c>
    </row>
    <row r="2761" spans="1:13" ht="15" customHeight="1" x14ac:dyDescent="0.2">
      <c r="A2761" s="372">
        <v>2740</v>
      </c>
      <c r="B2761" s="120">
        <f t="shared" si="318"/>
        <v>123.23468115851379</v>
      </c>
      <c r="C2761" s="371">
        <v>950</v>
      </c>
      <c r="D2761" s="78">
        <v>45170</v>
      </c>
      <c r="E2761" s="209">
        <v>29455</v>
      </c>
      <c r="F2761" s="344">
        <f t="shared" si="314"/>
        <v>4398.4371518175722</v>
      </c>
      <c r="G2761" s="394">
        <f t="shared" si="315"/>
        <v>372.06315789473683</v>
      </c>
      <c r="H2761" s="385">
        <f t="shared" si="312"/>
        <v>1612.4291046827602</v>
      </c>
      <c r="I2761" s="386">
        <f t="shared" si="313"/>
        <v>95.410006194246179</v>
      </c>
      <c r="J2761" s="393">
        <v>45</v>
      </c>
      <c r="K2761" s="396">
        <f t="shared" si="316"/>
        <v>6523.3394205893155</v>
      </c>
      <c r="L2761" s="210">
        <f t="shared" si="317"/>
        <v>8.0999999999999996E-3</v>
      </c>
      <c r="M2761" s="211">
        <f t="shared" si="317"/>
        <v>1.1000000000000001E-3</v>
      </c>
    </row>
    <row r="2762" spans="1:13" ht="15" customHeight="1" x14ac:dyDescent="0.2">
      <c r="A2762" s="370">
        <v>2741</v>
      </c>
      <c r="B2762" s="120">
        <f t="shared" si="318"/>
        <v>123.25455422055843</v>
      </c>
      <c r="C2762" s="371">
        <v>950</v>
      </c>
      <c r="D2762" s="78">
        <v>45170</v>
      </c>
      <c r="E2762" s="209">
        <v>29455</v>
      </c>
      <c r="F2762" s="344">
        <f t="shared" si="314"/>
        <v>4397.7279657353993</v>
      </c>
      <c r="G2762" s="394">
        <f t="shared" si="315"/>
        <v>372.06315789473683</v>
      </c>
      <c r="H2762" s="385">
        <f t="shared" si="312"/>
        <v>1612.1893997869859</v>
      </c>
      <c r="I2762" s="386">
        <f t="shared" si="313"/>
        <v>95.395822472602717</v>
      </c>
      <c r="J2762" s="393">
        <v>45</v>
      </c>
      <c r="K2762" s="396">
        <f t="shared" si="316"/>
        <v>6522.3763458897247</v>
      </c>
      <c r="L2762" s="210">
        <f t="shared" si="317"/>
        <v>8.0999999999999996E-3</v>
      </c>
      <c r="M2762" s="211">
        <f t="shared" si="317"/>
        <v>1.1000000000000001E-3</v>
      </c>
    </row>
    <row r="2763" spans="1:13" ht="15" customHeight="1" x14ac:dyDescent="0.2">
      <c r="A2763" s="370">
        <v>2742</v>
      </c>
      <c r="B2763" s="120">
        <f t="shared" si="318"/>
        <v>123.27442834530632</v>
      </c>
      <c r="C2763" s="371">
        <v>950</v>
      </c>
      <c r="D2763" s="78">
        <v>45170</v>
      </c>
      <c r="E2763" s="209">
        <v>29455</v>
      </c>
      <c r="F2763" s="344">
        <f t="shared" si="314"/>
        <v>4397.0189704038339</v>
      </c>
      <c r="G2763" s="394">
        <f t="shared" si="315"/>
        <v>372.06315789473683</v>
      </c>
      <c r="H2763" s="385">
        <f t="shared" si="312"/>
        <v>1611.9497593649166</v>
      </c>
      <c r="I2763" s="386">
        <f t="shared" si="313"/>
        <v>95.381642565971418</v>
      </c>
      <c r="J2763" s="393">
        <v>45</v>
      </c>
      <c r="K2763" s="396">
        <f t="shared" si="316"/>
        <v>6521.413530229459</v>
      </c>
      <c r="L2763" s="210">
        <f t="shared" si="317"/>
        <v>8.0999999999999996E-3</v>
      </c>
      <c r="M2763" s="211">
        <f t="shared" si="317"/>
        <v>1.1000000000000001E-3</v>
      </c>
    </row>
    <row r="2764" spans="1:13" ht="15" customHeight="1" x14ac:dyDescent="0.2">
      <c r="A2764" s="370">
        <v>2743</v>
      </c>
      <c r="B2764" s="120">
        <f t="shared" si="318"/>
        <v>123.29430352985976</v>
      </c>
      <c r="C2764" s="371">
        <v>950</v>
      </c>
      <c r="D2764" s="78">
        <v>45170</v>
      </c>
      <c r="E2764" s="209">
        <v>29455</v>
      </c>
      <c r="F2764" s="344">
        <f t="shared" si="314"/>
        <v>4396.3101658522874</v>
      </c>
      <c r="G2764" s="394">
        <f t="shared" si="315"/>
        <v>372.06315789473683</v>
      </c>
      <c r="H2764" s="385">
        <f t="shared" si="312"/>
        <v>1611.710183426494</v>
      </c>
      <c r="I2764" s="386">
        <f t="shared" si="313"/>
        <v>95.367466474940485</v>
      </c>
      <c r="J2764" s="393">
        <v>45</v>
      </c>
      <c r="K2764" s="396">
        <f t="shared" si="316"/>
        <v>6520.4509736484588</v>
      </c>
      <c r="L2764" s="210">
        <f t="shared" si="317"/>
        <v>8.0999999999999996E-3</v>
      </c>
      <c r="M2764" s="211">
        <f t="shared" si="317"/>
        <v>1.1000000000000001E-3</v>
      </c>
    </row>
    <row r="2765" spans="1:13" ht="15" customHeight="1" x14ac:dyDescent="0.2">
      <c r="A2765" s="370">
        <v>2744</v>
      </c>
      <c r="B2765" s="120">
        <f t="shared" si="318"/>
        <v>123.31417977132676</v>
      </c>
      <c r="C2765" s="371">
        <v>950</v>
      </c>
      <c r="D2765" s="78">
        <v>45170</v>
      </c>
      <c r="E2765" s="209">
        <v>29455</v>
      </c>
      <c r="F2765" s="344">
        <f t="shared" si="314"/>
        <v>4395.6015521098743</v>
      </c>
      <c r="G2765" s="394">
        <f t="shared" si="315"/>
        <v>372.06315789473683</v>
      </c>
      <c r="H2765" s="385">
        <f t="shared" si="312"/>
        <v>1611.4706719815583</v>
      </c>
      <c r="I2765" s="386">
        <f t="shared" si="313"/>
        <v>95.353294200092222</v>
      </c>
      <c r="J2765" s="393">
        <v>45</v>
      </c>
      <c r="K2765" s="396">
        <f t="shared" si="316"/>
        <v>6519.4886761862617</v>
      </c>
      <c r="L2765" s="210">
        <f t="shared" si="317"/>
        <v>8.0999999999999996E-3</v>
      </c>
      <c r="M2765" s="211">
        <f t="shared" si="317"/>
        <v>1.1000000000000001E-3</v>
      </c>
    </row>
    <row r="2766" spans="1:13" ht="15" customHeight="1" x14ac:dyDescent="0.2">
      <c r="A2766" s="370">
        <v>2745</v>
      </c>
      <c r="B2766" s="120">
        <f t="shared" si="318"/>
        <v>123.33405706682133</v>
      </c>
      <c r="C2766" s="371">
        <v>950</v>
      </c>
      <c r="D2766" s="78">
        <v>45170</v>
      </c>
      <c r="E2766" s="209">
        <v>29455</v>
      </c>
      <c r="F2766" s="344">
        <f t="shared" si="314"/>
        <v>4394.8931292054021</v>
      </c>
      <c r="G2766" s="394">
        <f t="shared" si="315"/>
        <v>372.06315789473683</v>
      </c>
      <c r="H2766" s="385">
        <f t="shared" si="312"/>
        <v>1611.2312250398468</v>
      </c>
      <c r="I2766" s="386">
        <f t="shared" si="313"/>
        <v>95.339125742002778</v>
      </c>
      <c r="J2766" s="393">
        <v>45</v>
      </c>
      <c r="K2766" s="396">
        <f t="shared" si="316"/>
        <v>6518.5266378819888</v>
      </c>
      <c r="L2766" s="210">
        <f t="shared" si="317"/>
        <v>8.0999999999999996E-3</v>
      </c>
      <c r="M2766" s="211">
        <f t="shared" si="317"/>
        <v>1.1000000000000001E-3</v>
      </c>
    </row>
    <row r="2767" spans="1:13" ht="15" customHeight="1" x14ac:dyDescent="0.2">
      <c r="A2767" s="370">
        <v>2746</v>
      </c>
      <c r="B2767" s="120">
        <f t="shared" si="318"/>
        <v>123.35393541346326</v>
      </c>
      <c r="C2767" s="371">
        <v>950</v>
      </c>
      <c r="D2767" s="78">
        <v>45170</v>
      </c>
      <c r="E2767" s="209">
        <v>29455</v>
      </c>
      <c r="F2767" s="344">
        <f t="shared" si="314"/>
        <v>4394.1848971673753</v>
      </c>
      <c r="G2767" s="394">
        <f t="shared" si="315"/>
        <v>372.06315789473683</v>
      </c>
      <c r="H2767" s="385">
        <f t="shared" si="312"/>
        <v>1610.9918426109937</v>
      </c>
      <c r="I2767" s="386">
        <f t="shared" si="313"/>
        <v>95.324961101242238</v>
      </c>
      <c r="J2767" s="393">
        <v>45</v>
      </c>
      <c r="K2767" s="396">
        <f t="shared" si="316"/>
        <v>6517.5648587743481</v>
      </c>
      <c r="L2767" s="210">
        <f t="shared" si="317"/>
        <v>8.0999999999999996E-3</v>
      </c>
      <c r="M2767" s="211">
        <f t="shared" si="317"/>
        <v>1.1000000000000001E-3</v>
      </c>
    </row>
    <row r="2768" spans="1:13" ht="15" customHeight="1" x14ac:dyDescent="0.2">
      <c r="A2768" s="370">
        <v>2747</v>
      </c>
      <c r="B2768" s="120">
        <f t="shared" si="318"/>
        <v>123.37381480837807</v>
      </c>
      <c r="C2768" s="371">
        <v>950</v>
      </c>
      <c r="D2768" s="78">
        <v>45170</v>
      </c>
      <c r="E2768" s="209">
        <v>29455</v>
      </c>
      <c r="F2768" s="344">
        <f t="shared" si="314"/>
        <v>4393.4768560239991</v>
      </c>
      <c r="G2768" s="394">
        <f t="shared" si="315"/>
        <v>372.06315789473683</v>
      </c>
      <c r="H2768" s="385">
        <f t="shared" si="312"/>
        <v>1610.7525247045326</v>
      </c>
      <c r="I2768" s="386">
        <f t="shared" si="313"/>
        <v>95.310800278374714</v>
      </c>
      <c r="J2768" s="393">
        <v>45</v>
      </c>
      <c r="K2768" s="396">
        <f t="shared" si="316"/>
        <v>6516.6033389016429</v>
      </c>
      <c r="L2768" s="210">
        <f t="shared" si="317"/>
        <v>8.0999999999999996E-3</v>
      </c>
      <c r="M2768" s="211">
        <f t="shared" si="317"/>
        <v>1.1000000000000001E-3</v>
      </c>
    </row>
    <row r="2769" spans="1:13" ht="15" customHeight="1" x14ac:dyDescent="0.2">
      <c r="A2769" s="370">
        <v>2748</v>
      </c>
      <c r="B2769" s="120">
        <f t="shared" si="318"/>
        <v>123.39369524869697</v>
      </c>
      <c r="C2769" s="371">
        <v>950</v>
      </c>
      <c r="D2769" s="78">
        <v>45170</v>
      </c>
      <c r="E2769" s="209">
        <v>29455</v>
      </c>
      <c r="F2769" s="344">
        <f t="shared" si="314"/>
        <v>4392.7690058031867</v>
      </c>
      <c r="G2769" s="394">
        <f t="shared" si="315"/>
        <v>372.06315789473683</v>
      </c>
      <c r="H2769" s="385">
        <f t="shared" si="312"/>
        <v>1610.5132713298981</v>
      </c>
      <c r="I2769" s="386">
        <f t="shared" si="313"/>
        <v>95.296643273958466</v>
      </c>
      <c r="J2769" s="393">
        <v>45</v>
      </c>
      <c r="K2769" s="396">
        <f t="shared" si="316"/>
        <v>6515.6420783017802</v>
      </c>
      <c r="L2769" s="210">
        <f t="shared" si="317"/>
        <v>8.0999999999999996E-3</v>
      </c>
      <c r="M2769" s="211">
        <f t="shared" si="317"/>
        <v>1.1000000000000001E-3</v>
      </c>
    </row>
    <row r="2770" spans="1:13" ht="15" customHeight="1" x14ac:dyDescent="0.2">
      <c r="A2770" s="370">
        <v>2749</v>
      </c>
      <c r="B2770" s="120">
        <f t="shared" si="318"/>
        <v>123.41357673155711</v>
      </c>
      <c r="C2770" s="371">
        <v>950</v>
      </c>
      <c r="D2770" s="78">
        <v>45170</v>
      </c>
      <c r="E2770" s="209">
        <v>29455</v>
      </c>
      <c r="F2770" s="344">
        <f t="shared" si="314"/>
        <v>4392.0613465325423</v>
      </c>
      <c r="G2770" s="394">
        <f t="shared" si="315"/>
        <v>372.06315789473683</v>
      </c>
      <c r="H2770" s="385">
        <f t="shared" si="312"/>
        <v>1610.2740824964201</v>
      </c>
      <c r="I2770" s="386">
        <f t="shared" si="313"/>
        <v>95.282490088545586</v>
      </c>
      <c r="J2770" s="393">
        <v>45</v>
      </c>
      <c r="K2770" s="396">
        <f t="shared" si="316"/>
        <v>6514.6810770122447</v>
      </c>
      <c r="L2770" s="210">
        <f t="shared" si="317"/>
        <v>8.0999999999999996E-3</v>
      </c>
      <c r="M2770" s="211">
        <f t="shared" si="317"/>
        <v>1.1000000000000001E-3</v>
      </c>
    </row>
    <row r="2771" spans="1:13" ht="15" customHeight="1" x14ac:dyDescent="0.2">
      <c r="A2771" s="372">
        <v>2750</v>
      </c>
      <c r="B2771" s="120">
        <f t="shared" si="318"/>
        <v>123.43345925410124</v>
      </c>
      <c r="C2771" s="371">
        <v>950</v>
      </c>
      <c r="D2771" s="78">
        <v>45170</v>
      </c>
      <c r="E2771" s="209">
        <v>29455</v>
      </c>
      <c r="F2771" s="344">
        <f t="shared" si="314"/>
        <v>4391.3538782393798</v>
      </c>
      <c r="G2771" s="394">
        <f t="shared" si="315"/>
        <v>372.06315789473683</v>
      </c>
      <c r="H2771" s="385">
        <f t="shared" si="312"/>
        <v>1610.0349582133313</v>
      </c>
      <c r="I2771" s="386">
        <f t="shared" si="313"/>
        <v>95.268340722682339</v>
      </c>
      <c r="J2771" s="393">
        <v>45</v>
      </c>
      <c r="K2771" s="396">
        <f t="shared" si="316"/>
        <v>6513.7203350701302</v>
      </c>
      <c r="L2771" s="210">
        <f t="shared" si="317"/>
        <v>8.0999999999999996E-3</v>
      </c>
      <c r="M2771" s="211">
        <f t="shared" si="317"/>
        <v>1.1000000000000001E-3</v>
      </c>
    </row>
    <row r="2772" spans="1:13" ht="15" customHeight="1" x14ac:dyDescent="0.2">
      <c r="A2772" s="370">
        <v>2751</v>
      </c>
      <c r="B2772" s="120">
        <f t="shared" si="318"/>
        <v>123.45334281347787</v>
      </c>
      <c r="C2772" s="371">
        <v>950</v>
      </c>
      <c r="D2772" s="78">
        <v>45170</v>
      </c>
      <c r="E2772" s="209">
        <v>29455</v>
      </c>
      <c r="F2772" s="344">
        <f t="shared" si="314"/>
        <v>4390.6466009507149</v>
      </c>
      <c r="G2772" s="394">
        <f t="shared" si="315"/>
        <v>372.06315789473683</v>
      </c>
      <c r="H2772" s="385">
        <f t="shared" si="312"/>
        <v>1609.7958984897625</v>
      </c>
      <c r="I2772" s="386">
        <f t="shared" si="313"/>
        <v>95.254195176909036</v>
      </c>
      <c r="J2772" s="393">
        <v>45</v>
      </c>
      <c r="K2772" s="396">
        <f t="shared" si="316"/>
        <v>6512.759852512123</v>
      </c>
      <c r="L2772" s="210">
        <f t="shared" si="317"/>
        <v>8.0999999999999996E-3</v>
      </c>
      <c r="M2772" s="211">
        <f t="shared" si="317"/>
        <v>1.1000000000000001E-3</v>
      </c>
    </row>
    <row r="2773" spans="1:13" ht="15" customHeight="1" x14ac:dyDescent="0.2">
      <c r="A2773" s="370">
        <v>2752</v>
      </c>
      <c r="B2773" s="120">
        <f t="shared" si="318"/>
        <v>123.47322740684136</v>
      </c>
      <c r="C2773" s="371">
        <v>950</v>
      </c>
      <c r="D2773" s="78">
        <v>45170</v>
      </c>
      <c r="E2773" s="209">
        <v>29455</v>
      </c>
      <c r="F2773" s="344">
        <f t="shared" si="314"/>
        <v>4389.939514693262</v>
      </c>
      <c r="G2773" s="394">
        <f t="shared" si="315"/>
        <v>372.06315789473683</v>
      </c>
      <c r="H2773" s="385">
        <f t="shared" si="312"/>
        <v>1609.5569033347435</v>
      </c>
      <c r="I2773" s="386">
        <f t="shared" si="313"/>
        <v>95.240053451759977</v>
      </c>
      <c r="J2773" s="393">
        <v>45</v>
      </c>
      <c r="K2773" s="396">
        <f t="shared" si="316"/>
        <v>6511.7996293745027</v>
      </c>
      <c r="L2773" s="210">
        <f t="shared" si="317"/>
        <v>8.0999999999999996E-3</v>
      </c>
      <c r="M2773" s="211">
        <f t="shared" si="317"/>
        <v>1.1000000000000001E-3</v>
      </c>
    </row>
    <row r="2774" spans="1:13" ht="15" customHeight="1" x14ac:dyDescent="0.2">
      <c r="A2774" s="370">
        <v>2753</v>
      </c>
      <c r="B2774" s="120">
        <f t="shared" si="318"/>
        <v>123.49311303135165</v>
      </c>
      <c r="C2774" s="371">
        <v>950</v>
      </c>
      <c r="D2774" s="78">
        <v>45170</v>
      </c>
      <c r="E2774" s="209">
        <v>29455</v>
      </c>
      <c r="F2774" s="344">
        <f t="shared" si="314"/>
        <v>4389.2326194934476</v>
      </c>
      <c r="G2774" s="394">
        <f t="shared" si="315"/>
        <v>372.06315789473683</v>
      </c>
      <c r="H2774" s="385">
        <f t="shared" ref="H2774:H2837" si="319">SUM(F2774:G2774)*33.8%</f>
        <v>1609.3179727572062</v>
      </c>
      <c r="I2774" s="386">
        <f t="shared" ref="I2774:I2837" si="320">SUM(F2774:G2774)*2%</f>
        <v>95.225915547763691</v>
      </c>
      <c r="J2774" s="393">
        <v>45</v>
      </c>
      <c r="K2774" s="396">
        <f t="shared" si="316"/>
        <v>6510.8396656931545</v>
      </c>
      <c r="L2774" s="210">
        <f t="shared" si="317"/>
        <v>8.0999999999999996E-3</v>
      </c>
      <c r="M2774" s="211">
        <f t="shared" si="317"/>
        <v>1.1000000000000001E-3</v>
      </c>
    </row>
    <row r="2775" spans="1:13" ht="15" customHeight="1" x14ac:dyDescent="0.2">
      <c r="A2775" s="370">
        <v>2754</v>
      </c>
      <c r="B2775" s="120">
        <f t="shared" si="318"/>
        <v>123.51299968417433</v>
      </c>
      <c r="C2775" s="371">
        <v>950</v>
      </c>
      <c r="D2775" s="78">
        <v>45170</v>
      </c>
      <c r="E2775" s="209">
        <v>29455</v>
      </c>
      <c r="F2775" s="344">
        <f t="shared" ref="F2775:F2838" si="321">12*(1/B2775*D2775)</f>
        <v>4388.5259153774023</v>
      </c>
      <c r="G2775" s="394">
        <f t="shared" ref="G2775:G2838" si="322">12*(1/C2775*E2775)</f>
        <v>372.06315789473683</v>
      </c>
      <c r="H2775" s="385">
        <f t="shared" si="319"/>
        <v>1609.0791067659829</v>
      </c>
      <c r="I2775" s="386">
        <f t="shared" si="320"/>
        <v>95.211781465442783</v>
      </c>
      <c r="J2775" s="393">
        <v>45</v>
      </c>
      <c r="K2775" s="396">
        <f t="shared" ref="K2775:K2838" si="323">SUM(F2775:J2775)</f>
        <v>6509.879961503565</v>
      </c>
      <c r="L2775" s="210">
        <f t="shared" ref="L2775:M2838" si="324">ROUND(1/B2775,4)</f>
        <v>8.0999999999999996E-3</v>
      </c>
      <c r="M2775" s="211">
        <f t="shared" si="324"/>
        <v>1.1000000000000001E-3</v>
      </c>
    </row>
    <row r="2776" spans="1:13" ht="15" customHeight="1" x14ac:dyDescent="0.2">
      <c r="A2776" s="370">
        <v>2755</v>
      </c>
      <c r="B2776" s="120">
        <f t="shared" si="318"/>
        <v>123.53288736248078</v>
      </c>
      <c r="C2776" s="371">
        <v>950</v>
      </c>
      <c r="D2776" s="78">
        <v>45170</v>
      </c>
      <c r="E2776" s="209">
        <v>29455</v>
      </c>
      <c r="F2776" s="344">
        <f t="shared" si="321"/>
        <v>4387.8194023709639</v>
      </c>
      <c r="G2776" s="394">
        <f t="shared" si="322"/>
        <v>372.06315789473683</v>
      </c>
      <c r="H2776" s="385">
        <f t="shared" si="319"/>
        <v>1608.8403053698066</v>
      </c>
      <c r="I2776" s="386">
        <f t="shared" si="320"/>
        <v>95.197651205314017</v>
      </c>
      <c r="J2776" s="393">
        <v>45</v>
      </c>
      <c r="K2776" s="396">
        <f t="shared" si="323"/>
        <v>6508.9205168408216</v>
      </c>
      <c r="L2776" s="210">
        <f t="shared" si="324"/>
        <v>8.0999999999999996E-3</v>
      </c>
      <c r="M2776" s="211">
        <f t="shared" si="324"/>
        <v>1.1000000000000001E-3</v>
      </c>
    </row>
    <row r="2777" spans="1:13" ht="15" customHeight="1" x14ac:dyDescent="0.2">
      <c r="A2777" s="370">
        <v>2756</v>
      </c>
      <c r="B2777" s="120">
        <f t="shared" si="318"/>
        <v>123.55277606344795</v>
      </c>
      <c r="C2777" s="371">
        <v>950</v>
      </c>
      <c r="D2777" s="78">
        <v>45170</v>
      </c>
      <c r="E2777" s="209">
        <v>29455</v>
      </c>
      <c r="F2777" s="344">
        <f t="shared" si="321"/>
        <v>4387.1130804996774</v>
      </c>
      <c r="G2777" s="394">
        <f t="shared" si="322"/>
        <v>372.06315789473683</v>
      </c>
      <c r="H2777" s="385">
        <f t="shared" si="319"/>
        <v>1608.6015685773118</v>
      </c>
      <c r="I2777" s="386">
        <f t="shared" si="320"/>
        <v>95.183524767888287</v>
      </c>
      <c r="J2777" s="393">
        <v>45</v>
      </c>
      <c r="K2777" s="396">
        <f t="shared" si="323"/>
        <v>6507.9613317396143</v>
      </c>
      <c r="L2777" s="210">
        <f t="shared" si="324"/>
        <v>8.0999999999999996E-3</v>
      </c>
      <c r="M2777" s="211">
        <f t="shared" si="324"/>
        <v>1.1000000000000001E-3</v>
      </c>
    </row>
    <row r="2778" spans="1:13" ht="15" customHeight="1" x14ac:dyDescent="0.2">
      <c r="A2778" s="370">
        <v>2757</v>
      </c>
      <c r="B2778" s="120">
        <f t="shared" si="318"/>
        <v>123.57266578425856</v>
      </c>
      <c r="C2778" s="371">
        <v>950</v>
      </c>
      <c r="D2778" s="78">
        <v>45170</v>
      </c>
      <c r="E2778" s="209">
        <v>29455</v>
      </c>
      <c r="F2778" s="344">
        <f t="shared" si="321"/>
        <v>4386.4069497887976</v>
      </c>
      <c r="G2778" s="394">
        <f t="shared" si="322"/>
        <v>372.06315789473683</v>
      </c>
      <c r="H2778" s="385">
        <f t="shared" si="319"/>
        <v>1608.3628963970345</v>
      </c>
      <c r="I2778" s="386">
        <f t="shared" si="320"/>
        <v>95.169402153670688</v>
      </c>
      <c r="J2778" s="393">
        <v>45</v>
      </c>
      <c r="K2778" s="396">
        <f t="shared" si="323"/>
        <v>6507.0024062342391</v>
      </c>
      <c r="L2778" s="210">
        <f t="shared" si="324"/>
        <v>8.0999999999999996E-3</v>
      </c>
      <c r="M2778" s="211">
        <f t="shared" si="324"/>
        <v>1.1000000000000001E-3</v>
      </c>
    </row>
    <row r="2779" spans="1:13" ht="15" customHeight="1" x14ac:dyDescent="0.2">
      <c r="A2779" s="370">
        <v>2758</v>
      </c>
      <c r="B2779" s="120">
        <f t="shared" si="318"/>
        <v>123.59255652210081</v>
      </c>
      <c r="C2779" s="371">
        <v>950</v>
      </c>
      <c r="D2779" s="78">
        <v>45170</v>
      </c>
      <c r="E2779" s="209">
        <v>29455</v>
      </c>
      <c r="F2779" s="344">
        <f t="shared" si="321"/>
        <v>4385.7010102632885</v>
      </c>
      <c r="G2779" s="394">
        <f t="shared" si="322"/>
        <v>372.06315789473683</v>
      </c>
      <c r="H2779" s="385">
        <f t="shared" si="319"/>
        <v>1608.1242888374125</v>
      </c>
      <c r="I2779" s="386">
        <f t="shared" si="320"/>
        <v>95.155283363160507</v>
      </c>
      <c r="J2779" s="393">
        <v>45</v>
      </c>
      <c r="K2779" s="396">
        <f t="shared" si="323"/>
        <v>6506.0437403585984</v>
      </c>
      <c r="L2779" s="210">
        <f t="shared" si="324"/>
        <v>8.0999999999999996E-3</v>
      </c>
      <c r="M2779" s="211">
        <f t="shared" si="324"/>
        <v>1.1000000000000001E-3</v>
      </c>
    </row>
    <row r="2780" spans="1:13" ht="15" customHeight="1" x14ac:dyDescent="0.2">
      <c r="A2780" s="370">
        <v>2759</v>
      </c>
      <c r="B2780" s="120">
        <f t="shared" si="318"/>
        <v>123.61244827416877</v>
      </c>
      <c r="C2780" s="371">
        <v>950</v>
      </c>
      <c r="D2780" s="78">
        <v>45170</v>
      </c>
      <c r="E2780" s="209">
        <v>29455</v>
      </c>
      <c r="F2780" s="344">
        <f t="shared" si="321"/>
        <v>4384.9952619478199</v>
      </c>
      <c r="G2780" s="394">
        <f t="shared" si="322"/>
        <v>372.06315789473683</v>
      </c>
      <c r="H2780" s="385">
        <f t="shared" si="319"/>
        <v>1607.885745906784</v>
      </c>
      <c r="I2780" s="386">
        <f t="shared" si="320"/>
        <v>95.141168396851143</v>
      </c>
      <c r="J2780" s="393">
        <v>45</v>
      </c>
      <c r="K2780" s="396">
        <f t="shared" si="323"/>
        <v>6505.0853341461916</v>
      </c>
      <c r="L2780" s="210">
        <f t="shared" si="324"/>
        <v>8.0999999999999996E-3</v>
      </c>
      <c r="M2780" s="211">
        <f t="shared" si="324"/>
        <v>1.1000000000000001E-3</v>
      </c>
    </row>
    <row r="2781" spans="1:13" ht="15" customHeight="1" x14ac:dyDescent="0.2">
      <c r="A2781" s="372">
        <v>2760</v>
      </c>
      <c r="B2781" s="120">
        <f t="shared" si="318"/>
        <v>123.63234103766189</v>
      </c>
      <c r="C2781" s="371">
        <v>950</v>
      </c>
      <c r="D2781" s="78">
        <v>45170</v>
      </c>
      <c r="E2781" s="209">
        <v>29455</v>
      </c>
      <c r="F2781" s="344">
        <f t="shared" si="321"/>
        <v>4384.2897048667819</v>
      </c>
      <c r="G2781" s="394">
        <f t="shared" si="322"/>
        <v>372.06315789473683</v>
      </c>
      <c r="H2781" s="385">
        <f t="shared" si="319"/>
        <v>1607.6472676133931</v>
      </c>
      <c r="I2781" s="386">
        <f t="shared" si="320"/>
        <v>95.127057255230383</v>
      </c>
      <c r="J2781" s="393">
        <v>45</v>
      </c>
      <c r="K2781" s="396">
        <f t="shared" si="323"/>
        <v>6504.1271876301425</v>
      </c>
      <c r="L2781" s="210">
        <f t="shared" si="324"/>
        <v>8.0999999999999996E-3</v>
      </c>
      <c r="M2781" s="211">
        <f t="shared" si="324"/>
        <v>1.1000000000000001E-3</v>
      </c>
    </row>
    <row r="2782" spans="1:13" ht="15" customHeight="1" x14ac:dyDescent="0.2">
      <c r="A2782" s="370">
        <v>2761</v>
      </c>
      <c r="B2782" s="120">
        <f t="shared" si="318"/>
        <v>123.65223480978521</v>
      </c>
      <c r="C2782" s="371">
        <v>950</v>
      </c>
      <c r="D2782" s="78">
        <v>45170</v>
      </c>
      <c r="E2782" s="209">
        <v>29455</v>
      </c>
      <c r="F2782" s="344">
        <f t="shared" si="321"/>
        <v>4383.584339044276</v>
      </c>
      <c r="G2782" s="394">
        <f t="shared" si="322"/>
        <v>372.06315789473683</v>
      </c>
      <c r="H2782" s="385">
        <f t="shared" si="319"/>
        <v>1607.4088539653862</v>
      </c>
      <c r="I2782" s="386">
        <f t="shared" si="320"/>
        <v>95.112949938780261</v>
      </c>
      <c r="J2782" s="393">
        <v>45</v>
      </c>
      <c r="K2782" s="396">
        <f t="shared" si="323"/>
        <v>6503.1693008431785</v>
      </c>
      <c r="L2782" s="210">
        <f t="shared" si="324"/>
        <v>8.0999999999999996E-3</v>
      </c>
      <c r="M2782" s="211">
        <f t="shared" si="324"/>
        <v>1.1000000000000001E-3</v>
      </c>
    </row>
    <row r="2783" spans="1:13" ht="15" customHeight="1" x14ac:dyDescent="0.2">
      <c r="A2783" s="370">
        <v>2762</v>
      </c>
      <c r="B2783" s="120">
        <f t="shared" si="318"/>
        <v>123.67212958774962</v>
      </c>
      <c r="C2783" s="371">
        <v>950</v>
      </c>
      <c r="D2783" s="78">
        <v>45170</v>
      </c>
      <c r="E2783" s="209">
        <v>29455</v>
      </c>
      <c r="F2783" s="344">
        <f t="shared" si="321"/>
        <v>4382.8791645041092</v>
      </c>
      <c r="G2783" s="394">
        <f t="shared" si="322"/>
        <v>372.06315789473683</v>
      </c>
      <c r="H2783" s="385">
        <f t="shared" si="319"/>
        <v>1607.1705049708098</v>
      </c>
      <c r="I2783" s="386">
        <f t="shared" si="320"/>
        <v>95.098846447976925</v>
      </c>
      <c r="J2783" s="393">
        <v>45</v>
      </c>
      <c r="K2783" s="396">
        <f t="shared" si="323"/>
        <v>6502.2116738176328</v>
      </c>
      <c r="L2783" s="210">
        <f t="shared" si="324"/>
        <v>8.0999999999999996E-3</v>
      </c>
      <c r="M2783" s="211">
        <f t="shared" si="324"/>
        <v>1.1000000000000001E-3</v>
      </c>
    </row>
    <row r="2784" spans="1:13" ht="15" customHeight="1" x14ac:dyDescent="0.2">
      <c r="A2784" s="370">
        <v>2763</v>
      </c>
      <c r="B2784" s="120">
        <f t="shared" si="318"/>
        <v>123.69202536877141</v>
      </c>
      <c r="C2784" s="371">
        <v>950</v>
      </c>
      <c r="D2784" s="78">
        <v>45170</v>
      </c>
      <c r="E2784" s="209">
        <v>29455</v>
      </c>
      <c r="F2784" s="344">
        <f t="shared" si="321"/>
        <v>4382.1741812698074</v>
      </c>
      <c r="G2784" s="394">
        <f t="shared" si="322"/>
        <v>372.06315789473683</v>
      </c>
      <c r="H2784" s="385">
        <f t="shared" si="319"/>
        <v>1606.9322206376157</v>
      </c>
      <c r="I2784" s="386">
        <f t="shared" si="320"/>
        <v>95.084746783290882</v>
      </c>
      <c r="J2784" s="393">
        <v>45</v>
      </c>
      <c r="K2784" s="396">
        <f t="shared" si="323"/>
        <v>6501.2543065854506</v>
      </c>
      <c r="L2784" s="210">
        <f t="shared" si="324"/>
        <v>8.0999999999999996E-3</v>
      </c>
      <c r="M2784" s="211">
        <f t="shared" si="324"/>
        <v>1.1000000000000001E-3</v>
      </c>
    </row>
    <row r="2785" spans="1:13" ht="15" customHeight="1" x14ac:dyDescent="0.2">
      <c r="A2785" s="370">
        <v>2764</v>
      </c>
      <c r="B2785" s="120">
        <f t="shared" si="318"/>
        <v>123.71192215007241</v>
      </c>
      <c r="C2785" s="371">
        <v>950</v>
      </c>
      <c r="D2785" s="78">
        <v>45170</v>
      </c>
      <c r="E2785" s="209">
        <v>29455</v>
      </c>
      <c r="F2785" s="344">
        <f t="shared" si="321"/>
        <v>4381.4693893646108</v>
      </c>
      <c r="G2785" s="394">
        <f t="shared" si="322"/>
        <v>372.06315789473683</v>
      </c>
      <c r="H2785" s="385">
        <f t="shared" si="319"/>
        <v>1606.6940009736593</v>
      </c>
      <c r="I2785" s="386">
        <f t="shared" si="320"/>
        <v>95.070650945186955</v>
      </c>
      <c r="J2785" s="393">
        <v>45</v>
      </c>
      <c r="K2785" s="396">
        <f t="shared" si="323"/>
        <v>6500.2971991781933</v>
      </c>
      <c r="L2785" s="210">
        <f t="shared" si="324"/>
        <v>8.0999999999999996E-3</v>
      </c>
      <c r="M2785" s="211">
        <f t="shared" si="324"/>
        <v>1.1000000000000001E-3</v>
      </c>
    </row>
    <row r="2786" spans="1:13" ht="15" customHeight="1" x14ac:dyDescent="0.2">
      <c r="A2786" s="370">
        <v>2765</v>
      </c>
      <c r="B2786" s="120">
        <f t="shared" si="318"/>
        <v>123.73181992887993</v>
      </c>
      <c r="C2786" s="371">
        <v>950</v>
      </c>
      <c r="D2786" s="78">
        <v>45170</v>
      </c>
      <c r="E2786" s="209">
        <v>29455</v>
      </c>
      <c r="F2786" s="344">
        <f t="shared" si="321"/>
        <v>4380.7647888114825</v>
      </c>
      <c r="G2786" s="394">
        <f t="shared" si="322"/>
        <v>372.06315789473683</v>
      </c>
      <c r="H2786" s="385">
        <f t="shared" si="319"/>
        <v>1606.4558459867019</v>
      </c>
      <c r="I2786" s="386">
        <f t="shared" si="320"/>
        <v>95.056558934124382</v>
      </c>
      <c r="J2786" s="393">
        <v>45</v>
      </c>
      <c r="K2786" s="396">
        <f t="shared" si="323"/>
        <v>6499.3403516270455</v>
      </c>
      <c r="L2786" s="210">
        <f t="shared" si="324"/>
        <v>8.0999999999999996E-3</v>
      </c>
      <c r="M2786" s="211">
        <f t="shared" si="324"/>
        <v>1.1000000000000001E-3</v>
      </c>
    </row>
    <row r="2787" spans="1:13" ht="15" customHeight="1" x14ac:dyDescent="0.2">
      <c r="A2787" s="370">
        <v>2766</v>
      </c>
      <c r="B2787" s="120">
        <f t="shared" si="318"/>
        <v>123.75171870242717</v>
      </c>
      <c r="C2787" s="371">
        <v>950</v>
      </c>
      <c r="D2787" s="78">
        <v>45170</v>
      </c>
      <c r="E2787" s="209">
        <v>29455</v>
      </c>
      <c r="F2787" s="344">
        <f t="shared" si="321"/>
        <v>4380.0603796330852</v>
      </c>
      <c r="G2787" s="394">
        <f t="shared" si="322"/>
        <v>372.06315789473683</v>
      </c>
      <c r="H2787" s="385">
        <f t="shared" si="319"/>
        <v>1606.2177556844038</v>
      </c>
      <c r="I2787" s="386">
        <f t="shared" si="320"/>
        <v>95.042470750556447</v>
      </c>
      <c r="J2787" s="393">
        <v>45</v>
      </c>
      <c r="K2787" s="396">
        <f t="shared" si="323"/>
        <v>6498.3837639627818</v>
      </c>
      <c r="L2787" s="210">
        <f t="shared" si="324"/>
        <v>8.0999999999999996E-3</v>
      </c>
      <c r="M2787" s="211">
        <f t="shared" si="324"/>
        <v>1.1000000000000001E-3</v>
      </c>
    </row>
    <row r="2788" spans="1:13" ht="15" customHeight="1" x14ac:dyDescent="0.2">
      <c r="A2788" s="370">
        <v>2767</v>
      </c>
      <c r="B2788" s="120">
        <f t="shared" si="318"/>
        <v>123.77161846795249</v>
      </c>
      <c r="C2788" s="371">
        <v>950</v>
      </c>
      <c r="D2788" s="78">
        <v>45170</v>
      </c>
      <c r="E2788" s="209">
        <v>29455</v>
      </c>
      <c r="F2788" s="344">
        <f t="shared" si="321"/>
        <v>4379.3561618518179</v>
      </c>
      <c r="G2788" s="394">
        <f t="shared" si="322"/>
        <v>372.06315789473683</v>
      </c>
      <c r="H2788" s="385">
        <f t="shared" si="319"/>
        <v>1605.9797300743353</v>
      </c>
      <c r="I2788" s="386">
        <f t="shared" si="320"/>
        <v>95.02838639493109</v>
      </c>
      <c r="J2788" s="393">
        <v>45</v>
      </c>
      <c r="K2788" s="396">
        <f t="shared" si="323"/>
        <v>6497.4274362158203</v>
      </c>
      <c r="L2788" s="210">
        <f t="shared" si="324"/>
        <v>8.0999999999999996E-3</v>
      </c>
      <c r="M2788" s="211">
        <f t="shared" si="324"/>
        <v>1.1000000000000001E-3</v>
      </c>
    </row>
    <row r="2789" spans="1:13" ht="15" customHeight="1" x14ac:dyDescent="0.2">
      <c r="A2789" s="370">
        <v>2768</v>
      </c>
      <c r="B2789" s="120">
        <f t="shared" si="318"/>
        <v>123.79151922269979</v>
      </c>
      <c r="C2789" s="371">
        <v>950</v>
      </c>
      <c r="D2789" s="78">
        <v>45170</v>
      </c>
      <c r="E2789" s="209">
        <v>29455</v>
      </c>
      <c r="F2789" s="344">
        <f t="shared" si="321"/>
        <v>4378.6521354897914</v>
      </c>
      <c r="G2789" s="394">
        <f t="shared" si="322"/>
        <v>372.06315789473683</v>
      </c>
      <c r="H2789" s="385">
        <f t="shared" si="319"/>
        <v>1605.7417691639703</v>
      </c>
      <c r="I2789" s="386">
        <f t="shared" si="320"/>
        <v>95.014305867690567</v>
      </c>
      <c r="J2789" s="393">
        <v>45</v>
      </c>
      <c r="K2789" s="396">
        <f t="shared" si="323"/>
        <v>6496.4713684161889</v>
      </c>
      <c r="L2789" s="210">
        <f t="shared" si="324"/>
        <v>8.0999999999999996E-3</v>
      </c>
      <c r="M2789" s="211">
        <f t="shared" si="324"/>
        <v>1.1000000000000001E-3</v>
      </c>
    </row>
    <row r="2790" spans="1:13" ht="15" customHeight="1" x14ac:dyDescent="0.2">
      <c r="A2790" s="370">
        <v>2769</v>
      </c>
      <c r="B2790" s="120">
        <f t="shared" si="318"/>
        <v>123.81142096391875</v>
      </c>
      <c r="C2790" s="371">
        <v>950</v>
      </c>
      <c r="D2790" s="78">
        <v>45170</v>
      </c>
      <c r="E2790" s="209">
        <v>29455</v>
      </c>
      <c r="F2790" s="344">
        <f t="shared" si="321"/>
        <v>4377.9483005688289</v>
      </c>
      <c r="G2790" s="394">
        <f t="shared" si="322"/>
        <v>372.06315789473683</v>
      </c>
      <c r="H2790" s="385">
        <f t="shared" si="319"/>
        <v>1605.5038729606852</v>
      </c>
      <c r="I2790" s="386">
        <f t="shared" si="320"/>
        <v>95.000229169271321</v>
      </c>
      <c r="J2790" s="393">
        <v>45</v>
      </c>
      <c r="K2790" s="396">
        <f t="shared" si="323"/>
        <v>6495.5155605935224</v>
      </c>
      <c r="L2790" s="210">
        <f t="shared" si="324"/>
        <v>8.0999999999999996E-3</v>
      </c>
      <c r="M2790" s="211">
        <f t="shared" si="324"/>
        <v>1.1000000000000001E-3</v>
      </c>
    </row>
    <row r="2791" spans="1:13" ht="15" customHeight="1" x14ac:dyDescent="0.2">
      <c r="A2791" s="372">
        <v>2770</v>
      </c>
      <c r="B2791" s="120">
        <f t="shared" si="318"/>
        <v>123.83132368886422</v>
      </c>
      <c r="C2791" s="371">
        <v>950</v>
      </c>
      <c r="D2791" s="78">
        <v>45170</v>
      </c>
      <c r="E2791" s="209">
        <v>29455</v>
      </c>
      <c r="F2791" s="344">
        <f t="shared" si="321"/>
        <v>4377.2446571104856</v>
      </c>
      <c r="G2791" s="394">
        <f t="shared" si="322"/>
        <v>372.06315789473683</v>
      </c>
      <c r="H2791" s="385">
        <f t="shared" si="319"/>
        <v>1605.266041471765</v>
      </c>
      <c r="I2791" s="386">
        <f t="shared" si="320"/>
        <v>94.986156300104454</v>
      </c>
      <c r="J2791" s="393">
        <v>45</v>
      </c>
      <c r="K2791" s="396">
        <f t="shared" si="323"/>
        <v>6494.5600127770913</v>
      </c>
      <c r="L2791" s="210">
        <f t="shared" si="324"/>
        <v>8.0999999999999996E-3</v>
      </c>
      <c r="M2791" s="211">
        <f t="shared" si="324"/>
        <v>1.1000000000000001E-3</v>
      </c>
    </row>
    <row r="2792" spans="1:13" ht="15" customHeight="1" x14ac:dyDescent="0.2">
      <c r="A2792" s="370">
        <v>2771</v>
      </c>
      <c r="B2792" s="120">
        <f t="shared" si="318"/>
        <v>123.85122739479674</v>
      </c>
      <c r="C2792" s="371">
        <v>950</v>
      </c>
      <c r="D2792" s="78">
        <v>45170</v>
      </c>
      <c r="E2792" s="209">
        <v>29455</v>
      </c>
      <c r="F2792" s="344">
        <f t="shared" si="321"/>
        <v>4376.5412051360281</v>
      </c>
      <c r="G2792" s="394">
        <f t="shared" si="322"/>
        <v>372.06315789473683</v>
      </c>
      <c r="H2792" s="385">
        <f t="shared" si="319"/>
        <v>1605.0282747043984</v>
      </c>
      <c r="I2792" s="386">
        <f t="shared" si="320"/>
        <v>94.972087260615297</v>
      </c>
      <c r="J2792" s="393">
        <v>45</v>
      </c>
      <c r="K2792" s="396">
        <f t="shared" si="323"/>
        <v>6493.6047249957783</v>
      </c>
      <c r="L2792" s="210">
        <f t="shared" si="324"/>
        <v>8.0999999999999996E-3</v>
      </c>
      <c r="M2792" s="211">
        <f t="shared" si="324"/>
        <v>1.1000000000000001E-3</v>
      </c>
    </row>
    <row r="2793" spans="1:13" ht="15" customHeight="1" x14ac:dyDescent="0.2">
      <c r="A2793" s="370">
        <v>2772</v>
      </c>
      <c r="B2793" s="120">
        <f t="shared" si="318"/>
        <v>123.87113207898226</v>
      </c>
      <c r="C2793" s="371">
        <v>950</v>
      </c>
      <c r="D2793" s="78">
        <v>45170</v>
      </c>
      <c r="E2793" s="209">
        <v>29455</v>
      </c>
      <c r="F2793" s="344">
        <f t="shared" si="321"/>
        <v>4375.8379446664485</v>
      </c>
      <c r="G2793" s="394">
        <f t="shared" si="322"/>
        <v>372.06315789473683</v>
      </c>
      <c r="H2793" s="385">
        <f t="shared" si="319"/>
        <v>1604.7905726656804</v>
      </c>
      <c r="I2793" s="386">
        <f t="shared" si="320"/>
        <v>94.958022051223708</v>
      </c>
      <c r="J2793" s="393">
        <v>45</v>
      </c>
      <c r="K2793" s="396">
        <f t="shared" si="323"/>
        <v>6492.6496972780897</v>
      </c>
      <c r="L2793" s="210">
        <f t="shared" si="324"/>
        <v>8.0999999999999996E-3</v>
      </c>
      <c r="M2793" s="211">
        <f t="shared" si="324"/>
        <v>1.1000000000000001E-3</v>
      </c>
    </row>
    <row r="2794" spans="1:13" ht="15" customHeight="1" x14ac:dyDescent="0.2">
      <c r="A2794" s="370">
        <v>2773</v>
      </c>
      <c r="B2794" s="120">
        <f t="shared" si="318"/>
        <v>123.89103773869205</v>
      </c>
      <c r="C2794" s="371">
        <v>950</v>
      </c>
      <c r="D2794" s="78">
        <v>45170</v>
      </c>
      <c r="E2794" s="209">
        <v>29455</v>
      </c>
      <c r="F2794" s="344">
        <f t="shared" si="321"/>
        <v>4375.1348757224678</v>
      </c>
      <c r="G2794" s="394">
        <f t="shared" si="322"/>
        <v>372.06315789473683</v>
      </c>
      <c r="H2794" s="385">
        <f t="shared" si="319"/>
        <v>1604.552935362615</v>
      </c>
      <c r="I2794" s="386">
        <f t="shared" si="320"/>
        <v>94.94396067234409</v>
      </c>
      <c r="J2794" s="393">
        <v>45</v>
      </c>
      <c r="K2794" s="396">
        <f t="shared" si="323"/>
        <v>6491.6949296521643</v>
      </c>
      <c r="L2794" s="210">
        <f t="shared" si="324"/>
        <v>8.0999999999999996E-3</v>
      </c>
      <c r="M2794" s="211">
        <f t="shared" si="324"/>
        <v>1.1000000000000001E-3</v>
      </c>
    </row>
    <row r="2795" spans="1:13" ht="15" customHeight="1" x14ac:dyDescent="0.2">
      <c r="A2795" s="370">
        <v>2774</v>
      </c>
      <c r="B2795" s="120">
        <f t="shared" si="318"/>
        <v>123.91094437120307</v>
      </c>
      <c r="C2795" s="371">
        <v>950</v>
      </c>
      <c r="D2795" s="78">
        <v>45170</v>
      </c>
      <c r="E2795" s="209">
        <v>29455</v>
      </c>
      <c r="F2795" s="344">
        <f t="shared" si="321"/>
        <v>4374.4319983245177</v>
      </c>
      <c r="G2795" s="394">
        <f t="shared" si="322"/>
        <v>372.06315789473683</v>
      </c>
      <c r="H2795" s="385">
        <f t="shared" si="319"/>
        <v>1604.315362802108</v>
      </c>
      <c r="I2795" s="386">
        <f t="shared" si="320"/>
        <v>94.929903124385092</v>
      </c>
      <c r="J2795" s="393">
        <v>45</v>
      </c>
      <c r="K2795" s="396">
        <f t="shared" si="323"/>
        <v>6490.7404221457482</v>
      </c>
      <c r="L2795" s="210">
        <f t="shared" si="324"/>
        <v>8.0999999999999996E-3</v>
      </c>
      <c r="M2795" s="211">
        <f t="shared" si="324"/>
        <v>1.1000000000000001E-3</v>
      </c>
    </row>
    <row r="2796" spans="1:13" ht="15" customHeight="1" x14ac:dyDescent="0.2">
      <c r="A2796" s="370">
        <v>2775</v>
      </c>
      <c r="B2796" s="120">
        <f t="shared" si="318"/>
        <v>123.93085197379739</v>
      </c>
      <c r="C2796" s="371">
        <v>950</v>
      </c>
      <c r="D2796" s="78">
        <v>45170</v>
      </c>
      <c r="E2796" s="209">
        <v>29455</v>
      </c>
      <c r="F2796" s="344">
        <f t="shared" si="321"/>
        <v>4373.7293124927692</v>
      </c>
      <c r="G2796" s="394">
        <f t="shared" si="322"/>
        <v>372.06315789473683</v>
      </c>
      <c r="H2796" s="385">
        <f t="shared" si="319"/>
        <v>1604.0778549909769</v>
      </c>
      <c r="I2796" s="386">
        <f t="shared" si="320"/>
        <v>94.915849407750116</v>
      </c>
      <c r="J2796" s="393">
        <v>45</v>
      </c>
      <c r="K2796" s="396">
        <f t="shared" si="323"/>
        <v>6489.7861747862326</v>
      </c>
      <c r="L2796" s="210">
        <f t="shared" si="324"/>
        <v>8.0999999999999996E-3</v>
      </c>
      <c r="M2796" s="211">
        <f t="shared" si="324"/>
        <v>1.1000000000000001E-3</v>
      </c>
    </row>
    <row r="2797" spans="1:13" ht="15" customHeight="1" x14ac:dyDescent="0.2">
      <c r="A2797" s="370">
        <v>2776</v>
      </c>
      <c r="B2797" s="120">
        <f t="shared" si="318"/>
        <v>123.95076054376283</v>
      </c>
      <c r="C2797" s="371">
        <v>950</v>
      </c>
      <c r="D2797" s="78">
        <v>45170</v>
      </c>
      <c r="E2797" s="209">
        <v>29455</v>
      </c>
      <c r="F2797" s="344">
        <f t="shared" si="321"/>
        <v>4373.0268182471054</v>
      </c>
      <c r="G2797" s="394">
        <f t="shared" si="322"/>
        <v>372.06315789473683</v>
      </c>
      <c r="H2797" s="385">
        <f t="shared" si="319"/>
        <v>1603.8404119359425</v>
      </c>
      <c r="I2797" s="386">
        <f t="shared" si="320"/>
        <v>94.901799522836853</v>
      </c>
      <c r="J2797" s="393">
        <v>45</v>
      </c>
      <c r="K2797" s="396">
        <f t="shared" si="323"/>
        <v>6488.8321876006212</v>
      </c>
      <c r="L2797" s="210">
        <f t="shared" si="324"/>
        <v>8.0999999999999996E-3</v>
      </c>
      <c r="M2797" s="211">
        <f t="shared" si="324"/>
        <v>1.1000000000000001E-3</v>
      </c>
    </row>
    <row r="2798" spans="1:13" ht="15" customHeight="1" x14ac:dyDescent="0.2">
      <c r="A2798" s="370">
        <v>2777</v>
      </c>
      <c r="B2798" s="120">
        <f t="shared" si="318"/>
        <v>123.97067007839236</v>
      </c>
      <c r="C2798" s="371">
        <v>950</v>
      </c>
      <c r="D2798" s="78">
        <v>45170</v>
      </c>
      <c r="E2798" s="209">
        <v>29455</v>
      </c>
      <c r="F2798" s="344">
        <f t="shared" si="321"/>
        <v>4372.3245156071443</v>
      </c>
      <c r="G2798" s="394">
        <f t="shared" si="322"/>
        <v>372.06315789473683</v>
      </c>
      <c r="H2798" s="385">
        <f t="shared" si="319"/>
        <v>1603.6030336436356</v>
      </c>
      <c r="I2798" s="386">
        <f t="shared" si="320"/>
        <v>94.887753470037623</v>
      </c>
      <c r="J2798" s="393">
        <v>45</v>
      </c>
      <c r="K2798" s="396">
        <f t="shared" si="323"/>
        <v>6487.8784606155541</v>
      </c>
      <c r="L2798" s="210">
        <f t="shared" si="324"/>
        <v>8.0999999999999996E-3</v>
      </c>
      <c r="M2798" s="211">
        <f t="shared" si="324"/>
        <v>1.1000000000000001E-3</v>
      </c>
    </row>
    <row r="2799" spans="1:13" ht="15" customHeight="1" x14ac:dyDescent="0.2">
      <c r="A2799" s="370">
        <v>2778</v>
      </c>
      <c r="B2799" s="120">
        <f t="shared" si="318"/>
        <v>123.99058057498443</v>
      </c>
      <c r="C2799" s="371">
        <v>950</v>
      </c>
      <c r="D2799" s="78">
        <v>45170</v>
      </c>
      <c r="E2799" s="209">
        <v>29455</v>
      </c>
      <c r="F2799" s="344">
        <f t="shared" si="321"/>
        <v>4371.622404592229</v>
      </c>
      <c r="G2799" s="394">
        <f t="shared" si="322"/>
        <v>372.06315789473683</v>
      </c>
      <c r="H2799" s="385">
        <f t="shared" si="319"/>
        <v>1603.3657201205942</v>
      </c>
      <c r="I2799" s="386">
        <f t="shared" si="320"/>
        <v>94.873711249739316</v>
      </c>
      <c r="J2799" s="393">
        <v>45</v>
      </c>
      <c r="K2799" s="396">
        <f t="shared" si="323"/>
        <v>6486.9249938572993</v>
      </c>
      <c r="L2799" s="210">
        <f t="shared" si="324"/>
        <v>8.0999999999999996E-3</v>
      </c>
      <c r="M2799" s="211">
        <f t="shared" si="324"/>
        <v>1.1000000000000001E-3</v>
      </c>
    </row>
    <row r="2800" spans="1:13" ht="15" customHeight="1" x14ac:dyDescent="0.2">
      <c r="A2800" s="370">
        <v>2779</v>
      </c>
      <c r="B2800" s="120">
        <f t="shared" si="318"/>
        <v>124.010492030843</v>
      </c>
      <c r="C2800" s="371">
        <v>950</v>
      </c>
      <c r="D2800" s="78">
        <v>45170</v>
      </c>
      <c r="E2800" s="209">
        <v>29455</v>
      </c>
      <c r="F2800" s="344">
        <f t="shared" si="321"/>
        <v>4370.9204852214261</v>
      </c>
      <c r="G2800" s="394">
        <f t="shared" si="322"/>
        <v>372.06315789473683</v>
      </c>
      <c r="H2800" s="385">
        <f t="shared" si="319"/>
        <v>1603.128471373263</v>
      </c>
      <c r="I2800" s="386">
        <f t="shared" si="320"/>
        <v>94.859672862323265</v>
      </c>
      <c r="J2800" s="393">
        <v>45</v>
      </c>
      <c r="K2800" s="396">
        <f t="shared" si="323"/>
        <v>6485.9717873517493</v>
      </c>
      <c r="L2800" s="210">
        <f t="shared" si="324"/>
        <v>8.0999999999999996E-3</v>
      </c>
      <c r="M2800" s="211">
        <f t="shared" si="324"/>
        <v>1.1000000000000001E-3</v>
      </c>
    </row>
    <row r="2801" spans="1:13" ht="15" customHeight="1" x14ac:dyDescent="0.2">
      <c r="A2801" s="372">
        <v>2780</v>
      </c>
      <c r="B2801" s="120">
        <f t="shared" si="318"/>
        <v>124.03040444327695</v>
      </c>
      <c r="C2801" s="371">
        <v>950</v>
      </c>
      <c r="D2801" s="78">
        <v>45170</v>
      </c>
      <c r="E2801" s="209">
        <v>29455</v>
      </c>
      <c r="F2801" s="344">
        <f t="shared" si="321"/>
        <v>4370.2187575135422</v>
      </c>
      <c r="G2801" s="394">
        <f t="shared" si="322"/>
        <v>372.06315789473683</v>
      </c>
      <c r="H2801" s="385">
        <f t="shared" si="319"/>
        <v>1602.8912874079981</v>
      </c>
      <c r="I2801" s="386">
        <f t="shared" si="320"/>
        <v>94.845638308165576</v>
      </c>
      <c r="J2801" s="393">
        <v>45</v>
      </c>
      <c r="K2801" s="396">
        <f t="shared" si="323"/>
        <v>6485.0188411244426</v>
      </c>
      <c r="L2801" s="210">
        <f t="shared" si="324"/>
        <v>8.0999999999999996E-3</v>
      </c>
      <c r="M2801" s="211">
        <f t="shared" si="324"/>
        <v>1.1000000000000001E-3</v>
      </c>
    </row>
    <row r="2802" spans="1:13" ht="15" customHeight="1" x14ac:dyDescent="0.2">
      <c r="A2802" s="370">
        <v>2781</v>
      </c>
      <c r="B2802" s="120">
        <f t="shared" si="318"/>
        <v>124.05031780960115</v>
      </c>
      <c r="C2802" s="371">
        <v>950</v>
      </c>
      <c r="D2802" s="78">
        <v>45170</v>
      </c>
      <c r="E2802" s="209">
        <v>29455</v>
      </c>
      <c r="F2802" s="344">
        <f t="shared" si="321"/>
        <v>4369.5172214870991</v>
      </c>
      <c r="G2802" s="394">
        <f t="shared" si="322"/>
        <v>372.06315789473683</v>
      </c>
      <c r="H2802" s="385">
        <f t="shared" si="319"/>
        <v>1602.6541682310603</v>
      </c>
      <c r="I2802" s="386">
        <f t="shared" si="320"/>
        <v>94.831607587636725</v>
      </c>
      <c r="J2802" s="393">
        <v>45</v>
      </c>
      <c r="K2802" s="396">
        <f t="shared" si="323"/>
        <v>6484.0661552005322</v>
      </c>
      <c r="L2802" s="210">
        <f t="shared" si="324"/>
        <v>8.0999999999999996E-3</v>
      </c>
      <c r="M2802" s="211">
        <f t="shared" si="324"/>
        <v>1.1000000000000001E-3</v>
      </c>
    </row>
    <row r="2803" spans="1:13" ht="15" customHeight="1" x14ac:dyDescent="0.2">
      <c r="A2803" s="370">
        <v>2782</v>
      </c>
      <c r="B2803" s="120">
        <f t="shared" si="318"/>
        <v>124.07023212713533</v>
      </c>
      <c r="C2803" s="371">
        <v>950</v>
      </c>
      <c r="D2803" s="78">
        <v>45170</v>
      </c>
      <c r="E2803" s="209">
        <v>29455</v>
      </c>
      <c r="F2803" s="344">
        <f t="shared" si="321"/>
        <v>4368.8158771603594</v>
      </c>
      <c r="G2803" s="394">
        <f t="shared" si="322"/>
        <v>372.06315789473683</v>
      </c>
      <c r="H2803" s="385">
        <f t="shared" si="319"/>
        <v>1602.4171138486224</v>
      </c>
      <c r="I2803" s="386">
        <f t="shared" si="320"/>
        <v>94.817580701101932</v>
      </c>
      <c r="J2803" s="393">
        <v>45</v>
      </c>
      <c r="K2803" s="396">
        <f t="shared" si="323"/>
        <v>6483.1137296048209</v>
      </c>
      <c r="L2803" s="210">
        <f t="shared" si="324"/>
        <v>8.0999999999999996E-3</v>
      </c>
      <c r="M2803" s="211">
        <f t="shared" si="324"/>
        <v>1.1000000000000001E-3</v>
      </c>
    </row>
    <row r="2804" spans="1:13" ht="15" customHeight="1" x14ac:dyDescent="0.2">
      <c r="A2804" s="370">
        <v>2783</v>
      </c>
      <c r="B2804" s="120">
        <f t="shared" si="318"/>
        <v>124.09014739320472</v>
      </c>
      <c r="C2804" s="371">
        <v>950</v>
      </c>
      <c r="D2804" s="78">
        <v>45170</v>
      </c>
      <c r="E2804" s="209">
        <v>29455</v>
      </c>
      <c r="F2804" s="344">
        <f t="shared" si="321"/>
        <v>4368.1147245513112</v>
      </c>
      <c r="G2804" s="394">
        <f t="shared" si="322"/>
        <v>372.06315789473683</v>
      </c>
      <c r="H2804" s="385">
        <f t="shared" si="319"/>
        <v>1602.1801242667641</v>
      </c>
      <c r="I2804" s="386">
        <f t="shared" si="320"/>
        <v>94.803557648920957</v>
      </c>
      <c r="J2804" s="393">
        <v>45</v>
      </c>
      <c r="K2804" s="396">
        <f t="shared" si="323"/>
        <v>6482.1615643617333</v>
      </c>
      <c r="L2804" s="210">
        <f t="shared" si="324"/>
        <v>8.0999999999999996E-3</v>
      </c>
      <c r="M2804" s="211">
        <f t="shared" si="324"/>
        <v>1.1000000000000001E-3</v>
      </c>
    </row>
    <row r="2805" spans="1:13" ht="15" customHeight="1" x14ac:dyDescent="0.2">
      <c r="A2805" s="370">
        <v>2784</v>
      </c>
      <c r="B2805" s="120">
        <f t="shared" si="318"/>
        <v>124.11006360513979</v>
      </c>
      <c r="C2805" s="371">
        <v>950</v>
      </c>
      <c r="D2805" s="78">
        <v>45170</v>
      </c>
      <c r="E2805" s="209">
        <v>29455</v>
      </c>
      <c r="F2805" s="344">
        <f t="shared" si="321"/>
        <v>4367.4137636776813</v>
      </c>
      <c r="G2805" s="394">
        <f t="shared" si="322"/>
        <v>372.06315789473683</v>
      </c>
      <c r="H2805" s="385">
        <f t="shared" si="319"/>
        <v>1601.9431994914771</v>
      </c>
      <c r="I2805" s="386">
        <f t="shared" si="320"/>
        <v>94.789538431448364</v>
      </c>
      <c r="J2805" s="393">
        <v>45</v>
      </c>
      <c r="K2805" s="396">
        <f t="shared" si="323"/>
        <v>6481.2096594953437</v>
      </c>
      <c r="L2805" s="210">
        <f t="shared" si="324"/>
        <v>8.0999999999999996E-3</v>
      </c>
      <c r="M2805" s="211">
        <f t="shared" si="324"/>
        <v>1.1000000000000001E-3</v>
      </c>
    </row>
    <row r="2806" spans="1:13" ht="15" customHeight="1" x14ac:dyDescent="0.2">
      <c r="A2806" s="370">
        <v>2785</v>
      </c>
      <c r="B2806" s="120">
        <f t="shared" si="318"/>
        <v>124.12998076027648</v>
      </c>
      <c r="C2806" s="371">
        <v>950</v>
      </c>
      <c r="D2806" s="78">
        <v>45170</v>
      </c>
      <c r="E2806" s="209">
        <v>29455</v>
      </c>
      <c r="F2806" s="344">
        <f t="shared" si="321"/>
        <v>4366.7129945569222</v>
      </c>
      <c r="G2806" s="394">
        <f t="shared" si="322"/>
        <v>372.06315789473683</v>
      </c>
      <c r="H2806" s="385">
        <f t="shared" si="319"/>
        <v>1601.7063395286607</v>
      </c>
      <c r="I2806" s="386">
        <f t="shared" si="320"/>
        <v>94.775523049033183</v>
      </c>
      <c r="J2806" s="393">
        <v>45</v>
      </c>
      <c r="K2806" s="396">
        <f t="shared" si="323"/>
        <v>6480.2580150293525</v>
      </c>
      <c r="L2806" s="210">
        <f t="shared" si="324"/>
        <v>8.0999999999999996E-3</v>
      </c>
      <c r="M2806" s="211">
        <f t="shared" si="324"/>
        <v>1.1000000000000001E-3</v>
      </c>
    </row>
    <row r="2807" spans="1:13" ht="15" customHeight="1" x14ac:dyDescent="0.2">
      <c r="A2807" s="370">
        <v>2786</v>
      </c>
      <c r="B2807" s="120">
        <f t="shared" si="318"/>
        <v>124.14989885595587</v>
      </c>
      <c r="C2807" s="371">
        <v>950</v>
      </c>
      <c r="D2807" s="78">
        <v>45170</v>
      </c>
      <c r="E2807" s="209">
        <v>29455</v>
      </c>
      <c r="F2807" s="344">
        <f t="shared" si="321"/>
        <v>4366.0124172062233</v>
      </c>
      <c r="G2807" s="394">
        <f t="shared" si="322"/>
        <v>372.06315789473683</v>
      </c>
      <c r="H2807" s="385">
        <f t="shared" si="319"/>
        <v>1601.4695443841244</v>
      </c>
      <c r="I2807" s="386">
        <f t="shared" si="320"/>
        <v>94.761511502019204</v>
      </c>
      <c r="J2807" s="393">
        <v>45</v>
      </c>
      <c r="K2807" s="396">
        <f t="shared" si="323"/>
        <v>6479.3066309871037</v>
      </c>
      <c r="L2807" s="210">
        <f t="shared" si="324"/>
        <v>8.0999999999999996E-3</v>
      </c>
      <c r="M2807" s="211">
        <f t="shared" si="324"/>
        <v>1.1000000000000001E-3</v>
      </c>
    </row>
    <row r="2808" spans="1:13" ht="15" customHeight="1" x14ac:dyDescent="0.2">
      <c r="A2808" s="370">
        <v>2787</v>
      </c>
      <c r="B2808" s="120">
        <f t="shared" si="318"/>
        <v>124.16981788952441</v>
      </c>
      <c r="C2808" s="371">
        <v>950</v>
      </c>
      <c r="D2808" s="78">
        <v>45170</v>
      </c>
      <c r="E2808" s="209">
        <v>29455</v>
      </c>
      <c r="F2808" s="344">
        <f t="shared" si="321"/>
        <v>4365.3120316425084</v>
      </c>
      <c r="G2808" s="394">
        <f t="shared" si="322"/>
        <v>372.06315789473683</v>
      </c>
      <c r="H2808" s="385">
        <f t="shared" si="319"/>
        <v>1601.2328140635886</v>
      </c>
      <c r="I2808" s="386">
        <f t="shared" si="320"/>
        <v>94.747503790744901</v>
      </c>
      <c r="J2808" s="393">
        <v>45</v>
      </c>
      <c r="K2808" s="396">
        <f t="shared" si="323"/>
        <v>6478.3555073915786</v>
      </c>
      <c r="L2808" s="210">
        <f t="shared" si="324"/>
        <v>8.0999999999999996E-3</v>
      </c>
      <c r="M2808" s="211">
        <f t="shared" si="324"/>
        <v>1.1000000000000001E-3</v>
      </c>
    </row>
    <row r="2809" spans="1:13" ht="15" customHeight="1" x14ac:dyDescent="0.2">
      <c r="A2809" s="370">
        <v>2788</v>
      </c>
      <c r="B2809" s="120">
        <f t="shared" si="318"/>
        <v>124.18973785833361</v>
      </c>
      <c r="C2809" s="371">
        <v>950</v>
      </c>
      <c r="D2809" s="78">
        <v>45170</v>
      </c>
      <c r="E2809" s="209">
        <v>29455</v>
      </c>
      <c r="F2809" s="344">
        <f t="shared" si="321"/>
        <v>4364.6118378824403</v>
      </c>
      <c r="G2809" s="394">
        <f t="shared" si="322"/>
        <v>372.06315789473683</v>
      </c>
      <c r="H2809" s="385">
        <f t="shared" si="319"/>
        <v>1600.9961485726858</v>
      </c>
      <c r="I2809" s="386">
        <f t="shared" si="320"/>
        <v>94.733499915543547</v>
      </c>
      <c r="J2809" s="393">
        <v>45</v>
      </c>
      <c r="K2809" s="396">
        <f t="shared" si="323"/>
        <v>6477.4046442654062</v>
      </c>
      <c r="L2809" s="210">
        <f t="shared" si="324"/>
        <v>8.0999999999999996E-3</v>
      </c>
      <c r="M2809" s="211">
        <f t="shared" si="324"/>
        <v>1.1000000000000001E-3</v>
      </c>
    </row>
    <row r="2810" spans="1:13" ht="15" customHeight="1" x14ac:dyDescent="0.2">
      <c r="A2810" s="370">
        <v>2789</v>
      </c>
      <c r="B2810" s="120">
        <f t="shared" si="318"/>
        <v>124.20965875974055</v>
      </c>
      <c r="C2810" s="371">
        <v>950</v>
      </c>
      <c r="D2810" s="78">
        <v>45170</v>
      </c>
      <c r="E2810" s="209">
        <v>29455</v>
      </c>
      <c r="F2810" s="344">
        <f t="shared" si="321"/>
        <v>4363.9118359424119</v>
      </c>
      <c r="G2810" s="394">
        <f t="shared" si="322"/>
        <v>372.06315789473683</v>
      </c>
      <c r="H2810" s="385">
        <f t="shared" si="319"/>
        <v>1600.7595479169561</v>
      </c>
      <c r="I2810" s="386">
        <f t="shared" si="320"/>
        <v>94.719499876742972</v>
      </c>
      <c r="J2810" s="393">
        <v>45</v>
      </c>
      <c r="K2810" s="396">
        <f t="shared" si="323"/>
        <v>6476.4540416308473</v>
      </c>
      <c r="L2810" s="210">
        <f t="shared" si="324"/>
        <v>8.0999999999999996E-3</v>
      </c>
      <c r="M2810" s="211">
        <f t="shared" si="324"/>
        <v>1.1000000000000001E-3</v>
      </c>
    </row>
    <row r="2811" spans="1:13" ht="15" customHeight="1" x14ac:dyDescent="0.2">
      <c r="A2811" s="372">
        <v>2790</v>
      </c>
      <c r="B2811" s="120">
        <f t="shared" si="318"/>
        <v>124.22958059110735</v>
      </c>
      <c r="C2811" s="371">
        <v>950</v>
      </c>
      <c r="D2811" s="78">
        <v>45170</v>
      </c>
      <c r="E2811" s="209">
        <v>29455</v>
      </c>
      <c r="F2811" s="344">
        <f t="shared" si="321"/>
        <v>4363.2120258385585</v>
      </c>
      <c r="G2811" s="394">
        <f t="shared" si="322"/>
        <v>372.06315789473683</v>
      </c>
      <c r="H2811" s="385">
        <f t="shared" si="319"/>
        <v>1600.5230121018537</v>
      </c>
      <c r="I2811" s="386">
        <f t="shared" si="320"/>
        <v>94.705503674665906</v>
      </c>
      <c r="J2811" s="393">
        <v>45</v>
      </c>
      <c r="K2811" s="396">
        <f t="shared" si="323"/>
        <v>6475.5036995098153</v>
      </c>
      <c r="L2811" s="210">
        <f t="shared" si="324"/>
        <v>8.0000000000000002E-3</v>
      </c>
      <c r="M2811" s="211">
        <f t="shared" si="324"/>
        <v>1.1000000000000001E-3</v>
      </c>
    </row>
    <row r="2812" spans="1:13" ht="15" customHeight="1" x14ac:dyDescent="0.2">
      <c r="A2812" s="370">
        <v>2791</v>
      </c>
      <c r="B2812" s="120">
        <f t="shared" si="318"/>
        <v>124.24950334980146</v>
      </c>
      <c r="C2812" s="371">
        <v>950</v>
      </c>
      <c r="D2812" s="78">
        <v>45170</v>
      </c>
      <c r="E2812" s="209">
        <v>29455</v>
      </c>
      <c r="F2812" s="344">
        <f t="shared" si="321"/>
        <v>4362.5124075867479</v>
      </c>
      <c r="G2812" s="394">
        <f t="shared" si="322"/>
        <v>372.06315789473683</v>
      </c>
      <c r="H2812" s="385">
        <f t="shared" si="319"/>
        <v>1600.2865411327416</v>
      </c>
      <c r="I2812" s="386">
        <f t="shared" si="320"/>
        <v>94.691511309629703</v>
      </c>
      <c r="J2812" s="393">
        <v>45</v>
      </c>
      <c r="K2812" s="396">
        <f t="shared" si="323"/>
        <v>6474.5536179238552</v>
      </c>
      <c r="L2812" s="210">
        <f t="shared" si="324"/>
        <v>8.0000000000000002E-3</v>
      </c>
      <c r="M2812" s="211">
        <f t="shared" si="324"/>
        <v>1.1000000000000001E-3</v>
      </c>
    </row>
    <row r="2813" spans="1:13" ht="15" customHeight="1" x14ac:dyDescent="0.2">
      <c r="A2813" s="370">
        <v>2792</v>
      </c>
      <c r="B2813" s="120">
        <f t="shared" si="318"/>
        <v>124.26942703319547</v>
      </c>
      <c r="C2813" s="371">
        <v>950</v>
      </c>
      <c r="D2813" s="78">
        <v>45170</v>
      </c>
      <c r="E2813" s="209">
        <v>29455</v>
      </c>
      <c r="F2813" s="344">
        <f t="shared" si="321"/>
        <v>4361.81298120259</v>
      </c>
      <c r="G2813" s="394">
        <f t="shared" si="322"/>
        <v>372.06315789473683</v>
      </c>
      <c r="H2813" s="385">
        <f t="shared" si="319"/>
        <v>1600.0501350148963</v>
      </c>
      <c r="I2813" s="386">
        <f t="shared" si="320"/>
        <v>94.677522781946536</v>
      </c>
      <c r="J2813" s="393">
        <v>45</v>
      </c>
      <c r="K2813" s="396">
        <f t="shared" si="323"/>
        <v>6473.6037968941691</v>
      </c>
      <c r="L2813" s="210">
        <f t="shared" si="324"/>
        <v>8.0000000000000002E-3</v>
      </c>
      <c r="M2813" s="211">
        <f t="shared" si="324"/>
        <v>1.1000000000000001E-3</v>
      </c>
    </row>
    <row r="2814" spans="1:13" ht="15" customHeight="1" x14ac:dyDescent="0.2">
      <c r="A2814" s="370">
        <v>2793</v>
      </c>
      <c r="B2814" s="120">
        <f t="shared" si="318"/>
        <v>124.28935163866717</v>
      </c>
      <c r="C2814" s="371">
        <v>950</v>
      </c>
      <c r="D2814" s="78">
        <v>45170</v>
      </c>
      <c r="E2814" s="209">
        <v>29455</v>
      </c>
      <c r="F2814" s="344">
        <f t="shared" si="321"/>
        <v>4361.113746701435</v>
      </c>
      <c r="G2814" s="394">
        <f t="shared" si="322"/>
        <v>372.06315789473683</v>
      </c>
      <c r="H2814" s="385">
        <f t="shared" si="319"/>
        <v>1599.8137937535059</v>
      </c>
      <c r="I2814" s="386">
        <f t="shared" si="320"/>
        <v>94.663538091923442</v>
      </c>
      <c r="J2814" s="393">
        <v>45</v>
      </c>
      <c r="K2814" s="396">
        <f t="shared" si="323"/>
        <v>6472.6542364416009</v>
      </c>
      <c r="L2814" s="210">
        <f t="shared" si="324"/>
        <v>8.0000000000000002E-3</v>
      </c>
      <c r="M2814" s="211">
        <f t="shared" si="324"/>
        <v>1.1000000000000001E-3</v>
      </c>
    </row>
    <row r="2815" spans="1:13" ht="15" customHeight="1" x14ac:dyDescent="0.2">
      <c r="A2815" s="370">
        <v>2794</v>
      </c>
      <c r="B2815" s="120">
        <f t="shared" si="318"/>
        <v>124.30927716359976</v>
      </c>
      <c r="C2815" s="371">
        <v>950</v>
      </c>
      <c r="D2815" s="78">
        <v>45170</v>
      </c>
      <c r="E2815" s="209">
        <v>29455</v>
      </c>
      <c r="F2815" s="344">
        <f t="shared" si="321"/>
        <v>4360.4147040983698</v>
      </c>
      <c r="G2815" s="394">
        <f t="shared" si="322"/>
        <v>372.06315789473683</v>
      </c>
      <c r="H2815" s="385">
        <f t="shared" si="319"/>
        <v>1599.5775173536699</v>
      </c>
      <c r="I2815" s="386">
        <f t="shared" si="320"/>
        <v>94.649557239862133</v>
      </c>
      <c r="J2815" s="393">
        <v>45</v>
      </c>
      <c r="K2815" s="396">
        <f t="shared" si="323"/>
        <v>6471.7049365866387</v>
      </c>
      <c r="L2815" s="210">
        <f t="shared" si="324"/>
        <v>8.0000000000000002E-3</v>
      </c>
      <c r="M2815" s="211">
        <f t="shared" si="324"/>
        <v>1.1000000000000001E-3</v>
      </c>
    </row>
    <row r="2816" spans="1:13" ht="15" customHeight="1" x14ac:dyDescent="0.2">
      <c r="A2816" s="370">
        <v>2795</v>
      </c>
      <c r="B2816" s="120">
        <f t="shared" si="318"/>
        <v>124.32920360538131</v>
      </c>
      <c r="C2816" s="371">
        <v>950</v>
      </c>
      <c r="D2816" s="78">
        <v>45170</v>
      </c>
      <c r="E2816" s="209">
        <v>29455</v>
      </c>
      <c r="F2816" s="344">
        <f t="shared" si="321"/>
        <v>4359.7158534082255</v>
      </c>
      <c r="G2816" s="394">
        <f t="shared" si="322"/>
        <v>372.06315789473683</v>
      </c>
      <c r="H2816" s="385">
        <f t="shared" si="319"/>
        <v>1599.3413058204012</v>
      </c>
      <c r="I2816" s="386">
        <f t="shared" si="320"/>
        <v>94.635580226059247</v>
      </c>
      <c r="J2816" s="393">
        <v>45</v>
      </c>
      <c r="K2816" s="396">
        <f t="shared" si="323"/>
        <v>6470.7558973494233</v>
      </c>
      <c r="L2816" s="210">
        <f t="shared" si="324"/>
        <v>8.0000000000000002E-3</v>
      </c>
      <c r="M2816" s="211">
        <f t="shared" si="324"/>
        <v>1.1000000000000001E-3</v>
      </c>
    </row>
    <row r="2817" spans="1:13" ht="15" customHeight="1" x14ac:dyDescent="0.2">
      <c r="A2817" s="370">
        <v>2796</v>
      </c>
      <c r="B2817" s="120">
        <f t="shared" si="318"/>
        <v>124.34913096140519</v>
      </c>
      <c r="C2817" s="371">
        <v>950</v>
      </c>
      <c r="D2817" s="78">
        <v>45170</v>
      </c>
      <c r="E2817" s="209">
        <v>29455</v>
      </c>
      <c r="F2817" s="344">
        <f t="shared" si="321"/>
        <v>4359.0171946455775</v>
      </c>
      <c r="G2817" s="394">
        <f t="shared" si="322"/>
        <v>372.06315789473683</v>
      </c>
      <c r="H2817" s="385">
        <f t="shared" si="319"/>
        <v>1599.1051591586261</v>
      </c>
      <c r="I2817" s="386">
        <f t="shared" si="320"/>
        <v>94.62160705080629</v>
      </c>
      <c r="J2817" s="393">
        <v>45</v>
      </c>
      <c r="K2817" s="396">
        <f t="shared" si="323"/>
        <v>6469.8071187497471</v>
      </c>
      <c r="L2817" s="210">
        <f t="shared" si="324"/>
        <v>8.0000000000000002E-3</v>
      </c>
      <c r="M2817" s="211">
        <f t="shared" si="324"/>
        <v>1.1000000000000001E-3</v>
      </c>
    </row>
    <row r="2818" spans="1:13" ht="15" customHeight="1" x14ac:dyDescent="0.2">
      <c r="A2818" s="370">
        <v>2797</v>
      </c>
      <c r="B2818" s="120">
        <f t="shared" si="318"/>
        <v>124.36905922907009</v>
      </c>
      <c r="C2818" s="371">
        <v>950</v>
      </c>
      <c r="D2818" s="78">
        <v>45170</v>
      </c>
      <c r="E2818" s="209">
        <v>29455</v>
      </c>
      <c r="F2818" s="344">
        <f t="shared" si="321"/>
        <v>4358.318727824736</v>
      </c>
      <c r="G2818" s="394">
        <f t="shared" si="322"/>
        <v>372.06315789473683</v>
      </c>
      <c r="H2818" s="385">
        <f t="shared" si="319"/>
        <v>1598.8690773731817</v>
      </c>
      <c r="I2818" s="386">
        <f t="shared" si="320"/>
        <v>94.607637714389455</v>
      </c>
      <c r="J2818" s="393">
        <v>45</v>
      </c>
      <c r="K2818" s="396">
        <f t="shared" si="323"/>
        <v>6468.8586008070433</v>
      </c>
      <c r="L2818" s="210">
        <f t="shared" si="324"/>
        <v>8.0000000000000002E-3</v>
      </c>
      <c r="M2818" s="211">
        <f t="shared" si="324"/>
        <v>1.1000000000000001E-3</v>
      </c>
    </row>
    <row r="2819" spans="1:13" ht="15" customHeight="1" x14ac:dyDescent="0.2">
      <c r="A2819" s="370">
        <v>2798</v>
      </c>
      <c r="B2819" s="120">
        <f t="shared" ref="B2819:B2882" si="325">A2819/(12.41*LN(A2819)-76)</f>
        <v>124.38898840577956</v>
      </c>
      <c r="C2819" s="371">
        <v>950</v>
      </c>
      <c r="D2819" s="78">
        <v>45170</v>
      </c>
      <c r="E2819" s="209">
        <v>29455</v>
      </c>
      <c r="F2819" s="344">
        <f t="shared" si="321"/>
        <v>4357.6204529597644</v>
      </c>
      <c r="G2819" s="394">
        <f t="shared" si="322"/>
        <v>372.06315789473683</v>
      </c>
      <c r="H2819" s="385">
        <f t="shared" si="319"/>
        <v>1598.6330604688212</v>
      </c>
      <c r="I2819" s="386">
        <f t="shared" si="320"/>
        <v>94.593672217090031</v>
      </c>
      <c r="J2819" s="393">
        <v>45</v>
      </c>
      <c r="K2819" s="396">
        <f t="shared" si="323"/>
        <v>6467.9103435404122</v>
      </c>
      <c r="L2819" s="210">
        <f t="shared" si="324"/>
        <v>8.0000000000000002E-3</v>
      </c>
      <c r="M2819" s="211">
        <f t="shared" si="324"/>
        <v>1.1000000000000001E-3</v>
      </c>
    </row>
    <row r="2820" spans="1:13" ht="15" customHeight="1" x14ac:dyDescent="0.2">
      <c r="A2820" s="370">
        <v>2799</v>
      </c>
      <c r="B2820" s="120">
        <f t="shared" si="325"/>
        <v>124.4089184889425</v>
      </c>
      <c r="C2820" s="371">
        <v>950</v>
      </c>
      <c r="D2820" s="78">
        <v>45170</v>
      </c>
      <c r="E2820" s="209">
        <v>29455</v>
      </c>
      <c r="F2820" s="344">
        <f t="shared" si="321"/>
        <v>4356.9223700644634</v>
      </c>
      <c r="G2820" s="394">
        <f t="shared" si="322"/>
        <v>372.06315789473683</v>
      </c>
      <c r="H2820" s="385">
        <f t="shared" si="319"/>
        <v>1598.3971084502095</v>
      </c>
      <c r="I2820" s="386">
        <f t="shared" si="320"/>
        <v>94.579710559184008</v>
      </c>
      <c r="J2820" s="393">
        <v>45</v>
      </c>
      <c r="K2820" s="396">
        <f t="shared" si="323"/>
        <v>6466.962346968593</v>
      </c>
      <c r="L2820" s="210">
        <f t="shared" si="324"/>
        <v>8.0000000000000002E-3</v>
      </c>
      <c r="M2820" s="211">
        <f t="shared" si="324"/>
        <v>1.1000000000000001E-3</v>
      </c>
    </row>
    <row r="2821" spans="1:13" ht="15" customHeight="1" x14ac:dyDescent="0.2">
      <c r="A2821" s="372">
        <v>2800</v>
      </c>
      <c r="B2821" s="120">
        <f t="shared" si="325"/>
        <v>124.42884947597304</v>
      </c>
      <c r="C2821" s="371">
        <v>950</v>
      </c>
      <c r="D2821" s="78">
        <v>45170</v>
      </c>
      <c r="E2821" s="209">
        <v>29455</v>
      </c>
      <c r="F2821" s="344">
        <f t="shared" si="321"/>
        <v>4356.2244791523754</v>
      </c>
      <c r="G2821" s="394">
        <f t="shared" si="322"/>
        <v>372.06315789473683</v>
      </c>
      <c r="H2821" s="385">
        <f t="shared" si="319"/>
        <v>1598.1612213219237</v>
      </c>
      <c r="I2821" s="386">
        <f t="shared" si="320"/>
        <v>94.565752740942244</v>
      </c>
      <c r="J2821" s="393">
        <v>45</v>
      </c>
      <c r="K2821" s="396">
        <f t="shared" si="323"/>
        <v>6466.0146111099784</v>
      </c>
      <c r="L2821" s="210">
        <f t="shared" si="324"/>
        <v>8.0000000000000002E-3</v>
      </c>
      <c r="M2821" s="211">
        <f t="shared" si="324"/>
        <v>1.1000000000000001E-3</v>
      </c>
    </row>
    <row r="2822" spans="1:13" ht="15" customHeight="1" x14ac:dyDescent="0.2">
      <c r="A2822" s="370">
        <v>2801</v>
      </c>
      <c r="B2822" s="120">
        <f t="shared" si="325"/>
        <v>124.44878136429</v>
      </c>
      <c r="C2822" s="371">
        <v>950</v>
      </c>
      <c r="D2822" s="78">
        <v>45170</v>
      </c>
      <c r="E2822" s="209">
        <v>29455</v>
      </c>
      <c r="F2822" s="344">
        <f t="shared" si="321"/>
        <v>4355.5267802368044</v>
      </c>
      <c r="G2822" s="394">
        <f t="shared" si="322"/>
        <v>372.06315789473683</v>
      </c>
      <c r="H2822" s="385">
        <f t="shared" si="319"/>
        <v>1597.9253990884608</v>
      </c>
      <c r="I2822" s="386">
        <f t="shared" si="320"/>
        <v>94.551798762630824</v>
      </c>
      <c r="J2822" s="393">
        <v>45</v>
      </c>
      <c r="K2822" s="396">
        <f t="shared" si="323"/>
        <v>6465.0671359826329</v>
      </c>
      <c r="L2822" s="210">
        <f t="shared" si="324"/>
        <v>8.0000000000000002E-3</v>
      </c>
      <c r="M2822" s="211">
        <f t="shared" si="324"/>
        <v>1.1000000000000001E-3</v>
      </c>
    </row>
    <row r="2823" spans="1:13" ht="15" customHeight="1" x14ac:dyDescent="0.2">
      <c r="A2823" s="370">
        <v>2802</v>
      </c>
      <c r="B2823" s="120">
        <f t="shared" si="325"/>
        <v>124.46871415131778</v>
      </c>
      <c r="C2823" s="371">
        <v>950</v>
      </c>
      <c r="D2823" s="78">
        <v>45170</v>
      </c>
      <c r="E2823" s="209">
        <v>29455</v>
      </c>
      <c r="F2823" s="344">
        <f t="shared" si="321"/>
        <v>4354.8292733307817</v>
      </c>
      <c r="G2823" s="394">
        <f t="shared" si="322"/>
        <v>372.06315789473683</v>
      </c>
      <c r="H2823" s="385">
        <f t="shared" si="319"/>
        <v>1597.689641754225</v>
      </c>
      <c r="I2823" s="386">
        <f t="shared" si="320"/>
        <v>94.537848624510374</v>
      </c>
      <c r="J2823" s="393">
        <v>45</v>
      </c>
      <c r="K2823" s="396">
        <f t="shared" si="323"/>
        <v>6464.1199216042532</v>
      </c>
      <c r="L2823" s="210">
        <f t="shared" si="324"/>
        <v>8.0000000000000002E-3</v>
      </c>
      <c r="M2823" s="211">
        <f t="shared" si="324"/>
        <v>1.1000000000000001E-3</v>
      </c>
    </row>
    <row r="2824" spans="1:13" ht="15" customHeight="1" x14ac:dyDescent="0.2">
      <c r="A2824" s="370">
        <v>2803</v>
      </c>
      <c r="B2824" s="120">
        <f t="shared" si="325"/>
        <v>124.48864783448556</v>
      </c>
      <c r="C2824" s="371">
        <v>950</v>
      </c>
      <c r="D2824" s="78">
        <v>45170</v>
      </c>
      <c r="E2824" s="209">
        <v>29455</v>
      </c>
      <c r="F2824" s="344">
        <f t="shared" si="321"/>
        <v>4354.1319584471003</v>
      </c>
      <c r="G2824" s="394">
        <f t="shared" si="322"/>
        <v>372.06315789473683</v>
      </c>
      <c r="H2824" s="385">
        <f t="shared" si="319"/>
        <v>1597.4539493235409</v>
      </c>
      <c r="I2824" s="386">
        <f t="shared" si="320"/>
        <v>94.523902326836748</v>
      </c>
      <c r="J2824" s="393">
        <v>45</v>
      </c>
      <c r="K2824" s="396">
        <f t="shared" si="323"/>
        <v>6463.1729679922146</v>
      </c>
      <c r="L2824" s="210">
        <f t="shared" si="324"/>
        <v>8.0000000000000002E-3</v>
      </c>
      <c r="M2824" s="211">
        <f t="shared" si="324"/>
        <v>1.1000000000000001E-3</v>
      </c>
    </row>
    <row r="2825" spans="1:13" ht="15" customHeight="1" x14ac:dyDescent="0.2">
      <c r="A2825" s="370">
        <v>2804</v>
      </c>
      <c r="B2825" s="120">
        <f t="shared" si="325"/>
        <v>124.50858241122778</v>
      </c>
      <c r="C2825" s="371">
        <v>950</v>
      </c>
      <c r="D2825" s="78">
        <v>45170</v>
      </c>
      <c r="E2825" s="209">
        <v>29455</v>
      </c>
      <c r="F2825" s="344">
        <f t="shared" si="321"/>
        <v>4353.4348355982938</v>
      </c>
      <c r="G2825" s="394">
        <f t="shared" si="322"/>
        <v>372.06315789473683</v>
      </c>
      <c r="H2825" s="385">
        <f t="shared" si="319"/>
        <v>1597.2183218006442</v>
      </c>
      <c r="I2825" s="386">
        <f t="shared" si="320"/>
        <v>94.509959869860609</v>
      </c>
      <c r="J2825" s="393">
        <v>45</v>
      </c>
      <c r="K2825" s="396">
        <f t="shared" si="323"/>
        <v>6462.2262751635353</v>
      </c>
      <c r="L2825" s="210">
        <f t="shared" si="324"/>
        <v>8.0000000000000002E-3</v>
      </c>
      <c r="M2825" s="211">
        <f t="shared" si="324"/>
        <v>1.1000000000000001E-3</v>
      </c>
    </row>
    <row r="2826" spans="1:13" ht="15" customHeight="1" x14ac:dyDescent="0.2">
      <c r="A2826" s="370">
        <v>2805</v>
      </c>
      <c r="B2826" s="120">
        <f t="shared" si="325"/>
        <v>124.52851787898382</v>
      </c>
      <c r="C2826" s="371">
        <v>950</v>
      </c>
      <c r="D2826" s="78">
        <v>45170</v>
      </c>
      <c r="E2826" s="209">
        <v>29455</v>
      </c>
      <c r="F2826" s="344">
        <f t="shared" si="321"/>
        <v>4352.7379047966479</v>
      </c>
      <c r="G2826" s="394">
        <f t="shared" si="322"/>
        <v>372.06315789473683</v>
      </c>
      <c r="H2826" s="385">
        <f t="shared" si="319"/>
        <v>1596.9827591896878</v>
      </c>
      <c r="I2826" s="386">
        <f t="shared" si="320"/>
        <v>94.496021253827692</v>
      </c>
      <c r="J2826" s="393">
        <v>45</v>
      </c>
      <c r="K2826" s="396">
        <f t="shared" si="323"/>
        <v>6461.2798431349001</v>
      </c>
      <c r="L2826" s="210">
        <f t="shared" si="324"/>
        <v>8.0000000000000002E-3</v>
      </c>
      <c r="M2826" s="211">
        <f t="shared" si="324"/>
        <v>1.1000000000000001E-3</v>
      </c>
    </row>
    <row r="2827" spans="1:13" ht="15" customHeight="1" x14ac:dyDescent="0.2">
      <c r="A2827" s="370">
        <v>2806</v>
      </c>
      <c r="B2827" s="120">
        <f t="shared" si="325"/>
        <v>124.54845423519819</v>
      </c>
      <c r="C2827" s="371">
        <v>950</v>
      </c>
      <c r="D2827" s="78">
        <v>45170</v>
      </c>
      <c r="E2827" s="209">
        <v>29455</v>
      </c>
      <c r="F2827" s="344">
        <f t="shared" si="321"/>
        <v>4352.0411660541995</v>
      </c>
      <c r="G2827" s="394">
        <f t="shared" si="322"/>
        <v>372.06315789473683</v>
      </c>
      <c r="H2827" s="385">
        <f t="shared" si="319"/>
        <v>1596.7472614947403</v>
      </c>
      <c r="I2827" s="386">
        <f t="shared" si="320"/>
        <v>94.482086478978729</v>
      </c>
      <c r="J2827" s="393">
        <v>45</v>
      </c>
      <c r="K2827" s="396">
        <f t="shared" si="323"/>
        <v>6460.3336719226554</v>
      </c>
      <c r="L2827" s="210">
        <f t="shared" si="324"/>
        <v>8.0000000000000002E-3</v>
      </c>
      <c r="M2827" s="211">
        <f t="shared" si="324"/>
        <v>1.1000000000000001E-3</v>
      </c>
    </row>
    <row r="2828" spans="1:13" ht="15" customHeight="1" x14ac:dyDescent="0.2">
      <c r="A2828" s="370">
        <v>2807</v>
      </c>
      <c r="B2828" s="120">
        <f t="shared" si="325"/>
        <v>124.56839147732039</v>
      </c>
      <c r="C2828" s="371">
        <v>950</v>
      </c>
      <c r="D2828" s="78">
        <v>45170</v>
      </c>
      <c r="E2828" s="209">
        <v>29455</v>
      </c>
      <c r="F2828" s="344">
        <f t="shared" si="321"/>
        <v>4351.3446193827331</v>
      </c>
      <c r="G2828" s="394">
        <f t="shared" si="322"/>
        <v>372.06315789473683</v>
      </c>
      <c r="H2828" s="385">
        <f t="shared" si="319"/>
        <v>1596.5118287197847</v>
      </c>
      <c r="I2828" s="386">
        <f t="shared" si="320"/>
        <v>94.468155545549394</v>
      </c>
      <c r="J2828" s="393">
        <v>45</v>
      </c>
      <c r="K2828" s="396">
        <f t="shared" si="323"/>
        <v>6459.3877615428037</v>
      </c>
      <c r="L2828" s="210">
        <f t="shared" si="324"/>
        <v>8.0000000000000002E-3</v>
      </c>
      <c r="M2828" s="211">
        <f t="shared" si="324"/>
        <v>1.1000000000000001E-3</v>
      </c>
    </row>
    <row r="2829" spans="1:13" ht="15" customHeight="1" x14ac:dyDescent="0.2">
      <c r="A2829" s="370">
        <v>2808</v>
      </c>
      <c r="B2829" s="120">
        <f t="shared" si="325"/>
        <v>124.58832960280513</v>
      </c>
      <c r="C2829" s="371">
        <v>950</v>
      </c>
      <c r="D2829" s="78">
        <v>45170</v>
      </c>
      <c r="E2829" s="209">
        <v>29455</v>
      </c>
      <c r="F2829" s="344">
        <f t="shared" si="321"/>
        <v>4350.6482647937819</v>
      </c>
      <c r="G2829" s="394">
        <f t="shared" si="322"/>
        <v>372.06315789473683</v>
      </c>
      <c r="H2829" s="385">
        <f t="shared" si="319"/>
        <v>1596.2764608687191</v>
      </c>
      <c r="I2829" s="386">
        <f t="shared" si="320"/>
        <v>94.454228453770369</v>
      </c>
      <c r="J2829" s="393">
        <v>45</v>
      </c>
      <c r="K2829" s="396">
        <f t="shared" si="323"/>
        <v>6458.4421120110082</v>
      </c>
      <c r="L2829" s="210">
        <f t="shared" si="324"/>
        <v>8.0000000000000002E-3</v>
      </c>
      <c r="M2829" s="211">
        <f t="shared" si="324"/>
        <v>1.1000000000000001E-3</v>
      </c>
    </row>
    <row r="2830" spans="1:13" ht="15" customHeight="1" x14ac:dyDescent="0.2">
      <c r="A2830" s="370">
        <v>2809</v>
      </c>
      <c r="B2830" s="120">
        <f t="shared" si="325"/>
        <v>124.60826860911189</v>
      </c>
      <c r="C2830" s="371">
        <v>950</v>
      </c>
      <c r="D2830" s="78">
        <v>45170</v>
      </c>
      <c r="E2830" s="209">
        <v>29455</v>
      </c>
      <c r="F2830" s="344">
        <f t="shared" si="321"/>
        <v>4349.952102298641</v>
      </c>
      <c r="G2830" s="394">
        <f t="shared" si="322"/>
        <v>372.06315789473683</v>
      </c>
      <c r="H2830" s="385">
        <f t="shared" si="319"/>
        <v>1596.0411579453616</v>
      </c>
      <c r="I2830" s="386">
        <f t="shared" si="320"/>
        <v>94.440305203867553</v>
      </c>
      <c r="J2830" s="393">
        <v>45</v>
      </c>
      <c r="K2830" s="396">
        <f t="shared" si="323"/>
        <v>6457.4967233426078</v>
      </c>
      <c r="L2830" s="210">
        <f t="shared" si="324"/>
        <v>8.0000000000000002E-3</v>
      </c>
      <c r="M2830" s="211">
        <f t="shared" si="324"/>
        <v>1.1000000000000001E-3</v>
      </c>
    </row>
    <row r="2831" spans="1:13" ht="15" customHeight="1" x14ac:dyDescent="0.2">
      <c r="A2831" s="372">
        <v>2810</v>
      </c>
      <c r="B2831" s="120">
        <f t="shared" si="325"/>
        <v>124.62820849370539</v>
      </c>
      <c r="C2831" s="371">
        <v>950</v>
      </c>
      <c r="D2831" s="78">
        <v>45170</v>
      </c>
      <c r="E2831" s="209">
        <v>29455</v>
      </c>
      <c r="F2831" s="344">
        <f t="shared" si="321"/>
        <v>4349.2561319083461</v>
      </c>
      <c r="G2831" s="394">
        <f t="shared" si="322"/>
        <v>372.06315789473683</v>
      </c>
      <c r="H2831" s="385">
        <f t="shared" si="319"/>
        <v>1595.8059199534418</v>
      </c>
      <c r="I2831" s="386">
        <f t="shared" si="320"/>
        <v>94.426385796061666</v>
      </c>
      <c r="J2831" s="393">
        <v>45</v>
      </c>
      <c r="K2831" s="396">
        <f t="shared" si="323"/>
        <v>6456.5515955525862</v>
      </c>
      <c r="L2831" s="210">
        <f t="shared" si="324"/>
        <v>8.0000000000000002E-3</v>
      </c>
      <c r="M2831" s="211">
        <f t="shared" si="324"/>
        <v>1.1000000000000001E-3</v>
      </c>
    </row>
    <row r="2832" spans="1:13" ht="15" customHeight="1" x14ac:dyDescent="0.2">
      <c r="A2832" s="370">
        <v>2811</v>
      </c>
      <c r="B2832" s="120">
        <f t="shared" si="325"/>
        <v>124.64814925405506</v>
      </c>
      <c r="C2832" s="371">
        <v>950</v>
      </c>
      <c r="D2832" s="78">
        <v>45170</v>
      </c>
      <c r="E2832" s="209">
        <v>29455</v>
      </c>
      <c r="F2832" s="344">
        <f t="shared" si="321"/>
        <v>4348.5603536337003</v>
      </c>
      <c r="G2832" s="394">
        <f t="shared" si="322"/>
        <v>372.06315789473683</v>
      </c>
      <c r="H2832" s="385">
        <f t="shared" si="319"/>
        <v>1595.5707468966116</v>
      </c>
      <c r="I2832" s="386">
        <f t="shared" si="320"/>
        <v>94.412470230568744</v>
      </c>
      <c r="J2832" s="393">
        <v>45</v>
      </c>
      <c r="K2832" s="396">
        <f t="shared" si="323"/>
        <v>6455.6067286556172</v>
      </c>
      <c r="L2832" s="210">
        <f t="shared" si="324"/>
        <v>8.0000000000000002E-3</v>
      </c>
      <c r="M2832" s="211">
        <f t="shared" si="324"/>
        <v>1.1000000000000001E-3</v>
      </c>
    </row>
    <row r="2833" spans="1:13" ht="15" customHeight="1" x14ac:dyDescent="0.2">
      <c r="A2833" s="370">
        <v>2812</v>
      </c>
      <c r="B2833" s="120">
        <f t="shared" si="325"/>
        <v>124.66809088763569</v>
      </c>
      <c r="C2833" s="371">
        <v>950</v>
      </c>
      <c r="D2833" s="78">
        <v>45170</v>
      </c>
      <c r="E2833" s="209">
        <v>29455</v>
      </c>
      <c r="F2833" s="344">
        <f t="shared" si="321"/>
        <v>4347.8647674852491</v>
      </c>
      <c r="G2833" s="394">
        <f t="shared" si="322"/>
        <v>372.06315789473683</v>
      </c>
      <c r="H2833" s="385">
        <f t="shared" si="319"/>
        <v>1595.3356387784352</v>
      </c>
      <c r="I2833" s="386">
        <f t="shared" si="320"/>
        <v>94.398558507599716</v>
      </c>
      <c r="J2833" s="393">
        <v>45</v>
      </c>
      <c r="K2833" s="396">
        <f t="shared" si="323"/>
        <v>6454.6621226660209</v>
      </c>
      <c r="L2833" s="210">
        <f t="shared" si="324"/>
        <v>8.0000000000000002E-3</v>
      </c>
      <c r="M2833" s="211">
        <f t="shared" si="324"/>
        <v>1.1000000000000001E-3</v>
      </c>
    </row>
    <row r="2834" spans="1:13" ht="15" customHeight="1" x14ac:dyDescent="0.2">
      <c r="A2834" s="370">
        <v>2813</v>
      </c>
      <c r="B2834" s="120">
        <f t="shared" si="325"/>
        <v>124.68803339192685</v>
      </c>
      <c r="C2834" s="371">
        <v>950</v>
      </c>
      <c r="D2834" s="78">
        <v>45170</v>
      </c>
      <c r="E2834" s="209">
        <v>29455</v>
      </c>
      <c r="F2834" s="344">
        <f t="shared" si="321"/>
        <v>4347.1693734732953</v>
      </c>
      <c r="G2834" s="394">
        <f t="shared" si="322"/>
        <v>372.06315789473683</v>
      </c>
      <c r="H2834" s="385">
        <f t="shared" si="319"/>
        <v>1595.1005956023946</v>
      </c>
      <c r="I2834" s="386">
        <f t="shared" si="320"/>
        <v>94.384650627360642</v>
      </c>
      <c r="J2834" s="393">
        <v>45</v>
      </c>
      <c r="K2834" s="396">
        <f t="shared" si="323"/>
        <v>6453.7177775977871</v>
      </c>
      <c r="L2834" s="210">
        <f t="shared" si="324"/>
        <v>8.0000000000000002E-3</v>
      </c>
      <c r="M2834" s="211">
        <f t="shared" si="324"/>
        <v>1.1000000000000001E-3</v>
      </c>
    </row>
    <row r="2835" spans="1:13" ht="15" customHeight="1" x14ac:dyDescent="0.2">
      <c r="A2835" s="370">
        <v>2814</v>
      </c>
      <c r="B2835" s="120">
        <f t="shared" si="325"/>
        <v>124.70797676441305</v>
      </c>
      <c r="C2835" s="371">
        <v>950</v>
      </c>
      <c r="D2835" s="78">
        <v>45170</v>
      </c>
      <c r="E2835" s="209">
        <v>29455</v>
      </c>
      <c r="F2835" s="344">
        <f t="shared" si="321"/>
        <v>4346.4741716079043</v>
      </c>
      <c r="G2835" s="394">
        <f t="shared" si="322"/>
        <v>372.06315789473683</v>
      </c>
      <c r="H2835" s="385">
        <f t="shared" si="319"/>
        <v>1594.8656173718925</v>
      </c>
      <c r="I2835" s="386">
        <f t="shared" si="320"/>
        <v>94.370746590052818</v>
      </c>
      <c r="J2835" s="393">
        <v>45</v>
      </c>
      <c r="K2835" s="396">
        <f t="shared" si="323"/>
        <v>6452.7736934645864</v>
      </c>
      <c r="L2835" s="210">
        <f t="shared" si="324"/>
        <v>8.0000000000000002E-3</v>
      </c>
      <c r="M2835" s="211">
        <f t="shared" si="324"/>
        <v>1.1000000000000001E-3</v>
      </c>
    </row>
    <row r="2836" spans="1:13" ht="15" customHeight="1" x14ac:dyDescent="0.2">
      <c r="A2836" s="370">
        <v>2815</v>
      </c>
      <c r="B2836" s="120">
        <f t="shared" si="325"/>
        <v>124.72792100258377</v>
      </c>
      <c r="C2836" s="371">
        <v>950</v>
      </c>
      <c r="D2836" s="78">
        <v>45170</v>
      </c>
      <c r="E2836" s="209">
        <v>29455</v>
      </c>
      <c r="F2836" s="344">
        <f t="shared" si="321"/>
        <v>4345.779161898894</v>
      </c>
      <c r="G2836" s="394">
        <f t="shared" si="322"/>
        <v>372.06315789473683</v>
      </c>
      <c r="H2836" s="385">
        <f t="shared" si="319"/>
        <v>1594.630704090247</v>
      </c>
      <c r="I2836" s="386">
        <f t="shared" si="320"/>
        <v>94.356846395872623</v>
      </c>
      <c r="J2836" s="393">
        <v>45</v>
      </c>
      <c r="K2836" s="396">
        <f t="shared" si="323"/>
        <v>6451.829870279751</v>
      </c>
      <c r="L2836" s="210">
        <f t="shared" si="324"/>
        <v>8.0000000000000002E-3</v>
      </c>
      <c r="M2836" s="211">
        <f t="shared" si="324"/>
        <v>1.1000000000000001E-3</v>
      </c>
    </row>
    <row r="2837" spans="1:13" ht="15" customHeight="1" x14ac:dyDescent="0.2">
      <c r="A2837" s="370">
        <v>2816</v>
      </c>
      <c r="B2837" s="120">
        <f t="shared" si="325"/>
        <v>124.74786610393362</v>
      </c>
      <c r="C2837" s="371">
        <v>950</v>
      </c>
      <c r="D2837" s="78">
        <v>45170</v>
      </c>
      <c r="E2837" s="209">
        <v>29455</v>
      </c>
      <c r="F2837" s="344">
        <f t="shared" si="321"/>
        <v>4345.0843443558351</v>
      </c>
      <c r="G2837" s="394">
        <f t="shared" si="322"/>
        <v>372.06315789473683</v>
      </c>
      <c r="H2837" s="385">
        <f t="shared" si="319"/>
        <v>1594.3958557606932</v>
      </c>
      <c r="I2837" s="386">
        <f t="shared" si="320"/>
        <v>94.342950045011435</v>
      </c>
      <c r="J2837" s="393">
        <v>45</v>
      </c>
      <c r="K2837" s="396">
        <f t="shared" si="323"/>
        <v>6450.886308056276</v>
      </c>
      <c r="L2837" s="210">
        <f t="shared" si="324"/>
        <v>8.0000000000000002E-3</v>
      </c>
      <c r="M2837" s="211">
        <f t="shared" si="324"/>
        <v>1.1000000000000001E-3</v>
      </c>
    </row>
    <row r="2838" spans="1:13" ht="15" customHeight="1" x14ac:dyDescent="0.2">
      <c r="A2838" s="370">
        <v>2817</v>
      </c>
      <c r="B2838" s="120">
        <f t="shared" si="325"/>
        <v>124.76781206596182</v>
      </c>
      <c r="C2838" s="371">
        <v>950</v>
      </c>
      <c r="D2838" s="78">
        <v>45170</v>
      </c>
      <c r="E2838" s="209">
        <v>29455</v>
      </c>
      <c r="F2838" s="344">
        <f t="shared" si="321"/>
        <v>4344.3897189880681</v>
      </c>
      <c r="G2838" s="394">
        <f t="shared" si="322"/>
        <v>372.06315789473683</v>
      </c>
      <c r="H2838" s="385">
        <f t="shared" ref="H2838:H2901" si="326">SUM(F2838:G2838)*33.8%</f>
        <v>1594.161072386388</v>
      </c>
      <c r="I2838" s="386">
        <f t="shared" ref="I2838:I2901" si="327">SUM(F2838:G2838)*2%</f>
        <v>94.329057537656098</v>
      </c>
      <c r="J2838" s="393">
        <v>45</v>
      </c>
      <c r="K2838" s="396">
        <f t="shared" si="323"/>
        <v>6449.9430068068486</v>
      </c>
      <c r="L2838" s="210">
        <f t="shared" si="324"/>
        <v>8.0000000000000002E-3</v>
      </c>
      <c r="M2838" s="211">
        <f t="shared" si="324"/>
        <v>1.1000000000000001E-3</v>
      </c>
    </row>
    <row r="2839" spans="1:13" ht="15" customHeight="1" x14ac:dyDescent="0.2">
      <c r="A2839" s="370">
        <v>2818</v>
      </c>
      <c r="B2839" s="120">
        <f t="shared" si="325"/>
        <v>124.78775888617284</v>
      </c>
      <c r="C2839" s="371">
        <v>950</v>
      </c>
      <c r="D2839" s="78">
        <v>45170</v>
      </c>
      <c r="E2839" s="209">
        <v>29455</v>
      </c>
      <c r="F2839" s="344">
        <f t="shared" ref="F2839:F2902" si="328">12*(1/B2839*D2839)</f>
        <v>4343.6952858046798</v>
      </c>
      <c r="G2839" s="394">
        <f t="shared" ref="G2839:G2902" si="329">12*(1/C2839*E2839)</f>
        <v>372.06315789473683</v>
      </c>
      <c r="H2839" s="385">
        <f t="shared" si="326"/>
        <v>1593.9263539704027</v>
      </c>
      <c r="I2839" s="386">
        <f t="shared" si="327"/>
        <v>94.315168873988327</v>
      </c>
      <c r="J2839" s="393">
        <v>45</v>
      </c>
      <c r="K2839" s="396">
        <f t="shared" ref="K2839:K2902" si="330">SUM(F2839:J2839)</f>
        <v>6448.9999665438072</v>
      </c>
      <c r="L2839" s="210">
        <f t="shared" ref="L2839:M2902" si="331">ROUND(1/B2839,4)</f>
        <v>8.0000000000000002E-3</v>
      </c>
      <c r="M2839" s="211">
        <f t="shared" si="331"/>
        <v>1.1000000000000001E-3</v>
      </c>
    </row>
    <row r="2840" spans="1:13" ht="15" customHeight="1" x14ac:dyDescent="0.2">
      <c r="A2840" s="370">
        <v>2819</v>
      </c>
      <c r="B2840" s="120">
        <f t="shared" si="325"/>
        <v>124.80770656207578</v>
      </c>
      <c r="C2840" s="371">
        <v>950</v>
      </c>
      <c r="D2840" s="78">
        <v>45170</v>
      </c>
      <c r="E2840" s="209">
        <v>29455</v>
      </c>
      <c r="F2840" s="344">
        <f t="shared" si="328"/>
        <v>4343.0010448145276</v>
      </c>
      <c r="G2840" s="394">
        <f t="shared" si="329"/>
        <v>372.06315789473683</v>
      </c>
      <c r="H2840" s="385">
        <f t="shared" si="326"/>
        <v>1593.6917005157313</v>
      </c>
      <c r="I2840" s="386">
        <f t="shared" si="327"/>
        <v>94.301284054185288</v>
      </c>
      <c r="J2840" s="393">
        <v>45</v>
      </c>
      <c r="K2840" s="396">
        <f t="shared" si="330"/>
        <v>6448.0571872791807</v>
      </c>
      <c r="L2840" s="210">
        <f t="shared" si="331"/>
        <v>8.0000000000000002E-3</v>
      </c>
      <c r="M2840" s="211">
        <f t="shared" si="331"/>
        <v>1.1000000000000001E-3</v>
      </c>
    </row>
    <row r="2841" spans="1:13" ht="15" customHeight="1" x14ac:dyDescent="0.2">
      <c r="A2841" s="372">
        <v>2820</v>
      </c>
      <c r="B2841" s="120">
        <f t="shared" si="325"/>
        <v>124.82765509118484</v>
      </c>
      <c r="C2841" s="371">
        <v>950</v>
      </c>
      <c r="D2841" s="78">
        <v>45170</v>
      </c>
      <c r="E2841" s="209">
        <v>29455</v>
      </c>
      <c r="F2841" s="344">
        <f t="shared" si="328"/>
        <v>4342.3069960262201</v>
      </c>
      <c r="G2841" s="394">
        <f t="shared" si="329"/>
        <v>372.06315789473683</v>
      </c>
      <c r="H2841" s="385">
        <f t="shared" si="326"/>
        <v>1593.4571120252833</v>
      </c>
      <c r="I2841" s="386">
        <f t="shared" si="327"/>
        <v>94.287403078419146</v>
      </c>
      <c r="J2841" s="393">
        <v>45</v>
      </c>
      <c r="K2841" s="396">
        <f t="shared" si="330"/>
        <v>6447.1146690246587</v>
      </c>
      <c r="L2841" s="210">
        <f t="shared" si="331"/>
        <v>8.0000000000000002E-3</v>
      </c>
      <c r="M2841" s="211">
        <f t="shared" si="331"/>
        <v>1.1000000000000001E-3</v>
      </c>
    </row>
    <row r="2842" spans="1:13" ht="15" customHeight="1" x14ac:dyDescent="0.2">
      <c r="A2842" s="370">
        <v>2821</v>
      </c>
      <c r="B2842" s="120">
        <f t="shared" si="325"/>
        <v>124.84760447101904</v>
      </c>
      <c r="C2842" s="371">
        <v>950</v>
      </c>
      <c r="D2842" s="78">
        <v>45170</v>
      </c>
      <c r="E2842" s="209">
        <v>29455</v>
      </c>
      <c r="F2842" s="344">
        <f t="shared" si="328"/>
        <v>4341.6131394481345</v>
      </c>
      <c r="G2842" s="394">
        <f t="shared" si="329"/>
        <v>372.06315789473683</v>
      </c>
      <c r="H2842" s="385">
        <f t="shared" si="326"/>
        <v>1593.2225885018904</v>
      </c>
      <c r="I2842" s="386">
        <f t="shared" si="327"/>
        <v>94.273525946857433</v>
      </c>
      <c r="J2842" s="393">
        <v>45</v>
      </c>
      <c r="K2842" s="396">
        <f t="shared" si="330"/>
        <v>6446.1724117916192</v>
      </c>
      <c r="L2842" s="210">
        <f t="shared" si="331"/>
        <v>8.0000000000000002E-3</v>
      </c>
      <c r="M2842" s="211">
        <f t="shared" si="331"/>
        <v>1.1000000000000001E-3</v>
      </c>
    </row>
    <row r="2843" spans="1:13" ht="15" customHeight="1" x14ac:dyDescent="0.2">
      <c r="A2843" s="370">
        <v>2822</v>
      </c>
      <c r="B2843" s="120">
        <f t="shared" si="325"/>
        <v>124.86755469910237</v>
      </c>
      <c r="C2843" s="371">
        <v>950</v>
      </c>
      <c r="D2843" s="78">
        <v>45170</v>
      </c>
      <c r="E2843" s="209">
        <v>29455</v>
      </c>
      <c r="F2843" s="344">
        <f t="shared" si="328"/>
        <v>4340.9194750884035</v>
      </c>
      <c r="G2843" s="394">
        <f t="shared" si="329"/>
        <v>372.06315789473683</v>
      </c>
      <c r="H2843" s="385">
        <f t="shared" si="326"/>
        <v>1592.9881299483013</v>
      </c>
      <c r="I2843" s="386">
        <f t="shared" si="327"/>
        <v>94.259652659662805</v>
      </c>
      <c r="J2843" s="393">
        <v>45</v>
      </c>
      <c r="K2843" s="396">
        <f t="shared" si="330"/>
        <v>6445.2304155911042</v>
      </c>
      <c r="L2843" s="210">
        <f t="shared" si="331"/>
        <v>8.0000000000000002E-3</v>
      </c>
      <c r="M2843" s="211">
        <f t="shared" si="331"/>
        <v>1.1000000000000001E-3</v>
      </c>
    </row>
    <row r="2844" spans="1:13" ht="15" customHeight="1" x14ac:dyDescent="0.2">
      <c r="A2844" s="370">
        <v>2823</v>
      </c>
      <c r="B2844" s="120">
        <f t="shared" si="325"/>
        <v>124.88750577296342</v>
      </c>
      <c r="C2844" s="371">
        <v>950</v>
      </c>
      <c r="D2844" s="78">
        <v>45170</v>
      </c>
      <c r="E2844" s="209">
        <v>29455</v>
      </c>
      <c r="F2844" s="344">
        <f t="shared" si="328"/>
        <v>4340.2260029549325</v>
      </c>
      <c r="G2844" s="394">
        <f t="shared" si="329"/>
        <v>372.06315789473683</v>
      </c>
      <c r="H2844" s="385">
        <f t="shared" si="326"/>
        <v>1592.7537363671881</v>
      </c>
      <c r="I2844" s="386">
        <f t="shared" si="327"/>
        <v>94.245783216993388</v>
      </c>
      <c r="J2844" s="393">
        <v>45</v>
      </c>
      <c r="K2844" s="396">
        <f t="shared" si="330"/>
        <v>6444.2886804338505</v>
      </c>
      <c r="L2844" s="210">
        <f t="shared" si="331"/>
        <v>8.0000000000000002E-3</v>
      </c>
      <c r="M2844" s="211">
        <f t="shared" si="331"/>
        <v>1.1000000000000001E-3</v>
      </c>
    </row>
    <row r="2845" spans="1:13" ht="15" customHeight="1" x14ac:dyDescent="0.2">
      <c r="A2845" s="370">
        <v>2824</v>
      </c>
      <c r="B2845" s="120">
        <f t="shared" si="325"/>
        <v>124.90745769013604</v>
      </c>
      <c r="C2845" s="371">
        <v>950</v>
      </c>
      <c r="D2845" s="78">
        <v>45170</v>
      </c>
      <c r="E2845" s="209">
        <v>29455</v>
      </c>
      <c r="F2845" s="344">
        <f t="shared" si="328"/>
        <v>4339.5327230553739</v>
      </c>
      <c r="G2845" s="394">
        <f t="shared" si="329"/>
        <v>372.06315789473683</v>
      </c>
      <c r="H2845" s="385">
        <f t="shared" si="326"/>
        <v>1592.5194077611372</v>
      </c>
      <c r="I2845" s="386">
        <f t="shared" si="327"/>
        <v>94.231917619002218</v>
      </c>
      <c r="J2845" s="393">
        <v>45</v>
      </c>
      <c r="K2845" s="396">
        <f t="shared" si="330"/>
        <v>6443.3472063302497</v>
      </c>
      <c r="L2845" s="210">
        <f t="shared" si="331"/>
        <v>8.0000000000000002E-3</v>
      </c>
      <c r="M2845" s="211">
        <f t="shared" si="331"/>
        <v>1.1000000000000001E-3</v>
      </c>
    </row>
    <row r="2846" spans="1:13" ht="15" customHeight="1" x14ac:dyDescent="0.2">
      <c r="A2846" s="370">
        <v>2825</v>
      </c>
      <c r="B2846" s="120">
        <f t="shared" si="325"/>
        <v>124.92741044815864</v>
      </c>
      <c r="C2846" s="371">
        <v>950</v>
      </c>
      <c r="D2846" s="78">
        <v>45170</v>
      </c>
      <c r="E2846" s="209">
        <v>29455</v>
      </c>
      <c r="F2846" s="344">
        <f t="shared" si="328"/>
        <v>4338.8396353971602</v>
      </c>
      <c r="G2846" s="394">
        <f t="shared" si="329"/>
        <v>372.06315789473683</v>
      </c>
      <c r="H2846" s="385">
        <f t="shared" si="326"/>
        <v>1592.2851441326611</v>
      </c>
      <c r="I2846" s="386">
        <f t="shared" si="327"/>
        <v>94.21805586583794</v>
      </c>
      <c r="J2846" s="393">
        <v>45</v>
      </c>
      <c r="K2846" s="396">
        <f t="shared" si="330"/>
        <v>6442.4059932903965</v>
      </c>
      <c r="L2846" s="210">
        <f t="shared" si="331"/>
        <v>8.0000000000000002E-3</v>
      </c>
      <c r="M2846" s="211">
        <f t="shared" si="331"/>
        <v>1.1000000000000001E-3</v>
      </c>
    </row>
    <row r="2847" spans="1:13" ht="15" customHeight="1" x14ac:dyDescent="0.2">
      <c r="A2847" s="370">
        <v>2826</v>
      </c>
      <c r="B2847" s="120">
        <f t="shared" si="325"/>
        <v>124.94736404457437</v>
      </c>
      <c r="C2847" s="371">
        <v>950</v>
      </c>
      <c r="D2847" s="78">
        <v>45170</v>
      </c>
      <c r="E2847" s="209">
        <v>29455</v>
      </c>
      <c r="F2847" s="344">
        <f t="shared" si="328"/>
        <v>4338.1467399874864</v>
      </c>
      <c r="G2847" s="394">
        <f t="shared" si="329"/>
        <v>372.06315789473683</v>
      </c>
      <c r="H2847" s="385">
        <f t="shared" si="326"/>
        <v>1592.0509454841913</v>
      </c>
      <c r="I2847" s="386">
        <f t="shared" si="327"/>
        <v>94.204197957644467</v>
      </c>
      <c r="J2847" s="393">
        <v>45</v>
      </c>
      <c r="K2847" s="396">
        <f t="shared" si="330"/>
        <v>6441.4650413240588</v>
      </c>
      <c r="L2847" s="210">
        <f t="shared" si="331"/>
        <v>8.0000000000000002E-3</v>
      </c>
      <c r="M2847" s="211">
        <f t="shared" si="331"/>
        <v>1.1000000000000001E-3</v>
      </c>
    </row>
    <row r="2848" spans="1:13" ht="15" customHeight="1" x14ac:dyDescent="0.2">
      <c r="A2848" s="370">
        <v>2827</v>
      </c>
      <c r="B2848" s="120">
        <f t="shared" si="325"/>
        <v>124.96731847693167</v>
      </c>
      <c r="C2848" s="371">
        <v>950</v>
      </c>
      <c r="D2848" s="78">
        <v>45170</v>
      </c>
      <c r="E2848" s="209">
        <v>29455</v>
      </c>
      <c r="F2848" s="344">
        <f t="shared" si="328"/>
        <v>4337.4540368333019</v>
      </c>
      <c r="G2848" s="394">
        <f t="shared" si="329"/>
        <v>372.06315789473683</v>
      </c>
      <c r="H2848" s="385">
        <f t="shared" si="326"/>
        <v>1591.816811818077</v>
      </c>
      <c r="I2848" s="386">
        <f t="shared" si="327"/>
        <v>94.190343894560769</v>
      </c>
      <c r="J2848" s="393">
        <v>45</v>
      </c>
      <c r="K2848" s="396">
        <f t="shared" si="330"/>
        <v>6440.5243504406772</v>
      </c>
      <c r="L2848" s="210">
        <f t="shared" si="331"/>
        <v>8.0000000000000002E-3</v>
      </c>
      <c r="M2848" s="211">
        <f t="shared" si="331"/>
        <v>1.1000000000000001E-3</v>
      </c>
    </row>
    <row r="2849" spans="1:13" ht="15" customHeight="1" x14ac:dyDescent="0.2">
      <c r="A2849" s="370">
        <v>2828</v>
      </c>
      <c r="B2849" s="120">
        <f t="shared" si="325"/>
        <v>124.9872737427833</v>
      </c>
      <c r="C2849" s="371">
        <v>950</v>
      </c>
      <c r="D2849" s="78">
        <v>45170</v>
      </c>
      <c r="E2849" s="209">
        <v>29455</v>
      </c>
      <c r="F2849" s="344">
        <f t="shared" si="328"/>
        <v>4336.7615259413324</v>
      </c>
      <c r="G2849" s="394">
        <f t="shared" si="329"/>
        <v>372.06315789473683</v>
      </c>
      <c r="H2849" s="385">
        <f t="shared" si="326"/>
        <v>1591.5827431365913</v>
      </c>
      <c r="I2849" s="386">
        <f t="shared" si="327"/>
        <v>94.176493676721392</v>
      </c>
      <c r="J2849" s="393">
        <v>45</v>
      </c>
      <c r="K2849" s="396">
        <f t="shared" si="330"/>
        <v>6439.583920649382</v>
      </c>
      <c r="L2849" s="210">
        <f t="shared" si="331"/>
        <v>8.0000000000000002E-3</v>
      </c>
      <c r="M2849" s="211">
        <f t="shared" si="331"/>
        <v>1.1000000000000001E-3</v>
      </c>
    </row>
    <row r="2850" spans="1:13" ht="15" customHeight="1" x14ac:dyDescent="0.2">
      <c r="A2850" s="370">
        <v>2829</v>
      </c>
      <c r="B2850" s="120">
        <f t="shared" si="325"/>
        <v>125.00722983968706</v>
      </c>
      <c r="C2850" s="371">
        <v>950</v>
      </c>
      <c r="D2850" s="78">
        <v>45170</v>
      </c>
      <c r="E2850" s="209">
        <v>29455</v>
      </c>
      <c r="F2850" s="344">
        <f t="shared" si="328"/>
        <v>4336.0692073180726</v>
      </c>
      <c r="G2850" s="394">
        <f t="shared" si="329"/>
        <v>372.06315789473683</v>
      </c>
      <c r="H2850" s="385">
        <f t="shared" si="326"/>
        <v>1591.3487394419294</v>
      </c>
      <c r="I2850" s="386">
        <f t="shared" si="327"/>
        <v>94.162647304256197</v>
      </c>
      <c r="J2850" s="393">
        <v>45</v>
      </c>
      <c r="K2850" s="396">
        <f t="shared" si="330"/>
        <v>6438.6437519589945</v>
      </c>
      <c r="L2850" s="210">
        <f t="shared" si="331"/>
        <v>8.0000000000000002E-3</v>
      </c>
      <c r="M2850" s="211">
        <f t="shared" si="331"/>
        <v>1.1000000000000001E-3</v>
      </c>
    </row>
    <row r="2851" spans="1:13" ht="15" customHeight="1" x14ac:dyDescent="0.2">
      <c r="A2851" s="372">
        <v>2830</v>
      </c>
      <c r="B2851" s="120">
        <f t="shared" si="325"/>
        <v>125.02718676520563</v>
      </c>
      <c r="C2851" s="371">
        <v>950</v>
      </c>
      <c r="D2851" s="78">
        <v>45170</v>
      </c>
      <c r="E2851" s="209">
        <v>29455</v>
      </c>
      <c r="F2851" s="344">
        <f t="shared" si="328"/>
        <v>4335.3770809697744</v>
      </c>
      <c r="G2851" s="394">
        <f t="shared" si="329"/>
        <v>372.06315789473683</v>
      </c>
      <c r="H2851" s="385">
        <f t="shared" si="326"/>
        <v>1591.1148007362046</v>
      </c>
      <c r="I2851" s="386">
        <f t="shared" si="327"/>
        <v>94.148804777290223</v>
      </c>
      <c r="J2851" s="393">
        <v>45</v>
      </c>
      <c r="K2851" s="396">
        <f t="shared" si="330"/>
        <v>6437.7038443780057</v>
      </c>
      <c r="L2851" s="210">
        <f t="shared" si="331"/>
        <v>8.0000000000000002E-3</v>
      </c>
      <c r="M2851" s="211">
        <f t="shared" si="331"/>
        <v>1.1000000000000001E-3</v>
      </c>
    </row>
    <row r="2852" spans="1:13" ht="15" customHeight="1" x14ac:dyDescent="0.2">
      <c r="A2852" s="370">
        <v>2831</v>
      </c>
      <c r="B2852" s="120">
        <f t="shared" si="325"/>
        <v>125.04714451690624</v>
      </c>
      <c r="C2852" s="371">
        <v>950</v>
      </c>
      <c r="D2852" s="78">
        <v>45170</v>
      </c>
      <c r="E2852" s="209">
        <v>29455</v>
      </c>
      <c r="F2852" s="344">
        <f t="shared" si="328"/>
        <v>4334.6851469024687</v>
      </c>
      <c r="G2852" s="394">
        <f t="shared" si="329"/>
        <v>372.06315789473683</v>
      </c>
      <c r="H2852" s="385">
        <f t="shared" si="326"/>
        <v>1590.8809270214554</v>
      </c>
      <c r="I2852" s="386">
        <f t="shared" si="327"/>
        <v>94.134966095944108</v>
      </c>
      <c r="J2852" s="393">
        <v>45</v>
      </c>
      <c r="K2852" s="396">
        <f t="shared" si="330"/>
        <v>6436.7641979146047</v>
      </c>
      <c r="L2852" s="210">
        <f t="shared" si="331"/>
        <v>8.0000000000000002E-3</v>
      </c>
      <c r="M2852" s="211">
        <f t="shared" si="331"/>
        <v>1.1000000000000001E-3</v>
      </c>
    </row>
    <row r="2853" spans="1:13" ht="15" customHeight="1" x14ac:dyDescent="0.2">
      <c r="A2853" s="370">
        <v>2832</v>
      </c>
      <c r="B2853" s="120">
        <f t="shared" si="325"/>
        <v>125.06710309236101</v>
      </c>
      <c r="C2853" s="371">
        <v>950</v>
      </c>
      <c r="D2853" s="78">
        <v>45170</v>
      </c>
      <c r="E2853" s="209">
        <v>29455</v>
      </c>
      <c r="F2853" s="344">
        <f t="shared" si="328"/>
        <v>4333.9934051219525</v>
      </c>
      <c r="G2853" s="394">
        <f t="shared" si="329"/>
        <v>372.06315789473683</v>
      </c>
      <c r="H2853" s="385">
        <f t="shared" si="326"/>
        <v>1590.6471182996409</v>
      </c>
      <c r="I2853" s="386">
        <f t="shared" si="327"/>
        <v>94.121131260333783</v>
      </c>
      <c r="J2853" s="393">
        <v>45</v>
      </c>
      <c r="K2853" s="396">
        <f t="shared" si="330"/>
        <v>6435.824812576664</v>
      </c>
      <c r="L2853" s="210">
        <f t="shared" si="331"/>
        <v>8.0000000000000002E-3</v>
      </c>
      <c r="M2853" s="211">
        <f t="shared" si="331"/>
        <v>1.1000000000000001E-3</v>
      </c>
    </row>
    <row r="2854" spans="1:13" ht="15" customHeight="1" x14ac:dyDescent="0.2">
      <c r="A2854" s="370">
        <v>2833</v>
      </c>
      <c r="B2854" s="120">
        <f t="shared" si="325"/>
        <v>125.08706248914679</v>
      </c>
      <c r="C2854" s="371">
        <v>950</v>
      </c>
      <c r="D2854" s="78">
        <v>45170</v>
      </c>
      <c r="E2854" s="209">
        <v>29455</v>
      </c>
      <c r="F2854" s="344">
        <f t="shared" si="328"/>
        <v>4333.3018556337929</v>
      </c>
      <c r="G2854" s="394">
        <f t="shared" si="329"/>
        <v>372.06315789473683</v>
      </c>
      <c r="H2854" s="385">
        <f t="shared" si="326"/>
        <v>1590.4133745726429</v>
      </c>
      <c r="I2854" s="386">
        <f t="shared" si="327"/>
        <v>94.10730027057059</v>
      </c>
      <c r="J2854" s="393">
        <v>45</v>
      </c>
      <c r="K2854" s="396">
        <f t="shared" si="330"/>
        <v>6434.8856883717435</v>
      </c>
      <c r="L2854" s="210">
        <f t="shared" si="331"/>
        <v>8.0000000000000002E-3</v>
      </c>
      <c r="M2854" s="211">
        <f t="shared" si="331"/>
        <v>1.1000000000000001E-3</v>
      </c>
    </row>
    <row r="2855" spans="1:13" ht="15" customHeight="1" x14ac:dyDescent="0.2">
      <c r="A2855" s="370">
        <v>2834</v>
      </c>
      <c r="B2855" s="120">
        <f t="shared" si="325"/>
        <v>125.10702270484526</v>
      </c>
      <c r="C2855" s="371">
        <v>950</v>
      </c>
      <c r="D2855" s="78">
        <v>45170</v>
      </c>
      <c r="E2855" s="209">
        <v>29455</v>
      </c>
      <c r="F2855" s="344">
        <f t="shared" si="328"/>
        <v>4332.610498443325</v>
      </c>
      <c r="G2855" s="394">
        <f t="shared" si="329"/>
        <v>372.06315789473683</v>
      </c>
      <c r="H2855" s="385">
        <f t="shared" si="326"/>
        <v>1590.1796958422647</v>
      </c>
      <c r="I2855" s="386">
        <f t="shared" si="327"/>
        <v>94.093473126761239</v>
      </c>
      <c r="J2855" s="393">
        <v>45</v>
      </c>
      <c r="K2855" s="396">
        <f t="shared" si="330"/>
        <v>6433.9468253070881</v>
      </c>
      <c r="L2855" s="210">
        <f t="shared" si="331"/>
        <v>8.0000000000000002E-3</v>
      </c>
      <c r="M2855" s="211">
        <f t="shared" si="331"/>
        <v>1.1000000000000001E-3</v>
      </c>
    </row>
    <row r="2856" spans="1:13" ht="15" customHeight="1" x14ac:dyDescent="0.2">
      <c r="A2856" s="370">
        <v>2835</v>
      </c>
      <c r="B2856" s="120">
        <f t="shared" si="325"/>
        <v>125.12698373704295</v>
      </c>
      <c r="C2856" s="371">
        <v>950</v>
      </c>
      <c r="D2856" s="78">
        <v>45170</v>
      </c>
      <c r="E2856" s="209">
        <v>29455</v>
      </c>
      <c r="F2856" s="344">
        <f t="shared" si="328"/>
        <v>4331.919333555652</v>
      </c>
      <c r="G2856" s="394">
        <f t="shared" si="329"/>
        <v>372.06315789473683</v>
      </c>
      <c r="H2856" s="385">
        <f t="shared" si="326"/>
        <v>1589.9460821102314</v>
      </c>
      <c r="I2856" s="386">
        <f t="shared" si="327"/>
        <v>94.079649829007778</v>
      </c>
      <c r="J2856" s="393">
        <v>45</v>
      </c>
      <c r="K2856" s="396">
        <f t="shared" si="330"/>
        <v>6433.0082233896273</v>
      </c>
      <c r="L2856" s="210">
        <f t="shared" si="331"/>
        <v>8.0000000000000002E-3</v>
      </c>
      <c r="M2856" s="211">
        <f t="shared" si="331"/>
        <v>1.1000000000000001E-3</v>
      </c>
    </row>
    <row r="2857" spans="1:13" ht="15" customHeight="1" x14ac:dyDescent="0.2">
      <c r="A2857" s="370">
        <v>2836</v>
      </c>
      <c r="B2857" s="120">
        <f t="shared" si="325"/>
        <v>125.14694558333063</v>
      </c>
      <c r="C2857" s="371">
        <v>950</v>
      </c>
      <c r="D2857" s="78">
        <v>45170</v>
      </c>
      <c r="E2857" s="209">
        <v>29455</v>
      </c>
      <c r="F2857" s="344">
        <f t="shared" si="328"/>
        <v>4331.228360975666</v>
      </c>
      <c r="G2857" s="394">
        <f t="shared" si="329"/>
        <v>372.06315789473683</v>
      </c>
      <c r="H2857" s="385">
        <f t="shared" si="326"/>
        <v>1589.712533378196</v>
      </c>
      <c r="I2857" s="386">
        <f t="shared" si="327"/>
        <v>94.065830377408062</v>
      </c>
      <c r="J2857" s="393">
        <v>45</v>
      </c>
      <c r="K2857" s="396">
        <f t="shared" si="330"/>
        <v>6432.0698826260068</v>
      </c>
      <c r="L2857" s="210">
        <f t="shared" si="331"/>
        <v>8.0000000000000002E-3</v>
      </c>
      <c r="M2857" s="211">
        <f t="shared" si="331"/>
        <v>1.1000000000000001E-3</v>
      </c>
    </row>
    <row r="2858" spans="1:13" ht="15" customHeight="1" x14ac:dyDescent="0.2">
      <c r="A2858" s="370">
        <v>2837</v>
      </c>
      <c r="B2858" s="120">
        <f t="shared" si="325"/>
        <v>125.16690824130436</v>
      </c>
      <c r="C2858" s="371">
        <v>950</v>
      </c>
      <c r="D2858" s="78">
        <v>45170</v>
      </c>
      <c r="E2858" s="209">
        <v>29455</v>
      </c>
      <c r="F2858" s="344">
        <f t="shared" si="328"/>
        <v>4330.5375807080136</v>
      </c>
      <c r="G2858" s="394">
        <f t="shared" si="329"/>
        <v>372.06315789473683</v>
      </c>
      <c r="H2858" s="385">
        <f t="shared" si="326"/>
        <v>1589.4790496477294</v>
      </c>
      <c r="I2858" s="386">
        <f t="shared" si="327"/>
        <v>94.052014772055017</v>
      </c>
      <c r="J2858" s="393">
        <v>45</v>
      </c>
      <c r="K2858" s="396">
        <f t="shared" si="330"/>
        <v>6431.1318030225348</v>
      </c>
      <c r="L2858" s="210">
        <f t="shared" si="331"/>
        <v>8.0000000000000002E-3</v>
      </c>
      <c r="M2858" s="211">
        <f t="shared" si="331"/>
        <v>1.1000000000000001E-3</v>
      </c>
    </row>
    <row r="2859" spans="1:13" ht="15" customHeight="1" x14ac:dyDescent="0.2">
      <c r="A2859" s="370">
        <v>2838</v>
      </c>
      <c r="B2859" s="120">
        <f t="shared" si="325"/>
        <v>125.18687170856457</v>
      </c>
      <c r="C2859" s="371">
        <v>950</v>
      </c>
      <c r="D2859" s="78">
        <v>45170</v>
      </c>
      <c r="E2859" s="209">
        <v>29455</v>
      </c>
      <c r="F2859" s="344">
        <f t="shared" si="328"/>
        <v>4329.8469927571223</v>
      </c>
      <c r="G2859" s="394">
        <f t="shared" si="329"/>
        <v>372.06315789473683</v>
      </c>
      <c r="H2859" s="385">
        <f t="shared" si="326"/>
        <v>1589.2456309203283</v>
      </c>
      <c r="I2859" s="386">
        <f t="shared" si="327"/>
        <v>94.03820301303719</v>
      </c>
      <c r="J2859" s="393">
        <v>45</v>
      </c>
      <c r="K2859" s="396">
        <f t="shared" si="330"/>
        <v>6430.1939845852239</v>
      </c>
      <c r="L2859" s="210">
        <f t="shared" si="331"/>
        <v>8.0000000000000002E-3</v>
      </c>
      <c r="M2859" s="211">
        <f t="shared" si="331"/>
        <v>1.1000000000000001E-3</v>
      </c>
    </row>
    <row r="2860" spans="1:13" ht="15" customHeight="1" x14ac:dyDescent="0.2">
      <c r="A2860" s="370">
        <v>2839</v>
      </c>
      <c r="B2860" s="120">
        <f t="shared" si="325"/>
        <v>125.20683598271654</v>
      </c>
      <c r="C2860" s="371">
        <v>950</v>
      </c>
      <c r="D2860" s="78">
        <v>45170</v>
      </c>
      <c r="E2860" s="209">
        <v>29455</v>
      </c>
      <c r="F2860" s="344">
        <f t="shared" si="328"/>
        <v>4329.1565971271948</v>
      </c>
      <c r="G2860" s="394">
        <f t="shared" si="329"/>
        <v>372.06315789473683</v>
      </c>
      <c r="H2860" s="385">
        <f t="shared" si="326"/>
        <v>1589.0122771974127</v>
      </c>
      <c r="I2860" s="386">
        <f t="shared" si="327"/>
        <v>94.024395100438639</v>
      </c>
      <c r="J2860" s="393">
        <v>45</v>
      </c>
      <c r="K2860" s="396">
        <f t="shared" si="330"/>
        <v>6429.2564273197831</v>
      </c>
      <c r="L2860" s="210">
        <f t="shared" si="331"/>
        <v>8.0000000000000002E-3</v>
      </c>
      <c r="M2860" s="211">
        <f t="shared" si="331"/>
        <v>1.1000000000000001E-3</v>
      </c>
    </row>
    <row r="2861" spans="1:13" ht="15" customHeight="1" x14ac:dyDescent="0.2">
      <c r="A2861" s="372">
        <v>2840</v>
      </c>
      <c r="B2861" s="120">
        <f t="shared" si="325"/>
        <v>125.22680106137024</v>
      </c>
      <c r="C2861" s="371">
        <v>950</v>
      </c>
      <c r="D2861" s="78">
        <v>45170</v>
      </c>
      <c r="E2861" s="209">
        <v>29455</v>
      </c>
      <c r="F2861" s="344">
        <f t="shared" si="328"/>
        <v>4328.4663938222056</v>
      </c>
      <c r="G2861" s="394">
        <f t="shared" si="329"/>
        <v>372.06315789473683</v>
      </c>
      <c r="H2861" s="385">
        <f t="shared" si="326"/>
        <v>1588.7789884803265</v>
      </c>
      <c r="I2861" s="386">
        <f t="shared" si="327"/>
        <v>94.010591034338844</v>
      </c>
      <c r="J2861" s="393">
        <v>45</v>
      </c>
      <c r="K2861" s="396">
        <f t="shared" si="330"/>
        <v>6428.3191312316085</v>
      </c>
      <c r="L2861" s="210">
        <f t="shared" si="331"/>
        <v>8.0000000000000002E-3</v>
      </c>
      <c r="M2861" s="211">
        <f t="shared" si="331"/>
        <v>1.1000000000000001E-3</v>
      </c>
    </row>
    <row r="2862" spans="1:13" ht="15" customHeight="1" x14ac:dyDescent="0.2">
      <c r="A2862" s="370">
        <v>2841</v>
      </c>
      <c r="B2862" s="120">
        <f t="shared" si="325"/>
        <v>125.24676694214017</v>
      </c>
      <c r="C2862" s="371">
        <v>950</v>
      </c>
      <c r="D2862" s="78">
        <v>45170</v>
      </c>
      <c r="E2862" s="209">
        <v>29455</v>
      </c>
      <c r="F2862" s="344">
        <f t="shared" si="328"/>
        <v>4327.7763828459101</v>
      </c>
      <c r="G2862" s="394">
        <f t="shared" si="329"/>
        <v>372.06315789473683</v>
      </c>
      <c r="H2862" s="385">
        <f t="shared" si="326"/>
        <v>1588.5457647703386</v>
      </c>
      <c r="I2862" s="386">
        <f t="shared" si="327"/>
        <v>93.99679081481294</v>
      </c>
      <c r="J2862" s="393">
        <v>45</v>
      </c>
      <c r="K2862" s="396">
        <f t="shared" si="330"/>
        <v>6427.3820963257986</v>
      </c>
      <c r="L2862" s="210">
        <f t="shared" si="331"/>
        <v>8.0000000000000002E-3</v>
      </c>
      <c r="M2862" s="211">
        <f t="shared" si="331"/>
        <v>1.1000000000000001E-3</v>
      </c>
    </row>
    <row r="2863" spans="1:13" ht="15" customHeight="1" x14ac:dyDescent="0.2">
      <c r="A2863" s="370">
        <v>2842</v>
      </c>
      <c r="B2863" s="120">
        <f t="shared" si="325"/>
        <v>125.26673362264557</v>
      </c>
      <c r="C2863" s="371">
        <v>950</v>
      </c>
      <c r="D2863" s="78">
        <v>45170</v>
      </c>
      <c r="E2863" s="209">
        <v>29455</v>
      </c>
      <c r="F2863" s="344">
        <f t="shared" si="328"/>
        <v>4327.0865642018352</v>
      </c>
      <c r="G2863" s="394">
        <f t="shared" si="329"/>
        <v>372.06315789473683</v>
      </c>
      <c r="H2863" s="385">
        <f t="shared" si="326"/>
        <v>1588.3126060686411</v>
      </c>
      <c r="I2863" s="386">
        <f t="shared" si="327"/>
        <v>93.982994441931439</v>
      </c>
      <c r="J2863" s="393">
        <v>45</v>
      </c>
      <c r="K2863" s="396">
        <f t="shared" si="330"/>
        <v>6426.4453226071446</v>
      </c>
      <c r="L2863" s="210">
        <f t="shared" si="331"/>
        <v>8.0000000000000002E-3</v>
      </c>
      <c r="M2863" s="211">
        <f t="shared" si="331"/>
        <v>1.1000000000000001E-3</v>
      </c>
    </row>
    <row r="2864" spans="1:13" ht="15" customHeight="1" x14ac:dyDescent="0.2">
      <c r="A2864" s="370">
        <v>2843</v>
      </c>
      <c r="B2864" s="120">
        <f t="shared" si="325"/>
        <v>125.2867011005105</v>
      </c>
      <c r="C2864" s="371">
        <v>950</v>
      </c>
      <c r="D2864" s="78">
        <v>45170</v>
      </c>
      <c r="E2864" s="209">
        <v>29455</v>
      </c>
      <c r="F2864" s="344">
        <f t="shared" si="328"/>
        <v>4326.3969378932852</v>
      </c>
      <c r="G2864" s="394">
        <f t="shared" si="329"/>
        <v>372.06315789473683</v>
      </c>
      <c r="H2864" s="385">
        <f t="shared" si="326"/>
        <v>1588.0795123763512</v>
      </c>
      <c r="I2864" s="386">
        <f t="shared" si="327"/>
        <v>93.969201915760436</v>
      </c>
      <c r="J2864" s="393">
        <v>45</v>
      </c>
      <c r="K2864" s="396">
        <f t="shared" si="330"/>
        <v>6425.5088100801331</v>
      </c>
      <c r="L2864" s="210">
        <f t="shared" si="331"/>
        <v>8.0000000000000002E-3</v>
      </c>
      <c r="M2864" s="211">
        <f t="shared" si="331"/>
        <v>1.1000000000000001E-3</v>
      </c>
    </row>
    <row r="2865" spans="1:13" ht="15" customHeight="1" x14ac:dyDescent="0.2">
      <c r="A2865" s="370">
        <v>2844</v>
      </c>
      <c r="B2865" s="120">
        <f t="shared" si="325"/>
        <v>125.30666937336343</v>
      </c>
      <c r="C2865" s="371">
        <v>950</v>
      </c>
      <c r="D2865" s="78">
        <v>45170</v>
      </c>
      <c r="E2865" s="209">
        <v>29455</v>
      </c>
      <c r="F2865" s="344">
        <f t="shared" si="328"/>
        <v>4325.7075039233459</v>
      </c>
      <c r="G2865" s="394">
        <f t="shared" si="329"/>
        <v>372.06315789473683</v>
      </c>
      <c r="H2865" s="385">
        <f t="shared" si="326"/>
        <v>1587.8464836945118</v>
      </c>
      <c r="I2865" s="386">
        <f t="shared" si="327"/>
        <v>93.95541323636165</v>
      </c>
      <c r="J2865" s="393">
        <v>45</v>
      </c>
      <c r="K2865" s="396">
        <f t="shared" si="330"/>
        <v>6424.5725587489569</v>
      </c>
      <c r="L2865" s="210">
        <f t="shared" si="331"/>
        <v>8.0000000000000002E-3</v>
      </c>
      <c r="M2865" s="211">
        <f t="shared" si="331"/>
        <v>1.1000000000000001E-3</v>
      </c>
    </row>
    <row r="2866" spans="1:13" ht="15" customHeight="1" x14ac:dyDescent="0.2">
      <c r="A2866" s="370">
        <v>2845</v>
      </c>
      <c r="B2866" s="120">
        <f t="shared" si="325"/>
        <v>125.32663843883753</v>
      </c>
      <c r="C2866" s="371">
        <v>950</v>
      </c>
      <c r="D2866" s="78">
        <v>45170</v>
      </c>
      <c r="E2866" s="209">
        <v>29455</v>
      </c>
      <c r="F2866" s="344">
        <f t="shared" si="328"/>
        <v>4325.0182622948814</v>
      </c>
      <c r="G2866" s="394">
        <f t="shared" si="329"/>
        <v>372.06315789473683</v>
      </c>
      <c r="H2866" s="385">
        <f t="shared" si="326"/>
        <v>1587.6135200240908</v>
      </c>
      <c r="I2866" s="386">
        <f t="shared" si="327"/>
        <v>93.941628403792365</v>
      </c>
      <c r="J2866" s="393">
        <v>45</v>
      </c>
      <c r="K2866" s="396">
        <f t="shared" si="330"/>
        <v>6423.6365686175013</v>
      </c>
      <c r="L2866" s="210">
        <f t="shared" si="331"/>
        <v>8.0000000000000002E-3</v>
      </c>
      <c r="M2866" s="211">
        <f t="shared" si="331"/>
        <v>1.1000000000000001E-3</v>
      </c>
    </row>
    <row r="2867" spans="1:13" ht="15" customHeight="1" x14ac:dyDescent="0.2">
      <c r="A2867" s="370">
        <v>2846</v>
      </c>
      <c r="B2867" s="120">
        <f t="shared" si="325"/>
        <v>125.34660829457073</v>
      </c>
      <c r="C2867" s="371">
        <v>950</v>
      </c>
      <c r="D2867" s="78">
        <v>45170</v>
      </c>
      <c r="E2867" s="209">
        <v>29455</v>
      </c>
      <c r="F2867" s="344">
        <f t="shared" si="328"/>
        <v>4324.3292130105283</v>
      </c>
      <c r="G2867" s="394">
        <f t="shared" si="329"/>
        <v>372.06315789473683</v>
      </c>
      <c r="H2867" s="385">
        <f t="shared" si="326"/>
        <v>1587.3806213659796</v>
      </c>
      <c r="I2867" s="386">
        <f t="shared" si="327"/>
        <v>93.927847418105301</v>
      </c>
      <c r="J2867" s="393">
        <v>45</v>
      </c>
      <c r="K2867" s="396">
        <f t="shared" si="330"/>
        <v>6422.7008396893498</v>
      </c>
      <c r="L2867" s="210">
        <f t="shared" si="331"/>
        <v>8.0000000000000002E-3</v>
      </c>
      <c r="M2867" s="211">
        <f t="shared" si="331"/>
        <v>1.1000000000000001E-3</v>
      </c>
    </row>
    <row r="2868" spans="1:13" ht="15" customHeight="1" x14ac:dyDescent="0.2">
      <c r="A2868" s="370">
        <v>2847</v>
      </c>
      <c r="B2868" s="120">
        <f t="shared" si="325"/>
        <v>125.36657893820544</v>
      </c>
      <c r="C2868" s="371">
        <v>950</v>
      </c>
      <c r="D2868" s="78">
        <v>45170</v>
      </c>
      <c r="E2868" s="209">
        <v>29455</v>
      </c>
      <c r="F2868" s="344">
        <f t="shared" si="328"/>
        <v>4323.6403560727103</v>
      </c>
      <c r="G2868" s="394">
        <f t="shared" si="329"/>
        <v>372.06315789473683</v>
      </c>
      <c r="H2868" s="385">
        <f t="shared" si="326"/>
        <v>1587.147787720997</v>
      </c>
      <c r="I2868" s="386">
        <f t="shared" si="327"/>
        <v>93.914070279348948</v>
      </c>
      <c r="J2868" s="393">
        <v>45</v>
      </c>
      <c r="K2868" s="396">
        <f t="shared" si="330"/>
        <v>6421.7653719677937</v>
      </c>
      <c r="L2868" s="210">
        <f t="shared" si="331"/>
        <v>8.0000000000000002E-3</v>
      </c>
      <c r="M2868" s="211">
        <f t="shared" si="331"/>
        <v>1.1000000000000001E-3</v>
      </c>
    </row>
    <row r="2869" spans="1:13" ht="15" customHeight="1" x14ac:dyDescent="0.2">
      <c r="A2869" s="370">
        <v>2848</v>
      </c>
      <c r="B2869" s="120">
        <f t="shared" si="325"/>
        <v>125.38655036738859</v>
      </c>
      <c r="C2869" s="371">
        <v>950</v>
      </c>
      <c r="D2869" s="78">
        <v>45170</v>
      </c>
      <c r="E2869" s="209">
        <v>29455</v>
      </c>
      <c r="F2869" s="344">
        <f t="shared" si="328"/>
        <v>4322.9516914836313</v>
      </c>
      <c r="G2869" s="394">
        <f t="shared" si="329"/>
        <v>372.06315789473683</v>
      </c>
      <c r="H2869" s="385">
        <f t="shared" si="326"/>
        <v>1586.9150190898883</v>
      </c>
      <c r="I2869" s="386">
        <f t="shared" si="327"/>
        <v>93.900296987567359</v>
      </c>
      <c r="J2869" s="393">
        <v>45</v>
      </c>
      <c r="K2869" s="396">
        <f t="shared" si="330"/>
        <v>6420.8301654558236</v>
      </c>
      <c r="L2869" s="210">
        <f t="shared" si="331"/>
        <v>8.0000000000000002E-3</v>
      </c>
      <c r="M2869" s="211">
        <f t="shared" si="331"/>
        <v>1.1000000000000001E-3</v>
      </c>
    </row>
    <row r="2870" spans="1:13" ht="15" customHeight="1" x14ac:dyDescent="0.2">
      <c r="A2870" s="370">
        <v>2849</v>
      </c>
      <c r="B2870" s="120">
        <f t="shared" si="325"/>
        <v>125.40652257977214</v>
      </c>
      <c r="C2870" s="371">
        <v>950</v>
      </c>
      <c r="D2870" s="78">
        <v>45170</v>
      </c>
      <c r="E2870" s="209">
        <v>29455</v>
      </c>
      <c r="F2870" s="344">
        <f t="shared" si="328"/>
        <v>4322.2632192452656</v>
      </c>
      <c r="G2870" s="394">
        <f t="shared" si="329"/>
        <v>372.06315789473683</v>
      </c>
      <c r="H2870" s="385">
        <f t="shared" si="326"/>
        <v>1586.6823154733206</v>
      </c>
      <c r="I2870" s="386">
        <f t="shared" si="327"/>
        <v>93.886527542800053</v>
      </c>
      <c r="J2870" s="393">
        <v>45</v>
      </c>
      <c r="K2870" s="396">
        <f t="shared" si="330"/>
        <v>6419.8952201561224</v>
      </c>
      <c r="L2870" s="210">
        <f t="shared" si="331"/>
        <v>8.0000000000000002E-3</v>
      </c>
      <c r="M2870" s="211">
        <f t="shared" si="331"/>
        <v>1.1000000000000001E-3</v>
      </c>
    </row>
    <row r="2871" spans="1:13" ht="15" customHeight="1" x14ac:dyDescent="0.2">
      <c r="A2871" s="372">
        <v>2850</v>
      </c>
      <c r="B2871" s="120">
        <f t="shared" si="325"/>
        <v>125.42649557301201</v>
      </c>
      <c r="C2871" s="371">
        <v>950</v>
      </c>
      <c r="D2871" s="78">
        <v>45170</v>
      </c>
      <c r="E2871" s="209">
        <v>29455</v>
      </c>
      <c r="F2871" s="344">
        <f t="shared" si="328"/>
        <v>4321.5749393593887</v>
      </c>
      <c r="G2871" s="394">
        <f t="shared" si="329"/>
        <v>372.06315789473683</v>
      </c>
      <c r="H2871" s="385">
        <f t="shared" si="326"/>
        <v>1586.4496768718943</v>
      </c>
      <c r="I2871" s="386">
        <f t="shared" si="327"/>
        <v>93.872761945082516</v>
      </c>
      <c r="J2871" s="393">
        <v>45</v>
      </c>
      <c r="K2871" s="396">
        <f t="shared" si="330"/>
        <v>6418.960536071103</v>
      </c>
      <c r="L2871" s="210">
        <f t="shared" si="331"/>
        <v>8.0000000000000002E-3</v>
      </c>
      <c r="M2871" s="211">
        <f t="shared" si="331"/>
        <v>1.1000000000000001E-3</v>
      </c>
    </row>
    <row r="2872" spans="1:13" ht="15" customHeight="1" x14ac:dyDescent="0.2">
      <c r="A2872" s="370">
        <v>2851</v>
      </c>
      <c r="B2872" s="120">
        <f t="shared" si="325"/>
        <v>125.44646934476914</v>
      </c>
      <c r="C2872" s="371">
        <v>950</v>
      </c>
      <c r="D2872" s="78">
        <v>45170</v>
      </c>
      <c r="E2872" s="209">
        <v>29455</v>
      </c>
      <c r="F2872" s="344">
        <f t="shared" si="328"/>
        <v>4320.886851827544</v>
      </c>
      <c r="G2872" s="394">
        <f t="shared" si="329"/>
        <v>372.06315789473683</v>
      </c>
      <c r="H2872" s="385">
        <f t="shared" si="326"/>
        <v>1586.2171032861309</v>
      </c>
      <c r="I2872" s="386">
        <f t="shared" si="327"/>
        <v>93.859000194445613</v>
      </c>
      <c r="J2872" s="393">
        <v>45</v>
      </c>
      <c r="K2872" s="396">
        <f t="shared" si="330"/>
        <v>6418.0261132028572</v>
      </c>
      <c r="L2872" s="210">
        <f t="shared" si="331"/>
        <v>8.0000000000000002E-3</v>
      </c>
      <c r="M2872" s="211">
        <f t="shared" si="331"/>
        <v>1.1000000000000001E-3</v>
      </c>
    </row>
    <row r="2873" spans="1:13" ht="15" customHeight="1" x14ac:dyDescent="0.2">
      <c r="A2873" s="370">
        <v>2852</v>
      </c>
      <c r="B2873" s="120">
        <f t="shared" si="325"/>
        <v>125.46644389270885</v>
      </c>
      <c r="C2873" s="371">
        <v>950</v>
      </c>
      <c r="D2873" s="78">
        <v>45170</v>
      </c>
      <c r="E2873" s="209">
        <v>29455</v>
      </c>
      <c r="F2873" s="344">
        <f t="shared" si="328"/>
        <v>4320.1989566510638</v>
      </c>
      <c r="G2873" s="394">
        <f t="shared" si="329"/>
        <v>372.06315789473683</v>
      </c>
      <c r="H2873" s="385">
        <f t="shared" si="326"/>
        <v>1585.9845947164804</v>
      </c>
      <c r="I2873" s="386">
        <f t="shared" si="327"/>
        <v>93.845242290916019</v>
      </c>
      <c r="J2873" s="393">
        <v>45</v>
      </c>
      <c r="K2873" s="396">
        <f t="shared" si="330"/>
        <v>6417.0919515531968</v>
      </c>
      <c r="L2873" s="210">
        <f t="shared" si="331"/>
        <v>8.0000000000000002E-3</v>
      </c>
      <c r="M2873" s="211">
        <f t="shared" si="331"/>
        <v>1.1000000000000001E-3</v>
      </c>
    </row>
    <row r="2874" spans="1:13" ht="15" customHeight="1" x14ac:dyDescent="0.2">
      <c r="A2874" s="370">
        <v>2853</v>
      </c>
      <c r="B2874" s="120">
        <f t="shared" si="325"/>
        <v>125.48641921450121</v>
      </c>
      <c r="C2874" s="371">
        <v>950</v>
      </c>
      <c r="D2874" s="78">
        <v>45170</v>
      </c>
      <c r="E2874" s="209">
        <v>29455</v>
      </c>
      <c r="F2874" s="344">
        <f t="shared" si="328"/>
        <v>4319.5112538310586</v>
      </c>
      <c r="G2874" s="394">
        <f t="shared" si="329"/>
        <v>372.06315789473683</v>
      </c>
      <c r="H2874" s="385">
        <f t="shared" si="326"/>
        <v>1585.7521511633188</v>
      </c>
      <c r="I2874" s="386">
        <f t="shared" si="327"/>
        <v>93.831488234515916</v>
      </c>
      <c r="J2874" s="393">
        <v>45</v>
      </c>
      <c r="K2874" s="396">
        <f t="shared" si="330"/>
        <v>6416.1580511236298</v>
      </c>
      <c r="L2874" s="210">
        <f t="shared" si="331"/>
        <v>8.0000000000000002E-3</v>
      </c>
      <c r="M2874" s="211">
        <f t="shared" si="331"/>
        <v>1.1000000000000001E-3</v>
      </c>
    </row>
    <row r="2875" spans="1:13" ht="15" customHeight="1" x14ac:dyDescent="0.2">
      <c r="A2875" s="370">
        <v>2854</v>
      </c>
      <c r="B2875" s="120">
        <f t="shared" si="325"/>
        <v>125.50639530782053</v>
      </c>
      <c r="C2875" s="371">
        <v>950</v>
      </c>
      <c r="D2875" s="78">
        <v>45170</v>
      </c>
      <c r="E2875" s="209">
        <v>29455</v>
      </c>
      <c r="F2875" s="344">
        <f t="shared" si="328"/>
        <v>4318.8237433684353</v>
      </c>
      <c r="G2875" s="394">
        <f t="shared" si="329"/>
        <v>372.06315789473683</v>
      </c>
      <c r="H2875" s="385">
        <f t="shared" si="326"/>
        <v>1585.5197726269521</v>
      </c>
      <c r="I2875" s="386">
        <f t="shared" si="327"/>
        <v>93.817738025263438</v>
      </c>
      <c r="J2875" s="393">
        <v>45</v>
      </c>
      <c r="K2875" s="396">
        <f t="shared" si="330"/>
        <v>6415.2244119153875</v>
      </c>
      <c r="L2875" s="210">
        <f t="shared" si="331"/>
        <v>8.0000000000000002E-3</v>
      </c>
      <c r="M2875" s="211">
        <f t="shared" si="331"/>
        <v>1.1000000000000001E-3</v>
      </c>
    </row>
    <row r="2876" spans="1:13" ht="15" customHeight="1" x14ac:dyDescent="0.2">
      <c r="A2876" s="370">
        <v>2855</v>
      </c>
      <c r="B2876" s="120">
        <f t="shared" si="325"/>
        <v>125.52637217034594</v>
      </c>
      <c r="C2876" s="371">
        <v>950</v>
      </c>
      <c r="D2876" s="78">
        <v>45170</v>
      </c>
      <c r="E2876" s="209">
        <v>29455</v>
      </c>
      <c r="F2876" s="344">
        <f t="shared" si="328"/>
        <v>4318.1364252638723</v>
      </c>
      <c r="G2876" s="394">
        <f t="shared" si="329"/>
        <v>372.06315789473683</v>
      </c>
      <c r="H2876" s="385">
        <f t="shared" si="326"/>
        <v>1585.2874591076097</v>
      </c>
      <c r="I2876" s="386">
        <f t="shared" si="327"/>
        <v>93.803991663172184</v>
      </c>
      <c r="J2876" s="393">
        <v>45</v>
      </c>
      <c r="K2876" s="396">
        <f t="shared" si="330"/>
        <v>6414.2910339293912</v>
      </c>
      <c r="L2876" s="210">
        <f t="shared" si="331"/>
        <v>8.0000000000000002E-3</v>
      </c>
      <c r="M2876" s="211">
        <f t="shared" si="331"/>
        <v>1.1000000000000001E-3</v>
      </c>
    </row>
    <row r="2877" spans="1:13" ht="15" customHeight="1" x14ac:dyDescent="0.2">
      <c r="A2877" s="370">
        <v>2856</v>
      </c>
      <c r="B2877" s="120">
        <f t="shared" si="325"/>
        <v>125.546349799761</v>
      </c>
      <c r="C2877" s="371">
        <v>950</v>
      </c>
      <c r="D2877" s="78">
        <v>45170</v>
      </c>
      <c r="E2877" s="209">
        <v>29455</v>
      </c>
      <c r="F2877" s="344">
        <f t="shared" si="328"/>
        <v>4317.4492995178407</v>
      </c>
      <c r="G2877" s="394">
        <f t="shared" si="329"/>
        <v>372.06315789473683</v>
      </c>
      <c r="H2877" s="385">
        <f t="shared" si="326"/>
        <v>1585.0552106054511</v>
      </c>
      <c r="I2877" s="386">
        <f t="shared" si="327"/>
        <v>93.790249148251547</v>
      </c>
      <c r="J2877" s="393">
        <v>45</v>
      </c>
      <c r="K2877" s="396">
        <f t="shared" si="330"/>
        <v>6413.3579171662805</v>
      </c>
      <c r="L2877" s="210">
        <f t="shared" si="331"/>
        <v>8.0000000000000002E-3</v>
      </c>
      <c r="M2877" s="211">
        <f t="shared" si="331"/>
        <v>1.1000000000000001E-3</v>
      </c>
    </row>
    <row r="2878" spans="1:13" ht="15" customHeight="1" x14ac:dyDescent="0.2">
      <c r="A2878" s="370">
        <v>2857</v>
      </c>
      <c r="B2878" s="120">
        <f t="shared" si="325"/>
        <v>125.56632819375363</v>
      </c>
      <c r="C2878" s="371">
        <v>950</v>
      </c>
      <c r="D2878" s="78">
        <v>45170</v>
      </c>
      <c r="E2878" s="209">
        <v>29455</v>
      </c>
      <c r="F2878" s="344">
        <f t="shared" si="328"/>
        <v>4316.7623661306043</v>
      </c>
      <c r="G2878" s="394">
        <f t="shared" si="329"/>
        <v>372.06315789473683</v>
      </c>
      <c r="H2878" s="385">
        <f t="shared" si="326"/>
        <v>1584.823027120565</v>
      </c>
      <c r="I2878" s="386">
        <f t="shared" si="327"/>
        <v>93.776510480506829</v>
      </c>
      <c r="J2878" s="393">
        <v>45</v>
      </c>
      <c r="K2878" s="396">
        <f t="shared" si="330"/>
        <v>6412.4250616264126</v>
      </c>
      <c r="L2878" s="210">
        <f t="shared" si="331"/>
        <v>8.0000000000000002E-3</v>
      </c>
      <c r="M2878" s="211">
        <f t="shared" si="331"/>
        <v>1.1000000000000001E-3</v>
      </c>
    </row>
    <row r="2879" spans="1:13" ht="15" customHeight="1" x14ac:dyDescent="0.2">
      <c r="A2879" s="370">
        <v>2858</v>
      </c>
      <c r="B2879" s="120">
        <f t="shared" si="325"/>
        <v>125.58630735001645</v>
      </c>
      <c r="C2879" s="371">
        <v>950</v>
      </c>
      <c r="D2879" s="78">
        <v>45170</v>
      </c>
      <c r="E2879" s="209">
        <v>29455</v>
      </c>
      <c r="F2879" s="344">
        <f t="shared" si="328"/>
        <v>4316.0756251022067</v>
      </c>
      <c r="G2879" s="394">
        <f t="shared" si="329"/>
        <v>372.06315789473683</v>
      </c>
      <c r="H2879" s="385">
        <f t="shared" si="326"/>
        <v>1584.5909086529668</v>
      </c>
      <c r="I2879" s="386">
        <f t="shared" si="327"/>
        <v>93.762775659938868</v>
      </c>
      <c r="J2879" s="393">
        <v>45</v>
      </c>
      <c r="K2879" s="396">
        <f t="shared" si="330"/>
        <v>6411.4924673098494</v>
      </c>
      <c r="L2879" s="210">
        <f t="shared" si="331"/>
        <v>8.0000000000000002E-3</v>
      </c>
      <c r="M2879" s="211">
        <f t="shared" si="331"/>
        <v>1.1000000000000001E-3</v>
      </c>
    </row>
    <row r="2880" spans="1:13" ht="15" customHeight="1" x14ac:dyDescent="0.2">
      <c r="A2880" s="370">
        <v>2859</v>
      </c>
      <c r="B2880" s="120">
        <f t="shared" si="325"/>
        <v>125.60628726624654</v>
      </c>
      <c r="C2880" s="371">
        <v>950</v>
      </c>
      <c r="D2880" s="78">
        <v>45170</v>
      </c>
      <c r="E2880" s="209">
        <v>29455</v>
      </c>
      <c r="F2880" s="344">
        <f t="shared" si="328"/>
        <v>4315.3890764324769</v>
      </c>
      <c r="G2880" s="394">
        <f t="shared" si="329"/>
        <v>372.06315789473683</v>
      </c>
      <c r="H2880" s="385">
        <f t="shared" si="326"/>
        <v>1584.3588552025981</v>
      </c>
      <c r="I2880" s="386">
        <f t="shared" si="327"/>
        <v>93.749044686544281</v>
      </c>
      <c r="J2880" s="393">
        <v>45</v>
      </c>
      <c r="K2880" s="396">
        <f t="shared" si="330"/>
        <v>6410.5601342163563</v>
      </c>
      <c r="L2880" s="210">
        <f t="shared" si="331"/>
        <v>8.0000000000000002E-3</v>
      </c>
      <c r="M2880" s="211">
        <f t="shared" si="331"/>
        <v>1.1000000000000001E-3</v>
      </c>
    </row>
    <row r="2881" spans="1:13" ht="15" customHeight="1" x14ac:dyDescent="0.2">
      <c r="A2881" s="372">
        <v>2860</v>
      </c>
      <c r="B2881" s="120">
        <f t="shared" si="325"/>
        <v>125.62626794014542</v>
      </c>
      <c r="C2881" s="371">
        <v>950</v>
      </c>
      <c r="D2881" s="78">
        <v>45170</v>
      </c>
      <c r="E2881" s="209">
        <v>29455</v>
      </c>
      <c r="F2881" s="344">
        <f t="shared" si="328"/>
        <v>4314.7027201210394</v>
      </c>
      <c r="G2881" s="394">
        <f t="shared" si="329"/>
        <v>372.06315789473683</v>
      </c>
      <c r="H2881" s="385">
        <f t="shared" si="326"/>
        <v>1584.1268667693323</v>
      </c>
      <c r="I2881" s="386">
        <f t="shared" si="327"/>
        <v>93.735317560315522</v>
      </c>
      <c r="J2881" s="393">
        <v>45</v>
      </c>
      <c r="K2881" s="396">
        <f t="shared" si="330"/>
        <v>6409.628062345424</v>
      </c>
      <c r="L2881" s="210">
        <f t="shared" si="331"/>
        <v>8.0000000000000002E-3</v>
      </c>
      <c r="M2881" s="211">
        <f t="shared" si="331"/>
        <v>1.1000000000000001E-3</v>
      </c>
    </row>
    <row r="2882" spans="1:13" ht="15" customHeight="1" x14ac:dyDescent="0.2">
      <c r="A2882" s="370">
        <v>2861</v>
      </c>
      <c r="B2882" s="120">
        <f t="shared" si="325"/>
        <v>125.64624936941915</v>
      </c>
      <c r="C2882" s="371">
        <v>950</v>
      </c>
      <c r="D2882" s="78">
        <v>45170</v>
      </c>
      <c r="E2882" s="209">
        <v>29455</v>
      </c>
      <c r="F2882" s="344">
        <f t="shared" si="328"/>
        <v>4314.0165561673039</v>
      </c>
      <c r="G2882" s="394">
        <f t="shared" si="329"/>
        <v>372.06315789473683</v>
      </c>
      <c r="H2882" s="385">
        <f t="shared" si="326"/>
        <v>1583.8949433529697</v>
      </c>
      <c r="I2882" s="386">
        <f t="shared" si="327"/>
        <v>93.721594281240812</v>
      </c>
      <c r="J2882" s="393">
        <v>45</v>
      </c>
      <c r="K2882" s="396">
        <f t="shared" si="330"/>
        <v>6408.6962516962512</v>
      </c>
      <c r="L2882" s="210">
        <f t="shared" si="331"/>
        <v>8.0000000000000002E-3</v>
      </c>
      <c r="M2882" s="211">
        <f t="shared" si="331"/>
        <v>1.1000000000000001E-3</v>
      </c>
    </row>
    <row r="2883" spans="1:13" ht="15" customHeight="1" x14ac:dyDescent="0.2">
      <c r="A2883" s="370">
        <v>2862</v>
      </c>
      <c r="B2883" s="120">
        <f t="shared" ref="B2883:B2946" si="332">A2883/(12.41*LN(A2883)-76)</f>
        <v>125.66623155177805</v>
      </c>
      <c r="C2883" s="371">
        <v>950</v>
      </c>
      <c r="D2883" s="78">
        <v>45170</v>
      </c>
      <c r="E2883" s="209">
        <v>29455</v>
      </c>
      <c r="F2883" s="344">
        <f t="shared" si="328"/>
        <v>4313.330584570479</v>
      </c>
      <c r="G2883" s="394">
        <f t="shared" si="329"/>
        <v>372.06315789473683</v>
      </c>
      <c r="H2883" s="385">
        <f t="shared" si="326"/>
        <v>1583.6630849532428</v>
      </c>
      <c r="I2883" s="386">
        <f t="shared" si="327"/>
        <v>93.707874849304318</v>
      </c>
      <c r="J2883" s="393">
        <v>45</v>
      </c>
      <c r="K2883" s="396">
        <f t="shared" si="330"/>
        <v>6407.7647022677629</v>
      </c>
      <c r="L2883" s="210">
        <f t="shared" si="331"/>
        <v>8.0000000000000002E-3</v>
      </c>
      <c r="M2883" s="211">
        <f t="shared" si="331"/>
        <v>1.1000000000000001E-3</v>
      </c>
    </row>
    <row r="2884" spans="1:13" ht="15" customHeight="1" x14ac:dyDescent="0.2">
      <c r="A2884" s="370">
        <v>2863</v>
      </c>
      <c r="B2884" s="120">
        <f t="shared" si="332"/>
        <v>125.6862144849373</v>
      </c>
      <c r="C2884" s="371">
        <v>950</v>
      </c>
      <c r="D2884" s="78">
        <v>45170</v>
      </c>
      <c r="E2884" s="209">
        <v>29455</v>
      </c>
      <c r="F2884" s="344">
        <f t="shared" si="328"/>
        <v>4312.6448053295462</v>
      </c>
      <c r="G2884" s="394">
        <f t="shared" si="329"/>
        <v>372.06315789473683</v>
      </c>
      <c r="H2884" s="385">
        <f t="shared" si="326"/>
        <v>1583.4312915698076</v>
      </c>
      <c r="I2884" s="386">
        <f t="shared" si="327"/>
        <v>93.694159264485663</v>
      </c>
      <c r="J2884" s="393">
        <v>45</v>
      </c>
      <c r="K2884" s="396">
        <f t="shared" si="330"/>
        <v>6406.8334140585757</v>
      </c>
      <c r="L2884" s="210">
        <f t="shared" si="331"/>
        <v>8.0000000000000002E-3</v>
      </c>
      <c r="M2884" s="211">
        <f t="shared" si="331"/>
        <v>1.1000000000000001E-3</v>
      </c>
    </row>
    <row r="2885" spans="1:13" ht="15" customHeight="1" x14ac:dyDescent="0.2">
      <c r="A2885" s="370">
        <v>2864</v>
      </c>
      <c r="B2885" s="120">
        <f t="shared" si="332"/>
        <v>125.70619816661601</v>
      </c>
      <c r="C2885" s="371">
        <v>950</v>
      </c>
      <c r="D2885" s="78">
        <v>45170</v>
      </c>
      <c r="E2885" s="209">
        <v>29455</v>
      </c>
      <c r="F2885" s="344">
        <f t="shared" si="328"/>
        <v>4311.9592184432995</v>
      </c>
      <c r="G2885" s="394">
        <f t="shared" si="329"/>
        <v>372.06315789473683</v>
      </c>
      <c r="H2885" s="385">
        <f t="shared" si="326"/>
        <v>1583.1995632022561</v>
      </c>
      <c r="I2885" s="386">
        <f t="shared" si="327"/>
        <v>93.68044752676073</v>
      </c>
      <c r="J2885" s="393">
        <v>45</v>
      </c>
      <c r="K2885" s="396">
        <f t="shared" si="330"/>
        <v>6405.9023870670535</v>
      </c>
      <c r="L2885" s="210">
        <f t="shared" si="331"/>
        <v>8.0000000000000002E-3</v>
      </c>
      <c r="M2885" s="211">
        <f t="shared" si="331"/>
        <v>1.1000000000000001E-3</v>
      </c>
    </row>
    <row r="2886" spans="1:13" ht="15" customHeight="1" x14ac:dyDescent="0.2">
      <c r="A2886" s="370">
        <v>2865</v>
      </c>
      <c r="B2886" s="120">
        <f t="shared" si="332"/>
        <v>125.72618259453829</v>
      </c>
      <c r="C2886" s="371">
        <v>950</v>
      </c>
      <c r="D2886" s="78">
        <v>45170</v>
      </c>
      <c r="E2886" s="209">
        <v>29455</v>
      </c>
      <c r="F2886" s="344">
        <f t="shared" si="328"/>
        <v>4311.2738239103028</v>
      </c>
      <c r="G2886" s="394">
        <f t="shared" si="329"/>
        <v>372.06315789473683</v>
      </c>
      <c r="H2886" s="385">
        <f t="shared" si="326"/>
        <v>1582.9678998501033</v>
      </c>
      <c r="I2886" s="386">
        <f t="shared" si="327"/>
        <v>93.6667396361008</v>
      </c>
      <c r="J2886" s="393">
        <v>45</v>
      </c>
      <c r="K2886" s="396">
        <f t="shared" si="330"/>
        <v>6404.9716212912435</v>
      </c>
      <c r="L2886" s="210">
        <f t="shared" si="331"/>
        <v>8.0000000000000002E-3</v>
      </c>
      <c r="M2886" s="211">
        <f t="shared" si="331"/>
        <v>1.1000000000000001E-3</v>
      </c>
    </row>
    <row r="2887" spans="1:13" ht="15" customHeight="1" x14ac:dyDescent="0.2">
      <c r="A2887" s="370">
        <v>2866</v>
      </c>
      <c r="B2887" s="120">
        <f t="shared" si="332"/>
        <v>125.74616776643209</v>
      </c>
      <c r="C2887" s="371">
        <v>950</v>
      </c>
      <c r="D2887" s="78">
        <v>45170</v>
      </c>
      <c r="E2887" s="209">
        <v>29455</v>
      </c>
      <c r="F2887" s="344">
        <f t="shared" si="328"/>
        <v>4310.5886217289353</v>
      </c>
      <c r="G2887" s="394">
        <f t="shared" si="329"/>
        <v>372.06315789473683</v>
      </c>
      <c r="H2887" s="385">
        <f t="shared" si="326"/>
        <v>1582.736301512801</v>
      </c>
      <c r="I2887" s="386">
        <f t="shared" si="327"/>
        <v>93.653035592473444</v>
      </c>
      <c r="J2887" s="393">
        <v>45</v>
      </c>
      <c r="K2887" s="396">
        <f t="shared" si="330"/>
        <v>6404.0411167289467</v>
      </c>
      <c r="L2887" s="210">
        <f t="shared" si="331"/>
        <v>8.0000000000000002E-3</v>
      </c>
      <c r="M2887" s="211">
        <f t="shared" si="331"/>
        <v>1.1000000000000001E-3</v>
      </c>
    </row>
    <row r="2888" spans="1:13" ht="15" customHeight="1" x14ac:dyDescent="0.2">
      <c r="A2888" s="370">
        <v>2867</v>
      </c>
      <c r="B2888" s="120">
        <f t="shared" si="332"/>
        <v>125.76615368003031</v>
      </c>
      <c r="C2888" s="371">
        <v>950</v>
      </c>
      <c r="D2888" s="78">
        <v>45170</v>
      </c>
      <c r="E2888" s="209">
        <v>29455</v>
      </c>
      <c r="F2888" s="344">
        <f t="shared" si="328"/>
        <v>4309.9036118973509</v>
      </c>
      <c r="G2888" s="394">
        <f t="shared" si="329"/>
        <v>372.06315789473683</v>
      </c>
      <c r="H2888" s="385">
        <f t="shared" si="326"/>
        <v>1582.5047681897254</v>
      </c>
      <c r="I2888" s="386">
        <f t="shared" si="327"/>
        <v>93.639335395841755</v>
      </c>
      <c r="J2888" s="393">
        <v>45</v>
      </c>
      <c r="K2888" s="396">
        <f t="shared" si="330"/>
        <v>6403.1108733776555</v>
      </c>
      <c r="L2888" s="210">
        <f t="shared" si="331"/>
        <v>8.0000000000000002E-3</v>
      </c>
      <c r="M2888" s="211">
        <f t="shared" si="331"/>
        <v>1.1000000000000001E-3</v>
      </c>
    </row>
    <row r="2889" spans="1:13" ht="15" customHeight="1" x14ac:dyDescent="0.2">
      <c r="A2889" s="370">
        <v>2868</v>
      </c>
      <c r="B2889" s="120">
        <f t="shared" si="332"/>
        <v>125.78614033306991</v>
      </c>
      <c r="C2889" s="371">
        <v>950</v>
      </c>
      <c r="D2889" s="78">
        <v>45170</v>
      </c>
      <c r="E2889" s="209">
        <v>29455</v>
      </c>
      <c r="F2889" s="344">
        <f t="shared" si="328"/>
        <v>4309.2187944135094</v>
      </c>
      <c r="G2889" s="394">
        <f t="shared" si="329"/>
        <v>372.06315789473683</v>
      </c>
      <c r="H2889" s="385">
        <f t="shared" si="326"/>
        <v>1582.2732998801871</v>
      </c>
      <c r="I2889" s="386">
        <f t="shared" si="327"/>
        <v>93.62563904616492</v>
      </c>
      <c r="J2889" s="393">
        <v>45</v>
      </c>
      <c r="K2889" s="396">
        <f t="shared" si="330"/>
        <v>6402.1808912345978</v>
      </c>
      <c r="L2889" s="210">
        <f t="shared" si="331"/>
        <v>8.0000000000000002E-3</v>
      </c>
      <c r="M2889" s="211">
        <f t="shared" si="331"/>
        <v>1.1000000000000001E-3</v>
      </c>
    </row>
    <row r="2890" spans="1:13" ht="15" customHeight="1" x14ac:dyDescent="0.2">
      <c r="A2890" s="370">
        <v>2869</v>
      </c>
      <c r="B2890" s="120">
        <f t="shared" si="332"/>
        <v>125.80612772329242</v>
      </c>
      <c r="C2890" s="371">
        <v>950</v>
      </c>
      <c r="D2890" s="78">
        <v>45170</v>
      </c>
      <c r="E2890" s="209">
        <v>29455</v>
      </c>
      <c r="F2890" s="344">
        <f t="shared" si="328"/>
        <v>4308.5341692751572</v>
      </c>
      <c r="G2890" s="394">
        <f t="shared" si="329"/>
        <v>372.06315789473683</v>
      </c>
      <c r="H2890" s="385">
        <f t="shared" si="326"/>
        <v>1582.041896583424</v>
      </c>
      <c r="I2890" s="386">
        <f t="shared" si="327"/>
        <v>93.611946543397877</v>
      </c>
      <c r="J2890" s="393">
        <v>45</v>
      </c>
      <c r="K2890" s="396">
        <f t="shared" si="330"/>
        <v>6401.2511702967158</v>
      </c>
      <c r="L2890" s="210">
        <f t="shared" si="331"/>
        <v>7.9000000000000008E-3</v>
      </c>
      <c r="M2890" s="211">
        <f t="shared" si="331"/>
        <v>1.1000000000000001E-3</v>
      </c>
    </row>
    <row r="2891" spans="1:13" ht="15" customHeight="1" x14ac:dyDescent="0.2">
      <c r="A2891" s="372">
        <v>2870</v>
      </c>
      <c r="B2891" s="120">
        <f t="shared" si="332"/>
        <v>125.82611584844358</v>
      </c>
      <c r="C2891" s="371">
        <v>950</v>
      </c>
      <c r="D2891" s="78">
        <v>45170</v>
      </c>
      <c r="E2891" s="209">
        <v>29455</v>
      </c>
      <c r="F2891" s="344">
        <f t="shared" si="328"/>
        <v>4307.8497364798441</v>
      </c>
      <c r="G2891" s="394">
        <f t="shared" si="329"/>
        <v>372.06315789473683</v>
      </c>
      <c r="H2891" s="385">
        <f t="shared" si="326"/>
        <v>1581.8105582986082</v>
      </c>
      <c r="I2891" s="386">
        <f t="shared" si="327"/>
        <v>93.598257887491613</v>
      </c>
      <c r="J2891" s="393">
        <v>45</v>
      </c>
      <c r="K2891" s="396">
        <f t="shared" si="330"/>
        <v>6400.3217105606809</v>
      </c>
      <c r="L2891" s="210">
        <f t="shared" si="331"/>
        <v>7.9000000000000008E-3</v>
      </c>
      <c r="M2891" s="211">
        <f t="shared" si="331"/>
        <v>1.1000000000000001E-3</v>
      </c>
    </row>
    <row r="2892" spans="1:13" ht="15" customHeight="1" x14ac:dyDescent="0.2">
      <c r="A2892" s="370">
        <v>2871</v>
      </c>
      <c r="B2892" s="120">
        <f t="shared" si="332"/>
        <v>125.84610470627364</v>
      </c>
      <c r="C2892" s="371">
        <v>950</v>
      </c>
      <c r="D2892" s="78">
        <v>45170</v>
      </c>
      <c r="E2892" s="209">
        <v>29455</v>
      </c>
      <c r="F2892" s="344">
        <f t="shared" si="328"/>
        <v>4307.1654960249107</v>
      </c>
      <c r="G2892" s="394">
        <f t="shared" si="329"/>
        <v>372.06315789473683</v>
      </c>
      <c r="H2892" s="385">
        <f t="shared" si="326"/>
        <v>1581.5792850248406</v>
      </c>
      <c r="I2892" s="386">
        <f t="shared" si="327"/>
        <v>93.58457307839295</v>
      </c>
      <c r="J2892" s="393">
        <v>45</v>
      </c>
      <c r="K2892" s="396">
        <f t="shared" si="330"/>
        <v>6399.3925120228814</v>
      </c>
      <c r="L2892" s="210">
        <f t="shared" si="331"/>
        <v>7.9000000000000008E-3</v>
      </c>
      <c r="M2892" s="211">
        <f t="shared" si="331"/>
        <v>1.1000000000000001E-3</v>
      </c>
    </row>
    <row r="2893" spans="1:13" ht="15" customHeight="1" x14ac:dyDescent="0.2">
      <c r="A2893" s="370">
        <v>2872</v>
      </c>
      <c r="B2893" s="120">
        <f t="shared" si="332"/>
        <v>125.86609429453735</v>
      </c>
      <c r="C2893" s="371">
        <v>950</v>
      </c>
      <c r="D2893" s="78">
        <v>45170</v>
      </c>
      <c r="E2893" s="209">
        <v>29455</v>
      </c>
      <c r="F2893" s="344">
        <f t="shared" si="328"/>
        <v>4306.4814479074903</v>
      </c>
      <c r="G2893" s="394">
        <f t="shared" si="329"/>
        <v>372.06315789473683</v>
      </c>
      <c r="H2893" s="385">
        <f t="shared" si="326"/>
        <v>1581.3480767611527</v>
      </c>
      <c r="I2893" s="386">
        <f t="shared" si="327"/>
        <v>93.570892116044547</v>
      </c>
      <c r="J2893" s="393">
        <v>45</v>
      </c>
      <c r="K2893" s="396">
        <f t="shared" si="330"/>
        <v>6398.4635746794247</v>
      </c>
      <c r="L2893" s="210">
        <f t="shared" si="331"/>
        <v>7.9000000000000008E-3</v>
      </c>
      <c r="M2893" s="211">
        <f t="shared" si="331"/>
        <v>1.1000000000000001E-3</v>
      </c>
    </row>
    <row r="2894" spans="1:13" ht="15" customHeight="1" x14ac:dyDescent="0.2">
      <c r="A2894" s="370">
        <v>2873</v>
      </c>
      <c r="B2894" s="120">
        <f t="shared" si="332"/>
        <v>125.88608461099358</v>
      </c>
      <c r="C2894" s="371">
        <v>950</v>
      </c>
      <c r="D2894" s="78">
        <v>45170</v>
      </c>
      <c r="E2894" s="209">
        <v>29455</v>
      </c>
      <c r="F2894" s="344">
        <f t="shared" si="328"/>
        <v>4305.7975921245215</v>
      </c>
      <c r="G2894" s="394">
        <f t="shared" si="329"/>
        <v>372.06315789473683</v>
      </c>
      <c r="H2894" s="385">
        <f t="shared" si="326"/>
        <v>1581.1169335065092</v>
      </c>
      <c r="I2894" s="386">
        <f t="shared" si="327"/>
        <v>93.55721500038517</v>
      </c>
      <c r="J2894" s="393">
        <v>45</v>
      </c>
      <c r="K2894" s="396">
        <f t="shared" si="330"/>
        <v>6397.5348985261526</v>
      </c>
      <c r="L2894" s="210">
        <f t="shared" si="331"/>
        <v>7.9000000000000008E-3</v>
      </c>
      <c r="M2894" s="211">
        <f t="shared" si="331"/>
        <v>1.1000000000000001E-3</v>
      </c>
    </row>
    <row r="2895" spans="1:13" ht="15" customHeight="1" x14ac:dyDescent="0.2">
      <c r="A2895" s="370">
        <v>2874</v>
      </c>
      <c r="B2895" s="120">
        <f t="shared" si="332"/>
        <v>125.90607565340554</v>
      </c>
      <c r="C2895" s="371">
        <v>950</v>
      </c>
      <c r="D2895" s="78">
        <v>45170</v>
      </c>
      <c r="E2895" s="209">
        <v>29455</v>
      </c>
      <c r="F2895" s="344">
        <f t="shared" si="328"/>
        <v>4305.1139286727403</v>
      </c>
      <c r="G2895" s="394">
        <f t="shared" si="329"/>
        <v>372.06315789473683</v>
      </c>
      <c r="H2895" s="385">
        <f t="shared" si="326"/>
        <v>1580.8858552598072</v>
      </c>
      <c r="I2895" s="386">
        <f t="shared" si="327"/>
        <v>93.543541731349549</v>
      </c>
      <c r="J2895" s="393">
        <v>45</v>
      </c>
      <c r="K2895" s="396">
        <f t="shared" si="330"/>
        <v>6396.606483558633</v>
      </c>
      <c r="L2895" s="210">
        <f t="shared" si="331"/>
        <v>7.9000000000000008E-3</v>
      </c>
      <c r="M2895" s="211">
        <f t="shared" si="331"/>
        <v>1.1000000000000001E-3</v>
      </c>
    </row>
    <row r="2896" spans="1:13" ht="15" customHeight="1" x14ac:dyDescent="0.2">
      <c r="A2896" s="370">
        <v>2875</v>
      </c>
      <c r="B2896" s="120">
        <f t="shared" si="332"/>
        <v>125.92606741954103</v>
      </c>
      <c r="C2896" s="371">
        <v>950</v>
      </c>
      <c r="D2896" s="78">
        <v>45170</v>
      </c>
      <c r="E2896" s="209">
        <v>29455</v>
      </c>
      <c r="F2896" s="344">
        <f t="shared" si="328"/>
        <v>4304.4304575486731</v>
      </c>
      <c r="G2896" s="394">
        <f t="shared" si="329"/>
        <v>372.06315789473683</v>
      </c>
      <c r="H2896" s="385">
        <f t="shared" si="326"/>
        <v>1580.6548420198724</v>
      </c>
      <c r="I2896" s="386">
        <f t="shared" si="327"/>
        <v>93.529872308868207</v>
      </c>
      <c r="J2896" s="393">
        <v>45</v>
      </c>
      <c r="K2896" s="396">
        <f t="shared" si="330"/>
        <v>6395.6783297721504</v>
      </c>
      <c r="L2896" s="210">
        <f t="shared" si="331"/>
        <v>7.9000000000000008E-3</v>
      </c>
      <c r="M2896" s="211">
        <f t="shared" si="331"/>
        <v>1.1000000000000001E-3</v>
      </c>
    </row>
    <row r="2897" spans="1:13" ht="15" customHeight="1" x14ac:dyDescent="0.2">
      <c r="A2897" s="370">
        <v>2876</v>
      </c>
      <c r="B2897" s="120">
        <f t="shared" si="332"/>
        <v>125.94605990717196</v>
      </c>
      <c r="C2897" s="371">
        <v>950</v>
      </c>
      <c r="D2897" s="78">
        <v>45170</v>
      </c>
      <c r="E2897" s="209">
        <v>29455</v>
      </c>
      <c r="F2897" s="344">
        <f t="shared" si="328"/>
        <v>4303.747178748652</v>
      </c>
      <c r="G2897" s="394">
        <f t="shared" si="329"/>
        <v>372.06315789473683</v>
      </c>
      <c r="H2897" s="385">
        <f t="shared" si="326"/>
        <v>1580.4238937854652</v>
      </c>
      <c r="I2897" s="386">
        <f t="shared" si="327"/>
        <v>93.516206732867772</v>
      </c>
      <c r="J2897" s="393">
        <v>45</v>
      </c>
      <c r="K2897" s="396">
        <f t="shared" si="330"/>
        <v>6394.7504371617215</v>
      </c>
      <c r="L2897" s="210">
        <f t="shared" si="331"/>
        <v>7.9000000000000008E-3</v>
      </c>
      <c r="M2897" s="211">
        <f t="shared" si="331"/>
        <v>1.1000000000000001E-3</v>
      </c>
    </row>
    <row r="2898" spans="1:13" ht="15" customHeight="1" x14ac:dyDescent="0.2">
      <c r="A2898" s="370">
        <v>2877</v>
      </c>
      <c r="B2898" s="120">
        <f t="shared" si="332"/>
        <v>125.96605311407467</v>
      </c>
      <c r="C2898" s="371">
        <v>950</v>
      </c>
      <c r="D2898" s="78">
        <v>45170</v>
      </c>
      <c r="E2898" s="209">
        <v>29455</v>
      </c>
      <c r="F2898" s="344">
        <f t="shared" si="328"/>
        <v>4303.0640922688062</v>
      </c>
      <c r="G2898" s="394">
        <f t="shared" si="329"/>
        <v>372.06315789473683</v>
      </c>
      <c r="H2898" s="385">
        <f t="shared" si="326"/>
        <v>1580.1930105552774</v>
      </c>
      <c r="I2898" s="386">
        <f t="shared" si="327"/>
        <v>93.502545003270868</v>
      </c>
      <c r="J2898" s="393">
        <v>45</v>
      </c>
      <c r="K2898" s="396">
        <f t="shared" si="330"/>
        <v>6393.8228057220913</v>
      </c>
      <c r="L2898" s="210">
        <f t="shared" si="331"/>
        <v>7.9000000000000008E-3</v>
      </c>
      <c r="M2898" s="211">
        <f t="shared" si="331"/>
        <v>1.1000000000000001E-3</v>
      </c>
    </row>
    <row r="2899" spans="1:13" ht="15" customHeight="1" x14ac:dyDescent="0.2">
      <c r="A2899" s="370">
        <v>2878</v>
      </c>
      <c r="B2899" s="120">
        <f t="shared" si="332"/>
        <v>125.98604703802967</v>
      </c>
      <c r="C2899" s="371">
        <v>950</v>
      </c>
      <c r="D2899" s="78">
        <v>45170</v>
      </c>
      <c r="E2899" s="209">
        <v>29455</v>
      </c>
      <c r="F2899" s="344">
        <f t="shared" si="328"/>
        <v>4302.3811981050712</v>
      </c>
      <c r="G2899" s="394">
        <f t="shared" si="329"/>
        <v>372.06315789473683</v>
      </c>
      <c r="H2899" s="385">
        <f t="shared" si="326"/>
        <v>1579.9621923279349</v>
      </c>
      <c r="I2899" s="386">
        <f t="shared" si="327"/>
        <v>93.488887119996164</v>
      </c>
      <c r="J2899" s="393">
        <v>45</v>
      </c>
      <c r="K2899" s="396">
        <f t="shared" si="330"/>
        <v>6392.8954354477391</v>
      </c>
      <c r="L2899" s="210">
        <f t="shared" si="331"/>
        <v>7.9000000000000008E-3</v>
      </c>
      <c r="M2899" s="211">
        <f t="shared" si="331"/>
        <v>1.1000000000000001E-3</v>
      </c>
    </row>
    <row r="2900" spans="1:13" ht="15" customHeight="1" x14ac:dyDescent="0.2">
      <c r="A2900" s="370">
        <v>2879</v>
      </c>
      <c r="B2900" s="120">
        <f t="shared" si="332"/>
        <v>126.00604167682199</v>
      </c>
      <c r="C2900" s="371">
        <v>950</v>
      </c>
      <c r="D2900" s="78">
        <v>45170</v>
      </c>
      <c r="E2900" s="209">
        <v>29455</v>
      </c>
      <c r="F2900" s="344">
        <f t="shared" si="328"/>
        <v>4301.6984962531751</v>
      </c>
      <c r="G2900" s="394">
        <f t="shared" si="329"/>
        <v>372.06315789473683</v>
      </c>
      <c r="H2900" s="385">
        <f t="shared" si="326"/>
        <v>1579.7314391019941</v>
      </c>
      <c r="I2900" s="386">
        <f t="shared" si="327"/>
        <v>93.475233082958241</v>
      </c>
      <c r="J2900" s="393">
        <v>45</v>
      </c>
      <c r="K2900" s="396">
        <f t="shared" si="330"/>
        <v>6391.9683263328643</v>
      </c>
      <c r="L2900" s="210">
        <f t="shared" si="331"/>
        <v>7.9000000000000008E-3</v>
      </c>
      <c r="M2900" s="211">
        <f t="shared" si="331"/>
        <v>1.1000000000000001E-3</v>
      </c>
    </row>
    <row r="2901" spans="1:13" ht="15" customHeight="1" x14ac:dyDescent="0.2">
      <c r="A2901" s="372">
        <v>2880</v>
      </c>
      <c r="B2901" s="120">
        <f t="shared" si="332"/>
        <v>126.02603702824075</v>
      </c>
      <c r="C2901" s="371">
        <v>950</v>
      </c>
      <c r="D2901" s="78">
        <v>45170</v>
      </c>
      <c r="E2901" s="209">
        <v>29455</v>
      </c>
      <c r="F2901" s="344">
        <f t="shared" si="328"/>
        <v>4301.0159867086522</v>
      </c>
      <c r="G2901" s="394">
        <f t="shared" si="329"/>
        <v>372.06315789473683</v>
      </c>
      <c r="H2901" s="385">
        <f t="shared" si="326"/>
        <v>1579.5007508759454</v>
      </c>
      <c r="I2901" s="386">
        <f t="shared" si="327"/>
        <v>93.461582892067781</v>
      </c>
      <c r="J2901" s="393">
        <v>45</v>
      </c>
      <c r="K2901" s="396">
        <f t="shared" si="330"/>
        <v>6391.0414783714023</v>
      </c>
      <c r="L2901" s="210">
        <f t="shared" si="331"/>
        <v>7.9000000000000008E-3</v>
      </c>
      <c r="M2901" s="211">
        <f t="shared" si="331"/>
        <v>1.1000000000000001E-3</v>
      </c>
    </row>
    <row r="2902" spans="1:13" ht="15" customHeight="1" x14ac:dyDescent="0.2">
      <c r="A2902" s="370">
        <v>2881</v>
      </c>
      <c r="B2902" s="120">
        <f t="shared" si="332"/>
        <v>126.04603309007959</v>
      </c>
      <c r="C2902" s="371">
        <v>950</v>
      </c>
      <c r="D2902" s="78">
        <v>45170</v>
      </c>
      <c r="E2902" s="209">
        <v>29455</v>
      </c>
      <c r="F2902" s="344">
        <f t="shared" si="328"/>
        <v>4300.3336694668342</v>
      </c>
      <c r="G2902" s="394">
        <f t="shared" si="329"/>
        <v>372.06315789473683</v>
      </c>
      <c r="H2902" s="385">
        <f t="shared" ref="H2902:H2965" si="333">SUM(F2902:G2902)*33.8%</f>
        <v>1579.2701276482107</v>
      </c>
      <c r="I2902" s="386">
        <f t="shared" ref="I2902:I2965" si="334">SUM(F2902:G2902)*2%</f>
        <v>93.447936547231421</v>
      </c>
      <c r="J2902" s="393">
        <v>45</v>
      </c>
      <c r="K2902" s="396">
        <f t="shared" si="330"/>
        <v>6390.1148915570129</v>
      </c>
      <c r="L2902" s="210">
        <f t="shared" si="331"/>
        <v>7.9000000000000008E-3</v>
      </c>
      <c r="M2902" s="211">
        <f t="shared" si="331"/>
        <v>1.1000000000000001E-3</v>
      </c>
    </row>
    <row r="2903" spans="1:13" ht="15" customHeight="1" x14ac:dyDescent="0.2">
      <c r="A2903" s="370">
        <v>2882</v>
      </c>
      <c r="B2903" s="120">
        <f t="shared" si="332"/>
        <v>126.06602986013606</v>
      </c>
      <c r="C2903" s="371">
        <v>950</v>
      </c>
      <c r="D2903" s="78">
        <v>45170</v>
      </c>
      <c r="E2903" s="209">
        <v>29455</v>
      </c>
      <c r="F2903" s="344">
        <f t="shared" ref="F2903:F2966" si="335">12*(1/B2903*D2903)</f>
        <v>4299.6515445228688</v>
      </c>
      <c r="G2903" s="394">
        <f t="shared" ref="G2903:G2966" si="336">12*(1/C2903*E2903)</f>
        <v>372.06315789473683</v>
      </c>
      <c r="H2903" s="385">
        <f t="shared" si="333"/>
        <v>1579.0395694171505</v>
      </c>
      <c r="I2903" s="386">
        <f t="shared" si="334"/>
        <v>93.434294048352115</v>
      </c>
      <c r="J2903" s="393">
        <v>45</v>
      </c>
      <c r="K2903" s="396">
        <f t="shared" ref="K2903:K2966" si="337">SUM(F2903:J2903)</f>
        <v>6389.1885658831079</v>
      </c>
      <c r="L2903" s="210">
        <f t="shared" ref="L2903:M2966" si="338">ROUND(1/B2903,4)</f>
        <v>7.9000000000000008E-3</v>
      </c>
      <c r="M2903" s="211">
        <f t="shared" si="338"/>
        <v>1.1000000000000001E-3</v>
      </c>
    </row>
    <row r="2904" spans="1:13" ht="15" customHeight="1" x14ac:dyDescent="0.2">
      <c r="A2904" s="370">
        <v>2883</v>
      </c>
      <c r="B2904" s="120">
        <f t="shared" si="332"/>
        <v>126.0860273362123</v>
      </c>
      <c r="C2904" s="371">
        <v>950</v>
      </c>
      <c r="D2904" s="78">
        <v>45170</v>
      </c>
      <c r="E2904" s="209">
        <v>29455</v>
      </c>
      <c r="F2904" s="344">
        <f t="shared" si="335"/>
        <v>4298.9696118716911</v>
      </c>
      <c r="G2904" s="394">
        <f t="shared" si="336"/>
        <v>372.06315789473683</v>
      </c>
      <c r="H2904" s="385">
        <f t="shared" si="333"/>
        <v>1578.8090761810524</v>
      </c>
      <c r="I2904" s="386">
        <f t="shared" si="334"/>
        <v>93.420655395328566</v>
      </c>
      <c r="J2904" s="393">
        <v>45</v>
      </c>
      <c r="K2904" s="396">
        <f t="shared" si="337"/>
        <v>6388.2625013428087</v>
      </c>
      <c r="L2904" s="210">
        <f t="shared" si="338"/>
        <v>7.9000000000000008E-3</v>
      </c>
      <c r="M2904" s="211">
        <f t="shared" si="338"/>
        <v>1.1000000000000001E-3</v>
      </c>
    </row>
    <row r="2905" spans="1:13" ht="15" customHeight="1" x14ac:dyDescent="0.2">
      <c r="A2905" s="370">
        <v>2884</v>
      </c>
      <c r="B2905" s="120">
        <f t="shared" si="332"/>
        <v>126.10602551611466</v>
      </c>
      <c r="C2905" s="371">
        <v>950</v>
      </c>
      <c r="D2905" s="78">
        <v>45170</v>
      </c>
      <c r="E2905" s="209">
        <v>29455</v>
      </c>
      <c r="F2905" s="344">
        <f t="shared" si="335"/>
        <v>4298.2878715080478</v>
      </c>
      <c r="G2905" s="394">
        <f t="shared" si="336"/>
        <v>372.06315789473683</v>
      </c>
      <c r="H2905" s="385">
        <f t="shared" si="333"/>
        <v>1578.5786479381411</v>
      </c>
      <c r="I2905" s="386">
        <f t="shared" si="334"/>
        <v>93.407020588055701</v>
      </c>
      <c r="J2905" s="393">
        <v>45</v>
      </c>
      <c r="K2905" s="396">
        <f t="shared" si="337"/>
        <v>6387.3366979289813</v>
      </c>
      <c r="L2905" s="210">
        <f t="shared" si="338"/>
        <v>7.9000000000000008E-3</v>
      </c>
      <c r="M2905" s="211">
        <f t="shared" si="338"/>
        <v>1.1000000000000001E-3</v>
      </c>
    </row>
    <row r="2906" spans="1:13" ht="15" customHeight="1" x14ac:dyDescent="0.2">
      <c r="A2906" s="370">
        <v>2885</v>
      </c>
      <c r="B2906" s="120">
        <f t="shared" si="332"/>
        <v>126.12602439765355</v>
      </c>
      <c r="C2906" s="371">
        <v>950</v>
      </c>
      <c r="D2906" s="78">
        <v>45170</v>
      </c>
      <c r="E2906" s="209">
        <v>29455</v>
      </c>
      <c r="F2906" s="344">
        <f t="shared" si="335"/>
        <v>4297.606323426493</v>
      </c>
      <c r="G2906" s="394">
        <f t="shared" si="336"/>
        <v>372.06315789473683</v>
      </c>
      <c r="H2906" s="385">
        <f t="shared" si="333"/>
        <v>1578.3482846865754</v>
      </c>
      <c r="I2906" s="386">
        <f t="shared" si="334"/>
        <v>93.393389626424593</v>
      </c>
      <c r="J2906" s="393">
        <v>45</v>
      </c>
      <c r="K2906" s="396">
        <f t="shared" si="337"/>
        <v>6386.4111556342295</v>
      </c>
      <c r="L2906" s="210">
        <f t="shared" si="338"/>
        <v>7.9000000000000008E-3</v>
      </c>
      <c r="M2906" s="211">
        <f t="shared" si="338"/>
        <v>1.1000000000000001E-3</v>
      </c>
    </row>
    <row r="2907" spans="1:13" ht="15" customHeight="1" x14ac:dyDescent="0.2">
      <c r="A2907" s="370">
        <v>2886</v>
      </c>
      <c r="B2907" s="120">
        <f t="shared" si="332"/>
        <v>126.14602397864374</v>
      </c>
      <c r="C2907" s="371">
        <v>950</v>
      </c>
      <c r="D2907" s="78">
        <v>45170</v>
      </c>
      <c r="E2907" s="209">
        <v>29455</v>
      </c>
      <c r="F2907" s="344">
        <f t="shared" si="335"/>
        <v>4296.924967621384</v>
      </c>
      <c r="G2907" s="394">
        <f t="shared" si="336"/>
        <v>372.06315789473683</v>
      </c>
      <c r="H2907" s="385">
        <f t="shared" si="333"/>
        <v>1578.1179864244486</v>
      </c>
      <c r="I2907" s="386">
        <f t="shared" si="334"/>
        <v>93.379762510322422</v>
      </c>
      <c r="J2907" s="393">
        <v>45</v>
      </c>
      <c r="K2907" s="396">
        <f t="shared" si="337"/>
        <v>6385.485874450892</v>
      </c>
      <c r="L2907" s="210">
        <f t="shared" si="338"/>
        <v>7.9000000000000008E-3</v>
      </c>
      <c r="M2907" s="211">
        <f t="shared" si="338"/>
        <v>1.1000000000000001E-3</v>
      </c>
    </row>
    <row r="2908" spans="1:13" ht="15" customHeight="1" x14ac:dyDescent="0.2">
      <c r="A2908" s="370">
        <v>2887</v>
      </c>
      <c r="B2908" s="120">
        <f t="shared" si="332"/>
        <v>126.16602425690441</v>
      </c>
      <c r="C2908" s="371">
        <v>950</v>
      </c>
      <c r="D2908" s="78">
        <v>45170</v>
      </c>
      <c r="E2908" s="209">
        <v>29455</v>
      </c>
      <c r="F2908" s="344">
        <f t="shared" si="335"/>
        <v>4296.2438040868765</v>
      </c>
      <c r="G2908" s="394">
        <f t="shared" si="336"/>
        <v>372.06315789473683</v>
      </c>
      <c r="H2908" s="385">
        <f t="shared" si="333"/>
        <v>1577.8877531497851</v>
      </c>
      <c r="I2908" s="386">
        <f t="shared" si="334"/>
        <v>93.366139239632261</v>
      </c>
      <c r="J2908" s="393">
        <v>45</v>
      </c>
      <c r="K2908" s="396">
        <f t="shared" si="337"/>
        <v>6384.5608543710305</v>
      </c>
      <c r="L2908" s="210">
        <f t="shared" si="338"/>
        <v>7.9000000000000008E-3</v>
      </c>
      <c r="M2908" s="211">
        <f t="shared" si="338"/>
        <v>1.1000000000000001E-3</v>
      </c>
    </row>
    <row r="2909" spans="1:13" ht="15" customHeight="1" x14ac:dyDescent="0.2">
      <c r="A2909" s="370">
        <v>2888</v>
      </c>
      <c r="B2909" s="120">
        <f t="shared" si="332"/>
        <v>126.18602523025852</v>
      </c>
      <c r="C2909" s="371">
        <v>950</v>
      </c>
      <c r="D2909" s="78">
        <v>45170</v>
      </c>
      <c r="E2909" s="209">
        <v>29455</v>
      </c>
      <c r="F2909" s="344">
        <f t="shared" si="335"/>
        <v>4295.562832816946</v>
      </c>
      <c r="G2909" s="394">
        <f t="shared" si="336"/>
        <v>372.06315789473683</v>
      </c>
      <c r="H2909" s="385">
        <f t="shared" si="333"/>
        <v>1577.6575848605487</v>
      </c>
      <c r="I2909" s="386">
        <f t="shared" si="334"/>
        <v>93.352519814233659</v>
      </c>
      <c r="J2909" s="393">
        <v>45</v>
      </c>
      <c r="K2909" s="396">
        <f t="shared" si="337"/>
        <v>6383.6360953864651</v>
      </c>
      <c r="L2909" s="210">
        <f t="shared" si="338"/>
        <v>7.9000000000000008E-3</v>
      </c>
      <c r="M2909" s="211">
        <f t="shared" si="338"/>
        <v>1.1000000000000001E-3</v>
      </c>
    </row>
    <row r="2910" spans="1:13" ht="15" customHeight="1" x14ac:dyDescent="0.2">
      <c r="A2910" s="370">
        <v>2889</v>
      </c>
      <c r="B2910" s="120">
        <f t="shared" si="332"/>
        <v>126.20602689653366</v>
      </c>
      <c r="C2910" s="371">
        <v>950</v>
      </c>
      <c r="D2910" s="78">
        <v>45170</v>
      </c>
      <c r="E2910" s="209">
        <v>29455</v>
      </c>
      <c r="F2910" s="344">
        <f t="shared" si="335"/>
        <v>4294.8820538053678</v>
      </c>
      <c r="G2910" s="394">
        <f t="shared" si="336"/>
        <v>372.06315789473683</v>
      </c>
      <c r="H2910" s="385">
        <f t="shared" si="333"/>
        <v>1577.4274815546353</v>
      </c>
      <c r="I2910" s="386">
        <f t="shared" si="334"/>
        <v>93.338904234002101</v>
      </c>
      <c r="J2910" s="393">
        <v>45</v>
      </c>
      <c r="K2910" s="396">
        <f t="shared" si="337"/>
        <v>6382.711597488742</v>
      </c>
      <c r="L2910" s="210">
        <f t="shared" si="338"/>
        <v>7.9000000000000008E-3</v>
      </c>
      <c r="M2910" s="211">
        <f t="shared" si="338"/>
        <v>1.1000000000000001E-3</v>
      </c>
    </row>
    <row r="2911" spans="1:13" ht="15" customHeight="1" x14ac:dyDescent="0.2">
      <c r="A2911" s="372">
        <v>2890</v>
      </c>
      <c r="B2911" s="120">
        <f t="shared" si="332"/>
        <v>126.22602925356132</v>
      </c>
      <c r="C2911" s="371">
        <v>950</v>
      </c>
      <c r="D2911" s="78">
        <v>45170</v>
      </c>
      <c r="E2911" s="209">
        <v>29455</v>
      </c>
      <c r="F2911" s="344">
        <f t="shared" si="335"/>
        <v>4294.2014670457284</v>
      </c>
      <c r="G2911" s="394">
        <f t="shared" si="336"/>
        <v>372.06315789473683</v>
      </c>
      <c r="H2911" s="385">
        <f t="shared" si="333"/>
        <v>1577.1974432298771</v>
      </c>
      <c r="I2911" s="386">
        <f t="shared" si="334"/>
        <v>93.325292498809304</v>
      </c>
      <c r="J2911" s="393">
        <v>45</v>
      </c>
      <c r="K2911" s="396">
        <f t="shared" si="337"/>
        <v>6381.787360669151</v>
      </c>
      <c r="L2911" s="210">
        <f t="shared" si="338"/>
        <v>7.9000000000000008E-3</v>
      </c>
      <c r="M2911" s="211">
        <f t="shared" si="338"/>
        <v>1.1000000000000001E-3</v>
      </c>
    </row>
    <row r="2912" spans="1:13" ht="15" customHeight="1" x14ac:dyDescent="0.2">
      <c r="A2912" s="370">
        <v>2891</v>
      </c>
      <c r="B2912" s="120">
        <f t="shared" si="332"/>
        <v>126.24603229917744</v>
      </c>
      <c r="C2912" s="371">
        <v>950</v>
      </c>
      <c r="D2912" s="78">
        <v>45170</v>
      </c>
      <c r="E2912" s="209">
        <v>29455</v>
      </c>
      <c r="F2912" s="344">
        <f t="shared" si="335"/>
        <v>4293.5210725314155</v>
      </c>
      <c r="G2912" s="394">
        <f t="shared" si="336"/>
        <v>372.06315789473683</v>
      </c>
      <c r="H2912" s="385">
        <f t="shared" si="333"/>
        <v>1576.9674698840392</v>
      </c>
      <c r="I2912" s="386">
        <f t="shared" si="334"/>
        <v>93.311684608523052</v>
      </c>
      <c r="J2912" s="393">
        <v>45</v>
      </c>
      <c r="K2912" s="396">
        <f t="shared" si="337"/>
        <v>6380.8633849187145</v>
      </c>
      <c r="L2912" s="210">
        <f t="shared" si="338"/>
        <v>7.9000000000000008E-3</v>
      </c>
      <c r="M2912" s="211">
        <f t="shared" si="338"/>
        <v>1.1000000000000001E-3</v>
      </c>
    </row>
    <row r="2913" spans="1:13" ht="15" customHeight="1" x14ac:dyDescent="0.2">
      <c r="A2913" s="370">
        <v>2892</v>
      </c>
      <c r="B2913" s="120">
        <f t="shared" si="332"/>
        <v>126.26603603122192</v>
      </c>
      <c r="C2913" s="371">
        <v>950</v>
      </c>
      <c r="D2913" s="78">
        <v>45170</v>
      </c>
      <c r="E2913" s="209">
        <v>29455</v>
      </c>
      <c r="F2913" s="344">
        <f t="shared" si="335"/>
        <v>4292.8408702556344</v>
      </c>
      <c r="G2913" s="394">
        <f t="shared" si="336"/>
        <v>372.06315789473683</v>
      </c>
      <c r="H2913" s="385">
        <f t="shared" si="333"/>
        <v>1576.7375615148253</v>
      </c>
      <c r="I2913" s="386">
        <f t="shared" si="334"/>
        <v>93.298080563007431</v>
      </c>
      <c r="J2913" s="393">
        <v>45</v>
      </c>
      <c r="K2913" s="396">
        <f t="shared" si="337"/>
        <v>6379.9396702282038</v>
      </c>
      <c r="L2913" s="210">
        <f t="shared" si="338"/>
        <v>7.9000000000000008E-3</v>
      </c>
      <c r="M2913" s="211">
        <f t="shared" si="338"/>
        <v>1.1000000000000001E-3</v>
      </c>
    </row>
    <row r="2914" spans="1:13" ht="15" customHeight="1" x14ac:dyDescent="0.2">
      <c r="A2914" s="370">
        <v>2893</v>
      </c>
      <c r="B2914" s="120">
        <f t="shared" si="332"/>
        <v>126.28604044753897</v>
      </c>
      <c r="C2914" s="371">
        <v>950</v>
      </c>
      <c r="D2914" s="78">
        <v>45170</v>
      </c>
      <c r="E2914" s="209">
        <v>29455</v>
      </c>
      <c r="F2914" s="344">
        <f t="shared" si="335"/>
        <v>4292.1608602113956</v>
      </c>
      <c r="G2914" s="394">
        <f t="shared" si="336"/>
        <v>372.06315789473683</v>
      </c>
      <c r="H2914" s="385">
        <f t="shared" si="333"/>
        <v>1576.5077181198726</v>
      </c>
      <c r="I2914" s="386">
        <f t="shared" si="334"/>
        <v>93.28448036212265</v>
      </c>
      <c r="J2914" s="393">
        <v>45</v>
      </c>
      <c r="K2914" s="396">
        <f t="shared" si="337"/>
        <v>6379.0162165881284</v>
      </c>
      <c r="L2914" s="210">
        <f t="shared" si="338"/>
        <v>7.9000000000000008E-3</v>
      </c>
      <c r="M2914" s="211">
        <f t="shared" si="338"/>
        <v>1.1000000000000001E-3</v>
      </c>
    </row>
    <row r="2915" spans="1:13" ht="15" customHeight="1" x14ac:dyDescent="0.2">
      <c r="A2915" s="370">
        <v>2894</v>
      </c>
      <c r="B2915" s="120">
        <f t="shared" si="332"/>
        <v>126.30604554597691</v>
      </c>
      <c r="C2915" s="371">
        <v>950</v>
      </c>
      <c r="D2915" s="78">
        <v>45170</v>
      </c>
      <c r="E2915" s="209">
        <v>29455</v>
      </c>
      <c r="F2915" s="344">
        <f t="shared" si="335"/>
        <v>4291.4810423915214</v>
      </c>
      <c r="G2915" s="394">
        <f t="shared" si="336"/>
        <v>372.06315789473683</v>
      </c>
      <c r="H2915" s="385">
        <f t="shared" si="333"/>
        <v>1576.2779396967551</v>
      </c>
      <c r="I2915" s="386">
        <f t="shared" si="334"/>
        <v>93.270884005725165</v>
      </c>
      <c r="J2915" s="393">
        <v>45</v>
      </c>
      <c r="K2915" s="396">
        <f t="shared" si="337"/>
        <v>6378.0930239887384</v>
      </c>
      <c r="L2915" s="210">
        <f t="shared" si="338"/>
        <v>7.9000000000000008E-3</v>
      </c>
      <c r="M2915" s="211">
        <f t="shared" si="338"/>
        <v>1.1000000000000001E-3</v>
      </c>
    </row>
    <row r="2916" spans="1:13" ht="15" customHeight="1" x14ac:dyDescent="0.2">
      <c r="A2916" s="370">
        <v>2895</v>
      </c>
      <c r="B2916" s="120">
        <f t="shared" si="332"/>
        <v>126.32605132438823</v>
      </c>
      <c r="C2916" s="371">
        <v>950</v>
      </c>
      <c r="D2916" s="78">
        <v>45170</v>
      </c>
      <c r="E2916" s="209">
        <v>29455</v>
      </c>
      <c r="F2916" s="344">
        <f t="shared" si="335"/>
        <v>4290.8014167886431</v>
      </c>
      <c r="G2916" s="394">
        <f t="shared" si="336"/>
        <v>372.06315789473683</v>
      </c>
      <c r="H2916" s="385">
        <f t="shared" si="333"/>
        <v>1576.0482262429823</v>
      </c>
      <c r="I2916" s="386">
        <f t="shared" si="334"/>
        <v>93.257291493667594</v>
      </c>
      <c r="J2916" s="393">
        <v>45</v>
      </c>
      <c r="K2916" s="396">
        <f t="shared" si="337"/>
        <v>6377.1700924200295</v>
      </c>
      <c r="L2916" s="210">
        <f t="shared" si="338"/>
        <v>7.9000000000000008E-3</v>
      </c>
      <c r="M2916" s="211">
        <f t="shared" si="338"/>
        <v>1.1000000000000001E-3</v>
      </c>
    </row>
    <row r="2917" spans="1:13" ht="15" customHeight="1" x14ac:dyDescent="0.2">
      <c r="A2917" s="370">
        <v>2896</v>
      </c>
      <c r="B2917" s="120">
        <f t="shared" si="332"/>
        <v>126.34605778062958</v>
      </c>
      <c r="C2917" s="371">
        <v>950</v>
      </c>
      <c r="D2917" s="78">
        <v>45170</v>
      </c>
      <c r="E2917" s="209">
        <v>29455</v>
      </c>
      <c r="F2917" s="344">
        <f t="shared" si="335"/>
        <v>4290.1219833952064</v>
      </c>
      <c r="G2917" s="394">
        <f t="shared" si="336"/>
        <v>372.06315789473683</v>
      </c>
      <c r="H2917" s="385">
        <f t="shared" si="333"/>
        <v>1575.8185777560006</v>
      </c>
      <c r="I2917" s="386">
        <f t="shared" si="334"/>
        <v>93.243702825798863</v>
      </c>
      <c r="J2917" s="393">
        <v>45</v>
      </c>
      <c r="K2917" s="396">
        <f t="shared" si="337"/>
        <v>6376.2474218717434</v>
      </c>
      <c r="L2917" s="210">
        <f t="shared" si="338"/>
        <v>7.9000000000000008E-3</v>
      </c>
      <c r="M2917" s="211">
        <f t="shared" si="338"/>
        <v>1.1000000000000001E-3</v>
      </c>
    </row>
    <row r="2918" spans="1:13" ht="15" customHeight="1" x14ac:dyDescent="0.2">
      <c r="A2918" s="370">
        <v>2897</v>
      </c>
      <c r="B2918" s="120">
        <f t="shared" si="332"/>
        <v>126.36606491256161</v>
      </c>
      <c r="C2918" s="371">
        <v>950</v>
      </c>
      <c r="D2918" s="78">
        <v>45170</v>
      </c>
      <c r="E2918" s="209">
        <v>29455</v>
      </c>
      <c r="F2918" s="344">
        <f t="shared" si="335"/>
        <v>4289.4427422034705</v>
      </c>
      <c r="G2918" s="394">
        <f t="shared" si="336"/>
        <v>372.06315789473683</v>
      </c>
      <c r="H2918" s="385">
        <f t="shared" si="333"/>
        <v>1575.5889942331939</v>
      </c>
      <c r="I2918" s="386">
        <f t="shared" si="334"/>
        <v>93.230118001964144</v>
      </c>
      <c r="J2918" s="393">
        <v>45</v>
      </c>
      <c r="K2918" s="396">
        <f t="shared" si="337"/>
        <v>6375.3250123333655</v>
      </c>
      <c r="L2918" s="210">
        <f t="shared" si="338"/>
        <v>7.9000000000000008E-3</v>
      </c>
      <c r="M2918" s="211">
        <f t="shared" si="338"/>
        <v>1.1000000000000001E-3</v>
      </c>
    </row>
    <row r="2919" spans="1:13" ht="15" customHeight="1" x14ac:dyDescent="0.2">
      <c r="A2919" s="370">
        <v>2898</v>
      </c>
      <c r="B2919" s="120">
        <f t="shared" si="332"/>
        <v>126.38607271804932</v>
      </c>
      <c r="C2919" s="371">
        <v>950</v>
      </c>
      <c r="D2919" s="78">
        <v>45170</v>
      </c>
      <c r="E2919" s="209">
        <v>29455</v>
      </c>
      <c r="F2919" s="344">
        <f t="shared" si="335"/>
        <v>4288.7636932054993</v>
      </c>
      <c r="G2919" s="394">
        <f t="shared" si="336"/>
        <v>372.06315789473683</v>
      </c>
      <c r="H2919" s="385">
        <f t="shared" si="333"/>
        <v>1575.3594756718796</v>
      </c>
      <c r="I2919" s="386">
        <f t="shared" si="334"/>
        <v>93.216537022004729</v>
      </c>
      <c r="J2919" s="393">
        <v>45</v>
      </c>
      <c r="K2919" s="396">
        <f t="shared" si="337"/>
        <v>6374.4028637941201</v>
      </c>
      <c r="L2919" s="210">
        <f t="shared" si="338"/>
        <v>7.9000000000000008E-3</v>
      </c>
      <c r="M2919" s="211">
        <f t="shared" si="338"/>
        <v>1.1000000000000001E-3</v>
      </c>
    </row>
    <row r="2920" spans="1:13" ht="15" customHeight="1" x14ac:dyDescent="0.2">
      <c r="A2920" s="370">
        <v>2899</v>
      </c>
      <c r="B2920" s="120">
        <f t="shared" si="332"/>
        <v>126.40608119496179</v>
      </c>
      <c r="C2920" s="371">
        <v>950</v>
      </c>
      <c r="D2920" s="78">
        <v>45170</v>
      </c>
      <c r="E2920" s="209">
        <v>29455</v>
      </c>
      <c r="F2920" s="344">
        <f t="shared" si="335"/>
        <v>4288.0848363931746</v>
      </c>
      <c r="G2920" s="394">
        <f t="shared" si="336"/>
        <v>372.06315789473683</v>
      </c>
      <c r="H2920" s="385">
        <f t="shared" si="333"/>
        <v>1575.130022069314</v>
      </c>
      <c r="I2920" s="386">
        <f t="shared" si="334"/>
        <v>93.202959885758233</v>
      </c>
      <c r="J2920" s="393">
        <v>45</v>
      </c>
      <c r="K2920" s="396">
        <f t="shared" si="337"/>
        <v>6373.4809762429832</v>
      </c>
      <c r="L2920" s="210">
        <f t="shared" si="338"/>
        <v>7.9000000000000008E-3</v>
      </c>
      <c r="M2920" s="211">
        <f t="shared" si="338"/>
        <v>1.1000000000000001E-3</v>
      </c>
    </row>
    <row r="2921" spans="1:13" ht="15" customHeight="1" x14ac:dyDescent="0.2">
      <c r="A2921" s="372">
        <v>2900</v>
      </c>
      <c r="B2921" s="120">
        <f t="shared" si="332"/>
        <v>126.42609034117193</v>
      </c>
      <c r="C2921" s="371">
        <v>950</v>
      </c>
      <c r="D2921" s="78">
        <v>45170</v>
      </c>
      <c r="E2921" s="209">
        <v>29455</v>
      </c>
      <c r="F2921" s="344">
        <f t="shared" si="335"/>
        <v>4287.4061717581972</v>
      </c>
      <c r="G2921" s="394">
        <f t="shared" si="336"/>
        <v>372.06315789473683</v>
      </c>
      <c r="H2921" s="385">
        <f t="shared" si="333"/>
        <v>1574.9006334226915</v>
      </c>
      <c r="I2921" s="386">
        <f t="shared" si="334"/>
        <v>93.189386593058686</v>
      </c>
      <c r="J2921" s="393">
        <v>45</v>
      </c>
      <c r="K2921" s="396">
        <f t="shared" si="337"/>
        <v>6372.5593496686843</v>
      </c>
      <c r="L2921" s="210">
        <f t="shared" si="338"/>
        <v>7.9000000000000008E-3</v>
      </c>
      <c r="M2921" s="211">
        <f t="shared" si="338"/>
        <v>1.1000000000000001E-3</v>
      </c>
    </row>
    <row r="2922" spans="1:13" ht="15" customHeight="1" x14ac:dyDescent="0.2">
      <c r="A2922" s="370">
        <v>2901</v>
      </c>
      <c r="B2922" s="120">
        <f t="shared" si="332"/>
        <v>126.44610015455716</v>
      </c>
      <c r="C2922" s="371">
        <v>950</v>
      </c>
      <c r="D2922" s="78">
        <v>45170</v>
      </c>
      <c r="E2922" s="209">
        <v>29455</v>
      </c>
      <c r="F2922" s="344">
        <f t="shared" si="335"/>
        <v>4286.7276992920733</v>
      </c>
      <c r="G2922" s="394">
        <f t="shared" si="336"/>
        <v>372.06315789473683</v>
      </c>
      <c r="H2922" s="385">
        <f t="shared" si="333"/>
        <v>1574.6713097291417</v>
      </c>
      <c r="I2922" s="386">
        <f t="shared" si="334"/>
        <v>93.175817143736211</v>
      </c>
      <c r="J2922" s="393">
        <v>45</v>
      </c>
      <c r="K2922" s="396">
        <f t="shared" si="337"/>
        <v>6371.6379840596874</v>
      </c>
      <c r="L2922" s="210">
        <f t="shared" si="338"/>
        <v>7.9000000000000008E-3</v>
      </c>
      <c r="M2922" s="211">
        <f t="shared" si="338"/>
        <v>1.1000000000000001E-3</v>
      </c>
    </row>
    <row r="2923" spans="1:13" ht="15" customHeight="1" x14ac:dyDescent="0.2">
      <c r="A2923" s="370">
        <v>2902</v>
      </c>
      <c r="B2923" s="120">
        <f t="shared" si="332"/>
        <v>126.46611063299865</v>
      </c>
      <c r="C2923" s="371">
        <v>950</v>
      </c>
      <c r="D2923" s="78">
        <v>45170</v>
      </c>
      <c r="E2923" s="209">
        <v>29455</v>
      </c>
      <c r="F2923" s="344">
        <f t="shared" si="335"/>
        <v>4286.0494189861338</v>
      </c>
      <c r="G2923" s="394">
        <f t="shared" si="336"/>
        <v>372.06315789473683</v>
      </c>
      <c r="H2923" s="385">
        <f t="shared" si="333"/>
        <v>1574.4420509857341</v>
      </c>
      <c r="I2923" s="386">
        <f t="shared" si="334"/>
        <v>93.162251537617408</v>
      </c>
      <c r="J2923" s="393">
        <v>45</v>
      </c>
      <c r="K2923" s="396">
        <f t="shared" si="337"/>
        <v>6370.7168794042218</v>
      </c>
      <c r="L2923" s="210">
        <f t="shared" si="338"/>
        <v>7.9000000000000008E-3</v>
      </c>
      <c r="M2923" s="211">
        <f t="shared" si="338"/>
        <v>1.1000000000000001E-3</v>
      </c>
    </row>
    <row r="2924" spans="1:13" ht="15" customHeight="1" x14ac:dyDescent="0.2">
      <c r="A2924" s="370">
        <v>2903</v>
      </c>
      <c r="B2924" s="120">
        <f t="shared" si="332"/>
        <v>126.4861217743819</v>
      </c>
      <c r="C2924" s="371">
        <v>950</v>
      </c>
      <c r="D2924" s="78">
        <v>45170</v>
      </c>
      <c r="E2924" s="209">
        <v>29455</v>
      </c>
      <c r="F2924" s="344">
        <f t="shared" si="335"/>
        <v>4285.3713308315146</v>
      </c>
      <c r="G2924" s="394">
        <f t="shared" si="336"/>
        <v>372.06315789473683</v>
      </c>
      <c r="H2924" s="385">
        <f t="shared" si="333"/>
        <v>1574.2128571894727</v>
      </c>
      <c r="I2924" s="386">
        <f t="shared" si="334"/>
        <v>93.148689774525025</v>
      </c>
      <c r="J2924" s="393">
        <v>45</v>
      </c>
      <c r="K2924" s="396">
        <f t="shared" si="337"/>
        <v>6369.7960356902495</v>
      </c>
      <c r="L2924" s="210">
        <f t="shared" si="338"/>
        <v>7.9000000000000008E-3</v>
      </c>
      <c r="M2924" s="211">
        <f t="shared" si="338"/>
        <v>1.1000000000000001E-3</v>
      </c>
    </row>
    <row r="2925" spans="1:13" ht="15" customHeight="1" x14ac:dyDescent="0.2">
      <c r="A2925" s="370">
        <v>2904</v>
      </c>
      <c r="B2925" s="120">
        <f t="shared" si="332"/>
        <v>126.50613357659631</v>
      </c>
      <c r="C2925" s="371">
        <v>950</v>
      </c>
      <c r="D2925" s="78">
        <v>45170</v>
      </c>
      <c r="E2925" s="209">
        <v>29455</v>
      </c>
      <c r="F2925" s="344">
        <f t="shared" si="335"/>
        <v>4284.6934348191762</v>
      </c>
      <c r="G2925" s="394">
        <f t="shared" si="336"/>
        <v>372.06315789473683</v>
      </c>
      <c r="H2925" s="385">
        <f t="shared" si="333"/>
        <v>1573.9837283373024</v>
      </c>
      <c r="I2925" s="386">
        <f t="shared" si="334"/>
        <v>93.135131854278256</v>
      </c>
      <c r="J2925" s="393">
        <v>45</v>
      </c>
      <c r="K2925" s="396">
        <f t="shared" si="337"/>
        <v>6368.8754529054941</v>
      </c>
      <c r="L2925" s="210">
        <f t="shared" si="338"/>
        <v>7.9000000000000008E-3</v>
      </c>
      <c r="M2925" s="211">
        <f t="shared" si="338"/>
        <v>1.1000000000000001E-3</v>
      </c>
    </row>
    <row r="2926" spans="1:13" ht="15" customHeight="1" x14ac:dyDescent="0.2">
      <c r="A2926" s="370">
        <v>2905</v>
      </c>
      <c r="B2926" s="120">
        <f t="shared" si="332"/>
        <v>126.52614603753543</v>
      </c>
      <c r="C2926" s="371">
        <v>950</v>
      </c>
      <c r="D2926" s="78">
        <v>45170</v>
      </c>
      <c r="E2926" s="209">
        <v>29455</v>
      </c>
      <c r="F2926" s="344">
        <f t="shared" si="335"/>
        <v>4284.0157309398937</v>
      </c>
      <c r="G2926" s="394">
        <f t="shared" si="336"/>
        <v>372.06315789473683</v>
      </c>
      <c r="H2926" s="385">
        <f t="shared" si="333"/>
        <v>1573.7546644261049</v>
      </c>
      <c r="I2926" s="386">
        <f t="shared" si="334"/>
        <v>93.121577776692618</v>
      </c>
      <c r="J2926" s="393">
        <v>45</v>
      </c>
      <c r="K2926" s="396">
        <f t="shared" si="337"/>
        <v>6367.9551310374281</v>
      </c>
      <c r="L2926" s="210">
        <f t="shared" si="338"/>
        <v>7.9000000000000008E-3</v>
      </c>
      <c r="M2926" s="211">
        <f t="shared" si="338"/>
        <v>1.1000000000000001E-3</v>
      </c>
    </row>
    <row r="2927" spans="1:13" ht="15" customHeight="1" x14ac:dyDescent="0.2">
      <c r="A2927" s="370">
        <v>2906</v>
      </c>
      <c r="B2927" s="120">
        <f t="shared" si="332"/>
        <v>126.54615915509687</v>
      </c>
      <c r="C2927" s="371">
        <v>950</v>
      </c>
      <c r="D2927" s="78">
        <v>45170</v>
      </c>
      <c r="E2927" s="209">
        <v>29455</v>
      </c>
      <c r="F2927" s="344">
        <f t="shared" si="335"/>
        <v>4283.3382191842556</v>
      </c>
      <c r="G2927" s="394">
        <f t="shared" si="336"/>
        <v>372.06315789473683</v>
      </c>
      <c r="H2927" s="385">
        <f t="shared" si="333"/>
        <v>1573.5256654526993</v>
      </c>
      <c r="I2927" s="386">
        <f t="shared" si="334"/>
        <v>93.108027541579858</v>
      </c>
      <c r="J2927" s="393">
        <v>45</v>
      </c>
      <c r="K2927" s="396">
        <f t="shared" si="337"/>
        <v>6367.0350700732715</v>
      </c>
      <c r="L2927" s="210">
        <f t="shared" si="338"/>
        <v>7.9000000000000008E-3</v>
      </c>
      <c r="M2927" s="211">
        <f t="shared" si="338"/>
        <v>1.1000000000000001E-3</v>
      </c>
    </row>
    <row r="2928" spans="1:13" ht="15" customHeight="1" x14ac:dyDescent="0.2">
      <c r="A2928" s="370">
        <v>2907</v>
      </c>
      <c r="B2928" s="120">
        <f t="shared" si="332"/>
        <v>126.56617292718219</v>
      </c>
      <c r="C2928" s="371">
        <v>950</v>
      </c>
      <c r="D2928" s="78">
        <v>45170</v>
      </c>
      <c r="E2928" s="209">
        <v>29455</v>
      </c>
      <c r="F2928" s="344">
        <f t="shared" si="335"/>
        <v>4282.6608995426759</v>
      </c>
      <c r="G2928" s="394">
        <f t="shared" si="336"/>
        <v>372.06315789473683</v>
      </c>
      <c r="H2928" s="385">
        <f t="shared" si="333"/>
        <v>1573.2967314138455</v>
      </c>
      <c r="I2928" s="386">
        <f t="shared" si="334"/>
        <v>93.094481148748258</v>
      </c>
      <c r="J2928" s="393">
        <v>45</v>
      </c>
      <c r="K2928" s="396">
        <f t="shared" si="337"/>
        <v>6366.1152700000057</v>
      </c>
      <c r="L2928" s="210">
        <f t="shared" si="338"/>
        <v>7.9000000000000008E-3</v>
      </c>
      <c r="M2928" s="211">
        <f t="shared" si="338"/>
        <v>1.1000000000000001E-3</v>
      </c>
    </row>
    <row r="2929" spans="1:13" ht="15" customHeight="1" x14ac:dyDescent="0.2">
      <c r="A2929" s="370">
        <v>2908</v>
      </c>
      <c r="B2929" s="120">
        <f t="shared" si="332"/>
        <v>126.58618735169712</v>
      </c>
      <c r="C2929" s="371">
        <v>950</v>
      </c>
      <c r="D2929" s="78">
        <v>45170</v>
      </c>
      <c r="E2929" s="209">
        <v>29455</v>
      </c>
      <c r="F2929" s="344">
        <f t="shared" si="335"/>
        <v>4281.983772005382</v>
      </c>
      <c r="G2929" s="394">
        <f t="shared" si="336"/>
        <v>372.06315789473683</v>
      </c>
      <c r="H2929" s="385">
        <f t="shared" si="333"/>
        <v>1573.0678623062399</v>
      </c>
      <c r="I2929" s="386">
        <f t="shared" si="334"/>
        <v>93.080938598002376</v>
      </c>
      <c r="J2929" s="393">
        <v>45</v>
      </c>
      <c r="K2929" s="396">
        <f t="shared" si="337"/>
        <v>6365.195730804362</v>
      </c>
      <c r="L2929" s="210">
        <f t="shared" si="338"/>
        <v>7.9000000000000008E-3</v>
      </c>
      <c r="M2929" s="211">
        <f t="shared" si="338"/>
        <v>1.1000000000000001E-3</v>
      </c>
    </row>
    <row r="2930" spans="1:13" ht="15" customHeight="1" x14ac:dyDescent="0.2">
      <c r="A2930" s="370">
        <v>2909</v>
      </c>
      <c r="B2930" s="120">
        <f t="shared" si="332"/>
        <v>126.60620242655139</v>
      </c>
      <c r="C2930" s="371">
        <v>950</v>
      </c>
      <c r="D2930" s="78">
        <v>45170</v>
      </c>
      <c r="E2930" s="209">
        <v>29455</v>
      </c>
      <c r="F2930" s="344">
        <f t="shared" si="335"/>
        <v>4281.3068365624194</v>
      </c>
      <c r="G2930" s="394">
        <f t="shared" si="336"/>
        <v>372.06315789473683</v>
      </c>
      <c r="H2930" s="385">
        <f t="shared" si="333"/>
        <v>1572.8390581265187</v>
      </c>
      <c r="I2930" s="386">
        <f t="shared" si="334"/>
        <v>93.067399889143132</v>
      </c>
      <c r="J2930" s="393">
        <v>45</v>
      </c>
      <c r="K2930" s="396">
        <f t="shared" si="337"/>
        <v>6364.2764524728182</v>
      </c>
      <c r="L2930" s="210">
        <f t="shared" si="338"/>
        <v>7.9000000000000008E-3</v>
      </c>
      <c r="M2930" s="211">
        <f t="shared" si="338"/>
        <v>1.1000000000000001E-3</v>
      </c>
    </row>
    <row r="2931" spans="1:13" ht="15" customHeight="1" x14ac:dyDescent="0.2">
      <c r="A2931" s="372">
        <v>2910</v>
      </c>
      <c r="B2931" s="120">
        <f t="shared" si="332"/>
        <v>126.62621814965877</v>
      </c>
      <c r="C2931" s="371">
        <v>950</v>
      </c>
      <c r="D2931" s="78">
        <v>45170</v>
      </c>
      <c r="E2931" s="209">
        <v>29455</v>
      </c>
      <c r="F2931" s="344">
        <f t="shared" si="335"/>
        <v>4280.6300932036538</v>
      </c>
      <c r="G2931" s="394">
        <f t="shared" si="336"/>
        <v>372.06315789473683</v>
      </c>
      <c r="H2931" s="385">
        <f t="shared" si="333"/>
        <v>1572.6103188712559</v>
      </c>
      <c r="I2931" s="386">
        <f t="shared" si="334"/>
        <v>93.053865021967809</v>
      </c>
      <c r="J2931" s="393">
        <v>45</v>
      </c>
      <c r="K2931" s="396">
        <f t="shared" si="337"/>
        <v>6363.3574349916144</v>
      </c>
      <c r="L2931" s="210">
        <f t="shared" si="338"/>
        <v>7.9000000000000008E-3</v>
      </c>
      <c r="M2931" s="211">
        <f t="shared" si="338"/>
        <v>1.1000000000000001E-3</v>
      </c>
    </row>
    <row r="2932" spans="1:13" ht="15" customHeight="1" x14ac:dyDescent="0.2">
      <c r="A2932" s="370">
        <v>2911</v>
      </c>
      <c r="B2932" s="120">
        <f t="shared" si="332"/>
        <v>126.64623451893684</v>
      </c>
      <c r="C2932" s="371">
        <v>950</v>
      </c>
      <c r="D2932" s="78">
        <v>45170</v>
      </c>
      <c r="E2932" s="209">
        <v>29455</v>
      </c>
      <c r="F2932" s="344">
        <f t="shared" si="335"/>
        <v>4279.9535419187787</v>
      </c>
      <c r="G2932" s="394">
        <f t="shared" si="336"/>
        <v>372.06315789473683</v>
      </c>
      <c r="H2932" s="385">
        <f t="shared" si="333"/>
        <v>1572.381644536968</v>
      </c>
      <c r="I2932" s="386">
        <f t="shared" si="334"/>
        <v>93.040333996270306</v>
      </c>
      <c r="J2932" s="393">
        <v>45</v>
      </c>
      <c r="K2932" s="396">
        <f t="shared" si="337"/>
        <v>6362.4386783467544</v>
      </c>
      <c r="L2932" s="210">
        <f t="shared" si="338"/>
        <v>7.9000000000000008E-3</v>
      </c>
      <c r="M2932" s="211">
        <f t="shared" si="338"/>
        <v>1.1000000000000001E-3</v>
      </c>
    </row>
    <row r="2933" spans="1:13" ht="15" customHeight="1" x14ac:dyDescent="0.2">
      <c r="A2933" s="370">
        <v>2912</v>
      </c>
      <c r="B2933" s="120">
        <f t="shared" si="332"/>
        <v>126.6662515323075</v>
      </c>
      <c r="C2933" s="371">
        <v>950</v>
      </c>
      <c r="D2933" s="78">
        <v>45170</v>
      </c>
      <c r="E2933" s="209">
        <v>29455</v>
      </c>
      <c r="F2933" s="344">
        <f t="shared" si="335"/>
        <v>4279.2771826972976</v>
      </c>
      <c r="G2933" s="394">
        <f t="shared" si="336"/>
        <v>372.06315789473683</v>
      </c>
      <c r="H2933" s="385">
        <f t="shared" si="333"/>
        <v>1572.1530351201075</v>
      </c>
      <c r="I2933" s="386">
        <f t="shared" si="334"/>
        <v>93.026806811840686</v>
      </c>
      <c r="J2933" s="393">
        <v>45</v>
      </c>
      <c r="K2933" s="396">
        <f t="shared" si="337"/>
        <v>6361.5201825239819</v>
      </c>
      <c r="L2933" s="210">
        <f t="shared" si="338"/>
        <v>7.9000000000000008E-3</v>
      </c>
      <c r="M2933" s="211">
        <f t="shared" si="338"/>
        <v>1.1000000000000001E-3</v>
      </c>
    </row>
    <row r="2934" spans="1:13" ht="15" customHeight="1" x14ac:dyDescent="0.2">
      <c r="A2934" s="370">
        <v>2913</v>
      </c>
      <c r="B2934" s="120">
        <f t="shared" si="332"/>
        <v>126.68626918769642</v>
      </c>
      <c r="C2934" s="371">
        <v>950</v>
      </c>
      <c r="D2934" s="78">
        <v>45170</v>
      </c>
      <c r="E2934" s="209">
        <v>29455</v>
      </c>
      <c r="F2934" s="344">
        <f t="shared" si="335"/>
        <v>4278.6010155285403</v>
      </c>
      <c r="G2934" s="394">
        <f t="shared" si="336"/>
        <v>372.06315789473683</v>
      </c>
      <c r="H2934" s="385">
        <f t="shared" si="333"/>
        <v>1571.9244906170675</v>
      </c>
      <c r="I2934" s="386">
        <f t="shared" si="334"/>
        <v>93.013283468465545</v>
      </c>
      <c r="J2934" s="393">
        <v>45</v>
      </c>
      <c r="K2934" s="396">
        <f t="shared" si="337"/>
        <v>6360.6019475088096</v>
      </c>
      <c r="L2934" s="210">
        <f t="shared" si="338"/>
        <v>7.9000000000000008E-3</v>
      </c>
      <c r="M2934" s="211">
        <f t="shared" si="338"/>
        <v>1.1000000000000001E-3</v>
      </c>
    </row>
    <row r="2935" spans="1:13" ht="15" customHeight="1" x14ac:dyDescent="0.2">
      <c r="A2935" s="370">
        <v>2914</v>
      </c>
      <c r="B2935" s="120">
        <f t="shared" si="332"/>
        <v>126.70628748303328</v>
      </c>
      <c r="C2935" s="371">
        <v>950</v>
      </c>
      <c r="D2935" s="78">
        <v>45170</v>
      </c>
      <c r="E2935" s="209">
        <v>29455</v>
      </c>
      <c r="F2935" s="344">
        <f t="shared" si="335"/>
        <v>4277.9250404016648</v>
      </c>
      <c r="G2935" s="394">
        <f t="shared" si="336"/>
        <v>372.06315789473683</v>
      </c>
      <c r="H2935" s="385">
        <f t="shared" si="333"/>
        <v>1571.6960110241837</v>
      </c>
      <c r="I2935" s="386">
        <f t="shared" si="334"/>
        <v>92.99976396592804</v>
      </c>
      <c r="J2935" s="393">
        <v>45</v>
      </c>
      <c r="K2935" s="396">
        <f t="shared" si="337"/>
        <v>6359.6839732865128</v>
      </c>
      <c r="L2935" s="210">
        <f t="shared" si="338"/>
        <v>7.9000000000000008E-3</v>
      </c>
      <c r="M2935" s="211">
        <f t="shared" si="338"/>
        <v>1.1000000000000001E-3</v>
      </c>
    </row>
    <row r="2936" spans="1:13" ht="15" customHeight="1" x14ac:dyDescent="0.2">
      <c r="A2936" s="370">
        <v>2915</v>
      </c>
      <c r="B2936" s="120">
        <f t="shared" si="332"/>
        <v>126.72630641625179</v>
      </c>
      <c r="C2936" s="371">
        <v>950</v>
      </c>
      <c r="D2936" s="78">
        <v>45170</v>
      </c>
      <c r="E2936" s="209">
        <v>29455</v>
      </c>
      <c r="F2936" s="344">
        <f t="shared" si="335"/>
        <v>4277.2492573056406</v>
      </c>
      <c r="G2936" s="394">
        <f t="shared" si="336"/>
        <v>372.06315789473683</v>
      </c>
      <c r="H2936" s="385">
        <f t="shared" si="333"/>
        <v>1571.4675963377274</v>
      </c>
      <c r="I2936" s="386">
        <f t="shared" si="334"/>
        <v>92.986248304007546</v>
      </c>
      <c r="J2936" s="393">
        <v>45</v>
      </c>
      <c r="K2936" s="396">
        <f t="shared" si="337"/>
        <v>6358.766259842113</v>
      </c>
      <c r="L2936" s="210">
        <f t="shared" si="338"/>
        <v>7.9000000000000008E-3</v>
      </c>
      <c r="M2936" s="211">
        <f t="shared" si="338"/>
        <v>1.1000000000000001E-3</v>
      </c>
    </row>
    <row r="2937" spans="1:13" ht="15" customHeight="1" x14ac:dyDescent="0.2">
      <c r="A2937" s="370">
        <v>2916</v>
      </c>
      <c r="B2937" s="120">
        <f t="shared" si="332"/>
        <v>126.74632598528969</v>
      </c>
      <c r="C2937" s="371">
        <v>950</v>
      </c>
      <c r="D2937" s="78">
        <v>45170</v>
      </c>
      <c r="E2937" s="209">
        <v>29455</v>
      </c>
      <c r="F2937" s="344">
        <f t="shared" si="335"/>
        <v>4276.5736662292657</v>
      </c>
      <c r="G2937" s="394">
        <f t="shared" si="336"/>
        <v>372.06315789473683</v>
      </c>
      <c r="H2937" s="385">
        <f t="shared" si="333"/>
        <v>1571.2392465539126</v>
      </c>
      <c r="I2937" s="386">
        <f t="shared" si="334"/>
        <v>92.972736482480045</v>
      </c>
      <c r="J2937" s="393">
        <v>45</v>
      </c>
      <c r="K2937" s="396">
        <f t="shared" si="337"/>
        <v>6357.8488071603952</v>
      </c>
      <c r="L2937" s="210">
        <f t="shared" si="338"/>
        <v>7.9000000000000008E-3</v>
      </c>
      <c r="M2937" s="211">
        <f t="shared" si="338"/>
        <v>1.1000000000000001E-3</v>
      </c>
    </row>
    <row r="2938" spans="1:13" ht="15" customHeight="1" x14ac:dyDescent="0.2">
      <c r="A2938" s="370">
        <v>2917</v>
      </c>
      <c r="B2938" s="120">
        <f t="shared" si="332"/>
        <v>126.76634618808862</v>
      </c>
      <c r="C2938" s="371">
        <v>950</v>
      </c>
      <c r="D2938" s="78">
        <v>45170</v>
      </c>
      <c r="E2938" s="209">
        <v>29455</v>
      </c>
      <c r="F2938" s="344">
        <f t="shared" si="335"/>
        <v>4275.8982671611611</v>
      </c>
      <c r="G2938" s="394">
        <f t="shared" si="336"/>
        <v>372.06315789473683</v>
      </c>
      <c r="H2938" s="385">
        <f t="shared" si="333"/>
        <v>1571.0109616688933</v>
      </c>
      <c r="I2938" s="386">
        <f t="shared" si="334"/>
        <v>92.959228501117963</v>
      </c>
      <c r="J2938" s="393">
        <v>45</v>
      </c>
      <c r="K2938" s="396">
        <f t="shared" si="337"/>
        <v>6356.9316152259089</v>
      </c>
      <c r="L2938" s="210">
        <f t="shared" si="338"/>
        <v>7.9000000000000008E-3</v>
      </c>
      <c r="M2938" s="211">
        <f t="shared" si="338"/>
        <v>1.1000000000000001E-3</v>
      </c>
    </row>
    <row r="2939" spans="1:13" ht="15" customHeight="1" x14ac:dyDescent="0.2">
      <c r="A2939" s="370">
        <v>2918</v>
      </c>
      <c r="B2939" s="120">
        <f t="shared" si="332"/>
        <v>126.78636702259408</v>
      </c>
      <c r="C2939" s="371">
        <v>950</v>
      </c>
      <c r="D2939" s="78">
        <v>45170</v>
      </c>
      <c r="E2939" s="209">
        <v>29455</v>
      </c>
      <c r="F2939" s="344">
        <f t="shared" si="335"/>
        <v>4275.2230600897747</v>
      </c>
      <c r="G2939" s="394">
        <f t="shared" si="336"/>
        <v>372.06315789473683</v>
      </c>
      <c r="H2939" s="385">
        <f t="shared" si="333"/>
        <v>1570.7827416787648</v>
      </c>
      <c r="I2939" s="386">
        <f t="shared" si="334"/>
        <v>92.945724359690232</v>
      </c>
      <c r="J2939" s="393">
        <v>45</v>
      </c>
      <c r="K2939" s="396">
        <f t="shared" si="337"/>
        <v>6356.0146840229663</v>
      </c>
      <c r="L2939" s="210">
        <f t="shared" si="338"/>
        <v>7.9000000000000008E-3</v>
      </c>
      <c r="M2939" s="211">
        <f t="shared" si="338"/>
        <v>1.1000000000000001E-3</v>
      </c>
    </row>
    <row r="2940" spans="1:13" ht="15" customHeight="1" x14ac:dyDescent="0.2">
      <c r="A2940" s="370">
        <v>2919</v>
      </c>
      <c r="B2940" s="120">
        <f t="shared" si="332"/>
        <v>126.80638848675561</v>
      </c>
      <c r="C2940" s="371">
        <v>950</v>
      </c>
      <c r="D2940" s="78">
        <v>45170</v>
      </c>
      <c r="E2940" s="209">
        <v>29455</v>
      </c>
      <c r="F2940" s="344">
        <f t="shared" si="335"/>
        <v>4274.5480450033774</v>
      </c>
      <c r="G2940" s="394">
        <f t="shared" si="336"/>
        <v>372.06315789473683</v>
      </c>
      <c r="H2940" s="385">
        <f t="shared" si="333"/>
        <v>1570.5545865795625</v>
      </c>
      <c r="I2940" s="386">
        <f t="shared" si="334"/>
        <v>92.932224057962287</v>
      </c>
      <c r="J2940" s="393">
        <v>45</v>
      </c>
      <c r="K2940" s="396">
        <f t="shared" si="337"/>
        <v>6355.0980135356385</v>
      </c>
      <c r="L2940" s="210">
        <f t="shared" si="338"/>
        <v>7.9000000000000008E-3</v>
      </c>
      <c r="M2940" s="211">
        <f t="shared" si="338"/>
        <v>1.1000000000000001E-3</v>
      </c>
    </row>
    <row r="2941" spans="1:13" ht="15" customHeight="1" x14ac:dyDescent="0.2">
      <c r="A2941" s="372">
        <v>2920</v>
      </c>
      <c r="B2941" s="120">
        <f t="shared" si="332"/>
        <v>126.82641057852678</v>
      </c>
      <c r="C2941" s="371">
        <v>950</v>
      </c>
      <c r="D2941" s="78">
        <v>45170</v>
      </c>
      <c r="E2941" s="209">
        <v>29455</v>
      </c>
      <c r="F2941" s="344">
        <f t="shared" si="335"/>
        <v>4273.8732218900614</v>
      </c>
      <c r="G2941" s="394">
        <f t="shared" si="336"/>
        <v>372.06315789473683</v>
      </c>
      <c r="H2941" s="385">
        <f t="shared" si="333"/>
        <v>1570.3264963672616</v>
      </c>
      <c r="I2941" s="386">
        <f t="shared" si="334"/>
        <v>92.91872759569597</v>
      </c>
      <c r="J2941" s="393">
        <v>45</v>
      </c>
      <c r="K2941" s="396">
        <f t="shared" si="337"/>
        <v>6354.1816037477556</v>
      </c>
      <c r="L2941" s="210">
        <f t="shared" si="338"/>
        <v>7.9000000000000008E-3</v>
      </c>
      <c r="M2941" s="211">
        <f t="shared" si="338"/>
        <v>1.1000000000000001E-3</v>
      </c>
    </row>
    <row r="2942" spans="1:13" ht="15" customHeight="1" x14ac:dyDescent="0.2">
      <c r="A2942" s="370">
        <v>2921</v>
      </c>
      <c r="B2942" s="120">
        <f t="shared" si="332"/>
        <v>126.84643329586487</v>
      </c>
      <c r="C2942" s="371">
        <v>950</v>
      </c>
      <c r="D2942" s="78">
        <v>45170</v>
      </c>
      <c r="E2942" s="209">
        <v>29455</v>
      </c>
      <c r="F2942" s="344">
        <f t="shared" si="335"/>
        <v>4273.1985907377511</v>
      </c>
      <c r="G2942" s="394">
        <f t="shared" si="336"/>
        <v>372.06315789473683</v>
      </c>
      <c r="H2942" s="385">
        <f t="shared" si="333"/>
        <v>1570.0984710377809</v>
      </c>
      <c r="I2942" s="386">
        <f t="shared" si="334"/>
        <v>92.905234972649765</v>
      </c>
      <c r="J2942" s="393">
        <v>45</v>
      </c>
      <c r="K2942" s="396">
        <f t="shared" si="337"/>
        <v>6353.2654546429185</v>
      </c>
      <c r="L2942" s="210">
        <f t="shared" si="338"/>
        <v>7.9000000000000008E-3</v>
      </c>
      <c r="M2942" s="211">
        <f t="shared" si="338"/>
        <v>1.1000000000000001E-3</v>
      </c>
    </row>
    <row r="2943" spans="1:13" ht="15" customHeight="1" x14ac:dyDescent="0.2">
      <c r="A2943" s="370">
        <v>2922</v>
      </c>
      <c r="B2943" s="120">
        <f t="shared" si="332"/>
        <v>126.8664566367311</v>
      </c>
      <c r="C2943" s="371">
        <v>950</v>
      </c>
      <c r="D2943" s="78">
        <v>45170</v>
      </c>
      <c r="E2943" s="209">
        <v>29455</v>
      </c>
      <c r="F2943" s="344">
        <f t="shared" si="335"/>
        <v>4272.5241515342004</v>
      </c>
      <c r="G2943" s="394">
        <f t="shared" si="336"/>
        <v>372.06315789473683</v>
      </c>
      <c r="H2943" s="385">
        <f t="shared" si="333"/>
        <v>1569.8705105869806</v>
      </c>
      <c r="I2943" s="386">
        <f t="shared" si="334"/>
        <v>92.89174618857875</v>
      </c>
      <c r="J2943" s="393">
        <v>45</v>
      </c>
      <c r="K2943" s="396">
        <f t="shared" si="337"/>
        <v>6352.3495662044961</v>
      </c>
      <c r="L2943" s="210">
        <f t="shared" si="338"/>
        <v>7.9000000000000008E-3</v>
      </c>
      <c r="M2943" s="211">
        <f t="shared" si="338"/>
        <v>1.1000000000000001E-3</v>
      </c>
    </row>
    <row r="2944" spans="1:13" ht="15" customHeight="1" x14ac:dyDescent="0.2">
      <c r="A2944" s="370">
        <v>2923</v>
      </c>
      <c r="B2944" s="120">
        <f t="shared" si="332"/>
        <v>126.88648059909093</v>
      </c>
      <c r="C2944" s="371">
        <v>950</v>
      </c>
      <c r="D2944" s="78">
        <v>45170</v>
      </c>
      <c r="E2944" s="209">
        <v>29455</v>
      </c>
      <c r="F2944" s="344">
        <f t="shared" si="335"/>
        <v>4271.8499042669755</v>
      </c>
      <c r="G2944" s="394">
        <f t="shared" si="336"/>
        <v>372.06315789473683</v>
      </c>
      <c r="H2944" s="385">
        <f t="shared" si="333"/>
        <v>1569.6426150106586</v>
      </c>
      <c r="I2944" s="386">
        <f t="shared" si="334"/>
        <v>92.878261243234249</v>
      </c>
      <c r="J2944" s="393">
        <v>45</v>
      </c>
      <c r="K2944" s="396">
        <f t="shared" si="337"/>
        <v>6351.4339384156056</v>
      </c>
      <c r="L2944" s="210">
        <f t="shared" si="338"/>
        <v>7.9000000000000008E-3</v>
      </c>
      <c r="M2944" s="211">
        <f t="shared" si="338"/>
        <v>1.1000000000000001E-3</v>
      </c>
    </row>
    <row r="2945" spans="1:13" ht="15" customHeight="1" x14ac:dyDescent="0.2">
      <c r="A2945" s="370">
        <v>2924</v>
      </c>
      <c r="B2945" s="120">
        <f t="shared" si="332"/>
        <v>126.90650518091338</v>
      </c>
      <c r="C2945" s="371">
        <v>950</v>
      </c>
      <c r="D2945" s="78">
        <v>45170</v>
      </c>
      <c r="E2945" s="209">
        <v>29455</v>
      </c>
      <c r="F2945" s="344">
        <f t="shared" si="335"/>
        <v>4271.1758489234826</v>
      </c>
      <c r="G2945" s="394">
        <f t="shared" si="336"/>
        <v>372.06315789473683</v>
      </c>
      <c r="H2945" s="385">
        <f t="shared" si="333"/>
        <v>1569.414784304558</v>
      </c>
      <c r="I2945" s="386">
        <f t="shared" si="334"/>
        <v>92.864780136364388</v>
      </c>
      <c r="J2945" s="393">
        <v>45</v>
      </c>
      <c r="K2945" s="396">
        <f t="shared" si="337"/>
        <v>6350.518571259141</v>
      </c>
      <c r="L2945" s="210">
        <f t="shared" si="338"/>
        <v>7.9000000000000008E-3</v>
      </c>
      <c r="M2945" s="211">
        <f t="shared" si="338"/>
        <v>1.1000000000000001E-3</v>
      </c>
    </row>
    <row r="2946" spans="1:13" ht="15" customHeight="1" x14ac:dyDescent="0.2">
      <c r="A2946" s="370">
        <v>2925</v>
      </c>
      <c r="B2946" s="120">
        <f t="shared" si="332"/>
        <v>126.92653038017127</v>
      </c>
      <c r="C2946" s="371">
        <v>950</v>
      </c>
      <c r="D2946" s="78">
        <v>45170</v>
      </c>
      <c r="E2946" s="209">
        <v>29455</v>
      </c>
      <c r="F2946" s="344">
        <f t="shared" si="335"/>
        <v>4270.5019854909597</v>
      </c>
      <c r="G2946" s="394">
        <f t="shared" si="336"/>
        <v>372.06315789473683</v>
      </c>
      <c r="H2946" s="385">
        <f t="shared" si="333"/>
        <v>1569.1870184643653</v>
      </c>
      <c r="I2946" s="386">
        <f t="shared" si="334"/>
        <v>92.851302867713926</v>
      </c>
      <c r="J2946" s="393">
        <v>45</v>
      </c>
      <c r="K2946" s="396">
        <f t="shared" si="337"/>
        <v>6349.6034647177758</v>
      </c>
      <c r="L2946" s="210">
        <f t="shared" si="338"/>
        <v>7.9000000000000008E-3</v>
      </c>
      <c r="M2946" s="211">
        <f t="shared" si="338"/>
        <v>1.1000000000000001E-3</v>
      </c>
    </row>
    <row r="2947" spans="1:13" ht="15" customHeight="1" x14ac:dyDescent="0.2">
      <c r="A2947" s="370">
        <v>2926</v>
      </c>
      <c r="B2947" s="120">
        <f t="shared" ref="B2947:B3010" si="339">A2947/(12.41*LN(A2947)-76)</f>
        <v>126.94655619484182</v>
      </c>
      <c r="C2947" s="371">
        <v>950</v>
      </c>
      <c r="D2947" s="78">
        <v>45170</v>
      </c>
      <c r="E2947" s="209">
        <v>29455</v>
      </c>
      <c r="F2947" s="344">
        <f t="shared" si="335"/>
        <v>4269.8283139564564</v>
      </c>
      <c r="G2947" s="394">
        <f t="shared" si="336"/>
        <v>372.06315789473683</v>
      </c>
      <c r="H2947" s="385">
        <f t="shared" si="333"/>
        <v>1568.9593174857032</v>
      </c>
      <c r="I2947" s="386">
        <f t="shared" si="334"/>
        <v>92.837829437023871</v>
      </c>
      <c r="J2947" s="393">
        <v>45</v>
      </c>
      <c r="K2947" s="396">
        <f t="shared" si="337"/>
        <v>6348.688618773921</v>
      </c>
      <c r="L2947" s="210">
        <f t="shared" si="338"/>
        <v>7.9000000000000008E-3</v>
      </c>
      <c r="M2947" s="211">
        <f t="shared" si="338"/>
        <v>1.1000000000000001E-3</v>
      </c>
    </row>
    <row r="2948" spans="1:13" ht="15" customHeight="1" x14ac:dyDescent="0.2">
      <c r="A2948" s="370">
        <v>2927</v>
      </c>
      <c r="B2948" s="120">
        <f t="shared" si="339"/>
        <v>126.96658262290559</v>
      </c>
      <c r="C2948" s="371">
        <v>950</v>
      </c>
      <c r="D2948" s="78">
        <v>45170</v>
      </c>
      <c r="E2948" s="209">
        <v>29455</v>
      </c>
      <c r="F2948" s="344">
        <f t="shared" si="335"/>
        <v>4269.1548343068698</v>
      </c>
      <c r="G2948" s="394">
        <f t="shared" si="336"/>
        <v>372.06315789473683</v>
      </c>
      <c r="H2948" s="385">
        <f t="shared" si="333"/>
        <v>1568.7316813641428</v>
      </c>
      <c r="I2948" s="386">
        <f t="shared" si="334"/>
        <v>92.824359844032131</v>
      </c>
      <c r="J2948" s="393">
        <v>45</v>
      </c>
      <c r="K2948" s="396">
        <f t="shared" si="337"/>
        <v>6347.7740334097816</v>
      </c>
      <c r="L2948" s="210">
        <f t="shared" si="338"/>
        <v>7.9000000000000008E-3</v>
      </c>
      <c r="M2948" s="211">
        <f t="shared" si="338"/>
        <v>1.1000000000000001E-3</v>
      </c>
    </row>
    <row r="2949" spans="1:13" ht="15" customHeight="1" x14ac:dyDescent="0.2">
      <c r="A2949" s="370">
        <v>2928</v>
      </c>
      <c r="B2949" s="120">
        <f t="shared" si="339"/>
        <v>126.98660966234723</v>
      </c>
      <c r="C2949" s="371">
        <v>950</v>
      </c>
      <c r="D2949" s="78">
        <v>45170</v>
      </c>
      <c r="E2949" s="209">
        <v>29455</v>
      </c>
      <c r="F2949" s="344">
        <f t="shared" si="335"/>
        <v>4268.4815465289175</v>
      </c>
      <c r="G2949" s="394">
        <f t="shared" si="336"/>
        <v>372.06315789473683</v>
      </c>
      <c r="H2949" s="385">
        <f t="shared" si="333"/>
        <v>1568.5041100951951</v>
      </c>
      <c r="I2949" s="386">
        <f t="shared" si="334"/>
        <v>92.810894088473091</v>
      </c>
      <c r="J2949" s="393">
        <v>45</v>
      </c>
      <c r="K2949" s="396">
        <f t="shared" si="337"/>
        <v>6346.8597086073223</v>
      </c>
      <c r="L2949" s="210">
        <f t="shared" si="338"/>
        <v>7.9000000000000008E-3</v>
      </c>
      <c r="M2949" s="211">
        <f t="shared" si="338"/>
        <v>1.1000000000000001E-3</v>
      </c>
    </row>
    <row r="2950" spans="1:13" ht="15" customHeight="1" x14ac:dyDescent="0.2">
      <c r="A2950" s="370">
        <v>2929</v>
      </c>
      <c r="B2950" s="120">
        <f t="shared" si="339"/>
        <v>127.00663731115527</v>
      </c>
      <c r="C2950" s="371">
        <v>950</v>
      </c>
      <c r="D2950" s="78">
        <v>45170</v>
      </c>
      <c r="E2950" s="209">
        <v>29455</v>
      </c>
      <c r="F2950" s="344">
        <f t="shared" si="335"/>
        <v>4267.8084506091509</v>
      </c>
      <c r="G2950" s="394">
        <f t="shared" si="336"/>
        <v>372.06315789473683</v>
      </c>
      <c r="H2950" s="385">
        <f t="shared" si="333"/>
        <v>1568.2766036743139</v>
      </c>
      <c r="I2950" s="386">
        <f t="shared" si="334"/>
        <v>92.797432170077755</v>
      </c>
      <c r="J2950" s="393">
        <v>45</v>
      </c>
      <c r="K2950" s="396">
        <f t="shared" si="337"/>
        <v>6345.9456443482795</v>
      </c>
      <c r="L2950" s="210">
        <f t="shared" si="338"/>
        <v>7.9000000000000008E-3</v>
      </c>
      <c r="M2950" s="211">
        <f t="shared" si="338"/>
        <v>1.1000000000000001E-3</v>
      </c>
    </row>
    <row r="2951" spans="1:13" ht="15" customHeight="1" x14ac:dyDescent="0.2">
      <c r="A2951" s="372">
        <v>2930</v>
      </c>
      <c r="B2951" s="120">
        <f t="shared" si="339"/>
        <v>127.02666556732213</v>
      </c>
      <c r="C2951" s="371">
        <v>950</v>
      </c>
      <c r="D2951" s="78">
        <v>45170</v>
      </c>
      <c r="E2951" s="209">
        <v>29455</v>
      </c>
      <c r="F2951" s="344">
        <f t="shared" si="335"/>
        <v>4267.1355465339466</v>
      </c>
      <c r="G2951" s="394">
        <f t="shared" si="336"/>
        <v>372.06315789473683</v>
      </c>
      <c r="H2951" s="385">
        <f t="shared" si="333"/>
        <v>1568.0491620968949</v>
      </c>
      <c r="I2951" s="386">
        <f t="shared" si="334"/>
        <v>92.783974088573672</v>
      </c>
      <c r="J2951" s="393">
        <v>45</v>
      </c>
      <c r="K2951" s="396">
        <f t="shared" si="337"/>
        <v>6345.0318406141523</v>
      </c>
      <c r="L2951" s="210">
        <f t="shared" si="338"/>
        <v>7.9000000000000008E-3</v>
      </c>
      <c r="M2951" s="211">
        <f t="shared" si="338"/>
        <v>1.1000000000000001E-3</v>
      </c>
    </row>
    <row r="2952" spans="1:13" ht="15" customHeight="1" x14ac:dyDescent="0.2">
      <c r="A2952" s="370">
        <v>2931</v>
      </c>
      <c r="B2952" s="120">
        <f t="shared" si="339"/>
        <v>127.04669442884386</v>
      </c>
      <c r="C2952" s="371">
        <v>950</v>
      </c>
      <c r="D2952" s="78">
        <v>45170</v>
      </c>
      <c r="E2952" s="209">
        <v>29455</v>
      </c>
      <c r="F2952" s="344">
        <f t="shared" si="335"/>
        <v>4266.4628342895221</v>
      </c>
      <c r="G2952" s="394">
        <f t="shared" si="336"/>
        <v>372.06315789473683</v>
      </c>
      <c r="H2952" s="385">
        <f t="shared" si="333"/>
        <v>1567.8217853582794</v>
      </c>
      <c r="I2952" s="386">
        <f t="shared" si="334"/>
        <v>92.770519843685179</v>
      </c>
      <c r="J2952" s="393">
        <v>45</v>
      </c>
      <c r="K2952" s="396">
        <f t="shared" si="337"/>
        <v>6344.1182973862233</v>
      </c>
      <c r="L2952" s="210">
        <f t="shared" si="338"/>
        <v>7.9000000000000008E-3</v>
      </c>
      <c r="M2952" s="211">
        <f t="shared" si="338"/>
        <v>1.1000000000000001E-3</v>
      </c>
    </row>
    <row r="2953" spans="1:13" ht="15" customHeight="1" x14ac:dyDescent="0.2">
      <c r="A2953" s="370">
        <v>2932</v>
      </c>
      <c r="B2953" s="120">
        <f t="shared" si="339"/>
        <v>127.06672389372063</v>
      </c>
      <c r="C2953" s="371">
        <v>950</v>
      </c>
      <c r="D2953" s="78">
        <v>45170</v>
      </c>
      <c r="E2953" s="209">
        <v>29455</v>
      </c>
      <c r="F2953" s="344">
        <f t="shared" si="335"/>
        <v>4265.7903138619167</v>
      </c>
      <c r="G2953" s="394">
        <f t="shared" si="336"/>
        <v>372.06315789473683</v>
      </c>
      <c r="H2953" s="385">
        <f t="shared" si="333"/>
        <v>1567.5944734537488</v>
      </c>
      <c r="I2953" s="386">
        <f t="shared" si="334"/>
        <v>92.757069435133076</v>
      </c>
      <c r="J2953" s="393">
        <v>45</v>
      </c>
      <c r="K2953" s="396">
        <f t="shared" si="337"/>
        <v>6343.2050146455358</v>
      </c>
      <c r="L2953" s="210">
        <f t="shared" si="338"/>
        <v>7.9000000000000008E-3</v>
      </c>
      <c r="M2953" s="211">
        <f t="shared" si="338"/>
        <v>1.1000000000000001E-3</v>
      </c>
    </row>
    <row r="2954" spans="1:13" ht="15" customHeight="1" x14ac:dyDescent="0.2">
      <c r="A2954" s="370">
        <v>2933</v>
      </c>
      <c r="B2954" s="120">
        <f t="shared" si="339"/>
        <v>127.08675395995618</v>
      </c>
      <c r="C2954" s="371">
        <v>950</v>
      </c>
      <c r="D2954" s="78">
        <v>45170</v>
      </c>
      <c r="E2954" s="209">
        <v>29455</v>
      </c>
      <c r="F2954" s="344">
        <f t="shared" si="335"/>
        <v>4265.1179852370105</v>
      </c>
      <c r="G2954" s="394">
        <f t="shared" si="336"/>
        <v>372.06315789473683</v>
      </c>
      <c r="H2954" s="385">
        <f t="shared" si="333"/>
        <v>1567.3672263785304</v>
      </c>
      <c r="I2954" s="386">
        <f t="shared" si="334"/>
        <v>92.74362286263495</v>
      </c>
      <c r="J2954" s="393">
        <v>45</v>
      </c>
      <c r="K2954" s="396">
        <f t="shared" si="337"/>
        <v>6342.2919923729123</v>
      </c>
      <c r="L2954" s="210">
        <f t="shared" si="338"/>
        <v>7.9000000000000008E-3</v>
      </c>
      <c r="M2954" s="211">
        <f t="shared" si="338"/>
        <v>1.1000000000000001E-3</v>
      </c>
    </row>
    <row r="2955" spans="1:13" ht="15" customHeight="1" x14ac:dyDescent="0.2">
      <c r="A2955" s="370">
        <v>2934</v>
      </c>
      <c r="B2955" s="120">
        <f t="shared" si="339"/>
        <v>127.1067846255583</v>
      </c>
      <c r="C2955" s="371">
        <v>950</v>
      </c>
      <c r="D2955" s="78">
        <v>45170</v>
      </c>
      <c r="E2955" s="209">
        <v>29455</v>
      </c>
      <c r="F2955" s="344">
        <f t="shared" si="335"/>
        <v>4264.4458484005099</v>
      </c>
      <c r="G2955" s="394">
        <f t="shared" si="336"/>
        <v>372.06315789473683</v>
      </c>
      <c r="H2955" s="385">
        <f t="shared" si="333"/>
        <v>1567.1400441277933</v>
      </c>
      <c r="I2955" s="386">
        <f t="shared" si="334"/>
        <v>92.730180125904937</v>
      </c>
      <c r="J2955" s="393">
        <v>45</v>
      </c>
      <c r="K2955" s="396">
        <f t="shared" si="337"/>
        <v>6341.3792305489451</v>
      </c>
      <c r="L2955" s="210">
        <f t="shared" si="338"/>
        <v>7.9000000000000008E-3</v>
      </c>
      <c r="M2955" s="211">
        <f t="shared" si="338"/>
        <v>1.1000000000000001E-3</v>
      </c>
    </row>
    <row r="2956" spans="1:13" ht="15" customHeight="1" x14ac:dyDescent="0.2">
      <c r="A2956" s="370">
        <v>2935</v>
      </c>
      <c r="B2956" s="120">
        <f t="shared" si="339"/>
        <v>127.12681588853839</v>
      </c>
      <c r="C2956" s="371">
        <v>950</v>
      </c>
      <c r="D2956" s="78">
        <v>45170</v>
      </c>
      <c r="E2956" s="209">
        <v>29455</v>
      </c>
      <c r="F2956" s="344">
        <f t="shared" si="335"/>
        <v>4263.7739033379639</v>
      </c>
      <c r="G2956" s="394">
        <f t="shared" si="336"/>
        <v>372.06315789473683</v>
      </c>
      <c r="H2956" s="385">
        <f t="shared" si="333"/>
        <v>1566.9129266966527</v>
      </c>
      <c r="I2956" s="386">
        <f t="shared" si="334"/>
        <v>92.716741224654015</v>
      </c>
      <c r="J2956" s="393">
        <v>45</v>
      </c>
      <c r="K2956" s="396">
        <f t="shared" si="337"/>
        <v>6340.4667291540081</v>
      </c>
      <c r="L2956" s="210">
        <f t="shared" si="338"/>
        <v>7.9000000000000008E-3</v>
      </c>
      <c r="M2956" s="211">
        <f t="shared" si="338"/>
        <v>1.1000000000000001E-3</v>
      </c>
    </row>
    <row r="2957" spans="1:13" ht="15" customHeight="1" x14ac:dyDescent="0.2">
      <c r="A2957" s="370">
        <v>2936</v>
      </c>
      <c r="B2957" s="120">
        <f t="shared" si="339"/>
        <v>127.14684774691166</v>
      </c>
      <c r="C2957" s="371">
        <v>950</v>
      </c>
      <c r="D2957" s="78">
        <v>45170</v>
      </c>
      <c r="E2957" s="209">
        <v>29455</v>
      </c>
      <c r="F2957" s="344">
        <f t="shared" si="335"/>
        <v>4263.1021500347488</v>
      </c>
      <c r="G2957" s="394">
        <f t="shared" si="336"/>
        <v>372.06315789473683</v>
      </c>
      <c r="H2957" s="385">
        <f t="shared" si="333"/>
        <v>1566.6858740801661</v>
      </c>
      <c r="I2957" s="386">
        <f t="shared" si="334"/>
        <v>92.703306158589712</v>
      </c>
      <c r="J2957" s="393">
        <v>45</v>
      </c>
      <c r="K2957" s="396">
        <f t="shared" si="337"/>
        <v>6339.5544881682417</v>
      </c>
      <c r="L2957" s="210">
        <f t="shared" si="338"/>
        <v>7.9000000000000008E-3</v>
      </c>
      <c r="M2957" s="211">
        <f t="shared" si="338"/>
        <v>1.1000000000000001E-3</v>
      </c>
    </row>
    <row r="2958" spans="1:13" ht="15" customHeight="1" x14ac:dyDescent="0.2">
      <c r="A2958" s="370">
        <v>2937</v>
      </c>
      <c r="B2958" s="120">
        <f t="shared" si="339"/>
        <v>127.1668801986973</v>
      </c>
      <c r="C2958" s="371">
        <v>950</v>
      </c>
      <c r="D2958" s="78">
        <v>45170</v>
      </c>
      <c r="E2958" s="209">
        <v>29455</v>
      </c>
      <c r="F2958" s="344">
        <f t="shared" si="335"/>
        <v>4262.4305884760761</v>
      </c>
      <c r="G2958" s="394">
        <f t="shared" si="336"/>
        <v>372.06315789473683</v>
      </c>
      <c r="H2958" s="385">
        <f t="shared" si="333"/>
        <v>1566.4588862733347</v>
      </c>
      <c r="I2958" s="386">
        <f t="shared" si="334"/>
        <v>92.689874927416255</v>
      </c>
      <c r="J2958" s="393">
        <v>45</v>
      </c>
      <c r="K2958" s="396">
        <f t="shared" si="337"/>
        <v>6338.6425075715633</v>
      </c>
      <c r="L2958" s="210">
        <f t="shared" si="338"/>
        <v>7.9000000000000008E-3</v>
      </c>
      <c r="M2958" s="211">
        <f t="shared" si="338"/>
        <v>1.1000000000000001E-3</v>
      </c>
    </row>
    <row r="2959" spans="1:13" ht="15" customHeight="1" x14ac:dyDescent="0.2">
      <c r="A2959" s="370">
        <v>2938</v>
      </c>
      <c r="B2959" s="120">
        <f t="shared" si="339"/>
        <v>127.18691324191826</v>
      </c>
      <c r="C2959" s="371">
        <v>950</v>
      </c>
      <c r="D2959" s="78">
        <v>45170</v>
      </c>
      <c r="E2959" s="209">
        <v>29455</v>
      </c>
      <c r="F2959" s="344">
        <f t="shared" si="335"/>
        <v>4261.7592186469883</v>
      </c>
      <c r="G2959" s="394">
        <f t="shared" si="336"/>
        <v>372.06315789473683</v>
      </c>
      <c r="H2959" s="385">
        <f t="shared" si="333"/>
        <v>1566.231963271103</v>
      </c>
      <c r="I2959" s="386">
        <f t="shared" si="334"/>
        <v>92.676447530834508</v>
      </c>
      <c r="J2959" s="393">
        <v>45</v>
      </c>
      <c r="K2959" s="396">
        <f t="shared" si="337"/>
        <v>6337.730787343663</v>
      </c>
      <c r="L2959" s="210">
        <f t="shared" si="338"/>
        <v>7.9000000000000008E-3</v>
      </c>
      <c r="M2959" s="211">
        <f t="shared" si="338"/>
        <v>1.1000000000000001E-3</v>
      </c>
    </row>
    <row r="2960" spans="1:13" ht="15" customHeight="1" x14ac:dyDescent="0.2">
      <c r="A2960" s="370">
        <v>2939</v>
      </c>
      <c r="B2960" s="120">
        <f t="shared" si="339"/>
        <v>127.20694687460099</v>
      </c>
      <c r="C2960" s="371">
        <v>950</v>
      </c>
      <c r="D2960" s="78">
        <v>45170</v>
      </c>
      <c r="E2960" s="209">
        <v>29455</v>
      </c>
      <c r="F2960" s="344">
        <f t="shared" si="335"/>
        <v>4261.0880405323787</v>
      </c>
      <c r="G2960" s="394">
        <f t="shared" si="336"/>
        <v>372.06315789473683</v>
      </c>
      <c r="H2960" s="385">
        <f t="shared" si="333"/>
        <v>1566.0051050683649</v>
      </c>
      <c r="I2960" s="386">
        <f t="shared" si="334"/>
        <v>92.663023968542319</v>
      </c>
      <c r="J2960" s="393">
        <v>45</v>
      </c>
      <c r="K2960" s="396">
        <f t="shared" si="337"/>
        <v>6336.8193274640225</v>
      </c>
      <c r="L2960" s="210">
        <f t="shared" si="338"/>
        <v>7.9000000000000008E-3</v>
      </c>
      <c r="M2960" s="211">
        <f t="shared" si="338"/>
        <v>1.1000000000000001E-3</v>
      </c>
    </row>
    <row r="2961" spans="1:13" ht="15" customHeight="1" x14ac:dyDescent="0.2">
      <c r="A2961" s="372">
        <v>2940</v>
      </c>
      <c r="B2961" s="120">
        <f t="shared" si="339"/>
        <v>127.22698109477599</v>
      </c>
      <c r="C2961" s="371">
        <v>950</v>
      </c>
      <c r="D2961" s="78">
        <v>45170</v>
      </c>
      <c r="E2961" s="209">
        <v>29455</v>
      </c>
      <c r="F2961" s="344">
        <f t="shared" si="335"/>
        <v>4260.4170541169624</v>
      </c>
      <c r="G2961" s="394">
        <f t="shared" si="336"/>
        <v>372.06315789473683</v>
      </c>
      <c r="H2961" s="385">
        <f t="shared" si="333"/>
        <v>1565.7783116599542</v>
      </c>
      <c r="I2961" s="386">
        <f t="shared" si="334"/>
        <v>92.649604240233984</v>
      </c>
      <c r="J2961" s="393">
        <v>45</v>
      </c>
      <c r="K2961" s="396">
        <f t="shared" si="337"/>
        <v>6335.9081279118873</v>
      </c>
      <c r="L2961" s="210">
        <f t="shared" si="338"/>
        <v>7.9000000000000008E-3</v>
      </c>
      <c r="M2961" s="211">
        <f t="shared" si="338"/>
        <v>1.1000000000000001E-3</v>
      </c>
    </row>
    <row r="2962" spans="1:13" ht="15" customHeight="1" x14ac:dyDescent="0.2">
      <c r="A2962" s="370">
        <v>2941</v>
      </c>
      <c r="B2962" s="120">
        <f t="shared" si="339"/>
        <v>127.24701590047745</v>
      </c>
      <c r="C2962" s="371">
        <v>950</v>
      </c>
      <c r="D2962" s="78">
        <v>45170</v>
      </c>
      <c r="E2962" s="209">
        <v>29455</v>
      </c>
      <c r="F2962" s="344">
        <f t="shared" si="335"/>
        <v>4259.7462593852952</v>
      </c>
      <c r="G2962" s="394">
        <f t="shared" si="336"/>
        <v>372.06315789473683</v>
      </c>
      <c r="H2962" s="385">
        <f t="shared" si="333"/>
        <v>1565.5515830406507</v>
      </c>
      <c r="I2962" s="386">
        <f t="shared" si="334"/>
        <v>92.636188345600644</v>
      </c>
      <c r="J2962" s="393">
        <v>45</v>
      </c>
      <c r="K2962" s="396">
        <f t="shared" si="337"/>
        <v>6334.9971886662834</v>
      </c>
      <c r="L2962" s="210">
        <f t="shared" si="338"/>
        <v>7.9000000000000008E-3</v>
      </c>
      <c r="M2962" s="211">
        <f t="shared" si="338"/>
        <v>1.1000000000000001E-3</v>
      </c>
    </row>
    <row r="2963" spans="1:13" ht="15" customHeight="1" x14ac:dyDescent="0.2">
      <c r="A2963" s="370">
        <v>2942</v>
      </c>
      <c r="B2963" s="120">
        <f t="shared" si="339"/>
        <v>127.26705128974328</v>
      </c>
      <c r="C2963" s="371">
        <v>950</v>
      </c>
      <c r="D2963" s="78">
        <v>45170</v>
      </c>
      <c r="E2963" s="209">
        <v>29455</v>
      </c>
      <c r="F2963" s="344">
        <f t="shared" si="335"/>
        <v>4259.0756563217728</v>
      </c>
      <c r="G2963" s="394">
        <f t="shared" si="336"/>
        <v>372.06315789473683</v>
      </c>
      <c r="H2963" s="385">
        <f t="shared" si="333"/>
        <v>1565.3249192051801</v>
      </c>
      <c r="I2963" s="386">
        <f t="shared" si="334"/>
        <v>92.6227762843302</v>
      </c>
      <c r="J2963" s="393">
        <v>45</v>
      </c>
      <c r="K2963" s="396">
        <f t="shared" si="337"/>
        <v>6334.0865097060196</v>
      </c>
      <c r="L2963" s="210">
        <f t="shared" si="338"/>
        <v>7.9000000000000008E-3</v>
      </c>
      <c r="M2963" s="211">
        <f t="shared" si="338"/>
        <v>1.1000000000000001E-3</v>
      </c>
    </row>
    <row r="2964" spans="1:13" ht="15" customHeight="1" x14ac:dyDescent="0.2">
      <c r="A2964" s="370">
        <v>2943</v>
      </c>
      <c r="B2964" s="120">
        <f t="shared" si="339"/>
        <v>127.28708726061512</v>
      </c>
      <c r="C2964" s="371">
        <v>950</v>
      </c>
      <c r="D2964" s="78">
        <v>45170</v>
      </c>
      <c r="E2964" s="209">
        <v>29455</v>
      </c>
      <c r="F2964" s="344">
        <f t="shared" si="335"/>
        <v>4258.4052449106257</v>
      </c>
      <c r="G2964" s="394">
        <f t="shared" si="336"/>
        <v>372.06315789473683</v>
      </c>
      <c r="H2964" s="385">
        <f t="shared" si="333"/>
        <v>1565.0983201482125</v>
      </c>
      <c r="I2964" s="386">
        <f t="shared" si="334"/>
        <v>92.609368056107257</v>
      </c>
      <c r="J2964" s="393">
        <v>45</v>
      </c>
      <c r="K2964" s="396">
        <f t="shared" si="337"/>
        <v>6333.1760910096818</v>
      </c>
      <c r="L2964" s="210">
        <f t="shared" si="338"/>
        <v>7.9000000000000008E-3</v>
      </c>
      <c r="M2964" s="211">
        <f t="shared" si="338"/>
        <v>1.1000000000000001E-3</v>
      </c>
    </row>
    <row r="2965" spans="1:13" ht="15" customHeight="1" x14ac:dyDescent="0.2">
      <c r="A2965" s="370">
        <v>2944</v>
      </c>
      <c r="B2965" s="120">
        <f t="shared" si="339"/>
        <v>127.30712381113838</v>
      </c>
      <c r="C2965" s="371">
        <v>950</v>
      </c>
      <c r="D2965" s="78">
        <v>45170</v>
      </c>
      <c r="E2965" s="209">
        <v>29455</v>
      </c>
      <c r="F2965" s="344">
        <f t="shared" si="335"/>
        <v>4257.7350251359285</v>
      </c>
      <c r="G2965" s="394">
        <f t="shared" si="336"/>
        <v>372.06315789473683</v>
      </c>
      <c r="H2965" s="385">
        <f t="shared" si="333"/>
        <v>1564.8717858643647</v>
      </c>
      <c r="I2965" s="386">
        <f t="shared" si="334"/>
        <v>92.595963660613307</v>
      </c>
      <c r="J2965" s="393">
        <v>45</v>
      </c>
      <c r="K2965" s="396">
        <f t="shared" si="337"/>
        <v>6332.2659325556433</v>
      </c>
      <c r="L2965" s="210">
        <f t="shared" si="338"/>
        <v>7.9000000000000008E-3</v>
      </c>
      <c r="M2965" s="211">
        <f t="shared" si="338"/>
        <v>1.1000000000000001E-3</v>
      </c>
    </row>
    <row r="2966" spans="1:13" ht="15" customHeight="1" x14ac:dyDescent="0.2">
      <c r="A2966" s="370">
        <v>2945</v>
      </c>
      <c r="B2966" s="120">
        <f t="shared" si="339"/>
        <v>127.3271609393623</v>
      </c>
      <c r="C2966" s="371">
        <v>950</v>
      </c>
      <c r="D2966" s="78">
        <v>45170</v>
      </c>
      <c r="E2966" s="209">
        <v>29455</v>
      </c>
      <c r="F2966" s="344">
        <f t="shared" si="335"/>
        <v>4257.064996981584</v>
      </c>
      <c r="G2966" s="394">
        <f t="shared" si="336"/>
        <v>372.06315789473683</v>
      </c>
      <c r="H2966" s="385">
        <f t="shared" ref="H2966:H3029" si="340">SUM(F2966:G2966)*33.8%</f>
        <v>1564.6453163481963</v>
      </c>
      <c r="I2966" s="386">
        <f t="shared" ref="I2966:I3029" si="341">SUM(F2966:G2966)*2%</f>
        <v>92.582563097526418</v>
      </c>
      <c r="J2966" s="393">
        <v>45</v>
      </c>
      <c r="K2966" s="396">
        <f t="shared" si="337"/>
        <v>6331.3560343220433</v>
      </c>
      <c r="L2966" s="210">
        <f t="shared" si="338"/>
        <v>7.9000000000000008E-3</v>
      </c>
      <c r="M2966" s="211">
        <f t="shared" si="338"/>
        <v>1.1000000000000001E-3</v>
      </c>
    </row>
    <row r="2967" spans="1:13" ht="15" customHeight="1" x14ac:dyDescent="0.2">
      <c r="A2967" s="370">
        <v>2946</v>
      </c>
      <c r="B2967" s="120">
        <f t="shared" si="339"/>
        <v>127.34719864333951</v>
      </c>
      <c r="C2967" s="371">
        <v>950</v>
      </c>
      <c r="D2967" s="78">
        <v>45170</v>
      </c>
      <c r="E2967" s="209">
        <v>29455</v>
      </c>
      <c r="F2967" s="344">
        <f t="shared" ref="F2967:F3030" si="342">12*(1/B2967*D2967)</f>
        <v>4256.3951604313497</v>
      </c>
      <c r="G2967" s="394">
        <f t="shared" ref="G2967:G3030" si="343">12*(1/C2967*E2967)</f>
        <v>372.06315789473683</v>
      </c>
      <c r="H2967" s="385">
        <f t="shared" si="340"/>
        <v>1564.4189115942172</v>
      </c>
      <c r="I2967" s="386">
        <f t="shared" si="341"/>
        <v>92.569166366521728</v>
      </c>
      <c r="J2967" s="393">
        <v>45</v>
      </c>
      <c r="K2967" s="396">
        <f t="shared" ref="K2967:K3030" si="344">SUM(F2967:J2967)</f>
        <v>6330.4463962868258</v>
      </c>
      <c r="L2967" s="210">
        <f t="shared" ref="L2967:M3030" si="345">ROUND(1/B2967,4)</f>
        <v>7.9000000000000008E-3</v>
      </c>
      <c r="M2967" s="211">
        <f t="shared" si="345"/>
        <v>1.1000000000000001E-3</v>
      </c>
    </row>
    <row r="2968" spans="1:13" ht="15" customHeight="1" x14ac:dyDescent="0.2">
      <c r="A2968" s="370">
        <v>2947</v>
      </c>
      <c r="B2968" s="120">
        <f t="shared" si="339"/>
        <v>127.36723692112687</v>
      </c>
      <c r="C2968" s="371">
        <v>950</v>
      </c>
      <c r="D2968" s="78">
        <v>45170</v>
      </c>
      <c r="E2968" s="209">
        <v>29455</v>
      </c>
      <c r="F2968" s="344">
        <f t="shared" si="342"/>
        <v>4255.7255154688046</v>
      </c>
      <c r="G2968" s="394">
        <f t="shared" si="343"/>
        <v>372.06315789473683</v>
      </c>
      <c r="H2968" s="385">
        <f t="shared" si="340"/>
        <v>1564.1925715968769</v>
      </c>
      <c r="I2968" s="386">
        <f t="shared" si="341"/>
        <v>92.555773467270825</v>
      </c>
      <c r="J2968" s="393">
        <v>45</v>
      </c>
      <c r="K2968" s="396">
        <f t="shared" si="344"/>
        <v>6329.537018427689</v>
      </c>
      <c r="L2968" s="210">
        <f t="shared" si="345"/>
        <v>7.9000000000000008E-3</v>
      </c>
      <c r="M2968" s="211">
        <f t="shared" si="345"/>
        <v>1.1000000000000001E-3</v>
      </c>
    </row>
    <row r="2969" spans="1:13" ht="15" customHeight="1" x14ac:dyDescent="0.2">
      <c r="A2969" s="370">
        <v>2948</v>
      </c>
      <c r="B2969" s="120">
        <f t="shared" si="339"/>
        <v>127.38727577078444</v>
      </c>
      <c r="C2969" s="371">
        <v>950</v>
      </c>
      <c r="D2969" s="78">
        <v>45170</v>
      </c>
      <c r="E2969" s="209">
        <v>29455</v>
      </c>
      <c r="F2969" s="344">
        <f t="shared" si="342"/>
        <v>4255.0560620773849</v>
      </c>
      <c r="G2969" s="394">
        <f t="shared" si="343"/>
        <v>372.06315789473683</v>
      </c>
      <c r="H2969" s="385">
        <f t="shared" si="340"/>
        <v>1563.9662963505771</v>
      </c>
      <c r="I2969" s="386">
        <f t="shared" si="341"/>
        <v>92.54238439944244</v>
      </c>
      <c r="J2969" s="393">
        <v>45</v>
      </c>
      <c r="K2969" s="396">
        <f t="shared" si="344"/>
        <v>6328.627900722141</v>
      </c>
      <c r="L2969" s="210">
        <f t="shared" si="345"/>
        <v>7.9000000000000008E-3</v>
      </c>
      <c r="M2969" s="211">
        <f t="shared" si="345"/>
        <v>1.1000000000000001E-3</v>
      </c>
    </row>
    <row r="2970" spans="1:13" ht="15" customHeight="1" x14ac:dyDescent="0.2">
      <c r="A2970" s="370">
        <v>2949</v>
      </c>
      <c r="B2970" s="120">
        <f t="shared" si="339"/>
        <v>127.40731519037622</v>
      </c>
      <c r="C2970" s="371">
        <v>950</v>
      </c>
      <c r="D2970" s="78">
        <v>45170</v>
      </c>
      <c r="E2970" s="209">
        <v>29455</v>
      </c>
      <c r="F2970" s="344">
        <f t="shared" si="342"/>
        <v>4254.3868002403624</v>
      </c>
      <c r="G2970" s="394">
        <f t="shared" si="343"/>
        <v>372.06315789473683</v>
      </c>
      <c r="H2970" s="385">
        <f t="shared" si="340"/>
        <v>1563.7400858496633</v>
      </c>
      <c r="I2970" s="386">
        <f t="shared" si="341"/>
        <v>92.528999162701993</v>
      </c>
      <c r="J2970" s="393">
        <v>45</v>
      </c>
      <c r="K2970" s="396">
        <f t="shared" si="344"/>
        <v>6327.7190431474646</v>
      </c>
      <c r="L2970" s="210">
        <f t="shared" si="345"/>
        <v>7.7999999999999996E-3</v>
      </c>
      <c r="M2970" s="211">
        <f t="shared" si="345"/>
        <v>1.1000000000000001E-3</v>
      </c>
    </row>
    <row r="2971" spans="1:13" ht="15" customHeight="1" x14ac:dyDescent="0.2">
      <c r="A2971" s="372">
        <v>2950</v>
      </c>
      <c r="B2971" s="120">
        <f t="shared" si="339"/>
        <v>127.42735517797009</v>
      </c>
      <c r="C2971" s="371">
        <v>950</v>
      </c>
      <c r="D2971" s="78">
        <v>45170</v>
      </c>
      <c r="E2971" s="209">
        <v>29455</v>
      </c>
      <c r="F2971" s="344">
        <f t="shared" si="342"/>
        <v>4253.7177299408395</v>
      </c>
      <c r="G2971" s="394">
        <f t="shared" si="343"/>
        <v>372.06315789473683</v>
      </c>
      <c r="H2971" s="385">
        <f t="shared" si="340"/>
        <v>1563.5139400884245</v>
      </c>
      <c r="I2971" s="386">
        <f t="shared" si="341"/>
        <v>92.515617756711535</v>
      </c>
      <c r="J2971" s="393">
        <v>45</v>
      </c>
      <c r="K2971" s="396">
        <f t="shared" si="344"/>
        <v>6326.8104456807123</v>
      </c>
      <c r="L2971" s="210">
        <f t="shared" si="345"/>
        <v>7.7999999999999996E-3</v>
      </c>
      <c r="M2971" s="211">
        <f t="shared" si="345"/>
        <v>1.1000000000000001E-3</v>
      </c>
    </row>
    <row r="2972" spans="1:13" ht="15" customHeight="1" x14ac:dyDescent="0.2">
      <c r="A2972" s="370">
        <v>2951</v>
      </c>
      <c r="B2972" s="120">
        <f t="shared" si="339"/>
        <v>127.44739573163703</v>
      </c>
      <c r="C2972" s="371">
        <v>950</v>
      </c>
      <c r="D2972" s="78">
        <v>45170</v>
      </c>
      <c r="E2972" s="209">
        <v>29455</v>
      </c>
      <c r="F2972" s="344">
        <f t="shared" si="342"/>
        <v>4253.0488511617823</v>
      </c>
      <c r="G2972" s="394">
        <f t="shared" si="343"/>
        <v>372.06315789473683</v>
      </c>
      <c r="H2972" s="385">
        <f t="shared" si="340"/>
        <v>1563.2878590611033</v>
      </c>
      <c r="I2972" s="386">
        <f t="shared" si="341"/>
        <v>92.502240181130389</v>
      </c>
      <c r="J2972" s="393">
        <v>45</v>
      </c>
      <c r="K2972" s="396">
        <f t="shared" si="344"/>
        <v>6325.9021082987529</v>
      </c>
      <c r="L2972" s="210">
        <f t="shared" si="345"/>
        <v>7.7999999999999996E-3</v>
      </c>
      <c r="M2972" s="211">
        <f t="shared" si="345"/>
        <v>1.1000000000000001E-3</v>
      </c>
    </row>
    <row r="2973" spans="1:13" ht="15" customHeight="1" x14ac:dyDescent="0.2">
      <c r="A2973" s="370">
        <v>2952</v>
      </c>
      <c r="B2973" s="120">
        <f t="shared" si="339"/>
        <v>127.4674368494523</v>
      </c>
      <c r="C2973" s="371">
        <v>950</v>
      </c>
      <c r="D2973" s="78">
        <v>45170</v>
      </c>
      <c r="E2973" s="209">
        <v>29455</v>
      </c>
      <c r="F2973" s="344">
        <f t="shared" si="342"/>
        <v>4252.3801638859823</v>
      </c>
      <c r="G2973" s="394">
        <f t="shared" si="343"/>
        <v>372.06315789473683</v>
      </c>
      <c r="H2973" s="385">
        <f t="shared" si="340"/>
        <v>1563.0618427618829</v>
      </c>
      <c r="I2973" s="386">
        <f t="shared" si="341"/>
        <v>92.488866435614383</v>
      </c>
      <c r="J2973" s="393">
        <v>45</v>
      </c>
      <c r="K2973" s="396">
        <f t="shared" si="344"/>
        <v>6324.994030978216</v>
      </c>
      <c r="L2973" s="210">
        <f t="shared" si="345"/>
        <v>7.7999999999999996E-3</v>
      </c>
      <c r="M2973" s="211">
        <f t="shared" si="345"/>
        <v>1.1000000000000001E-3</v>
      </c>
    </row>
    <row r="2974" spans="1:13" ht="15" customHeight="1" x14ac:dyDescent="0.2">
      <c r="A2974" s="370">
        <v>2953</v>
      </c>
      <c r="B2974" s="120">
        <f t="shared" si="339"/>
        <v>127.48747852949458</v>
      </c>
      <c r="C2974" s="371">
        <v>950</v>
      </c>
      <c r="D2974" s="78">
        <v>45170</v>
      </c>
      <c r="E2974" s="209">
        <v>29455</v>
      </c>
      <c r="F2974" s="344">
        <f t="shared" si="342"/>
        <v>4251.7116680960762</v>
      </c>
      <c r="G2974" s="394">
        <f t="shared" si="343"/>
        <v>372.06315789473683</v>
      </c>
      <c r="H2974" s="385">
        <f t="shared" si="340"/>
        <v>1562.8358911848948</v>
      </c>
      <c r="I2974" s="386">
        <f t="shared" si="341"/>
        <v>92.475496519816261</v>
      </c>
      <c r="J2974" s="393">
        <v>45</v>
      </c>
      <c r="K2974" s="396">
        <f t="shared" si="344"/>
        <v>6324.0862136955238</v>
      </c>
      <c r="L2974" s="210">
        <f t="shared" si="345"/>
        <v>7.7999999999999996E-3</v>
      </c>
      <c r="M2974" s="211">
        <f t="shared" si="345"/>
        <v>1.1000000000000001E-3</v>
      </c>
    </row>
    <row r="2975" spans="1:13" ht="15" customHeight="1" x14ac:dyDescent="0.2">
      <c r="A2975" s="370">
        <v>2954</v>
      </c>
      <c r="B2975" s="120">
        <f t="shared" si="339"/>
        <v>127.50752076984617</v>
      </c>
      <c r="C2975" s="371">
        <v>950</v>
      </c>
      <c r="D2975" s="78">
        <v>45170</v>
      </c>
      <c r="E2975" s="209">
        <v>29455</v>
      </c>
      <c r="F2975" s="344">
        <f t="shared" si="342"/>
        <v>4251.0433637745482</v>
      </c>
      <c r="G2975" s="394">
        <f t="shared" si="343"/>
        <v>372.06315789473683</v>
      </c>
      <c r="H2975" s="385">
        <f t="shared" si="340"/>
        <v>1562.6100043242182</v>
      </c>
      <c r="I2975" s="386">
        <f t="shared" si="341"/>
        <v>92.462130433385695</v>
      </c>
      <c r="J2975" s="393">
        <v>45</v>
      </c>
      <c r="K2975" s="396">
        <f t="shared" si="344"/>
        <v>6323.1786564268887</v>
      </c>
      <c r="L2975" s="210">
        <f t="shared" si="345"/>
        <v>7.7999999999999996E-3</v>
      </c>
      <c r="M2975" s="211">
        <f t="shared" si="345"/>
        <v>1.1000000000000001E-3</v>
      </c>
    </row>
    <row r="2976" spans="1:13" ht="15" customHeight="1" x14ac:dyDescent="0.2">
      <c r="A2976" s="370">
        <v>2955</v>
      </c>
      <c r="B2976" s="120">
        <f t="shared" si="339"/>
        <v>127.52756356859312</v>
      </c>
      <c r="C2976" s="371">
        <v>950</v>
      </c>
      <c r="D2976" s="78">
        <v>45170</v>
      </c>
      <c r="E2976" s="209">
        <v>29455</v>
      </c>
      <c r="F2976" s="344">
        <f t="shared" si="342"/>
        <v>4250.3752509037276</v>
      </c>
      <c r="G2976" s="394">
        <f t="shared" si="343"/>
        <v>372.06315789473683</v>
      </c>
      <c r="H2976" s="385">
        <f t="shared" si="340"/>
        <v>1562.3841821738808</v>
      </c>
      <c r="I2976" s="386">
        <f t="shared" si="341"/>
        <v>92.448768175969292</v>
      </c>
      <c r="J2976" s="393">
        <v>45</v>
      </c>
      <c r="K2976" s="396">
        <f t="shared" si="344"/>
        <v>6322.2713591483143</v>
      </c>
      <c r="L2976" s="210">
        <f t="shared" si="345"/>
        <v>7.7999999999999996E-3</v>
      </c>
      <c r="M2976" s="211">
        <f t="shared" si="345"/>
        <v>1.1000000000000001E-3</v>
      </c>
    </row>
    <row r="2977" spans="1:13" ht="15" customHeight="1" x14ac:dyDescent="0.2">
      <c r="A2977" s="370">
        <v>2956</v>
      </c>
      <c r="B2977" s="120">
        <f t="shared" si="339"/>
        <v>127.54760692382501</v>
      </c>
      <c r="C2977" s="371">
        <v>950</v>
      </c>
      <c r="D2977" s="78">
        <v>45170</v>
      </c>
      <c r="E2977" s="209">
        <v>29455</v>
      </c>
      <c r="F2977" s="344">
        <f t="shared" si="342"/>
        <v>4249.7073294657839</v>
      </c>
      <c r="G2977" s="394">
        <f t="shared" si="343"/>
        <v>372.06315789473683</v>
      </c>
      <c r="H2977" s="385">
        <f t="shared" si="340"/>
        <v>1562.1584247278558</v>
      </c>
      <c r="I2977" s="386">
        <f t="shared" si="341"/>
        <v>92.435409747210414</v>
      </c>
      <c r="J2977" s="393">
        <v>45</v>
      </c>
      <c r="K2977" s="396">
        <f t="shared" si="344"/>
        <v>6321.3643218355874</v>
      </c>
      <c r="L2977" s="210">
        <f t="shared" si="345"/>
        <v>7.7999999999999996E-3</v>
      </c>
      <c r="M2977" s="211">
        <f t="shared" si="345"/>
        <v>1.1000000000000001E-3</v>
      </c>
    </row>
    <row r="2978" spans="1:13" ht="15" customHeight="1" x14ac:dyDescent="0.2">
      <c r="A2978" s="370">
        <v>2957</v>
      </c>
      <c r="B2978" s="120">
        <f t="shared" si="339"/>
        <v>127.56765083363504</v>
      </c>
      <c r="C2978" s="371">
        <v>950</v>
      </c>
      <c r="D2978" s="78">
        <v>45170</v>
      </c>
      <c r="E2978" s="209">
        <v>29455</v>
      </c>
      <c r="F2978" s="344">
        <f t="shared" si="342"/>
        <v>4249.0395994427408</v>
      </c>
      <c r="G2978" s="394">
        <f t="shared" si="343"/>
        <v>372.06315789473683</v>
      </c>
      <c r="H2978" s="385">
        <f t="shared" si="340"/>
        <v>1561.9327319800673</v>
      </c>
      <c r="I2978" s="386">
        <f t="shared" si="341"/>
        <v>92.422055146749557</v>
      </c>
      <c r="J2978" s="393">
        <v>45</v>
      </c>
      <c r="K2978" s="396">
        <f t="shared" si="344"/>
        <v>6320.4575444642942</v>
      </c>
      <c r="L2978" s="210">
        <f t="shared" si="345"/>
        <v>7.7999999999999996E-3</v>
      </c>
      <c r="M2978" s="211">
        <f t="shared" si="345"/>
        <v>1.1000000000000001E-3</v>
      </c>
    </row>
    <row r="2979" spans="1:13" ht="15" customHeight="1" x14ac:dyDescent="0.2">
      <c r="A2979" s="370">
        <v>2958</v>
      </c>
      <c r="B2979" s="120">
        <f t="shared" si="339"/>
        <v>127.58769529612016</v>
      </c>
      <c r="C2979" s="371">
        <v>950</v>
      </c>
      <c r="D2979" s="78">
        <v>45170</v>
      </c>
      <c r="E2979" s="209">
        <v>29455</v>
      </c>
      <c r="F2979" s="344">
        <f t="shared" si="342"/>
        <v>4248.3720608164558</v>
      </c>
      <c r="G2979" s="394">
        <f t="shared" si="343"/>
        <v>372.06315789473683</v>
      </c>
      <c r="H2979" s="385">
        <f t="shared" si="340"/>
        <v>1561.7071039243829</v>
      </c>
      <c r="I2979" s="386">
        <f t="shared" si="341"/>
        <v>92.408704374223859</v>
      </c>
      <c r="J2979" s="393">
        <v>45</v>
      </c>
      <c r="K2979" s="396">
        <f t="shared" si="344"/>
        <v>6319.5510270097993</v>
      </c>
      <c r="L2979" s="210">
        <f t="shared" si="345"/>
        <v>7.7999999999999996E-3</v>
      </c>
      <c r="M2979" s="211">
        <f t="shared" si="345"/>
        <v>1.1000000000000001E-3</v>
      </c>
    </row>
    <row r="2980" spans="1:13" ht="15" customHeight="1" x14ac:dyDescent="0.2">
      <c r="A2980" s="370">
        <v>2959</v>
      </c>
      <c r="B2980" s="120">
        <f t="shared" si="339"/>
        <v>127.60774030938097</v>
      </c>
      <c r="C2980" s="371">
        <v>950</v>
      </c>
      <c r="D2980" s="78">
        <v>45170</v>
      </c>
      <c r="E2980" s="209">
        <v>29455</v>
      </c>
      <c r="F2980" s="344">
        <f t="shared" si="342"/>
        <v>4247.7047135686362</v>
      </c>
      <c r="G2980" s="394">
        <f t="shared" si="343"/>
        <v>372.06315789473683</v>
      </c>
      <c r="H2980" s="385">
        <f t="shared" si="340"/>
        <v>1561.4815405546199</v>
      </c>
      <c r="I2980" s="386">
        <f t="shared" si="341"/>
        <v>92.395357429267463</v>
      </c>
      <c r="J2980" s="393">
        <v>45</v>
      </c>
      <c r="K2980" s="396">
        <f t="shared" si="344"/>
        <v>6318.6447694472599</v>
      </c>
      <c r="L2980" s="210">
        <f t="shared" si="345"/>
        <v>7.7999999999999996E-3</v>
      </c>
      <c r="M2980" s="211">
        <f t="shared" si="345"/>
        <v>1.1000000000000001E-3</v>
      </c>
    </row>
    <row r="2981" spans="1:13" ht="15" customHeight="1" x14ac:dyDescent="0.2">
      <c r="A2981" s="372">
        <v>2960</v>
      </c>
      <c r="B2981" s="120">
        <f t="shared" si="339"/>
        <v>127.6277858715216</v>
      </c>
      <c r="C2981" s="371">
        <v>950</v>
      </c>
      <c r="D2981" s="78">
        <v>45170</v>
      </c>
      <c r="E2981" s="209">
        <v>29455</v>
      </c>
      <c r="F2981" s="344">
        <f t="shared" si="342"/>
        <v>4247.0375576808374</v>
      </c>
      <c r="G2981" s="394">
        <f t="shared" si="343"/>
        <v>372.06315789473683</v>
      </c>
      <c r="H2981" s="385">
        <f t="shared" si="340"/>
        <v>1561.2560418645439</v>
      </c>
      <c r="I2981" s="386">
        <f t="shared" si="341"/>
        <v>92.382014311511483</v>
      </c>
      <c r="J2981" s="393">
        <v>45</v>
      </c>
      <c r="K2981" s="396">
        <f t="shared" si="344"/>
        <v>6317.7387717516303</v>
      </c>
      <c r="L2981" s="210">
        <f t="shared" si="345"/>
        <v>7.7999999999999996E-3</v>
      </c>
      <c r="M2981" s="211">
        <f t="shared" si="345"/>
        <v>1.1000000000000001E-3</v>
      </c>
    </row>
    <row r="2982" spans="1:13" ht="15" customHeight="1" x14ac:dyDescent="0.2">
      <c r="A2982" s="370">
        <v>2961</v>
      </c>
      <c r="B2982" s="120">
        <f t="shared" si="339"/>
        <v>127.64783198064968</v>
      </c>
      <c r="C2982" s="371">
        <v>950</v>
      </c>
      <c r="D2982" s="78">
        <v>45170</v>
      </c>
      <c r="E2982" s="209">
        <v>29455</v>
      </c>
      <c r="F2982" s="344">
        <f t="shared" si="342"/>
        <v>4246.3705931344657</v>
      </c>
      <c r="G2982" s="394">
        <f t="shared" si="343"/>
        <v>372.06315789473683</v>
      </c>
      <c r="H2982" s="385">
        <f t="shared" si="340"/>
        <v>1561.0306078478702</v>
      </c>
      <c r="I2982" s="386">
        <f t="shared" si="341"/>
        <v>92.36867502058405</v>
      </c>
      <c r="J2982" s="393">
        <v>45</v>
      </c>
      <c r="K2982" s="396">
        <f t="shared" si="344"/>
        <v>6316.8330338976566</v>
      </c>
      <c r="L2982" s="210">
        <f t="shared" si="345"/>
        <v>7.7999999999999996E-3</v>
      </c>
      <c r="M2982" s="211">
        <f t="shared" si="345"/>
        <v>1.1000000000000001E-3</v>
      </c>
    </row>
    <row r="2983" spans="1:13" ht="15" customHeight="1" x14ac:dyDescent="0.2">
      <c r="A2983" s="370">
        <v>2962</v>
      </c>
      <c r="B2983" s="120">
        <f t="shared" si="339"/>
        <v>127.66787863487652</v>
      </c>
      <c r="C2983" s="371">
        <v>950</v>
      </c>
      <c r="D2983" s="78">
        <v>45170</v>
      </c>
      <c r="E2983" s="209">
        <v>29455</v>
      </c>
      <c r="F2983" s="344">
        <f t="shared" si="342"/>
        <v>4245.703819910771</v>
      </c>
      <c r="G2983" s="394">
        <f t="shared" si="343"/>
        <v>372.06315789473683</v>
      </c>
      <c r="H2983" s="385">
        <f t="shared" si="340"/>
        <v>1560.8052384982616</v>
      </c>
      <c r="I2983" s="386">
        <f t="shared" si="341"/>
        <v>92.355339556110152</v>
      </c>
      <c r="J2983" s="393">
        <v>45</v>
      </c>
      <c r="K2983" s="396">
        <f t="shared" si="344"/>
        <v>6315.9275558598802</v>
      </c>
      <c r="L2983" s="210">
        <f t="shared" si="345"/>
        <v>7.7999999999999996E-3</v>
      </c>
      <c r="M2983" s="211">
        <f t="shared" si="345"/>
        <v>1.1000000000000001E-3</v>
      </c>
    </row>
    <row r="2984" spans="1:13" ht="15" customHeight="1" x14ac:dyDescent="0.2">
      <c r="A2984" s="370">
        <v>2963</v>
      </c>
      <c r="B2984" s="120">
        <f t="shared" si="339"/>
        <v>127.68792583231723</v>
      </c>
      <c r="C2984" s="371">
        <v>950</v>
      </c>
      <c r="D2984" s="78">
        <v>45170</v>
      </c>
      <c r="E2984" s="209">
        <v>29455</v>
      </c>
      <c r="F2984" s="344">
        <f t="shared" si="342"/>
        <v>4245.0372379908458</v>
      </c>
      <c r="G2984" s="394">
        <f t="shared" si="343"/>
        <v>372.06315789473683</v>
      </c>
      <c r="H2984" s="385">
        <f t="shared" si="340"/>
        <v>1560.5799338093268</v>
      </c>
      <c r="I2984" s="386">
        <f t="shared" si="341"/>
        <v>92.342007917711655</v>
      </c>
      <c r="J2984" s="393">
        <v>45</v>
      </c>
      <c r="K2984" s="396">
        <f t="shared" si="344"/>
        <v>6315.0223376126205</v>
      </c>
      <c r="L2984" s="210">
        <f t="shared" si="345"/>
        <v>7.7999999999999996E-3</v>
      </c>
      <c r="M2984" s="211">
        <f t="shared" si="345"/>
        <v>1.1000000000000001E-3</v>
      </c>
    </row>
    <row r="2985" spans="1:13" ht="15" customHeight="1" x14ac:dyDescent="0.2">
      <c r="A2985" s="370">
        <v>2964</v>
      </c>
      <c r="B2985" s="120">
        <f t="shared" si="339"/>
        <v>127.70797357109008</v>
      </c>
      <c r="C2985" s="371">
        <v>950</v>
      </c>
      <c r="D2985" s="78">
        <v>45170</v>
      </c>
      <c r="E2985" s="209">
        <v>29455</v>
      </c>
      <c r="F2985" s="344">
        <f t="shared" si="342"/>
        <v>4244.3708473556453</v>
      </c>
      <c r="G2985" s="394">
        <f t="shared" si="343"/>
        <v>372.06315789473683</v>
      </c>
      <c r="H2985" s="385">
        <f t="shared" si="340"/>
        <v>1560.3546937746289</v>
      </c>
      <c r="I2985" s="386">
        <f t="shared" si="341"/>
        <v>92.328680105007649</v>
      </c>
      <c r="J2985" s="393">
        <v>45</v>
      </c>
      <c r="K2985" s="396">
        <f t="shared" si="344"/>
        <v>6314.1173791300189</v>
      </c>
      <c r="L2985" s="210">
        <f t="shared" si="345"/>
        <v>7.7999999999999996E-3</v>
      </c>
      <c r="M2985" s="211">
        <f t="shared" si="345"/>
        <v>1.1000000000000001E-3</v>
      </c>
    </row>
    <row r="2986" spans="1:13" ht="15" customHeight="1" x14ac:dyDescent="0.2">
      <c r="A2986" s="370">
        <v>2965</v>
      </c>
      <c r="B2986" s="120">
        <f t="shared" si="339"/>
        <v>127.72802184931727</v>
      </c>
      <c r="C2986" s="371">
        <v>950</v>
      </c>
      <c r="D2986" s="78">
        <v>45170</v>
      </c>
      <c r="E2986" s="209">
        <v>29455</v>
      </c>
      <c r="F2986" s="344">
        <f t="shared" si="342"/>
        <v>4243.70464798596</v>
      </c>
      <c r="G2986" s="394">
        <f t="shared" si="343"/>
        <v>372.06315789473683</v>
      </c>
      <c r="H2986" s="385">
        <f t="shared" si="340"/>
        <v>1560.1295183876755</v>
      </c>
      <c r="I2986" s="386">
        <f t="shared" si="341"/>
        <v>92.315356117613945</v>
      </c>
      <c r="J2986" s="393">
        <v>45</v>
      </c>
      <c r="K2986" s="396">
        <f t="shared" si="344"/>
        <v>6313.2126803859865</v>
      </c>
      <c r="L2986" s="210">
        <f t="shared" si="345"/>
        <v>7.7999999999999996E-3</v>
      </c>
      <c r="M2986" s="211">
        <f t="shared" si="345"/>
        <v>1.1000000000000001E-3</v>
      </c>
    </row>
    <row r="2987" spans="1:13" ht="15" customHeight="1" x14ac:dyDescent="0.2">
      <c r="A2987" s="370">
        <v>2966</v>
      </c>
      <c r="B2987" s="120">
        <f t="shared" si="339"/>
        <v>127.74807066512447</v>
      </c>
      <c r="C2987" s="371">
        <v>950</v>
      </c>
      <c r="D2987" s="78">
        <v>45170</v>
      </c>
      <c r="E2987" s="209">
        <v>29455</v>
      </c>
      <c r="F2987" s="344">
        <f t="shared" si="342"/>
        <v>4243.038639862435</v>
      </c>
      <c r="G2987" s="394">
        <f t="shared" si="343"/>
        <v>372.06315789473683</v>
      </c>
      <c r="H2987" s="385">
        <f t="shared" si="340"/>
        <v>1559.9044076419239</v>
      </c>
      <c r="I2987" s="386">
        <f t="shared" si="341"/>
        <v>92.302035955143438</v>
      </c>
      <c r="J2987" s="393">
        <v>45</v>
      </c>
      <c r="K2987" s="396">
        <f t="shared" si="344"/>
        <v>6312.3082413542397</v>
      </c>
      <c r="L2987" s="210">
        <f t="shared" si="345"/>
        <v>7.7999999999999996E-3</v>
      </c>
      <c r="M2987" s="211">
        <f t="shared" si="345"/>
        <v>1.1000000000000001E-3</v>
      </c>
    </row>
    <row r="2988" spans="1:13" ht="15" customHeight="1" x14ac:dyDescent="0.2">
      <c r="A2988" s="370">
        <v>2967</v>
      </c>
      <c r="B2988" s="120">
        <f t="shared" si="339"/>
        <v>127.76812001664078</v>
      </c>
      <c r="C2988" s="371">
        <v>950</v>
      </c>
      <c r="D2988" s="78">
        <v>45170</v>
      </c>
      <c r="E2988" s="209">
        <v>29455</v>
      </c>
      <c r="F2988" s="344">
        <f t="shared" si="342"/>
        <v>4242.3728229655699</v>
      </c>
      <c r="G2988" s="394">
        <f t="shared" si="343"/>
        <v>372.06315789473683</v>
      </c>
      <c r="H2988" s="385">
        <f t="shared" si="340"/>
        <v>1559.6793615307836</v>
      </c>
      <c r="I2988" s="386">
        <f t="shared" si="341"/>
        <v>92.288719617206141</v>
      </c>
      <c r="J2988" s="393">
        <v>45</v>
      </c>
      <c r="K2988" s="396">
        <f t="shared" si="344"/>
        <v>6311.404062008296</v>
      </c>
      <c r="L2988" s="210">
        <f t="shared" si="345"/>
        <v>7.7999999999999996E-3</v>
      </c>
      <c r="M2988" s="211">
        <f t="shared" si="345"/>
        <v>1.1000000000000001E-3</v>
      </c>
    </row>
    <row r="2989" spans="1:13" ht="15" customHeight="1" x14ac:dyDescent="0.2">
      <c r="A2989" s="370">
        <v>2968</v>
      </c>
      <c r="B2989" s="120">
        <f t="shared" si="339"/>
        <v>127.788169901999</v>
      </c>
      <c r="C2989" s="371">
        <v>950</v>
      </c>
      <c r="D2989" s="78">
        <v>45170</v>
      </c>
      <c r="E2989" s="209">
        <v>29455</v>
      </c>
      <c r="F2989" s="344">
        <f t="shared" si="342"/>
        <v>4241.7071972757067</v>
      </c>
      <c r="G2989" s="394">
        <f t="shared" si="343"/>
        <v>372.06315789473683</v>
      </c>
      <c r="H2989" s="385">
        <f t="shared" si="340"/>
        <v>1559.4543800476097</v>
      </c>
      <c r="I2989" s="386">
        <f t="shared" si="341"/>
        <v>92.275407103408867</v>
      </c>
      <c r="J2989" s="393">
        <v>45</v>
      </c>
      <c r="K2989" s="396">
        <f t="shared" si="344"/>
        <v>6310.5001423214617</v>
      </c>
      <c r="L2989" s="210">
        <f t="shared" si="345"/>
        <v>7.7999999999999996E-3</v>
      </c>
      <c r="M2989" s="211">
        <f t="shared" si="345"/>
        <v>1.1000000000000001E-3</v>
      </c>
    </row>
    <row r="2990" spans="1:13" ht="15" customHeight="1" x14ac:dyDescent="0.2">
      <c r="A2990" s="370">
        <v>2969</v>
      </c>
      <c r="B2990" s="120">
        <f t="shared" si="339"/>
        <v>127.8082203193354</v>
      </c>
      <c r="C2990" s="371">
        <v>950</v>
      </c>
      <c r="D2990" s="78">
        <v>45170</v>
      </c>
      <c r="E2990" s="209">
        <v>29455</v>
      </c>
      <c r="F2990" s="344">
        <f t="shared" si="342"/>
        <v>4241.0417627730458</v>
      </c>
      <c r="G2990" s="394">
        <f t="shared" si="343"/>
        <v>372.06315789473683</v>
      </c>
      <c r="H2990" s="385">
        <f t="shared" si="340"/>
        <v>1559.2294631857103</v>
      </c>
      <c r="I2990" s="386">
        <f t="shared" si="341"/>
        <v>92.262098413355659</v>
      </c>
      <c r="J2990" s="393">
        <v>45</v>
      </c>
      <c r="K2990" s="396">
        <f t="shared" si="344"/>
        <v>6309.5964822668484</v>
      </c>
      <c r="L2990" s="210">
        <f t="shared" si="345"/>
        <v>7.7999999999999996E-3</v>
      </c>
      <c r="M2990" s="211">
        <f t="shared" si="345"/>
        <v>1.1000000000000001E-3</v>
      </c>
    </row>
    <row r="2991" spans="1:13" ht="15" customHeight="1" x14ac:dyDescent="0.2">
      <c r="A2991" s="372">
        <v>2970</v>
      </c>
      <c r="B2991" s="120">
        <f t="shared" si="339"/>
        <v>127.82827126678986</v>
      </c>
      <c r="C2991" s="371">
        <v>950</v>
      </c>
      <c r="D2991" s="78">
        <v>45170</v>
      </c>
      <c r="E2991" s="209">
        <v>29455</v>
      </c>
      <c r="F2991" s="344">
        <f t="shared" si="342"/>
        <v>4240.3765194376338</v>
      </c>
      <c r="G2991" s="394">
        <f t="shared" si="343"/>
        <v>372.06315789473683</v>
      </c>
      <c r="H2991" s="385">
        <f t="shared" si="340"/>
        <v>1559.0046109383411</v>
      </c>
      <c r="I2991" s="386">
        <f t="shared" si="341"/>
        <v>92.24879354664742</v>
      </c>
      <c r="J2991" s="393">
        <v>45</v>
      </c>
      <c r="K2991" s="396">
        <f t="shared" si="344"/>
        <v>6308.6930818173587</v>
      </c>
      <c r="L2991" s="210">
        <f t="shared" si="345"/>
        <v>7.7999999999999996E-3</v>
      </c>
      <c r="M2991" s="211">
        <f t="shared" si="345"/>
        <v>1.1000000000000001E-3</v>
      </c>
    </row>
    <row r="2992" spans="1:13" ht="15" customHeight="1" x14ac:dyDescent="0.2">
      <c r="A2992" s="370">
        <v>2971</v>
      </c>
      <c r="B2992" s="120">
        <f t="shared" si="339"/>
        <v>127.84832274250569</v>
      </c>
      <c r="C2992" s="371">
        <v>950</v>
      </c>
      <c r="D2992" s="78">
        <v>45170</v>
      </c>
      <c r="E2992" s="209">
        <v>29455</v>
      </c>
      <c r="F2992" s="344">
        <f t="shared" si="342"/>
        <v>4239.7114672493717</v>
      </c>
      <c r="G2992" s="394">
        <f t="shared" si="343"/>
        <v>372.06315789473683</v>
      </c>
      <c r="H2992" s="385">
        <f t="shared" si="340"/>
        <v>1558.7798232987086</v>
      </c>
      <c r="I2992" s="386">
        <f t="shared" si="341"/>
        <v>92.235492502882167</v>
      </c>
      <c r="J2992" s="393">
        <v>45</v>
      </c>
      <c r="K2992" s="396">
        <f t="shared" si="344"/>
        <v>6307.7899409456995</v>
      </c>
      <c r="L2992" s="210">
        <f t="shared" si="345"/>
        <v>7.7999999999999996E-3</v>
      </c>
      <c r="M2992" s="211">
        <f t="shared" si="345"/>
        <v>1.1000000000000001E-3</v>
      </c>
    </row>
    <row r="2993" spans="1:13" ht="15" customHeight="1" x14ac:dyDescent="0.2">
      <c r="A2993" s="370">
        <v>2972</v>
      </c>
      <c r="B2993" s="120">
        <f t="shared" si="339"/>
        <v>127.86837474462975</v>
      </c>
      <c r="C2993" s="371">
        <v>950</v>
      </c>
      <c r="D2993" s="78">
        <v>45170</v>
      </c>
      <c r="E2993" s="209">
        <v>29455</v>
      </c>
      <c r="F2993" s="344">
        <f t="shared" si="342"/>
        <v>4239.0466061880143</v>
      </c>
      <c r="G2993" s="394">
        <f t="shared" si="343"/>
        <v>372.06315789473683</v>
      </c>
      <c r="H2993" s="385">
        <f t="shared" si="340"/>
        <v>1558.5551002599698</v>
      </c>
      <c r="I2993" s="386">
        <f t="shared" si="341"/>
        <v>92.222195281655019</v>
      </c>
      <c r="J2993" s="393">
        <v>45</v>
      </c>
      <c r="K2993" s="396">
        <f t="shared" si="344"/>
        <v>6306.887059624376</v>
      </c>
      <c r="L2993" s="210">
        <f t="shared" si="345"/>
        <v>7.7999999999999996E-3</v>
      </c>
      <c r="M2993" s="211">
        <f t="shared" si="345"/>
        <v>1.1000000000000001E-3</v>
      </c>
    </row>
    <row r="2994" spans="1:13" ht="15" customHeight="1" x14ac:dyDescent="0.2">
      <c r="A2994" s="370">
        <v>2973</v>
      </c>
      <c r="B2994" s="120">
        <f t="shared" si="339"/>
        <v>127.88842727131254</v>
      </c>
      <c r="C2994" s="371">
        <v>950</v>
      </c>
      <c r="D2994" s="78">
        <v>45170</v>
      </c>
      <c r="E2994" s="209">
        <v>29455</v>
      </c>
      <c r="F2994" s="344">
        <f t="shared" si="342"/>
        <v>4238.3819362331651</v>
      </c>
      <c r="G2994" s="394">
        <f t="shared" si="343"/>
        <v>372.06315789473683</v>
      </c>
      <c r="H2994" s="385">
        <f t="shared" si="340"/>
        <v>1558.3304418152306</v>
      </c>
      <c r="I2994" s="386">
        <f t="shared" si="341"/>
        <v>92.208901882558038</v>
      </c>
      <c r="J2994" s="393">
        <v>45</v>
      </c>
      <c r="K2994" s="396">
        <f t="shared" si="344"/>
        <v>6305.9844378256903</v>
      </c>
      <c r="L2994" s="210">
        <f t="shared" si="345"/>
        <v>7.7999999999999996E-3</v>
      </c>
      <c r="M2994" s="211">
        <f t="shared" si="345"/>
        <v>1.1000000000000001E-3</v>
      </c>
    </row>
    <row r="2995" spans="1:13" ht="15" customHeight="1" x14ac:dyDescent="0.2">
      <c r="A2995" s="370">
        <v>2974</v>
      </c>
      <c r="B2995" s="120">
        <f t="shared" si="339"/>
        <v>127.9084803207078</v>
      </c>
      <c r="C2995" s="371">
        <v>950</v>
      </c>
      <c r="D2995" s="78">
        <v>45170</v>
      </c>
      <c r="E2995" s="209">
        <v>29455</v>
      </c>
      <c r="F2995" s="344">
        <f t="shared" si="342"/>
        <v>4237.7174573642897</v>
      </c>
      <c r="G2995" s="394">
        <f t="shared" si="343"/>
        <v>372.06315789473683</v>
      </c>
      <c r="H2995" s="385">
        <f t="shared" si="340"/>
        <v>1558.1058479575508</v>
      </c>
      <c r="I2995" s="386">
        <f t="shared" si="341"/>
        <v>92.195612305180532</v>
      </c>
      <c r="J2995" s="393">
        <v>45</v>
      </c>
      <c r="K2995" s="396">
        <f t="shared" si="344"/>
        <v>6305.0820755217574</v>
      </c>
      <c r="L2995" s="210">
        <f t="shared" si="345"/>
        <v>7.7999999999999996E-3</v>
      </c>
      <c r="M2995" s="211">
        <f t="shared" si="345"/>
        <v>1.1000000000000001E-3</v>
      </c>
    </row>
    <row r="2996" spans="1:13" ht="15" customHeight="1" x14ac:dyDescent="0.2">
      <c r="A2996" s="370">
        <v>2975</v>
      </c>
      <c r="B2996" s="120">
        <f t="shared" si="339"/>
        <v>127.92853389097307</v>
      </c>
      <c r="C2996" s="371">
        <v>950</v>
      </c>
      <c r="D2996" s="78">
        <v>45170</v>
      </c>
      <c r="E2996" s="209">
        <v>29455</v>
      </c>
      <c r="F2996" s="344">
        <f t="shared" si="342"/>
        <v>4237.0531695606933</v>
      </c>
      <c r="G2996" s="394">
        <f t="shared" si="343"/>
        <v>372.06315789473683</v>
      </c>
      <c r="H2996" s="385">
        <f t="shared" si="340"/>
        <v>1557.8813186799352</v>
      </c>
      <c r="I2996" s="386">
        <f t="shared" si="341"/>
        <v>92.182326549108609</v>
      </c>
      <c r="J2996" s="393">
        <v>45</v>
      </c>
      <c r="K2996" s="396">
        <f t="shared" si="344"/>
        <v>6304.1799726844738</v>
      </c>
      <c r="L2996" s="210">
        <f t="shared" si="345"/>
        <v>7.7999999999999996E-3</v>
      </c>
      <c r="M2996" s="211">
        <f t="shared" si="345"/>
        <v>1.1000000000000001E-3</v>
      </c>
    </row>
    <row r="2997" spans="1:13" ht="15" customHeight="1" x14ac:dyDescent="0.2">
      <c r="A2997" s="370">
        <v>2976</v>
      </c>
      <c r="B2997" s="120">
        <f t="shared" si="339"/>
        <v>127.94858798026905</v>
      </c>
      <c r="C2997" s="371">
        <v>950</v>
      </c>
      <c r="D2997" s="78">
        <v>45170</v>
      </c>
      <c r="E2997" s="209">
        <v>29455</v>
      </c>
      <c r="F2997" s="344">
        <f t="shared" si="342"/>
        <v>4236.389072801554</v>
      </c>
      <c r="G2997" s="394">
        <f t="shared" si="343"/>
        <v>372.06315789473683</v>
      </c>
      <c r="H2997" s="385">
        <f t="shared" si="340"/>
        <v>1557.6568539753462</v>
      </c>
      <c r="I2997" s="386">
        <f t="shared" si="341"/>
        <v>92.16904461392582</v>
      </c>
      <c r="J2997" s="393">
        <v>45</v>
      </c>
      <c r="K2997" s="396">
        <f t="shared" si="344"/>
        <v>6303.2781292855625</v>
      </c>
      <c r="L2997" s="210">
        <f t="shared" si="345"/>
        <v>7.7999999999999996E-3</v>
      </c>
      <c r="M2997" s="211">
        <f t="shared" si="345"/>
        <v>1.1000000000000001E-3</v>
      </c>
    </row>
    <row r="2998" spans="1:13" ht="15" customHeight="1" x14ac:dyDescent="0.2">
      <c r="A2998" s="370">
        <v>2977</v>
      </c>
      <c r="B2998" s="120">
        <f t="shared" si="339"/>
        <v>127.96864258676032</v>
      </c>
      <c r="C2998" s="371">
        <v>950</v>
      </c>
      <c r="D2998" s="78">
        <v>45170</v>
      </c>
      <c r="E2998" s="209">
        <v>29455</v>
      </c>
      <c r="F2998" s="344">
        <f t="shared" si="342"/>
        <v>4235.7251670658861</v>
      </c>
      <c r="G2998" s="394">
        <f t="shared" si="343"/>
        <v>372.06315789473683</v>
      </c>
      <c r="H2998" s="385">
        <f t="shared" si="340"/>
        <v>1557.4324538366905</v>
      </c>
      <c r="I2998" s="386">
        <f t="shared" si="341"/>
        <v>92.155766499212461</v>
      </c>
      <c r="J2998" s="393">
        <v>45</v>
      </c>
      <c r="K2998" s="396">
        <f t="shared" si="344"/>
        <v>6302.3765452965254</v>
      </c>
      <c r="L2998" s="210">
        <f t="shared" si="345"/>
        <v>7.7999999999999996E-3</v>
      </c>
      <c r="M2998" s="211">
        <f t="shared" si="345"/>
        <v>1.1000000000000001E-3</v>
      </c>
    </row>
    <row r="2999" spans="1:13" ht="15" customHeight="1" x14ac:dyDescent="0.2">
      <c r="A2999" s="370">
        <v>2978</v>
      </c>
      <c r="B2999" s="120">
        <f t="shared" si="339"/>
        <v>127.98869770861457</v>
      </c>
      <c r="C2999" s="371">
        <v>950</v>
      </c>
      <c r="D2999" s="78">
        <v>45170</v>
      </c>
      <c r="E2999" s="209">
        <v>29455</v>
      </c>
      <c r="F2999" s="344">
        <f t="shared" si="342"/>
        <v>4235.061452332573</v>
      </c>
      <c r="G2999" s="394">
        <f t="shared" si="343"/>
        <v>372.06315789473683</v>
      </c>
      <c r="H2999" s="385">
        <f t="shared" si="340"/>
        <v>1557.2081182568306</v>
      </c>
      <c r="I2999" s="386">
        <f t="shared" si="341"/>
        <v>92.142492204546201</v>
      </c>
      <c r="J2999" s="393">
        <v>45</v>
      </c>
      <c r="K2999" s="396">
        <f t="shared" si="344"/>
        <v>6301.4752206886869</v>
      </c>
      <c r="L2999" s="210">
        <f t="shared" si="345"/>
        <v>7.7999999999999996E-3</v>
      </c>
      <c r="M2999" s="211">
        <f t="shared" si="345"/>
        <v>1.1000000000000001E-3</v>
      </c>
    </row>
    <row r="3000" spans="1:13" ht="15" customHeight="1" x14ac:dyDescent="0.2">
      <c r="A3000" s="370">
        <v>2979</v>
      </c>
      <c r="B3000" s="120">
        <f t="shared" si="339"/>
        <v>128.0087533440032</v>
      </c>
      <c r="C3000" s="371">
        <v>950</v>
      </c>
      <c r="D3000" s="78">
        <v>45170</v>
      </c>
      <c r="E3000" s="209">
        <v>29455</v>
      </c>
      <c r="F3000" s="344">
        <f t="shared" si="342"/>
        <v>4234.3979285803489</v>
      </c>
      <c r="G3000" s="394">
        <f t="shared" si="343"/>
        <v>372.06315789473683</v>
      </c>
      <c r="H3000" s="385">
        <f t="shared" si="340"/>
        <v>1556.9838472285787</v>
      </c>
      <c r="I3000" s="386">
        <f t="shared" si="341"/>
        <v>92.129221729501722</v>
      </c>
      <c r="J3000" s="393">
        <v>45</v>
      </c>
      <c r="K3000" s="396">
        <f t="shared" si="344"/>
        <v>6300.5741554331653</v>
      </c>
      <c r="L3000" s="210">
        <f t="shared" si="345"/>
        <v>7.7999999999999996E-3</v>
      </c>
      <c r="M3000" s="211">
        <f t="shared" si="345"/>
        <v>1.1000000000000001E-3</v>
      </c>
    </row>
    <row r="3001" spans="1:13" ht="15" customHeight="1" x14ac:dyDescent="0.2">
      <c r="A3001" s="372">
        <v>2980</v>
      </c>
      <c r="B3001" s="120">
        <f t="shared" si="339"/>
        <v>128.02880949110093</v>
      </c>
      <c r="C3001" s="371">
        <v>950</v>
      </c>
      <c r="D3001" s="78">
        <v>45170</v>
      </c>
      <c r="E3001" s="209">
        <v>29455</v>
      </c>
      <c r="F3001" s="344">
        <f t="shared" si="342"/>
        <v>4233.7345957878042</v>
      </c>
      <c r="G3001" s="394">
        <f t="shared" si="343"/>
        <v>372.06315789473683</v>
      </c>
      <c r="H3001" s="385">
        <f t="shared" si="340"/>
        <v>1556.7596407446988</v>
      </c>
      <c r="I3001" s="386">
        <f t="shared" si="341"/>
        <v>92.115955073650824</v>
      </c>
      <c r="J3001" s="393">
        <v>45</v>
      </c>
      <c r="K3001" s="396">
        <f t="shared" si="344"/>
        <v>6299.6733495008912</v>
      </c>
      <c r="L3001" s="210">
        <f t="shared" si="345"/>
        <v>7.7999999999999996E-3</v>
      </c>
      <c r="M3001" s="211">
        <f t="shared" si="345"/>
        <v>1.1000000000000001E-3</v>
      </c>
    </row>
    <row r="3002" spans="1:13" ht="15" customHeight="1" x14ac:dyDescent="0.2">
      <c r="A3002" s="370">
        <v>2981</v>
      </c>
      <c r="B3002" s="120">
        <f t="shared" si="339"/>
        <v>128.04886614808603</v>
      </c>
      <c r="C3002" s="371">
        <v>950</v>
      </c>
      <c r="D3002" s="78">
        <v>45170</v>
      </c>
      <c r="E3002" s="209">
        <v>29455</v>
      </c>
      <c r="F3002" s="344">
        <f t="shared" si="342"/>
        <v>4233.0714539333849</v>
      </c>
      <c r="G3002" s="394">
        <f t="shared" si="343"/>
        <v>372.06315789473683</v>
      </c>
      <c r="H3002" s="385">
        <f t="shared" si="340"/>
        <v>1556.5354987979049</v>
      </c>
      <c r="I3002" s="386">
        <f t="shared" si="341"/>
        <v>92.102692236562433</v>
      </c>
      <c r="J3002" s="393">
        <v>45</v>
      </c>
      <c r="K3002" s="396">
        <f t="shared" si="344"/>
        <v>6298.7728028625888</v>
      </c>
      <c r="L3002" s="210">
        <f t="shared" si="345"/>
        <v>7.7999999999999996E-3</v>
      </c>
      <c r="M3002" s="211">
        <f t="shared" si="345"/>
        <v>1.1000000000000001E-3</v>
      </c>
    </row>
    <row r="3003" spans="1:13" ht="15" customHeight="1" x14ac:dyDescent="0.2">
      <c r="A3003" s="370">
        <v>2982</v>
      </c>
      <c r="B3003" s="120">
        <f t="shared" si="339"/>
        <v>128.06892331314012</v>
      </c>
      <c r="C3003" s="371">
        <v>950</v>
      </c>
      <c r="D3003" s="78">
        <v>45170</v>
      </c>
      <c r="E3003" s="209">
        <v>29455</v>
      </c>
      <c r="F3003" s="344">
        <f t="shared" si="342"/>
        <v>4232.4085029953994</v>
      </c>
      <c r="G3003" s="394">
        <f t="shared" si="343"/>
        <v>372.06315789473683</v>
      </c>
      <c r="H3003" s="385">
        <f t="shared" si="340"/>
        <v>1556.3114213808658</v>
      </c>
      <c r="I3003" s="386">
        <f t="shared" si="341"/>
        <v>92.089433217802721</v>
      </c>
      <c r="J3003" s="393">
        <v>45</v>
      </c>
      <c r="K3003" s="396">
        <f t="shared" si="344"/>
        <v>6297.8725154888052</v>
      </c>
      <c r="L3003" s="210">
        <f t="shared" si="345"/>
        <v>7.7999999999999996E-3</v>
      </c>
      <c r="M3003" s="211">
        <f t="shared" si="345"/>
        <v>1.1000000000000001E-3</v>
      </c>
    </row>
    <row r="3004" spans="1:13" ht="15" customHeight="1" x14ac:dyDescent="0.2">
      <c r="A3004" s="370">
        <v>2983</v>
      </c>
      <c r="B3004" s="120">
        <f t="shared" si="339"/>
        <v>128.08898098444851</v>
      </c>
      <c r="C3004" s="371">
        <v>950</v>
      </c>
      <c r="D3004" s="78">
        <v>45170</v>
      </c>
      <c r="E3004" s="209">
        <v>29455</v>
      </c>
      <c r="F3004" s="344">
        <f t="shared" si="342"/>
        <v>4231.7457429520027</v>
      </c>
      <c r="G3004" s="394">
        <f t="shared" si="343"/>
        <v>372.06315789473683</v>
      </c>
      <c r="H3004" s="385">
        <f t="shared" si="340"/>
        <v>1556.0874084861978</v>
      </c>
      <c r="I3004" s="386">
        <f t="shared" si="341"/>
        <v>92.07617801693479</v>
      </c>
      <c r="J3004" s="393">
        <v>45</v>
      </c>
      <c r="K3004" s="396">
        <f t="shared" si="344"/>
        <v>6296.9724873498726</v>
      </c>
      <c r="L3004" s="210">
        <f t="shared" si="345"/>
        <v>7.7999999999999996E-3</v>
      </c>
      <c r="M3004" s="211">
        <f t="shared" si="345"/>
        <v>1.1000000000000001E-3</v>
      </c>
    </row>
    <row r="3005" spans="1:13" ht="15" customHeight="1" x14ac:dyDescent="0.2">
      <c r="A3005" s="370">
        <v>2984</v>
      </c>
      <c r="B3005" s="120">
        <f t="shared" si="339"/>
        <v>128.10903916019953</v>
      </c>
      <c r="C3005" s="371">
        <v>950</v>
      </c>
      <c r="D3005" s="78">
        <v>45170</v>
      </c>
      <c r="E3005" s="209">
        <v>29455</v>
      </c>
      <c r="F3005" s="344">
        <f t="shared" si="342"/>
        <v>4231.0831737812223</v>
      </c>
      <c r="G3005" s="394">
        <f t="shared" si="343"/>
        <v>372.06315789473683</v>
      </c>
      <c r="H3005" s="385">
        <f t="shared" si="340"/>
        <v>1555.8634601064741</v>
      </c>
      <c r="I3005" s="386">
        <f t="shared" si="341"/>
        <v>92.062926633519183</v>
      </c>
      <c r="J3005" s="393">
        <v>45</v>
      </c>
      <c r="K3005" s="396">
        <f t="shared" si="344"/>
        <v>6296.0727184159523</v>
      </c>
      <c r="L3005" s="210">
        <f t="shared" si="345"/>
        <v>7.7999999999999996E-3</v>
      </c>
      <c r="M3005" s="211">
        <f t="shared" si="345"/>
        <v>1.1000000000000001E-3</v>
      </c>
    </row>
    <row r="3006" spans="1:13" ht="15" customHeight="1" x14ac:dyDescent="0.2">
      <c r="A3006" s="370">
        <v>2985</v>
      </c>
      <c r="B3006" s="120">
        <f t="shared" si="339"/>
        <v>128.12909783858518</v>
      </c>
      <c r="C3006" s="371">
        <v>950</v>
      </c>
      <c r="D3006" s="78">
        <v>45170</v>
      </c>
      <c r="E3006" s="209">
        <v>29455</v>
      </c>
      <c r="F3006" s="344">
        <f t="shared" si="342"/>
        <v>4230.4207954609383</v>
      </c>
      <c r="G3006" s="394">
        <f t="shared" si="343"/>
        <v>372.06315789473683</v>
      </c>
      <c r="H3006" s="385">
        <f t="shared" si="340"/>
        <v>1555.6395762342181</v>
      </c>
      <c r="I3006" s="386">
        <f t="shared" si="341"/>
        <v>92.049679067113502</v>
      </c>
      <c r="J3006" s="393">
        <v>45</v>
      </c>
      <c r="K3006" s="396">
        <f t="shared" si="344"/>
        <v>6295.1732086570064</v>
      </c>
      <c r="L3006" s="210">
        <f t="shared" si="345"/>
        <v>7.7999999999999996E-3</v>
      </c>
      <c r="M3006" s="211">
        <f t="shared" si="345"/>
        <v>1.1000000000000001E-3</v>
      </c>
    </row>
    <row r="3007" spans="1:13" ht="15" customHeight="1" x14ac:dyDescent="0.2">
      <c r="A3007" s="370">
        <v>2986</v>
      </c>
      <c r="B3007" s="120">
        <f t="shared" si="339"/>
        <v>128.149157017801</v>
      </c>
      <c r="C3007" s="371">
        <v>950</v>
      </c>
      <c r="D3007" s="78">
        <v>45170</v>
      </c>
      <c r="E3007" s="209">
        <v>29455</v>
      </c>
      <c r="F3007" s="344">
        <f t="shared" si="342"/>
        <v>4229.7586079688845</v>
      </c>
      <c r="G3007" s="394">
        <f t="shared" si="343"/>
        <v>372.06315789473683</v>
      </c>
      <c r="H3007" s="385">
        <f t="shared" si="340"/>
        <v>1555.4157568619039</v>
      </c>
      <c r="I3007" s="386">
        <f t="shared" si="341"/>
        <v>92.036435317272421</v>
      </c>
      <c r="J3007" s="393">
        <v>45</v>
      </c>
      <c r="K3007" s="396">
        <f t="shared" si="344"/>
        <v>6294.2739580427979</v>
      </c>
      <c r="L3007" s="210">
        <f t="shared" si="345"/>
        <v>7.7999999999999996E-3</v>
      </c>
      <c r="M3007" s="211">
        <f t="shared" si="345"/>
        <v>1.1000000000000001E-3</v>
      </c>
    </row>
    <row r="3008" spans="1:13" ht="15" customHeight="1" x14ac:dyDescent="0.2">
      <c r="A3008" s="370">
        <v>2987</v>
      </c>
      <c r="B3008" s="120">
        <f t="shared" si="339"/>
        <v>128.16921669604548</v>
      </c>
      <c r="C3008" s="371">
        <v>950</v>
      </c>
      <c r="D3008" s="78">
        <v>45170</v>
      </c>
      <c r="E3008" s="209">
        <v>29455</v>
      </c>
      <c r="F3008" s="344">
        <f t="shared" si="342"/>
        <v>4229.0966112826691</v>
      </c>
      <c r="G3008" s="394">
        <f t="shared" si="343"/>
        <v>372.06315789473683</v>
      </c>
      <c r="H3008" s="385">
        <f t="shared" si="340"/>
        <v>1555.1920019819631</v>
      </c>
      <c r="I3008" s="386">
        <f t="shared" si="341"/>
        <v>92.023195383548114</v>
      </c>
      <c r="J3008" s="393">
        <v>45</v>
      </c>
      <c r="K3008" s="396">
        <f t="shared" si="344"/>
        <v>6293.3749665429168</v>
      </c>
      <c r="L3008" s="210">
        <f t="shared" si="345"/>
        <v>7.7999999999999996E-3</v>
      </c>
      <c r="M3008" s="211">
        <f t="shared" si="345"/>
        <v>1.1000000000000001E-3</v>
      </c>
    </row>
    <row r="3009" spans="1:13" ht="15" customHeight="1" x14ac:dyDescent="0.2">
      <c r="A3009" s="370">
        <v>2988</v>
      </c>
      <c r="B3009" s="120">
        <f t="shared" si="339"/>
        <v>128.18927687152126</v>
      </c>
      <c r="C3009" s="371">
        <v>950</v>
      </c>
      <c r="D3009" s="78">
        <v>45170</v>
      </c>
      <c r="E3009" s="209">
        <v>29455</v>
      </c>
      <c r="F3009" s="344">
        <f t="shared" si="342"/>
        <v>4228.4348053797348</v>
      </c>
      <c r="G3009" s="394">
        <f t="shared" si="343"/>
        <v>372.06315789473683</v>
      </c>
      <c r="H3009" s="385">
        <f t="shared" si="340"/>
        <v>1554.9683115867713</v>
      </c>
      <c r="I3009" s="386">
        <f t="shared" si="341"/>
        <v>92.009959265489428</v>
      </c>
      <c r="J3009" s="393">
        <v>45</v>
      </c>
      <c r="K3009" s="396">
        <f t="shared" si="344"/>
        <v>6292.4762341267324</v>
      </c>
      <c r="L3009" s="210">
        <f t="shared" si="345"/>
        <v>7.7999999999999996E-3</v>
      </c>
      <c r="M3009" s="211">
        <f t="shared" si="345"/>
        <v>1.1000000000000001E-3</v>
      </c>
    </row>
    <row r="3010" spans="1:13" ht="15" customHeight="1" x14ac:dyDescent="0.2">
      <c r="A3010" s="370">
        <v>2989</v>
      </c>
      <c r="B3010" s="120">
        <f t="shared" si="339"/>
        <v>128.20933754243367</v>
      </c>
      <c r="C3010" s="371">
        <v>950</v>
      </c>
      <c r="D3010" s="78">
        <v>45170</v>
      </c>
      <c r="E3010" s="209">
        <v>29455</v>
      </c>
      <c r="F3010" s="344">
        <f t="shared" si="342"/>
        <v>4227.7731902374126</v>
      </c>
      <c r="G3010" s="394">
        <f t="shared" si="343"/>
        <v>372.06315789473683</v>
      </c>
      <c r="H3010" s="385">
        <f t="shared" si="340"/>
        <v>1554.7446856686663</v>
      </c>
      <c r="I3010" s="386">
        <f t="shared" si="341"/>
        <v>91.996726962642995</v>
      </c>
      <c r="J3010" s="393">
        <v>45</v>
      </c>
      <c r="K3010" s="396">
        <f t="shared" si="344"/>
        <v>6291.5777607634591</v>
      </c>
      <c r="L3010" s="210">
        <f t="shared" si="345"/>
        <v>7.7999999999999996E-3</v>
      </c>
      <c r="M3010" s="211">
        <f t="shared" si="345"/>
        <v>1.1000000000000001E-3</v>
      </c>
    </row>
    <row r="3011" spans="1:13" ht="15" customHeight="1" x14ac:dyDescent="0.2">
      <c r="A3011" s="372">
        <v>2990</v>
      </c>
      <c r="B3011" s="120">
        <f t="shared" ref="B3011:B3074" si="346">A3011/(12.41*LN(A3011)-76)</f>
        <v>128.22939870699167</v>
      </c>
      <c r="C3011" s="371">
        <v>950</v>
      </c>
      <c r="D3011" s="78">
        <v>45170</v>
      </c>
      <c r="E3011" s="209">
        <v>29455</v>
      </c>
      <c r="F3011" s="344">
        <f t="shared" si="342"/>
        <v>4227.1117658328803</v>
      </c>
      <c r="G3011" s="394">
        <f t="shared" si="343"/>
        <v>372.06315789473683</v>
      </c>
      <c r="H3011" s="385">
        <f t="shared" si="340"/>
        <v>1554.5211242199346</v>
      </c>
      <c r="I3011" s="386">
        <f t="shared" si="341"/>
        <v>91.983498474552349</v>
      </c>
      <c r="J3011" s="393">
        <v>45</v>
      </c>
      <c r="K3011" s="396">
        <f t="shared" si="344"/>
        <v>6290.6795464221041</v>
      </c>
      <c r="L3011" s="210">
        <f t="shared" si="345"/>
        <v>7.7999999999999996E-3</v>
      </c>
      <c r="M3011" s="211">
        <f t="shared" si="345"/>
        <v>1.1000000000000001E-3</v>
      </c>
    </row>
    <row r="3012" spans="1:13" ht="15" customHeight="1" x14ac:dyDescent="0.2">
      <c r="A3012" s="370">
        <v>2991</v>
      </c>
      <c r="B3012" s="120">
        <f t="shared" si="346"/>
        <v>128.24946036340788</v>
      </c>
      <c r="C3012" s="371">
        <v>950</v>
      </c>
      <c r="D3012" s="78">
        <v>45170</v>
      </c>
      <c r="E3012" s="209">
        <v>29455</v>
      </c>
      <c r="F3012" s="344">
        <f t="shared" si="342"/>
        <v>4226.4505321431734</v>
      </c>
      <c r="G3012" s="394">
        <f t="shared" si="343"/>
        <v>372.06315789473683</v>
      </c>
      <c r="H3012" s="385">
        <f t="shared" si="340"/>
        <v>1554.2976272328135</v>
      </c>
      <c r="I3012" s="386">
        <f t="shared" si="341"/>
        <v>91.970273800758207</v>
      </c>
      <c r="J3012" s="393">
        <v>45</v>
      </c>
      <c r="K3012" s="396">
        <f t="shared" si="344"/>
        <v>6289.7815910714817</v>
      </c>
      <c r="L3012" s="210">
        <f t="shared" si="345"/>
        <v>7.7999999999999996E-3</v>
      </c>
      <c r="M3012" s="211">
        <f t="shared" si="345"/>
        <v>1.1000000000000001E-3</v>
      </c>
    </row>
    <row r="3013" spans="1:13" ht="15" customHeight="1" x14ac:dyDescent="0.2">
      <c r="A3013" s="370">
        <v>2992</v>
      </c>
      <c r="B3013" s="120">
        <f t="shared" si="346"/>
        <v>128.2695225098978</v>
      </c>
      <c r="C3013" s="371">
        <v>950</v>
      </c>
      <c r="D3013" s="78">
        <v>45170</v>
      </c>
      <c r="E3013" s="209">
        <v>29455</v>
      </c>
      <c r="F3013" s="344">
        <f t="shared" si="342"/>
        <v>4225.7894891452024</v>
      </c>
      <c r="G3013" s="394">
        <f t="shared" si="343"/>
        <v>372.06315789473683</v>
      </c>
      <c r="H3013" s="385">
        <f t="shared" si="340"/>
        <v>1554.0741946994992</v>
      </c>
      <c r="I3013" s="386">
        <f t="shared" si="341"/>
        <v>91.957052940798789</v>
      </c>
      <c r="J3013" s="393">
        <v>45</v>
      </c>
      <c r="K3013" s="396">
        <f t="shared" si="344"/>
        <v>6288.8838946802371</v>
      </c>
      <c r="L3013" s="210">
        <f t="shared" si="345"/>
        <v>7.7999999999999996E-3</v>
      </c>
      <c r="M3013" s="211">
        <f t="shared" si="345"/>
        <v>1.1000000000000001E-3</v>
      </c>
    </row>
    <row r="3014" spans="1:13" ht="15" customHeight="1" x14ac:dyDescent="0.2">
      <c r="A3014" s="370">
        <v>2993</v>
      </c>
      <c r="B3014" s="120">
        <f t="shared" si="346"/>
        <v>128.28958514468056</v>
      </c>
      <c r="C3014" s="371">
        <v>950</v>
      </c>
      <c r="D3014" s="78">
        <v>45170</v>
      </c>
      <c r="E3014" s="209">
        <v>29455</v>
      </c>
      <c r="F3014" s="344">
        <f t="shared" si="342"/>
        <v>4225.1286368157325</v>
      </c>
      <c r="G3014" s="394">
        <f t="shared" si="343"/>
        <v>372.06315789473683</v>
      </c>
      <c r="H3014" s="385">
        <f t="shared" si="340"/>
        <v>1553.8508266121385</v>
      </c>
      <c r="I3014" s="386">
        <f t="shared" si="341"/>
        <v>91.943835894209386</v>
      </c>
      <c r="J3014" s="393">
        <v>45</v>
      </c>
      <c r="K3014" s="396">
        <f t="shared" si="344"/>
        <v>6287.9864572168171</v>
      </c>
      <c r="L3014" s="210">
        <f t="shared" si="345"/>
        <v>7.7999999999999996E-3</v>
      </c>
      <c r="M3014" s="211">
        <f t="shared" si="345"/>
        <v>1.1000000000000001E-3</v>
      </c>
    </row>
    <row r="3015" spans="1:13" ht="15" customHeight="1" x14ac:dyDescent="0.2">
      <c r="A3015" s="370">
        <v>2994</v>
      </c>
      <c r="B3015" s="120">
        <f t="shared" si="346"/>
        <v>128.30964826597889</v>
      </c>
      <c r="C3015" s="371">
        <v>950</v>
      </c>
      <c r="D3015" s="78">
        <v>45170</v>
      </c>
      <c r="E3015" s="209">
        <v>29455</v>
      </c>
      <c r="F3015" s="344">
        <f t="shared" si="342"/>
        <v>4224.4679751313843</v>
      </c>
      <c r="G3015" s="394">
        <f t="shared" si="343"/>
        <v>372.06315789473683</v>
      </c>
      <c r="H3015" s="385">
        <f t="shared" si="340"/>
        <v>1553.6275229628288</v>
      </c>
      <c r="I3015" s="386">
        <f t="shared" si="341"/>
        <v>91.930622660522417</v>
      </c>
      <c r="J3015" s="393">
        <v>45</v>
      </c>
      <c r="K3015" s="396">
        <f t="shared" si="344"/>
        <v>6287.0892786494724</v>
      </c>
      <c r="L3015" s="210">
        <f t="shared" si="345"/>
        <v>7.7999999999999996E-3</v>
      </c>
      <c r="M3015" s="211">
        <f t="shared" si="345"/>
        <v>1.1000000000000001E-3</v>
      </c>
    </row>
    <row r="3016" spans="1:13" ht="15" customHeight="1" x14ac:dyDescent="0.2">
      <c r="A3016" s="370">
        <v>2995</v>
      </c>
      <c r="B3016" s="120">
        <f t="shared" si="346"/>
        <v>128.32971187201838</v>
      </c>
      <c r="C3016" s="371">
        <v>950</v>
      </c>
      <c r="D3016" s="78">
        <v>45170</v>
      </c>
      <c r="E3016" s="209">
        <v>29455</v>
      </c>
      <c r="F3016" s="344">
        <f t="shared" si="342"/>
        <v>4223.8075040686581</v>
      </c>
      <c r="G3016" s="394">
        <f t="shared" si="343"/>
        <v>372.06315789473683</v>
      </c>
      <c r="H3016" s="385">
        <f t="shared" si="340"/>
        <v>1553.4042837436273</v>
      </c>
      <c r="I3016" s="386">
        <f t="shared" si="341"/>
        <v>91.917413239267901</v>
      </c>
      <c r="J3016" s="393">
        <v>45</v>
      </c>
      <c r="K3016" s="396">
        <f t="shared" si="344"/>
        <v>6286.1923589462904</v>
      </c>
      <c r="L3016" s="210">
        <f t="shared" si="345"/>
        <v>7.7999999999999996E-3</v>
      </c>
      <c r="M3016" s="211">
        <f t="shared" si="345"/>
        <v>1.1000000000000001E-3</v>
      </c>
    </row>
    <row r="3017" spans="1:13" ht="15" customHeight="1" x14ac:dyDescent="0.2">
      <c r="A3017" s="370">
        <v>2996</v>
      </c>
      <c r="B3017" s="120">
        <f t="shared" si="346"/>
        <v>128.3497759610282</v>
      </c>
      <c r="C3017" s="371">
        <v>950</v>
      </c>
      <c r="D3017" s="78">
        <v>45170</v>
      </c>
      <c r="E3017" s="209">
        <v>29455</v>
      </c>
      <c r="F3017" s="344">
        <f t="shared" si="342"/>
        <v>4223.147223603909</v>
      </c>
      <c r="G3017" s="394">
        <f t="shared" si="343"/>
        <v>372.06315789473683</v>
      </c>
      <c r="H3017" s="385">
        <f t="shared" si="340"/>
        <v>1553.1811089465421</v>
      </c>
      <c r="I3017" s="386">
        <f t="shared" si="341"/>
        <v>91.904207629972916</v>
      </c>
      <c r="J3017" s="393">
        <v>45</v>
      </c>
      <c r="K3017" s="396">
        <f t="shared" si="344"/>
        <v>6285.2956980751605</v>
      </c>
      <c r="L3017" s="210">
        <f t="shared" si="345"/>
        <v>7.7999999999999996E-3</v>
      </c>
      <c r="M3017" s="211">
        <f t="shared" si="345"/>
        <v>1.1000000000000001E-3</v>
      </c>
    </row>
    <row r="3018" spans="1:13" ht="15" customHeight="1" x14ac:dyDescent="0.2">
      <c r="A3018" s="370">
        <v>2997</v>
      </c>
      <c r="B3018" s="120">
        <f t="shared" si="346"/>
        <v>128.3698405312411</v>
      </c>
      <c r="C3018" s="371">
        <v>950</v>
      </c>
      <c r="D3018" s="78">
        <v>45170</v>
      </c>
      <c r="E3018" s="209">
        <v>29455</v>
      </c>
      <c r="F3018" s="344">
        <f t="shared" si="342"/>
        <v>4222.48713371335</v>
      </c>
      <c r="G3018" s="394">
        <f t="shared" si="343"/>
        <v>372.06315789473683</v>
      </c>
      <c r="H3018" s="385">
        <f t="shared" si="340"/>
        <v>1552.9579985635332</v>
      </c>
      <c r="I3018" s="386">
        <f t="shared" si="341"/>
        <v>91.891005832161738</v>
      </c>
      <c r="J3018" s="393">
        <v>45</v>
      </c>
      <c r="K3018" s="396">
        <f t="shared" si="344"/>
        <v>6284.3992960037813</v>
      </c>
      <c r="L3018" s="210">
        <f t="shared" si="345"/>
        <v>7.7999999999999996E-3</v>
      </c>
      <c r="M3018" s="211">
        <f t="shared" si="345"/>
        <v>1.1000000000000001E-3</v>
      </c>
    </row>
    <row r="3019" spans="1:13" ht="15" customHeight="1" x14ac:dyDescent="0.2">
      <c r="A3019" s="370">
        <v>2998</v>
      </c>
      <c r="B3019" s="120">
        <f t="shared" si="346"/>
        <v>128.38990558089284</v>
      </c>
      <c r="C3019" s="371">
        <v>950</v>
      </c>
      <c r="D3019" s="78">
        <v>45170</v>
      </c>
      <c r="E3019" s="209">
        <v>29455</v>
      </c>
      <c r="F3019" s="344">
        <f t="shared" si="342"/>
        <v>4221.8272343730669</v>
      </c>
      <c r="G3019" s="394">
        <f t="shared" si="343"/>
        <v>372.06315789473683</v>
      </c>
      <c r="H3019" s="385">
        <f t="shared" si="340"/>
        <v>1552.7349525865175</v>
      </c>
      <c r="I3019" s="386">
        <f t="shared" si="341"/>
        <v>91.877807845356074</v>
      </c>
      <c r="J3019" s="393">
        <v>45</v>
      </c>
      <c r="K3019" s="396">
        <f t="shared" si="344"/>
        <v>6283.5031526996772</v>
      </c>
      <c r="L3019" s="210">
        <f t="shared" si="345"/>
        <v>7.7999999999999996E-3</v>
      </c>
      <c r="M3019" s="211">
        <f t="shared" si="345"/>
        <v>1.1000000000000001E-3</v>
      </c>
    </row>
    <row r="3020" spans="1:13" ht="15" customHeight="1" x14ac:dyDescent="0.2">
      <c r="A3020" s="370">
        <v>2999</v>
      </c>
      <c r="B3020" s="120">
        <f t="shared" si="346"/>
        <v>128.40997110822235</v>
      </c>
      <c r="C3020" s="371">
        <v>950</v>
      </c>
      <c r="D3020" s="78">
        <v>45170</v>
      </c>
      <c r="E3020" s="209">
        <v>29455</v>
      </c>
      <c r="F3020" s="344">
        <f t="shared" si="342"/>
        <v>4221.167525559018</v>
      </c>
      <c r="G3020" s="394">
        <f t="shared" si="343"/>
        <v>372.06315789473683</v>
      </c>
      <c r="H3020" s="385">
        <f t="shared" si="340"/>
        <v>1552.5119710073691</v>
      </c>
      <c r="I3020" s="386">
        <f t="shared" si="341"/>
        <v>91.864613669075098</v>
      </c>
      <c r="J3020" s="393">
        <v>45</v>
      </c>
      <c r="K3020" s="396">
        <f t="shared" si="344"/>
        <v>6282.6072681301994</v>
      </c>
      <c r="L3020" s="210">
        <f t="shared" si="345"/>
        <v>7.7999999999999996E-3</v>
      </c>
      <c r="M3020" s="211">
        <f t="shared" si="345"/>
        <v>1.1000000000000001E-3</v>
      </c>
    </row>
    <row r="3021" spans="1:13" ht="15" customHeight="1" x14ac:dyDescent="0.2">
      <c r="A3021" s="372">
        <v>3000</v>
      </c>
      <c r="B3021" s="120">
        <f t="shared" si="346"/>
        <v>128.43003711147256</v>
      </c>
      <c r="C3021" s="371">
        <v>950</v>
      </c>
      <c r="D3021" s="78">
        <v>45170</v>
      </c>
      <c r="E3021" s="209">
        <v>29455</v>
      </c>
      <c r="F3021" s="344">
        <f t="shared" si="342"/>
        <v>4220.5080072470064</v>
      </c>
      <c r="G3021" s="394">
        <f t="shared" si="343"/>
        <v>372.06315789473683</v>
      </c>
      <c r="H3021" s="385">
        <f t="shared" si="340"/>
        <v>1552.289053817909</v>
      </c>
      <c r="I3021" s="386">
        <f t="shared" si="341"/>
        <v>91.85142330283486</v>
      </c>
      <c r="J3021" s="393">
        <v>45</v>
      </c>
      <c r="K3021" s="396">
        <f t="shared" si="344"/>
        <v>6281.7116422624867</v>
      </c>
      <c r="L3021" s="210">
        <f t="shared" si="345"/>
        <v>7.7999999999999996E-3</v>
      </c>
      <c r="M3021" s="211">
        <f t="shared" si="345"/>
        <v>1.1000000000000001E-3</v>
      </c>
    </row>
    <row r="3022" spans="1:13" ht="15" customHeight="1" x14ac:dyDescent="0.2">
      <c r="A3022" s="370">
        <v>3001</v>
      </c>
      <c r="B3022" s="120">
        <f t="shared" si="346"/>
        <v>128.45010358888879</v>
      </c>
      <c r="C3022" s="371">
        <v>950</v>
      </c>
      <c r="D3022" s="78">
        <v>45170</v>
      </c>
      <c r="E3022" s="209">
        <v>29455</v>
      </c>
      <c r="F3022" s="344">
        <f t="shared" si="342"/>
        <v>4219.8486794127239</v>
      </c>
      <c r="G3022" s="394">
        <f t="shared" si="343"/>
        <v>372.06315789473683</v>
      </c>
      <c r="H3022" s="385">
        <f t="shared" si="340"/>
        <v>1552.0662010099215</v>
      </c>
      <c r="I3022" s="386">
        <f t="shared" si="341"/>
        <v>91.838236746149221</v>
      </c>
      <c r="J3022" s="393">
        <v>45</v>
      </c>
      <c r="K3022" s="396">
        <f t="shared" si="344"/>
        <v>6280.8162750635311</v>
      </c>
      <c r="L3022" s="210">
        <f t="shared" si="345"/>
        <v>7.7999999999999996E-3</v>
      </c>
      <c r="M3022" s="211">
        <f t="shared" si="345"/>
        <v>1.1000000000000001E-3</v>
      </c>
    </row>
    <row r="3023" spans="1:13" ht="15" customHeight="1" x14ac:dyDescent="0.2">
      <c r="A3023" s="370">
        <v>3002</v>
      </c>
      <c r="B3023" s="120">
        <f t="shared" si="346"/>
        <v>128.47017053872048</v>
      </c>
      <c r="C3023" s="371">
        <v>950</v>
      </c>
      <c r="D3023" s="78">
        <v>45170</v>
      </c>
      <c r="E3023" s="209">
        <v>29455</v>
      </c>
      <c r="F3023" s="344">
        <f t="shared" si="342"/>
        <v>4219.1895420317123</v>
      </c>
      <c r="G3023" s="394">
        <f t="shared" si="343"/>
        <v>372.06315789473683</v>
      </c>
      <c r="H3023" s="385">
        <f t="shared" si="340"/>
        <v>1551.8434125751396</v>
      </c>
      <c r="I3023" s="386">
        <f t="shared" si="341"/>
        <v>91.825053998528986</v>
      </c>
      <c r="J3023" s="393">
        <v>45</v>
      </c>
      <c r="K3023" s="396">
        <f t="shared" si="344"/>
        <v>6279.9211665001185</v>
      </c>
      <c r="L3023" s="210">
        <f t="shared" si="345"/>
        <v>7.7999999999999996E-3</v>
      </c>
      <c r="M3023" s="211">
        <f t="shared" si="345"/>
        <v>1.1000000000000001E-3</v>
      </c>
    </row>
    <row r="3024" spans="1:13" ht="15" customHeight="1" x14ac:dyDescent="0.2">
      <c r="A3024" s="370">
        <v>3003</v>
      </c>
      <c r="B3024" s="120">
        <f t="shared" si="346"/>
        <v>128.49023795922017</v>
      </c>
      <c r="C3024" s="371">
        <v>950</v>
      </c>
      <c r="D3024" s="78">
        <v>45170</v>
      </c>
      <c r="E3024" s="209">
        <v>29455</v>
      </c>
      <c r="F3024" s="344">
        <f t="shared" si="342"/>
        <v>4218.5305950793781</v>
      </c>
      <c r="G3024" s="394">
        <f t="shared" si="343"/>
        <v>372.06315789473683</v>
      </c>
      <c r="H3024" s="385">
        <f t="shared" si="340"/>
        <v>1551.6206885052507</v>
      </c>
      <c r="I3024" s="386">
        <f t="shared" si="341"/>
        <v>91.811875059482304</v>
      </c>
      <c r="J3024" s="393">
        <v>45</v>
      </c>
      <c r="K3024" s="396">
        <f t="shared" si="344"/>
        <v>6279.0263165388478</v>
      </c>
      <c r="L3024" s="210">
        <f t="shared" si="345"/>
        <v>7.7999999999999996E-3</v>
      </c>
      <c r="M3024" s="211">
        <f t="shared" si="345"/>
        <v>1.1000000000000001E-3</v>
      </c>
    </row>
    <row r="3025" spans="1:13" ht="15" customHeight="1" x14ac:dyDescent="0.2">
      <c r="A3025" s="370">
        <v>3004</v>
      </c>
      <c r="B3025" s="120">
        <f t="shared" si="346"/>
        <v>128.51030584864307</v>
      </c>
      <c r="C3025" s="371">
        <v>950</v>
      </c>
      <c r="D3025" s="78">
        <v>45170</v>
      </c>
      <c r="E3025" s="209">
        <v>29455</v>
      </c>
      <c r="F3025" s="344">
        <f t="shared" si="342"/>
        <v>4217.8718385310212</v>
      </c>
      <c r="G3025" s="394">
        <f t="shared" si="343"/>
        <v>372.06315789473683</v>
      </c>
      <c r="H3025" s="385">
        <f t="shared" si="340"/>
        <v>1551.398028791906</v>
      </c>
      <c r="I3025" s="386">
        <f t="shared" si="341"/>
        <v>91.798699928515163</v>
      </c>
      <c r="J3025" s="393">
        <v>45</v>
      </c>
      <c r="K3025" s="396">
        <f t="shared" si="344"/>
        <v>6278.1317251461787</v>
      </c>
      <c r="L3025" s="210">
        <f t="shared" si="345"/>
        <v>7.7999999999999996E-3</v>
      </c>
      <c r="M3025" s="211">
        <f t="shared" si="345"/>
        <v>1.1000000000000001E-3</v>
      </c>
    </row>
    <row r="3026" spans="1:13" ht="15" customHeight="1" x14ac:dyDescent="0.2">
      <c r="A3026" s="370">
        <v>3005</v>
      </c>
      <c r="B3026" s="120">
        <f t="shared" si="346"/>
        <v>128.53037420524862</v>
      </c>
      <c r="C3026" s="371">
        <v>950</v>
      </c>
      <c r="D3026" s="78">
        <v>45170</v>
      </c>
      <c r="E3026" s="209">
        <v>29455</v>
      </c>
      <c r="F3026" s="344">
        <f t="shared" si="342"/>
        <v>4217.2132723617751</v>
      </c>
      <c r="G3026" s="394">
        <f t="shared" si="343"/>
        <v>372.06315789473683</v>
      </c>
      <c r="H3026" s="385">
        <f t="shared" si="340"/>
        <v>1551.1754334267009</v>
      </c>
      <c r="I3026" s="386">
        <f t="shared" si="341"/>
        <v>91.785528605130239</v>
      </c>
      <c r="J3026" s="393">
        <v>45</v>
      </c>
      <c r="K3026" s="396">
        <f t="shared" si="344"/>
        <v>6277.2373922883426</v>
      </c>
      <c r="L3026" s="210">
        <f t="shared" si="345"/>
        <v>7.7999999999999996E-3</v>
      </c>
      <c r="M3026" s="211">
        <f t="shared" si="345"/>
        <v>1.1000000000000001E-3</v>
      </c>
    </row>
    <row r="3027" spans="1:13" ht="15" customHeight="1" x14ac:dyDescent="0.2">
      <c r="A3027" s="370">
        <v>3006</v>
      </c>
      <c r="B3027" s="120">
        <f t="shared" si="346"/>
        <v>128.55044302729885</v>
      </c>
      <c r="C3027" s="371">
        <v>950</v>
      </c>
      <c r="D3027" s="78">
        <v>45170</v>
      </c>
      <c r="E3027" s="209">
        <v>29455</v>
      </c>
      <c r="F3027" s="344">
        <f t="shared" si="342"/>
        <v>4216.5548965466642</v>
      </c>
      <c r="G3027" s="394">
        <f t="shared" si="343"/>
        <v>372.06315789473683</v>
      </c>
      <c r="H3027" s="385">
        <f t="shared" si="340"/>
        <v>1550.9529024011933</v>
      </c>
      <c r="I3027" s="386">
        <f t="shared" si="341"/>
        <v>91.772361088828021</v>
      </c>
      <c r="J3027" s="393">
        <v>45</v>
      </c>
      <c r="K3027" s="396">
        <f t="shared" si="344"/>
        <v>6276.3433179314225</v>
      </c>
      <c r="L3027" s="210">
        <f t="shared" si="345"/>
        <v>7.7999999999999996E-3</v>
      </c>
      <c r="M3027" s="211">
        <f t="shared" si="345"/>
        <v>1.1000000000000001E-3</v>
      </c>
    </row>
    <row r="3028" spans="1:13" ht="15" customHeight="1" x14ac:dyDescent="0.2">
      <c r="A3028" s="370">
        <v>3007</v>
      </c>
      <c r="B3028" s="120">
        <f t="shared" si="346"/>
        <v>128.57051231305951</v>
      </c>
      <c r="C3028" s="371">
        <v>950</v>
      </c>
      <c r="D3028" s="78">
        <v>45170</v>
      </c>
      <c r="E3028" s="209">
        <v>29455</v>
      </c>
      <c r="F3028" s="344">
        <f t="shared" si="342"/>
        <v>4215.896711060569</v>
      </c>
      <c r="G3028" s="394">
        <f t="shared" si="343"/>
        <v>372.06315789473683</v>
      </c>
      <c r="H3028" s="385">
        <f t="shared" si="340"/>
        <v>1550.7304357068933</v>
      </c>
      <c r="I3028" s="386">
        <f t="shared" si="341"/>
        <v>91.759197379106112</v>
      </c>
      <c r="J3028" s="393">
        <v>45</v>
      </c>
      <c r="K3028" s="396">
        <f t="shared" si="344"/>
        <v>6275.4495020413051</v>
      </c>
      <c r="L3028" s="210">
        <f t="shared" si="345"/>
        <v>7.7999999999999996E-3</v>
      </c>
      <c r="M3028" s="211">
        <f t="shared" si="345"/>
        <v>1.1000000000000001E-3</v>
      </c>
    </row>
    <row r="3029" spans="1:13" ht="15" customHeight="1" x14ac:dyDescent="0.2">
      <c r="A3029" s="370">
        <v>3008</v>
      </c>
      <c r="B3029" s="120">
        <f t="shared" si="346"/>
        <v>128.59058206079911</v>
      </c>
      <c r="C3029" s="371">
        <v>950</v>
      </c>
      <c r="D3029" s="78">
        <v>45170</v>
      </c>
      <c r="E3029" s="209">
        <v>29455</v>
      </c>
      <c r="F3029" s="344">
        <f t="shared" si="342"/>
        <v>4215.2387158782531</v>
      </c>
      <c r="G3029" s="394">
        <f t="shared" si="343"/>
        <v>372.06315789473683</v>
      </c>
      <c r="H3029" s="385">
        <f t="shared" si="340"/>
        <v>1550.5080333352705</v>
      </c>
      <c r="I3029" s="386">
        <f t="shared" si="341"/>
        <v>91.746037475459801</v>
      </c>
      <c r="J3029" s="393">
        <v>45</v>
      </c>
      <c r="K3029" s="396">
        <f t="shared" si="344"/>
        <v>6274.5559445837207</v>
      </c>
      <c r="L3029" s="210">
        <f t="shared" si="345"/>
        <v>7.7999999999999996E-3</v>
      </c>
      <c r="M3029" s="211">
        <f t="shared" si="345"/>
        <v>1.1000000000000001E-3</v>
      </c>
    </row>
    <row r="3030" spans="1:13" ht="15" customHeight="1" x14ac:dyDescent="0.2">
      <c r="A3030" s="370">
        <v>3009</v>
      </c>
      <c r="B3030" s="120">
        <f t="shared" si="346"/>
        <v>128.61065226878986</v>
      </c>
      <c r="C3030" s="371">
        <v>950</v>
      </c>
      <c r="D3030" s="78">
        <v>45170</v>
      </c>
      <c r="E3030" s="209">
        <v>29455</v>
      </c>
      <c r="F3030" s="344">
        <f t="shared" si="342"/>
        <v>4214.5809109743368</v>
      </c>
      <c r="G3030" s="394">
        <f t="shared" si="343"/>
        <v>372.06315789473683</v>
      </c>
      <c r="H3030" s="385">
        <f t="shared" ref="H3030:H3093" si="347">SUM(F3030:G3030)*33.8%</f>
        <v>1550.2856952777468</v>
      </c>
      <c r="I3030" s="386">
        <f t="shared" ref="I3030:I3093" si="348">SUM(F3030:G3030)*2%</f>
        <v>91.732881377381474</v>
      </c>
      <c r="J3030" s="393">
        <v>45</v>
      </c>
      <c r="K3030" s="396">
        <f t="shared" si="344"/>
        <v>6273.6626455242013</v>
      </c>
      <c r="L3030" s="210">
        <f t="shared" si="345"/>
        <v>7.7999999999999996E-3</v>
      </c>
      <c r="M3030" s="211">
        <f t="shared" si="345"/>
        <v>1.1000000000000001E-3</v>
      </c>
    </row>
    <row r="3031" spans="1:13" ht="15" customHeight="1" x14ac:dyDescent="0.2">
      <c r="A3031" s="372">
        <v>3010</v>
      </c>
      <c r="B3031" s="120">
        <f t="shared" si="346"/>
        <v>128.63072293530695</v>
      </c>
      <c r="C3031" s="371">
        <v>950</v>
      </c>
      <c r="D3031" s="78">
        <v>45170</v>
      </c>
      <c r="E3031" s="209">
        <v>29455</v>
      </c>
      <c r="F3031" s="344">
        <f t="shared" ref="F3031:F3094" si="349">12*(1/B3031*D3031)</f>
        <v>4213.9232963233171</v>
      </c>
      <c r="G3031" s="394">
        <f t="shared" ref="G3031:G3094" si="350">12*(1/C3031*E3031)</f>
        <v>372.06315789473683</v>
      </c>
      <c r="H3031" s="385">
        <f t="shared" si="347"/>
        <v>1550.0634215257021</v>
      </c>
      <c r="I3031" s="386">
        <f t="shared" si="348"/>
        <v>91.719729084361077</v>
      </c>
      <c r="J3031" s="393">
        <v>45</v>
      </c>
      <c r="K3031" s="396">
        <f t="shared" ref="K3031:K3094" si="351">SUM(F3031:J3031)</f>
        <v>6272.7696048281177</v>
      </c>
      <c r="L3031" s="210">
        <f t="shared" ref="L3031:M3094" si="352">ROUND(1/B3031,4)</f>
        <v>7.7999999999999996E-3</v>
      </c>
      <c r="M3031" s="211">
        <f t="shared" si="352"/>
        <v>1.1000000000000001E-3</v>
      </c>
    </row>
    <row r="3032" spans="1:13" ht="15" customHeight="1" x14ac:dyDescent="0.2">
      <c r="A3032" s="370">
        <v>3011</v>
      </c>
      <c r="B3032" s="120">
        <f t="shared" si="346"/>
        <v>128.65079405862926</v>
      </c>
      <c r="C3032" s="371">
        <v>950</v>
      </c>
      <c r="D3032" s="78">
        <v>45170</v>
      </c>
      <c r="E3032" s="209">
        <v>29455</v>
      </c>
      <c r="F3032" s="344">
        <f t="shared" si="349"/>
        <v>4213.265871899549</v>
      </c>
      <c r="G3032" s="394">
        <f t="shared" si="350"/>
        <v>372.06315789473683</v>
      </c>
      <c r="H3032" s="385">
        <f t="shared" si="347"/>
        <v>1549.8412120704684</v>
      </c>
      <c r="I3032" s="386">
        <f t="shared" si="348"/>
        <v>91.706580595885711</v>
      </c>
      <c r="J3032" s="393">
        <v>45</v>
      </c>
      <c r="K3032" s="396">
        <f t="shared" si="351"/>
        <v>6271.8768224606401</v>
      </c>
      <c r="L3032" s="210">
        <f t="shared" si="352"/>
        <v>7.7999999999999996E-3</v>
      </c>
      <c r="M3032" s="211">
        <f t="shared" si="352"/>
        <v>1.1000000000000001E-3</v>
      </c>
    </row>
    <row r="3033" spans="1:13" ht="15" customHeight="1" x14ac:dyDescent="0.2">
      <c r="A3033" s="370">
        <v>3012</v>
      </c>
      <c r="B3033" s="120">
        <f t="shared" si="346"/>
        <v>128.67086563703822</v>
      </c>
      <c r="C3033" s="371">
        <v>950</v>
      </c>
      <c r="D3033" s="78">
        <v>45170</v>
      </c>
      <c r="E3033" s="209">
        <v>29455</v>
      </c>
      <c r="F3033" s="344">
        <f t="shared" si="349"/>
        <v>4212.6086376772801</v>
      </c>
      <c r="G3033" s="394">
        <f t="shared" si="350"/>
        <v>372.06315789473683</v>
      </c>
      <c r="H3033" s="385">
        <f t="shared" si="347"/>
        <v>1549.6190669033415</v>
      </c>
      <c r="I3033" s="386">
        <f t="shared" si="348"/>
        <v>91.693435911440346</v>
      </c>
      <c r="J3033" s="393">
        <v>45</v>
      </c>
      <c r="K3033" s="396">
        <f t="shared" si="351"/>
        <v>6270.9842983867984</v>
      </c>
      <c r="L3033" s="210">
        <f t="shared" si="352"/>
        <v>7.7999999999999996E-3</v>
      </c>
      <c r="M3033" s="211">
        <f t="shared" si="352"/>
        <v>1.1000000000000001E-3</v>
      </c>
    </row>
    <row r="3034" spans="1:13" ht="15" customHeight="1" x14ac:dyDescent="0.2">
      <c r="A3034" s="370">
        <v>3013</v>
      </c>
      <c r="B3034" s="120">
        <f t="shared" si="346"/>
        <v>128.69093766881898</v>
      </c>
      <c r="C3034" s="371">
        <v>950</v>
      </c>
      <c r="D3034" s="78">
        <v>45170</v>
      </c>
      <c r="E3034" s="209">
        <v>29455</v>
      </c>
      <c r="F3034" s="344">
        <f t="shared" si="349"/>
        <v>4211.9515936306134</v>
      </c>
      <c r="G3034" s="394">
        <f t="shared" si="350"/>
        <v>372.06315789473683</v>
      </c>
      <c r="H3034" s="385">
        <f t="shared" si="347"/>
        <v>1549.3969860155682</v>
      </c>
      <c r="I3034" s="386">
        <f t="shared" si="348"/>
        <v>91.680295030507011</v>
      </c>
      <c r="J3034" s="393">
        <v>45</v>
      </c>
      <c r="K3034" s="396">
        <f t="shared" si="351"/>
        <v>6270.092032571426</v>
      </c>
      <c r="L3034" s="210">
        <f t="shared" si="352"/>
        <v>7.7999999999999996E-3</v>
      </c>
      <c r="M3034" s="211">
        <f t="shared" si="352"/>
        <v>1.1000000000000001E-3</v>
      </c>
    </row>
    <row r="3035" spans="1:13" ht="15" customHeight="1" x14ac:dyDescent="0.2">
      <c r="A3035" s="370">
        <v>3014</v>
      </c>
      <c r="B3035" s="120">
        <f t="shared" si="346"/>
        <v>128.71101015225977</v>
      </c>
      <c r="C3035" s="371">
        <v>950</v>
      </c>
      <c r="D3035" s="78">
        <v>45170</v>
      </c>
      <c r="E3035" s="209">
        <v>29455</v>
      </c>
      <c r="F3035" s="344">
        <f t="shared" si="349"/>
        <v>4211.2947397335256</v>
      </c>
      <c r="G3035" s="394">
        <f t="shared" si="350"/>
        <v>372.06315789473683</v>
      </c>
      <c r="H3035" s="385">
        <f t="shared" si="347"/>
        <v>1549.1749693983525</v>
      </c>
      <c r="I3035" s="386">
        <f t="shared" si="348"/>
        <v>91.667157952565248</v>
      </c>
      <c r="J3035" s="393">
        <v>45</v>
      </c>
      <c r="K3035" s="396">
        <f t="shared" si="351"/>
        <v>6269.2000249791809</v>
      </c>
      <c r="L3035" s="210">
        <f t="shared" si="352"/>
        <v>7.7999999999999996E-3</v>
      </c>
      <c r="M3035" s="211">
        <f t="shared" si="352"/>
        <v>1.1000000000000001E-3</v>
      </c>
    </row>
    <row r="3036" spans="1:13" ht="15" customHeight="1" x14ac:dyDescent="0.2">
      <c r="A3036" s="370">
        <v>3015</v>
      </c>
      <c r="B3036" s="120">
        <f t="shared" si="346"/>
        <v>128.73108308565193</v>
      </c>
      <c r="C3036" s="371">
        <v>950</v>
      </c>
      <c r="D3036" s="78">
        <v>45170</v>
      </c>
      <c r="E3036" s="209">
        <v>29455</v>
      </c>
      <c r="F3036" s="344">
        <f t="shared" si="349"/>
        <v>4210.6380759598733</v>
      </c>
      <c r="G3036" s="394">
        <f t="shared" si="350"/>
        <v>372.06315789473683</v>
      </c>
      <c r="H3036" s="385">
        <f t="shared" si="347"/>
        <v>1548.9530170428582</v>
      </c>
      <c r="I3036" s="386">
        <f t="shared" si="348"/>
        <v>91.65402467709221</v>
      </c>
      <c r="J3036" s="393">
        <v>45</v>
      </c>
      <c r="K3036" s="396">
        <f t="shared" si="351"/>
        <v>6268.30827557456</v>
      </c>
      <c r="L3036" s="210">
        <f t="shared" si="352"/>
        <v>7.7999999999999996E-3</v>
      </c>
      <c r="M3036" s="211">
        <f t="shared" si="352"/>
        <v>1.1000000000000001E-3</v>
      </c>
    </row>
    <row r="3037" spans="1:13" ht="15" customHeight="1" x14ac:dyDescent="0.2">
      <c r="A3037" s="370">
        <v>3016</v>
      </c>
      <c r="B3037" s="120">
        <f t="shared" si="346"/>
        <v>128.75115646729031</v>
      </c>
      <c r="C3037" s="371">
        <v>950</v>
      </c>
      <c r="D3037" s="78">
        <v>45170</v>
      </c>
      <c r="E3037" s="209">
        <v>29455</v>
      </c>
      <c r="F3037" s="344">
        <f t="shared" si="349"/>
        <v>4209.981602283372</v>
      </c>
      <c r="G3037" s="394">
        <f t="shared" si="350"/>
        <v>372.06315789473683</v>
      </c>
      <c r="H3037" s="385">
        <f t="shared" si="347"/>
        <v>1548.7311289402007</v>
      </c>
      <c r="I3037" s="386">
        <f t="shared" si="348"/>
        <v>91.640895203562181</v>
      </c>
      <c r="J3037" s="393">
        <v>45</v>
      </c>
      <c r="K3037" s="396">
        <f t="shared" si="351"/>
        <v>6267.4167843218711</v>
      </c>
      <c r="L3037" s="210">
        <f t="shared" si="352"/>
        <v>7.7999999999999996E-3</v>
      </c>
      <c r="M3037" s="211">
        <f t="shared" si="352"/>
        <v>1.1000000000000001E-3</v>
      </c>
    </row>
    <row r="3038" spans="1:13" ht="15" customHeight="1" x14ac:dyDescent="0.2">
      <c r="A3038" s="370">
        <v>3017</v>
      </c>
      <c r="B3038" s="120">
        <f t="shared" si="346"/>
        <v>128.77123029547275</v>
      </c>
      <c r="C3038" s="371">
        <v>950</v>
      </c>
      <c r="D3038" s="78">
        <v>45170</v>
      </c>
      <c r="E3038" s="209">
        <v>29455</v>
      </c>
      <c r="F3038" s="344">
        <f t="shared" si="349"/>
        <v>4209.3253186776201</v>
      </c>
      <c r="G3038" s="394">
        <f t="shared" si="350"/>
        <v>372.06315789473683</v>
      </c>
      <c r="H3038" s="385">
        <f t="shared" si="347"/>
        <v>1548.5093050814564</v>
      </c>
      <c r="I3038" s="386">
        <f t="shared" si="348"/>
        <v>91.627769531447143</v>
      </c>
      <c r="J3038" s="393">
        <v>45</v>
      </c>
      <c r="K3038" s="396">
        <f t="shared" si="351"/>
        <v>6266.5255511852611</v>
      </c>
      <c r="L3038" s="210">
        <f t="shared" si="352"/>
        <v>7.7999999999999996E-3</v>
      </c>
      <c r="M3038" s="211">
        <f t="shared" si="352"/>
        <v>1.1000000000000001E-3</v>
      </c>
    </row>
    <row r="3039" spans="1:13" ht="15" customHeight="1" x14ac:dyDescent="0.2">
      <c r="A3039" s="370">
        <v>3018</v>
      </c>
      <c r="B3039" s="120">
        <f t="shared" si="346"/>
        <v>128.79130456850015</v>
      </c>
      <c r="C3039" s="371">
        <v>950</v>
      </c>
      <c r="D3039" s="78">
        <v>45170</v>
      </c>
      <c r="E3039" s="209">
        <v>29455</v>
      </c>
      <c r="F3039" s="344">
        <f t="shared" si="349"/>
        <v>4208.6692251160912</v>
      </c>
      <c r="G3039" s="394">
        <f t="shared" si="350"/>
        <v>372.06315789473683</v>
      </c>
      <c r="H3039" s="385">
        <f t="shared" si="347"/>
        <v>1548.2875454576597</v>
      </c>
      <c r="I3039" s="386">
        <f t="shared" si="348"/>
        <v>91.614647660216562</v>
      </c>
      <c r="J3039" s="393">
        <v>45</v>
      </c>
      <c r="K3039" s="396">
        <f t="shared" si="351"/>
        <v>6265.6345761287039</v>
      </c>
      <c r="L3039" s="210">
        <f t="shared" si="352"/>
        <v>7.7999999999999996E-3</v>
      </c>
      <c r="M3039" s="211">
        <f t="shared" si="352"/>
        <v>1.1000000000000001E-3</v>
      </c>
    </row>
    <row r="3040" spans="1:13" ht="15" customHeight="1" x14ac:dyDescent="0.2">
      <c r="A3040" s="370">
        <v>3019</v>
      </c>
      <c r="B3040" s="120">
        <f t="shared" si="346"/>
        <v>128.81137928467692</v>
      </c>
      <c r="C3040" s="371">
        <v>950</v>
      </c>
      <c r="D3040" s="78">
        <v>45170</v>
      </c>
      <c r="E3040" s="209">
        <v>29455</v>
      </c>
      <c r="F3040" s="344">
        <f t="shared" si="349"/>
        <v>4208.0133215721235</v>
      </c>
      <c r="G3040" s="394">
        <f t="shared" si="350"/>
        <v>372.06315789473683</v>
      </c>
      <c r="H3040" s="385">
        <f t="shared" si="347"/>
        <v>1548.0658500597985</v>
      </c>
      <c r="I3040" s="386">
        <f t="shared" si="348"/>
        <v>91.601529589337204</v>
      </c>
      <c r="J3040" s="393">
        <v>45</v>
      </c>
      <c r="K3040" s="396">
        <f t="shared" si="351"/>
        <v>6264.7438591159962</v>
      </c>
      <c r="L3040" s="210">
        <f t="shared" si="352"/>
        <v>7.7999999999999996E-3</v>
      </c>
      <c r="M3040" s="211">
        <f t="shared" si="352"/>
        <v>1.1000000000000001E-3</v>
      </c>
    </row>
    <row r="3041" spans="1:13" ht="15" customHeight="1" x14ac:dyDescent="0.2">
      <c r="A3041" s="372">
        <v>3020</v>
      </c>
      <c r="B3041" s="120">
        <f t="shared" si="346"/>
        <v>128.83145444231045</v>
      </c>
      <c r="C3041" s="371">
        <v>950</v>
      </c>
      <c r="D3041" s="78">
        <v>45170</v>
      </c>
      <c r="E3041" s="209">
        <v>29455</v>
      </c>
      <c r="F3041" s="344">
        <f t="shared" si="349"/>
        <v>4207.3576080189378</v>
      </c>
      <c r="G3041" s="394">
        <f t="shared" si="350"/>
        <v>372.06315789473683</v>
      </c>
      <c r="H3041" s="385">
        <f t="shared" si="347"/>
        <v>1547.8442188788219</v>
      </c>
      <c r="I3041" s="386">
        <f t="shared" si="348"/>
        <v>91.588415318273491</v>
      </c>
      <c r="J3041" s="393">
        <v>45</v>
      </c>
      <c r="K3041" s="396">
        <f t="shared" si="351"/>
        <v>6263.8534001107701</v>
      </c>
      <c r="L3041" s="210">
        <f t="shared" si="352"/>
        <v>7.7999999999999996E-3</v>
      </c>
      <c r="M3041" s="211">
        <f t="shared" si="352"/>
        <v>1.1000000000000001E-3</v>
      </c>
    </row>
    <row r="3042" spans="1:13" ht="15" customHeight="1" x14ac:dyDescent="0.2">
      <c r="A3042" s="370">
        <v>3021</v>
      </c>
      <c r="B3042" s="120">
        <f t="shared" si="346"/>
        <v>128.85153003971124</v>
      </c>
      <c r="C3042" s="371">
        <v>950</v>
      </c>
      <c r="D3042" s="78">
        <v>45170</v>
      </c>
      <c r="E3042" s="209">
        <v>29455</v>
      </c>
      <c r="F3042" s="344">
        <f t="shared" si="349"/>
        <v>4206.7020844296276</v>
      </c>
      <c r="G3042" s="394">
        <f t="shared" si="350"/>
        <v>372.06315789473683</v>
      </c>
      <c r="H3042" s="385">
        <f t="shared" si="347"/>
        <v>1547.6226519056349</v>
      </c>
      <c r="I3042" s="386">
        <f t="shared" si="348"/>
        <v>91.575304846487285</v>
      </c>
      <c r="J3042" s="393">
        <v>45</v>
      </c>
      <c r="K3042" s="396">
        <f t="shared" si="351"/>
        <v>6262.9631990764874</v>
      </c>
      <c r="L3042" s="210">
        <f t="shared" si="352"/>
        <v>7.7999999999999996E-3</v>
      </c>
      <c r="M3042" s="211">
        <f t="shared" si="352"/>
        <v>1.1000000000000001E-3</v>
      </c>
    </row>
    <row r="3043" spans="1:13" ht="15" customHeight="1" x14ac:dyDescent="0.2">
      <c r="A3043" s="370">
        <v>3022</v>
      </c>
      <c r="B3043" s="120">
        <f t="shared" si="346"/>
        <v>128.87160607519328</v>
      </c>
      <c r="C3043" s="371">
        <v>950</v>
      </c>
      <c r="D3043" s="78">
        <v>45170</v>
      </c>
      <c r="E3043" s="209">
        <v>29455</v>
      </c>
      <c r="F3043" s="344">
        <f t="shared" si="349"/>
        <v>4206.0467507771536</v>
      </c>
      <c r="G3043" s="394">
        <f t="shared" si="350"/>
        <v>372.06315789473683</v>
      </c>
      <c r="H3043" s="385">
        <f t="shared" si="347"/>
        <v>1547.4011491310989</v>
      </c>
      <c r="I3043" s="386">
        <f t="shared" si="348"/>
        <v>91.562198173437807</v>
      </c>
      <c r="J3043" s="393">
        <v>45</v>
      </c>
      <c r="K3043" s="396">
        <f t="shared" si="351"/>
        <v>6262.0732559764265</v>
      </c>
      <c r="L3043" s="210">
        <f t="shared" si="352"/>
        <v>7.7999999999999996E-3</v>
      </c>
      <c r="M3043" s="211">
        <f t="shared" si="352"/>
        <v>1.1000000000000001E-3</v>
      </c>
    </row>
    <row r="3044" spans="1:13" ht="15" customHeight="1" x14ac:dyDescent="0.2">
      <c r="A3044" s="370">
        <v>3023</v>
      </c>
      <c r="B3044" s="120">
        <f t="shared" si="346"/>
        <v>128.89168254707317</v>
      </c>
      <c r="C3044" s="371">
        <v>950</v>
      </c>
      <c r="D3044" s="78">
        <v>45170</v>
      </c>
      <c r="E3044" s="209">
        <v>29455</v>
      </c>
      <c r="F3044" s="344">
        <f t="shared" si="349"/>
        <v>4205.3916070343703</v>
      </c>
      <c r="G3044" s="394">
        <f t="shared" si="350"/>
        <v>372.06315789473683</v>
      </c>
      <c r="H3044" s="385">
        <f t="shared" si="347"/>
        <v>1547.179710546038</v>
      </c>
      <c r="I3044" s="386">
        <f t="shared" si="348"/>
        <v>91.549095298582145</v>
      </c>
      <c r="J3044" s="393">
        <v>45</v>
      </c>
      <c r="K3044" s="396">
        <f t="shared" si="351"/>
        <v>6261.1835707737273</v>
      </c>
      <c r="L3044" s="210">
        <f t="shared" si="352"/>
        <v>7.7999999999999996E-3</v>
      </c>
      <c r="M3044" s="211">
        <f t="shared" si="352"/>
        <v>1.1000000000000001E-3</v>
      </c>
    </row>
    <row r="3045" spans="1:13" ht="15" customHeight="1" x14ac:dyDescent="0.2">
      <c r="A3045" s="370">
        <v>3024</v>
      </c>
      <c r="B3045" s="120">
        <f t="shared" si="346"/>
        <v>128.91175945367141</v>
      </c>
      <c r="C3045" s="371">
        <v>950</v>
      </c>
      <c r="D3045" s="78">
        <v>45170</v>
      </c>
      <c r="E3045" s="209">
        <v>29455</v>
      </c>
      <c r="F3045" s="344">
        <f t="shared" si="349"/>
        <v>4204.7366531739835</v>
      </c>
      <c r="G3045" s="394">
        <f t="shared" si="350"/>
        <v>372.06315789473683</v>
      </c>
      <c r="H3045" s="385">
        <f t="shared" si="347"/>
        <v>1546.9583361412274</v>
      </c>
      <c r="I3045" s="386">
        <f t="shared" si="348"/>
        <v>91.535996221374404</v>
      </c>
      <c r="J3045" s="393">
        <v>45</v>
      </c>
      <c r="K3045" s="396">
        <f t="shared" si="351"/>
        <v>6260.2941434313225</v>
      </c>
      <c r="L3045" s="210">
        <f t="shared" si="352"/>
        <v>7.7999999999999996E-3</v>
      </c>
      <c r="M3045" s="211">
        <f t="shared" si="352"/>
        <v>1.1000000000000001E-3</v>
      </c>
    </row>
    <row r="3046" spans="1:13" ht="15" customHeight="1" x14ac:dyDescent="0.2">
      <c r="A3046" s="370">
        <v>3025</v>
      </c>
      <c r="B3046" s="120">
        <f t="shared" si="346"/>
        <v>128.93183679331099</v>
      </c>
      <c r="C3046" s="371">
        <v>950</v>
      </c>
      <c r="D3046" s="78">
        <v>45170</v>
      </c>
      <c r="E3046" s="209">
        <v>29455</v>
      </c>
      <c r="F3046" s="344">
        <f t="shared" si="349"/>
        <v>4204.0818891685958</v>
      </c>
      <c r="G3046" s="394">
        <f t="shared" si="350"/>
        <v>372.06315789473683</v>
      </c>
      <c r="H3046" s="385">
        <f t="shared" si="347"/>
        <v>1546.7370259074062</v>
      </c>
      <c r="I3046" s="386">
        <f t="shared" si="348"/>
        <v>91.522900941266656</v>
      </c>
      <c r="J3046" s="393">
        <v>45</v>
      </c>
      <c r="K3046" s="396">
        <f t="shared" si="351"/>
        <v>6259.4049739120055</v>
      </c>
      <c r="L3046" s="210">
        <f t="shared" si="352"/>
        <v>7.7999999999999996E-3</v>
      </c>
      <c r="M3046" s="211">
        <f t="shared" si="352"/>
        <v>1.1000000000000001E-3</v>
      </c>
    </row>
    <row r="3047" spans="1:13" ht="15" customHeight="1" x14ac:dyDescent="0.2">
      <c r="A3047" s="370">
        <v>3026</v>
      </c>
      <c r="B3047" s="120">
        <f t="shared" si="346"/>
        <v>128.95191456431837</v>
      </c>
      <c r="C3047" s="371">
        <v>950</v>
      </c>
      <c r="D3047" s="78">
        <v>45170</v>
      </c>
      <c r="E3047" s="209">
        <v>29455</v>
      </c>
      <c r="F3047" s="344">
        <f t="shared" si="349"/>
        <v>4203.4273149906776</v>
      </c>
      <c r="G3047" s="394">
        <f t="shared" si="350"/>
        <v>372.06315789473683</v>
      </c>
      <c r="H3047" s="385">
        <f t="shared" si="347"/>
        <v>1546.51577983527</v>
      </c>
      <c r="I3047" s="386">
        <f t="shared" si="348"/>
        <v>91.509809457708286</v>
      </c>
      <c r="J3047" s="393">
        <v>45</v>
      </c>
      <c r="K3047" s="396">
        <f t="shared" si="351"/>
        <v>6258.5160621783925</v>
      </c>
      <c r="L3047" s="210">
        <f t="shared" si="352"/>
        <v>7.7999999999999996E-3</v>
      </c>
      <c r="M3047" s="211">
        <f t="shared" si="352"/>
        <v>1.1000000000000001E-3</v>
      </c>
    </row>
    <row r="3048" spans="1:13" ht="15" customHeight="1" x14ac:dyDescent="0.2">
      <c r="A3048" s="370">
        <v>3027</v>
      </c>
      <c r="B3048" s="120">
        <f t="shared" si="346"/>
        <v>128.97199276502306</v>
      </c>
      <c r="C3048" s="371">
        <v>950</v>
      </c>
      <c r="D3048" s="78">
        <v>45170</v>
      </c>
      <c r="E3048" s="209">
        <v>29455</v>
      </c>
      <c r="F3048" s="344">
        <f t="shared" si="349"/>
        <v>4202.7729306125766</v>
      </c>
      <c r="G3048" s="394">
        <f t="shared" si="350"/>
        <v>372.06315789473683</v>
      </c>
      <c r="H3048" s="385">
        <f t="shared" si="347"/>
        <v>1546.2945979154717</v>
      </c>
      <c r="I3048" s="386">
        <f t="shared" si="348"/>
        <v>91.496721770146266</v>
      </c>
      <c r="J3048" s="393">
        <v>45</v>
      </c>
      <c r="K3048" s="396">
        <f t="shared" si="351"/>
        <v>6257.6274081929314</v>
      </c>
      <c r="L3048" s="210">
        <f t="shared" si="352"/>
        <v>7.7999999999999996E-3</v>
      </c>
      <c r="M3048" s="211">
        <f t="shared" si="352"/>
        <v>1.1000000000000001E-3</v>
      </c>
    </row>
    <row r="3049" spans="1:13" ht="15" customHeight="1" x14ac:dyDescent="0.2">
      <c r="A3049" s="370">
        <v>3028</v>
      </c>
      <c r="B3049" s="120">
        <f t="shared" si="346"/>
        <v>128.99207139375781</v>
      </c>
      <c r="C3049" s="371">
        <v>950</v>
      </c>
      <c r="D3049" s="78">
        <v>45170</v>
      </c>
      <c r="E3049" s="209">
        <v>29455</v>
      </c>
      <c r="F3049" s="344">
        <f t="shared" si="349"/>
        <v>4202.1187360065178</v>
      </c>
      <c r="G3049" s="394">
        <f t="shared" si="350"/>
        <v>372.06315789473683</v>
      </c>
      <c r="H3049" s="385">
        <f t="shared" si="347"/>
        <v>1546.0734801386238</v>
      </c>
      <c r="I3049" s="386">
        <f t="shared" si="348"/>
        <v>91.483637878025093</v>
      </c>
      <c r="J3049" s="393">
        <v>45</v>
      </c>
      <c r="K3049" s="396">
        <f t="shared" si="351"/>
        <v>6256.7390119179036</v>
      </c>
      <c r="L3049" s="210">
        <f t="shared" si="352"/>
        <v>7.7999999999999996E-3</v>
      </c>
      <c r="M3049" s="211">
        <f t="shared" si="352"/>
        <v>1.1000000000000001E-3</v>
      </c>
    </row>
    <row r="3050" spans="1:13" ht="15" customHeight="1" x14ac:dyDescent="0.2">
      <c r="A3050" s="370">
        <v>3029</v>
      </c>
      <c r="B3050" s="120">
        <f t="shared" si="346"/>
        <v>129.01215044885825</v>
      </c>
      <c r="C3050" s="371">
        <v>950</v>
      </c>
      <c r="D3050" s="78">
        <v>45170</v>
      </c>
      <c r="E3050" s="209">
        <v>29455</v>
      </c>
      <c r="F3050" s="344">
        <f t="shared" si="349"/>
        <v>4201.4647311446079</v>
      </c>
      <c r="G3050" s="394">
        <f t="shared" si="350"/>
        <v>372.06315789473683</v>
      </c>
      <c r="H3050" s="385">
        <f t="shared" si="347"/>
        <v>1545.8524264952985</v>
      </c>
      <c r="I3050" s="386">
        <f t="shared" si="348"/>
        <v>91.470557780786891</v>
      </c>
      <c r="J3050" s="393">
        <v>45</v>
      </c>
      <c r="K3050" s="396">
        <f t="shared" si="351"/>
        <v>6255.8508733154304</v>
      </c>
      <c r="L3050" s="210">
        <f t="shared" si="352"/>
        <v>7.7999999999999996E-3</v>
      </c>
      <c r="M3050" s="211">
        <f t="shared" si="352"/>
        <v>1.1000000000000001E-3</v>
      </c>
    </row>
    <row r="3051" spans="1:13" ht="15" customHeight="1" x14ac:dyDescent="0.2">
      <c r="A3051" s="372">
        <v>3030</v>
      </c>
      <c r="B3051" s="120">
        <f t="shared" si="346"/>
        <v>129.03222992866336</v>
      </c>
      <c r="C3051" s="371">
        <v>950</v>
      </c>
      <c r="D3051" s="78">
        <v>45170</v>
      </c>
      <c r="E3051" s="209">
        <v>29455</v>
      </c>
      <c r="F3051" s="344">
        <f t="shared" si="349"/>
        <v>4200.8109159988308</v>
      </c>
      <c r="G3051" s="394">
        <f t="shared" si="350"/>
        <v>372.06315789473683</v>
      </c>
      <c r="H3051" s="385">
        <f t="shared" si="347"/>
        <v>1545.6314369760257</v>
      </c>
      <c r="I3051" s="386">
        <f t="shared" si="348"/>
        <v>91.457481477871355</v>
      </c>
      <c r="J3051" s="393">
        <v>45</v>
      </c>
      <c r="K3051" s="396">
        <f t="shared" si="351"/>
        <v>6254.9629923474649</v>
      </c>
      <c r="L3051" s="210">
        <f t="shared" si="352"/>
        <v>7.7999999999999996E-3</v>
      </c>
      <c r="M3051" s="211">
        <f t="shared" si="352"/>
        <v>1.1000000000000001E-3</v>
      </c>
    </row>
    <row r="3052" spans="1:13" ht="15" customHeight="1" x14ac:dyDescent="0.2">
      <c r="A3052" s="370">
        <v>3031</v>
      </c>
      <c r="B3052" s="120">
        <f t="shared" si="346"/>
        <v>129.05230983151506</v>
      </c>
      <c r="C3052" s="371">
        <v>950</v>
      </c>
      <c r="D3052" s="78">
        <v>45170</v>
      </c>
      <c r="E3052" s="209">
        <v>29455</v>
      </c>
      <c r="F3052" s="344">
        <f t="shared" si="349"/>
        <v>4200.1572905410467</v>
      </c>
      <c r="G3052" s="394">
        <f t="shared" si="350"/>
        <v>372.06315789473683</v>
      </c>
      <c r="H3052" s="385">
        <f t="shared" si="347"/>
        <v>1545.4105115712946</v>
      </c>
      <c r="I3052" s="386">
        <f t="shared" si="348"/>
        <v>91.444408968715678</v>
      </c>
      <c r="J3052" s="393">
        <v>45</v>
      </c>
      <c r="K3052" s="396">
        <f t="shared" si="351"/>
        <v>6254.0753689757939</v>
      </c>
      <c r="L3052" s="210">
        <f t="shared" si="352"/>
        <v>7.7000000000000002E-3</v>
      </c>
      <c r="M3052" s="211">
        <f t="shared" si="352"/>
        <v>1.1000000000000001E-3</v>
      </c>
    </row>
    <row r="3053" spans="1:13" ht="15" customHeight="1" x14ac:dyDescent="0.2">
      <c r="A3053" s="370">
        <v>3032</v>
      </c>
      <c r="B3053" s="120">
        <f t="shared" si="346"/>
        <v>129.07239015575868</v>
      </c>
      <c r="C3053" s="371">
        <v>950</v>
      </c>
      <c r="D3053" s="78">
        <v>45170</v>
      </c>
      <c r="E3053" s="209">
        <v>29455</v>
      </c>
      <c r="F3053" s="344">
        <f t="shared" si="349"/>
        <v>4199.5038547429922</v>
      </c>
      <c r="G3053" s="394">
        <f t="shared" si="350"/>
        <v>372.06315789473683</v>
      </c>
      <c r="H3053" s="385">
        <f t="shared" si="347"/>
        <v>1545.1896502715522</v>
      </c>
      <c r="I3053" s="386">
        <f t="shared" si="348"/>
        <v>91.43134025275458</v>
      </c>
      <c r="J3053" s="393">
        <v>45</v>
      </c>
      <c r="K3053" s="396">
        <f t="shared" si="351"/>
        <v>6253.1880031620367</v>
      </c>
      <c r="L3053" s="210">
        <f t="shared" si="352"/>
        <v>7.7000000000000002E-3</v>
      </c>
      <c r="M3053" s="211">
        <f t="shared" si="352"/>
        <v>1.1000000000000001E-3</v>
      </c>
    </row>
    <row r="3054" spans="1:13" ht="15" customHeight="1" x14ac:dyDescent="0.2">
      <c r="A3054" s="370">
        <v>3033</v>
      </c>
      <c r="B3054" s="120">
        <f t="shared" si="346"/>
        <v>129.09247089974212</v>
      </c>
      <c r="C3054" s="371">
        <v>950</v>
      </c>
      <c r="D3054" s="78">
        <v>45170</v>
      </c>
      <c r="E3054" s="209">
        <v>29455</v>
      </c>
      <c r="F3054" s="344">
        <f t="shared" si="349"/>
        <v>4198.8506085762965</v>
      </c>
      <c r="G3054" s="394">
        <f t="shared" si="350"/>
        <v>372.06315789473683</v>
      </c>
      <c r="H3054" s="385">
        <f t="shared" si="347"/>
        <v>1544.968853067209</v>
      </c>
      <c r="I3054" s="386">
        <f t="shared" si="348"/>
        <v>91.418275329420666</v>
      </c>
      <c r="J3054" s="393">
        <v>45</v>
      </c>
      <c r="K3054" s="396">
        <f t="shared" si="351"/>
        <v>6252.3008948676634</v>
      </c>
      <c r="L3054" s="210">
        <f t="shared" si="352"/>
        <v>7.7000000000000002E-3</v>
      </c>
      <c r="M3054" s="211">
        <f t="shared" si="352"/>
        <v>1.1000000000000001E-3</v>
      </c>
    </row>
    <row r="3055" spans="1:13" ht="15" customHeight="1" x14ac:dyDescent="0.2">
      <c r="A3055" s="370">
        <v>3034</v>
      </c>
      <c r="B3055" s="120">
        <f t="shared" si="346"/>
        <v>129.1125520618169</v>
      </c>
      <c r="C3055" s="371">
        <v>950</v>
      </c>
      <c r="D3055" s="78">
        <v>45170</v>
      </c>
      <c r="E3055" s="209">
        <v>29455</v>
      </c>
      <c r="F3055" s="344">
        <f t="shared" si="349"/>
        <v>4198.1975520124524</v>
      </c>
      <c r="G3055" s="394">
        <f t="shared" si="350"/>
        <v>372.06315789473683</v>
      </c>
      <c r="H3055" s="385">
        <f t="shared" si="347"/>
        <v>1544.7481199486299</v>
      </c>
      <c r="I3055" s="386">
        <f t="shared" si="348"/>
        <v>91.405214198143781</v>
      </c>
      <c r="J3055" s="393">
        <v>45</v>
      </c>
      <c r="K3055" s="396">
        <f t="shared" si="351"/>
        <v>6251.4140440539632</v>
      </c>
      <c r="L3055" s="210">
        <f t="shared" si="352"/>
        <v>7.7000000000000002E-3</v>
      </c>
      <c r="M3055" s="211">
        <f t="shared" si="352"/>
        <v>1.1000000000000001E-3</v>
      </c>
    </row>
    <row r="3056" spans="1:13" ht="15" customHeight="1" x14ac:dyDescent="0.2">
      <c r="A3056" s="370">
        <v>3035</v>
      </c>
      <c r="B3056" s="120">
        <f t="shared" si="346"/>
        <v>129.13263364033736</v>
      </c>
      <c r="C3056" s="371">
        <v>950</v>
      </c>
      <c r="D3056" s="78">
        <v>45170</v>
      </c>
      <c r="E3056" s="209">
        <v>29455</v>
      </c>
      <c r="F3056" s="344">
        <f t="shared" si="349"/>
        <v>4197.5446850228427</v>
      </c>
      <c r="G3056" s="394">
        <f t="shared" si="350"/>
        <v>372.06315789473683</v>
      </c>
      <c r="H3056" s="385">
        <f t="shared" si="347"/>
        <v>1544.5274509061417</v>
      </c>
      <c r="I3056" s="386">
        <f t="shared" si="348"/>
        <v>91.392156858351598</v>
      </c>
      <c r="J3056" s="393">
        <v>45</v>
      </c>
      <c r="K3056" s="396">
        <f t="shared" si="351"/>
        <v>6250.5274506820733</v>
      </c>
      <c r="L3056" s="210">
        <f t="shared" si="352"/>
        <v>7.7000000000000002E-3</v>
      </c>
      <c r="M3056" s="211">
        <f t="shared" si="352"/>
        <v>1.1000000000000001E-3</v>
      </c>
    </row>
    <row r="3057" spans="1:13" ht="15" customHeight="1" x14ac:dyDescent="0.2">
      <c r="A3057" s="370">
        <v>3036</v>
      </c>
      <c r="B3057" s="120">
        <f t="shared" si="346"/>
        <v>129.15271563366099</v>
      </c>
      <c r="C3057" s="371">
        <v>950</v>
      </c>
      <c r="D3057" s="78">
        <v>45170</v>
      </c>
      <c r="E3057" s="209">
        <v>29455</v>
      </c>
      <c r="F3057" s="344">
        <f t="shared" si="349"/>
        <v>4196.8920075787273</v>
      </c>
      <c r="G3057" s="394">
        <f t="shared" si="350"/>
        <v>372.06315789473683</v>
      </c>
      <c r="H3057" s="385">
        <f t="shared" si="347"/>
        <v>1544.3068459300307</v>
      </c>
      <c r="I3057" s="386">
        <f t="shared" si="348"/>
        <v>91.379103309469286</v>
      </c>
      <c r="J3057" s="393">
        <v>45</v>
      </c>
      <c r="K3057" s="396">
        <f t="shared" si="351"/>
        <v>6249.6411147129638</v>
      </c>
      <c r="L3057" s="210">
        <f t="shared" si="352"/>
        <v>7.7000000000000002E-3</v>
      </c>
      <c r="M3057" s="211">
        <f t="shared" si="352"/>
        <v>1.1000000000000001E-3</v>
      </c>
    </row>
    <row r="3058" spans="1:13" ht="15" customHeight="1" x14ac:dyDescent="0.2">
      <c r="A3058" s="370">
        <v>3037</v>
      </c>
      <c r="B3058" s="120">
        <f t="shared" si="346"/>
        <v>129.17279804014811</v>
      </c>
      <c r="C3058" s="371">
        <v>950</v>
      </c>
      <c r="D3058" s="78">
        <v>45170</v>
      </c>
      <c r="E3058" s="209">
        <v>29455</v>
      </c>
      <c r="F3058" s="344">
        <f t="shared" si="349"/>
        <v>4196.2395196512571</v>
      </c>
      <c r="G3058" s="394">
        <f t="shared" si="350"/>
        <v>372.06315789473683</v>
      </c>
      <c r="H3058" s="385">
        <f t="shared" si="347"/>
        <v>1544.0863050105459</v>
      </c>
      <c r="I3058" s="386">
        <f t="shared" si="348"/>
        <v>91.366053550919887</v>
      </c>
      <c r="J3058" s="393">
        <v>45</v>
      </c>
      <c r="K3058" s="396">
        <f t="shared" si="351"/>
        <v>6248.75503610746</v>
      </c>
      <c r="L3058" s="210">
        <f t="shared" si="352"/>
        <v>7.7000000000000002E-3</v>
      </c>
      <c r="M3058" s="211">
        <f t="shared" si="352"/>
        <v>1.1000000000000001E-3</v>
      </c>
    </row>
    <row r="3059" spans="1:13" ht="15" customHeight="1" x14ac:dyDescent="0.2">
      <c r="A3059" s="370">
        <v>3038</v>
      </c>
      <c r="B3059" s="120">
        <f t="shared" si="346"/>
        <v>129.19288085816268</v>
      </c>
      <c r="C3059" s="371">
        <v>950</v>
      </c>
      <c r="D3059" s="78">
        <v>45170</v>
      </c>
      <c r="E3059" s="209">
        <v>29455</v>
      </c>
      <c r="F3059" s="344">
        <f t="shared" si="349"/>
        <v>4195.5872212114446</v>
      </c>
      <c r="G3059" s="394">
        <f t="shared" si="350"/>
        <v>372.06315789473683</v>
      </c>
      <c r="H3059" s="385">
        <f t="shared" si="347"/>
        <v>1543.8658281378891</v>
      </c>
      <c r="I3059" s="386">
        <f t="shared" si="348"/>
        <v>91.353007582123624</v>
      </c>
      <c r="J3059" s="393">
        <v>45</v>
      </c>
      <c r="K3059" s="396">
        <f t="shared" si="351"/>
        <v>6247.8692148261944</v>
      </c>
      <c r="L3059" s="210">
        <f t="shared" si="352"/>
        <v>7.7000000000000002E-3</v>
      </c>
      <c r="M3059" s="211">
        <f t="shared" si="352"/>
        <v>1.1000000000000001E-3</v>
      </c>
    </row>
    <row r="3060" spans="1:13" ht="15" customHeight="1" x14ac:dyDescent="0.2">
      <c r="A3060" s="370">
        <v>3039</v>
      </c>
      <c r="B3060" s="120">
        <f t="shared" si="346"/>
        <v>129.212964086071</v>
      </c>
      <c r="C3060" s="371">
        <v>950</v>
      </c>
      <c r="D3060" s="78">
        <v>45170</v>
      </c>
      <c r="E3060" s="209">
        <v>29455</v>
      </c>
      <c r="F3060" s="344">
        <f t="shared" si="349"/>
        <v>4194.9351122302078</v>
      </c>
      <c r="G3060" s="394">
        <f t="shared" si="350"/>
        <v>372.06315789473683</v>
      </c>
      <c r="H3060" s="385">
        <f t="shared" si="347"/>
        <v>1543.6454153022312</v>
      </c>
      <c r="I3060" s="386">
        <f t="shared" si="348"/>
        <v>91.339965402498891</v>
      </c>
      <c r="J3060" s="393">
        <v>45</v>
      </c>
      <c r="K3060" s="396">
        <f t="shared" si="351"/>
        <v>6246.9836508296748</v>
      </c>
      <c r="L3060" s="210">
        <f t="shared" si="352"/>
        <v>7.7000000000000002E-3</v>
      </c>
      <c r="M3060" s="211">
        <f t="shared" si="352"/>
        <v>1.1000000000000001E-3</v>
      </c>
    </row>
    <row r="3061" spans="1:13" ht="15" customHeight="1" x14ac:dyDescent="0.2">
      <c r="A3061" s="372">
        <v>3040</v>
      </c>
      <c r="B3061" s="120">
        <f t="shared" si="346"/>
        <v>129.23304772224313</v>
      </c>
      <c r="C3061" s="371">
        <v>950</v>
      </c>
      <c r="D3061" s="78">
        <v>45170</v>
      </c>
      <c r="E3061" s="209">
        <v>29455</v>
      </c>
      <c r="F3061" s="344">
        <f t="shared" si="349"/>
        <v>4194.2831926783228</v>
      </c>
      <c r="G3061" s="394">
        <f t="shared" si="350"/>
        <v>372.06315789473683</v>
      </c>
      <c r="H3061" s="385">
        <f t="shared" si="347"/>
        <v>1543.425066493694</v>
      </c>
      <c r="I3061" s="386">
        <f t="shared" si="348"/>
        <v>91.326927011461194</v>
      </c>
      <c r="J3061" s="393">
        <v>45</v>
      </c>
      <c r="K3061" s="396">
        <f t="shared" si="351"/>
        <v>6246.0983440782147</v>
      </c>
      <c r="L3061" s="210">
        <f t="shared" si="352"/>
        <v>7.7000000000000002E-3</v>
      </c>
      <c r="M3061" s="211">
        <f t="shared" si="352"/>
        <v>1.1000000000000001E-3</v>
      </c>
    </row>
    <row r="3062" spans="1:13" ht="15" customHeight="1" x14ac:dyDescent="0.2">
      <c r="A3062" s="370">
        <v>3041</v>
      </c>
      <c r="B3062" s="120">
        <f t="shared" si="346"/>
        <v>129.25313176505145</v>
      </c>
      <c r="C3062" s="371">
        <v>950</v>
      </c>
      <c r="D3062" s="78">
        <v>45170</v>
      </c>
      <c r="E3062" s="209">
        <v>29455</v>
      </c>
      <c r="F3062" s="344">
        <f t="shared" si="349"/>
        <v>4193.6314625264758</v>
      </c>
      <c r="G3062" s="394">
        <f t="shared" si="350"/>
        <v>372.06315789473683</v>
      </c>
      <c r="H3062" s="385">
        <f t="shared" si="347"/>
        <v>1543.2047817023697</v>
      </c>
      <c r="I3062" s="386">
        <f t="shared" si="348"/>
        <v>91.313892408424252</v>
      </c>
      <c r="J3062" s="393">
        <v>45</v>
      </c>
      <c r="K3062" s="396">
        <f t="shared" si="351"/>
        <v>6245.2132945320063</v>
      </c>
      <c r="L3062" s="210">
        <f t="shared" si="352"/>
        <v>7.7000000000000002E-3</v>
      </c>
      <c r="M3062" s="211">
        <f t="shared" si="352"/>
        <v>1.1000000000000001E-3</v>
      </c>
    </row>
    <row r="3063" spans="1:13" ht="15" customHeight="1" x14ac:dyDescent="0.2">
      <c r="A3063" s="370">
        <v>3042</v>
      </c>
      <c r="B3063" s="120">
        <f t="shared" si="346"/>
        <v>129.27321621287211</v>
      </c>
      <c r="C3063" s="371">
        <v>950</v>
      </c>
      <c r="D3063" s="78">
        <v>45170</v>
      </c>
      <c r="E3063" s="209">
        <v>29455</v>
      </c>
      <c r="F3063" s="344">
        <f t="shared" si="349"/>
        <v>4192.9799217452091</v>
      </c>
      <c r="G3063" s="394">
        <f t="shared" si="350"/>
        <v>372.06315789473683</v>
      </c>
      <c r="H3063" s="385">
        <f t="shared" si="347"/>
        <v>1542.9845609183017</v>
      </c>
      <c r="I3063" s="386">
        <f t="shared" si="348"/>
        <v>91.300861592798924</v>
      </c>
      <c r="J3063" s="393">
        <v>45</v>
      </c>
      <c r="K3063" s="396">
        <f t="shared" si="351"/>
        <v>6244.3285021510474</v>
      </c>
      <c r="L3063" s="210">
        <f t="shared" si="352"/>
        <v>7.7000000000000002E-3</v>
      </c>
      <c r="M3063" s="211">
        <f t="shared" si="352"/>
        <v>1.1000000000000001E-3</v>
      </c>
    </row>
    <row r="3064" spans="1:13" ht="15" customHeight="1" x14ac:dyDescent="0.2">
      <c r="A3064" s="370">
        <v>3043</v>
      </c>
      <c r="B3064" s="120">
        <f t="shared" si="346"/>
        <v>129.29330106408381</v>
      </c>
      <c r="C3064" s="371">
        <v>950</v>
      </c>
      <c r="D3064" s="78">
        <v>45170</v>
      </c>
      <c r="E3064" s="209">
        <v>29455</v>
      </c>
      <c r="F3064" s="344">
        <f t="shared" si="349"/>
        <v>4192.328570304966</v>
      </c>
      <c r="G3064" s="394">
        <f t="shared" si="350"/>
        <v>372.06315789473683</v>
      </c>
      <c r="H3064" s="385">
        <f t="shared" si="347"/>
        <v>1542.7644041314993</v>
      </c>
      <c r="I3064" s="386">
        <f t="shared" si="348"/>
        <v>91.287834563994053</v>
      </c>
      <c r="J3064" s="393">
        <v>45</v>
      </c>
      <c r="K3064" s="396">
        <f t="shared" si="351"/>
        <v>6243.4439668951954</v>
      </c>
      <c r="L3064" s="210">
        <f t="shared" si="352"/>
        <v>7.7000000000000002E-3</v>
      </c>
      <c r="M3064" s="211">
        <f t="shared" si="352"/>
        <v>1.1000000000000001E-3</v>
      </c>
    </row>
    <row r="3065" spans="1:13" ht="15" customHeight="1" x14ac:dyDescent="0.2">
      <c r="A3065" s="370">
        <v>3044</v>
      </c>
      <c r="B3065" s="120">
        <f t="shared" si="346"/>
        <v>129.31338631706825</v>
      </c>
      <c r="C3065" s="371">
        <v>950</v>
      </c>
      <c r="D3065" s="78">
        <v>45170</v>
      </c>
      <c r="E3065" s="209">
        <v>29455</v>
      </c>
      <c r="F3065" s="344">
        <f t="shared" si="349"/>
        <v>4191.6774081760741</v>
      </c>
      <c r="G3065" s="394">
        <f t="shared" si="350"/>
        <v>372.06315789473683</v>
      </c>
      <c r="H3065" s="385">
        <f t="shared" si="347"/>
        <v>1542.5443113319338</v>
      </c>
      <c r="I3065" s="386">
        <f t="shared" si="348"/>
        <v>91.274811321416223</v>
      </c>
      <c r="J3065" s="393">
        <v>45</v>
      </c>
      <c r="K3065" s="396">
        <f t="shared" si="351"/>
        <v>6242.5596887241609</v>
      </c>
      <c r="L3065" s="210">
        <f t="shared" si="352"/>
        <v>7.7000000000000002E-3</v>
      </c>
      <c r="M3065" s="211">
        <f t="shared" si="352"/>
        <v>1.1000000000000001E-3</v>
      </c>
    </row>
    <row r="3066" spans="1:13" ht="15" customHeight="1" x14ac:dyDescent="0.2">
      <c r="A3066" s="370">
        <v>3045</v>
      </c>
      <c r="B3066" s="120">
        <f t="shared" si="346"/>
        <v>129.3334719702107</v>
      </c>
      <c r="C3066" s="371">
        <v>950</v>
      </c>
      <c r="D3066" s="78">
        <v>45170</v>
      </c>
      <c r="E3066" s="209">
        <v>29455</v>
      </c>
      <c r="F3066" s="344">
        <f t="shared" si="349"/>
        <v>4191.0264353287275</v>
      </c>
      <c r="G3066" s="394">
        <f t="shared" si="350"/>
        <v>372.06315789473683</v>
      </c>
      <c r="H3066" s="385">
        <f t="shared" si="347"/>
        <v>1542.3242825095308</v>
      </c>
      <c r="I3066" s="386">
        <f t="shared" si="348"/>
        <v>91.261791864469288</v>
      </c>
      <c r="J3066" s="393">
        <v>45</v>
      </c>
      <c r="K3066" s="396">
        <f t="shared" si="351"/>
        <v>6241.6756675974639</v>
      </c>
      <c r="L3066" s="210">
        <f t="shared" si="352"/>
        <v>7.7000000000000002E-3</v>
      </c>
      <c r="M3066" s="211">
        <f t="shared" si="352"/>
        <v>1.1000000000000001E-3</v>
      </c>
    </row>
    <row r="3067" spans="1:13" ht="15" customHeight="1" x14ac:dyDescent="0.2">
      <c r="A3067" s="370">
        <v>3046</v>
      </c>
      <c r="B3067" s="120">
        <f t="shared" si="346"/>
        <v>129.35355802189864</v>
      </c>
      <c r="C3067" s="371">
        <v>950</v>
      </c>
      <c r="D3067" s="78">
        <v>45170</v>
      </c>
      <c r="E3067" s="209">
        <v>29455</v>
      </c>
      <c r="F3067" s="344">
        <f t="shared" si="349"/>
        <v>4190.3756517330312</v>
      </c>
      <c r="G3067" s="394">
        <f t="shared" si="350"/>
        <v>372.06315789473683</v>
      </c>
      <c r="H3067" s="385">
        <f t="shared" si="347"/>
        <v>1542.1043176541855</v>
      </c>
      <c r="I3067" s="386">
        <f t="shared" si="348"/>
        <v>91.248776192555368</v>
      </c>
      <c r="J3067" s="393">
        <v>45</v>
      </c>
      <c r="K3067" s="396">
        <f t="shared" si="351"/>
        <v>6240.7919034745082</v>
      </c>
      <c r="L3067" s="210">
        <f t="shared" si="352"/>
        <v>7.7000000000000002E-3</v>
      </c>
      <c r="M3067" s="211">
        <f t="shared" si="352"/>
        <v>1.1000000000000001E-3</v>
      </c>
    </row>
    <row r="3068" spans="1:13" ht="15" customHeight="1" x14ac:dyDescent="0.2">
      <c r="A3068" s="370">
        <v>3047</v>
      </c>
      <c r="B3068" s="120">
        <f t="shared" si="346"/>
        <v>129.37364447052323</v>
      </c>
      <c r="C3068" s="371">
        <v>950</v>
      </c>
      <c r="D3068" s="78">
        <v>45170</v>
      </c>
      <c r="E3068" s="209">
        <v>29455</v>
      </c>
      <c r="F3068" s="344">
        <f t="shared" si="349"/>
        <v>4189.7250573589554</v>
      </c>
      <c r="G3068" s="394">
        <f t="shared" si="350"/>
        <v>372.06315789473683</v>
      </c>
      <c r="H3068" s="385">
        <f t="shared" si="347"/>
        <v>1541.8844167557479</v>
      </c>
      <c r="I3068" s="386">
        <f t="shared" si="348"/>
        <v>91.235764305073843</v>
      </c>
      <c r="J3068" s="393">
        <v>45</v>
      </c>
      <c r="K3068" s="396">
        <f t="shared" si="351"/>
        <v>6239.908396314514</v>
      </c>
      <c r="L3068" s="210">
        <f t="shared" si="352"/>
        <v>7.7000000000000002E-3</v>
      </c>
      <c r="M3068" s="211">
        <f t="shared" si="352"/>
        <v>1.1000000000000001E-3</v>
      </c>
    </row>
    <row r="3069" spans="1:13" ht="15" customHeight="1" x14ac:dyDescent="0.2">
      <c r="A3069" s="370">
        <v>3048</v>
      </c>
      <c r="B3069" s="120">
        <f t="shared" si="346"/>
        <v>129.39373131447823</v>
      </c>
      <c r="C3069" s="371">
        <v>950</v>
      </c>
      <c r="D3069" s="78">
        <v>45170</v>
      </c>
      <c r="E3069" s="209">
        <v>29455</v>
      </c>
      <c r="F3069" s="344">
        <f t="shared" si="349"/>
        <v>4189.0746521763649</v>
      </c>
      <c r="G3069" s="394">
        <f t="shared" si="350"/>
        <v>372.06315789473683</v>
      </c>
      <c r="H3069" s="385">
        <f t="shared" si="347"/>
        <v>1541.6645798040322</v>
      </c>
      <c r="I3069" s="386">
        <f t="shared" si="348"/>
        <v>91.22275620142203</v>
      </c>
      <c r="J3069" s="393">
        <v>45</v>
      </c>
      <c r="K3069" s="396">
        <f t="shared" si="351"/>
        <v>6239.0251460765567</v>
      </c>
      <c r="L3069" s="210">
        <f t="shared" si="352"/>
        <v>7.7000000000000002E-3</v>
      </c>
      <c r="M3069" s="211">
        <f t="shared" si="352"/>
        <v>1.1000000000000001E-3</v>
      </c>
    </row>
    <row r="3070" spans="1:13" ht="15" customHeight="1" x14ac:dyDescent="0.2">
      <c r="A3070" s="370">
        <v>3049</v>
      </c>
      <c r="B3070" s="120">
        <f t="shared" si="346"/>
        <v>129.41381855216062</v>
      </c>
      <c r="C3070" s="371">
        <v>950</v>
      </c>
      <c r="D3070" s="78">
        <v>45170</v>
      </c>
      <c r="E3070" s="209">
        <v>29455</v>
      </c>
      <c r="F3070" s="344">
        <f t="shared" si="349"/>
        <v>4188.4244361550091</v>
      </c>
      <c r="G3070" s="394">
        <f t="shared" si="350"/>
        <v>372.06315789473683</v>
      </c>
      <c r="H3070" s="385">
        <f t="shared" si="347"/>
        <v>1541.444806788814</v>
      </c>
      <c r="I3070" s="386">
        <f t="shared" si="348"/>
        <v>91.209751880994915</v>
      </c>
      <c r="J3070" s="393">
        <v>45</v>
      </c>
      <c r="K3070" s="396">
        <f t="shared" si="351"/>
        <v>6238.1421527195553</v>
      </c>
      <c r="L3070" s="210">
        <f t="shared" si="352"/>
        <v>7.7000000000000002E-3</v>
      </c>
      <c r="M3070" s="211">
        <f t="shared" si="352"/>
        <v>1.1000000000000001E-3</v>
      </c>
    </row>
    <row r="3071" spans="1:13" ht="15" customHeight="1" x14ac:dyDescent="0.2">
      <c r="A3071" s="372">
        <v>3050</v>
      </c>
      <c r="B3071" s="120">
        <f t="shared" si="346"/>
        <v>129.43390618197037</v>
      </c>
      <c r="C3071" s="371">
        <v>950</v>
      </c>
      <c r="D3071" s="78">
        <v>45170</v>
      </c>
      <c r="E3071" s="209">
        <v>29455</v>
      </c>
      <c r="F3071" s="344">
        <f t="shared" si="349"/>
        <v>4187.774409264518</v>
      </c>
      <c r="G3071" s="394">
        <f t="shared" si="350"/>
        <v>372.06315789473683</v>
      </c>
      <c r="H3071" s="385">
        <f t="shared" si="347"/>
        <v>1541.225097699828</v>
      </c>
      <c r="I3071" s="386">
        <f t="shared" si="348"/>
        <v>91.196751343185099</v>
      </c>
      <c r="J3071" s="393">
        <v>45</v>
      </c>
      <c r="K3071" s="396">
        <f t="shared" si="351"/>
        <v>6237.2594162022679</v>
      </c>
      <c r="L3071" s="210">
        <f t="shared" si="352"/>
        <v>7.7000000000000002E-3</v>
      </c>
      <c r="M3071" s="211">
        <f t="shared" si="352"/>
        <v>1.1000000000000001E-3</v>
      </c>
    </row>
    <row r="3072" spans="1:13" ht="15" customHeight="1" x14ac:dyDescent="0.2">
      <c r="A3072" s="370">
        <v>3051</v>
      </c>
      <c r="B3072" s="120">
        <f t="shared" si="346"/>
        <v>129.45399420231018</v>
      </c>
      <c r="C3072" s="371">
        <v>950</v>
      </c>
      <c r="D3072" s="78">
        <v>45170</v>
      </c>
      <c r="E3072" s="209">
        <v>29455</v>
      </c>
      <c r="F3072" s="344">
        <f t="shared" si="349"/>
        <v>4187.12457147442</v>
      </c>
      <c r="G3072" s="394">
        <f t="shared" si="350"/>
        <v>372.06315789473683</v>
      </c>
      <c r="H3072" s="385">
        <f t="shared" si="347"/>
        <v>1541.0054525267749</v>
      </c>
      <c r="I3072" s="386">
        <f t="shared" si="348"/>
        <v>91.183754587383135</v>
      </c>
      <c r="J3072" s="393">
        <v>45</v>
      </c>
      <c r="K3072" s="396">
        <f t="shared" si="351"/>
        <v>6236.3769364833151</v>
      </c>
      <c r="L3072" s="210">
        <f t="shared" si="352"/>
        <v>7.7000000000000002E-3</v>
      </c>
      <c r="M3072" s="211">
        <f t="shared" si="352"/>
        <v>1.1000000000000001E-3</v>
      </c>
    </row>
    <row r="3073" spans="1:13" ht="15" customHeight="1" x14ac:dyDescent="0.2">
      <c r="A3073" s="370">
        <v>3052</v>
      </c>
      <c r="B3073" s="120">
        <f t="shared" si="346"/>
        <v>129.47408261158611</v>
      </c>
      <c r="C3073" s="371">
        <v>950</v>
      </c>
      <c r="D3073" s="78">
        <v>45170</v>
      </c>
      <c r="E3073" s="209">
        <v>29455</v>
      </c>
      <c r="F3073" s="344">
        <f t="shared" si="349"/>
        <v>4186.4749227541161</v>
      </c>
      <c r="G3073" s="394">
        <f t="shared" si="350"/>
        <v>372.06315789473683</v>
      </c>
      <c r="H3073" s="385">
        <f t="shared" si="347"/>
        <v>1540.7858712593122</v>
      </c>
      <c r="I3073" s="386">
        <f t="shared" si="348"/>
        <v>91.17076161297706</v>
      </c>
      <c r="J3073" s="393">
        <v>45</v>
      </c>
      <c r="K3073" s="396">
        <f t="shared" si="351"/>
        <v>6235.4947135211423</v>
      </c>
      <c r="L3073" s="210">
        <f t="shared" si="352"/>
        <v>7.7000000000000002E-3</v>
      </c>
      <c r="M3073" s="211">
        <f t="shared" si="352"/>
        <v>1.1000000000000001E-3</v>
      </c>
    </row>
    <row r="3074" spans="1:13" ht="15" customHeight="1" x14ac:dyDescent="0.2">
      <c r="A3074" s="370">
        <v>3053</v>
      </c>
      <c r="B3074" s="120">
        <f t="shared" si="346"/>
        <v>129.49417140820685</v>
      </c>
      <c r="C3074" s="371">
        <v>950</v>
      </c>
      <c r="D3074" s="78">
        <v>45170</v>
      </c>
      <c r="E3074" s="209">
        <v>29455</v>
      </c>
      <c r="F3074" s="344">
        <f t="shared" si="349"/>
        <v>4185.825463072908</v>
      </c>
      <c r="G3074" s="394">
        <f t="shared" si="350"/>
        <v>372.06315789473683</v>
      </c>
      <c r="H3074" s="385">
        <f t="shared" si="347"/>
        <v>1540.5663538870638</v>
      </c>
      <c r="I3074" s="386">
        <f t="shared" si="348"/>
        <v>91.157772419352895</v>
      </c>
      <c r="J3074" s="393">
        <v>45</v>
      </c>
      <c r="K3074" s="396">
        <f t="shared" si="351"/>
        <v>6234.6127472740618</v>
      </c>
      <c r="L3074" s="210">
        <f t="shared" si="352"/>
        <v>7.7000000000000002E-3</v>
      </c>
      <c r="M3074" s="211">
        <f t="shared" si="352"/>
        <v>1.1000000000000001E-3</v>
      </c>
    </row>
    <row r="3075" spans="1:13" ht="15" customHeight="1" x14ac:dyDescent="0.2">
      <c r="A3075" s="370">
        <v>3054</v>
      </c>
      <c r="B3075" s="120">
        <f t="shared" ref="B3075:B3138" si="353">A3075/(12.41*LN(A3075)-76)</f>
        <v>129.51426059058437</v>
      </c>
      <c r="C3075" s="371">
        <v>950</v>
      </c>
      <c r="D3075" s="78">
        <v>45170</v>
      </c>
      <c r="E3075" s="209">
        <v>29455</v>
      </c>
      <c r="F3075" s="344">
        <f t="shared" si="349"/>
        <v>4185.1761923999748</v>
      </c>
      <c r="G3075" s="394">
        <f t="shared" si="350"/>
        <v>372.06315789473683</v>
      </c>
      <c r="H3075" s="385">
        <f t="shared" si="347"/>
        <v>1540.3469003996124</v>
      </c>
      <c r="I3075" s="386">
        <f t="shared" si="348"/>
        <v>91.14478700589423</v>
      </c>
      <c r="J3075" s="393">
        <v>45</v>
      </c>
      <c r="K3075" s="396">
        <f t="shared" si="351"/>
        <v>6233.7310377002186</v>
      </c>
      <c r="L3075" s="210">
        <f t="shared" si="352"/>
        <v>7.7000000000000002E-3</v>
      </c>
      <c r="M3075" s="211">
        <f t="shared" si="352"/>
        <v>1.1000000000000001E-3</v>
      </c>
    </row>
    <row r="3076" spans="1:13" ht="15" customHeight="1" x14ac:dyDescent="0.2">
      <c r="A3076" s="370">
        <v>3055</v>
      </c>
      <c r="B3076" s="120">
        <f t="shared" si="353"/>
        <v>129.53435015713319</v>
      </c>
      <c r="C3076" s="371">
        <v>950</v>
      </c>
      <c r="D3076" s="78">
        <v>45170</v>
      </c>
      <c r="E3076" s="209">
        <v>29455</v>
      </c>
      <c r="F3076" s="344">
        <f t="shared" si="349"/>
        <v>4184.5271107043955</v>
      </c>
      <c r="G3076" s="394">
        <f t="shared" si="350"/>
        <v>372.06315789473683</v>
      </c>
      <c r="H3076" s="385">
        <f t="shared" si="347"/>
        <v>1540.1275107865065</v>
      </c>
      <c r="I3076" s="386">
        <f t="shared" si="348"/>
        <v>91.131805371982651</v>
      </c>
      <c r="J3076" s="393">
        <v>45</v>
      </c>
      <c r="K3076" s="396">
        <f t="shared" si="351"/>
        <v>6232.8495847576214</v>
      </c>
      <c r="L3076" s="210">
        <f t="shared" si="352"/>
        <v>7.7000000000000002E-3</v>
      </c>
      <c r="M3076" s="211">
        <f t="shared" si="352"/>
        <v>1.1000000000000001E-3</v>
      </c>
    </row>
    <row r="3077" spans="1:13" ht="15" customHeight="1" x14ac:dyDescent="0.2">
      <c r="A3077" s="370">
        <v>3056</v>
      </c>
      <c r="B3077" s="120">
        <f t="shared" si="353"/>
        <v>129.55444010627116</v>
      </c>
      <c r="C3077" s="371">
        <v>950</v>
      </c>
      <c r="D3077" s="78">
        <v>45170</v>
      </c>
      <c r="E3077" s="209">
        <v>29455</v>
      </c>
      <c r="F3077" s="344">
        <f t="shared" si="349"/>
        <v>4183.8782179551272</v>
      </c>
      <c r="G3077" s="394">
        <f t="shared" si="350"/>
        <v>372.06315789473683</v>
      </c>
      <c r="H3077" s="385">
        <f t="shared" si="347"/>
        <v>1539.9081850372538</v>
      </c>
      <c r="I3077" s="386">
        <f t="shared" si="348"/>
        <v>91.118827516997285</v>
      </c>
      <c r="J3077" s="393">
        <v>45</v>
      </c>
      <c r="K3077" s="396">
        <f t="shared" si="351"/>
        <v>6231.9683884041151</v>
      </c>
      <c r="L3077" s="210">
        <f t="shared" si="352"/>
        <v>7.7000000000000002E-3</v>
      </c>
      <c r="M3077" s="211">
        <f t="shared" si="352"/>
        <v>1.1000000000000001E-3</v>
      </c>
    </row>
    <row r="3078" spans="1:13" ht="15" customHeight="1" x14ac:dyDescent="0.2">
      <c r="A3078" s="370">
        <v>3057</v>
      </c>
      <c r="B3078" s="120">
        <f t="shared" si="353"/>
        <v>129.57453043641894</v>
      </c>
      <c r="C3078" s="371">
        <v>950</v>
      </c>
      <c r="D3078" s="78">
        <v>45170</v>
      </c>
      <c r="E3078" s="209">
        <v>29455</v>
      </c>
      <c r="F3078" s="344">
        <f t="shared" si="349"/>
        <v>4183.2295141210197</v>
      </c>
      <c r="G3078" s="394">
        <f t="shared" si="350"/>
        <v>372.06315789473683</v>
      </c>
      <c r="H3078" s="385">
        <f t="shared" si="347"/>
        <v>1539.6889231413256</v>
      </c>
      <c r="I3078" s="386">
        <f t="shared" si="348"/>
        <v>91.10585344031513</v>
      </c>
      <c r="J3078" s="393">
        <v>45</v>
      </c>
      <c r="K3078" s="396">
        <f t="shared" si="351"/>
        <v>6231.0874485973973</v>
      </c>
      <c r="L3078" s="210">
        <f t="shared" si="352"/>
        <v>7.7000000000000002E-3</v>
      </c>
      <c r="M3078" s="211">
        <f t="shared" si="352"/>
        <v>1.1000000000000001E-3</v>
      </c>
    </row>
    <row r="3079" spans="1:13" ht="15" customHeight="1" x14ac:dyDescent="0.2">
      <c r="A3079" s="370">
        <v>3058</v>
      </c>
      <c r="B3079" s="120">
        <f t="shared" si="353"/>
        <v>129.59462114600007</v>
      </c>
      <c r="C3079" s="371">
        <v>950</v>
      </c>
      <c r="D3079" s="78">
        <v>45170</v>
      </c>
      <c r="E3079" s="209">
        <v>29455</v>
      </c>
      <c r="F3079" s="344">
        <f t="shared" si="349"/>
        <v>4182.5809991708138</v>
      </c>
      <c r="G3079" s="394">
        <f t="shared" si="350"/>
        <v>372.06315789473683</v>
      </c>
      <c r="H3079" s="385">
        <f t="shared" si="347"/>
        <v>1539.4697250881559</v>
      </c>
      <c r="I3079" s="386">
        <f t="shared" si="348"/>
        <v>91.09288314131102</v>
      </c>
      <c r="J3079" s="393">
        <v>45</v>
      </c>
      <c r="K3079" s="396">
        <f t="shared" si="351"/>
        <v>6230.2067652950172</v>
      </c>
      <c r="L3079" s="210">
        <f t="shared" si="352"/>
        <v>7.7000000000000002E-3</v>
      </c>
      <c r="M3079" s="211">
        <f t="shared" si="352"/>
        <v>1.1000000000000001E-3</v>
      </c>
    </row>
    <row r="3080" spans="1:13" ht="15" customHeight="1" x14ac:dyDescent="0.2">
      <c r="A3080" s="370">
        <v>3059</v>
      </c>
      <c r="B3080" s="120">
        <f t="shared" si="353"/>
        <v>129.61471223344111</v>
      </c>
      <c r="C3080" s="371">
        <v>950</v>
      </c>
      <c r="D3080" s="78">
        <v>45170</v>
      </c>
      <c r="E3080" s="209">
        <v>29455</v>
      </c>
      <c r="F3080" s="344">
        <f t="shared" si="349"/>
        <v>4181.9326730731382</v>
      </c>
      <c r="G3080" s="394">
        <f t="shared" si="350"/>
        <v>372.06315789473683</v>
      </c>
      <c r="H3080" s="385">
        <f t="shared" si="347"/>
        <v>1539.2505908671417</v>
      </c>
      <c r="I3080" s="386">
        <f t="shared" si="348"/>
        <v>91.079916619357505</v>
      </c>
      <c r="J3080" s="393">
        <v>45</v>
      </c>
      <c r="K3080" s="396">
        <f t="shared" si="351"/>
        <v>6229.3263384543743</v>
      </c>
      <c r="L3080" s="210">
        <f t="shared" si="352"/>
        <v>7.7000000000000002E-3</v>
      </c>
      <c r="M3080" s="211">
        <f t="shared" si="352"/>
        <v>1.1000000000000001E-3</v>
      </c>
    </row>
    <row r="3081" spans="1:13" ht="15" customHeight="1" x14ac:dyDescent="0.2">
      <c r="A3081" s="372">
        <v>3060</v>
      </c>
      <c r="B3081" s="120">
        <f t="shared" si="353"/>
        <v>129.63480369717163</v>
      </c>
      <c r="C3081" s="371">
        <v>950</v>
      </c>
      <c r="D3081" s="78">
        <v>45170</v>
      </c>
      <c r="E3081" s="209">
        <v>29455</v>
      </c>
      <c r="F3081" s="344">
        <f t="shared" si="349"/>
        <v>4181.2845357965107</v>
      </c>
      <c r="G3081" s="394">
        <f t="shared" si="350"/>
        <v>372.06315789473683</v>
      </c>
      <c r="H3081" s="385">
        <f t="shared" si="347"/>
        <v>1539.0315204676415</v>
      </c>
      <c r="I3081" s="386">
        <f t="shared" si="348"/>
        <v>91.066953873824957</v>
      </c>
      <c r="J3081" s="393">
        <v>45</v>
      </c>
      <c r="K3081" s="396">
        <f t="shared" si="351"/>
        <v>6228.446168032714</v>
      </c>
      <c r="L3081" s="210">
        <f t="shared" si="352"/>
        <v>7.7000000000000002E-3</v>
      </c>
      <c r="M3081" s="211">
        <f t="shared" si="352"/>
        <v>1.1000000000000001E-3</v>
      </c>
    </row>
    <row r="3082" spans="1:13" ht="15" customHeight="1" x14ac:dyDescent="0.2">
      <c r="A3082" s="370">
        <v>3061</v>
      </c>
      <c r="B3082" s="120">
        <f t="shared" si="353"/>
        <v>129.65489553562387</v>
      </c>
      <c r="C3082" s="371">
        <v>950</v>
      </c>
      <c r="D3082" s="78">
        <v>45170</v>
      </c>
      <c r="E3082" s="209">
        <v>29455</v>
      </c>
      <c r="F3082" s="344">
        <f t="shared" si="349"/>
        <v>4180.6365873093437</v>
      </c>
      <c r="G3082" s="394">
        <f t="shared" si="350"/>
        <v>372.06315789473683</v>
      </c>
      <c r="H3082" s="385">
        <f t="shared" si="347"/>
        <v>1538.812513878979</v>
      </c>
      <c r="I3082" s="386">
        <f t="shared" si="348"/>
        <v>91.053994904081605</v>
      </c>
      <c r="J3082" s="393">
        <v>45</v>
      </c>
      <c r="K3082" s="396">
        <f t="shared" si="351"/>
        <v>6227.566253987141</v>
      </c>
      <c r="L3082" s="210">
        <f t="shared" si="352"/>
        <v>7.7000000000000002E-3</v>
      </c>
      <c r="M3082" s="211">
        <f t="shared" si="352"/>
        <v>1.1000000000000001E-3</v>
      </c>
    </row>
    <row r="3083" spans="1:13" ht="15" customHeight="1" x14ac:dyDescent="0.2">
      <c r="A3083" s="370">
        <v>3062</v>
      </c>
      <c r="B3083" s="120">
        <f t="shared" si="353"/>
        <v>129.67498774723313</v>
      </c>
      <c r="C3083" s="371">
        <v>950</v>
      </c>
      <c r="D3083" s="78">
        <v>45170</v>
      </c>
      <c r="E3083" s="209">
        <v>29455</v>
      </c>
      <c r="F3083" s="344">
        <f t="shared" si="349"/>
        <v>4179.9888275799394</v>
      </c>
      <c r="G3083" s="394">
        <f t="shared" si="350"/>
        <v>372.06315789473683</v>
      </c>
      <c r="H3083" s="385">
        <f t="shared" si="347"/>
        <v>1538.5935710904405</v>
      </c>
      <c r="I3083" s="386">
        <f t="shared" si="348"/>
        <v>91.041039709493532</v>
      </c>
      <c r="J3083" s="393">
        <v>45</v>
      </c>
      <c r="K3083" s="396">
        <f t="shared" si="351"/>
        <v>6226.6865962746106</v>
      </c>
      <c r="L3083" s="210">
        <f t="shared" si="352"/>
        <v>7.7000000000000002E-3</v>
      </c>
      <c r="M3083" s="211">
        <f t="shared" si="352"/>
        <v>1.1000000000000001E-3</v>
      </c>
    </row>
    <row r="3084" spans="1:13" ht="15" customHeight="1" x14ac:dyDescent="0.2">
      <c r="A3084" s="370">
        <v>3063</v>
      </c>
      <c r="B3084" s="120">
        <f t="shared" si="353"/>
        <v>129.69508033043775</v>
      </c>
      <c r="C3084" s="371">
        <v>950</v>
      </c>
      <c r="D3084" s="78">
        <v>45170</v>
      </c>
      <c r="E3084" s="209">
        <v>29455</v>
      </c>
      <c r="F3084" s="344">
        <f t="shared" si="349"/>
        <v>4179.3412565764866</v>
      </c>
      <c r="G3084" s="394">
        <f t="shared" si="350"/>
        <v>372.06315789473683</v>
      </c>
      <c r="H3084" s="385">
        <f t="shared" si="347"/>
        <v>1538.3746920912733</v>
      </c>
      <c r="I3084" s="386">
        <f t="shared" si="348"/>
        <v>91.028088289424474</v>
      </c>
      <c r="J3084" s="393">
        <v>45</v>
      </c>
      <c r="K3084" s="396">
        <f t="shared" si="351"/>
        <v>6225.8071948519218</v>
      </c>
      <c r="L3084" s="210">
        <f t="shared" si="352"/>
        <v>7.7000000000000002E-3</v>
      </c>
      <c r="M3084" s="211">
        <f t="shared" si="352"/>
        <v>1.1000000000000001E-3</v>
      </c>
    </row>
    <row r="3085" spans="1:13" ht="15" customHeight="1" x14ac:dyDescent="0.2">
      <c r="A3085" s="370">
        <v>3064</v>
      </c>
      <c r="B3085" s="120">
        <f t="shared" si="353"/>
        <v>129.71517328367861</v>
      </c>
      <c r="C3085" s="371">
        <v>950</v>
      </c>
      <c r="D3085" s="78">
        <v>45170</v>
      </c>
      <c r="E3085" s="209">
        <v>29455</v>
      </c>
      <c r="F3085" s="344">
        <f t="shared" si="349"/>
        <v>4178.6938742670754</v>
      </c>
      <c r="G3085" s="394">
        <f t="shared" si="350"/>
        <v>372.06315789473683</v>
      </c>
      <c r="H3085" s="385">
        <f t="shared" si="347"/>
        <v>1538.1558768706925</v>
      </c>
      <c r="I3085" s="386">
        <f t="shared" si="348"/>
        <v>91.015140643236251</v>
      </c>
      <c r="J3085" s="393">
        <v>45</v>
      </c>
      <c r="K3085" s="396">
        <f t="shared" si="351"/>
        <v>6224.928049675741</v>
      </c>
      <c r="L3085" s="210">
        <f t="shared" si="352"/>
        <v>7.7000000000000002E-3</v>
      </c>
      <c r="M3085" s="211">
        <f t="shared" si="352"/>
        <v>1.1000000000000001E-3</v>
      </c>
    </row>
    <row r="3086" spans="1:13" ht="15" customHeight="1" x14ac:dyDescent="0.2">
      <c r="A3086" s="370">
        <v>3065</v>
      </c>
      <c r="B3086" s="120">
        <f t="shared" si="353"/>
        <v>129.73526660540008</v>
      </c>
      <c r="C3086" s="371">
        <v>950</v>
      </c>
      <c r="D3086" s="78">
        <v>45170</v>
      </c>
      <c r="E3086" s="209">
        <v>29455</v>
      </c>
      <c r="F3086" s="344">
        <f t="shared" si="349"/>
        <v>4178.0466806196719</v>
      </c>
      <c r="G3086" s="394">
        <f t="shared" si="350"/>
        <v>372.06315789473683</v>
      </c>
      <c r="H3086" s="385">
        <f t="shared" si="347"/>
        <v>1537.93712541787</v>
      </c>
      <c r="I3086" s="386">
        <f t="shared" si="348"/>
        <v>91.00219677028818</v>
      </c>
      <c r="J3086" s="393">
        <v>45</v>
      </c>
      <c r="K3086" s="396">
        <f t="shared" si="351"/>
        <v>6224.049160702566</v>
      </c>
      <c r="L3086" s="210">
        <f t="shared" si="352"/>
        <v>7.7000000000000002E-3</v>
      </c>
      <c r="M3086" s="211">
        <f t="shared" si="352"/>
        <v>1.1000000000000001E-3</v>
      </c>
    </row>
    <row r="3087" spans="1:13" ht="15" customHeight="1" x14ac:dyDescent="0.2">
      <c r="A3087" s="370">
        <v>3066</v>
      </c>
      <c r="B3087" s="120">
        <f t="shared" si="353"/>
        <v>129.75536029404893</v>
      </c>
      <c r="C3087" s="371">
        <v>950</v>
      </c>
      <c r="D3087" s="78">
        <v>45170</v>
      </c>
      <c r="E3087" s="209">
        <v>29455</v>
      </c>
      <c r="F3087" s="344">
        <f t="shared" si="349"/>
        <v>4177.3996756021488</v>
      </c>
      <c r="G3087" s="394">
        <f t="shared" si="350"/>
        <v>372.06315789473683</v>
      </c>
      <c r="H3087" s="385">
        <f t="shared" si="347"/>
        <v>1537.7184377219471</v>
      </c>
      <c r="I3087" s="386">
        <f t="shared" si="348"/>
        <v>90.989256669937717</v>
      </c>
      <c r="J3087" s="393">
        <v>45</v>
      </c>
      <c r="K3087" s="396">
        <f t="shared" si="351"/>
        <v>6223.1705278887703</v>
      </c>
      <c r="L3087" s="210">
        <f t="shared" si="352"/>
        <v>7.7000000000000002E-3</v>
      </c>
      <c r="M3087" s="211">
        <f t="shared" si="352"/>
        <v>1.1000000000000001E-3</v>
      </c>
    </row>
    <row r="3088" spans="1:13" ht="15" customHeight="1" x14ac:dyDescent="0.2">
      <c r="A3088" s="370">
        <v>3067</v>
      </c>
      <c r="B3088" s="120">
        <f t="shared" si="353"/>
        <v>129.77545434807476</v>
      </c>
      <c r="C3088" s="371">
        <v>950</v>
      </c>
      <c r="D3088" s="78">
        <v>45170</v>
      </c>
      <c r="E3088" s="209">
        <v>29455</v>
      </c>
      <c r="F3088" s="344">
        <f t="shared" si="349"/>
        <v>4176.7528591822747</v>
      </c>
      <c r="G3088" s="394">
        <f t="shared" si="350"/>
        <v>372.06315789473683</v>
      </c>
      <c r="H3088" s="385">
        <f t="shared" si="347"/>
        <v>1537.4998137720297</v>
      </c>
      <c r="I3088" s="386">
        <f t="shared" si="348"/>
        <v>90.97632034154023</v>
      </c>
      <c r="J3088" s="393">
        <v>45</v>
      </c>
      <c r="K3088" s="396">
        <f t="shared" si="351"/>
        <v>6222.2921511905815</v>
      </c>
      <c r="L3088" s="210">
        <f t="shared" si="352"/>
        <v>7.7000000000000002E-3</v>
      </c>
      <c r="M3088" s="211">
        <f t="shared" si="352"/>
        <v>1.1000000000000001E-3</v>
      </c>
    </row>
    <row r="3089" spans="1:13" ht="15" customHeight="1" x14ac:dyDescent="0.2">
      <c r="A3089" s="370">
        <v>3068</v>
      </c>
      <c r="B3089" s="120">
        <f t="shared" si="353"/>
        <v>129.79554876593056</v>
      </c>
      <c r="C3089" s="371">
        <v>950</v>
      </c>
      <c r="D3089" s="78">
        <v>45170</v>
      </c>
      <c r="E3089" s="209">
        <v>29455</v>
      </c>
      <c r="F3089" s="344">
        <f t="shared" si="349"/>
        <v>4176.1062313276925</v>
      </c>
      <c r="G3089" s="394">
        <f t="shared" si="350"/>
        <v>372.06315789473683</v>
      </c>
      <c r="H3089" s="385">
        <f t="shared" si="347"/>
        <v>1537.2812535571809</v>
      </c>
      <c r="I3089" s="386">
        <f t="shared" si="348"/>
        <v>90.963387784448585</v>
      </c>
      <c r="J3089" s="393">
        <v>45</v>
      </c>
      <c r="K3089" s="396">
        <f t="shared" si="351"/>
        <v>6221.4140305640594</v>
      </c>
      <c r="L3089" s="210">
        <f t="shared" si="352"/>
        <v>7.7000000000000002E-3</v>
      </c>
      <c r="M3089" s="211">
        <f t="shared" si="352"/>
        <v>1.1000000000000001E-3</v>
      </c>
    </row>
    <row r="3090" spans="1:13" ht="15" customHeight="1" x14ac:dyDescent="0.2">
      <c r="A3090" s="370">
        <v>3069</v>
      </c>
      <c r="B3090" s="120">
        <f t="shared" si="353"/>
        <v>129.81564354607175</v>
      </c>
      <c r="C3090" s="371">
        <v>950</v>
      </c>
      <c r="D3090" s="78">
        <v>45170</v>
      </c>
      <c r="E3090" s="209">
        <v>29455</v>
      </c>
      <c r="F3090" s="344">
        <f t="shared" si="349"/>
        <v>4175.459792005955</v>
      </c>
      <c r="G3090" s="394">
        <f t="shared" si="350"/>
        <v>372.06315789473683</v>
      </c>
      <c r="H3090" s="385">
        <f t="shared" si="347"/>
        <v>1537.0627570664337</v>
      </c>
      <c r="I3090" s="386">
        <f t="shared" si="348"/>
        <v>90.950458998013843</v>
      </c>
      <c r="J3090" s="393">
        <v>45</v>
      </c>
      <c r="K3090" s="396">
        <f t="shared" si="351"/>
        <v>6220.5361659651398</v>
      </c>
      <c r="L3090" s="210">
        <f t="shared" si="352"/>
        <v>7.7000000000000002E-3</v>
      </c>
      <c r="M3090" s="211">
        <f t="shared" si="352"/>
        <v>1.1000000000000001E-3</v>
      </c>
    </row>
    <row r="3091" spans="1:13" ht="15" customHeight="1" x14ac:dyDescent="0.2">
      <c r="A3091" s="372">
        <v>3070</v>
      </c>
      <c r="B3091" s="120">
        <f t="shared" si="353"/>
        <v>129.83573868695672</v>
      </c>
      <c r="C3091" s="371">
        <v>950</v>
      </c>
      <c r="D3091" s="78">
        <v>45170</v>
      </c>
      <c r="E3091" s="209">
        <v>29455</v>
      </c>
      <c r="F3091" s="344">
        <f t="shared" si="349"/>
        <v>4174.813541184506</v>
      </c>
      <c r="G3091" s="394">
        <f t="shared" si="350"/>
        <v>372.06315789473683</v>
      </c>
      <c r="H3091" s="385">
        <f t="shared" si="347"/>
        <v>1536.844324288784</v>
      </c>
      <c r="I3091" s="386">
        <f t="shared" si="348"/>
        <v>90.937533981584863</v>
      </c>
      <c r="J3091" s="393">
        <v>45</v>
      </c>
      <c r="K3091" s="396">
        <f t="shared" si="351"/>
        <v>6219.6585573496122</v>
      </c>
      <c r="L3091" s="210">
        <f t="shared" si="352"/>
        <v>7.7000000000000002E-3</v>
      </c>
      <c r="M3091" s="211">
        <f t="shared" si="352"/>
        <v>1.1000000000000001E-3</v>
      </c>
    </row>
    <row r="3092" spans="1:13" ht="15" customHeight="1" x14ac:dyDescent="0.2">
      <c r="A3092" s="370">
        <v>3071</v>
      </c>
      <c r="B3092" s="120">
        <f t="shared" si="353"/>
        <v>129.8558341870469</v>
      </c>
      <c r="C3092" s="371">
        <v>950</v>
      </c>
      <c r="D3092" s="78">
        <v>45170</v>
      </c>
      <c r="E3092" s="209">
        <v>29455</v>
      </c>
      <c r="F3092" s="344">
        <f t="shared" si="349"/>
        <v>4174.1674788306773</v>
      </c>
      <c r="G3092" s="394">
        <f t="shared" si="350"/>
        <v>372.06315789473683</v>
      </c>
      <c r="H3092" s="385">
        <f t="shared" si="347"/>
        <v>1536.6259552131899</v>
      </c>
      <c r="I3092" s="386">
        <f t="shared" si="348"/>
        <v>90.924612734508287</v>
      </c>
      <c r="J3092" s="393">
        <v>45</v>
      </c>
      <c r="K3092" s="396">
        <f t="shared" si="351"/>
        <v>6218.7812046731124</v>
      </c>
      <c r="L3092" s="210">
        <f t="shared" si="352"/>
        <v>7.7000000000000002E-3</v>
      </c>
      <c r="M3092" s="211">
        <f t="shared" si="352"/>
        <v>1.1000000000000001E-3</v>
      </c>
    </row>
    <row r="3093" spans="1:13" ht="15" customHeight="1" x14ac:dyDescent="0.2">
      <c r="A3093" s="370">
        <v>3072</v>
      </c>
      <c r="B3093" s="120">
        <f t="shared" si="353"/>
        <v>129.87593004480618</v>
      </c>
      <c r="C3093" s="371">
        <v>950</v>
      </c>
      <c r="D3093" s="78">
        <v>45170</v>
      </c>
      <c r="E3093" s="209">
        <v>29455</v>
      </c>
      <c r="F3093" s="344">
        <f t="shared" si="349"/>
        <v>4173.5216049117071</v>
      </c>
      <c r="G3093" s="394">
        <f t="shared" si="350"/>
        <v>372.06315789473683</v>
      </c>
      <c r="H3093" s="385">
        <f t="shared" si="347"/>
        <v>1536.4076498285779</v>
      </c>
      <c r="I3093" s="386">
        <f t="shared" si="348"/>
        <v>90.91169525612888</v>
      </c>
      <c r="J3093" s="393">
        <v>45</v>
      </c>
      <c r="K3093" s="396">
        <f t="shared" si="351"/>
        <v>6217.9041078911505</v>
      </c>
      <c r="L3093" s="210">
        <f t="shared" si="352"/>
        <v>7.7000000000000002E-3</v>
      </c>
      <c r="M3093" s="211">
        <f t="shared" si="352"/>
        <v>1.1000000000000001E-3</v>
      </c>
    </row>
    <row r="3094" spans="1:13" ht="15" customHeight="1" x14ac:dyDescent="0.2">
      <c r="A3094" s="370">
        <v>3073</v>
      </c>
      <c r="B3094" s="120">
        <f t="shared" si="353"/>
        <v>129.89602625870177</v>
      </c>
      <c r="C3094" s="371">
        <v>950</v>
      </c>
      <c r="D3094" s="78">
        <v>45170</v>
      </c>
      <c r="E3094" s="209">
        <v>29455</v>
      </c>
      <c r="F3094" s="344">
        <f t="shared" si="349"/>
        <v>4172.8759193947135</v>
      </c>
      <c r="G3094" s="394">
        <f t="shared" si="350"/>
        <v>372.06315789473683</v>
      </c>
      <c r="H3094" s="385">
        <f t="shared" ref="H3094:H3157" si="354">SUM(F3094:G3094)*33.8%</f>
        <v>1536.189408123834</v>
      </c>
      <c r="I3094" s="386">
        <f t="shared" ref="I3094:I3157" si="355">SUM(F3094:G3094)*2%</f>
        <v>90.898781545789006</v>
      </c>
      <c r="J3094" s="393">
        <v>45</v>
      </c>
      <c r="K3094" s="396">
        <f t="shared" si="351"/>
        <v>6217.027266959074</v>
      </c>
      <c r="L3094" s="210">
        <f t="shared" si="352"/>
        <v>7.7000000000000002E-3</v>
      </c>
      <c r="M3094" s="211">
        <f t="shared" si="352"/>
        <v>1.1000000000000001E-3</v>
      </c>
    </row>
    <row r="3095" spans="1:13" ht="15" customHeight="1" x14ac:dyDescent="0.2">
      <c r="A3095" s="370">
        <v>3074</v>
      </c>
      <c r="B3095" s="120">
        <f t="shared" si="353"/>
        <v>129.91612282720357</v>
      </c>
      <c r="C3095" s="371">
        <v>950</v>
      </c>
      <c r="D3095" s="78">
        <v>45170</v>
      </c>
      <c r="E3095" s="209">
        <v>29455</v>
      </c>
      <c r="F3095" s="344">
        <f t="shared" ref="F3095:F3158" si="356">12*(1/B3095*D3095)</f>
        <v>4172.2304222467183</v>
      </c>
      <c r="G3095" s="394">
        <f t="shared" ref="G3095:G3158" si="357">12*(1/C3095*E3095)</f>
        <v>372.06315789473683</v>
      </c>
      <c r="H3095" s="385">
        <f t="shared" si="354"/>
        <v>1535.9712300878116</v>
      </c>
      <c r="I3095" s="386">
        <f t="shared" si="355"/>
        <v>90.885871602829098</v>
      </c>
      <c r="J3095" s="393">
        <v>45</v>
      </c>
      <c r="K3095" s="396">
        <f t="shared" ref="K3095:K3158" si="358">SUM(F3095:J3095)</f>
        <v>6216.1506818320959</v>
      </c>
      <c r="L3095" s="210">
        <f t="shared" ref="L3095:M3158" si="359">ROUND(1/B3095,4)</f>
        <v>7.7000000000000002E-3</v>
      </c>
      <c r="M3095" s="211">
        <f t="shared" si="359"/>
        <v>1.1000000000000001E-3</v>
      </c>
    </row>
    <row r="3096" spans="1:13" ht="15" customHeight="1" x14ac:dyDescent="0.2">
      <c r="A3096" s="370">
        <v>3075</v>
      </c>
      <c r="B3096" s="120">
        <f t="shared" si="353"/>
        <v>129.93621974878405</v>
      </c>
      <c r="C3096" s="371">
        <v>950</v>
      </c>
      <c r="D3096" s="78">
        <v>45170</v>
      </c>
      <c r="E3096" s="209">
        <v>29455</v>
      </c>
      <c r="F3096" s="344">
        <f t="shared" si="356"/>
        <v>4171.5851134346431</v>
      </c>
      <c r="G3096" s="394">
        <f t="shared" si="357"/>
        <v>372.06315789473683</v>
      </c>
      <c r="H3096" s="385">
        <f t="shared" si="354"/>
        <v>1535.7531157093304</v>
      </c>
      <c r="I3096" s="386">
        <f t="shared" si="355"/>
        <v>90.872965426587598</v>
      </c>
      <c r="J3096" s="393">
        <v>45</v>
      </c>
      <c r="K3096" s="396">
        <f t="shared" si="358"/>
        <v>6215.2743524652979</v>
      </c>
      <c r="L3096" s="210">
        <f t="shared" si="359"/>
        <v>7.7000000000000002E-3</v>
      </c>
      <c r="M3096" s="211">
        <f t="shared" si="359"/>
        <v>1.1000000000000001E-3</v>
      </c>
    </row>
    <row r="3097" spans="1:13" ht="15" customHeight="1" x14ac:dyDescent="0.2">
      <c r="A3097" s="370">
        <v>3076</v>
      </c>
      <c r="B3097" s="120">
        <f t="shared" si="353"/>
        <v>129.95631702191895</v>
      </c>
      <c r="C3097" s="371">
        <v>950</v>
      </c>
      <c r="D3097" s="78">
        <v>45170</v>
      </c>
      <c r="E3097" s="209">
        <v>29455</v>
      </c>
      <c r="F3097" s="344">
        <f t="shared" si="356"/>
        <v>4170.939992925295</v>
      </c>
      <c r="G3097" s="394">
        <f t="shared" si="357"/>
        <v>372.06315789473683</v>
      </c>
      <c r="H3097" s="385">
        <f t="shared" si="354"/>
        <v>1535.5350649771706</v>
      </c>
      <c r="I3097" s="386">
        <f t="shared" si="355"/>
        <v>90.860063016400645</v>
      </c>
      <c r="J3097" s="393">
        <v>45</v>
      </c>
      <c r="K3097" s="396">
        <f t="shared" si="358"/>
        <v>6214.3982788136036</v>
      </c>
      <c r="L3097" s="210">
        <f t="shared" si="359"/>
        <v>7.7000000000000002E-3</v>
      </c>
      <c r="M3097" s="211">
        <f t="shared" si="359"/>
        <v>1.1000000000000001E-3</v>
      </c>
    </row>
    <row r="3098" spans="1:13" ht="15" customHeight="1" x14ac:dyDescent="0.2">
      <c r="A3098" s="370">
        <v>3077</v>
      </c>
      <c r="B3098" s="120">
        <f t="shared" si="353"/>
        <v>129.97641464508646</v>
      </c>
      <c r="C3098" s="371">
        <v>950</v>
      </c>
      <c r="D3098" s="78">
        <v>45170</v>
      </c>
      <c r="E3098" s="209">
        <v>29455</v>
      </c>
      <c r="F3098" s="344">
        <f t="shared" si="356"/>
        <v>4170.2950606853874</v>
      </c>
      <c r="G3098" s="394">
        <f t="shared" si="357"/>
        <v>372.06315789473683</v>
      </c>
      <c r="H3098" s="385">
        <f t="shared" si="354"/>
        <v>1535.3170778800818</v>
      </c>
      <c r="I3098" s="386">
        <f t="shared" si="355"/>
        <v>90.847164371602489</v>
      </c>
      <c r="J3098" s="393">
        <v>45</v>
      </c>
      <c r="K3098" s="396">
        <f t="shared" si="358"/>
        <v>6213.5224608318076</v>
      </c>
      <c r="L3098" s="210">
        <f t="shared" si="359"/>
        <v>7.7000000000000002E-3</v>
      </c>
      <c r="M3098" s="211">
        <f t="shared" si="359"/>
        <v>1.1000000000000001E-3</v>
      </c>
    </row>
    <row r="3099" spans="1:13" ht="15" customHeight="1" x14ac:dyDescent="0.2">
      <c r="A3099" s="370">
        <v>3078</v>
      </c>
      <c r="B3099" s="120">
        <f t="shared" si="353"/>
        <v>129.99651261676797</v>
      </c>
      <c r="C3099" s="371">
        <v>950</v>
      </c>
      <c r="D3099" s="78">
        <v>45170</v>
      </c>
      <c r="E3099" s="209">
        <v>29455</v>
      </c>
      <c r="F3099" s="344">
        <f t="shared" si="356"/>
        <v>4169.6503166815219</v>
      </c>
      <c r="G3099" s="394">
        <f t="shared" si="357"/>
        <v>372.06315789473683</v>
      </c>
      <c r="H3099" s="385">
        <f t="shared" si="354"/>
        <v>1535.0991544067754</v>
      </c>
      <c r="I3099" s="386">
        <f t="shared" si="355"/>
        <v>90.834269491525177</v>
      </c>
      <c r="J3099" s="393">
        <v>45</v>
      </c>
      <c r="K3099" s="396">
        <f t="shared" si="358"/>
        <v>6212.6468984745597</v>
      </c>
      <c r="L3099" s="210">
        <f t="shared" si="359"/>
        <v>7.7000000000000002E-3</v>
      </c>
      <c r="M3099" s="211">
        <f t="shared" si="359"/>
        <v>1.1000000000000001E-3</v>
      </c>
    </row>
    <row r="3100" spans="1:13" ht="15" customHeight="1" x14ac:dyDescent="0.2">
      <c r="A3100" s="370">
        <v>3079</v>
      </c>
      <c r="B3100" s="120">
        <f t="shared" si="353"/>
        <v>130.01661093544718</v>
      </c>
      <c r="C3100" s="371">
        <v>950</v>
      </c>
      <c r="D3100" s="78">
        <v>45170</v>
      </c>
      <c r="E3100" s="209">
        <v>29455</v>
      </c>
      <c r="F3100" s="344">
        <f t="shared" si="356"/>
        <v>4169.005760880209</v>
      </c>
      <c r="G3100" s="394">
        <f t="shared" si="357"/>
        <v>372.06315789473683</v>
      </c>
      <c r="H3100" s="385">
        <f t="shared" si="354"/>
        <v>1534.8812945459315</v>
      </c>
      <c r="I3100" s="386">
        <f t="shared" si="355"/>
        <v>90.821378375498924</v>
      </c>
      <c r="J3100" s="393">
        <v>45</v>
      </c>
      <c r="K3100" s="396">
        <f t="shared" si="358"/>
        <v>6211.7715916963762</v>
      </c>
      <c r="L3100" s="210">
        <f t="shared" si="359"/>
        <v>7.7000000000000002E-3</v>
      </c>
      <c r="M3100" s="211">
        <f t="shared" si="359"/>
        <v>1.1000000000000001E-3</v>
      </c>
    </row>
    <row r="3101" spans="1:13" ht="15" customHeight="1" x14ac:dyDescent="0.2">
      <c r="A3101" s="372">
        <v>3080</v>
      </c>
      <c r="B3101" s="120">
        <f t="shared" si="353"/>
        <v>130.03670959961104</v>
      </c>
      <c r="C3101" s="371">
        <v>950</v>
      </c>
      <c r="D3101" s="78">
        <v>45170</v>
      </c>
      <c r="E3101" s="209">
        <v>29455</v>
      </c>
      <c r="F3101" s="344">
        <f t="shared" si="356"/>
        <v>4168.3613932478438</v>
      </c>
      <c r="G3101" s="394">
        <f t="shared" si="357"/>
        <v>372.06315789473683</v>
      </c>
      <c r="H3101" s="385">
        <f t="shared" si="354"/>
        <v>1534.6634982861922</v>
      </c>
      <c r="I3101" s="386">
        <f t="shared" si="355"/>
        <v>90.808491022851612</v>
      </c>
      <c r="J3101" s="393">
        <v>45</v>
      </c>
      <c r="K3101" s="396">
        <f t="shared" si="358"/>
        <v>6210.8965404516248</v>
      </c>
      <c r="L3101" s="210">
        <f t="shared" si="359"/>
        <v>7.7000000000000002E-3</v>
      </c>
      <c r="M3101" s="211">
        <f t="shared" si="359"/>
        <v>1.1000000000000001E-3</v>
      </c>
    </row>
    <row r="3102" spans="1:13" ht="15" customHeight="1" x14ac:dyDescent="0.2">
      <c r="A3102" s="370">
        <v>3081</v>
      </c>
      <c r="B3102" s="120">
        <f t="shared" si="353"/>
        <v>130.05680860774928</v>
      </c>
      <c r="C3102" s="371">
        <v>950</v>
      </c>
      <c r="D3102" s="78">
        <v>45170</v>
      </c>
      <c r="E3102" s="209">
        <v>29455</v>
      </c>
      <c r="F3102" s="344">
        <f t="shared" si="356"/>
        <v>4167.7172137507241</v>
      </c>
      <c r="G3102" s="394">
        <f t="shared" si="357"/>
        <v>372.06315789473683</v>
      </c>
      <c r="H3102" s="385">
        <f t="shared" si="354"/>
        <v>1534.4457656161655</v>
      </c>
      <c r="I3102" s="386">
        <f t="shared" si="355"/>
        <v>90.795607432909222</v>
      </c>
      <c r="J3102" s="393">
        <v>45</v>
      </c>
      <c r="K3102" s="396">
        <f t="shared" si="358"/>
        <v>6210.0217446945362</v>
      </c>
      <c r="L3102" s="210">
        <f t="shared" si="359"/>
        <v>7.7000000000000002E-3</v>
      </c>
      <c r="M3102" s="211">
        <f t="shared" si="359"/>
        <v>1.1000000000000001E-3</v>
      </c>
    </row>
    <row r="3103" spans="1:13" ht="15" customHeight="1" x14ac:dyDescent="0.2">
      <c r="A3103" s="370">
        <v>3082</v>
      </c>
      <c r="B3103" s="120">
        <f t="shared" si="353"/>
        <v>130.07690795835407</v>
      </c>
      <c r="C3103" s="371">
        <v>950</v>
      </c>
      <c r="D3103" s="78">
        <v>45170</v>
      </c>
      <c r="E3103" s="209">
        <v>29455</v>
      </c>
      <c r="F3103" s="344">
        <f t="shared" si="356"/>
        <v>4167.0732223550522</v>
      </c>
      <c r="G3103" s="394">
        <f t="shared" si="357"/>
        <v>372.06315789473683</v>
      </c>
      <c r="H3103" s="385">
        <f t="shared" si="354"/>
        <v>1534.2280965244286</v>
      </c>
      <c r="I3103" s="386">
        <f t="shared" si="355"/>
        <v>90.782727604995785</v>
      </c>
      <c r="J3103" s="393">
        <v>45</v>
      </c>
      <c r="K3103" s="396">
        <f t="shared" si="358"/>
        <v>6209.1472043792128</v>
      </c>
      <c r="L3103" s="210">
        <f t="shared" si="359"/>
        <v>7.7000000000000002E-3</v>
      </c>
      <c r="M3103" s="211">
        <f t="shared" si="359"/>
        <v>1.1000000000000001E-3</v>
      </c>
    </row>
    <row r="3104" spans="1:13" ht="15" customHeight="1" x14ac:dyDescent="0.2">
      <c r="A3104" s="370">
        <v>3083</v>
      </c>
      <c r="B3104" s="120">
        <f t="shared" si="353"/>
        <v>130.09700764992081</v>
      </c>
      <c r="C3104" s="371">
        <v>950</v>
      </c>
      <c r="D3104" s="78">
        <v>45170</v>
      </c>
      <c r="E3104" s="209">
        <v>29455</v>
      </c>
      <c r="F3104" s="344">
        <f t="shared" si="356"/>
        <v>4166.4294190269175</v>
      </c>
      <c r="G3104" s="394">
        <f t="shared" si="357"/>
        <v>372.06315789473683</v>
      </c>
      <c r="H3104" s="385">
        <f t="shared" si="354"/>
        <v>1534.0104909995191</v>
      </c>
      <c r="I3104" s="386">
        <f t="shared" si="355"/>
        <v>90.769851538433088</v>
      </c>
      <c r="J3104" s="393">
        <v>45</v>
      </c>
      <c r="K3104" s="396">
        <f t="shared" si="358"/>
        <v>6208.2729194596059</v>
      </c>
      <c r="L3104" s="210">
        <f t="shared" si="359"/>
        <v>7.7000000000000002E-3</v>
      </c>
      <c r="M3104" s="211">
        <f t="shared" si="359"/>
        <v>1.1000000000000001E-3</v>
      </c>
    </row>
    <row r="3105" spans="1:13" ht="15" customHeight="1" x14ac:dyDescent="0.2">
      <c r="A3105" s="370">
        <v>3084</v>
      </c>
      <c r="B3105" s="120">
        <f t="shared" si="353"/>
        <v>130.11710768094738</v>
      </c>
      <c r="C3105" s="371">
        <v>950</v>
      </c>
      <c r="D3105" s="78">
        <v>45170</v>
      </c>
      <c r="E3105" s="209">
        <v>29455</v>
      </c>
      <c r="F3105" s="344">
        <f t="shared" si="356"/>
        <v>4165.7858037323185</v>
      </c>
      <c r="G3105" s="394">
        <f t="shared" si="357"/>
        <v>372.06315789473683</v>
      </c>
      <c r="H3105" s="385">
        <f t="shared" si="354"/>
        <v>1533.7929490299446</v>
      </c>
      <c r="I3105" s="386">
        <f t="shared" si="355"/>
        <v>90.756979232541113</v>
      </c>
      <c r="J3105" s="393">
        <v>45</v>
      </c>
      <c r="K3105" s="396">
        <f t="shared" si="358"/>
        <v>6207.3988898895414</v>
      </c>
      <c r="L3105" s="210">
        <f t="shared" si="359"/>
        <v>7.7000000000000002E-3</v>
      </c>
      <c r="M3105" s="211">
        <f t="shared" si="359"/>
        <v>1.1000000000000001E-3</v>
      </c>
    </row>
    <row r="3106" spans="1:13" ht="15" customHeight="1" x14ac:dyDescent="0.2">
      <c r="A3106" s="370">
        <v>3085</v>
      </c>
      <c r="B3106" s="120">
        <f t="shared" si="353"/>
        <v>130.1372080499346</v>
      </c>
      <c r="C3106" s="371">
        <v>950</v>
      </c>
      <c r="D3106" s="78">
        <v>45170</v>
      </c>
      <c r="E3106" s="209">
        <v>29455</v>
      </c>
      <c r="F3106" s="344">
        <f t="shared" si="356"/>
        <v>4165.1423764371466</v>
      </c>
      <c r="G3106" s="394">
        <f t="shared" si="357"/>
        <v>372.06315789473683</v>
      </c>
      <c r="H3106" s="385">
        <f t="shared" si="354"/>
        <v>1533.5754706041764</v>
      </c>
      <c r="I3106" s="386">
        <f t="shared" si="355"/>
        <v>90.744110686637669</v>
      </c>
      <c r="J3106" s="393">
        <v>45</v>
      </c>
      <c r="K3106" s="396">
        <f t="shared" si="358"/>
        <v>6206.5251156226968</v>
      </c>
      <c r="L3106" s="210">
        <f t="shared" si="359"/>
        <v>7.7000000000000002E-3</v>
      </c>
      <c r="M3106" s="211">
        <f t="shared" si="359"/>
        <v>1.1000000000000001E-3</v>
      </c>
    </row>
    <row r="3107" spans="1:13" ht="15" customHeight="1" x14ac:dyDescent="0.2">
      <c r="A3107" s="370">
        <v>3086</v>
      </c>
      <c r="B3107" s="120">
        <f t="shared" si="353"/>
        <v>130.15730875538605</v>
      </c>
      <c r="C3107" s="371">
        <v>950</v>
      </c>
      <c r="D3107" s="78">
        <v>45170</v>
      </c>
      <c r="E3107" s="209">
        <v>29455</v>
      </c>
      <c r="F3107" s="344">
        <f t="shared" si="356"/>
        <v>4164.4991371071956</v>
      </c>
      <c r="G3107" s="394">
        <f t="shared" si="357"/>
        <v>372.06315789473683</v>
      </c>
      <c r="H3107" s="385">
        <f t="shared" si="354"/>
        <v>1533.3580557106529</v>
      </c>
      <c r="I3107" s="386">
        <f t="shared" si="355"/>
        <v>90.731245900038644</v>
      </c>
      <c r="J3107" s="393">
        <v>45</v>
      </c>
      <c r="K3107" s="396">
        <f t="shared" si="358"/>
        <v>6205.6515966126244</v>
      </c>
      <c r="L3107" s="210">
        <f t="shared" si="359"/>
        <v>7.7000000000000002E-3</v>
      </c>
      <c r="M3107" s="211">
        <f t="shared" si="359"/>
        <v>1.1000000000000001E-3</v>
      </c>
    </row>
    <row r="3108" spans="1:13" ht="15" customHeight="1" x14ac:dyDescent="0.2">
      <c r="A3108" s="370">
        <v>3087</v>
      </c>
      <c r="B3108" s="120">
        <f t="shared" si="353"/>
        <v>130.17740979580816</v>
      </c>
      <c r="C3108" s="371">
        <v>950</v>
      </c>
      <c r="D3108" s="78">
        <v>45170</v>
      </c>
      <c r="E3108" s="209">
        <v>29455</v>
      </c>
      <c r="F3108" s="344">
        <f t="shared" si="356"/>
        <v>4163.8560857081538</v>
      </c>
      <c r="G3108" s="394">
        <f t="shared" si="357"/>
        <v>372.06315789473683</v>
      </c>
      <c r="H3108" s="385">
        <f t="shared" si="354"/>
        <v>1533.1407043377769</v>
      </c>
      <c r="I3108" s="386">
        <f t="shared" si="355"/>
        <v>90.718384872057811</v>
      </c>
      <c r="J3108" s="393">
        <v>45</v>
      </c>
      <c r="K3108" s="396">
        <f t="shared" si="358"/>
        <v>6204.7783328127252</v>
      </c>
      <c r="L3108" s="210">
        <f t="shared" si="359"/>
        <v>7.7000000000000002E-3</v>
      </c>
      <c r="M3108" s="211">
        <f t="shared" si="359"/>
        <v>1.1000000000000001E-3</v>
      </c>
    </row>
    <row r="3109" spans="1:13" ht="15" customHeight="1" x14ac:dyDescent="0.2">
      <c r="A3109" s="370">
        <v>3088</v>
      </c>
      <c r="B3109" s="120">
        <f t="shared" si="353"/>
        <v>130.19751116970963</v>
      </c>
      <c r="C3109" s="371">
        <v>950</v>
      </c>
      <c r="D3109" s="78">
        <v>45170</v>
      </c>
      <c r="E3109" s="209">
        <v>29455</v>
      </c>
      <c r="F3109" s="344">
        <f t="shared" si="356"/>
        <v>4163.213222205628</v>
      </c>
      <c r="G3109" s="394">
        <f t="shared" si="357"/>
        <v>372.06315789473683</v>
      </c>
      <c r="H3109" s="385">
        <f t="shared" si="354"/>
        <v>1532.9234164739232</v>
      </c>
      <c r="I3109" s="386">
        <f t="shared" si="355"/>
        <v>90.705527602007294</v>
      </c>
      <c r="J3109" s="393">
        <v>45</v>
      </c>
      <c r="K3109" s="396">
        <f t="shared" si="358"/>
        <v>6203.9053241762958</v>
      </c>
      <c r="L3109" s="210">
        <f t="shared" si="359"/>
        <v>7.7000000000000002E-3</v>
      </c>
      <c r="M3109" s="211">
        <f t="shared" si="359"/>
        <v>1.1000000000000001E-3</v>
      </c>
    </row>
    <row r="3110" spans="1:13" ht="15" customHeight="1" x14ac:dyDescent="0.2">
      <c r="A3110" s="370">
        <v>3089</v>
      </c>
      <c r="B3110" s="120">
        <f t="shared" si="353"/>
        <v>130.21761287560273</v>
      </c>
      <c r="C3110" s="371">
        <v>950</v>
      </c>
      <c r="D3110" s="78">
        <v>45170</v>
      </c>
      <c r="E3110" s="209">
        <v>29455</v>
      </c>
      <c r="F3110" s="344">
        <f t="shared" si="356"/>
        <v>4162.5705465650981</v>
      </c>
      <c r="G3110" s="394">
        <f t="shared" si="357"/>
        <v>372.06315789473683</v>
      </c>
      <c r="H3110" s="385">
        <f t="shared" si="354"/>
        <v>1532.7061921074242</v>
      </c>
      <c r="I3110" s="386">
        <f t="shared" si="355"/>
        <v>90.6926740891967</v>
      </c>
      <c r="J3110" s="393">
        <v>45</v>
      </c>
      <c r="K3110" s="396">
        <f t="shared" si="358"/>
        <v>6203.0325706564554</v>
      </c>
      <c r="L3110" s="210">
        <f t="shared" si="359"/>
        <v>7.7000000000000002E-3</v>
      </c>
      <c r="M3110" s="211">
        <f t="shared" si="359"/>
        <v>1.1000000000000001E-3</v>
      </c>
    </row>
    <row r="3111" spans="1:13" ht="15" customHeight="1" x14ac:dyDescent="0.2">
      <c r="A3111" s="372">
        <v>3090</v>
      </c>
      <c r="B3111" s="120">
        <f t="shared" si="353"/>
        <v>130.23771491200182</v>
      </c>
      <c r="C3111" s="371">
        <v>950</v>
      </c>
      <c r="D3111" s="78">
        <v>45170</v>
      </c>
      <c r="E3111" s="209">
        <v>29455</v>
      </c>
      <c r="F3111" s="344">
        <f t="shared" si="356"/>
        <v>4161.9280587519679</v>
      </c>
      <c r="G3111" s="394">
        <f t="shared" si="357"/>
        <v>372.06315789473683</v>
      </c>
      <c r="H3111" s="385">
        <f t="shared" si="354"/>
        <v>1532.4890312265861</v>
      </c>
      <c r="I3111" s="386">
        <f t="shared" si="355"/>
        <v>90.679824332934103</v>
      </c>
      <c r="J3111" s="393">
        <v>45</v>
      </c>
      <c r="K3111" s="396">
        <f t="shared" si="358"/>
        <v>6202.1600722062249</v>
      </c>
      <c r="L3111" s="210">
        <f t="shared" si="359"/>
        <v>7.7000000000000002E-3</v>
      </c>
      <c r="M3111" s="211">
        <f t="shared" si="359"/>
        <v>1.1000000000000001E-3</v>
      </c>
    </row>
    <row r="3112" spans="1:13" ht="15" customHeight="1" x14ac:dyDescent="0.2">
      <c r="A3112" s="370">
        <v>3091</v>
      </c>
      <c r="B3112" s="120">
        <f t="shared" si="353"/>
        <v>130.25781727742438</v>
      </c>
      <c r="C3112" s="371">
        <v>950</v>
      </c>
      <c r="D3112" s="78">
        <v>45170</v>
      </c>
      <c r="E3112" s="209">
        <v>29455</v>
      </c>
      <c r="F3112" s="344">
        <f t="shared" si="356"/>
        <v>4161.2857587315302</v>
      </c>
      <c r="G3112" s="394">
        <f t="shared" si="357"/>
        <v>372.06315789473683</v>
      </c>
      <c r="H3112" s="385">
        <f t="shared" si="354"/>
        <v>1532.2719338196782</v>
      </c>
      <c r="I3112" s="386">
        <f t="shared" si="355"/>
        <v>90.666978332525346</v>
      </c>
      <c r="J3112" s="393">
        <v>45</v>
      </c>
      <c r="K3112" s="396">
        <f t="shared" si="358"/>
        <v>6201.2878287784706</v>
      </c>
      <c r="L3112" s="210">
        <f t="shared" si="359"/>
        <v>7.7000000000000002E-3</v>
      </c>
      <c r="M3112" s="211">
        <f t="shared" si="359"/>
        <v>1.1000000000000001E-3</v>
      </c>
    </row>
    <row r="3113" spans="1:13" ht="15" customHeight="1" x14ac:dyDescent="0.2">
      <c r="A3113" s="370">
        <v>3092</v>
      </c>
      <c r="B3113" s="120">
        <f t="shared" si="353"/>
        <v>130.27791997039054</v>
      </c>
      <c r="C3113" s="371">
        <v>950</v>
      </c>
      <c r="D3113" s="78">
        <v>45170</v>
      </c>
      <c r="E3113" s="209">
        <v>29455</v>
      </c>
      <c r="F3113" s="344">
        <f t="shared" si="356"/>
        <v>4160.6436464689832</v>
      </c>
      <c r="G3113" s="394">
        <f t="shared" si="357"/>
        <v>372.06315789473683</v>
      </c>
      <c r="H3113" s="385">
        <f t="shared" si="354"/>
        <v>1532.0548998749373</v>
      </c>
      <c r="I3113" s="386">
        <f t="shared" si="355"/>
        <v>90.654136087274409</v>
      </c>
      <c r="J3113" s="393">
        <v>45</v>
      </c>
      <c r="K3113" s="396">
        <f t="shared" si="358"/>
        <v>6200.4158403259316</v>
      </c>
      <c r="L3113" s="210">
        <f t="shared" si="359"/>
        <v>7.7000000000000002E-3</v>
      </c>
      <c r="M3113" s="211">
        <f t="shared" si="359"/>
        <v>1.1000000000000001E-3</v>
      </c>
    </row>
    <row r="3114" spans="1:13" ht="15" customHeight="1" x14ac:dyDescent="0.2">
      <c r="A3114" s="370">
        <v>3093</v>
      </c>
      <c r="B3114" s="120">
        <f t="shared" si="353"/>
        <v>130.29802298942289</v>
      </c>
      <c r="C3114" s="371">
        <v>950</v>
      </c>
      <c r="D3114" s="78">
        <v>45170</v>
      </c>
      <c r="E3114" s="209">
        <v>29455</v>
      </c>
      <c r="F3114" s="344">
        <f t="shared" si="356"/>
        <v>4160.0017219294323</v>
      </c>
      <c r="G3114" s="394">
        <f t="shared" si="357"/>
        <v>372.06315789473683</v>
      </c>
      <c r="H3114" s="385">
        <f t="shared" si="354"/>
        <v>1531.837929380569</v>
      </c>
      <c r="I3114" s="386">
        <f t="shared" si="355"/>
        <v>90.641297596483383</v>
      </c>
      <c r="J3114" s="393">
        <v>45</v>
      </c>
      <c r="K3114" s="396">
        <f t="shared" si="358"/>
        <v>6199.5441068012215</v>
      </c>
      <c r="L3114" s="210">
        <f t="shared" si="359"/>
        <v>7.7000000000000002E-3</v>
      </c>
      <c r="M3114" s="211">
        <f t="shared" si="359"/>
        <v>1.1000000000000001E-3</v>
      </c>
    </row>
    <row r="3115" spans="1:13" ht="15" customHeight="1" x14ac:dyDescent="0.2">
      <c r="A3115" s="370">
        <v>3094</v>
      </c>
      <c r="B3115" s="120">
        <f t="shared" si="353"/>
        <v>130.31812633304725</v>
      </c>
      <c r="C3115" s="371">
        <v>950</v>
      </c>
      <c r="D3115" s="78">
        <v>45170</v>
      </c>
      <c r="E3115" s="209">
        <v>29455</v>
      </c>
      <c r="F3115" s="344">
        <f t="shared" si="356"/>
        <v>4159.3599850778746</v>
      </c>
      <c r="G3115" s="394">
        <f t="shared" si="357"/>
        <v>372.06315789473683</v>
      </c>
      <c r="H3115" s="385">
        <f t="shared" si="354"/>
        <v>1531.6210223247426</v>
      </c>
      <c r="I3115" s="386">
        <f t="shared" si="355"/>
        <v>90.628462859452227</v>
      </c>
      <c r="J3115" s="393">
        <v>45</v>
      </c>
      <c r="K3115" s="396">
        <f t="shared" si="358"/>
        <v>6198.6726281568062</v>
      </c>
      <c r="L3115" s="210">
        <f t="shared" si="359"/>
        <v>7.7000000000000002E-3</v>
      </c>
      <c r="M3115" s="211">
        <f t="shared" si="359"/>
        <v>1.1000000000000001E-3</v>
      </c>
    </row>
    <row r="3116" spans="1:13" ht="15" customHeight="1" x14ac:dyDescent="0.2">
      <c r="A3116" s="370">
        <v>3095</v>
      </c>
      <c r="B3116" s="120">
        <f t="shared" si="353"/>
        <v>130.33822999979191</v>
      </c>
      <c r="C3116" s="371">
        <v>950</v>
      </c>
      <c r="D3116" s="78">
        <v>45170</v>
      </c>
      <c r="E3116" s="209">
        <v>29455</v>
      </c>
      <c r="F3116" s="344">
        <f t="shared" si="356"/>
        <v>4158.7184358792156</v>
      </c>
      <c r="G3116" s="394">
        <f t="shared" si="357"/>
        <v>372.06315789473683</v>
      </c>
      <c r="H3116" s="385">
        <f t="shared" si="354"/>
        <v>1531.4041786955959</v>
      </c>
      <c r="I3116" s="386">
        <f t="shared" si="355"/>
        <v>90.615631875479053</v>
      </c>
      <c r="J3116" s="393">
        <v>45</v>
      </c>
      <c r="K3116" s="396">
        <f t="shared" si="358"/>
        <v>6197.8014043450275</v>
      </c>
      <c r="L3116" s="210">
        <f t="shared" si="359"/>
        <v>7.7000000000000002E-3</v>
      </c>
      <c r="M3116" s="211">
        <f t="shared" si="359"/>
        <v>1.1000000000000001E-3</v>
      </c>
    </row>
    <row r="3117" spans="1:13" ht="15" customHeight="1" x14ac:dyDescent="0.2">
      <c r="A3117" s="370">
        <v>3096</v>
      </c>
      <c r="B3117" s="120">
        <f t="shared" si="353"/>
        <v>130.35833398818767</v>
      </c>
      <c r="C3117" s="371">
        <v>950</v>
      </c>
      <c r="D3117" s="78">
        <v>45170</v>
      </c>
      <c r="E3117" s="209">
        <v>29455</v>
      </c>
      <c r="F3117" s="344">
        <f t="shared" si="356"/>
        <v>4158.0770742982695</v>
      </c>
      <c r="G3117" s="394">
        <f t="shared" si="357"/>
        <v>372.06315789473683</v>
      </c>
      <c r="H3117" s="385">
        <f t="shared" si="354"/>
        <v>1531.187398481236</v>
      </c>
      <c r="I3117" s="386">
        <f t="shared" si="355"/>
        <v>90.602804643860125</v>
      </c>
      <c r="J3117" s="393">
        <v>45</v>
      </c>
      <c r="K3117" s="396">
        <f t="shared" si="358"/>
        <v>6196.9304353181033</v>
      </c>
      <c r="L3117" s="210">
        <f t="shared" si="359"/>
        <v>7.7000000000000002E-3</v>
      </c>
      <c r="M3117" s="211">
        <f t="shared" si="359"/>
        <v>1.1000000000000001E-3</v>
      </c>
    </row>
    <row r="3118" spans="1:13" ht="15" customHeight="1" x14ac:dyDescent="0.2">
      <c r="A3118" s="370">
        <v>3097</v>
      </c>
      <c r="B3118" s="120">
        <f t="shared" si="353"/>
        <v>130.37843829676848</v>
      </c>
      <c r="C3118" s="371">
        <v>950</v>
      </c>
      <c r="D3118" s="78">
        <v>45170</v>
      </c>
      <c r="E3118" s="209">
        <v>29455</v>
      </c>
      <c r="F3118" s="344">
        <f t="shared" si="356"/>
        <v>4157.4359002997426</v>
      </c>
      <c r="G3118" s="394">
        <f t="shared" si="357"/>
        <v>372.06315789473683</v>
      </c>
      <c r="H3118" s="385">
        <f t="shared" si="354"/>
        <v>1530.9706816697339</v>
      </c>
      <c r="I3118" s="386">
        <f t="shared" si="355"/>
        <v>90.58998116388959</v>
      </c>
      <c r="J3118" s="393">
        <v>45</v>
      </c>
      <c r="K3118" s="396">
        <f t="shared" si="358"/>
        <v>6196.0597210281021</v>
      </c>
      <c r="L3118" s="210">
        <f t="shared" si="359"/>
        <v>7.7000000000000002E-3</v>
      </c>
      <c r="M3118" s="211">
        <f t="shared" si="359"/>
        <v>1.1000000000000001E-3</v>
      </c>
    </row>
    <row r="3119" spans="1:13" ht="15" customHeight="1" x14ac:dyDescent="0.2">
      <c r="A3119" s="370">
        <v>3098</v>
      </c>
      <c r="B3119" s="120">
        <f t="shared" si="353"/>
        <v>130.39854292407071</v>
      </c>
      <c r="C3119" s="371">
        <v>950</v>
      </c>
      <c r="D3119" s="78">
        <v>45170</v>
      </c>
      <c r="E3119" s="209">
        <v>29455</v>
      </c>
      <c r="F3119" s="344">
        <f t="shared" si="356"/>
        <v>4156.7949138482509</v>
      </c>
      <c r="G3119" s="394">
        <f t="shared" si="357"/>
        <v>372.06315789473683</v>
      </c>
      <c r="H3119" s="385">
        <f t="shared" si="354"/>
        <v>1530.7540282491298</v>
      </c>
      <c r="I3119" s="386">
        <f t="shared" si="355"/>
        <v>90.577161434859761</v>
      </c>
      <c r="J3119" s="393">
        <v>45</v>
      </c>
      <c r="K3119" s="396">
        <f t="shared" si="358"/>
        <v>6195.1892614269773</v>
      </c>
      <c r="L3119" s="210">
        <f t="shared" si="359"/>
        <v>7.7000000000000002E-3</v>
      </c>
      <c r="M3119" s="211">
        <f t="shared" si="359"/>
        <v>1.1000000000000001E-3</v>
      </c>
    </row>
    <row r="3120" spans="1:13" ht="15" customHeight="1" x14ac:dyDescent="0.2">
      <c r="A3120" s="370">
        <v>3099</v>
      </c>
      <c r="B3120" s="120">
        <f t="shared" si="353"/>
        <v>130.41864786863351</v>
      </c>
      <c r="C3120" s="371">
        <v>950</v>
      </c>
      <c r="D3120" s="78">
        <v>45170</v>
      </c>
      <c r="E3120" s="209">
        <v>29455</v>
      </c>
      <c r="F3120" s="344">
        <f t="shared" si="356"/>
        <v>4156.1541149083168</v>
      </c>
      <c r="G3120" s="394">
        <f t="shared" si="357"/>
        <v>372.06315789473683</v>
      </c>
      <c r="H3120" s="385">
        <f t="shared" si="354"/>
        <v>1530.5374382074319</v>
      </c>
      <c r="I3120" s="386">
        <f t="shared" si="355"/>
        <v>90.564345456061076</v>
      </c>
      <c r="J3120" s="393">
        <v>45</v>
      </c>
      <c r="K3120" s="396">
        <f t="shared" si="358"/>
        <v>6194.3190564665474</v>
      </c>
      <c r="L3120" s="210">
        <f t="shared" si="359"/>
        <v>7.7000000000000002E-3</v>
      </c>
      <c r="M3120" s="211">
        <f t="shared" si="359"/>
        <v>1.1000000000000001E-3</v>
      </c>
    </row>
    <row r="3121" spans="1:13" ht="15" customHeight="1" x14ac:dyDescent="0.2">
      <c r="A3121" s="372">
        <v>3100</v>
      </c>
      <c r="B3121" s="120">
        <f t="shared" si="353"/>
        <v>130.43875312899871</v>
      </c>
      <c r="C3121" s="371">
        <v>950</v>
      </c>
      <c r="D3121" s="78">
        <v>45170</v>
      </c>
      <c r="E3121" s="209">
        <v>29455</v>
      </c>
      <c r="F3121" s="344">
        <f t="shared" si="356"/>
        <v>4155.5135034443647</v>
      </c>
      <c r="G3121" s="394">
        <f t="shared" si="357"/>
        <v>372.06315789473683</v>
      </c>
      <c r="H3121" s="385">
        <f t="shared" si="354"/>
        <v>1530.3209115326163</v>
      </c>
      <c r="I3121" s="386">
        <f t="shared" si="355"/>
        <v>90.551533226782027</v>
      </c>
      <c r="J3121" s="393">
        <v>45</v>
      </c>
      <c r="K3121" s="396">
        <f t="shared" si="358"/>
        <v>6193.4491060985001</v>
      </c>
      <c r="L3121" s="210">
        <f t="shared" si="359"/>
        <v>7.7000000000000002E-3</v>
      </c>
      <c r="M3121" s="211">
        <f t="shared" si="359"/>
        <v>1.1000000000000001E-3</v>
      </c>
    </row>
    <row r="3122" spans="1:13" ht="15" customHeight="1" x14ac:dyDescent="0.2">
      <c r="A3122" s="370">
        <v>3101</v>
      </c>
      <c r="B3122" s="120">
        <f t="shared" si="353"/>
        <v>130.45885870371077</v>
      </c>
      <c r="C3122" s="371">
        <v>950</v>
      </c>
      <c r="D3122" s="78">
        <v>45170</v>
      </c>
      <c r="E3122" s="209">
        <v>29455</v>
      </c>
      <c r="F3122" s="344">
        <f t="shared" si="356"/>
        <v>4154.8730794207249</v>
      </c>
      <c r="G3122" s="394">
        <f t="shared" si="357"/>
        <v>372.06315789473683</v>
      </c>
      <c r="H3122" s="385">
        <f t="shared" si="354"/>
        <v>1530.104448212626</v>
      </c>
      <c r="I3122" s="386">
        <f t="shared" si="355"/>
        <v>90.538724746309242</v>
      </c>
      <c r="J3122" s="393">
        <v>45</v>
      </c>
      <c r="K3122" s="396">
        <f t="shared" si="358"/>
        <v>6192.5794102743976</v>
      </c>
      <c r="L3122" s="210">
        <f t="shared" si="359"/>
        <v>7.7000000000000002E-3</v>
      </c>
      <c r="M3122" s="211">
        <f t="shared" si="359"/>
        <v>1.1000000000000001E-3</v>
      </c>
    </row>
    <row r="3123" spans="1:13" ht="15" customHeight="1" x14ac:dyDescent="0.2">
      <c r="A3123" s="370">
        <v>3102</v>
      </c>
      <c r="B3123" s="120">
        <f t="shared" si="353"/>
        <v>130.47896459131707</v>
      </c>
      <c r="C3123" s="371">
        <v>950</v>
      </c>
      <c r="D3123" s="78">
        <v>45170</v>
      </c>
      <c r="E3123" s="209">
        <v>29455</v>
      </c>
      <c r="F3123" s="344">
        <f t="shared" si="356"/>
        <v>4154.2328428016281</v>
      </c>
      <c r="G3123" s="394">
        <f t="shared" si="357"/>
        <v>372.06315789473683</v>
      </c>
      <c r="H3123" s="385">
        <f t="shared" si="354"/>
        <v>1529.8880482353711</v>
      </c>
      <c r="I3123" s="386">
        <f t="shared" si="355"/>
        <v>90.525920013927305</v>
      </c>
      <c r="J3123" s="393">
        <v>45</v>
      </c>
      <c r="K3123" s="396">
        <f t="shared" si="358"/>
        <v>6191.7099689456636</v>
      </c>
      <c r="L3123" s="210">
        <f t="shared" si="359"/>
        <v>7.7000000000000002E-3</v>
      </c>
      <c r="M3123" s="211">
        <f t="shared" si="359"/>
        <v>1.1000000000000001E-3</v>
      </c>
    </row>
    <row r="3124" spans="1:13" ht="15" customHeight="1" x14ac:dyDescent="0.2">
      <c r="A3124" s="370">
        <v>3103</v>
      </c>
      <c r="B3124" s="120">
        <f t="shared" si="353"/>
        <v>130.49907079036754</v>
      </c>
      <c r="C3124" s="371">
        <v>950</v>
      </c>
      <c r="D3124" s="78">
        <v>45170</v>
      </c>
      <c r="E3124" s="209">
        <v>29455</v>
      </c>
      <c r="F3124" s="344">
        <f t="shared" si="356"/>
        <v>4153.5927935512118</v>
      </c>
      <c r="G3124" s="394">
        <f t="shared" si="357"/>
        <v>372.06315789473683</v>
      </c>
      <c r="H3124" s="385">
        <f t="shared" si="354"/>
        <v>1529.6717115887304</v>
      </c>
      <c r="I3124" s="386">
        <f t="shared" si="355"/>
        <v>90.513119028918979</v>
      </c>
      <c r="J3124" s="393">
        <v>45</v>
      </c>
      <c r="K3124" s="396">
        <f t="shared" si="358"/>
        <v>6190.8407820635985</v>
      </c>
      <c r="L3124" s="210">
        <f t="shared" si="359"/>
        <v>7.7000000000000002E-3</v>
      </c>
      <c r="M3124" s="211">
        <f t="shared" si="359"/>
        <v>1.1000000000000001E-3</v>
      </c>
    </row>
    <row r="3125" spans="1:13" ht="15" customHeight="1" x14ac:dyDescent="0.2">
      <c r="A3125" s="370">
        <v>3104</v>
      </c>
      <c r="B3125" s="120">
        <f t="shared" si="353"/>
        <v>130.51917729941442</v>
      </c>
      <c r="C3125" s="371">
        <v>950</v>
      </c>
      <c r="D3125" s="78">
        <v>45170</v>
      </c>
      <c r="E3125" s="209">
        <v>29455</v>
      </c>
      <c r="F3125" s="344">
        <f t="shared" si="356"/>
        <v>4152.9529316335329</v>
      </c>
      <c r="G3125" s="394">
        <f t="shared" si="357"/>
        <v>372.06315789473683</v>
      </c>
      <c r="H3125" s="385">
        <f t="shared" si="354"/>
        <v>1529.455438260555</v>
      </c>
      <c r="I3125" s="386">
        <f t="shared" si="355"/>
        <v>90.500321790565394</v>
      </c>
      <c r="J3125" s="393">
        <v>45</v>
      </c>
      <c r="K3125" s="396">
        <f t="shared" si="358"/>
        <v>6189.9718495793895</v>
      </c>
      <c r="L3125" s="210">
        <f t="shared" si="359"/>
        <v>7.7000000000000002E-3</v>
      </c>
      <c r="M3125" s="211">
        <f t="shared" si="359"/>
        <v>1.1000000000000001E-3</v>
      </c>
    </row>
    <row r="3126" spans="1:13" ht="15" customHeight="1" x14ac:dyDescent="0.2">
      <c r="A3126" s="370">
        <v>3105</v>
      </c>
      <c r="B3126" s="120">
        <f t="shared" si="353"/>
        <v>130.53928411701352</v>
      </c>
      <c r="C3126" s="371">
        <v>950</v>
      </c>
      <c r="D3126" s="78">
        <v>45170</v>
      </c>
      <c r="E3126" s="209">
        <v>29455</v>
      </c>
      <c r="F3126" s="344">
        <f t="shared" si="356"/>
        <v>4152.3132570125263</v>
      </c>
      <c r="G3126" s="394">
        <f t="shared" si="357"/>
        <v>372.06315789473683</v>
      </c>
      <c r="H3126" s="385">
        <f t="shared" si="354"/>
        <v>1529.2392282386547</v>
      </c>
      <c r="I3126" s="386">
        <f t="shared" si="355"/>
        <v>90.487528298145264</v>
      </c>
      <c r="J3126" s="393">
        <v>45</v>
      </c>
      <c r="K3126" s="396">
        <f t="shared" si="358"/>
        <v>6189.1031714440633</v>
      </c>
      <c r="L3126" s="210">
        <f t="shared" si="359"/>
        <v>7.7000000000000002E-3</v>
      </c>
      <c r="M3126" s="211">
        <f t="shared" si="359"/>
        <v>1.1000000000000001E-3</v>
      </c>
    </row>
    <row r="3127" spans="1:13" ht="15" customHeight="1" x14ac:dyDescent="0.2">
      <c r="A3127" s="370">
        <v>3106</v>
      </c>
      <c r="B3127" s="120">
        <f t="shared" si="353"/>
        <v>130.55939124172221</v>
      </c>
      <c r="C3127" s="371">
        <v>950</v>
      </c>
      <c r="D3127" s="78">
        <v>45170</v>
      </c>
      <c r="E3127" s="209">
        <v>29455</v>
      </c>
      <c r="F3127" s="344">
        <f t="shared" si="356"/>
        <v>4151.6737696520677</v>
      </c>
      <c r="G3127" s="394">
        <f t="shared" si="357"/>
        <v>372.06315789473683</v>
      </c>
      <c r="H3127" s="385">
        <f t="shared" si="354"/>
        <v>1529.0230815108198</v>
      </c>
      <c r="I3127" s="386">
        <f t="shared" si="355"/>
        <v>90.474738550936095</v>
      </c>
      <c r="J3127" s="393">
        <v>45</v>
      </c>
      <c r="K3127" s="396">
        <f t="shared" si="358"/>
        <v>6188.2347476085606</v>
      </c>
      <c r="L3127" s="210">
        <f t="shared" si="359"/>
        <v>7.7000000000000002E-3</v>
      </c>
      <c r="M3127" s="211">
        <f t="shared" si="359"/>
        <v>1.1000000000000001E-3</v>
      </c>
    </row>
    <row r="3128" spans="1:13" ht="15" customHeight="1" x14ac:dyDescent="0.2">
      <c r="A3128" s="370">
        <v>3107</v>
      </c>
      <c r="B3128" s="120">
        <f t="shared" si="353"/>
        <v>130.57949867210147</v>
      </c>
      <c r="C3128" s="371">
        <v>950</v>
      </c>
      <c r="D3128" s="78">
        <v>45170</v>
      </c>
      <c r="E3128" s="209">
        <v>29455</v>
      </c>
      <c r="F3128" s="344">
        <f t="shared" si="356"/>
        <v>4151.0344695159092</v>
      </c>
      <c r="G3128" s="394">
        <f t="shared" si="357"/>
        <v>372.06315789473683</v>
      </c>
      <c r="H3128" s="385">
        <f t="shared" si="354"/>
        <v>1528.8069980647981</v>
      </c>
      <c r="I3128" s="386">
        <f t="shared" si="355"/>
        <v>90.461952548212921</v>
      </c>
      <c r="J3128" s="393">
        <v>45</v>
      </c>
      <c r="K3128" s="396">
        <f t="shared" si="358"/>
        <v>6187.366578023657</v>
      </c>
      <c r="L3128" s="210">
        <f t="shared" si="359"/>
        <v>7.7000000000000002E-3</v>
      </c>
      <c r="M3128" s="211">
        <f t="shared" si="359"/>
        <v>1.1000000000000001E-3</v>
      </c>
    </row>
    <row r="3129" spans="1:13" ht="15" customHeight="1" x14ac:dyDescent="0.2">
      <c r="A3129" s="370">
        <v>3108</v>
      </c>
      <c r="B3129" s="120">
        <f t="shared" si="353"/>
        <v>130.5996064067144</v>
      </c>
      <c r="C3129" s="371">
        <v>950</v>
      </c>
      <c r="D3129" s="78">
        <v>45170</v>
      </c>
      <c r="E3129" s="209">
        <v>29455</v>
      </c>
      <c r="F3129" s="344">
        <f t="shared" si="356"/>
        <v>4150.3953565677257</v>
      </c>
      <c r="G3129" s="394">
        <f t="shared" si="357"/>
        <v>372.06315789473683</v>
      </c>
      <c r="H3129" s="385">
        <f t="shared" si="354"/>
        <v>1528.5909778883122</v>
      </c>
      <c r="I3129" s="386">
        <f t="shared" si="355"/>
        <v>90.449170289249253</v>
      </c>
      <c r="J3129" s="393">
        <v>45</v>
      </c>
      <c r="K3129" s="396">
        <f t="shared" si="358"/>
        <v>6186.4986626400241</v>
      </c>
      <c r="L3129" s="210">
        <f t="shared" si="359"/>
        <v>7.7000000000000002E-3</v>
      </c>
      <c r="M3129" s="211">
        <f t="shared" si="359"/>
        <v>1.1000000000000001E-3</v>
      </c>
    </row>
    <row r="3130" spans="1:13" ht="15" customHeight="1" x14ac:dyDescent="0.2">
      <c r="A3130" s="370">
        <v>3109</v>
      </c>
      <c r="B3130" s="120">
        <f t="shared" si="353"/>
        <v>130.61971444412688</v>
      </c>
      <c r="C3130" s="371">
        <v>950</v>
      </c>
      <c r="D3130" s="78">
        <v>45170</v>
      </c>
      <c r="E3130" s="209">
        <v>29455</v>
      </c>
      <c r="F3130" s="344">
        <f t="shared" si="356"/>
        <v>4149.7564307710982</v>
      </c>
      <c r="G3130" s="394">
        <f t="shared" si="357"/>
        <v>372.06315789473683</v>
      </c>
      <c r="H3130" s="385">
        <f t="shared" si="354"/>
        <v>1528.375020969052</v>
      </c>
      <c r="I3130" s="386">
        <f t="shared" si="355"/>
        <v>90.4363917733167</v>
      </c>
      <c r="J3130" s="393">
        <v>45</v>
      </c>
      <c r="K3130" s="396">
        <f t="shared" si="358"/>
        <v>6185.6310014082046</v>
      </c>
      <c r="L3130" s="210">
        <f t="shared" si="359"/>
        <v>7.7000000000000002E-3</v>
      </c>
      <c r="M3130" s="211">
        <f t="shared" si="359"/>
        <v>1.1000000000000001E-3</v>
      </c>
    </row>
    <row r="3131" spans="1:13" ht="15" customHeight="1" x14ac:dyDescent="0.2">
      <c r="A3131" s="372">
        <v>3110</v>
      </c>
      <c r="B3131" s="120">
        <f t="shared" si="353"/>
        <v>130.63982278290746</v>
      </c>
      <c r="C3131" s="371">
        <v>950</v>
      </c>
      <c r="D3131" s="78">
        <v>45170</v>
      </c>
      <c r="E3131" s="209">
        <v>29455</v>
      </c>
      <c r="F3131" s="344">
        <f t="shared" si="356"/>
        <v>4149.1176920895141</v>
      </c>
      <c r="G3131" s="394">
        <f t="shared" si="357"/>
        <v>372.06315789473683</v>
      </c>
      <c r="H3131" s="385">
        <f t="shared" si="354"/>
        <v>1528.1591272946766</v>
      </c>
      <c r="I3131" s="386">
        <f t="shared" si="355"/>
        <v>90.423616999685024</v>
      </c>
      <c r="J3131" s="393">
        <v>45</v>
      </c>
      <c r="K3131" s="396">
        <f t="shared" si="358"/>
        <v>6184.7635942786119</v>
      </c>
      <c r="L3131" s="210">
        <f t="shared" si="359"/>
        <v>7.7000000000000002E-3</v>
      </c>
      <c r="M3131" s="211">
        <f t="shared" si="359"/>
        <v>1.1000000000000001E-3</v>
      </c>
    </row>
    <row r="3132" spans="1:13" ht="15" customHeight="1" x14ac:dyDescent="0.2">
      <c r="A3132" s="370">
        <v>3111</v>
      </c>
      <c r="B3132" s="120">
        <f t="shared" si="353"/>
        <v>130.65993142162733</v>
      </c>
      <c r="C3132" s="371">
        <v>950</v>
      </c>
      <c r="D3132" s="78">
        <v>45170</v>
      </c>
      <c r="E3132" s="209">
        <v>29455</v>
      </c>
      <c r="F3132" s="344">
        <f t="shared" si="356"/>
        <v>4148.4791404863654</v>
      </c>
      <c r="G3132" s="394">
        <f t="shared" si="357"/>
        <v>372.06315789473683</v>
      </c>
      <c r="H3132" s="385">
        <f t="shared" si="354"/>
        <v>1527.9432968528124</v>
      </c>
      <c r="I3132" s="386">
        <f t="shared" si="355"/>
        <v>90.410845967622052</v>
      </c>
      <c r="J3132" s="393">
        <v>45</v>
      </c>
      <c r="K3132" s="396">
        <f t="shared" si="358"/>
        <v>6183.8964412015366</v>
      </c>
      <c r="L3132" s="210">
        <f t="shared" si="359"/>
        <v>7.7000000000000002E-3</v>
      </c>
      <c r="M3132" s="211">
        <f t="shared" si="359"/>
        <v>1.1000000000000001E-3</v>
      </c>
    </row>
    <row r="3133" spans="1:13" ht="15" customHeight="1" x14ac:dyDescent="0.2">
      <c r="A3133" s="370">
        <v>3112</v>
      </c>
      <c r="B3133" s="120">
        <f t="shared" si="353"/>
        <v>130.68004035886023</v>
      </c>
      <c r="C3133" s="371">
        <v>950</v>
      </c>
      <c r="D3133" s="78">
        <v>45170</v>
      </c>
      <c r="E3133" s="209">
        <v>29455</v>
      </c>
      <c r="F3133" s="344">
        <f t="shared" si="356"/>
        <v>4147.8407759249612</v>
      </c>
      <c r="G3133" s="394">
        <f t="shared" si="357"/>
        <v>372.06315789473683</v>
      </c>
      <c r="H3133" s="385">
        <f t="shared" si="354"/>
        <v>1527.7275296310579</v>
      </c>
      <c r="I3133" s="386">
        <f t="shared" si="355"/>
        <v>90.398078676393965</v>
      </c>
      <c r="J3133" s="393">
        <v>45</v>
      </c>
      <c r="K3133" s="396">
        <f t="shared" si="358"/>
        <v>6183.0295421271503</v>
      </c>
      <c r="L3133" s="210">
        <f t="shared" si="359"/>
        <v>7.7000000000000002E-3</v>
      </c>
      <c r="M3133" s="211">
        <f t="shared" si="359"/>
        <v>1.1000000000000001E-3</v>
      </c>
    </row>
    <row r="3134" spans="1:13" ht="15" customHeight="1" x14ac:dyDescent="0.2">
      <c r="A3134" s="370">
        <v>3113</v>
      </c>
      <c r="B3134" s="120">
        <f t="shared" si="353"/>
        <v>130.70014959318274</v>
      </c>
      <c r="C3134" s="371">
        <v>950</v>
      </c>
      <c r="D3134" s="78">
        <v>45170</v>
      </c>
      <c r="E3134" s="209">
        <v>29455</v>
      </c>
      <c r="F3134" s="344">
        <f t="shared" si="356"/>
        <v>4147.2025983685071</v>
      </c>
      <c r="G3134" s="394">
        <f t="shared" si="357"/>
        <v>372.06315789473683</v>
      </c>
      <c r="H3134" s="385">
        <f t="shared" si="354"/>
        <v>1527.5118256169762</v>
      </c>
      <c r="I3134" s="386">
        <f t="shared" si="355"/>
        <v>90.385315125264881</v>
      </c>
      <c r="J3134" s="393">
        <v>45</v>
      </c>
      <c r="K3134" s="396">
        <f t="shared" si="358"/>
        <v>6182.1628970054853</v>
      </c>
      <c r="L3134" s="210">
        <f t="shared" si="359"/>
        <v>7.7000000000000002E-3</v>
      </c>
      <c r="M3134" s="211">
        <f t="shared" si="359"/>
        <v>1.1000000000000001E-3</v>
      </c>
    </row>
    <row r="3135" spans="1:13" ht="15" customHeight="1" x14ac:dyDescent="0.2">
      <c r="A3135" s="370">
        <v>3114</v>
      </c>
      <c r="B3135" s="120">
        <f t="shared" si="353"/>
        <v>130.72025912317383</v>
      </c>
      <c r="C3135" s="371">
        <v>950</v>
      </c>
      <c r="D3135" s="78">
        <v>45170</v>
      </c>
      <c r="E3135" s="209">
        <v>29455</v>
      </c>
      <c r="F3135" s="344">
        <f t="shared" si="356"/>
        <v>4146.5646077801284</v>
      </c>
      <c r="G3135" s="394">
        <f t="shared" si="357"/>
        <v>372.06315789473683</v>
      </c>
      <c r="H3135" s="385">
        <f t="shared" si="354"/>
        <v>1527.2961847981044</v>
      </c>
      <c r="I3135" s="386">
        <f t="shared" si="355"/>
        <v>90.372555313497301</v>
      </c>
      <c r="J3135" s="393">
        <v>45</v>
      </c>
      <c r="K3135" s="396">
        <f t="shared" si="358"/>
        <v>6181.2965057864667</v>
      </c>
      <c r="L3135" s="210">
        <f t="shared" si="359"/>
        <v>7.6E-3</v>
      </c>
      <c r="M3135" s="211">
        <f t="shared" si="359"/>
        <v>1.1000000000000001E-3</v>
      </c>
    </row>
    <row r="3136" spans="1:13" ht="15" customHeight="1" x14ac:dyDescent="0.2">
      <c r="A3136" s="370">
        <v>3115</v>
      </c>
      <c r="B3136" s="120">
        <f t="shared" si="353"/>
        <v>130.74036894741522</v>
      </c>
      <c r="C3136" s="371">
        <v>950</v>
      </c>
      <c r="D3136" s="78">
        <v>45170</v>
      </c>
      <c r="E3136" s="209">
        <v>29455</v>
      </c>
      <c r="F3136" s="344">
        <f t="shared" si="356"/>
        <v>4145.9268041228543</v>
      </c>
      <c r="G3136" s="394">
        <f t="shared" si="357"/>
        <v>372.06315789473683</v>
      </c>
      <c r="H3136" s="385">
        <f t="shared" si="354"/>
        <v>1527.0806071619456</v>
      </c>
      <c r="I3136" s="386">
        <f t="shared" si="355"/>
        <v>90.359799240351819</v>
      </c>
      <c r="J3136" s="393">
        <v>45</v>
      </c>
      <c r="K3136" s="396">
        <f t="shared" si="358"/>
        <v>6180.4303684198885</v>
      </c>
      <c r="L3136" s="210">
        <f t="shared" si="359"/>
        <v>7.6E-3</v>
      </c>
      <c r="M3136" s="211">
        <f t="shared" si="359"/>
        <v>1.1000000000000001E-3</v>
      </c>
    </row>
    <row r="3137" spans="1:13" ht="15" customHeight="1" x14ac:dyDescent="0.2">
      <c r="A3137" s="370">
        <v>3116</v>
      </c>
      <c r="B3137" s="120">
        <f t="shared" si="353"/>
        <v>130.76047906449108</v>
      </c>
      <c r="C3137" s="371">
        <v>950</v>
      </c>
      <c r="D3137" s="78">
        <v>45170</v>
      </c>
      <c r="E3137" s="209">
        <v>29455</v>
      </c>
      <c r="F3137" s="344">
        <f t="shared" si="356"/>
        <v>4145.2891873596291</v>
      </c>
      <c r="G3137" s="394">
        <f t="shared" si="357"/>
        <v>372.06315789473683</v>
      </c>
      <c r="H3137" s="385">
        <f t="shared" si="354"/>
        <v>1526.8650926959756</v>
      </c>
      <c r="I3137" s="386">
        <f t="shared" si="355"/>
        <v>90.347046905087325</v>
      </c>
      <c r="J3137" s="393">
        <v>45</v>
      </c>
      <c r="K3137" s="396">
        <f t="shared" si="358"/>
        <v>6179.5644848554284</v>
      </c>
      <c r="L3137" s="210">
        <f t="shared" si="359"/>
        <v>7.6E-3</v>
      </c>
      <c r="M3137" s="211">
        <f t="shared" si="359"/>
        <v>1.1000000000000001E-3</v>
      </c>
    </row>
    <row r="3138" spans="1:13" ht="15" customHeight="1" x14ac:dyDescent="0.2">
      <c r="A3138" s="370">
        <v>3117</v>
      </c>
      <c r="B3138" s="120">
        <f t="shared" si="353"/>
        <v>130.78058947298845</v>
      </c>
      <c r="C3138" s="371">
        <v>950</v>
      </c>
      <c r="D3138" s="78">
        <v>45170</v>
      </c>
      <c r="E3138" s="209">
        <v>29455</v>
      </c>
      <c r="F3138" s="344">
        <f t="shared" si="356"/>
        <v>4144.6517574532991</v>
      </c>
      <c r="G3138" s="394">
        <f t="shared" si="357"/>
        <v>372.06315789473683</v>
      </c>
      <c r="H3138" s="385">
        <f t="shared" si="354"/>
        <v>1526.6496413876359</v>
      </c>
      <c r="I3138" s="386">
        <f t="shared" si="355"/>
        <v>90.334298306960719</v>
      </c>
      <c r="J3138" s="393">
        <v>45</v>
      </c>
      <c r="K3138" s="396">
        <f t="shared" si="358"/>
        <v>6178.6988550426322</v>
      </c>
      <c r="L3138" s="210">
        <f t="shared" si="359"/>
        <v>7.6E-3</v>
      </c>
      <c r="M3138" s="211">
        <f t="shared" si="359"/>
        <v>1.1000000000000001E-3</v>
      </c>
    </row>
    <row r="3139" spans="1:13" ht="15" customHeight="1" x14ac:dyDescent="0.2">
      <c r="A3139" s="370">
        <v>3118</v>
      </c>
      <c r="B3139" s="120">
        <f t="shared" ref="B3139:B3202" si="360">A3139/(12.41*LN(A3139)-76)</f>
        <v>130.80070017149674</v>
      </c>
      <c r="C3139" s="371">
        <v>950</v>
      </c>
      <c r="D3139" s="78">
        <v>45170</v>
      </c>
      <c r="E3139" s="209">
        <v>29455</v>
      </c>
      <c r="F3139" s="344">
        <f t="shared" si="356"/>
        <v>4144.0145143666286</v>
      </c>
      <c r="G3139" s="394">
        <f t="shared" si="357"/>
        <v>372.06315789473683</v>
      </c>
      <c r="H3139" s="385">
        <f t="shared" si="354"/>
        <v>1526.4342532243413</v>
      </c>
      <c r="I3139" s="386">
        <f t="shared" si="355"/>
        <v>90.321553445227309</v>
      </c>
      <c r="J3139" s="393">
        <v>45</v>
      </c>
      <c r="K3139" s="396">
        <f t="shared" si="358"/>
        <v>6177.8334789309347</v>
      </c>
      <c r="L3139" s="210">
        <f t="shared" si="359"/>
        <v>7.6E-3</v>
      </c>
      <c r="M3139" s="211">
        <f t="shared" si="359"/>
        <v>1.1000000000000001E-3</v>
      </c>
    </row>
    <row r="3140" spans="1:13" ht="15" customHeight="1" x14ac:dyDescent="0.2">
      <c r="A3140" s="370">
        <v>3119</v>
      </c>
      <c r="B3140" s="120">
        <f t="shared" si="360"/>
        <v>130.82081115860822</v>
      </c>
      <c r="C3140" s="371">
        <v>950</v>
      </c>
      <c r="D3140" s="78">
        <v>45170</v>
      </c>
      <c r="E3140" s="209">
        <v>29455</v>
      </c>
      <c r="F3140" s="344">
        <f t="shared" si="356"/>
        <v>4143.3774580622821</v>
      </c>
      <c r="G3140" s="394">
        <f t="shared" si="357"/>
        <v>372.06315789473683</v>
      </c>
      <c r="H3140" s="385">
        <f t="shared" si="354"/>
        <v>1526.2189281934723</v>
      </c>
      <c r="I3140" s="386">
        <f t="shared" si="355"/>
        <v>90.308812319140387</v>
      </c>
      <c r="J3140" s="393">
        <v>45</v>
      </c>
      <c r="K3140" s="396">
        <f t="shared" si="358"/>
        <v>6176.9683564696315</v>
      </c>
      <c r="L3140" s="210">
        <f t="shared" si="359"/>
        <v>7.6E-3</v>
      </c>
      <c r="M3140" s="211">
        <f t="shared" si="359"/>
        <v>1.1000000000000001E-3</v>
      </c>
    </row>
    <row r="3141" spans="1:13" ht="15" customHeight="1" x14ac:dyDescent="0.2">
      <c r="A3141" s="372">
        <v>3120</v>
      </c>
      <c r="B3141" s="120">
        <f t="shared" si="360"/>
        <v>130.8409224329173</v>
      </c>
      <c r="C3141" s="371">
        <v>950</v>
      </c>
      <c r="D3141" s="78">
        <v>45170</v>
      </c>
      <c r="E3141" s="209">
        <v>29455</v>
      </c>
      <c r="F3141" s="344">
        <f t="shared" si="356"/>
        <v>4142.7405885028529</v>
      </c>
      <c r="G3141" s="394">
        <f t="shared" si="357"/>
        <v>372.06315789473683</v>
      </c>
      <c r="H3141" s="385">
        <f t="shared" si="354"/>
        <v>1526.0036662823852</v>
      </c>
      <c r="I3141" s="386">
        <f t="shared" si="355"/>
        <v>90.296074927951793</v>
      </c>
      <c r="J3141" s="393">
        <v>45</v>
      </c>
      <c r="K3141" s="396">
        <f t="shared" si="358"/>
        <v>6176.1034876079266</v>
      </c>
      <c r="L3141" s="210">
        <f t="shared" si="359"/>
        <v>7.6E-3</v>
      </c>
      <c r="M3141" s="211">
        <f t="shared" si="359"/>
        <v>1.1000000000000001E-3</v>
      </c>
    </row>
    <row r="3142" spans="1:13" ht="15" customHeight="1" x14ac:dyDescent="0.2">
      <c r="A3142" s="370">
        <v>3121</v>
      </c>
      <c r="B3142" s="120">
        <f t="shared" si="360"/>
        <v>130.86103399302158</v>
      </c>
      <c r="C3142" s="371">
        <v>950</v>
      </c>
      <c r="D3142" s="78">
        <v>45170</v>
      </c>
      <c r="E3142" s="209">
        <v>29455</v>
      </c>
      <c r="F3142" s="344">
        <f t="shared" si="356"/>
        <v>4142.1039056508253</v>
      </c>
      <c r="G3142" s="394">
        <f t="shared" si="357"/>
        <v>372.06315789473683</v>
      </c>
      <c r="H3142" s="385">
        <f t="shared" si="354"/>
        <v>1525.7884674783998</v>
      </c>
      <c r="I3142" s="386">
        <f t="shared" si="355"/>
        <v>90.283341270911237</v>
      </c>
      <c r="J3142" s="393">
        <v>45</v>
      </c>
      <c r="K3142" s="396">
        <f t="shared" si="358"/>
        <v>6175.2388722948735</v>
      </c>
      <c r="L3142" s="210">
        <f t="shared" si="359"/>
        <v>7.6E-3</v>
      </c>
      <c r="M3142" s="211">
        <f t="shared" si="359"/>
        <v>1.1000000000000001E-3</v>
      </c>
    </row>
    <row r="3143" spans="1:13" ht="15" customHeight="1" x14ac:dyDescent="0.2">
      <c r="A3143" s="370">
        <v>3122</v>
      </c>
      <c r="B3143" s="120">
        <f t="shared" si="360"/>
        <v>130.88114583752059</v>
      </c>
      <c r="C3143" s="371">
        <v>950</v>
      </c>
      <c r="D3143" s="78">
        <v>45170</v>
      </c>
      <c r="E3143" s="209">
        <v>29455</v>
      </c>
      <c r="F3143" s="344">
        <f t="shared" si="356"/>
        <v>4141.4674094686115</v>
      </c>
      <c r="G3143" s="394">
        <f t="shared" si="357"/>
        <v>372.06315789473683</v>
      </c>
      <c r="H3143" s="385">
        <f t="shared" si="354"/>
        <v>1525.5733317688116</v>
      </c>
      <c r="I3143" s="386">
        <f t="shared" si="355"/>
        <v>90.270611347266964</v>
      </c>
      <c r="J3143" s="393">
        <v>45</v>
      </c>
      <c r="K3143" s="396">
        <f t="shared" si="358"/>
        <v>6174.374510479427</v>
      </c>
      <c r="L3143" s="210">
        <f t="shared" si="359"/>
        <v>7.6E-3</v>
      </c>
      <c r="M3143" s="211">
        <f t="shared" si="359"/>
        <v>1.1000000000000001E-3</v>
      </c>
    </row>
    <row r="3144" spans="1:13" ht="15" customHeight="1" x14ac:dyDescent="0.2">
      <c r="A3144" s="370">
        <v>3123</v>
      </c>
      <c r="B3144" s="120">
        <f t="shared" si="360"/>
        <v>130.90125796501715</v>
      </c>
      <c r="C3144" s="371">
        <v>950</v>
      </c>
      <c r="D3144" s="78">
        <v>45170</v>
      </c>
      <c r="E3144" s="209">
        <v>29455</v>
      </c>
      <c r="F3144" s="344">
        <f t="shared" si="356"/>
        <v>4140.8310999185205</v>
      </c>
      <c r="G3144" s="394">
        <f t="shared" si="357"/>
        <v>372.06315789473683</v>
      </c>
      <c r="H3144" s="385">
        <f t="shared" si="354"/>
        <v>1525.3582591408808</v>
      </c>
      <c r="I3144" s="386">
        <f t="shared" si="355"/>
        <v>90.257885156265147</v>
      </c>
      <c r="J3144" s="393">
        <v>45</v>
      </c>
      <c r="K3144" s="396">
        <f t="shared" si="358"/>
        <v>6173.5104021104034</v>
      </c>
      <c r="L3144" s="210">
        <f t="shared" si="359"/>
        <v>7.6E-3</v>
      </c>
      <c r="M3144" s="211">
        <f t="shared" si="359"/>
        <v>1.1000000000000001E-3</v>
      </c>
    </row>
    <row r="3145" spans="1:13" ht="15" customHeight="1" x14ac:dyDescent="0.2">
      <c r="A3145" s="370">
        <v>3124</v>
      </c>
      <c r="B3145" s="120">
        <f t="shared" si="360"/>
        <v>130.9213703741159</v>
      </c>
      <c r="C3145" s="371">
        <v>950</v>
      </c>
      <c r="D3145" s="78">
        <v>45170</v>
      </c>
      <c r="E3145" s="209">
        <v>29455</v>
      </c>
      <c r="F3145" s="344">
        <f t="shared" si="356"/>
        <v>4140.1949769627927</v>
      </c>
      <c r="G3145" s="394">
        <f t="shared" si="357"/>
        <v>372.06315789473683</v>
      </c>
      <c r="H3145" s="385">
        <f t="shared" si="354"/>
        <v>1525.1432495818449</v>
      </c>
      <c r="I3145" s="386">
        <f t="shared" si="355"/>
        <v>90.24516269715059</v>
      </c>
      <c r="J3145" s="393">
        <v>45</v>
      </c>
      <c r="K3145" s="396">
        <f t="shared" si="358"/>
        <v>6172.6465471365245</v>
      </c>
      <c r="L3145" s="210">
        <f t="shared" si="359"/>
        <v>7.6E-3</v>
      </c>
      <c r="M3145" s="211">
        <f t="shared" si="359"/>
        <v>1.1000000000000001E-3</v>
      </c>
    </row>
    <row r="3146" spans="1:13" ht="15" customHeight="1" x14ac:dyDescent="0.2">
      <c r="A3146" s="370">
        <v>3125</v>
      </c>
      <c r="B3146" s="120">
        <f t="shared" si="360"/>
        <v>130.94148306342461</v>
      </c>
      <c r="C3146" s="371">
        <v>950</v>
      </c>
      <c r="D3146" s="78">
        <v>45170</v>
      </c>
      <c r="E3146" s="209">
        <v>29455</v>
      </c>
      <c r="F3146" s="344">
        <f t="shared" si="356"/>
        <v>4139.559040563563</v>
      </c>
      <c r="G3146" s="394">
        <f t="shared" si="357"/>
        <v>372.06315789473683</v>
      </c>
      <c r="H3146" s="385">
        <f t="shared" si="354"/>
        <v>1524.9283030789052</v>
      </c>
      <c r="I3146" s="386">
        <f t="shared" si="355"/>
        <v>90.232443969165999</v>
      </c>
      <c r="J3146" s="393">
        <v>45</v>
      </c>
      <c r="K3146" s="396">
        <f t="shared" si="358"/>
        <v>6171.7829455063711</v>
      </c>
      <c r="L3146" s="210">
        <f t="shared" si="359"/>
        <v>7.6E-3</v>
      </c>
      <c r="M3146" s="211">
        <f t="shared" si="359"/>
        <v>1.1000000000000001E-3</v>
      </c>
    </row>
    <row r="3147" spans="1:13" ht="15" customHeight="1" x14ac:dyDescent="0.2">
      <c r="A3147" s="370">
        <v>3126</v>
      </c>
      <c r="B3147" s="120">
        <f t="shared" si="360"/>
        <v>130.96159603155334</v>
      </c>
      <c r="C3147" s="371">
        <v>950</v>
      </c>
      <c r="D3147" s="78">
        <v>45170</v>
      </c>
      <c r="E3147" s="209">
        <v>29455</v>
      </c>
      <c r="F3147" s="344">
        <f t="shared" si="356"/>
        <v>4138.9232906828893</v>
      </c>
      <c r="G3147" s="394">
        <f t="shared" si="357"/>
        <v>372.06315789473683</v>
      </c>
      <c r="H3147" s="385">
        <f t="shared" si="354"/>
        <v>1524.7134196192376</v>
      </c>
      <c r="I3147" s="386">
        <f t="shared" si="355"/>
        <v>90.219728971552527</v>
      </c>
      <c r="J3147" s="393">
        <v>45</v>
      </c>
      <c r="K3147" s="396">
        <f t="shared" si="358"/>
        <v>6170.9195971684157</v>
      </c>
      <c r="L3147" s="210">
        <f t="shared" si="359"/>
        <v>7.6E-3</v>
      </c>
      <c r="M3147" s="211">
        <f t="shared" si="359"/>
        <v>1.1000000000000001E-3</v>
      </c>
    </row>
    <row r="3148" spans="1:13" ht="15" customHeight="1" x14ac:dyDescent="0.2">
      <c r="A3148" s="370">
        <v>3127</v>
      </c>
      <c r="B3148" s="120">
        <f t="shared" si="360"/>
        <v>130.98170927711485</v>
      </c>
      <c r="C3148" s="371">
        <v>950</v>
      </c>
      <c r="D3148" s="78">
        <v>45170</v>
      </c>
      <c r="E3148" s="209">
        <v>29455</v>
      </c>
      <c r="F3148" s="344">
        <f t="shared" si="356"/>
        <v>4138.2877272827391</v>
      </c>
      <c r="G3148" s="394">
        <f t="shared" si="357"/>
        <v>372.06315789473683</v>
      </c>
      <c r="H3148" s="385">
        <f t="shared" si="354"/>
        <v>1524.4985991899866</v>
      </c>
      <c r="I3148" s="386">
        <f t="shared" si="355"/>
        <v>90.207017703549525</v>
      </c>
      <c r="J3148" s="393">
        <v>45</v>
      </c>
      <c r="K3148" s="396">
        <f t="shared" si="358"/>
        <v>6170.0565020710119</v>
      </c>
      <c r="L3148" s="210">
        <f t="shared" si="359"/>
        <v>7.6E-3</v>
      </c>
      <c r="M3148" s="211">
        <f t="shared" si="359"/>
        <v>1.1000000000000001E-3</v>
      </c>
    </row>
    <row r="3149" spans="1:13" ht="15" customHeight="1" x14ac:dyDescent="0.2">
      <c r="A3149" s="370">
        <v>3128</v>
      </c>
      <c r="B3149" s="120">
        <f t="shared" si="360"/>
        <v>131.00182279872436</v>
      </c>
      <c r="C3149" s="371">
        <v>950</v>
      </c>
      <c r="D3149" s="78">
        <v>45170</v>
      </c>
      <c r="E3149" s="209">
        <v>29455</v>
      </c>
      <c r="F3149" s="344">
        <f t="shared" si="356"/>
        <v>4137.6523503249919</v>
      </c>
      <c r="G3149" s="394">
        <f t="shared" si="357"/>
        <v>372.06315789473683</v>
      </c>
      <c r="H3149" s="385">
        <f t="shared" si="354"/>
        <v>1524.2838417782682</v>
      </c>
      <c r="I3149" s="386">
        <f t="shared" si="355"/>
        <v>90.194310164394579</v>
      </c>
      <c r="J3149" s="393">
        <v>45</v>
      </c>
      <c r="K3149" s="396">
        <f t="shared" si="358"/>
        <v>6169.193660162392</v>
      </c>
      <c r="L3149" s="210">
        <f t="shared" si="359"/>
        <v>7.6E-3</v>
      </c>
      <c r="M3149" s="211">
        <f t="shared" si="359"/>
        <v>1.1000000000000001E-3</v>
      </c>
    </row>
    <row r="3150" spans="1:13" ht="15" customHeight="1" x14ac:dyDescent="0.2">
      <c r="A3150" s="370">
        <v>3129</v>
      </c>
      <c r="B3150" s="120">
        <f t="shared" si="360"/>
        <v>131.02193659499954</v>
      </c>
      <c r="C3150" s="371">
        <v>950</v>
      </c>
      <c r="D3150" s="78">
        <v>45170</v>
      </c>
      <c r="E3150" s="209">
        <v>29455</v>
      </c>
      <c r="F3150" s="344">
        <f t="shared" si="356"/>
        <v>4137.0171597714498</v>
      </c>
      <c r="G3150" s="394">
        <f t="shared" si="357"/>
        <v>372.06315789473683</v>
      </c>
      <c r="H3150" s="385">
        <f t="shared" si="354"/>
        <v>1524.0691473711709</v>
      </c>
      <c r="I3150" s="386">
        <f t="shared" si="355"/>
        <v>90.18160635332373</v>
      </c>
      <c r="J3150" s="393">
        <v>45</v>
      </c>
      <c r="K3150" s="396">
        <f t="shared" si="358"/>
        <v>6168.3310713906803</v>
      </c>
      <c r="L3150" s="210">
        <f t="shared" si="359"/>
        <v>7.6E-3</v>
      </c>
      <c r="M3150" s="211">
        <f t="shared" si="359"/>
        <v>1.1000000000000001E-3</v>
      </c>
    </row>
    <row r="3151" spans="1:13" ht="15" customHeight="1" x14ac:dyDescent="0.2">
      <c r="A3151" s="372">
        <v>3130</v>
      </c>
      <c r="B3151" s="120">
        <f t="shared" si="360"/>
        <v>131.04205066456083</v>
      </c>
      <c r="C3151" s="371">
        <v>950</v>
      </c>
      <c r="D3151" s="78">
        <v>45170</v>
      </c>
      <c r="E3151" s="209">
        <v>29455</v>
      </c>
      <c r="F3151" s="344">
        <f t="shared" si="356"/>
        <v>4136.3821555838185</v>
      </c>
      <c r="G3151" s="394">
        <f t="shared" si="357"/>
        <v>372.06315789473683</v>
      </c>
      <c r="H3151" s="385">
        <f t="shared" si="354"/>
        <v>1523.8545159557516</v>
      </c>
      <c r="I3151" s="386">
        <f t="shared" si="355"/>
        <v>90.16890626957111</v>
      </c>
      <c r="J3151" s="393">
        <v>45</v>
      </c>
      <c r="K3151" s="396">
        <f t="shared" si="358"/>
        <v>6167.4687357038783</v>
      </c>
      <c r="L3151" s="210">
        <f t="shared" si="359"/>
        <v>7.6E-3</v>
      </c>
      <c r="M3151" s="211">
        <f t="shared" si="359"/>
        <v>1.1000000000000001E-3</v>
      </c>
    </row>
    <row r="3152" spans="1:13" ht="15" customHeight="1" x14ac:dyDescent="0.2">
      <c r="A3152" s="370">
        <v>3131</v>
      </c>
      <c r="B3152" s="120">
        <f t="shared" si="360"/>
        <v>131.06216500603108</v>
      </c>
      <c r="C3152" s="371">
        <v>950</v>
      </c>
      <c r="D3152" s="78">
        <v>45170</v>
      </c>
      <c r="E3152" s="209">
        <v>29455</v>
      </c>
      <c r="F3152" s="344">
        <f t="shared" si="356"/>
        <v>4135.7473377237202</v>
      </c>
      <c r="G3152" s="394">
        <f t="shared" si="357"/>
        <v>372.06315789473683</v>
      </c>
      <c r="H3152" s="385">
        <f t="shared" si="354"/>
        <v>1523.6399475190383</v>
      </c>
      <c r="I3152" s="386">
        <f t="shared" si="355"/>
        <v>90.156209912369135</v>
      </c>
      <c r="J3152" s="393">
        <v>45</v>
      </c>
      <c r="K3152" s="396">
        <f t="shared" si="358"/>
        <v>6166.6066530498647</v>
      </c>
      <c r="L3152" s="210">
        <f t="shared" si="359"/>
        <v>7.6E-3</v>
      </c>
      <c r="M3152" s="211">
        <f t="shared" si="359"/>
        <v>1.1000000000000001E-3</v>
      </c>
    </row>
    <row r="3153" spans="1:13" ht="15" customHeight="1" x14ac:dyDescent="0.2">
      <c r="A3153" s="370">
        <v>3132</v>
      </c>
      <c r="B3153" s="120">
        <f t="shared" si="360"/>
        <v>131.08227961803564</v>
      </c>
      <c r="C3153" s="371">
        <v>950</v>
      </c>
      <c r="D3153" s="78">
        <v>45170</v>
      </c>
      <c r="E3153" s="209">
        <v>29455</v>
      </c>
      <c r="F3153" s="344">
        <f t="shared" si="356"/>
        <v>4135.1127061526977</v>
      </c>
      <c r="G3153" s="394">
        <f t="shared" si="357"/>
        <v>372.06315789473683</v>
      </c>
      <c r="H3153" s="385">
        <f t="shared" si="354"/>
        <v>1523.4254420480327</v>
      </c>
      <c r="I3153" s="386">
        <f t="shared" si="355"/>
        <v>90.143517280948686</v>
      </c>
      <c r="J3153" s="393">
        <v>45</v>
      </c>
      <c r="K3153" s="396">
        <f t="shared" si="358"/>
        <v>6165.7448233764162</v>
      </c>
      <c r="L3153" s="210">
        <f t="shared" si="359"/>
        <v>7.6E-3</v>
      </c>
      <c r="M3153" s="211">
        <f t="shared" si="359"/>
        <v>1.1000000000000001E-3</v>
      </c>
    </row>
    <row r="3154" spans="1:13" ht="15" customHeight="1" x14ac:dyDescent="0.2">
      <c r="A3154" s="370">
        <v>3133</v>
      </c>
      <c r="B3154" s="120">
        <f t="shared" si="360"/>
        <v>131.10239449920266</v>
      </c>
      <c r="C3154" s="371">
        <v>950</v>
      </c>
      <c r="D3154" s="78">
        <v>45170</v>
      </c>
      <c r="E3154" s="209">
        <v>29455</v>
      </c>
      <c r="F3154" s="344">
        <f t="shared" si="356"/>
        <v>4134.4782608321966</v>
      </c>
      <c r="G3154" s="394">
        <f t="shared" si="357"/>
        <v>372.06315789473683</v>
      </c>
      <c r="H3154" s="385">
        <f t="shared" si="354"/>
        <v>1523.2109995297033</v>
      </c>
      <c r="I3154" s="386">
        <f t="shared" si="355"/>
        <v>90.130828374538666</v>
      </c>
      <c r="J3154" s="393">
        <v>45</v>
      </c>
      <c r="K3154" s="396">
        <f t="shared" si="358"/>
        <v>6164.8832466311751</v>
      </c>
      <c r="L3154" s="210">
        <f t="shared" si="359"/>
        <v>7.6E-3</v>
      </c>
      <c r="M3154" s="211">
        <f t="shared" si="359"/>
        <v>1.1000000000000001E-3</v>
      </c>
    </row>
    <row r="3155" spans="1:13" ht="15" customHeight="1" x14ac:dyDescent="0.2">
      <c r="A3155" s="370">
        <v>3134</v>
      </c>
      <c r="B3155" s="120">
        <f t="shared" si="360"/>
        <v>131.12250964816215</v>
      </c>
      <c r="C3155" s="371">
        <v>950</v>
      </c>
      <c r="D3155" s="78">
        <v>45170</v>
      </c>
      <c r="E3155" s="209">
        <v>29455</v>
      </c>
      <c r="F3155" s="344">
        <f t="shared" si="356"/>
        <v>4133.8440017235998</v>
      </c>
      <c r="G3155" s="394">
        <f t="shared" si="357"/>
        <v>372.06315789473683</v>
      </c>
      <c r="H3155" s="385">
        <f t="shared" si="354"/>
        <v>1522.9966199509977</v>
      </c>
      <c r="I3155" s="386">
        <f t="shared" si="355"/>
        <v>90.11814319236673</v>
      </c>
      <c r="J3155" s="393">
        <v>45</v>
      </c>
      <c r="K3155" s="396">
        <f t="shared" si="358"/>
        <v>6164.0219227617017</v>
      </c>
      <c r="L3155" s="210">
        <f t="shared" si="359"/>
        <v>7.6E-3</v>
      </c>
      <c r="M3155" s="211">
        <f t="shared" si="359"/>
        <v>1.1000000000000001E-3</v>
      </c>
    </row>
    <row r="3156" spans="1:13" ht="15" customHeight="1" x14ac:dyDescent="0.2">
      <c r="A3156" s="370">
        <v>3135</v>
      </c>
      <c r="B3156" s="120">
        <f t="shared" si="360"/>
        <v>131.14262506354726</v>
      </c>
      <c r="C3156" s="371">
        <v>950</v>
      </c>
      <c r="D3156" s="78">
        <v>45170</v>
      </c>
      <c r="E3156" s="209">
        <v>29455</v>
      </c>
      <c r="F3156" s="344">
        <f t="shared" si="356"/>
        <v>4133.2099287881865</v>
      </c>
      <c r="G3156" s="394">
        <f t="shared" si="357"/>
        <v>372.06315789473683</v>
      </c>
      <c r="H3156" s="385">
        <f t="shared" si="354"/>
        <v>1522.7823032988279</v>
      </c>
      <c r="I3156" s="386">
        <f t="shared" si="355"/>
        <v>90.105461733658473</v>
      </c>
      <c r="J3156" s="393">
        <v>45</v>
      </c>
      <c r="K3156" s="396">
        <f t="shared" si="358"/>
        <v>6163.16085171541</v>
      </c>
      <c r="L3156" s="210">
        <f t="shared" si="359"/>
        <v>7.6E-3</v>
      </c>
      <c r="M3156" s="211">
        <f t="shared" si="359"/>
        <v>1.1000000000000001E-3</v>
      </c>
    </row>
    <row r="3157" spans="1:13" ht="15" customHeight="1" x14ac:dyDescent="0.2">
      <c r="A3157" s="370">
        <v>3136</v>
      </c>
      <c r="B3157" s="120">
        <f t="shared" si="360"/>
        <v>131.16274074399345</v>
      </c>
      <c r="C3157" s="371">
        <v>950</v>
      </c>
      <c r="D3157" s="78">
        <v>45170</v>
      </c>
      <c r="E3157" s="209">
        <v>29455</v>
      </c>
      <c r="F3157" s="344">
        <f t="shared" si="356"/>
        <v>4132.5760419871567</v>
      </c>
      <c r="G3157" s="394">
        <f t="shared" si="357"/>
        <v>372.06315789473683</v>
      </c>
      <c r="H3157" s="385">
        <f t="shared" si="354"/>
        <v>1522.5680495600798</v>
      </c>
      <c r="I3157" s="386">
        <f t="shared" si="355"/>
        <v>90.092783997637866</v>
      </c>
      <c r="J3157" s="393">
        <v>45</v>
      </c>
      <c r="K3157" s="396">
        <f t="shared" si="358"/>
        <v>6162.3000334396111</v>
      </c>
      <c r="L3157" s="210">
        <f t="shared" si="359"/>
        <v>7.6E-3</v>
      </c>
      <c r="M3157" s="211">
        <f t="shared" si="359"/>
        <v>1.1000000000000001E-3</v>
      </c>
    </row>
    <row r="3158" spans="1:13" ht="15" customHeight="1" x14ac:dyDescent="0.2">
      <c r="A3158" s="370">
        <v>3137</v>
      </c>
      <c r="B3158" s="120">
        <f t="shared" si="360"/>
        <v>131.1828566881388</v>
      </c>
      <c r="C3158" s="371">
        <v>950</v>
      </c>
      <c r="D3158" s="78">
        <v>45170</v>
      </c>
      <c r="E3158" s="209">
        <v>29455</v>
      </c>
      <c r="F3158" s="344">
        <f t="shared" si="356"/>
        <v>4131.9423412816241</v>
      </c>
      <c r="G3158" s="394">
        <f t="shared" si="357"/>
        <v>372.06315789473683</v>
      </c>
      <c r="H3158" s="385">
        <f t="shared" ref="H3158:H3221" si="361">SUM(F3158:G3158)*33.8%</f>
        <v>1522.3538587216099</v>
      </c>
      <c r="I3158" s="386">
        <f t="shared" ref="I3158:I3221" si="362">SUM(F3158:G3158)*2%</f>
        <v>90.080109983527223</v>
      </c>
      <c r="J3158" s="393">
        <v>45</v>
      </c>
      <c r="K3158" s="396">
        <f t="shared" si="358"/>
        <v>6161.4394678814979</v>
      </c>
      <c r="L3158" s="210">
        <f t="shared" si="359"/>
        <v>7.6E-3</v>
      </c>
      <c r="M3158" s="211">
        <f t="shared" si="359"/>
        <v>1.1000000000000001E-3</v>
      </c>
    </row>
    <row r="3159" spans="1:13" ht="15" customHeight="1" x14ac:dyDescent="0.2">
      <c r="A3159" s="370">
        <v>3138</v>
      </c>
      <c r="B3159" s="120">
        <f t="shared" si="360"/>
        <v>131.20297289462366</v>
      </c>
      <c r="C3159" s="371">
        <v>950</v>
      </c>
      <c r="D3159" s="78">
        <v>45170</v>
      </c>
      <c r="E3159" s="209">
        <v>29455</v>
      </c>
      <c r="F3159" s="344">
        <f t="shared" ref="F3159:F3222" si="363">12*(1/B3159*D3159)</f>
        <v>4131.3088266326267</v>
      </c>
      <c r="G3159" s="394">
        <f t="shared" ref="G3159:G3222" si="364">12*(1/C3159*E3159)</f>
        <v>372.06315789473683</v>
      </c>
      <c r="H3159" s="385">
        <f t="shared" si="361"/>
        <v>1522.1397307702487</v>
      </c>
      <c r="I3159" s="386">
        <f t="shared" si="362"/>
        <v>90.067439690547275</v>
      </c>
      <c r="J3159" s="393">
        <v>45</v>
      </c>
      <c r="K3159" s="396">
        <f t="shared" ref="K3159:K3222" si="365">SUM(F3159:J3159)</f>
        <v>6160.5791549881596</v>
      </c>
      <c r="L3159" s="210">
        <f t="shared" ref="L3159:M3222" si="366">ROUND(1/B3159,4)</f>
        <v>7.6E-3</v>
      </c>
      <c r="M3159" s="211">
        <f t="shared" si="366"/>
        <v>1.1000000000000001E-3</v>
      </c>
    </row>
    <row r="3160" spans="1:13" ht="15" customHeight="1" x14ac:dyDescent="0.2">
      <c r="A3160" s="370">
        <v>3139</v>
      </c>
      <c r="B3160" s="120">
        <f t="shared" si="360"/>
        <v>131.22308936209103</v>
      </c>
      <c r="C3160" s="371">
        <v>950</v>
      </c>
      <c r="D3160" s="78">
        <v>45170</v>
      </c>
      <c r="E3160" s="209">
        <v>29455</v>
      </c>
      <c r="F3160" s="344">
        <f t="shared" si="363"/>
        <v>4130.6754980011137</v>
      </c>
      <c r="G3160" s="394">
        <f t="shared" si="364"/>
        <v>372.06315789473683</v>
      </c>
      <c r="H3160" s="385">
        <f t="shared" si="361"/>
        <v>1521.9256656927973</v>
      </c>
      <c r="I3160" s="386">
        <f t="shared" si="362"/>
        <v>90.054773117917009</v>
      </c>
      <c r="J3160" s="393">
        <v>45</v>
      </c>
      <c r="K3160" s="396">
        <f t="shared" si="365"/>
        <v>6159.7190947065646</v>
      </c>
      <c r="L3160" s="210">
        <f t="shared" si="366"/>
        <v>7.6E-3</v>
      </c>
      <c r="M3160" s="211">
        <f t="shared" si="366"/>
        <v>1.1000000000000001E-3</v>
      </c>
    </row>
    <row r="3161" spans="1:13" ht="15" customHeight="1" x14ac:dyDescent="0.2">
      <c r="A3161" s="372">
        <v>3140</v>
      </c>
      <c r="B3161" s="120">
        <f t="shared" si="360"/>
        <v>131.24320608918609</v>
      </c>
      <c r="C3161" s="371">
        <v>950</v>
      </c>
      <c r="D3161" s="78">
        <v>45170</v>
      </c>
      <c r="E3161" s="209">
        <v>29455</v>
      </c>
      <c r="F3161" s="344">
        <f t="shared" si="363"/>
        <v>4130.0423553479613</v>
      </c>
      <c r="G3161" s="394">
        <f t="shared" si="364"/>
        <v>372.06315789473683</v>
      </c>
      <c r="H3161" s="385">
        <f t="shared" si="361"/>
        <v>1521.7116634760318</v>
      </c>
      <c r="I3161" s="386">
        <f t="shared" si="362"/>
        <v>90.04211026485396</v>
      </c>
      <c r="J3161" s="393">
        <v>45</v>
      </c>
      <c r="K3161" s="396">
        <f t="shared" si="365"/>
        <v>6158.8592869835848</v>
      </c>
      <c r="L3161" s="210">
        <f t="shared" si="366"/>
        <v>7.6E-3</v>
      </c>
      <c r="M3161" s="211">
        <f t="shared" si="366"/>
        <v>1.1000000000000001E-3</v>
      </c>
    </row>
    <row r="3162" spans="1:13" ht="15" customHeight="1" x14ac:dyDescent="0.2">
      <c r="A3162" s="370">
        <v>3141</v>
      </c>
      <c r="B3162" s="120">
        <f t="shared" si="360"/>
        <v>131.26332307455718</v>
      </c>
      <c r="C3162" s="371">
        <v>950</v>
      </c>
      <c r="D3162" s="78">
        <v>45170</v>
      </c>
      <c r="E3162" s="209">
        <v>29455</v>
      </c>
      <c r="F3162" s="344">
        <f t="shared" si="363"/>
        <v>4129.4093986339412</v>
      </c>
      <c r="G3162" s="394">
        <f t="shared" si="364"/>
        <v>372.06315789473683</v>
      </c>
      <c r="H3162" s="385">
        <f t="shared" si="361"/>
        <v>1521.4977241066931</v>
      </c>
      <c r="I3162" s="386">
        <f t="shared" si="362"/>
        <v>90.029451130573563</v>
      </c>
      <c r="J3162" s="393">
        <v>45</v>
      </c>
      <c r="K3162" s="396">
        <f t="shared" si="365"/>
        <v>6157.9997317659445</v>
      </c>
      <c r="L3162" s="210">
        <f t="shared" si="366"/>
        <v>7.6E-3</v>
      </c>
      <c r="M3162" s="211">
        <f t="shared" si="366"/>
        <v>1.1000000000000001E-3</v>
      </c>
    </row>
    <row r="3163" spans="1:13" ht="15" customHeight="1" x14ac:dyDescent="0.2">
      <c r="A3163" s="370">
        <v>3142</v>
      </c>
      <c r="B3163" s="120">
        <f t="shared" si="360"/>
        <v>131.2834403168545</v>
      </c>
      <c r="C3163" s="371">
        <v>950</v>
      </c>
      <c r="D3163" s="78">
        <v>45170</v>
      </c>
      <c r="E3163" s="209">
        <v>29455</v>
      </c>
      <c r="F3163" s="344">
        <f t="shared" si="363"/>
        <v>4128.776627819766</v>
      </c>
      <c r="G3163" s="394">
        <f t="shared" si="364"/>
        <v>372.06315789473683</v>
      </c>
      <c r="H3163" s="385">
        <f t="shared" si="361"/>
        <v>1521.2838475715018</v>
      </c>
      <c r="I3163" s="386">
        <f t="shared" si="362"/>
        <v>90.016795714290055</v>
      </c>
      <c r="J3163" s="393">
        <v>45</v>
      </c>
      <c r="K3163" s="396">
        <f t="shared" si="365"/>
        <v>6157.1404290002947</v>
      </c>
      <c r="L3163" s="210">
        <f t="shared" si="366"/>
        <v>7.6E-3</v>
      </c>
      <c r="M3163" s="211">
        <f t="shared" si="366"/>
        <v>1.1000000000000001E-3</v>
      </c>
    </row>
    <row r="3164" spans="1:13" ht="15" customHeight="1" x14ac:dyDescent="0.2">
      <c r="A3164" s="370">
        <v>3143</v>
      </c>
      <c r="B3164" s="120">
        <f t="shared" si="360"/>
        <v>131.30355781473102</v>
      </c>
      <c r="C3164" s="371">
        <v>950</v>
      </c>
      <c r="D3164" s="78">
        <v>45170</v>
      </c>
      <c r="E3164" s="209">
        <v>29455</v>
      </c>
      <c r="F3164" s="344">
        <f t="shared" si="363"/>
        <v>4128.1440428660517</v>
      </c>
      <c r="G3164" s="394">
        <f t="shared" si="364"/>
        <v>372.06315789473683</v>
      </c>
      <c r="H3164" s="385">
        <f t="shared" si="361"/>
        <v>1521.0700338571464</v>
      </c>
      <c r="I3164" s="386">
        <f t="shared" si="362"/>
        <v>90.004144015215772</v>
      </c>
      <c r="J3164" s="393">
        <v>45</v>
      </c>
      <c r="K3164" s="396">
        <f t="shared" si="365"/>
        <v>6156.2813786331508</v>
      </c>
      <c r="L3164" s="210">
        <f t="shared" si="366"/>
        <v>7.6E-3</v>
      </c>
      <c r="M3164" s="211">
        <f t="shared" si="366"/>
        <v>1.1000000000000001E-3</v>
      </c>
    </row>
    <row r="3165" spans="1:13" ht="15" customHeight="1" x14ac:dyDescent="0.2">
      <c r="A3165" s="370">
        <v>3144</v>
      </c>
      <c r="B3165" s="120">
        <f t="shared" si="360"/>
        <v>131.32367556684196</v>
      </c>
      <c r="C3165" s="371">
        <v>950</v>
      </c>
      <c r="D3165" s="78">
        <v>45170</v>
      </c>
      <c r="E3165" s="209">
        <v>29455</v>
      </c>
      <c r="F3165" s="344">
        <f t="shared" si="363"/>
        <v>4127.5116437333418</v>
      </c>
      <c r="G3165" s="394">
        <f t="shared" si="364"/>
        <v>372.06315789473683</v>
      </c>
      <c r="H3165" s="385">
        <f t="shared" si="361"/>
        <v>1520.8562829502905</v>
      </c>
      <c r="I3165" s="386">
        <f t="shared" si="362"/>
        <v>89.991496032561571</v>
      </c>
      <c r="J3165" s="393">
        <v>45</v>
      </c>
      <c r="K3165" s="396">
        <f t="shared" si="365"/>
        <v>6155.4225806109307</v>
      </c>
      <c r="L3165" s="210">
        <f t="shared" si="366"/>
        <v>7.6E-3</v>
      </c>
      <c r="M3165" s="211">
        <f t="shared" si="366"/>
        <v>1.1000000000000001E-3</v>
      </c>
    </row>
    <row r="3166" spans="1:13" ht="15" customHeight="1" x14ac:dyDescent="0.2">
      <c r="A3166" s="370">
        <v>3145</v>
      </c>
      <c r="B3166" s="120">
        <f t="shared" si="360"/>
        <v>131.3437935718452</v>
      </c>
      <c r="C3166" s="371">
        <v>950</v>
      </c>
      <c r="D3166" s="78">
        <v>45170</v>
      </c>
      <c r="E3166" s="209">
        <v>29455</v>
      </c>
      <c r="F3166" s="344">
        <f t="shared" si="363"/>
        <v>4126.8794303820951</v>
      </c>
      <c r="G3166" s="394">
        <f t="shared" si="364"/>
        <v>372.06315789473683</v>
      </c>
      <c r="H3166" s="385">
        <f t="shared" si="361"/>
        <v>1520.642594837569</v>
      </c>
      <c r="I3166" s="386">
        <f t="shared" si="362"/>
        <v>89.978851765536646</v>
      </c>
      <c r="J3166" s="393">
        <v>45</v>
      </c>
      <c r="K3166" s="396">
        <f t="shared" si="365"/>
        <v>6154.5640348799379</v>
      </c>
      <c r="L3166" s="210">
        <f t="shared" si="366"/>
        <v>7.6E-3</v>
      </c>
      <c r="M3166" s="211">
        <f t="shared" si="366"/>
        <v>1.1000000000000001E-3</v>
      </c>
    </row>
    <row r="3167" spans="1:13" ht="15" customHeight="1" x14ac:dyDescent="0.2">
      <c r="A3167" s="370">
        <v>3146</v>
      </c>
      <c r="B3167" s="120">
        <f t="shared" si="360"/>
        <v>131.36391182840103</v>
      </c>
      <c r="C3167" s="371">
        <v>950</v>
      </c>
      <c r="D3167" s="78">
        <v>45170</v>
      </c>
      <c r="E3167" s="209">
        <v>29455</v>
      </c>
      <c r="F3167" s="344">
        <f t="shared" si="363"/>
        <v>4126.2474027726867</v>
      </c>
      <c r="G3167" s="394">
        <f t="shared" si="364"/>
        <v>372.06315789473683</v>
      </c>
      <c r="H3167" s="385">
        <f t="shared" si="361"/>
        <v>1520.4289695055891</v>
      </c>
      <c r="I3167" s="386">
        <f t="shared" si="362"/>
        <v>89.966211213348473</v>
      </c>
      <c r="J3167" s="393">
        <v>45</v>
      </c>
      <c r="K3167" s="396">
        <f t="shared" si="365"/>
        <v>6153.7057413863604</v>
      </c>
      <c r="L3167" s="210">
        <f t="shared" si="366"/>
        <v>7.6E-3</v>
      </c>
      <c r="M3167" s="211">
        <f t="shared" si="366"/>
        <v>1.1000000000000001E-3</v>
      </c>
    </row>
    <row r="3168" spans="1:13" ht="15" customHeight="1" x14ac:dyDescent="0.2">
      <c r="A3168" s="370">
        <v>3147</v>
      </c>
      <c r="B3168" s="120">
        <f t="shared" si="360"/>
        <v>131.38403033517218</v>
      </c>
      <c r="C3168" s="371">
        <v>950</v>
      </c>
      <c r="D3168" s="78">
        <v>45170</v>
      </c>
      <c r="E3168" s="209">
        <v>29455</v>
      </c>
      <c r="F3168" s="344">
        <f t="shared" si="363"/>
        <v>4125.6155608654144</v>
      </c>
      <c r="G3168" s="394">
        <f t="shared" si="364"/>
        <v>372.06315789473683</v>
      </c>
      <c r="H3168" s="385">
        <f t="shared" si="361"/>
        <v>1520.215406940931</v>
      </c>
      <c r="I3168" s="386">
        <f t="shared" si="362"/>
        <v>89.953574375203033</v>
      </c>
      <c r="J3168" s="393">
        <v>45</v>
      </c>
      <c r="K3168" s="396">
        <f t="shared" si="365"/>
        <v>6152.847700076285</v>
      </c>
      <c r="L3168" s="210">
        <f t="shared" si="366"/>
        <v>7.6E-3</v>
      </c>
      <c r="M3168" s="211">
        <f t="shared" si="366"/>
        <v>1.1000000000000001E-3</v>
      </c>
    </row>
    <row r="3169" spans="1:13" ht="15" customHeight="1" x14ac:dyDescent="0.2">
      <c r="A3169" s="370">
        <v>3148</v>
      </c>
      <c r="B3169" s="120">
        <f t="shared" si="360"/>
        <v>131.40414909082384</v>
      </c>
      <c r="C3169" s="371">
        <v>950</v>
      </c>
      <c r="D3169" s="78">
        <v>45170</v>
      </c>
      <c r="E3169" s="209">
        <v>29455</v>
      </c>
      <c r="F3169" s="344">
        <f t="shared" si="363"/>
        <v>4124.9839046204934</v>
      </c>
      <c r="G3169" s="394">
        <f t="shared" si="364"/>
        <v>372.06315789473683</v>
      </c>
      <c r="H3169" s="385">
        <f t="shared" si="361"/>
        <v>1520.0019071301476</v>
      </c>
      <c r="I3169" s="386">
        <f t="shared" si="362"/>
        <v>89.940941250304604</v>
      </c>
      <c r="J3169" s="393">
        <v>45</v>
      </c>
      <c r="K3169" s="396">
        <f t="shared" si="365"/>
        <v>6151.9899108956824</v>
      </c>
      <c r="L3169" s="210">
        <f t="shared" si="366"/>
        <v>7.6E-3</v>
      </c>
      <c r="M3169" s="211">
        <f t="shared" si="366"/>
        <v>1.1000000000000001E-3</v>
      </c>
    </row>
    <row r="3170" spans="1:13" ht="15" customHeight="1" x14ac:dyDescent="0.2">
      <c r="A3170" s="370">
        <v>3149</v>
      </c>
      <c r="B3170" s="120">
        <f t="shared" si="360"/>
        <v>131.42426809402369</v>
      </c>
      <c r="C3170" s="371">
        <v>950</v>
      </c>
      <c r="D3170" s="78">
        <v>45170</v>
      </c>
      <c r="E3170" s="209">
        <v>29455</v>
      </c>
      <c r="F3170" s="344">
        <f t="shared" si="363"/>
        <v>4124.3524339980586</v>
      </c>
      <c r="G3170" s="394">
        <f t="shared" si="364"/>
        <v>372.06315789473683</v>
      </c>
      <c r="H3170" s="385">
        <f t="shared" si="361"/>
        <v>1519.7884700597647</v>
      </c>
      <c r="I3170" s="386">
        <f t="shared" si="362"/>
        <v>89.928311837855915</v>
      </c>
      <c r="J3170" s="393">
        <v>45</v>
      </c>
      <c r="K3170" s="396">
        <f t="shared" si="365"/>
        <v>6151.1323737904158</v>
      </c>
      <c r="L3170" s="210">
        <f t="shared" si="366"/>
        <v>7.6E-3</v>
      </c>
      <c r="M3170" s="211">
        <f t="shared" si="366"/>
        <v>1.1000000000000001E-3</v>
      </c>
    </row>
    <row r="3171" spans="1:13" ht="15" customHeight="1" x14ac:dyDescent="0.2">
      <c r="A3171" s="372">
        <v>3150</v>
      </c>
      <c r="B3171" s="120">
        <f t="shared" si="360"/>
        <v>131.44438734344166</v>
      </c>
      <c r="C3171" s="371">
        <v>950</v>
      </c>
      <c r="D3171" s="78">
        <v>45170</v>
      </c>
      <c r="E3171" s="209">
        <v>29455</v>
      </c>
      <c r="F3171" s="344">
        <f t="shared" si="363"/>
        <v>4123.7211489581705</v>
      </c>
      <c r="G3171" s="394">
        <f t="shared" si="364"/>
        <v>372.06315789473683</v>
      </c>
      <c r="H3171" s="385">
        <f t="shared" si="361"/>
        <v>1519.5750957162825</v>
      </c>
      <c r="I3171" s="386">
        <f t="shared" si="362"/>
        <v>89.915686137058145</v>
      </c>
      <c r="J3171" s="393">
        <v>45</v>
      </c>
      <c r="K3171" s="396">
        <f t="shared" si="365"/>
        <v>6150.2750887062484</v>
      </c>
      <c r="L3171" s="210">
        <f t="shared" si="366"/>
        <v>7.6E-3</v>
      </c>
      <c r="M3171" s="211">
        <f t="shared" si="366"/>
        <v>1.1000000000000001E-3</v>
      </c>
    </row>
    <row r="3172" spans="1:13" ht="15" customHeight="1" x14ac:dyDescent="0.2">
      <c r="A3172" s="370">
        <v>3151</v>
      </c>
      <c r="B3172" s="120">
        <f t="shared" si="360"/>
        <v>131.46450683775043</v>
      </c>
      <c r="C3172" s="371">
        <v>950</v>
      </c>
      <c r="D3172" s="78">
        <v>45170</v>
      </c>
      <c r="E3172" s="209">
        <v>29455</v>
      </c>
      <c r="F3172" s="344">
        <f t="shared" si="363"/>
        <v>4123.0900494607995</v>
      </c>
      <c r="G3172" s="394">
        <f t="shared" si="364"/>
        <v>372.06315789473683</v>
      </c>
      <c r="H3172" s="385">
        <f t="shared" si="361"/>
        <v>1519.3617840861712</v>
      </c>
      <c r="I3172" s="386">
        <f t="shared" si="362"/>
        <v>89.903064147110726</v>
      </c>
      <c r="J3172" s="393">
        <v>45</v>
      </c>
      <c r="K3172" s="396">
        <f t="shared" si="365"/>
        <v>6149.4180555888179</v>
      </c>
      <c r="L3172" s="210">
        <f t="shared" si="366"/>
        <v>7.6E-3</v>
      </c>
      <c r="M3172" s="211">
        <f t="shared" si="366"/>
        <v>1.1000000000000001E-3</v>
      </c>
    </row>
    <row r="3173" spans="1:13" ht="15" customHeight="1" x14ac:dyDescent="0.2">
      <c r="A3173" s="370">
        <v>3152</v>
      </c>
      <c r="B3173" s="120">
        <f t="shared" si="360"/>
        <v>131.48462657562473</v>
      </c>
      <c r="C3173" s="371">
        <v>950</v>
      </c>
      <c r="D3173" s="78">
        <v>45170</v>
      </c>
      <c r="E3173" s="209">
        <v>29455</v>
      </c>
      <c r="F3173" s="344">
        <f t="shared" si="363"/>
        <v>4122.4591354658496</v>
      </c>
      <c r="G3173" s="394">
        <f t="shared" si="364"/>
        <v>372.06315789473683</v>
      </c>
      <c r="H3173" s="385">
        <f t="shared" si="361"/>
        <v>1519.1485351558781</v>
      </c>
      <c r="I3173" s="386">
        <f t="shared" si="362"/>
        <v>89.890445867211724</v>
      </c>
      <c r="J3173" s="393">
        <v>45</v>
      </c>
      <c r="K3173" s="396">
        <f t="shared" si="365"/>
        <v>6148.5612743836755</v>
      </c>
      <c r="L3173" s="210">
        <f t="shared" si="366"/>
        <v>7.6E-3</v>
      </c>
      <c r="M3173" s="211">
        <f t="shared" si="366"/>
        <v>1.1000000000000001E-3</v>
      </c>
    </row>
    <row r="3174" spans="1:13" ht="15" customHeight="1" x14ac:dyDescent="0.2">
      <c r="A3174" s="370">
        <v>3153</v>
      </c>
      <c r="B3174" s="120">
        <f t="shared" si="360"/>
        <v>131.504746555742</v>
      </c>
      <c r="C3174" s="371">
        <v>950</v>
      </c>
      <c r="D3174" s="78">
        <v>45170</v>
      </c>
      <c r="E3174" s="209">
        <v>29455</v>
      </c>
      <c r="F3174" s="344">
        <f t="shared" si="363"/>
        <v>4121.8284069331366</v>
      </c>
      <c r="G3174" s="394">
        <f t="shared" si="364"/>
        <v>372.06315789473683</v>
      </c>
      <c r="H3174" s="385">
        <f t="shared" si="361"/>
        <v>1518.9353489118212</v>
      </c>
      <c r="I3174" s="386">
        <f t="shared" si="362"/>
        <v>89.877831296557474</v>
      </c>
      <c r="J3174" s="393">
        <v>45</v>
      </c>
      <c r="K3174" s="396">
        <f t="shared" si="365"/>
        <v>6147.7047450362525</v>
      </c>
      <c r="L3174" s="210">
        <f t="shared" si="366"/>
        <v>7.6E-3</v>
      </c>
      <c r="M3174" s="211">
        <f t="shared" si="366"/>
        <v>1.1000000000000001E-3</v>
      </c>
    </row>
    <row r="3175" spans="1:13" ht="15" customHeight="1" x14ac:dyDescent="0.2">
      <c r="A3175" s="370">
        <v>3154</v>
      </c>
      <c r="B3175" s="120">
        <f t="shared" si="360"/>
        <v>131.52486677678215</v>
      </c>
      <c r="C3175" s="371">
        <v>950</v>
      </c>
      <c r="D3175" s="78">
        <v>45170</v>
      </c>
      <c r="E3175" s="209">
        <v>29455</v>
      </c>
      <c r="F3175" s="344">
        <f t="shared" si="363"/>
        <v>4121.1978638223973</v>
      </c>
      <c r="G3175" s="394">
        <f t="shared" si="364"/>
        <v>372.06315789473683</v>
      </c>
      <c r="H3175" s="385">
        <f t="shared" si="361"/>
        <v>1518.7222253403911</v>
      </c>
      <c r="I3175" s="386">
        <f t="shared" si="362"/>
        <v>89.865220434342689</v>
      </c>
      <c r="J3175" s="393">
        <v>45</v>
      </c>
      <c r="K3175" s="396">
        <f t="shared" si="365"/>
        <v>6146.8484674918682</v>
      </c>
      <c r="L3175" s="210">
        <f t="shared" si="366"/>
        <v>7.6E-3</v>
      </c>
      <c r="M3175" s="211">
        <f t="shared" si="366"/>
        <v>1.1000000000000001E-3</v>
      </c>
    </row>
    <row r="3176" spans="1:13" ht="15" customHeight="1" x14ac:dyDescent="0.2">
      <c r="A3176" s="370">
        <v>3155</v>
      </c>
      <c r="B3176" s="120">
        <f t="shared" si="360"/>
        <v>131.54498723742725</v>
      </c>
      <c r="C3176" s="371">
        <v>950</v>
      </c>
      <c r="D3176" s="78">
        <v>45170</v>
      </c>
      <c r="E3176" s="209">
        <v>29455</v>
      </c>
      <c r="F3176" s="344">
        <f t="shared" si="363"/>
        <v>4120.5675060932954</v>
      </c>
      <c r="G3176" s="394">
        <f t="shared" si="364"/>
        <v>372.06315789473683</v>
      </c>
      <c r="H3176" s="385">
        <f t="shared" si="361"/>
        <v>1518.5091644279548</v>
      </c>
      <c r="I3176" s="386">
        <f t="shared" si="362"/>
        <v>89.852613279760646</v>
      </c>
      <c r="J3176" s="393">
        <v>45</v>
      </c>
      <c r="K3176" s="396">
        <f t="shared" si="365"/>
        <v>6145.9924416957474</v>
      </c>
      <c r="L3176" s="210">
        <f t="shared" si="366"/>
        <v>7.6E-3</v>
      </c>
      <c r="M3176" s="211">
        <f t="shared" si="366"/>
        <v>1.1000000000000001E-3</v>
      </c>
    </row>
    <row r="3177" spans="1:13" ht="15" customHeight="1" x14ac:dyDescent="0.2">
      <c r="A3177" s="370">
        <v>3156</v>
      </c>
      <c r="B3177" s="120">
        <f t="shared" si="360"/>
        <v>131.56510793636184</v>
      </c>
      <c r="C3177" s="371">
        <v>950</v>
      </c>
      <c r="D3177" s="78">
        <v>45170</v>
      </c>
      <c r="E3177" s="209">
        <v>29455</v>
      </c>
      <c r="F3177" s="344">
        <f t="shared" si="363"/>
        <v>4119.9373337054167</v>
      </c>
      <c r="G3177" s="394">
        <f t="shared" si="364"/>
        <v>372.06315789473683</v>
      </c>
      <c r="H3177" s="385">
        <f t="shared" si="361"/>
        <v>1518.2961661608517</v>
      </c>
      <c r="I3177" s="386">
        <f t="shared" si="362"/>
        <v>89.840009832003076</v>
      </c>
      <c r="J3177" s="393">
        <v>45</v>
      </c>
      <c r="K3177" s="396">
        <f t="shared" si="365"/>
        <v>6145.1366675930085</v>
      </c>
      <c r="L3177" s="210">
        <f t="shared" si="366"/>
        <v>7.6E-3</v>
      </c>
      <c r="M3177" s="211">
        <f t="shared" si="366"/>
        <v>1.1000000000000001E-3</v>
      </c>
    </row>
    <row r="3178" spans="1:13" ht="15" customHeight="1" x14ac:dyDescent="0.2">
      <c r="A3178" s="370">
        <v>3157</v>
      </c>
      <c r="B3178" s="120">
        <f t="shared" si="360"/>
        <v>131.58522887227312</v>
      </c>
      <c r="C3178" s="371">
        <v>950</v>
      </c>
      <c r="D3178" s="78">
        <v>45170</v>
      </c>
      <c r="E3178" s="209">
        <v>29455</v>
      </c>
      <c r="F3178" s="344">
        <f t="shared" si="363"/>
        <v>4119.3073466182614</v>
      </c>
      <c r="G3178" s="394">
        <f t="shared" si="364"/>
        <v>372.06315789473683</v>
      </c>
      <c r="H3178" s="385">
        <f t="shared" si="361"/>
        <v>1518.0832305253932</v>
      </c>
      <c r="I3178" s="386">
        <f t="shared" si="362"/>
        <v>89.82741009025996</v>
      </c>
      <c r="J3178" s="393">
        <v>45</v>
      </c>
      <c r="K3178" s="396">
        <f t="shared" si="365"/>
        <v>6144.2811451286516</v>
      </c>
      <c r="L3178" s="210">
        <f t="shared" si="366"/>
        <v>7.6E-3</v>
      </c>
      <c r="M3178" s="211">
        <f t="shared" si="366"/>
        <v>1.1000000000000001E-3</v>
      </c>
    </row>
    <row r="3179" spans="1:13" ht="15" customHeight="1" x14ac:dyDescent="0.2">
      <c r="A3179" s="370">
        <v>3158</v>
      </c>
      <c r="B3179" s="120">
        <f t="shared" si="360"/>
        <v>131.60535004385034</v>
      </c>
      <c r="C3179" s="371">
        <v>950</v>
      </c>
      <c r="D3179" s="78">
        <v>45170</v>
      </c>
      <c r="E3179" s="209">
        <v>29455</v>
      </c>
      <c r="F3179" s="344">
        <f t="shared" si="363"/>
        <v>4118.6775447912614</v>
      </c>
      <c r="G3179" s="394">
        <f t="shared" si="364"/>
        <v>372.06315789473683</v>
      </c>
      <c r="H3179" s="385">
        <f t="shared" si="361"/>
        <v>1517.8703575078673</v>
      </c>
      <c r="I3179" s="386">
        <f t="shared" si="362"/>
        <v>89.814814053719971</v>
      </c>
      <c r="J3179" s="393">
        <v>45</v>
      </c>
      <c r="K3179" s="396">
        <f t="shared" si="365"/>
        <v>6143.4258742475849</v>
      </c>
      <c r="L3179" s="210">
        <f t="shared" si="366"/>
        <v>7.6E-3</v>
      </c>
      <c r="M3179" s="211">
        <f t="shared" si="366"/>
        <v>1.1000000000000001E-3</v>
      </c>
    </row>
    <row r="3180" spans="1:13" ht="15" customHeight="1" x14ac:dyDescent="0.2">
      <c r="A3180" s="370">
        <v>3159</v>
      </c>
      <c r="B3180" s="120">
        <f t="shared" si="360"/>
        <v>131.62547144978527</v>
      </c>
      <c r="C3180" s="371">
        <v>950</v>
      </c>
      <c r="D3180" s="78">
        <v>45170</v>
      </c>
      <c r="E3180" s="209">
        <v>29455</v>
      </c>
      <c r="F3180" s="344">
        <f t="shared" si="363"/>
        <v>4118.0479281837688</v>
      </c>
      <c r="G3180" s="394">
        <f t="shared" si="364"/>
        <v>372.06315789473683</v>
      </c>
      <c r="H3180" s="385">
        <f t="shared" si="361"/>
        <v>1517.6575470945347</v>
      </c>
      <c r="I3180" s="386">
        <f t="shared" si="362"/>
        <v>89.80222172157012</v>
      </c>
      <c r="J3180" s="393">
        <v>45</v>
      </c>
      <c r="K3180" s="396">
        <f t="shared" si="365"/>
        <v>6142.5708548946104</v>
      </c>
      <c r="L3180" s="210">
        <f t="shared" si="366"/>
        <v>7.6E-3</v>
      </c>
      <c r="M3180" s="211">
        <f t="shared" si="366"/>
        <v>1.1000000000000001E-3</v>
      </c>
    </row>
    <row r="3181" spans="1:13" ht="15" customHeight="1" x14ac:dyDescent="0.2">
      <c r="A3181" s="372">
        <v>3160</v>
      </c>
      <c r="B3181" s="120">
        <f t="shared" si="360"/>
        <v>131.64559308877233</v>
      </c>
      <c r="C3181" s="371">
        <v>950</v>
      </c>
      <c r="D3181" s="78">
        <v>45170</v>
      </c>
      <c r="E3181" s="209">
        <v>29455</v>
      </c>
      <c r="F3181" s="344">
        <f t="shared" si="363"/>
        <v>4117.41849675505</v>
      </c>
      <c r="G3181" s="394">
        <f t="shared" si="364"/>
        <v>372.06315789473683</v>
      </c>
      <c r="H3181" s="385">
        <f t="shared" si="361"/>
        <v>1517.4447992716277</v>
      </c>
      <c r="I3181" s="386">
        <f t="shared" si="362"/>
        <v>89.789633092995743</v>
      </c>
      <c r="J3181" s="393">
        <v>45</v>
      </c>
      <c r="K3181" s="396">
        <f t="shared" si="365"/>
        <v>6141.7160870144107</v>
      </c>
      <c r="L3181" s="210">
        <f t="shared" si="366"/>
        <v>7.6E-3</v>
      </c>
      <c r="M3181" s="211">
        <f t="shared" si="366"/>
        <v>1.1000000000000001E-3</v>
      </c>
    </row>
    <row r="3182" spans="1:13" ht="15" customHeight="1" x14ac:dyDescent="0.2">
      <c r="A3182" s="370">
        <v>3161</v>
      </c>
      <c r="B3182" s="120">
        <f t="shared" si="360"/>
        <v>131.66571495950791</v>
      </c>
      <c r="C3182" s="371">
        <v>950</v>
      </c>
      <c r="D3182" s="78">
        <v>45170</v>
      </c>
      <c r="E3182" s="209">
        <v>29455</v>
      </c>
      <c r="F3182" s="344">
        <f t="shared" si="363"/>
        <v>4116.7892504643096</v>
      </c>
      <c r="G3182" s="394">
        <f t="shared" si="364"/>
        <v>372.06315789473683</v>
      </c>
      <c r="H3182" s="385">
        <f t="shared" si="361"/>
        <v>1517.2321140253575</v>
      </c>
      <c r="I3182" s="386">
        <f t="shared" si="362"/>
        <v>89.777048167180936</v>
      </c>
      <c r="J3182" s="393">
        <v>45</v>
      </c>
      <c r="K3182" s="396">
        <f t="shared" si="365"/>
        <v>6140.8615705515849</v>
      </c>
      <c r="L3182" s="210">
        <f t="shared" si="366"/>
        <v>7.6E-3</v>
      </c>
      <c r="M3182" s="211">
        <f t="shared" si="366"/>
        <v>1.1000000000000001E-3</v>
      </c>
    </row>
    <row r="3183" spans="1:13" ht="15" customHeight="1" x14ac:dyDescent="0.2">
      <c r="A3183" s="370">
        <v>3162</v>
      </c>
      <c r="B3183" s="120">
        <f t="shared" si="360"/>
        <v>131.68583706069123</v>
      </c>
      <c r="C3183" s="371">
        <v>950</v>
      </c>
      <c r="D3183" s="78">
        <v>45170</v>
      </c>
      <c r="E3183" s="209">
        <v>29455</v>
      </c>
      <c r="F3183" s="344">
        <f t="shared" si="363"/>
        <v>4116.1601892706594</v>
      </c>
      <c r="G3183" s="394">
        <f t="shared" si="364"/>
        <v>372.06315789473683</v>
      </c>
      <c r="H3183" s="385">
        <f t="shared" si="361"/>
        <v>1517.0194913419039</v>
      </c>
      <c r="I3183" s="386">
        <f t="shared" si="362"/>
        <v>89.764466943307923</v>
      </c>
      <c r="J3183" s="393">
        <v>45</v>
      </c>
      <c r="K3183" s="396">
        <f t="shared" si="365"/>
        <v>6140.0073054506074</v>
      </c>
      <c r="L3183" s="210">
        <f t="shared" si="366"/>
        <v>7.6E-3</v>
      </c>
      <c r="M3183" s="211">
        <f t="shared" si="366"/>
        <v>1.1000000000000001E-3</v>
      </c>
    </row>
    <row r="3184" spans="1:13" ht="15" customHeight="1" x14ac:dyDescent="0.2">
      <c r="A3184" s="370">
        <v>3163</v>
      </c>
      <c r="B3184" s="120">
        <f t="shared" si="360"/>
        <v>131.70595939102333</v>
      </c>
      <c r="C3184" s="371">
        <v>950</v>
      </c>
      <c r="D3184" s="78">
        <v>45170</v>
      </c>
      <c r="E3184" s="209">
        <v>29455</v>
      </c>
      <c r="F3184" s="344">
        <f t="shared" si="363"/>
        <v>4115.5313131331532</v>
      </c>
      <c r="G3184" s="394">
        <f t="shared" si="364"/>
        <v>372.06315789473683</v>
      </c>
      <c r="H3184" s="385">
        <f t="shared" si="361"/>
        <v>1516.8069312074267</v>
      </c>
      <c r="I3184" s="386">
        <f t="shared" si="362"/>
        <v>89.751889420557802</v>
      </c>
      <c r="J3184" s="393">
        <v>45</v>
      </c>
      <c r="K3184" s="396">
        <f t="shared" si="365"/>
        <v>6139.1532916558745</v>
      </c>
      <c r="L3184" s="210">
        <f t="shared" si="366"/>
        <v>7.6E-3</v>
      </c>
      <c r="M3184" s="211">
        <f t="shared" si="366"/>
        <v>1.1000000000000001E-3</v>
      </c>
    </row>
    <row r="3185" spans="1:13" ht="15" customHeight="1" x14ac:dyDescent="0.2">
      <c r="A3185" s="370">
        <v>3164</v>
      </c>
      <c r="B3185" s="120">
        <f t="shared" si="360"/>
        <v>131.72608194920798</v>
      </c>
      <c r="C3185" s="371">
        <v>950</v>
      </c>
      <c r="D3185" s="78">
        <v>45170</v>
      </c>
      <c r="E3185" s="209">
        <v>29455</v>
      </c>
      <c r="F3185" s="344">
        <f t="shared" si="363"/>
        <v>4114.902622010758</v>
      </c>
      <c r="G3185" s="394">
        <f t="shared" si="364"/>
        <v>372.06315789473683</v>
      </c>
      <c r="H3185" s="385">
        <f t="shared" si="361"/>
        <v>1516.5944336080572</v>
      </c>
      <c r="I3185" s="386">
        <f t="shared" si="362"/>
        <v>89.739315598109897</v>
      </c>
      <c r="J3185" s="393">
        <v>45</v>
      </c>
      <c r="K3185" s="396">
        <f t="shared" si="365"/>
        <v>6138.2995291116622</v>
      </c>
      <c r="L3185" s="210">
        <f t="shared" si="366"/>
        <v>7.6E-3</v>
      </c>
      <c r="M3185" s="211">
        <f t="shared" si="366"/>
        <v>1.1000000000000001E-3</v>
      </c>
    </row>
    <row r="3186" spans="1:13" ht="15" customHeight="1" x14ac:dyDescent="0.2">
      <c r="A3186" s="370">
        <v>3165</v>
      </c>
      <c r="B3186" s="120">
        <f t="shared" si="360"/>
        <v>131.74620473395149</v>
      </c>
      <c r="C3186" s="371">
        <v>950</v>
      </c>
      <c r="D3186" s="78">
        <v>45170</v>
      </c>
      <c r="E3186" s="209">
        <v>29455</v>
      </c>
      <c r="F3186" s="344">
        <f t="shared" si="363"/>
        <v>4114.2741158623621</v>
      </c>
      <c r="G3186" s="394">
        <f t="shared" si="364"/>
        <v>372.06315789473683</v>
      </c>
      <c r="H3186" s="385">
        <f t="shared" si="361"/>
        <v>1516.3819985298992</v>
      </c>
      <c r="I3186" s="386">
        <f t="shared" si="362"/>
        <v>89.726745475141982</v>
      </c>
      <c r="J3186" s="393">
        <v>45</v>
      </c>
      <c r="K3186" s="396">
        <f t="shared" si="365"/>
        <v>6137.4460177621404</v>
      </c>
      <c r="L3186" s="210">
        <f t="shared" si="366"/>
        <v>7.6E-3</v>
      </c>
      <c r="M3186" s="211">
        <f t="shared" si="366"/>
        <v>1.1000000000000001E-3</v>
      </c>
    </row>
    <row r="3187" spans="1:13" ht="15" customHeight="1" x14ac:dyDescent="0.2">
      <c r="A3187" s="370">
        <v>3166</v>
      </c>
      <c r="B3187" s="120">
        <f t="shared" si="360"/>
        <v>131.76632774396205</v>
      </c>
      <c r="C3187" s="371">
        <v>950</v>
      </c>
      <c r="D3187" s="78">
        <v>45170</v>
      </c>
      <c r="E3187" s="209">
        <v>29455</v>
      </c>
      <c r="F3187" s="344">
        <f t="shared" si="363"/>
        <v>4113.645794646789</v>
      </c>
      <c r="G3187" s="394">
        <f t="shared" si="364"/>
        <v>372.06315789473683</v>
      </c>
      <c r="H3187" s="385">
        <f t="shared" si="361"/>
        <v>1516.1696259590356</v>
      </c>
      <c r="I3187" s="386">
        <f t="shared" si="362"/>
        <v>89.714179050830523</v>
      </c>
      <c r="J3187" s="393">
        <v>45</v>
      </c>
      <c r="K3187" s="396">
        <f t="shared" si="365"/>
        <v>6136.5927575513915</v>
      </c>
      <c r="L3187" s="210">
        <f t="shared" si="366"/>
        <v>7.6E-3</v>
      </c>
      <c r="M3187" s="211">
        <f t="shared" si="366"/>
        <v>1.1000000000000001E-3</v>
      </c>
    </row>
    <row r="3188" spans="1:13" ht="15" customHeight="1" x14ac:dyDescent="0.2">
      <c r="A3188" s="370">
        <v>3167</v>
      </c>
      <c r="B3188" s="120">
        <f t="shared" si="360"/>
        <v>131.78645097795069</v>
      </c>
      <c r="C3188" s="371">
        <v>950</v>
      </c>
      <c r="D3188" s="78">
        <v>45170</v>
      </c>
      <c r="E3188" s="209">
        <v>29455</v>
      </c>
      <c r="F3188" s="344">
        <f t="shared" si="363"/>
        <v>4113.0176583227749</v>
      </c>
      <c r="G3188" s="394">
        <f t="shared" si="364"/>
        <v>372.06315789473683</v>
      </c>
      <c r="H3188" s="385">
        <f t="shared" si="361"/>
        <v>1515.9573158815188</v>
      </c>
      <c r="I3188" s="386">
        <f t="shared" si="362"/>
        <v>89.70161632435024</v>
      </c>
      <c r="J3188" s="393">
        <v>45</v>
      </c>
      <c r="K3188" s="396">
        <f t="shared" si="365"/>
        <v>6135.7397484233816</v>
      </c>
      <c r="L3188" s="210">
        <f t="shared" si="366"/>
        <v>7.6E-3</v>
      </c>
      <c r="M3188" s="211">
        <f t="shared" si="366"/>
        <v>1.1000000000000001E-3</v>
      </c>
    </row>
    <row r="3189" spans="1:13" ht="15" customHeight="1" x14ac:dyDescent="0.2">
      <c r="A3189" s="370">
        <v>3168</v>
      </c>
      <c r="B3189" s="120">
        <f t="shared" si="360"/>
        <v>131.80657443463048</v>
      </c>
      <c r="C3189" s="371">
        <v>950</v>
      </c>
      <c r="D3189" s="78">
        <v>45170</v>
      </c>
      <c r="E3189" s="209">
        <v>29455</v>
      </c>
      <c r="F3189" s="344">
        <f t="shared" si="363"/>
        <v>4112.3897068489932</v>
      </c>
      <c r="G3189" s="394">
        <f t="shared" si="364"/>
        <v>372.06315789473683</v>
      </c>
      <c r="H3189" s="385">
        <f t="shared" si="361"/>
        <v>1515.7450682833805</v>
      </c>
      <c r="I3189" s="386">
        <f t="shared" si="362"/>
        <v>89.689057294874601</v>
      </c>
      <c r="J3189" s="393">
        <v>45</v>
      </c>
      <c r="K3189" s="396">
        <f t="shared" si="365"/>
        <v>6134.8869903219856</v>
      </c>
      <c r="L3189" s="210">
        <f t="shared" si="366"/>
        <v>7.6E-3</v>
      </c>
      <c r="M3189" s="211">
        <f t="shared" si="366"/>
        <v>1.1000000000000001E-3</v>
      </c>
    </row>
    <row r="3190" spans="1:13" ht="15" customHeight="1" x14ac:dyDescent="0.2">
      <c r="A3190" s="370">
        <v>3169</v>
      </c>
      <c r="B3190" s="120">
        <f t="shared" si="360"/>
        <v>131.82669811271685</v>
      </c>
      <c r="C3190" s="371">
        <v>950</v>
      </c>
      <c r="D3190" s="78">
        <v>45170</v>
      </c>
      <c r="E3190" s="209">
        <v>29455</v>
      </c>
      <c r="F3190" s="344">
        <f t="shared" si="363"/>
        <v>4111.7619401840375</v>
      </c>
      <c r="G3190" s="394">
        <f t="shared" si="364"/>
        <v>372.06315789473683</v>
      </c>
      <c r="H3190" s="385">
        <f t="shared" si="361"/>
        <v>1515.5328831506256</v>
      </c>
      <c r="I3190" s="386">
        <f t="shared" si="362"/>
        <v>89.676501961575482</v>
      </c>
      <c r="J3190" s="393">
        <v>45</v>
      </c>
      <c r="K3190" s="396">
        <f t="shared" si="365"/>
        <v>6134.0344831909761</v>
      </c>
      <c r="L3190" s="210">
        <f t="shared" si="366"/>
        <v>7.6E-3</v>
      </c>
      <c r="M3190" s="211">
        <f t="shared" si="366"/>
        <v>1.1000000000000001E-3</v>
      </c>
    </row>
    <row r="3191" spans="1:13" ht="15" customHeight="1" x14ac:dyDescent="0.2">
      <c r="A3191" s="372">
        <v>3170</v>
      </c>
      <c r="B3191" s="120">
        <f t="shared" si="360"/>
        <v>131.84682201092772</v>
      </c>
      <c r="C3191" s="371">
        <v>950</v>
      </c>
      <c r="D3191" s="78">
        <v>45170</v>
      </c>
      <c r="E3191" s="209">
        <v>29455</v>
      </c>
      <c r="F3191" s="344">
        <f t="shared" si="363"/>
        <v>4111.1343582864265</v>
      </c>
      <c r="G3191" s="394">
        <f t="shared" si="364"/>
        <v>372.06315789473683</v>
      </c>
      <c r="H3191" s="385">
        <f t="shared" si="361"/>
        <v>1515.3207604692332</v>
      </c>
      <c r="I3191" s="386">
        <f t="shared" si="362"/>
        <v>89.663950323623268</v>
      </c>
      <c r="J3191" s="393">
        <v>45</v>
      </c>
      <c r="K3191" s="396">
        <f t="shared" si="365"/>
        <v>6133.1822269740196</v>
      </c>
      <c r="L3191" s="210">
        <f t="shared" si="366"/>
        <v>7.6E-3</v>
      </c>
      <c r="M3191" s="211">
        <f t="shared" si="366"/>
        <v>1.1000000000000001E-3</v>
      </c>
    </row>
    <row r="3192" spans="1:13" ht="15" customHeight="1" x14ac:dyDescent="0.2">
      <c r="A3192" s="370">
        <v>3171</v>
      </c>
      <c r="B3192" s="120">
        <f t="shared" si="360"/>
        <v>131.86694612798334</v>
      </c>
      <c r="C3192" s="371">
        <v>950</v>
      </c>
      <c r="D3192" s="78">
        <v>45170</v>
      </c>
      <c r="E3192" s="209">
        <v>29455</v>
      </c>
      <c r="F3192" s="344">
        <f t="shared" si="363"/>
        <v>4110.5069611146037</v>
      </c>
      <c r="G3192" s="394">
        <f t="shared" si="364"/>
        <v>372.06315789473683</v>
      </c>
      <c r="H3192" s="385">
        <f t="shared" si="361"/>
        <v>1515.108700225157</v>
      </c>
      <c r="I3192" s="386">
        <f t="shared" si="362"/>
        <v>89.651402380186809</v>
      </c>
      <c r="J3192" s="393">
        <v>45</v>
      </c>
      <c r="K3192" s="396">
        <f t="shared" si="365"/>
        <v>6132.330221614684</v>
      </c>
      <c r="L3192" s="210">
        <f t="shared" si="366"/>
        <v>7.6E-3</v>
      </c>
      <c r="M3192" s="211">
        <f t="shared" si="366"/>
        <v>1.1000000000000001E-3</v>
      </c>
    </row>
    <row r="3193" spans="1:13" ht="15" customHeight="1" x14ac:dyDescent="0.2">
      <c r="A3193" s="370">
        <v>3172</v>
      </c>
      <c r="B3193" s="120">
        <f t="shared" si="360"/>
        <v>131.8870704626062</v>
      </c>
      <c r="C3193" s="371">
        <v>950</v>
      </c>
      <c r="D3193" s="78">
        <v>45170</v>
      </c>
      <c r="E3193" s="209">
        <v>29455</v>
      </c>
      <c r="F3193" s="344">
        <f t="shared" si="363"/>
        <v>4109.8797486269432</v>
      </c>
      <c r="G3193" s="394">
        <f t="shared" si="364"/>
        <v>372.06315789473683</v>
      </c>
      <c r="H3193" s="385">
        <f t="shared" si="361"/>
        <v>1514.8967024043277</v>
      </c>
      <c r="I3193" s="386">
        <f t="shared" si="362"/>
        <v>89.638858130433604</v>
      </c>
      <c r="J3193" s="393">
        <v>45</v>
      </c>
      <c r="K3193" s="396">
        <f t="shared" si="365"/>
        <v>6131.4784670564413</v>
      </c>
      <c r="L3193" s="210">
        <f t="shared" si="366"/>
        <v>7.6E-3</v>
      </c>
      <c r="M3193" s="211">
        <f t="shared" si="366"/>
        <v>1.1000000000000001E-3</v>
      </c>
    </row>
    <row r="3194" spans="1:13" ht="15" customHeight="1" x14ac:dyDescent="0.2">
      <c r="A3194" s="370">
        <v>3173</v>
      </c>
      <c r="B3194" s="120">
        <f t="shared" si="360"/>
        <v>131.90719501352135</v>
      </c>
      <c r="C3194" s="371">
        <v>950</v>
      </c>
      <c r="D3194" s="78">
        <v>45170</v>
      </c>
      <c r="E3194" s="209">
        <v>29455</v>
      </c>
      <c r="F3194" s="344">
        <f t="shared" si="363"/>
        <v>4109.2527207817384</v>
      </c>
      <c r="G3194" s="394">
        <f t="shared" si="364"/>
        <v>372.06315789473683</v>
      </c>
      <c r="H3194" s="385">
        <f t="shared" si="361"/>
        <v>1514.6847669926485</v>
      </c>
      <c r="I3194" s="386">
        <f t="shared" si="362"/>
        <v>89.626317573529505</v>
      </c>
      <c r="J3194" s="393">
        <v>45</v>
      </c>
      <c r="K3194" s="396">
        <f t="shared" si="365"/>
        <v>6130.6269632426529</v>
      </c>
      <c r="L3194" s="210">
        <f t="shared" si="366"/>
        <v>7.6E-3</v>
      </c>
      <c r="M3194" s="211">
        <f t="shared" si="366"/>
        <v>1.1000000000000001E-3</v>
      </c>
    </row>
    <row r="3195" spans="1:13" ht="15" customHeight="1" x14ac:dyDescent="0.2">
      <c r="A3195" s="370">
        <v>3174</v>
      </c>
      <c r="B3195" s="120">
        <f t="shared" si="360"/>
        <v>131.92731977945559</v>
      </c>
      <c r="C3195" s="371">
        <v>950</v>
      </c>
      <c r="D3195" s="78">
        <v>45170</v>
      </c>
      <c r="E3195" s="209">
        <v>29455</v>
      </c>
      <c r="F3195" s="344">
        <f t="shared" si="363"/>
        <v>4108.6258775372262</v>
      </c>
      <c r="G3195" s="394">
        <f t="shared" si="364"/>
        <v>372.06315789473683</v>
      </c>
      <c r="H3195" s="385">
        <f t="shared" si="361"/>
        <v>1514.4728939760034</v>
      </c>
      <c r="I3195" s="386">
        <f t="shared" si="362"/>
        <v>89.613780708639268</v>
      </c>
      <c r="J3195" s="393">
        <v>45</v>
      </c>
      <c r="K3195" s="396">
        <f t="shared" si="365"/>
        <v>6129.7757101166053</v>
      </c>
      <c r="L3195" s="210">
        <f t="shared" si="366"/>
        <v>7.6E-3</v>
      </c>
      <c r="M3195" s="211">
        <f t="shared" si="366"/>
        <v>1.1000000000000001E-3</v>
      </c>
    </row>
    <row r="3196" spans="1:13" ht="15" customHeight="1" x14ac:dyDescent="0.2">
      <c r="A3196" s="370">
        <v>3175</v>
      </c>
      <c r="B3196" s="120">
        <f t="shared" si="360"/>
        <v>131.94744475913868</v>
      </c>
      <c r="C3196" s="371">
        <v>950</v>
      </c>
      <c r="D3196" s="78">
        <v>45170</v>
      </c>
      <c r="E3196" s="209">
        <v>29455</v>
      </c>
      <c r="F3196" s="344">
        <f t="shared" si="363"/>
        <v>4107.9992188515516</v>
      </c>
      <c r="G3196" s="394">
        <f t="shared" si="364"/>
        <v>372.06315789473683</v>
      </c>
      <c r="H3196" s="385">
        <f t="shared" si="361"/>
        <v>1514.2610833402452</v>
      </c>
      <c r="I3196" s="386">
        <f t="shared" si="362"/>
        <v>89.601247534925776</v>
      </c>
      <c r="J3196" s="393">
        <v>45</v>
      </c>
      <c r="K3196" s="396">
        <f t="shared" si="365"/>
        <v>6128.9247076214597</v>
      </c>
      <c r="L3196" s="210">
        <f t="shared" si="366"/>
        <v>7.6E-3</v>
      </c>
      <c r="M3196" s="211">
        <f t="shared" si="366"/>
        <v>1.1000000000000001E-3</v>
      </c>
    </row>
    <row r="3197" spans="1:13" ht="15" customHeight="1" x14ac:dyDescent="0.2">
      <c r="A3197" s="370">
        <v>3176</v>
      </c>
      <c r="B3197" s="120">
        <f t="shared" si="360"/>
        <v>131.96756995130235</v>
      </c>
      <c r="C3197" s="371">
        <v>950</v>
      </c>
      <c r="D3197" s="78">
        <v>45170</v>
      </c>
      <c r="E3197" s="209">
        <v>29455</v>
      </c>
      <c r="F3197" s="344">
        <f t="shared" si="363"/>
        <v>4107.3727446827988</v>
      </c>
      <c r="G3197" s="394">
        <f t="shared" si="364"/>
        <v>372.06315789473683</v>
      </c>
      <c r="H3197" s="385">
        <f t="shared" si="361"/>
        <v>1514.049335071207</v>
      </c>
      <c r="I3197" s="386">
        <f t="shared" si="362"/>
        <v>89.588718051550714</v>
      </c>
      <c r="J3197" s="393">
        <v>45</v>
      </c>
      <c r="K3197" s="396">
        <f t="shared" si="365"/>
        <v>6128.0739557002935</v>
      </c>
      <c r="L3197" s="210">
        <f t="shared" si="366"/>
        <v>7.6E-3</v>
      </c>
      <c r="M3197" s="211">
        <f t="shared" si="366"/>
        <v>1.1000000000000001E-3</v>
      </c>
    </row>
    <row r="3198" spans="1:13" ht="15" customHeight="1" x14ac:dyDescent="0.2">
      <c r="A3198" s="370">
        <v>3177</v>
      </c>
      <c r="B3198" s="120">
        <f t="shared" si="360"/>
        <v>131.98769535468088</v>
      </c>
      <c r="C3198" s="371">
        <v>950</v>
      </c>
      <c r="D3198" s="78">
        <v>45170</v>
      </c>
      <c r="E3198" s="209">
        <v>29455</v>
      </c>
      <c r="F3198" s="344">
        <f t="shared" si="363"/>
        <v>4106.746454988971</v>
      </c>
      <c r="G3198" s="394">
        <f t="shared" si="364"/>
        <v>372.06315789473683</v>
      </c>
      <c r="H3198" s="385">
        <f t="shared" si="361"/>
        <v>1513.8376491546931</v>
      </c>
      <c r="I3198" s="386">
        <f t="shared" si="362"/>
        <v>89.576192257674151</v>
      </c>
      <c r="J3198" s="393">
        <v>45</v>
      </c>
      <c r="K3198" s="396">
        <f t="shared" si="365"/>
        <v>6127.223454296075</v>
      </c>
      <c r="L3198" s="210">
        <f t="shared" si="366"/>
        <v>7.6E-3</v>
      </c>
      <c r="M3198" s="211">
        <f t="shared" si="366"/>
        <v>1.1000000000000001E-3</v>
      </c>
    </row>
    <row r="3199" spans="1:13" ht="15" customHeight="1" x14ac:dyDescent="0.2">
      <c r="A3199" s="370">
        <v>3178</v>
      </c>
      <c r="B3199" s="120">
        <f t="shared" si="360"/>
        <v>132.00782096801069</v>
      </c>
      <c r="C3199" s="371">
        <v>950</v>
      </c>
      <c r="D3199" s="78">
        <v>45170</v>
      </c>
      <c r="E3199" s="209">
        <v>29455</v>
      </c>
      <c r="F3199" s="344">
        <f t="shared" si="363"/>
        <v>4106.1203497280057</v>
      </c>
      <c r="G3199" s="394">
        <f t="shared" si="364"/>
        <v>372.06315789473683</v>
      </c>
      <c r="H3199" s="385">
        <f t="shared" si="361"/>
        <v>1513.6260255764869</v>
      </c>
      <c r="I3199" s="386">
        <f t="shared" si="362"/>
        <v>89.563670152454847</v>
      </c>
      <c r="J3199" s="393">
        <v>45</v>
      </c>
      <c r="K3199" s="396">
        <f t="shared" si="365"/>
        <v>6126.3732033516844</v>
      </c>
      <c r="L3199" s="210">
        <f t="shared" si="366"/>
        <v>7.6E-3</v>
      </c>
      <c r="M3199" s="211">
        <f t="shared" si="366"/>
        <v>1.1000000000000001E-3</v>
      </c>
    </row>
    <row r="3200" spans="1:13" ht="15" customHeight="1" x14ac:dyDescent="0.2">
      <c r="A3200" s="370">
        <v>3179</v>
      </c>
      <c r="B3200" s="120">
        <f t="shared" si="360"/>
        <v>132.02794679003031</v>
      </c>
      <c r="C3200" s="371">
        <v>950</v>
      </c>
      <c r="D3200" s="78">
        <v>45170</v>
      </c>
      <c r="E3200" s="209">
        <v>29455</v>
      </c>
      <c r="F3200" s="344">
        <f t="shared" si="363"/>
        <v>4105.4944288577735</v>
      </c>
      <c r="G3200" s="394">
        <f t="shared" si="364"/>
        <v>372.06315789473683</v>
      </c>
      <c r="H3200" s="385">
        <f t="shared" si="361"/>
        <v>1513.4144643223483</v>
      </c>
      <c r="I3200" s="386">
        <f t="shared" si="362"/>
        <v>89.551151735050212</v>
      </c>
      <c r="J3200" s="393">
        <v>45</v>
      </c>
      <c r="K3200" s="396">
        <f t="shared" si="365"/>
        <v>6125.523202809909</v>
      </c>
      <c r="L3200" s="210">
        <f t="shared" si="366"/>
        <v>7.6E-3</v>
      </c>
      <c r="M3200" s="211">
        <f t="shared" si="366"/>
        <v>1.1000000000000001E-3</v>
      </c>
    </row>
    <row r="3201" spans="1:13" ht="15" customHeight="1" x14ac:dyDescent="0.2">
      <c r="A3201" s="372">
        <v>3180</v>
      </c>
      <c r="B3201" s="120">
        <f t="shared" si="360"/>
        <v>132.04807281948112</v>
      </c>
      <c r="C3201" s="371">
        <v>950</v>
      </c>
      <c r="D3201" s="78">
        <v>45170</v>
      </c>
      <c r="E3201" s="209">
        <v>29455</v>
      </c>
      <c r="F3201" s="344">
        <f t="shared" si="363"/>
        <v>4104.8686923360574</v>
      </c>
      <c r="G3201" s="394">
        <f t="shared" si="364"/>
        <v>372.06315789473683</v>
      </c>
      <c r="H3201" s="385">
        <f t="shared" si="361"/>
        <v>1513.2029653780082</v>
      </c>
      <c r="I3201" s="386">
        <f t="shared" si="362"/>
        <v>89.538637004615893</v>
      </c>
      <c r="J3201" s="393">
        <v>45</v>
      </c>
      <c r="K3201" s="396">
        <f t="shared" si="365"/>
        <v>6124.6734526134187</v>
      </c>
      <c r="L3201" s="210">
        <f t="shared" si="366"/>
        <v>7.6E-3</v>
      </c>
      <c r="M3201" s="211">
        <f t="shared" si="366"/>
        <v>1.1000000000000001E-3</v>
      </c>
    </row>
    <row r="3202" spans="1:13" ht="15" customHeight="1" x14ac:dyDescent="0.2">
      <c r="A3202" s="370">
        <v>3181</v>
      </c>
      <c r="B3202" s="120">
        <f t="shared" si="360"/>
        <v>132.06819905510625</v>
      </c>
      <c r="C3202" s="371">
        <v>950</v>
      </c>
      <c r="D3202" s="78">
        <v>45170</v>
      </c>
      <c r="E3202" s="209">
        <v>29455</v>
      </c>
      <c r="F3202" s="344">
        <f t="shared" si="363"/>
        <v>4104.2431401205868</v>
      </c>
      <c r="G3202" s="394">
        <f t="shared" si="364"/>
        <v>372.06315789473683</v>
      </c>
      <c r="H3202" s="385">
        <f t="shared" si="361"/>
        <v>1512.9915287291792</v>
      </c>
      <c r="I3202" s="386">
        <f t="shared" si="362"/>
        <v>89.526125960306473</v>
      </c>
      <c r="J3202" s="393">
        <v>45</v>
      </c>
      <c r="K3202" s="396">
        <f t="shared" si="365"/>
        <v>6123.8239527048099</v>
      </c>
      <c r="L3202" s="210">
        <f t="shared" si="366"/>
        <v>7.6E-3</v>
      </c>
      <c r="M3202" s="211">
        <f t="shared" si="366"/>
        <v>1.1000000000000001E-3</v>
      </c>
    </row>
    <row r="3203" spans="1:13" ht="15" customHeight="1" x14ac:dyDescent="0.2">
      <c r="A3203" s="370">
        <v>3182</v>
      </c>
      <c r="B3203" s="120">
        <f t="shared" ref="B3203:B3266" si="367">A3203/(12.41*LN(A3203)-76)</f>
        <v>132.08832549565125</v>
      </c>
      <c r="C3203" s="371">
        <v>950</v>
      </c>
      <c r="D3203" s="78">
        <v>45170</v>
      </c>
      <c r="E3203" s="209">
        <v>29455</v>
      </c>
      <c r="F3203" s="344">
        <f t="shared" si="363"/>
        <v>4103.6177721690146</v>
      </c>
      <c r="G3203" s="394">
        <f t="shared" si="364"/>
        <v>372.06315789473683</v>
      </c>
      <c r="H3203" s="385">
        <f t="shared" si="361"/>
        <v>1512.7801543615478</v>
      </c>
      <c r="I3203" s="386">
        <f t="shared" si="362"/>
        <v>89.513618601275027</v>
      </c>
      <c r="J3203" s="393">
        <v>45</v>
      </c>
      <c r="K3203" s="396">
        <f t="shared" si="365"/>
        <v>6122.9747030265744</v>
      </c>
      <c r="L3203" s="210">
        <f t="shared" si="366"/>
        <v>7.6E-3</v>
      </c>
      <c r="M3203" s="211">
        <f t="shared" si="366"/>
        <v>1.1000000000000001E-3</v>
      </c>
    </row>
    <row r="3204" spans="1:13" ht="15" customHeight="1" x14ac:dyDescent="0.2">
      <c r="A3204" s="370">
        <v>3183</v>
      </c>
      <c r="B3204" s="120">
        <f t="shared" si="367"/>
        <v>132.10845213986431</v>
      </c>
      <c r="C3204" s="371">
        <v>950</v>
      </c>
      <c r="D3204" s="78">
        <v>45170</v>
      </c>
      <c r="E3204" s="209">
        <v>29455</v>
      </c>
      <c r="F3204" s="344">
        <f t="shared" si="363"/>
        <v>4102.9925884389122</v>
      </c>
      <c r="G3204" s="394">
        <f t="shared" si="364"/>
        <v>372.06315789473683</v>
      </c>
      <c r="H3204" s="385">
        <f t="shared" si="361"/>
        <v>1512.5688422607732</v>
      </c>
      <c r="I3204" s="386">
        <f t="shared" si="362"/>
        <v>89.501114926672983</v>
      </c>
      <c r="J3204" s="393">
        <v>45</v>
      </c>
      <c r="K3204" s="396">
        <f t="shared" si="365"/>
        <v>6122.1257035210956</v>
      </c>
      <c r="L3204" s="210">
        <f t="shared" si="366"/>
        <v>7.6E-3</v>
      </c>
      <c r="M3204" s="211">
        <f t="shared" si="366"/>
        <v>1.1000000000000001E-3</v>
      </c>
    </row>
    <row r="3205" spans="1:13" ht="15" customHeight="1" x14ac:dyDescent="0.2">
      <c r="A3205" s="370">
        <v>3184</v>
      </c>
      <c r="B3205" s="120">
        <f t="shared" si="367"/>
        <v>132.12857898649531</v>
      </c>
      <c r="C3205" s="371">
        <v>950</v>
      </c>
      <c r="D3205" s="78">
        <v>45170</v>
      </c>
      <c r="E3205" s="209">
        <v>29455</v>
      </c>
      <c r="F3205" s="344">
        <f t="shared" si="363"/>
        <v>4102.3675888878006</v>
      </c>
      <c r="G3205" s="394">
        <f t="shared" si="364"/>
        <v>372.06315789473683</v>
      </c>
      <c r="H3205" s="385">
        <f t="shared" si="361"/>
        <v>1512.3575924124975</v>
      </c>
      <c r="I3205" s="386">
        <f t="shared" si="362"/>
        <v>89.488614935650745</v>
      </c>
      <c r="J3205" s="393">
        <v>45</v>
      </c>
      <c r="K3205" s="396">
        <f t="shared" si="365"/>
        <v>6121.2769541306852</v>
      </c>
      <c r="L3205" s="210">
        <f t="shared" si="366"/>
        <v>7.6E-3</v>
      </c>
      <c r="M3205" s="211">
        <f t="shared" si="366"/>
        <v>1.1000000000000001E-3</v>
      </c>
    </row>
    <row r="3206" spans="1:13" ht="15" customHeight="1" x14ac:dyDescent="0.2">
      <c r="A3206" s="370">
        <v>3185</v>
      </c>
      <c r="B3206" s="120">
        <f t="shared" si="367"/>
        <v>132.14870603429699</v>
      </c>
      <c r="C3206" s="371">
        <v>950</v>
      </c>
      <c r="D3206" s="78">
        <v>45170</v>
      </c>
      <c r="E3206" s="209">
        <v>29455</v>
      </c>
      <c r="F3206" s="344">
        <f t="shared" si="363"/>
        <v>4101.74277347311</v>
      </c>
      <c r="G3206" s="394">
        <f t="shared" si="364"/>
        <v>372.06315789473683</v>
      </c>
      <c r="H3206" s="385">
        <f t="shared" si="361"/>
        <v>1512.146404802332</v>
      </c>
      <c r="I3206" s="386">
        <f t="shared" si="362"/>
        <v>89.476118627356939</v>
      </c>
      <c r="J3206" s="393">
        <v>45</v>
      </c>
      <c r="K3206" s="396">
        <f t="shared" si="365"/>
        <v>6120.4284547975358</v>
      </c>
      <c r="L3206" s="210">
        <f t="shared" si="366"/>
        <v>7.6E-3</v>
      </c>
      <c r="M3206" s="211">
        <f t="shared" si="366"/>
        <v>1.1000000000000001E-3</v>
      </c>
    </row>
    <row r="3207" spans="1:13" ht="15" customHeight="1" x14ac:dyDescent="0.2">
      <c r="A3207" s="370">
        <v>3186</v>
      </c>
      <c r="B3207" s="120">
        <f t="shared" si="367"/>
        <v>132.16883328202408</v>
      </c>
      <c r="C3207" s="371">
        <v>950</v>
      </c>
      <c r="D3207" s="78">
        <v>45170</v>
      </c>
      <c r="E3207" s="209">
        <v>29455</v>
      </c>
      <c r="F3207" s="344">
        <f t="shared" si="363"/>
        <v>4101.1181421522115</v>
      </c>
      <c r="G3207" s="394">
        <f t="shared" si="364"/>
        <v>372.06315789473683</v>
      </c>
      <c r="H3207" s="385">
        <f t="shared" si="361"/>
        <v>1511.9352794158683</v>
      </c>
      <c r="I3207" s="386">
        <f t="shared" si="362"/>
        <v>89.463626000938973</v>
      </c>
      <c r="J3207" s="393">
        <v>45</v>
      </c>
      <c r="K3207" s="396">
        <f t="shared" si="365"/>
        <v>6119.5802054637561</v>
      </c>
      <c r="L3207" s="210">
        <f t="shared" si="366"/>
        <v>7.6E-3</v>
      </c>
      <c r="M3207" s="211">
        <f t="shared" si="366"/>
        <v>1.1000000000000001E-3</v>
      </c>
    </row>
    <row r="3208" spans="1:13" ht="15" customHeight="1" x14ac:dyDescent="0.2">
      <c r="A3208" s="370">
        <v>3187</v>
      </c>
      <c r="B3208" s="120">
        <f t="shared" si="367"/>
        <v>132.18896072843336</v>
      </c>
      <c r="C3208" s="371">
        <v>950</v>
      </c>
      <c r="D3208" s="78">
        <v>45170</v>
      </c>
      <c r="E3208" s="209">
        <v>29455</v>
      </c>
      <c r="F3208" s="344">
        <f t="shared" si="363"/>
        <v>4100.4936948824143</v>
      </c>
      <c r="G3208" s="394">
        <f t="shared" si="364"/>
        <v>372.06315789473683</v>
      </c>
      <c r="H3208" s="385">
        <f t="shared" si="361"/>
        <v>1511.7242162386769</v>
      </c>
      <c r="I3208" s="386">
        <f t="shared" si="362"/>
        <v>89.451137055543029</v>
      </c>
      <c r="J3208" s="393">
        <v>45</v>
      </c>
      <c r="K3208" s="396">
        <f t="shared" si="365"/>
        <v>6118.7322060713705</v>
      </c>
      <c r="L3208" s="210">
        <f t="shared" si="366"/>
        <v>7.6E-3</v>
      </c>
      <c r="M3208" s="211">
        <f t="shared" si="366"/>
        <v>1.1000000000000001E-3</v>
      </c>
    </row>
    <row r="3209" spans="1:13" ht="15" customHeight="1" x14ac:dyDescent="0.2">
      <c r="A3209" s="370">
        <v>3188</v>
      </c>
      <c r="B3209" s="120">
        <f t="shared" si="367"/>
        <v>132.20908837228424</v>
      </c>
      <c r="C3209" s="371">
        <v>950</v>
      </c>
      <c r="D3209" s="78">
        <v>45170</v>
      </c>
      <c r="E3209" s="209">
        <v>29455</v>
      </c>
      <c r="F3209" s="344">
        <f t="shared" si="363"/>
        <v>4099.869431620943</v>
      </c>
      <c r="G3209" s="394">
        <f t="shared" si="364"/>
        <v>372.06315789473683</v>
      </c>
      <c r="H3209" s="385">
        <f t="shared" si="361"/>
        <v>1511.5132152562996</v>
      </c>
      <c r="I3209" s="386">
        <f t="shared" si="362"/>
        <v>89.4386517903136</v>
      </c>
      <c r="J3209" s="393">
        <v>45</v>
      </c>
      <c r="K3209" s="396">
        <f t="shared" si="365"/>
        <v>6117.884456562294</v>
      </c>
      <c r="L3209" s="210">
        <f t="shared" si="366"/>
        <v>7.6E-3</v>
      </c>
      <c r="M3209" s="211">
        <f t="shared" si="366"/>
        <v>1.1000000000000001E-3</v>
      </c>
    </row>
    <row r="3210" spans="1:13" ht="15" customHeight="1" x14ac:dyDescent="0.2">
      <c r="A3210" s="370">
        <v>3189</v>
      </c>
      <c r="B3210" s="120">
        <f t="shared" si="367"/>
        <v>132.22921621233834</v>
      </c>
      <c r="C3210" s="371">
        <v>950</v>
      </c>
      <c r="D3210" s="78">
        <v>45170</v>
      </c>
      <c r="E3210" s="209">
        <v>29455</v>
      </c>
      <c r="F3210" s="344">
        <f t="shared" si="363"/>
        <v>4099.2453523249587</v>
      </c>
      <c r="G3210" s="394">
        <f t="shared" si="364"/>
        <v>372.06315789473683</v>
      </c>
      <c r="H3210" s="385">
        <f t="shared" si="361"/>
        <v>1511.302276454257</v>
      </c>
      <c r="I3210" s="386">
        <f t="shared" si="362"/>
        <v>89.426170204393912</v>
      </c>
      <c r="J3210" s="393">
        <v>45</v>
      </c>
      <c r="K3210" s="396">
        <f t="shared" si="365"/>
        <v>6117.0369568783472</v>
      </c>
      <c r="L3210" s="210">
        <f t="shared" si="366"/>
        <v>7.6E-3</v>
      </c>
      <c r="M3210" s="211">
        <f t="shared" si="366"/>
        <v>1.1000000000000001E-3</v>
      </c>
    </row>
    <row r="3211" spans="1:13" ht="15" customHeight="1" x14ac:dyDescent="0.2">
      <c r="A3211" s="372">
        <v>3190</v>
      </c>
      <c r="B3211" s="120">
        <f t="shared" si="367"/>
        <v>132.24934424735929</v>
      </c>
      <c r="C3211" s="371">
        <v>950</v>
      </c>
      <c r="D3211" s="78">
        <v>45170</v>
      </c>
      <c r="E3211" s="209">
        <v>29455</v>
      </c>
      <c r="F3211" s="344">
        <f t="shared" si="363"/>
        <v>4098.6214569515587</v>
      </c>
      <c r="G3211" s="394">
        <f t="shared" si="364"/>
        <v>372.06315789473683</v>
      </c>
      <c r="H3211" s="385">
        <f t="shared" si="361"/>
        <v>1511.0913998180476</v>
      </c>
      <c r="I3211" s="386">
        <f t="shared" si="362"/>
        <v>89.413692296925916</v>
      </c>
      <c r="J3211" s="393">
        <v>45</v>
      </c>
      <c r="K3211" s="396">
        <f t="shared" si="365"/>
        <v>6116.1897069612687</v>
      </c>
      <c r="L3211" s="210">
        <f t="shared" si="366"/>
        <v>7.6E-3</v>
      </c>
      <c r="M3211" s="211">
        <f t="shared" si="366"/>
        <v>1.1000000000000001E-3</v>
      </c>
    </row>
    <row r="3212" spans="1:13" ht="15" customHeight="1" x14ac:dyDescent="0.2">
      <c r="A3212" s="370">
        <v>3191</v>
      </c>
      <c r="B3212" s="120">
        <f t="shared" si="367"/>
        <v>132.26947247611315</v>
      </c>
      <c r="C3212" s="371">
        <v>950</v>
      </c>
      <c r="D3212" s="78">
        <v>45170</v>
      </c>
      <c r="E3212" s="209">
        <v>29455</v>
      </c>
      <c r="F3212" s="344">
        <f t="shared" si="363"/>
        <v>4097.9977454577675</v>
      </c>
      <c r="G3212" s="394">
        <f t="shared" si="364"/>
        <v>372.06315789473683</v>
      </c>
      <c r="H3212" s="385">
        <f t="shared" si="361"/>
        <v>1510.8805853331462</v>
      </c>
      <c r="I3212" s="386">
        <f t="shared" si="362"/>
        <v>89.401218067050081</v>
      </c>
      <c r="J3212" s="393">
        <v>45</v>
      </c>
      <c r="K3212" s="396">
        <f t="shared" si="365"/>
        <v>6115.3427067527</v>
      </c>
      <c r="L3212" s="210">
        <f t="shared" si="366"/>
        <v>7.6E-3</v>
      </c>
      <c r="M3212" s="211">
        <f t="shared" si="366"/>
        <v>1.1000000000000001E-3</v>
      </c>
    </row>
    <row r="3213" spans="1:13" ht="15" customHeight="1" x14ac:dyDescent="0.2">
      <c r="A3213" s="370">
        <v>3192</v>
      </c>
      <c r="B3213" s="120">
        <f t="shared" si="367"/>
        <v>132.28960089736842</v>
      </c>
      <c r="C3213" s="371">
        <v>950</v>
      </c>
      <c r="D3213" s="78">
        <v>45170</v>
      </c>
      <c r="E3213" s="209">
        <v>29455</v>
      </c>
      <c r="F3213" s="344">
        <f t="shared" si="363"/>
        <v>4097.3742178005359</v>
      </c>
      <c r="G3213" s="394">
        <f t="shared" si="364"/>
        <v>372.06315789473683</v>
      </c>
      <c r="H3213" s="385">
        <f t="shared" si="361"/>
        <v>1510.6698329850021</v>
      </c>
      <c r="I3213" s="386">
        <f t="shared" si="362"/>
        <v>89.388747513905457</v>
      </c>
      <c r="J3213" s="393">
        <v>45</v>
      </c>
      <c r="K3213" s="396">
        <f t="shared" si="365"/>
        <v>6114.4959561941805</v>
      </c>
      <c r="L3213" s="210">
        <f t="shared" si="366"/>
        <v>7.6E-3</v>
      </c>
      <c r="M3213" s="211">
        <f t="shared" si="366"/>
        <v>1.1000000000000001E-3</v>
      </c>
    </row>
    <row r="3214" spans="1:13" ht="15" customHeight="1" x14ac:dyDescent="0.2">
      <c r="A3214" s="370">
        <v>3193</v>
      </c>
      <c r="B3214" s="120">
        <f t="shared" si="367"/>
        <v>132.30972950989525</v>
      </c>
      <c r="C3214" s="371">
        <v>950</v>
      </c>
      <c r="D3214" s="78">
        <v>45170</v>
      </c>
      <c r="E3214" s="209">
        <v>29455</v>
      </c>
      <c r="F3214" s="344">
        <f t="shared" si="363"/>
        <v>4096.7508739367622</v>
      </c>
      <c r="G3214" s="394">
        <f t="shared" si="364"/>
        <v>372.06315789473683</v>
      </c>
      <c r="H3214" s="385">
        <f t="shared" si="361"/>
        <v>1510.4591427590465</v>
      </c>
      <c r="I3214" s="386">
        <f t="shared" si="362"/>
        <v>89.376280636629986</v>
      </c>
      <c r="J3214" s="393">
        <v>45</v>
      </c>
      <c r="K3214" s="396">
        <f t="shared" si="365"/>
        <v>6113.6494552271761</v>
      </c>
      <c r="L3214" s="210">
        <f t="shared" si="366"/>
        <v>7.6E-3</v>
      </c>
      <c r="M3214" s="211">
        <f t="shared" si="366"/>
        <v>1.1000000000000001E-3</v>
      </c>
    </row>
    <row r="3215" spans="1:13" ht="15" customHeight="1" x14ac:dyDescent="0.2">
      <c r="A3215" s="370">
        <v>3194</v>
      </c>
      <c r="B3215" s="120">
        <f t="shared" si="367"/>
        <v>132.32985831246657</v>
      </c>
      <c r="C3215" s="371">
        <v>950</v>
      </c>
      <c r="D3215" s="78">
        <v>45170</v>
      </c>
      <c r="E3215" s="209">
        <v>29455</v>
      </c>
      <c r="F3215" s="344">
        <f t="shared" si="363"/>
        <v>4096.1277138232635</v>
      </c>
      <c r="G3215" s="394">
        <f t="shared" si="364"/>
        <v>372.06315789473683</v>
      </c>
      <c r="H3215" s="385">
        <f t="shared" si="361"/>
        <v>1510.2485146406839</v>
      </c>
      <c r="I3215" s="386">
        <f t="shared" si="362"/>
        <v>89.363817434360016</v>
      </c>
      <c r="J3215" s="393">
        <v>45</v>
      </c>
      <c r="K3215" s="396">
        <f t="shared" si="365"/>
        <v>6112.8032037930443</v>
      </c>
      <c r="L3215" s="210">
        <f t="shared" si="366"/>
        <v>7.6E-3</v>
      </c>
      <c r="M3215" s="211">
        <f t="shared" si="366"/>
        <v>1.1000000000000001E-3</v>
      </c>
    </row>
    <row r="3216" spans="1:13" ht="15" customHeight="1" x14ac:dyDescent="0.2">
      <c r="A3216" s="370">
        <v>3195</v>
      </c>
      <c r="B3216" s="120">
        <f t="shared" si="367"/>
        <v>132.34998730385738</v>
      </c>
      <c r="C3216" s="371">
        <v>950</v>
      </c>
      <c r="D3216" s="78">
        <v>45170</v>
      </c>
      <c r="E3216" s="209">
        <v>29455</v>
      </c>
      <c r="F3216" s="344">
        <f t="shared" si="363"/>
        <v>4095.5047374167912</v>
      </c>
      <c r="G3216" s="394">
        <f t="shared" si="364"/>
        <v>372.06315789473683</v>
      </c>
      <c r="H3216" s="385">
        <f t="shared" si="361"/>
        <v>1510.0379486152963</v>
      </c>
      <c r="I3216" s="386">
        <f t="shared" si="362"/>
        <v>89.351357906230547</v>
      </c>
      <c r="J3216" s="393">
        <v>45</v>
      </c>
      <c r="K3216" s="396">
        <f t="shared" si="365"/>
        <v>6111.9572018330546</v>
      </c>
      <c r="L3216" s="210">
        <f t="shared" si="366"/>
        <v>7.6E-3</v>
      </c>
      <c r="M3216" s="211">
        <f t="shared" si="366"/>
        <v>1.1000000000000001E-3</v>
      </c>
    </row>
    <row r="3217" spans="1:13" ht="15" customHeight="1" x14ac:dyDescent="0.2">
      <c r="A3217" s="370">
        <v>3196</v>
      </c>
      <c r="B3217" s="120">
        <f t="shared" si="367"/>
        <v>132.37011648284491</v>
      </c>
      <c r="C3217" s="371">
        <v>950</v>
      </c>
      <c r="D3217" s="78">
        <v>45170</v>
      </c>
      <c r="E3217" s="209">
        <v>29455</v>
      </c>
      <c r="F3217" s="344">
        <f t="shared" si="363"/>
        <v>4094.8819446740308</v>
      </c>
      <c r="G3217" s="394">
        <f t="shared" si="364"/>
        <v>372.06315789473683</v>
      </c>
      <c r="H3217" s="385">
        <f t="shared" si="361"/>
        <v>1509.8274446682433</v>
      </c>
      <c r="I3217" s="386">
        <f t="shared" si="362"/>
        <v>89.338902051375356</v>
      </c>
      <c r="J3217" s="393">
        <v>45</v>
      </c>
      <c r="K3217" s="396">
        <f t="shared" si="365"/>
        <v>6111.1114492883862</v>
      </c>
      <c r="L3217" s="210">
        <f t="shared" si="366"/>
        <v>7.6E-3</v>
      </c>
      <c r="M3217" s="211">
        <f t="shared" si="366"/>
        <v>1.1000000000000001E-3</v>
      </c>
    </row>
    <row r="3218" spans="1:13" ht="15" customHeight="1" x14ac:dyDescent="0.2">
      <c r="A3218" s="370">
        <v>3197</v>
      </c>
      <c r="B3218" s="120">
        <f t="shared" si="367"/>
        <v>132.39024584820856</v>
      </c>
      <c r="C3218" s="371">
        <v>950</v>
      </c>
      <c r="D3218" s="78">
        <v>45170</v>
      </c>
      <c r="E3218" s="209">
        <v>29455</v>
      </c>
      <c r="F3218" s="344">
        <f t="shared" si="363"/>
        <v>4094.2593355516046</v>
      </c>
      <c r="G3218" s="394">
        <f t="shared" si="364"/>
        <v>372.06315789473683</v>
      </c>
      <c r="H3218" s="385">
        <f t="shared" si="361"/>
        <v>1509.6170027848632</v>
      </c>
      <c r="I3218" s="386">
        <f t="shared" si="362"/>
        <v>89.326449868926829</v>
      </c>
      <c r="J3218" s="393">
        <v>45</v>
      </c>
      <c r="K3218" s="396">
        <f t="shared" si="365"/>
        <v>6110.2659461001313</v>
      </c>
      <c r="L3218" s="210">
        <f t="shared" si="366"/>
        <v>7.6E-3</v>
      </c>
      <c r="M3218" s="211">
        <f t="shared" si="366"/>
        <v>1.1000000000000001E-3</v>
      </c>
    </row>
    <row r="3219" spans="1:13" ht="15" customHeight="1" x14ac:dyDescent="0.2">
      <c r="A3219" s="370">
        <v>3198</v>
      </c>
      <c r="B3219" s="120">
        <f t="shared" si="367"/>
        <v>132.41037539872997</v>
      </c>
      <c r="C3219" s="371">
        <v>950</v>
      </c>
      <c r="D3219" s="78">
        <v>45170</v>
      </c>
      <c r="E3219" s="209">
        <v>29455</v>
      </c>
      <c r="F3219" s="344">
        <f t="shared" si="363"/>
        <v>4093.6369100060647</v>
      </c>
      <c r="G3219" s="394">
        <f t="shared" si="364"/>
        <v>372.06315789473683</v>
      </c>
      <c r="H3219" s="385">
        <f t="shared" si="361"/>
        <v>1509.4066229504708</v>
      </c>
      <c r="I3219" s="386">
        <f t="shared" si="362"/>
        <v>89.314001358016029</v>
      </c>
      <c r="J3219" s="393">
        <v>45</v>
      </c>
      <c r="K3219" s="396">
        <f t="shared" si="365"/>
        <v>6109.4206922092881</v>
      </c>
      <c r="L3219" s="210">
        <f t="shared" si="366"/>
        <v>7.6E-3</v>
      </c>
      <c r="M3219" s="211">
        <f t="shared" si="366"/>
        <v>1.1000000000000001E-3</v>
      </c>
    </row>
    <row r="3220" spans="1:13" ht="15" customHeight="1" x14ac:dyDescent="0.2">
      <c r="A3220" s="370">
        <v>3199</v>
      </c>
      <c r="B3220" s="120">
        <f t="shared" si="367"/>
        <v>132.43050513319292</v>
      </c>
      <c r="C3220" s="371">
        <v>950</v>
      </c>
      <c r="D3220" s="78">
        <v>45170</v>
      </c>
      <c r="E3220" s="209">
        <v>29455</v>
      </c>
      <c r="F3220" s="344">
        <f t="shared" si="363"/>
        <v>4093.0146679938994</v>
      </c>
      <c r="G3220" s="394">
        <f t="shared" si="364"/>
        <v>372.06315789473683</v>
      </c>
      <c r="H3220" s="385">
        <f t="shared" si="361"/>
        <v>1509.196305150359</v>
      </c>
      <c r="I3220" s="386">
        <f t="shared" si="362"/>
        <v>89.301556517772738</v>
      </c>
      <c r="J3220" s="393">
        <v>45</v>
      </c>
      <c r="K3220" s="396">
        <f t="shared" si="365"/>
        <v>6108.5756875567686</v>
      </c>
      <c r="L3220" s="210">
        <f t="shared" si="366"/>
        <v>7.6E-3</v>
      </c>
      <c r="M3220" s="211">
        <f t="shared" si="366"/>
        <v>1.1000000000000001E-3</v>
      </c>
    </row>
    <row r="3221" spans="1:13" ht="15" customHeight="1" x14ac:dyDescent="0.2">
      <c r="A3221" s="372">
        <v>3200</v>
      </c>
      <c r="B3221" s="120">
        <f t="shared" si="367"/>
        <v>132.45063505038362</v>
      </c>
      <c r="C3221" s="371">
        <v>950</v>
      </c>
      <c r="D3221" s="78">
        <v>45170</v>
      </c>
      <c r="E3221" s="209">
        <v>29455</v>
      </c>
      <c r="F3221" s="344">
        <f t="shared" si="363"/>
        <v>4092.3926094715243</v>
      </c>
      <c r="G3221" s="394">
        <f t="shared" si="364"/>
        <v>372.06315789473683</v>
      </c>
      <c r="H3221" s="385">
        <f t="shared" si="361"/>
        <v>1508.9860493697961</v>
      </c>
      <c r="I3221" s="386">
        <f t="shared" si="362"/>
        <v>89.289115347325222</v>
      </c>
      <c r="J3221" s="393">
        <v>45</v>
      </c>
      <c r="K3221" s="396">
        <f t="shared" si="365"/>
        <v>6107.7309320833829</v>
      </c>
      <c r="L3221" s="210">
        <f t="shared" si="366"/>
        <v>7.4999999999999997E-3</v>
      </c>
      <c r="M3221" s="211">
        <f t="shared" si="366"/>
        <v>1.1000000000000001E-3</v>
      </c>
    </row>
    <row r="3222" spans="1:13" ht="15" customHeight="1" x14ac:dyDescent="0.2">
      <c r="A3222" s="370">
        <v>3201</v>
      </c>
      <c r="B3222" s="120">
        <f t="shared" si="367"/>
        <v>132.4707651490904</v>
      </c>
      <c r="C3222" s="371">
        <v>950</v>
      </c>
      <c r="D3222" s="78">
        <v>45170</v>
      </c>
      <c r="E3222" s="209">
        <v>29455</v>
      </c>
      <c r="F3222" s="344">
        <f t="shared" si="363"/>
        <v>4091.7707343952929</v>
      </c>
      <c r="G3222" s="394">
        <f t="shared" si="364"/>
        <v>372.06315789473683</v>
      </c>
      <c r="H3222" s="385">
        <f t="shared" ref="H3222:H3285" si="368">SUM(F3222:G3222)*33.8%</f>
        <v>1508.7758555940297</v>
      </c>
      <c r="I3222" s="386">
        <f t="shared" ref="I3222:I3285" si="369">SUM(F3222:G3222)*2%</f>
        <v>89.276677845800592</v>
      </c>
      <c r="J3222" s="393">
        <v>45</v>
      </c>
      <c r="K3222" s="396">
        <f t="shared" si="365"/>
        <v>6106.8864257298601</v>
      </c>
      <c r="L3222" s="210">
        <f t="shared" si="366"/>
        <v>7.4999999999999997E-3</v>
      </c>
      <c r="M3222" s="211">
        <f t="shared" si="366"/>
        <v>1.1000000000000001E-3</v>
      </c>
    </row>
    <row r="3223" spans="1:13" ht="15" customHeight="1" x14ac:dyDescent="0.2">
      <c r="A3223" s="370">
        <v>3202</v>
      </c>
      <c r="B3223" s="120">
        <f t="shared" si="367"/>
        <v>132.49089542810347</v>
      </c>
      <c r="C3223" s="371">
        <v>950</v>
      </c>
      <c r="D3223" s="78">
        <v>45170</v>
      </c>
      <c r="E3223" s="209">
        <v>29455</v>
      </c>
      <c r="F3223" s="344">
        <f t="shared" ref="F3223:F3286" si="370">12*(1/B3223*D3223)</f>
        <v>4091.1490427215012</v>
      </c>
      <c r="G3223" s="394">
        <f t="shared" ref="G3223:G3286" si="371">12*(1/C3223*E3223)</f>
        <v>372.06315789473683</v>
      </c>
      <c r="H3223" s="385">
        <f t="shared" si="368"/>
        <v>1508.5657238082883</v>
      </c>
      <c r="I3223" s="386">
        <f t="shared" si="369"/>
        <v>89.264244012324767</v>
      </c>
      <c r="J3223" s="393">
        <v>45</v>
      </c>
      <c r="K3223" s="396">
        <f t="shared" ref="K3223:K3286" si="372">SUM(F3223:J3223)</f>
        <v>6106.0421684368512</v>
      </c>
      <c r="L3223" s="210">
        <f t="shared" ref="L3223:M3286" si="373">ROUND(1/B3223,4)</f>
        <v>7.4999999999999997E-3</v>
      </c>
      <c r="M3223" s="211">
        <f t="shared" si="373"/>
        <v>1.1000000000000001E-3</v>
      </c>
    </row>
    <row r="3224" spans="1:13" ht="15" customHeight="1" x14ac:dyDescent="0.2">
      <c r="A3224" s="370">
        <v>3203</v>
      </c>
      <c r="B3224" s="120">
        <f t="shared" si="367"/>
        <v>132.51102588621583</v>
      </c>
      <c r="C3224" s="371">
        <v>950</v>
      </c>
      <c r="D3224" s="78">
        <v>45170</v>
      </c>
      <c r="E3224" s="209">
        <v>29455</v>
      </c>
      <c r="F3224" s="344">
        <f t="shared" si="370"/>
        <v>4090.5275344063612</v>
      </c>
      <c r="G3224" s="394">
        <f t="shared" si="371"/>
        <v>372.06315789473683</v>
      </c>
      <c r="H3224" s="385">
        <f t="shared" si="368"/>
        <v>1508.355653997771</v>
      </c>
      <c r="I3224" s="386">
        <f t="shared" si="369"/>
        <v>89.25181384602196</v>
      </c>
      <c r="J3224" s="393">
        <v>45</v>
      </c>
      <c r="K3224" s="396">
        <f t="shared" si="372"/>
        <v>6105.1981601448906</v>
      </c>
      <c r="L3224" s="210">
        <f t="shared" si="373"/>
        <v>7.4999999999999997E-3</v>
      </c>
      <c r="M3224" s="211">
        <f t="shared" si="373"/>
        <v>1.1000000000000001E-3</v>
      </c>
    </row>
    <row r="3225" spans="1:13" ht="15" customHeight="1" x14ac:dyDescent="0.2">
      <c r="A3225" s="370">
        <v>3204</v>
      </c>
      <c r="B3225" s="120">
        <f t="shared" si="367"/>
        <v>132.53115652222206</v>
      </c>
      <c r="C3225" s="371">
        <v>950</v>
      </c>
      <c r="D3225" s="78">
        <v>45170</v>
      </c>
      <c r="E3225" s="209">
        <v>29455</v>
      </c>
      <c r="F3225" s="344">
        <f t="shared" si="370"/>
        <v>4089.9062094060409</v>
      </c>
      <c r="G3225" s="394">
        <f t="shared" si="371"/>
        <v>372.06315789473683</v>
      </c>
      <c r="H3225" s="385">
        <f t="shared" si="368"/>
        <v>1508.1456461476628</v>
      </c>
      <c r="I3225" s="386">
        <f t="shared" si="369"/>
        <v>89.239387346015562</v>
      </c>
      <c r="J3225" s="393">
        <v>45</v>
      </c>
      <c r="K3225" s="396">
        <f t="shared" si="372"/>
        <v>6104.3544007944565</v>
      </c>
      <c r="L3225" s="210">
        <f t="shared" si="373"/>
        <v>7.4999999999999997E-3</v>
      </c>
      <c r="M3225" s="211">
        <f t="shared" si="373"/>
        <v>1.1000000000000001E-3</v>
      </c>
    </row>
    <row r="3226" spans="1:13" ht="15" customHeight="1" x14ac:dyDescent="0.2">
      <c r="A3226" s="370">
        <v>3205</v>
      </c>
      <c r="B3226" s="120">
        <f t="shared" si="367"/>
        <v>132.55128733491938</v>
      </c>
      <c r="C3226" s="371">
        <v>950</v>
      </c>
      <c r="D3226" s="78">
        <v>45170</v>
      </c>
      <c r="E3226" s="209">
        <v>29455</v>
      </c>
      <c r="F3226" s="344">
        <f t="shared" si="370"/>
        <v>4089.2850676766284</v>
      </c>
      <c r="G3226" s="394">
        <f t="shared" si="371"/>
        <v>372.06315789473683</v>
      </c>
      <c r="H3226" s="385">
        <f t="shared" si="368"/>
        <v>1507.9357002431213</v>
      </c>
      <c r="I3226" s="386">
        <f t="shared" si="369"/>
        <v>89.226964511427312</v>
      </c>
      <c r="J3226" s="393">
        <v>45</v>
      </c>
      <c r="K3226" s="396">
        <f t="shared" si="372"/>
        <v>6103.5108903259143</v>
      </c>
      <c r="L3226" s="210">
        <f t="shared" si="373"/>
        <v>7.4999999999999997E-3</v>
      </c>
      <c r="M3226" s="211">
        <f t="shared" si="373"/>
        <v>1.1000000000000001E-3</v>
      </c>
    </row>
    <row r="3227" spans="1:13" ht="15" customHeight="1" x14ac:dyDescent="0.2">
      <c r="A3227" s="370">
        <v>3206</v>
      </c>
      <c r="B3227" s="120">
        <f t="shared" si="367"/>
        <v>132.57141832310703</v>
      </c>
      <c r="C3227" s="371">
        <v>950</v>
      </c>
      <c r="D3227" s="78">
        <v>45170</v>
      </c>
      <c r="E3227" s="209">
        <v>29455</v>
      </c>
      <c r="F3227" s="344">
        <f t="shared" si="370"/>
        <v>4088.6641091741503</v>
      </c>
      <c r="G3227" s="394">
        <f t="shared" si="371"/>
        <v>372.06315789473683</v>
      </c>
      <c r="H3227" s="385">
        <f t="shared" si="368"/>
        <v>1507.7258162692838</v>
      </c>
      <c r="I3227" s="386">
        <f t="shared" si="369"/>
        <v>89.214545341377743</v>
      </c>
      <c r="J3227" s="393">
        <v>45</v>
      </c>
      <c r="K3227" s="396">
        <f t="shared" si="372"/>
        <v>6102.6676286795482</v>
      </c>
      <c r="L3227" s="210">
        <f t="shared" si="373"/>
        <v>7.4999999999999997E-3</v>
      </c>
      <c r="M3227" s="211">
        <f t="shared" si="373"/>
        <v>1.1000000000000001E-3</v>
      </c>
    </row>
    <row r="3228" spans="1:13" ht="15" customHeight="1" x14ac:dyDescent="0.2">
      <c r="A3228" s="370">
        <v>3207</v>
      </c>
      <c r="B3228" s="120">
        <f t="shared" si="367"/>
        <v>132.59154948558637</v>
      </c>
      <c r="C3228" s="371">
        <v>950</v>
      </c>
      <c r="D3228" s="78">
        <v>45170</v>
      </c>
      <c r="E3228" s="209">
        <v>29455</v>
      </c>
      <c r="F3228" s="344">
        <f t="shared" si="370"/>
        <v>4088.0433338545727</v>
      </c>
      <c r="G3228" s="394">
        <f t="shared" si="371"/>
        <v>372.06315789473683</v>
      </c>
      <c r="H3228" s="385">
        <f t="shared" si="368"/>
        <v>1507.5159942112664</v>
      </c>
      <c r="I3228" s="386">
        <f t="shared" si="369"/>
        <v>89.202129834986195</v>
      </c>
      <c r="J3228" s="393">
        <v>45</v>
      </c>
      <c r="K3228" s="396">
        <f t="shared" si="372"/>
        <v>6101.8246157955618</v>
      </c>
      <c r="L3228" s="210">
        <f t="shared" si="373"/>
        <v>7.4999999999999997E-3</v>
      </c>
      <c r="M3228" s="211">
        <f t="shared" si="373"/>
        <v>1.1000000000000001E-3</v>
      </c>
    </row>
    <row r="3229" spans="1:13" ht="15" customHeight="1" x14ac:dyDescent="0.2">
      <c r="A3229" s="370">
        <v>3208</v>
      </c>
      <c r="B3229" s="120">
        <f t="shared" si="367"/>
        <v>132.6116808211608</v>
      </c>
      <c r="C3229" s="371">
        <v>950</v>
      </c>
      <c r="D3229" s="78">
        <v>45170</v>
      </c>
      <c r="E3229" s="209">
        <v>29455</v>
      </c>
      <c r="F3229" s="344">
        <f t="shared" si="370"/>
        <v>4087.4227416738004</v>
      </c>
      <c r="G3229" s="394">
        <f t="shared" si="371"/>
        <v>372.06315789473683</v>
      </c>
      <c r="H3229" s="385">
        <f t="shared" si="368"/>
        <v>1507.3062340541653</v>
      </c>
      <c r="I3229" s="386">
        <f t="shared" si="369"/>
        <v>89.189717991370742</v>
      </c>
      <c r="J3229" s="393">
        <v>45</v>
      </c>
      <c r="K3229" s="396">
        <f t="shared" si="372"/>
        <v>6100.9818516140731</v>
      </c>
      <c r="L3229" s="210">
        <f t="shared" si="373"/>
        <v>7.4999999999999997E-3</v>
      </c>
      <c r="M3229" s="211">
        <f t="shared" si="373"/>
        <v>1.1000000000000001E-3</v>
      </c>
    </row>
    <row r="3230" spans="1:13" ht="15" customHeight="1" x14ac:dyDescent="0.2">
      <c r="A3230" s="370">
        <v>3209</v>
      </c>
      <c r="B3230" s="120">
        <f t="shared" si="367"/>
        <v>132.63181232863647</v>
      </c>
      <c r="C3230" s="371">
        <v>950</v>
      </c>
      <c r="D3230" s="78">
        <v>45170</v>
      </c>
      <c r="E3230" s="209">
        <v>29455</v>
      </c>
      <c r="F3230" s="344">
        <f t="shared" si="370"/>
        <v>4086.8023325876575</v>
      </c>
      <c r="G3230" s="394">
        <f t="shared" si="371"/>
        <v>372.06315789473683</v>
      </c>
      <c r="H3230" s="385">
        <f t="shared" si="368"/>
        <v>1507.0965357830491</v>
      </c>
      <c r="I3230" s="386">
        <f t="shared" si="369"/>
        <v>89.177309809647895</v>
      </c>
      <c r="J3230" s="393">
        <v>45</v>
      </c>
      <c r="K3230" s="396">
        <f t="shared" si="372"/>
        <v>6100.1393360750917</v>
      </c>
      <c r="L3230" s="210">
        <f t="shared" si="373"/>
        <v>7.4999999999999997E-3</v>
      </c>
      <c r="M3230" s="211">
        <f t="shared" si="373"/>
        <v>1.1000000000000001E-3</v>
      </c>
    </row>
    <row r="3231" spans="1:13" ht="15" customHeight="1" x14ac:dyDescent="0.2">
      <c r="A3231" s="372">
        <v>3210</v>
      </c>
      <c r="B3231" s="120">
        <f t="shared" si="367"/>
        <v>132.65194400682114</v>
      </c>
      <c r="C3231" s="371">
        <v>950</v>
      </c>
      <c r="D3231" s="78">
        <v>45170</v>
      </c>
      <c r="E3231" s="209">
        <v>29455</v>
      </c>
      <c r="F3231" s="344">
        <f t="shared" si="370"/>
        <v>4086.1821065519216</v>
      </c>
      <c r="G3231" s="394">
        <f t="shared" si="371"/>
        <v>372.06315789473683</v>
      </c>
      <c r="H3231" s="385">
        <f t="shared" si="368"/>
        <v>1506.8868993829703</v>
      </c>
      <c r="I3231" s="386">
        <f t="shared" si="369"/>
        <v>89.16490528893317</v>
      </c>
      <c r="J3231" s="393">
        <v>45</v>
      </c>
      <c r="K3231" s="396">
        <f t="shared" si="372"/>
        <v>6099.2970691185619</v>
      </c>
      <c r="L3231" s="210">
        <f t="shared" si="373"/>
        <v>7.4999999999999997E-3</v>
      </c>
      <c r="M3231" s="211">
        <f t="shared" si="373"/>
        <v>1.1000000000000001E-3</v>
      </c>
    </row>
    <row r="3232" spans="1:13" ht="15" customHeight="1" x14ac:dyDescent="0.2">
      <c r="A3232" s="370">
        <v>3211</v>
      </c>
      <c r="B3232" s="120">
        <f t="shared" si="367"/>
        <v>132.67207585452479</v>
      </c>
      <c r="C3232" s="371">
        <v>950</v>
      </c>
      <c r="D3232" s="78">
        <v>45170</v>
      </c>
      <c r="E3232" s="209">
        <v>29455</v>
      </c>
      <c r="F3232" s="344">
        <f t="shared" si="370"/>
        <v>4085.5620635223045</v>
      </c>
      <c r="G3232" s="394">
        <f t="shared" si="371"/>
        <v>372.06315789473683</v>
      </c>
      <c r="H3232" s="385">
        <f t="shared" si="368"/>
        <v>1506.67732483896</v>
      </c>
      <c r="I3232" s="386">
        <f t="shared" si="369"/>
        <v>89.152504428340833</v>
      </c>
      <c r="J3232" s="393">
        <v>45</v>
      </c>
      <c r="K3232" s="396">
        <f t="shared" si="372"/>
        <v>6098.4550506843425</v>
      </c>
      <c r="L3232" s="210">
        <f t="shared" si="373"/>
        <v>7.4999999999999997E-3</v>
      </c>
      <c r="M3232" s="211">
        <f t="shared" si="373"/>
        <v>1.1000000000000001E-3</v>
      </c>
    </row>
    <row r="3233" spans="1:13" ht="15" customHeight="1" x14ac:dyDescent="0.2">
      <c r="A3233" s="370">
        <v>3212</v>
      </c>
      <c r="B3233" s="120">
        <f t="shared" si="367"/>
        <v>132.69220787055983</v>
      </c>
      <c r="C3233" s="371">
        <v>950</v>
      </c>
      <c r="D3233" s="78">
        <v>45170</v>
      </c>
      <c r="E3233" s="209">
        <v>29455</v>
      </c>
      <c r="F3233" s="344">
        <f t="shared" si="370"/>
        <v>4084.942203454445</v>
      </c>
      <c r="G3233" s="394">
        <f t="shared" si="371"/>
        <v>372.06315789473683</v>
      </c>
      <c r="H3233" s="385">
        <f t="shared" si="368"/>
        <v>1506.4678121360232</v>
      </c>
      <c r="I3233" s="386">
        <f t="shared" si="369"/>
        <v>89.140107226983645</v>
      </c>
      <c r="J3233" s="393">
        <v>45</v>
      </c>
      <c r="K3233" s="396">
        <f t="shared" si="372"/>
        <v>6097.6132807121885</v>
      </c>
      <c r="L3233" s="210">
        <f t="shared" si="373"/>
        <v>7.4999999999999997E-3</v>
      </c>
      <c r="M3233" s="211">
        <f t="shared" si="373"/>
        <v>1.1000000000000001E-3</v>
      </c>
    </row>
    <row r="3234" spans="1:13" ht="15" customHeight="1" x14ac:dyDescent="0.2">
      <c r="A3234" s="370">
        <v>3213</v>
      </c>
      <c r="B3234" s="120">
        <f t="shared" si="367"/>
        <v>132.71234005374058</v>
      </c>
      <c r="C3234" s="371">
        <v>950</v>
      </c>
      <c r="D3234" s="78">
        <v>45170</v>
      </c>
      <c r="E3234" s="209">
        <v>29455</v>
      </c>
      <c r="F3234" s="344">
        <f t="shared" si="370"/>
        <v>4084.3225263039303</v>
      </c>
      <c r="G3234" s="394">
        <f t="shared" si="371"/>
        <v>372.06315789473683</v>
      </c>
      <c r="H3234" s="385">
        <f t="shared" si="368"/>
        <v>1506.2583612591493</v>
      </c>
      <c r="I3234" s="386">
        <f t="shared" si="369"/>
        <v>89.12771368397334</v>
      </c>
      <c r="J3234" s="393">
        <v>45</v>
      </c>
      <c r="K3234" s="396">
        <f t="shared" si="372"/>
        <v>6096.7717591417904</v>
      </c>
      <c r="L3234" s="210">
        <f t="shared" si="373"/>
        <v>7.4999999999999997E-3</v>
      </c>
      <c r="M3234" s="211">
        <f t="shared" si="373"/>
        <v>1.1000000000000001E-3</v>
      </c>
    </row>
    <row r="3235" spans="1:13" ht="15" customHeight="1" x14ac:dyDescent="0.2">
      <c r="A3235" s="370">
        <v>3214</v>
      </c>
      <c r="B3235" s="120">
        <f t="shared" si="367"/>
        <v>132.73247240288347</v>
      </c>
      <c r="C3235" s="371">
        <v>950</v>
      </c>
      <c r="D3235" s="78">
        <v>45170</v>
      </c>
      <c r="E3235" s="209">
        <v>29455</v>
      </c>
      <c r="F3235" s="344">
        <f t="shared" si="370"/>
        <v>4083.7030320262811</v>
      </c>
      <c r="G3235" s="394">
        <f t="shared" si="371"/>
        <v>372.06315789473683</v>
      </c>
      <c r="H3235" s="385">
        <f t="shared" si="368"/>
        <v>1506.0489721933038</v>
      </c>
      <c r="I3235" s="386">
        <f t="shared" si="369"/>
        <v>89.115323798420363</v>
      </c>
      <c r="J3235" s="393">
        <v>45</v>
      </c>
      <c r="K3235" s="396">
        <f t="shared" si="372"/>
        <v>6095.9304859127415</v>
      </c>
      <c r="L3235" s="210">
        <f t="shared" si="373"/>
        <v>7.4999999999999997E-3</v>
      </c>
      <c r="M3235" s="211">
        <f t="shared" si="373"/>
        <v>1.1000000000000001E-3</v>
      </c>
    </row>
    <row r="3236" spans="1:13" ht="15" customHeight="1" x14ac:dyDescent="0.2">
      <c r="A3236" s="370">
        <v>3215</v>
      </c>
      <c r="B3236" s="120">
        <f t="shared" si="367"/>
        <v>132.75260491680734</v>
      </c>
      <c r="C3236" s="371">
        <v>950</v>
      </c>
      <c r="D3236" s="78">
        <v>45170</v>
      </c>
      <c r="E3236" s="209">
        <v>29455</v>
      </c>
      <c r="F3236" s="344">
        <f t="shared" si="370"/>
        <v>4083.0837205769531</v>
      </c>
      <c r="G3236" s="394">
        <f t="shared" si="371"/>
        <v>372.06315789473683</v>
      </c>
      <c r="H3236" s="385">
        <f t="shared" si="368"/>
        <v>1505.839644923431</v>
      </c>
      <c r="I3236" s="386">
        <f t="shared" si="369"/>
        <v>89.102937569433806</v>
      </c>
      <c r="J3236" s="393">
        <v>45</v>
      </c>
      <c r="K3236" s="396">
        <f t="shared" si="372"/>
        <v>6095.0894609645538</v>
      </c>
      <c r="L3236" s="210">
        <f t="shared" si="373"/>
        <v>7.4999999999999997E-3</v>
      </c>
      <c r="M3236" s="211">
        <f t="shared" si="373"/>
        <v>1.1000000000000001E-3</v>
      </c>
    </row>
    <row r="3237" spans="1:13" ht="15" customHeight="1" x14ac:dyDescent="0.2">
      <c r="A3237" s="370">
        <v>3216</v>
      </c>
      <c r="B3237" s="120">
        <f t="shared" si="367"/>
        <v>132.77273759433305</v>
      </c>
      <c r="C3237" s="371">
        <v>950</v>
      </c>
      <c r="D3237" s="78">
        <v>45170</v>
      </c>
      <c r="E3237" s="209">
        <v>29455</v>
      </c>
      <c r="F3237" s="344">
        <f t="shared" si="370"/>
        <v>4082.4645919113377</v>
      </c>
      <c r="G3237" s="394">
        <f t="shared" si="371"/>
        <v>372.06315789473683</v>
      </c>
      <c r="H3237" s="385">
        <f t="shared" si="368"/>
        <v>1505.6303794344533</v>
      </c>
      <c r="I3237" s="386">
        <f t="shared" si="369"/>
        <v>89.090554996121497</v>
      </c>
      <c r="J3237" s="393">
        <v>45</v>
      </c>
      <c r="K3237" s="396">
        <f t="shared" si="372"/>
        <v>6094.2486842366498</v>
      </c>
      <c r="L3237" s="210">
        <f t="shared" si="373"/>
        <v>7.4999999999999997E-3</v>
      </c>
      <c r="M3237" s="211">
        <f t="shared" si="373"/>
        <v>1.1000000000000001E-3</v>
      </c>
    </row>
    <row r="3238" spans="1:13" ht="15" customHeight="1" x14ac:dyDescent="0.2">
      <c r="A3238" s="370">
        <v>3217</v>
      </c>
      <c r="B3238" s="120">
        <f t="shared" si="367"/>
        <v>132.79287043428357</v>
      </c>
      <c r="C3238" s="371">
        <v>950</v>
      </c>
      <c r="D3238" s="78">
        <v>45170</v>
      </c>
      <c r="E3238" s="209">
        <v>29455</v>
      </c>
      <c r="F3238" s="344">
        <f t="shared" si="370"/>
        <v>4081.8456459847694</v>
      </c>
      <c r="G3238" s="394">
        <f t="shared" si="371"/>
        <v>372.06315789473683</v>
      </c>
      <c r="H3238" s="385">
        <f t="shared" si="368"/>
        <v>1505.421175711273</v>
      </c>
      <c r="I3238" s="386">
        <f t="shared" si="369"/>
        <v>89.078176077590129</v>
      </c>
      <c r="J3238" s="393">
        <v>45</v>
      </c>
      <c r="K3238" s="396">
        <f t="shared" si="372"/>
        <v>6093.4081556683686</v>
      </c>
      <c r="L3238" s="210">
        <f t="shared" si="373"/>
        <v>7.4999999999999997E-3</v>
      </c>
      <c r="M3238" s="211">
        <f t="shared" si="373"/>
        <v>1.1000000000000001E-3</v>
      </c>
    </row>
    <row r="3239" spans="1:13" ht="15" customHeight="1" x14ac:dyDescent="0.2">
      <c r="A3239" s="370">
        <v>3218</v>
      </c>
      <c r="B3239" s="120">
        <f t="shared" si="367"/>
        <v>132.81300343548384</v>
      </c>
      <c r="C3239" s="371">
        <v>950</v>
      </c>
      <c r="D3239" s="78">
        <v>45170</v>
      </c>
      <c r="E3239" s="209">
        <v>29455</v>
      </c>
      <c r="F3239" s="344">
        <f t="shared" si="370"/>
        <v>4081.2268827525249</v>
      </c>
      <c r="G3239" s="394">
        <f t="shared" si="371"/>
        <v>372.06315789473683</v>
      </c>
      <c r="H3239" s="385">
        <f t="shared" si="368"/>
        <v>1505.2120337387744</v>
      </c>
      <c r="I3239" s="386">
        <f t="shared" si="369"/>
        <v>89.065800812945241</v>
      </c>
      <c r="J3239" s="393">
        <v>45</v>
      </c>
      <c r="K3239" s="396">
        <f t="shared" si="372"/>
        <v>6092.5678751989808</v>
      </c>
      <c r="L3239" s="210">
        <f t="shared" si="373"/>
        <v>7.4999999999999997E-3</v>
      </c>
      <c r="M3239" s="211">
        <f t="shared" si="373"/>
        <v>1.1000000000000001E-3</v>
      </c>
    </row>
    <row r="3240" spans="1:13" ht="15" customHeight="1" x14ac:dyDescent="0.2">
      <c r="A3240" s="370">
        <v>3219</v>
      </c>
      <c r="B3240" s="120">
        <f t="shared" si="367"/>
        <v>132.83313659676131</v>
      </c>
      <c r="C3240" s="371">
        <v>950</v>
      </c>
      <c r="D3240" s="78">
        <v>45170</v>
      </c>
      <c r="E3240" s="209">
        <v>29455</v>
      </c>
      <c r="F3240" s="344">
        <f t="shared" si="370"/>
        <v>4080.6083021698055</v>
      </c>
      <c r="G3240" s="394">
        <f t="shared" si="371"/>
        <v>372.06315789473683</v>
      </c>
      <c r="H3240" s="385">
        <f t="shared" si="368"/>
        <v>1505.0029535018152</v>
      </c>
      <c r="I3240" s="386">
        <f t="shared" si="369"/>
        <v>89.053429201290854</v>
      </c>
      <c r="J3240" s="393">
        <v>45</v>
      </c>
      <c r="K3240" s="396">
        <f t="shared" si="372"/>
        <v>6091.7278427676483</v>
      </c>
      <c r="L3240" s="210">
        <f t="shared" si="373"/>
        <v>7.4999999999999997E-3</v>
      </c>
      <c r="M3240" s="211">
        <f t="shared" si="373"/>
        <v>1.1000000000000001E-3</v>
      </c>
    </row>
    <row r="3241" spans="1:13" ht="15" customHeight="1" x14ac:dyDescent="0.2">
      <c r="A3241" s="372">
        <v>3220</v>
      </c>
      <c r="B3241" s="120">
        <f t="shared" si="367"/>
        <v>132.85326991694515</v>
      </c>
      <c r="C3241" s="371">
        <v>950</v>
      </c>
      <c r="D3241" s="78">
        <v>45170</v>
      </c>
      <c r="E3241" s="209">
        <v>29455</v>
      </c>
      <c r="F3241" s="344">
        <f t="shared" si="370"/>
        <v>4079.989904191767</v>
      </c>
      <c r="G3241" s="394">
        <f t="shared" si="371"/>
        <v>372.06315789473683</v>
      </c>
      <c r="H3241" s="385">
        <f t="shared" si="368"/>
        <v>1504.7939349852381</v>
      </c>
      <c r="I3241" s="386">
        <f t="shared" si="369"/>
        <v>89.041061241730077</v>
      </c>
      <c r="J3241" s="393">
        <v>45</v>
      </c>
      <c r="K3241" s="396">
        <f t="shared" si="372"/>
        <v>6090.8880583134714</v>
      </c>
      <c r="L3241" s="210">
        <f t="shared" si="373"/>
        <v>7.4999999999999997E-3</v>
      </c>
      <c r="M3241" s="211">
        <f t="shared" si="373"/>
        <v>1.1000000000000001E-3</v>
      </c>
    </row>
    <row r="3242" spans="1:13" ht="15" customHeight="1" x14ac:dyDescent="0.2">
      <c r="A3242" s="370">
        <v>3221</v>
      </c>
      <c r="B3242" s="120">
        <f t="shared" si="367"/>
        <v>132.87340339486693</v>
      </c>
      <c r="C3242" s="371">
        <v>950</v>
      </c>
      <c r="D3242" s="78">
        <v>45170</v>
      </c>
      <c r="E3242" s="209">
        <v>29455</v>
      </c>
      <c r="F3242" s="344">
        <f t="shared" si="370"/>
        <v>4079.3716887734945</v>
      </c>
      <c r="G3242" s="394">
        <f t="shared" si="371"/>
        <v>372.06315789473683</v>
      </c>
      <c r="H3242" s="385">
        <f t="shared" si="368"/>
        <v>1504.5849781738621</v>
      </c>
      <c r="I3242" s="386">
        <f t="shared" si="369"/>
        <v>89.028696933364628</v>
      </c>
      <c r="J3242" s="393">
        <v>45</v>
      </c>
      <c r="K3242" s="396">
        <f t="shared" si="372"/>
        <v>6090.0485217754576</v>
      </c>
      <c r="L3242" s="210">
        <f t="shared" si="373"/>
        <v>7.4999999999999997E-3</v>
      </c>
      <c r="M3242" s="211">
        <f t="shared" si="373"/>
        <v>1.1000000000000001E-3</v>
      </c>
    </row>
    <row r="3243" spans="1:13" ht="15" customHeight="1" x14ac:dyDescent="0.2">
      <c r="A3243" s="370">
        <v>3222</v>
      </c>
      <c r="B3243" s="120">
        <f t="shared" si="367"/>
        <v>132.89353702936015</v>
      </c>
      <c r="C3243" s="371">
        <v>950</v>
      </c>
      <c r="D3243" s="78">
        <v>45170</v>
      </c>
      <c r="E3243" s="209">
        <v>29455</v>
      </c>
      <c r="F3243" s="344">
        <f t="shared" si="370"/>
        <v>4078.7536558700158</v>
      </c>
      <c r="G3243" s="394">
        <f t="shared" si="371"/>
        <v>372.06315789473683</v>
      </c>
      <c r="H3243" s="385">
        <f t="shared" si="368"/>
        <v>1504.3760830524861</v>
      </c>
      <c r="I3243" s="386">
        <f t="shared" si="369"/>
        <v>89.01633627529506</v>
      </c>
      <c r="J3243" s="393">
        <v>45</v>
      </c>
      <c r="K3243" s="396">
        <f t="shared" si="372"/>
        <v>6089.2092330925334</v>
      </c>
      <c r="L3243" s="210">
        <f t="shared" si="373"/>
        <v>7.4999999999999997E-3</v>
      </c>
      <c r="M3243" s="211">
        <f t="shared" si="373"/>
        <v>1.1000000000000001E-3</v>
      </c>
    </row>
    <row r="3244" spans="1:13" ht="15" customHeight="1" x14ac:dyDescent="0.2">
      <c r="A3244" s="370">
        <v>3223</v>
      </c>
      <c r="B3244" s="120">
        <f t="shared" si="367"/>
        <v>132.91367081926077</v>
      </c>
      <c r="C3244" s="371">
        <v>950</v>
      </c>
      <c r="D3244" s="78">
        <v>45170</v>
      </c>
      <c r="E3244" s="209">
        <v>29455</v>
      </c>
      <c r="F3244" s="344">
        <f t="shared" si="370"/>
        <v>4078.1358054362904</v>
      </c>
      <c r="G3244" s="394">
        <f t="shared" si="371"/>
        <v>372.06315789473683</v>
      </c>
      <c r="H3244" s="385">
        <f t="shared" si="368"/>
        <v>1504.1672496058873</v>
      </c>
      <c r="I3244" s="386">
        <f t="shared" si="369"/>
        <v>89.003979266620561</v>
      </c>
      <c r="J3244" s="393">
        <v>45</v>
      </c>
      <c r="K3244" s="396">
        <f t="shared" si="372"/>
        <v>6088.3701922035352</v>
      </c>
      <c r="L3244" s="210">
        <f t="shared" si="373"/>
        <v>7.4999999999999997E-3</v>
      </c>
      <c r="M3244" s="211">
        <f t="shared" si="373"/>
        <v>1.1000000000000001E-3</v>
      </c>
    </row>
    <row r="3245" spans="1:13" ht="15" customHeight="1" x14ac:dyDescent="0.2">
      <c r="A3245" s="370">
        <v>3224</v>
      </c>
      <c r="B3245" s="120">
        <f t="shared" si="367"/>
        <v>132.93380476340624</v>
      </c>
      <c r="C3245" s="371">
        <v>950</v>
      </c>
      <c r="D3245" s="78">
        <v>45170</v>
      </c>
      <c r="E3245" s="209">
        <v>29455</v>
      </c>
      <c r="F3245" s="344">
        <f t="shared" si="370"/>
        <v>4077.5181374272352</v>
      </c>
      <c r="G3245" s="394">
        <f t="shared" si="371"/>
        <v>372.06315789473683</v>
      </c>
      <c r="H3245" s="385">
        <f t="shared" si="368"/>
        <v>1503.9584778188264</v>
      </c>
      <c r="I3245" s="386">
        <f t="shared" si="369"/>
        <v>88.991625906439438</v>
      </c>
      <c r="J3245" s="393">
        <v>45</v>
      </c>
      <c r="K3245" s="396">
        <f t="shared" si="372"/>
        <v>6087.5313990472378</v>
      </c>
      <c r="L3245" s="210">
        <f t="shared" si="373"/>
        <v>7.4999999999999997E-3</v>
      </c>
      <c r="M3245" s="211">
        <f t="shared" si="373"/>
        <v>1.1000000000000001E-3</v>
      </c>
    </row>
    <row r="3246" spans="1:13" ht="15" customHeight="1" x14ac:dyDescent="0.2">
      <c r="A3246" s="370">
        <v>3225</v>
      </c>
      <c r="B3246" s="120">
        <f t="shared" si="367"/>
        <v>132.95393886063678</v>
      </c>
      <c r="C3246" s="371">
        <v>950</v>
      </c>
      <c r="D3246" s="78">
        <v>45170</v>
      </c>
      <c r="E3246" s="209">
        <v>29455</v>
      </c>
      <c r="F3246" s="344">
        <f t="shared" si="370"/>
        <v>4076.9006517976877</v>
      </c>
      <c r="G3246" s="394">
        <f t="shared" si="371"/>
        <v>372.06315789473683</v>
      </c>
      <c r="H3246" s="385">
        <f t="shared" si="368"/>
        <v>1503.7497676760393</v>
      </c>
      <c r="I3246" s="386">
        <f t="shared" si="369"/>
        <v>88.979276193848492</v>
      </c>
      <c r="J3246" s="393">
        <v>45</v>
      </c>
      <c r="K3246" s="396">
        <f t="shared" si="372"/>
        <v>6086.6928535623128</v>
      </c>
      <c r="L3246" s="210">
        <f t="shared" si="373"/>
        <v>7.4999999999999997E-3</v>
      </c>
      <c r="M3246" s="211">
        <f t="shared" si="373"/>
        <v>1.1000000000000001E-3</v>
      </c>
    </row>
    <row r="3247" spans="1:13" ht="15" customHeight="1" x14ac:dyDescent="0.2">
      <c r="A3247" s="370">
        <v>3226</v>
      </c>
      <c r="B3247" s="120">
        <f t="shared" si="367"/>
        <v>132.97407310979418</v>
      </c>
      <c r="C3247" s="371">
        <v>950</v>
      </c>
      <c r="D3247" s="78">
        <v>45170</v>
      </c>
      <c r="E3247" s="209">
        <v>29455</v>
      </c>
      <c r="F3247" s="344">
        <f t="shared" si="370"/>
        <v>4076.2833485024398</v>
      </c>
      <c r="G3247" s="394">
        <f t="shared" si="371"/>
        <v>372.06315789473683</v>
      </c>
      <c r="H3247" s="385">
        <f t="shared" si="368"/>
        <v>1503.5411191622454</v>
      </c>
      <c r="I3247" s="386">
        <f t="shared" si="369"/>
        <v>88.966930127943527</v>
      </c>
      <c r="J3247" s="393">
        <v>45</v>
      </c>
      <c r="K3247" s="396">
        <f t="shared" si="372"/>
        <v>6085.8545556873651</v>
      </c>
      <c r="L3247" s="210">
        <f t="shared" si="373"/>
        <v>7.4999999999999997E-3</v>
      </c>
      <c r="M3247" s="211">
        <f t="shared" si="373"/>
        <v>1.1000000000000001E-3</v>
      </c>
    </row>
    <row r="3248" spans="1:13" ht="15" customHeight="1" x14ac:dyDescent="0.2">
      <c r="A3248" s="370">
        <v>3227</v>
      </c>
      <c r="B3248" s="120">
        <f t="shared" si="367"/>
        <v>132.99420750972271</v>
      </c>
      <c r="C3248" s="371">
        <v>950</v>
      </c>
      <c r="D3248" s="78">
        <v>45170</v>
      </c>
      <c r="E3248" s="209">
        <v>29455</v>
      </c>
      <c r="F3248" s="344">
        <f t="shared" si="370"/>
        <v>4075.6662274962127</v>
      </c>
      <c r="G3248" s="394">
        <f t="shared" si="371"/>
        <v>372.06315789473683</v>
      </c>
      <c r="H3248" s="385">
        <f t="shared" si="368"/>
        <v>1503.3325322621408</v>
      </c>
      <c r="I3248" s="386">
        <f t="shared" si="369"/>
        <v>88.954587707818987</v>
      </c>
      <c r="J3248" s="393">
        <v>45</v>
      </c>
      <c r="K3248" s="396">
        <f t="shared" si="372"/>
        <v>6085.0165053609098</v>
      </c>
      <c r="L3248" s="210">
        <f t="shared" si="373"/>
        <v>7.4999999999999997E-3</v>
      </c>
      <c r="M3248" s="211">
        <f t="shared" si="373"/>
        <v>1.1000000000000001E-3</v>
      </c>
    </row>
    <row r="3249" spans="1:13" ht="15" customHeight="1" x14ac:dyDescent="0.2">
      <c r="A3249" s="370">
        <v>3228</v>
      </c>
      <c r="B3249" s="120">
        <f t="shared" si="367"/>
        <v>133.01434205926842</v>
      </c>
      <c r="C3249" s="371">
        <v>950</v>
      </c>
      <c r="D3249" s="78">
        <v>45170</v>
      </c>
      <c r="E3249" s="209">
        <v>29455</v>
      </c>
      <c r="F3249" s="344">
        <f t="shared" si="370"/>
        <v>4075.0492887336786</v>
      </c>
      <c r="G3249" s="394">
        <f t="shared" si="371"/>
        <v>372.06315789473683</v>
      </c>
      <c r="H3249" s="385">
        <f t="shared" si="368"/>
        <v>1503.1240069604044</v>
      </c>
      <c r="I3249" s="386">
        <f t="shared" si="369"/>
        <v>88.942248932568305</v>
      </c>
      <c r="J3249" s="393">
        <v>45</v>
      </c>
      <c r="K3249" s="396">
        <f t="shared" si="372"/>
        <v>6084.178702521388</v>
      </c>
      <c r="L3249" s="210">
        <f t="shared" si="373"/>
        <v>7.4999999999999997E-3</v>
      </c>
      <c r="M3249" s="211">
        <f t="shared" si="373"/>
        <v>1.1000000000000001E-3</v>
      </c>
    </row>
    <row r="3250" spans="1:13" ht="15" customHeight="1" x14ac:dyDescent="0.2">
      <c r="A3250" s="370">
        <v>3229</v>
      </c>
      <c r="B3250" s="120">
        <f t="shared" si="367"/>
        <v>133.03447675727972</v>
      </c>
      <c r="C3250" s="371">
        <v>950</v>
      </c>
      <c r="D3250" s="78">
        <v>45170</v>
      </c>
      <c r="E3250" s="209">
        <v>29455</v>
      </c>
      <c r="F3250" s="344">
        <f t="shared" si="370"/>
        <v>4074.4325321694414</v>
      </c>
      <c r="G3250" s="394">
        <f t="shared" si="371"/>
        <v>372.06315789473683</v>
      </c>
      <c r="H3250" s="385">
        <f t="shared" si="368"/>
        <v>1502.9155432416921</v>
      </c>
      <c r="I3250" s="386">
        <f t="shared" si="369"/>
        <v>88.929913801283561</v>
      </c>
      <c r="J3250" s="393">
        <v>45</v>
      </c>
      <c r="K3250" s="396">
        <f t="shared" si="372"/>
        <v>6083.341147107154</v>
      </c>
      <c r="L3250" s="210">
        <f t="shared" si="373"/>
        <v>7.4999999999999997E-3</v>
      </c>
      <c r="M3250" s="211">
        <f t="shared" si="373"/>
        <v>1.1000000000000001E-3</v>
      </c>
    </row>
    <row r="3251" spans="1:13" ht="15" customHeight="1" x14ac:dyDescent="0.2">
      <c r="A3251" s="372">
        <v>3230</v>
      </c>
      <c r="B3251" s="120">
        <f t="shared" si="367"/>
        <v>133.05461160260685</v>
      </c>
      <c r="C3251" s="371">
        <v>950</v>
      </c>
      <c r="D3251" s="78">
        <v>45170</v>
      </c>
      <c r="E3251" s="209">
        <v>29455</v>
      </c>
      <c r="F3251" s="344">
        <f t="shared" si="370"/>
        <v>4073.8159577580564</v>
      </c>
      <c r="G3251" s="394">
        <f t="shared" si="371"/>
        <v>372.06315789473683</v>
      </c>
      <c r="H3251" s="385">
        <f t="shared" si="368"/>
        <v>1502.707141090644</v>
      </c>
      <c r="I3251" s="386">
        <f t="shared" si="369"/>
        <v>88.91758231305586</v>
      </c>
      <c r="J3251" s="393">
        <v>45</v>
      </c>
      <c r="K3251" s="396">
        <f t="shared" si="372"/>
        <v>6082.5038390564932</v>
      </c>
      <c r="L3251" s="210">
        <f t="shared" si="373"/>
        <v>7.4999999999999997E-3</v>
      </c>
      <c r="M3251" s="211">
        <f t="shared" si="373"/>
        <v>1.1000000000000001E-3</v>
      </c>
    </row>
    <row r="3252" spans="1:13" ht="15" customHeight="1" x14ac:dyDescent="0.2">
      <c r="A3252" s="370">
        <v>3231</v>
      </c>
      <c r="B3252" s="120">
        <f t="shared" si="367"/>
        <v>133.07474659410246</v>
      </c>
      <c r="C3252" s="371">
        <v>950</v>
      </c>
      <c r="D3252" s="78">
        <v>45170</v>
      </c>
      <c r="E3252" s="209">
        <v>29455</v>
      </c>
      <c r="F3252" s="344">
        <f t="shared" si="370"/>
        <v>4073.1995654540051</v>
      </c>
      <c r="G3252" s="394">
        <f t="shared" si="371"/>
        <v>372.06315789473683</v>
      </c>
      <c r="H3252" s="385">
        <f t="shared" si="368"/>
        <v>1502.4988004918746</v>
      </c>
      <c r="I3252" s="386">
        <f t="shared" si="369"/>
        <v>88.905254466974839</v>
      </c>
      <c r="J3252" s="393">
        <v>45</v>
      </c>
      <c r="K3252" s="396">
        <f t="shared" si="372"/>
        <v>6081.6667783075909</v>
      </c>
      <c r="L3252" s="210">
        <f t="shared" si="373"/>
        <v>7.4999999999999997E-3</v>
      </c>
      <c r="M3252" s="211">
        <f t="shared" si="373"/>
        <v>1.1000000000000001E-3</v>
      </c>
    </row>
    <row r="3253" spans="1:13" ht="15" customHeight="1" x14ac:dyDescent="0.2">
      <c r="A3253" s="370">
        <v>3232</v>
      </c>
      <c r="B3253" s="120">
        <f t="shared" si="367"/>
        <v>133.0948817306209</v>
      </c>
      <c r="C3253" s="371">
        <v>950</v>
      </c>
      <c r="D3253" s="78">
        <v>45170</v>
      </c>
      <c r="E3253" s="209">
        <v>29455</v>
      </c>
      <c r="F3253" s="344">
        <f t="shared" si="370"/>
        <v>4072.5833552117269</v>
      </c>
      <c r="G3253" s="394">
        <f t="shared" si="371"/>
        <v>372.06315789473683</v>
      </c>
      <c r="H3253" s="385">
        <f t="shared" si="368"/>
        <v>1502.2905214299844</v>
      </c>
      <c r="I3253" s="386">
        <f t="shared" si="369"/>
        <v>88.892930262129269</v>
      </c>
      <c r="J3253" s="393">
        <v>45</v>
      </c>
      <c r="K3253" s="396">
        <f t="shared" si="372"/>
        <v>6080.8299647985768</v>
      </c>
      <c r="L3253" s="210">
        <f t="shared" si="373"/>
        <v>7.4999999999999997E-3</v>
      </c>
      <c r="M3253" s="211">
        <f t="shared" si="373"/>
        <v>1.1000000000000001E-3</v>
      </c>
    </row>
    <row r="3254" spans="1:13" ht="15" customHeight="1" x14ac:dyDescent="0.2">
      <c r="A3254" s="370">
        <v>3233</v>
      </c>
      <c r="B3254" s="120">
        <f t="shared" si="367"/>
        <v>133.11501701101878</v>
      </c>
      <c r="C3254" s="371">
        <v>950</v>
      </c>
      <c r="D3254" s="78">
        <v>45170</v>
      </c>
      <c r="E3254" s="209">
        <v>29455</v>
      </c>
      <c r="F3254" s="344">
        <f t="shared" si="370"/>
        <v>4071.9673269855939</v>
      </c>
      <c r="G3254" s="394">
        <f t="shared" si="371"/>
        <v>372.06315789473683</v>
      </c>
      <c r="H3254" s="385">
        <f t="shared" si="368"/>
        <v>1502.0823038895517</v>
      </c>
      <c r="I3254" s="386">
        <f t="shared" si="369"/>
        <v>88.880609697606616</v>
      </c>
      <c r="J3254" s="393">
        <v>45</v>
      </c>
      <c r="K3254" s="396">
        <f t="shared" si="372"/>
        <v>6079.993398467489</v>
      </c>
      <c r="L3254" s="210">
        <f t="shared" si="373"/>
        <v>7.4999999999999997E-3</v>
      </c>
      <c r="M3254" s="211">
        <f t="shared" si="373"/>
        <v>1.1000000000000001E-3</v>
      </c>
    </row>
    <row r="3255" spans="1:13" ht="15" customHeight="1" x14ac:dyDescent="0.2">
      <c r="A3255" s="370">
        <v>3234</v>
      </c>
      <c r="B3255" s="120">
        <f t="shared" si="367"/>
        <v>133.13515243415478</v>
      </c>
      <c r="C3255" s="371">
        <v>950</v>
      </c>
      <c r="D3255" s="78">
        <v>45170</v>
      </c>
      <c r="E3255" s="209">
        <v>29455</v>
      </c>
      <c r="F3255" s="344">
        <f t="shared" si="370"/>
        <v>4071.3514807299225</v>
      </c>
      <c r="G3255" s="394">
        <f t="shared" si="371"/>
        <v>372.06315789473683</v>
      </c>
      <c r="H3255" s="385">
        <f t="shared" si="368"/>
        <v>1501.8741478551347</v>
      </c>
      <c r="I3255" s="386">
        <f t="shared" si="369"/>
        <v>88.868292772493191</v>
      </c>
      <c r="J3255" s="393">
        <v>45</v>
      </c>
      <c r="K3255" s="396">
        <f t="shared" si="372"/>
        <v>6079.1570792522871</v>
      </c>
      <c r="L3255" s="210">
        <f t="shared" si="373"/>
        <v>7.4999999999999997E-3</v>
      </c>
      <c r="M3255" s="211">
        <f t="shared" si="373"/>
        <v>1.1000000000000001E-3</v>
      </c>
    </row>
    <row r="3256" spans="1:13" ht="15" customHeight="1" x14ac:dyDescent="0.2">
      <c r="A3256" s="370">
        <v>3235</v>
      </c>
      <c r="B3256" s="120">
        <f t="shared" si="367"/>
        <v>133.15528799888961</v>
      </c>
      <c r="C3256" s="371">
        <v>950</v>
      </c>
      <c r="D3256" s="78">
        <v>45170</v>
      </c>
      <c r="E3256" s="209">
        <v>29455</v>
      </c>
      <c r="F3256" s="344">
        <f t="shared" si="370"/>
        <v>4070.7358163989711</v>
      </c>
      <c r="G3256" s="394">
        <f t="shared" si="371"/>
        <v>372.06315789473683</v>
      </c>
      <c r="H3256" s="385">
        <f t="shared" si="368"/>
        <v>1501.6660533112731</v>
      </c>
      <c r="I3256" s="386">
        <f t="shared" si="369"/>
        <v>88.855979485874158</v>
      </c>
      <c r="J3256" s="393">
        <v>45</v>
      </c>
      <c r="K3256" s="396">
        <f t="shared" si="372"/>
        <v>6078.3210070908553</v>
      </c>
      <c r="L3256" s="210">
        <f t="shared" si="373"/>
        <v>7.4999999999999997E-3</v>
      </c>
      <c r="M3256" s="211">
        <f t="shared" si="373"/>
        <v>1.1000000000000001E-3</v>
      </c>
    </row>
    <row r="3257" spans="1:13" ht="15" customHeight="1" x14ac:dyDescent="0.2">
      <c r="A3257" s="370">
        <v>3236</v>
      </c>
      <c r="B3257" s="120">
        <f t="shared" si="367"/>
        <v>133.1754237040862</v>
      </c>
      <c r="C3257" s="371">
        <v>950</v>
      </c>
      <c r="D3257" s="78">
        <v>45170</v>
      </c>
      <c r="E3257" s="209">
        <v>29455</v>
      </c>
      <c r="F3257" s="344">
        <f t="shared" si="370"/>
        <v>4070.1203339469357</v>
      </c>
      <c r="G3257" s="394">
        <f t="shared" si="371"/>
        <v>372.06315789473683</v>
      </c>
      <c r="H3257" s="385">
        <f t="shared" si="368"/>
        <v>1501.4580202424852</v>
      </c>
      <c r="I3257" s="386">
        <f t="shared" si="369"/>
        <v>88.843669836833456</v>
      </c>
      <c r="J3257" s="393">
        <v>45</v>
      </c>
      <c r="K3257" s="396">
        <f t="shared" si="372"/>
        <v>6077.4851819209907</v>
      </c>
      <c r="L3257" s="210">
        <f t="shared" si="373"/>
        <v>7.4999999999999997E-3</v>
      </c>
      <c r="M3257" s="211">
        <f t="shared" si="373"/>
        <v>1.1000000000000001E-3</v>
      </c>
    </row>
    <row r="3258" spans="1:13" ht="15" customHeight="1" x14ac:dyDescent="0.2">
      <c r="A3258" s="370">
        <v>3237</v>
      </c>
      <c r="B3258" s="120">
        <f t="shared" si="367"/>
        <v>133.19555954860922</v>
      </c>
      <c r="C3258" s="371">
        <v>950</v>
      </c>
      <c r="D3258" s="78">
        <v>45170</v>
      </c>
      <c r="E3258" s="209">
        <v>29455</v>
      </c>
      <c r="F3258" s="344">
        <f t="shared" si="370"/>
        <v>4069.5050333279651</v>
      </c>
      <c r="G3258" s="394">
        <f t="shared" si="371"/>
        <v>372.06315789473683</v>
      </c>
      <c r="H3258" s="385">
        <f t="shared" si="368"/>
        <v>1501.2500486332731</v>
      </c>
      <c r="I3258" s="386">
        <f t="shared" si="369"/>
        <v>88.831363824454044</v>
      </c>
      <c r="J3258" s="393">
        <v>45</v>
      </c>
      <c r="K3258" s="396">
        <f t="shared" si="372"/>
        <v>6076.6496036804292</v>
      </c>
      <c r="L3258" s="210">
        <f t="shared" si="373"/>
        <v>7.4999999999999997E-3</v>
      </c>
      <c r="M3258" s="211">
        <f t="shared" si="373"/>
        <v>1.1000000000000001E-3</v>
      </c>
    </row>
    <row r="3259" spans="1:13" ht="15" customHeight="1" x14ac:dyDescent="0.2">
      <c r="A3259" s="370">
        <v>3238</v>
      </c>
      <c r="B3259" s="120">
        <f t="shared" si="367"/>
        <v>133.21569553132539</v>
      </c>
      <c r="C3259" s="371">
        <v>950</v>
      </c>
      <c r="D3259" s="78">
        <v>45170</v>
      </c>
      <c r="E3259" s="209">
        <v>29455</v>
      </c>
      <c r="F3259" s="344">
        <f t="shared" si="370"/>
        <v>4068.8899144961515</v>
      </c>
      <c r="G3259" s="394">
        <f t="shared" si="371"/>
        <v>372.06315789473683</v>
      </c>
      <c r="H3259" s="385">
        <f t="shared" si="368"/>
        <v>1501.0421384681201</v>
      </c>
      <c r="I3259" s="386">
        <f t="shared" si="369"/>
        <v>88.819061447817774</v>
      </c>
      <c r="J3259" s="393">
        <v>45</v>
      </c>
      <c r="K3259" s="396">
        <f t="shared" si="372"/>
        <v>6075.8142723068268</v>
      </c>
      <c r="L3259" s="210">
        <f t="shared" si="373"/>
        <v>7.4999999999999997E-3</v>
      </c>
      <c r="M3259" s="211">
        <f t="shared" si="373"/>
        <v>1.1000000000000001E-3</v>
      </c>
    </row>
    <row r="3260" spans="1:13" ht="15" customHeight="1" x14ac:dyDescent="0.2">
      <c r="A3260" s="370">
        <v>3239</v>
      </c>
      <c r="B3260" s="120">
        <f t="shared" si="367"/>
        <v>133.23583165110401</v>
      </c>
      <c r="C3260" s="371">
        <v>950</v>
      </c>
      <c r="D3260" s="78">
        <v>45170</v>
      </c>
      <c r="E3260" s="209">
        <v>29455</v>
      </c>
      <c r="F3260" s="344">
        <f t="shared" si="370"/>
        <v>4068.2749774055137</v>
      </c>
      <c r="G3260" s="394">
        <f t="shared" si="371"/>
        <v>372.06315789473683</v>
      </c>
      <c r="H3260" s="385">
        <f t="shared" si="368"/>
        <v>1500.8342897314844</v>
      </c>
      <c r="I3260" s="386">
        <f t="shared" si="369"/>
        <v>88.806762706005017</v>
      </c>
      <c r="J3260" s="393">
        <v>45</v>
      </c>
      <c r="K3260" s="396">
        <f t="shared" si="372"/>
        <v>6074.9791877377402</v>
      </c>
      <c r="L3260" s="210">
        <f t="shared" si="373"/>
        <v>7.4999999999999997E-3</v>
      </c>
      <c r="M3260" s="211">
        <f t="shared" si="373"/>
        <v>1.1000000000000001E-3</v>
      </c>
    </row>
    <row r="3261" spans="1:13" ht="15" customHeight="1" x14ac:dyDescent="0.2">
      <c r="A3261" s="372">
        <v>3240</v>
      </c>
      <c r="B3261" s="120">
        <f t="shared" si="367"/>
        <v>133.25596790681581</v>
      </c>
      <c r="C3261" s="371">
        <v>950</v>
      </c>
      <c r="D3261" s="78">
        <v>45170</v>
      </c>
      <c r="E3261" s="209">
        <v>29455</v>
      </c>
      <c r="F3261" s="344">
        <f t="shared" si="370"/>
        <v>4067.6602220100312</v>
      </c>
      <c r="G3261" s="394">
        <f t="shared" si="371"/>
        <v>372.06315789473683</v>
      </c>
      <c r="H3261" s="385">
        <f t="shared" si="368"/>
        <v>1500.6265024078114</v>
      </c>
      <c r="I3261" s="386">
        <f t="shared" si="369"/>
        <v>88.794467598095366</v>
      </c>
      <c r="J3261" s="393">
        <v>45</v>
      </c>
      <c r="K3261" s="396">
        <f t="shared" si="372"/>
        <v>6074.1443499106745</v>
      </c>
      <c r="L3261" s="210">
        <f t="shared" si="373"/>
        <v>7.4999999999999997E-3</v>
      </c>
      <c r="M3261" s="211">
        <f t="shared" si="373"/>
        <v>1.1000000000000001E-3</v>
      </c>
    </row>
    <row r="3262" spans="1:13" ht="15" customHeight="1" x14ac:dyDescent="0.2">
      <c r="A3262" s="370">
        <v>3241</v>
      </c>
      <c r="B3262" s="120">
        <f t="shared" si="367"/>
        <v>133.27610429733394</v>
      </c>
      <c r="C3262" s="371">
        <v>950</v>
      </c>
      <c r="D3262" s="78">
        <v>45170</v>
      </c>
      <c r="E3262" s="209">
        <v>29455</v>
      </c>
      <c r="F3262" s="344">
        <f t="shared" si="370"/>
        <v>4067.0456482636168</v>
      </c>
      <c r="G3262" s="394">
        <f t="shared" si="371"/>
        <v>372.06315789473683</v>
      </c>
      <c r="H3262" s="385">
        <f t="shared" si="368"/>
        <v>1500.4187764815235</v>
      </c>
      <c r="I3262" s="386">
        <f t="shared" si="369"/>
        <v>88.782176123167091</v>
      </c>
      <c r="J3262" s="393">
        <v>45</v>
      </c>
      <c r="K3262" s="396">
        <f t="shared" si="372"/>
        <v>6073.3097587630446</v>
      </c>
      <c r="L3262" s="210">
        <f t="shared" si="373"/>
        <v>7.4999999999999997E-3</v>
      </c>
      <c r="M3262" s="211">
        <f t="shared" si="373"/>
        <v>1.1000000000000001E-3</v>
      </c>
    </row>
    <row r="3263" spans="1:13" ht="15" customHeight="1" x14ac:dyDescent="0.2">
      <c r="A3263" s="370">
        <v>3242</v>
      </c>
      <c r="B3263" s="120">
        <f t="shared" si="367"/>
        <v>133.29624082153344</v>
      </c>
      <c r="C3263" s="371">
        <v>950</v>
      </c>
      <c r="D3263" s="78">
        <v>45170</v>
      </c>
      <c r="E3263" s="209">
        <v>29455</v>
      </c>
      <c r="F3263" s="344">
        <f t="shared" si="370"/>
        <v>4066.4312561201327</v>
      </c>
      <c r="G3263" s="394">
        <f t="shared" si="371"/>
        <v>372.06315789473683</v>
      </c>
      <c r="H3263" s="385">
        <f t="shared" si="368"/>
        <v>1500.2111119370256</v>
      </c>
      <c r="I3263" s="386">
        <f t="shared" si="369"/>
        <v>88.76988828029738</v>
      </c>
      <c r="J3263" s="393">
        <v>45</v>
      </c>
      <c r="K3263" s="396">
        <f t="shared" si="372"/>
        <v>6072.4754142321917</v>
      </c>
      <c r="L3263" s="210">
        <f t="shared" si="373"/>
        <v>7.4999999999999997E-3</v>
      </c>
      <c r="M3263" s="211">
        <f t="shared" si="373"/>
        <v>1.1000000000000001E-3</v>
      </c>
    </row>
    <row r="3264" spans="1:13" ht="15" customHeight="1" x14ac:dyDescent="0.2">
      <c r="A3264" s="370">
        <v>3243</v>
      </c>
      <c r="B3264" s="120">
        <f t="shared" si="367"/>
        <v>133.3163774782912</v>
      </c>
      <c r="C3264" s="371">
        <v>950</v>
      </c>
      <c r="D3264" s="78">
        <v>45170</v>
      </c>
      <c r="E3264" s="209">
        <v>29455</v>
      </c>
      <c r="F3264" s="344">
        <f t="shared" si="370"/>
        <v>4065.8170455333893</v>
      </c>
      <c r="G3264" s="394">
        <f t="shared" si="371"/>
        <v>372.06315789473683</v>
      </c>
      <c r="H3264" s="385">
        <f t="shared" si="368"/>
        <v>1500.0035087587064</v>
      </c>
      <c r="I3264" s="386">
        <f t="shared" si="369"/>
        <v>88.757604068562529</v>
      </c>
      <c r="J3264" s="393">
        <v>45</v>
      </c>
      <c r="K3264" s="396">
        <f t="shared" si="372"/>
        <v>6071.6413162553954</v>
      </c>
      <c r="L3264" s="210">
        <f t="shared" si="373"/>
        <v>7.4999999999999997E-3</v>
      </c>
      <c r="M3264" s="211">
        <f t="shared" si="373"/>
        <v>1.1000000000000001E-3</v>
      </c>
    </row>
    <row r="3265" spans="1:13" ht="15" customHeight="1" x14ac:dyDescent="0.2">
      <c r="A3265" s="370">
        <v>3244</v>
      </c>
      <c r="B3265" s="120">
        <f t="shared" si="367"/>
        <v>133.33651426648646</v>
      </c>
      <c r="C3265" s="371">
        <v>950</v>
      </c>
      <c r="D3265" s="78">
        <v>45170</v>
      </c>
      <c r="E3265" s="209">
        <v>29455</v>
      </c>
      <c r="F3265" s="344">
        <f t="shared" si="370"/>
        <v>4065.2030164571306</v>
      </c>
      <c r="G3265" s="394">
        <f t="shared" si="371"/>
        <v>372.06315789473683</v>
      </c>
      <c r="H3265" s="385">
        <f t="shared" si="368"/>
        <v>1499.7959669309309</v>
      </c>
      <c r="I3265" s="386">
        <f t="shared" si="369"/>
        <v>88.745323487037354</v>
      </c>
      <c r="J3265" s="393">
        <v>45</v>
      </c>
      <c r="K3265" s="396">
        <f t="shared" si="372"/>
        <v>6070.8074647698359</v>
      </c>
      <c r="L3265" s="210">
        <f t="shared" si="373"/>
        <v>7.4999999999999997E-3</v>
      </c>
      <c r="M3265" s="211">
        <f t="shared" si="373"/>
        <v>1.1000000000000001E-3</v>
      </c>
    </row>
    <row r="3266" spans="1:13" ht="15" customHeight="1" x14ac:dyDescent="0.2">
      <c r="A3266" s="370">
        <v>3245</v>
      </c>
      <c r="B3266" s="120">
        <f t="shared" si="367"/>
        <v>133.35665118500043</v>
      </c>
      <c r="C3266" s="371">
        <v>950</v>
      </c>
      <c r="D3266" s="78">
        <v>45170</v>
      </c>
      <c r="E3266" s="209">
        <v>29455</v>
      </c>
      <c r="F3266" s="344">
        <f t="shared" si="370"/>
        <v>4064.5891688450488</v>
      </c>
      <c r="G3266" s="394">
        <f t="shared" si="371"/>
        <v>372.06315789473683</v>
      </c>
      <c r="H3266" s="385">
        <f t="shared" si="368"/>
        <v>1499.5884864380475</v>
      </c>
      <c r="I3266" s="386">
        <f t="shared" si="369"/>
        <v>88.733046534795719</v>
      </c>
      <c r="J3266" s="393">
        <v>45</v>
      </c>
      <c r="K3266" s="396">
        <f t="shared" si="372"/>
        <v>6069.9738597126297</v>
      </c>
      <c r="L3266" s="210">
        <f t="shared" si="373"/>
        <v>7.4999999999999997E-3</v>
      </c>
      <c r="M3266" s="211">
        <f t="shared" si="373"/>
        <v>1.1000000000000001E-3</v>
      </c>
    </row>
    <row r="3267" spans="1:13" ht="15" customHeight="1" x14ac:dyDescent="0.2">
      <c r="A3267" s="370">
        <v>3246</v>
      </c>
      <c r="B3267" s="120">
        <f t="shared" ref="B3267:B3330" si="374">A3267/(12.41*LN(A3267)-76)</f>
        <v>133.37678823271608</v>
      </c>
      <c r="C3267" s="371">
        <v>950</v>
      </c>
      <c r="D3267" s="78">
        <v>45170</v>
      </c>
      <c r="E3267" s="209">
        <v>29455</v>
      </c>
      <c r="F3267" s="344">
        <f t="shared" si="370"/>
        <v>4063.9755026507878</v>
      </c>
      <c r="G3267" s="394">
        <f t="shared" si="371"/>
        <v>372.06315789473683</v>
      </c>
      <c r="H3267" s="385">
        <f t="shared" si="368"/>
        <v>1499.381067264387</v>
      </c>
      <c r="I3267" s="386">
        <f t="shared" si="369"/>
        <v>88.72077321091048</v>
      </c>
      <c r="J3267" s="393">
        <v>45</v>
      </c>
      <c r="K3267" s="396">
        <f t="shared" si="372"/>
        <v>6069.1405010208218</v>
      </c>
      <c r="L3267" s="210">
        <f t="shared" si="373"/>
        <v>7.4999999999999997E-3</v>
      </c>
      <c r="M3267" s="211">
        <f t="shared" si="373"/>
        <v>1.1000000000000001E-3</v>
      </c>
    </row>
    <row r="3268" spans="1:13" ht="15" customHeight="1" x14ac:dyDescent="0.2">
      <c r="A3268" s="370">
        <v>3247</v>
      </c>
      <c r="B3268" s="120">
        <f t="shared" si="374"/>
        <v>133.39692540851877</v>
      </c>
      <c r="C3268" s="371">
        <v>950</v>
      </c>
      <c r="D3268" s="78">
        <v>45170</v>
      </c>
      <c r="E3268" s="209">
        <v>29455</v>
      </c>
      <c r="F3268" s="344">
        <f t="shared" si="370"/>
        <v>4063.3620178279252</v>
      </c>
      <c r="G3268" s="394">
        <f t="shared" si="371"/>
        <v>372.06315789473683</v>
      </c>
      <c r="H3268" s="385">
        <f t="shared" si="368"/>
        <v>1499.1737093942597</v>
      </c>
      <c r="I3268" s="386">
        <f t="shared" si="369"/>
        <v>88.708503514453241</v>
      </c>
      <c r="J3268" s="393">
        <v>45</v>
      </c>
      <c r="K3268" s="396">
        <f t="shared" si="372"/>
        <v>6068.3073886313759</v>
      </c>
      <c r="L3268" s="210">
        <f t="shared" si="373"/>
        <v>7.4999999999999997E-3</v>
      </c>
      <c r="M3268" s="211">
        <f t="shared" si="373"/>
        <v>1.1000000000000001E-3</v>
      </c>
    </row>
    <row r="3269" spans="1:13" ht="15" customHeight="1" x14ac:dyDescent="0.2">
      <c r="A3269" s="370">
        <v>3248</v>
      </c>
      <c r="B3269" s="120">
        <f t="shared" si="374"/>
        <v>133.41706271129544</v>
      </c>
      <c r="C3269" s="371">
        <v>950</v>
      </c>
      <c r="D3269" s="78">
        <v>45170</v>
      </c>
      <c r="E3269" s="209">
        <v>29455</v>
      </c>
      <c r="F3269" s="344">
        <f t="shared" si="370"/>
        <v>4062.7487143299959</v>
      </c>
      <c r="G3269" s="394">
        <f t="shared" si="371"/>
        <v>372.06315789473683</v>
      </c>
      <c r="H3269" s="385">
        <f t="shared" si="368"/>
        <v>1498.9664128119596</v>
      </c>
      <c r="I3269" s="386">
        <f t="shared" si="369"/>
        <v>88.696237444494656</v>
      </c>
      <c r="J3269" s="393">
        <v>45</v>
      </c>
      <c r="K3269" s="396">
        <f t="shared" si="372"/>
        <v>6067.4745224811868</v>
      </c>
      <c r="L3269" s="210">
        <f t="shared" si="373"/>
        <v>7.4999999999999997E-3</v>
      </c>
      <c r="M3269" s="211">
        <f t="shared" si="373"/>
        <v>1.1000000000000001E-3</v>
      </c>
    </row>
    <row r="3270" spans="1:13" ht="15" customHeight="1" x14ac:dyDescent="0.2">
      <c r="A3270" s="370">
        <v>3249</v>
      </c>
      <c r="B3270" s="120">
        <f t="shared" si="374"/>
        <v>133.43720013993536</v>
      </c>
      <c r="C3270" s="371">
        <v>950</v>
      </c>
      <c r="D3270" s="78">
        <v>45170</v>
      </c>
      <c r="E3270" s="209">
        <v>29455</v>
      </c>
      <c r="F3270" s="344">
        <f t="shared" si="370"/>
        <v>4062.1355921104732</v>
      </c>
      <c r="G3270" s="394">
        <f t="shared" si="371"/>
        <v>372.06315789473683</v>
      </c>
      <c r="H3270" s="385">
        <f t="shared" si="368"/>
        <v>1498.7591775017609</v>
      </c>
      <c r="I3270" s="386">
        <f t="shared" si="369"/>
        <v>88.683975000104198</v>
      </c>
      <c r="J3270" s="393">
        <v>45</v>
      </c>
      <c r="K3270" s="396">
        <f t="shared" si="372"/>
        <v>6066.6419025070754</v>
      </c>
      <c r="L3270" s="210">
        <f t="shared" si="373"/>
        <v>7.4999999999999997E-3</v>
      </c>
      <c r="M3270" s="211">
        <f t="shared" si="373"/>
        <v>1.1000000000000001E-3</v>
      </c>
    </row>
    <row r="3271" spans="1:13" ht="15" customHeight="1" x14ac:dyDescent="0.2">
      <c r="A3271" s="372">
        <v>3250</v>
      </c>
      <c r="B3271" s="120">
        <f t="shared" si="374"/>
        <v>133.45733769332989</v>
      </c>
      <c r="C3271" s="371">
        <v>950</v>
      </c>
      <c r="D3271" s="78">
        <v>45170</v>
      </c>
      <c r="E3271" s="209">
        <v>29455</v>
      </c>
      <c r="F3271" s="344">
        <f t="shared" si="370"/>
        <v>4061.5226511227697</v>
      </c>
      <c r="G3271" s="394">
        <f t="shared" si="371"/>
        <v>372.06315789473683</v>
      </c>
      <c r="H3271" s="385">
        <f t="shared" si="368"/>
        <v>1498.5520034479168</v>
      </c>
      <c r="I3271" s="386">
        <f t="shared" si="369"/>
        <v>88.671716180350117</v>
      </c>
      <c r="J3271" s="393">
        <v>45</v>
      </c>
      <c r="K3271" s="396">
        <f t="shared" si="372"/>
        <v>6065.8095286457728</v>
      </c>
      <c r="L3271" s="210">
        <f t="shared" si="373"/>
        <v>7.4999999999999997E-3</v>
      </c>
      <c r="M3271" s="211">
        <f t="shared" si="373"/>
        <v>1.1000000000000001E-3</v>
      </c>
    </row>
    <row r="3272" spans="1:13" ht="15" customHeight="1" x14ac:dyDescent="0.2">
      <c r="A3272" s="370">
        <v>3251</v>
      </c>
      <c r="B3272" s="120">
        <f t="shared" si="374"/>
        <v>133.47747537037188</v>
      </c>
      <c r="C3272" s="371">
        <v>950</v>
      </c>
      <c r="D3272" s="78">
        <v>45170</v>
      </c>
      <c r="E3272" s="209">
        <v>29455</v>
      </c>
      <c r="F3272" s="344">
        <f t="shared" si="370"/>
        <v>4060.9098913202633</v>
      </c>
      <c r="G3272" s="394">
        <f t="shared" si="371"/>
        <v>372.06315789473683</v>
      </c>
      <c r="H3272" s="385">
        <f t="shared" si="368"/>
        <v>1498.3448906346698</v>
      </c>
      <c r="I3272" s="386">
        <f t="shared" si="369"/>
        <v>88.659460984300011</v>
      </c>
      <c r="J3272" s="393">
        <v>45</v>
      </c>
      <c r="K3272" s="396">
        <f t="shared" si="372"/>
        <v>6064.97740083397</v>
      </c>
      <c r="L3272" s="210">
        <f t="shared" si="373"/>
        <v>7.4999999999999997E-3</v>
      </c>
      <c r="M3272" s="211">
        <f t="shared" si="373"/>
        <v>1.1000000000000001E-3</v>
      </c>
    </row>
    <row r="3273" spans="1:13" ht="15" customHeight="1" x14ac:dyDescent="0.2">
      <c r="A3273" s="370">
        <v>3252</v>
      </c>
      <c r="B3273" s="120">
        <f t="shared" si="374"/>
        <v>133.49761316995682</v>
      </c>
      <c r="C3273" s="371">
        <v>950</v>
      </c>
      <c r="D3273" s="78">
        <v>45170</v>
      </c>
      <c r="E3273" s="209">
        <v>29455</v>
      </c>
      <c r="F3273" s="344">
        <f t="shared" si="370"/>
        <v>4060.2973126562551</v>
      </c>
      <c r="G3273" s="394">
        <f t="shared" si="371"/>
        <v>372.06315789473683</v>
      </c>
      <c r="H3273" s="385">
        <f t="shared" si="368"/>
        <v>1498.1378390462351</v>
      </c>
      <c r="I3273" s="386">
        <f t="shared" si="369"/>
        <v>88.64720941101983</v>
      </c>
      <c r="J3273" s="393">
        <v>45</v>
      </c>
      <c r="K3273" s="396">
        <f t="shared" si="372"/>
        <v>6064.1455190082461</v>
      </c>
      <c r="L3273" s="210">
        <f t="shared" si="373"/>
        <v>7.4999999999999997E-3</v>
      </c>
      <c r="M3273" s="211">
        <f t="shared" si="373"/>
        <v>1.1000000000000001E-3</v>
      </c>
    </row>
    <row r="3274" spans="1:13" ht="15" customHeight="1" x14ac:dyDescent="0.2">
      <c r="A3274" s="370">
        <v>3253</v>
      </c>
      <c r="B3274" s="120">
        <f t="shared" si="374"/>
        <v>133.51775109098165</v>
      </c>
      <c r="C3274" s="371">
        <v>950</v>
      </c>
      <c r="D3274" s="78">
        <v>45170</v>
      </c>
      <c r="E3274" s="209">
        <v>29455</v>
      </c>
      <c r="F3274" s="344">
        <f t="shared" si="370"/>
        <v>4059.6849150840108</v>
      </c>
      <c r="G3274" s="394">
        <f t="shared" si="371"/>
        <v>372.06315789473683</v>
      </c>
      <c r="H3274" s="385">
        <f t="shared" si="368"/>
        <v>1497.9308486668165</v>
      </c>
      <c r="I3274" s="386">
        <f t="shared" si="369"/>
        <v>88.634961459574953</v>
      </c>
      <c r="J3274" s="393">
        <v>45</v>
      </c>
      <c r="K3274" s="396">
        <f t="shared" si="372"/>
        <v>6063.3138831051383</v>
      </c>
      <c r="L3274" s="210">
        <f t="shared" si="373"/>
        <v>7.4999999999999997E-3</v>
      </c>
      <c r="M3274" s="211">
        <f t="shared" si="373"/>
        <v>1.1000000000000001E-3</v>
      </c>
    </row>
    <row r="3275" spans="1:13" ht="15" customHeight="1" x14ac:dyDescent="0.2">
      <c r="A3275" s="370">
        <v>3254</v>
      </c>
      <c r="B3275" s="120">
        <f t="shared" si="374"/>
        <v>133.53788913234564</v>
      </c>
      <c r="C3275" s="371">
        <v>950</v>
      </c>
      <c r="D3275" s="78">
        <v>45170</v>
      </c>
      <c r="E3275" s="209">
        <v>29455</v>
      </c>
      <c r="F3275" s="344">
        <f t="shared" si="370"/>
        <v>4059.0726985567326</v>
      </c>
      <c r="G3275" s="394">
        <f t="shared" si="371"/>
        <v>372.06315789473683</v>
      </c>
      <c r="H3275" s="385">
        <f t="shared" si="368"/>
        <v>1497.7239194805966</v>
      </c>
      <c r="I3275" s="386">
        <f t="shared" si="369"/>
        <v>88.622717129029397</v>
      </c>
      <c r="J3275" s="393">
        <v>45</v>
      </c>
      <c r="K3275" s="396">
        <f t="shared" si="372"/>
        <v>6062.4824930610948</v>
      </c>
      <c r="L3275" s="210">
        <f t="shared" si="373"/>
        <v>7.4999999999999997E-3</v>
      </c>
      <c r="M3275" s="211">
        <f t="shared" si="373"/>
        <v>1.1000000000000001E-3</v>
      </c>
    </row>
    <row r="3276" spans="1:13" ht="15" customHeight="1" x14ac:dyDescent="0.2">
      <c r="A3276" s="370">
        <v>3255</v>
      </c>
      <c r="B3276" s="120">
        <f t="shared" si="374"/>
        <v>133.55802729294996</v>
      </c>
      <c r="C3276" s="371">
        <v>950</v>
      </c>
      <c r="D3276" s="78">
        <v>45170</v>
      </c>
      <c r="E3276" s="209">
        <v>29455</v>
      </c>
      <c r="F3276" s="344">
        <f t="shared" si="370"/>
        <v>4058.4606630275698</v>
      </c>
      <c r="G3276" s="394">
        <f t="shared" si="371"/>
        <v>372.06315789473683</v>
      </c>
      <c r="H3276" s="385">
        <f t="shared" si="368"/>
        <v>1497.5170514717393</v>
      </c>
      <c r="I3276" s="386">
        <f t="shared" si="369"/>
        <v>88.610476418446126</v>
      </c>
      <c r="J3276" s="393">
        <v>45</v>
      </c>
      <c r="K3276" s="396">
        <f t="shared" si="372"/>
        <v>6061.651348812492</v>
      </c>
      <c r="L3276" s="210">
        <f t="shared" si="373"/>
        <v>7.4999999999999997E-3</v>
      </c>
      <c r="M3276" s="211">
        <f t="shared" si="373"/>
        <v>1.1000000000000001E-3</v>
      </c>
    </row>
    <row r="3277" spans="1:13" ht="15" customHeight="1" x14ac:dyDescent="0.2">
      <c r="A3277" s="370">
        <v>3256</v>
      </c>
      <c r="B3277" s="120">
        <f t="shared" si="374"/>
        <v>133.57816557169764</v>
      </c>
      <c r="C3277" s="371">
        <v>950</v>
      </c>
      <c r="D3277" s="78">
        <v>45170</v>
      </c>
      <c r="E3277" s="209">
        <v>29455</v>
      </c>
      <c r="F3277" s="344">
        <f t="shared" si="370"/>
        <v>4057.8488084496257</v>
      </c>
      <c r="G3277" s="394">
        <f t="shared" si="371"/>
        <v>372.06315789473683</v>
      </c>
      <c r="H3277" s="385">
        <f t="shared" si="368"/>
        <v>1497.3102446243945</v>
      </c>
      <c r="I3277" s="386">
        <f t="shared" si="369"/>
        <v>88.598239326887253</v>
      </c>
      <c r="J3277" s="393">
        <v>45</v>
      </c>
      <c r="K3277" s="396">
        <f t="shared" si="372"/>
        <v>6060.8204502956442</v>
      </c>
      <c r="L3277" s="210">
        <f t="shared" si="373"/>
        <v>7.4999999999999997E-3</v>
      </c>
      <c r="M3277" s="211">
        <f t="shared" si="373"/>
        <v>1.1000000000000001E-3</v>
      </c>
    </row>
    <row r="3278" spans="1:13" ht="15" customHeight="1" x14ac:dyDescent="0.2">
      <c r="A3278" s="370">
        <v>3257</v>
      </c>
      <c r="B3278" s="120">
        <f t="shared" si="374"/>
        <v>133.59830396749373</v>
      </c>
      <c r="C3278" s="371">
        <v>950</v>
      </c>
      <c r="D3278" s="78">
        <v>45170</v>
      </c>
      <c r="E3278" s="209">
        <v>29455</v>
      </c>
      <c r="F3278" s="344">
        <f t="shared" si="370"/>
        <v>4057.2371347759445</v>
      </c>
      <c r="G3278" s="394">
        <f t="shared" si="371"/>
        <v>372.06315789473683</v>
      </c>
      <c r="H3278" s="385">
        <f t="shared" si="368"/>
        <v>1497.1034989226901</v>
      </c>
      <c r="I3278" s="386">
        <f t="shared" si="369"/>
        <v>88.586005853413624</v>
      </c>
      <c r="J3278" s="393">
        <v>45</v>
      </c>
      <c r="K3278" s="396">
        <f t="shared" si="372"/>
        <v>6059.9897974467849</v>
      </c>
      <c r="L3278" s="210">
        <f t="shared" si="373"/>
        <v>7.4999999999999997E-3</v>
      </c>
      <c r="M3278" s="211">
        <f t="shared" si="373"/>
        <v>1.1000000000000001E-3</v>
      </c>
    </row>
    <row r="3279" spans="1:13" ht="15" customHeight="1" x14ac:dyDescent="0.2">
      <c r="A3279" s="370">
        <v>3258</v>
      </c>
      <c r="B3279" s="120">
        <f t="shared" si="374"/>
        <v>133.61844247924552</v>
      </c>
      <c r="C3279" s="371">
        <v>950</v>
      </c>
      <c r="D3279" s="78">
        <v>45170</v>
      </c>
      <c r="E3279" s="209">
        <v>29455</v>
      </c>
      <c r="F3279" s="344">
        <f t="shared" si="370"/>
        <v>4056.6256419595156</v>
      </c>
      <c r="G3279" s="394">
        <f t="shared" si="371"/>
        <v>372.06315789473683</v>
      </c>
      <c r="H3279" s="385">
        <f t="shared" si="368"/>
        <v>1496.8968143507373</v>
      </c>
      <c r="I3279" s="386">
        <f t="shared" si="369"/>
        <v>88.57377599708505</v>
      </c>
      <c r="J3279" s="393">
        <v>45</v>
      </c>
      <c r="K3279" s="396">
        <f t="shared" si="372"/>
        <v>6059.159390202075</v>
      </c>
      <c r="L3279" s="210">
        <f t="shared" si="373"/>
        <v>7.4999999999999997E-3</v>
      </c>
      <c r="M3279" s="211">
        <f t="shared" si="373"/>
        <v>1.1000000000000001E-3</v>
      </c>
    </row>
    <row r="3280" spans="1:13" ht="15" customHeight="1" x14ac:dyDescent="0.2">
      <c r="A3280" s="370">
        <v>3259</v>
      </c>
      <c r="B3280" s="120">
        <f t="shared" si="374"/>
        <v>133.63858110586187</v>
      </c>
      <c r="C3280" s="371">
        <v>950</v>
      </c>
      <c r="D3280" s="78">
        <v>45170</v>
      </c>
      <c r="E3280" s="209">
        <v>29455</v>
      </c>
      <c r="F3280" s="344">
        <f t="shared" si="370"/>
        <v>4056.0143299532842</v>
      </c>
      <c r="G3280" s="394">
        <f t="shared" si="371"/>
        <v>372.06315789473683</v>
      </c>
      <c r="H3280" s="385">
        <f t="shared" si="368"/>
        <v>1496.6901908926309</v>
      </c>
      <c r="I3280" s="386">
        <f t="shared" si="369"/>
        <v>88.561549756960417</v>
      </c>
      <c r="J3280" s="393">
        <v>45</v>
      </c>
      <c r="K3280" s="396">
        <f t="shared" si="372"/>
        <v>6058.3292284976123</v>
      </c>
      <c r="L3280" s="210">
        <f t="shared" si="373"/>
        <v>7.4999999999999997E-3</v>
      </c>
      <c r="M3280" s="211">
        <f t="shared" si="373"/>
        <v>1.1000000000000001E-3</v>
      </c>
    </row>
    <row r="3281" spans="1:13" ht="15" customHeight="1" x14ac:dyDescent="0.2">
      <c r="A3281" s="372">
        <v>3260</v>
      </c>
      <c r="B3281" s="120">
        <f t="shared" si="374"/>
        <v>133.65871984625375</v>
      </c>
      <c r="C3281" s="371">
        <v>950</v>
      </c>
      <c r="D3281" s="78">
        <v>45170</v>
      </c>
      <c r="E3281" s="209">
        <v>29455</v>
      </c>
      <c r="F3281" s="344">
        <f t="shared" si="370"/>
        <v>4055.4031987101407</v>
      </c>
      <c r="G3281" s="394">
        <f t="shared" si="371"/>
        <v>372.06315789473683</v>
      </c>
      <c r="H3281" s="385">
        <f t="shared" si="368"/>
        <v>1496.4836285324484</v>
      </c>
      <c r="I3281" s="386">
        <f t="shared" si="369"/>
        <v>88.549327132097559</v>
      </c>
      <c r="J3281" s="393">
        <v>45</v>
      </c>
      <c r="K3281" s="396">
        <f t="shared" si="372"/>
        <v>6057.4993122694232</v>
      </c>
      <c r="L3281" s="210">
        <f t="shared" si="373"/>
        <v>7.4999999999999997E-3</v>
      </c>
      <c r="M3281" s="211">
        <f t="shared" si="373"/>
        <v>1.1000000000000001E-3</v>
      </c>
    </row>
    <row r="3282" spans="1:13" ht="15" customHeight="1" x14ac:dyDescent="0.2">
      <c r="A3282" s="370">
        <v>3261</v>
      </c>
      <c r="B3282" s="120">
        <f t="shared" si="374"/>
        <v>133.6788586993342</v>
      </c>
      <c r="C3282" s="371">
        <v>950</v>
      </c>
      <c r="D3282" s="78">
        <v>45170</v>
      </c>
      <c r="E3282" s="209">
        <v>29455</v>
      </c>
      <c r="F3282" s="344">
        <f t="shared" si="370"/>
        <v>4054.7922481829182</v>
      </c>
      <c r="G3282" s="394">
        <f t="shared" si="371"/>
        <v>372.06315789473683</v>
      </c>
      <c r="H3282" s="385">
        <f t="shared" si="368"/>
        <v>1496.2771272542473</v>
      </c>
      <c r="I3282" s="386">
        <f t="shared" si="369"/>
        <v>88.537108121553104</v>
      </c>
      <c r="J3282" s="393">
        <v>45</v>
      </c>
      <c r="K3282" s="396">
        <f t="shared" si="372"/>
        <v>6056.6696414534554</v>
      </c>
      <c r="L3282" s="210">
        <f t="shared" si="373"/>
        <v>7.4999999999999997E-3</v>
      </c>
      <c r="M3282" s="211">
        <f t="shared" si="373"/>
        <v>1.1000000000000001E-3</v>
      </c>
    </row>
    <row r="3283" spans="1:13" ht="15" customHeight="1" x14ac:dyDescent="0.2">
      <c r="A3283" s="370">
        <v>3262</v>
      </c>
      <c r="B3283" s="120">
        <f t="shared" si="374"/>
        <v>133.69899766401812</v>
      </c>
      <c r="C3283" s="371">
        <v>950</v>
      </c>
      <c r="D3283" s="78">
        <v>45170</v>
      </c>
      <c r="E3283" s="209">
        <v>29455</v>
      </c>
      <c r="F3283" s="344">
        <f t="shared" si="370"/>
        <v>4054.1814783244035</v>
      </c>
      <c r="G3283" s="394">
        <f t="shared" si="371"/>
        <v>372.06315789473683</v>
      </c>
      <c r="H3283" s="385">
        <f t="shared" si="368"/>
        <v>1496.0706870420693</v>
      </c>
      <c r="I3283" s="386">
        <f t="shared" si="369"/>
        <v>88.524892724382809</v>
      </c>
      <c r="J3283" s="393">
        <v>45</v>
      </c>
      <c r="K3283" s="396">
        <f t="shared" si="372"/>
        <v>6055.8402159855923</v>
      </c>
      <c r="L3283" s="210">
        <f t="shared" si="373"/>
        <v>7.4999999999999997E-3</v>
      </c>
      <c r="M3283" s="211">
        <f t="shared" si="373"/>
        <v>1.1000000000000001E-3</v>
      </c>
    </row>
    <row r="3284" spans="1:13" ht="15" customHeight="1" x14ac:dyDescent="0.2">
      <c r="A3284" s="370">
        <v>3263</v>
      </c>
      <c r="B3284" s="120">
        <f t="shared" si="374"/>
        <v>133.71913673922253</v>
      </c>
      <c r="C3284" s="371">
        <v>950</v>
      </c>
      <c r="D3284" s="78">
        <v>45170</v>
      </c>
      <c r="E3284" s="209">
        <v>29455</v>
      </c>
      <c r="F3284" s="344">
        <f t="shared" si="370"/>
        <v>4053.5708890873257</v>
      </c>
      <c r="G3284" s="394">
        <f t="shared" si="371"/>
        <v>372.06315789473683</v>
      </c>
      <c r="H3284" s="385">
        <f t="shared" si="368"/>
        <v>1495.8643078799371</v>
      </c>
      <c r="I3284" s="386">
        <f t="shared" si="369"/>
        <v>88.512680939641257</v>
      </c>
      <c r="J3284" s="393">
        <v>45</v>
      </c>
      <c r="K3284" s="396">
        <f t="shared" si="372"/>
        <v>6055.0110358016409</v>
      </c>
      <c r="L3284" s="210">
        <f t="shared" si="373"/>
        <v>7.4999999999999997E-3</v>
      </c>
      <c r="M3284" s="211">
        <f t="shared" si="373"/>
        <v>1.1000000000000001E-3</v>
      </c>
    </row>
    <row r="3285" spans="1:13" ht="15" customHeight="1" x14ac:dyDescent="0.2">
      <c r="A3285" s="370">
        <v>3264</v>
      </c>
      <c r="B3285" s="120">
        <f t="shared" si="374"/>
        <v>133.73927592386596</v>
      </c>
      <c r="C3285" s="371">
        <v>950</v>
      </c>
      <c r="D3285" s="78">
        <v>45170</v>
      </c>
      <c r="E3285" s="209">
        <v>29455</v>
      </c>
      <c r="F3285" s="344">
        <f t="shared" si="370"/>
        <v>4052.9604804243763</v>
      </c>
      <c r="G3285" s="394">
        <f t="shared" si="371"/>
        <v>372.06315789473683</v>
      </c>
      <c r="H3285" s="385">
        <f t="shared" si="368"/>
        <v>1495.6579897518602</v>
      </c>
      <c r="I3285" s="386">
        <f t="shared" si="369"/>
        <v>88.500472766382259</v>
      </c>
      <c r="J3285" s="393">
        <v>45</v>
      </c>
      <c r="K3285" s="396">
        <f t="shared" si="372"/>
        <v>6054.1821008373563</v>
      </c>
      <c r="L3285" s="210">
        <f t="shared" si="373"/>
        <v>7.4999999999999997E-3</v>
      </c>
      <c r="M3285" s="211">
        <f t="shared" si="373"/>
        <v>1.1000000000000001E-3</v>
      </c>
    </row>
    <row r="3286" spans="1:13" ht="15" customHeight="1" x14ac:dyDescent="0.2">
      <c r="A3286" s="370">
        <v>3265</v>
      </c>
      <c r="B3286" s="120">
        <f t="shared" si="374"/>
        <v>133.75941521686929</v>
      </c>
      <c r="C3286" s="371">
        <v>950</v>
      </c>
      <c r="D3286" s="78">
        <v>45170</v>
      </c>
      <c r="E3286" s="209">
        <v>29455</v>
      </c>
      <c r="F3286" s="344">
        <f t="shared" si="370"/>
        <v>4052.3502522881827</v>
      </c>
      <c r="G3286" s="394">
        <f t="shared" si="371"/>
        <v>372.06315789473683</v>
      </c>
      <c r="H3286" s="385">
        <f t="shared" ref="H3286:H3349" si="375">SUM(F3286:G3286)*33.8%</f>
        <v>1495.4517326418265</v>
      </c>
      <c r="I3286" s="386">
        <f t="shared" ref="I3286:I3349" si="376">SUM(F3286:G3286)*2%</f>
        <v>88.488268203658393</v>
      </c>
      <c r="J3286" s="393">
        <v>45</v>
      </c>
      <c r="K3286" s="396">
        <f t="shared" si="372"/>
        <v>6053.3534110284045</v>
      </c>
      <c r="L3286" s="210">
        <f t="shared" si="373"/>
        <v>7.4999999999999997E-3</v>
      </c>
      <c r="M3286" s="211">
        <f t="shared" si="373"/>
        <v>1.1000000000000001E-3</v>
      </c>
    </row>
    <row r="3287" spans="1:13" ht="15" customHeight="1" x14ac:dyDescent="0.2">
      <c r="A3287" s="370">
        <v>3266</v>
      </c>
      <c r="B3287" s="120">
        <f t="shared" si="374"/>
        <v>133.77955461715536</v>
      </c>
      <c r="C3287" s="371">
        <v>950</v>
      </c>
      <c r="D3287" s="78">
        <v>45170</v>
      </c>
      <c r="E3287" s="209">
        <v>29455</v>
      </c>
      <c r="F3287" s="344">
        <f t="shared" ref="F3287:F3350" si="377">12*(1/B3287*D3287)</f>
        <v>4051.7402046313209</v>
      </c>
      <c r="G3287" s="394">
        <f t="shared" ref="G3287:G3350" si="378">12*(1/C3287*E3287)</f>
        <v>372.06315789473683</v>
      </c>
      <c r="H3287" s="385">
        <f t="shared" si="375"/>
        <v>1495.2455365338074</v>
      </c>
      <c r="I3287" s="386">
        <f t="shared" si="376"/>
        <v>88.476067250521155</v>
      </c>
      <c r="J3287" s="393">
        <v>45</v>
      </c>
      <c r="K3287" s="396">
        <f t="shared" ref="K3287:K3350" si="379">SUM(F3287:J3287)</f>
        <v>6052.5249663103859</v>
      </c>
      <c r="L3287" s="210">
        <f t="shared" ref="L3287:M3350" si="380">ROUND(1/B3287,4)</f>
        <v>7.4999999999999997E-3</v>
      </c>
      <c r="M3287" s="211">
        <f t="shared" si="380"/>
        <v>1.1000000000000001E-3</v>
      </c>
    </row>
    <row r="3288" spans="1:13" ht="15" customHeight="1" x14ac:dyDescent="0.2">
      <c r="A3288" s="370">
        <v>3267</v>
      </c>
      <c r="B3288" s="120">
        <f t="shared" si="374"/>
        <v>133.79969412364861</v>
      </c>
      <c r="C3288" s="371">
        <v>950</v>
      </c>
      <c r="D3288" s="78">
        <v>45170</v>
      </c>
      <c r="E3288" s="209">
        <v>29455</v>
      </c>
      <c r="F3288" s="344">
        <f t="shared" si="377"/>
        <v>4051.1303374063273</v>
      </c>
      <c r="G3288" s="394">
        <f t="shared" si="378"/>
        <v>372.06315789473683</v>
      </c>
      <c r="H3288" s="385">
        <f t="shared" si="375"/>
        <v>1495.0394014117596</v>
      </c>
      <c r="I3288" s="386">
        <f t="shared" si="376"/>
        <v>88.463869906021287</v>
      </c>
      <c r="J3288" s="393">
        <v>45</v>
      </c>
      <c r="K3288" s="396">
        <f t="shared" si="379"/>
        <v>6051.6967666188448</v>
      </c>
      <c r="L3288" s="210">
        <f t="shared" si="380"/>
        <v>7.4999999999999997E-3</v>
      </c>
      <c r="M3288" s="211">
        <f t="shared" si="380"/>
        <v>1.1000000000000001E-3</v>
      </c>
    </row>
    <row r="3289" spans="1:13" ht="15" customHeight="1" x14ac:dyDescent="0.2">
      <c r="A3289" s="370">
        <v>3268</v>
      </c>
      <c r="B3289" s="120">
        <f t="shared" si="374"/>
        <v>133.81983373527584</v>
      </c>
      <c r="C3289" s="371">
        <v>950</v>
      </c>
      <c r="D3289" s="78">
        <v>45170</v>
      </c>
      <c r="E3289" s="209">
        <v>29455</v>
      </c>
      <c r="F3289" s="344">
        <f t="shared" si="377"/>
        <v>4050.5206505656752</v>
      </c>
      <c r="G3289" s="394">
        <f t="shared" si="378"/>
        <v>372.06315789473683</v>
      </c>
      <c r="H3289" s="385">
        <f t="shared" si="375"/>
        <v>1494.8333272596192</v>
      </c>
      <c r="I3289" s="386">
        <f t="shared" si="376"/>
        <v>88.451676169208241</v>
      </c>
      <c r="J3289" s="393">
        <v>45</v>
      </c>
      <c r="K3289" s="396">
        <f t="shared" si="379"/>
        <v>6050.8688118892396</v>
      </c>
      <c r="L3289" s="210">
        <f t="shared" si="380"/>
        <v>7.4999999999999997E-3</v>
      </c>
      <c r="M3289" s="211">
        <f t="shared" si="380"/>
        <v>1.1000000000000001E-3</v>
      </c>
    </row>
    <row r="3290" spans="1:13" ht="15" customHeight="1" x14ac:dyDescent="0.2">
      <c r="A3290" s="370">
        <v>3269</v>
      </c>
      <c r="B3290" s="120">
        <f t="shared" si="374"/>
        <v>133.83997345096537</v>
      </c>
      <c r="C3290" s="371">
        <v>950</v>
      </c>
      <c r="D3290" s="78">
        <v>45170</v>
      </c>
      <c r="E3290" s="209">
        <v>29455</v>
      </c>
      <c r="F3290" s="344">
        <f t="shared" si="377"/>
        <v>4049.911144061799</v>
      </c>
      <c r="G3290" s="394">
        <f t="shared" si="378"/>
        <v>372.06315789473683</v>
      </c>
      <c r="H3290" s="385">
        <f t="shared" si="375"/>
        <v>1494.6273140613089</v>
      </c>
      <c r="I3290" s="386">
        <f t="shared" si="376"/>
        <v>88.439486039130713</v>
      </c>
      <c r="J3290" s="393">
        <v>45</v>
      </c>
      <c r="K3290" s="396">
        <f t="shared" si="379"/>
        <v>6050.0411020569745</v>
      </c>
      <c r="L3290" s="210">
        <f t="shared" si="380"/>
        <v>7.4999999999999997E-3</v>
      </c>
      <c r="M3290" s="211">
        <f t="shared" si="380"/>
        <v>1.1000000000000001E-3</v>
      </c>
    </row>
    <row r="3291" spans="1:13" ht="15" customHeight="1" x14ac:dyDescent="0.2">
      <c r="A3291" s="372">
        <v>3270</v>
      </c>
      <c r="B3291" s="120">
        <f t="shared" si="374"/>
        <v>133.86011326964777</v>
      </c>
      <c r="C3291" s="371">
        <v>950</v>
      </c>
      <c r="D3291" s="78">
        <v>45170</v>
      </c>
      <c r="E3291" s="209">
        <v>29455</v>
      </c>
      <c r="F3291" s="344">
        <f t="shared" si="377"/>
        <v>4049.3018178470738</v>
      </c>
      <c r="G3291" s="394">
        <f t="shared" si="378"/>
        <v>372.06315789473683</v>
      </c>
      <c r="H3291" s="385">
        <f t="shared" si="375"/>
        <v>1494.4213618007318</v>
      </c>
      <c r="I3291" s="386">
        <f t="shared" si="376"/>
        <v>88.427299514836221</v>
      </c>
      <c r="J3291" s="393">
        <v>45</v>
      </c>
      <c r="K3291" s="396">
        <f t="shared" si="379"/>
        <v>6049.213637057378</v>
      </c>
      <c r="L3291" s="210">
        <f t="shared" si="380"/>
        <v>7.4999999999999997E-3</v>
      </c>
      <c r="M3291" s="211">
        <f t="shared" si="380"/>
        <v>1.1000000000000001E-3</v>
      </c>
    </row>
    <row r="3292" spans="1:13" ht="15" customHeight="1" x14ac:dyDescent="0.2">
      <c r="A3292" s="370">
        <v>3271</v>
      </c>
      <c r="B3292" s="120">
        <f t="shared" si="374"/>
        <v>133.88025319025536</v>
      </c>
      <c r="C3292" s="371">
        <v>950</v>
      </c>
      <c r="D3292" s="78">
        <v>45170</v>
      </c>
      <c r="E3292" s="209">
        <v>29455</v>
      </c>
      <c r="F3292" s="344">
        <f t="shared" si="377"/>
        <v>4048.6926718738314</v>
      </c>
      <c r="G3292" s="394">
        <f t="shared" si="378"/>
        <v>372.06315789473683</v>
      </c>
      <c r="H3292" s="385">
        <f t="shared" si="375"/>
        <v>1494.215470461776</v>
      </c>
      <c r="I3292" s="386">
        <f t="shared" si="376"/>
        <v>88.415116595371373</v>
      </c>
      <c r="J3292" s="393">
        <v>45</v>
      </c>
      <c r="K3292" s="396">
        <f t="shared" si="379"/>
        <v>6048.386416825716</v>
      </c>
      <c r="L3292" s="210">
        <f t="shared" si="380"/>
        <v>7.4999999999999997E-3</v>
      </c>
      <c r="M3292" s="211">
        <f t="shared" si="380"/>
        <v>1.1000000000000001E-3</v>
      </c>
    </row>
    <row r="3293" spans="1:13" ht="15" customHeight="1" x14ac:dyDescent="0.2">
      <c r="A3293" s="370">
        <v>3272</v>
      </c>
      <c r="B3293" s="120">
        <f t="shared" si="374"/>
        <v>133.90039321172245</v>
      </c>
      <c r="C3293" s="371">
        <v>950</v>
      </c>
      <c r="D3293" s="78">
        <v>45170</v>
      </c>
      <c r="E3293" s="209">
        <v>29455</v>
      </c>
      <c r="F3293" s="344">
        <f t="shared" si="377"/>
        <v>4048.0837060943486</v>
      </c>
      <c r="G3293" s="394">
        <f t="shared" si="378"/>
        <v>372.06315789473683</v>
      </c>
      <c r="H3293" s="385">
        <f t="shared" si="375"/>
        <v>1494.0096400283107</v>
      </c>
      <c r="I3293" s="386">
        <f t="shared" si="376"/>
        <v>88.40293727978171</v>
      </c>
      <c r="J3293" s="393">
        <v>45</v>
      </c>
      <c r="K3293" s="396">
        <f t="shared" si="379"/>
        <v>6047.5594412971777</v>
      </c>
      <c r="L3293" s="210">
        <f t="shared" si="380"/>
        <v>7.4999999999999997E-3</v>
      </c>
      <c r="M3293" s="211">
        <f t="shared" si="380"/>
        <v>1.1000000000000001E-3</v>
      </c>
    </row>
    <row r="3294" spans="1:13" ht="15" customHeight="1" x14ac:dyDescent="0.2">
      <c r="A3294" s="370">
        <v>3273</v>
      </c>
      <c r="B3294" s="120">
        <f t="shared" si="374"/>
        <v>133.92053333298523</v>
      </c>
      <c r="C3294" s="371">
        <v>950</v>
      </c>
      <c r="D3294" s="78">
        <v>45170</v>
      </c>
      <c r="E3294" s="209">
        <v>29455</v>
      </c>
      <c r="F3294" s="344">
        <f t="shared" si="377"/>
        <v>4047.4749204608574</v>
      </c>
      <c r="G3294" s="394">
        <f t="shared" si="378"/>
        <v>372.06315789473683</v>
      </c>
      <c r="H3294" s="385">
        <f t="shared" si="375"/>
        <v>1493.8038704841906</v>
      </c>
      <c r="I3294" s="386">
        <f t="shared" si="376"/>
        <v>88.39076156711188</v>
      </c>
      <c r="J3294" s="393">
        <v>45</v>
      </c>
      <c r="K3294" s="396">
        <f t="shared" si="379"/>
        <v>6046.7327104068963</v>
      </c>
      <c r="L3294" s="210">
        <f t="shared" si="380"/>
        <v>7.4999999999999997E-3</v>
      </c>
      <c r="M3294" s="211">
        <f t="shared" si="380"/>
        <v>1.1000000000000001E-3</v>
      </c>
    </row>
    <row r="3295" spans="1:13" ht="15" customHeight="1" x14ac:dyDescent="0.2">
      <c r="A3295" s="370">
        <v>3274</v>
      </c>
      <c r="B3295" s="120">
        <f t="shared" si="374"/>
        <v>133.94067355298168</v>
      </c>
      <c r="C3295" s="371">
        <v>950</v>
      </c>
      <c r="D3295" s="78">
        <v>45170</v>
      </c>
      <c r="E3295" s="209">
        <v>29455</v>
      </c>
      <c r="F3295" s="344">
        <f t="shared" si="377"/>
        <v>4046.8663149255417</v>
      </c>
      <c r="G3295" s="394">
        <f t="shared" si="378"/>
        <v>372.06315789473683</v>
      </c>
      <c r="H3295" s="385">
        <f t="shared" si="375"/>
        <v>1493.5981618132539</v>
      </c>
      <c r="I3295" s="386">
        <f t="shared" si="376"/>
        <v>88.378589456405578</v>
      </c>
      <c r="J3295" s="393">
        <v>45</v>
      </c>
      <c r="K3295" s="396">
        <f t="shared" si="379"/>
        <v>6045.9062240899375</v>
      </c>
      <c r="L3295" s="210">
        <f t="shared" si="380"/>
        <v>7.4999999999999997E-3</v>
      </c>
      <c r="M3295" s="211">
        <f t="shared" si="380"/>
        <v>1.1000000000000001E-3</v>
      </c>
    </row>
    <row r="3296" spans="1:13" ht="15" customHeight="1" x14ac:dyDescent="0.2">
      <c r="A3296" s="370">
        <v>3275</v>
      </c>
      <c r="B3296" s="120">
        <f t="shared" si="374"/>
        <v>133.96081387065192</v>
      </c>
      <c r="C3296" s="371">
        <v>950</v>
      </c>
      <c r="D3296" s="78">
        <v>45170</v>
      </c>
      <c r="E3296" s="209">
        <v>29455</v>
      </c>
      <c r="F3296" s="344">
        <f t="shared" si="377"/>
        <v>4046.2578894405324</v>
      </c>
      <c r="G3296" s="394">
        <f t="shared" si="378"/>
        <v>372.06315789473683</v>
      </c>
      <c r="H3296" s="385">
        <f t="shared" si="375"/>
        <v>1493.392513999321</v>
      </c>
      <c r="I3296" s="386">
        <f t="shared" si="376"/>
        <v>88.366420946705389</v>
      </c>
      <c r="J3296" s="393">
        <v>45</v>
      </c>
      <c r="K3296" s="396">
        <f t="shared" si="379"/>
        <v>6045.0799822812951</v>
      </c>
      <c r="L3296" s="210">
        <f t="shared" si="380"/>
        <v>7.4999999999999997E-3</v>
      </c>
      <c r="M3296" s="211">
        <f t="shared" si="380"/>
        <v>1.1000000000000001E-3</v>
      </c>
    </row>
    <row r="3297" spans="1:13" ht="15" customHeight="1" x14ac:dyDescent="0.2">
      <c r="A3297" s="370">
        <v>3276</v>
      </c>
      <c r="B3297" s="120">
        <f t="shared" si="374"/>
        <v>133.98095428493792</v>
      </c>
      <c r="C3297" s="371">
        <v>950</v>
      </c>
      <c r="D3297" s="78">
        <v>45170</v>
      </c>
      <c r="E3297" s="209">
        <v>29455</v>
      </c>
      <c r="F3297" s="344">
        <f t="shared" si="377"/>
        <v>4045.6496439579091</v>
      </c>
      <c r="G3297" s="394">
        <f t="shared" si="378"/>
        <v>372.06315789473683</v>
      </c>
      <c r="H3297" s="385">
        <f t="shared" si="375"/>
        <v>1493.1869270261941</v>
      </c>
      <c r="I3297" s="386">
        <f t="shared" si="376"/>
        <v>88.354256037052906</v>
      </c>
      <c r="J3297" s="393">
        <v>45</v>
      </c>
      <c r="K3297" s="396">
        <f t="shared" si="379"/>
        <v>6044.2539849158929</v>
      </c>
      <c r="L3297" s="210">
        <f t="shared" si="380"/>
        <v>7.4999999999999997E-3</v>
      </c>
      <c r="M3297" s="211">
        <f t="shared" si="380"/>
        <v>1.1000000000000001E-3</v>
      </c>
    </row>
    <row r="3298" spans="1:13" ht="15" customHeight="1" x14ac:dyDescent="0.2">
      <c r="A3298" s="370">
        <v>3277</v>
      </c>
      <c r="B3298" s="120">
        <f t="shared" si="374"/>
        <v>134.00109479478343</v>
      </c>
      <c r="C3298" s="371">
        <v>950</v>
      </c>
      <c r="D3298" s="78">
        <v>45170</v>
      </c>
      <c r="E3298" s="209">
        <v>29455</v>
      </c>
      <c r="F3298" s="344">
        <f t="shared" si="377"/>
        <v>4045.0415784297102</v>
      </c>
      <c r="G3298" s="394">
        <f t="shared" si="378"/>
        <v>372.06315789473683</v>
      </c>
      <c r="H3298" s="385">
        <f t="shared" si="375"/>
        <v>1492.981400877663</v>
      </c>
      <c r="I3298" s="386">
        <f t="shared" si="376"/>
        <v>88.342094726488938</v>
      </c>
      <c r="J3298" s="393">
        <v>45</v>
      </c>
      <c r="K3298" s="396">
        <f t="shared" si="379"/>
        <v>6043.4282319285985</v>
      </c>
      <c r="L3298" s="210">
        <f t="shared" si="380"/>
        <v>7.4999999999999997E-3</v>
      </c>
      <c r="M3298" s="211">
        <f t="shared" si="380"/>
        <v>1.1000000000000001E-3</v>
      </c>
    </row>
    <row r="3299" spans="1:13" ht="15" customHeight="1" x14ac:dyDescent="0.2">
      <c r="A3299" s="370">
        <v>3278</v>
      </c>
      <c r="B3299" s="120">
        <f t="shared" si="374"/>
        <v>134.02123539913435</v>
      </c>
      <c r="C3299" s="371">
        <v>950</v>
      </c>
      <c r="D3299" s="78">
        <v>45170</v>
      </c>
      <c r="E3299" s="209">
        <v>29455</v>
      </c>
      <c r="F3299" s="344">
        <f t="shared" si="377"/>
        <v>4044.4336928079165</v>
      </c>
      <c r="G3299" s="394">
        <f t="shared" si="378"/>
        <v>372.06315789473683</v>
      </c>
      <c r="H3299" s="385">
        <f t="shared" si="375"/>
        <v>1492.7759355374967</v>
      </c>
      <c r="I3299" s="386">
        <f t="shared" si="376"/>
        <v>88.329937014053073</v>
      </c>
      <c r="J3299" s="393">
        <v>45</v>
      </c>
      <c r="K3299" s="396">
        <f t="shared" si="379"/>
        <v>6042.6027232542028</v>
      </c>
      <c r="L3299" s="210">
        <f t="shared" si="380"/>
        <v>7.4999999999999997E-3</v>
      </c>
      <c r="M3299" s="211">
        <f t="shared" si="380"/>
        <v>1.1000000000000001E-3</v>
      </c>
    </row>
    <row r="3300" spans="1:13" ht="15" customHeight="1" x14ac:dyDescent="0.2">
      <c r="A3300" s="370">
        <v>3279</v>
      </c>
      <c r="B3300" s="120">
        <f t="shared" si="374"/>
        <v>134.04137609693791</v>
      </c>
      <c r="C3300" s="371">
        <v>950</v>
      </c>
      <c r="D3300" s="78">
        <v>45170</v>
      </c>
      <c r="E3300" s="209">
        <v>29455</v>
      </c>
      <c r="F3300" s="344">
        <f t="shared" si="377"/>
        <v>4043.8259870444772</v>
      </c>
      <c r="G3300" s="394">
        <f t="shared" si="378"/>
        <v>372.06315789473683</v>
      </c>
      <c r="H3300" s="385">
        <f t="shared" si="375"/>
        <v>1492.5705309894543</v>
      </c>
      <c r="I3300" s="386">
        <f t="shared" si="376"/>
        <v>88.317782898784287</v>
      </c>
      <c r="J3300" s="393">
        <v>45</v>
      </c>
      <c r="K3300" s="396">
        <f t="shared" si="379"/>
        <v>6041.7774588274533</v>
      </c>
      <c r="L3300" s="210">
        <f t="shared" si="380"/>
        <v>7.4999999999999997E-3</v>
      </c>
      <c r="M3300" s="211">
        <f t="shared" si="380"/>
        <v>1.1000000000000001E-3</v>
      </c>
    </row>
    <row r="3301" spans="1:13" ht="15" customHeight="1" x14ac:dyDescent="0.2">
      <c r="A3301" s="372">
        <v>3280</v>
      </c>
      <c r="B3301" s="120">
        <f t="shared" si="374"/>
        <v>134.06151688714402</v>
      </c>
      <c r="C3301" s="371">
        <v>950</v>
      </c>
      <c r="D3301" s="78">
        <v>45170</v>
      </c>
      <c r="E3301" s="209">
        <v>29455</v>
      </c>
      <c r="F3301" s="344">
        <f t="shared" si="377"/>
        <v>4043.2184610912718</v>
      </c>
      <c r="G3301" s="394">
        <f t="shared" si="378"/>
        <v>372.06315789473683</v>
      </c>
      <c r="H3301" s="385">
        <f t="shared" si="375"/>
        <v>1492.3651872172709</v>
      </c>
      <c r="I3301" s="386">
        <f t="shared" si="376"/>
        <v>88.30563237972018</v>
      </c>
      <c r="J3301" s="393">
        <v>45</v>
      </c>
      <c r="K3301" s="396">
        <f t="shared" si="379"/>
        <v>6040.952438583</v>
      </c>
      <c r="L3301" s="210">
        <f t="shared" si="380"/>
        <v>7.4999999999999997E-3</v>
      </c>
      <c r="M3301" s="211">
        <f t="shared" si="380"/>
        <v>1.1000000000000001E-3</v>
      </c>
    </row>
    <row r="3302" spans="1:13" ht="15" customHeight="1" x14ac:dyDescent="0.2">
      <c r="A3302" s="370">
        <v>3281</v>
      </c>
      <c r="B3302" s="120">
        <f t="shared" si="374"/>
        <v>134.08165776870391</v>
      </c>
      <c r="C3302" s="371">
        <v>950</v>
      </c>
      <c r="D3302" s="78">
        <v>45170</v>
      </c>
      <c r="E3302" s="209">
        <v>29455</v>
      </c>
      <c r="F3302" s="344">
        <f t="shared" si="377"/>
        <v>4042.6111149001463</v>
      </c>
      <c r="G3302" s="394">
        <f t="shared" si="378"/>
        <v>372.06315789473683</v>
      </c>
      <c r="H3302" s="385">
        <f t="shared" si="375"/>
        <v>1492.1599042046703</v>
      </c>
      <c r="I3302" s="386">
        <f t="shared" si="376"/>
        <v>88.293485455897667</v>
      </c>
      <c r="J3302" s="393">
        <v>45</v>
      </c>
      <c r="K3302" s="396">
        <f t="shared" si="379"/>
        <v>6040.1276624554512</v>
      </c>
      <c r="L3302" s="210">
        <f t="shared" si="380"/>
        <v>7.4999999999999997E-3</v>
      </c>
      <c r="M3302" s="211">
        <f t="shared" si="380"/>
        <v>1.1000000000000001E-3</v>
      </c>
    </row>
    <row r="3303" spans="1:13" ht="15" customHeight="1" x14ac:dyDescent="0.2">
      <c r="A3303" s="370">
        <v>3282</v>
      </c>
      <c r="B3303" s="120">
        <f t="shared" si="374"/>
        <v>134.10179874057079</v>
      </c>
      <c r="C3303" s="371">
        <v>950</v>
      </c>
      <c r="D3303" s="78">
        <v>45170</v>
      </c>
      <c r="E3303" s="209">
        <v>29455</v>
      </c>
      <c r="F3303" s="344">
        <f t="shared" si="377"/>
        <v>4042.0039484228987</v>
      </c>
      <c r="G3303" s="394">
        <f t="shared" si="378"/>
        <v>372.06315789473683</v>
      </c>
      <c r="H3303" s="385">
        <f t="shared" si="375"/>
        <v>1491.9546819353609</v>
      </c>
      <c r="I3303" s="386">
        <f t="shared" si="376"/>
        <v>88.281342126352726</v>
      </c>
      <c r="J3303" s="393">
        <v>45</v>
      </c>
      <c r="K3303" s="396">
        <f t="shared" si="379"/>
        <v>6039.3031303793496</v>
      </c>
      <c r="L3303" s="210">
        <f t="shared" si="380"/>
        <v>7.4999999999999997E-3</v>
      </c>
      <c r="M3303" s="211">
        <f t="shared" si="380"/>
        <v>1.1000000000000001E-3</v>
      </c>
    </row>
    <row r="3304" spans="1:13" ht="15" customHeight="1" x14ac:dyDescent="0.2">
      <c r="A3304" s="370">
        <v>3283</v>
      </c>
      <c r="B3304" s="120">
        <f t="shared" si="374"/>
        <v>134.12193980169985</v>
      </c>
      <c r="C3304" s="371">
        <v>950</v>
      </c>
      <c r="D3304" s="78">
        <v>45170</v>
      </c>
      <c r="E3304" s="209">
        <v>29455</v>
      </c>
      <c r="F3304" s="344">
        <f t="shared" si="377"/>
        <v>4041.396961611274</v>
      </c>
      <c r="G3304" s="394">
        <f t="shared" si="378"/>
        <v>372.06315789473683</v>
      </c>
      <c r="H3304" s="385">
        <f t="shared" si="375"/>
        <v>1491.7495203930316</v>
      </c>
      <c r="I3304" s="386">
        <f t="shared" si="376"/>
        <v>88.269202390120228</v>
      </c>
      <c r="J3304" s="393">
        <v>45</v>
      </c>
      <c r="K3304" s="396">
        <f t="shared" si="379"/>
        <v>6038.4788422891634</v>
      </c>
      <c r="L3304" s="210">
        <f t="shared" si="380"/>
        <v>7.4999999999999997E-3</v>
      </c>
      <c r="M3304" s="211">
        <f t="shared" si="380"/>
        <v>1.1000000000000001E-3</v>
      </c>
    </row>
    <row r="3305" spans="1:13" ht="15" customHeight="1" x14ac:dyDescent="0.2">
      <c r="A3305" s="370">
        <v>3284</v>
      </c>
      <c r="B3305" s="120">
        <f t="shared" si="374"/>
        <v>134.14208095104823</v>
      </c>
      <c r="C3305" s="371">
        <v>950</v>
      </c>
      <c r="D3305" s="78">
        <v>45170</v>
      </c>
      <c r="E3305" s="209">
        <v>29455</v>
      </c>
      <c r="F3305" s="344">
        <f t="shared" si="377"/>
        <v>4040.7901544169708</v>
      </c>
      <c r="G3305" s="394">
        <f t="shared" si="378"/>
        <v>372.06315789473683</v>
      </c>
      <c r="H3305" s="385">
        <f t="shared" si="375"/>
        <v>1491.544419561357</v>
      </c>
      <c r="I3305" s="386">
        <f t="shared" si="376"/>
        <v>88.25706624623416</v>
      </c>
      <c r="J3305" s="393">
        <v>45</v>
      </c>
      <c r="K3305" s="396">
        <f t="shared" si="379"/>
        <v>6037.6547981192989</v>
      </c>
      <c r="L3305" s="210">
        <f t="shared" si="380"/>
        <v>7.4999999999999997E-3</v>
      </c>
      <c r="M3305" s="211">
        <f t="shared" si="380"/>
        <v>1.1000000000000001E-3</v>
      </c>
    </row>
    <row r="3306" spans="1:13" ht="15" customHeight="1" x14ac:dyDescent="0.2">
      <c r="A3306" s="370">
        <v>3285</v>
      </c>
      <c r="B3306" s="120">
        <f t="shared" si="374"/>
        <v>134.16222218757474</v>
      </c>
      <c r="C3306" s="371">
        <v>950</v>
      </c>
      <c r="D3306" s="78">
        <v>45170</v>
      </c>
      <c r="E3306" s="209">
        <v>29455</v>
      </c>
      <c r="F3306" s="344">
        <f t="shared" si="377"/>
        <v>4040.1835267916449</v>
      </c>
      <c r="G3306" s="394">
        <f t="shared" si="378"/>
        <v>372.06315789473683</v>
      </c>
      <c r="H3306" s="385">
        <f t="shared" si="375"/>
        <v>1491.3393794239969</v>
      </c>
      <c r="I3306" s="386">
        <f t="shared" si="376"/>
        <v>88.244933693727631</v>
      </c>
      <c r="J3306" s="393">
        <v>45</v>
      </c>
      <c r="K3306" s="396">
        <f t="shared" si="379"/>
        <v>6036.830997804107</v>
      </c>
      <c r="L3306" s="210">
        <f t="shared" si="380"/>
        <v>7.4999999999999997E-3</v>
      </c>
      <c r="M3306" s="211">
        <f t="shared" si="380"/>
        <v>1.1000000000000001E-3</v>
      </c>
    </row>
    <row r="3307" spans="1:13" ht="15" customHeight="1" x14ac:dyDescent="0.2">
      <c r="A3307" s="370">
        <v>3286</v>
      </c>
      <c r="B3307" s="120">
        <f t="shared" si="374"/>
        <v>134.18236351024009</v>
      </c>
      <c r="C3307" s="371">
        <v>950</v>
      </c>
      <c r="D3307" s="78">
        <v>45170</v>
      </c>
      <c r="E3307" s="209">
        <v>29455</v>
      </c>
      <c r="F3307" s="344">
        <f t="shared" si="377"/>
        <v>4039.5770786869043</v>
      </c>
      <c r="G3307" s="394">
        <f t="shared" si="378"/>
        <v>372.06315789473683</v>
      </c>
      <c r="H3307" s="385">
        <f t="shared" si="375"/>
        <v>1491.1343999645946</v>
      </c>
      <c r="I3307" s="386">
        <f t="shared" si="376"/>
        <v>88.232804731632825</v>
      </c>
      <c r="J3307" s="393">
        <v>45</v>
      </c>
      <c r="K3307" s="396">
        <f t="shared" si="379"/>
        <v>6036.0074412778686</v>
      </c>
      <c r="L3307" s="210">
        <f t="shared" si="380"/>
        <v>7.4999999999999997E-3</v>
      </c>
      <c r="M3307" s="211">
        <f t="shared" si="380"/>
        <v>1.1000000000000001E-3</v>
      </c>
    </row>
    <row r="3308" spans="1:13" ht="15" customHeight="1" x14ac:dyDescent="0.2">
      <c r="A3308" s="370">
        <v>3287</v>
      </c>
      <c r="B3308" s="120">
        <f t="shared" si="374"/>
        <v>134.20250491800701</v>
      </c>
      <c r="C3308" s="371">
        <v>950</v>
      </c>
      <c r="D3308" s="78">
        <v>45170</v>
      </c>
      <c r="E3308" s="209">
        <v>29455</v>
      </c>
      <c r="F3308" s="344">
        <f t="shared" si="377"/>
        <v>4038.9708100543075</v>
      </c>
      <c r="G3308" s="394">
        <f t="shared" si="378"/>
        <v>372.06315789473683</v>
      </c>
      <c r="H3308" s="385">
        <f t="shared" si="375"/>
        <v>1490.9294811667769</v>
      </c>
      <c r="I3308" s="386">
        <f t="shared" si="376"/>
        <v>88.220679358980888</v>
      </c>
      <c r="J3308" s="393">
        <v>45</v>
      </c>
      <c r="K3308" s="396">
        <f t="shared" si="379"/>
        <v>6035.1841284748025</v>
      </c>
      <c r="L3308" s="210">
        <f t="shared" si="380"/>
        <v>7.4999999999999997E-3</v>
      </c>
      <c r="M3308" s="211">
        <f t="shared" si="380"/>
        <v>1.1000000000000001E-3</v>
      </c>
    </row>
    <row r="3309" spans="1:13" ht="15" customHeight="1" x14ac:dyDescent="0.2">
      <c r="A3309" s="370">
        <v>3288</v>
      </c>
      <c r="B3309" s="120">
        <f t="shared" si="374"/>
        <v>134.22264640983985</v>
      </c>
      <c r="C3309" s="371">
        <v>950</v>
      </c>
      <c r="D3309" s="78">
        <v>45170</v>
      </c>
      <c r="E3309" s="209">
        <v>29455</v>
      </c>
      <c r="F3309" s="344">
        <f t="shared" si="377"/>
        <v>4038.3647208453722</v>
      </c>
      <c r="G3309" s="394">
        <f t="shared" si="378"/>
        <v>372.06315789473683</v>
      </c>
      <c r="H3309" s="385">
        <f t="shared" si="375"/>
        <v>1490.7246230141568</v>
      </c>
      <c r="I3309" s="386">
        <f t="shared" si="376"/>
        <v>88.208557574802185</v>
      </c>
      <c r="J3309" s="393">
        <v>45</v>
      </c>
      <c r="K3309" s="396">
        <f t="shared" si="379"/>
        <v>6034.3610593290687</v>
      </c>
      <c r="L3309" s="210">
        <f t="shared" si="380"/>
        <v>7.4999999999999997E-3</v>
      </c>
      <c r="M3309" s="211">
        <f t="shared" si="380"/>
        <v>1.1000000000000001E-3</v>
      </c>
    </row>
    <row r="3310" spans="1:13" ht="15" customHeight="1" x14ac:dyDescent="0.2">
      <c r="A3310" s="370">
        <v>3289</v>
      </c>
      <c r="B3310" s="120">
        <f t="shared" si="374"/>
        <v>134.24278798470533</v>
      </c>
      <c r="C3310" s="371">
        <v>950</v>
      </c>
      <c r="D3310" s="78">
        <v>45170</v>
      </c>
      <c r="E3310" s="209">
        <v>29455</v>
      </c>
      <c r="F3310" s="344">
        <f t="shared" si="377"/>
        <v>4037.7588110115548</v>
      </c>
      <c r="G3310" s="394">
        <f t="shared" si="378"/>
        <v>372.06315789473683</v>
      </c>
      <c r="H3310" s="385">
        <f t="shared" si="375"/>
        <v>1490.5198254903264</v>
      </c>
      <c r="I3310" s="386">
        <f t="shared" si="376"/>
        <v>88.196439378125831</v>
      </c>
      <c r="J3310" s="393">
        <v>45</v>
      </c>
      <c r="K3310" s="396">
        <f t="shared" si="379"/>
        <v>6033.5382337747433</v>
      </c>
      <c r="L3310" s="210">
        <f t="shared" si="380"/>
        <v>7.4000000000000003E-3</v>
      </c>
      <c r="M3310" s="211">
        <f t="shared" si="380"/>
        <v>1.1000000000000001E-3</v>
      </c>
    </row>
    <row r="3311" spans="1:13" ht="15" customHeight="1" x14ac:dyDescent="0.2">
      <c r="A3311" s="372">
        <v>3290</v>
      </c>
      <c r="B3311" s="120">
        <f t="shared" si="374"/>
        <v>134.26292964157122</v>
      </c>
      <c r="C3311" s="371">
        <v>950</v>
      </c>
      <c r="D3311" s="78">
        <v>45170</v>
      </c>
      <c r="E3311" s="209">
        <v>29455</v>
      </c>
      <c r="F3311" s="344">
        <f t="shared" si="377"/>
        <v>4037.1530805042903</v>
      </c>
      <c r="G3311" s="394">
        <f t="shared" si="378"/>
        <v>372.06315789473683</v>
      </c>
      <c r="H3311" s="385">
        <f t="shared" si="375"/>
        <v>1490.3150885788709</v>
      </c>
      <c r="I3311" s="386">
        <f t="shared" si="376"/>
        <v>88.184324767980542</v>
      </c>
      <c r="J3311" s="393">
        <v>45</v>
      </c>
      <c r="K3311" s="396">
        <f t="shared" si="379"/>
        <v>6032.7156517458789</v>
      </c>
      <c r="L3311" s="210">
        <f t="shared" si="380"/>
        <v>7.4000000000000003E-3</v>
      </c>
      <c r="M3311" s="211">
        <f t="shared" si="380"/>
        <v>1.1000000000000001E-3</v>
      </c>
    </row>
    <row r="3312" spans="1:13" ht="15" customHeight="1" x14ac:dyDescent="0.2">
      <c r="A3312" s="370">
        <v>3291</v>
      </c>
      <c r="B3312" s="120">
        <f t="shared" si="374"/>
        <v>134.28307137940789</v>
      </c>
      <c r="C3312" s="371">
        <v>950</v>
      </c>
      <c r="D3312" s="78">
        <v>45170</v>
      </c>
      <c r="E3312" s="209">
        <v>29455</v>
      </c>
      <c r="F3312" s="344">
        <f t="shared" si="377"/>
        <v>4036.5475292749452</v>
      </c>
      <c r="G3312" s="394">
        <f t="shared" si="378"/>
        <v>372.06315789473683</v>
      </c>
      <c r="H3312" s="385">
        <f t="shared" si="375"/>
        <v>1490.1104122633524</v>
      </c>
      <c r="I3312" s="386">
        <f t="shared" si="376"/>
        <v>88.172213743393641</v>
      </c>
      <c r="J3312" s="393">
        <v>45</v>
      </c>
      <c r="K3312" s="396">
        <f t="shared" si="379"/>
        <v>6031.8933131764279</v>
      </c>
      <c r="L3312" s="210">
        <f t="shared" si="380"/>
        <v>7.4000000000000003E-3</v>
      </c>
      <c r="M3312" s="211">
        <f t="shared" si="380"/>
        <v>1.1000000000000001E-3</v>
      </c>
    </row>
    <row r="3313" spans="1:13" ht="15" customHeight="1" x14ac:dyDescent="0.2">
      <c r="A3313" s="370">
        <v>3292</v>
      </c>
      <c r="B3313" s="120">
        <f t="shared" si="374"/>
        <v>134.30321319718701</v>
      </c>
      <c r="C3313" s="371">
        <v>950</v>
      </c>
      <c r="D3313" s="78">
        <v>45170</v>
      </c>
      <c r="E3313" s="209">
        <v>29455</v>
      </c>
      <c r="F3313" s="344">
        <f t="shared" si="377"/>
        <v>4035.9421572748574</v>
      </c>
      <c r="G3313" s="394">
        <f t="shared" si="378"/>
        <v>372.06315789473683</v>
      </c>
      <c r="H3313" s="385">
        <f t="shared" si="375"/>
        <v>1489.9057965273225</v>
      </c>
      <c r="I3313" s="386">
        <f t="shared" si="376"/>
        <v>88.160106303391885</v>
      </c>
      <c r="J3313" s="393">
        <v>45</v>
      </c>
      <c r="K3313" s="396">
        <f t="shared" si="379"/>
        <v>6031.0712180003084</v>
      </c>
      <c r="L3313" s="210">
        <f t="shared" si="380"/>
        <v>7.4000000000000003E-3</v>
      </c>
      <c r="M3313" s="211">
        <f t="shared" si="380"/>
        <v>1.1000000000000001E-3</v>
      </c>
    </row>
    <row r="3314" spans="1:13" ht="15" customHeight="1" x14ac:dyDescent="0.2">
      <c r="A3314" s="370">
        <v>3293</v>
      </c>
      <c r="B3314" s="120">
        <f t="shared" si="374"/>
        <v>134.32335509388255</v>
      </c>
      <c r="C3314" s="371">
        <v>950</v>
      </c>
      <c r="D3314" s="78">
        <v>45170</v>
      </c>
      <c r="E3314" s="209">
        <v>29455</v>
      </c>
      <c r="F3314" s="344">
        <f t="shared" si="377"/>
        <v>4035.336964455305</v>
      </c>
      <c r="G3314" s="394">
        <f t="shared" si="378"/>
        <v>372.06315789473683</v>
      </c>
      <c r="H3314" s="385">
        <f t="shared" si="375"/>
        <v>1489.7012413543139</v>
      </c>
      <c r="I3314" s="386">
        <f t="shared" si="376"/>
        <v>88.148002447000835</v>
      </c>
      <c r="J3314" s="393">
        <v>45</v>
      </c>
      <c r="K3314" s="396">
        <f t="shared" si="379"/>
        <v>6030.2493661513572</v>
      </c>
      <c r="L3314" s="210">
        <f t="shared" si="380"/>
        <v>7.4000000000000003E-3</v>
      </c>
      <c r="M3314" s="211">
        <f t="shared" si="380"/>
        <v>1.1000000000000001E-3</v>
      </c>
    </row>
    <row r="3315" spans="1:13" ht="15" customHeight="1" x14ac:dyDescent="0.2">
      <c r="A3315" s="370">
        <v>3294</v>
      </c>
      <c r="B3315" s="120">
        <f t="shared" si="374"/>
        <v>134.34349706846999</v>
      </c>
      <c r="C3315" s="371">
        <v>950</v>
      </c>
      <c r="D3315" s="78">
        <v>45170</v>
      </c>
      <c r="E3315" s="209">
        <v>29455</v>
      </c>
      <c r="F3315" s="344">
        <f t="shared" si="377"/>
        <v>4034.7319507675311</v>
      </c>
      <c r="G3315" s="394">
        <f t="shared" si="378"/>
        <v>372.06315789473683</v>
      </c>
      <c r="H3315" s="385">
        <f t="shared" si="375"/>
        <v>1489.4967467278464</v>
      </c>
      <c r="I3315" s="386">
        <f t="shared" si="376"/>
        <v>88.135902173245356</v>
      </c>
      <c r="J3315" s="393">
        <v>45</v>
      </c>
      <c r="K3315" s="396">
        <f t="shared" si="379"/>
        <v>6029.4277575633596</v>
      </c>
      <c r="L3315" s="210">
        <f t="shared" si="380"/>
        <v>7.4000000000000003E-3</v>
      </c>
      <c r="M3315" s="211">
        <f t="shared" si="380"/>
        <v>1.1000000000000001E-3</v>
      </c>
    </row>
    <row r="3316" spans="1:13" ht="15" customHeight="1" x14ac:dyDescent="0.2">
      <c r="A3316" s="370">
        <v>3295</v>
      </c>
      <c r="B3316" s="120">
        <f t="shared" si="374"/>
        <v>134.36363911992672</v>
      </c>
      <c r="C3316" s="371">
        <v>950</v>
      </c>
      <c r="D3316" s="78">
        <v>45170</v>
      </c>
      <c r="E3316" s="209">
        <v>29455</v>
      </c>
      <c r="F3316" s="344">
        <f t="shared" si="377"/>
        <v>4034.1271161627315</v>
      </c>
      <c r="G3316" s="394">
        <f t="shared" si="378"/>
        <v>372.06315789473683</v>
      </c>
      <c r="H3316" s="385">
        <f t="shared" si="375"/>
        <v>1489.292312631424</v>
      </c>
      <c r="I3316" s="386">
        <f t="shared" si="376"/>
        <v>88.123805481149361</v>
      </c>
      <c r="J3316" s="393">
        <v>45</v>
      </c>
      <c r="K3316" s="396">
        <f t="shared" si="379"/>
        <v>6028.6063921700406</v>
      </c>
      <c r="L3316" s="210">
        <f t="shared" si="380"/>
        <v>7.4000000000000003E-3</v>
      </c>
      <c r="M3316" s="211">
        <f t="shared" si="380"/>
        <v>1.1000000000000001E-3</v>
      </c>
    </row>
    <row r="3317" spans="1:13" ht="15" customHeight="1" x14ac:dyDescent="0.2">
      <c r="A3317" s="370">
        <v>3296</v>
      </c>
      <c r="B3317" s="120">
        <f t="shared" si="374"/>
        <v>134.38378124723195</v>
      </c>
      <c r="C3317" s="371">
        <v>950</v>
      </c>
      <c r="D3317" s="78">
        <v>45170</v>
      </c>
      <c r="E3317" s="209">
        <v>29455</v>
      </c>
      <c r="F3317" s="344">
        <f t="shared" si="377"/>
        <v>4033.5224605920585</v>
      </c>
      <c r="G3317" s="394">
        <f t="shared" si="378"/>
        <v>372.06315789473683</v>
      </c>
      <c r="H3317" s="385">
        <f t="shared" si="375"/>
        <v>1489.0879390485366</v>
      </c>
      <c r="I3317" s="386">
        <f t="shared" si="376"/>
        <v>88.111712369735912</v>
      </c>
      <c r="J3317" s="393">
        <v>45</v>
      </c>
      <c r="K3317" s="396">
        <f t="shared" si="379"/>
        <v>6027.7852699050682</v>
      </c>
      <c r="L3317" s="210">
        <f t="shared" si="380"/>
        <v>7.4000000000000003E-3</v>
      </c>
      <c r="M3317" s="211">
        <f t="shared" si="380"/>
        <v>1.1000000000000001E-3</v>
      </c>
    </row>
    <row r="3318" spans="1:13" ht="15" customHeight="1" x14ac:dyDescent="0.2">
      <c r="A3318" s="370">
        <v>3297</v>
      </c>
      <c r="B3318" s="120">
        <f t="shared" si="374"/>
        <v>134.40392344936703</v>
      </c>
      <c r="C3318" s="371">
        <v>950</v>
      </c>
      <c r="D3318" s="78">
        <v>45170</v>
      </c>
      <c r="E3318" s="209">
        <v>29455</v>
      </c>
      <c r="F3318" s="344">
        <f t="shared" si="377"/>
        <v>4032.9179840066099</v>
      </c>
      <c r="G3318" s="394">
        <f t="shared" si="378"/>
        <v>372.06315789473683</v>
      </c>
      <c r="H3318" s="385">
        <f t="shared" si="375"/>
        <v>1488.8836259626551</v>
      </c>
      <c r="I3318" s="386">
        <f t="shared" si="376"/>
        <v>88.099622838026932</v>
      </c>
      <c r="J3318" s="393">
        <v>45</v>
      </c>
      <c r="K3318" s="396">
        <f t="shared" si="379"/>
        <v>6026.964390702029</v>
      </c>
      <c r="L3318" s="210">
        <f t="shared" si="380"/>
        <v>7.4000000000000003E-3</v>
      </c>
      <c r="M3318" s="211">
        <f t="shared" si="380"/>
        <v>1.1000000000000001E-3</v>
      </c>
    </row>
    <row r="3319" spans="1:13" ht="15" customHeight="1" x14ac:dyDescent="0.2">
      <c r="A3319" s="370">
        <v>3298</v>
      </c>
      <c r="B3319" s="120">
        <f t="shared" si="374"/>
        <v>134.42406572531456</v>
      </c>
      <c r="C3319" s="371">
        <v>950</v>
      </c>
      <c r="D3319" s="78">
        <v>45170</v>
      </c>
      <c r="E3319" s="209">
        <v>29455</v>
      </c>
      <c r="F3319" s="344">
        <f t="shared" si="377"/>
        <v>4032.3136863574555</v>
      </c>
      <c r="G3319" s="394">
        <f t="shared" si="378"/>
        <v>372.06315789473683</v>
      </c>
      <c r="H3319" s="385">
        <f t="shared" si="375"/>
        <v>1488.6793733572408</v>
      </c>
      <c r="I3319" s="386">
        <f t="shared" si="376"/>
        <v>88.087536885043846</v>
      </c>
      <c r="J3319" s="393">
        <v>45</v>
      </c>
      <c r="K3319" s="396">
        <f t="shared" si="379"/>
        <v>6026.1437544944774</v>
      </c>
      <c r="L3319" s="210">
        <f t="shared" si="380"/>
        <v>7.4000000000000003E-3</v>
      </c>
      <c r="M3319" s="211">
        <f t="shared" si="380"/>
        <v>1.1000000000000001E-3</v>
      </c>
    </row>
    <row r="3320" spans="1:13" ht="15" customHeight="1" x14ac:dyDescent="0.2">
      <c r="A3320" s="370">
        <v>3299</v>
      </c>
      <c r="B3320" s="120">
        <f t="shared" si="374"/>
        <v>134.44420807405939</v>
      </c>
      <c r="C3320" s="371">
        <v>950</v>
      </c>
      <c r="D3320" s="78">
        <v>45170</v>
      </c>
      <c r="E3320" s="209">
        <v>29455</v>
      </c>
      <c r="F3320" s="344">
        <f t="shared" si="377"/>
        <v>4031.7095675956089</v>
      </c>
      <c r="G3320" s="394">
        <f t="shared" si="378"/>
        <v>372.06315789473683</v>
      </c>
      <c r="H3320" s="385">
        <f t="shared" si="375"/>
        <v>1488.4751812157367</v>
      </c>
      <c r="I3320" s="386">
        <f t="shared" si="376"/>
        <v>88.075454509806917</v>
      </c>
      <c r="J3320" s="393">
        <v>45</v>
      </c>
      <c r="K3320" s="396">
        <f t="shared" si="379"/>
        <v>6025.3233612158892</v>
      </c>
      <c r="L3320" s="210">
        <f t="shared" si="380"/>
        <v>7.4000000000000003E-3</v>
      </c>
      <c r="M3320" s="211">
        <f t="shared" si="380"/>
        <v>1.1000000000000001E-3</v>
      </c>
    </row>
    <row r="3321" spans="1:13" ht="15" customHeight="1" x14ac:dyDescent="0.2">
      <c r="A3321" s="372">
        <v>3300</v>
      </c>
      <c r="B3321" s="120">
        <f t="shared" si="374"/>
        <v>134.46435049458825</v>
      </c>
      <c r="C3321" s="371">
        <v>950</v>
      </c>
      <c r="D3321" s="78">
        <v>45170</v>
      </c>
      <c r="E3321" s="209">
        <v>29455</v>
      </c>
      <c r="F3321" s="344">
        <f t="shared" si="377"/>
        <v>4031.1056276720378</v>
      </c>
      <c r="G3321" s="394">
        <f t="shared" si="378"/>
        <v>372.06315789473683</v>
      </c>
      <c r="H3321" s="385">
        <f t="shared" si="375"/>
        <v>1488.2710495215699</v>
      </c>
      <c r="I3321" s="386">
        <f t="shared" si="376"/>
        <v>88.06337571133551</v>
      </c>
      <c r="J3321" s="393">
        <v>45</v>
      </c>
      <c r="K3321" s="396">
        <f t="shared" si="379"/>
        <v>6024.5032107996803</v>
      </c>
      <c r="L3321" s="210">
        <f t="shared" si="380"/>
        <v>7.4000000000000003E-3</v>
      </c>
      <c r="M3321" s="211">
        <f t="shared" si="380"/>
        <v>1.1000000000000001E-3</v>
      </c>
    </row>
    <row r="3322" spans="1:13" ht="15" customHeight="1" x14ac:dyDescent="0.2">
      <c r="A3322" s="370">
        <v>3301</v>
      </c>
      <c r="B3322" s="120">
        <f t="shared" si="374"/>
        <v>134.48449298588926</v>
      </c>
      <c r="C3322" s="371">
        <v>950</v>
      </c>
      <c r="D3322" s="78">
        <v>45170</v>
      </c>
      <c r="E3322" s="209">
        <v>29455</v>
      </c>
      <c r="F3322" s="344">
        <f t="shared" si="377"/>
        <v>4030.5018665376783</v>
      </c>
      <c r="G3322" s="394">
        <f t="shared" si="378"/>
        <v>372.06315789473683</v>
      </c>
      <c r="H3322" s="385">
        <f t="shared" si="375"/>
        <v>1488.0669782581563</v>
      </c>
      <c r="I3322" s="386">
        <f t="shared" si="376"/>
        <v>88.051300488648309</v>
      </c>
      <c r="J3322" s="393">
        <v>45</v>
      </c>
      <c r="K3322" s="396">
        <f t="shared" si="379"/>
        <v>6023.6833031792194</v>
      </c>
      <c r="L3322" s="210">
        <f t="shared" si="380"/>
        <v>7.4000000000000003E-3</v>
      </c>
      <c r="M3322" s="211">
        <f t="shared" si="380"/>
        <v>1.1000000000000001E-3</v>
      </c>
    </row>
    <row r="3323" spans="1:13" ht="15" customHeight="1" x14ac:dyDescent="0.2">
      <c r="A3323" s="370">
        <v>3302</v>
      </c>
      <c r="B3323" s="120">
        <f t="shared" si="374"/>
        <v>134.50463554695276</v>
      </c>
      <c r="C3323" s="371">
        <v>950</v>
      </c>
      <c r="D3323" s="78">
        <v>45170</v>
      </c>
      <c r="E3323" s="209">
        <v>29455</v>
      </c>
      <c r="F3323" s="344">
        <f t="shared" si="377"/>
        <v>4029.8982841434126</v>
      </c>
      <c r="G3323" s="394">
        <f t="shared" si="378"/>
        <v>372.06315789473683</v>
      </c>
      <c r="H3323" s="385">
        <f t="shared" si="375"/>
        <v>1487.8629674088943</v>
      </c>
      <c r="I3323" s="386">
        <f t="shared" si="376"/>
        <v>88.039228840762988</v>
      </c>
      <c r="J3323" s="393">
        <v>45</v>
      </c>
      <c r="K3323" s="396">
        <f t="shared" si="379"/>
        <v>6022.8636382878067</v>
      </c>
      <c r="L3323" s="210">
        <f t="shared" si="380"/>
        <v>7.4000000000000003E-3</v>
      </c>
      <c r="M3323" s="211">
        <f t="shared" si="380"/>
        <v>1.1000000000000001E-3</v>
      </c>
    </row>
    <row r="3324" spans="1:13" ht="15" customHeight="1" x14ac:dyDescent="0.2">
      <c r="A3324" s="370">
        <v>3303</v>
      </c>
      <c r="B3324" s="120">
        <f t="shared" si="374"/>
        <v>134.52477817677067</v>
      </c>
      <c r="C3324" s="371">
        <v>950</v>
      </c>
      <c r="D3324" s="78">
        <v>45170</v>
      </c>
      <c r="E3324" s="209">
        <v>29455</v>
      </c>
      <c r="F3324" s="344">
        <f t="shared" si="377"/>
        <v>4029.2948804400844</v>
      </c>
      <c r="G3324" s="394">
        <f t="shared" si="378"/>
        <v>372.06315789473683</v>
      </c>
      <c r="H3324" s="385">
        <f t="shared" si="375"/>
        <v>1487.6590169571696</v>
      </c>
      <c r="I3324" s="386">
        <f t="shared" si="376"/>
        <v>88.02716076669644</v>
      </c>
      <c r="J3324" s="393">
        <v>45</v>
      </c>
      <c r="K3324" s="396">
        <f t="shared" si="379"/>
        <v>6022.0442160586881</v>
      </c>
      <c r="L3324" s="210">
        <f t="shared" si="380"/>
        <v>7.4000000000000003E-3</v>
      </c>
      <c r="M3324" s="211">
        <f t="shared" si="380"/>
        <v>1.1000000000000001E-3</v>
      </c>
    </row>
    <row r="3325" spans="1:13" ht="15" customHeight="1" x14ac:dyDescent="0.2">
      <c r="A3325" s="370">
        <v>3304</v>
      </c>
      <c r="B3325" s="120">
        <f t="shared" si="374"/>
        <v>134.54492087433675</v>
      </c>
      <c r="C3325" s="371">
        <v>950</v>
      </c>
      <c r="D3325" s="78">
        <v>45170</v>
      </c>
      <c r="E3325" s="209">
        <v>29455</v>
      </c>
      <c r="F3325" s="344">
        <f t="shared" si="377"/>
        <v>4028.6916553784922</v>
      </c>
      <c r="G3325" s="394">
        <f t="shared" si="378"/>
        <v>372.06315789473683</v>
      </c>
      <c r="H3325" s="385">
        <f t="shared" si="375"/>
        <v>1487.4551268863513</v>
      </c>
      <c r="I3325" s="386">
        <f t="shared" si="376"/>
        <v>88.015096265464578</v>
      </c>
      <c r="J3325" s="393">
        <v>45</v>
      </c>
      <c r="K3325" s="396">
        <f t="shared" si="379"/>
        <v>6021.2250364250449</v>
      </c>
      <c r="L3325" s="210">
        <f t="shared" si="380"/>
        <v>7.4000000000000003E-3</v>
      </c>
      <c r="M3325" s="211">
        <f t="shared" si="380"/>
        <v>1.1000000000000001E-3</v>
      </c>
    </row>
    <row r="3326" spans="1:13" ht="15" customHeight="1" x14ac:dyDescent="0.2">
      <c r="A3326" s="370">
        <v>3305</v>
      </c>
      <c r="B3326" s="120">
        <f t="shared" si="374"/>
        <v>134.56506363864671</v>
      </c>
      <c r="C3326" s="371">
        <v>950</v>
      </c>
      <c r="D3326" s="78">
        <v>45170</v>
      </c>
      <c r="E3326" s="209">
        <v>29455</v>
      </c>
      <c r="F3326" s="344">
        <f t="shared" si="377"/>
        <v>4028.0886089093901</v>
      </c>
      <c r="G3326" s="394">
        <f t="shared" si="378"/>
        <v>372.06315789473683</v>
      </c>
      <c r="H3326" s="385">
        <f t="shared" si="375"/>
        <v>1487.2512971797948</v>
      </c>
      <c r="I3326" s="386">
        <f t="shared" si="376"/>
        <v>88.003035336082547</v>
      </c>
      <c r="J3326" s="393">
        <v>45</v>
      </c>
      <c r="K3326" s="396">
        <f t="shared" si="379"/>
        <v>6020.4060993200046</v>
      </c>
      <c r="L3326" s="210">
        <f t="shared" si="380"/>
        <v>7.4000000000000003E-3</v>
      </c>
      <c r="M3326" s="211">
        <f t="shared" si="380"/>
        <v>1.1000000000000001E-3</v>
      </c>
    </row>
    <row r="3327" spans="1:13" ht="15" customHeight="1" x14ac:dyDescent="0.2">
      <c r="A3327" s="370">
        <v>3306</v>
      </c>
      <c r="B3327" s="120">
        <f t="shared" si="374"/>
        <v>134.58520646869781</v>
      </c>
      <c r="C3327" s="371">
        <v>950</v>
      </c>
      <c r="D3327" s="78">
        <v>45170</v>
      </c>
      <c r="E3327" s="209">
        <v>29455</v>
      </c>
      <c r="F3327" s="344">
        <f t="shared" si="377"/>
        <v>4027.4857409834949</v>
      </c>
      <c r="G3327" s="394">
        <f t="shared" si="378"/>
        <v>372.06315789473683</v>
      </c>
      <c r="H3327" s="385">
        <f t="shared" si="375"/>
        <v>1487.0475278208421</v>
      </c>
      <c r="I3327" s="386">
        <f t="shared" si="376"/>
        <v>87.99097797756464</v>
      </c>
      <c r="J3327" s="393">
        <v>45</v>
      </c>
      <c r="K3327" s="396">
        <f t="shared" si="379"/>
        <v>6019.5874046766385</v>
      </c>
      <c r="L3327" s="210">
        <f t="shared" si="380"/>
        <v>7.4000000000000003E-3</v>
      </c>
      <c r="M3327" s="211">
        <f t="shared" si="380"/>
        <v>1.1000000000000001E-3</v>
      </c>
    </row>
    <row r="3328" spans="1:13" ht="15" customHeight="1" x14ac:dyDescent="0.2">
      <c r="A3328" s="370">
        <v>3307</v>
      </c>
      <c r="B3328" s="120">
        <f t="shared" si="374"/>
        <v>134.6053493634893</v>
      </c>
      <c r="C3328" s="371">
        <v>950</v>
      </c>
      <c r="D3328" s="78">
        <v>45170</v>
      </c>
      <c r="E3328" s="209">
        <v>29455</v>
      </c>
      <c r="F3328" s="344">
        <f t="shared" si="377"/>
        <v>4026.8830515514737</v>
      </c>
      <c r="G3328" s="394">
        <f t="shared" si="378"/>
        <v>372.06315789473683</v>
      </c>
      <c r="H3328" s="385">
        <f t="shared" si="375"/>
        <v>1486.8438187928191</v>
      </c>
      <c r="I3328" s="386">
        <f t="shared" si="376"/>
        <v>87.978924188924211</v>
      </c>
      <c r="J3328" s="393">
        <v>45</v>
      </c>
      <c r="K3328" s="396">
        <f t="shared" si="379"/>
        <v>6018.7689524279531</v>
      </c>
      <c r="L3328" s="210">
        <f t="shared" si="380"/>
        <v>7.4000000000000003E-3</v>
      </c>
      <c r="M3328" s="211">
        <f t="shared" si="380"/>
        <v>1.1000000000000001E-3</v>
      </c>
    </row>
    <row r="3329" spans="1:13" ht="15" customHeight="1" x14ac:dyDescent="0.2">
      <c r="A3329" s="370">
        <v>3308</v>
      </c>
      <c r="B3329" s="120">
        <f t="shared" si="374"/>
        <v>134.62549232202224</v>
      </c>
      <c r="C3329" s="371">
        <v>950</v>
      </c>
      <c r="D3329" s="78">
        <v>45170</v>
      </c>
      <c r="E3329" s="209">
        <v>29455</v>
      </c>
      <c r="F3329" s="344">
        <f t="shared" si="377"/>
        <v>4026.2805405639529</v>
      </c>
      <c r="G3329" s="394">
        <f t="shared" si="378"/>
        <v>372.06315789473683</v>
      </c>
      <c r="H3329" s="385">
        <f t="shared" si="375"/>
        <v>1486.640170079037</v>
      </c>
      <c r="I3329" s="386">
        <f t="shared" si="376"/>
        <v>87.96687396917379</v>
      </c>
      <c r="J3329" s="393">
        <v>45</v>
      </c>
      <c r="K3329" s="396">
        <f t="shared" si="379"/>
        <v>6017.9507425069014</v>
      </c>
      <c r="L3329" s="210">
        <f t="shared" si="380"/>
        <v>7.4000000000000003E-3</v>
      </c>
      <c r="M3329" s="211">
        <f t="shared" si="380"/>
        <v>1.1000000000000001E-3</v>
      </c>
    </row>
    <row r="3330" spans="1:13" ht="15" customHeight="1" x14ac:dyDescent="0.2">
      <c r="A3330" s="370">
        <v>3309</v>
      </c>
      <c r="B3330" s="120">
        <f t="shared" si="374"/>
        <v>134.64563534329932</v>
      </c>
      <c r="C3330" s="371">
        <v>950</v>
      </c>
      <c r="D3330" s="78">
        <v>45170</v>
      </c>
      <c r="E3330" s="209">
        <v>29455</v>
      </c>
      <c r="F3330" s="344">
        <f t="shared" si="377"/>
        <v>4025.6782079715208</v>
      </c>
      <c r="G3330" s="394">
        <f t="shared" si="378"/>
        <v>372.06315789473683</v>
      </c>
      <c r="H3330" s="385">
        <f t="shared" si="375"/>
        <v>1486.4365816627949</v>
      </c>
      <c r="I3330" s="386">
        <f t="shared" si="376"/>
        <v>87.95482731732514</v>
      </c>
      <c r="J3330" s="393">
        <v>45</v>
      </c>
      <c r="K3330" s="396">
        <f t="shared" si="379"/>
        <v>6017.1327748463773</v>
      </c>
      <c r="L3330" s="210">
        <f t="shared" si="380"/>
        <v>7.4000000000000003E-3</v>
      </c>
      <c r="M3330" s="211">
        <f t="shared" si="380"/>
        <v>1.1000000000000001E-3</v>
      </c>
    </row>
    <row r="3331" spans="1:13" ht="15" customHeight="1" x14ac:dyDescent="0.2">
      <c r="A3331" s="372">
        <v>3310</v>
      </c>
      <c r="B3331" s="120">
        <f t="shared" ref="B3331:B3394" si="381">A3331/(12.41*LN(A3331)-76)</f>
        <v>134.66577842632515</v>
      </c>
      <c r="C3331" s="371">
        <v>950</v>
      </c>
      <c r="D3331" s="78">
        <v>45170</v>
      </c>
      <c r="E3331" s="209">
        <v>29455</v>
      </c>
      <c r="F3331" s="344">
        <f t="shared" si="377"/>
        <v>4025.0760537247179</v>
      </c>
      <c r="G3331" s="394">
        <f t="shared" si="378"/>
        <v>372.06315789473683</v>
      </c>
      <c r="H3331" s="385">
        <f t="shared" si="375"/>
        <v>1486.2330535273757</v>
      </c>
      <c r="I3331" s="386">
        <f t="shared" si="376"/>
        <v>87.942784232389101</v>
      </c>
      <c r="J3331" s="393">
        <v>45</v>
      </c>
      <c r="K3331" s="396">
        <f t="shared" si="379"/>
        <v>6016.31504937922</v>
      </c>
      <c r="L3331" s="210">
        <f t="shared" si="380"/>
        <v>7.4000000000000003E-3</v>
      </c>
      <c r="M3331" s="211">
        <f t="shared" si="380"/>
        <v>1.1000000000000001E-3</v>
      </c>
    </row>
    <row r="3332" spans="1:13" ht="15" customHeight="1" x14ac:dyDescent="0.2">
      <c r="A3332" s="370">
        <v>3311</v>
      </c>
      <c r="B3332" s="120">
        <f t="shared" si="381"/>
        <v>134.68592157010593</v>
      </c>
      <c r="C3332" s="371">
        <v>950</v>
      </c>
      <c r="D3332" s="78">
        <v>45170</v>
      </c>
      <c r="E3332" s="209">
        <v>29455</v>
      </c>
      <c r="F3332" s="344">
        <f t="shared" si="377"/>
        <v>4024.4740777740494</v>
      </c>
      <c r="G3332" s="394">
        <f t="shared" si="378"/>
        <v>372.06315789473683</v>
      </c>
      <c r="H3332" s="385">
        <f t="shared" si="375"/>
        <v>1486.0295856560494</v>
      </c>
      <c r="I3332" s="386">
        <f t="shared" si="376"/>
        <v>87.930744713375717</v>
      </c>
      <c r="J3332" s="393">
        <v>45</v>
      </c>
      <c r="K3332" s="396">
        <f t="shared" si="379"/>
        <v>6015.4975660382115</v>
      </c>
      <c r="L3332" s="210">
        <f t="shared" si="380"/>
        <v>7.4000000000000003E-3</v>
      </c>
      <c r="M3332" s="211">
        <f t="shared" si="380"/>
        <v>1.1000000000000001E-3</v>
      </c>
    </row>
    <row r="3333" spans="1:13" ht="15" customHeight="1" x14ac:dyDescent="0.2">
      <c r="A3333" s="370">
        <v>3312</v>
      </c>
      <c r="B3333" s="120">
        <f t="shared" si="381"/>
        <v>134.7060647736499</v>
      </c>
      <c r="C3333" s="371">
        <v>950</v>
      </c>
      <c r="D3333" s="78">
        <v>45170</v>
      </c>
      <c r="E3333" s="209">
        <v>29455</v>
      </c>
      <c r="F3333" s="344">
        <f t="shared" si="377"/>
        <v>4023.8722800699725</v>
      </c>
      <c r="G3333" s="394">
        <f t="shared" si="378"/>
        <v>372.06315789473683</v>
      </c>
      <c r="H3333" s="385">
        <f t="shared" si="375"/>
        <v>1485.8261780320715</v>
      </c>
      <c r="I3333" s="386">
        <f t="shared" si="376"/>
        <v>87.918708759294191</v>
      </c>
      <c r="J3333" s="393">
        <v>45</v>
      </c>
      <c r="K3333" s="396">
        <f t="shared" si="379"/>
        <v>6014.6803247560756</v>
      </c>
      <c r="L3333" s="210">
        <f t="shared" si="380"/>
        <v>7.4000000000000003E-3</v>
      </c>
      <c r="M3333" s="211">
        <f t="shared" si="380"/>
        <v>1.1000000000000001E-3</v>
      </c>
    </row>
    <row r="3334" spans="1:13" ht="15" customHeight="1" x14ac:dyDescent="0.2">
      <c r="A3334" s="370">
        <v>3313</v>
      </c>
      <c r="B3334" s="120">
        <f t="shared" si="381"/>
        <v>134.72620803596692</v>
      </c>
      <c r="C3334" s="371">
        <v>950</v>
      </c>
      <c r="D3334" s="78">
        <v>45170</v>
      </c>
      <c r="E3334" s="209">
        <v>29455</v>
      </c>
      <c r="F3334" s="344">
        <f t="shared" si="377"/>
        <v>4023.2706605629046</v>
      </c>
      <c r="G3334" s="394">
        <f t="shared" si="378"/>
        <v>372.06315789473683</v>
      </c>
      <c r="H3334" s="385">
        <f t="shared" si="375"/>
        <v>1485.6228306386827</v>
      </c>
      <c r="I3334" s="386">
        <f t="shared" si="376"/>
        <v>87.906676369152834</v>
      </c>
      <c r="J3334" s="393">
        <v>45</v>
      </c>
      <c r="K3334" s="396">
        <f t="shared" si="379"/>
        <v>6013.8633254654769</v>
      </c>
      <c r="L3334" s="210">
        <f t="shared" si="380"/>
        <v>7.4000000000000003E-3</v>
      </c>
      <c r="M3334" s="211">
        <f t="shared" si="380"/>
        <v>1.1000000000000001E-3</v>
      </c>
    </row>
    <row r="3335" spans="1:13" ht="15" customHeight="1" x14ac:dyDescent="0.2">
      <c r="A3335" s="370">
        <v>3314</v>
      </c>
      <c r="B3335" s="120">
        <f t="shared" si="381"/>
        <v>134.74635135606857</v>
      </c>
      <c r="C3335" s="371">
        <v>950</v>
      </c>
      <c r="D3335" s="78">
        <v>45170</v>
      </c>
      <c r="E3335" s="209">
        <v>29455</v>
      </c>
      <c r="F3335" s="344">
        <f t="shared" si="377"/>
        <v>4022.669219203226</v>
      </c>
      <c r="G3335" s="394">
        <f t="shared" si="378"/>
        <v>372.06315789473683</v>
      </c>
      <c r="H3335" s="385">
        <f t="shared" si="375"/>
        <v>1485.4195434591113</v>
      </c>
      <c r="I3335" s="386">
        <f t="shared" si="376"/>
        <v>87.894647541959259</v>
      </c>
      <c r="J3335" s="393">
        <v>45</v>
      </c>
      <c r="K3335" s="396">
        <f t="shared" si="379"/>
        <v>6013.0465680990328</v>
      </c>
      <c r="L3335" s="210">
        <f t="shared" si="380"/>
        <v>7.4000000000000003E-3</v>
      </c>
      <c r="M3335" s="211">
        <f t="shared" si="380"/>
        <v>1.1000000000000001E-3</v>
      </c>
    </row>
    <row r="3336" spans="1:13" ht="15" customHeight="1" x14ac:dyDescent="0.2">
      <c r="A3336" s="370">
        <v>3315</v>
      </c>
      <c r="B3336" s="120">
        <f t="shared" si="381"/>
        <v>134.76649473296843</v>
      </c>
      <c r="C3336" s="371">
        <v>950</v>
      </c>
      <c r="D3336" s="78">
        <v>45170</v>
      </c>
      <c r="E3336" s="209">
        <v>29455</v>
      </c>
      <c r="F3336" s="344">
        <f t="shared" si="377"/>
        <v>4022.0679559412683</v>
      </c>
      <c r="G3336" s="394">
        <f t="shared" si="378"/>
        <v>372.06315789473683</v>
      </c>
      <c r="H3336" s="385">
        <f t="shared" si="375"/>
        <v>1485.2163164765695</v>
      </c>
      <c r="I3336" s="386">
        <f t="shared" si="376"/>
        <v>87.882622276720099</v>
      </c>
      <c r="J3336" s="393">
        <v>45</v>
      </c>
      <c r="K3336" s="396">
        <f t="shared" si="379"/>
        <v>6012.2300525892952</v>
      </c>
      <c r="L3336" s="210">
        <f t="shared" si="380"/>
        <v>7.4000000000000003E-3</v>
      </c>
      <c r="M3336" s="211">
        <f t="shared" si="380"/>
        <v>1.1000000000000001E-3</v>
      </c>
    </row>
    <row r="3337" spans="1:13" ht="15" customHeight="1" x14ac:dyDescent="0.2">
      <c r="A3337" s="370">
        <v>3316</v>
      </c>
      <c r="B3337" s="120">
        <f t="shared" si="381"/>
        <v>134.78663816568155</v>
      </c>
      <c r="C3337" s="371">
        <v>950</v>
      </c>
      <c r="D3337" s="78">
        <v>45170</v>
      </c>
      <c r="E3337" s="209">
        <v>29455</v>
      </c>
      <c r="F3337" s="344">
        <f t="shared" si="377"/>
        <v>4021.4668707273277</v>
      </c>
      <c r="G3337" s="394">
        <f t="shared" si="378"/>
        <v>372.06315789473683</v>
      </c>
      <c r="H3337" s="385">
        <f t="shared" si="375"/>
        <v>1485.0131496742576</v>
      </c>
      <c r="I3337" s="386">
        <f t="shared" si="376"/>
        <v>87.87060057244129</v>
      </c>
      <c r="J3337" s="393">
        <v>45</v>
      </c>
      <c r="K3337" s="396">
        <f t="shared" si="379"/>
        <v>6011.413778868764</v>
      </c>
      <c r="L3337" s="210">
        <f t="shared" si="380"/>
        <v>7.4000000000000003E-3</v>
      </c>
      <c r="M3337" s="211">
        <f t="shared" si="380"/>
        <v>1.1000000000000001E-3</v>
      </c>
    </row>
    <row r="3338" spans="1:13" ht="15" customHeight="1" x14ac:dyDescent="0.2">
      <c r="A3338" s="370">
        <v>3317</v>
      </c>
      <c r="B3338" s="120">
        <f t="shared" si="381"/>
        <v>134.8067816532249</v>
      </c>
      <c r="C3338" s="371">
        <v>950</v>
      </c>
      <c r="D3338" s="78">
        <v>45170</v>
      </c>
      <c r="E3338" s="209">
        <v>29455</v>
      </c>
      <c r="F3338" s="344">
        <f t="shared" si="377"/>
        <v>4020.8659635116592</v>
      </c>
      <c r="G3338" s="394">
        <f t="shared" si="378"/>
        <v>372.06315789473683</v>
      </c>
      <c r="H3338" s="385">
        <f t="shared" si="375"/>
        <v>1484.8100430353618</v>
      </c>
      <c r="I3338" s="386">
        <f t="shared" si="376"/>
        <v>87.858582428127917</v>
      </c>
      <c r="J3338" s="393">
        <v>45</v>
      </c>
      <c r="K3338" s="396">
        <f t="shared" si="379"/>
        <v>6010.5977468698857</v>
      </c>
      <c r="L3338" s="210">
        <f t="shared" si="380"/>
        <v>7.4000000000000003E-3</v>
      </c>
      <c r="M3338" s="211">
        <f t="shared" si="380"/>
        <v>1.1000000000000001E-3</v>
      </c>
    </row>
    <row r="3339" spans="1:13" ht="15" customHeight="1" x14ac:dyDescent="0.2">
      <c r="A3339" s="370">
        <v>3318</v>
      </c>
      <c r="B3339" s="120">
        <f t="shared" si="381"/>
        <v>134.82692519461719</v>
      </c>
      <c r="C3339" s="371">
        <v>950</v>
      </c>
      <c r="D3339" s="78">
        <v>45170</v>
      </c>
      <c r="E3339" s="209">
        <v>29455</v>
      </c>
      <c r="F3339" s="344">
        <f t="shared" si="377"/>
        <v>4020.2652342444753</v>
      </c>
      <c r="G3339" s="394">
        <f t="shared" si="378"/>
        <v>372.06315789473683</v>
      </c>
      <c r="H3339" s="385">
        <f t="shared" si="375"/>
        <v>1484.6069965430536</v>
      </c>
      <c r="I3339" s="386">
        <f t="shared" si="376"/>
        <v>87.846567842784239</v>
      </c>
      <c r="J3339" s="393">
        <v>45</v>
      </c>
      <c r="K3339" s="396">
        <f t="shared" si="379"/>
        <v>6009.7819565250502</v>
      </c>
      <c r="L3339" s="210">
        <f t="shared" si="380"/>
        <v>7.4000000000000003E-3</v>
      </c>
      <c r="M3339" s="211">
        <f t="shared" si="380"/>
        <v>1.1000000000000001E-3</v>
      </c>
    </row>
    <row r="3340" spans="1:13" ht="15" customHeight="1" x14ac:dyDescent="0.2">
      <c r="A3340" s="370">
        <v>3319</v>
      </c>
      <c r="B3340" s="120">
        <f t="shared" si="381"/>
        <v>134.84706878887894</v>
      </c>
      <c r="C3340" s="371">
        <v>950</v>
      </c>
      <c r="D3340" s="78">
        <v>45170</v>
      </c>
      <c r="E3340" s="209">
        <v>29455</v>
      </c>
      <c r="F3340" s="344">
        <f t="shared" si="377"/>
        <v>4019.6646828759467</v>
      </c>
      <c r="G3340" s="394">
        <f t="shared" si="378"/>
        <v>372.06315789473683</v>
      </c>
      <c r="H3340" s="385">
        <f t="shared" si="375"/>
        <v>1484.4040101804908</v>
      </c>
      <c r="I3340" s="386">
        <f t="shared" si="376"/>
        <v>87.834556815413677</v>
      </c>
      <c r="J3340" s="393">
        <v>45</v>
      </c>
      <c r="K3340" s="396">
        <f t="shared" si="379"/>
        <v>6008.9664077665884</v>
      </c>
      <c r="L3340" s="210">
        <f t="shared" si="380"/>
        <v>7.4000000000000003E-3</v>
      </c>
      <c r="M3340" s="211">
        <f t="shared" si="380"/>
        <v>1.1000000000000001E-3</v>
      </c>
    </row>
    <row r="3341" spans="1:13" ht="15" customHeight="1" x14ac:dyDescent="0.2">
      <c r="A3341" s="372">
        <v>3320</v>
      </c>
      <c r="B3341" s="120">
        <f t="shared" si="381"/>
        <v>134.86721243503231</v>
      </c>
      <c r="C3341" s="371">
        <v>950</v>
      </c>
      <c r="D3341" s="78">
        <v>45170</v>
      </c>
      <c r="E3341" s="209">
        <v>29455</v>
      </c>
      <c r="F3341" s="344">
        <f t="shared" si="377"/>
        <v>4019.0643093562066</v>
      </c>
      <c r="G3341" s="394">
        <f t="shared" si="378"/>
        <v>372.06315789473683</v>
      </c>
      <c r="H3341" s="385">
        <f t="shared" si="375"/>
        <v>1484.2010839308186</v>
      </c>
      <c r="I3341" s="386">
        <f t="shared" si="376"/>
        <v>87.822549345018871</v>
      </c>
      <c r="J3341" s="393">
        <v>45</v>
      </c>
      <c r="K3341" s="396">
        <f t="shared" si="379"/>
        <v>6008.1511005267812</v>
      </c>
      <c r="L3341" s="210">
        <f t="shared" si="380"/>
        <v>7.4000000000000003E-3</v>
      </c>
      <c r="M3341" s="211">
        <f t="shared" si="380"/>
        <v>1.1000000000000001E-3</v>
      </c>
    </row>
    <row r="3342" spans="1:13" ht="15" customHeight="1" x14ac:dyDescent="0.2">
      <c r="A3342" s="370">
        <v>3321</v>
      </c>
      <c r="B3342" s="120">
        <f t="shared" si="381"/>
        <v>134.88735613210127</v>
      </c>
      <c r="C3342" s="371">
        <v>950</v>
      </c>
      <c r="D3342" s="78">
        <v>45170</v>
      </c>
      <c r="E3342" s="209">
        <v>29455</v>
      </c>
      <c r="F3342" s="344">
        <f t="shared" si="377"/>
        <v>4018.4641136353489</v>
      </c>
      <c r="G3342" s="394">
        <f t="shared" si="378"/>
        <v>372.06315789473683</v>
      </c>
      <c r="H3342" s="385">
        <f t="shared" si="375"/>
        <v>1483.9982177771687</v>
      </c>
      <c r="I3342" s="386">
        <f t="shared" si="376"/>
        <v>87.810545430601707</v>
      </c>
      <c r="J3342" s="393">
        <v>45</v>
      </c>
      <c r="K3342" s="396">
        <f t="shared" si="379"/>
        <v>6007.3360347378557</v>
      </c>
      <c r="L3342" s="210">
        <f t="shared" si="380"/>
        <v>7.4000000000000003E-3</v>
      </c>
      <c r="M3342" s="211">
        <f t="shared" si="380"/>
        <v>1.1000000000000001E-3</v>
      </c>
    </row>
    <row r="3343" spans="1:13" ht="15" customHeight="1" x14ac:dyDescent="0.2">
      <c r="A3343" s="370">
        <v>3322</v>
      </c>
      <c r="B3343" s="120">
        <f t="shared" si="381"/>
        <v>134.90749987911158</v>
      </c>
      <c r="C3343" s="371">
        <v>950</v>
      </c>
      <c r="D3343" s="78">
        <v>45170</v>
      </c>
      <c r="E3343" s="209">
        <v>29455</v>
      </c>
      <c r="F3343" s="344">
        <f t="shared" si="377"/>
        <v>4017.8640956634226</v>
      </c>
      <c r="G3343" s="394">
        <f t="shared" si="378"/>
        <v>372.06315789473683</v>
      </c>
      <c r="H3343" s="385">
        <f t="shared" si="375"/>
        <v>1483.7954117026577</v>
      </c>
      <c r="I3343" s="386">
        <f t="shared" si="376"/>
        <v>87.79854507116319</v>
      </c>
      <c r="J3343" s="393">
        <v>45</v>
      </c>
      <c r="K3343" s="396">
        <f t="shared" si="379"/>
        <v>6006.52121033198</v>
      </c>
      <c r="L3343" s="210">
        <f t="shared" si="380"/>
        <v>7.4000000000000003E-3</v>
      </c>
      <c r="M3343" s="211">
        <f t="shared" si="380"/>
        <v>1.1000000000000001E-3</v>
      </c>
    </row>
    <row r="3344" spans="1:13" ht="15" customHeight="1" x14ac:dyDescent="0.2">
      <c r="A3344" s="370">
        <v>3323</v>
      </c>
      <c r="B3344" s="120">
        <f t="shared" si="381"/>
        <v>134.92764367509051</v>
      </c>
      <c r="C3344" s="371">
        <v>950</v>
      </c>
      <c r="D3344" s="78">
        <v>45170</v>
      </c>
      <c r="E3344" s="209">
        <v>29455</v>
      </c>
      <c r="F3344" s="344">
        <f t="shared" si="377"/>
        <v>4017.264255390447</v>
      </c>
      <c r="G3344" s="394">
        <f t="shared" si="378"/>
        <v>372.06315789473683</v>
      </c>
      <c r="H3344" s="385">
        <f t="shared" si="375"/>
        <v>1483.5926656903921</v>
      </c>
      <c r="I3344" s="386">
        <f t="shared" si="376"/>
        <v>87.786548265703672</v>
      </c>
      <c r="J3344" s="393">
        <v>45</v>
      </c>
      <c r="K3344" s="396">
        <f t="shared" si="379"/>
        <v>6005.7066272412794</v>
      </c>
      <c r="L3344" s="210">
        <f t="shared" si="380"/>
        <v>7.4000000000000003E-3</v>
      </c>
      <c r="M3344" s="211">
        <f t="shared" si="380"/>
        <v>1.1000000000000001E-3</v>
      </c>
    </row>
    <row r="3345" spans="1:13" ht="15" customHeight="1" x14ac:dyDescent="0.2">
      <c r="A3345" s="370">
        <v>3324</v>
      </c>
      <c r="B3345" s="120">
        <f t="shared" si="381"/>
        <v>134.94778751906742</v>
      </c>
      <c r="C3345" s="371">
        <v>950</v>
      </c>
      <c r="D3345" s="78">
        <v>45170</v>
      </c>
      <c r="E3345" s="209">
        <v>29455</v>
      </c>
      <c r="F3345" s="344">
        <f t="shared" si="377"/>
        <v>4016.6645927663885</v>
      </c>
      <c r="G3345" s="394">
        <f t="shared" si="378"/>
        <v>372.06315789473683</v>
      </c>
      <c r="H3345" s="385">
        <f t="shared" si="375"/>
        <v>1483.3899797234603</v>
      </c>
      <c r="I3345" s="386">
        <f t="shared" si="376"/>
        <v>87.774555013222511</v>
      </c>
      <c r="J3345" s="393">
        <v>45</v>
      </c>
      <c r="K3345" s="396">
        <f t="shared" si="379"/>
        <v>6004.8922853978074</v>
      </c>
      <c r="L3345" s="210">
        <f t="shared" si="380"/>
        <v>7.4000000000000003E-3</v>
      </c>
      <c r="M3345" s="211">
        <f t="shared" si="380"/>
        <v>1.1000000000000001E-3</v>
      </c>
    </row>
    <row r="3346" spans="1:13" ht="15" customHeight="1" x14ac:dyDescent="0.2">
      <c r="A3346" s="370">
        <v>3325</v>
      </c>
      <c r="B3346" s="120">
        <f t="shared" si="381"/>
        <v>134.96793141007319</v>
      </c>
      <c r="C3346" s="371">
        <v>950</v>
      </c>
      <c r="D3346" s="78">
        <v>45170</v>
      </c>
      <c r="E3346" s="209">
        <v>29455</v>
      </c>
      <c r="F3346" s="344">
        <f t="shared" si="377"/>
        <v>4016.0651077411817</v>
      </c>
      <c r="G3346" s="394">
        <f t="shared" si="378"/>
        <v>372.06315789473683</v>
      </c>
      <c r="H3346" s="385">
        <f t="shared" si="375"/>
        <v>1483.1873537849401</v>
      </c>
      <c r="I3346" s="386">
        <f t="shared" si="376"/>
        <v>87.762565312718365</v>
      </c>
      <c r="J3346" s="393">
        <v>45</v>
      </c>
      <c r="K3346" s="396">
        <f t="shared" si="379"/>
        <v>6004.0781847335766</v>
      </c>
      <c r="L3346" s="210">
        <f t="shared" si="380"/>
        <v>7.4000000000000003E-3</v>
      </c>
      <c r="M3346" s="211">
        <f t="shared" si="380"/>
        <v>1.1000000000000001E-3</v>
      </c>
    </row>
    <row r="3347" spans="1:13" ht="15" customHeight="1" x14ac:dyDescent="0.2">
      <c r="A3347" s="370">
        <v>3326</v>
      </c>
      <c r="B3347" s="120">
        <f t="shared" si="381"/>
        <v>134.98807534714047</v>
      </c>
      <c r="C3347" s="371">
        <v>950</v>
      </c>
      <c r="D3347" s="78">
        <v>45170</v>
      </c>
      <c r="E3347" s="209">
        <v>29455</v>
      </c>
      <c r="F3347" s="344">
        <f t="shared" si="377"/>
        <v>4015.465800264722</v>
      </c>
      <c r="G3347" s="394">
        <f t="shared" si="378"/>
        <v>372.06315789473683</v>
      </c>
      <c r="H3347" s="385">
        <f t="shared" si="375"/>
        <v>1482.9847878578969</v>
      </c>
      <c r="I3347" s="386">
        <f t="shared" si="376"/>
        <v>87.750579163189173</v>
      </c>
      <c r="J3347" s="393">
        <v>45</v>
      </c>
      <c r="K3347" s="396">
        <f t="shared" si="379"/>
        <v>6003.2643251805448</v>
      </c>
      <c r="L3347" s="210">
        <f t="shared" si="380"/>
        <v>7.4000000000000003E-3</v>
      </c>
      <c r="M3347" s="211">
        <f t="shared" si="380"/>
        <v>1.1000000000000001E-3</v>
      </c>
    </row>
    <row r="3348" spans="1:13" ht="15" customHeight="1" x14ac:dyDescent="0.2">
      <c r="A3348" s="370">
        <v>3327</v>
      </c>
      <c r="B3348" s="120">
        <f t="shared" si="381"/>
        <v>135.00821932930344</v>
      </c>
      <c r="C3348" s="371">
        <v>950</v>
      </c>
      <c r="D3348" s="78">
        <v>45170</v>
      </c>
      <c r="E3348" s="209">
        <v>29455</v>
      </c>
      <c r="F3348" s="344">
        <f t="shared" si="377"/>
        <v>4014.8666702868704</v>
      </c>
      <c r="G3348" s="394">
        <f t="shared" si="378"/>
        <v>372.06315789473683</v>
      </c>
      <c r="H3348" s="385">
        <f t="shared" si="375"/>
        <v>1482.7822819253831</v>
      </c>
      <c r="I3348" s="386">
        <f t="shared" si="376"/>
        <v>87.738596563632143</v>
      </c>
      <c r="J3348" s="393">
        <v>45</v>
      </c>
      <c r="K3348" s="396">
        <f t="shared" si="379"/>
        <v>6002.4507066706228</v>
      </c>
      <c r="L3348" s="210">
        <f t="shared" si="380"/>
        <v>7.4000000000000003E-3</v>
      </c>
      <c r="M3348" s="211">
        <f t="shared" si="380"/>
        <v>1.1000000000000001E-3</v>
      </c>
    </row>
    <row r="3349" spans="1:13" ht="15" customHeight="1" x14ac:dyDescent="0.2">
      <c r="A3349" s="370">
        <v>3328</v>
      </c>
      <c r="B3349" s="120">
        <f t="shared" si="381"/>
        <v>135.02836335559846</v>
      </c>
      <c r="C3349" s="371">
        <v>950</v>
      </c>
      <c r="D3349" s="78">
        <v>45170</v>
      </c>
      <c r="E3349" s="209">
        <v>29455</v>
      </c>
      <c r="F3349" s="344">
        <f t="shared" si="377"/>
        <v>4014.267717757436</v>
      </c>
      <c r="G3349" s="394">
        <f t="shared" si="378"/>
        <v>372.06315789473683</v>
      </c>
      <c r="H3349" s="385">
        <f t="shared" si="375"/>
        <v>1482.5798359704343</v>
      </c>
      <c r="I3349" s="386">
        <f t="shared" si="376"/>
        <v>87.726617513043465</v>
      </c>
      <c r="J3349" s="393">
        <v>45</v>
      </c>
      <c r="K3349" s="396">
        <f t="shared" si="379"/>
        <v>6001.6373291356504</v>
      </c>
      <c r="L3349" s="210">
        <f t="shared" si="380"/>
        <v>7.4000000000000003E-3</v>
      </c>
      <c r="M3349" s="211">
        <f t="shared" si="380"/>
        <v>1.1000000000000001E-3</v>
      </c>
    </row>
    <row r="3350" spans="1:13" ht="15" customHeight="1" x14ac:dyDescent="0.2">
      <c r="A3350" s="370">
        <v>3329</v>
      </c>
      <c r="B3350" s="120">
        <f t="shared" si="381"/>
        <v>135.04850742506329</v>
      </c>
      <c r="C3350" s="371">
        <v>950</v>
      </c>
      <c r="D3350" s="78">
        <v>45170</v>
      </c>
      <c r="E3350" s="209">
        <v>29455</v>
      </c>
      <c r="F3350" s="344">
        <f t="shared" si="377"/>
        <v>4013.6689426261983</v>
      </c>
      <c r="G3350" s="394">
        <f t="shared" si="378"/>
        <v>372.06315789473683</v>
      </c>
      <c r="H3350" s="385">
        <f t="shared" ref="H3350:H3413" si="382">SUM(F3350:G3350)*33.8%</f>
        <v>1482.3774499760759</v>
      </c>
      <c r="I3350" s="386">
        <f t="shared" ref="I3350:I3413" si="383">SUM(F3350:G3350)*2%</f>
        <v>87.7146420104187</v>
      </c>
      <c r="J3350" s="393">
        <v>45</v>
      </c>
      <c r="K3350" s="396">
        <f t="shared" si="379"/>
        <v>6000.8241925074299</v>
      </c>
      <c r="L3350" s="210">
        <f t="shared" si="380"/>
        <v>7.4000000000000003E-3</v>
      </c>
      <c r="M3350" s="211">
        <f t="shared" si="380"/>
        <v>1.1000000000000001E-3</v>
      </c>
    </row>
    <row r="3351" spans="1:13" ht="15" customHeight="1" x14ac:dyDescent="0.2">
      <c r="A3351" s="372">
        <v>3330</v>
      </c>
      <c r="B3351" s="120">
        <f t="shared" si="381"/>
        <v>135.06865153673735</v>
      </c>
      <c r="C3351" s="371">
        <v>950</v>
      </c>
      <c r="D3351" s="78">
        <v>45170</v>
      </c>
      <c r="E3351" s="209">
        <v>29455</v>
      </c>
      <c r="F3351" s="344">
        <f t="shared" ref="F3351:F3414" si="384">12*(1/B3351*D3351)</f>
        <v>4013.0703448428994</v>
      </c>
      <c r="G3351" s="394">
        <f t="shared" ref="G3351:G3414" si="385">12*(1/C3351*E3351)</f>
        <v>372.06315789473683</v>
      </c>
      <c r="H3351" s="385">
        <f t="shared" si="382"/>
        <v>1482.1751239253208</v>
      </c>
      <c r="I3351" s="386">
        <f t="shared" si="383"/>
        <v>87.70267005475273</v>
      </c>
      <c r="J3351" s="393">
        <v>45</v>
      </c>
      <c r="K3351" s="396">
        <f t="shared" ref="K3351:K3414" si="386">SUM(F3351:J3351)</f>
        <v>6000.0112967177101</v>
      </c>
      <c r="L3351" s="210">
        <f t="shared" ref="L3351:M3414" si="387">ROUND(1/B3351,4)</f>
        <v>7.4000000000000003E-3</v>
      </c>
      <c r="M3351" s="211">
        <f t="shared" si="387"/>
        <v>1.1000000000000001E-3</v>
      </c>
    </row>
    <row r="3352" spans="1:13" ht="15" customHeight="1" x14ac:dyDescent="0.2">
      <c r="A3352" s="370">
        <v>3331</v>
      </c>
      <c r="B3352" s="120">
        <f t="shared" si="381"/>
        <v>135.08879568966191</v>
      </c>
      <c r="C3352" s="371">
        <v>950</v>
      </c>
      <c r="D3352" s="78">
        <v>45170</v>
      </c>
      <c r="E3352" s="209">
        <v>29455</v>
      </c>
      <c r="F3352" s="344">
        <f t="shared" si="384"/>
        <v>4012.4719243572417</v>
      </c>
      <c r="G3352" s="394">
        <f t="shared" si="385"/>
        <v>372.06315789473683</v>
      </c>
      <c r="H3352" s="385">
        <f t="shared" si="382"/>
        <v>1481.9728578011686</v>
      </c>
      <c r="I3352" s="386">
        <f t="shared" si="383"/>
        <v>87.690701645039567</v>
      </c>
      <c r="J3352" s="393">
        <v>45</v>
      </c>
      <c r="K3352" s="396">
        <f t="shared" si="386"/>
        <v>5999.1986416981863</v>
      </c>
      <c r="L3352" s="210">
        <f t="shared" si="387"/>
        <v>7.4000000000000003E-3</v>
      </c>
      <c r="M3352" s="211">
        <f t="shared" si="387"/>
        <v>1.1000000000000001E-3</v>
      </c>
    </row>
    <row r="3353" spans="1:13" ht="15" customHeight="1" x14ac:dyDescent="0.2">
      <c r="A3353" s="370">
        <v>3332</v>
      </c>
      <c r="B3353" s="120">
        <f t="shared" si="381"/>
        <v>135.10893988288004</v>
      </c>
      <c r="C3353" s="371">
        <v>950</v>
      </c>
      <c r="D3353" s="78">
        <v>45170</v>
      </c>
      <c r="E3353" s="209">
        <v>29455</v>
      </c>
      <c r="F3353" s="344">
        <f t="shared" si="384"/>
        <v>4011.8736811188837</v>
      </c>
      <c r="G3353" s="394">
        <f t="shared" si="385"/>
        <v>372.06315789473683</v>
      </c>
      <c r="H3353" s="385">
        <f t="shared" si="382"/>
        <v>1481.7706515866037</v>
      </c>
      <c r="I3353" s="386">
        <f t="shared" si="383"/>
        <v>87.678736780272416</v>
      </c>
      <c r="J3353" s="393">
        <v>45</v>
      </c>
      <c r="K3353" s="396">
        <f t="shared" si="386"/>
        <v>5998.3862273804971</v>
      </c>
      <c r="L3353" s="210">
        <f t="shared" si="387"/>
        <v>7.4000000000000003E-3</v>
      </c>
      <c r="M3353" s="211">
        <f t="shared" si="387"/>
        <v>1.1000000000000001E-3</v>
      </c>
    </row>
    <row r="3354" spans="1:13" ht="15" customHeight="1" x14ac:dyDescent="0.2">
      <c r="A3354" s="370">
        <v>3333</v>
      </c>
      <c r="B3354" s="120">
        <f t="shared" si="381"/>
        <v>135.12908411543629</v>
      </c>
      <c r="C3354" s="371">
        <v>950</v>
      </c>
      <c r="D3354" s="78">
        <v>45170</v>
      </c>
      <c r="E3354" s="209">
        <v>29455</v>
      </c>
      <c r="F3354" s="344">
        <f t="shared" si="384"/>
        <v>4011.2756150774567</v>
      </c>
      <c r="G3354" s="394">
        <f t="shared" si="385"/>
        <v>372.06315789473683</v>
      </c>
      <c r="H3354" s="385">
        <f t="shared" si="382"/>
        <v>1481.5685052646013</v>
      </c>
      <c r="I3354" s="386">
        <f t="shared" si="383"/>
        <v>87.666775459443869</v>
      </c>
      <c r="J3354" s="393">
        <v>45</v>
      </c>
      <c r="K3354" s="396">
        <f t="shared" si="386"/>
        <v>5997.5740536962385</v>
      </c>
      <c r="L3354" s="210">
        <f t="shared" si="387"/>
        <v>7.4000000000000003E-3</v>
      </c>
      <c r="M3354" s="211">
        <f t="shared" si="387"/>
        <v>1.1000000000000001E-3</v>
      </c>
    </row>
    <row r="3355" spans="1:13" ht="15" customHeight="1" x14ac:dyDescent="0.2">
      <c r="A3355" s="370">
        <v>3334</v>
      </c>
      <c r="B3355" s="120">
        <f t="shared" si="381"/>
        <v>135.14922838637722</v>
      </c>
      <c r="C3355" s="371">
        <v>950</v>
      </c>
      <c r="D3355" s="78">
        <v>45170</v>
      </c>
      <c r="E3355" s="209">
        <v>29455</v>
      </c>
      <c r="F3355" s="344">
        <f t="shared" si="384"/>
        <v>4010.6777261825391</v>
      </c>
      <c r="G3355" s="394">
        <f t="shared" si="385"/>
        <v>372.06315789473683</v>
      </c>
      <c r="H3355" s="385">
        <f t="shared" si="382"/>
        <v>1481.3664188181192</v>
      </c>
      <c r="I3355" s="386">
        <f t="shared" si="383"/>
        <v>87.654817681545524</v>
      </c>
      <c r="J3355" s="393">
        <v>45</v>
      </c>
      <c r="K3355" s="396">
        <f t="shared" si="386"/>
        <v>5996.762120576941</v>
      </c>
      <c r="L3355" s="210">
        <f t="shared" si="387"/>
        <v>7.4000000000000003E-3</v>
      </c>
      <c r="M3355" s="211">
        <f t="shared" si="387"/>
        <v>1.1000000000000001E-3</v>
      </c>
    </row>
    <row r="3356" spans="1:13" ht="15" customHeight="1" x14ac:dyDescent="0.2">
      <c r="A3356" s="370">
        <v>3335</v>
      </c>
      <c r="B3356" s="120">
        <f t="shared" si="381"/>
        <v>135.16937269475068</v>
      </c>
      <c r="C3356" s="371">
        <v>950</v>
      </c>
      <c r="D3356" s="78">
        <v>45170</v>
      </c>
      <c r="E3356" s="209">
        <v>29455</v>
      </c>
      <c r="F3356" s="344">
        <f t="shared" si="384"/>
        <v>4010.0800143836891</v>
      </c>
      <c r="G3356" s="394">
        <f t="shared" si="385"/>
        <v>372.06315789473683</v>
      </c>
      <c r="H3356" s="385">
        <f t="shared" si="382"/>
        <v>1481.1643922301078</v>
      </c>
      <c r="I3356" s="386">
        <f t="shared" si="383"/>
        <v>87.642863445568508</v>
      </c>
      <c r="J3356" s="393">
        <v>45</v>
      </c>
      <c r="K3356" s="396">
        <f t="shared" si="386"/>
        <v>5995.9504279541025</v>
      </c>
      <c r="L3356" s="210">
        <f t="shared" si="387"/>
        <v>7.4000000000000003E-3</v>
      </c>
      <c r="M3356" s="211">
        <f t="shared" si="387"/>
        <v>1.1000000000000001E-3</v>
      </c>
    </row>
    <row r="3357" spans="1:13" ht="15" customHeight="1" x14ac:dyDescent="0.2">
      <c r="A3357" s="370">
        <v>3336</v>
      </c>
      <c r="B3357" s="120">
        <f t="shared" si="381"/>
        <v>135.18951703960653</v>
      </c>
      <c r="C3357" s="371">
        <v>950</v>
      </c>
      <c r="D3357" s="78">
        <v>45170</v>
      </c>
      <c r="E3357" s="209">
        <v>29455</v>
      </c>
      <c r="F3357" s="344">
        <f t="shared" si="384"/>
        <v>4009.4824796304165</v>
      </c>
      <c r="G3357" s="394">
        <f t="shared" si="385"/>
        <v>372.06315789473683</v>
      </c>
      <c r="H3357" s="385">
        <f t="shared" si="382"/>
        <v>1480.9624254835016</v>
      </c>
      <c r="I3357" s="386">
        <f t="shared" si="383"/>
        <v>87.630912750503072</v>
      </c>
      <c r="J3357" s="393">
        <v>45</v>
      </c>
      <c r="K3357" s="396">
        <f t="shared" si="386"/>
        <v>5995.1389757591578</v>
      </c>
      <c r="L3357" s="210">
        <f t="shared" si="387"/>
        <v>7.4000000000000003E-3</v>
      </c>
      <c r="M3357" s="211">
        <f t="shared" si="387"/>
        <v>1.1000000000000001E-3</v>
      </c>
    </row>
    <row r="3358" spans="1:13" ht="15" customHeight="1" x14ac:dyDescent="0.2">
      <c r="A3358" s="370">
        <v>3337</v>
      </c>
      <c r="B3358" s="120">
        <f t="shared" si="381"/>
        <v>135.20966141999625</v>
      </c>
      <c r="C3358" s="371">
        <v>950</v>
      </c>
      <c r="D3358" s="78">
        <v>45170</v>
      </c>
      <c r="E3358" s="209">
        <v>29455</v>
      </c>
      <c r="F3358" s="344">
        <f t="shared" si="384"/>
        <v>4008.8851218721957</v>
      </c>
      <c r="G3358" s="394">
        <f t="shared" si="385"/>
        <v>372.06315789473683</v>
      </c>
      <c r="H3358" s="385">
        <f t="shared" si="382"/>
        <v>1480.7605185612231</v>
      </c>
      <c r="I3358" s="386">
        <f t="shared" si="383"/>
        <v>87.618965595338651</v>
      </c>
      <c r="J3358" s="393">
        <v>45</v>
      </c>
      <c r="K3358" s="396">
        <f t="shared" si="386"/>
        <v>5994.3277639234939</v>
      </c>
      <c r="L3358" s="210">
        <f t="shared" si="387"/>
        <v>7.4000000000000003E-3</v>
      </c>
      <c r="M3358" s="211">
        <f t="shared" si="387"/>
        <v>1.1000000000000001E-3</v>
      </c>
    </row>
    <row r="3359" spans="1:13" ht="15" customHeight="1" x14ac:dyDescent="0.2">
      <c r="A3359" s="370">
        <v>3338</v>
      </c>
      <c r="B3359" s="120">
        <f t="shared" si="381"/>
        <v>135.22980583497298</v>
      </c>
      <c r="C3359" s="371">
        <v>950</v>
      </c>
      <c r="D3359" s="78">
        <v>45170</v>
      </c>
      <c r="E3359" s="209">
        <v>29455</v>
      </c>
      <c r="F3359" s="344">
        <f t="shared" si="384"/>
        <v>4008.2879410584665</v>
      </c>
      <c r="G3359" s="394">
        <f t="shared" si="385"/>
        <v>372.06315789473683</v>
      </c>
      <c r="H3359" s="385">
        <f t="shared" si="382"/>
        <v>1480.5586714461826</v>
      </c>
      <c r="I3359" s="386">
        <f t="shared" si="383"/>
        <v>87.607021979064072</v>
      </c>
      <c r="J3359" s="393">
        <v>45</v>
      </c>
      <c r="K3359" s="396">
        <f t="shared" si="386"/>
        <v>5993.5167923784502</v>
      </c>
      <c r="L3359" s="210">
        <f t="shared" si="387"/>
        <v>7.4000000000000003E-3</v>
      </c>
      <c r="M3359" s="211">
        <f t="shared" si="387"/>
        <v>1.1000000000000001E-3</v>
      </c>
    </row>
    <row r="3360" spans="1:13" ht="15" customHeight="1" x14ac:dyDescent="0.2">
      <c r="A3360" s="370">
        <v>3339</v>
      </c>
      <c r="B3360" s="120">
        <f t="shared" si="381"/>
        <v>135.24995028359163</v>
      </c>
      <c r="C3360" s="371">
        <v>950</v>
      </c>
      <c r="D3360" s="78">
        <v>45170</v>
      </c>
      <c r="E3360" s="209">
        <v>29455</v>
      </c>
      <c r="F3360" s="344">
        <f t="shared" si="384"/>
        <v>4007.6909371386264</v>
      </c>
      <c r="G3360" s="394">
        <f t="shared" si="385"/>
        <v>372.06315789473683</v>
      </c>
      <c r="H3360" s="385">
        <f t="shared" si="382"/>
        <v>1480.3568841212766</v>
      </c>
      <c r="I3360" s="386">
        <f t="shared" si="383"/>
        <v>87.595081900667267</v>
      </c>
      <c r="J3360" s="393">
        <v>45</v>
      </c>
      <c r="K3360" s="396">
        <f t="shared" si="386"/>
        <v>5992.7060610553071</v>
      </c>
      <c r="L3360" s="210">
        <f t="shared" si="387"/>
        <v>7.4000000000000003E-3</v>
      </c>
      <c r="M3360" s="211">
        <f t="shared" si="387"/>
        <v>1.1000000000000001E-3</v>
      </c>
    </row>
    <row r="3361" spans="1:13" ht="15" customHeight="1" x14ac:dyDescent="0.2">
      <c r="A3361" s="372">
        <v>3340</v>
      </c>
      <c r="B3361" s="120">
        <f t="shared" si="381"/>
        <v>135.27009476490861</v>
      </c>
      <c r="C3361" s="371">
        <v>950</v>
      </c>
      <c r="D3361" s="78">
        <v>45170</v>
      </c>
      <c r="E3361" s="209">
        <v>29455</v>
      </c>
      <c r="F3361" s="344">
        <f t="shared" si="384"/>
        <v>4007.0941100620448</v>
      </c>
      <c r="G3361" s="394">
        <f t="shared" si="385"/>
        <v>372.06315789473683</v>
      </c>
      <c r="H3361" s="385">
        <f t="shared" si="382"/>
        <v>1480.1551565693921</v>
      </c>
      <c r="I3361" s="386">
        <f t="shared" si="383"/>
        <v>87.583145359135628</v>
      </c>
      <c r="J3361" s="393">
        <v>45</v>
      </c>
      <c r="K3361" s="396">
        <f t="shared" si="386"/>
        <v>5991.8955698853088</v>
      </c>
      <c r="L3361" s="210">
        <f t="shared" si="387"/>
        <v>7.4000000000000003E-3</v>
      </c>
      <c r="M3361" s="211">
        <f t="shared" si="387"/>
        <v>1.1000000000000001E-3</v>
      </c>
    </row>
    <row r="3362" spans="1:13" ht="15" customHeight="1" x14ac:dyDescent="0.2">
      <c r="A3362" s="370">
        <v>3341</v>
      </c>
      <c r="B3362" s="120">
        <f t="shared" si="381"/>
        <v>135.29023927798224</v>
      </c>
      <c r="C3362" s="371">
        <v>950</v>
      </c>
      <c r="D3362" s="78">
        <v>45170</v>
      </c>
      <c r="E3362" s="209">
        <v>29455</v>
      </c>
      <c r="F3362" s="344">
        <f t="shared" si="384"/>
        <v>4006.497459778047</v>
      </c>
      <c r="G3362" s="394">
        <f t="shared" si="385"/>
        <v>372.06315789473683</v>
      </c>
      <c r="H3362" s="385">
        <f t="shared" si="382"/>
        <v>1479.9534887734005</v>
      </c>
      <c r="I3362" s="386">
        <f t="shared" si="383"/>
        <v>87.571212353455664</v>
      </c>
      <c r="J3362" s="393">
        <v>45</v>
      </c>
      <c r="K3362" s="396">
        <f t="shared" si="386"/>
        <v>5991.0853187996399</v>
      </c>
      <c r="L3362" s="210">
        <f t="shared" si="387"/>
        <v>7.4000000000000003E-3</v>
      </c>
      <c r="M3362" s="211">
        <f t="shared" si="387"/>
        <v>1.1000000000000001E-3</v>
      </c>
    </row>
    <row r="3363" spans="1:13" ht="15" customHeight="1" x14ac:dyDescent="0.2">
      <c r="A3363" s="370">
        <v>3342</v>
      </c>
      <c r="B3363" s="120">
        <f t="shared" si="381"/>
        <v>135.31038382187248</v>
      </c>
      <c r="C3363" s="371">
        <v>950</v>
      </c>
      <c r="D3363" s="78">
        <v>45170</v>
      </c>
      <c r="E3363" s="209">
        <v>29455</v>
      </c>
      <c r="F3363" s="344">
        <f t="shared" si="384"/>
        <v>4005.9009862359212</v>
      </c>
      <c r="G3363" s="394">
        <f t="shared" si="385"/>
        <v>372.06315789473683</v>
      </c>
      <c r="H3363" s="385">
        <f t="shared" si="382"/>
        <v>1479.7518807161621</v>
      </c>
      <c r="I3363" s="386">
        <f t="shared" si="383"/>
        <v>87.559282882613147</v>
      </c>
      <c r="J3363" s="393">
        <v>45</v>
      </c>
      <c r="K3363" s="396">
        <f t="shared" si="386"/>
        <v>5990.2753077294328</v>
      </c>
      <c r="L3363" s="210">
        <f t="shared" si="387"/>
        <v>7.4000000000000003E-3</v>
      </c>
      <c r="M3363" s="211">
        <f t="shared" si="387"/>
        <v>1.1000000000000001E-3</v>
      </c>
    </row>
    <row r="3364" spans="1:13" ht="15" customHeight="1" x14ac:dyDescent="0.2">
      <c r="A3364" s="370">
        <v>3343</v>
      </c>
      <c r="B3364" s="120">
        <f t="shared" si="381"/>
        <v>135.33052839564073</v>
      </c>
      <c r="C3364" s="371">
        <v>950</v>
      </c>
      <c r="D3364" s="78">
        <v>45170</v>
      </c>
      <c r="E3364" s="209">
        <v>29455</v>
      </c>
      <c r="F3364" s="344">
        <f t="shared" si="384"/>
        <v>4005.3046893849282</v>
      </c>
      <c r="G3364" s="394">
        <f t="shared" si="385"/>
        <v>372.06315789473683</v>
      </c>
      <c r="H3364" s="385">
        <f t="shared" si="382"/>
        <v>1479.5503323805267</v>
      </c>
      <c r="I3364" s="386">
        <f t="shared" si="383"/>
        <v>87.547356945593307</v>
      </c>
      <c r="J3364" s="393">
        <v>45</v>
      </c>
      <c r="K3364" s="396">
        <f t="shared" si="386"/>
        <v>5989.4655366057859</v>
      </c>
      <c r="L3364" s="210">
        <f t="shared" si="387"/>
        <v>7.4000000000000003E-3</v>
      </c>
      <c r="M3364" s="211">
        <f t="shared" si="387"/>
        <v>1.1000000000000001E-3</v>
      </c>
    </row>
    <row r="3365" spans="1:13" ht="15" customHeight="1" x14ac:dyDescent="0.2">
      <c r="A3365" s="370">
        <v>3344</v>
      </c>
      <c r="B3365" s="120">
        <f t="shared" si="381"/>
        <v>135.35067299835032</v>
      </c>
      <c r="C3365" s="371">
        <v>950</v>
      </c>
      <c r="D3365" s="78">
        <v>45170</v>
      </c>
      <c r="E3365" s="209">
        <v>29455</v>
      </c>
      <c r="F3365" s="344">
        <f t="shared" si="384"/>
        <v>4004.708569174285</v>
      </c>
      <c r="G3365" s="394">
        <f t="shared" si="385"/>
        <v>372.06315789473683</v>
      </c>
      <c r="H3365" s="385">
        <f t="shared" si="382"/>
        <v>1479.3488437493293</v>
      </c>
      <c r="I3365" s="386">
        <f t="shared" si="383"/>
        <v>87.53543454138044</v>
      </c>
      <c r="J3365" s="393">
        <v>45</v>
      </c>
      <c r="K3365" s="396">
        <f t="shared" si="386"/>
        <v>5988.6560053597323</v>
      </c>
      <c r="L3365" s="210">
        <f t="shared" si="387"/>
        <v>7.4000000000000003E-3</v>
      </c>
      <c r="M3365" s="211">
        <f t="shared" si="387"/>
        <v>1.1000000000000001E-3</v>
      </c>
    </row>
    <row r="3366" spans="1:13" ht="15" customHeight="1" x14ac:dyDescent="0.2">
      <c r="A3366" s="370">
        <v>3345</v>
      </c>
      <c r="B3366" s="120">
        <f t="shared" si="381"/>
        <v>135.37081762906612</v>
      </c>
      <c r="C3366" s="371">
        <v>950</v>
      </c>
      <c r="D3366" s="78">
        <v>45170</v>
      </c>
      <c r="E3366" s="209">
        <v>29455</v>
      </c>
      <c r="F3366" s="344">
        <f t="shared" si="384"/>
        <v>4004.1126255531749</v>
      </c>
      <c r="G3366" s="394">
        <f t="shared" si="385"/>
        <v>372.06315789473683</v>
      </c>
      <c r="H3366" s="385">
        <f t="shared" si="382"/>
        <v>1479.1474148053942</v>
      </c>
      <c r="I3366" s="386">
        <f t="shared" si="383"/>
        <v>87.52351566895824</v>
      </c>
      <c r="J3366" s="393">
        <v>45</v>
      </c>
      <c r="K3366" s="396">
        <f t="shared" si="386"/>
        <v>5987.8467139222648</v>
      </c>
      <c r="L3366" s="210">
        <f t="shared" si="387"/>
        <v>7.4000000000000003E-3</v>
      </c>
      <c r="M3366" s="211">
        <f t="shared" si="387"/>
        <v>1.1000000000000001E-3</v>
      </c>
    </row>
    <row r="3367" spans="1:13" ht="15" customHeight="1" x14ac:dyDescent="0.2">
      <c r="A3367" s="370">
        <v>3346</v>
      </c>
      <c r="B3367" s="120">
        <f t="shared" si="381"/>
        <v>135.39096228685477</v>
      </c>
      <c r="C3367" s="371">
        <v>950</v>
      </c>
      <c r="D3367" s="78">
        <v>45170</v>
      </c>
      <c r="E3367" s="209">
        <v>29455</v>
      </c>
      <c r="F3367" s="344">
        <f t="shared" si="384"/>
        <v>4003.5168584707453</v>
      </c>
      <c r="G3367" s="394">
        <f t="shared" si="385"/>
        <v>372.06315789473683</v>
      </c>
      <c r="H3367" s="385">
        <f t="shared" si="382"/>
        <v>1478.9460455315327</v>
      </c>
      <c r="I3367" s="386">
        <f t="shared" si="383"/>
        <v>87.511600327309651</v>
      </c>
      <c r="J3367" s="393">
        <v>45</v>
      </c>
      <c r="K3367" s="396">
        <f t="shared" si="386"/>
        <v>5987.0376622243248</v>
      </c>
      <c r="L3367" s="210">
        <f t="shared" si="387"/>
        <v>7.4000000000000003E-3</v>
      </c>
      <c r="M3367" s="211">
        <f t="shared" si="387"/>
        <v>1.1000000000000001E-3</v>
      </c>
    </row>
    <row r="3368" spans="1:13" ht="15" customHeight="1" x14ac:dyDescent="0.2">
      <c r="A3368" s="370">
        <v>3347</v>
      </c>
      <c r="B3368" s="120">
        <f t="shared" si="381"/>
        <v>135.41110697078446</v>
      </c>
      <c r="C3368" s="371">
        <v>950</v>
      </c>
      <c r="D3368" s="78">
        <v>45170</v>
      </c>
      <c r="E3368" s="209">
        <v>29455</v>
      </c>
      <c r="F3368" s="344">
        <f t="shared" si="384"/>
        <v>4002.9212678761096</v>
      </c>
      <c r="G3368" s="394">
        <f t="shared" si="385"/>
        <v>372.06315789473683</v>
      </c>
      <c r="H3368" s="385">
        <f t="shared" si="382"/>
        <v>1478.7447359105458</v>
      </c>
      <c r="I3368" s="386">
        <f t="shared" si="383"/>
        <v>87.499688515416935</v>
      </c>
      <c r="J3368" s="393">
        <v>45</v>
      </c>
      <c r="K3368" s="396">
        <f t="shared" si="386"/>
        <v>5986.2288501968096</v>
      </c>
      <c r="L3368" s="210">
        <f t="shared" si="387"/>
        <v>7.4000000000000003E-3</v>
      </c>
      <c r="M3368" s="211">
        <f t="shared" si="387"/>
        <v>1.1000000000000001E-3</v>
      </c>
    </row>
    <row r="3369" spans="1:13" ht="15" customHeight="1" x14ac:dyDescent="0.2">
      <c r="A3369" s="370">
        <v>3348</v>
      </c>
      <c r="B3369" s="120">
        <f t="shared" si="381"/>
        <v>135.43125167992523</v>
      </c>
      <c r="C3369" s="371">
        <v>950</v>
      </c>
      <c r="D3369" s="78">
        <v>45170</v>
      </c>
      <c r="E3369" s="209">
        <v>29455</v>
      </c>
      <c r="F3369" s="344">
        <f t="shared" si="384"/>
        <v>4002.3258537183392</v>
      </c>
      <c r="G3369" s="394">
        <f t="shared" si="385"/>
        <v>372.06315789473683</v>
      </c>
      <c r="H3369" s="385">
        <f t="shared" si="382"/>
        <v>1478.5434859252196</v>
      </c>
      <c r="I3369" s="386">
        <f t="shared" si="383"/>
        <v>87.487780232261528</v>
      </c>
      <c r="J3369" s="393">
        <v>45</v>
      </c>
      <c r="K3369" s="396">
        <f t="shared" si="386"/>
        <v>5985.4202777705568</v>
      </c>
      <c r="L3369" s="210">
        <f t="shared" si="387"/>
        <v>7.4000000000000003E-3</v>
      </c>
      <c r="M3369" s="211">
        <f t="shared" si="387"/>
        <v>1.1000000000000001E-3</v>
      </c>
    </row>
    <row r="3370" spans="1:13" ht="15" customHeight="1" x14ac:dyDescent="0.2">
      <c r="A3370" s="370">
        <v>3349</v>
      </c>
      <c r="B3370" s="120">
        <f t="shared" si="381"/>
        <v>135.45139641334845</v>
      </c>
      <c r="C3370" s="371">
        <v>950</v>
      </c>
      <c r="D3370" s="78">
        <v>45170</v>
      </c>
      <c r="E3370" s="209">
        <v>29455</v>
      </c>
      <c r="F3370" s="344">
        <f t="shared" si="384"/>
        <v>4001.7306159464824</v>
      </c>
      <c r="G3370" s="394">
        <f t="shared" si="385"/>
        <v>372.06315789473683</v>
      </c>
      <c r="H3370" s="385">
        <f t="shared" si="382"/>
        <v>1478.3422955583319</v>
      </c>
      <c r="I3370" s="386">
        <f t="shared" si="383"/>
        <v>87.475875476824385</v>
      </c>
      <c r="J3370" s="393">
        <v>45</v>
      </c>
      <c r="K3370" s="396">
        <f t="shared" si="386"/>
        <v>5984.6119448763757</v>
      </c>
      <c r="L3370" s="210">
        <f t="shared" si="387"/>
        <v>7.4000000000000003E-3</v>
      </c>
      <c r="M3370" s="211">
        <f t="shared" si="387"/>
        <v>1.1000000000000001E-3</v>
      </c>
    </row>
    <row r="3371" spans="1:13" ht="15" customHeight="1" x14ac:dyDescent="0.2">
      <c r="A3371" s="372">
        <v>3350</v>
      </c>
      <c r="B3371" s="120">
        <f t="shared" si="381"/>
        <v>135.47154117012747</v>
      </c>
      <c r="C3371" s="371">
        <v>950</v>
      </c>
      <c r="D3371" s="78">
        <v>45170</v>
      </c>
      <c r="E3371" s="209">
        <v>29455</v>
      </c>
      <c r="F3371" s="344">
        <f t="shared" si="384"/>
        <v>4001.1355545095407</v>
      </c>
      <c r="G3371" s="394">
        <f t="shared" si="385"/>
        <v>372.06315789473683</v>
      </c>
      <c r="H3371" s="385">
        <f t="shared" si="382"/>
        <v>1478.1411647926454</v>
      </c>
      <c r="I3371" s="386">
        <f t="shared" si="383"/>
        <v>87.463974248085549</v>
      </c>
      <c r="J3371" s="393">
        <v>45</v>
      </c>
      <c r="K3371" s="396">
        <f t="shared" si="386"/>
        <v>5983.8038514450081</v>
      </c>
      <c r="L3371" s="210">
        <f t="shared" si="387"/>
        <v>7.4000000000000003E-3</v>
      </c>
      <c r="M3371" s="211">
        <f t="shared" si="387"/>
        <v>1.1000000000000001E-3</v>
      </c>
    </row>
    <row r="3372" spans="1:13" ht="15" customHeight="1" x14ac:dyDescent="0.2">
      <c r="A3372" s="370">
        <v>3351</v>
      </c>
      <c r="B3372" s="120">
        <f t="shared" si="381"/>
        <v>135.49168594933698</v>
      </c>
      <c r="C3372" s="371">
        <v>950</v>
      </c>
      <c r="D3372" s="78">
        <v>45170</v>
      </c>
      <c r="E3372" s="209">
        <v>29455</v>
      </c>
      <c r="F3372" s="344">
        <f t="shared" si="384"/>
        <v>4000.540669356491</v>
      </c>
      <c r="G3372" s="394">
        <f t="shared" si="385"/>
        <v>372.06315789473683</v>
      </c>
      <c r="H3372" s="385">
        <f t="shared" si="382"/>
        <v>1477.9400936109148</v>
      </c>
      <c r="I3372" s="386">
        <f t="shared" si="383"/>
        <v>87.452076545024553</v>
      </c>
      <c r="J3372" s="393">
        <v>45</v>
      </c>
      <c r="K3372" s="396">
        <f t="shared" si="386"/>
        <v>5982.9959974071671</v>
      </c>
      <c r="L3372" s="210">
        <f t="shared" si="387"/>
        <v>7.4000000000000003E-3</v>
      </c>
      <c r="M3372" s="211">
        <f t="shared" si="387"/>
        <v>1.1000000000000001E-3</v>
      </c>
    </row>
    <row r="3373" spans="1:13" ht="15" customHeight="1" x14ac:dyDescent="0.2">
      <c r="A3373" s="370">
        <v>3352</v>
      </c>
      <c r="B3373" s="120">
        <f t="shared" si="381"/>
        <v>135.51183075005355</v>
      </c>
      <c r="C3373" s="371">
        <v>950</v>
      </c>
      <c r="D3373" s="78">
        <v>45170</v>
      </c>
      <c r="E3373" s="209">
        <v>29455</v>
      </c>
      <c r="F3373" s="344">
        <f t="shared" si="384"/>
        <v>3999.9459604362687</v>
      </c>
      <c r="G3373" s="394">
        <f t="shared" si="385"/>
        <v>372.06315789473683</v>
      </c>
      <c r="H3373" s="385">
        <f t="shared" si="382"/>
        <v>1477.7390819958796</v>
      </c>
      <c r="I3373" s="386">
        <f t="shared" si="383"/>
        <v>87.440182366620107</v>
      </c>
      <c r="J3373" s="393">
        <v>45</v>
      </c>
      <c r="K3373" s="396">
        <f t="shared" si="386"/>
        <v>5982.1883826935054</v>
      </c>
      <c r="L3373" s="210">
        <f t="shared" si="387"/>
        <v>7.4000000000000003E-3</v>
      </c>
      <c r="M3373" s="211">
        <f t="shared" si="387"/>
        <v>1.1000000000000001E-3</v>
      </c>
    </row>
    <row r="3374" spans="1:13" ht="15" customHeight="1" x14ac:dyDescent="0.2">
      <c r="A3374" s="370">
        <v>3353</v>
      </c>
      <c r="B3374" s="120">
        <f t="shared" si="381"/>
        <v>135.53197557135556</v>
      </c>
      <c r="C3374" s="371">
        <v>950</v>
      </c>
      <c r="D3374" s="78">
        <v>45170</v>
      </c>
      <c r="E3374" s="209">
        <v>29455</v>
      </c>
      <c r="F3374" s="344">
        <f t="shared" si="384"/>
        <v>3999.3514276977685</v>
      </c>
      <c r="G3374" s="394">
        <f t="shared" si="385"/>
        <v>372.06315789473683</v>
      </c>
      <c r="H3374" s="385">
        <f t="shared" si="382"/>
        <v>1477.5381299302667</v>
      </c>
      <c r="I3374" s="386">
        <f t="shared" si="383"/>
        <v>87.428291711850108</v>
      </c>
      <c r="J3374" s="393">
        <v>45</v>
      </c>
      <c r="K3374" s="396">
        <f t="shared" si="386"/>
        <v>5981.3810072346214</v>
      </c>
      <c r="L3374" s="210">
        <f t="shared" si="387"/>
        <v>7.4000000000000003E-3</v>
      </c>
      <c r="M3374" s="211">
        <f t="shared" si="387"/>
        <v>1.1000000000000001E-3</v>
      </c>
    </row>
    <row r="3375" spans="1:13" ht="15" customHeight="1" x14ac:dyDescent="0.2">
      <c r="A3375" s="370">
        <v>3354</v>
      </c>
      <c r="B3375" s="120">
        <f t="shared" si="381"/>
        <v>135.55212041232252</v>
      </c>
      <c r="C3375" s="371">
        <v>950</v>
      </c>
      <c r="D3375" s="78">
        <v>45170</v>
      </c>
      <c r="E3375" s="209">
        <v>29455</v>
      </c>
      <c r="F3375" s="344">
        <f t="shared" si="384"/>
        <v>3998.7570710898685</v>
      </c>
      <c r="G3375" s="394">
        <f t="shared" si="385"/>
        <v>372.06315789473683</v>
      </c>
      <c r="H3375" s="385">
        <f t="shared" si="382"/>
        <v>1477.3372373967964</v>
      </c>
      <c r="I3375" s="386">
        <f t="shared" si="383"/>
        <v>87.416404579692099</v>
      </c>
      <c r="J3375" s="393">
        <v>45</v>
      </c>
      <c r="K3375" s="396">
        <f t="shared" si="386"/>
        <v>5980.5738709610932</v>
      </c>
      <c r="L3375" s="210">
        <f t="shared" si="387"/>
        <v>7.4000000000000003E-3</v>
      </c>
      <c r="M3375" s="211">
        <f t="shared" si="387"/>
        <v>1.1000000000000001E-3</v>
      </c>
    </row>
    <row r="3376" spans="1:13" ht="15" customHeight="1" x14ac:dyDescent="0.2">
      <c r="A3376" s="370">
        <v>3355</v>
      </c>
      <c r="B3376" s="120">
        <f t="shared" si="381"/>
        <v>135.57226527203602</v>
      </c>
      <c r="C3376" s="371">
        <v>950</v>
      </c>
      <c r="D3376" s="78">
        <v>45170</v>
      </c>
      <c r="E3376" s="209">
        <v>29455</v>
      </c>
      <c r="F3376" s="344">
        <f t="shared" si="384"/>
        <v>3998.162890561397</v>
      </c>
      <c r="G3376" s="394">
        <f t="shared" si="385"/>
        <v>372.06315789473683</v>
      </c>
      <c r="H3376" s="385">
        <f t="shared" si="382"/>
        <v>1477.1364043781732</v>
      </c>
      <c r="I3376" s="386">
        <f t="shared" si="383"/>
        <v>87.404520969122686</v>
      </c>
      <c r="J3376" s="393">
        <v>45</v>
      </c>
      <c r="K3376" s="396">
        <f t="shared" si="386"/>
        <v>5979.7669738034301</v>
      </c>
      <c r="L3376" s="210">
        <f t="shared" si="387"/>
        <v>7.4000000000000003E-3</v>
      </c>
      <c r="M3376" s="211">
        <f t="shared" si="387"/>
        <v>1.1000000000000001E-3</v>
      </c>
    </row>
    <row r="3377" spans="1:13" ht="15" customHeight="1" x14ac:dyDescent="0.2">
      <c r="A3377" s="370">
        <v>3356</v>
      </c>
      <c r="B3377" s="120">
        <f t="shared" si="381"/>
        <v>135.59241014957905</v>
      </c>
      <c r="C3377" s="371">
        <v>950</v>
      </c>
      <c r="D3377" s="78">
        <v>45170</v>
      </c>
      <c r="E3377" s="209">
        <v>29455</v>
      </c>
      <c r="F3377" s="344">
        <f t="shared" si="384"/>
        <v>3997.5688860611554</v>
      </c>
      <c r="G3377" s="394">
        <f t="shared" si="385"/>
        <v>372.06315789473683</v>
      </c>
      <c r="H3377" s="385">
        <f t="shared" si="382"/>
        <v>1476.9356308570914</v>
      </c>
      <c r="I3377" s="386">
        <f t="shared" si="383"/>
        <v>87.392640879117849</v>
      </c>
      <c r="J3377" s="393">
        <v>45</v>
      </c>
      <c r="K3377" s="396">
        <f t="shared" si="386"/>
        <v>5978.9603156921012</v>
      </c>
      <c r="L3377" s="210">
        <f t="shared" si="387"/>
        <v>7.4000000000000003E-3</v>
      </c>
      <c r="M3377" s="211">
        <f t="shared" si="387"/>
        <v>1.1000000000000001E-3</v>
      </c>
    </row>
    <row r="3378" spans="1:13" ht="15" customHeight="1" x14ac:dyDescent="0.2">
      <c r="A3378" s="370">
        <v>3357</v>
      </c>
      <c r="B3378" s="120">
        <f t="shared" si="381"/>
        <v>135.61255504403641</v>
      </c>
      <c r="C3378" s="371">
        <v>950</v>
      </c>
      <c r="D3378" s="78">
        <v>45170</v>
      </c>
      <c r="E3378" s="209">
        <v>29455</v>
      </c>
      <c r="F3378" s="344">
        <f t="shared" si="384"/>
        <v>3996.9750575379076</v>
      </c>
      <c r="G3378" s="394">
        <f t="shared" si="385"/>
        <v>372.06315789473683</v>
      </c>
      <c r="H3378" s="385">
        <f t="shared" si="382"/>
        <v>1476.7349168162336</v>
      </c>
      <c r="I3378" s="386">
        <f t="shared" si="383"/>
        <v>87.380764308652886</v>
      </c>
      <c r="J3378" s="393">
        <v>45</v>
      </c>
      <c r="K3378" s="396">
        <f t="shared" si="386"/>
        <v>5978.153896557531</v>
      </c>
      <c r="L3378" s="210">
        <f t="shared" si="387"/>
        <v>7.4000000000000003E-3</v>
      </c>
      <c r="M3378" s="211">
        <f t="shared" si="387"/>
        <v>1.1000000000000001E-3</v>
      </c>
    </row>
    <row r="3379" spans="1:13" ht="15" customHeight="1" x14ac:dyDescent="0.2">
      <c r="A3379" s="370">
        <v>3358</v>
      </c>
      <c r="B3379" s="120">
        <f t="shared" si="381"/>
        <v>135.63269995449434</v>
      </c>
      <c r="C3379" s="371">
        <v>950</v>
      </c>
      <c r="D3379" s="78">
        <v>45170</v>
      </c>
      <c r="E3379" s="209">
        <v>29455</v>
      </c>
      <c r="F3379" s="344">
        <f t="shared" si="384"/>
        <v>3996.3814049403863</v>
      </c>
      <c r="G3379" s="394">
        <f t="shared" si="385"/>
        <v>372.06315789473683</v>
      </c>
      <c r="H3379" s="385">
        <f t="shared" si="382"/>
        <v>1476.5342622382716</v>
      </c>
      <c r="I3379" s="386">
        <f t="shared" si="383"/>
        <v>87.368891256702469</v>
      </c>
      <c r="J3379" s="393">
        <v>45</v>
      </c>
      <c r="K3379" s="396">
        <f t="shared" si="386"/>
        <v>5977.3477163300968</v>
      </c>
      <c r="L3379" s="210">
        <f t="shared" si="387"/>
        <v>7.4000000000000003E-3</v>
      </c>
      <c r="M3379" s="211">
        <f t="shared" si="387"/>
        <v>1.1000000000000001E-3</v>
      </c>
    </row>
    <row r="3380" spans="1:13" ht="15" customHeight="1" x14ac:dyDescent="0.2">
      <c r="A3380" s="370">
        <v>3359</v>
      </c>
      <c r="B3380" s="120">
        <f t="shared" si="381"/>
        <v>135.65284488004082</v>
      </c>
      <c r="C3380" s="371">
        <v>950</v>
      </c>
      <c r="D3380" s="78">
        <v>45170</v>
      </c>
      <c r="E3380" s="209">
        <v>29455</v>
      </c>
      <c r="F3380" s="344">
        <f t="shared" si="384"/>
        <v>3995.7879282172926</v>
      </c>
      <c r="G3380" s="394">
        <f t="shared" si="385"/>
        <v>372.06315789473683</v>
      </c>
      <c r="H3380" s="385">
        <f t="shared" si="382"/>
        <v>1476.3336671058657</v>
      </c>
      <c r="I3380" s="386">
        <f t="shared" si="383"/>
        <v>87.357021722240589</v>
      </c>
      <c r="J3380" s="393">
        <v>45</v>
      </c>
      <c r="K3380" s="396">
        <f t="shared" si="386"/>
        <v>5976.5417749401358</v>
      </c>
      <c r="L3380" s="210">
        <f t="shared" si="387"/>
        <v>7.4000000000000003E-3</v>
      </c>
      <c r="M3380" s="211">
        <f t="shared" si="387"/>
        <v>1.1000000000000001E-3</v>
      </c>
    </row>
    <row r="3381" spans="1:13" ht="15" customHeight="1" x14ac:dyDescent="0.2">
      <c r="A3381" s="372">
        <v>3360</v>
      </c>
      <c r="B3381" s="120">
        <f t="shared" si="381"/>
        <v>135.67298981976552</v>
      </c>
      <c r="C3381" s="371">
        <v>950</v>
      </c>
      <c r="D3381" s="78">
        <v>45170</v>
      </c>
      <c r="E3381" s="209">
        <v>29455</v>
      </c>
      <c r="F3381" s="344">
        <f t="shared" si="384"/>
        <v>3995.1946273172862</v>
      </c>
      <c r="G3381" s="394">
        <f t="shared" si="385"/>
        <v>372.06315789473683</v>
      </c>
      <c r="H3381" s="385">
        <f t="shared" si="382"/>
        <v>1476.1331314016636</v>
      </c>
      <c r="I3381" s="386">
        <f t="shared" si="383"/>
        <v>87.345155704240469</v>
      </c>
      <c r="J3381" s="393">
        <v>45</v>
      </c>
      <c r="K3381" s="396">
        <f t="shared" si="386"/>
        <v>5975.7360723179272</v>
      </c>
      <c r="L3381" s="210">
        <f t="shared" si="387"/>
        <v>7.4000000000000003E-3</v>
      </c>
      <c r="M3381" s="211">
        <f t="shared" si="387"/>
        <v>1.1000000000000001E-3</v>
      </c>
    </row>
    <row r="3382" spans="1:13" ht="15" customHeight="1" x14ac:dyDescent="0.2">
      <c r="A3382" s="370">
        <v>3361</v>
      </c>
      <c r="B3382" s="120">
        <f t="shared" si="381"/>
        <v>135.69313477275949</v>
      </c>
      <c r="C3382" s="371">
        <v>950</v>
      </c>
      <c r="D3382" s="78">
        <v>45170</v>
      </c>
      <c r="E3382" s="209">
        <v>29455</v>
      </c>
      <c r="F3382" s="344">
        <f t="shared" si="384"/>
        <v>3994.6015021890034</v>
      </c>
      <c r="G3382" s="394">
        <f t="shared" si="385"/>
        <v>372.06315789473683</v>
      </c>
      <c r="H3382" s="385">
        <f t="shared" si="382"/>
        <v>1475.9326551083041</v>
      </c>
      <c r="I3382" s="386">
        <f t="shared" si="383"/>
        <v>87.333293201674806</v>
      </c>
      <c r="J3382" s="393">
        <v>45</v>
      </c>
      <c r="K3382" s="396">
        <f t="shared" si="386"/>
        <v>5974.930608393719</v>
      </c>
      <c r="L3382" s="210">
        <f t="shared" si="387"/>
        <v>7.4000000000000003E-3</v>
      </c>
      <c r="M3382" s="211">
        <f t="shared" si="387"/>
        <v>1.1000000000000001E-3</v>
      </c>
    </row>
    <row r="3383" spans="1:13" ht="15" customHeight="1" x14ac:dyDescent="0.2">
      <c r="A3383" s="370">
        <v>3362</v>
      </c>
      <c r="B3383" s="120">
        <f t="shared" si="381"/>
        <v>135.71327973811557</v>
      </c>
      <c r="C3383" s="371">
        <v>950</v>
      </c>
      <c r="D3383" s="78">
        <v>45170</v>
      </c>
      <c r="E3383" s="209">
        <v>29455</v>
      </c>
      <c r="F3383" s="344">
        <f t="shared" si="384"/>
        <v>3994.0085527810443</v>
      </c>
      <c r="G3383" s="394">
        <f t="shared" si="385"/>
        <v>372.06315789473683</v>
      </c>
      <c r="H3383" s="385">
        <f t="shared" si="382"/>
        <v>1475.7322382084139</v>
      </c>
      <c r="I3383" s="386">
        <f t="shared" si="383"/>
        <v>87.32143421351563</v>
      </c>
      <c r="J3383" s="393">
        <v>45</v>
      </c>
      <c r="K3383" s="396">
        <f t="shared" si="386"/>
        <v>5974.1253830977103</v>
      </c>
      <c r="L3383" s="210">
        <f t="shared" si="387"/>
        <v>7.4000000000000003E-3</v>
      </c>
      <c r="M3383" s="211">
        <f t="shared" si="387"/>
        <v>1.1000000000000001E-3</v>
      </c>
    </row>
    <row r="3384" spans="1:13" ht="15" customHeight="1" x14ac:dyDescent="0.2">
      <c r="A3384" s="370">
        <v>3363</v>
      </c>
      <c r="B3384" s="120">
        <f t="shared" si="381"/>
        <v>135.7334247149283</v>
      </c>
      <c r="C3384" s="371">
        <v>950</v>
      </c>
      <c r="D3384" s="78">
        <v>45170</v>
      </c>
      <c r="E3384" s="209">
        <v>29455</v>
      </c>
      <c r="F3384" s="344">
        <f t="shared" si="384"/>
        <v>3993.4157790419699</v>
      </c>
      <c r="G3384" s="394">
        <f t="shared" si="385"/>
        <v>372.06315789473683</v>
      </c>
      <c r="H3384" s="385">
        <f t="shared" si="382"/>
        <v>1475.5318806846067</v>
      </c>
      <c r="I3384" s="386">
        <f t="shared" si="383"/>
        <v>87.309578738734132</v>
      </c>
      <c r="J3384" s="393">
        <v>45</v>
      </c>
      <c r="K3384" s="396">
        <f t="shared" si="386"/>
        <v>5973.3203963600463</v>
      </c>
      <c r="L3384" s="210">
        <f t="shared" si="387"/>
        <v>7.4000000000000003E-3</v>
      </c>
      <c r="M3384" s="211">
        <f t="shared" si="387"/>
        <v>1.1000000000000001E-3</v>
      </c>
    </row>
    <row r="3385" spans="1:13" ht="15" customHeight="1" x14ac:dyDescent="0.2">
      <c r="A3385" s="370">
        <v>3364</v>
      </c>
      <c r="B3385" s="120">
        <f t="shared" si="381"/>
        <v>135.75356970229367</v>
      </c>
      <c r="C3385" s="371">
        <v>950</v>
      </c>
      <c r="D3385" s="78">
        <v>45170</v>
      </c>
      <c r="E3385" s="209">
        <v>29455</v>
      </c>
      <c r="F3385" s="344">
        <f t="shared" si="384"/>
        <v>3992.8231809203153</v>
      </c>
      <c r="G3385" s="394">
        <f t="shared" si="385"/>
        <v>372.06315789473683</v>
      </c>
      <c r="H3385" s="385">
        <f t="shared" si="382"/>
        <v>1475.3315825194875</v>
      </c>
      <c r="I3385" s="386">
        <f t="shared" si="383"/>
        <v>87.297726776301047</v>
      </c>
      <c r="J3385" s="393">
        <v>45</v>
      </c>
      <c r="K3385" s="396">
        <f t="shared" si="386"/>
        <v>5972.5156481108406</v>
      </c>
      <c r="L3385" s="210">
        <f t="shared" si="387"/>
        <v>7.4000000000000003E-3</v>
      </c>
      <c r="M3385" s="211">
        <f t="shared" si="387"/>
        <v>1.1000000000000001E-3</v>
      </c>
    </row>
    <row r="3386" spans="1:13" ht="15" customHeight="1" x14ac:dyDescent="0.2">
      <c r="A3386" s="370">
        <v>3365</v>
      </c>
      <c r="B3386" s="120">
        <f t="shared" si="381"/>
        <v>135.77371469930921</v>
      </c>
      <c r="C3386" s="371">
        <v>950</v>
      </c>
      <c r="D3386" s="78">
        <v>45170</v>
      </c>
      <c r="E3386" s="209">
        <v>29455</v>
      </c>
      <c r="F3386" s="344">
        <f t="shared" si="384"/>
        <v>3992.2307583645852</v>
      </c>
      <c r="G3386" s="394">
        <f t="shared" si="385"/>
        <v>372.06315789473683</v>
      </c>
      <c r="H3386" s="385">
        <f t="shared" si="382"/>
        <v>1475.1313436956507</v>
      </c>
      <c r="I3386" s="386">
        <f t="shared" si="383"/>
        <v>87.285878325186445</v>
      </c>
      <c r="J3386" s="393">
        <v>45</v>
      </c>
      <c r="K3386" s="396">
        <f t="shared" si="386"/>
        <v>5971.7111382801595</v>
      </c>
      <c r="L3386" s="210">
        <f t="shared" si="387"/>
        <v>7.4000000000000003E-3</v>
      </c>
      <c r="M3386" s="211">
        <f t="shared" si="387"/>
        <v>1.1000000000000001E-3</v>
      </c>
    </row>
    <row r="3387" spans="1:13" ht="15" customHeight="1" x14ac:dyDescent="0.2">
      <c r="A3387" s="370">
        <v>3366</v>
      </c>
      <c r="B3387" s="120">
        <f t="shared" si="381"/>
        <v>135.79385970507437</v>
      </c>
      <c r="C3387" s="371">
        <v>950</v>
      </c>
      <c r="D3387" s="78">
        <v>45170</v>
      </c>
      <c r="E3387" s="209">
        <v>29455</v>
      </c>
      <c r="F3387" s="344">
        <f t="shared" si="384"/>
        <v>3991.6385113232409</v>
      </c>
      <c r="G3387" s="394">
        <f t="shared" si="385"/>
        <v>372.06315789473683</v>
      </c>
      <c r="H3387" s="385">
        <f t="shared" si="382"/>
        <v>1474.9311641956763</v>
      </c>
      <c r="I3387" s="386">
        <f t="shared" si="383"/>
        <v>87.274033384359555</v>
      </c>
      <c r="J3387" s="393">
        <v>45</v>
      </c>
      <c r="K3387" s="396">
        <f t="shared" si="386"/>
        <v>5970.9068667980137</v>
      </c>
      <c r="L3387" s="210">
        <f t="shared" si="387"/>
        <v>7.4000000000000003E-3</v>
      </c>
      <c r="M3387" s="211">
        <f t="shared" si="387"/>
        <v>1.1000000000000001E-3</v>
      </c>
    </row>
    <row r="3388" spans="1:13" ht="15" customHeight="1" x14ac:dyDescent="0.2">
      <c r="A3388" s="370">
        <v>3367</v>
      </c>
      <c r="B3388" s="120">
        <f t="shared" si="381"/>
        <v>135.81400471868997</v>
      </c>
      <c r="C3388" s="371">
        <v>950</v>
      </c>
      <c r="D3388" s="78">
        <v>45170</v>
      </c>
      <c r="E3388" s="209">
        <v>29455</v>
      </c>
      <c r="F3388" s="344">
        <f t="shared" si="384"/>
        <v>3991.0464397447181</v>
      </c>
      <c r="G3388" s="394">
        <f t="shared" si="385"/>
        <v>372.06315789473683</v>
      </c>
      <c r="H3388" s="385">
        <f t="shared" si="382"/>
        <v>1474.7310440021358</v>
      </c>
      <c r="I3388" s="386">
        <f t="shared" si="383"/>
        <v>87.262191952789109</v>
      </c>
      <c r="J3388" s="393">
        <v>45</v>
      </c>
      <c r="K3388" s="396">
        <f t="shared" si="386"/>
        <v>5970.1028335943802</v>
      </c>
      <c r="L3388" s="210">
        <f t="shared" si="387"/>
        <v>7.4000000000000003E-3</v>
      </c>
      <c r="M3388" s="211">
        <f t="shared" si="387"/>
        <v>1.1000000000000001E-3</v>
      </c>
    </row>
    <row r="3389" spans="1:13" ht="15" customHeight="1" x14ac:dyDescent="0.2">
      <c r="A3389" s="370">
        <v>3368</v>
      </c>
      <c r="B3389" s="120">
        <f t="shared" si="381"/>
        <v>135.83414973925824</v>
      </c>
      <c r="C3389" s="371">
        <v>950</v>
      </c>
      <c r="D3389" s="78">
        <v>45170</v>
      </c>
      <c r="E3389" s="209">
        <v>29455</v>
      </c>
      <c r="F3389" s="344">
        <f t="shared" si="384"/>
        <v>3990.4545435774298</v>
      </c>
      <c r="G3389" s="394">
        <f t="shared" si="385"/>
        <v>372.06315789473683</v>
      </c>
      <c r="H3389" s="385">
        <f t="shared" si="382"/>
        <v>1474.5309830975923</v>
      </c>
      <c r="I3389" s="386">
        <f t="shared" si="383"/>
        <v>87.250354029443329</v>
      </c>
      <c r="J3389" s="393">
        <v>45</v>
      </c>
      <c r="K3389" s="396">
        <f t="shared" si="386"/>
        <v>5969.2990385992025</v>
      </c>
      <c r="L3389" s="210">
        <f t="shared" si="387"/>
        <v>7.4000000000000003E-3</v>
      </c>
      <c r="M3389" s="211">
        <f t="shared" si="387"/>
        <v>1.1000000000000001E-3</v>
      </c>
    </row>
    <row r="3390" spans="1:13" ht="15" customHeight="1" x14ac:dyDescent="0.2">
      <c r="A3390" s="370">
        <v>3369</v>
      </c>
      <c r="B3390" s="120">
        <f t="shared" si="381"/>
        <v>135.85429476588342</v>
      </c>
      <c r="C3390" s="371">
        <v>950</v>
      </c>
      <c r="D3390" s="78">
        <v>45170</v>
      </c>
      <c r="E3390" s="209">
        <v>29455</v>
      </c>
      <c r="F3390" s="344">
        <f t="shared" si="384"/>
        <v>3989.8628227697409</v>
      </c>
      <c r="G3390" s="394">
        <f t="shared" si="385"/>
        <v>372.06315789473683</v>
      </c>
      <c r="H3390" s="385">
        <f t="shared" si="382"/>
        <v>1474.3309814645934</v>
      </c>
      <c r="I3390" s="386">
        <f t="shared" si="383"/>
        <v>87.238519613289554</v>
      </c>
      <c r="J3390" s="393">
        <v>45</v>
      </c>
      <c r="K3390" s="396">
        <f t="shared" si="386"/>
        <v>5968.4954817423604</v>
      </c>
      <c r="L3390" s="210">
        <f t="shared" si="387"/>
        <v>7.4000000000000003E-3</v>
      </c>
      <c r="M3390" s="211">
        <f t="shared" si="387"/>
        <v>1.1000000000000001E-3</v>
      </c>
    </row>
    <row r="3391" spans="1:13" ht="15" customHeight="1" x14ac:dyDescent="0.2">
      <c r="A3391" s="372">
        <v>3370</v>
      </c>
      <c r="B3391" s="120">
        <f t="shared" si="381"/>
        <v>135.87443979767124</v>
      </c>
      <c r="C3391" s="371">
        <v>950</v>
      </c>
      <c r="D3391" s="78">
        <v>45170</v>
      </c>
      <c r="E3391" s="209">
        <v>29455</v>
      </c>
      <c r="F3391" s="344">
        <f t="shared" si="384"/>
        <v>3989.2712772699874</v>
      </c>
      <c r="G3391" s="394">
        <f t="shared" si="385"/>
        <v>372.06315789473683</v>
      </c>
      <c r="H3391" s="385">
        <f t="shared" si="382"/>
        <v>1474.1310390856768</v>
      </c>
      <c r="I3391" s="386">
        <f t="shared" si="383"/>
        <v>87.226688703294499</v>
      </c>
      <c r="J3391" s="393">
        <v>45</v>
      </c>
      <c r="K3391" s="396">
        <f t="shared" si="386"/>
        <v>5967.6921629536964</v>
      </c>
      <c r="L3391" s="210">
        <f t="shared" si="387"/>
        <v>7.4000000000000003E-3</v>
      </c>
      <c r="M3391" s="211">
        <f t="shared" si="387"/>
        <v>1.1000000000000001E-3</v>
      </c>
    </row>
    <row r="3392" spans="1:13" ht="15" customHeight="1" x14ac:dyDescent="0.2">
      <c r="A3392" s="370">
        <v>3371</v>
      </c>
      <c r="B3392" s="120">
        <f t="shared" si="381"/>
        <v>135.89458483372877</v>
      </c>
      <c r="C3392" s="371">
        <v>950</v>
      </c>
      <c r="D3392" s="78">
        <v>45170</v>
      </c>
      <c r="E3392" s="209">
        <v>29455</v>
      </c>
      <c r="F3392" s="344">
        <f t="shared" si="384"/>
        <v>3988.6799070264851</v>
      </c>
      <c r="G3392" s="394">
        <f t="shared" si="385"/>
        <v>372.06315789473683</v>
      </c>
      <c r="H3392" s="385">
        <f t="shared" si="382"/>
        <v>1473.9311559433729</v>
      </c>
      <c r="I3392" s="386">
        <f t="shared" si="383"/>
        <v>87.214861298424438</v>
      </c>
      <c r="J3392" s="393">
        <v>45</v>
      </c>
      <c r="K3392" s="396">
        <f t="shared" si="386"/>
        <v>5966.8890821630193</v>
      </c>
      <c r="L3392" s="210">
        <f t="shared" si="387"/>
        <v>7.4000000000000003E-3</v>
      </c>
      <c r="M3392" s="211">
        <f t="shared" si="387"/>
        <v>1.1000000000000001E-3</v>
      </c>
    </row>
    <row r="3393" spans="1:13" ht="15" customHeight="1" x14ac:dyDescent="0.2">
      <c r="A3393" s="370">
        <v>3372</v>
      </c>
      <c r="B3393" s="120">
        <f t="shared" si="381"/>
        <v>135.91472987316479</v>
      </c>
      <c r="C3393" s="371">
        <v>950</v>
      </c>
      <c r="D3393" s="78">
        <v>45170</v>
      </c>
      <c r="E3393" s="209">
        <v>29455</v>
      </c>
      <c r="F3393" s="344">
        <f t="shared" si="384"/>
        <v>3988.0887119875092</v>
      </c>
      <c r="G3393" s="394">
        <f t="shared" si="385"/>
        <v>372.06315789473683</v>
      </c>
      <c r="H3393" s="385">
        <f t="shared" si="382"/>
        <v>1473.7313320201988</v>
      </c>
      <c r="I3393" s="386">
        <f t="shared" si="383"/>
        <v>87.20303739764492</v>
      </c>
      <c r="J3393" s="393">
        <v>45</v>
      </c>
      <c r="K3393" s="396">
        <f t="shared" si="386"/>
        <v>5966.0862393000898</v>
      </c>
      <c r="L3393" s="210">
        <f t="shared" si="387"/>
        <v>7.4000000000000003E-3</v>
      </c>
      <c r="M3393" s="211">
        <f t="shared" si="387"/>
        <v>1.1000000000000001E-3</v>
      </c>
    </row>
    <row r="3394" spans="1:13" ht="15" customHeight="1" x14ac:dyDescent="0.2">
      <c r="A3394" s="370">
        <v>3373</v>
      </c>
      <c r="B3394" s="120">
        <f t="shared" si="381"/>
        <v>135.93487491508978</v>
      </c>
      <c r="C3394" s="371">
        <v>950</v>
      </c>
      <c r="D3394" s="78">
        <v>45170</v>
      </c>
      <c r="E3394" s="209">
        <v>29455</v>
      </c>
      <c r="F3394" s="344">
        <f t="shared" si="384"/>
        <v>3987.4976921013044</v>
      </c>
      <c r="G3394" s="394">
        <f t="shared" si="385"/>
        <v>372.06315789473683</v>
      </c>
      <c r="H3394" s="385">
        <f t="shared" si="382"/>
        <v>1473.5315672986619</v>
      </c>
      <c r="I3394" s="386">
        <f t="shared" si="383"/>
        <v>87.19121699992084</v>
      </c>
      <c r="J3394" s="393">
        <v>45</v>
      </c>
      <c r="K3394" s="396">
        <f t="shared" si="386"/>
        <v>5965.2836342946239</v>
      </c>
      <c r="L3394" s="210">
        <f t="shared" si="387"/>
        <v>7.4000000000000003E-3</v>
      </c>
      <c r="M3394" s="211">
        <f t="shared" si="387"/>
        <v>1.1000000000000001E-3</v>
      </c>
    </row>
    <row r="3395" spans="1:13" ht="15" customHeight="1" x14ac:dyDescent="0.2">
      <c r="A3395" s="370">
        <v>3374</v>
      </c>
      <c r="B3395" s="120">
        <f t="shared" ref="B3395:B3458" si="388">A3395/(12.41*LN(A3395)-76)</f>
        <v>135.95501995861576</v>
      </c>
      <c r="C3395" s="371">
        <v>950</v>
      </c>
      <c r="D3395" s="78">
        <v>45170</v>
      </c>
      <c r="E3395" s="209">
        <v>29455</v>
      </c>
      <c r="F3395" s="344">
        <f t="shared" si="384"/>
        <v>3986.9068473160833</v>
      </c>
      <c r="G3395" s="394">
        <f t="shared" si="385"/>
        <v>372.06315789473683</v>
      </c>
      <c r="H3395" s="385">
        <f t="shared" si="382"/>
        <v>1473.331861761257</v>
      </c>
      <c r="I3395" s="386">
        <f t="shared" si="383"/>
        <v>87.179400104216398</v>
      </c>
      <c r="J3395" s="393">
        <v>45</v>
      </c>
      <c r="K3395" s="396">
        <f t="shared" si="386"/>
        <v>5964.4812670762931</v>
      </c>
      <c r="L3395" s="210">
        <f t="shared" si="387"/>
        <v>7.4000000000000003E-3</v>
      </c>
      <c r="M3395" s="211">
        <f t="shared" si="387"/>
        <v>1.1000000000000001E-3</v>
      </c>
    </row>
    <row r="3396" spans="1:13" ht="15" customHeight="1" x14ac:dyDescent="0.2">
      <c r="A3396" s="370">
        <v>3375</v>
      </c>
      <c r="B3396" s="120">
        <f t="shared" si="388"/>
        <v>135.9751650028563</v>
      </c>
      <c r="C3396" s="371">
        <v>950</v>
      </c>
      <c r="D3396" s="78">
        <v>45170</v>
      </c>
      <c r="E3396" s="209">
        <v>29455</v>
      </c>
      <c r="F3396" s="344">
        <f t="shared" si="384"/>
        <v>3986.3161775800304</v>
      </c>
      <c r="G3396" s="394">
        <f t="shared" si="385"/>
        <v>372.06315789473683</v>
      </c>
      <c r="H3396" s="385">
        <f t="shared" si="382"/>
        <v>1473.1322153904709</v>
      </c>
      <c r="I3396" s="386">
        <f t="shared" si="383"/>
        <v>87.167586709495339</v>
      </c>
      <c r="J3396" s="393">
        <v>45</v>
      </c>
      <c r="K3396" s="396">
        <f t="shared" si="386"/>
        <v>5963.6791375747334</v>
      </c>
      <c r="L3396" s="210">
        <f t="shared" si="387"/>
        <v>7.4000000000000003E-3</v>
      </c>
      <c r="M3396" s="211">
        <f t="shared" si="387"/>
        <v>1.1000000000000001E-3</v>
      </c>
    </row>
    <row r="3397" spans="1:13" ht="15" customHeight="1" x14ac:dyDescent="0.2">
      <c r="A3397" s="370">
        <v>3376</v>
      </c>
      <c r="B3397" s="120">
        <f t="shared" si="388"/>
        <v>135.99531004692639</v>
      </c>
      <c r="C3397" s="371">
        <v>950</v>
      </c>
      <c r="D3397" s="78">
        <v>45170</v>
      </c>
      <c r="E3397" s="209">
        <v>29455</v>
      </c>
      <c r="F3397" s="344">
        <f t="shared" si="384"/>
        <v>3985.7256828413001</v>
      </c>
      <c r="G3397" s="394">
        <f t="shared" si="385"/>
        <v>372.06315789473683</v>
      </c>
      <c r="H3397" s="385">
        <f t="shared" si="382"/>
        <v>1472.9326281687804</v>
      </c>
      <c r="I3397" s="386">
        <f t="shared" si="383"/>
        <v>87.155776814720738</v>
      </c>
      <c r="J3397" s="393">
        <v>45</v>
      </c>
      <c r="K3397" s="396">
        <f t="shared" si="386"/>
        <v>5962.8772457195382</v>
      </c>
      <c r="L3397" s="210">
        <f t="shared" si="387"/>
        <v>7.4000000000000003E-3</v>
      </c>
      <c r="M3397" s="211">
        <f t="shared" si="387"/>
        <v>1.1000000000000001E-3</v>
      </c>
    </row>
    <row r="3398" spans="1:13" ht="15" customHeight="1" x14ac:dyDescent="0.2">
      <c r="A3398" s="370">
        <v>3377</v>
      </c>
      <c r="B3398" s="120">
        <f t="shared" si="388"/>
        <v>136.01545508994286</v>
      </c>
      <c r="C3398" s="371">
        <v>950</v>
      </c>
      <c r="D3398" s="78">
        <v>45170</v>
      </c>
      <c r="E3398" s="209">
        <v>29455</v>
      </c>
      <c r="F3398" s="344">
        <f t="shared" si="384"/>
        <v>3985.1353630480116</v>
      </c>
      <c r="G3398" s="394">
        <f t="shared" si="385"/>
        <v>372.06315789473683</v>
      </c>
      <c r="H3398" s="385">
        <f t="shared" si="382"/>
        <v>1472.7331000786489</v>
      </c>
      <c r="I3398" s="386">
        <f t="shared" si="383"/>
        <v>87.143970418854977</v>
      </c>
      <c r="J3398" s="393">
        <v>45</v>
      </c>
      <c r="K3398" s="396">
        <f t="shared" si="386"/>
        <v>5962.0755914402525</v>
      </c>
      <c r="L3398" s="210">
        <f t="shared" si="387"/>
        <v>7.4000000000000003E-3</v>
      </c>
      <c r="M3398" s="211">
        <f t="shared" si="387"/>
        <v>1.1000000000000001E-3</v>
      </c>
    </row>
    <row r="3399" spans="1:13" ht="15" customHeight="1" x14ac:dyDescent="0.2">
      <c r="A3399" s="370">
        <v>3378</v>
      </c>
      <c r="B3399" s="120">
        <f t="shared" si="388"/>
        <v>136.03560013102401</v>
      </c>
      <c r="C3399" s="371">
        <v>950</v>
      </c>
      <c r="D3399" s="78">
        <v>45170</v>
      </c>
      <c r="E3399" s="209">
        <v>29455</v>
      </c>
      <c r="F3399" s="344">
        <f t="shared" si="384"/>
        <v>3984.545218148256</v>
      </c>
      <c r="G3399" s="394">
        <f t="shared" si="385"/>
        <v>372.06315789473683</v>
      </c>
      <c r="H3399" s="385">
        <f t="shared" si="382"/>
        <v>1472.5336311025314</v>
      </c>
      <c r="I3399" s="386">
        <f t="shared" si="383"/>
        <v>87.132167520859852</v>
      </c>
      <c r="J3399" s="393">
        <v>45</v>
      </c>
      <c r="K3399" s="396">
        <f t="shared" si="386"/>
        <v>5961.2741746663842</v>
      </c>
      <c r="L3399" s="210">
        <f t="shared" si="387"/>
        <v>7.4000000000000003E-3</v>
      </c>
      <c r="M3399" s="211">
        <f t="shared" si="387"/>
        <v>1.1000000000000001E-3</v>
      </c>
    </row>
    <row r="3400" spans="1:13" ht="15" customHeight="1" x14ac:dyDescent="0.2">
      <c r="A3400" s="370">
        <v>3379</v>
      </c>
      <c r="B3400" s="120">
        <f t="shared" si="388"/>
        <v>136.05574516928954</v>
      </c>
      <c r="C3400" s="371">
        <v>950</v>
      </c>
      <c r="D3400" s="78">
        <v>45170</v>
      </c>
      <c r="E3400" s="209">
        <v>29455</v>
      </c>
      <c r="F3400" s="344">
        <f t="shared" si="384"/>
        <v>3983.9552480900975</v>
      </c>
      <c r="G3400" s="394">
        <f t="shared" si="385"/>
        <v>372.06315789473683</v>
      </c>
      <c r="H3400" s="385">
        <f t="shared" si="382"/>
        <v>1472.3342212228738</v>
      </c>
      <c r="I3400" s="386">
        <f t="shared" si="383"/>
        <v>87.120368119696693</v>
      </c>
      <c r="J3400" s="393">
        <v>45</v>
      </c>
      <c r="K3400" s="396">
        <f t="shared" si="386"/>
        <v>5960.4729953274045</v>
      </c>
      <c r="L3400" s="210">
        <f t="shared" si="387"/>
        <v>7.3000000000000001E-3</v>
      </c>
      <c r="M3400" s="211">
        <f t="shared" si="387"/>
        <v>1.1000000000000001E-3</v>
      </c>
    </row>
    <row r="3401" spans="1:13" ht="15" customHeight="1" x14ac:dyDescent="0.2">
      <c r="A3401" s="372">
        <v>3380</v>
      </c>
      <c r="B3401" s="120">
        <f t="shared" si="388"/>
        <v>136.07589020386095</v>
      </c>
      <c r="C3401" s="371">
        <v>950</v>
      </c>
      <c r="D3401" s="78">
        <v>45170</v>
      </c>
      <c r="E3401" s="209">
        <v>29455</v>
      </c>
      <c r="F3401" s="344">
        <f t="shared" si="384"/>
        <v>3983.3654528215638</v>
      </c>
      <c r="G3401" s="394">
        <f t="shared" si="385"/>
        <v>372.06315789473683</v>
      </c>
      <c r="H3401" s="385">
        <f t="shared" si="382"/>
        <v>1472.1348704221095</v>
      </c>
      <c r="I3401" s="386">
        <f t="shared" si="383"/>
        <v>87.108572214326017</v>
      </c>
      <c r="J3401" s="393">
        <v>45</v>
      </c>
      <c r="K3401" s="396">
        <f t="shared" si="386"/>
        <v>5959.6720533527359</v>
      </c>
      <c r="L3401" s="210">
        <f t="shared" si="387"/>
        <v>7.3000000000000001E-3</v>
      </c>
      <c r="M3401" s="211">
        <f t="shared" si="387"/>
        <v>1.1000000000000001E-3</v>
      </c>
    </row>
    <row r="3402" spans="1:13" ht="15" customHeight="1" x14ac:dyDescent="0.2">
      <c r="A3402" s="370">
        <v>3381</v>
      </c>
      <c r="B3402" s="120">
        <f t="shared" si="388"/>
        <v>136.0960352338613</v>
      </c>
      <c r="C3402" s="371">
        <v>950</v>
      </c>
      <c r="D3402" s="78">
        <v>45170</v>
      </c>
      <c r="E3402" s="209">
        <v>29455</v>
      </c>
      <c r="F3402" s="344">
        <f t="shared" si="384"/>
        <v>3982.7758322906529</v>
      </c>
      <c r="G3402" s="394">
        <f t="shared" si="385"/>
        <v>372.06315789473683</v>
      </c>
      <c r="H3402" s="385">
        <f t="shared" si="382"/>
        <v>1471.9355786826616</v>
      </c>
      <c r="I3402" s="386">
        <f t="shared" si="383"/>
        <v>87.096779803707804</v>
      </c>
      <c r="J3402" s="393">
        <v>45</v>
      </c>
      <c r="K3402" s="396">
        <f t="shared" si="386"/>
        <v>5958.8713486717597</v>
      </c>
      <c r="L3402" s="210">
        <f t="shared" si="387"/>
        <v>7.3000000000000001E-3</v>
      </c>
      <c r="M3402" s="211">
        <f t="shared" si="387"/>
        <v>1.1000000000000001E-3</v>
      </c>
    </row>
    <row r="3403" spans="1:13" ht="15" customHeight="1" x14ac:dyDescent="0.2">
      <c r="A3403" s="370">
        <v>3382</v>
      </c>
      <c r="B3403" s="120">
        <f t="shared" si="388"/>
        <v>136.11618025841486</v>
      </c>
      <c r="C3403" s="371">
        <v>950</v>
      </c>
      <c r="D3403" s="78">
        <v>45170</v>
      </c>
      <c r="E3403" s="209">
        <v>29455</v>
      </c>
      <c r="F3403" s="344">
        <f t="shared" si="384"/>
        <v>3982.186386445343</v>
      </c>
      <c r="G3403" s="394">
        <f t="shared" si="385"/>
        <v>372.06315789473683</v>
      </c>
      <c r="H3403" s="385">
        <f t="shared" si="382"/>
        <v>1471.7363459869471</v>
      </c>
      <c r="I3403" s="386">
        <f t="shared" si="383"/>
        <v>87.084990886801606</v>
      </c>
      <c r="J3403" s="393">
        <v>45</v>
      </c>
      <c r="K3403" s="396">
        <f t="shared" si="386"/>
        <v>5958.0708812138282</v>
      </c>
      <c r="L3403" s="210">
        <f t="shared" si="387"/>
        <v>7.3000000000000001E-3</v>
      </c>
      <c r="M3403" s="211">
        <f t="shared" si="387"/>
        <v>1.1000000000000001E-3</v>
      </c>
    </row>
    <row r="3404" spans="1:13" ht="15" customHeight="1" x14ac:dyDescent="0.2">
      <c r="A3404" s="370">
        <v>3383</v>
      </c>
      <c r="B3404" s="120">
        <f t="shared" si="388"/>
        <v>136.13632527664785</v>
      </c>
      <c r="C3404" s="371">
        <v>950</v>
      </c>
      <c r="D3404" s="78">
        <v>45170</v>
      </c>
      <c r="E3404" s="209">
        <v>29455</v>
      </c>
      <c r="F3404" s="344">
        <f t="shared" si="384"/>
        <v>3981.5971152335701</v>
      </c>
      <c r="G3404" s="394">
        <f t="shared" si="385"/>
        <v>372.06315789473683</v>
      </c>
      <c r="H3404" s="385">
        <f t="shared" si="382"/>
        <v>1471.5371723173678</v>
      </c>
      <c r="I3404" s="386">
        <f t="shared" si="383"/>
        <v>87.07320546256615</v>
      </c>
      <c r="J3404" s="393">
        <v>45</v>
      </c>
      <c r="K3404" s="396">
        <f t="shared" si="386"/>
        <v>5957.2706509082409</v>
      </c>
      <c r="L3404" s="210">
        <f t="shared" si="387"/>
        <v>7.3000000000000001E-3</v>
      </c>
      <c r="M3404" s="211">
        <f t="shared" si="387"/>
        <v>1.1000000000000001E-3</v>
      </c>
    </row>
    <row r="3405" spans="1:13" ht="15" customHeight="1" x14ac:dyDescent="0.2">
      <c r="A3405" s="370">
        <v>3384</v>
      </c>
      <c r="B3405" s="120">
        <f t="shared" si="388"/>
        <v>136.15647028768799</v>
      </c>
      <c r="C3405" s="371">
        <v>950</v>
      </c>
      <c r="D3405" s="78">
        <v>45170</v>
      </c>
      <c r="E3405" s="209">
        <v>29455</v>
      </c>
      <c r="F3405" s="344">
        <f t="shared" si="384"/>
        <v>3981.0080186032419</v>
      </c>
      <c r="G3405" s="394">
        <f t="shared" si="385"/>
        <v>372.06315789473683</v>
      </c>
      <c r="H3405" s="385">
        <f t="shared" si="382"/>
        <v>1471.3380576563168</v>
      </c>
      <c r="I3405" s="386">
        <f t="shared" si="383"/>
        <v>87.061423529959583</v>
      </c>
      <c r="J3405" s="393">
        <v>45</v>
      </c>
      <c r="K3405" s="396">
        <f t="shared" si="386"/>
        <v>5956.4706576842555</v>
      </c>
      <c r="L3405" s="210">
        <f t="shared" si="387"/>
        <v>7.3000000000000001E-3</v>
      </c>
      <c r="M3405" s="211">
        <f t="shared" si="387"/>
        <v>1.1000000000000001E-3</v>
      </c>
    </row>
    <row r="3406" spans="1:13" ht="15" customHeight="1" x14ac:dyDescent="0.2">
      <c r="A3406" s="370">
        <v>3385</v>
      </c>
      <c r="B3406" s="120">
        <f t="shared" si="388"/>
        <v>136.17661529066433</v>
      </c>
      <c r="C3406" s="371">
        <v>950</v>
      </c>
      <c r="D3406" s="78">
        <v>45170</v>
      </c>
      <c r="E3406" s="209">
        <v>29455</v>
      </c>
      <c r="F3406" s="344">
        <f t="shared" si="384"/>
        <v>3980.4190965022458</v>
      </c>
      <c r="G3406" s="394">
        <f t="shared" si="385"/>
        <v>372.06315789473683</v>
      </c>
      <c r="H3406" s="385">
        <f t="shared" si="382"/>
        <v>1471.1390019861799</v>
      </c>
      <c r="I3406" s="386">
        <f t="shared" si="383"/>
        <v>87.049645087939652</v>
      </c>
      <c r="J3406" s="393">
        <v>45</v>
      </c>
      <c r="K3406" s="396">
        <f t="shared" si="386"/>
        <v>5955.6709014711023</v>
      </c>
      <c r="L3406" s="210">
        <f t="shared" si="387"/>
        <v>7.3000000000000001E-3</v>
      </c>
      <c r="M3406" s="211">
        <f t="shared" si="387"/>
        <v>1.1000000000000001E-3</v>
      </c>
    </row>
    <row r="3407" spans="1:13" ht="15" customHeight="1" x14ac:dyDescent="0.2">
      <c r="A3407" s="370">
        <v>3386</v>
      </c>
      <c r="B3407" s="120">
        <f t="shared" si="388"/>
        <v>136.19676028470758</v>
      </c>
      <c r="C3407" s="371">
        <v>950</v>
      </c>
      <c r="D3407" s="78">
        <v>45170</v>
      </c>
      <c r="E3407" s="209">
        <v>29455</v>
      </c>
      <c r="F3407" s="344">
        <f t="shared" si="384"/>
        <v>3979.8303488784322</v>
      </c>
      <c r="G3407" s="394">
        <f t="shared" si="385"/>
        <v>372.06315789473683</v>
      </c>
      <c r="H3407" s="385">
        <f t="shared" si="382"/>
        <v>1470.9400052893311</v>
      </c>
      <c r="I3407" s="386">
        <f t="shared" si="383"/>
        <v>87.037870135463379</v>
      </c>
      <c r="J3407" s="393">
        <v>45</v>
      </c>
      <c r="K3407" s="396">
        <f t="shared" si="386"/>
        <v>5954.8713821979627</v>
      </c>
      <c r="L3407" s="210">
        <f t="shared" si="387"/>
        <v>7.3000000000000001E-3</v>
      </c>
      <c r="M3407" s="211">
        <f t="shared" si="387"/>
        <v>1.1000000000000001E-3</v>
      </c>
    </row>
    <row r="3408" spans="1:13" ht="15" customHeight="1" x14ac:dyDescent="0.2">
      <c r="A3408" s="370">
        <v>3387</v>
      </c>
      <c r="B3408" s="120">
        <f t="shared" si="388"/>
        <v>136.21690526895</v>
      </c>
      <c r="C3408" s="371">
        <v>950</v>
      </c>
      <c r="D3408" s="78">
        <v>45170</v>
      </c>
      <c r="E3408" s="209">
        <v>29455</v>
      </c>
      <c r="F3408" s="344">
        <f t="shared" si="384"/>
        <v>3979.2417756796258</v>
      </c>
      <c r="G3408" s="394">
        <f t="shared" si="385"/>
        <v>372.06315789473683</v>
      </c>
      <c r="H3408" s="385">
        <f t="shared" si="382"/>
        <v>1470.7410675481344</v>
      </c>
      <c r="I3408" s="386">
        <f t="shared" si="383"/>
        <v>87.026098671487247</v>
      </c>
      <c r="J3408" s="393">
        <v>45</v>
      </c>
      <c r="K3408" s="396">
        <f t="shared" si="386"/>
        <v>5954.0720997939843</v>
      </c>
      <c r="L3408" s="210">
        <f t="shared" si="387"/>
        <v>7.3000000000000001E-3</v>
      </c>
      <c r="M3408" s="211">
        <f t="shared" si="387"/>
        <v>1.1000000000000001E-3</v>
      </c>
    </row>
    <row r="3409" spans="1:13" ht="15" customHeight="1" x14ac:dyDescent="0.2">
      <c r="A3409" s="370">
        <v>3388</v>
      </c>
      <c r="B3409" s="120">
        <f t="shared" si="388"/>
        <v>136.23705024252547</v>
      </c>
      <c r="C3409" s="371">
        <v>950</v>
      </c>
      <c r="D3409" s="78">
        <v>45170</v>
      </c>
      <c r="E3409" s="209">
        <v>29455</v>
      </c>
      <c r="F3409" s="344">
        <f t="shared" si="384"/>
        <v>3978.6533768536183</v>
      </c>
      <c r="G3409" s="394">
        <f t="shared" si="385"/>
        <v>372.06315789473683</v>
      </c>
      <c r="H3409" s="385">
        <f t="shared" si="382"/>
        <v>1470.5421887449438</v>
      </c>
      <c r="I3409" s="386">
        <f t="shared" si="383"/>
        <v>87.0143306949671</v>
      </c>
      <c r="J3409" s="393">
        <v>45</v>
      </c>
      <c r="K3409" s="396">
        <f t="shared" si="386"/>
        <v>5953.2730541882656</v>
      </c>
      <c r="L3409" s="210">
        <f t="shared" si="387"/>
        <v>7.3000000000000001E-3</v>
      </c>
      <c r="M3409" s="211">
        <f t="shared" si="387"/>
        <v>1.1000000000000001E-3</v>
      </c>
    </row>
    <row r="3410" spans="1:13" ht="15" customHeight="1" x14ac:dyDescent="0.2">
      <c r="A3410" s="370">
        <v>3389</v>
      </c>
      <c r="B3410" s="120">
        <f t="shared" si="388"/>
        <v>136.25719520456926</v>
      </c>
      <c r="C3410" s="371">
        <v>950</v>
      </c>
      <c r="D3410" s="78">
        <v>45170</v>
      </c>
      <c r="E3410" s="209">
        <v>29455</v>
      </c>
      <c r="F3410" s="344">
        <f t="shared" si="384"/>
        <v>3978.0651523481765</v>
      </c>
      <c r="G3410" s="394">
        <f t="shared" si="385"/>
        <v>372.06315789473683</v>
      </c>
      <c r="H3410" s="385">
        <f t="shared" si="382"/>
        <v>1470.3433688621046</v>
      </c>
      <c r="I3410" s="386">
        <f t="shared" si="383"/>
        <v>87.002566204858269</v>
      </c>
      <c r="J3410" s="393">
        <v>45</v>
      </c>
      <c r="K3410" s="396">
        <f t="shared" si="386"/>
        <v>5952.4742453098761</v>
      </c>
      <c r="L3410" s="210">
        <f t="shared" si="387"/>
        <v>7.3000000000000001E-3</v>
      </c>
      <c r="M3410" s="211">
        <f t="shared" si="387"/>
        <v>1.1000000000000001E-3</v>
      </c>
    </row>
    <row r="3411" spans="1:13" ht="15" customHeight="1" x14ac:dyDescent="0.2">
      <c r="A3411" s="372">
        <v>3390</v>
      </c>
      <c r="B3411" s="120">
        <f t="shared" si="388"/>
        <v>136.27734015421825</v>
      </c>
      <c r="C3411" s="371">
        <v>950</v>
      </c>
      <c r="D3411" s="78">
        <v>45170</v>
      </c>
      <c r="E3411" s="209">
        <v>29455</v>
      </c>
      <c r="F3411" s="344">
        <f t="shared" si="384"/>
        <v>3977.4771021110364</v>
      </c>
      <c r="G3411" s="394">
        <f t="shared" si="385"/>
        <v>372.06315789473683</v>
      </c>
      <c r="H3411" s="385">
        <f t="shared" si="382"/>
        <v>1470.1446078819513</v>
      </c>
      <c r="I3411" s="386">
        <f t="shared" si="383"/>
        <v>86.99080520011546</v>
      </c>
      <c r="J3411" s="393">
        <v>45</v>
      </c>
      <c r="K3411" s="396">
        <f t="shared" si="386"/>
        <v>5951.6756730878406</v>
      </c>
      <c r="L3411" s="210">
        <f t="shared" si="387"/>
        <v>7.3000000000000001E-3</v>
      </c>
      <c r="M3411" s="211">
        <f t="shared" si="387"/>
        <v>1.1000000000000001E-3</v>
      </c>
    </row>
    <row r="3412" spans="1:13" ht="15" customHeight="1" x14ac:dyDescent="0.2">
      <c r="A3412" s="370">
        <v>3391</v>
      </c>
      <c r="B3412" s="120">
        <f t="shared" si="388"/>
        <v>136.29748509061099</v>
      </c>
      <c r="C3412" s="371">
        <v>950</v>
      </c>
      <c r="D3412" s="78">
        <v>45170</v>
      </c>
      <c r="E3412" s="209">
        <v>29455</v>
      </c>
      <c r="F3412" s="344">
        <f t="shared" si="384"/>
        <v>3976.8892260899024</v>
      </c>
      <c r="G3412" s="394">
        <f t="shared" si="385"/>
        <v>372.06315789473683</v>
      </c>
      <c r="H3412" s="385">
        <f t="shared" si="382"/>
        <v>1469.9459057868078</v>
      </c>
      <c r="I3412" s="386">
        <f t="shared" si="383"/>
        <v>86.979047679692783</v>
      </c>
      <c r="J3412" s="393">
        <v>45</v>
      </c>
      <c r="K3412" s="396">
        <f t="shared" si="386"/>
        <v>5950.8773374511393</v>
      </c>
      <c r="L3412" s="210">
        <f t="shared" si="387"/>
        <v>7.3000000000000001E-3</v>
      </c>
      <c r="M3412" s="211">
        <f t="shared" si="387"/>
        <v>1.1000000000000001E-3</v>
      </c>
    </row>
    <row r="3413" spans="1:13" ht="15" customHeight="1" x14ac:dyDescent="0.2">
      <c r="A3413" s="370">
        <v>3392</v>
      </c>
      <c r="B3413" s="120">
        <f t="shared" si="388"/>
        <v>136.31763001288718</v>
      </c>
      <c r="C3413" s="371">
        <v>950</v>
      </c>
      <c r="D3413" s="78">
        <v>45170</v>
      </c>
      <c r="E3413" s="209">
        <v>29455</v>
      </c>
      <c r="F3413" s="344">
        <f t="shared" si="384"/>
        <v>3976.3015242324609</v>
      </c>
      <c r="G3413" s="394">
        <f t="shared" si="385"/>
        <v>372.06315789473683</v>
      </c>
      <c r="H3413" s="385">
        <f t="shared" si="382"/>
        <v>1469.7472625589926</v>
      </c>
      <c r="I3413" s="386">
        <f t="shared" si="383"/>
        <v>86.96729364254395</v>
      </c>
      <c r="J3413" s="393">
        <v>45</v>
      </c>
      <c r="K3413" s="396">
        <f t="shared" si="386"/>
        <v>5950.0792383287344</v>
      </c>
      <c r="L3413" s="210">
        <f t="shared" si="387"/>
        <v>7.3000000000000001E-3</v>
      </c>
      <c r="M3413" s="211">
        <f t="shared" si="387"/>
        <v>1.1000000000000001E-3</v>
      </c>
    </row>
    <row r="3414" spans="1:13" ht="15" customHeight="1" x14ac:dyDescent="0.2">
      <c r="A3414" s="370">
        <v>3393</v>
      </c>
      <c r="B3414" s="120">
        <f t="shared" si="388"/>
        <v>136.33777492018834</v>
      </c>
      <c r="C3414" s="371">
        <v>950</v>
      </c>
      <c r="D3414" s="78">
        <v>45170</v>
      </c>
      <c r="E3414" s="209">
        <v>29455</v>
      </c>
      <c r="F3414" s="344">
        <f t="shared" si="384"/>
        <v>3975.7139964863613</v>
      </c>
      <c r="G3414" s="394">
        <f t="shared" si="385"/>
        <v>372.06315789473683</v>
      </c>
      <c r="H3414" s="385">
        <f t="shared" ref="H3414:H3477" si="389">SUM(F3414:G3414)*33.8%</f>
        <v>1469.5486781808108</v>
      </c>
      <c r="I3414" s="386">
        <f t="shared" ref="I3414:I3477" si="390">SUM(F3414:G3414)*2%</f>
        <v>86.955543087621962</v>
      </c>
      <c r="J3414" s="393">
        <v>45</v>
      </c>
      <c r="K3414" s="396">
        <f t="shared" si="386"/>
        <v>5949.2813756495298</v>
      </c>
      <c r="L3414" s="210">
        <f t="shared" si="387"/>
        <v>7.3000000000000001E-3</v>
      </c>
      <c r="M3414" s="211">
        <f t="shared" si="387"/>
        <v>1.1000000000000001E-3</v>
      </c>
    </row>
    <row r="3415" spans="1:13" ht="15" customHeight="1" x14ac:dyDescent="0.2">
      <c r="A3415" s="370">
        <v>3394</v>
      </c>
      <c r="B3415" s="120">
        <f t="shared" si="388"/>
        <v>136.35791981165752</v>
      </c>
      <c r="C3415" s="371">
        <v>950</v>
      </c>
      <c r="D3415" s="78">
        <v>45170</v>
      </c>
      <c r="E3415" s="209">
        <v>29455</v>
      </c>
      <c r="F3415" s="344">
        <f t="shared" ref="F3415:F3478" si="391">12*(1/B3415*D3415)</f>
        <v>3975.1266427992241</v>
      </c>
      <c r="G3415" s="394">
        <f t="shared" ref="G3415:G3478" si="392">12*(1/C3415*E3415)</f>
        <v>372.06315789473683</v>
      </c>
      <c r="H3415" s="385">
        <f t="shared" si="389"/>
        <v>1469.3501526345588</v>
      </c>
      <c r="I3415" s="386">
        <f t="shared" si="390"/>
        <v>86.943796013879222</v>
      </c>
      <c r="J3415" s="393">
        <v>45</v>
      </c>
      <c r="K3415" s="396">
        <f t="shared" ref="K3415:K3478" si="393">SUM(F3415:J3415)</f>
        <v>5948.4837493423993</v>
      </c>
      <c r="L3415" s="210">
        <f t="shared" ref="L3415:M3478" si="394">ROUND(1/B3415,4)</f>
        <v>7.3000000000000001E-3</v>
      </c>
      <c r="M3415" s="211">
        <f t="shared" si="394"/>
        <v>1.1000000000000001E-3</v>
      </c>
    </row>
    <row r="3416" spans="1:13" ht="15" customHeight="1" x14ac:dyDescent="0.2">
      <c r="A3416" s="370">
        <v>3395</v>
      </c>
      <c r="B3416" s="120">
        <f t="shared" si="388"/>
        <v>136.37806468643927</v>
      </c>
      <c r="C3416" s="371">
        <v>950</v>
      </c>
      <c r="D3416" s="78">
        <v>45170</v>
      </c>
      <c r="E3416" s="209">
        <v>29455</v>
      </c>
      <c r="F3416" s="344">
        <f t="shared" si="391"/>
        <v>3974.5394631186441</v>
      </c>
      <c r="G3416" s="394">
        <f t="shared" si="392"/>
        <v>372.06315789473683</v>
      </c>
      <c r="H3416" s="385">
        <f t="shared" si="389"/>
        <v>1469.1516859025226</v>
      </c>
      <c r="I3416" s="386">
        <f t="shared" si="390"/>
        <v>86.93205242026761</v>
      </c>
      <c r="J3416" s="393">
        <v>45</v>
      </c>
      <c r="K3416" s="396">
        <f t="shared" si="393"/>
        <v>5947.6863593361704</v>
      </c>
      <c r="L3416" s="210">
        <f t="shared" si="394"/>
        <v>7.3000000000000001E-3</v>
      </c>
      <c r="M3416" s="211">
        <f t="shared" si="394"/>
        <v>1.1000000000000001E-3</v>
      </c>
    </row>
    <row r="3417" spans="1:13" ht="15" customHeight="1" x14ac:dyDescent="0.2">
      <c r="A3417" s="370">
        <v>3396</v>
      </c>
      <c r="B3417" s="120">
        <f t="shared" si="388"/>
        <v>136.39820954367946</v>
      </c>
      <c r="C3417" s="371">
        <v>950</v>
      </c>
      <c r="D3417" s="78">
        <v>45170</v>
      </c>
      <c r="E3417" s="209">
        <v>29455</v>
      </c>
      <c r="F3417" s="344">
        <f t="shared" si="391"/>
        <v>3973.9524573921917</v>
      </c>
      <c r="G3417" s="394">
        <f t="shared" si="392"/>
        <v>372.06315789473683</v>
      </c>
      <c r="H3417" s="385">
        <f t="shared" si="389"/>
        <v>1468.9532779669817</v>
      </c>
      <c r="I3417" s="386">
        <f t="shared" si="390"/>
        <v>86.920312305738577</v>
      </c>
      <c r="J3417" s="393">
        <v>45</v>
      </c>
      <c r="K3417" s="396">
        <f t="shared" si="393"/>
        <v>5946.8892055596489</v>
      </c>
      <c r="L3417" s="210">
        <f t="shared" si="394"/>
        <v>7.3000000000000001E-3</v>
      </c>
      <c r="M3417" s="211">
        <f t="shared" si="394"/>
        <v>1.1000000000000001E-3</v>
      </c>
    </row>
    <row r="3418" spans="1:13" ht="15" customHeight="1" x14ac:dyDescent="0.2">
      <c r="A3418" s="370">
        <v>3397</v>
      </c>
      <c r="B3418" s="120">
        <f t="shared" si="388"/>
        <v>136.41835438252556</v>
      </c>
      <c r="C3418" s="371">
        <v>950</v>
      </c>
      <c r="D3418" s="78">
        <v>45170</v>
      </c>
      <c r="E3418" s="209">
        <v>29455</v>
      </c>
      <c r="F3418" s="344">
        <f t="shared" si="391"/>
        <v>3973.3656255674073</v>
      </c>
      <c r="G3418" s="394">
        <f t="shared" si="392"/>
        <v>372.06315789473683</v>
      </c>
      <c r="H3418" s="385">
        <f t="shared" si="389"/>
        <v>1468.7549288102048</v>
      </c>
      <c r="I3418" s="386">
        <f t="shared" si="390"/>
        <v>86.908575669242893</v>
      </c>
      <c r="J3418" s="393">
        <v>45</v>
      </c>
      <c r="K3418" s="396">
        <f t="shared" si="393"/>
        <v>5946.0922879415921</v>
      </c>
      <c r="L3418" s="210">
        <f t="shared" si="394"/>
        <v>7.3000000000000001E-3</v>
      </c>
      <c r="M3418" s="211">
        <f t="shared" si="394"/>
        <v>1.1000000000000001E-3</v>
      </c>
    </row>
    <row r="3419" spans="1:13" ht="15" customHeight="1" x14ac:dyDescent="0.2">
      <c r="A3419" s="370">
        <v>3398</v>
      </c>
      <c r="B3419" s="120">
        <f t="shared" si="388"/>
        <v>136.43849920212691</v>
      </c>
      <c r="C3419" s="371">
        <v>950</v>
      </c>
      <c r="D3419" s="78">
        <v>45170</v>
      </c>
      <c r="E3419" s="209">
        <v>29455</v>
      </c>
      <c r="F3419" s="344">
        <f t="shared" si="391"/>
        <v>3972.7789675917975</v>
      </c>
      <c r="G3419" s="394">
        <f t="shared" si="392"/>
        <v>372.06315789473683</v>
      </c>
      <c r="H3419" s="385">
        <f t="shared" si="389"/>
        <v>1468.5566384144483</v>
      </c>
      <c r="I3419" s="386">
        <f t="shared" si="390"/>
        <v>86.896842509730689</v>
      </c>
      <c r="J3419" s="393">
        <v>45</v>
      </c>
      <c r="K3419" s="396">
        <f t="shared" si="393"/>
        <v>5945.2956064107138</v>
      </c>
      <c r="L3419" s="210">
        <f t="shared" si="394"/>
        <v>7.3000000000000001E-3</v>
      </c>
      <c r="M3419" s="211">
        <f t="shared" si="394"/>
        <v>1.1000000000000001E-3</v>
      </c>
    </row>
    <row r="3420" spans="1:13" ht="15" customHeight="1" x14ac:dyDescent="0.2">
      <c r="A3420" s="370">
        <v>3399</v>
      </c>
      <c r="B3420" s="120">
        <f t="shared" si="388"/>
        <v>136.4586440016339</v>
      </c>
      <c r="C3420" s="371">
        <v>950</v>
      </c>
      <c r="D3420" s="78">
        <v>45170</v>
      </c>
      <c r="E3420" s="209">
        <v>29455</v>
      </c>
      <c r="F3420" s="344">
        <f t="shared" si="391"/>
        <v>3972.192483412849</v>
      </c>
      <c r="G3420" s="394">
        <f t="shared" si="392"/>
        <v>372.06315789473683</v>
      </c>
      <c r="H3420" s="385">
        <f t="shared" si="389"/>
        <v>1468.3584067619638</v>
      </c>
      <c r="I3420" s="386">
        <f t="shared" si="390"/>
        <v>86.885112826151712</v>
      </c>
      <c r="J3420" s="393">
        <v>45</v>
      </c>
      <c r="K3420" s="396">
        <f t="shared" si="393"/>
        <v>5944.4991608957007</v>
      </c>
      <c r="L3420" s="210">
        <f t="shared" si="394"/>
        <v>7.3000000000000001E-3</v>
      </c>
      <c r="M3420" s="211">
        <f t="shared" si="394"/>
        <v>1.1000000000000001E-3</v>
      </c>
    </row>
    <row r="3421" spans="1:13" ht="15" customHeight="1" x14ac:dyDescent="0.2">
      <c r="A3421" s="372">
        <v>3400</v>
      </c>
      <c r="B3421" s="120">
        <f t="shared" si="388"/>
        <v>136.47878878019844</v>
      </c>
      <c r="C3421" s="371">
        <v>950</v>
      </c>
      <c r="D3421" s="78">
        <v>45170</v>
      </c>
      <c r="E3421" s="209">
        <v>29455</v>
      </c>
      <c r="F3421" s="344">
        <f t="shared" si="391"/>
        <v>3971.606172978024</v>
      </c>
      <c r="G3421" s="394">
        <f t="shared" si="392"/>
        <v>372.06315789473683</v>
      </c>
      <c r="H3421" s="385">
        <f t="shared" si="389"/>
        <v>1468.1602338349931</v>
      </c>
      <c r="I3421" s="386">
        <f t="shared" si="390"/>
        <v>86.873386617455225</v>
      </c>
      <c r="J3421" s="393">
        <v>45</v>
      </c>
      <c r="K3421" s="396">
        <f t="shared" si="393"/>
        <v>5943.7029513252091</v>
      </c>
      <c r="L3421" s="210">
        <f t="shared" si="394"/>
        <v>7.3000000000000001E-3</v>
      </c>
      <c r="M3421" s="211">
        <f t="shared" si="394"/>
        <v>1.1000000000000001E-3</v>
      </c>
    </row>
    <row r="3422" spans="1:13" ht="15" customHeight="1" x14ac:dyDescent="0.2">
      <c r="A3422" s="370">
        <v>3401</v>
      </c>
      <c r="B3422" s="120">
        <f t="shared" si="388"/>
        <v>136.49893353697428</v>
      </c>
      <c r="C3422" s="371">
        <v>950</v>
      </c>
      <c r="D3422" s="78">
        <v>45170</v>
      </c>
      <c r="E3422" s="209">
        <v>29455</v>
      </c>
      <c r="F3422" s="344">
        <f t="shared" si="391"/>
        <v>3971.0200362347473</v>
      </c>
      <c r="G3422" s="394">
        <f t="shared" si="392"/>
        <v>372.06315789473683</v>
      </c>
      <c r="H3422" s="385">
        <f t="shared" si="389"/>
        <v>1467.9621196157652</v>
      </c>
      <c r="I3422" s="386">
        <f t="shared" si="390"/>
        <v>86.861663882589681</v>
      </c>
      <c r="J3422" s="393">
        <v>45</v>
      </c>
      <c r="K3422" s="396">
        <f t="shared" si="393"/>
        <v>5942.9069776278384</v>
      </c>
      <c r="L3422" s="210">
        <f t="shared" si="394"/>
        <v>7.3000000000000001E-3</v>
      </c>
      <c r="M3422" s="211">
        <f t="shared" si="394"/>
        <v>1.1000000000000001E-3</v>
      </c>
    </row>
    <row r="3423" spans="1:13" ht="15" customHeight="1" x14ac:dyDescent="0.2">
      <c r="A3423" s="370">
        <v>3402</v>
      </c>
      <c r="B3423" s="120">
        <f t="shared" si="388"/>
        <v>136.51907827111643</v>
      </c>
      <c r="C3423" s="371">
        <v>950</v>
      </c>
      <c r="D3423" s="78">
        <v>45170</v>
      </c>
      <c r="E3423" s="209">
        <v>29455</v>
      </c>
      <c r="F3423" s="344">
        <f t="shared" si="391"/>
        <v>3970.4340731304246</v>
      </c>
      <c r="G3423" s="394">
        <f t="shared" si="392"/>
        <v>372.06315789473683</v>
      </c>
      <c r="H3423" s="385">
        <f t="shared" si="389"/>
        <v>1467.7640640865045</v>
      </c>
      <c r="I3423" s="386">
        <f t="shared" si="390"/>
        <v>86.849944620503237</v>
      </c>
      <c r="J3423" s="393">
        <v>45</v>
      </c>
      <c r="K3423" s="396">
        <f t="shared" si="393"/>
        <v>5942.1112397321695</v>
      </c>
      <c r="L3423" s="210">
        <f t="shared" si="394"/>
        <v>7.3000000000000001E-3</v>
      </c>
      <c r="M3423" s="211">
        <f t="shared" si="394"/>
        <v>1.1000000000000001E-3</v>
      </c>
    </row>
    <row r="3424" spans="1:13" ht="15" customHeight="1" x14ac:dyDescent="0.2">
      <c r="A3424" s="370">
        <v>3403</v>
      </c>
      <c r="B3424" s="120">
        <f t="shared" si="388"/>
        <v>136.53922298178145</v>
      </c>
      <c r="C3424" s="371">
        <v>950</v>
      </c>
      <c r="D3424" s="78">
        <v>45170</v>
      </c>
      <c r="E3424" s="209">
        <v>29455</v>
      </c>
      <c r="F3424" s="344">
        <f t="shared" si="391"/>
        <v>3969.8482836124304</v>
      </c>
      <c r="G3424" s="394">
        <f t="shared" si="392"/>
        <v>372.06315789473683</v>
      </c>
      <c r="H3424" s="385">
        <f t="shared" si="389"/>
        <v>1467.5660672294223</v>
      </c>
      <c r="I3424" s="386">
        <f t="shared" si="390"/>
        <v>86.83822883014335</v>
      </c>
      <c r="J3424" s="393">
        <v>45</v>
      </c>
      <c r="K3424" s="396">
        <f t="shared" si="393"/>
        <v>5941.3157375667333</v>
      </c>
      <c r="L3424" s="210">
        <f t="shared" si="394"/>
        <v>7.3000000000000001E-3</v>
      </c>
      <c r="M3424" s="211">
        <f t="shared" si="394"/>
        <v>1.1000000000000001E-3</v>
      </c>
    </row>
    <row r="3425" spans="1:13" ht="15" customHeight="1" x14ac:dyDescent="0.2">
      <c r="A3425" s="370">
        <v>3404</v>
      </c>
      <c r="B3425" s="120">
        <f t="shared" si="388"/>
        <v>136.55936766812735</v>
      </c>
      <c r="C3425" s="371">
        <v>950</v>
      </c>
      <c r="D3425" s="78">
        <v>45170</v>
      </c>
      <c r="E3425" s="209">
        <v>29455</v>
      </c>
      <c r="F3425" s="344">
        <f t="shared" si="391"/>
        <v>3969.262667628117</v>
      </c>
      <c r="G3425" s="394">
        <f t="shared" si="392"/>
        <v>372.06315789473683</v>
      </c>
      <c r="H3425" s="385">
        <f t="shared" si="389"/>
        <v>1467.3681290267245</v>
      </c>
      <c r="I3425" s="386">
        <f t="shared" si="390"/>
        <v>86.826516510457083</v>
      </c>
      <c r="J3425" s="393">
        <v>45</v>
      </c>
      <c r="K3425" s="396">
        <f t="shared" si="393"/>
        <v>5940.5204710600356</v>
      </c>
      <c r="L3425" s="210">
        <f t="shared" si="394"/>
        <v>7.3000000000000001E-3</v>
      </c>
      <c r="M3425" s="211">
        <f t="shared" si="394"/>
        <v>1.1000000000000001E-3</v>
      </c>
    </row>
    <row r="3426" spans="1:13" ht="15" customHeight="1" x14ac:dyDescent="0.2">
      <c r="A3426" s="370">
        <v>3405</v>
      </c>
      <c r="B3426" s="120">
        <f t="shared" si="388"/>
        <v>136.57951232931362</v>
      </c>
      <c r="C3426" s="371">
        <v>950</v>
      </c>
      <c r="D3426" s="78">
        <v>45170</v>
      </c>
      <c r="E3426" s="209">
        <v>29455</v>
      </c>
      <c r="F3426" s="344">
        <f t="shared" si="391"/>
        <v>3968.6772251248094</v>
      </c>
      <c r="G3426" s="394">
        <f t="shared" si="392"/>
        <v>372.06315789473683</v>
      </c>
      <c r="H3426" s="385">
        <f t="shared" si="389"/>
        <v>1467.1702494606066</v>
      </c>
      <c r="I3426" s="386">
        <f t="shared" si="390"/>
        <v>86.814807660390926</v>
      </c>
      <c r="J3426" s="393">
        <v>45</v>
      </c>
      <c r="K3426" s="396">
        <f t="shared" si="393"/>
        <v>5939.7254401405435</v>
      </c>
      <c r="L3426" s="210">
        <f t="shared" si="394"/>
        <v>7.3000000000000001E-3</v>
      </c>
      <c r="M3426" s="211">
        <f t="shared" si="394"/>
        <v>1.1000000000000001E-3</v>
      </c>
    </row>
    <row r="3427" spans="1:13" ht="15" customHeight="1" x14ac:dyDescent="0.2">
      <c r="A3427" s="370">
        <v>3406</v>
      </c>
      <c r="B3427" s="120">
        <f t="shared" si="388"/>
        <v>136.59965696450146</v>
      </c>
      <c r="C3427" s="371">
        <v>950</v>
      </c>
      <c r="D3427" s="78">
        <v>45170</v>
      </c>
      <c r="E3427" s="209">
        <v>29455</v>
      </c>
      <c r="F3427" s="344">
        <f t="shared" si="391"/>
        <v>3968.0919560497978</v>
      </c>
      <c r="G3427" s="394">
        <f t="shared" si="392"/>
        <v>372.06315789473683</v>
      </c>
      <c r="H3427" s="385">
        <f t="shared" si="389"/>
        <v>1466.9724285132525</v>
      </c>
      <c r="I3427" s="386">
        <f t="shared" si="390"/>
        <v>86.803102278890691</v>
      </c>
      <c r="J3427" s="393">
        <v>45</v>
      </c>
      <c r="K3427" s="396">
        <f t="shared" si="393"/>
        <v>5938.930644736678</v>
      </c>
      <c r="L3427" s="210">
        <f t="shared" si="394"/>
        <v>7.3000000000000001E-3</v>
      </c>
      <c r="M3427" s="211">
        <f t="shared" si="394"/>
        <v>1.1000000000000001E-3</v>
      </c>
    </row>
    <row r="3428" spans="1:13" ht="15" customHeight="1" x14ac:dyDescent="0.2">
      <c r="A3428" s="370">
        <v>3407</v>
      </c>
      <c r="B3428" s="120">
        <f t="shared" si="388"/>
        <v>136.61980157285331</v>
      </c>
      <c r="C3428" s="371">
        <v>950</v>
      </c>
      <c r="D3428" s="78">
        <v>45170</v>
      </c>
      <c r="E3428" s="209">
        <v>29455</v>
      </c>
      <c r="F3428" s="344">
        <f t="shared" si="391"/>
        <v>3967.5068603503578</v>
      </c>
      <c r="G3428" s="394">
        <f t="shared" si="392"/>
        <v>372.06315789473683</v>
      </c>
      <c r="H3428" s="385">
        <f t="shared" si="389"/>
        <v>1466.7746661668418</v>
      </c>
      <c r="I3428" s="386">
        <f t="shared" si="390"/>
        <v>86.791400364901889</v>
      </c>
      <c r="J3428" s="393">
        <v>45</v>
      </c>
      <c r="K3428" s="396">
        <f t="shared" si="393"/>
        <v>5938.1360847768383</v>
      </c>
      <c r="L3428" s="210">
        <f t="shared" si="394"/>
        <v>7.3000000000000001E-3</v>
      </c>
      <c r="M3428" s="211">
        <f t="shared" si="394"/>
        <v>1.1000000000000001E-3</v>
      </c>
    </row>
    <row r="3429" spans="1:13" ht="15" customHeight="1" x14ac:dyDescent="0.2">
      <c r="A3429" s="370">
        <v>3408</v>
      </c>
      <c r="B3429" s="120">
        <f t="shared" si="388"/>
        <v>136.63994615353297</v>
      </c>
      <c r="C3429" s="371">
        <v>950</v>
      </c>
      <c r="D3429" s="78">
        <v>45170</v>
      </c>
      <c r="E3429" s="209">
        <v>29455</v>
      </c>
      <c r="F3429" s="344">
        <f t="shared" si="391"/>
        <v>3966.921937973736</v>
      </c>
      <c r="G3429" s="394">
        <f t="shared" si="392"/>
        <v>372.06315789473683</v>
      </c>
      <c r="H3429" s="385">
        <f t="shared" si="389"/>
        <v>1466.5769624035436</v>
      </c>
      <c r="I3429" s="386">
        <f t="shared" si="390"/>
        <v>86.779701917369465</v>
      </c>
      <c r="J3429" s="393">
        <v>45</v>
      </c>
      <c r="K3429" s="396">
        <f t="shared" si="393"/>
        <v>5937.3417601893862</v>
      </c>
      <c r="L3429" s="210">
        <f t="shared" si="394"/>
        <v>7.3000000000000001E-3</v>
      </c>
      <c r="M3429" s="211">
        <f t="shared" si="394"/>
        <v>1.1000000000000001E-3</v>
      </c>
    </row>
    <row r="3430" spans="1:13" ht="15" customHeight="1" x14ac:dyDescent="0.2">
      <c r="A3430" s="370">
        <v>3409</v>
      </c>
      <c r="B3430" s="120">
        <f t="shared" si="388"/>
        <v>136.66009070570627</v>
      </c>
      <c r="C3430" s="371">
        <v>950</v>
      </c>
      <c r="D3430" s="78">
        <v>45170</v>
      </c>
      <c r="E3430" s="209">
        <v>29455</v>
      </c>
      <c r="F3430" s="344">
        <f t="shared" si="391"/>
        <v>3966.337188867145</v>
      </c>
      <c r="G3430" s="394">
        <f t="shared" si="392"/>
        <v>372.06315789473683</v>
      </c>
      <c r="H3430" s="385">
        <f t="shared" si="389"/>
        <v>1466.3793172055161</v>
      </c>
      <c r="I3430" s="386">
        <f t="shared" si="390"/>
        <v>86.768006935237651</v>
      </c>
      <c r="J3430" s="393">
        <v>45</v>
      </c>
      <c r="K3430" s="396">
        <f t="shared" si="393"/>
        <v>5936.5476709026352</v>
      </c>
      <c r="L3430" s="210">
        <f t="shared" si="394"/>
        <v>7.3000000000000001E-3</v>
      </c>
      <c r="M3430" s="211">
        <f t="shared" si="394"/>
        <v>1.1000000000000001E-3</v>
      </c>
    </row>
    <row r="3431" spans="1:13" ht="15" customHeight="1" x14ac:dyDescent="0.2">
      <c r="A3431" s="370">
        <v>3410</v>
      </c>
      <c r="B3431" s="120">
        <f t="shared" si="388"/>
        <v>136.68023522853989</v>
      </c>
      <c r="C3431" s="371">
        <v>950</v>
      </c>
      <c r="D3431" s="78">
        <v>45170</v>
      </c>
      <c r="E3431" s="209">
        <v>29455</v>
      </c>
      <c r="F3431" s="344">
        <f t="shared" si="391"/>
        <v>3965.7526129777821</v>
      </c>
      <c r="G3431" s="394">
        <f t="shared" si="392"/>
        <v>372.06315789473683</v>
      </c>
      <c r="H3431" s="385">
        <f t="shared" si="389"/>
        <v>1466.1817305549114</v>
      </c>
      <c r="I3431" s="386">
        <f t="shared" si="390"/>
        <v>86.756315417450395</v>
      </c>
      <c r="J3431" s="393">
        <v>45</v>
      </c>
      <c r="K3431" s="396">
        <f t="shared" si="393"/>
        <v>5935.7538168448809</v>
      </c>
      <c r="L3431" s="210">
        <f t="shared" si="394"/>
        <v>7.3000000000000001E-3</v>
      </c>
      <c r="M3431" s="211">
        <f t="shared" si="394"/>
        <v>1.1000000000000001E-3</v>
      </c>
    </row>
    <row r="3432" spans="1:13" ht="15" customHeight="1" x14ac:dyDescent="0.2">
      <c r="A3432" s="372">
        <v>3411</v>
      </c>
      <c r="B3432" s="120">
        <f t="shared" si="388"/>
        <v>136.70037972120247</v>
      </c>
      <c r="C3432" s="371">
        <v>950</v>
      </c>
      <c r="D3432" s="78">
        <v>45170</v>
      </c>
      <c r="E3432" s="209">
        <v>29455</v>
      </c>
      <c r="F3432" s="344">
        <f t="shared" si="391"/>
        <v>3965.1682102528102</v>
      </c>
      <c r="G3432" s="394">
        <f t="shared" si="392"/>
        <v>372.06315789473683</v>
      </c>
      <c r="H3432" s="385">
        <f t="shared" si="389"/>
        <v>1465.9842024338707</v>
      </c>
      <c r="I3432" s="386">
        <f t="shared" si="390"/>
        <v>86.744627362950936</v>
      </c>
      <c r="J3432" s="393">
        <v>45</v>
      </c>
      <c r="K3432" s="396">
        <f t="shared" si="393"/>
        <v>5934.9601979443687</v>
      </c>
      <c r="L3432" s="210">
        <f t="shared" si="394"/>
        <v>7.3000000000000001E-3</v>
      </c>
      <c r="M3432" s="211">
        <f t="shared" si="394"/>
        <v>1.1000000000000001E-3</v>
      </c>
    </row>
    <row r="3433" spans="1:13" ht="15" customHeight="1" x14ac:dyDescent="0.2">
      <c r="A3433" s="370">
        <v>3412</v>
      </c>
      <c r="B3433" s="120">
        <f t="shared" si="388"/>
        <v>136.72052418286378</v>
      </c>
      <c r="C3433" s="371">
        <v>950</v>
      </c>
      <c r="D3433" s="78">
        <v>45170</v>
      </c>
      <c r="E3433" s="209">
        <v>29455</v>
      </c>
      <c r="F3433" s="344">
        <f t="shared" si="391"/>
        <v>3964.5839806393747</v>
      </c>
      <c r="G3433" s="394">
        <f t="shared" si="392"/>
        <v>372.06315789473683</v>
      </c>
      <c r="H3433" s="385">
        <f t="shared" si="389"/>
        <v>1465.7867328245297</v>
      </c>
      <c r="I3433" s="386">
        <f t="shared" si="390"/>
        <v>86.732942770682243</v>
      </c>
      <c r="J3433" s="393">
        <v>45</v>
      </c>
      <c r="K3433" s="396">
        <f t="shared" si="393"/>
        <v>5934.1668141293239</v>
      </c>
      <c r="L3433" s="210">
        <f t="shared" si="394"/>
        <v>7.3000000000000001E-3</v>
      </c>
      <c r="M3433" s="211">
        <f t="shared" si="394"/>
        <v>1.1000000000000001E-3</v>
      </c>
    </row>
    <row r="3434" spans="1:13" ht="15" customHeight="1" x14ac:dyDescent="0.2">
      <c r="A3434" s="370">
        <v>3413</v>
      </c>
      <c r="B3434" s="120">
        <f t="shared" si="388"/>
        <v>136.74066861269529</v>
      </c>
      <c r="C3434" s="371">
        <v>950</v>
      </c>
      <c r="D3434" s="78">
        <v>45170</v>
      </c>
      <c r="E3434" s="209">
        <v>29455</v>
      </c>
      <c r="F3434" s="344">
        <f t="shared" si="391"/>
        <v>3963.9999240845882</v>
      </c>
      <c r="G3434" s="394">
        <f t="shared" si="392"/>
        <v>372.06315789473683</v>
      </c>
      <c r="H3434" s="385">
        <f t="shared" si="389"/>
        <v>1465.5893217090118</v>
      </c>
      <c r="I3434" s="386">
        <f t="shared" si="390"/>
        <v>86.721261639586501</v>
      </c>
      <c r="J3434" s="393">
        <v>45</v>
      </c>
      <c r="K3434" s="396">
        <f t="shared" si="393"/>
        <v>5933.3736653279229</v>
      </c>
      <c r="L3434" s="210">
        <f t="shared" si="394"/>
        <v>7.3000000000000001E-3</v>
      </c>
      <c r="M3434" s="211">
        <f t="shared" si="394"/>
        <v>1.1000000000000001E-3</v>
      </c>
    </row>
    <row r="3435" spans="1:13" ht="15" customHeight="1" x14ac:dyDescent="0.2">
      <c r="A3435" s="370">
        <v>3414</v>
      </c>
      <c r="B3435" s="120">
        <f t="shared" si="388"/>
        <v>136.76081300986959</v>
      </c>
      <c r="C3435" s="371">
        <v>950</v>
      </c>
      <c r="D3435" s="78">
        <v>45170</v>
      </c>
      <c r="E3435" s="209">
        <v>29455</v>
      </c>
      <c r="F3435" s="344">
        <f t="shared" si="391"/>
        <v>3963.4160405355497</v>
      </c>
      <c r="G3435" s="394">
        <f t="shared" si="392"/>
        <v>372.06315789473683</v>
      </c>
      <c r="H3435" s="385">
        <f t="shared" si="389"/>
        <v>1465.3919690694368</v>
      </c>
      <c r="I3435" s="386">
        <f t="shared" si="390"/>
        <v>86.709583968605727</v>
      </c>
      <c r="J3435" s="393">
        <v>45</v>
      </c>
      <c r="K3435" s="396">
        <f t="shared" si="393"/>
        <v>5932.5807514683283</v>
      </c>
      <c r="L3435" s="210">
        <f t="shared" si="394"/>
        <v>7.3000000000000001E-3</v>
      </c>
      <c r="M3435" s="211">
        <f t="shared" si="394"/>
        <v>1.1000000000000001E-3</v>
      </c>
    </row>
    <row r="3436" spans="1:13" ht="15" customHeight="1" x14ac:dyDescent="0.2">
      <c r="A3436" s="370">
        <v>3415</v>
      </c>
      <c r="B3436" s="120">
        <f t="shared" si="388"/>
        <v>136.78095737356134</v>
      </c>
      <c r="C3436" s="371">
        <v>950</v>
      </c>
      <c r="D3436" s="78">
        <v>45170</v>
      </c>
      <c r="E3436" s="209">
        <v>29455</v>
      </c>
      <c r="F3436" s="344">
        <f t="shared" si="391"/>
        <v>3962.8323299393132</v>
      </c>
      <c r="G3436" s="394">
        <f t="shared" si="392"/>
        <v>372.06315789473683</v>
      </c>
      <c r="H3436" s="385">
        <f t="shared" si="389"/>
        <v>1465.1946748879088</v>
      </c>
      <c r="I3436" s="386">
        <f t="shared" si="390"/>
        <v>86.697909756681</v>
      </c>
      <c r="J3436" s="393">
        <v>45</v>
      </c>
      <c r="K3436" s="396">
        <f t="shared" si="393"/>
        <v>5931.7880724786401</v>
      </c>
      <c r="L3436" s="210">
        <f t="shared" si="394"/>
        <v>7.3000000000000001E-3</v>
      </c>
      <c r="M3436" s="211">
        <f t="shared" si="394"/>
        <v>1.1000000000000001E-3</v>
      </c>
    </row>
    <row r="3437" spans="1:13" ht="15" customHeight="1" x14ac:dyDescent="0.2">
      <c r="A3437" s="370">
        <v>3416</v>
      </c>
      <c r="B3437" s="120">
        <f t="shared" si="388"/>
        <v>136.80110170294606</v>
      </c>
      <c r="C3437" s="371">
        <v>950</v>
      </c>
      <c r="D3437" s="78">
        <v>45170</v>
      </c>
      <c r="E3437" s="209">
        <v>29455</v>
      </c>
      <c r="F3437" s="344">
        <f t="shared" si="391"/>
        <v>3962.2487922429282</v>
      </c>
      <c r="G3437" s="394">
        <f t="shared" si="392"/>
        <v>372.06315789473683</v>
      </c>
      <c r="H3437" s="385">
        <f t="shared" si="389"/>
        <v>1464.9974391465307</v>
      </c>
      <c r="I3437" s="386">
        <f t="shared" si="390"/>
        <v>86.686239002753297</v>
      </c>
      <c r="J3437" s="393">
        <v>45</v>
      </c>
      <c r="K3437" s="396">
        <f t="shared" si="393"/>
        <v>5930.9956282869489</v>
      </c>
      <c r="L3437" s="210">
        <f t="shared" si="394"/>
        <v>7.3000000000000001E-3</v>
      </c>
      <c r="M3437" s="211">
        <f t="shared" si="394"/>
        <v>1.1000000000000001E-3</v>
      </c>
    </row>
    <row r="3438" spans="1:13" ht="15" customHeight="1" x14ac:dyDescent="0.2">
      <c r="A3438" s="370">
        <v>3417</v>
      </c>
      <c r="B3438" s="120">
        <f t="shared" si="388"/>
        <v>136.82124599720115</v>
      </c>
      <c r="C3438" s="371">
        <v>950</v>
      </c>
      <c r="D3438" s="78">
        <v>45170</v>
      </c>
      <c r="E3438" s="209">
        <v>29455</v>
      </c>
      <c r="F3438" s="344">
        <f t="shared" si="391"/>
        <v>3961.6654273934046</v>
      </c>
      <c r="G3438" s="394">
        <f t="shared" si="392"/>
        <v>372.06315789473683</v>
      </c>
      <c r="H3438" s="385">
        <f t="shared" si="389"/>
        <v>1464.8002618273918</v>
      </c>
      <c r="I3438" s="386">
        <f t="shared" si="390"/>
        <v>86.67457170576283</v>
      </c>
      <c r="J3438" s="393">
        <v>45</v>
      </c>
      <c r="K3438" s="396">
        <f t="shared" si="393"/>
        <v>5930.2034188212956</v>
      </c>
      <c r="L3438" s="210">
        <f t="shared" si="394"/>
        <v>7.3000000000000001E-3</v>
      </c>
      <c r="M3438" s="211">
        <f t="shared" si="394"/>
        <v>1.1000000000000001E-3</v>
      </c>
    </row>
    <row r="3439" spans="1:13" ht="15" customHeight="1" x14ac:dyDescent="0.2">
      <c r="A3439" s="370">
        <v>3418</v>
      </c>
      <c r="B3439" s="120">
        <f t="shared" si="388"/>
        <v>136.84139025550505</v>
      </c>
      <c r="C3439" s="371">
        <v>950</v>
      </c>
      <c r="D3439" s="78">
        <v>45170</v>
      </c>
      <c r="E3439" s="209">
        <v>29455</v>
      </c>
      <c r="F3439" s="344">
        <f t="shared" si="391"/>
        <v>3961.0822353377407</v>
      </c>
      <c r="G3439" s="394">
        <f t="shared" si="392"/>
        <v>372.06315789473683</v>
      </c>
      <c r="H3439" s="385">
        <f t="shared" si="389"/>
        <v>1464.6031429125774</v>
      </c>
      <c r="I3439" s="386">
        <f t="shared" si="390"/>
        <v>86.662907864649554</v>
      </c>
      <c r="J3439" s="393">
        <v>45</v>
      </c>
      <c r="K3439" s="396">
        <f t="shared" si="393"/>
        <v>5929.4114440097037</v>
      </c>
      <c r="L3439" s="210">
        <f t="shared" si="394"/>
        <v>7.3000000000000001E-3</v>
      </c>
      <c r="M3439" s="211">
        <f t="shared" si="394"/>
        <v>1.1000000000000001E-3</v>
      </c>
    </row>
    <row r="3440" spans="1:13" ht="15" customHeight="1" x14ac:dyDescent="0.2">
      <c r="A3440" s="370">
        <v>3419</v>
      </c>
      <c r="B3440" s="120">
        <f t="shared" si="388"/>
        <v>136.86153447703811</v>
      </c>
      <c r="C3440" s="371">
        <v>950</v>
      </c>
      <c r="D3440" s="78">
        <v>45170</v>
      </c>
      <c r="E3440" s="209">
        <v>29455</v>
      </c>
      <c r="F3440" s="344">
        <f t="shared" si="391"/>
        <v>3960.4992160228962</v>
      </c>
      <c r="G3440" s="394">
        <f t="shared" si="392"/>
        <v>372.06315789473683</v>
      </c>
      <c r="H3440" s="385">
        <f t="shared" si="389"/>
        <v>1464.4060823841601</v>
      </c>
      <c r="I3440" s="386">
        <f t="shared" si="390"/>
        <v>86.651247478352673</v>
      </c>
      <c r="J3440" s="393">
        <v>45</v>
      </c>
      <c r="K3440" s="396">
        <f t="shared" si="393"/>
        <v>5928.6197037801467</v>
      </c>
      <c r="L3440" s="210">
        <f t="shared" si="394"/>
        <v>7.3000000000000001E-3</v>
      </c>
      <c r="M3440" s="211">
        <f t="shared" si="394"/>
        <v>1.1000000000000001E-3</v>
      </c>
    </row>
    <row r="3441" spans="1:13" ht="15" customHeight="1" x14ac:dyDescent="0.2">
      <c r="A3441" s="372">
        <v>3420</v>
      </c>
      <c r="B3441" s="120">
        <f t="shared" si="388"/>
        <v>136.88167866098192</v>
      </c>
      <c r="C3441" s="371">
        <v>950</v>
      </c>
      <c r="D3441" s="78">
        <v>45170</v>
      </c>
      <c r="E3441" s="209">
        <v>29455</v>
      </c>
      <c r="F3441" s="344">
        <f t="shared" si="391"/>
        <v>3959.9163693958135</v>
      </c>
      <c r="G3441" s="394">
        <f t="shared" si="392"/>
        <v>372.06315789473683</v>
      </c>
      <c r="H3441" s="385">
        <f t="shared" si="389"/>
        <v>1464.2090802242058</v>
      </c>
      <c r="I3441" s="386">
        <f t="shared" si="390"/>
        <v>86.639590545811004</v>
      </c>
      <c r="J3441" s="393">
        <v>45</v>
      </c>
      <c r="K3441" s="396">
        <f t="shared" si="393"/>
        <v>5927.828198060567</v>
      </c>
      <c r="L3441" s="210">
        <f t="shared" si="394"/>
        <v>7.3000000000000001E-3</v>
      </c>
      <c r="M3441" s="211">
        <f t="shared" si="394"/>
        <v>1.1000000000000001E-3</v>
      </c>
    </row>
    <row r="3442" spans="1:13" ht="15" customHeight="1" x14ac:dyDescent="0.2">
      <c r="A3442" s="370">
        <v>3421</v>
      </c>
      <c r="B3442" s="120">
        <f t="shared" si="388"/>
        <v>136.90182280651931</v>
      </c>
      <c r="C3442" s="371">
        <v>950</v>
      </c>
      <c r="D3442" s="78">
        <v>45170</v>
      </c>
      <c r="E3442" s="209">
        <v>29455</v>
      </c>
      <c r="F3442" s="344">
        <f t="shared" si="391"/>
        <v>3959.3336954034176</v>
      </c>
      <c r="G3442" s="394">
        <f t="shared" si="392"/>
        <v>372.06315789473683</v>
      </c>
      <c r="H3442" s="385">
        <f t="shared" si="389"/>
        <v>1464.012136414776</v>
      </c>
      <c r="I3442" s="386">
        <f t="shared" si="390"/>
        <v>86.627937065963096</v>
      </c>
      <c r="J3442" s="393">
        <v>45</v>
      </c>
      <c r="K3442" s="396">
        <f t="shared" si="393"/>
        <v>5927.0369267788938</v>
      </c>
      <c r="L3442" s="210">
        <f t="shared" si="394"/>
        <v>7.3000000000000001E-3</v>
      </c>
      <c r="M3442" s="211">
        <f t="shared" si="394"/>
        <v>1.1000000000000001E-3</v>
      </c>
    </row>
    <row r="3443" spans="1:13" ht="15" customHeight="1" x14ac:dyDescent="0.2">
      <c r="A3443" s="370">
        <v>3422</v>
      </c>
      <c r="B3443" s="120">
        <f t="shared" si="388"/>
        <v>136.92196691283502</v>
      </c>
      <c r="C3443" s="371">
        <v>950</v>
      </c>
      <c r="D3443" s="78">
        <v>45170</v>
      </c>
      <c r="E3443" s="209">
        <v>29455</v>
      </c>
      <c r="F3443" s="344">
        <f t="shared" si="391"/>
        <v>3958.751193992593</v>
      </c>
      <c r="G3443" s="394">
        <f t="shared" si="392"/>
        <v>372.06315789473683</v>
      </c>
      <c r="H3443" s="385">
        <f t="shared" si="389"/>
        <v>1463.8152509379172</v>
      </c>
      <c r="I3443" s="386">
        <f t="shared" si="390"/>
        <v>86.616287037746588</v>
      </c>
      <c r="J3443" s="393">
        <v>45</v>
      </c>
      <c r="K3443" s="396">
        <f t="shared" si="393"/>
        <v>5926.245889862993</v>
      </c>
      <c r="L3443" s="210">
        <f t="shared" si="394"/>
        <v>7.3000000000000001E-3</v>
      </c>
      <c r="M3443" s="211">
        <f t="shared" si="394"/>
        <v>1.1000000000000001E-3</v>
      </c>
    </row>
    <row r="3444" spans="1:13" ht="15" customHeight="1" x14ac:dyDescent="0.2">
      <c r="A3444" s="370">
        <v>3423</v>
      </c>
      <c r="B3444" s="120">
        <f t="shared" si="388"/>
        <v>136.94211097911472</v>
      </c>
      <c r="C3444" s="371">
        <v>950</v>
      </c>
      <c r="D3444" s="78">
        <v>45170</v>
      </c>
      <c r="E3444" s="209">
        <v>29455</v>
      </c>
      <c r="F3444" s="344">
        <f t="shared" si="391"/>
        <v>3958.1688651102177</v>
      </c>
      <c r="G3444" s="394">
        <f t="shared" si="392"/>
        <v>372.06315789473683</v>
      </c>
      <c r="H3444" s="385">
        <f t="shared" si="389"/>
        <v>1463.6184237756745</v>
      </c>
      <c r="I3444" s="386">
        <f t="shared" si="390"/>
        <v>86.604640460099091</v>
      </c>
      <c r="J3444" s="393">
        <v>45</v>
      </c>
      <c r="K3444" s="396">
        <f t="shared" si="393"/>
        <v>5925.4550872407281</v>
      </c>
      <c r="L3444" s="210">
        <f t="shared" si="394"/>
        <v>7.3000000000000001E-3</v>
      </c>
      <c r="M3444" s="211">
        <f t="shared" si="394"/>
        <v>1.1000000000000001E-3</v>
      </c>
    </row>
    <row r="3445" spans="1:13" ht="15" customHeight="1" x14ac:dyDescent="0.2">
      <c r="A3445" s="370">
        <v>3424</v>
      </c>
      <c r="B3445" s="120">
        <f t="shared" si="388"/>
        <v>136.96225500454605</v>
      </c>
      <c r="C3445" s="371">
        <v>950</v>
      </c>
      <c r="D3445" s="78">
        <v>45170</v>
      </c>
      <c r="E3445" s="209">
        <v>29455</v>
      </c>
      <c r="F3445" s="344">
        <f t="shared" si="391"/>
        <v>3957.5867087031284</v>
      </c>
      <c r="G3445" s="394">
        <f t="shared" si="392"/>
        <v>372.06315789473683</v>
      </c>
      <c r="H3445" s="385">
        <f t="shared" si="389"/>
        <v>1463.4216549100784</v>
      </c>
      <c r="I3445" s="386">
        <f t="shared" si="390"/>
        <v>86.592997331957307</v>
      </c>
      <c r="J3445" s="393">
        <v>45</v>
      </c>
      <c r="K3445" s="396">
        <f t="shared" si="393"/>
        <v>5924.6645188399007</v>
      </c>
      <c r="L3445" s="210">
        <f t="shared" si="394"/>
        <v>7.3000000000000001E-3</v>
      </c>
      <c r="M3445" s="211">
        <f t="shared" si="394"/>
        <v>1.1000000000000001E-3</v>
      </c>
    </row>
    <row r="3446" spans="1:13" ht="15" customHeight="1" x14ac:dyDescent="0.2">
      <c r="A3446" s="370">
        <v>3425</v>
      </c>
      <c r="B3446" s="120">
        <f t="shared" si="388"/>
        <v>136.98239898831753</v>
      </c>
      <c r="C3446" s="371">
        <v>950</v>
      </c>
      <c r="D3446" s="78">
        <v>45170</v>
      </c>
      <c r="E3446" s="209">
        <v>29455</v>
      </c>
      <c r="F3446" s="344">
        <f t="shared" si="391"/>
        <v>3957.0047247181556</v>
      </c>
      <c r="G3446" s="394">
        <f t="shared" si="392"/>
        <v>372.06315789473683</v>
      </c>
      <c r="H3446" s="385">
        <f t="shared" si="389"/>
        <v>1463.2249443231574</v>
      </c>
      <c r="I3446" s="386">
        <f t="shared" si="390"/>
        <v>86.58135765225785</v>
      </c>
      <c r="J3446" s="393">
        <v>45</v>
      </c>
      <c r="K3446" s="396">
        <f t="shared" si="393"/>
        <v>5923.8741845883078</v>
      </c>
      <c r="L3446" s="210">
        <f t="shared" si="394"/>
        <v>7.3000000000000001E-3</v>
      </c>
      <c r="M3446" s="211">
        <f t="shared" si="394"/>
        <v>1.1000000000000001E-3</v>
      </c>
    </row>
    <row r="3447" spans="1:13" ht="15" customHeight="1" x14ac:dyDescent="0.2">
      <c r="A3447" s="370">
        <v>3426</v>
      </c>
      <c r="B3447" s="120">
        <f t="shared" si="388"/>
        <v>137.00254292961944</v>
      </c>
      <c r="C3447" s="371">
        <v>950</v>
      </c>
      <c r="D3447" s="78">
        <v>45170</v>
      </c>
      <c r="E3447" s="209">
        <v>29455</v>
      </c>
      <c r="F3447" s="344">
        <f t="shared" si="391"/>
        <v>3956.4229131020966</v>
      </c>
      <c r="G3447" s="394">
        <f t="shared" si="392"/>
        <v>372.06315789473683</v>
      </c>
      <c r="H3447" s="385">
        <f t="shared" si="389"/>
        <v>1463.0282919969295</v>
      </c>
      <c r="I3447" s="386">
        <f t="shared" si="390"/>
        <v>86.56972141993667</v>
      </c>
      <c r="J3447" s="393">
        <v>45</v>
      </c>
      <c r="K3447" s="396">
        <f t="shared" si="393"/>
        <v>5923.0840844136992</v>
      </c>
      <c r="L3447" s="210">
        <f t="shared" si="394"/>
        <v>7.3000000000000001E-3</v>
      </c>
      <c r="M3447" s="211">
        <f t="shared" si="394"/>
        <v>1.1000000000000001E-3</v>
      </c>
    </row>
    <row r="3448" spans="1:13" ht="15" customHeight="1" x14ac:dyDescent="0.2">
      <c r="A3448" s="370">
        <v>3427</v>
      </c>
      <c r="B3448" s="120">
        <f t="shared" si="388"/>
        <v>137.02268682764372</v>
      </c>
      <c r="C3448" s="371">
        <v>950</v>
      </c>
      <c r="D3448" s="78">
        <v>45170</v>
      </c>
      <c r="E3448" s="209">
        <v>29455</v>
      </c>
      <c r="F3448" s="344">
        <f t="shared" si="391"/>
        <v>3955.8412738017178</v>
      </c>
      <c r="G3448" s="394">
        <f t="shared" si="392"/>
        <v>372.06315789473683</v>
      </c>
      <c r="H3448" s="385">
        <f t="shared" si="389"/>
        <v>1462.8316979134015</v>
      </c>
      <c r="I3448" s="386">
        <f t="shared" si="390"/>
        <v>86.558088633929088</v>
      </c>
      <c r="J3448" s="393">
        <v>45</v>
      </c>
      <c r="K3448" s="396">
        <f t="shared" si="393"/>
        <v>5922.2942182437855</v>
      </c>
      <c r="L3448" s="210">
        <f t="shared" si="394"/>
        <v>7.3000000000000001E-3</v>
      </c>
      <c r="M3448" s="211">
        <f t="shared" si="394"/>
        <v>1.1000000000000001E-3</v>
      </c>
    </row>
    <row r="3449" spans="1:13" ht="15" customHeight="1" x14ac:dyDescent="0.2">
      <c r="A3449" s="370">
        <v>3428</v>
      </c>
      <c r="B3449" s="120">
        <f t="shared" si="388"/>
        <v>137.04283068158315</v>
      </c>
      <c r="C3449" s="371">
        <v>950</v>
      </c>
      <c r="D3449" s="78">
        <v>45170</v>
      </c>
      <c r="E3449" s="209">
        <v>29455</v>
      </c>
      <c r="F3449" s="344">
        <f t="shared" si="391"/>
        <v>3955.25980676378</v>
      </c>
      <c r="G3449" s="394">
        <f t="shared" si="392"/>
        <v>372.06315789473683</v>
      </c>
      <c r="H3449" s="385">
        <f t="shared" si="389"/>
        <v>1462.6351620545786</v>
      </c>
      <c r="I3449" s="386">
        <f t="shared" si="390"/>
        <v>86.546459293170344</v>
      </c>
      <c r="J3449" s="393">
        <v>45</v>
      </c>
      <c r="K3449" s="396">
        <f t="shared" si="393"/>
        <v>5921.5045860062655</v>
      </c>
      <c r="L3449" s="210">
        <f t="shared" si="394"/>
        <v>7.3000000000000001E-3</v>
      </c>
      <c r="M3449" s="211">
        <f t="shared" si="394"/>
        <v>1.1000000000000001E-3</v>
      </c>
    </row>
    <row r="3450" spans="1:13" ht="15" customHeight="1" x14ac:dyDescent="0.2">
      <c r="A3450" s="370">
        <v>3429</v>
      </c>
      <c r="B3450" s="120">
        <f t="shared" si="388"/>
        <v>137.06297449063234</v>
      </c>
      <c r="C3450" s="371">
        <v>950</v>
      </c>
      <c r="D3450" s="78">
        <v>45170</v>
      </c>
      <c r="E3450" s="209">
        <v>29455</v>
      </c>
      <c r="F3450" s="344">
        <f t="shared" si="391"/>
        <v>3954.6785119350093</v>
      </c>
      <c r="G3450" s="394">
        <f t="shared" si="392"/>
        <v>372.06315789473683</v>
      </c>
      <c r="H3450" s="385">
        <f t="shared" si="389"/>
        <v>1462.4386844024539</v>
      </c>
      <c r="I3450" s="386">
        <f t="shared" si="390"/>
        <v>86.534833396594919</v>
      </c>
      <c r="J3450" s="393">
        <v>45</v>
      </c>
      <c r="K3450" s="396">
        <f t="shared" si="393"/>
        <v>5920.7151876287944</v>
      </c>
      <c r="L3450" s="210">
        <f t="shared" si="394"/>
        <v>7.3000000000000001E-3</v>
      </c>
      <c r="M3450" s="211">
        <f t="shared" si="394"/>
        <v>1.1000000000000001E-3</v>
      </c>
    </row>
    <row r="3451" spans="1:13" ht="15" customHeight="1" x14ac:dyDescent="0.2">
      <c r="A3451" s="372">
        <v>3430</v>
      </c>
      <c r="B3451" s="120">
        <f t="shared" si="388"/>
        <v>137.08311825398729</v>
      </c>
      <c r="C3451" s="371">
        <v>950</v>
      </c>
      <c r="D3451" s="78">
        <v>45170</v>
      </c>
      <c r="E3451" s="209">
        <v>29455</v>
      </c>
      <c r="F3451" s="344">
        <f t="shared" si="391"/>
        <v>3954.0973892621087</v>
      </c>
      <c r="G3451" s="394">
        <f t="shared" si="392"/>
        <v>372.06315789473683</v>
      </c>
      <c r="H3451" s="385">
        <f t="shared" si="389"/>
        <v>1462.2422649390137</v>
      </c>
      <c r="I3451" s="386">
        <f t="shared" si="390"/>
        <v>86.523210943136917</v>
      </c>
      <c r="J3451" s="393">
        <v>45</v>
      </c>
      <c r="K3451" s="396">
        <f t="shared" si="393"/>
        <v>5919.9260230389964</v>
      </c>
      <c r="L3451" s="210">
        <f t="shared" si="394"/>
        <v>7.3000000000000001E-3</v>
      </c>
      <c r="M3451" s="211">
        <f t="shared" si="394"/>
        <v>1.1000000000000001E-3</v>
      </c>
    </row>
    <row r="3452" spans="1:13" ht="15" customHeight="1" x14ac:dyDescent="0.2">
      <c r="A3452" s="370">
        <v>3431</v>
      </c>
      <c r="B3452" s="120">
        <f t="shared" si="388"/>
        <v>137.10326197084524</v>
      </c>
      <c r="C3452" s="371">
        <v>950</v>
      </c>
      <c r="D3452" s="78">
        <v>45170</v>
      </c>
      <c r="E3452" s="209">
        <v>29455</v>
      </c>
      <c r="F3452" s="344">
        <f t="shared" si="391"/>
        <v>3953.5164386917641</v>
      </c>
      <c r="G3452" s="394">
        <f t="shared" si="392"/>
        <v>372.06315789473683</v>
      </c>
      <c r="H3452" s="385">
        <f t="shared" si="389"/>
        <v>1462.0459036462371</v>
      </c>
      <c r="I3452" s="386">
        <f t="shared" si="390"/>
        <v>86.511591931730024</v>
      </c>
      <c r="J3452" s="393">
        <v>45</v>
      </c>
      <c r="K3452" s="396">
        <f t="shared" si="393"/>
        <v>5919.1370921644684</v>
      </c>
      <c r="L3452" s="210">
        <f t="shared" si="394"/>
        <v>7.3000000000000001E-3</v>
      </c>
      <c r="M3452" s="211">
        <f t="shared" si="394"/>
        <v>1.1000000000000001E-3</v>
      </c>
    </row>
    <row r="3453" spans="1:13" ht="15" customHeight="1" x14ac:dyDescent="0.2">
      <c r="A3453" s="370">
        <v>3432</v>
      </c>
      <c r="B3453" s="120">
        <f t="shared" si="388"/>
        <v>137.12340564040522</v>
      </c>
      <c r="C3453" s="371">
        <v>950</v>
      </c>
      <c r="D3453" s="78">
        <v>45170</v>
      </c>
      <c r="E3453" s="209">
        <v>29455</v>
      </c>
      <c r="F3453" s="344">
        <f t="shared" si="391"/>
        <v>3952.9356601706277</v>
      </c>
      <c r="G3453" s="394">
        <f t="shared" si="392"/>
        <v>372.06315789473683</v>
      </c>
      <c r="H3453" s="385">
        <f t="shared" si="389"/>
        <v>1461.8496005060931</v>
      </c>
      <c r="I3453" s="386">
        <f t="shared" si="390"/>
        <v>86.49997636130729</v>
      </c>
      <c r="J3453" s="393">
        <v>45</v>
      </c>
      <c r="K3453" s="396">
        <f t="shared" si="393"/>
        <v>5918.3483949327656</v>
      </c>
      <c r="L3453" s="210">
        <f t="shared" si="394"/>
        <v>7.3000000000000001E-3</v>
      </c>
      <c r="M3453" s="211">
        <f t="shared" si="394"/>
        <v>1.1000000000000001E-3</v>
      </c>
    </row>
    <row r="3454" spans="1:13" ht="15" customHeight="1" x14ac:dyDescent="0.2">
      <c r="A3454" s="370">
        <v>3433</v>
      </c>
      <c r="B3454" s="120">
        <f t="shared" si="388"/>
        <v>137.14354926186718</v>
      </c>
      <c r="C3454" s="371">
        <v>950</v>
      </c>
      <c r="D3454" s="78">
        <v>45170</v>
      </c>
      <c r="E3454" s="209">
        <v>29455</v>
      </c>
      <c r="F3454" s="344">
        <f t="shared" si="391"/>
        <v>3952.3550536453445</v>
      </c>
      <c r="G3454" s="394">
        <f t="shared" si="392"/>
        <v>372.06315789473683</v>
      </c>
      <c r="H3454" s="385">
        <f t="shared" si="389"/>
        <v>1461.6533555005476</v>
      </c>
      <c r="I3454" s="386">
        <f t="shared" si="390"/>
        <v>86.488364230801636</v>
      </c>
      <c r="J3454" s="393">
        <v>45</v>
      </c>
      <c r="K3454" s="396">
        <f t="shared" si="393"/>
        <v>5917.5599312714312</v>
      </c>
      <c r="L3454" s="210">
        <f t="shared" si="394"/>
        <v>7.3000000000000001E-3</v>
      </c>
      <c r="M3454" s="211">
        <f t="shared" si="394"/>
        <v>1.1000000000000001E-3</v>
      </c>
    </row>
    <row r="3455" spans="1:13" ht="15" customHeight="1" x14ac:dyDescent="0.2">
      <c r="A3455" s="370">
        <v>3434</v>
      </c>
      <c r="B3455" s="120">
        <f t="shared" si="388"/>
        <v>137.16369283443277</v>
      </c>
      <c r="C3455" s="371">
        <v>950</v>
      </c>
      <c r="D3455" s="78">
        <v>45170</v>
      </c>
      <c r="E3455" s="209">
        <v>29455</v>
      </c>
      <c r="F3455" s="344">
        <f t="shared" si="391"/>
        <v>3951.7746190625267</v>
      </c>
      <c r="G3455" s="394">
        <f t="shared" si="392"/>
        <v>372.06315789473683</v>
      </c>
      <c r="H3455" s="385">
        <f t="shared" si="389"/>
        <v>1461.4571686115548</v>
      </c>
      <c r="I3455" s="386">
        <f t="shared" si="390"/>
        <v>86.476755539145273</v>
      </c>
      <c r="J3455" s="393">
        <v>45</v>
      </c>
      <c r="K3455" s="396">
        <f t="shared" si="393"/>
        <v>5916.771701107964</v>
      </c>
      <c r="L3455" s="210">
        <f t="shared" si="394"/>
        <v>7.3000000000000001E-3</v>
      </c>
      <c r="M3455" s="211">
        <f t="shared" si="394"/>
        <v>1.1000000000000001E-3</v>
      </c>
    </row>
    <row r="3456" spans="1:13" ht="15" customHeight="1" x14ac:dyDescent="0.2">
      <c r="A3456" s="370">
        <v>3435</v>
      </c>
      <c r="B3456" s="120">
        <f t="shared" si="388"/>
        <v>137.18383635730524</v>
      </c>
      <c r="C3456" s="371">
        <v>950</v>
      </c>
      <c r="D3456" s="78">
        <v>45170</v>
      </c>
      <c r="E3456" s="209">
        <v>29455</v>
      </c>
      <c r="F3456" s="344">
        <f t="shared" si="391"/>
        <v>3951.1943563687605</v>
      </c>
      <c r="G3456" s="394">
        <f t="shared" si="392"/>
        <v>372.06315789473683</v>
      </c>
      <c r="H3456" s="385">
        <f t="shared" si="389"/>
        <v>1461.261039821062</v>
      </c>
      <c r="I3456" s="386">
        <f t="shared" si="390"/>
        <v>86.465150285269956</v>
      </c>
      <c r="J3456" s="393">
        <v>45</v>
      </c>
      <c r="K3456" s="396">
        <f t="shared" si="393"/>
        <v>5915.9837043698299</v>
      </c>
      <c r="L3456" s="210">
        <f t="shared" si="394"/>
        <v>7.3000000000000001E-3</v>
      </c>
      <c r="M3456" s="211">
        <f t="shared" si="394"/>
        <v>1.1000000000000001E-3</v>
      </c>
    </row>
    <row r="3457" spans="1:13" ht="15" customHeight="1" x14ac:dyDescent="0.2">
      <c r="A3457" s="370">
        <v>3436</v>
      </c>
      <c r="B3457" s="120">
        <f t="shared" si="388"/>
        <v>137.20397982968865</v>
      </c>
      <c r="C3457" s="371">
        <v>950</v>
      </c>
      <c r="D3457" s="78">
        <v>45170</v>
      </c>
      <c r="E3457" s="209">
        <v>29455</v>
      </c>
      <c r="F3457" s="344">
        <f t="shared" si="391"/>
        <v>3950.6142655106241</v>
      </c>
      <c r="G3457" s="394">
        <f t="shared" si="392"/>
        <v>372.06315789473683</v>
      </c>
      <c r="H3457" s="385">
        <f t="shared" si="389"/>
        <v>1461.0649691110118</v>
      </c>
      <c r="I3457" s="386">
        <f t="shared" si="390"/>
        <v>86.453548468107215</v>
      </c>
      <c r="J3457" s="393">
        <v>45</v>
      </c>
      <c r="K3457" s="396">
        <f t="shared" si="393"/>
        <v>5915.1959409844803</v>
      </c>
      <c r="L3457" s="210">
        <f t="shared" si="394"/>
        <v>7.3000000000000001E-3</v>
      </c>
      <c r="M3457" s="211">
        <f t="shared" si="394"/>
        <v>1.1000000000000001E-3</v>
      </c>
    </row>
    <row r="3458" spans="1:13" ht="15" customHeight="1" x14ac:dyDescent="0.2">
      <c r="A3458" s="370">
        <v>3437</v>
      </c>
      <c r="B3458" s="120">
        <f t="shared" si="388"/>
        <v>137.22412325078912</v>
      </c>
      <c r="C3458" s="371">
        <v>950</v>
      </c>
      <c r="D3458" s="78">
        <v>45170</v>
      </c>
      <c r="E3458" s="209">
        <v>29455</v>
      </c>
      <c r="F3458" s="344">
        <f t="shared" si="391"/>
        <v>3950.0343464346593</v>
      </c>
      <c r="G3458" s="394">
        <f t="shared" si="392"/>
        <v>372.06315789473683</v>
      </c>
      <c r="H3458" s="385">
        <f t="shared" si="389"/>
        <v>1460.868956463336</v>
      </c>
      <c r="I3458" s="386">
        <f t="shared" si="390"/>
        <v>86.441950086587937</v>
      </c>
      <c r="J3458" s="393">
        <v>45</v>
      </c>
      <c r="K3458" s="396">
        <f t="shared" si="393"/>
        <v>5914.4084108793204</v>
      </c>
      <c r="L3458" s="210">
        <f t="shared" si="394"/>
        <v>7.3000000000000001E-3</v>
      </c>
      <c r="M3458" s="211">
        <f t="shared" si="394"/>
        <v>1.1000000000000001E-3</v>
      </c>
    </row>
    <row r="3459" spans="1:13" ht="15" customHeight="1" x14ac:dyDescent="0.2">
      <c r="A3459" s="370">
        <v>3438</v>
      </c>
      <c r="B3459" s="120">
        <f t="shared" ref="B3459:B3522" si="395">A3459/(12.41*LN(A3459)-76)</f>
        <v>137.24426661981386</v>
      </c>
      <c r="C3459" s="371">
        <v>950</v>
      </c>
      <c r="D3459" s="78">
        <v>45170</v>
      </c>
      <c r="E3459" s="209">
        <v>29455</v>
      </c>
      <c r="F3459" s="344">
        <f t="shared" si="391"/>
        <v>3949.4545990873917</v>
      </c>
      <c r="G3459" s="394">
        <f t="shared" si="392"/>
        <v>372.06315789473683</v>
      </c>
      <c r="H3459" s="385">
        <f t="shared" si="389"/>
        <v>1460.6730018599592</v>
      </c>
      <c r="I3459" s="386">
        <f t="shared" si="390"/>
        <v>86.430355139642558</v>
      </c>
      <c r="J3459" s="393">
        <v>45</v>
      </c>
      <c r="K3459" s="396">
        <f t="shared" si="393"/>
        <v>5913.6211139817296</v>
      </c>
      <c r="L3459" s="210">
        <f t="shared" si="394"/>
        <v>7.3000000000000001E-3</v>
      </c>
      <c r="M3459" s="211">
        <f t="shared" si="394"/>
        <v>1.1000000000000001E-3</v>
      </c>
    </row>
    <row r="3460" spans="1:13" ht="15" customHeight="1" x14ac:dyDescent="0.2">
      <c r="A3460" s="370">
        <v>3439</v>
      </c>
      <c r="B3460" s="120">
        <f t="shared" si="395"/>
        <v>137.2644099359716</v>
      </c>
      <c r="C3460" s="371">
        <v>950</v>
      </c>
      <c r="D3460" s="78">
        <v>45170</v>
      </c>
      <c r="E3460" s="209">
        <v>29455</v>
      </c>
      <c r="F3460" s="344">
        <f t="shared" si="391"/>
        <v>3948.8750234153204</v>
      </c>
      <c r="G3460" s="394">
        <f t="shared" si="392"/>
        <v>372.06315789473683</v>
      </c>
      <c r="H3460" s="385">
        <f t="shared" si="389"/>
        <v>1460.4771052827991</v>
      </c>
      <c r="I3460" s="386">
        <f t="shared" si="390"/>
        <v>86.418763626201141</v>
      </c>
      <c r="J3460" s="393">
        <v>45</v>
      </c>
      <c r="K3460" s="396">
        <f t="shared" si="393"/>
        <v>5912.8340502190576</v>
      </c>
      <c r="L3460" s="210">
        <f t="shared" si="394"/>
        <v>7.3000000000000001E-3</v>
      </c>
      <c r="M3460" s="211">
        <f t="shared" si="394"/>
        <v>1.1000000000000001E-3</v>
      </c>
    </row>
    <row r="3461" spans="1:13" ht="15" customHeight="1" x14ac:dyDescent="0.2">
      <c r="A3461" s="372">
        <v>3440</v>
      </c>
      <c r="B3461" s="120">
        <f t="shared" si="395"/>
        <v>137.28455319847197</v>
      </c>
      <c r="C3461" s="371">
        <v>950</v>
      </c>
      <c r="D3461" s="78">
        <v>45170</v>
      </c>
      <c r="E3461" s="209">
        <v>29455</v>
      </c>
      <c r="F3461" s="344">
        <f t="shared" si="391"/>
        <v>3948.2956193649406</v>
      </c>
      <c r="G3461" s="394">
        <f t="shared" si="392"/>
        <v>372.06315789473683</v>
      </c>
      <c r="H3461" s="385">
        <f t="shared" si="389"/>
        <v>1460.2812667137709</v>
      </c>
      <c r="I3461" s="386">
        <f t="shared" si="390"/>
        <v>86.407175545193553</v>
      </c>
      <c r="J3461" s="393">
        <v>45</v>
      </c>
      <c r="K3461" s="396">
        <f t="shared" si="393"/>
        <v>5912.0472195186412</v>
      </c>
      <c r="L3461" s="210">
        <f t="shared" si="394"/>
        <v>7.3000000000000001E-3</v>
      </c>
      <c r="M3461" s="211">
        <f t="shared" si="394"/>
        <v>1.1000000000000001E-3</v>
      </c>
    </row>
    <row r="3462" spans="1:13" ht="15" customHeight="1" x14ac:dyDescent="0.2">
      <c r="A3462" s="370">
        <v>3441</v>
      </c>
      <c r="B3462" s="120">
        <f t="shared" si="395"/>
        <v>137.30469640652689</v>
      </c>
      <c r="C3462" s="371">
        <v>950</v>
      </c>
      <c r="D3462" s="78">
        <v>45170</v>
      </c>
      <c r="E3462" s="209">
        <v>29455</v>
      </c>
      <c r="F3462" s="344">
        <f t="shared" si="391"/>
        <v>3947.7163868826974</v>
      </c>
      <c r="G3462" s="394">
        <f t="shared" si="392"/>
        <v>372.06315789473683</v>
      </c>
      <c r="H3462" s="385">
        <f t="shared" si="389"/>
        <v>1460.0854861347727</v>
      </c>
      <c r="I3462" s="386">
        <f t="shared" si="390"/>
        <v>86.395590895548693</v>
      </c>
      <c r="J3462" s="393">
        <v>45</v>
      </c>
      <c r="K3462" s="396">
        <f t="shared" si="393"/>
        <v>5911.2606218077553</v>
      </c>
      <c r="L3462" s="210">
        <f t="shared" si="394"/>
        <v>7.3000000000000001E-3</v>
      </c>
      <c r="M3462" s="211">
        <f t="shared" si="394"/>
        <v>1.1000000000000001E-3</v>
      </c>
    </row>
    <row r="3463" spans="1:13" ht="15" customHeight="1" x14ac:dyDescent="0.2">
      <c r="A3463" s="370">
        <v>3442</v>
      </c>
      <c r="B3463" s="120">
        <f t="shared" si="395"/>
        <v>137.32483955934893</v>
      </c>
      <c r="C3463" s="371">
        <v>950</v>
      </c>
      <c r="D3463" s="78">
        <v>45170</v>
      </c>
      <c r="E3463" s="209">
        <v>29455</v>
      </c>
      <c r="F3463" s="344">
        <f t="shared" si="391"/>
        <v>3947.1373259150369</v>
      </c>
      <c r="G3463" s="394">
        <f t="shared" si="392"/>
        <v>372.06315789473683</v>
      </c>
      <c r="H3463" s="385">
        <f t="shared" si="389"/>
        <v>1459.8897635277033</v>
      </c>
      <c r="I3463" s="386">
        <f t="shared" si="390"/>
        <v>86.384009676195475</v>
      </c>
      <c r="J3463" s="393">
        <v>45</v>
      </c>
      <c r="K3463" s="396">
        <f t="shared" si="393"/>
        <v>5910.4742570136723</v>
      </c>
      <c r="L3463" s="210">
        <f t="shared" si="394"/>
        <v>7.3000000000000001E-3</v>
      </c>
      <c r="M3463" s="211">
        <f t="shared" si="394"/>
        <v>1.1000000000000001E-3</v>
      </c>
    </row>
    <row r="3464" spans="1:13" ht="15" customHeight="1" x14ac:dyDescent="0.2">
      <c r="A3464" s="370">
        <v>3443</v>
      </c>
      <c r="B3464" s="120">
        <f t="shared" si="395"/>
        <v>137.34498265615221</v>
      </c>
      <c r="C3464" s="371">
        <v>950</v>
      </c>
      <c r="D3464" s="78">
        <v>45170</v>
      </c>
      <c r="E3464" s="209">
        <v>29455</v>
      </c>
      <c r="F3464" s="344">
        <f t="shared" si="391"/>
        <v>3946.5584364083788</v>
      </c>
      <c r="G3464" s="394">
        <f t="shared" si="392"/>
        <v>372.06315789473683</v>
      </c>
      <c r="H3464" s="385">
        <f t="shared" si="389"/>
        <v>1459.6940988744529</v>
      </c>
      <c r="I3464" s="386">
        <f t="shared" si="390"/>
        <v>86.372431886062316</v>
      </c>
      <c r="J3464" s="393">
        <v>45</v>
      </c>
      <c r="K3464" s="396">
        <f t="shared" si="393"/>
        <v>5909.6881250636307</v>
      </c>
      <c r="L3464" s="210">
        <f t="shared" si="394"/>
        <v>7.3000000000000001E-3</v>
      </c>
      <c r="M3464" s="211">
        <f t="shared" si="394"/>
        <v>1.1000000000000001E-3</v>
      </c>
    </row>
    <row r="3465" spans="1:13" ht="15" customHeight="1" x14ac:dyDescent="0.2">
      <c r="A3465" s="370">
        <v>3444</v>
      </c>
      <c r="B3465" s="120">
        <f t="shared" si="395"/>
        <v>137.36512569615255</v>
      </c>
      <c r="C3465" s="371">
        <v>950</v>
      </c>
      <c r="D3465" s="78">
        <v>45170</v>
      </c>
      <c r="E3465" s="209">
        <v>29455</v>
      </c>
      <c r="F3465" s="344">
        <f t="shared" si="391"/>
        <v>3945.9797183091141</v>
      </c>
      <c r="G3465" s="394">
        <f t="shared" si="392"/>
        <v>372.06315789473683</v>
      </c>
      <c r="H3465" s="385">
        <f t="shared" si="389"/>
        <v>1459.4984921569014</v>
      </c>
      <c r="I3465" s="386">
        <f t="shared" si="390"/>
        <v>86.360857524077019</v>
      </c>
      <c r="J3465" s="393">
        <v>45</v>
      </c>
      <c r="K3465" s="396">
        <f t="shared" si="393"/>
        <v>5908.902225884829</v>
      </c>
      <c r="L3465" s="210">
        <f t="shared" si="394"/>
        <v>7.3000000000000001E-3</v>
      </c>
      <c r="M3465" s="211">
        <f t="shared" si="394"/>
        <v>1.1000000000000001E-3</v>
      </c>
    </row>
    <row r="3466" spans="1:13" ht="15" customHeight="1" x14ac:dyDescent="0.2">
      <c r="A3466" s="370">
        <v>3445</v>
      </c>
      <c r="B3466" s="120">
        <f t="shared" si="395"/>
        <v>137.385268678567</v>
      </c>
      <c r="C3466" s="371">
        <v>950</v>
      </c>
      <c r="D3466" s="78">
        <v>45170</v>
      </c>
      <c r="E3466" s="209">
        <v>29455</v>
      </c>
      <c r="F3466" s="344">
        <f t="shared" si="391"/>
        <v>3945.4011715636134</v>
      </c>
      <c r="G3466" s="394">
        <f t="shared" si="392"/>
        <v>372.06315789473683</v>
      </c>
      <c r="H3466" s="385">
        <f t="shared" si="389"/>
        <v>1459.3029433569222</v>
      </c>
      <c r="I3466" s="386">
        <f t="shared" si="390"/>
        <v>86.349286589167008</v>
      </c>
      <c r="J3466" s="393">
        <v>45</v>
      </c>
      <c r="K3466" s="396">
        <f t="shared" si="393"/>
        <v>5908.1165594044387</v>
      </c>
      <c r="L3466" s="210">
        <f t="shared" si="394"/>
        <v>7.3000000000000001E-3</v>
      </c>
      <c r="M3466" s="211">
        <f t="shared" si="394"/>
        <v>1.1000000000000001E-3</v>
      </c>
    </row>
    <row r="3467" spans="1:13" ht="15" customHeight="1" x14ac:dyDescent="0.2">
      <c r="A3467" s="370">
        <v>3446</v>
      </c>
      <c r="B3467" s="120">
        <f t="shared" si="395"/>
        <v>137.4054116026137</v>
      </c>
      <c r="C3467" s="371">
        <v>950</v>
      </c>
      <c r="D3467" s="78">
        <v>45170</v>
      </c>
      <c r="E3467" s="209">
        <v>29455</v>
      </c>
      <c r="F3467" s="344">
        <f t="shared" si="391"/>
        <v>3944.8227961182383</v>
      </c>
      <c r="G3467" s="394">
        <f t="shared" si="392"/>
        <v>372.06315789473683</v>
      </c>
      <c r="H3467" s="385">
        <f t="shared" si="389"/>
        <v>1459.1074524563855</v>
      </c>
      <c r="I3467" s="386">
        <f t="shared" si="390"/>
        <v>86.337719080259504</v>
      </c>
      <c r="J3467" s="393">
        <v>45</v>
      </c>
      <c r="K3467" s="396">
        <f t="shared" si="393"/>
        <v>5907.3311255496201</v>
      </c>
      <c r="L3467" s="210">
        <f t="shared" si="394"/>
        <v>7.3000000000000001E-3</v>
      </c>
      <c r="M3467" s="211">
        <f t="shared" si="394"/>
        <v>1.1000000000000001E-3</v>
      </c>
    </row>
    <row r="3468" spans="1:13" ht="15" customHeight="1" x14ac:dyDescent="0.2">
      <c r="A3468" s="370">
        <v>3447</v>
      </c>
      <c r="B3468" s="120">
        <f t="shared" si="395"/>
        <v>137.42555446751257</v>
      </c>
      <c r="C3468" s="371">
        <v>950</v>
      </c>
      <c r="D3468" s="78">
        <v>45170</v>
      </c>
      <c r="E3468" s="209">
        <v>29455</v>
      </c>
      <c r="F3468" s="344">
        <f t="shared" si="391"/>
        <v>3944.2445919193174</v>
      </c>
      <c r="G3468" s="394">
        <f t="shared" si="392"/>
        <v>372.06315789473683</v>
      </c>
      <c r="H3468" s="385">
        <f t="shared" si="389"/>
        <v>1458.9120194371501</v>
      </c>
      <c r="I3468" s="386">
        <f t="shared" si="390"/>
        <v>86.326154996281076</v>
      </c>
      <c r="J3468" s="393">
        <v>45</v>
      </c>
      <c r="K3468" s="396">
        <f t="shared" si="393"/>
        <v>5906.5459242474844</v>
      </c>
      <c r="L3468" s="210">
        <f t="shared" si="394"/>
        <v>7.3000000000000001E-3</v>
      </c>
      <c r="M3468" s="211">
        <f t="shared" si="394"/>
        <v>1.1000000000000001E-3</v>
      </c>
    </row>
    <row r="3469" spans="1:13" ht="15" customHeight="1" x14ac:dyDescent="0.2">
      <c r="A3469" s="370">
        <v>3448</v>
      </c>
      <c r="B3469" s="120">
        <f t="shared" si="395"/>
        <v>137.44569727248458</v>
      </c>
      <c r="C3469" s="371">
        <v>950</v>
      </c>
      <c r="D3469" s="78">
        <v>45170</v>
      </c>
      <c r="E3469" s="209">
        <v>29455</v>
      </c>
      <c r="F3469" s="344">
        <f t="shared" si="391"/>
        <v>3943.6665589131662</v>
      </c>
      <c r="G3469" s="394">
        <f t="shared" si="392"/>
        <v>372.06315789473683</v>
      </c>
      <c r="H3469" s="385">
        <f t="shared" si="389"/>
        <v>1458.716644281071</v>
      </c>
      <c r="I3469" s="386">
        <f t="shared" si="390"/>
        <v>86.314594336158066</v>
      </c>
      <c r="J3469" s="393">
        <v>45</v>
      </c>
      <c r="K3469" s="396">
        <f t="shared" si="393"/>
        <v>5905.7609554251321</v>
      </c>
      <c r="L3469" s="210">
        <f t="shared" si="394"/>
        <v>7.3000000000000001E-3</v>
      </c>
      <c r="M3469" s="211">
        <f t="shared" si="394"/>
        <v>1.1000000000000001E-3</v>
      </c>
    </row>
    <row r="3470" spans="1:13" ht="15" customHeight="1" x14ac:dyDescent="0.2">
      <c r="A3470" s="370">
        <v>3449</v>
      </c>
      <c r="B3470" s="120">
        <f t="shared" si="395"/>
        <v>137.46584001675237</v>
      </c>
      <c r="C3470" s="371">
        <v>950</v>
      </c>
      <c r="D3470" s="78">
        <v>45170</v>
      </c>
      <c r="E3470" s="209">
        <v>29455</v>
      </c>
      <c r="F3470" s="344">
        <f t="shared" si="391"/>
        <v>3943.0886970460733</v>
      </c>
      <c r="G3470" s="394">
        <f t="shared" si="392"/>
        <v>372.06315789473683</v>
      </c>
      <c r="H3470" s="385">
        <f t="shared" si="389"/>
        <v>1458.5213269699937</v>
      </c>
      <c r="I3470" s="386">
        <f t="shared" si="390"/>
        <v>86.303037098816205</v>
      </c>
      <c r="J3470" s="393">
        <v>45</v>
      </c>
      <c r="K3470" s="396">
        <f t="shared" si="393"/>
        <v>5904.9762190096199</v>
      </c>
      <c r="L3470" s="210">
        <f t="shared" si="394"/>
        <v>7.3000000000000001E-3</v>
      </c>
      <c r="M3470" s="211">
        <f t="shared" si="394"/>
        <v>1.1000000000000001E-3</v>
      </c>
    </row>
    <row r="3471" spans="1:13" ht="15" customHeight="1" x14ac:dyDescent="0.2">
      <c r="A3471" s="372">
        <v>3450</v>
      </c>
      <c r="B3471" s="120">
        <f t="shared" si="395"/>
        <v>137.4859826995399</v>
      </c>
      <c r="C3471" s="371">
        <v>950</v>
      </c>
      <c r="D3471" s="78">
        <v>45170</v>
      </c>
      <c r="E3471" s="209">
        <v>29455</v>
      </c>
      <c r="F3471" s="344">
        <f t="shared" si="391"/>
        <v>3942.5110062643062</v>
      </c>
      <c r="G3471" s="394">
        <f t="shared" si="392"/>
        <v>372.06315789473683</v>
      </c>
      <c r="H3471" s="385">
        <f t="shared" si="389"/>
        <v>1458.3260674857563</v>
      </c>
      <c r="I3471" s="386">
        <f t="shared" si="390"/>
        <v>86.291483283180867</v>
      </c>
      <c r="J3471" s="393">
        <v>45</v>
      </c>
      <c r="K3471" s="396">
        <f t="shared" si="393"/>
        <v>5904.1917149279807</v>
      </c>
      <c r="L3471" s="210">
        <f t="shared" si="394"/>
        <v>7.3000000000000001E-3</v>
      </c>
      <c r="M3471" s="211">
        <f t="shared" si="394"/>
        <v>1.1000000000000001E-3</v>
      </c>
    </row>
    <row r="3472" spans="1:13" ht="15" customHeight="1" x14ac:dyDescent="0.2">
      <c r="A3472" s="370">
        <v>3451</v>
      </c>
      <c r="B3472" s="120">
        <f t="shared" si="395"/>
        <v>137.50612532007216</v>
      </c>
      <c r="C3472" s="371">
        <v>950</v>
      </c>
      <c r="D3472" s="78">
        <v>45170</v>
      </c>
      <c r="E3472" s="209">
        <v>29455</v>
      </c>
      <c r="F3472" s="344">
        <f t="shared" si="391"/>
        <v>3941.9334865141227</v>
      </c>
      <c r="G3472" s="394">
        <f t="shared" si="392"/>
        <v>372.06315789473683</v>
      </c>
      <c r="H3472" s="385">
        <f t="shared" si="389"/>
        <v>1458.1308658101943</v>
      </c>
      <c r="I3472" s="386">
        <f t="shared" si="390"/>
        <v>86.279932888177186</v>
      </c>
      <c r="J3472" s="393">
        <v>45</v>
      </c>
      <c r="K3472" s="396">
        <f t="shared" si="393"/>
        <v>5903.4074431072313</v>
      </c>
      <c r="L3472" s="210">
        <f t="shared" si="394"/>
        <v>7.3000000000000001E-3</v>
      </c>
      <c r="M3472" s="211">
        <f t="shared" si="394"/>
        <v>1.1000000000000001E-3</v>
      </c>
    </row>
    <row r="3473" spans="1:13" ht="15" customHeight="1" x14ac:dyDescent="0.2">
      <c r="A3473" s="370">
        <v>3452</v>
      </c>
      <c r="B3473" s="120">
        <f t="shared" si="395"/>
        <v>137.52626787757595</v>
      </c>
      <c r="C3473" s="371">
        <v>950</v>
      </c>
      <c r="D3473" s="78">
        <v>45170</v>
      </c>
      <c r="E3473" s="209">
        <v>29455</v>
      </c>
      <c r="F3473" s="344">
        <f t="shared" si="391"/>
        <v>3941.35613774175</v>
      </c>
      <c r="G3473" s="394">
        <f t="shared" si="392"/>
        <v>372.06315789473683</v>
      </c>
      <c r="H3473" s="385">
        <f t="shared" si="389"/>
        <v>1457.9357219251324</v>
      </c>
      <c r="I3473" s="386">
        <f t="shared" si="390"/>
        <v>86.268385912729741</v>
      </c>
      <c r="J3473" s="393">
        <v>45</v>
      </c>
      <c r="K3473" s="396">
        <f t="shared" si="393"/>
        <v>5902.6234034743493</v>
      </c>
      <c r="L3473" s="210">
        <f t="shared" si="394"/>
        <v>7.3000000000000001E-3</v>
      </c>
      <c r="M3473" s="211">
        <f t="shared" si="394"/>
        <v>1.1000000000000001E-3</v>
      </c>
    </row>
    <row r="3474" spans="1:13" ht="15" customHeight="1" x14ac:dyDescent="0.2">
      <c r="A3474" s="370">
        <v>3453</v>
      </c>
      <c r="B3474" s="120">
        <f t="shared" si="395"/>
        <v>137.54641037127919</v>
      </c>
      <c r="C3474" s="371">
        <v>950</v>
      </c>
      <c r="D3474" s="78">
        <v>45170</v>
      </c>
      <c r="E3474" s="209">
        <v>29455</v>
      </c>
      <c r="F3474" s="344">
        <f t="shared" si="391"/>
        <v>3940.7789598933969</v>
      </c>
      <c r="G3474" s="394">
        <f t="shared" si="392"/>
        <v>372.06315789473683</v>
      </c>
      <c r="H3474" s="385">
        <f t="shared" si="389"/>
        <v>1457.740635812389</v>
      </c>
      <c r="I3474" s="386">
        <f t="shared" si="390"/>
        <v>86.256842355762672</v>
      </c>
      <c r="J3474" s="393">
        <v>45</v>
      </c>
      <c r="K3474" s="396">
        <f t="shared" si="393"/>
        <v>5901.8395959562849</v>
      </c>
      <c r="L3474" s="210">
        <f t="shared" si="394"/>
        <v>7.3000000000000001E-3</v>
      </c>
      <c r="M3474" s="211">
        <f t="shared" si="394"/>
        <v>1.1000000000000001E-3</v>
      </c>
    </row>
    <row r="3475" spans="1:13" ht="15" customHeight="1" x14ac:dyDescent="0.2">
      <c r="A3475" s="370">
        <v>3454</v>
      </c>
      <c r="B3475" s="120">
        <f t="shared" si="395"/>
        <v>137.56655280041127</v>
      </c>
      <c r="C3475" s="371">
        <v>950</v>
      </c>
      <c r="D3475" s="78">
        <v>45170</v>
      </c>
      <c r="E3475" s="209">
        <v>29455</v>
      </c>
      <c r="F3475" s="344">
        <f t="shared" si="391"/>
        <v>3940.2019529152544</v>
      </c>
      <c r="G3475" s="394">
        <f t="shared" si="392"/>
        <v>372.06315789473683</v>
      </c>
      <c r="H3475" s="385">
        <f t="shared" si="389"/>
        <v>1457.5456074537767</v>
      </c>
      <c r="I3475" s="386">
        <f t="shared" si="390"/>
        <v>86.245302216199818</v>
      </c>
      <c r="J3475" s="393">
        <v>45</v>
      </c>
      <c r="K3475" s="396">
        <f t="shared" si="393"/>
        <v>5901.0560204799676</v>
      </c>
      <c r="L3475" s="210">
        <f t="shared" si="394"/>
        <v>7.3000000000000001E-3</v>
      </c>
      <c r="M3475" s="211">
        <f t="shared" si="394"/>
        <v>1.1000000000000001E-3</v>
      </c>
    </row>
    <row r="3476" spans="1:13" ht="15" customHeight="1" x14ac:dyDescent="0.2">
      <c r="A3476" s="370">
        <v>3455</v>
      </c>
      <c r="B3476" s="120">
        <f t="shared" si="395"/>
        <v>137.58669516420287</v>
      </c>
      <c r="C3476" s="371">
        <v>950</v>
      </c>
      <c r="D3476" s="78">
        <v>45170</v>
      </c>
      <c r="E3476" s="209">
        <v>29455</v>
      </c>
      <c r="F3476" s="344">
        <f t="shared" si="391"/>
        <v>3939.6251167534938</v>
      </c>
      <c r="G3476" s="394">
        <f t="shared" si="392"/>
        <v>372.06315789473683</v>
      </c>
      <c r="H3476" s="385">
        <f t="shared" si="389"/>
        <v>1457.3506368311018</v>
      </c>
      <c r="I3476" s="386">
        <f t="shared" si="390"/>
        <v>86.233765492964608</v>
      </c>
      <c r="J3476" s="393">
        <v>45</v>
      </c>
      <c r="K3476" s="396">
        <f t="shared" si="393"/>
        <v>5900.2726769722967</v>
      </c>
      <c r="L3476" s="210">
        <f t="shared" si="394"/>
        <v>7.3000000000000001E-3</v>
      </c>
      <c r="M3476" s="211">
        <f t="shared" si="394"/>
        <v>1.1000000000000001E-3</v>
      </c>
    </row>
    <row r="3477" spans="1:13" ht="15" customHeight="1" x14ac:dyDescent="0.2">
      <c r="A3477" s="370">
        <v>3456</v>
      </c>
      <c r="B3477" s="120">
        <f t="shared" si="395"/>
        <v>137.60683746188593</v>
      </c>
      <c r="C3477" s="371">
        <v>950</v>
      </c>
      <c r="D3477" s="78">
        <v>45170</v>
      </c>
      <c r="E3477" s="209">
        <v>29455</v>
      </c>
      <c r="F3477" s="344">
        <f t="shared" si="391"/>
        <v>3939.048451354266</v>
      </c>
      <c r="G3477" s="394">
        <f t="shared" si="392"/>
        <v>372.06315789473683</v>
      </c>
      <c r="H3477" s="385">
        <f t="shared" si="389"/>
        <v>1457.1557239261629</v>
      </c>
      <c r="I3477" s="386">
        <f t="shared" si="390"/>
        <v>86.222232184980058</v>
      </c>
      <c r="J3477" s="393">
        <v>45</v>
      </c>
      <c r="K3477" s="396">
        <f t="shared" si="393"/>
        <v>5899.4895653601461</v>
      </c>
      <c r="L3477" s="210">
        <f t="shared" si="394"/>
        <v>7.3000000000000001E-3</v>
      </c>
      <c r="M3477" s="211">
        <f t="shared" si="394"/>
        <v>1.1000000000000001E-3</v>
      </c>
    </row>
    <row r="3478" spans="1:13" ht="15" customHeight="1" x14ac:dyDescent="0.2">
      <c r="A3478" s="370">
        <v>3457</v>
      </c>
      <c r="B3478" s="120">
        <f t="shared" si="395"/>
        <v>137.62697969269411</v>
      </c>
      <c r="C3478" s="371">
        <v>950</v>
      </c>
      <c r="D3478" s="78">
        <v>45170</v>
      </c>
      <c r="E3478" s="209">
        <v>29455</v>
      </c>
      <c r="F3478" s="344">
        <f t="shared" si="391"/>
        <v>3938.4719566636977</v>
      </c>
      <c r="G3478" s="394">
        <f t="shared" si="392"/>
        <v>372.06315789473683</v>
      </c>
      <c r="H3478" s="385">
        <f t="shared" ref="H3478:H3541" si="396">SUM(F3478:G3478)*33.8%</f>
        <v>1456.9608687207508</v>
      </c>
      <c r="I3478" s="386">
        <f t="shared" ref="I3478:I3541" si="397">SUM(F3478:G3478)*2%</f>
        <v>86.210702291168687</v>
      </c>
      <c r="J3478" s="393">
        <v>45</v>
      </c>
      <c r="K3478" s="396">
        <f t="shared" si="393"/>
        <v>5898.7066855703542</v>
      </c>
      <c r="L3478" s="210">
        <f t="shared" si="394"/>
        <v>7.3000000000000001E-3</v>
      </c>
      <c r="M3478" s="211">
        <f t="shared" si="394"/>
        <v>1.1000000000000001E-3</v>
      </c>
    </row>
    <row r="3479" spans="1:13" ht="15" customHeight="1" x14ac:dyDescent="0.2">
      <c r="A3479" s="370">
        <v>3458</v>
      </c>
      <c r="B3479" s="120">
        <f t="shared" si="395"/>
        <v>137.647121855862</v>
      </c>
      <c r="C3479" s="371">
        <v>950</v>
      </c>
      <c r="D3479" s="78">
        <v>45170</v>
      </c>
      <c r="E3479" s="209">
        <v>29455</v>
      </c>
      <c r="F3479" s="344">
        <f t="shared" ref="F3479:F3542" si="398">12*(1/B3479*D3479)</f>
        <v>3937.8956326279049</v>
      </c>
      <c r="G3479" s="394">
        <f t="shared" ref="G3479:G3542" si="399">12*(1/C3479*E3479)</f>
        <v>372.06315789473683</v>
      </c>
      <c r="H3479" s="385">
        <f t="shared" si="396"/>
        <v>1456.7660711966528</v>
      </c>
      <c r="I3479" s="386">
        <f t="shared" si="397"/>
        <v>86.199175810452843</v>
      </c>
      <c r="J3479" s="393">
        <v>45</v>
      </c>
      <c r="K3479" s="396">
        <f t="shared" ref="K3479:K3542" si="400">SUM(F3479:J3479)</f>
        <v>5897.9240375297477</v>
      </c>
      <c r="L3479" s="210">
        <f t="shared" ref="L3479:M3542" si="401">ROUND(1/B3479,4)</f>
        <v>7.3000000000000001E-3</v>
      </c>
      <c r="M3479" s="211">
        <f t="shared" si="401"/>
        <v>1.1000000000000001E-3</v>
      </c>
    </row>
    <row r="3480" spans="1:13" ht="15" customHeight="1" x14ac:dyDescent="0.2">
      <c r="A3480" s="370">
        <v>3459</v>
      </c>
      <c r="B3480" s="120">
        <f t="shared" si="395"/>
        <v>137.66726395062562</v>
      </c>
      <c r="C3480" s="371">
        <v>950</v>
      </c>
      <c r="D3480" s="78">
        <v>45170</v>
      </c>
      <c r="E3480" s="209">
        <v>29455</v>
      </c>
      <c r="F3480" s="344">
        <f t="shared" si="398"/>
        <v>3937.3194791929814</v>
      </c>
      <c r="G3480" s="394">
        <f t="shared" si="399"/>
        <v>372.06315789473683</v>
      </c>
      <c r="H3480" s="385">
        <f t="shared" si="396"/>
        <v>1456.5713313356484</v>
      </c>
      <c r="I3480" s="386">
        <f t="shared" si="397"/>
        <v>86.187652741754363</v>
      </c>
      <c r="J3480" s="393">
        <v>45</v>
      </c>
      <c r="K3480" s="396">
        <f t="shared" si="400"/>
        <v>5897.1416211651203</v>
      </c>
      <c r="L3480" s="210">
        <f t="shared" si="401"/>
        <v>7.3000000000000001E-3</v>
      </c>
      <c r="M3480" s="211">
        <f t="shared" si="401"/>
        <v>1.1000000000000001E-3</v>
      </c>
    </row>
    <row r="3481" spans="1:13" ht="15" customHeight="1" x14ac:dyDescent="0.2">
      <c r="A3481" s="372">
        <v>3460</v>
      </c>
      <c r="B3481" s="120">
        <f t="shared" si="395"/>
        <v>137.68740597622269</v>
      </c>
      <c r="C3481" s="371">
        <v>950</v>
      </c>
      <c r="D3481" s="78">
        <v>45170</v>
      </c>
      <c r="E3481" s="209">
        <v>29455</v>
      </c>
      <c r="F3481" s="344">
        <f t="shared" si="398"/>
        <v>3936.7434963049936</v>
      </c>
      <c r="G3481" s="394">
        <f t="shared" si="399"/>
        <v>372.06315789473683</v>
      </c>
      <c r="H3481" s="385">
        <f t="shared" si="396"/>
        <v>1456.3766491195088</v>
      </c>
      <c r="I3481" s="386">
        <f t="shared" si="397"/>
        <v>86.176133083994614</v>
      </c>
      <c r="J3481" s="393">
        <v>45</v>
      </c>
      <c r="K3481" s="396">
        <f t="shared" si="400"/>
        <v>5896.3594364032342</v>
      </c>
      <c r="L3481" s="210">
        <f t="shared" si="401"/>
        <v>7.3000000000000001E-3</v>
      </c>
      <c r="M3481" s="211">
        <f t="shared" si="401"/>
        <v>1.1000000000000001E-3</v>
      </c>
    </row>
    <row r="3482" spans="1:13" ht="15" customHeight="1" x14ac:dyDescent="0.2">
      <c r="A3482" s="370">
        <v>3461</v>
      </c>
      <c r="B3482" s="120">
        <f t="shared" si="395"/>
        <v>137.70754793189181</v>
      </c>
      <c r="C3482" s="371">
        <v>950</v>
      </c>
      <c r="D3482" s="78">
        <v>45170</v>
      </c>
      <c r="E3482" s="209">
        <v>29455</v>
      </c>
      <c r="F3482" s="344">
        <f t="shared" si="398"/>
        <v>3936.1676839100005</v>
      </c>
      <c r="G3482" s="394">
        <f t="shared" si="399"/>
        <v>372.06315789473683</v>
      </c>
      <c r="H3482" s="385">
        <f t="shared" si="396"/>
        <v>1456.1820245300012</v>
      </c>
      <c r="I3482" s="386">
        <f t="shared" si="397"/>
        <v>86.164616836094751</v>
      </c>
      <c r="J3482" s="393">
        <v>45</v>
      </c>
      <c r="K3482" s="396">
        <f t="shared" si="400"/>
        <v>5895.5774831708341</v>
      </c>
      <c r="L3482" s="210">
        <f t="shared" si="401"/>
        <v>7.3000000000000001E-3</v>
      </c>
      <c r="M3482" s="211">
        <f t="shared" si="401"/>
        <v>1.1000000000000001E-3</v>
      </c>
    </row>
    <row r="3483" spans="1:13" ht="15" customHeight="1" x14ac:dyDescent="0.2">
      <c r="A3483" s="370">
        <v>3462</v>
      </c>
      <c r="B3483" s="120">
        <f t="shared" si="395"/>
        <v>137.72768981687332</v>
      </c>
      <c r="C3483" s="371">
        <v>950</v>
      </c>
      <c r="D3483" s="78">
        <v>45170</v>
      </c>
      <c r="E3483" s="209">
        <v>29455</v>
      </c>
      <c r="F3483" s="344">
        <f t="shared" si="398"/>
        <v>3935.5920419540316</v>
      </c>
      <c r="G3483" s="394">
        <f t="shared" si="399"/>
        <v>372.06315789473683</v>
      </c>
      <c r="H3483" s="385">
        <f t="shared" si="396"/>
        <v>1455.9874575488836</v>
      </c>
      <c r="I3483" s="386">
        <f t="shared" si="397"/>
        <v>86.153103996975375</v>
      </c>
      <c r="J3483" s="393">
        <v>45</v>
      </c>
      <c r="K3483" s="396">
        <f t="shared" si="400"/>
        <v>5894.7957613946273</v>
      </c>
      <c r="L3483" s="210">
        <f t="shared" si="401"/>
        <v>7.3000000000000001E-3</v>
      </c>
      <c r="M3483" s="211">
        <f t="shared" si="401"/>
        <v>1.1000000000000001E-3</v>
      </c>
    </row>
    <row r="3484" spans="1:13" ht="15" customHeight="1" x14ac:dyDescent="0.2">
      <c r="A3484" s="370">
        <v>3463</v>
      </c>
      <c r="B3484" s="120">
        <f t="shared" si="395"/>
        <v>137.74783163040846</v>
      </c>
      <c r="C3484" s="371">
        <v>950</v>
      </c>
      <c r="D3484" s="78">
        <v>45170</v>
      </c>
      <c r="E3484" s="209">
        <v>29455</v>
      </c>
      <c r="F3484" s="344">
        <f t="shared" si="398"/>
        <v>3935.0165703831108</v>
      </c>
      <c r="G3484" s="394">
        <f t="shared" si="399"/>
        <v>372.06315789473683</v>
      </c>
      <c r="H3484" s="385">
        <f t="shared" si="396"/>
        <v>1455.7929481579124</v>
      </c>
      <c r="I3484" s="386">
        <f t="shared" si="397"/>
        <v>86.141594565556957</v>
      </c>
      <c r="J3484" s="393">
        <v>45</v>
      </c>
      <c r="K3484" s="396">
        <f t="shared" si="400"/>
        <v>5894.014271001317</v>
      </c>
      <c r="L3484" s="210">
        <f t="shared" si="401"/>
        <v>7.3000000000000001E-3</v>
      </c>
      <c r="M3484" s="211">
        <f t="shared" si="401"/>
        <v>1.1000000000000001E-3</v>
      </c>
    </row>
    <row r="3485" spans="1:13" ht="15" customHeight="1" x14ac:dyDescent="0.2">
      <c r="A3485" s="370">
        <v>3464</v>
      </c>
      <c r="B3485" s="120">
        <f t="shared" si="395"/>
        <v>137.7679733717404</v>
      </c>
      <c r="C3485" s="371">
        <v>950</v>
      </c>
      <c r="D3485" s="78">
        <v>45170</v>
      </c>
      <c r="E3485" s="209">
        <v>29455</v>
      </c>
      <c r="F3485" s="344">
        <f t="shared" si="398"/>
        <v>3934.4412691432226</v>
      </c>
      <c r="G3485" s="394">
        <f t="shared" si="399"/>
        <v>372.06315789473683</v>
      </c>
      <c r="H3485" s="385">
        <f t="shared" si="396"/>
        <v>1455.59849633883</v>
      </c>
      <c r="I3485" s="386">
        <f t="shared" si="397"/>
        <v>86.130088540759189</v>
      </c>
      <c r="J3485" s="393">
        <v>45</v>
      </c>
      <c r="K3485" s="396">
        <f t="shared" si="400"/>
        <v>5893.2330119175485</v>
      </c>
      <c r="L3485" s="210">
        <f t="shared" si="401"/>
        <v>7.3000000000000001E-3</v>
      </c>
      <c r="M3485" s="211">
        <f t="shared" si="401"/>
        <v>1.1000000000000001E-3</v>
      </c>
    </row>
    <row r="3486" spans="1:13" ht="15" customHeight="1" x14ac:dyDescent="0.2">
      <c r="A3486" s="370">
        <v>3465</v>
      </c>
      <c r="B3486" s="120">
        <f t="shared" si="395"/>
        <v>137.78811504011301</v>
      </c>
      <c r="C3486" s="371">
        <v>950</v>
      </c>
      <c r="D3486" s="78">
        <v>45170</v>
      </c>
      <c r="E3486" s="209">
        <v>29455</v>
      </c>
      <c r="F3486" s="344">
        <f t="shared" si="398"/>
        <v>3933.8661381803558</v>
      </c>
      <c r="G3486" s="394">
        <f t="shared" si="399"/>
        <v>372.06315789473683</v>
      </c>
      <c r="H3486" s="385">
        <f t="shared" si="396"/>
        <v>1455.4041020733812</v>
      </c>
      <c r="I3486" s="386">
        <f t="shared" si="397"/>
        <v>86.118585921501861</v>
      </c>
      <c r="J3486" s="393">
        <v>45</v>
      </c>
      <c r="K3486" s="396">
        <f t="shared" si="400"/>
        <v>5892.4519840699759</v>
      </c>
      <c r="L3486" s="210">
        <f t="shared" si="401"/>
        <v>7.3000000000000001E-3</v>
      </c>
      <c r="M3486" s="211">
        <f t="shared" si="401"/>
        <v>1.1000000000000001E-3</v>
      </c>
    </row>
    <row r="3487" spans="1:13" ht="15" customHeight="1" x14ac:dyDescent="0.2">
      <c r="A3487" s="370">
        <v>3466</v>
      </c>
      <c r="B3487" s="120">
        <f t="shared" si="395"/>
        <v>137.80825663477185</v>
      </c>
      <c r="C3487" s="371">
        <v>950</v>
      </c>
      <c r="D3487" s="78">
        <v>45170</v>
      </c>
      <c r="E3487" s="209">
        <v>29455</v>
      </c>
      <c r="F3487" s="344">
        <f t="shared" si="398"/>
        <v>3933.2911774404679</v>
      </c>
      <c r="G3487" s="394">
        <f t="shared" si="399"/>
        <v>372.06315789473683</v>
      </c>
      <c r="H3487" s="385">
        <f t="shared" si="396"/>
        <v>1455.2097653432993</v>
      </c>
      <c r="I3487" s="386">
        <f t="shared" si="397"/>
        <v>86.107086706704109</v>
      </c>
      <c r="J3487" s="393">
        <v>45</v>
      </c>
      <c r="K3487" s="396">
        <f t="shared" si="400"/>
        <v>5891.6711873852082</v>
      </c>
      <c r="L3487" s="210">
        <f t="shared" si="401"/>
        <v>7.3000000000000001E-3</v>
      </c>
      <c r="M3487" s="211">
        <f t="shared" si="401"/>
        <v>1.1000000000000001E-3</v>
      </c>
    </row>
    <row r="3488" spans="1:13" ht="15" customHeight="1" x14ac:dyDescent="0.2">
      <c r="A3488" s="370">
        <v>3467</v>
      </c>
      <c r="B3488" s="120">
        <f t="shared" si="395"/>
        <v>137.82839815496374</v>
      </c>
      <c r="C3488" s="371">
        <v>950</v>
      </c>
      <c r="D3488" s="78">
        <v>45170</v>
      </c>
      <c r="E3488" s="209">
        <v>29455</v>
      </c>
      <c r="F3488" s="344">
        <f t="shared" si="398"/>
        <v>3932.7163868695006</v>
      </c>
      <c r="G3488" s="394">
        <f t="shared" si="399"/>
        <v>372.06315789473683</v>
      </c>
      <c r="H3488" s="385">
        <f t="shared" si="396"/>
        <v>1455.0154861303122</v>
      </c>
      <c r="I3488" s="386">
        <f t="shared" si="397"/>
        <v>86.095590895284758</v>
      </c>
      <c r="J3488" s="393">
        <v>45</v>
      </c>
      <c r="K3488" s="396">
        <f t="shared" si="400"/>
        <v>5890.8906217898339</v>
      </c>
      <c r="L3488" s="210">
        <f t="shared" si="401"/>
        <v>7.3000000000000001E-3</v>
      </c>
      <c r="M3488" s="211">
        <f t="shared" si="401"/>
        <v>1.1000000000000001E-3</v>
      </c>
    </row>
    <row r="3489" spans="1:13" ht="15" customHeight="1" x14ac:dyDescent="0.2">
      <c r="A3489" s="370">
        <v>3468</v>
      </c>
      <c r="B3489" s="120">
        <f t="shared" si="395"/>
        <v>137.84853959993694</v>
      </c>
      <c r="C3489" s="371">
        <v>950</v>
      </c>
      <c r="D3489" s="78">
        <v>45170</v>
      </c>
      <c r="E3489" s="209">
        <v>29455</v>
      </c>
      <c r="F3489" s="344">
        <f t="shared" si="398"/>
        <v>3932.1417664133742</v>
      </c>
      <c r="G3489" s="394">
        <f t="shared" si="399"/>
        <v>372.06315789473683</v>
      </c>
      <c r="H3489" s="385">
        <f t="shared" si="396"/>
        <v>1454.8212644161413</v>
      </c>
      <c r="I3489" s="386">
        <f t="shared" si="397"/>
        <v>86.084098486162219</v>
      </c>
      <c r="J3489" s="393">
        <v>45</v>
      </c>
      <c r="K3489" s="396">
        <f t="shared" si="400"/>
        <v>5890.1102872104148</v>
      </c>
      <c r="L3489" s="210">
        <f t="shared" si="401"/>
        <v>7.3000000000000001E-3</v>
      </c>
      <c r="M3489" s="211">
        <f t="shared" si="401"/>
        <v>1.1000000000000001E-3</v>
      </c>
    </row>
    <row r="3490" spans="1:13" ht="15" customHeight="1" x14ac:dyDescent="0.2">
      <c r="A3490" s="370">
        <v>3469</v>
      </c>
      <c r="B3490" s="120">
        <f t="shared" si="395"/>
        <v>137.86868096894085</v>
      </c>
      <c r="C3490" s="371">
        <v>950</v>
      </c>
      <c r="D3490" s="78">
        <v>45170</v>
      </c>
      <c r="E3490" s="209">
        <v>29455</v>
      </c>
      <c r="F3490" s="344">
        <f t="shared" si="398"/>
        <v>3931.5673160179949</v>
      </c>
      <c r="G3490" s="394">
        <f t="shared" si="399"/>
        <v>372.06315789473683</v>
      </c>
      <c r="H3490" s="385">
        <f t="shared" si="396"/>
        <v>1454.6271001825032</v>
      </c>
      <c r="I3490" s="386">
        <f t="shared" si="397"/>
        <v>86.072609478254634</v>
      </c>
      <c r="J3490" s="393">
        <v>45</v>
      </c>
      <c r="K3490" s="396">
        <f t="shared" si="400"/>
        <v>5889.3301835734901</v>
      </c>
      <c r="L3490" s="210">
        <f t="shared" si="401"/>
        <v>7.3000000000000001E-3</v>
      </c>
      <c r="M3490" s="211">
        <f t="shared" si="401"/>
        <v>1.1000000000000001E-3</v>
      </c>
    </row>
    <row r="3491" spans="1:13" ht="15" customHeight="1" x14ac:dyDescent="0.2">
      <c r="A3491" s="372">
        <v>3470</v>
      </c>
      <c r="B3491" s="120">
        <f t="shared" si="395"/>
        <v>137.88882226122624</v>
      </c>
      <c r="C3491" s="371">
        <v>950</v>
      </c>
      <c r="D3491" s="78">
        <v>45170</v>
      </c>
      <c r="E3491" s="209">
        <v>29455</v>
      </c>
      <c r="F3491" s="344">
        <f t="shared" si="398"/>
        <v>3930.9930356292512</v>
      </c>
      <c r="G3491" s="394">
        <f t="shared" si="399"/>
        <v>372.06315789473683</v>
      </c>
      <c r="H3491" s="385">
        <f t="shared" si="396"/>
        <v>1454.4329934111076</v>
      </c>
      <c r="I3491" s="386">
        <f t="shared" si="397"/>
        <v>86.061123870479747</v>
      </c>
      <c r="J3491" s="393">
        <v>45</v>
      </c>
      <c r="K3491" s="396">
        <f t="shared" si="400"/>
        <v>5888.5503108055746</v>
      </c>
      <c r="L3491" s="210">
        <f t="shared" si="401"/>
        <v>7.3000000000000001E-3</v>
      </c>
      <c r="M3491" s="211">
        <f t="shared" si="401"/>
        <v>1.1000000000000001E-3</v>
      </c>
    </row>
    <row r="3492" spans="1:13" ht="15" customHeight="1" x14ac:dyDescent="0.2">
      <c r="A3492" s="370">
        <v>3471</v>
      </c>
      <c r="B3492" s="120">
        <f t="shared" si="395"/>
        <v>137.90896347604527</v>
      </c>
      <c r="C3492" s="371">
        <v>950</v>
      </c>
      <c r="D3492" s="78">
        <v>45170</v>
      </c>
      <c r="E3492" s="209">
        <v>29455</v>
      </c>
      <c r="F3492" s="344">
        <f t="shared" si="398"/>
        <v>3930.4189251930102</v>
      </c>
      <c r="G3492" s="394">
        <f t="shared" si="399"/>
        <v>372.06315789473683</v>
      </c>
      <c r="H3492" s="385">
        <f t="shared" si="396"/>
        <v>1454.2389440836585</v>
      </c>
      <c r="I3492" s="386">
        <f t="shared" si="397"/>
        <v>86.049641661754947</v>
      </c>
      <c r="J3492" s="393">
        <v>45</v>
      </c>
      <c r="K3492" s="396">
        <f t="shared" si="400"/>
        <v>5887.7706688331609</v>
      </c>
      <c r="L3492" s="210">
        <f t="shared" si="401"/>
        <v>7.3000000000000001E-3</v>
      </c>
      <c r="M3492" s="211">
        <f t="shared" si="401"/>
        <v>1.1000000000000001E-3</v>
      </c>
    </row>
    <row r="3493" spans="1:13" ht="15" customHeight="1" x14ac:dyDescent="0.2">
      <c r="A3493" s="370">
        <v>3472</v>
      </c>
      <c r="B3493" s="120">
        <f t="shared" si="395"/>
        <v>137.92910461265143</v>
      </c>
      <c r="C3493" s="371">
        <v>950</v>
      </c>
      <c r="D3493" s="78">
        <v>45170</v>
      </c>
      <c r="E3493" s="209">
        <v>29455</v>
      </c>
      <c r="F3493" s="344">
        <f t="shared" si="398"/>
        <v>3929.844984655123</v>
      </c>
      <c r="G3493" s="394">
        <f t="shared" si="399"/>
        <v>372.06315789473683</v>
      </c>
      <c r="H3493" s="385">
        <f t="shared" si="396"/>
        <v>1454.0449521818525</v>
      </c>
      <c r="I3493" s="386">
        <f t="shared" si="397"/>
        <v>86.038162850997196</v>
      </c>
      <c r="J3493" s="393">
        <v>45</v>
      </c>
      <c r="K3493" s="396">
        <f t="shared" si="400"/>
        <v>5886.9912575827093</v>
      </c>
      <c r="L3493" s="210">
        <f t="shared" si="401"/>
        <v>7.3000000000000001E-3</v>
      </c>
      <c r="M3493" s="211">
        <f t="shared" si="401"/>
        <v>1.1000000000000001E-3</v>
      </c>
    </row>
    <row r="3494" spans="1:13" ht="15" customHeight="1" x14ac:dyDescent="0.2">
      <c r="A3494" s="370">
        <v>3473</v>
      </c>
      <c r="B3494" s="120">
        <f t="shared" si="395"/>
        <v>137.94924567029935</v>
      </c>
      <c r="C3494" s="371">
        <v>950</v>
      </c>
      <c r="D3494" s="78">
        <v>45170</v>
      </c>
      <c r="E3494" s="209">
        <v>29455</v>
      </c>
      <c r="F3494" s="344">
        <f t="shared" si="398"/>
        <v>3929.271213961425</v>
      </c>
      <c r="G3494" s="394">
        <f t="shared" si="399"/>
        <v>372.06315789473683</v>
      </c>
      <c r="H3494" s="385">
        <f t="shared" si="396"/>
        <v>1453.8510176873826</v>
      </c>
      <c r="I3494" s="386">
        <f t="shared" si="397"/>
        <v>86.026687437123243</v>
      </c>
      <c r="J3494" s="393">
        <v>45</v>
      </c>
      <c r="K3494" s="396">
        <f t="shared" si="400"/>
        <v>5886.2120769806679</v>
      </c>
      <c r="L3494" s="210">
        <f t="shared" si="401"/>
        <v>7.1999999999999998E-3</v>
      </c>
      <c r="M3494" s="211">
        <f t="shared" si="401"/>
        <v>1.1000000000000001E-3</v>
      </c>
    </row>
    <row r="3495" spans="1:13" ht="15" customHeight="1" x14ac:dyDescent="0.2">
      <c r="A3495" s="370">
        <v>3474</v>
      </c>
      <c r="B3495" s="120">
        <f t="shared" si="395"/>
        <v>137.96938664824515</v>
      </c>
      <c r="C3495" s="371">
        <v>950</v>
      </c>
      <c r="D3495" s="78">
        <v>45170</v>
      </c>
      <c r="E3495" s="209">
        <v>29455</v>
      </c>
      <c r="F3495" s="344">
        <f t="shared" si="398"/>
        <v>3928.6976130577314</v>
      </c>
      <c r="G3495" s="394">
        <f t="shared" si="399"/>
        <v>372.06315789473683</v>
      </c>
      <c r="H3495" s="385">
        <f t="shared" si="396"/>
        <v>1453.6571405819341</v>
      </c>
      <c r="I3495" s="386">
        <f t="shared" si="397"/>
        <v>86.015215419049369</v>
      </c>
      <c r="J3495" s="393">
        <v>45</v>
      </c>
      <c r="K3495" s="396">
        <f t="shared" si="400"/>
        <v>5885.4331269534514</v>
      </c>
      <c r="L3495" s="210">
        <f t="shared" si="401"/>
        <v>7.1999999999999998E-3</v>
      </c>
      <c r="M3495" s="211">
        <f t="shared" si="401"/>
        <v>1.1000000000000001E-3</v>
      </c>
    </row>
    <row r="3496" spans="1:13" ht="15" customHeight="1" x14ac:dyDescent="0.2">
      <c r="A3496" s="370">
        <v>3475</v>
      </c>
      <c r="B3496" s="120">
        <f t="shared" si="395"/>
        <v>137.98952754574634</v>
      </c>
      <c r="C3496" s="371">
        <v>950</v>
      </c>
      <c r="D3496" s="78">
        <v>45170</v>
      </c>
      <c r="E3496" s="209">
        <v>29455</v>
      </c>
      <c r="F3496" s="344">
        <f t="shared" si="398"/>
        <v>3928.1241818898375</v>
      </c>
      <c r="G3496" s="394">
        <f t="shared" si="399"/>
        <v>372.06315789473683</v>
      </c>
      <c r="H3496" s="385">
        <f t="shared" si="396"/>
        <v>1453.4633208471857</v>
      </c>
      <c r="I3496" s="386">
        <f t="shared" si="397"/>
        <v>86.003746795691484</v>
      </c>
      <c r="J3496" s="393">
        <v>45</v>
      </c>
      <c r="K3496" s="396">
        <f t="shared" si="400"/>
        <v>5884.6544074274516</v>
      </c>
      <c r="L3496" s="210">
        <f t="shared" si="401"/>
        <v>7.1999999999999998E-3</v>
      </c>
      <c r="M3496" s="211">
        <f t="shared" si="401"/>
        <v>1.1000000000000001E-3</v>
      </c>
    </row>
    <row r="3497" spans="1:13" ht="15" customHeight="1" x14ac:dyDescent="0.2">
      <c r="A3497" s="370">
        <v>3476</v>
      </c>
      <c r="B3497" s="120">
        <f t="shared" si="395"/>
        <v>138.00966836206149</v>
      </c>
      <c r="C3497" s="371">
        <v>950</v>
      </c>
      <c r="D3497" s="78">
        <v>45170</v>
      </c>
      <c r="E3497" s="209">
        <v>29455</v>
      </c>
      <c r="F3497" s="344">
        <f t="shared" si="398"/>
        <v>3927.5509204035261</v>
      </c>
      <c r="G3497" s="394">
        <f t="shared" si="399"/>
        <v>372.06315789473683</v>
      </c>
      <c r="H3497" s="385">
        <f t="shared" si="396"/>
        <v>1453.2695584648127</v>
      </c>
      <c r="I3497" s="386">
        <f t="shared" si="397"/>
        <v>85.992281565965257</v>
      </c>
      <c r="J3497" s="393">
        <v>45</v>
      </c>
      <c r="K3497" s="396">
        <f t="shared" si="400"/>
        <v>5883.8759183290413</v>
      </c>
      <c r="L3497" s="210">
        <f t="shared" si="401"/>
        <v>7.1999999999999998E-3</v>
      </c>
      <c r="M3497" s="211">
        <f t="shared" si="401"/>
        <v>1.1000000000000001E-3</v>
      </c>
    </row>
    <row r="3498" spans="1:13" ht="15" customHeight="1" x14ac:dyDescent="0.2">
      <c r="A3498" s="370">
        <v>3477</v>
      </c>
      <c r="B3498" s="120">
        <f t="shared" si="395"/>
        <v>138.02980909645052</v>
      </c>
      <c r="C3498" s="371">
        <v>950</v>
      </c>
      <c r="D3498" s="78">
        <v>45170</v>
      </c>
      <c r="E3498" s="209">
        <v>29455</v>
      </c>
      <c r="F3498" s="344">
        <f t="shared" si="398"/>
        <v>3926.9778285445636</v>
      </c>
      <c r="G3498" s="394">
        <f t="shared" si="399"/>
        <v>372.06315789473683</v>
      </c>
      <c r="H3498" s="385">
        <f t="shared" si="396"/>
        <v>1453.0758534164834</v>
      </c>
      <c r="I3498" s="386">
        <f t="shared" si="397"/>
        <v>85.980819728786017</v>
      </c>
      <c r="J3498" s="393">
        <v>45</v>
      </c>
      <c r="K3498" s="396">
        <f t="shared" si="400"/>
        <v>5883.0976595845696</v>
      </c>
      <c r="L3498" s="210">
        <f t="shared" si="401"/>
        <v>7.1999999999999998E-3</v>
      </c>
      <c r="M3498" s="211">
        <f t="shared" si="401"/>
        <v>1.1000000000000001E-3</v>
      </c>
    </row>
    <row r="3499" spans="1:13" ht="15" customHeight="1" x14ac:dyDescent="0.2">
      <c r="A3499" s="370">
        <v>3478</v>
      </c>
      <c r="B3499" s="120">
        <f t="shared" si="395"/>
        <v>138.04994974817484</v>
      </c>
      <c r="C3499" s="371">
        <v>950</v>
      </c>
      <c r="D3499" s="78">
        <v>45170</v>
      </c>
      <c r="E3499" s="209">
        <v>29455</v>
      </c>
      <c r="F3499" s="344">
        <f t="shared" si="398"/>
        <v>3926.4049062586946</v>
      </c>
      <c r="G3499" s="394">
        <f t="shared" si="399"/>
        <v>372.06315789473683</v>
      </c>
      <c r="H3499" s="385">
        <f t="shared" si="396"/>
        <v>1452.8822056838596</v>
      </c>
      <c r="I3499" s="386">
        <f t="shared" si="397"/>
        <v>85.969361283068636</v>
      </c>
      <c r="J3499" s="393">
        <v>45</v>
      </c>
      <c r="K3499" s="396">
        <f t="shared" si="400"/>
        <v>5882.3196311203601</v>
      </c>
      <c r="L3499" s="210">
        <f t="shared" si="401"/>
        <v>7.1999999999999998E-3</v>
      </c>
      <c r="M3499" s="211">
        <f t="shared" si="401"/>
        <v>1.1000000000000001E-3</v>
      </c>
    </row>
    <row r="3500" spans="1:13" ht="15" customHeight="1" x14ac:dyDescent="0.2">
      <c r="A3500" s="370">
        <v>3479</v>
      </c>
      <c r="B3500" s="120">
        <f t="shared" si="395"/>
        <v>138.07009031649713</v>
      </c>
      <c r="C3500" s="371">
        <v>950</v>
      </c>
      <c r="D3500" s="78">
        <v>45170</v>
      </c>
      <c r="E3500" s="209">
        <v>29455</v>
      </c>
      <c r="F3500" s="344">
        <f t="shared" si="398"/>
        <v>3925.8321534916463</v>
      </c>
      <c r="G3500" s="394">
        <f t="shared" si="399"/>
        <v>372.06315789473683</v>
      </c>
      <c r="H3500" s="385">
        <f t="shared" si="396"/>
        <v>1452.6886152485972</v>
      </c>
      <c r="I3500" s="386">
        <f t="shared" si="397"/>
        <v>85.957906227727662</v>
      </c>
      <c r="J3500" s="393">
        <v>45</v>
      </c>
      <c r="K3500" s="396">
        <f t="shared" si="400"/>
        <v>5881.5418328627075</v>
      </c>
      <c r="L3500" s="210">
        <f t="shared" si="401"/>
        <v>7.1999999999999998E-3</v>
      </c>
      <c r="M3500" s="211">
        <f t="shared" si="401"/>
        <v>1.1000000000000001E-3</v>
      </c>
    </row>
    <row r="3501" spans="1:13" ht="15" customHeight="1" x14ac:dyDescent="0.2">
      <c r="A3501" s="372">
        <v>3480</v>
      </c>
      <c r="B3501" s="120">
        <f t="shared" si="395"/>
        <v>138.09023080068107</v>
      </c>
      <c r="C3501" s="371">
        <v>950</v>
      </c>
      <c r="D3501" s="78">
        <v>45170</v>
      </c>
      <c r="E3501" s="209">
        <v>29455</v>
      </c>
      <c r="F3501" s="344">
        <f t="shared" si="398"/>
        <v>3925.2595701891364</v>
      </c>
      <c r="G3501" s="394">
        <f t="shared" si="399"/>
        <v>372.06315789473683</v>
      </c>
      <c r="H3501" s="385">
        <f t="shared" si="396"/>
        <v>1452.4950820923489</v>
      </c>
      <c r="I3501" s="386">
        <f t="shared" si="397"/>
        <v>85.946454561677456</v>
      </c>
      <c r="J3501" s="393">
        <v>45</v>
      </c>
      <c r="K3501" s="396">
        <f t="shared" si="400"/>
        <v>5880.7642647378989</v>
      </c>
      <c r="L3501" s="210">
        <f t="shared" si="401"/>
        <v>7.1999999999999998E-3</v>
      </c>
      <c r="M3501" s="211">
        <f t="shared" si="401"/>
        <v>1.1000000000000001E-3</v>
      </c>
    </row>
    <row r="3502" spans="1:13" ht="15" customHeight="1" x14ac:dyDescent="0.2">
      <c r="A3502" s="370">
        <v>3481</v>
      </c>
      <c r="B3502" s="120">
        <f t="shared" si="395"/>
        <v>138.11037119999187</v>
      </c>
      <c r="C3502" s="371">
        <v>950</v>
      </c>
      <c r="D3502" s="78">
        <v>45170</v>
      </c>
      <c r="E3502" s="209">
        <v>29455</v>
      </c>
      <c r="F3502" s="344">
        <f t="shared" si="398"/>
        <v>3924.6871562968608</v>
      </c>
      <c r="G3502" s="394">
        <f t="shared" si="399"/>
        <v>372.06315789473683</v>
      </c>
      <c r="H3502" s="385">
        <f t="shared" si="396"/>
        <v>1452.3016061967598</v>
      </c>
      <c r="I3502" s="386">
        <f t="shared" si="397"/>
        <v>85.935006283831953</v>
      </c>
      <c r="J3502" s="393">
        <v>45</v>
      </c>
      <c r="K3502" s="396">
        <f t="shared" si="400"/>
        <v>5879.9869266721898</v>
      </c>
      <c r="L3502" s="210">
        <f t="shared" si="401"/>
        <v>7.1999999999999998E-3</v>
      </c>
      <c r="M3502" s="211">
        <f t="shared" si="401"/>
        <v>1.1000000000000001E-3</v>
      </c>
    </row>
    <row r="3503" spans="1:13" ht="15" customHeight="1" x14ac:dyDescent="0.2">
      <c r="A3503" s="370">
        <v>3482</v>
      </c>
      <c r="B3503" s="120">
        <f t="shared" si="395"/>
        <v>138.13051151369621</v>
      </c>
      <c r="C3503" s="371">
        <v>950</v>
      </c>
      <c r="D3503" s="78">
        <v>45170</v>
      </c>
      <c r="E3503" s="209">
        <v>29455</v>
      </c>
      <c r="F3503" s="344">
        <f t="shared" si="398"/>
        <v>3924.1149117604946</v>
      </c>
      <c r="G3503" s="394">
        <f t="shared" si="399"/>
        <v>372.06315789473683</v>
      </c>
      <c r="H3503" s="385">
        <f t="shared" si="396"/>
        <v>1452.1081875434681</v>
      </c>
      <c r="I3503" s="386">
        <f t="shared" si="397"/>
        <v>85.923561393104634</v>
      </c>
      <c r="J3503" s="393">
        <v>45</v>
      </c>
      <c r="K3503" s="396">
        <f t="shared" si="400"/>
        <v>5879.2098185918048</v>
      </c>
      <c r="L3503" s="210">
        <f t="shared" si="401"/>
        <v>7.1999999999999998E-3</v>
      </c>
      <c r="M3503" s="211">
        <f t="shared" si="401"/>
        <v>1.1000000000000001E-3</v>
      </c>
    </row>
    <row r="3504" spans="1:13" ht="15" customHeight="1" x14ac:dyDescent="0.2">
      <c r="A3504" s="370">
        <v>3483</v>
      </c>
      <c r="B3504" s="120">
        <f t="shared" si="395"/>
        <v>138.15065174106184</v>
      </c>
      <c r="C3504" s="371">
        <v>950</v>
      </c>
      <c r="D3504" s="78">
        <v>45170</v>
      </c>
      <c r="E3504" s="209">
        <v>29455</v>
      </c>
      <c r="F3504" s="344">
        <f t="shared" si="398"/>
        <v>3923.5428365257003</v>
      </c>
      <c r="G3504" s="394">
        <f t="shared" si="399"/>
        <v>372.06315789473683</v>
      </c>
      <c r="H3504" s="385">
        <f t="shared" si="396"/>
        <v>1451.9148261141077</v>
      </c>
      <c r="I3504" s="386">
        <f t="shared" si="397"/>
        <v>85.912119888408739</v>
      </c>
      <c r="J3504" s="393">
        <v>45</v>
      </c>
      <c r="K3504" s="396">
        <f t="shared" si="400"/>
        <v>5878.4329404229529</v>
      </c>
      <c r="L3504" s="210">
        <f t="shared" si="401"/>
        <v>7.1999999999999998E-3</v>
      </c>
      <c r="M3504" s="211">
        <f t="shared" si="401"/>
        <v>1.1000000000000001E-3</v>
      </c>
    </row>
    <row r="3505" spans="1:13" ht="15" customHeight="1" x14ac:dyDescent="0.2">
      <c r="A3505" s="370">
        <v>3484</v>
      </c>
      <c r="B3505" s="120">
        <f t="shared" si="395"/>
        <v>138.17079188135767</v>
      </c>
      <c r="C3505" s="371">
        <v>950</v>
      </c>
      <c r="D3505" s="78">
        <v>45170</v>
      </c>
      <c r="E3505" s="209">
        <v>29455</v>
      </c>
      <c r="F3505" s="344">
        <f t="shared" si="398"/>
        <v>3922.9709305381302</v>
      </c>
      <c r="G3505" s="394">
        <f t="shared" si="399"/>
        <v>372.06315789473683</v>
      </c>
      <c r="H3505" s="385">
        <f t="shared" si="396"/>
        <v>1451.7215218903088</v>
      </c>
      <c r="I3505" s="386">
        <f t="shared" si="397"/>
        <v>85.90068176865735</v>
      </c>
      <c r="J3505" s="393">
        <v>45</v>
      </c>
      <c r="K3505" s="396">
        <f t="shared" si="400"/>
        <v>5877.6562920918341</v>
      </c>
      <c r="L3505" s="210">
        <f t="shared" si="401"/>
        <v>7.1999999999999998E-3</v>
      </c>
      <c r="M3505" s="211">
        <f t="shared" si="401"/>
        <v>1.1000000000000001E-3</v>
      </c>
    </row>
    <row r="3506" spans="1:13" ht="15" customHeight="1" x14ac:dyDescent="0.2">
      <c r="A3506" s="370">
        <v>3485</v>
      </c>
      <c r="B3506" s="120">
        <f t="shared" si="395"/>
        <v>138.19093193385427</v>
      </c>
      <c r="C3506" s="371">
        <v>950</v>
      </c>
      <c r="D3506" s="78">
        <v>45170</v>
      </c>
      <c r="E3506" s="209">
        <v>29455</v>
      </c>
      <c r="F3506" s="344">
        <f t="shared" si="398"/>
        <v>3922.3991937434066</v>
      </c>
      <c r="G3506" s="394">
        <f t="shared" si="399"/>
        <v>372.06315789473683</v>
      </c>
      <c r="H3506" s="385">
        <f t="shared" si="396"/>
        <v>1451.5282748536924</v>
      </c>
      <c r="I3506" s="386">
        <f t="shared" si="397"/>
        <v>85.889247032762867</v>
      </c>
      <c r="J3506" s="393">
        <v>45</v>
      </c>
      <c r="K3506" s="396">
        <f t="shared" si="400"/>
        <v>5876.8798735245982</v>
      </c>
      <c r="L3506" s="210">
        <f t="shared" si="401"/>
        <v>7.1999999999999998E-3</v>
      </c>
      <c r="M3506" s="211">
        <f t="shared" si="401"/>
        <v>1.1000000000000001E-3</v>
      </c>
    </row>
    <row r="3507" spans="1:13" ht="15" customHeight="1" x14ac:dyDescent="0.2">
      <c r="A3507" s="370">
        <v>3486</v>
      </c>
      <c r="B3507" s="120">
        <f t="shared" si="395"/>
        <v>138.21107189782296</v>
      </c>
      <c r="C3507" s="371">
        <v>950</v>
      </c>
      <c r="D3507" s="78">
        <v>45170</v>
      </c>
      <c r="E3507" s="209">
        <v>29455</v>
      </c>
      <c r="F3507" s="344">
        <f t="shared" si="398"/>
        <v>3921.8276260871535</v>
      </c>
      <c r="G3507" s="394">
        <f t="shared" si="399"/>
        <v>372.06315789473683</v>
      </c>
      <c r="H3507" s="385">
        <f t="shared" si="396"/>
        <v>1451.3350849858789</v>
      </c>
      <c r="I3507" s="386">
        <f t="shared" si="397"/>
        <v>85.877815679637806</v>
      </c>
      <c r="J3507" s="393">
        <v>45</v>
      </c>
      <c r="K3507" s="396">
        <f t="shared" si="400"/>
        <v>5876.1036846474071</v>
      </c>
      <c r="L3507" s="210">
        <f t="shared" si="401"/>
        <v>7.1999999999999998E-3</v>
      </c>
      <c r="M3507" s="211">
        <f t="shared" si="401"/>
        <v>1.1000000000000001E-3</v>
      </c>
    </row>
    <row r="3508" spans="1:13" ht="15" customHeight="1" x14ac:dyDescent="0.2">
      <c r="A3508" s="370">
        <v>3487</v>
      </c>
      <c r="B3508" s="120">
        <f t="shared" si="395"/>
        <v>138.23121177253697</v>
      </c>
      <c r="C3508" s="371">
        <v>950</v>
      </c>
      <c r="D3508" s="78">
        <v>45170</v>
      </c>
      <c r="E3508" s="209">
        <v>29455</v>
      </c>
      <c r="F3508" s="344">
        <f t="shared" si="398"/>
        <v>3921.2562275149612</v>
      </c>
      <c r="G3508" s="394">
        <f t="shared" si="399"/>
        <v>372.06315789473683</v>
      </c>
      <c r="H3508" s="385">
        <f t="shared" si="396"/>
        <v>1451.1419522684778</v>
      </c>
      <c r="I3508" s="386">
        <f t="shared" si="397"/>
        <v>85.866387708193969</v>
      </c>
      <c r="J3508" s="393">
        <v>45</v>
      </c>
      <c r="K3508" s="396">
        <f t="shared" si="400"/>
        <v>5875.3277253863698</v>
      </c>
      <c r="L3508" s="210">
        <f t="shared" si="401"/>
        <v>7.1999999999999998E-3</v>
      </c>
      <c r="M3508" s="211">
        <f t="shared" si="401"/>
        <v>1.1000000000000001E-3</v>
      </c>
    </row>
    <row r="3509" spans="1:13" ht="15" customHeight="1" x14ac:dyDescent="0.2">
      <c r="A3509" s="370">
        <v>3488</v>
      </c>
      <c r="B3509" s="120">
        <f t="shared" si="395"/>
        <v>138.25135155727037</v>
      </c>
      <c r="C3509" s="371">
        <v>950</v>
      </c>
      <c r="D3509" s="78">
        <v>45170</v>
      </c>
      <c r="E3509" s="209">
        <v>29455</v>
      </c>
      <c r="F3509" s="344">
        <f t="shared" si="398"/>
        <v>3920.6849979724138</v>
      </c>
      <c r="G3509" s="394">
        <f t="shared" si="399"/>
        <v>372.06315789473683</v>
      </c>
      <c r="H3509" s="385">
        <f t="shared" si="396"/>
        <v>1450.9488766830968</v>
      </c>
      <c r="I3509" s="386">
        <f t="shared" si="397"/>
        <v>85.854963117343019</v>
      </c>
      <c r="J3509" s="393">
        <v>45</v>
      </c>
      <c r="K3509" s="396">
        <f t="shared" si="400"/>
        <v>5874.5519956675907</v>
      </c>
      <c r="L3509" s="210">
        <f t="shared" si="401"/>
        <v>7.1999999999999998E-3</v>
      </c>
      <c r="M3509" s="211">
        <f t="shared" si="401"/>
        <v>1.1000000000000001E-3</v>
      </c>
    </row>
    <row r="3510" spans="1:13" ht="15" customHeight="1" x14ac:dyDescent="0.2">
      <c r="A3510" s="370">
        <v>3489</v>
      </c>
      <c r="B3510" s="120">
        <f t="shared" si="395"/>
        <v>138.2714912512987</v>
      </c>
      <c r="C3510" s="371">
        <v>950</v>
      </c>
      <c r="D3510" s="78">
        <v>45170</v>
      </c>
      <c r="E3510" s="209">
        <v>29455</v>
      </c>
      <c r="F3510" s="344">
        <f t="shared" si="398"/>
        <v>3920.1139374050754</v>
      </c>
      <c r="G3510" s="394">
        <f t="shared" si="399"/>
        <v>372.06315789473683</v>
      </c>
      <c r="H3510" s="385">
        <f t="shared" si="396"/>
        <v>1450.7558582113363</v>
      </c>
      <c r="I3510" s="386">
        <f t="shared" si="397"/>
        <v>85.843541905996247</v>
      </c>
      <c r="J3510" s="393">
        <v>45</v>
      </c>
      <c r="K3510" s="396">
        <f t="shared" si="400"/>
        <v>5873.7764954171444</v>
      </c>
      <c r="L3510" s="210">
        <f t="shared" si="401"/>
        <v>7.1999999999999998E-3</v>
      </c>
      <c r="M3510" s="211">
        <f t="shared" si="401"/>
        <v>1.1000000000000001E-3</v>
      </c>
    </row>
    <row r="3511" spans="1:13" ht="15" customHeight="1" x14ac:dyDescent="0.2">
      <c r="A3511" s="372">
        <v>3490</v>
      </c>
      <c r="B3511" s="120">
        <f t="shared" si="395"/>
        <v>138.29163085389871</v>
      </c>
      <c r="C3511" s="371">
        <v>950</v>
      </c>
      <c r="D3511" s="78">
        <v>45170</v>
      </c>
      <c r="E3511" s="209">
        <v>29455</v>
      </c>
      <c r="F3511" s="344">
        <f t="shared" si="398"/>
        <v>3919.5430457584976</v>
      </c>
      <c r="G3511" s="394">
        <f t="shared" si="399"/>
        <v>372.06315789473683</v>
      </c>
      <c r="H3511" s="385">
        <f t="shared" si="396"/>
        <v>1450.5628968347933</v>
      </c>
      <c r="I3511" s="386">
        <f t="shared" si="397"/>
        <v>85.832124073064705</v>
      </c>
      <c r="J3511" s="393">
        <v>45</v>
      </c>
      <c r="K3511" s="396">
        <f t="shared" si="400"/>
        <v>5873.0012245610933</v>
      </c>
      <c r="L3511" s="210">
        <f t="shared" si="401"/>
        <v>7.1999999999999998E-3</v>
      </c>
      <c r="M3511" s="211">
        <f t="shared" si="401"/>
        <v>1.1000000000000001E-3</v>
      </c>
    </row>
    <row r="3512" spans="1:13" ht="15" customHeight="1" x14ac:dyDescent="0.2">
      <c r="A3512" s="370">
        <v>3491</v>
      </c>
      <c r="B3512" s="120">
        <f t="shared" si="395"/>
        <v>138.31177036434829</v>
      </c>
      <c r="C3512" s="371">
        <v>950</v>
      </c>
      <c r="D3512" s="78">
        <v>45170</v>
      </c>
      <c r="E3512" s="209">
        <v>29455</v>
      </c>
      <c r="F3512" s="344">
        <f t="shared" si="398"/>
        <v>3918.9723229782189</v>
      </c>
      <c r="G3512" s="394">
        <f t="shared" si="399"/>
        <v>372.06315789473683</v>
      </c>
      <c r="H3512" s="385">
        <f t="shared" si="396"/>
        <v>1450.3699925350588</v>
      </c>
      <c r="I3512" s="386">
        <f t="shared" si="397"/>
        <v>85.820709617459102</v>
      </c>
      <c r="J3512" s="393">
        <v>45</v>
      </c>
      <c r="K3512" s="396">
        <f t="shared" si="400"/>
        <v>5872.2261830254738</v>
      </c>
      <c r="L3512" s="210">
        <f t="shared" si="401"/>
        <v>7.1999999999999998E-3</v>
      </c>
      <c r="M3512" s="211">
        <f t="shared" si="401"/>
        <v>1.1000000000000001E-3</v>
      </c>
    </row>
    <row r="3513" spans="1:13" ht="15" customHeight="1" x14ac:dyDescent="0.2">
      <c r="A3513" s="370">
        <v>3492</v>
      </c>
      <c r="B3513" s="120">
        <f t="shared" si="395"/>
        <v>138.33190978192681</v>
      </c>
      <c r="C3513" s="371">
        <v>950</v>
      </c>
      <c r="D3513" s="78">
        <v>45170</v>
      </c>
      <c r="E3513" s="209">
        <v>29455</v>
      </c>
      <c r="F3513" s="344">
        <f t="shared" si="398"/>
        <v>3918.4017690097567</v>
      </c>
      <c r="G3513" s="394">
        <f t="shared" si="399"/>
        <v>372.06315789473683</v>
      </c>
      <c r="H3513" s="385">
        <f t="shared" si="396"/>
        <v>1450.1771452937185</v>
      </c>
      <c r="I3513" s="386">
        <f t="shared" si="397"/>
        <v>85.809298538089863</v>
      </c>
      <c r="J3513" s="393">
        <v>45</v>
      </c>
      <c r="K3513" s="396">
        <f t="shared" si="400"/>
        <v>5871.4513707363012</v>
      </c>
      <c r="L3513" s="210">
        <f t="shared" si="401"/>
        <v>7.1999999999999998E-3</v>
      </c>
      <c r="M3513" s="211">
        <f t="shared" si="401"/>
        <v>1.1000000000000001E-3</v>
      </c>
    </row>
    <row r="3514" spans="1:13" ht="15" customHeight="1" x14ac:dyDescent="0.2">
      <c r="A3514" s="370">
        <v>3493</v>
      </c>
      <c r="B3514" s="120">
        <f t="shared" si="395"/>
        <v>138.35204910591511</v>
      </c>
      <c r="C3514" s="371">
        <v>950</v>
      </c>
      <c r="D3514" s="78">
        <v>45170</v>
      </c>
      <c r="E3514" s="209">
        <v>29455</v>
      </c>
      <c r="F3514" s="344">
        <f t="shared" si="398"/>
        <v>3917.8313837986052</v>
      </c>
      <c r="G3514" s="394">
        <f t="shared" si="399"/>
        <v>372.06315789473683</v>
      </c>
      <c r="H3514" s="385">
        <f t="shared" si="396"/>
        <v>1449.9843550923495</v>
      </c>
      <c r="I3514" s="386">
        <f t="shared" si="397"/>
        <v>85.797890833866845</v>
      </c>
      <c r="J3514" s="393">
        <v>45</v>
      </c>
      <c r="K3514" s="396">
        <f t="shared" si="400"/>
        <v>5870.6767876195581</v>
      </c>
      <c r="L3514" s="210">
        <f t="shared" si="401"/>
        <v>7.1999999999999998E-3</v>
      </c>
      <c r="M3514" s="211">
        <f t="shared" si="401"/>
        <v>1.1000000000000001E-3</v>
      </c>
    </row>
    <row r="3515" spans="1:13" ht="15" customHeight="1" x14ac:dyDescent="0.2">
      <c r="A3515" s="370">
        <v>3494</v>
      </c>
      <c r="B3515" s="120">
        <f t="shared" si="395"/>
        <v>138.37218833559456</v>
      </c>
      <c r="C3515" s="371">
        <v>950</v>
      </c>
      <c r="D3515" s="78">
        <v>45170</v>
      </c>
      <c r="E3515" s="209">
        <v>29455</v>
      </c>
      <c r="F3515" s="344">
        <f t="shared" si="398"/>
        <v>3917.2611672902685</v>
      </c>
      <c r="G3515" s="394">
        <f t="shared" si="399"/>
        <v>372.06315789473683</v>
      </c>
      <c r="H3515" s="385">
        <f t="shared" si="396"/>
        <v>1449.7916219125316</v>
      </c>
      <c r="I3515" s="386">
        <f t="shared" si="397"/>
        <v>85.786486503700104</v>
      </c>
      <c r="J3515" s="393">
        <v>45</v>
      </c>
      <c r="K3515" s="396">
        <f t="shared" si="400"/>
        <v>5869.9024336012371</v>
      </c>
      <c r="L3515" s="210">
        <f t="shared" si="401"/>
        <v>7.1999999999999998E-3</v>
      </c>
      <c r="M3515" s="211">
        <f t="shared" si="401"/>
        <v>1.1000000000000001E-3</v>
      </c>
    </row>
    <row r="3516" spans="1:13" ht="15" customHeight="1" x14ac:dyDescent="0.2">
      <c r="A3516" s="370">
        <v>3495</v>
      </c>
      <c r="B3516" s="120">
        <f t="shared" si="395"/>
        <v>138.39232747024877</v>
      </c>
      <c r="C3516" s="371">
        <v>950</v>
      </c>
      <c r="D3516" s="78">
        <v>45170</v>
      </c>
      <c r="E3516" s="209">
        <v>29455</v>
      </c>
      <c r="F3516" s="344">
        <f t="shared" si="398"/>
        <v>3916.6911194302043</v>
      </c>
      <c r="G3516" s="394">
        <f t="shared" si="399"/>
        <v>372.06315789473683</v>
      </c>
      <c r="H3516" s="385">
        <f t="shared" si="396"/>
        <v>1449.5989457358298</v>
      </c>
      <c r="I3516" s="386">
        <f t="shared" si="397"/>
        <v>85.775085546498815</v>
      </c>
      <c r="J3516" s="393">
        <v>45</v>
      </c>
      <c r="K3516" s="396">
        <f t="shared" si="400"/>
        <v>5869.1283086072699</v>
      </c>
      <c r="L3516" s="210">
        <f t="shared" si="401"/>
        <v>7.1999999999999998E-3</v>
      </c>
      <c r="M3516" s="211">
        <f t="shared" si="401"/>
        <v>1.1000000000000001E-3</v>
      </c>
    </row>
    <row r="3517" spans="1:13" ht="15" customHeight="1" x14ac:dyDescent="0.2">
      <c r="A3517" s="370">
        <v>3496</v>
      </c>
      <c r="B3517" s="120">
        <f t="shared" si="395"/>
        <v>138.41246650916159</v>
      </c>
      <c r="C3517" s="371">
        <v>950</v>
      </c>
      <c r="D3517" s="78">
        <v>45170</v>
      </c>
      <c r="E3517" s="209">
        <v>29455</v>
      </c>
      <c r="F3517" s="344">
        <f t="shared" si="398"/>
        <v>3916.1212401638841</v>
      </c>
      <c r="G3517" s="394">
        <f t="shared" si="399"/>
        <v>372.06315789473683</v>
      </c>
      <c r="H3517" s="385">
        <f t="shared" si="396"/>
        <v>1449.4063265438137</v>
      </c>
      <c r="I3517" s="386">
        <f t="shared" si="397"/>
        <v>85.763687961172423</v>
      </c>
      <c r="J3517" s="393">
        <v>45</v>
      </c>
      <c r="K3517" s="396">
        <f t="shared" si="400"/>
        <v>5868.3544125636072</v>
      </c>
      <c r="L3517" s="210">
        <f t="shared" si="401"/>
        <v>7.1999999999999998E-3</v>
      </c>
      <c r="M3517" s="211">
        <f t="shared" si="401"/>
        <v>1.1000000000000001E-3</v>
      </c>
    </row>
    <row r="3518" spans="1:13" ht="15" customHeight="1" x14ac:dyDescent="0.2">
      <c r="A3518" s="370">
        <v>3497</v>
      </c>
      <c r="B3518" s="120">
        <f t="shared" si="395"/>
        <v>138.43260545161891</v>
      </c>
      <c r="C3518" s="371">
        <v>950</v>
      </c>
      <c r="D3518" s="78">
        <v>45170</v>
      </c>
      <c r="E3518" s="209">
        <v>29455</v>
      </c>
      <c r="F3518" s="344">
        <f t="shared" si="398"/>
        <v>3915.551529436746</v>
      </c>
      <c r="G3518" s="394">
        <f t="shared" si="399"/>
        <v>372.06315789473683</v>
      </c>
      <c r="H3518" s="385">
        <f t="shared" si="396"/>
        <v>1449.2137643180411</v>
      </c>
      <c r="I3518" s="386">
        <f t="shared" si="397"/>
        <v>85.752293746629661</v>
      </c>
      <c r="J3518" s="393">
        <v>45</v>
      </c>
      <c r="K3518" s="396">
        <f t="shared" si="400"/>
        <v>5867.5807453961534</v>
      </c>
      <c r="L3518" s="210">
        <f t="shared" si="401"/>
        <v>7.1999999999999998E-3</v>
      </c>
      <c r="M3518" s="211">
        <f t="shared" si="401"/>
        <v>1.1000000000000001E-3</v>
      </c>
    </row>
    <row r="3519" spans="1:13" ht="15" customHeight="1" x14ac:dyDescent="0.2">
      <c r="A3519" s="370">
        <v>3498</v>
      </c>
      <c r="B3519" s="120">
        <f t="shared" si="395"/>
        <v>138.45274429690758</v>
      </c>
      <c r="C3519" s="371">
        <v>950</v>
      </c>
      <c r="D3519" s="78">
        <v>45170</v>
      </c>
      <c r="E3519" s="209">
        <v>29455</v>
      </c>
      <c r="F3519" s="344">
        <f t="shared" si="398"/>
        <v>3914.9819871942163</v>
      </c>
      <c r="G3519" s="394">
        <f t="shared" si="399"/>
        <v>372.06315789473683</v>
      </c>
      <c r="H3519" s="385">
        <f t="shared" si="396"/>
        <v>1449.0212590400661</v>
      </c>
      <c r="I3519" s="386">
        <f t="shared" si="397"/>
        <v>85.740902901779066</v>
      </c>
      <c r="J3519" s="393">
        <v>45</v>
      </c>
      <c r="K3519" s="396">
        <f t="shared" si="400"/>
        <v>5866.8073070307983</v>
      </c>
      <c r="L3519" s="210">
        <f t="shared" si="401"/>
        <v>7.1999999999999998E-3</v>
      </c>
      <c r="M3519" s="211">
        <f t="shared" si="401"/>
        <v>1.1000000000000001E-3</v>
      </c>
    </row>
    <row r="3520" spans="1:13" ht="15" customHeight="1" x14ac:dyDescent="0.2">
      <c r="A3520" s="370">
        <v>3499</v>
      </c>
      <c r="B3520" s="120">
        <f t="shared" si="395"/>
        <v>138.47288304431572</v>
      </c>
      <c r="C3520" s="371">
        <v>950</v>
      </c>
      <c r="D3520" s="78">
        <v>45170</v>
      </c>
      <c r="E3520" s="209">
        <v>29455</v>
      </c>
      <c r="F3520" s="344">
        <f t="shared" si="398"/>
        <v>3914.4126133817117</v>
      </c>
      <c r="G3520" s="394">
        <f t="shared" si="399"/>
        <v>372.06315789473683</v>
      </c>
      <c r="H3520" s="385">
        <f t="shared" si="396"/>
        <v>1448.8288106914395</v>
      </c>
      <c r="I3520" s="386">
        <f t="shared" si="397"/>
        <v>85.729515425528973</v>
      </c>
      <c r="J3520" s="393">
        <v>45</v>
      </c>
      <c r="K3520" s="396">
        <f t="shared" si="400"/>
        <v>5866.0340973934171</v>
      </c>
      <c r="L3520" s="210">
        <f t="shared" si="401"/>
        <v>7.1999999999999998E-3</v>
      </c>
      <c r="M3520" s="211">
        <f t="shared" si="401"/>
        <v>1.1000000000000001E-3</v>
      </c>
    </row>
    <row r="3521" spans="1:13" ht="15" customHeight="1" x14ac:dyDescent="0.2">
      <c r="A3521" s="372">
        <v>3500</v>
      </c>
      <c r="B3521" s="120">
        <f t="shared" si="395"/>
        <v>138.49302169313279</v>
      </c>
      <c r="C3521" s="371">
        <v>950</v>
      </c>
      <c r="D3521" s="78">
        <v>45170</v>
      </c>
      <c r="E3521" s="209">
        <v>29455</v>
      </c>
      <c r="F3521" s="344">
        <f t="shared" si="398"/>
        <v>3913.843407944627</v>
      </c>
      <c r="G3521" s="394">
        <f t="shared" si="399"/>
        <v>372.06315789473683</v>
      </c>
      <c r="H3521" s="385">
        <f t="shared" si="396"/>
        <v>1448.6364192537048</v>
      </c>
      <c r="I3521" s="386">
        <f t="shared" si="397"/>
        <v>85.718131316787279</v>
      </c>
      <c r="J3521" s="393">
        <v>45</v>
      </c>
      <c r="K3521" s="396">
        <f t="shared" si="400"/>
        <v>5865.2611164098562</v>
      </c>
      <c r="L3521" s="210">
        <f t="shared" si="401"/>
        <v>7.1999999999999998E-3</v>
      </c>
      <c r="M3521" s="211">
        <f t="shared" si="401"/>
        <v>1.1000000000000001E-3</v>
      </c>
    </row>
    <row r="3522" spans="1:13" ht="15" customHeight="1" x14ac:dyDescent="0.2">
      <c r="A3522" s="370">
        <v>3501</v>
      </c>
      <c r="B3522" s="120">
        <f t="shared" si="395"/>
        <v>138.51316024264941</v>
      </c>
      <c r="C3522" s="371">
        <v>950</v>
      </c>
      <c r="D3522" s="78">
        <v>45170</v>
      </c>
      <c r="E3522" s="209">
        <v>29455</v>
      </c>
      <c r="F3522" s="344">
        <f t="shared" si="398"/>
        <v>3913.2743708283479</v>
      </c>
      <c r="G3522" s="394">
        <f t="shared" si="399"/>
        <v>372.06315789473683</v>
      </c>
      <c r="H3522" s="385">
        <f t="shared" si="396"/>
        <v>1448.4440847084024</v>
      </c>
      <c r="I3522" s="386">
        <f t="shared" si="397"/>
        <v>85.706750574461694</v>
      </c>
      <c r="J3522" s="393">
        <v>45</v>
      </c>
      <c r="K3522" s="396">
        <f t="shared" si="400"/>
        <v>5864.4883640059488</v>
      </c>
      <c r="L3522" s="210">
        <f t="shared" si="401"/>
        <v>7.1999999999999998E-3</v>
      </c>
      <c r="M3522" s="211">
        <f t="shared" si="401"/>
        <v>1.1000000000000001E-3</v>
      </c>
    </row>
    <row r="3523" spans="1:13" ht="15" customHeight="1" x14ac:dyDescent="0.2">
      <c r="A3523" s="370">
        <v>3502</v>
      </c>
      <c r="B3523" s="120">
        <f t="shared" ref="B3523:B3586" si="402">A3523/(12.41*LN(A3523)-76)</f>
        <v>138.53329869215727</v>
      </c>
      <c r="C3523" s="371">
        <v>950</v>
      </c>
      <c r="D3523" s="78">
        <v>45170</v>
      </c>
      <c r="E3523" s="209">
        <v>29455</v>
      </c>
      <c r="F3523" s="344">
        <f t="shared" si="398"/>
        <v>3912.7055019782497</v>
      </c>
      <c r="G3523" s="394">
        <f t="shared" si="399"/>
        <v>372.06315789473683</v>
      </c>
      <c r="H3523" s="385">
        <f t="shared" si="396"/>
        <v>1448.2518070370695</v>
      </c>
      <c r="I3523" s="386">
        <f t="shared" si="397"/>
        <v>85.695373197459745</v>
      </c>
      <c r="J3523" s="393">
        <v>45</v>
      </c>
      <c r="K3523" s="396">
        <f t="shared" si="400"/>
        <v>5863.7158401075167</v>
      </c>
      <c r="L3523" s="210">
        <f t="shared" si="401"/>
        <v>7.1999999999999998E-3</v>
      </c>
      <c r="M3523" s="211">
        <f t="shared" si="401"/>
        <v>1.1000000000000001E-3</v>
      </c>
    </row>
    <row r="3524" spans="1:13" ht="15" customHeight="1" x14ac:dyDescent="0.2">
      <c r="A3524" s="370">
        <v>3503</v>
      </c>
      <c r="B3524" s="120">
        <f t="shared" si="402"/>
        <v>138.55343704094963</v>
      </c>
      <c r="C3524" s="371">
        <v>950</v>
      </c>
      <c r="D3524" s="78">
        <v>45170</v>
      </c>
      <c r="E3524" s="209">
        <v>29455</v>
      </c>
      <c r="F3524" s="344">
        <f t="shared" si="398"/>
        <v>3912.1368013396841</v>
      </c>
      <c r="G3524" s="394">
        <f t="shared" si="399"/>
        <v>372.06315789473683</v>
      </c>
      <c r="H3524" s="385">
        <f t="shared" si="396"/>
        <v>1448.0595862212342</v>
      </c>
      <c r="I3524" s="386">
        <f t="shared" si="397"/>
        <v>85.683999184688417</v>
      </c>
      <c r="J3524" s="393">
        <v>45</v>
      </c>
      <c r="K3524" s="396">
        <f t="shared" si="400"/>
        <v>5862.9435446403431</v>
      </c>
      <c r="L3524" s="210">
        <f t="shared" si="401"/>
        <v>7.1999999999999998E-3</v>
      </c>
      <c r="M3524" s="211">
        <f t="shared" si="401"/>
        <v>1.1000000000000001E-3</v>
      </c>
    </row>
    <row r="3525" spans="1:13" ht="15" customHeight="1" x14ac:dyDescent="0.2">
      <c r="A3525" s="370">
        <v>3504</v>
      </c>
      <c r="B3525" s="120">
        <f t="shared" si="402"/>
        <v>138.57357528832085</v>
      </c>
      <c r="C3525" s="371">
        <v>950</v>
      </c>
      <c r="D3525" s="78">
        <v>45170</v>
      </c>
      <c r="E3525" s="209">
        <v>29455</v>
      </c>
      <c r="F3525" s="344">
        <f t="shared" si="398"/>
        <v>3911.5682688579927</v>
      </c>
      <c r="G3525" s="394">
        <f t="shared" si="399"/>
        <v>372.06315789473683</v>
      </c>
      <c r="H3525" s="385">
        <f t="shared" si="396"/>
        <v>1447.8674222424224</v>
      </c>
      <c r="I3525" s="386">
        <f t="shared" si="397"/>
        <v>85.672628535054599</v>
      </c>
      <c r="J3525" s="393">
        <v>45</v>
      </c>
      <c r="K3525" s="396">
        <f t="shared" si="400"/>
        <v>5862.1714775302062</v>
      </c>
      <c r="L3525" s="210">
        <f t="shared" si="401"/>
        <v>7.1999999999999998E-3</v>
      </c>
      <c r="M3525" s="211">
        <f t="shared" si="401"/>
        <v>1.1000000000000001E-3</v>
      </c>
    </row>
    <row r="3526" spans="1:13" ht="15" customHeight="1" x14ac:dyDescent="0.2">
      <c r="A3526" s="370">
        <v>3505</v>
      </c>
      <c r="B3526" s="120">
        <f t="shared" si="402"/>
        <v>138.59371343356671</v>
      </c>
      <c r="C3526" s="371">
        <v>950</v>
      </c>
      <c r="D3526" s="78">
        <v>45170</v>
      </c>
      <c r="E3526" s="209">
        <v>29455</v>
      </c>
      <c r="F3526" s="344">
        <f t="shared" si="398"/>
        <v>3910.9999044785</v>
      </c>
      <c r="G3526" s="394">
        <f t="shared" si="399"/>
        <v>372.06315789473683</v>
      </c>
      <c r="H3526" s="385">
        <f t="shared" si="396"/>
        <v>1447.6753150821539</v>
      </c>
      <c r="I3526" s="386">
        <f t="shared" si="397"/>
        <v>85.661261247464736</v>
      </c>
      <c r="J3526" s="393">
        <v>45</v>
      </c>
      <c r="K3526" s="396">
        <f t="shared" si="400"/>
        <v>5861.3996387028556</v>
      </c>
      <c r="L3526" s="210">
        <f t="shared" si="401"/>
        <v>7.1999999999999998E-3</v>
      </c>
      <c r="M3526" s="211">
        <f t="shared" si="401"/>
        <v>1.1000000000000001E-3</v>
      </c>
    </row>
    <row r="3527" spans="1:13" ht="15" customHeight="1" x14ac:dyDescent="0.2">
      <c r="A3527" s="370">
        <v>3506</v>
      </c>
      <c r="B3527" s="120">
        <f t="shared" si="402"/>
        <v>138.61385147598369</v>
      </c>
      <c r="C3527" s="371">
        <v>950</v>
      </c>
      <c r="D3527" s="78">
        <v>45170</v>
      </c>
      <c r="E3527" s="209">
        <v>29455</v>
      </c>
      <c r="F3527" s="344">
        <f t="shared" si="398"/>
        <v>3910.4317081465279</v>
      </c>
      <c r="G3527" s="394">
        <f t="shared" si="399"/>
        <v>372.06315789473683</v>
      </c>
      <c r="H3527" s="385">
        <f t="shared" si="396"/>
        <v>1447.4832647219473</v>
      </c>
      <c r="I3527" s="386">
        <f t="shared" si="397"/>
        <v>85.649897320825289</v>
      </c>
      <c r="J3527" s="393">
        <v>45</v>
      </c>
      <c r="K3527" s="396">
        <f t="shared" si="400"/>
        <v>5860.6280280840374</v>
      </c>
      <c r="L3527" s="210">
        <f t="shared" si="401"/>
        <v>7.1999999999999998E-3</v>
      </c>
      <c r="M3527" s="211">
        <f t="shared" si="401"/>
        <v>1.1000000000000001E-3</v>
      </c>
    </row>
    <row r="3528" spans="1:13" ht="15" customHeight="1" x14ac:dyDescent="0.2">
      <c r="A3528" s="370">
        <v>3507</v>
      </c>
      <c r="B3528" s="120">
        <f t="shared" si="402"/>
        <v>138.63398941487014</v>
      </c>
      <c r="C3528" s="371">
        <v>950</v>
      </c>
      <c r="D3528" s="78">
        <v>45170</v>
      </c>
      <c r="E3528" s="209">
        <v>29455</v>
      </c>
      <c r="F3528" s="344">
        <f t="shared" si="398"/>
        <v>3909.8636798073685</v>
      </c>
      <c r="G3528" s="394">
        <f t="shared" si="399"/>
        <v>372.06315789473683</v>
      </c>
      <c r="H3528" s="385">
        <f t="shared" si="396"/>
        <v>1447.2912711433114</v>
      </c>
      <c r="I3528" s="386">
        <f t="shared" si="397"/>
        <v>85.638536754042107</v>
      </c>
      <c r="J3528" s="393">
        <v>45</v>
      </c>
      <c r="K3528" s="396">
        <f t="shared" si="400"/>
        <v>5859.8566455994587</v>
      </c>
      <c r="L3528" s="210">
        <f t="shared" si="401"/>
        <v>7.1999999999999998E-3</v>
      </c>
      <c r="M3528" s="211">
        <f t="shared" si="401"/>
        <v>1.1000000000000001E-3</v>
      </c>
    </row>
    <row r="3529" spans="1:13" ht="15" customHeight="1" x14ac:dyDescent="0.2">
      <c r="A3529" s="370">
        <v>3508</v>
      </c>
      <c r="B3529" s="120">
        <f t="shared" si="402"/>
        <v>138.65412724952543</v>
      </c>
      <c r="C3529" s="371">
        <v>950</v>
      </c>
      <c r="D3529" s="78">
        <v>45170</v>
      </c>
      <c r="E3529" s="209">
        <v>29455</v>
      </c>
      <c r="F3529" s="344">
        <f t="shared" si="398"/>
        <v>3909.2958194063076</v>
      </c>
      <c r="G3529" s="394">
        <f t="shared" si="399"/>
        <v>372.06315789473683</v>
      </c>
      <c r="H3529" s="385">
        <f t="shared" si="396"/>
        <v>1447.0993343277528</v>
      </c>
      <c r="I3529" s="386">
        <f t="shared" si="397"/>
        <v>85.627179546020884</v>
      </c>
      <c r="J3529" s="393">
        <v>45</v>
      </c>
      <c r="K3529" s="396">
        <f t="shared" si="400"/>
        <v>5859.0854911748183</v>
      </c>
      <c r="L3529" s="210">
        <f t="shared" si="401"/>
        <v>7.1999999999999998E-3</v>
      </c>
      <c r="M3529" s="211">
        <f t="shared" si="401"/>
        <v>1.1000000000000001E-3</v>
      </c>
    </row>
    <row r="3530" spans="1:13" ht="15" customHeight="1" x14ac:dyDescent="0.2">
      <c r="A3530" s="370">
        <v>3509</v>
      </c>
      <c r="B3530" s="120">
        <f t="shared" si="402"/>
        <v>138.67426497924987</v>
      </c>
      <c r="C3530" s="371">
        <v>950</v>
      </c>
      <c r="D3530" s="78">
        <v>45170</v>
      </c>
      <c r="E3530" s="209">
        <v>29455</v>
      </c>
      <c r="F3530" s="344">
        <f t="shared" si="398"/>
        <v>3908.7281268886231</v>
      </c>
      <c r="G3530" s="394">
        <f t="shared" si="399"/>
        <v>372.06315789473683</v>
      </c>
      <c r="H3530" s="385">
        <f t="shared" si="396"/>
        <v>1446.9074542567753</v>
      </c>
      <c r="I3530" s="386">
        <f t="shared" si="397"/>
        <v>85.615825695667198</v>
      </c>
      <c r="J3530" s="393">
        <v>45</v>
      </c>
      <c r="K3530" s="396">
        <f t="shared" si="400"/>
        <v>5858.3145647358015</v>
      </c>
      <c r="L3530" s="210">
        <f t="shared" si="401"/>
        <v>7.1999999999999998E-3</v>
      </c>
      <c r="M3530" s="211">
        <f t="shared" si="401"/>
        <v>1.1000000000000001E-3</v>
      </c>
    </row>
    <row r="3531" spans="1:13" ht="15" customHeight="1" x14ac:dyDescent="0.2">
      <c r="A3531" s="372">
        <v>3510</v>
      </c>
      <c r="B3531" s="120">
        <f t="shared" si="402"/>
        <v>138.69440260334548</v>
      </c>
      <c r="C3531" s="371">
        <v>950</v>
      </c>
      <c r="D3531" s="78">
        <v>45170</v>
      </c>
      <c r="E3531" s="209">
        <v>29455</v>
      </c>
      <c r="F3531" s="344">
        <f t="shared" si="398"/>
        <v>3908.1606021995681</v>
      </c>
      <c r="G3531" s="394">
        <f t="shared" si="399"/>
        <v>372.06315789473683</v>
      </c>
      <c r="H3531" s="385">
        <f t="shared" si="396"/>
        <v>1446.7156309118748</v>
      </c>
      <c r="I3531" s="386">
        <f t="shared" si="397"/>
        <v>85.604475201886089</v>
      </c>
      <c r="J3531" s="393">
        <v>45</v>
      </c>
      <c r="K3531" s="396">
        <f t="shared" si="400"/>
        <v>5857.5438662080651</v>
      </c>
      <c r="L3531" s="210">
        <f t="shared" si="401"/>
        <v>7.1999999999999998E-3</v>
      </c>
      <c r="M3531" s="211">
        <f t="shared" si="401"/>
        <v>1.1000000000000001E-3</v>
      </c>
    </row>
    <row r="3532" spans="1:13" ht="15" customHeight="1" x14ac:dyDescent="0.2">
      <c r="A3532" s="370">
        <v>3511</v>
      </c>
      <c r="B3532" s="120">
        <f t="shared" si="402"/>
        <v>138.71454012111522</v>
      </c>
      <c r="C3532" s="371">
        <v>950</v>
      </c>
      <c r="D3532" s="78">
        <v>45170</v>
      </c>
      <c r="E3532" s="209">
        <v>29455</v>
      </c>
      <c r="F3532" s="344">
        <f t="shared" si="398"/>
        <v>3907.5932452843872</v>
      </c>
      <c r="G3532" s="394">
        <f t="shared" si="399"/>
        <v>372.06315789473683</v>
      </c>
      <c r="H3532" s="385">
        <f t="shared" si="396"/>
        <v>1446.5238642745437</v>
      </c>
      <c r="I3532" s="386">
        <f t="shared" si="397"/>
        <v>85.593128063582483</v>
      </c>
      <c r="J3532" s="393">
        <v>45</v>
      </c>
      <c r="K3532" s="396">
        <f t="shared" si="400"/>
        <v>5856.7733955172498</v>
      </c>
      <c r="L3532" s="210">
        <f t="shared" si="401"/>
        <v>7.1999999999999998E-3</v>
      </c>
      <c r="M3532" s="211">
        <f t="shared" si="401"/>
        <v>1.1000000000000001E-3</v>
      </c>
    </row>
    <row r="3533" spans="1:13" ht="15" customHeight="1" x14ac:dyDescent="0.2">
      <c r="A3533" s="370">
        <v>3512</v>
      </c>
      <c r="B3533" s="120">
        <f t="shared" si="402"/>
        <v>138.73467753186324</v>
      </c>
      <c r="C3533" s="371">
        <v>950</v>
      </c>
      <c r="D3533" s="78">
        <v>45170</v>
      </c>
      <c r="E3533" s="209">
        <v>29455</v>
      </c>
      <c r="F3533" s="344">
        <f t="shared" si="398"/>
        <v>3907.0260560883162</v>
      </c>
      <c r="G3533" s="394">
        <f t="shared" si="399"/>
        <v>372.06315789473683</v>
      </c>
      <c r="H3533" s="385">
        <f t="shared" si="396"/>
        <v>1446.3321543262718</v>
      </c>
      <c r="I3533" s="386">
        <f t="shared" si="397"/>
        <v>85.581784279661065</v>
      </c>
      <c r="J3533" s="393">
        <v>45</v>
      </c>
      <c r="K3533" s="396">
        <f t="shared" si="400"/>
        <v>5856.0031525889863</v>
      </c>
      <c r="L3533" s="210">
        <f t="shared" si="401"/>
        <v>7.1999999999999998E-3</v>
      </c>
      <c r="M3533" s="211">
        <f t="shared" si="401"/>
        <v>1.1000000000000001E-3</v>
      </c>
    </row>
    <row r="3534" spans="1:13" ht="15" customHeight="1" x14ac:dyDescent="0.2">
      <c r="A3534" s="370">
        <v>3513</v>
      </c>
      <c r="B3534" s="120">
        <f t="shared" si="402"/>
        <v>138.754814834895</v>
      </c>
      <c r="C3534" s="371">
        <v>950</v>
      </c>
      <c r="D3534" s="78">
        <v>45170</v>
      </c>
      <c r="E3534" s="209">
        <v>29455</v>
      </c>
      <c r="F3534" s="344">
        <f t="shared" si="398"/>
        <v>3906.459034556573</v>
      </c>
      <c r="G3534" s="394">
        <f t="shared" si="399"/>
        <v>372.06315789473683</v>
      </c>
      <c r="H3534" s="385">
        <f t="shared" si="396"/>
        <v>1446.1405010485425</v>
      </c>
      <c r="I3534" s="386">
        <f t="shared" si="397"/>
        <v>85.570443849026205</v>
      </c>
      <c r="J3534" s="393">
        <v>45</v>
      </c>
      <c r="K3534" s="396">
        <f t="shared" si="400"/>
        <v>5855.2331373488787</v>
      </c>
      <c r="L3534" s="210">
        <f t="shared" si="401"/>
        <v>7.1999999999999998E-3</v>
      </c>
      <c r="M3534" s="211">
        <f t="shared" si="401"/>
        <v>1.1000000000000001E-3</v>
      </c>
    </row>
    <row r="3535" spans="1:13" ht="15" customHeight="1" x14ac:dyDescent="0.2">
      <c r="A3535" s="370">
        <v>3514</v>
      </c>
      <c r="B3535" s="120">
        <f t="shared" si="402"/>
        <v>138.77495202951732</v>
      </c>
      <c r="C3535" s="371">
        <v>950</v>
      </c>
      <c r="D3535" s="78">
        <v>45170</v>
      </c>
      <c r="E3535" s="209">
        <v>29455</v>
      </c>
      <c r="F3535" s="344">
        <f t="shared" si="398"/>
        <v>3905.8921806343587</v>
      </c>
      <c r="G3535" s="394">
        <f t="shared" si="399"/>
        <v>372.06315789473683</v>
      </c>
      <c r="H3535" s="385">
        <f t="shared" si="396"/>
        <v>1445.9489044228342</v>
      </c>
      <c r="I3535" s="386">
        <f t="shared" si="397"/>
        <v>85.55910677058192</v>
      </c>
      <c r="J3535" s="393">
        <v>45</v>
      </c>
      <c r="K3535" s="396">
        <f t="shared" si="400"/>
        <v>5854.4633497225113</v>
      </c>
      <c r="L3535" s="210">
        <f t="shared" si="401"/>
        <v>7.1999999999999998E-3</v>
      </c>
      <c r="M3535" s="211">
        <f t="shared" si="401"/>
        <v>1.1000000000000001E-3</v>
      </c>
    </row>
    <row r="3536" spans="1:13" ht="15" customHeight="1" x14ac:dyDescent="0.2">
      <c r="A3536" s="370">
        <v>3515</v>
      </c>
      <c r="B3536" s="120">
        <f t="shared" si="402"/>
        <v>138.79508911503791</v>
      </c>
      <c r="C3536" s="371">
        <v>950</v>
      </c>
      <c r="D3536" s="78">
        <v>45170</v>
      </c>
      <c r="E3536" s="209">
        <v>29455</v>
      </c>
      <c r="F3536" s="344">
        <f t="shared" si="398"/>
        <v>3905.3254942668727</v>
      </c>
      <c r="G3536" s="394">
        <f t="shared" si="399"/>
        <v>372.06315789473683</v>
      </c>
      <c r="H3536" s="385">
        <f t="shared" si="396"/>
        <v>1445.757364430624</v>
      </c>
      <c r="I3536" s="386">
        <f t="shared" si="397"/>
        <v>85.547773043232198</v>
      </c>
      <c r="J3536" s="393">
        <v>45</v>
      </c>
      <c r="K3536" s="396">
        <f t="shared" si="400"/>
        <v>5853.6937896354657</v>
      </c>
      <c r="L3536" s="210">
        <f t="shared" si="401"/>
        <v>7.1999999999999998E-3</v>
      </c>
      <c r="M3536" s="211">
        <f t="shared" si="401"/>
        <v>1.1000000000000001E-3</v>
      </c>
    </row>
    <row r="3537" spans="1:13" ht="15" customHeight="1" x14ac:dyDescent="0.2">
      <c r="A3537" s="370">
        <v>3516</v>
      </c>
      <c r="B3537" s="120">
        <f t="shared" si="402"/>
        <v>138.81522609076598</v>
      </c>
      <c r="C3537" s="371">
        <v>950</v>
      </c>
      <c r="D3537" s="78">
        <v>45170</v>
      </c>
      <c r="E3537" s="209">
        <v>29455</v>
      </c>
      <c r="F3537" s="344">
        <f t="shared" si="398"/>
        <v>3904.7589753992888</v>
      </c>
      <c r="G3537" s="394">
        <f t="shared" si="399"/>
        <v>372.06315789473683</v>
      </c>
      <c r="H3537" s="385">
        <f t="shared" si="396"/>
        <v>1445.5658810533805</v>
      </c>
      <c r="I3537" s="386">
        <f t="shared" si="397"/>
        <v>85.536442665880514</v>
      </c>
      <c r="J3537" s="393">
        <v>45</v>
      </c>
      <c r="K3537" s="396">
        <f t="shared" si="400"/>
        <v>5852.9244570132869</v>
      </c>
      <c r="L3537" s="210">
        <f t="shared" si="401"/>
        <v>7.1999999999999998E-3</v>
      </c>
      <c r="M3537" s="211">
        <f t="shared" si="401"/>
        <v>1.1000000000000001E-3</v>
      </c>
    </row>
    <row r="3538" spans="1:13" ht="15" customHeight="1" x14ac:dyDescent="0.2">
      <c r="A3538" s="370">
        <v>3517</v>
      </c>
      <c r="B3538" s="120">
        <f t="shared" si="402"/>
        <v>138.83536295601203</v>
      </c>
      <c r="C3538" s="371">
        <v>950</v>
      </c>
      <c r="D3538" s="78">
        <v>45170</v>
      </c>
      <c r="E3538" s="209">
        <v>29455</v>
      </c>
      <c r="F3538" s="344">
        <f t="shared" si="398"/>
        <v>3904.1926239767708</v>
      </c>
      <c r="G3538" s="394">
        <f t="shared" si="399"/>
        <v>372.06315789473683</v>
      </c>
      <c r="H3538" s="385">
        <f t="shared" si="396"/>
        <v>1445.3744542725694</v>
      </c>
      <c r="I3538" s="386">
        <f t="shared" si="397"/>
        <v>85.525115637430162</v>
      </c>
      <c r="J3538" s="393">
        <v>45</v>
      </c>
      <c r="K3538" s="396">
        <f t="shared" si="400"/>
        <v>5852.1553517815073</v>
      </c>
      <c r="L3538" s="210">
        <f t="shared" si="401"/>
        <v>7.1999999999999998E-3</v>
      </c>
      <c r="M3538" s="211">
        <f t="shared" si="401"/>
        <v>1.1000000000000001E-3</v>
      </c>
    </row>
    <row r="3539" spans="1:13" ht="15" customHeight="1" x14ac:dyDescent="0.2">
      <c r="A3539" s="370">
        <v>3518</v>
      </c>
      <c r="B3539" s="120">
        <f t="shared" si="402"/>
        <v>138.85549971008717</v>
      </c>
      <c r="C3539" s="371">
        <v>950</v>
      </c>
      <c r="D3539" s="78">
        <v>45170</v>
      </c>
      <c r="E3539" s="209">
        <v>29455</v>
      </c>
      <c r="F3539" s="344">
        <f t="shared" si="398"/>
        <v>3903.6264399444844</v>
      </c>
      <c r="G3539" s="394">
        <f t="shared" si="399"/>
        <v>372.06315789473683</v>
      </c>
      <c r="H3539" s="385">
        <f t="shared" si="396"/>
        <v>1445.1830840696566</v>
      </c>
      <c r="I3539" s="386">
        <f t="shared" si="397"/>
        <v>85.513791956784431</v>
      </c>
      <c r="J3539" s="393">
        <v>45</v>
      </c>
      <c r="K3539" s="396">
        <f t="shared" si="400"/>
        <v>5851.3864738656621</v>
      </c>
      <c r="L3539" s="210">
        <f t="shared" si="401"/>
        <v>7.1999999999999998E-3</v>
      </c>
      <c r="M3539" s="211">
        <f t="shared" si="401"/>
        <v>1.1000000000000001E-3</v>
      </c>
    </row>
    <row r="3540" spans="1:13" ht="15" customHeight="1" x14ac:dyDescent="0.2">
      <c r="A3540" s="370">
        <v>3519</v>
      </c>
      <c r="B3540" s="120">
        <f t="shared" si="402"/>
        <v>138.87563635230461</v>
      </c>
      <c r="C3540" s="371">
        <v>950</v>
      </c>
      <c r="D3540" s="78">
        <v>45170</v>
      </c>
      <c r="E3540" s="209">
        <v>29455</v>
      </c>
      <c r="F3540" s="344">
        <f t="shared" si="398"/>
        <v>3903.060423247558</v>
      </c>
      <c r="G3540" s="394">
        <f t="shared" si="399"/>
        <v>372.06315789473683</v>
      </c>
      <c r="H3540" s="385">
        <f t="shared" si="396"/>
        <v>1444.9917704260954</v>
      </c>
      <c r="I3540" s="386">
        <f t="shared" si="397"/>
        <v>85.502471622845903</v>
      </c>
      <c r="J3540" s="393">
        <v>45</v>
      </c>
      <c r="K3540" s="396">
        <f t="shared" si="400"/>
        <v>5850.6178231912363</v>
      </c>
      <c r="L3540" s="210">
        <f t="shared" si="401"/>
        <v>7.1999999999999998E-3</v>
      </c>
      <c r="M3540" s="211">
        <f t="shared" si="401"/>
        <v>1.1000000000000001E-3</v>
      </c>
    </row>
    <row r="3541" spans="1:13" ht="15" customHeight="1" x14ac:dyDescent="0.2">
      <c r="A3541" s="372">
        <v>3520</v>
      </c>
      <c r="B3541" s="120">
        <f t="shared" si="402"/>
        <v>138.89577288197805</v>
      </c>
      <c r="C3541" s="371">
        <v>950</v>
      </c>
      <c r="D3541" s="78">
        <v>45170</v>
      </c>
      <c r="E3541" s="209">
        <v>29455</v>
      </c>
      <c r="F3541" s="344">
        <f t="shared" si="398"/>
        <v>3902.4945738311271</v>
      </c>
      <c r="G3541" s="394">
        <f t="shared" si="399"/>
        <v>372.06315789473683</v>
      </c>
      <c r="H3541" s="385">
        <f t="shared" si="396"/>
        <v>1444.8005133233419</v>
      </c>
      <c r="I3541" s="386">
        <f t="shared" si="397"/>
        <v>85.491154634517287</v>
      </c>
      <c r="J3541" s="393">
        <v>45</v>
      </c>
      <c r="K3541" s="396">
        <f t="shared" si="400"/>
        <v>5849.8493996837233</v>
      </c>
      <c r="L3541" s="210">
        <f t="shared" si="401"/>
        <v>7.1999999999999998E-3</v>
      </c>
      <c r="M3541" s="211">
        <f t="shared" si="401"/>
        <v>1.1000000000000001E-3</v>
      </c>
    </row>
    <row r="3542" spans="1:13" ht="15" customHeight="1" x14ac:dyDescent="0.2">
      <c r="A3542" s="370">
        <v>3521</v>
      </c>
      <c r="B3542" s="120">
        <f t="shared" si="402"/>
        <v>138.91590929842269</v>
      </c>
      <c r="C3542" s="371">
        <v>950</v>
      </c>
      <c r="D3542" s="78">
        <v>45170</v>
      </c>
      <c r="E3542" s="209">
        <v>29455</v>
      </c>
      <c r="F3542" s="344">
        <f t="shared" si="398"/>
        <v>3901.9288916403075</v>
      </c>
      <c r="G3542" s="394">
        <f t="shared" si="399"/>
        <v>372.06315789473683</v>
      </c>
      <c r="H3542" s="385">
        <f t="shared" ref="H3542:H3605" si="403">SUM(F3542:G3542)*33.8%</f>
        <v>1444.6093127428448</v>
      </c>
      <c r="I3542" s="386">
        <f t="shared" ref="I3542:I3605" si="404">SUM(F3542:G3542)*2%</f>
        <v>85.479840990700893</v>
      </c>
      <c r="J3542" s="393">
        <v>45</v>
      </c>
      <c r="K3542" s="396">
        <f t="shared" si="400"/>
        <v>5849.0812032685899</v>
      </c>
      <c r="L3542" s="210">
        <f t="shared" si="401"/>
        <v>7.1999999999999998E-3</v>
      </c>
      <c r="M3542" s="211">
        <f t="shared" si="401"/>
        <v>1.1000000000000001E-3</v>
      </c>
    </row>
    <row r="3543" spans="1:13" ht="15" customHeight="1" x14ac:dyDescent="0.2">
      <c r="A3543" s="370">
        <v>3522</v>
      </c>
      <c r="B3543" s="120">
        <f t="shared" si="402"/>
        <v>138.93604560095497</v>
      </c>
      <c r="C3543" s="371">
        <v>950</v>
      </c>
      <c r="D3543" s="78">
        <v>45170</v>
      </c>
      <c r="E3543" s="209">
        <v>29455</v>
      </c>
      <c r="F3543" s="344">
        <f t="shared" ref="F3543:F3606" si="405">12*(1/B3543*D3543)</f>
        <v>3901.363376620202</v>
      </c>
      <c r="G3543" s="394">
        <f t="shared" ref="G3543:G3606" si="406">12*(1/C3543*E3543)</f>
        <v>372.06315789473683</v>
      </c>
      <c r="H3543" s="385">
        <f t="shared" si="403"/>
        <v>1444.4181686660493</v>
      </c>
      <c r="I3543" s="386">
        <f t="shared" si="404"/>
        <v>85.468530690298778</v>
      </c>
      <c r="J3543" s="393">
        <v>45</v>
      </c>
      <c r="K3543" s="396">
        <f t="shared" ref="K3543:K3606" si="407">SUM(F3543:J3543)</f>
        <v>5848.3132338712867</v>
      </c>
      <c r="L3543" s="210">
        <f t="shared" ref="L3543:M3606" si="408">ROUND(1/B3543,4)</f>
        <v>7.1999999999999998E-3</v>
      </c>
      <c r="M3543" s="211">
        <f t="shared" si="408"/>
        <v>1.1000000000000001E-3</v>
      </c>
    </row>
    <row r="3544" spans="1:13" ht="15" customHeight="1" x14ac:dyDescent="0.2">
      <c r="A3544" s="370">
        <v>3523</v>
      </c>
      <c r="B3544" s="120">
        <f t="shared" si="402"/>
        <v>138.95618178889237</v>
      </c>
      <c r="C3544" s="371">
        <v>950</v>
      </c>
      <c r="D3544" s="78">
        <v>45170</v>
      </c>
      <c r="E3544" s="209">
        <v>29455</v>
      </c>
      <c r="F3544" s="344">
        <f t="shared" si="405"/>
        <v>3900.7980287159025</v>
      </c>
      <c r="G3544" s="394">
        <f t="shared" si="406"/>
        <v>372.06315789473683</v>
      </c>
      <c r="H3544" s="385">
        <f t="shared" si="403"/>
        <v>1444.227081074396</v>
      </c>
      <c r="I3544" s="386">
        <f t="shared" si="404"/>
        <v>85.457223732212796</v>
      </c>
      <c r="J3544" s="393">
        <v>45</v>
      </c>
      <c r="K3544" s="396">
        <f t="shared" si="407"/>
        <v>5847.5454914172478</v>
      </c>
      <c r="L3544" s="210">
        <f t="shared" si="408"/>
        <v>7.1999999999999998E-3</v>
      </c>
      <c r="M3544" s="211">
        <f t="shared" si="408"/>
        <v>1.1000000000000001E-3</v>
      </c>
    </row>
    <row r="3545" spans="1:13" ht="15" customHeight="1" x14ac:dyDescent="0.2">
      <c r="A3545" s="370">
        <v>3524</v>
      </c>
      <c r="B3545" s="120">
        <f t="shared" si="402"/>
        <v>138.97631786155367</v>
      </c>
      <c r="C3545" s="371">
        <v>950</v>
      </c>
      <c r="D3545" s="78">
        <v>45170</v>
      </c>
      <c r="E3545" s="209">
        <v>29455</v>
      </c>
      <c r="F3545" s="344">
        <f t="shared" si="405"/>
        <v>3900.2328478724912</v>
      </c>
      <c r="G3545" s="394">
        <f t="shared" si="406"/>
        <v>372.06315789473683</v>
      </c>
      <c r="H3545" s="385">
        <f t="shared" si="403"/>
        <v>1444.0360499493229</v>
      </c>
      <c r="I3545" s="386">
        <f t="shared" si="404"/>
        <v>85.445920115344563</v>
      </c>
      <c r="J3545" s="393">
        <v>45</v>
      </c>
      <c r="K3545" s="396">
        <f t="shared" si="407"/>
        <v>5846.7779758318957</v>
      </c>
      <c r="L3545" s="210">
        <f t="shared" si="408"/>
        <v>7.1999999999999998E-3</v>
      </c>
      <c r="M3545" s="211">
        <f t="shared" si="408"/>
        <v>1.1000000000000001E-3</v>
      </c>
    </row>
    <row r="3546" spans="1:13" ht="15" customHeight="1" x14ac:dyDescent="0.2">
      <c r="A3546" s="370">
        <v>3525</v>
      </c>
      <c r="B3546" s="120">
        <f t="shared" si="402"/>
        <v>138.99645381825891</v>
      </c>
      <c r="C3546" s="371">
        <v>950</v>
      </c>
      <c r="D3546" s="78">
        <v>45170</v>
      </c>
      <c r="E3546" s="209">
        <v>29455</v>
      </c>
      <c r="F3546" s="344">
        <f t="shared" si="405"/>
        <v>3899.6678340350313</v>
      </c>
      <c r="G3546" s="394">
        <f t="shared" si="406"/>
        <v>372.06315789473683</v>
      </c>
      <c r="H3546" s="385">
        <f t="shared" si="403"/>
        <v>1443.8450752722613</v>
      </c>
      <c r="I3546" s="386">
        <f t="shared" si="404"/>
        <v>85.434619838595353</v>
      </c>
      <c r="J3546" s="393">
        <v>45</v>
      </c>
      <c r="K3546" s="396">
        <f t="shared" si="407"/>
        <v>5846.0106870406244</v>
      </c>
      <c r="L3546" s="210">
        <f t="shared" si="408"/>
        <v>7.1999999999999998E-3</v>
      </c>
      <c r="M3546" s="211">
        <f t="shared" si="408"/>
        <v>1.1000000000000001E-3</v>
      </c>
    </row>
    <row r="3547" spans="1:13" ht="15" customHeight="1" x14ac:dyDescent="0.2">
      <c r="A3547" s="370">
        <v>3526</v>
      </c>
      <c r="B3547" s="120">
        <f t="shared" si="402"/>
        <v>139.01658965832922</v>
      </c>
      <c r="C3547" s="371">
        <v>950</v>
      </c>
      <c r="D3547" s="78">
        <v>45170</v>
      </c>
      <c r="E3547" s="209">
        <v>29455</v>
      </c>
      <c r="F3547" s="344">
        <f t="shared" si="405"/>
        <v>3899.1029871485807</v>
      </c>
      <c r="G3547" s="394">
        <f t="shared" si="406"/>
        <v>372.06315789473683</v>
      </c>
      <c r="H3547" s="385">
        <f t="shared" si="403"/>
        <v>1443.6541570246411</v>
      </c>
      <c r="I3547" s="386">
        <f t="shared" si="404"/>
        <v>85.423322900866353</v>
      </c>
      <c r="J3547" s="393">
        <v>45</v>
      </c>
      <c r="K3547" s="396">
        <f t="shared" si="407"/>
        <v>5845.2436249688244</v>
      </c>
      <c r="L3547" s="210">
        <f t="shared" si="408"/>
        <v>7.1999999999999998E-3</v>
      </c>
      <c r="M3547" s="211">
        <f t="shared" si="408"/>
        <v>1.1000000000000001E-3</v>
      </c>
    </row>
    <row r="3548" spans="1:13" ht="15" customHeight="1" x14ac:dyDescent="0.2">
      <c r="A3548" s="370">
        <v>3527</v>
      </c>
      <c r="B3548" s="120">
        <f t="shared" si="402"/>
        <v>139.03672538108697</v>
      </c>
      <c r="C3548" s="371">
        <v>950</v>
      </c>
      <c r="D3548" s="78">
        <v>45170</v>
      </c>
      <c r="E3548" s="209">
        <v>29455</v>
      </c>
      <c r="F3548" s="344">
        <f t="shared" si="405"/>
        <v>3898.5383071581837</v>
      </c>
      <c r="G3548" s="394">
        <f t="shared" si="406"/>
        <v>372.06315789473683</v>
      </c>
      <c r="H3548" s="385">
        <f t="shared" si="403"/>
        <v>1443.4632951878871</v>
      </c>
      <c r="I3548" s="386">
        <f t="shared" si="404"/>
        <v>85.412029301058411</v>
      </c>
      <c r="J3548" s="393">
        <v>45</v>
      </c>
      <c r="K3548" s="396">
        <f t="shared" si="407"/>
        <v>5844.4767895418663</v>
      </c>
      <c r="L3548" s="210">
        <f t="shared" si="408"/>
        <v>7.1999999999999998E-3</v>
      </c>
      <c r="M3548" s="211">
        <f t="shared" si="408"/>
        <v>1.1000000000000001E-3</v>
      </c>
    </row>
    <row r="3549" spans="1:13" ht="15" customHeight="1" x14ac:dyDescent="0.2">
      <c r="A3549" s="370">
        <v>3528</v>
      </c>
      <c r="B3549" s="120">
        <f t="shared" si="402"/>
        <v>139.05686098585576</v>
      </c>
      <c r="C3549" s="371">
        <v>950</v>
      </c>
      <c r="D3549" s="78">
        <v>45170</v>
      </c>
      <c r="E3549" s="209">
        <v>29455</v>
      </c>
      <c r="F3549" s="344">
        <f t="shared" si="405"/>
        <v>3897.9737940088689</v>
      </c>
      <c r="G3549" s="394">
        <f t="shared" si="406"/>
        <v>372.06315789473683</v>
      </c>
      <c r="H3549" s="385">
        <f t="shared" si="403"/>
        <v>1443.2724897434186</v>
      </c>
      <c r="I3549" s="386">
        <f t="shared" si="404"/>
        <v>85.400739038072118</v>
      </c>
      <c r="J3549" s="393">
        <v>45</v>
      </c>
      <c r="K3549" s="396">
        <f t="shared" si="407"/>
        <v>5843.7101806850969</v>
      </c>
      <c r="L3549" s="210">
        <f t="shared" si="408"/>
        <v>7.1999999999999998E-3</v>
      </c>
      <c r="M3549" s="211">
        <f t="shared" si="408"/>
        <v>1.1000000000000001E-3</v>
      </c>
    </row>
    <row r="3550" spans="1:13" ht="15" customHeight="1" x14ac:dyDescent="0.2">
      <c r="A3550" s="370">
        <v>3529</v>
      </c>
      <c r="B3550" s="120">
        <f t="shared" si="402"/>
        <v>139.07699647196014</v>
      </c>
      <c r="C3550" s="371">
        <v>950</v>
      </c>
      <c r="D3550" s="78">
        <v>45170</v>
      </c>
      <c r="E3550" s="209">
        <v>29455</v>
      </c>
      <c r="F3550" s="344">
        <f t="shared" si="405"/>
        <v>3897.409447645663</v>
      </c>
      <c r="G3550" s="394">
        <f t="shared" si="406"/>
        <v>372.06315789473683</v>
      </c>
      <c r="H3550" s="385">
        <f t="shared" si="403"/>
        <v>1443.0817406726551</v>
      </c>
      <c r="I3550" s="386">
        <f t="shared" si="404"/>
        <v>85.389452110807994</v>
      </c>
      <c r="J3550" s="393">
        <v>45</v>
      </c>
      <c r="K3550" s="396">
        <f t="shared" si="407"/>
        <v>5842.9437983238631</v>
      </c>
      <c r="L3550" s="210">
        <f t="shared" si="408"/>
        <v>7.1999999999999998E-3</v>
      </c>
      <c r="M3550" s="211">
        <f t="shared" si="408"/>
        <v>1.1000000000000001E-3</v>
      </c>
    </row>
    <row r="3551" spans="1:13" ht="15" customHeight="1" x14ac:dyDescent="0.2">
      <c r="A3551" s="372">
        <v>3530</v>
      </c>
      <c r="B3551" s="120">
        <f t="shared" si="402"/>
        <v>139.09713183872603</v>
      </c>
      <c r="C3551" s="371">
        <v>950</v>
      </c>
      <c r="D3551" s="78">
        <v>45170</v>
      </c>
      <c r="E3551" s="209">
        <v>29455</v>
      </c>
      <c r="F3551" s="344">
        <f t="shared" si="405"/>
        <v>3896.8452680135752</v>
      </c>
      <c r="G3551" s="394">
        <f t="shared" si="406"/>
        <v>372.06315789473683</v>
      </c>
      <c r="H3551" s="385">
        <f t="shared" si="403"/>
        <v>1442.8910479570093</v>
      </c>
      <c r="I3551" s="386">
        <f t="shared" si="404"/>
        <v>85.378168518166248</v>
      </c>
      <c r="J3551" s="393">
        <v>45</v>
      </c>
      <c r="K3551" s="396">
        <f t="shared" si="407"/>
        <v>5842.1776423834881</v>
      </c>
      <c r="L3551" s="210">
        <f t="shared" si="408"/>
        <v>7.1999999999999998E-3</v>
      </c>
      <c r="M3551" s="211">
        <f t="shared" si="408"/>
        <v>1.1000000000000001E-3</v>
      </c>
    </row>
    <row r="3552" spans="1:13" ht="15" customHeight="1" x14ac:dyDescent="0.2">
      <c r="A3552" s="370">
        <v>3531</v>
      </c>
      <c r="B3552" s="120">
        <f t="shared" si="402"/>
        <v>139.11726708548085</v>
      </c>
      <c r="C3552" s="371">
        <v>950</v>
      </c>
      <c r="D3552" s="78">
        <v>45170</v>
      </c>
      <c r="E3552" s="209">
        <v>29455</v>
      </c>
      <c r="F3552" s="344">
        <f t="shared" si="405"/>
        <v>3896.2812550575954</v>
      </c>
      <c r="G3552" s="394">
        <f t="shared" si="406"/>
        <v>372.06315789473683</v>
      </c>
      <c r="H3552" s="385">
        <f t="shared" si="403"/>
        <v>1442.7004115778882</v>
      </c>
      <c r="I3552" s="386">
        <f t="shared" si="404"/>
        <v>85.366888259046647</v>
      </c>
      <c r="J3552" s="393">
        <v>45</v>
      </c>
      <c r="K3552" s="396">
        <f t="shared" si="407"/>
        <v>5841.4117127892669</v>
      </c>
      <c r="L3552" s="210">
        <f t="shared" si="408"/>
        <v>7.1999999999999998E-3</v>
      </c>
      <c r="M3552" s="211">
        <f t="shared" si="408"/>
        <v>1.1000000000000001E-3</v>
      </c>
    </row>
    <row r="3553" spans="1:13" ht="15" customHeight="1" x14ac:dyDescent="0.2">
      <c r="A3553" s="370">
        <v>3532</v>
      </c>
      <c r="B3553" s="120">
        <f t="shared" si="402"/>
        <v>139.1374022115526</v>
      </c>
      <c r="C3553" s="371">
        <v>950</v>
      </c>
      <c r="D3553" s="78">
        <v>45170</v>
      </c>
      <c r="E3553" s="209">
        <v>29455</v>
      </c>
      <c r="F3553" s="344">
        <f t="shared" si="405"/>
        <v>3895.7174087227163</v>
      </c>
      <c r="G3553" s="394">
        <f t="shared" si="406"/>
        <v>372.06315789473683</v>
      </c>
      <c r="H3553" s="385">
        <f t="shared" si="403"/>
        <v>1442.5098315166993</v>
      </c>
      <c r="I3553" s="386">
        <f t="shared" si="404"/>
        <v>85.355611332349071</v>
      </c>
      <c r="J3553" s="393">
        <v>45</v>
      </c>
      <c r="K3553" s="396">
        <f t="shared" si="407"/>
        <v>5840.6460094665026</v>
      </c>
      <c r="L3553" s="210">
        <f t="shared" si="408"/>
        <v>7.1999999999999998E-3</v>
      </c>
      <c r="M3553" s="211">
        <f t="shared" si="408"/>
        <v>1.1000000000000001E-3</v>
      </c>
    </row>
    <row r="3554" spans="1:13" ht="15" customHeight="1" x14ac:dyDescent="0.2">
      <c r="A3554" s="370">
        <v>3533</v>
      </c>
      <c r="B3554" s="120">
        <f t="shared" si="402"/>
        <v>139.15753721627073</v>
      </c>
      <c r="C3554" s="371">
        <v>950</v>
      </c>
      <c r="D3554" s="78">
        <v>45170</v>
      </c>
      <c r="E3554" s="209">
        <v>29455</v>
      </c>
      <c r="F3554" s="344">
        <f t="shared" si="405"/>
        <v>3895.1537289539137</v>
      </c>
      <c r="G3554" s="394">
        <f t="shared" si="406"/>
        <v>372.06315789473683</v>
      </c>
      <c r="H3554" s="385">
        <f t="shared" si="403"/>
        <v>1442.3193077548437</v>
      </c>
      <c r="I3554" s="386">
        <f t="shared" si="404"/>
        <v>85.344337736973017</v>
      </c>
      <c r="J3554" s="393">
        <v>45</v>
      </c>
      <c r="K3554" s="396">
        <f t="shared" si="407"/>
        <v>5839.8805323404677</v>
      </c>
      <c r="L3554" s="210">
        <f t="shared" si="408"/>
        <v>7.1999999999999998E-3</v>
      </c>
      <c r="M3554" s="211">
        <f t="shared" si="408"/>
        <v>1.1000000000000001E-3</v>
      </c>
    </row>
    <row r="3555" spans="1:13" ht="15" customHeight="1" x14ac:dyDescent="0.2">
      <c r="A3555" s="370">
        <v>3534</v>
      </c>
      <c r="B3555" s="120">
        <f t="shared" si="402"/>
        <v>139.17767209896601</v>
      </c>
      <c r="C3555" s="371">
        <v>950</v>
      </c>
      <c r="D3555" s="78">
        <v>45170</v>
      </c>
      <c r="E3555" s="209">
        <v>29455</v>
      </c>
      <c r="F3555" s="344">
        <f t="shared" si="405"/>
        <v>3894.5902156961492</v>
      </c>
      <c r="G3555" s="394">
        <f t="shared" si="406"/>
        <v>372.06315789473683</v>
      </c>
      <c r="H3555" s="385">
        <f t="shared" si="403"/>
        <v>1442.1288402737193</v>
      </c>
      <c r="I3555" s="386">
        <f t="shared" si="404"/>
        <v>85.333067471817728</v>
      </c>
      <c r="J3555" s="393">
        <v>45</v>
      </c>
      <c r="K3555" s="396">
        <f t="shared" si="407"/>
        <v>5839.1152813364233</v>
      </c>
      <c r="L3555" s="210">
        <f t="shared" si="408"/>
        <v>7.1999999999999998E-3</v>
      </c>
      <c r="M3555" s="211">
        <f t="shared" si="408"/>
        <v>1.1000000000000001E-3</v>
      </c>
    </row>
    <row r="3556" spans="1:13" ht="15" customHeight="1" x14ac:dyDescent="0.2">
      <c r="A3556" s="370">
        <v>3535</v>
      </c>
      <c r="B3556" s="120">
        <f t="shared" si="402"/>
        <v>139.19780685897018</v>
      </c>
      <c r="C3556" s="371">
        <v>950</v>
      </c>
      <c r="D3556" s="78">
        <v>45170</v>
      </c>
      <c r="E3556" s="209">
        <v>29455</v>
      </c>
      <c r="F3556" s="344">
        <f t="shared" si="405"/>
        <v>3894.0268688943779</v>
      </c>
      <c r="G3556" s="394">
        <f t="shared" si="406"/>
        <v>372.06315789473683</v>
      </c>
      <c r="H3556" s="385">
        <f t="shared" si="403"/>
        <v>1441.9384290547207</v>
      </c>
      <c r="I3556" s="386">
        <f t="shared" si="404"/>
        <v>85.321800535782302</v>
      </c>
      <c r="J3556" s="393">
        <v>45</v>
      </c>
      <c r="K3556" s="396">
        <f t="shared" si="407"/>
        <v>5838.3502563796173</v>
      </c>
      <c r="L3556" s="210">
        <f t="shared" si="408"/>
        <v>7.1999999999999998E-3</v>
      </c>
      <c r="M3556" s="211">
        <f t="shared" si="408"/>
        <v>1.1000000000000001E-3</v>
      </c>
    </row>
    <row r="3557" spans="1:13" ht="15" customHeight="1" x14ac:dyDescent="0.2">
      <c r="A3557" s="370">
        <v>3536</v>
      </c>
      <c r="B3557" s="120">
        <f t="shared" si="402"/>
        <v>139.2179414956162</v>
      </c>
      <c r="C3557" s="371">
        <v>950</v>
      </c>
      <c r="D3557" s="78">
        <v>45170</v>
      </c>
      <c r="E3557" s="209">
        <v>29455</v>
      </c>
      <c r="F3557" s="344">
        <f t="shared" si="405"/>
        <v>3893.4636884935417</v>
      </c>
      <c r="G3557" s="394">
        <f t="shared" si="406"/>
        <v>372.06315789473683</v>
      </c>
      <c r="H3557" s="385">
        <f t="shared" si="403"/>
        <v>1441.748074079238</v>
      </c>
      <c r="I3557" s="386">
        <f t="shared" si="404"/>
        <v>85.310536927765568</v>
      </c>
      <c r="J3557" s="393">
        <v>45</v>
      </c>
      <c r="K3557" s="396">
        <f t="shared" si="407"/>
        <v>5837.585457395282</v>
      </c>
      <c r="L3557" s="210">
        <f t="shared" si="408"/>
        <v>7.1999999999999998E-3</v>
      </c>
      <c r="M3557" s="211">
        <f t="shared" si="408"/>
        <v>1.1000000000000001E-3</v>
      </c>
    </row>
    <row r="3558" spans="1:13" ht="15" customHeight="1" x14ac:dyDescent="0.2">
      <c r="A3558" s="370">
        <v>3537</v>
      </c>
      <c r="B3558" s="120">
        <f t="shared" si="402"/>
        <v>139.23807600823849</v>
      </c>
      <c r="C3558" s="371">
        <v>950</v>
      </c>
      <c r="D3558" s="78">
        <v>45170</v>
      </c>
      <c r="E3558" s="209">
        <v>29455</v>
      </c>
      <c r="F3558" s="344">
        <f t="shared" si="405"/>
        <v>3892.9006744385661</v>
      </c>
      <c r="G3558" s="394">
        <f t="shared" si="406"/>
        <v>372.06315789473683</v>
      </c>
      <c r="H3558" s="385">
        <f t="shared" si="403"/>
        <v>1441.5577753286561</v>
      </c>
      <c r="I3558" s="386">
        <f t="shared" si="404"/>
        <v>85.299276646666058</v>
      </c>
      <c r="J3558" s="393">
        <v>45</v>
      </c>
      <c r="K3558" s="396">
        <f t="shared" si="407"/>
        <v>5836.820884308625</v>
      </c>
      <c r="L3558" s="210">
        <f t="shared" si="408"/>
        <v>7.1999999999999998E-3</v>
      </c>
      <c r="M3558" s="211">
        <f t="shared" si="408"/>
        <v>1.1000000000000001E-3</v>
      </c>
    </row>
    <row r="3559" spans="1:13" ht="15" customHeight="1" x14ac:dyDescent="0.2">
      <c r="A3559" s="370">
        <v>3538</v>
      </c>
      <c r="B3559" s="120">
        <f t="shared" si="402"/>
        <v>139.25821039617207</v>
      </c>
      <c r="C3559" s="371">
        <v>950</v>
      </c>
      <c r="D3559" s="78">
        <v>45170</v>
      </c>
      <c r="E3559" s="209">
        <v>29455</v>
      </c>
      <c r="F3559" s="344">
        <f t="shared" si="405"/>
        <v>3892.3378266743798</v>
      </c>
      <c r="G3559" s="394">
        <f t="shared" si="406"/>
        <v>372.06315789473683</v>
      </c>
      <c r="H3559" s="385">
        <f t="shared" si="403"/>
        <v>1441.3675327843612</v>
      </c>
      <c r="I3559" s="386">
        <f t="shared" si="404"/>
        <v>85.288019691382331</v>
      </c>
      <c r="J3559" s="393">
        <v>45</v>
      </c>
      <c r="K3559" s="396">
        <f t="shared" si="407"/>
        <v>5836.0565370448594</v>
      </c>
      <c r="L3559" s="210">
        <f t="shared" si="408"/>
        <v>7.1999999999999998E-3</v>
      </c>
      <c r="M3559" s="211">
        <f t="shared" si="408"/>
        <v>1.1000000000000001E-3</v>
      </c>
    </row>
    <row r="3560" spans="1:13" ht="15" customHeight="1" x14ac:dyDescent="0.2">
      <c r="A3560" s="370">
        <v>3539</v>
      </c>
      <c r="B3560" s="120">
        <f t="shared" si="402"/>
        <v>139.27834465875353</v>
      </c>
      <c r="C3560" s="371">
        <v>950</v>
      </c>
      <c r="D3560" s="78">
        <v>45170</v>
      </c>
      <c r="E3560" s="209">
        <v>29455</v>
      </c>
      <c r="F3560" s="344">
        <f t="shared" si="405"/>
        <v>3891.7751451458917</v>
      </c>
      <c r="G3560" s="394">
        <f t="shared" si="406"/>
        <v>372.06315789473683</v>
      </c>
      <c r="H3560" s="385">
        <f t="shared" si="403"/>
        <v>1441.1773464277323</v>
      </c>
      <c r="I3560" s="386">
        <f t="shared" si="404"/>
        <v>85.276766060812577</v>
      </c>
      <c r="J3560" s="393">
        <v>45</v>
      </c>
      <c r="K3560" s="396">
        <f t="shared" si="407"/>
        <v>5835.292415529173</v>
      </c>
      <c r="L3560" s="210">
        <f t="shared" si="408"/>
        <v>7.1999999999999998E-3</v>
      </c>
      <c r="M3560" s="211">
        <f t="shared" si="408"/>
        <v>1.1000000000000001E-3</v>
      </c>
    </row>
    <row r="3561" spans="1:13" ht="15" customHeight="1" x14ac:dyDescent="0.2">
      <c r="A3561" s="372">
        <v>3540</v>
      </c>
      <c r="B3561" s="120">
        <f t="shared" si="402"/>
        <v>139.29847879532065</v>
      </c>
      <c r="C3561" s="371">
        <v>950</v>
      </c>
      <c r="D3561" s="78">
        <v>45170</v>
      </c>
      <c r="E3561" s="209">
        <v>29455</v>
      </c>
      <c r="F3561" s="344">
        <f t="shared" si="405"/>
        <v>3891.2126297979953</v>
      </c>
      <c r="G3561" s="394">
        <f t="shared" si="406"/>
        <v>372.06315789473683</v>
      </c>
      <c r="H3561" s="385">
        <f t="shared" si="403"/>
        <v>1440.9872162401432</v>
      </c>
      <c r="I3561" s="386">
        <f t="shared" si="404"/>
        <v>85.265515753854629</v>
      </c>
      <c r="J3561" s="393">
        <v>45</v>
      </c>
      <c r="K3561" s="396">
        <f t="shared" si="407"/>
        <v>5834.5285196867299</v>
      </c>
      <c r="L3561" s="210">
        <f t="shared" si="408"/>
        <v>7.1999999999999998E-3</v>
      </c>
      <c r="M3561" s="211">
        <f t="shared" si="408"/>
        <v>1.1000000000000001E-3</v>
      </c>
    </row>
    <row r="3562" spans="1:13" ht="15" customHeight="1" x14ac:dyDescent="0.2">
      <c r="A3562" s="370">
        <v>3541</v>
      </c>
      <c r="B3562" s="120">
        <f t="shared" si="402"/>
        <v>139.31861280521201</v>
      </c>
      <c r="C3562" s="371">
        <v>950</v>
      </c>
      <c r="D3562" s="78">
        <v>45170</v>
      </c>
      <c r="E3562" s="209">
        <v>29455</v>
      </c>
      <c r="F3562" s="344">
        <f t="shared" si="405"/>
        <v>3890.650280575589</v>
      </c>
      <c r="G3562" s="394">
        <f t="shared" si="406"/>
        <v>372.06315789473683</v>
      </c>
      <c r="H3562" s="385">
        <f t="shared" si="403"/>
        <v>1440.79714220297</v>
      </c>
      <c r="I3562" s="386">
        <f t="shared" si="404"/>
        <v>85.254268769406522</v>
      </c>
      <c r="J3562" s="393">
        <v>45</v>
      </c>
      <c r="K3562" s="396">
        <f t="shared" si="407"/>
        <v>5833.7648494427021</v>
      </c>
      <c r="L3562" s="210">
        <f t="shared" si="408"/>
        <v>7.1999999999999998E-3</v>
      </c>
      <c r="M3562" s="211">
        <f t="shared" si="408"/>
        <v>1.1000000000000001E-3</v>
      </c>
    </row>
    <row r="3563" spans="1:13" ht="15" customHeight="1" x14ac:dyDescent="0.2">
      <c r="A3563" s="370">
        <v>3542</v>
      </c>
      <c r="B3563" s="120">
        <f t="shared" si="402"/>
        <v>139.33874668776781</v>
      </c>
      <c r="C3563" s="371">
        <v>950</v>
      </c>
      <c r="D3563" s="78">
        <v>45170</v>
      </c>
      <c r="E3563" s="209">
        <v>29455</v>
      </c>
      <c r="F3563" s="344">
        <f t="shared" si="405"/>
        <v>3890.0880974235452</v>
      </c>
      <c r="G3563" s="394">
        <f t="shared" si="406"/>
        <v>372.06315789473683</v>
      </c>
      <c r="H3563" s="385">
        <f t="shared" si="403"/>
        <v>1440.6071242975793</v>
      </c>
      <c r="I3563" s="386">
        <f t="shared" si="404"/>
        <v>85.243025106365636</v>
      </c>
      <c r="J3563" s="393">
        <v>45</v>
      </c>
      <c r="K3563" s="396">
        <f t="shared" si="407"/>
        <v>5833.0014047222276</v>
      </c>
      <c r="L3563" s="210">
        <f t="shared" si="408"/>
        <v>7.1999999999999998E-3</v>
      </c>
      <c r="M3563" s="211">
        <f t="shared" si="408"/>
        <v>1.1000000000000001E-3</v>
      </c>
    </row>
    <row r="3564" spans="1:13" ht="15" customHeight="1" x14ac:dyDescent="0.2">
      <c r="A3564" s="370">
        <v>3543</v>
      </c>
      <c r="B3564" s="120">
        <f t="shared" si="402"/>
        <v>139.35888044232928</v>
      </c>
      <c r="C3564" s="371">
        <v>950</v>
      </c>
      <c r="D3564" s="78">
        <v>45170</v>
      </c>
      <c r="E3564" s="209">
        <v>29455</v>
      </c>
      <c r="F3564" s="344">
        <f t="shared" si="405"/>
        <v>3889.5260802867297</v>
      </c>
      <c r="G3564" s="394">
        <f t="shared" si="406"/>
        <v>372.06315789473683</v>
      </c>
      <c r="H3564" s="385">
        <f t="shared" si="403"/>
        <v>1440.4171625053355</v>
      </c>
      <c r="I3564" s="386">
        <f t="shared" si="404"/>
        <v>85.231784763629335</v>
      </c>
      <c r="J3564" s="393">
        <v>45</v>
      </c>
      <c r="K3564" s="396">
        <f t="shared" si="407"/>
        <v>5832.238185450431</v>
      </c>
      <c r="L3564" s="210">
        <f t="shared" si="408"/>
        <v>7.1999999999999998E-3</v>
      </c>
      <c r="M3564" s="211">
        <f t="shared" si="408"/>
        <v>1.1000000000000001E-3</v>
      </c>
    </row>
    <row r="3565" spans="1:13" ht="15" customHeight="1" x14ac:dyDescent="0.2">
      <c r="A3565" s="370">
        <v>3544</v>
      </c>
      <c r="B3565" s="120">
        <f t="shared" si="402"/>
        <v>139.37901406823838</v>
      </c>
      <c r="C3565" s="371">
        <v>950</v>
      </c>
      <c r="D3565" s="78">
        <v>45170</v>
      </c>
      <c r="E3565" s="209">
        <v>29455</v>
      </c>
      <c r="F3565" s="344">
        <f t="shared" si="405"/>
        <v>3888.9642291100108</v>
      </c>
      <c r="G3565" s="394">
        <f t="shared" si="406"/>
        <v>372.06315789473683</v>
      </c>
      <c r="H3565" s="385">
        <f t="shared" si="403"/>
        <v>1440.2272568076046</v>
      </c>
      <c r="I3565" s="386">
        <f t="shared" si="404"/>
        <v>85.220547740094958</v>
      </c>
      <c r="J3565" s="393">
        <v>45</v>
      </c>
      <c r="K3565" s="396">
        <f t="shared" si="407"/>
        <v>5831.4751915524466</v>
      </c>
      <c r="L3565" s="210">
        <f t="shared" si="408"/>
        <v>7.1999999999999998E-3</v>
      </c>
      <c r="M3565" s="211">
        <f t="shared" si="408"/>
        <v>1.1000000000000001E-3</v>
      </c>
    </row>
    <row r="3566" spans="1:13" ht="15" customHeight="1" x14ac:dyDescent="0.2">
      <c r="A3566" s="370">
        <v>3545</v>
      </c>
      <c r="B3566" s="120">
        <f t="shared" si="402"/>
        <v>139.39914756483881</v>
      </c>
      <c r="C3566" s="371">
        <v>950</v>
      </c>
      <c r="D3566" s="78">
        <v>45170</v>
      </c>
      <c r="E3566" s="209">
        <v>29455</v>
      </c>
      <c r="F3566" s="344">
        <f t="shared" si="405"/>
        <v>3888.4025438382296</v>
      </c>
      <c r="G3566" s="394">
        <f t="shared" si="406"/>
        <v>372.06315789473683</v>
      </c>
      <c r="H3566" s="385">
        <f t="shared" si="403"/>
        <v>1440.0374071857425</v>
      </c>
      <c r="I3566" s="386">
        <f t="shared" si="404"/>
        <v>85.209314034659329</v>
      </c>
      <c r="J3566" s="393">
        <v>45</v>
      </c>
      <c r="K3566" s="396">
        <f t="shared" si="407"/>
        <v>5830.7124229533683</v>
      </c>
      <c r="L3566" s="210">
        <f t="shared" si="408"/>
        <v>7.1999999999999998E-3</v>
      </c>
      <c r="M3566" s="211">
        <f t="shared" si="408"/>
        <v>1.1000000000000001E-3</v>
      </c>
    </row>
    <row r="3567" spans="1:13" ht="15" customHeight="1" x14ac:dyDescent="0.2">
      <c r="A3567" s="370">
        <v>3546</v>
      </c>
      <c r="B3567" s="120">
        <f t="shared" si="402"/>
        <v>139.41928093147513</v>
      </c>
      <c r="C3567" s="371">
        <v>950</v>
      </c>
      <c r="D3567" s="78">
        <v>45170</v>
      </c>
      <c r="E3567" s="209">
        <v>29455</v>
      </c>
      <c r="F3567" s="344">
        <f t="shared" si="405"/>
        <v>3887.8410244162269</v>
      </c>
      <c r="G3567" s="394">
        <f t="shared" si="406"/>
        <v>372.06315789473683</v>
      </c>
      <c r="H3567" s="385">
        <f t="shared" si="403"/>
        <v>1439.8476136211057</v>
      </c>
      <c r="I3567" s="386">
        <f t="shared" si="404"/>
        <v>85.198083646219274</v>
      </c>
      <c r="J3567" s="393">
        <v>45</v>
      </c>
      <c r="K3567" s="396">
        <f t="shared" si="407"/>
        <v>5829.9498795782883</v>
      </c>
      <c r="L3567" s="210">
        <f t="shared" si="408"/>
        <v>7.1999999999999998E-3</v>
      </c>
      <c r="M3567" s="211">
        <f t="shared" si="408"/>
        <v>1.1000000000000001E-3</v>
      </c>
    </row>
    <row r="3568" spans="1:13" ht="15" customHeight="1" x14ac:dyDescent="0.2">
      <c r="A3568" s="370">
        <v>3547</v>
      </c>
      <c r="B3568" s="120">
        <f t="shared" si="402"/>
        <v>139.43941416749317</v>
      </c>
      <c r="C3568" s="371">
        <v>950</v>
      </c>
      <c r="D3568" s="78">
        <v>45170</v>
      </c>
      <c r="E3568" s="209">
        <v>29455</v>
      </c>
      <c r="F3568" s="344">
        <f t="shared" si="405"/>
        <v>3887.2796707888288</v>
      </c>
      <c r="G3568" s="394">
        <f t="shared" si="406"/>
        <v>372.06315789473683</v>
      </c>
      <c r="H3568" s="385">
        <f t="shared" si="403"/>
        <v>1439.6578760950451</v>
      </c>
      <c r="I3568" s="386">
        <f t="shared" si="404"/>
        <v>85.186856573671321</v>
      </c>
      <c r="J3568" s="393">
        <v>45</v>
      </c>
      <c r="K3568" s="396">
        <f t="shared" si="407"/>
        <v>5829.1875613522825</v>
      </c>
      <c r="L3568" s="210">
        <f t="shared" si="408"/>
        <v>7.1999999999999998E-3</v>
      </c>
      <c r="M3568" s="211">
        <f t="shared" si="408"/>
        <v>1.1000000000000001E-3</v>
      </c>
    </row>
    <row r="3569" spans="1:13" ht="15" customHeight="1" x14ac:dyDescent="0.2">
      <c r="A3569" s="370">
        <v>3548</v>
      </c>
      <c r="B3569" s="120">
        <f t="shared" si="402"/>
        <v>139.45954727223969</v>
      </c>
      <c r="C3569" s="371">
        <v>950</v>
      </c>
      <c r="D3569" s="78">
        <v>45170</v>
      </c>
      <c r="E3569" s="209">
        <v>29455</v>
      </c>
      <c r="F3569" s="344">
        <f t="shared" si="405"/>
        <v>3886.7184829008584</v>
      </c>
      <c r="G3569" s="394">
        <f t="shared" si="406"/>
        <v>372.06315789473683</v>
      </c>
      <c r="H3569" s="385">
        <f t="shared" si="403"/>
        <v>1439.468194588911</v>
      </c>
      <c r="I3569" s="386">
        <f t="shared" si="404"/>
        <v>85.175632815911911</v>
      </c>
      <c r="J3569" s="393">
        <v>45</v>
      </c>
      <c r="K3569" s="396">
        <f t="shared" si="407"/>
        <v>5828.4254682004175</v>
      </c>
      <c r="L3569" s="210">
        <f t="shared" si="408"/>
        <v>7.1999999999999998E-3</v>
      </c>
      <c r="M3569" s="211">
        <f t="shared" si="408"/>
        <v>1.1000000000000001E-3</v>
      </c>
    </row>
    <row r="3570" spans="1:13" ht="15" customHeight="1" x14ac:dyDescent="0.2">
      <c r="A3570" s="370">
        <v>3549</v>
      </c>
      <c r="B3570" s="120">
        <f t="shared" si="402"/>
        <v>139.47968024506275</v>
      </c>
      <c r="C3570" s="371">
        <v>950</v>
      </c>
      <c r="D3570" s="78">
        <v>45170</v>
      </c>
      <c r="E3570" s="209">
        <v>29455</v>
      </c>
      <c r="F3570" s="344">
        <f t="shared" si="405"/>
        <v>3886.1574606971249</v>
      </c>
      <c r="G3570" s="394">
        <f t="shared" si="406"/>
        <v>372.06315789473683</v>
      </c>
      <c r="H3570" s="385">
        <f t="shared" si="403"/>
        <v>1439.2785690840492</v>
      </c>
      <c r="I3570" s="386">
        <f t="shared" si="404"/>
        <v>85.164412371837244</v>
      </c>
      <c r="J3570" s="393">
        <v>45</v>
      </c>
      <c r="K3570" s="396">
        <f t="shared" si="407"/>
        <v>5827.6636000477483</v>
      </c>
      <c r="L3570" s="210">
        <f t="shared" si="408"/>
        <v>7.1999999999999998E-3</v>
      </c>
      <c r="M3570" s="211">
        <f t="shared" si="408"/>
        <v>1.1000000000000001E-3</v>
      </c>
    </row>
    <row r="3571" spans="1:13" ht="15" customHeight="1" x14ac:dyDescent="0.2">
      <c r="A3571" s="372">
        <v>3550</v>
      </c>
      <c r="B3571" s="120">
        <f t="shared" si="402"/>
        <v>139.49981308531176</v>
      </c>
      <c r="C3571" s="371">
        <v>950</v>
      </c>
      <c r="D3571" s="78">
        <v>45170</v>
      </c>
      <c r="E3571" s="209">
        <v>29455</v>
      </c>
      <c r="F3571" s="344">
        <f t="shared" si="405"/>
        <v>3885.5966041224219</v>
      </c>
      <c r="G3571" s="394">
        <f t="shared" si="406"/>
        <v>372.06315789473683</v>
      </c>
      <c r="H3571" s="385">
        <f t="shared" si="403"/>
        <v>1439.0889995617995</v>
      </c>
      <c r="I3571" s="386">
        <f t="shared" si="404"/>
        <v>85.15319524034318</v>
      </c>
      <c r="J3571" s="393">
        <v>45</v>
      </c>
      <c r="K3571" s="396">
        <f t="shared" si="407"/>
        <v>5826.9019568193007</v>
      </c>
      <c r="L3571" s="210">
        <f t="shared" si="408"/>
        <v>7.1999999999999998E-3</v>
      </c>
      <c r="M3571" s="211">
        <f t="shared" si="408"/>
        <v>1.1000000000000001E-3</v>
      </c>
    </row>
    <row r="3572" spans="1:13" ht="15" customHeight="1" x14ac:dyDescent="0.2">
      <c r="A3572" s="370">
        <v>3551</v>
      </c>
      <c r="B3572" s="120">
        <f t="shared" si="402"/>
        <v>139.51994579233687</v>
      </c>
      <c r="C3572" s="371">
        <v>950</v>
      </c>
      <c r="D3572" s="78">
        <v>45170</v>
      </c>
      <c r="E3572" s="209">
        <v>29455</v>
      </c>
      <c r="F3572" s="344">
        <f t="shared" si="405"/>
        <v>3885.0359131215455</v>
      </c>
      <c r="G3572" s="394">
        <f t="shared" si="406"/>
        <v>372.06315789473683</v>
      </c>
      <c r="H3572" s="385">
        <f t="shared" si="403"/>
        <v>1438.8994860035034</v>
      </c>
      <c r="I3572" s="386">
        <f t="shared" si="404"/>
        <v>85.141981420325649</v>
      </c>
      <c r="J3572" s="393">
        <v>45</v>
      </c>
      <c r="K3572" s="396">
        <f t="shared" si="407"/>
        <v>5826.1405384401114</v>
      </c>
      <c r="L3572" s="210">
        <f t="shared" si="408"/>
        <v>7.1999999999999998E-3</v>
      </c>
      <c r="M3572" s="211">
        <f t="shared" si="408"/>
        <v>1.1000000000000001E-3</v>
      </c>
    </row>
    <row r="3573" spans="1:13" ht="15" customHeight="1" x14ac:dyDescent="0.2">
      <c r="A3573" s="370">
        <v>3552</v>
      </c>
      <c r="B3573" s="120">
        <f t="shared" si="402"/>
        <v>139.54007836548965</v>
      </c>
      <c r="C3573" s="371">
        <v>950</v>
      </c>
      <c r="D3573" s="78">
        <v>45170</v>
      </c>
      <c r="E3573" s="209">
        <v>29455</v>
      </c>
      <c r="F3573" s="344">
        <f t="shared" si="405"/>
        <v>3884.4753876392738</v>
      </c>
      <c r="G3573" s="394">
        <f t="shared" si="406"/>
        <v>372.06315789473683</v>
      </c>
      <c r="H3573" s="385">
        <f t="shared" si="403"/>
        <v>1438.7100283904956</v>
      </c>
      <c r="I3573" s="386">
        <f t="shared" si="404"/>
        <v>85.130770910680226</v>
      </c>
      <c r="J3573" s="393">
        <v>45</v>
      </c>
      <c r="K3573" s="396">
        <f t="shared" si="407"/>
        <v>5825.3793448351871</v>
      </c>
      <c r="L3573" s="210">
        <f t="shared" si="408"/>
        <v>7.1999999999999998E-3</v>
      </c>
      <c r="M3573" s="211">
        <f t="shared" si="408"/>
        <v>1.1000000000000001E-3</v>
      </c>
    </row>
    <row r="3574" spans="1:13" ht="15" customHeight="1" x14ac:dyDescent="0.2">
      <c r="A3574" s="370">
        <v>3553</v>
      </c>
      <c r="B3574" s="120">
        <f t="shared" si="402"/>
        <v>139.56021080412262</v>
      </c>
      <c r="C3574" s="371">
        <v>950</v>
      </c>
      <c r="D3574" s="78">
        <v>45170</v>
      </c>
      <c r="E3574" s="209">
        <v>29455</v>
      </c>
      <c r="F3574" s="344">
        <f t="shared" si="405"/>
        <v>3883.9150276203804</v>
      </c>
      <c r="G3574" s="394">
        <f t="shared" si="406"/>
        <v>372.06315789473683</v>
      </c>
      <c r="H3574" s="385">
        <f t="shared" si="403"/>
        <v>1438.5206267041096</v>
      </c>
      <c r="I3574" s="386">
        <f t="shared" si="404"/>
        <v>85.119563710302359</v>
      </c>
      <c r="J3574" s="393">
        <v>45</v>
      </c>
      <c r="K3574" s="396">
        <f t="shared" si="407"/>
        <v>5824.6183759295291</v>
      </c>
      <c r="L3574" s="210">
        <f t="shared" si="408"/>
        <v>7.1999999999999998E-3</v>
      </c>
      <c r="M3574" s="211">
        <f t="shared" si="408"/>
        <v>1.1000000000000001E-3</v>
      </c>
    </row>
    <row r="3575" spans="1:13" ht="15" customHeight="1" x14ac:dyDescent="0.2">
      <c r="A3575" s="370">
        <v>3554</v>
      </c>
      <c r="B3575" s="120">
        <f t="shared" si="402"/>
        <v>139.5803431075895</v>
      </c>
      <c r="C3575" s="371">
        <v>950</v>
      </c>
      <c r="D3575" s="78">
        <v>45170</v>
      </c>
      <c r="E3575" s="209">
        <v>29455</v>
      </c>
      <c r="F3575" s="344">
        <f t="shared" si="405"/>
        <v>3883.3548330096291</v>
      </c>
      <c r="G3575" s="394">
        <f t="shared" si="406"/>
        <v>372.06315789473683</v>
      </c>
      <c r="H3575" s="385">
        <f t="shared" si="403"/>
        <v>1438.3312809256756</v>
      </c>
      <c r="I3575" s="386">
        <f t="shared" si="404"/>
        <v>85.108359818087322</v>
      </c>
      <c r="J3575" s="393">
        <v>45</v>
      </c>
      <c r="K3575" s="396">
        <f t="shared" si="407"/>
        <v>5823.8576316481294</v>
      </c>
      <c r="L3575" s="210">
        <f t="shared" si="408"/>
        <v>7.1999999999999998E-3</v>
      </c>
      <c r="M3575" s="211">
        <f t="shared" si="408"/>
        <v>1.1000000000000001E-3</v>
      </c>
    </row>
    <row r="3576" spans="1:13" ht="15" customHeight="1" x14ac:dyDescent="0.2">
      <c r="A3576" s="370">
        <v>3555</v>
      </c>
      <c r="B3576" s="120">
        <f t="shared" si="402"/>
        <v>139.60047527524534</v>
      </c>
      <c r="C3576" s="371">
        <v>950</v>
      </c>
      <c r="D3576" s="78">
        <v>45170</v>
      </c>
      <c r="E3576" s="209">
        <v>29455</v>
      </c>
      <c r="F3576" s="344">
        <f t="shared" si="405"/>
        <v>3882.7948037517695</v>
      </c>
      <c r="G3576" s="394">
        <f t="shared" si="406"/>
        <v>372.06315789473683</v>
      </c>
      <c r="H3576" s="385">
        <f t="shared" si="403"/>
        <v>1438.1419910365191</v>
      </c>
      <c r="I3576" s="386">
        <f t="shared" si="404"/>
        <v>85.097159232930139</v>
      </c>
      <c r="J3576" s="393">
        <v>45</v>
      </c>
      <c r="K3576" s="396">
        <f t="shared" si="407"/>
        <v>5823.0971119159558</v>
      </c>
      <c r="L3576" s="210">
        <f t="shared" si="408"/>
        <v>7.1999999999999998E-3</v>
      </c>
      <c r="M3576" s="211">
        <f t="shared" si="408"/>
        <v>1.1000000000000001E-3</v>
      </c>
    </row>
    <row r="3577" spans="1:13" ht="15" customHeight="1" x14ac:dyDescent="0.2">
      <c r="A3577" s="370">
        <v>3556</v>
      </c>
      <c r="B3577" s="120">
        <f t="shared" si="402"/>
        <v>139.62060730644617</v>
      </c>
      <c r="C3577" s="371">
        <v>950</v>
      </c>
      <c r="D3577" s="78">
        <v>45170</v>
      </c>
      <c r="E3577" s="209">
        <v>29455</v>
      </c>
      <c r="F3577" s="344">
        <f t="shared" si="405"/>
        <v>3882.234939791545</v>
      </c>
      <c r="G3577" s="394">
        <f t="shared" si="406"/>
        <v>372.06315789473683</v>
      </c>
      <c r="H3577" s="385">
        <f t="shared" si="403"/>
        <v>1437.9527570179632</v>
      </c>
      <c r="I3577" s="386">
        <f t="shared" si="404"/>
        <v>85.085961953725644</v>
      </c>
      <c r="J3577" s="393">
        <v>45</v>
      </c>
      <c r="K3577" s="396">
        <f t="shared" si="407"/>
        <v>5822.3368166579712</v>
      </c>
      <c r="L3577" s="210">
        <f t="shared" si="408"/>
        <v>7.1999999999999998E-3</v>
      </c>
      <c r="M3577" s="211">
        <f t="shared" si="408"/>
        <v>1.1000000000000001E-3</v>
      </c>
    </row>
    <row r="3578" spans="1:13" ht="15" customHeight="1" x14ac:dyDescent="0.2">
      <c r="A3578" s="370">
        <v>3557</v>
      </c>
      <c r="B3578" s="120">
        <f t="shared" si="402"/>
        <v>139.64073920054901</v>
      </c>
      <c r="C3578" s="371">
        <v>950</v>
      </c>
      <c r="D3578" s="78">
        <v>45170</v>
      </c>
      <c r="E3578" s="209">
        <v>29455</v>
      </c>
      <c r="F3578" s="344">
        <f t="shared" si="405"/>
        <v>3881.6752410736945</v>
      </c>
      <c r="G3578" s="394">
        <f t="shared" si="406"/>
        <v>372.06315789473683</v>
      </c>
      <c r="H3578" s="385">
        <f t="shared" si="403"/>
        <v>1437.7635788513296</v>
      </c>
      <c r="I3578" s="386">
        <f t="shared" si="404"/>
        <v>85.07476797936863</v>
      </c>
      <c r="J3578" s="393">
        <v>45</v>
      </c>
      <c r="K3578" s="396">
        <f t="shared" si="407"/>
        <v>5821.5767457991296</v>
      </c>
      <c r="L3578" s="210">
        <f t="shared" si="408"/>
        <v>7.1999999999999998E-3</v>
      </c>
      <c r="M3578" s="211">
        <f t="shared" si="408"/>
        <v>1.1000000000000001E-3</v>
      </c>
    </row>
    <row r="3579" spans="1:13" ht="15" customHeight="1" x14ac:dyDescent="0.2">
      <c r="A3579" s="370">
        <v>3558</v>
      </c>
      <c r="B3579" s="120">
        <f t="shared" si="402"/>
        <v>139.66087095691219</v>
      </c>
      <c r="C3579" s="371">
        <v>950</v>
      </c>
      <c r="D3579" s="78">
        <v>45170</v>
      </c>
      <c r="E3579" s="209">
        <v>29455</v>
      </c>
      <c r="F3579" s="344">
        <f t="shared" si="405"/>
        <v>3881.1157075429437</v>
      </c>
      <c r="G3579" s="394">
        <f t="shared" si="406"/>
        <v>372.06315789473683</v>
      </c>
      <c r="H3579" s="385">
        <f t="shared" si="403"/>
        <v>1437.5744565179359</v>
      </c>
      <c r="I3579" s="386">
        <f t="shared" si="404"/>
        <v>85.063577308753608</v>
      </c>
      <c r="J3579" s="393">
        <v>45</v>
      </c>
      <c r="K3579" s="396">
        <f t="shared" si="407"/>
        <v>5820.8168992643696</v>
      </c>
      <c r="L3579" s="210">
        <f t="shared" si="408"/>
        <v>7.1999999999999998E-3</v>
      </c>
      <c r="M3579" s="211">
        <f t="shared" si="408"/>
        <v>1.1000000000000001E-3</v>
      </c>
    </row>
    <row r="3580" spans="1:13" ht="15" customHeight="1" x14ac:dyDescent="0.2">
      <c r="A3580" s="370">
        <v>3559</v>
      </c>
      <c r="B3580" s="120">
        <f t="shared" si="402"/>
        <v>139.68100257489505</v>
      </c>
      <c r="C3580" s="371">
        <v>950</v>
      </c>
      <c r="D3580" s="78">
        <v>45170</v>
      </c>
      <c r="E3580" s="209">
        <v>29455</v>
      </c>
      <c r="F3580" s="344">
        <f t="shared" si="405"/>
        <v>3880.5563391440119</v>
      </c>
      <c r="G3580" s="394">
        <f t="shared" si="406"/>
        <v>372.06315789473683</v>
      </c>
      <c r="H3580" s="385">
        <f t="shared" si="403"/>
        <v>1437.385389999097</v>
      </c>
      <c r="I3580" s="386">
        <f t="shared" si="404"/>
        <v>85.052389940774972</v>
      </c>
      <c r="J3580" s="393">
        <v>45</v>
      </c>
      <c r="K3580" s="396">
        <f t="shared" si="407"/>
        <v>5820.0572769786213</v>
      </c>
      <c r="L3580" s="210">
        <f t="shared" si="408"/>
        <v>7.1999999999999998E-3</v>
      </c>
      <c r="M3580" s="211">
        <f t="shared" si="408"/>
        <v>1.1000000000000001E-3</v>
      </c>
    </row>
    <row r="3581" spans="1:13" ht="15" customHeight="1" x14ac:dyDescent="0.2">
      <c r="A3581" s="372">
        <v>3560</v>
      </c>
      <c r="B3581" s="120">
        <f t="shared" si="402"/>
        <v>139.70113405385828</v>
      </c>
      <c r="C3581" s="371">
        <v>950</v>
      </c>
      <c r="D3581" s="78">
        <v>45170</v>
      </c>
      <c r="E3581" s="209">
        <v>29455</v>
      </c>
      <c r="F3581" s="344">
        <f t="shared" si="405"/>
        <v>3879.9971358216035</v>
      </c>
      <c r="G3581" s="394">
        <f t="shared" si="406"/>
        <v>372.06315789473683</v>
      </c>
      <c r="H3581" s="385">
        <f t="shared" si="403"/>
        <v>1437.1963792761228</v>
      </c>
      <c r="I3581" s="386">
        <f t="shared" si="404"/>
        <v>85.041205874326806</v>
      </c>
      <c r="J3581" s="393">
        <v>45</v>
      </c>
      <c r="K3581" s="396">
        <f t="shared" si="407"/>
        <v>5819.2978788667897</v>
      </c>
      <c r="L3581" s="210">
        <f t="shared" si="408"/>
        <v>7.1999999999999998E-3</v>
      </c>
      <c r="M3581" s="211">
        <f t="shared" si="408"/>
        <v>1.1000000000000001E-3</v>
      </c>
    </row>
    <row r="3582" spans="1:13" ht="15" customHeight="1" x14ac:dyDescent="0.2">
      <c r="A3582" s="370">
        <v>3561</v>
      </c>
      <c r="B3582" s="120">
        <f t="shared" si="402"/>
        <v>139.72126539316332</v>
      </c>
      <c r="C3582" s="371">
        <v>950</v>
      </c>
      <c r="D3582" s="78">
        <v>45170</v>
      </c>
      <c r="E3582" s="209">
        <v>29455</v>
      </c>
      <c r="F3582" s="344">
        <f t="shared" si="405"/>
        <v>3879.4380975204258</v>
      </c>
      <c r="G3582" s="394">
        <f t="shared" si="406"/>
        <v>372.06315789473683</v>
      </c>
      <c r="H3582" s="385">
        <f t="shared" si="403"/>
        <v>1437.0074243303247</v>
      </c>
      <c r="I3582" s="386">
        <f t="shared" si="404"/>
        <v>85.030025108303249</v>
      </c>
      <c r="J3582" s="393">
        <v>45</v>
      </c>
      <c r="K3582" s="396">
        <f t="shared" si="407"/>
        <v>5818.5387048537914</v>
      </c>
      <c r="L3582" s="210">
        <f t="shared" si="408"/>
        <v>7.1999999999999998E-3</v>
      </c>
      <c r="M3582" s="211">
        <f t="shared" si="408"/>
        <v>1.1000000000000001E-3</v>
      </c>
    </row>
    <row r="3583" spans="1:13" ht="15" customHeight="1" x14ac:dyDescent="0.2">
      <c r="A3583" s="370">
        <v>3562</v>
      </c>
      <c r="B3583" s="120">
        <f t="shared" si="402"/>
        <v>139.74139659217303</v>
      </c>
      <c r="C3583" s="371">
        <v>950</v>
      </c>
      <c r="D3583" s="78">
        <v>45170</v>
      </c>
      <c r="E3583" s="209">
        <v>29455</v>
      </c>
      <c r="F3583" s="344">
        <f t="shared" si="405"/>
        <v>3878.8792241851679</v>
      </c>
      <c r="G3583" s="394">
        <f t="shared" si="406"/>
        <v>372.06315789473683</v>
      </c>
      <c r="H3583" s="385">
        <f t="shared" si="403"/>
        <v>1436.8185251430077</v>
      </c>
      <c r="I3583" s="386">
        <f t="shared" si="404"/>
        <v>85.0188476415981</v>
      </c>
      <c r="J3583" s="393">
        <v>45</v>
      </c>
      <c r="K3583" s="396">
        <f t="shared" si="407"/>
        <v>5817.7797548645103</v>
      </c>
      <c r="L3583" s="210">
        <f t="shared" si="408"/>
        <v>7.1999999999999998E-3</v>
      </c>
      <c r="M3583" s="211">
        <f t="shared" si="408"/>
        <v>1.1000000000000001E-3</v>
      </c>
    </row>
    <row r="3584" spans="1:13" ht="15" customHeight="1" x14ac:dyDescent="0.2">
      <c r="A3584" s="370">
        <v>3563</v>
      </c>
      <c r="B3584" s="120">
        <f t="shared" si="402"/>
        <v>139.76152765025148</v>
      </c>
      <c r="C3584" s="371">
        <v>950</v>
      </c>
      <c r="D3584" s="78">
        <v>45170</v>
      </c>
      <c r="E3584" s="209">
        <v>29455</v>
      </c>
      <c r="F3584" s="344">
        <f t="shared" si="405"/>
        <v>3878.3205157605094</v>
      </c>
      <c r="G3584" s="394">
        <f t="shared" si="406"/>
        <v>372.06315789473683</v>
      </c>
      <c r="H3584" s="385">
        <f t="shared" si="403"/>
        <v>1436.629681695473</v>
      </c>
      <c r="I3584" s="386">
        <f t="shared" si="404"/>
        <v>85.007673473104916</v>
      </c>
      <c r="J3584" s="393">
        <v>45</v>
      </c>
      <c r="K3584" s="396">
        <f t="shared" si="407"/>
        <v>5817.0210288238231</v>
      </c>
      <c r="L3584" s="210">
        <f t="shared" si="408"/>
        <v>7.1999999999999998E-3</v>
      </c>
      <c r="M3584" s="211">
        <f t="shared" si="408"/>
        <v>1.1000000000000001E-3</v>
      </c>
    </row>
    <row r="3585" spans="1:13" ht="15" customHeight="1" x14ac:dyDescent="0.2">
      <c r="A3585" s="370">
        <v>3564</v>
      </c>
      <c r="B3585" s="120">
        <f t="shared" si="402"/>
        <v>139.78165856676347</v>
      </c>
      <c r="C3585" s="371">
        <v>950</v>
      </c>
      <c r="D3585" s="78">
        <v>45170</v>
      </c>
      <c r="E3585" s="209">
        <v>29455</v>
      </c>
      <c r="F3585" s="344">
        <f t="shared" si="405"/>
        <v>3877.7619721911315</v>
      </c>
      <c r="G3585" s="394">
        <f t="shared" si="406"/>
        <v>372.06315789473683</v>
      </c>
      <c r="H3585" s="385">
        <f t="shared" si="403"/>
        <v>1436.4408939690234</v>
      </c>
      <c r="I3585" s="386">
        <f t="shared" si="404"/>
        <v>84.996502601717367</v>
      </c>
      <c r="J3585" s="393">
        <v>45</v>
      </c>
      <c r="K3585" s="396">
        <f t="shared" si="407"/>
        <v>5816.2625266566092</v>
      </c>
      <c r="L3585" s="210">
        <f t="shared" si="408"/>
        <v>7.1999999999999998E-3</v>
      </c>
      <c r="M3585" s="211">
        <f t="shared" si="408"/>
        <v>1.1000000000000001E-3</v>
      </c>
    </row>
    <row r="3586" spans="1:13" ht="15" customHeight="1" x14ac:dyDescent="0.2">
      <c r="A3586" s="370">
        <v>3565</v>
      </c>
      <c r="B3586" s="120">
        <f t="shared" si="402"/>
        <v>139.80178934107505</v>
      </c>
      <c r="C3586" s="371">
        <v>950</v>
      </c>
      <c r="D3586" s="78">
        <v>45170</v>
      </c>
      <c r="E3586" s="209">
        <v>29455</v>
      </c>
      <c r="F3586" s="344">
        <f t="shared" si="405"/>
        <v>3877.203593421702</v>
      </c>
      <c r="G3586" s="394">
        <f t="shared" si="406"/>
        <v>372.06315789473683</v>
      </c>
      <c r="H3586" s="385">
        <f t="shared" si="403"/>
        <v>1436.2521619449562</v>
      </c>
      <c r="I3586" s="386">
        <f t="shared" si="404"/>
        <v>84.985335026328784</v>
      </c>
      <c r="J3586" s="393">
        <v>45</v>
      </c>
      <c r="K3586" s="396">
        <f t="shared" si="407"/>
        <v>5815.5042482877234</v>
      </c>
      <c r="L3586" s="210">
        <f t="shared" si="408"/>
        <v>7.1999999999999998E-3</v>
      </c>
      <c r="M3586" s="211">
        <f t="shared" si="408"/>
        <v>1.1000000000000001E-3</v>
      </c>
    </row>
    <row r="3587" spans="1:13" ht="15" customHeight="1" x14ac:dyDescent="0.2">
      <c r="A3587" s="370">
        <v>3566</v>
      </c>
      <c r="B3587" s="120">
        <f t="shared" ref="B3587:B3650" si="409">A3587/(12.41*LN(A3587)-76)</f>
        <v>139.82191997255359</v>
      </c>
      <c r="C3587" s="371">
        <v>950</v>
      </c>
      <c r="D3587" s="78">
        <v>45170</v>
      </c>
      <c r="E3587" s="209">
        <v>29455</v>
      </c>
      <c r="F3587" s="344">
        <f t="shared" si="405"/>
        <v>3876.645379396879</v>
      </c>
      <c r="G3587" s="394">
        <f t="shared" si="406"/>
        <v>372.06315789473683</v>
      </c>
      <c r="H3587" s="385">
        <f t="shared" si="403"/>
        <v>1436.0634856045658</v>
      </c>
      <c r="I3587" s="386">
        <f t="shared" si="404"/>
        <v>84.974170745832311</v>
      </c>
      <c r="J3587" s="393">
        <v>45</v>
      </c>
      <c r="K3587" s="396">
        <f t="shared" si="407"/>
        <v>5814.7461936420132</v>
      </c>
      <c r="L3587" s="210">
        <f t="shared" si="408"/>
        <v>7.1999999999999998E-3</v>
      </c>
      <c r="M3587" s="211">
        <f t="shared" si="408"/>
        <v>1.1000000000000001E-3</v>
      </c>
    </row>
    <row r="3588" spans="1:13" ht="15" customHeight="1" x14ac:dyDescent="0.2">
      <c r="A3588" s="370">
        <v>3567</v>
      </c>
      <c r="B3588" s="120">
        <f t="shared" si="409"/>
        <v>139.84205046056746</v>
      </c>
      <c r="C3588" s="371">
        <v>950</v>
      </c>
      <c r="D3588" s="78">
        <v>45170</v>
      </c>
      <c r="E3588" s="209">
        <v>29455</v>
      </c>
      <c r="F3588" s="344">
        <f t="shared" si="405"/>
        <v>3876.0873300613102</v>
      </c>
      <c r="G3588" s="394">
        <f t="shared" si="406"/>
        <v>372.06315789473683</v>
      </c>
      <c r="H3588" s="385">
        <f t="shared" si="403"/>
        <v>1435.8748649291438</v>
      </c>
      <c r="I3588" s="386">
        <f t="shared" si="404"/>
        <v>84.963009759120936</v>
      </c>
      <c r="J3588" s="393">
        <v>45</v>
      </c>
      <c r="K3588" s="396">
        <f t="shared" si="407"/>
        <v>5813.9883626443116</v>
      </c>
      <c r="L3588" s="210">
        <f t="shared" si="408"/>
        <v>7.1999999999999998E-3</v>
      </c>
      <c r="M3588" s="211">
        <f t="shared" si="408"/>
        <v>1.1000000000000001E-3</v>
      </c>
    </row>
    <row r="3589" spans="1:13" ht="15" customHeight="1" x14ac:dyDescent="0.2">
      <c r="A3589" s="370">
        <v>3568</v>
      </c>
      <c r="B3589" s="120">
        <f t="shared" si="409"/>
        <v>139.86218080448597</v>
      </c>
      <c r="C3589" s="371">
        <v>950</v>
      </c>
      <c r="D3589" s="78">
        <v>45170</v>
      </c>
      <c r="E3589" s="209">
        <v>29455</v>
      </c>
      <c r="F3589" s="344">
        <f t="shared" si="405"/>
        <v>3875.5294453596457</v>
      </c>
      <c r="G3589" s="394">
        <f t="shared" si="406"/>
        <v>372.06315789473683</v>
      </c>
      <c r="H3589" s="385">
        <f t="shared" si="403"/>
        <v>1435.6862998999813</v>
      </c>
      <c r="I3589" s="386">
        <f t="shared" si="404"/>
        <v>84.951852065087664</v>
      </c>
      <c r="J3589" s="393">
        <v>45</v>
      </c>
      <c r="K3589" s="396">
        <f t="shared" si="407"/>
        <v>5813.2307552194516</v>
      </c>
      <c r="L3589" s="210">
        <f t="shared" si="408"/>
        <v>7.1000000000000004E-3</v>
      </c>
      <c r="M3589" s="211">
        <f t="shared" si="408"/>
        <v>1.1000000000000001E-3</v>
      </c>
    </row>
    <row r="3590" spans="1:13" ht="15" customHeight="1" x14ac:dyDescent="0.2">
      <c r="A3590" s="370">
        <v>3569</v>
      </c>
      <c r="B3590" s="120">
        <f t="shared" si="409"/>
        <v>139.8823110036798</v>
      </c>
      <c r="C3590" s="371">
        <v>950</v>
      </c>
      <c r="D3590" s="78">
        <v>45170</v>
      </c>
      <c r="E3590" s="209">
        <v>29455</v>
      </c>
      <c r="F3590" s="344">
        <f t="shared" si="405"/>
        <v>3874.9717252365153</v>
      </c>
      <c r="G3590" s="394">
        <f t="shared" si="406"/>
        <v>372.06315789473683</v>
      </c>
      <c r="H3590" s="385">
        <f t="shared" si="403"/>
        <v>1435.4977904983632</v>
      </c>
      <c r="I3590" s="386">
        <f t="shared" si="404"/>
        <v>84.940697662625041</v>
      </c>
      <c r="J3590" s="393">
        <v>45</v>
      </c>
      <c r="K3590" s="396">
        <f t="shared" si="407"/>
        <v>5812.4733712922407</v>
      </c>
      <c r="L3590" s="210">
        <f t="shared" si="408"/>
        <v>7.1000000000000004E-3</v>
      </c>
      <c r="M3590" s="211">
        <f t="shared" si="408"/>
        <v>1.1000000000000001E-3</v>
      </c>
    </row>
    <row r="3591" spans="1:13" ht="15" customHeight="1" x14ac:dyDescent="0.2">
      <c r="A3591" s="372">
        <v>3570</v>
      </c>
      <c r="B3591" s="120">
        <f t="shared" si="409"/>
        <v>139.90244105752052</v>
      </c>
      <c r="C3591" s="371">
        <v>950</v>
      </c>
      <c r="D3591" s="78">
        <v>45170</v>
      </c>
      <c r="E3591" s="209">
        <v>29455</v>
      </c>
      <c r="F3591" s="344">
        <f t="shared" si="405"/>
        <v>3874.4141696365523</v>
      </c>
      <c r="G3591" s="394">
        <f t="shared" si="406"/>
        <v>372.06315789473683</v>
      </c>
      <c r="H3591" s="385">
        <f t="shared" si="403"/>
        <v>1435.3093367055756</v>
      </c>
      <c r="I3591" s="386">
        <f t="shared" si="404"/>
        <v>84.929546550625787</v>
      </c>
      <c r="J3591" s="393">
        <v>45</v>
      </c>
      <c r="K3591" s="396">
        <f t="shared" si="407"/>
        <v>5811.7162107874901</v>
      </c>
      <c r="L3591" s="210">
        <f t="shared" si="408"/>
        <v>7.1000000000000004E-3</v>
      </c>
      <c r="M3591" s="211">
        <f t="shared" si="408"/>
        <v>1.1000000000000001E-3</v>
      </c>
    </row>
    <row r="3592" spans="1:13" ht="15" customHeight="1" x14ac:dyDescent="0.2">
      <c r="A3592" s="370">
        <v>3571</v>
      </c>
      <c r="B3592" s="120">
        <f t="shared" si="409"/>
        <v>139.92257096538086</v>
      </c>
      <c r="C3592" s="371">
        <v>950</v>
      </c>
      <c r="D3592" s="78">
        <v>45170</v>
      </c>
      <c r="E3592" s="209">
        <v>29455</v>
      </c>
      <c r="F3592" s="344">
        <f t="shared" si="405"/>
        <v>3873.8567785043742</v>
      </c>
      <c r="G3592" s="394">
        <f t="shared" si="406"/>
        <v>372.06315789473683</v>
      </c>
      <c r="H3592" s="385">
        <f t="shared" si="403"/>
        <v>1435.1209385028994</v>
      </c>
      <c r="I3592" s="386">
        <f t="shared" si="404"/>
        <v>84.918398727982222</v>
      </c>
      <c r="J3592" s="393">
        <v>45</v>
      </c>
      <c r="K3592" s="396">
        <f t="shared" si="407"/>
        <v>5810.9592736299928</v>
      </c>
      <c r="L3592" s="210">
        <f t="shared" si="408"/>
        <v>7.1000000000000004E-3</v>
      </c>
      <c r="M3592" s="211">
        <f t="shared" si="408"/>
        <v>1.1000000000000001E-3</v>
      </c>
    </row>
    <row r="3593" spans="1:13" ht="15" customHeight="1" x14ac:dyDescent="0.2">
      <c r="A3593" s="370">
        <v>3572</v>
      </c>
      <c r="B3593" s="120">
        <f t="shared" si="409"/>
        <v>139.94270072663474</v>
      </c>
      <c r="C3593" s="371">
        <v>950</v>
      </c>
      <c r="D3593" s="78">
        <v>45170</v>
      </c>
      <c r="E3593" s="209">
        <v>29455</v>
      </c>
      <c r="F3593" s="344">
        <f t="shared" si="405"/>
        <v>3873.2995517845948</v>
      </c>
      <c r="G3593" s="394">
        <f t="shared" si="406"/>
        <v>372.06315789473683</v>
      </c>
      <c r="H3593" s="385">
        <f t="shared" si="403"/>
        <v>1434.932595871614</v>
      </c>
      <c r="I3593" s="386">
        <f t="shared" si="404"/>
        <v>84.907254193586638</v>
      </c>
      <c r="J3593" s="393">
        <v>45</v>
      </c>
      <c r="K3593" s="396">
        <f t="shared" si="407"/>
        <v>5810.2025597445327</v>
      </c>
      <c r="L3593" s="210">
        <f t="shared" si="408"/>
        <v>7.1000000000000004E-3</v>
      </c>
      <c r="M3593" s="211">
        <f t="shared" si="408"/>
        <v>1.1000000000000001E-3</v>
      </c>
    </row>
    <row r="3594" spans="1:13" ht="15" customHeight="1" x14ac:dyDescent="0.2">
      <c r="A3594" s="370">
        <v>3573</v>
      </c>
      <c r="B3594" s="120">
        <f t="shared" si="409"/>
        <v>139.96283034065732</v>
      </c>
      <c r="C3594" s="371">
        <v>950</v>
      </c>
      <c r="D3594" s="78">
        <v>45170</v>
      </c>
      <c r="E3594" s="209">
        <v>29455</v>
      </c>
      <c r="F3594" s="344">
        <f t="shared" si="405"/>
        <v>3872.7424894218125</v>
      </c>
      <c r="G3594" s="394">
        <f t="shared" si="406"/>
        <v>372.06315789473683</v>
      </c>
      <c r="H3594" s="385">
        <f t="shared" si="403"/>
        <v>1434.7443087929935</v>
      </c>
      <c r="I3594" s="386">
        <f t="shared" si="404"/>
        <v>84.896112946330973</v>
      </c>
      <c r="J3594" s="393">
        <v>45</v>
      </c>
      <c r="K3594" s="396">
        <f t="shared" si="407"/>
        <v>5809.4460690558735</v>
      </c>
      <c r="L3594" s="210">
        <f t="shared" si="408"/>
        <v>7.1000000000000004E-3</v>
      </c>
      <c r="M3594" s="211">
        <f t="shared" si="408"/>
        <v>1.1000000000000001E-3</v>
      </c>
    </row>
    <row r="3595" spans="1:13" ht="15" customHeight="1" x14ac:dyDescent="0.2">
      <c r="A3595" s="370">
        <v>3574</v>
      </c>
      <c r="B3595" s="120">
        <f t="shared" si="409"/>
        <v>139.98295980682414</v>
      </c>
      <c r="C3595" s="371">
        <v>950</v>
      </c>
      <c r="D3595" s="78">
        <v>45170</v>
      </c>
      <c r="E3595" s="209">
        <v>29455</v>
      </c>
      <c r="F3595" s="344">
        <f t="shared" si="405"/>
        <v>3872.1855913606396</v>
      </c>
      <c r="G3595" s="394">
        <f t="shared" si="406"/>
        <v>372.06315789473683</v>
      </c>
      <c r="H3595" s="385">
        <f t="shared" si="403"/>
        <v>1434.556077248317</v>
      </c>
      <c r="I3595" s="386">
        <f t="shared" si="404"/>
        <v>84.884974985107533</v>
      </c>
      <c r="J3595" s="393">
        <v>45</v>
      </c>
      <c r="K3595" s="396">
        <f t="shared" si="407"/>
        <v>5808.6898014888011</v>
      </c>
      <c r="L3595" s="210">
        <f t="shared" si="408"/>
        <v>7.1000000000000004E-3</v>
      </c>
      <c r="M3595" s="211">
        <f t="shared" si="408"/>
        <v>1.1000000000000001E-3</v>
      </c>
    </row>
    <row r="3596" spans="1:13" ht="15" customHeight="1" x14ac:dyDescent="0.2">
      <c r="A3596" s="370">
        <v>3575</v>
      </c>
      <c r="B3596" s="120">
        <f t="shared" si="409"/>
        <v>140.00308912451288</v>
      </c>
      <c r="C3596" s="371">
        <v>950</v>
      </c>
      <c r="D3596" s="78">
        <v>45170</v>
      </c>
      <c r="E3596" s="209">
        <v>29455</v>
      </c>
      <c r="F3596" s="344">
        <f t="shared" si="405"/>
        <v>3871.6288575456529</v>
      </c>
      <c r="G3596" s="394">
        <f t="shared" si="406"/>
        <v>372.06315789473683</v>
      </c>
      <c r="H3596" s="385">
        <f t="shared" si="403"/>
        <v>1434.3679012188516</v>
      </c>
      <c r="I3596" s="386">
        <f t="shared" si="404"/>
        <v>84.8738403088078</v>
      </c>
      <c r="J3596" s="393">
        <v>45</v>
      </c>
      <c r="K3596" s="396">
        <f t="shared" si="407"/>
        <v>5807.9337569680492</v>
      </c>
      <c r="L3596" s="210">
        <f t="shared" si="408"/>
        <v>7.1000000000000004E-3</v>
      </c>
      <c r="M3596" s="211">
        <f t="shared" si="408"/>
        <v>1.1000000000000001E-3</v>
      </c>
    </row>
    <row r="3597" spans="1:13" ht="15" customHeight="1" x14ac:dyDescent="0.2">
      <c r="A3597" s="370">
        <v>3576</v>
      </c>
      <c r="B3597" s="120">
        <f t="shared" si="409"/>
        <v>140.02321829310142</v>
      </c>
      <c r="C3597" s="371">
        <v>950</v>
      </c>
      <c r="D3597" s="78">
        <v>45170</v>
      </c>
      <c r="E3597" s="209">
        <v>29455</v>
      </c>
      <c r="F3597" s="344">
        <f t="shared" si="405"/>
        <v>3871.072287921445</v>
      </c>
      <c r="G3597" s="394">
        <f t="shared" si="406"/>
        <v>372.06315789473683</v>
      </c>
      <c r="H3597" s="385">
        <f t="shared" si="403"/>
        <v>1434.1797806858694</v>
      </c>
      <c r="I3597" s="386">
        <f t="shared" si="404"/>
        <v>84.862708916323641</v>
      </c>
      <c r="J3597" s="393">
        <v>45</v>
      </c>
      <c r="K3597" s="396">
        <f t="shared" si="407"/>
        <v>5807.1779354183755</v>
      </c>
      <c r="L3597" s="210">
        <f t="shared" si="408"/>
        <v>7.1000000000000004E-3</v>
      </c>
      <c r="M3597" s="211">
        <f t="shared" si="408"/>
        <v>1.1000000000000001E-3</v>
      </c>
    </row>
    <row r="3598" spans="1:13" ht="15" customHeight="1" x14ac:dyDescent="0.2">
      <c r="A3598" s="370">
        <v>3577</v>
      </c>
      <c r="B3598" s="120">
        <f t="shared" si="409"/>
        <v>140.04334731196931</v>
      </c>
      <c r="C3598" s="371">
        <v>950</v>
      </c>
      <c r="D3598" s="78">
        <v>45170</v>
      </c>
      <c r="E3598" s="209">
        <v>29455</v>
      </c>
      <c r="F3598" s="344">
        <f t="shared" si="405"/>
        <v>3870.5158824325858</v>
      </c>
      <c r="G3598" s="394">
        <f t="shared" si="406"/>
        <v>372.06315789473683</v>
      </c>
      <c r="H3598" s="385">
        <f t="shared" si="403"/>
        <v>1433.9917156306349</v>
      </c>
      <c r="I3598" s="386">
        <f t="shared" si="404"/>
        <v>84.851580806546451</v>
      </c>
      <c r="J3598" s="393">
        <v>45</v>
      </c>
      <c r="K3598" s="396">
        <f t="shared" si="407"/>
        <v>5806.4223367645036</v>
      </c>
      <c r="L3598" s="210">
        <f t="shared" si="408"/>
        <v>7.1000000000000004E-3</v>
      </c>
      <c r="M3598" s="211">
        <f t="shared" si="408"/>
        <v>1.1000000000000001E-3</v>
      </c>
    </row>
    <row r="3599" spans="1:13" ht="15" customHeight="1" x14ac:dyDescent="0.2">
      <c r="A3599" s="370">
        <v>3578</v>
      </c>
      <c r="B3599" s="120">
        <f t="shared" si="409"/>
        <v>140.06347618049682</v>
      </c>
      <c r="C3599" s="371">
        <v>950</v>
      </c>
      <c r="D3599" s="78">
        <v>45170</v>
      </c>
      <c r="E3599" s="209">
        <v>29455</v>
      </c>
      <c r="F3599" s="344">
        <f t="shared" si="405"/>
        <v>3869.95964102365</v>
      </c>
      <c r="G3599" s="394">
        <f t="shared" si="406"/>
        <v>372.06315789473683</v>
      </c>
      <c r="H3599" s="385">
        <f t="shared" si="403"/>
        <v>1433.8037060344145</v>
      </c>
      <c r="I3599" s="386">
        <f t="shared" si="404"/>
        <v>84.840455978367743</v>
      </c>
      <c r="J3599" s="393">
        <v>45</v>
      </c>
      <c r="K3599" s="396">
        <f t="shared" si="407"/>
        <v>5805.6669609311693</v>
      </c>
      <c r="L3599" s="210">
        <f t="shared" si="408"/>
        <v>7.1000000000000004E-3</v>
      </c>
      <c r="M3599" s="211">
        <f t="shared" si="408"/>
        <v>1.1000000000000001E-3</v>
      </c>
    </row>
    <row r="3600" spans="1:13" ht="15" customHeight="1" x14ac:dyDescent="0.2">
      <c r="A3600" s="370">
        <v>3579</v>
      </c>
      <c r="B3600" s="120">
        <f t="shared" si="409"/>
        <v>140.08360489806552</v>
      </c>
      <c r="C3600" s="371">
        <v>950</v>
      </c>
      <c r="D3600" s="78">
        <v>45170</v>
      </c>
      <c r="E3600" s="209">
        <v>29455</v>
      </c>
      <c r="F3600" s="344">
        <f t="shared" si="405"/>
        <v>3869.4035636391973</v>
      </c>
      <c r="G3600" s="394">
        <f t="shared" si="406"/>
        <v>372.06315789473683</v>
      </c>
      <c r="H3600" s="385">
        <f t="shared" si="403"/>
        <v>1433.6157518784696</v>
      </c>
      <c r="I3600" s="386">
        <f t="shared" si="404"/>
        <v>84.829334430678685</v>
      </c>
      <c r="J3600" s="393">
        <v>45</v>
      </c>
      <c r="K3600" s="396">
        <f t="shared" si="407"/>
        <v>5804.911807843082</v>
      </c>
      <c r="L3600" s="210">
        <f t="shared" si="408"/>
        <v>7.1000000000000004E-3</v>
      </c>
      <c r="M3600" s="211">
        <f t="shared" si="408"/>
        <v>1.1000000000000001E-3</v>
      </c>
    </row>
    <row r="3601" spans="1:13" ht="15" customHeight="1" x14ac:dyDescent="0.2">
      <c r="A3601" s="372">
        <v>3580</v>
      </c>
      <c r="B3601" s="120">
        <f t="shared" si="409"/>
        <v>140.10373346405808</v>
      </c>
      <c r="C3601" s="371">
        <v>950</v>
      </c>
      <c r="D3601" s="78">
        <v>45170</v>
      </c>
      <c r="E3601" s="209">
        <v>29455</v>
      </c>
      <c r="F3601" s="344">
        <f t="shared" si="405"/>
        <v>3868.8476502237809</v>
      </c>
      <c r="G3601" s="394">
        <f t="shared" si="406"/>
        <v>372.06315789473683</v>
      </c>
      <c r="H3601" s="385">
        <f t="shared" si="403"/>
        <v>1433.4278531440589</v>
      </c>
      <c r="I3601" s="386">
        <f t="shared" si="404"/>
        <v>84.818216162370362</v>
      </c>
      <c r="J3601" s="393">
        <v>45</v>
      </c>
      <c r="K3601" s="396">
        <f t="shared" si="407"/>
        <v>5804.1568774249463</v>
      </c>
      <c r="L3601" s="210">
        <f t="shared" si="408"/>
        <v>7.1000000000000004E-3</v>
      </c>
      <c r="M3601" s="211">
        <f t="shared" si="408"/>
        <v>1.1000000000000001E-3</v>
      </c>
    </row>
    <row r="3602" spans="1:13" ht="15" customHeight="1" x14ac:dyDescent="0.2">
      <c r="A3602" s="370">
        <v>3581</v>
      </c>
      <c r="B3602" s="120">
        <f t="shared" si="409"/>
        <v>140.12386187785791</v>
      </c>
      <c r="C3602" s="371">
        <v>950</v>
      </c>
      <c r="D3602" s="78">
        <v>45170</v>
      </c>
      <c r="E3602" s="209">
        <v>29455</v>
      </c>
      <c r="F3602" s="344">
        <f t="shared" si="405"/>
        <v>3868.291900721958</v>
      </c>
      <c r="G3602" s="394">
        <f t="shared" si="406"/>
        <v>372.06315789473683</v>
      </c>
      <c r="H3602" s="385">
        <f t="shared" si="403"/>
        <v>1433.2400098124426</v>
      </c>
      <c r="I3602" s="386">
        <f t="shared" si="404"/>
        <v>84.807101172333901</v>
      </c>
      <c r="J3602" s="393">
        <v>45</v>
      </c>
      <c r="K3602" s="396">
        <f t="shared" si="407"/>
        <v>5803.4021696014715</v>
      </c>
      <c r="L3602" s="210">
        <f t="shared" si="408"/>
        <v>7.1000000000000004E-3</v>
      </c>
      <c r="M3602" s="211">
        <f t="shared" si="408"/>
        <v>1.1000000000000001E-3</v>
      </c>
    </row>
    <row r="3603" spans="1:13" ht="15" customHeight="1" x14ac:dyDescent="0.2">
      <c r="A3603" s="370">
        <v>3582</v>
      </c>
      <c r="B3603" s="120">
        <f t="shared" si="409"/>
        <v>140.14399013885003</v>
      </c>
      <c r="C3603" s="371">
        <v>950</v>
      </c>
      <c r="D3603" s="78">
        <v>45170</v>
      </c>
      <c r="E3603" s="209">
        <v>29455</v>
      </c>
      <c r="F3603" s="344">
        <f t="shared" si="405"/>
        <v>3867.7363150782612</v>
      </c>
      <c r="G3603" s="394">
        <f t="shared" si="406"/>
        <v>372.06315789473683</v>
      </c>
      <c r="H3603" s="385">
        <f t="shared" si="403"/>
        <v>1433.0522218648732</v>
      </c>
      <c r="I3603" s="386">
        <f t="shared" si="404"/>
        <v>84.79598945945996</v>
      </c>
      <c r="J3603" s="393">
        <v>45</v>
      </c>
      <c r="K3603" s="396">
        <f t="shared" si="407"/>
        <v>5802.6476842973307</v>
      </c>
      <c r="L3603" s="210">
        <f t="shared" si="408"/>
        <v>7.1000000000000004E-3</v>
      </c>
      <c r="M3603" s="211">
        <f t="shared" si="408"/>
        <v>1.1000000000000001E-3</v>
      </c>
    </row>
    <row r="3604" spans="1:13" ht="15" customHeight="1" x14ac:dyDescent="0.2">
      <c r="A3604" s="370">
        <v>3583</v>
      </c>
      <c r="B3604" s="120">
        <f t="shared" si="409"/>
        <v>140.16411824642014</v>
      </c>
      <c r="C3604" s="371">
        <v>950</v>
      </c>
      <c r="D3604" s="78">
        <v>45170</v>
      </c>
      <c r="E3604" s="209">
        <v>29455</v>
      </c>
      <c r="F3604" s="344">
        <f t="shared" si="405"/>
        <v>3867.1808932372314</v>
      </c>
      <c r="G3604" s="394">
        <f t="shared" si="406"/>
        <v>372.06315789473683</v>
      </c>
      <c r="H3604" s="385">
        <f t="shared" si="403"/>
        <v>1432.8644892826051</v>
      </c>
      <c r="I3604" s="386">
        <f t="shared" si="404"/>
        <v>84.784881022639368</v>
      </c>
      <c r="J3604" s="393">
        <v>45</v>
      </c>
      <c r="K3604" s="396">
        <f t="shared" si="407"/>
        <v>5801.893421437213</v>
      </c>
      <c r="L3604" s="210">
        <f t="shared" si="408"/>
        <v>7.1000000000000004E-3</v>
      </c>
      <c r="M3604" s="211">
        <f t="shared" si="408"/>
        <v>1.1000000000000001E-3</v>
      </c>
    </row>
    <row r="3605" spans="1:13" ht="15" customHeight="1" x14ac:dyDescent="0.2">
      <c r="A3605" s="370">
        <v>3584</v>
      </c>
      <c r="B3605" s="120">
        <f t="shared" si="409"/>
        <v>140.18424619995528</v>
      </c>
      <c r="C3605" s="371">
        <v>950</v>
      </c>
      <c r="D3605" s="78">
        <v>45170</v>
      </c>
      <c r="E3605" s="209">
        <v>29455</v>
      </c>
      <c r="F3605" s="344">
        <f t="shared" si="405"/>
        <v>3866.625635143394</v>
      </c>
      <c r="G3605" s="394">
        <f t="shared" si="406"/>
        <v>372.06315789473683</v>
      </c>
      <c r="H3605" s="385">
        <f t="shared" si="403"/>
        <v>1432.676812046888</v>
      </c>
      <c r="I3605" s="386">
        <f t="shared" si="404"/>
        <v>84.773775860762612</v>
      </c>
      <c r="J3605" s="393">
        <v>45</v>
      </c>
      <c r="K3605" s="396">
        <f t="shared" si="407"/>
        <v>5801.1393809457813</v>
      </c>
      <c r="L3605" s="210">
        <f t="shared" si="408"/>
        <v>7.1000000000000004E-3</v>
      </c>
      <c r="M3605" s="211">
        <f t="shared" si="408"/>
        <v>1.1000000000000001E-3</v>
      </c>
    </row>
    <row r="3606" spans="1:13" ht="15" customHeight="1" x14ac:dyDescent="0.2">
      <c r="A3606" s="370">
        <v>3585</v>
      </c>
      <c r="B3606" s="120">
        <f t="shared" si="409"/>
        <v>140.20437399884312</v>
      </c>
      <c r="C3606" s="371">
        <v>950</v>
      </c>
      <c r="D3606" s="78">
        <v>45170</v>
      </c>
      <c r="E3606" s="209">
        <v>29455</v>
      </c>
      <c r="F3606" s="344">
        <f t="shared" si="405"/>
        <v>3866.0705407412797</v>
      </c>
      <c r="G3606" s="394">
        <f t="shared" si="406"/>
        <v>372.06315789473683</v>
      </c>
      <c r="H3606" s="385">
        <f t="shared" ref="H3606:H3669" si="410">SUM(F3606:G3606)*33.8%</f>
        <v>1432.4891901389735</v>
      </c>
      <c r="I3606" s="386">
        <f t="shared" ref="I3606:I3669" si="411">SUM(F3606:G3606)*2%</f>
        <v>84.762673972720336</v>
      </c>
      <c r="J3606" s="393">
        <v>45</v>
      </c>
      <c r="K3606" s="396">
        <f t="shared" si="407"/>
        <v>5800.3855627477105</v>
      </c>
      <c r="L3606" s="210">
        <f t="shared" si="408"/>
        <v>7.1000000000000004E-3</v>
      </c>
      <c r="M3606" s="211">
        <f t="shared" si="408"/>
        <v>1.1000000000000001E-3</v>
      </c>
    </row>
    <row r="3607" spans="1:13" ht="15" customHeight="1" x14ac:dyDescent="0.2">
      <c r="A3607" s="370">
        <v>3586</v>
      </c>
      <c r="B3607" s="120">
        <f t="shared" si="409"/>
        <v>140.22450164247311</v>
      </c>
      <c r="C3607" s="371">
        <v>950</v>
      </c>
      <c r="D3607" s="78">
        <v>45170</v>
      </c>
      <c r="E3607" s="209">
        <v>29455</v>
      </c>
      <c r="F3607" s="344">
        <f t="shared" ref="F3607:F3670" si="412">12*(1/B3607*D3607)</f>
        <v>3865.5156099753931</v>
      </c>
      <c r="G3607" s="394">
        <f t="shared" ref="G3607:G3670" si="413">12*(1/C3607*E3607)</f>
        <v>372.06315789473683</v>
      </c>
      <c r="H3607" s="385">
        <f t="shared" si="410"/>
        <v>1432.3016235401037</v>
      </c>
      <c r="I3607" s="386">
        <f t="shared" si="411"/>
        <v>84.751575357402601</v>
      </c>
      <c r="J3607" s="393">
        <v>45</v>
      </c>
      <c r="K3607" s="396">
        <f t="shared" ref="K3607:K3670" si="414">SUM(F3607:J3607)</f>
        <v>5799.6319667676362</v>
      </c>
      <c r="L3607" s="210">
        <f t="shared" ref="L3607:M3670" si="415">ROUND(1/B3607,4)</f>
        <v>7.1000000000000004E-3</v>
      </c>
      <c r="M3607" s="211">
        <f t="shared" si="415"/>
        <v>1.1000000000000001E-3</v>
      </c>
    </row>
    <row r="3608" spans="1:13" ht="15" customHeight="1" x14ac:dyDescent="0.2">
      <c r="A3608" s="370">
        <v>3587</v>
      </c>
      <c r="B3608" s="120">
        <f t="shared" si="409"/>
        <v>140.24462913023513</v>
      </c>
      <c r="C3608" s="371">
        <v>950</v>
      </c>
      <c r="D3608" s="78">
        <v>45170</v>
      </c>
      <c r="E3608" s="209">
        <v>29455</v>
      </c>
      <c r="F3608" s="344">
        <f t="shared" si="412"/>
        <v>3864.9608427902531</v>
      </c>
      <c r="G3608" s="394">
        <f t="shared" si="413"/>
        <v>372.06315789473683</v>
      </c>
      <c r="H3608" s="385">
        <f t="shared" si="410"/>
        <v>1432.1141122315264</v>
      </c>
      <c r="I3608" s="386">
        <f t="shared" si="411"/>
        <v>84.740480013699795</v>
      </c>
      <c r="J3608" s="393">
        <v>45</v>
      </c>
      <c r="K3608" s="396">
        <f t="shared" si="414"/>
        <v>5798.8785929302167</v>
      </c>
      <c r="L3608" s="210">
        <f t="shared" si="415"/>
        <v>7.1000000000000004E-3</v>
      </c>
      <c r="M3608" s="211">
        <f t="shared" si="415"/>
        <v>1.1000000000000001E-3</v>
      </c>
    </row>
    <row r="3609" spans="1:13" ht="15" customHeight="1" x14ac:dyDescent="0.2">
      <c r="A3609" s="370">
        <v>3588</v>
      </c>
      <c r="B3609" s="120">
        <f t="shared" si="409"/>
        <v>140.26475646152051</v>
      </c>
      <c r="C3609" s="371">
        <v>950</v>
      </c>
      <c r="D3609" s="78">
        <v>45170</v>
      </c>
      <c r="E3609" s="209">
        <v>29455</v>
      </c>
      <c r="F3609" s="344">
        <f t="shared" si="412"/>
        <v>3864.4062391303573</v>
      </c>
      <c r="G3609" s="394">
        <f t="shared" si="413"/>
        <v>372.06315789473683</v>
      </c>
      <c r="H3609" s="385">
        <f t="shared" si="410"/>
        <v>1431.9266561944814</v>
      </c>
      <c r="I3609" s="386">
        <f t="shared" si="411"/>
        <v>84.72938794050188</v>
      </c>
      <c r="J3609" s="393">
        <v>45</v>
      </c>
      <c r="K3609" s="396">
        <f t="shared" si="414"/>
        <v>5798.1254411600767</v>
      </c>
      <c r="L3609" s="210">
        <f t="shared" si="415"/>
        <v>7.1000000000000004E-3</v>
      </c>
      <c r="M3609" s="211">
        <f t="shared" si="415"/>
        <v>1.1000000000000001E-3</v>
      </c>
    </row>
    <row r="3610" spans="1:13" ht="15" customHeight="1" x14ac:dyDescent="0.2">
      <c r="A3610" s="370">
        <v>3589</v>
      </c>
      <c r="B3610" s="120">
        <f t="shared" si="409"/>
        <v>140.28488363572126</v>
      </c>
      <c r="C3610" s="371">
        <v>950</v>
      </c>
      <c r="D3610" s="78">
        <v>45170</v>
      </c>
      <c r="E3610" s="209">
        <v>29455</v>
      </c>
      <c r="F3610" s="344">
        <f t="shared" si="412"/>
        <v>3863.8517989402126</v>
      </c>
      <c r="G3610" s="394">
        <f t="shared" si="413"/>
        <v>372.06315789473683</v>
      </c>
      <c r="H3610" s="385">
        <f t="shared" si="410"/>
        <v>1431.7392554102128</v>
      </c>
      <c r="I3610" s="386">
        <f t="shared" si="411"/>
        <v>84.718299136698988</v>
      </c>
      <c r="J3610" s="393">
        <v>45</v>
      </c>
      <c r="K3610" s="396">
        <f t="shared" si="414"/>
        <v>5797.3725113818609</v>
      </c>
      <c r="L3610" s="210">
        <f t="shared" si="415"/>
        <v>7.1000000000000004E-3</v>
      </c>
      <c r="M3610" s="211">
        <f t="shared" si="415"/>
        <v>1.1000000000000001E-3</v>
      </c>
    </row>
    <row r="3611" spans="1:13" ht="15" customHeight="1" x14ac:dyDescent="0.2">
      <c r="A3611" s="372">
        <v>3590</v>
      </c>
      <c r="B3611" s="120">
        <f t="shared" si="409"/>
        <v>140.30501065223092</v>
      </c>
      <c r="C3611" s="371">
        <v>950</v>
      </c>
      <c r="D3611" s="78">
        <v>45170</v>
      </c>
      <c r="E3611" s="209">
        <v>29455</v>
      </c>
      <c r="F3611" s="344">
        <f t="shared" si="412"/>
        <v>3863.2975221643037</v>
      </c>
      <c r="G3611" s="394">
        <f t="shared" si="413"/>
        <v>372.06315789473683</v>
      </c>
      <c r="H3611" s="385">
        <f t="shared" si="410"/>
        <v>1431.5519098599555</v>
      </c>
      <c r="I3611" s="386">
        <f t="shared" si="411"/>
        <v>84.707213601180811</v>
      </c>
      <c r="J3611" s="393">
        <v>45</v>
      </c>
      <c r="K3611" s="396">
        <f t="shared" si="414"/>
        <v>5796.6198035201769</v>
      </c>
      <c r="L3611" s="210">
        <f t="shared" si="415"/>
        <v>7.1000000000000004E-3</v>
      </c>
      <c r="M3611" s="211">
        <f t="shared" si="415"/>
        <v>1.1000000000000001E-3</v>
      </c>
    </row>
    <row r="3612" spans="1:13" ht="15" customHeight="1" x14ac:dyDescent="0.2">
      <c r="A3612" s="370">
        <v>3591</v>
      </c>
      <c r="B3612" s="120">
        <f t="shared" si="409"/>
        <v>140.32513751044391</v>
      </c>
      <c r="C3612" s="371">
        <v>950</v>
      </c>
      <c r="D3612" s="78">
        <v>45170</v>
      </c>
      <c r="E3612" s="209">
        <v>29455</v>
      </c>
      <c r="F3612" s="344">
        <f t="shared" si="412"/>
        <v>3862.7434087471165</v>
      </c>
      <c r="G3612" s="394">
        <f t="shared" si="413"/>
        <v>372.06315789473683</v>
      </c>
      <c r="H3612" s="385">
        <f t="shared" si="410"/>
        <v>1431.3646195249462</v>
      </c>
      <c r="I3612" s="386">
        <f t="shared" si="411"/>
        <v>84.696131332837069</v>
      </c>
      <c r="J3612" s="393">
        <v>45</v>
      </c>
      <c r="K3612" s="396">
        <f t="shared" si="414"/>
        <v>5795.8673174996366</v>
      </c>
      <c r="L3612" s="210">
        <f t="shared" si="415"/>
        <v>7.1000000000000004E-3</v>
      </c>
      <c r="M3612" s="211">
        <f t="shared" si="415"/>
        <v>1.1000000000000001E-3</v>
      </c>
    </row>
    <row r="3613" spans="1:13" ht="15" customHeight="1" x14ac:dyDescent="0.2">
      <c r="A3613" s="370">
        <v>3592</v>
      </c>
      <c r="B3613" s="120">
        <f t="shared" si="409"/>
        <v>140.34526420975556</v>
      </c>
      <c r="C3613" s="371">
        <v>950</v>
      </c>
      <c r="D3613" s="78">
        <v>45170</v>
      </c>
      <c r="E3613" s="209">
        <v>29455</v>
      </c>
      <c r="F3613" s="344">
        <f t="shared" si="412"/>
        <v>3862.1894586331341</v>
      </c>
      <c r="G3613" s="394">
        <f t="shared" si="413"/>
        <v>372.06315789473683</v>
      </c>
      <c r="H3613" s="385">
        <f t="shared" si="410"/>
        <v>1431.17738438642</v>
      </c>
      <c r="I3613" s="386">
        <f t="shared" si="411"/>
        <v>84.685052330557411</v>
      </c>
      <c r="J3613" s="393">
        <v>45</v>
      </c>
      <c r="K3613" s="396">
        <f t="shared" si="414"/>
        <v>5795.1150532448482</v>
      </c>
      <c r="L3613" s="210">
        <f t="shared" si="415"/>
        <v>7.1000000000000004E-3</v>
      </c>
      <c r="M3613" s="211">
        <f t="shared" si="415"/>
        <v>1.1000000000000001E-3</v>
      </c>
    </row>
    <row r="3614" spans="1:13" ht="15" customHeight="1" x14ac:dyDescent="0.2">
      <c r="A3614" s="370">
        <v>3593</v>
      </c>
      <c r="B3614" s="120">
        <f t="shared" si="409"/>
        <v>140.36539074956247</v>
      </c>
      <c r="C3614" s="371">
        <v>950</v>
      </c>
      <c r="D3614" s="78">
        <v>45170</v>
      </c>
      <c r="E3614" s="209">
        <v>29455</v>
      </c>
      <c r="F3614" s="344">
        <f t="shared" si="412"/>
        <v>3861.6356717668286</v>
      </c>
      <c r="G3614" s="394">
        <f t="shared" si="413"/>
        <v>372.06315789473683</v>
      </c>
      <c r="H3614" s="385">
        <f t="shared" si="410"/>
        <v>1430.9902044256089</v>
      </c>
      <c r="I3614" s="386">
        <f t="shared" si="411"/>
        <v>84.673976593231316</v>
      </c>
      <c r="J3614" s="393">
        <v>45</v>
      </c>
      <c r="K3614" s="396">
        <f t="shared" si="414"/>
        <v>5794.3630106804058</v>
      </c>
      <c r="L3614" s="210">
        <f t="shared" si="415"/>
        <v>7.1000000000000004E-3</v>
      </c>
      <c r="M3614" s="211">
        <f t="shared" si="415"/>
        <v>1.1000000000000001E-3</v>
      </c>
    </row>
    <row r="3615" spans="1:13" ht="15" customHeight="1" x14ac:dyDescent="0.2">
      <c r="A3615" s="370">
        <v>3594</v>
      </c>
      <c r="B3615" s="120">
        <f t="shared" si="409"/>
        <v>140.3855171292621</v>
      </c>
      <c r="C3615" s="371">
        <v>950</v>
      </c>
      <c r="D3615" s="78">
        <v>45170</v>
      </c>
      <c r="E3615" s="209">
        <v>29455</v>
      </c>
      <c r="F3615" s="344">
        <f t="shared" si="412"/>
        <v>3861.0820480926704</v>
      </c>
      <c r="G3615" s="394">
        <f t="shared" si="413"/>
        <v>372.06315789473683</v>
      </c>
      <c r="H3615" s="385">
        <f t="shared" si="410"/>
        <v>1430.8030796237435</v>
      </c>
      <c r="I3615" s="386">
        <f t="shared" si="411"/>
        <v>84.662904119748148</v>
      </c>
      <c r="J3615" s="393">
        <v>45</v>
      </c>
      <c r="K3615" s="396">
        <f t="shared" si="414"/>
        <v>5793.6111897308992</v>
      </c>
      <c r="L3615" s="210">
        <f t="shared" si="415"/>
        <v>7.1000000000000004E-3</v>
      </c>
      <c r="M3615" s="211">
        <f t="shared" si="415"/>
        <v>1.1000000000000001E-3</v>
      </c>
    </row>
    <row r="3616" spans="1:13" ht="15" customHeight="1" x14ac:dyDescent="0.2">
      <c r="A3616" s="370">
        <v>3595</v>
      </c>
      <c r="B3616" s="120">
        <f t="shared" si="409"/>
        <v>140.40564334825322</v>
      </c>
      <c r="C3616" s="371">
        <v>950</v>
      </c>
      <c r="D3616" s="78">
        <v>45170</v>
      </c>
      <c r="E3616" s="209">
        <v>29455</v>
      </c>
      <c r="F3616" s="344">
        <f t="shared" si="412"/>
        <v>3860.5285875551208</v>
      </c>
      <c r="G3616" s="394">
        <f t="shared" si="413"/>
        <v>372.06315789473683</v>
      </c>
      <c r="H3616" s="385">
        <f t="shared" si="410"/>
        <v>1430.6160099620517</v>
      </c>
      <c r="I3616" s="386">
        <f t="shared" si="411"/>
        <v>84.651834908997159</v>
      </c>
      <c r="J3616" s="393">
        <v>45</v>
      </c>
      <c r="K3616" s="396">
        <f t="shared" si="414"/>
        <v>5792.859590320907</v>
      </c>
      <c r="L3616" s="210">
        <f t="shared" si="415"/>
        <v>7.1000000000000004E-3</v>
      </c>
      <c r="M3616" s="211">
        <f t="shared" si="415"/>
        <v>1.1000000000000001E-3</v>
      </c>
    </row>
    <row r="3617" spans="1:13" ht="15" customHeight="1" x14ac:dyDescent="0.2">
      <c r="A3617" s="370">
        <v>3596</v>
      </c>
      <c r="B3617" s="120">
        <f t="shared" si="409"/>
        <v>140.42576940593537</v>
      </c>
      <c r="C3617" s="371">
        <v>950</v>
      </c>
      <c r="D3617" s="78">
        <v>45170</v>
      </c>
      <c r="E3617" s="209">
        <v>29455</v>
      </c>
      <c r="F3617" s="344">
        <f t="shared" si="412"/>
        <v>3859.9752900986396</v>
      </c>
      <c r="G3617" s="394">
        <f t="shared" si="413"/>
        <v>372.06315789473683</v>
      </c>
      <c r="H3617" s="385">
        <f t="shared" si="410"/>
        <v>1430.4289954217611</v>
      </c>
      <c r="I3617" s="386">
        <f t="shared" si="411"/>
        <v>84.640768959867529</v>
      </c>
      <c r="J3617" s="393">
        <v>45</v>
      </c>
      <c r="K3617" s="396">
        <f t="shared" si="414"/>
        <v>5792.1082123750048</v>
      </c>
      <c r="L3617" s="210">
        <f t="shared" si="415"/>
        <v>7.1000000000000004E-3</v>
      </c>
      <c r="M3617" s="211">
        <f t="shared" si="415"/>
        <v>1.1000000000000001E-3</v>
      </c>
    </row>
    <row r="3618" spans="1:13" ht="15" customHeight="1" x14ac:dyDescent="0.2">
      <c r="A3618" s="370">
        <v>3597</v>
      </c>
      <c r="B3618" s="120">
        <f t="shared" si="409"/>
        <v>140.44589530170944</v>
      </c>
      <c r="C3618" s="371">
        <v>950</v>
      </c>
      <c r="D3618" s="78">
        <v>45170</v>
      </c>
      <c r="E3618" s="209">
        <v>29455</v>
      </c>
      <c r="F3618" s="344">
        <f t="shared" si="412"/>
        <v>3859.4221556676748</v>
      </c>
      <c r="G3618" s="394">
        <f t="shared" si="413"/>
        <v>372.06315789473683</v>
      </c>
      <c r="H3618" s="385">
        <f t="shared" si="410"/>
        <v>1430.2420359840951</v>
      </c>
      <c r="I3618" s="386">
        <f t="shared" si="411"/>
        <v>84.629706271248239</v>
      </c>
      <c r="J3618" s="393">
        <v>45</v>
      </c>
      <c r="K3618" s="396">
        <f t="shared" si="414"/>
        <v>5791.3570558177553</v>
      </c>
      <c r="L3618" s="210">
        <f t="shared" si="415"/>
        <v>7.1000000000000004E-3</v>
      </c>
      <c r="M3618" s="211">
        <f t="shared" si="415"/>
        <v>1.1000000000000001E-3</v>
      </c>
    </row>
    <row r="3619" spans="1:13" ht="15" customHeight="1" x14ac:dyDescent="0.2">
      <c r="A3619" s="370">
        <v>3598</v>
      </c>
      <c r="B3619" s="120">
        <f t="shared" si="409"/>
        <v>140.46602103497702</v>
      </c>
      <c r="C3619" s="371">
        <v>950</v>
      </c>
      <c r="D3619" s="78">
        <v>45170</v>
      </c>
      <c r="E3619" s="209">
        <v>29455</v>
      </c>
      <c r="F3619" s="344">
        <f t="shared" si="412"/>
        <v>3858.8691842066792</v>
      </c>
      <c r="G3619" s="394">
        <f t="shared" si="413"/>
        <v>372.06315789473683</v>
      </c>
      <c r="H3619" s="385">
        <f t="shared" si="410"/>
        <v>1430.0551316302785</v>
      </c>
      <c r="I3619" s="386">
        <f t="shared" si="411"/>
        <v>84.618646842028326</v>
      </c>
      <c r="J3619" s="393">
        <v>45</v>
      </c>
      <c r="K3619" s="396">
        <f t="shared" si="414"/>
        <v>5790.6061205737233</v>
      </c>
      <c r="L3619" s="210">
        <f t="shared" si="415"/>
        <v>7.1000000000000004E-3</v>
      </c>
      <c r="M3619" s="211">
        <f t="shared" si="415"/>
        <v>1.1000000000000001E-3</v>
      </c>
    </row>
    <row r="3620" spans="1:13" ht="15" customHeight="1" x14ac:dyDescent="0.2">
      <c r="A3620" s="370">
        <v>3599</v>
      </c>
      <c r="B3620" s="120">
        <f t="shared" si="409"/>
        <v>140.48614660514104</v>
      </c>
      <c r="C3620" s="371">
        <v>950</v>
      </c>
      <c r="D3620" s="78">
        <v>45170</v>
      </c>
      <c r="E3620" s="209">
        <v>29455</v>
      </c>
      <c r="F3620" s="344">
        <f t="shared" si="412"/>
        <v>3858.3163756600907</v>
      </c>
      <c r="G3620" s="394">
        <f t="shared" si="413"/>
        <v>372.06315789473683</v>
      </c>
      <c r="H3620" s="385">
        <f t="shared" si="410"/>
        <v>1429.8682823415315</v>
      </c>
      <c r="I3620" s="386">
        <f t="shared" si="411"/>
        <v>84.607590671096546</v>
      </c>
      <c r="J3620" s="393">
        <v>45</v>
      </c>
      <c r="K3620" s="396">
        <f t="shared" si="414"/>
        <v>5789.8554065674552</v>
      </c>
      <c r="L3620" s="210">
        <f t="shared" si="415"/>
        <v>7.1000000000000004E-3</v>
      </c>
      <c r="M3620" s="211">
        <f t="shared" si="415"/>
        <v>1.1000000000000001E-3</v>
      </c>
    </row>
    <row r="3621" spans="1:13" ht="15" customHeight="1" x14ac:dyDescent="0.2">
      <c r="A3621" s="372">
        <v>3600</v>
      </c>
      <c r="B3621" s="120">
        <f t="shared" si="409"/>
        <v>140.50627201160543</v>
      </c>
      <c r="C3621" s="371">
        <v>950</v>
      </c>
      <c r="D3621" s="78">
        <v>45170</v>
      </c>
      <c r="E3621" s="209">
        <v>29455</v>
      </c>
      <c r="F3621" s="344">
        <f t="shared" si="412"/>
        <v>3857.7637299723456</v>
      </c>
      <c r="G3621" s="394">
        <f t="shared" si="413"/>
        <v>372.06315789473683</v>
      </c>
      <c r="H3621" s="385">
        <f t="shared" si="410"/>
        <v>1429.6814880990737</v>
      </c>
      <c r="I3621" s="386">
        <f t="shared" si="411"/>
        <v>84.59653775734165</v>
      </c>
      <c r="J3621" s="393">
        <v>45</v>
      </c>
      <c r="K3621" s="396">
        <f t="shared" si="414"/>
        <v>5789.1049137234977</v>
      </c>
      <c r="L3621" s="210">
        <f t="shared" si="415"/>
        <v>7.1000000000000004E-3</v>
      </c>
      <c r="M3621" s="211">
        <f t="shared" si="415"/>
        <v>1.1000000000000001E-3</v>
      </c>
    </row>
    <row r="3622" spans="1:13" ht="15" customHeight="1" x14ac:dyDescent="0.2">
      <c r="A3622" s="370">
        <v>3601</v>
      </c>
      <c r="B3622" s="120">
        <f t="shared" si="409"/>
        <v>140.52639725377492</v>
      </c>
      <c r="C3622" s="371">
        <v>950</v>
      </c>
      <c r="D3622" s="78">
        <v>45170</v>
      </c>
      <c r="E3622" s="209">
        <v>29455</v>
      </c>
      <c r="F3622" s="344">
        <f t="shared" si="412"/>
        <v>3857.2112470878801</v>
      </c>
      <c r="G3622" s="394">
        <f t="shared" si="413"/>
        <v>372.06315789473683</v>
      </c>
      <c r="H3622" s="385">
        <f t="shared" si="410"/>
        <v>1429.4947488841244</v>
      </c>
      <c r="I3622" s="386">
        <f t="shared" si="411"/>
        <v>84.585488099652338</v>
      </c>
      <c r="J3622" s="393">
        <v>45</v>
      </c>
      <c r="K3622" s="396">
        <f t="shared" si="414"/>
        <v>5788.3546419663935</v>
      </c>
      <c r="L3622" s="210">
        <f t="shared" si="415"/>
        <v>7.1000000000000004E-3</v>
      </c>
      <c r="M3622" s="211">
        <f t="shared" si="415"/>
        <v>1.1000000000000001E-3</v>
      </c>
    </row>
    <row r="3623" spans="1:13" ht="15" customHeight="1" x14ac:dyDescent="0.2">
      <c r="A3623" s="370">
        <v>3602</v>
      </c>
      <c r="B3623" s="120">
        <f t="shared" si="409"/>
        <v>140.54652233105566</v>
      </c>
      <c r="C3623" s="371">
        <v>950</v>
      </c>
      <c r="D3623" s="78">
        <v>45170</v>
      </c>
      <c r="E3623" s="209">
        <v>29455</v>
      </c>
      <c r="F3623" s="344">
        <f t="shared" si="412"/>
        <v>3856.6589269511146</v>
      </c>
      <c r="G3623" s="394">
        <f t="shared" si="413"/>
        <v>372.06315789473683</v>
      </c>
      <c r="H3623" s="385">
        <f t="shared" si="410"/>
        <v>1429.3080646778974</v>
      </c>
      <c r="I3623" s="386">
        <f t="shared" si="411"/>
        <v>84.57444169691702</v>
      </c>
      <c r="J3623" s="393">
        <v>45</v>
      </c>
      <c r="K3623" s="396">
        <f t="shared" si="414"/>
        <v>5787.6045912206655</v>
      </c>
      <c r="L3623" s="210">
        <f t="shared" si="415"/>
        <v>7.1000000000000004E-3</v>
      </c>
      <c r="M3623" s="211">
        <f t="shared" si="415"/>
        <v>1.1000000000000001E-3</v>
      </c>
    </row>
    <row r="3624" spans="1:13" ht="15" customHeight="1" x14ac:dyDescent="0.2">
      <c r="A3624" s="370">
        <v>3603</v>
      </c>
      <c r="B3624" s="120">
        <f t="shared" si="409"/>
        <v>140.56664724285463</v>
      </c>
      <c r="C3624" s="371">
        <v>950</v>
      </c>
      <c r="D3624" s="78">
        <v>45170</v>
      </c>
      <c r="E3624" s="209">
        <v>29455</v>
      </c>
      <c r="F3624" s="344">
        <f t="shared" si="412"/>
        <v>3856.1067695064721</v>
      </c>
      <c r="G3624" s="394">
        <f t="shared" si="413"/>
        <v>372.06315789473683</v>
      </c>
      <c r="H3624" s="385">
        <f t="shared" si="410"/>
        <v>1429.1214354616086</v>
      </c>
      <c r="I3624" s="386">
        <f t="shared" si="411"/>
        <v>84.563398548024182</v>
      </c>
      <c r="J3624" s="393">
        <v>45</v>
      </c>
      <c r="K3624" s="396">
        <f t="shared" si="414"/>
        <v>5786.854761410842</v>
      </c>
      <c r="L3624" s="210">
        <f t="shared" si="415"/>
        <v>7.1000000000000004E-3</v>
      </c>
      <c r="M3624" s="211">
        <f t="shared" si="415"/>
        <v>1.1000000000000001E-3</v>
      </c>
    </row>
    <row r="3625" spans="1:13" ht="15" customHeight="1" x14ac:dyDescent="0.2">
      <c r="A3625" s="370">
        <v>3604</v>
      </c>
      <c r="B3625" s="120">
        <f t="shared" si="409"/>
        <v>140.58677198857981</v>
      </c>
      <c r="C3625" s="371">
        <v>950</v>
      </c>
      <c r="D3625" s="78">
        <v>45170</v>
      </c>
      <c r="E3625" s="209">
        <v>29455</v>
      </c>
      <c r="F3625" s="344">
        <f t="shared" si="412"/>
        <v>3855.5547746983702</v>
      </c>
      <c r="G3625" s="394">
        <f t="shared" si="413"/>
        <v>372.06315789473683</v>
      </c>
      <c r="H3625" s="385">
        <f t="shared" si="410"/>
        <v>1428.9348612164702</v>
      </c>
      <c r="I3625" s="386">
        <f t="shared" si="411"/>
        <v>84.55235865186215</v>
      </c>
      <c r="J3625" s="393">
        <v>45</v>
      </c>
      <c r="K3625" s="396">
        <f t="shared" si="414"/>
        <v>5786.1051524614395</v>
      </c>
      <c r="L3625" s="210">
        <f t="shared" si="415"/>
        <v>7.1000000000000004E-3</v>
      </c>
      <c r="M3625" s="211">
        <f t="shared" si="415"/>
        <v>1.1000000000000001E-3</v>
      </c>
    </row>
    <row r="3626" spans="1:13" ht="15" customHeight="1" x14ac:dyDescent="0.2">
      <c r="A3626" s="370">
        <v>3605</v>
      </c>
      <c r="B3626" s="120">
        <f t="shared" si="409"/>
        <v>140.60689656764038</v>
      </c>
      <c r="C3626" s="371">
        <v>950</v>
      </c>
      <c r="D3626" s="78">
        <v>45170</v>
      </c>
      <c r="E3626" s="209">
        <v>29455</v>
      </c>
      <c r="F3626" s="344">
        <f t="shared" si="412"/>
        <v>3855.0029424712188</v>
      </c>
      <c r="G3626" s="394">
        <f t="shared" si="413"/>
        <v>372.06315789473683</v>
      </c>
      <c r="H3626" s="385">
        <f t="shared" si="410"/>
        <v>1428.7483419236928</v>
      </c>
      <c r="I3626" s="386">
        <f t="shared" si="411"/>
        <v>84.54132200731911</v>
      </c>
      <c r="J3626" s="393">
        <v>45</v>
      </c>
      <c r="K3626" s="396">
        <f t="shared" si="414"/>
        <v>5785.3557642969663</v>
      </c>
      <c r="L3626" s="210">
        <f t="shared" si="415"/>
        <v>7.1000000000000004E-3</v>
      </c>
      <c r="M3626" s="211">
        <f t="shared" si="415"/>
        <v>1.1000000000000001E-3</v>
      </c>
    </row>
    <row r="3627" spans="1:13" ht="15" customHeight="1" x14ac:dyDescent="0.2">
      <c r="A3627" s="370">
        <v>3606</v>
      </c>
      <c r="B3627" s="120">
        <f t="shared" si="409"/>
        <v>140.62702097944631</v>
      </c>
      <c r="C3627" s="371">
        <v>950</v>
      </c>
      <c r="D3627" s="78">
        <v>45170</v>
      </c>
      <c r="E3627" s="209">
        <v>29455</v>
      </c>
      <c r="F3627" s="344">
        <f t="shared" si="412"/>
        <v>3854.4512727694282</v>
      </c>
      <c r="G3627" s="394">
        <f t="shared" si="413"/>
        <v>372.06315789473683</v>
      </c>
      <c r="H3627" s="385">
        <f t="shared" si="410"/>
        <v>1428.5618775644878</v>
      </c>
      <c r="I3627" s="386">
        <f t="shared" si="411"/>
        <v>84.530288613283304</v>
      </c>
      <c r="J3627" s="393">
        <v>45</v>
      </c>
      <c r="K3627" s="396">
        <f t="shared" si="414"/>
        <v>5784.6065968419362</v>
      </c>
      <c r="L3627" s="210">
        <f t="shared" si="415"/>
        <v>7.1000000000000004E-3</v>
      </c>
      <c r="M3627" s="211">
        <f t="shared" si="415"/>
        <v>1.1000000000000001E-3</v>
      </c>
    </row>
    <row r="3628" spans="1:13" ht="15" customHeight="1" x14ac:dyDescent="0.2">
      <c r="A3628" s="370">
        <v>3607</v>
      </c>
      <c r="B3628" s="120">
        <f t="shared" si="409"/>
        <v>140.64714522340881</v>
      </c>
      <c r="C3628" s="371">
        <v>950</v>
      </c>
      <c r="D3628" s="78">
        <v>45170</v>
      </c>
      <c r="E3628" s="209">
        <v>29455</v>
      </c>
      <c r="F3628" s="344">
        <f t="shared" si="412"/>
        <v>3853.8997655374005</v>
      </c>
      <c r="G3628" s="394">
        <f t="shared" si="413"/>
        <v>372.06315789473683</v>
      </c>
      <c r="H3628" s="385">
        <f t="shared" si="410"/>
        <v>1428.3754681200624</v>
      </c>
      <c r="I3628" s="386">
        <f t="shared" si="411"/>
        <v>84.519258468642747</v>
      </c>
      <c r="J3628" s="393">
        <v>45</v>
      </c>
      <c r="K3628" s="396">
        <f t="shared" si="414"/>
        <v>5783.8576500208428</v>
      </c>
      <c r="L3628" s="210">
        <f t="shared" si="415"/>
        <v>7.1000000000000004E-3</v>
      </c>
      <c r="M3628" s="211">
        <f t="shared" si="415"/>
        <v>1.1000000000000001E-3</v>
      </c>
    </row>
    <row r="3629" spans="1:13" ht="15" customHeight="1" x14ac:dyDescent="0.2">
      <c r="A3629" s="370">
        <v>3608</v>
      </c>
      <c r="B3629" s="120">
        <f t="shared" si="409"/>
        <v>140.66726929894014</v>
      </c>
      <c r="C3629" s="371">
        <v>950</v>
      </c>
      <c r="D3629" s="78">
        <v>45170</v>
      </c>
      <c r="E3629" s="209">
        <v>29455</v>
      </c>
      <c r="F3629" s="344">
        <f t="shared" si="412"/>
        <v>3853.3484207195315</v>
      </c>
      <c r="G3629" s="394">
        <f t="shared" si="413"/>
        <v>372.06315789473683</v>
      </c>
      <c r="H3629" s="385">
        <f t="shared" si="410"/>
        <v>1428.1891135716226</v>
      </c>
      <c r="I3629" s="386">
        <f t="shared" si="411"/>
        <v>84.508231572285368</v>
      </c>
      <c r="J3629" s="393">
        <v>45</v>
      </c>
      <c r="K3629" s="396">
        <f t="shared" si="414"/>
        <v>5783.1089237581764</v>
      </c>
      <c r="L3629" s="210">
        <f t="shared" si="415"/>
        <v>7.1000000000000004E-3</v>
      </c>
      <c r="M3629" s="211">
        <f t="shared" si="415"/>
        <v>1.1000000000000001E-3</v>
      </c>
    </row>
    <row r="3630" spans="1:13" ht="15" customHeight="1" x14ac:dyDescent="0.2">
      <c r="A3630" s="370">
        <v>3609</v>
      </c>
      <c r="B3630" s="120">
        <f t="shared" si="409"/>
        <v>140.68739320545336</v>
      </c>
      <c r="C3630" s="371">
        <v>950</v>
      </c>
      <c r="D3630" s="78">
        <v>45170</v>
      </c>
      <c r="E3630" s="209">
        <v>29455</v>
      </c>
      <c r="F3630" s="344">
        <f t="shared" si="412"/>
        <v>3852.7972382602175</v>
      </c>
      <c r="G3630" s="394">
        <f t="shared" si="413"/>
        <v>372.06315789473683</v>
      </c>
      <c r="H3630" s="385">
        <f t="shared" si="410"/>
        <v>1428.0028139003743</v>
      </c>
      <c r="I3630" s="386">
        <f t="shared" si="411"/>
        <v>84.497207923099083</v>
      </c>
      <c r="J3630" s="393">
        <v>45</v>
      </c>
      <c r="K3630" s="396">
        <f t="shared" si="414"/>
        <v>5782.3604179784279</v>
      </c>
      <c r="L3630" s="210">
        <f t="shared" si="415"/>
        <v>7.1000000000000004E-3</v>
      </c>
      <c r="M3630" s="211">
        <f t="shared" si="415"/>
        <v>1.1000000000000001E-3</v>
      </c>
    </row>
    <row r="3631" spans="1:13" ht="15" customHeight="1" x14ac:dyDescent="0.2">
      <c r="A3631" s="372">
        <v>3610</v>
      </c>
      <c r="B3631" s="120">
        <f t="shared" si="409"/>
        <v>140.70751694236279</v>
      </c>
      <c r="C3631" s="371">
        <v>950</v>
      </c>
      <c r="D3631" s="78">
        <v>45170</v>
      </c>
      <c r="E3631" s="209">
        <v>29455</v>
      </c>
      <c r="F3631" s="344">
        <f t="shared" si="412"/>
        <v>3852.2462181038463</v>
      </c>
      <c r="G3631" s="394">
        <f t="shared" si="413"/>
        <v>372.06315789473683</v>
      </c>
      <c r="H3631" s="385">
        <f t="shared" si="410"/>
        <v>1427.816569087521</v>
      </c>
      <c r="I3631" s="386">
        <f t="shared" si="411"/>
        <v>84.486187519971665</v>
      </c>
      <c r="J3631" s="393">
        <v>45</v>
      </c>
      <c r="K3631" s="396">
        <f t="shared" si="414"/>
        <v>5781.6121326060756</v>
      </c>
      <c r="L3631" s="210">
        <f t="shared" si="415"/>
        <v>7.1000000000000004E-3</v>
      </c>
      <c r="M3631" s="211">
        <f t="shared" si="415"/>
        <v>1.1000000000000001E-3</v>
      </c>
    </row>
    <row r="3632" spans="1:13" ht="15" customHeight="1" x14ac:dyDescent="0.2">
      <c r="A3632" s="370">
        <v>3611</v>
      </c>
      <c r="B3632" s="120">
        <f t="shared" si="409"/>
        <v>140.72764050908387</v>
      </c>
      <c r="C3632" s="371">
        <v>950</v>
      </c>
      <c r="D3632" s="78">
        <v>45170</v>
      </c>
      <c r="E3632" s="209">
        <v>29455</v>
      </c>
      <c r="F3632" s="344">
        <f t="shared" si="412"/>
        <v>3851.6953601947989</v>
      </c>
      <c r="G3632" s="394">
        <f t="shared" si="413"/>
        <v>372.06315789473683</v>
      </c>
      <c r="H3632" s="385">
        <f t="shared" si="410"/>
        <v>1427.630379114263</v>
      </c>
      <c r="I3632" s="386">
        <f t="shared" si="411"/>
        <v>84.475170361790717</v>
      </c>
      <c r="J3632" s="393">
        <v>45</v>
      </c>
      <c r="K3632" s="396">
        <f t="shared" si="414"/>
        <v>5780.8640675655888</v>
      </c>
      <c r="L3632" s="210">
        <f t="shared" si="415"/>
        <v>7.1000000000000004E-3</v>
      </c>
      <c r="M3632" s="211">
        <f t="shared" si="415"/>
        <v>1.1000000000000001E-3</v>
      </c>
    </row>
    <row r="3633" spans="1:13" ht="15" customHeight="1" x14ac:dyDescent="0.2">
      <c r="A3633" s="370">
        <v>3612</v>
      </c>
      <c r="B3633" s="120">
        <f t="shared" si="409"/>
        <v>140.7477639050326</v>
      </c>
      <c r="C3633" s="371">
        <v>950</v>
      </c>
      <c r="D3633" s="78">
        <v>45170</v>
      </c>
      <c r="E3633" s="209">
        <v>29455</v>
      </c>
      <c r="F3633" s="344">
        <f t="shared" si="412"/>
        <v>3851.1446644774633</v>
      </c>
      <c r="G3633" s="394">
        <f t="shared" si="413"/>
        <v>372.06315789473683</v>
      </c>
      <c r="H3633" s="385">
        <f t="shared" si="410"/>
        <v>1427.4442439618035</v>
      </c>
      <c r="I3633" s="386">
        <f t="shared" si="411"/>
        <v>84.464156447443997</v>
      </c>
      <c r="J3633" s="393">
        <v>45</v>
      </c>
      <c r="K3633" s="396">
        <f t="shared" si="414"/>
        <v>5780.1162227814475</v>
      </c>
      <c r="L3633" s="210">
        <f t="shared" si="415"/>
        <v>7.1000000000000004E-3</v>
      </c>
      <c r="M3633" s="211">
        <f t="shared" si="415"/>
        <v>1.1000000000000001E-3</v>
      </c>
    </row>
    <row r="3634" spans="1:13" ht="15" customHeight="1" x14ac:dyDescent="0.2">
      <c r="A3634" s="370">
        <v>3613</v>
      </c>
      <c r="B3634" s="120">
        <f t="shared" si="409"/>
        <v>140.76788712962636</v>
      </c>
      <c r="C3634" s="371">
        <v>950</v>
      </c>
      <c r="D3634" s="78">
        <v>45170</v>
      </c>
      <c r="E3634" s="209">
        <v>29455</v>
      </c>
      <c r="F3634" s="344">
        <f t="shared" si="412"/>
        <v>3850.5941308962147</v>
      </c>
      <c r="G3634" s="394">
        <f t="shared" si="413"/>
        <v>372.06315789473683</v>
      </c>
      <c r="H3634" s="385">
        <f t="shared" si="410"/>
        <v>1427.2581636113414</v>
      </c>
      <c r="I3634" s="386">
        <f t="shared" si="411"/>
        <v>84.453145775819038</v>
      </c>
      <c r="J3634" s="393">
        <v>45</v>
      </c>
      <c r="K3634" s="396">
        <f t="shared" si="414"/>
        <v>5779.3685981781118</v>
      </c>
      <c r="L3634" s="210">
        <f t="shared" si="415"/>
        <v>7.1000000000000004E-3</v>
      </c>
      <c r="M3634" s="211">
        <f t="shared" si="415"/>
        <v>1.1000000000000001E-3</v>
      </c>
    </row>
    <row r="3635" spans="1:13" ht="15" customHeight="1" x14ac:dyDescent="0.2">
      <c r="A3635" s="370">
        <v>3614</v>
      </c>
      <c r="B3635" s="120">
        <f t="shared" si="409"/>
        <v>140.78801018228359</v>
      </c>
      <c r="C3635" s="371">
        <v>950</v>
      </c>
      <c r="D3635" s="78">
        <v>45170</v>
      </c>
      <c r="E3635" s="209">
        <v>29455</v>
      </c>
      <c r="F3635" s="344">
        <f t="shared" si="412"/>
        <v>3850.0437593954216</v>
      </c>
      <c r="G3635" s="394">
        <f t="shared" si="413"/>
        <v>372.06315789473683</v>
      </c>
      <c r="H3635" s="385">
        <f t="shared" si="410"/>
        <v>1427.0721380440737</v>
      </c>
      <c r="I3635" s="386">
        <f t="shared" si="411"/>
        <v>84.442138345803173</v>
      </c>
      <c r="J3635" s="393">
        <v>45</v>
      </c>
      <c r="K3635" s="396">
        <f t="shared" si="414"/>
        <v>5778.6211936800355</v>
      </c>
      <c r="L3635" s="210">
        <f t="shared" si="415"/>
        <v>7.1000000000000004E-3</v>
      </c>
      <c r="M3635" s="211">
        <f t="shared" si="415"/>
        <v>1.1000000000000001E-3</v>
      </c>
    </row>
    <row r="3636" spans="1:13" ht="15" customHeight="1" x14ac:dyDescent="0.2">
      <c r="A3636" s="370">
        <v>3615</v>
      </c>
      <c r="B3636" s="120">
        <f t="shared" si="409"/>
        <v>140.80813306242359</v>
      </c>
      <c r="C3636" s="371">
        <v>950</v>
      </c>
      <c r="D3636" s="78">
        <v>45170</v>
      </c>
      <c r="E3636" s="209">
        <v>29455</v>
      </c>
      <c r="F3636" s="344">
        <f t="shared" si="412"/>
        <v>3849.4935499194553</v>
      </c>
      <c r="G3636" s="394">
        <f t="shared" si="413"/>
        <v>372.06315789473683</v>
      </c>
      <c r="H3636" s="385">
        <f t="shared" si="410"/>
        <v>1426.8861672411967</v>
      </c>
      <c r="I3636" s="386">
        <f t="shared" si="411"/>
        <v>84.431134156283846</v>
      </c>
      <c r="J3636" s="393">
        <v>45</v>
      </c>
      <c r="K3636" s="396">
        <f t="shared" si="414"/>
        <v>5777.8740092116723</v>
      </c>
      <c r="L3636" s="210">
        <f t="shared" si="415"/>
        <v>7.1000000000000004E-3</v>
      </c>
      <c r="M3636" s="211">
        <f t="shared" si="415"/>
        <v>1.1000000000000001E-3</v>
      </c>
    </row>
    <row r="3637" spans="1:13" ht="15" customHeight="1" x14ac:dyDescent="0.2">
      <c r="A3637" s="370">
        <v>3616</v>
      </c>
      <c r="B3637" s="120">
        <f t="shared" si="409"/>
        <v>140.82825576946667</v>
      </c>
      <c r="C3637" s="371">
        <v>950</v>
      </c>
      <c r="D3637" s="78">
        <v>45170</v>
      </c>
      <c r="E3637" s="209">
        <v>29455</v>
      </c>
      <c r="F3637" s="344">
        <f t="shared" si="412"/>
        <v>3848.9435024126819</v>
      </c>
      <c r="G3637" s="394">
        <f t="shared" si="413"/>
        <v>372.06315789473683</v>
      </c>
      <c r="H3637" s="385">
        <f t="shared" si="410"/>
        <v>1426.7002511839075</v>
      </c>
      <c r="I3637" s="386">
        <f t="shared" si="411"/>
        <v>84.420133206148392</v>
      </c>
      <c r="J3637" s="393">
        <v>45</v>
      </c>
      <c r="K3637" s="396">
        <f t="shared" si="414"/>
        <v>5777.127044697475</v>
      </c>
      <c r="L3637" s="210">
        <f t="shared" si="415"/>
        <v>7.1000000000000004E-3</v>
      </c>
      <c r="M3637" s="211">
        <f t="shared" si="415"/>
        <v>1.1000000000000001E-3</v>
      </c>
    </row>
    <row r="3638" spans="1:13" ht="15" customHeight="1" x14ac:dyDescent="0.2">
      <c r="A3638" s="370">
        <v>3617</v>
      </c>
      <c r="B3638" s="120">
        <f t="shared" si="409"/>
        <v>140.84837830283436</v>
      </c>
      <c r="C3638" s="371">
        <v>950</v>
      </c>
      <c r="D3638" s="78">
        <v>45170</v>
      </c>
      <c r="E3638" s="209">
        <v>29455</v>
      </c>
      <c r="F3638" s="344">
        <f t="shared" si="412"/>
        <v>3848.3936168194577</v>
      </c>
      <c r="G3638" s="394">
        <f t="shared" si="413"/>
        <v>372.06315789473683</v>
      </c>
      <c r="H3638" s="385">
        <f t="shared" si="410"/>
        <v>1426.5143898533977</v>
      </c>
      <c r="I3638" s="386">
        <f t="shared" si="411"/>
        <v>84.409135494283888</v>
      </c>
      <c r="J3638" s="393">
        <v>45</v>
      </c>
      <c r="K3638" s="396">
        <f t="shared" si="414"/>
        <v>5776.3803000618764</v>
      </c>
      <c r="L3638" s="210">
        <f t="shared" si="415"/>
        <v>7.1000000000000004E-3</v>
      </c>
      <c r="M3638" s="211">
        <f t="shared" si="415"/>
        <v>1.1000000000000001E-3</v>
      </c>
    </row>
    <row r="3639" spans="1:13" ht="15" customHeight="1" x14ac:dyDescent="0.2">
      <c r="A3639" s="370">
        <v>3618</v>
      </c>
      <c r="B3639" s="120">
        <f t="shared" si="409"/>
        <v>140.86850066194884</v>
      </c>
      <c r="C3639" s="371">
        <v>950</v>
      </c>
      <c r="D3639" s="78">
        <v>45170</v>
      </c>
      <c r="E3639" s="209">
        <v>29455</v>
      </c>
      <c r="F3639" s="344">
        <f t="shared" si="412"/>
        <v>3847.8438930841467</v>
      </c>
      <c r="G3639" s="394">
        <f t="shared" si="413"/>
        <v>372.06315789473683</v>
      </c>
      <c r="H3639" s="385">
        <f t="shared" si="410"/>
        <v>1426.3285832308625</v>
      </c>
      <c r="I3639" s="386">
        <f t="shared" si="411"/>
        <v>84.398141019577665</v>
      </c>
      <c r="J3639" s="393">
        <v>45</v>
      </c>
      <c r="K3639" s="396">
        <f t="shared" si="414"/>
        <v>5775.6337752293239</v>
      </c>
      <c r="L3639" s="210">
        <f t="shared" si="415"/>
        <v>7.1000000000000004E-3</v>
      </c>
      <c r="M3639" s="211">
        <f t="shared" si="415"/>
        <v>1.1000000000000001E-3</v>
      </c>
    </row>
    <row r="3640" spans="1:13" ht="15" customHeight="1" x14ac:dyDescent="0.2">
      <c r="A3640" s="370">
        <v>3619</v>
      </c>
      <c r="B3640" s="120">
        <f t="shared" si="409"/>
        <v>140.88862284623389</v>
      </c>
      <c r="C3640" s="371">
        <v>950</v>
      </c>
      <c r="D3640" s="78">
        <v>45170</v>
      </c>
      <c r="E3640" s="209">
        <v>29455</v>
      </c>
      <c r="F3640" s="344">
        <f t="shared" si="412"/>
        <v>3847.294331151093</v>
      </c>
      <c r="G3640" s="394">
        <f t="shared" si="413"/>
        <v>372.06315789473683</v>
      </c>
      <c r="H3640" s="385">
        <f t="shared" si="410"/>
        <v>1426.1428312974901</v>
      </c>
      <c r="I3640" s="386">
        <f t="shared" si="411"/>
        <v>84.387149780916587</v>
      </c>
      <c r="J3640" s="393">
        <v>45</v>
      </c>
      <c r="K3640" s="396">
        <f t="shared" si="414"/>
        <v>5774.8874701242366</v>
      </c>
      <c r="L3640" s="210">
        <f t="shared" si="415"/>
        <v>7.1000000000000004E-3</v>
      </c>
      <c r="M3640" s="211">
        <f t="shared" si="415"/>
        <v>1.1000000000000001E-3</v>
      </c>
    </row>
    <row r="3641" spans="1:13" ht="15" customHeight="1" x14ac:dyDescent="0.2">
      <c r="A3641" s="372">
        <v>3620</v>
      </c>
      <c r="B3641" s="120">
        <f t="shared" si="409"/>
        <v>140.90874485511344</v>
      </c>
      <c r="C3641" s="371">
        <v>950</v>
      </c>
      <c r="D3641" s="78">
        <v>45170</v>
      </c>
      <c r="E3641" s="209">
        <v>29455</v>
      </c>
      <c r="F3641" s="344">
        <f t="shared" si="412"/>
        <v>3846.7449309646581</v>
      </c>
      <c r="G3641" s="394">
        <f t="shared" si="413"/>
        <v>372.06315789473683</v>
      </c>
      <c r="H3641" s="385">
        <f t="shared" si="410"/>
        <v>1425.9571340344753</v>
      </c>
      <c r="I3641" s="386">
        <f t="shared" si="411"/>
        <v>84.376161777187903</v>
      </c>
      <c r="J3641" s="393">
        <v>45</v>
      </c>
      <c r="K3641" s="396">
        <f t="shared" si="414"/>
        <v>5774.1413846710584</v>
      </c>
      <c r="L3641" s="210">
        <f t="shared" si="415"/>
        <v>7.1000000000000004E-3</v>
      </c>
      <c r="M3641" s="211">
        <f t="shared" si="415"/>
        <v>1.1000000000000001E-3</v>
      </c>
    </row>
    <row r="3642" spans="1:13" ht="15" customHeight="1" x14ac:dyDescent="0.2">
      <c r="A3642" s="370">
        <v>3621</v>
      </c>
      <c r="B3642" s="120">
        <f t="shared" si="409"/>
        <v>140.92886668801336</v>
      </c>
      <c r="C3642" s="371">
        <v>950</v>
      </c>
      <c r="D3642" s="78">
        <v>45170</v>
      </c>
      <c r="E3642" s="209">
        <v>29455</v>
      </c>
      <c r="F3642" s="344">
        <f t="shared" si="412"/>
        <v>3846.1956924691776</v>
      </c>
      <c r="G3642" s="394">
        <f t="shared" si="413"/>
        <v>372.06315789473683</v>
      </c>
      <c r="H3642" s="385">
        <f t="shared" si="410"/>
        <v>1425.771491423003</v>
      </c>
      <c r="I3642" s="386">
        <f t="shared" si="411"/>
        <v>84.365177007278291</v>
      </c>
      <c r="J3642" s="393">
        <v>45</v>
      </c>
      <c r="K3642" s="396">
        <f t="shared" si="414"/>
        <v>5773.3955187941956</v>
      </c>
      <c r="L3642" s="210">
        <f t="shared" si="415"/>
        <v>7.1000000000000004E-3</v>
      </c>
      <c r="M3642" s="211">
        <f t="shared" si="415"/>
        <v>1.1000000000000001E-3</v>
      </c>
    </row>
    <row r="3643" spans="1:13" ht="15" customHeight="1" x14ac:dyDescent="0.2">
      <c r="A3643" s="370">
        <v>3622</v>
      </c>
      <c r="B3643" s="120">
        <f t="shared" si="409"/>
        <v>140.94898834435972</v>
      </c>
      <c r="C3643" s="371">
        <v>950</v>
      </c>
      <c r="D3643" s="78">
        <v>45170</v>
      </c>
      <c r="E3643" s="209">
        <v>29455</v>
      </c>
      <c r="F3643" s="344">
        <f t="shared" si="412"/>
        <v>3845.6466156090046</v>
      </c>
      <c r="G3643" s="394">
        <f t="shared" si="413"/>
        <v>372.06315789473683</v>
      </c>
      <c r="H3643" s="385">
        <f t="shared" si="410"/>
        <v>1425.5859034442644</v>
      </c>
      <c r="I3643" s="386">
        <f t="shared" si="411"/>
        <v>84.354195470074828</v>
      </c>
      <c r="J3643" s="393">
        <v>45</v>
      </c>
      <c r="K3643" s="396">
        <f t="shared" si="414"/>
        <v>5772.649872418081</v>
      </c>
      <c r="L3643" s="210">
        <f t="shared" si="415"/>
        <v>7.1000000000000004E-3</v>
      </c>
      <c r="M3643" s="211">
        <f t="shared" si="415"/>
        <v>1.1000000000000001E-3</v>
      </c>
    </row>
    <row r="3644" spans="1:13" ht="15" customHeight="1" x14ac:dyDescent="0.2">
      <c r="A3644" s="370">
        <v>3623</v>
      </c>
      <c r="B3644" s="120">
        <f t="shared" si="409"/>
        <v>140.96910982358034</v>
      </c>
      <c r="C3644" s="371">
        <v>950</v>
      </c>
      <c r="D3644" s="78">
        <v>45170</v>
      </c>
      <c r="E3644" s="209">
        <v>29455</v>
      </c>
      <c r="F3644" s="344">
        <f t="shared" si="412"/>
        <v>3845.0977003284679</v>
      </c>
      <c r="G3644" s="394">
        <f t="shared" si="413"/>
        <v>372.06315789473683</v>
      </c>
      <c r="H3644" s="385">
        <f t="shared" si="410"/>
        <v>1425.4003700794431</v>
      </c>
      <c r="I3644" s="386">
        <f t="shared" si="411"/>
        <v>84.343217164464093</v>
      </c>
      <c r="J3644" s="393">
        <v>45</v>
      </c>
      <c r="K3644" s="396">
        <f t="shared" si="414"/>
        <v>5771.9044454671121</v>
      </c>
      <c r="L3644" s="210">
        <f t="shared" si="415"/>
        <v>7.1000000000000004E-3</v>
      </c>
      <c r="M3644" s="211">
        <f t="shared" si="415"/>
        <v>1.1000000000000001E-3</v>
      </c>
    </row>
    <row r="3645" spans="1:13" ht="15" customHeight="1" x14ac:dyDescent="0.2">
      <c r="A3645" s="370">
        <v>3624</v>
      </c>
      <c r="B3645" s="120">
        <f t="shared" si="409"/>
        <v>140.98923112510326</v>
      </c>
      <c r="C3645" s="371">
        <v>950</v>
      </c>
      <c r="D3645" s="78">
        <v>45170</v>
      </c>
      <c r="E3645" s="209">
        <v>29455</v>
      </c>
      <c r="F3645" s="344">
        <f t="shared" si="412"/>
        <v>3844.5489465719147</v>
      </c>
      <c r="G3645" s="394">
        <f t="shared" si="413"/>
        <v>372.06315789473683</v>
      </c>
      <c r="H3645" s="385">
        <f t="shared" si="410"/>
        <v>1425.214891309728</v>
      </c>
      <c r="I3645" s="386">
        <f t="shared" si="411"/>
        <v>84.332242089333036</v>
      </c>
      <c r="J3645" s="393">
        <v>45</v>
      </c>
      <c r="K3645" s="396">
        <f t="shared" si="414"/>
        <v>5771.1592378657124</v>
      </c>
      <c r="L3645" s="210">
        <f t="shared" si="415"/>
        <v>7.1000000000000004E-3</v>
      </c>
      <c r="M3645" s="211">
        <f t="shared" si="415"/>
        <v>1.1000000000000001E-3</v>
      </c>
    </row>
    <row r="3646" spans="1:13" ht="15" customHeight="1" x14ac:dyDescent="0.2">
      <c r="A3646" s="370">
        <v>3625</v>
      </c>
      <c r="B3646" s="120">
        <f t="shared" si="409"/>
        <v>141.00935224835823</v>
      </c>
      <c r="C3646" s="371">
        <v>950</v>
      </c>
      <c r="D3646" s="78">
        <v>45170</v>
      </c>
      <c r="E3646" s="209">
        <v>29455</v>
      </c>
      <c r="F3646" s="344">
        <f t="shared" si="412"/>
        <v>3844.0003542836712</v>
      </c>
      <c r="G3646" s="394">
        <f t="shared" si="413"/>
        <v>372.06315789473683</v>
      </c>
      <c r="H3646" s="385">
        <f t="shared" si="410"/>
        <v>1425.0294671163017</v>
      </c>
      <c r="I3646" s="386">
        <f t="shared" si="411"/>
        <v>84.321270243568165</v>
      </c>
      <c r="J3646" s="393">
        <v>45</v>
      </c>
      <c r="K3646" s="396">
        <f t="shared" si="414"/>
        <v>5770.4142495382785</v>
      </c>
      <c r="L3646" s="210">
        <f t="shared" si="415"/>
        <v>7.1000000000000004E-3</v>
      </c>
      <c r="M3646" s="211">
        <f t="shared" si="415"/>
        <v>1.1000000000000001E-3</v>
      </c>
    </row>
    <row r="3647" spans="1:13" ht="15" customHeight="1" x14ac:dyDescent="0.2">
      <c r="A3647" s="370">
        <v>3626</v>
      </c>
      <c r="B3647" s="120">
        <f t="shared" si="409"/>
        <v>141.02947319277555</v>
      </c>
      <c r="C3647" s="371">
        <v>950</v>
      </c>
      <c r="D3647" s="78">
        <v>45170</v>
      </c>
      <c r="E3647" s="209">
        <v>29455</v>
      </c>
      <c r="F3647" s="344">
        <f t="shared" si="412"/>
        <v>3843.4519234080699</v>
      </c>
      <c r="G3647" s="394">
        <f t="shared" si="413"/>
        <v>372.06315789473683</v>
      </c>
      <c r="H3647" s="385">
        <f t="shared" si="410"/>
        <v>1424.8440974803486</v>
      </c>
      <c r="I3647" s="386">
        <f t="shared" si="411"/>
        <v>84.31030162605613</v>
      </c>
      <c r="J3647" s="393">
        <v>45</v>
      </c>
      <c r="K3647" s="396">
        <f t="shared" si="414"/>
        <v>5769.6694804092122</v>
      </c>
      <c r="L3647" s="210">
        <f t="shared" si="415"/>
        <v>7.1000000000000004E-3</v>
      </c>
      <c r="M3647" s="211">
        <f t="shared" si="415"/>
        <v>1.1000000000000001E-3</v>
      </c>
    </row>
    <row r="3648" spans="1:13" ht="15" customHeight="1" x14ac:dyDescent="0.2">
      <c r="A3648" s="370">
        <v>3627</v>
      </c>
      <c r="B3648" s="120">
        <f t="shared" si="409"/>
        <v>141.04959395778675</v>
      </c>
      <c r="C3648" s="371">
        <v>950</v>
      </c>
      <c r="D3648" s="78">
        <v>45170</v>
      </c>
      <c r="E3648" s="209">
        <v>29455</v>
      </c>
      <c r="F3648" s="344">
        <f t="shared" si="412"/>
        <v>3842.9036538894361</v>
      </c>
      <c r="G3648" s="394">
        <f t="shared" si="413"/>
        <v>372.06315789473683</v>
      </c>
      <c r="H3648" s="385">
        <f t="shared" si="410"/>
        <v>1424.6587823830503</v>
      </c>
      <c r="I3648" s="386">
        <f t="shared" si="411"/>
        <v>84.299336235683455</v>
      </c>
      <c r="J3648" s="393">
        <v>45</v>
      </c>
      <c r="K3648" s="396">
        <f t="shared" si="414"/>
        <v>5768.9249304029072</v>
      </c>
      <c r="L3648" s="210">
        <f t="shared" si="415"/>
        <v>7.1000000000000004E-3</v>
      </c>
      <c r="M3648" s="211">
        <f t="shared" si="415"/>
        <v>1.1000000000000001E-3</v>
      </c>
    </row>
    <row r="3649" spans="1:13" ht="15" customHeight="1" x14ac:dyDescent="0.2">
      <c r="A3649" s="370">
        <v>3628</v>
      </c>
      <c r="B3649" s="120">
        <f t="shared" si="409"/>
        <v>141.06971454282416</v>
      </c>
      <c r="C3649" s="371">
        <v>950</v>
      </c>
      <c r="D3649" s="78">
        <v>45170</v>
      </c>
      <c r="E3649" s="209">
        <v>29455</v>
      </c>
      <c r="F3649" s="344">
        <f t="shared" si="412"/>
        <v>3842.3555456720965</v>
      </c>
      <c r="G3649" s="394">
        <f t="shared" si="413"/>
        <v>372.06315789473683</v>
      </c>
      <c r="H3649" s="385">
        <f t="shared" si="410"/>
        <v>1424.4735218055894</v>
      </c>
      <c r="I3649" s="386">
        <f t="shared" si="411"/>
        <v>84.288374071336662</v>
      </c>
      <c r="J3649" s="393">
        <v>45</v>
      </c>
      <c r="K3649" s="396">
        <f t="shared" si="414"/>
        <v>5768.1805994437591</v>
      </c>
      <c r="L3649" s="210">
        <f t="shared" si="415"/>
        <v>7.1000000000000004E-3</v>
      </c>
      <c r="M3649" s="211">
        <f t="shared" si="415"/>
        <v>1.1000000000000001E-3</v>
      </c>
    </row>
    <row r="3650" spans="1:13" ht="15" customHeight="1" x14ac:dyDescent="0.2">
      <c r="A3650" s="370">
        <v>3629</v>
      </c>
      <c r="B3650" s="120">
        <f t="shared" si="409"/>
        <v>141.08983494732135</v>
      </c>
      <c r="C3650" s="371">
        <v>950</v>
      </c>
      <c r="D3650" s="78">
        <v>45170</v>
      </c>
      <c r="E3650" s="209">
        <v>29455</v>
      </c>
      <c r="F3650" s="344">
        <f t="shared" si="412"/>
        <v>3841.8075987003685</v>
      </c>
      <c r="G3650" s="394">
        <f t="shared" si="413"/>
        <v>372.06315789473683</v>
      </c>
      <c r="H3650" s="385">
        <f t="shared" si="410"/>
        <v>1424.2883157291456</v>
      </c>
      <c r="I3650" s="386">
        <f t="shared" si="411"/>
        <v>84.277415131902103</v>
      </c>
      <c r="J3650" s="393">
        <v>45</v>
      </c>
      <c r="K3650" s="396">
        <f t="shared" si="414"/>
        <v>5767.4364874561525</v>
      </c>
      <c r="L3650" s="210">
        <f t="shared" si="415"/>
        <v>7.1000000000000004E-3</v>
      </c>
      <c r="M3650" s="211">
        <f t="shared" si="415"/>
        <v>1.1000000000000001E-3</v>
      </c>
    </row>
    <row r="3651" spans="1:13" ht="15" customHeight="1" x14ac:dyDescent="0.2">
      <c r="A3651" s="372">
        <v>3630</v>
      </c>
      <c r="B3651" s="120">
        <f t="shared" ref="B3651:B3714" si="416">A3651/(12.41*LN(A3651)-76)</f>
        <v>141.10995517071257</v>
      </c>
      <c r="C3651" s="371">
        <v>950</v>
      </c>
      <c r="D3651" s="78">
        <v>45170</v>
      </c>
      <c r="E3651" s="209">
        <v>29455</v>
      </c>
      <c r="F3651" s="344">
        <f t="shared" si="412"/>
        <v>3841.2598129185753</v>
      </c>
      <c r="G3651" s="394">
        <f t="shared" si="413"/>
        <v>372.06315789473683</v>
      </c>
      <c r="H3651" s="385">
        <f t="shared" si="410"/>
        <v>1424.1031641348993</v>
      </c>
      <c r="I3651" s="386">
        <f t="shared" si="411"/>
        <v>84.266459416266244</v>
      </c>
      <c r="J3651" s="393">
        <v>45</v>
      </c>
      <c r="K3651" s="396">
        <f t="shared" si="414"/>
        <v>5766.6925943644774</v>
      </c>
      <c r="L3651" s="210">
        <f t="shared" si="415"/>
        <v>7.1000000000000004E-3</v>
      </c>
      <c r="M3651" s="211">
        <f t="shared" si="415"/>
        <v>1.1000000000000001E-3</v>
      </c>
    </row>
    <row r="3652" spans="1:13" ht="15" customHeight="1" x14ac:dyDescent="0.2">
      <c r="A3652" s="370">
        <v>3631</v>
      </c>
      <c r="B3652" s="120">
        <f t="shared" si="416"/>
        <v>141.13007521243344</v>
      </c>
      <c r="C3652" s="371">
        <v>950</v>
      </c>
      <c r="D3652" s="78">
        <v>45170</v>
      </c>
      <c r="E3652" s="209">
        <v>29455</v>
      </c>
      <c r="F3652" s="344">
        <f t="shared" si="412"/>
        <v>3840.712188271028</v>
      </c>
      <c r="G3652" s="394">
        <f t="shared" si="413"/>
        <v>372.06315789473683</v>
      </c>
      <c r="H3652" s="385">
        <f t="shared" si="410"/>
        <v>1423.9180670040284</v>
      </c>
      <c r="I3652" s="386">
        <f t="shared" si="411"/>
        <v>84.255506923315295</v>
      </c>
      <c r="J3652" s="393">
        <v>45</v>
      </c>
      <c r="K3652" s="396">
        <f t="shared" si="414"/>
        <v>5765.9489200931084</v>
      </c>
      <c r="L3652" s="210">
        <f t="shared" si="415"/>
        <v>7.1000000000000004E-3</v>
      </c>
      <c r="M3652" s="211">
        <f t="shared" si="415"/>
        <v>1.1000000000000001E-3</v>
      </c>
    </row>
    <row r="3653" spans="1:13" ht="15" customHeight="1" x14ac:dyDescent="0.2">
      <c r="A3653" s="370">
        <v>3632</v>
      </c>
      <c r="B3653" s="120">
        <f t="shared" si="416"/>
        <v>141.15019507192019</v>
      </c>
      <c r="C3653" s="371">
        <v>950</v>
      </c>
      <c r="D3653" s="78">
        <v>45170</v>
      </c>
      <c r="E3653" s="209">
        <v>29455</v>
      </c>
      <c r="F3653" s="344">
        <f t="shared" si="412"/>
        <v>3840.1647247020428</v>
      </c>
      <c r="G3653" s="394">
        <f t="shared" si="413"/>
        <v>372.06315789473683</v>
      </c>
      <c r="H3653" s="385">
        <f t="shared" si="410"/>
        <v>1423.7330243177114</v>
      </c>
      <c r="I3653" s="386">
        <f t="shared" si="411"/>
        <v>84.244557651935594</v>
      </c>
      <c r="J3653" s="393">
        <v>45</v>
      </c>
      <c r="K3653" s="396">
        <f t="shared" si="414"/>
        <v>5765.2054645664266</v>
      </c>
      <c r="L3653" s="210">
        <f t="shared" si="415"/>
        <v>7.1000000000000004E-3</v>
      </c>
      <c r="M3653" s="211">
        <f t="shared" si="415"/>
        <v>1.1000000000000001E-3</v>
      </c>
    </row>
    <row r="3654" spans="1:13" ht="15" customHeight="1" x14ac:dyDescent="0.2">
      <c r="A3654" s="370">
        <v>3633</v>
      </c>
      <c r="B3654" s="120">
        <f t="shared" si="416"/>
        <v>141.1703147486102</v>
      </c>
      <c r="C3654" s="371">
        <v>950</v>
      </c>
      <c r="D3654" s="78">
        <v>45170</v>
      </c>
      <c r="E3654" s="209">
        <v>29455</v>
      </c>
      <c r="F3654" s="344">
        <f t="shared" si="412"/>
        <v>3839.6174221559304</v>
      </c>
      <c r="G3654" s="394">
        <f t="shared" si="413"/>
        <v>372.06315789473683</v>
      </c>
      <c r="H3654" s="385">
        <f t="shared" si="410"/>
        <v>1423.5480360571253</v>
      </c>
      <c r="I3654" s="386">
        <f t="shared" si="411"/>
        <v>84.233611601013351</v>
      </c>
      <c r="J3654" s="393">
        <v>45</v>
      </c>
      <c r="K3654" s="396">
        <f t="shared" si="414"/>
        <v>5764.4622277088065</v>
      </c>
      <c r="L3654" s="210">
        <f t="shared" si="415"/>
        <v>7.1000000000000004E-3</v>
      </c>
      <c r="M3654" s="211">
        <f t="shared" si="415"/>
        <v>1.1000000000000001E-3</v>
      </c>
    </row>
    <row r="3655" spans="1:13" ht="15" customHeight="1" x14ac:dyDescent="0.2">
      <c r="A3655" s="370">
        <v>3634</v>
      </c>
      <c r="B3655" s="120">
        <f t="shared" si="416"/>
        <v>141.19043424194211</v>
      </c>
      <c r="C3655" s="371">
        <v>950</v>
      </c>
      <c r="D3655" s="78">
        <v>45170</v>
      </c>
      <c r="E3655" s="209">
        <v>29455</v>
      </c>
      <c r="F3655" s="344">
        <f t="shared" si="412"/>
        <v>3839.0702805769915</v>
      </c>
      <c r="G3655" s="394">
        <f t="shared" si="413"/>
        <v>372.06315789473683</v>
      </c>
      <c r="H3655" s="385">
        <f t="shared" si="410"/>
        <v>1423.363102203444</v>
      </c>
      <c r="I3655" s="386">
        <f t="shared" si="411"/>
        <v>84.222668769434563</v>
      </c>
      <c r="J3655" s="393">
        <v>45</v>
      </c>
      <c r="K3655" s="396">
        <f t="shared" si="414"/>
        <v>5763.7192094446073</v>
      </c>
      <c r="L3655" s="210">
        <f t="shared" si="415"/>
        <v>7.1000000000000004E-3</v>
      </c>
      <c r="M3655" s="211">
        <f t="shared" si="415"/>
        <v>1.1000000000000001E-3</v>
      </c>
    </row>
    <row r="3656" spans="1:13" ht="15" customHeight="1" x14ac:dyDescent="0.2">
      <c r="A3656" s="370">
        <v>3635</v>
      </c>
      <c r="B3656" s="120">
        <f t="shared" si="416"/>
        <v>141.21055355135491</v>
      </c>
      <c r="C3656" s="371">
        <v>950</v>
      </c>
      <c r="D3656" s="78">
        <v>45170</v>
      </c>
      <c r="E3656" s="209">
        <v>29455</v>
      </c>
      <c r="F3656" s="344">
        <f t="shared" si="412"/>
        <v>3838.5232999095424</v>
      </c>
      <c r="G3656" s="394">
        <f t="shared" si="413"/>
        <v>372.06315789473683</v>
      </c>
      <c r="H3656" s="385">
        <f t="shared" si="410"/>
        <v>1423.1782227378462</v>
      </c>
      <c r="I3656" s="386">
        <f t="shared" si="411"/>
        <v>84.211729156085582</v>
      </c>
      <c r="J3656" s="393">
        <v>45</v>
      </c>
      <c r="K3656" s="396">
        <f t="shared" si="414"/>
        <v>5762.9764096982108</v>
      </c>
      <c r="L3656" s="210">
        <f t="shared" si="415"/>
        <v>7.1000000000000004E-3</v>
      </c>
      <c r="M3656" s="211">
        <f t="shared" si="415"/>
        <v>1.1000000000000001E-3</v>
      </c>
    </row>
    <row r="3657" spans="1:13" ht="15" customHeight="1" x14ac:dyDescent="0.2">
      <c r="A3657" s="370">
        <v>3636</v>
      </c>
      <c r="B3657" s="120">
        <f t="shared" si="416"/>
        <v>141.23067267628923</v>
      </c>
      <c r="C3657" s="371">
        <v>950</v>
      </c>
      <c r="D3657" s="78">
        <v>45170</v>
      </c>
      <c r="E3657" s="209">
        <v>29455</v>
      </c>
      <c r="F3657" s="344">
        <f t="shared" si="412"/>
        <v>3837.9764800978774</v>
      </c>
      <c r="G3657" s="394">
        <f t="shared" si="413"/>
        <v>372.06315789473683</v>
      </c>
      <c r="H3657" s="385">
        <f t="shared" si="410"/>
        <v>1422.9933976415034</v>
      </c>
      <c r="I3657" s="386">
        <f t="shared" si="411"/>
        <v>84.200792759852291</v>
      </c>
      <c r="J3657" s="393">
        <v>45</v>
      </c>
      <c r="K3657" s="396">
        <f t="shared" si="414"/>
        <v>5762.2338283939698</v>
      </c>
      <c r="L3657" s="210">
        <f t="shared" si="415"/>
        <v>7.1000000000000004E-3</v>
      </c>
      <c r="M3657" s="211">
        <f t="shared" si="415"/>
        <v>1.1000000000000001E-3</v>
      </c>
    </row>
    <row r="3658" spans="1:13" ht="15" customHeight="1" x14ac:dyDescent="0.2">
      <c r="A3658" s="370">
        <v>3637</v>
      </c>
      <c r="B3658" s="120">
        <f t="shared" si="416"/>
        <v>141.25079161618618</v>
      </c>
      <c r="C3658" s="371">
        <v>950</v>
      </c>
      <c r="D3658" s="78">
        <v>45170</v>
      </c>
      <c r="E3658" s="209">
        <v>29455</v>
      </c>
      <c r="F3658" s="344">
        <f t="shared" si="412"/>
        <v>3837.429821086303</v>
      </c>
      <c r="G3658" s="394">
        <f t="shared" si="413"/>
        <v>372.06315789473683</v>
      </c>
      <c r="H3658" s="385">
        <f t="shared" si="410"/>
        <v>1422.8086268955913</v>
      </c>
      <c r="I3658" s="386">
        <f t="shared" si="411"/>
        <v>84.189859579620787</v>
      </c>
      <c r="J3658" s="393">
        <v>45</v>
      </c>
      <c r="K3658" s="396">
        <f t="shared" si="414"/>
        <v>5761.4914654562517</v>
      </c>
      <c r="L3658" s="210">
        <f t="shared" si="415"/>
        <v>7.1000000000000004E-3</v>
      </c>
      <c r="M3658" s="211">
        <f t="shared" si="415"/>
        <v>1.1000000000000001E-3</v>
      </c>
    </row>
    <row r="3659" spans="1:13" ht="15" customHeight="1" x14ac:dyDescent="0.2">
      <c r="A3659" s="370">
        <v>3638</v>
      </c>
      <c r="B3659" s="120">
        <f t="shared" si="416"/>
        <v>141.27091037048834</v>
      </c>
      <c r="C3659" s="371">
        <v>950</v>
      </c>
      <c r="D3659" s="78">
        <v>45170</v>
      </c>
      <c r="E3659" s="209">
        <v>29455</v>
      </c>
      <c r="F3659" s="344">
        <f t="shared" si="412"/>
        <v>3836.8833228191106</v>
      </c>
      <c r="G3659" s="394">
        <f t="shared" si="413"/>
        <v>372.06315789473683</v>
      </c>
      <c r="H3659" s="385">
        <f t="shared" si="410"/>
        <v>1422.6239104812803</v>
      </c>
      <c r="I3659" s="386">
        <f t="shared" si="411"/>
        <v>84.178929614276953</v>
      </c>
      <c r="J3659" s="393">
        <v>45</v>
      </c>
      <c r="K3659" s="396">
        <f t="shared" si="414"/>
        <v>5760.7493208094047</v>
      </c>
      <c r="L3659" s="210">
        <f t="shared" si="415"/>
        <v>7.1000000000000004E-3</v>
      </c>
      <c r="M3659" s="211">
        <f t="shared" si="415"/>
        <v>1.1000000000000001E-3</v>
      </c>
    </row>
    <row r="3660" spans="1:13" ht="15" customHeight="1" x14ac:dyDescent="0.2">
      <c r="A3660" s="370">
        <v>3639</v>
      </c>
      <c r="B3660" s="120">
        <f t="shared" si="416"/>
        <v>141.29102893863868</v>
      </c>
      <c r="C3660" s="371">
        <v>950</v>
      </c>
      <c r="D3660" s="78">
        <v>45170</v>
      </c>
      <c r="E3660" s="209">
        <v>29455</v>
      </c>
      <c r="F3660" s="344">
        <f t="shared" si="412"/>
        <v>3836.3369852406036</v>
      </c>
      <c r="G3660" s="394">
        <f t="shared" si="413"/>
        <v>372.06315789473683</v>
      </c>
      <c r="H3660" s="385">
        <f t="shared" si="410"/>
        <v>1422.4392483797451</v>
      </c>
      <c r="I3660" s="386">
        <f t="shared" si="411"/>
        <v>84.168002862706814</v>
      </c>
      <c r="J3660" s="393">
        <v>45</v>
      </c>
      <c r="K3660" s="396">
        <f t="shared" si="414"/>
        <v>5760.0073943777934</v>
      </c>
      <c r="L3660" s="210">
        <f t="shared" si="415"/>
        <v>7.1000000000000004E-3</v>
      </c>
      <c r="M3660" s="211">
        <f t="shared" si="415"/>
        <v>1.1000000000000001E-3</v>
      </c>
    </row>
    <row r="3661" spans="1:13" ht="15" customHeight="1" x14ac:dyDescent="0.2">
      <c r="A3661" s="372">
        <v>3640</v>
      </c>
      <c r="B3661" s="120">
        <f t="shared" si="416"/>
        <v>141.31114732008163</v>
      </c>
      <c r="C3661" s="371">
        <v>950</v>
      </c>
      <c r="D3661" s="78">
        <v>45170</v>
      </c>
      <c r="E3661" s="209">
        <v>29455</v>
      </c>
      <c r="F3661" s="344">
        <f t="shared" si="412"/>
        <v>3835.7908082950726</v>
      </c>
      <c r="G3661" s="394">
        <f t="shared" si="413"/>
        <v>372.06315789473683</v>
      </c>
      <c r="H3661" s="385">
        <f t="shared" si="410"/>
        <v>1422.2546405721555</v>
      </c>
      <c r="I3661" s="386">
        <f t="shared" si="411"/>
        <v>84.157079323796196</v>
      </c>
      <c r="J3661" s="393">
        <v>45</v>
      </c>
      <c r="K3661" s="396">
        <f t="shared" si="414"/>
        <v>5759.2656860857614</v>
      </c>
      <c r="L3661" s="210">
        <f t="shared" si="415"/>
        <v>7.1000000000000004E-3</v>
      </c>
      <c r="M3661" s="211">
        <f t="shared" si="415"/>
        <v>1.1000000000000001E-3</v>
      </c>
    </row>
    <row r="3662" spans="1:13" ht="15" customHeight="1" x14ac:dyDescent="0.2">
      <c r="A3662" s="370">
        <v>3641</v>
      </c>
      <c r="B3662" s="120">
        <f t="shared" si="416"/>
        <v>141.33126551426233</v>
      </c>
      <c r="C3662" s="371">
        <v>950</v>
      </c>
      <c r="D3662" s="78">
        <v>45170</v>
      </c>
      <c r="E3662" s="209">
        <v>29455</v>
      </c>
      <c r="F3662" s="344">
        <f t="shared" si="412"/>
        <v>3835.2447919268116</v>
      </c>
      <c r="G3662" s="394">
        <f t="shared" si="413"/>
        <v>372.06315789473683</v>
      </c>
      <c r="H3662" s="385">
        <f t="shared" si="410"/>
        <v>1422.0700870396831</v>
      </c>
      <c r="I3662" s="386">
        <f t="shared" si="411"/>
        <v>84.14615899643097</v>
      </c>
      <c r="J3662" s="393">
        <v>45</v>
      </c>
      <c r="K3662" s="396">
        <f t="shared" si="414"/>
        <v>5758.5241958576626</v>
      </c>
      <c r="L3662" s="210">
        <f t="shared" si="415"/>
        <v>7.1000000000000004E-3</v>
      </c>
      <c r="M3662" s="211">
        <f t="shared" si="415"/>
        <v>1.1000000000000001E-3</v>
      </c>
    </row>
    <row r="3663" spans="1:13" ht="15" customHeight="1" x14ac:dyDescent="0.2">
      <c r="A3663" s="370">
        <v>3642</v>
      </c>
      <c r="B3663" s="120">
        <f t="shared" si="416"/>
        <v>141.35138352062708</v>
      </c>
      <c r="C3663" s="371">
        <v>950</v>
      </c>
      <c r="D3663" s="78">
        <v>45170</v>
      </c>
      <c r="E3663" s="209">
        <v>29455</v>
      </c>
      <c r="F3663" s="344">
        <f t="shared" si="412"/>
        <v>3834.6989360801081</v>
      </c>
      <c r="G3663" s="394">
        <f t="shared" si="413"/>
        <v>372.06315789473683</v>
      </c>
      <c r="H3663" s="385">
        <f t="shared" si="410"/>
        <v>1421.8855877634974</v>
      </c>
      <c r="I3663" s="386">
        <f t="shared" si="411"/>
        <v>84.135241879496903</v>
      </c>
      <c r="J3663" s="393">
        <v>45</v>
      </c>
      <c r="K3663" s="396">
        <f t="shared" si="414"/>
        <v>5757.7829236178395</v>
      </c>
      <c r="L3663" s="210">
        <f t="shared" si="415"/>
        <v>7.1000000000000004E-3</v>
      </c>
      <c r="M3663" s="211">
        <f t="shared" si="415"/>
        <v>1.1000000000000001E-3</v>
      </c>
    </row>
    <row r="3664" spans="1:13" ht="15" customHeight="1" x14ac:dyDescent="0.2">
      <c r="A3664" s="370">
        <v>3643</v>
      </c>
      <c r="B3664" s="120">
        <f t="shared" si="416"/>
        <v>141.37150133862298</v>
      </c>
      <c r="C3664" s="371">
        <v>950</v>
      </c>
      <c r="D3664" s="78">
        <v>45170</v>
      </c>
      <c r="E3664" s="209">
        <v>29455</v>
      </c>
      <c r="F3664" s="344">
        <f t="shared" si="412"/>
        <v>3834.1532406992524</v>
      </c>
      <c r="G3664" s="394">
        <f t="shared" si="413"/>
        <v>372.06315789473683</v>
      </c>
      <c r="H3664" s="385">
        <f t="shared" si="410"/>
        <v>1421.7011427247683</v>
      </c>
      <c r="I3664" s="386">
        <f t="shared" si="411"/>
        <v>84.124327971879794</v>
      </c>
      <c r="J3664" s="393">
        <v>45</v>
      </c>
      <c r="K3664" s="396">
        <f t="shared" si="414"/>
        <v>5757.0418692906378</v>
      </c>
      <c r="L3664" s="210">
        <f t="shared" si="415"/>
        <v>7.1000000000000004E-3</v>
      </c>
      <c r="M3664" s="211">
        <f t="shared" si="415"/>
        <v>1.1000000000000001E-3</v>
      </c>
    </row>
    <row r="3665" spans="1:13" ht="15" customHeight="1" x14ac:dyDescent="0.2">
      <c r="A3665" s="370">
        <v>3644</v>
      </c>
      <c r="B3665" s="120">
        <f t="shared" si="416"/>
        <v>141.39161896769812</v>
      </c>
      <c r="C3665" s="371">
        <v>950</v>
      </c>
      <c r="D3665" s="78">
        <v>45170</v>
      </c>
      <c r="E3665" s="209">
        <v>29455</v>
      </c>
      <c r="F3665" s="344">
        <f t="shared" si="412"/>
        <v>3833.607705728532</v>
      </c>
      <c r="G3665" s="394">
        <f t="shared" si="413"/>
        <v>372.06315789473683</v>
      </c>
      <c r="H3665" s="385">
        <f t="shared" si="410"/>
        <v>1421.5167519046647</v>
      </c>
      <c r="I3665" s="386">
        <f t="shared" si="411"/>
        <v>84.113417272465384</v>
      </c>
      <c r="J3665" s="393">
        <v>45</v>
      </c>
      <c r="K3665" s="396">
        <f t="shared" si="414"/>
        <v>5756.3010328003984</v>
      </c>
      <c r="L3665" s="210">
        <f t="shared" si="415"/>
        <v>7.1000000000000004E-3</v>
      </c>
      <c r="M3665" s="211">
        <f t="shared" si="415"/>
        <v>1.1000000000000001E-3</v>
      </c>
    </row>
    <row r="3666" spans="1:13" ht="15" customHeight="1" x14ac:dyDescent="0.2">
      <c r="A3666" s="370">
        <v>3645</v>
      </c>
      <c r="B3666" s="120">
        <f t="shared" si="416"/>
        <v>141.41173640730179</v>
      </c>
      <c r="C3666" s="371">
        <v>950</v>
      </c>
      <c r="D3666" s="78">
        <v>45170</v>
      </c>
      <c r="E3666" s="209">
        <v>29455</v>
      </c>
      <c r="F3666" s="344">
        <f t="shared" si="412"/>
        <v>3833.0623311122272</v>
      </c>
      <c r="G3666" s="394">
        <f t="shared" si="413"/>
        <v>372.06315789473683</v>
      </c>
      <c r="H3666" s="385">
        <f t="shared" si="410"/>
        <v>1421.3324152843536</v>
      </c>
      <c r="I3666" s="386">
        <f t="shared" si="411"/>
        <v>84.102509780139286</v>
      </c>
      <c r="J3666" s="393">
        <v>45</v>
      </c>
      <c r="K3666" s="396">
        <f t="shared" si="414"/>
        <v>5755.5604140714568</v>
      </c>
      <c r="L3666" s="210">
        <f t="shared" si="415"/>
        <v>7.1000000000000004E-3</v>
      </c>
      <c r="M3666" s="211">
        <f t="shared" si="415"/>
        <v>1.1000000000000001E-3</v>
      </c>
    </row>
    <row r="3667" spans="1:13" ht="15" customHeight="1" x14ac:dyDescent="0.2">
      <c r="A3667" s="370">
        <v>3646</v>
      </c>
      <c r="B3667" s="120">
        <f t="shared" si="416"/>
        <v>141.43185365688379</v>
      </c>
      <c r="C3667" s="371">
        <v>950</v>
      </c>
      <c r="D3667" s="78">
        <v>45170</v>
      </c>
      <c r="E3667" s="209">
        <v>29455</v>
      </c>
      <c r="F3667" s="344">
        <f t="shared" si="412"/>
        <v>3832.5171167946278</v>
      </c>
      <c r="G3667" s="394">
        <f t="shared" si="413"/>
        <v>372.06315789473683</v>
      </c>
      <c r="H3667" s="385">
        <f t="shared" si="410"/>
        <v>1421.148132845005</v>
      </c>
      <c r="I3667" s="386">
        <f t="shared" si="411"/>
        <v>84.091605493787284</v>
      </c>
      <c r="J3667" s="393">
        <v>45</v>
      </c>
      <c r="K3667" s="396">
        <f t="shared" si="414"/>
        <v>5754.8200130281557</v>
      </c>
      <c r="L3667" s="210">
        <f t="shared" si="415"/>
        <v>7.1000000000000004E-3</v>
      </c>
      <c r="M3667" s="211">
        <f t="shared" si="415"/>
        <v>1.1000000000000001E-3</v>
      </c>
    </row>
    <row r="3668" spans="1:13" ht="15" customHeight="1" x14ac:dyDescent="0.2">
      <c r="A3668" s="370">
        <v>3647</v>
      </c>
      <c r="B3668" s="120">
        <f t="shared" si="416"/>
        <v>141.45197071589536</v>
      </c>
      <c r="C3668" s="371">
        <v>950</v>
      </c>
      <c r="D3668" s="78">
        <v>45170</v>
      </c>
      <c r="E3668" s="209">
        <v>29455</v>
      </c>
      <c r="F3668" s="344">
        <f t="shared" si="412"/>
        <v>3831.9720627200104</v>
      </c>
      <c r="G3668" s="394">
        <f t="shared" si="413"/>
        <v>372.06315789473683</v>
      </c>
      <c r="H3668" s="385">
        <f t="shared" si="410"/>
        <v>1420.9639045677845</v>
      </c>
      <c r="I3668" s="386">
        <f t="shared" si="411"/>
        <v>84.080704412294949</v>
      </c>
      <c r="J3668" s="393">
        <v>45</v>
      </c>
      <c r="K3668" s="396">
        <f t="shared" si="414"/>
        <v>5754.0798295948271</v>
      </c>
      <c r="L3668" s="210">
        <f t="shared" si="415"/>
        <v>7.1000000000000004E-3</v>
      </c>
      <c r="M3668" s="211">
        <f t="shared" si="415"/>
        <v>1.1000000000000001E-3</v>
      </c>
    </row>
    <row r="3669" spans="1:13" ht="15" customHeight="1" x14ac:dyDescent="0.2">
      <c r="A3669" s="370">
        <v>3648</v>
      </c>
      <c r="B3669" s="120">
        <f t="shared" si="416"/>
        <v>141.47208758378841</v>
      </c>
      <c r="C3669" s="371">
        <v>950</v>
      </c>
      <c r="D3669" s="78">
        <v>45170</v>
      </c>
      <c r="E3669" s="209">
        <v>29455</v>
      </c>
      <c r="F3669" s="344">
        <f t="shared" si="412"/>
        <v>3831.4271688326562</v>
      </c>
      <c r="G3669" s="394">
        <f t="shared" si="413"/>
        <v>372.06315789473683</v>
      </c>
      <c r="H3669" s="385">
        <f t="shared" si="410"/>
        <v>1420.7797304338587</v>
      </c>
      <c r="I3669" s="386">
        <f t="shared" si="411"/>
        <v>84.069806534547865</v>
      </c>
      <c r="J3669" s="393">
        <v>45</v>
      </c>
      <c r="K3669" s="396">
        <f t="shared" si="414"/>
        <v>5753.3398636957991</v>
      </c>
      <c r="L3669" s="210">
        <f t="shared" si="415"/>
        <v>7.1000000000000004E-3</v>
      </c>
      <c r="M3669" s="211">
        <f t="shared" si="415"/>
        <v>1.1000000000000001E-3</v>
      </c>
    </row>
    <row r="3670" spans="1:13" ht="15" customHeight="1" x14ac:dyDescent="0.2">
      <c r="A3670" s="370">
        <v>3649</v>
      </c>
      <c r="B3670" s="120">
        <f t="shared" si="416"/>
        <v>141.4922042600158</v>
      </c>
      <c r="C3670" s="371">
        <v>950</v>
      </c>
      <c r="D3670" s="78">
        <v>45170</v>
      </c>
      <c r="E3670" s="209">
        <v>29455</v>
      </c>
      <c r="F3670" s="344">
        <f t="shared" si="412"/>
        <v>3830.8824350768473</v>
      </c>
      <c r="G3670" s="394">
        <f t="shared" si="413"/>
        <v>372.06315789473683</v>
      </c>
      <c r="H3670" s="385">
        <f t="shared" ref="H3670:H3733" si="417">SUM(F3670:G3670)*33.8%</f>
        <v>1420.5956104243953</v>
      </c>
      <c r="I3670" s="386">
        <f t="shared" ref="I3670:I3733" si="418">SUM(F3670:G3670)*2%</f>
        <v>84.058911859431689</v>
      </c>
      <c r="J3670" s="393">
        <v>45</v>
      </c>
      <c r="K3670" s="396">
        <f t="shared" si="414"/>
        <v>5752.6001152554109</v>
      </c>
      <c r="L3670" s="210">
        <f t="shared" si="415"/>
        <v>7.1000000000000004E-3</v>
      </c>
      <c r="M3670" s="211">
        <f t="shared" si="415"/>
        <v>1.1000000000000001E-3</v>
      </c>
    </row>
    <row r="3671" spans="1:13" ht="15" customHeight="1" x14ac:dyDescent="0.2">
      <c r="A3671" s="372">
        <v>3650</v>
      </c>
      <c r="B3671" s="120">
        <f t="shared" si="416"/>
        <v>141.51232074403171</v>
      </c>
      <c r="C3671" s="371">
        <v>950</v>
      </c>
      <c r="D3671" s="78">
        <v>45170</v>
      </c>
      <c r="E3671" s="209">
        <v>29455</v>
      </c>
      <c r="F3671" s="344">
        <f t="shared" ref="F3671:F3734" si="419">12*(1/B3671*D3671)</f>
        <v>3830.3378613968534</v>
      </c>
      <c r="G3671" s="394">
        <f t="shared" ref="G3671:G3734" si="420">12*(1/C3671*E3671)</f>
        <v>372.06315789473683</v>
      </c>
      <c r="H3671" s="385">
        <f t="shared" si="417"/>
        <v>1420.4115445205573</v>
      </c>
      <c r="I3671" s="386">
        <f t="shared" si="418"/>
        <v>84.048020385831805</v>
      </c>
      <c r="J3671" s="393">
        <v>45</v>
      </c>
      <c r="K3671" s="396">
        <f t="shared" ref="K3671:K3734" si="421">SUM(F3671:J3671)</f>
        <v>5751.8605841979788</v>
      </c>
      <c r="L3671" s="210">
        <f t="shared" ref="L3671:M3734" si="422">ROUND(1/B3671,4)</f>
        <v>7.1000000000000004E-3</v>
      </c>
      <c r="M3671" s="211">
        <f t="shared" si="422"/>
        <v>1.1000000000000001E-3</v>
      </c>
    </row>
    <row r="3672" spans="1:13" ht="15" customHeight="1" x14ac:dyDescent="0.2">
      <c r="A3672" s="370">
        <v>3651</v>
      </c>
      <c r="B3672" s="120">
        <f t="shared" si="416"/>
        <v>141.53243703529071</v>
      </c>
      <c r="C3672" s="371">
        <v>950</v>
      </c>
      <c r="D3672" s="78">
        <v>45170</v>
      </c>
      <c r="E3672" s="209">
        <v>29455</v>
      </c>
      <c r="F3672" s="344">
        <f t="shared" si="419"/>
        <v>3829.7934477369581</v>
      </c>
      <c r="G3672" s="394">
        <f t="shared" si="420"/>
        <v>372.06315789473683</v>
      </c>
      <c r="H3672" s="385">
        <f t="shared" si="417"/>
        <v>1420.2275327035127</v>
      </c>
      <c r="I3672" s="386">
        <f t="shared" si="418"/>
        <v>84.037132112633898</v>
      </c>
      <c r="J3672" s="393">
        <v>45</v>
      </c>
      <c r="K3672" s="396">
        <f t="shared" si="421"/>
        <v>5751.1212704478412</v>
      </c>
      <c r="L3672" s="210">
        <f t="shared" si="422"/>
        <v>7.1000000000000004E-3</v>
      </c>
      <c r="M3672" s="211">
        <f t="shared" si="422"/>
        <v>1.1000000000000001E-3</v>
      </c>
    </row>
    <row r="3673" spans="1:13" ht="15" customHeight="1" x14ac:dyDescent="0.2">
      <c r="A3673" s="370">
        <v>3652</v>
      </c>
      <c r="B3673" s="120">
        <f t="shared" si="416"/>
        <v>141.55255313324875</v>
      </c>
      <c r="C3673" s="371">
        <v>950</v>
      </c>
      <c r="D3673" s="78">
        <v>45170</v>
      </c>
      <c r="E3673" s="209">
        <v>29455</v>
      </c>
      <c r="F3673" s="344">
        <f t="shared" si="419"/>
        <v>3829.2491940414338</v>
      </c>
      <c r="G3673" s="394">
        <f t="shared" si="420"/>
        <v>372.06315789473683</v>
      </c>
      <c r="H3673" s="385">
        <f t="shared" si="417"/>
        <v>1420.0435749544256</v>
      </c>
      <c r="I3673" s="386">
        <f t="shared" si="418"/>
        <v>84.026247038723412</v>
      </c>
      <c r="J3673" s="393">
        <v>45</v>
      </c>
      <c r="K3673" s="396">
        <f t="shared" si="421"/>
        <v>5750.3821739293198</v>
      </c>
      <c r="L3673" s="210">
        <f t="shared" si="422"/>
        <v>7.1000000000000004E-3</v>
      </c>
      <c r="M3673" s="211">
        <f t="shared" si="422"/>
        <v>1.1000000000000001E-3</v>
      </c>
    </row>
    <row r="3674" spans="1:13" ht="15" customHeight="1" x14ac:dyDescent="0.2">
      <c r="A3674" s="370">
        <v>3653</v>
      </c>
      <c r="B3674" s="120">
        <f t="shared" si="416"/>
        <v>141.57266903736283</v>
      </c>
      <c r="C3674" s="371">
        <v>950</v>
      </c>
      <c r="D3674" s="78">
        <v>45170</v>
      </c>
      <c r="E3674" s="209">
        <v>29455</v>
      </c>
      <c r="F3674" s="344">
        <f t="shared" si="419"/>
        <v>3828.7051002545468</v>
      </c>
      <c r="G3674" s="394">
        <f t="shared" si="420"/>
        <v>372.06315789473683</v>
      </c>
      <c r="H3674" s="385">
        <f t="shared" si="417"/>
        <v>1419.8596712544577</v>
      </c>
      <c r="I3674" s="386">
        <f t="shared" si="418"/>
        <v>84.015365162985674</v>
      </c>
      <c r="J3674" s="393">
        <v>45</v>
      </c>
      <c r="K3674" s="396">
        <f t="shared" si="421"/>
        <v>5749.6432945667266</v>
      </c>
      <c r="L3674" s="210">
        <f t="shared" si="422"/>
        <v>7.1000000000000004E-3</v>
      </c>
      <c r="M3674" s="211">
        <f t="shared" si="422"/>
        <v>1.1000000000000001E-3</v>
      </c>
    </row>
    <row r="3675" spans="1:13" ht="15" customHeight="1" x14ac:dyDescent="0.2">
      <c r="A3675" s="370">
        <v>3654</v>
      </c>
      <c r="B3675" s="120">
        <f t="shared" si="416"/>
        <v>141.59278474709026</v>
      </c>
      <c r="C3675" s="371">
        <v>950</v>
      </c>
      <c r="D3675" s="78">
        <v>45170</v>
      </c>
      <c r="E3675" s="209">
        <v>29455</v>
      </c>
      <c r="F3675" s="344">
        <f t="shared" si="419"/>
        <v>3828.1611663205808</v>
      </c>
      <c r="G3675" s="394">
        <f t="shared" si="420"/>
        <v>372.06315789473683</v>
      </c>
      <c r="H3675" s="385">
        <f t="shared" si="417"/>
        <v>1419.6758215847774</v>
      </c>
      <c r="I3675" s="386">
        <f t="shared" si="418"/>
        <v>84.004486484306369</v>
      </c>
      <c r="J3675" s="393">
        <v>45</v>
      </c>
      <c r="K3675" s="396">
        <f t="shared" si="421"/>
        <v>5748.9046322844024</v>
      </c>
      <c r="L3675" s="210">
        <f t="shared" si="422"/>
        <v>7.1000000000000004E-3</v>
      </c>
      <c r="M3675" s="211">
        <f t="shared" si="422"/>
        <v>1.1000000000000001E-3</v>
      </c>
    </row>
    <row r="3676" spans="1:13" ht="15" customHeight="1" x14ac:dyDescent="0.2">
      <c r="A3676" s="370">
        <v>3655</v>
      </c>
      <c r="B3676" s="120">
        <f t="shared" si="416"/>
        <v>141.61290026188993</v>
      </c>
      <c r="C3676" s="371">
        <v>950</v>
      </c>
      <c r="D3676" s="78">
        <v>45170</v>
      </c>
      <c r="E3676" s="209">
        <v>29455</v>
      </c>
      <c r="F3676" s="344">
        <f t="shared" si="419"/>
        <v>3827.6173921838026</v>
      </c>
      <c r="G3676" s="394">
        <f t="shared" si="420"/>
        <v>372.06315789473683</v>
      </c>
      <c r="H3676" s="385">
        <f t="shared" si="417"/>
        <v>1419.4920259265461</v>
      </c>
      <c r="I3676" s="386">
        <f t="shared" si="418"/>
        <v>83.993611001570784</v>
      </c>
      <c r="J3676" s="393">
        <v>45</v>
      </c>
      <c r="K3676" s="396">
        <f t="shared" si="421"/>
        <v>5748.1661870066564</v>
      </c>
      <c r="L3676" s="210">
        <f t="shared" si="422"/>
        <v>7.1000000000000004E-3</v>
      </c>
      <c r="M3676" s="211">
        <f t="shared" si="422"/>
        <v>1.1000000000000001E-3</v>
      </c>
    </row>
    <row r="3677" spans="1:13" ht="15" customHeight="1" x14ac:dyDescent="0.2">
      <c r="A3677" s="370">
        <v>3656</v>
      </c>
      <c r="B3677" s="120">
        <f t="shared" si="416"/>
        <v>141.63301558122131</v>
      </c>
      <c r="C3677" s="371">
        <v>950</v>
      </c>
      <c r="D3677" s="78">
        <v>45170</v>
      </c>
      <c r="E3677" s="209">
        <v>29455</v>
      </c>
      <c r="F3677" s="344">
        <f t="shared" si="419"/>
        <v>3827.0737777884847</v>
      </c>
      <c r="G3677" s="394">
        <f t="shared" si="420"/>
        <v>372.06315789473683</v>
      </c>
      <c r="H3677" s="385">
        <f t="shared" si="417"/>
        <v>1419.308284260929</v>
      </c>
      <c r="I3677" s="386">
        <f t="shared" si="418"/>
        <v>83.982738713664446</v>
      </c>
      <c r="J3677" s="393">
        <v>45</v>
      </c>
      <c r="K3677" s="396">
        <f t="shared" si="421"/>
        <v>5747.4279586578159</v>
      </c>
      <c r="L3677" s="210">
        <f t="shared" si="422"/>
        <v>7.1000000000000004E-3</v>
      </c>
      <c r="M3677" s="211">
        <f t="shared" si="422"/>
        <v>1.1000000000000001E-3</v>
      </c>
    </row>
    <row r="3678" spans="1:13" ht="15" customHeight="1" x14ac:dyDescent="0.2">
      <c r="A3678" s="370">
        <v>3657</v>
      </c>
      <c r="B3678" s="120">
        <f t="shared" si="416"/>
        <v>141.6531307045453</v>
      </c>
      <c r="C3678" s="371">
        <v>950</v>
      </c>
      <c r="D3678" s="78">
        <v>45170</v>
      </c>
      <c r="E3678" s="209">
        <v>29455</v>
      </c>
      <c r="F3678" s="344">
        <f t="shared" si="419"/>
        <v>3826.5303230788904</v>
      </c>
      <c r="G3678" s="394">
        <f t="shared" si="420"/>
        <v>372.06315789473683</v>
      </c>
      <c r="H3678" s="385">
        <f t="shared" si="417"/>
        <v>1419.124596569086</v>
      </c>
      <c r="I3678" s="386">
        <f t="shared" si="418"/>
        <v>83.971869619472542</v>
      </c>
      <c r="J3678" s="393">
        <v>45</v>
      </c>
      <c r="K3678" s="396">
        <f t="shared" si="421"/>
        <v>5746.6899471621855</v>
      </c>
      <c r="L3678" s="210">
        <f t="shared" si="422"/>
        <v>7.1000000000000004E-3</v>
      </c>
      <c r="M3678" s="211">
        <f t="shared" si="422"/>
        <v>1.1000000000000001E-3</v>
      </c>
    </row>
    <row r="3679" spans="1:13" ht="15" customHeight="1" x14ac:dyDescent="0.2">
      <c r="A3679" s="370">
        <v>3658</v>
      </c>
      <c r="B3679" s="120">
        <f t="shared" si="416"/>
        <v>141.67324563132311</v>
      </c>
      <c r="C3679" s="371">
        <v>950</v>
      </c>
      <c r="D3679" s="78">
        <v>45170</v>
      </c>
      <c r="E3679" s="209">
        <v>29455</v>
      </c>
      <c r="F3679" s="344">
        <f t="shared" si="419"/>
        <v>3825.9870279992952</v>
      </c>
      <c r="G3679" s="394">
        <f t="shared" si="420"/>
        <v>372.06315789473683</v>
      </c>
      <c r="H3679" s="385">
        <f t="shared" si="417"/>
        <v>1418.9409628321825</v>
      </c>
      <c r="I3679" s="386">
        <f t="shared" si="418"/>
        <v>83.961003717880629</v>
      </c>
      <c r="J3679" s="393">
        <v>45</v>
      </c>
      <c r="K3679" s="396">
        <f t="shared" si="421"/>
        <v>5745.9521524440952</v>
      </c>
      <c r="L3679" s="210">
        <f t="shared" si="422"/>
        <v>7.1000000000000004E-3</v>
      </c>
      <c r="M3679" s="211">
        <f t="shared" si="422"/>
        <v>1.1000000000000001E-3</v>
      </c>
    </row>
    <row r="3680" spans="1:13" ht="15" customHeight="1" x14ac:dyDescent="0.2">
      <c r="A3680" s="370">
        <v>3659</v>
      </c>
      <c r="B3680" s="120">
        <f t="shared" si="416"/>
        <v>141.69336036101737</v>
      </c>
      <c r="C3680" s="371">
        <v>950</v>
      </c>
      <c r="D3680" s="78">
        <v>45170</v>
      </c>
      <c r="E3680" s="209">
        <v>29455</v>
      </c>
      <c r="F3680" s="344">
        <f t="shared" si="419"/>
        <v>3825.4438924939623</v>
      </c>
      <c r="G3680" s="394">
        <f t="shared" si="420"/>
        <v>372.06315789473683</v>
      </c>
      <c r="H3680" s="385">
        <f t="shared" si="417"/>
        <v>1418.7573830313802</v>
      </c>
      <c r="I3680" s="386">
        <f t="shared" si="418"/>
        <v>83.950141007773979</v>
      </c>
      <c r="J3680" s="393">
        <v>45</v>
      </c>
      <c r="K3680" s="396">
        <f t="shared" si="421"/>
        <v>5745.2145744278532</v>
      </c>
      <c r="L3680" s="210">
        <f t="shared" si="422"/>
        <v>7.1000000000000004E-3</v>
      </c>
      <c r="M3680" s="211">
        <f t="shared" si="422"/>
        <v>1.1000000000000001E-3</v>
      </c>
    </row>
    <row r="3681" spans="1:13" ht="15" customHeight="1" x14ac:dyDescent="0.2">
      <c r="A3681" s="372">
        <v>3660</v>
      </c>
      <c r="B3681" s="120">
        <f t="shared" si="416"/>
        <v>141.71347489309144</v>
      </c>
      <c r="C3681" s="371">
        <v>950</v>
      </c>
      <c r="D3681" s="78">
        <v>45170</v>
      </c>
      <c r="E3681" s="209">
        <v>29455</v>
      </c>
      <c r="F3681" s="344">
        <f t="shared" si="419"/>
        <v>3824.9009165071611</v>
      </c>
      <c r="G3681" s="394">
        <f t="shared" si="420"/>
        <v>372.06315789473683</v>
      </c>
      <c r="H3681" s="385">
        <f t="shared" si="417"/>
        <v>1418.5738571478414</v>
      </c>
      <c r="I3681" s="386">
        <f t="shared" si="418"/>
        <v>83.939281488037963</v>
      </c>
      <c r="J3681" s="393">
        <v>45</v>
      </c>
      <c r="K3681" s="396">
        <f t="shared" si="421"/>
        <v>5744.4772130377769</v>
      </c>
      <c r="L3681" s="210">
        <f t="shared" si="422"/>
        <v>7.1000000000000004E-3</v>
      </c>
      <c r="M3681" s="211">
        <f t="shared" si="422"/>
        <v>1.1000000000000001E-3</v>
      </c>
    </row>
    <row r="3682" spans="1:13" ht="15" customHeight="1" x14ac:dyDescent="0.2">
      <c r="A3682" s="370">
        <v>3661</v>
      </c>
      <c r="B3682" s="120">
        <f t="shared" si="416"/>
        <v>141.73358922700959</v>
      </c>
      <c r="C3682" s="371">
        <v>950</v>
      </c>
      <c r="D3682" s="78">
        <v>45170</v>
      </c>
      <c r="E3682" s="209">
        <v>29455</v>
      </c>
      <c r="F3682" s="344">
        <f t="shared" si="419"/>
        <v>3824.3580999831597</v>
      </c>
      <c r="G3682" s="394">
        <f t="shared" si="420"/>
        <v>372.06315789473683</v>
      </c>
      <c r="H3682" s="385">
        <f t="shared" si="417"/>
        <v>1418.390385162729</v>
      </c>
      <c r="I3682" s="386">
        <f t="shared" si="418"/>
        <v>83.928425157557939</v>
      </c>
      <c r="J3682" s="393">
        <v>45</v>
      </c>
      <c r="K3682" s="396">
        <f t="shared" si="421"/>
        <v>5743.7400681981844</v>
      </c>
      <c r="L3682" s="210">
        <f t="shared" si="422"/>
        <v>7.1000000000000004E-3</v>
      </c>
      <c r="M3682" s="211">
        <f t="shared" si="422"/>
        <v>1.1000000000000001E-3</v>
      </c>
    </row>
    <row r="3683" spans="1:13" ht="15" customHeight="1" x14ac:dyDescent="0.2">
      <c r="A3683" s="370">
        <v>3662</v>
      </c>
      <c r="B3683" s="120">
        <f t="shared" si="416"/>
        <v>141.75370336223716</v>
      </c>
      <c r="C3683" s="371">
        <v>950</v>
      </c>
      <c r="D3683" s="78">
        <v>45170</v>
      </c>
      <c r="E3683" s="209">
        <v>29455</v>
      </c>
      <c r="F3683" s="344">
        <f t="shared" si="419"/>
        <v>3823.8154428662224</v>
      </c>
      <c r="G3683" s="394">
        <f t="shared" si="420"/>
        <v>372.06315789473683</v>
      </c>
      <c r="H3683" s="385">
        <f t="shared" si="417"/>
        <v>1418.2069670572043</v>
      </c>
      <c r="I3683" s="386">
        <f t="shared" si="418"/>
        <v>83.917572015219193</v>
      </c>
      <c r="J3683" s="393">
        <v>45</v>
      </c>
      <c r="K3683" s="396">
        <f t="shared" si="421"/>
        <v>5743.0031398333831</v>
      </c>
      <c r="L3683" s="210">
        <f t="shared" si="422"/>
        <v>7.1000000000000004E-3</v>
      </c>
      <c r="M3683" s="211">
        <f t="shared" si="422"/>
        <v>1.1000000000000001E-3</v>
      </c>
    </row>
    <row r="3684" spans="1:13" ht="15" customHeight="1" x14ac:dyDescent="0.2">
      <c r="A3684" s="370">
        <v>3663</v>
      </c>
      <c r="B3684" s="120">
        <f t="shared" si="416"/>
        <v>141.77381729824029</v>
      </c>
      <c r="C3684" s="371">
        <v>950</v>
      </c>
      <c r="D3684" s="78">
        <v>45170</v>
      </c>
      <c r="E3684" s="209">
        <v>29455</v>
      </c>
      <c r="F3684" s="344">
        <f t="shared" si="419"/>
        <v>3823.2729451006176</v>
      </c>
      <c r="G3684" s="394">
        <f t="shared" si="420"/>
        <v>372.06315789473683</v>
      </c>
      <c r="H3684" s="385">
        <f t="shared" si="417"/>
        <v>1418.0236028124295</v>
      </c>
      <c r="I3684" s="386">
        <f t="shared" si="418"/>
        <v>83.906722059907082</v>
      </c>
      <c r="J3684" s="393">
        <v>45</v>
      </c>
      <c r="K3684" s="396">
        <f t="shared" si="421"/>
        <v>5742.2664278676903</v>
      </c>
      <c r="L3684" s="210">
        <f t="shared" si="422"/>
        <v>7.1000000000000004E-3</v>
      </c>
      <c r="M3684" s="211">
        <f t="shared" si="422"/>
        <v>1.1000000000000001E-3</v>
      </c>
    </row>
    <row r="3685" spans="1:13" ht="15" customHeight="1" x14ac:dyDescent="0.2">
      <c r="A3685" s="370">
        <v>3664</v>
      </c>
      <c r="B3685" s="120">
        <f t="shared" si="416"/>
        <v>141.79393103448621</v>
      </c>
      <c r="C3685" s="371">
        <v>950</v>
      </c>
      <c r="D3685" s="78">
        <v>45170</v>
      </c>
      <c r="E3685" s="209">
        <v>29455</v>
      </c>
      <c r="F3685" s="344">
        <f t="shared" si="419"/>
        <v>3822.7306066306078</v>
      </c>
      <c r="G3685" s="394">
        <f t="shared" si="420"/>
        <v>372.06315789473683</v>
      </c>
      <c r="H3685" s="385">
        <f t="shared" si="417"/>
        <v>1417.8402924095662</v>
      </c>
      <c r="I3685" s="386">
        <f t="shared" si="418"/>
        <v>83.895875290506879</v>
      </c>
      <c r="J3685" s="393">
        <v>45</v>
      </c>
      <c r="K3685" s="396">
        <f t="shared" si="421"/>
        <v>5741.5299322254177</v>
      </c>
      <c r="L3685" s="210">
        <f t="shared" si="422"/>
        <v>7.1000000000000004E-3</v>
      </c>
      <c r="M3685" s="211">
        <f t="shared" si="422"/>
        <v>1.1000000000000001E-3</v>
      </c>
    </row>
    <row r="3686" spans="1:13" ht="15" customHeight="1" x14ac:dyDescent="0.2">
      <c r="A3686" s="370">
        <v>3665</v>
      </c>
      <c r="B3686" s="120">
        <f t="shared" si="416"/>
        <v>141.81404457044297</v>
      </c>
      <c r="C3686" s="371">
        <v>950</v>
      </c>
      <c r="D3686" s="78">
        <v>45170</v>
      </c>
      <c r="E3686" s="209">
        <v>29455</v>
      </c>
      <c r="F3686" s="344">
        <f t="shared" si="419"/>
        <v>3822.1884274004587</v>
      </c>
      <c r="G3686" s="394">
        <f t="shared" si="420"/>
        <v>372.06315789473683</v>
      </c>
      <c r="H3686" s="385">
        <f t="shared" si="417"/>
        <v>1417.6570358297761</v>
      </c>
      <c r="I3686" s="386">
        <f t="shared" si="418"/>
        <v>83.885031705903913</v>
      </c>
      <c r="J3686" s="393">
        <v>45</v>
      </c>
      <c r="K3686" s="396">
        <f t="shared" si="421"/>
        <v>5740.7936528308755</v>
      </c>
      <c r="L3686" s="210">
        <f t="shared" si="422"/>
        <v>7.1000000000000004E-3</v>
      </c>
      <c r="M3686" s="211">
        <f t="shared" si="422"/>
        <v>1.1000000000000001E-3</v>
      </c>
    </row>
    <row r="3687" spans="1:13" ht="15" customHeight="1" x14ac:dyDescent="0.2">
      <c r="A3687" s="370">
        <v>3666</v>
      </c>
      <c r="B3687" s="120">
        <f t="shared" si="416"/>
        <v>141.83415790557964</v>
      </c>
      <c r="C3687" s="371">
        <v>950</v>
      </c>
      <c r="D3687" s="78">
        <v>45170</v>
      </c>
      <c r="E3687" s="209">
        <v>29455</v>
      </c>
      <c r="F3687" s="344">
        <f t="shared" si="419"/>
        <v>3821.6464073544344</v>
      </c>
      <c r="G3687" s="394">
        <f t="shared" si="420"/>
        <v>372.06315789473683</v>
      </c>
      <c r="H3687" s="385">
        <f t="shared" si="417"/>
        <v>1417.4738330542198</v>
      </c>
      <c r="I3687" s="386">
        <f t="shared" si="418"/>
        <v>83.874191304983441</v>
      </c>
      <c r="J3687" s="393">
        <v>45</v>
      </c>
      <c r="K3687" s="396">
        <f t="shared" si="421"/>
        <v>5740.0575896083747</v>
      </c>
      <c r="L3687" s="210">
        <f t="shared" si="422"/>
        <v>7.1000000000000004E-3</v>
      </c>
      <c r="M3687" s="211">
        <f t="shared" si="422"/>
        <v>1.1000000000000001E-3</v>
      </c>
    </row>
    <row r="3688" spans="1:13" ht="15" customHeight="1" x14ac:dyDescent="0.2">
      <c r="A3688" s="370">
        <v>3667</v>
      </c>
      <c r="B3688" s="120">
        <f t="shared" si="416"/>
        <v>141.85427103936613</v>
      </c>
      <c r="C3688" s="371">
        <v>950</v>
      </c>
      <c r="D3688" s="78">
        <v>45170</v>
      </c>
      <c r="E3688" s="209">
        <v>29455</v>
      </c>
      <c r="F3688" s="344">
        <f t="shared" si="419"/>
        <v>3821.1045464367999</v>
      </c>
      <c r="G3688" s="394">
        <f t="shared" si="420"/>
        <v>372.06315789473683</v>
      </c>
      <c r="H3688" s="385">
        <f t="shared" si="417"/>
        <v>1417.2906840640592</v>
      </c>
      <c r="I3688" s="386">
        <f t="shared" si="418"/>
        <v>83.863354086630736</v>
      </c>
      <c r="J3688" s="393">
        <v>45</v>
      </c>
      <c r="K3688" s="396">
        <f t="shared" si="421"/>
        <v>5739.321742482226</v>
      </c>
      <c r="L3688" s="210">
        <f t="shared" si="422"/>
        <v>7.0000000000000001E-3</v>
      </c>
      <c r="M3688" s="211">
        <f t="shared" si="422"/>
        <v>1.1000000000000001E-3</v>
      </c>
    </row>
    <row r="3689" spans="1:13" ht="15" customHeight="1" x14ac:dyDescent="0.2">
      <c r="A3689" s="370">
        <v>3668</v>
      </c>
      <c r="B3689" s="120">
        <f t="shared" si="416"/>
        <v>141.87438397127329</v>
      </c>
      <c r="C3689" s="371">
        <v>950</v>
      </c>
      <c r="D3689" s="78">
        <v>45170</v>
      </c>
      <c r="E3689" s="209">
        <v>29455</v>
      </c>
      <c r="F3689" s="344">
        <f t="shared" si="419"/>
        <v>3820.5628445918201</v>
      </c>
      <c r="G3689" s="394">
        <f t="shared" si="420"/>
        <v>372.06315789473683</v>
      </c>
      <c r="H3689" s="385">
        <f t="shared" si="417"/>
        <v>1417.1075888404562</v>
      </c>
      <c r="I3689" s="386">
        <f t="shared" si="418"/>
        <v>83.85252004973114</v>
      </c>
      <c r="J3689" s="393">
        <v>45</v>
      </c>
      <c r="K3689" s="396">
        <f t="shared" si="421"/>
        <v>5738.5861113767442</v>
      </c>
      <c r="L3689" s="210">
        <f t="shared" si="422"/>
        <v>7.0000000000000001E-3</v>
      </c>
      <c r="M3689" s="211">
        <f t="shared" si="422"/>
        <v>1.1000000000000001E-3</v>
      </c>
    </row>
    <row r="3690" spans="1:13" ht="15" customHeight="1" x14ac:dyDescent="0.2">
      <c r="A3690" s="370">
        <v>3669</v>
      </c>
      <c r="B3690" s="120">
        <f t="shared" si="416"/>
        <v>141.89449670077289</v>
      </c>
      <c r="C3690" s="371">
        <v>950</v>
      </c>
      <c r="D3690" s="78">
        <v>45170</v>
      </c>
      <c r="E3690" s="209">
        <v>29455</v>
      </c>
      <c r="F3690" s="344">
        <f t="shared" si="419"/>
        <v>3820.0213017637602</v>
      </c>
      <c r="G3690" s="394">
        <f t="shared" si="420"/>
        <v>372.06315789473683</v>
      </c>
      <c r="H3690" s="385">
        <f t="shared" si="417"/>
        <v>1416.9245473645719</v>
      </c>
      <c r="I3690" s="386">
        <f t="shared" si="418"/>
        <v>83.841689193169955</v>
      </c>
      <c r="J3690" s="393">
        <v>45</v>
      </c>
      <c r="K3690" s="396">
        <f t="shared" si="421"/>
        <v>5737.8506962162392</v>
      </c>
      <c r="L3690" s="210">
        <f t="shared" si="422"/>
        <v>7.0000000000000001E-3</v>
      </c>
      <c r="M3690" s="211">
        <f t="shared" si="422"/>
        <v>1.1000000000000001E-3</v>
      </c>
    </row>
    <row r="3691" spans="1:13" ht="15" customHeight="1" x14ac:dyDescent="0.2">
      <c r="A3691" s="372">
        <v>3670</v>
      </c>
      <c r="B3691" s="120">
        <f t="shared" si="416"/>
        <v>141.91460922733771</v>
      </c>
      <c r="C3691" s="371">
        <v>950</v>
      </c>
      <c r="D3691" s="78">
        <v>45170</v>
      </c>
      <c r="E3691" s="209">
        <v>29455</v>
      </c>
      <c r="F3691" s="344">
        <f t="shared" si="419"/>
        <v>3819.4799178968829</v>
      </c>
      <c r="G3691" s="394">
        <f t="shared" si="420"/>
        <v>372.06315789473683</v>
      </c>
      <c r="H3691" s="385">
        <f t="shared" si="417"/>
        <v>1416.7415596175674</v>
      </c>
      <c r="I3691" s="386">
        <f t="shared" si="418"/>
        <v>83.83086151583241</v>
      </c>
      <c r="J3691" s="393">
        <v>45</v>
      </c>
      <c r="K3691" s="396">
        <f t="shared" si="421"/>
        <v>5737.1154969250192</v>
      </c>
      <c r="L3691" s="210">
        <f t="shared" si="422"/>
        <v>7.0000000000000001E-3</v>
      </c>
      <c r="M3691" s="211">
        <f t="shared" si="422"/>
        <v>1.1000000000000001E-3</v>
      </c>
    </row>
    <row r="3692" spans="1:13" ht="15" customHeight="1" x14ac:dyDescent="0.2">
      <c r="A3692" s="370">
        <v>3671</v>
      </c>
      <c r="B3692" s="120">
        <f t="shared" si="416"/>
        <v>141.93472155044137</v>
      </c>
      <c r="C3692" s="371">
        <v>950</v>
      </c>
      <c r="D3692" s="78">
        <v>45170</v>
      </c>
      <c r="E3692" s="209">
        <v>29455</v>
      </c>
      <c r="F3692" s="344">
        <f t="shared" si="419"/>
        <v>3818.9386929354532</v>
      </c>
      <c r="G3692" s="394">
        <f t="shared" si="420"/>
        <v>372.06315789473683</v>
      </c>
      <c r="H3692" s="385">
        <f t="shared" si="417"/>
        <v>1416.558625580604</v>
      </c>
      <c r="I3692" s="386">
        <f t="shared" si="418"/>
        <v>83.820037016603806</v>
      </c>
      <c r="J3692" s="393">
        <v>45</v>
      </c>
      <c r="K3692" s="396">
        <f t="shared" si="421"/>
        <v>5736.380513427398</v>
      </c>
      <c r="L3692" s="210">
        <f t="shared" si="422"/>
        <v>7.0000000000000001E-3</v>
      </c>
      <c r="M3692" s="211">
        <f t="shared" si="422"/>
        <v>1.1000000000000001E-3</v>
      </c>
    </row>
    <row r="3693" spans="1:13" ht="15" customHeight="1" x14ac:dyDescent="0.2">
      <c r="A3693" s="370">
        <v>3672</v>
      </c>
      <c r="B3693" s="120">
        <f t="shared" si="416"/>
        <v>141.95483366955852</v>
      </c>
      <c r="C3693" s="371">
        <v>950</v>
      </c>
      <c r="D3693" s="78">
        <v>45170</v>
      </c>
      <c r="E3693" s="209">
        <v>29455</v>
      </c>
      <c r="F3693" s="344">
        <f t="shared" si="419"/>
        <v>3818.3976268237329</v>
      </c>
      <c r="G3693" s="394">
        <f t="shared" si="420"/>
        <v>372.06315789473683</v>
      </c>
      <c r="H3693" s="385">
        <f t="shared" si="417"/>
        <v>1416.3757452348427</v>
      </c>
      <c r="I3693" s="386">
        <f t="shared" si="418"/>
        <v>83.809215694369399</v>
      </c>
      <c r="J3693" s="393">
        <v>45</v>
      </c>
      <c r="K3693" s="396">
        <f t="shared" si="421"/>
        <v>5735.6457456476819</v>
      </c>
      <c r="L3693" s="210">
        <f t="shared" si="422"/>
        <v>7.0000000000000001E-3</v>
      </c>
      <c r="M3693" s="211">
        <f t="shared" si="422"/>
        <v>1.1000000000000001E-3</v>
      </c>
    </row>
    <row r="3694" spans="1:13" ht="15" customHeight="1" x14ac:dyDescent="0.2">
      <c r="A3694" s="370">
        <v>3673</v>
      </c>
      <c r="B3694" s="120">
        <f t="shared" si="416"/>
        <v>141.97494558416454</v>
      </c>
      <c r="C3694" s="371">
        <v>950</v>
      </c>
      <c r="D3694" s="78">
        <v>45170</v>
      </c>
      <c r="E3694" s="209">
        <v>29455</v>
      </c>
      <c r="F3694" s="344">
        <f t="shared" si="419"/>
        <v>3817.8567195059904</v>
      </c>
      <c r="G3694" s="394">
        <f t="shared" si="420"/>
        <v>372.06315789473683</v>
      </c>
      <c r="H3694" s="385">
        <f t="shared" si="417"/>
        <v>1416.1929185614456</v>
      </c>
      <c r="I3694" s="386">
        <f t="shared" si="418"/>
        <v>83.798397548014549</v>
      </c>
      <c r="J3694" s="393">
        <v>45</v>
      </c>
      <c r="K3694" s="396">
        <f t="shared" si="421"/>
        <v>5734.9111935101873</v>
      </c>
      <c r="L3694" s="210">
        <f t="shared" si="422"/>
        <v>7.0000000000000001E-3</v>
      </c>
      <c r="M3694" s="211">
        <f t="shared" si="422"/>
        <v>1.1000000000000001E-3</v>
      </c>
    </row>
    <row r="3695" spans="1:13" ht="15" customHeight="1" x14ac:dyDescent="0.2">
      <c r="A3695" s="370">
        <v>3674</v>
      </c>
      <c r="B3695" s="120">
        <f t="shared" si="416"/>
        <v>141.9950572937359</v>
      </c>
      <c r="C3695" s="371">
        <v>950</v>
      </c>
      <c r="D3695" s="78">
        <v>45170</v>
      </c>
      <c r="E3695" s="209">
        <v>29455</v>
      </c>
      <c r="F3695" s="344">
        <f t="shared" si="419"/>
        <v>3817.3159709264901</v>
      </c>
      <c r="G3695" s="394">
        <f t="shared" si="420"/>
        <v>372.06315789473683</v>
      </c>
      <c r="H3695" s="385">
        <f t="shared" si="417"/>
        <v>1416.0101455415745</v>
      </c>
      <c r="I3695" s="386">
        <f t="shared" si="418"/>
        <v>83.787582576424541</v>
      </c>
      <c r="J3695" s="393">
        <v>45</v>
      </c>
      <c r="K3695" s="396">
        <f t="shared" si="421"/>
        <v>5734.1768569392261</v>
      </c>
      <c r="L3695" s="210">
        <f t="shared" si="422"/>
        <v>7.0000000000000001E-3</v>
      </c>
      <c r="M3695" s="211">
        <f t="shared" si="422"/>
        <v>1.1000000000000001E-3</v>
      </c>
    </row>
    <row r="3696" spans="1:13" ht="15" customHeight="1" x14ac:dyDescent="0.2">
      <c r="A3696" s="370">
        <v>3675</v>
      </c>
      <c r="B3696" s="120">
        <f t="shared" si="416"/>
        <v>142.01516879774982</v>
      </c>
      <c r="C3696" s="371">
        <v>950</v>
      </c>
      <c r="D3696" s="78">
        <v>45170</v>
      </c>
      <c r="E3696" s="209">
        <v>29455</v>
      </c>
      <c r="F3696" s="344">
        <f t="shared" si="419"/>
        <v>3816.775381029498</v>
      </c>
      <c r="G3696" s="394">
        <f t="shared" si="420"/>
        <v>372.06315789473683</v>
      </c>
      <c r="H3696" s="385">
        <f t="shared" si="417"/>
        <v>1415.8274261563913</v>
      </c>
      <c r="I3696" s="386">
        <f t="shared" si="418"/>
        <v>83.776770778484703</v>
      </c>
      <c r="J3696" s="393">
        <v>45</v>
      </c>
      <c r="K3696" s="396">
        <f t="shared" si="421"/>
        <v>5733.4427358591111</v>
      </c>
      <c r="L3696" s="210">
        <f t="shared" si="422"/>
        <v>7.0000000000000001E-3</v>
      </c>
      <c r="M3696" s="211">
        <f t="shared" si="422"/>
        <v>1.1000000000000001E-3</v>
      </c>
    </row>
    <row r="3697" spans="1:13" ht="15" customHeight="1" x14ac:dyDescent="0.2">
      <c r="A3697" s="370">
        <v>3676</v>
      </c>
      <c r="B3697" s="120">
        <f t="shared" si="416"/>
        <v>142.03528009568475</v>
      </c>
      <c r="C3697" s="371">
        <v>950</v>
      </c>
      <c r="D3697" s="78">
        <v>45170</v>
      </c>
      <c r="E3697" s="209">
        <v>29455</v>
      </c>
      <c r="F3697" s="344">
        <f t="shared" si="419"/>
        <v>3816.2349497592741</v>
      </c>
      <c r="G3697" s="394">
        <f t="shared" si="420"/>
        <v>372.06315789473683</v>
      </c>
      <c r="H3697" s="385">
        <f t="shared" si="417"/>
        <v>1415.6447603870556</v>
      </c>
      <c r="I3697" s="386">
        <f t="shared" si="418"/>
        <v>83.765962153080224</v>
      </c>
      <c r="J3697" s="393">
        <v>45</v>
      </c>
      <c r="K3697" s="396">
        <f t="shared" si="421"/>
        <v>5732.7088301941467</v>
      </c>
      <c r="L3697" s="210">
        <f t="shared" si="422"/>
        <v>7.0000000000000001E-3</v>
      </c>
      <c r="M3697" s="211">
        <f t="shared" si="422"/>
        <v>1.1000000000000001E-3</v>
      </c>
    </row>
    <row r="3698" spans="1:13" ht="15" customHeight="1" x14ac:dyDescent="0.2">
      <c r="A3698" s="370">
        <v>3677</v>
      </c>
      <c r="B3698" s="120">
        <f t="shared" si="416"/>
        <v>142.05539118701964</v>
      </c>
      <c r="C3698" s="371">
        <v>950</v>
      </c>
      <c r="D3698" s="78">
        <v>45170</v>
      </c>
      <c r="E3698" s="209">
        <v>29455</v>
      </c>
      <c r="F3698" s="344">
        <f t="shared" si="419"/>
        <v>3815.6946770600925</v>
      </c>
      <c r="G3698" s="394">
        <f t="shared" si="420"/>
        <v>372.06315789473683</v>
      </c>
      <c r="H3698" s="385">
        <f t="shared" si="417"/>
        <v>1415.4621482147322</v>
      </c>
      <c r="I3698" s="386">
        <f t="shared" si="418"/>
        <v>83.755156699096588</v>
      </c>
      <c r="J3698" s="393">
        <v>45</v>
      </c>
      <c r="K3698" s="396">
        <f t="shared" si="421"/>
        <v>5731.9751398686585</v>
      </c>
      <c r="L3698" s="210">
        <f t="shared" si="422"/>
        <v>7.0000000000000001E-3</v>
      </c>
      <c r="M3698" s="211">
        <f t="shared" si="422"/>
        <v>1.1000000000000001E-3</v>
      </c>
    </row>
    <row r="3699" spans="1:13" ht="15" customHeight="1" x14ac:dyDescent="0.2">
      <c r="A3699" s="370">
        <v>3678</v>
      </c>
      <c r="B3699" s="120">
        <f t="shared" si="416"/>
        <v>142.07550207123461</v>
      </c>
      <c r="C3699" s="371">
        <v>950</v>
      </c>
      <c r="D3699" s="78">
        <v>45170</v>
      </c>
      <c r="E3699" s="209">
        <v>29455</v>
      </c>
      <c r="F3699" s="344">
        <f t="shared" si="419"/>
        <v>3815.154562876216</v>
      </c>
      <c r="G3699" s="394">
        <f t="shared" si="420"/>
        <v>372.06315789473683</v>
      </c>
      <c r="H3699" s="385">
        <f t="shared" si="417"/>
        <v>1415.2795896205819</v>
      </c>
      <c r="I3699" s="386">
        <f t="shared" si="418"/>
        <v>83.744354415419053</v>
      </c>
      <c r="J3699" s="393">
        <v>45</v>
      </c>
      <c r="K3699" s="396">
        <f t="shared" si="421"/>
        <v>5731.2416648069538</v>
      </c>
      <c r="L3699" s="210">
        <f t="shared" si="422"/>
        <v>7.0000000000000001E-3</v>
      </c>
      <c r="M3699" s="211">
        <f t="shared" si="422"/>
        <v>1.1000000000000001E-3</v>
      </c>
    </row>
    <row r="3700" spans="1:13" ht="15" customHeight="1" x14ac:dyDescent="0.2">
      <c r="A3700" s="370">
        <v>3679</v>
      </c>
      <c r="B3700" s="120">
        <f t="shared" si="416"/>
        <v>142.09561274781083</v>
      </c>
      <c r="C3700" s="371">
        <v>950</v>
      </c>
      <c r="D3700" s="78">
        <v>45170</v>
      </c>
      <c r="E3700" s="209">
        <v>29455</v>
      </c>
      <c r="F3700" s="344">
        <f t="shared" si="419"/>
        <v>3814.614607151907</v>
      </c>
      <c r="G3700" s="394">
        <f t="shared" si="420"/>
        <v>372.06315789473683</v>
      </c>
      <c r="H3700" s="385">
        <f t="shared" si="417"/>
        <v>1415.0970845857655</v>
      </c>
      <c r="I3700" s="386">
        <f t="shared" si="418"/>
        <v>83.733555300932878</v>
      </c>
      <c r="J3700" s="393">
        <v>45</v>
      </c>
      <c r="K3700" s="396">
        <f t="shared" si="421"/>
        <v>5730.5084049333418</v>
      </c>
      <c r="L3700" s="210">
        <f t="shared" si="422"/>
        <v>7.0000000000000001E-3</v>
      </c>
      <c r="M3700" s="211">
        <f t="shared" si="422"/>
        <v>1.1000000000000001E-3</v>
      </c>
    </row>
    <row r="3701" spans="1:13" ht="15" customHeight="1" x14ac:dyDescent="0.2">
      <c r="A3701" s="372">
        <v>3680</v>
      </c>
      <c r="B3701" s="120">
        <f t="shared" si="416"/>
        <v>142.11572321622992</v>
      </c>
      <c r="C3701" s="371">
        <v>950</v>
      </c>
      <c r="D3701" s="78">
        <v>45170</v>
      </c>
      <c r="E3701" s="209">
        <v>29455</v>
      </c>
      <c r="F3701" s="344">
        <f t="shared" si="419"/>
        <v>3814.0748098314425</v>
      </c>
      <c r="G3701" s="394">
        <f t="shared" si="420"/>
        <v>372.06315789473683</v>
      </c>
      <c r="H3701" s="385">
        <f t="shared" si="417"/>
        <v>1414.9146330914484</v>
      </c>
      <c r="I3701" s="386">
        <f t="shared" si="418"/>
        <v>83.722759354523589</v>
      </c>
      <c r="J3701" s="393">
        <v>45</v>
      </c>
      <c r="K3701" s="396">
        <f t="shared" si="421"/>
        <v>5729.7753601721515</v>
      </c>
      <c r="L3701" s="210">
        <f t="shared" si="422"/>
        <v>7.0000000000000001E-3</v>
      </c>
      <c r="M3701" s="211">
        <f t="shared" si="422"/>
        <v>1.1000000000000001E-3</v>
      </c>
    </row>
    <row r="3702" spans="1:13" ht="15" customHeight="1" x14ac:dyDescent="0.2">
      <c r="A3702" s="370">
        <v>3681</v>
      </c>
      <c r="B3702" s="120">
        <f t="shared" si="416"/>
        <v>142.13583347597478</v>
      </c>
      <c r="C3702" s="371">
        <v>950</v>
      </c>
      <c r="D3702" s="78">
        <v>45170</v>
      </c>
      <c r="E3702" s="209">
        <v>29455</v>
      </c>
      <c r="F3702" s="344">
        <f t="shared" si="419"/>
        <v>3813.5351708590861</v>
      </c>
      <c r="G3702" s="394">
        <f t="shared" si="420"/>
        <v>372.06315789473683</v>
      </c>
      <c r="H3702" s="385">
        <f t="shared" si="417"/>
        <v>1414.732235118792</v>
      </c>
      <c r="I3702" s="386">
        <f t="shared" si="418"/>
        <v>83.71196657507646</v>
      </c>
      <c r="J3702" s="393">
        <v>45</v>
      </c>
      <c r="K3702" s="396">
        <f t="shared" si="421"/>
        <v>5729.0425304476912</v>
      </c>
      <c r="L3702" s="210">
        <f t="shared" si="422"/>
        <v>7.0000000000000001E-3</v>
      </c>
      <c r="M3702" s="211">
        <f t="shared" si="422"/>
        <v>1.1000000000000001E-3</v>
      </c>
    </row>
    <row r="3703" spans="1:13" ht="15" customHeight="1" x14ac:dyDescent="0.2">
      <c r="A3703" s="370">
        <v>3682</v>
      </c>
      <c r="B3703" s="120">
        <f t="shared" si="416"/>
        <v>142.15594352652923</v>
      </c>
      <c r="C3703" s="371">
        <v>950</v>
      </c>
      <c r="D3703" s="78">
        <v>45170</v>
      </c>
      <c r="E3703" s="209">
        <v>29455</v>
      </c>
      <c r="F3703" s="344">
        <f t="shared" si="419"/>
        <v>3812.9956901791038</v>
      </c>
      <c r="G3703" s="394">
        <f t="shared" si="420"/>
        <v>372.06315789473683</v>
      </c>
      <c r="H3703" s="385">
        <f t="shared" si="417"/>
        <v>1414.5498906489579</v>
      </c>
      <c r="I3703" s="386">
        <f t="shared" si="418"/>
        <v>83.701176961476818</v>
      </c>
      <c r="J3703" s="393">
        <v>45</v>
      </c>
      <c r="K3703" s="396">
        <f t="shared" si="421"/>
        <v>5728.3099156842745</v>
      </c>
      <c r="L3703" s="210">
        <f t="shared" si="422"/>
        <v>7.0000000000000001E-3</v>
      </c>
      <c r="M3703" s="211">
        <f t="shared" si="422"/>
        <v>1.1000000000000001E-3</v>
      </c>
    </row>
    <row r="3704" spans="1:13" ht="15" customHeight="1" x14ac:dyDescent="0.2">
      <c r="A3704" s="370">
        <v>3683</v>
      </c>
      <c r="B3704" s="120">
        <f t="shared" si="416"/>
        <v>142.17605336737762</v>
      </c>
      <c r="C3704" s="371">
        <v>950</v>
      </c>
      <c r="D3704" s="78">
        <v>45170</v>
      </c>
      <c r="E3704" s="209">
        <v>29455</v>
      </c>
      <c r="F3704" s="344">
        <f t="shared" si="419"/>
        <v>3812.4563677357737</v>
      </c>
      <c r="G3704" s="394">
        <f t="shared" si="420"/>
        <v>372.06315789473683</v>
      </c>
      <c r="H3704" s="385">
        <f t="shared" si="417"/>
        <v>1414.3675996631125</v>
      </c>
      <c r="I3704" s="386">
        <f t="shared" si="418"/>
        <v>83.690390512610207</v>
      </c>
      <c r="J3704" s="393">
        <v>45</v>
      </c>
      <c r="K3704" s="396">
        <f t="shared" si="421"/>
        <v>5727.5775158062334</v>
      </c>
      <c r="L3704" s="210">
        <f t="shared" si="422"/>
        <v>7.0000000000000001E-3</v>
      </c>
      <c r="M3704" s="211">
        <f t="shared" si="422"/>
        <v>1.1000000000000001E-3</v>
      </c>
    </row>
    <row r="3705" spans="1:13" ht="15" customHeight="1" x14ac:dyDescent="0.2">
      <c r="A3705" s="370">
        <v>3684</v>
      </c>
      <c r="B3705" s="120">
        <f t="shared" si="416"/>
        <v>142.19616299800572</v>
      </c>
      <c r="C3705" s="371">
        <v>950</v>
      </c>
      <c r="D3705" s="78">
        <v>45170</v>
      </c>
      <c r="E3705" s="209">
        <v>29455</v>
      </c>
      <c r="F3705" s="344">
        <f t="shared" si="419"/>
        <v>3811.9172034733592</v>
      </c>
      <c r="G3705" s="394">
        <f t="shared" si="420"/>
        <v>372.06315789473683</v>
      </c>
      <c r="H3705" s="385">
        <f t="shared" si="417"/>
        <v>1414.1853621424164</v>
      </c>
      <c r="I3705" s="386">
        <f t="shared" si="418"/>
        <v>83.679607227361927</v>
      </c>
      <c r="J3705" s="393">
        <v>45</v>
      </c>
      <c r="K3705" s="396">
        <f t="shared" si="421"/>
        <v>5726.8453307378741</v>
      </c>
      <c r="L3705" s="210">
        <f t="shared" si="422"/>
        <v>7.0000000000000001E-3</v>
      </c>
      <c r="M3705" s="211">
        <f t="shared" si="422"/>
        <v>1.1000000000000001E-3</v>
      </c>
    </row>
    <row r="3706" spans="1:13" ht="15" customHeight="1" x14ac:dyDescent="0.2">
      <c r="A3706" s="370">
        <v>3685</v>
      </c>
      <c r="B3706" s="120">
        <f t="shared" si="416"/>
        <v>142.21627241789977</v>
      </c>
      <c r="C3706" s="371">
        <v>950</v>
      </c>
      <c r="D3706" s="78">
        <v>45170</v>
      </c>
      <c r="E3706" s="209">
        <v>29455</v>
      </c>
      <c r="F3706" s="344">
        <f t="shared" si="419"/>
        <v>3811.3781973361383</v>
      </c>
      <c r="G3706" s="394">
        <f t="shared" si="420"/>
        <v>372.06315789473683</v>
      </c>
      <c r="H3706" s="385">
        <f t="shared" si="417"/>
        <v>1414.0031780680356</v>
      </c>
      <c r="I3706" s="386">
        <f t="shared" si="418"/>
        <v>83.668827104617506</v>
      </c>
      <c r="J3706" s="393">
        <v>45</v>
      </c>
      <c r="K3706" s="396">
        <f t="shared" si="421"/>
        <v>5726.1133604035285</v>
      </c>
      <c r="L3706" s="210">
        <f t="shared" si="422"/>
        <v>7.0000000000000001E-3</v>
      </c>
      <c r="M3706" s="211">
        <f t="shared" si="422"/>
        <v>1.1000000000000001E-3</v>
      </c>
    </row>
    <row r="3707" spans="1:13" ht="15" customHeight="1" x14ac:dyDescent="0.2">
      <c r="A3707" s="370">
        <v>3686</v>
      </c>
      <c r="B3707" s="120">
        <f t="shared" si="416"/>
        <v>142.23638162654711</v>
      </c>
      <c r="C3707" s="371">
        <v>950</v>
      </c>
      <c r="D3707" s="78">
        <v>45170</v>
      </c>
      <c r="E3707" s="209">
        <v>29455</v>
      </c>
      <c r="F3707" s="344">
        <f t="shared" si="419"/>
        <v>3810.8393492683817</v>
      </c>
      <c r="G3707" s="394">
        <f t="shared" si="420"/>
        <v>372.06315789473683</v>
      </c>
      <c r="H3707" s="385">
        <f t="shared" si="417"/>
        <v>1413.8210474211339</v>
      </c>
      <c r="I3707" s="386">
        <f t="shared" si="418"/>
        <v>83.658050143262372</v>
      </c>
      <c r="J3707" s="393">
        <v>45</v>
      </c>
      <c r="K3707" s="396">
        <f t="shared" si="421"/>
        <v>5725.381604727515</v>
      </c>
      <c r="L3707" s="210">
        <f t="shared" si="422"/>
        <v>7.0000000000000001E-3</v>
      </c>
      <c r="M3707" s="211">
        <f t="shared" si="422"/>
        <v>1.1000000000000001E-3</v>
      </c>
    </row>
    <row r="3708" spans="1:13" ht="15" customHeight="1" x14ac:dyDescent="0.2">
      <c r="A3708" s="370">
        <v>3687</v>
      </c>
      <c r="B3708" s="120">
        <f t="shared" si="416"/>
        <v>142.25649062343601</v>
      </c>
      <c r="C3708" s="371">
        <v>950</v>
      </c>
      <c r="D3708" s="78">
        <v>45170</v>
      </c>
      <c r="E3708" s="209">
        <v>29455</v>
      </c>
      <c r="F3708" s="344">
        <f t="shared" si="419"/>
        <v>3810.3006592143624</v>
      </c>
      <c r="G3708" s="394">
        <f t="shared" si="420"/>
        <v>372.06315789473683</v>
      </c>
      <c r="H3708" s="385">
        <f t="shared" si="417"/>
        <v>1413.6389701828753</v>
      </c>
      <c r="I3708" s="386">
        <f t="shared" si="418"/>
        <v>83.647276342181982</v>
      </c>
      <c r="J3708" s="393">
        <v>45</v>
      </c>
      <c r="K3708" s="396">
        <f t="shared" si="421"/>
        <v>5724.6500636341561</v>
      </c>
      <c r="L3708" s="210">
        <f t="shared" si="422"/>
        <v>7.0000000000000001E-3</v>
      </c>
      <c r="M3708" s="211">
        <f t="shared" si="422"/>
        <v>1.1000000000000001E-3</v>
      </c>
    </row>
    <row r="3709" spans="1:13" ht="15" customHeight="1" x14ac:dyDescent="0.2">
      <c r="A3709" s="370">
        <v>3688</v>
      </c>
      <c r="B3709" s="120">
        <f t="shared" si="416"/>
        <v>142.27659940805557</v>
      </c>
      <c r="C3709" s="371">
        <v>950</v>
      </c>
      <c r="D3709" s="78">
        <v>45170</v>
      </c>
      <c r="E3709" s="209">
        <v>29455</v>
      </c>
      <c r="F3709" s="344">
        <f t="shared" si="419"/>
        <v>3809.7621271183552</v>
      </c>
      <c r="G3709" s="394">
        <f t="shared" si="420"/>
        <v>372.06315789473683</v>
      </c>
      <c r="H3709" s="385">
        <f t="shared" si="417"/>
        <v>1413.4569463344251</v>
      </c>
      <c r="I3709" s="386">
        <f t="shared" si="418"/>
        <v>83.63650570026185</v>
      </c>
      <c r="J3709" s="393">
        <v>45</v>
      </c>
      <c r="K3709" s="396">
        <f t="shared" si="421"/>
        <v>5723.9187370477794</v>
      </c>
      <c r="L3709" s="210">
        <f t="shared" si="422"/>
        <v>7.0000000000000001E-3</v>
      </c>
      <c r="M3709" s="211">
        <f t="shared" si="422"/>
        <v>1.1000000000000001E-3</v>
      </c>
    </row>
    <row r="3710" spans="1:13" ht="15" customHeight="1" x14ac:dyDescent="0.2">
      <c r="A3710" s="370">
        <v>3689</v>
      </c>
      <c r="B3710" s="120">
        <f t="shared" si="416"/>
        <v>142.29670797989567</v>
      </c>
      <c r="C3710" s="371">
        <v>950</v>
      </c>
      <c r="D3710" s="78">
        <v>45170</v>
      </c>
      <c r="E3710" s="209">
        <v>29455</v>
      </c>
      <c r="F3710" s="344">
        <f t="shared" si="419"/>
        <v>3809.2237529246418</v>
      </c>
      <c r="G3710" s="394">
        <f t="shared" si="420"/>
        <v>372.06315789473683</v>
      </c>
      <c r="H3710" s="385">
        <f t="shared" si="417"/>
        <v>1413.2749758569501</v>
      </c>
      <c r="I3710" s="386">
        <f t="shared" si="418"/>
        <v>83.625738216387589</v>
      </c>
      <c r="J3710" s="393">
        <v>45</v>
      </c>
      <c r="K3710" s="396">
        <f t="shared" si="421"/>
        <v>5723.1876248927165</v>
      </c>
      <c r="L3710" s="210">
        <f t="shared" si="422"/>
        <v>7.0000000000000001E-3</v>
      </c>
      <c r="M3710" s="211">
        <f t="shared" si="422"/>
        <v>1.1000000000000001E-3</v>
      </c>
    </row>
    <row r="3711" spans="1:13" ht="15" customHeight="1" x14ac:dyDescent="0.2">
      <c r="A3711" s="372">
        <v>3690</v>
      </c>
      <c r="B3711" s="120">
        <f t="shared" si="416"/>
        <v>142.31681633844741</v>
      </c>
      <c r="C3711" s="371">
        <v>950</v>
      </c>
      <c r="D3711" s="78">
        <v>45170</v>
      </c>
      <c r="E3711" s="209">
        <v>29455</v>
      </c>
      <c r="F3711" s="344">
        <f t="shared" si="419"/>
        <v>3808.6855365774918</v>
      </c>
      <c r="G3711" s="394">
        <f t="shared" si="420"/>
        <v>372.06315789473683</v>
      </c>
      <c r="H3711" s="385">
        <f t="shared" si="417"/>
        <v>1413.0930587316132</v>
      </c>
      <c r="I3711" s="386">
        <f t="shared" si="418"/>
        <v>83.61497388944457</v>
      </c>
      <c r="J3711" s="393">
        <v>45</v>
      </c>
      <c r="K3711" s="396">
        <f t="shared" si="421"/>
        <v>5722.4567270932866</v>
      </c>
      <c r="L3711" s="210">
        <f t="shared" si="422"/>
        <v>7.0000000000000001E-3</v>
      </c>
      <c r="M3711" s="211">
        <f t="shared" si="422"/>
        <v>1.1000000000000001E-3</v>
      </c>
    </row>
    <row r="3712" spans="1:13" ht="15" customHeight="1" x14ac:dyDescent="0.2">
      <c r="A3712" s="370">
        <v>3691</v>
      </c>
      <c r="B3712" s="120">
        <f t="shared" si="416"/>
        <v>142.33692448320238</v>
      </c>
      <c r="C3712" s="371">
        <v>950</v>
      </c>
      <c r="D3712" s="78">
        <v>45170</v>
      </c>
      <c r="E3712" s="209">
        <v>29455</v>
      </c>
      <c r="F3712" s="344">
        <f t="shared" si="419"/>
        <v>3808.147478021192</v>
      </c>
      <c r="G3712" s="394">
        <f t="shared" si="420"/>
        <v>372.06315789473683</v>
      </c>
      <c r="H3712" s="385">
        <f t="shared" si="417"/>
        <v>1412.9111949395838</v>
      </c>
      <c r="I3712" s="386">
        <f t="shared" si="418"/>
        <v>83.604212718318578</v>
      </c>
      <c r="J3712" s="393">
        <v>45</v>
      </c>
      <c r="K3712" s="396">
        <f t="shared" si="421"/>
        <v>5721.7260435738308</v>
      </c>
      <c r="L3712" s="210">
        <f t="shared" si="422"/>
        <v>7.0000000000000001E-3</v>
      </c>
      <c r="M3712" s="211">
        <f t="shared" si="422"/>
        <v>1.1000000000000001E-3</v>
      </c>
    </row>
    <row r="3713" spans="1:13" ht="15" customHeight="1" x14ac:dyDescent="0.2">
      <c r="A3713" s="370">
        <v>3692</v>
      </c>
      <c r="B3713" s="120">
        <f t="shared" si="416"/>
        <v>142.35703241365329</v>
      </c>
      <c r="C3713" s="371">
        <v>950</v>
      </c>
      <c r="D3713" s="78">
        <v>45170</v>
      </c>
      <c r="E3713" s="209">
        <v>29455</v>
      </c>
      <c r="F3713" s="344">
        <f t="shared" si="419"/>
        <v>3807.6095772000208</v>
      </c>
      <c r="G3713" s="394">
        <f t="shared" si="420"/>
        <v>372.06315789473683</v>
      </c>
      <c r="H3713" s="385">
        <f t="shared" si="417"/>
        <v>1412.7293844620278</v>
      </c>
      <c r="I3713" s="386">
        <f t="shared" si="418"/>
        <v>83.593454701895155</v>
      </c>
      <c r="J3713" s="393">
        <v>45</v>
      </c>
      <c r="K3713" s="396">
        <f t="shared" si="421"/>
        <v>5720.9955742586808</v>
      </c>
      <c r="L3713" s="210">
        <f t="shared" si="422"/>
        <v>7.0000000000000001E-3</v>
      </c>
      <c r="M3713" s="211">
        <f t="shared" si="422"/>
        <v>1.1000000000000001E-3</v>
      </c>
    </row>
    <row r="3714" spans="1:13" ht="15" customHeight="1" x14ac:dyDescent="0.2">
      <c r="A3714" s="370">
        <v>3693</v>
      </c>
      <c r="B3714" s="120">
        <f t="shared" si="416"/>
        <v>142.37714012929379</v>
      </c>
      <c r="C3714" s="371">
        <v>950</v>
      </c>
      <c r="D3714" s="78">
        <v>45170</v>
      </c>
      <c r="E3714" s="209">
        <v>29455</v>
      </c>
      <c r="F3714" s="344">
        <f t="shared" si="419"/>
        <v>3807.0718340582571</v>
      </c>
      <c r="G3714" s="394">
        <f t="shared" si="420"/>
        <v>372.06315789473683</v>
      </c>
      <c r="H3714" s="385">
        <f t="shared" si="417"/>
        <v>1412.5476272801118</v>
      </c>
      <c r="I3714" s="386">
        <f t="shared" si="418"/>
        <v>83.582699839059885</v>
      </c>
      <c r="J3714" s="393">
        <v>45</v>
      </c>
      <c r="K3714" s="396">
        <f t="shared" si="421"/>
        <v>5720.2653190721658</v>
      </c>
      <c r="L3714" s="210">
        <f t="shared" si="422"/>
        <v>7.0000000000000001E-3</v>
      </c>
      <c r="M3714" s="211">
        <f t="shared" si="422"/>
        <v>1.1000000000000001E-3</v>
      </c>
    </row>
    <row r="3715" spans="1:13" ht="15" customHeight="1" x14ac:dyDescent="0.2">
      <c r="A3715" s="370">
        <v>3694</v>
      </c>
      <c r="B3715" s="120">
        <f t="shared" ref="B3715:B3778" si="423">A3715/(12.41*LN(A3715)-76)</f>
        <v>142.39724762961825</v>
      </c>
      <c r="C3715" s="371">
        <v>950</v>
      </c>
      <c r="D3715" s="78">
        <v>45170</v>
      </c>
      <c r="E3715" s="209">
        <v>29455</v>
      </c>
      <c r="F3715" s="344">
        <f t="shared" si="419"/>
        <v>3806.5342485401879</v>
      </c>
      <c r="G3715" s="394">
        <f t="shared" si="420"/>
        <v>372.06315789473683</v>
      </c>
      <c r="H3715" s="385">
        <f t="shared" si="417"/>
        <v>1412.3659233750045</v>
      </c>
      <c r="I3715" s="386">
        <f t="shared" si="418"/>
        <v>83.571948128698494</v>
      </c>
      <c r="J3715" s="393">
        <v>45</v>
      </c>
      <c r="K3715" s="396">
        <f t="shared" si="421"/>
        <v>5719.5352779386276</v>
      </c>
      <c r="L3715" s="210">
        <f t="shared" si="422"/>
        <v>7.0000000000000001E-3</v>
      </c>
      <c r="M3715" s="211">
        <f t="shared" si="422"/>
        <v>1.1000000000000001E-3</v>
      </c>
    </row>
    <row r="3716" spans="1:13" ht="15" customHeight="1" x14ac:dyDescent="0.2">
      <c r="A3716" s="370">
        <v>3695</v>
      </c>
      <c r="B3716" s="120">
        <f t="shared" si="423"/>
        <v>142.41735491412211</v>
      </c>
      <c r="C3716" s="371">
        <v>950</v>
      </c>
      <c r="D3716" s="78">
        <v>45170</v>
      </c>
      <c r="E3716" s="209">
        <v>29455</v>
      </c>
      <c r="F3716" s="344">
        <f t="shared" si="419"/>
        <v>3805.9968205900955</v>
      </c>
      <c r="G3716" s="394">
        <f t="shared" si="420"/>
        <v>372.06315789473683</v>
      </c>
      <c r="H3716" s="385">
        <f t="shared" si="417"/>
        <v>1412.1842727278733</v>
      </c>
      <c r="I3716" s="386">
        <f t="shared" si="418"/>
        <v>83.561199569696655</v>
      </c>
      <c r="J3716" s="393">
        <v>45</v>
      </c>
      <c r="K3716" s="396">
        <f t="shared" si="421"/>
        <v>5718.8054507824027</v>
      </c>
      <c r="L3716" s="210">
        <f t="shared" si="422"/>
        <v>7.0000000000000001E-3</v>
      </c>
      <c r="M3716" s="211">
        <f t="shared" si="422"/>
        <v>1.1000000000000001E-3</v>
      </c>
    </row>
    <row r="3717" spans="1:13" ht="15" customHeight="1" x14ac:dyDescent="0.2">
      <c r="A3717" s="370">
        <v>3696</v>
      </c>
      <c r="B3717" s="120">
        <f t="shared" si="423"/>
        <v>142.4374619823015</v>
      </c>
      <c r="C3717" s="371">
        <v>950</v>
      </c>
      <c r="D3717" s="78">
        <v>45170</v>
      </c>
      <c r="E3717" s="209">
        <v>29455</v>
      </c>
      <c r="F3717" s="344">
        <f t="shared" si="419"/>
        <v>3805.459550152269</v>
      </c>
      <c r="G3717" s="394">
        <f t="shared" si="420"/>
        <v>372.06315789473683</v>
      </c>
      <c r="H3717" s="385">
        <f t="shared" si="417"/>
        <v>1412.0026753198879</v>
      </c>
      <c r="I3717" s="386">
        <f t="shared" si="418"/>
        <v>83.55045416094012</v>
      </c>
      <c r="J3717" s="393">
        <v>45</v>
      </c>
      <c r="K3717" s="396">
        <f t="shared" si="421"/>
        <v>5718.0758375278338</v>
      </c>
      <c r="L3717" s="210">
        <f t="shared" si="422"/>
        <v>7.0000000000000001E-3</v>
      </c>
      <c r="M3717" s="211">
        <f t="shared" si="422"/>
        <v>1.1000000000000001E-3</v>
      </c>
    </row>
    <row r="3718" spans="1:13" ht="15" customHeight="1" x14ac:dyDescent="0.2">
      <c r="A3718" s="370">
        <v>3697</v>
      </c>
      <c r="B3718" s="120">
        <f t="shared" si="423"/>
        <v>142.45756883365354</v>
      </c>
      <c r="C3718" s="371">
        <v>950</v>
      </c>
      <c r="D3718" s="78">
        <v>45170</v>
      </c>
      <c r="E3718" s="209">
        <v>29455</v>
      </c>
      <c r="F3718" s="344">
        <f t="shared" si="419"/>
        <v>3804.9224371709961</v>
      </c>
      <c r="G3718" s="394">
        <f t="shared" si="420"/>
        <v>372.06315789473683</v>
      </c>
      <c r="H3718" s="385">
        <f t="shared" si="417"/>
        <v>1411.8211311322175</v>
      </c>
      <c r="I3718" s="386">
        <f t="shared" si="418"/>
        <v>83.539711901314661</v>
      </c>
      <c r="J3718" s="393">
        <v>45</v>
      </c>
      <c r="K3718" s="396">
        <f t="shared" si="421"/>
        <v>5717.3464380992655</v>
      </c>
      <c r="L3718" s="210">
        <f t="shared" si="422"/>
        <v>7.0000000000000001E-3</v>
      </c>
      <c r="M3718" s="211">
        <f t="shared" si="422"/>
        <v>1.1000000000000001E-3</v>
      </c>
    </row>
    <row r="3719" spans="1:13" ht="15" customHeight="1" x14ac:dyDescent="0.2">
      <c r="A3719" s="370">
        <v>3698</v>
      </c>
      <c r="B3719" s="120">
        <f t="shared" si="423"/>
        <v>142.47767546767636</v>
      </c>
      <c r="C3719" s="371">
        <v>950</v>
      </c>
      <c r="D3719" s="78">
        <v>45170</v>
      </c>
      <c r="E3719" s="209">
        <v>29455</v>
      </c>
      <c r="F3719" s="344">
        <f t="shared" si="419"/>
        <v>3804.3854815905638</v>
      </c>
      <c r="G3719" s="394">
        <f t="shared" si="420"/>
        <v>372.06315789473683</v>
      </c>
      <c r="H3719" s="385">
        <f t="shared" si="417"/>
        <v>1411.6396401460315</v>
      </c>
      <c r="I3719" s="386">
        <f t="shared" si="418"/>
        <v>83.528972789706017</v>
      </c>
      <c r="J3719" s="393">
        <v>45</v>
      </c>
      <c r="K3719" s="396">
        <f t="shared" si="421"/>
        <v>5716.6172524210388</v>
      </c>
      <c r="L3719" s="210">
        <f t="shared" si="422"/>
        <v>7.0000000000000001E-3</v>
      </c>
      <c r="M3719" s="211">
        <f t="shared" si="422"/>
        <v>1.1000000000000001E-3</v>
      </c>
    </row>
    <row r="3720" spans="1:13" ht="15" customHeight="1" x14ac:dyDescent="0.2">
      <c r="A3720" s="370">
        <v>3699</v>
      </c>
      <c r="B3720" s="120">
        <f t="shared" si="423"/>
        <v>142.49778188386853</v>
      </c>
      <c r="C3720" s="371">
        <v>950</v>
      </c>
      <c r="D3720" s="78">
        <v>45170</v>
      </c>
      <c r="E3720" s="209">
        <v>29455</v>
      </c>
      <c r="F3720" s="344">
        <f t="shared" si="419"/>
        <v>3803.8486833552724</v>
      </c>
      <c r="G3720" s="394">
        <f t="shared" si="420"/>
        <v>372.06315789473683</v>
      </c>
      <c r="H3720" s="385">
        <f t="shared" si="417"/>
        <v>1411.458202342503</v>
      </c>
      <c r="I3720" s="386">
        <f t="shared" si="418"/>
        <v>83.518236825000187</v>
      </c>
      <c r="J3720" s="393">
        <v>45</v>
      </c>
      <c r="K3720" s="396">
        <f t="shared" si="421"/>
        <v>5715.8882804175119</v>
      </c>
      <c r="L3720" s="210">
        <f t="shared" si="422"/>
        <v>7.0000000000000001E-3</v>
      </c>
      <c r="M3720" s="211">
        <f t="shared" si="422"/>
        <v>1.1000000000000001E-3</v>
      </c>
    </row>
    <row r="3721" spans="1:13" ht="15" customHeight="1" x14ac:dyDescent="0.2">
      <c r="A3721" s="372">
        <v>3700</v>
      </c>
      <c r="B3721" s="120">
        <f t="shared" si="423"/>
        <v>142.51788808172995</v>
      </c>
      <c r="C3721" s="371">
        <v>950</v>
      </c>
      <c r="D3721" s="78">
        <v>45170</v>
      </c>
      <c r="E3721" s="209">
        <v>29455</v>
      </c>
      <c r="F3721" s="344">
        <f t="shared" si="419"/>
        <v>3803.31204240941</v>
      </c>
      <c r="G3721" s="394">
        <f t="shared" si="420"/>
        <v>372.06315789473683</v>
      </c>
      <c r="H3721" s="385">
        <f t="shared" si="417"/>
        <v>1411.2768177028013</v>
      </c>
      <c r="I3721" s="386">
        <f t="shared" si="418"/>
        <v>83.507504006082925</v>
      </c>
      <c r="J3721" s="393">
        <v>45</v>
      </c>
      <c r="K3721" s="396">
        <f t="shared" si="421"/>
        <v>5715.1595220130303</v>
      </c>
      <c r="L3721" s="210">
        <f t="shared" si="422"/>
        <v>7.0000000000000001E-3</v>
      </c>
      <c r="M3721" s="211">
        <f t="shared" si="422"/>
        <v>1.1000000000000001E-3</v>
      </c>
    </row>
    <row r="3722" spans="1:13" ht="15" customHeight="1" x14ac:dyDescent="0.2">
      <c r="A3722" s="370">
        <v>3701</v>
      </c>
      <c r="B3722" s="120">
        <f t="shared" si="423"/>
        <v>142.53799406076132</v>
      </c>
      <c r="C3722" s="371">
        <v>950</v>
      </c>
      <c r="D3722" s="78">
        <v>45170</v>
      </c>
      <c r="E3722" s="209">
        <v>29455</v>
      </c>
      <c r="F3722" s="344">
        <f t="shared" si="419"/>
        <v>3802.7755586972717</v>
      </c>
      <c r="G3722" s="394">
        <f t="shared" si="420"/>
        <v>372.06315789473683</v>
      </c>
      <c r="H3722" s="385">
        <f t="shared" si="417"/>
        <v>1411.0954862080987</v>
      </c>
      <c r="I3722" s="386">
        <f t="shared" si="418"/>
        <v>83.496774331840172</v>
      </c>
      <c r="J3722" s="393">
        <v>45</v>
      </c>
      <c r="K3722" s="396">
        <f t="shared" si="421"/>
        <v>5714.4309771319477</v>
      </c>
      <c r="L3722" s="210">
        <f t="shared" si="422"/>
        <v>7.0000000000000001E-3</v>
      </c>
      <c r="M3722" s="211">
        <f t="shared" si="422"/>
        <v>1.1000000000000001E-3</v>
      </c>
    </row>
    <row r="3723" spans="1:13" ht="15" customHeight="1" x14ac:dyDescent="0.2">
      <c r="A3723" s="370">
        <v>3702</v>
      </c>
      <c r="B3723" s="120">
        <f t="shared" si="423"/>
        <v>142.55809982046389</v>
      </c>
      <c r="C3723" s="371">
        <v>950</v>
      </c>
      <c r="D3723" s="78">
        <v>45170</v>
      </c>
      <c r="E3723" s="209">
        <v>29455</v>
      </c>
      <c r="F3723" s="344">
        <f t="shared" si="419"/>
        <v>3802.2392321631623</v>
      </c>
      <c r="G3723" s="394">
        <f t="shared" si="420"/>
        <v>372.06315789473683</v>
      </c>
      <c r="H3723" s="385">
        <f t="shared" si="417"/>
        <v>1410.9142078395698</v>
      </c>
      <c r="I3723" s="386">
        <f t="shared" si="418"/>
        <v>83.48604780115798</v>
      </c>
      <c r="J3723" s="393">
        <v>45</v>
      </c>
      <c r="K3723" s="396">
        <f t="shared" si="421"/>
        <v>5713.7026456986268</v>
      </c>
      <c r="L3723" s="210">
        <f t="shared" si="422"/>
        <v>7.0000000000000001E-3</v>
      </c>
      <c r="M3723" s="211">
        <f t="shared" si="422"/>
        <v>1.1000000000000001E-3</v>
      </c>
    </row>
    <row r="3724" spans="1:13" ht="15" customHeight="1" x14ac:dyDescent="0.2">
      <c r="A3724" s="370">
        <v>3703</v>
      </c>
      <c r="B3724" s="120">
        <f t="shared" si="423"/>
        <v>142.57820536034038</v>
      </c>
      <c r="C3724" s="371">
        <v>950</v>
      </c>
      <c r="D3724" s="78">
        <v>45170</v>
      </c>
      <c r="E3724" s="209">
        <v>29455</v>
      </c>
      <c r="F3724" s="344">
        <f t="shared" si="419"/>
        <v>3801.7030627513714</v>
      </c>
      <c r="G3724" s="394">
        <f t="shared" si="420"/>
        <v>372.06315789473683</v>
      </c>
      <c r="H3724" s="385">
        <f t="shared" si="417"/>
        <v>1410.7329825783845</v>
      </c>
      <c r="I3724" s="386">
        <f t="shared" si="418"/>
        <v>83.475324412922163</v>
      </c>
      <c r="J3724" s="393">
        <v>45</v>
      </c>
      <c r="K3724" s="396">
        <f t="shared" si="421"/>
        <v>5712.9745276374151</v>
      </c>
      <c r="L3724" s="210">
        <f t="shared" si="422"/>
        <v>7.0000000000000001E-3</v>
      </c>
      <c r="M3724" s="211">
        <f t="shared" si="422"/>
        <v>1.1000000000000001E-3</v>
      </c>
    </row>
    <row r="3725" spans="1:13" ht="15" customHeight="1" x14ac:dyDescent="0.2">
      <c r="A3725" s="370">
        <v>3704</v>
      </c>
      <c r="B3725" s="120">
        <f t="shared" si="423"/>
        <v>142.59831067989381</v>
      </c>
      <c r="C3725" s="371">
        <v>950</v>
      </c>
      <c r="D3725" s="78">
        <v>45170</v>
      </c>
      <c r="E3725" s="209">
        <v>29455</v>
      </c>
      <c r="F3725" s="344">
        <f t="shared" si="419"/>
        <v>3801.1670504062076</v>
      </c>
      <c r="G3725" s="394">
        <f t="shared" si="420"/>
        <v>372.06315789473683</v>
      </c>
      <c r="H3725" s="385">
        <f t="shared" si="417"/>
        <v>1410.5518104057192</v>
      </c>
      <c r="I3725" s="386">
        <f t="shared" si="418"/>
        <v>83.464604166018887</v>
      </c>
      <c r="J3725" s="393">
        <v>45</v>
      </c>
      <c r="K3725" s="396">
        <f t="shared" si="421"/>
        <v>5712.2466228726826</v>
      </c>
      <c r="L3725" s="210">
        <f t="shared" si="422"/>
        <v>7.0000000000000001E-3</v>
      </c>
      <c r="M3725" s="211">
        <f t="shared" si="422"/>
        <v>1.1000000000000001E-3</v>
      </c>
    </row>
    <row r="3726" spans="1:13" ht="15" customHeight="1" x14ac:dyDescent="0.2">
      <c r="A3726" s="370">
        <v>3705</v>
      </c>
      <c r="B3726" s="120">
        <f t="shared" si="423"/>
        <v>142.6184157786283</v>
      </c>
      <c r="C3726" s="371">
        <v>950</v>
      </c>
      <c r="D3726" s="78">
        <v>45170</v>
      </c>
      <c r="E3726" s="209">
        <v>29455</v>
      </c>
      <c r="F3726" s="344">
        <f t="shared" si="419"/>
        <v>3800.6311950719755</v>
      </c>
      <c r="G3726" s="394">
        <f t="shared" si="420"/>
        <v>372.06315789473683</v>
      </c>
      <c r="H3726" s="385">
        <f t="shared" si="417"/>
        <v>1410.3706913027486</v>
      </c>
      <c r="I3726" s="386">
        <f t="shared" si="418"/>
        <v>83.453887059334249</v>
      </c>
      <c r="J3726" s="393">
        <v>45</v>
      </c>
      <c r="K3726" s="396">
        <f t="shared" si="421"/>
        <v>5711.5189313287947</v>
      </c>
      <c r="L3726" s="210">
        <f t="shared" si="422"/>
        <v>7.0000000000000001E-3</v>
      </c>
      <c r="M3726" s="211">
        <f t="shared" si="422"/>
        <v>1.1000000000000001E-3</v>
      </c>
    </row>
    <row r="3727" spans="1:13" ht="15" customHeight="1" x14ac:dyDescent="0.2">
      <c r="A3727" s="370">
        <v>3706</v>
      </c>
      <c r="B3727" s="120">
        <f t="shared" si="423"/>
        <v>142.63852065604883</v>
      </c>
      <c r="C3727" s="371">
        <v>950</v>
      </c>
      <c r="D3727" s="78">
        <v>45170</v>
      </c>
      <c r="E3727" s="209">
        <v>29455</v>
      </c>
      <c r="F3727" s="344">
        <f t="shared" si="419"/>
        <v>3800.0954966929817</v>
      </c>
      <c r="G3727" s="394">
        <f t="shared" si="420"/>
        <v>372.06315789473683</v>
      </c>
      <c r="H3727" s="385">
        <f t="shared" si="417"/>
        <v>1410.1896252506485</v>
      </c>
      <c r="I3727" s="386">
        <f t="shared" si="418"/>
        <v>83.44317309175436</v>
      </c>
      <c r="J3727" s="393">
        <v>45</v>
      </c>
      <c r="K3727" s="396">
        <f t="shared" si="421"/>
        <v>5710.7914529301206</v>
      </c>
      <c r="L3727" s="210">
        <f t="shared" si="422"/>
        <v>7.0000000000000001E-3</v>
      </c>
      <c r="M3727" s="211">
        <f t="shared" si="422"/>
        <v>1.1000000000000001E-3</v>
      </c>
    </row>
    <row r="3728" spans="1:13" ht="15" customHeight="1" x14ac:dyDescent="0.2">
      <c r="A3728" s="370">
        <v>3707</v>
      </c>
      <c r="B3728" s="120">
        <f t="shared" si="423"/>
        <v>142.6586253116613</v>
      </c>
      <c r="C3728" s="371">
        <v>950</v>
      </c>
      <c r="D3728" s="78">
        <v>45170</v>
      </c>
      <c r="E3728" s="209">
        <v>29455</v>
      </c>
      <c r="F3728" s="344">
        <f t="shared" si="419"/>
        <v>3799.5599552135336</v>
      </c>
      <c r="G3728" s="394">
        <f t="shared" si="420"/>
        <v>372.06315789473683</v>
      </c>
      <c r="H3728" s="385">
        <f t="shared" si="417"/>
        <v>1410.0086122305952</v>
      </c>
      <c r="I3728" s="386">
        <f t="shared" si="418"/>
        <v>83.432462262165416</v>
      </c>
      <c r="J3728" s="393">
        <v>45</v>
      </c>
      <c r="K3728" s="396">
        <f t="shared" si="421"/>
        <v>5710.0641876010313</v>
      </c>
      <c r="L3728" s="210">
        <f t="shared" si="422"/>
        <v>7.0000000000000001E-3</v>
      </c>
      <c r="M3728" s="211">
        <f t="shared" si="422"/>
        <v>1.1000000000000001E-3</v>
      </c>
    </row>
    <row r="3729" spans="1:13" ht="15" customHeight="1" x14ac:dyDescent="0.2">
      <c r="A3729" s="370">
        <v>3708</v>
      </c>
      <c r="B3729" s="120">
        <f t="shared" si="423"/>
        <v>142.67872974497254</v>
      </c>
      <c r="C3729" s="371">
        <v>950</v>
      </c>
      <c r="D3729" s="78">
        <v>45170</v>
      </c>
      <c r="E3729" s="209">
        <v>29455</v>
      </c>
      <c r="F3729" s="344">
        <f t="shared" si="419"/>
        <v>3799.024570577938</v>
      </c>
      <c r="G3729" s="394">
        <f t="shared" si="420"/>
        <v>372.06315789473683</v>
      </c>
      <c r="H3729" s="385">
        <f t="shared" si="417"/>
        <v>1409.8276522237641</v>
      </c>
      <c r="I3729" s="386">
        <f t="shared" si="418"/>
        <v>83.421754569453498</v>
      </c>
      <c r="J3729" s="393">
        <v>45</v>
      </c>
      <c r="K3729" s="396">
        <f t="shared" si="421"/>
        <v>5709.3371352658924</v>
      </c>
      <c r="L3729" s="210">
        <f t="shared" si="422"/>
        <v>7.0000000000000001E-3</v>
      </c>
      <c r="M3729" s="211">
        <f t="shared" si="422"/>
        <v>1.1000000000000001E-3</v>
      </c>
    </row>
    <row r="3730" spans="1:13" ht="15" customHeight="1" x14ac:dyDescent="0.2">
      <c r="A3730" s="370">
        <v>3709</v>
      </c>
      <c r="B3730" s="120">
        <f t="shared" si="423"/>
        <v>142.69883395548973</v>
      </c>
      <c r="C3730" s="371">
        <v>950</v>
      </c>
      <c r="D3730" s="78">
        <v>45170</v>
      </c>
      <c r="E3730" s="209">
        <v>29455</v>
      </c>
      <c r="F3730" s="344">
        <f t="shared" si="419"/>
        <v>3798.4893427305215</v>
      </c>
      <c r="G3730" s="394">
        <f t="shared" si="420"/>
        <v>372.06315789473683</v>
      </c>
      <c r="H3730" s="385">
        <f t="shared" si="417"/>
        <v>1409.6467452113372</v>
      </c>
      <c r="I3730" s="386">
        <f t="shared" si="418"/>
        <v>83.411050012505171</v>
      </c>
      <c r="J3730" s="393">
        <v>45</v>
      </c>
      <c r="K3730" s="396">
        <f t="shared" si="421"/>
        <v>5708.610295849101</v>
      </c>
      <c r="L3730" s="210">
        <f t="shared" si="422"/>
        <v>7.0000000000000001E-3</v>
      </c>
      <c r="M3730" s="211">
        <f t="shared" si="422"/>
        <v>1.1000000000000001E-3</v>
      </c>
    </row>
    <row r="3731" spans="1:13" ht="15" customHeight="1" x14ac:dyDescent="0.2">
      <c r="A3731" s="372">
        <v>3710</v>
      </c>
      <c r="B3731" s="120">
        <f t="shared" si="423"/>
        <v>142.71893794272171</v>
      </c>
      <c r="C3731" s="371">
        <v>950</v>
      </c>
      <c r="D3731" s="78">
        <v>45170</v>
      </c>
      <c r="E3731" s="209">
        <v>29455</v>
      </c>
      <c r="F3731" s="344">
        <f t="shared" si="419"/>
        <v>3797.9542716155884</v>
      </c>
      <c r="G3731" s="394">
        <f t="shared" si="420"/>
        <v>372.06315789473683</v>
      </c>
      <c r="H3731" s="385">
        <f t="shared" si="417"/>
        <v>1409.4658911744898</v>
      </c>
      <c r="I3731" s="386">
        <f t="shared" si="418"/>
        <v>83.400348590206505</v>
      </c>
      <c r="J3731" s="393">
        <v>45</v>
      </c>
      <c r="K3731" s="396">
        <f t="shared" si="421"/>
        <v>5707.8836692750219</v>
      </c>
      <c r="L3731" s="210">
        <f t="shared" si="422"/>
        <v>7.0000000000000001E-3</v>
      </c>
      <c r="M3731" s="211">
        <f t="shared" si="422"/>
        <v>1.1000000000000001E-3</v>
      </c>
    </row>
    <row r="3732" spans="1:13" ht="15" customHeight="1" x14ac:dyDescent="0.2">
      <c r="A3732" s="370">
        <v>3711</v>
      </c>
      <c r="B3732" s="120">
        <f t="shared" si="423"/>
        <v>142.7390417061776</v>
      </c>
      <c r="C3732" s="371">
        <v>950</v>
      </c>
      <c r="D3732" s="78">
        <v>45170</v>
      </c>
      <c r="E3732" s="209">
        <v>29455</v>
      </c>
      <c r="F3732" s="344">
        <f t="shared" si="419"/>
        <v>3797.4193571774622</v>
      </c>
      <c r="G3732" s="394">
        <f t="shared" si="420"/>
        <v>372.06315789473683</v>
      </c>
      <c r="H3732" s="385">
        <f t="shared" si="417"/>
        <v>1409.2850900944031</v>
      </c>
      <c r="I3732" s="386">
        <f t="shared" si="418"/>
        <v>83.389650301443979</v>
      </c>
      <c r="J3732" s="393">
        <v>45</v>
      </c>
      <c r="K3732" s="396">
        <f t="shared" si="421"/>
        <v>5707.1572554680461</v>
      </c>
      <c r="L3732" s="210">
        <f t="shared" si="422"/>
        <v>7.0000000000000001E-3</v>
      </c>
      <c r="M3732" s="211">
        <f t="shared" si="422"/>
        <v>1.1000000000000001E-3</v>
      </c>
    </row>
    <row r="3733" spans="1:13" ht="15" customHeight="1" x14ac:dyDescent="0.2">
      <c r="A3733" s="370">
        <v>3712</v>
      </c>
      <c r="B3733" s="120">
        <f t="shared" si="423"/>
        <v>142.75914524536768</v>
      </c>
      <c r="C3733" s="371">
        <v>950</v>
      </c>
      <c r="D3733" s="78">
        <v>45170</v>
      </c>
      <c r="E3733" s="209">
        <v>29455</v>
      </c>
      <c r="F3733" s="344">
        <f t="shared" si="419"/>
        <v>3796.8845993604627</v>
      </c>
      <c r="G3733" s="394">
        <f t="shared" si="420"/>
        <v>372.06315789473683</v>
      </c>
      <c r="H3733" s="385">
        <f t="shared" si="417"/>
        <v>1409.1043419522573</v>
      </c>
      <c r="I3733" s="386">
        <f t="shared" si="418"/>
        <v>83.378955145103987</v>
      </c>
      <c r="J3733" s="393">
        <v>45</v>
      </c>
      <c r="K3733" s="396">
        <f t="shared" si="421"/>
        <v>5706.4310543525607</v>
      </c>
      <c r="L3733" s="210">
        <f t="shared" si="422"/>
        <v>7.0000000000000001E-3</v>
      </c>
      <c r="M3733" s="211">
        <f t="shared" si="422"/>
        <v>1.1000000000000001E-3</v>
      </c>
    </row>
    <row r="3734" spans="1:13" ht="15" customHeight="1" x14ac:dyDescent="0.2">
      <c r="A3734" s="370">
        <v>3713</v>
      </c>
      <c r="B3734" s="120">
        <f t="shared" si="423"/>
        <v>142.7792485598028</v>
      </c>
      <c r="C3734" s="371">
        <v>950</v>
      </c>
      <c r="D3734" s="78">
        <v>45170</v>
      </c>
      <c r="E3734" s="209">
        <v>29455</v>
      </c>
      <c r="F3734" s="344">
        <f t="shared" si="419"/>
        <v>3796.3499981089171</v>
      </c>
      <c r="G3734" s="394">
        <f t="shared" si="420"/>
        <v>372.06315789473683</v>
      </c>
      <c r="H3734" s="385">
        <f t="shared" ref="H3734:H3797" si="424">SUM(F3734:G3734)*33.8%</f>
        <v>1408.9236467292349</v>
      </c>
      <c r="I3734" s="386">
        <f t="shared" ref="I3734:I3797" si="425">SUM(F3734:G3734)*2%</f>
        <v>83.368263120073081</v>
      </c>
      <c r="J3734" s="393">
        <v>45</v>
      </c>
      <c r="K3734" s="396">
        <f t="shared" si="421"/>
        <v>5705.7050658529615</v>
      </c>
      <c r="L3734" s="210">
        <f t="shared" si="422"/>
        <v>7.0000000000000001E-3</v>
      </c>
      <c r="M3734" s="211">
        <f t="shared" si="422"/>
        <v>1.1000000000000001E-3</v>
      </c>
    </row>
    <row r="3735" spans="1:13" ht="15" customHeight="1" x14ac:dyDescent="0.2">
      <c r="A3735" s="370">
        <v>3714</v>
      </c>
      <c r="B3735" s="120">
        <f t="shared" si="423"/>
        <v>142.7993516489949</v>
      </c>
      <c r="C3735" s="371">
        <v>950</v>
      </c>
      <c r="D3735" s="78">
        <v>45170</v>
      </c>
      <c r="E3735" s="209">
        <v>29455</v>
      </c>
      <c r="F3735" s="344">
        <f t="shared" ref="F3735:F3798" si="426">12*(1/B3735*D3735)</f>
        <v>3795.8155533671506</v>
      </c>
      <c r="G3735" s="394">
        <f t="shared" ref="G3735:G3798" si="427">12*(1/C3735*E3735)</f>
        <v>372.06315789473683</v>
      </c>
      <c r="H3735" s="385">
        <f t="shared" si="424"/>
        <v>1408.7430044065179</v>
      </c>
      <c r="I3735" s="386">
        <f t="shared" si="425"/>
        <v>83.357574225237755</v>
      </c>
      <c r="J3735" s="393">
        <v>45</v>
      </c>
      <c r="K3735" s="396">
        <f t="shared" ref="K3735:K3798" si="428">SUM(F3735:J3735)</f>
        <v>5704.979289893643</v>
      </c>
      <c r="L3735" s="210">
        <f t="shared" ref="L3735:M3798" si="429">ROUND(1/B3735,4)</f>
        <v>7.0000000000000001E-3</v>
      </c>
      <c r="M3735" s="211">
        <f t="shared" si="429"/>
        <v>1.1000000000000001E-3</v>
      </c>
    </row>
    <row r="3736" spans="1:13" ht="15" customHeight="1" x14ac:dyDescent="0.2">
      <c r="A3736" s="370">
        <v>3715</v>
      </c>
      <c r="B3736" s="120">
        <f t="shared" si="423"/>
        <v>142.81945451245684</v>
      </c>
      <c r="C3736" s="371">
        <v>950</v>
      </c>
      <c r="D3736" s="78">
        <v>45170</v>
      </c>
      <c r="E3736" s="209">
        <v>29455</v>
      </c>
      <c r="F3736" s="344">
        <f t="shared" si="426"/>
        <v>3795.2812650794904</v>
      </c>
      <c r="G3736" s="394">
        <f t="shared" si="427"/>
        <v>372.06315789473683</v>
      </c>
      <c r="H3736" s="385">
        <f t="shared" si="424"/>
        <v>1408.5624149652886</v>
      </c>
      <c r="I3736" s="386">
        <f t="shared" si="425"/>
        <v>83.346888459484546</v>
      </c>
      <c r="J3736" s="393">
        <v>45</v>
      </c>
      <c r="K3736" s="396">
        <f t="shared" si="428"/>
        <v>5704.2537263990007</v>
      </c>
      <c r="L3736" s="210">
        <f t="shared" si="429"/>
        <v>7.0000000000000001E-3</v>
      </c>
      <c r="M3736" s="211">
        <f t="shared" si="429"/>
        <v>1.1000000000000001E-3</v>
      </c>
    </row>
    <row r="3737" spans="1:13" ht="15" customHeight="1" x14ac:dyDescent="0.2">
      <c r="A3737" s="370">
        <v>3716</v>
      </c>
      <c r="B3737" s="120">
        <f t="shared" si="423"/>
        <v>142.83955714970202</v>
      </c>
      <c r="C3737" s="371">
        <v>950</v>
      </c>
      <c r="D3737" s="78">
        <v>45170</v>
      </c>
      <c r="E3737" s="209">
        <v>29455</v>
      </c>
      <c r="F3737" s="344">
        <f t="shared" si="426"/>
        <v>3794.7471331902739</v>
      </c>
      <c r="G3737" s="394">
        <f t="shared" si="427"/>
        <v>372.06315789473683</v>
      </c>
      <c r="H3737" s="385">
        <f t="shared" si="424"/>
        <v>1408.3818783867334</v>
      </c>
      <c r="I3737" s="386">
        <f t="shared" si="425"/>
        <v>83.336205821700204</v>
      </c>
      <c r="J3737" s="393">
        <v>45</v>
      </c>
      <c r="K3737" s="396">
        <f t="shared" si="428"/>
        <v>5703.5283752934438</v>
      </c>
      <c r="L3737" s="210">
        <f t="shared" si="429"/>
        <v>7.0000000000000001E-3</v>
      </c>
      <c r="M3737" s="211">
        <f t="shared" si="429"/>
        <v>1.1000000000000001E-3</v>
      </c>
    </row>
    <row r="3738" spans="1:13" ht="15" customHeight="1" x14ac:dyDescent="0.2">
      <c r="A3738" s="370">
        <v>3717</v>
      </c>
      <c r="B3738" s="120">
        <f t="shared" si="423"/>
        <v>142.85965956024501</v>
      </c>
      <c r="C3738" s="371">
        <v>950</v>
      </c>
      <c r="D3738" s="78">
        <v>45170</v>
      </c>
      <c r="E3738" s="209">
        <v>29455</v>
      </c>
      <c r="F3738" s="344">
        <f t="shared" si="426"/>
        <v>3794.2131576438314</v>
      </c>
      <c r="G3738" s="394">
        <f t="shared" si="427"/>
        <v>372.06315789473683</v>
      </c>
      <c r="H3738" s="385">
        <f t="shared" si="424"/>
        <v>1408.201394652036</v>
      </c>
      <c r="I3738" s="386">
        <f t="shared" si="425"/>
        <v>83.325526310771366</v>
      </c>
      <c r="J3738" s="393">
        <v>45</v>
      </c>
      <c r="K3738" s="396">
        <f t="shared" si="428"/>
        <v>5702.8032365013751</v>
      </c>
      <c r="L3738" s="210">
        <f t="shared" si="429"/>
        <v>7.0000000000000001E-3</v>
      </c>
      <c r="M3738" s="211">
        <f t="shared" si="429"/>
        <v>1.1000000000000001E-3</v>
      </c>
    </row>
    <row r="3739" spans="1:13" ht="15" customHeight="1" x14ac:dyDescent="0.2">
      <c r="A3739" s="370">
        <v>3718</v>
      </c>
      <c r="B3739" s="120">
        <f t="shared" si="423"/>
        <v>142.87976174360114</v>
      </c>
      <c r="C3739" s="371">
        <v>950</v>
      </c>
      <c r="D3739" s="78">
        <v>45170</v>
      </c>
      <c r="E3739" s="209">
        <v>29455</v>
      </c>
      <c r="F3739" s="344">
        <f t="shared" si="426"/>
        <v>3793.6793383845015</v>
      </c>
      <c r="G3739" s="394">
        <f t="shared" si="427"/>
        <v>372.06315789473683</v>
      </c>
      <c r="H3739" s="385">
        <f t="shared" si="424"/>
        <v>1408.0209637423825</v>
      </c>
      <c r="I3739" s="386">
        <f t="shared" si="425"/>
        <v>83.314849925584767</v>
      </c>
      <c r="J3739" s="393">
        <v>45</v>
      </c>
      <c r="K3739" s="396">
        <f t="shared" si="428"/>
        <v>5702.0783099472055</v>
      </c>
      <c r="L3739" s="210">
        <f t="shared" si="429"/>
        <v>7.0000000000000001E-3</v>
      </c>
      <c r="M3739" s="211">
        <f t="shared" si="429"/>
        <v>1.1000000000000001E-3</v>
      </c>
    </row>
    <row r="3740" spans="1:13" ht="15" customHeight="1" x14ac:dyDescent="0.2">
      <c r="A3740" s="370">
        <v>3719</v>
      </c>
      <c r="B3740" s="120">
        <f t="shared" si="423"/>
        <v>142.89986369928641</v>
      </c>
      <c r="C3740" s="371">
        <v>950</v>
      </c>
      <c r="D3740" s="78">
        <v>45170</v>
      </c>
      <c r="E3740" s="209">
        <v>29455</v>
      </c>
      <c r="F3740" s="344">
        <f t="shared" si="426"/>
        <v>3793.145675356629</v>
      </c>
      <c r="G3740" s="394">
        <f t="shared" si="427"/>
        <v>372.06315789473683</v>
      </c>
      <c r="H3740" s="385">
        <f t="shared" si="424"/>
        <v>1407.8405856389616</v>
      </c>
      <c r="I3740" s="386">
        <f t="shared" si="425"/>
        <v>83.304176665027313</v>
      </c>
      <c r="J3740" s="393">
        <v>45</v>
      </c>
      <c r="K3740" s="396">
        <f t="shared" si="428"/>
        <v>5701.3535955553552</v>
      </c>
      <c r="L3740" s="210">
        <f t="shared" si="429"/>
        <v>7.0000000000000001E-3</v>
      </c>
      <c r="M3740" s="211">
        <f t="shared" si="429"/>
        <v>1.1000000000000001E-3</v>
      </c>
    </row>
    <row r="3741" spans="1:13" ht="15" customHeight="1" x14ac:dyDescent="0.2">
      <c r="A3741" s="372">
        <v>3720</v>
      </c>
      <c r="B3741" s="120">
        <f t="shared" si="423"/>
        <v>142.91996542681778</v>
      </c>
      <c r="C3741" s="371">
        <v>950</v>
      </c>
      <c r="D3741" s="78">
        <v>45170</v>
      </c>
      <c r="E3741" s="209">
        <v>29455</v>
      </c>
      <c r="F3741" s="344">
        <f t="shared" si="426"/>
        <v>3792.6121685045591</v>
      </c>
      <c r="G3741" s="394">
        <f t="shared" si="427"/>
        <v>372.06315789473683</v>
      </c>
      <c r="H3741" s="385">
        <f t="shared" si="424"/>
        <v>1407.6602603229619</v>
      </c>
      <c r="I3741" s="386">
        <f t="shared" si="425"/>
        <v>83.293506527985926</v>
      </c>
      <c r="J3741" s="393">
        <v>45</v>
      </c>
      <c r="K3741" s="396">
        <f t="shared" si="428"/>
        <v>5700.6290932502443</v>
      </c>
      <c r="L3741" s="210">
        <f t="shared" si="429"/>
        <v>7.0000000000000001E-3</v>
      </c>
      <c r="M3741" s="211">
        <f t="shared" si="429"/>
        <v>1.1000000000000001E-3</v>
      </c>
    </row>
    <row r="3742" spans="1:13" ht="15" customHeight="1" x14ac:dyDescent="0.2">
      <c r="A3742" s="370">
        <v>3721</v>
      </c>
      <c r="B3742" s="120">
        <f t="shared" si="423"/>
        <v>142.94006692571327</v>
      </c>
      <c r="C3742" s="371">
        <v>950</v>
      </c>
      <c r="D3742" s="78">
        <v>45170</v>
      </c>
      <c r="E3742" s="209">
        <v>29455</v>
      </c>
      <c r="F3742" s="344">
        <f t="shared" si="426"/>
        <v>3792.0788177726349</v>
      </c>
      <c r="G3742" s="394">
        <f t="shared" si="427"/>
        <v>372.06315789473683</v>
      </c>
      <c r="H3742" s="385">
        <f t="shared" si="424"/>
        <v>1407.4799877755713</v>
      </c>
      <c r="I3742" s="386">
        <f t="shared" si="425"/>
        <v>83.282839513347426</v>
      </c>
      <c r="J3742" s="393">
        <v>45</v>
      </c>
      <c r="K3742" s="396">
        <f t="shared" si="428"/>
        <v>5699.90480295629</v>
      </c>
      <c r="L3742" s="210">
        <f t="shared" si="429"/>
        <v>7.0000000000000001E-3</v>
      </c>
      <c r="M3742" s="211">
        <f t="shared" si="429"/>
        <v>1.1000000000000001E-3</v>
      </c>
    </row>
    <row r="3743" spans="1:13" ht="15" customHeight="1" x14ac:dyDescent="0.2">
      <c r="A3743" s="370">
        <v>3722</v>
      </c>
      <c r="B3743" s="120">
        <f t="shared" si="423"/>
        <v>142.96016819549149</v>
      </c>
      <c r="C3743" s="371">
        <v>950</v>
      </c>
      <c r="D3743" s="78">
        <v>45170</v>
      </c>
      <c r="E3743" s="209">
        <v>29455</v>
      </c>
      <c r="F3743" s="344">
        <f t="shared" si="426"/>
        <v>3791.5456231052071</v>
      </c>
      <c r="G3743" s="394">
        <f t="shared" si="427"/>
        <v>372.06315789473683</v>
      </c>
      <c r="H3743" s="385">
        <f t="shared" si="424"/>
        <v>1407.299767977981</v>
      </c>
      <c r="I3743" s="386">
        <f t="shared" si="425"/>
        <v>83.27217561999889</v>
      </c>
      <c r="J3743" s="393">
        <v>45</v>
      </c>
      <c r="K3743" s="396">
        <f t="shared" si="428"/>
        <v>5699.1807245979244</v>
      </c>
      <c r="L3743" s="210">
        <f t="shared" si="429"/>
        <v>7.0000000000000001E-3</v>
      </c>
      <c r="M3743" s="211">
        <f t="shared" si="429"/>
        <v>1.1000000000000001E-3</v>
      </c>
    </row>
    <row r="3744" spans="1:13" ht="15" customHeight="1" x14ac:dyDescent="0.2">
      <c r="A3744" s="370">
        <v>3723</v>
      </c>
      <c r="B3744" s="120">
        <f t="shared" si="423"/>
        <v>142.98026923567187</v>
      </c>
      <c r="C3744" s="371">
        <v>950</v>
      </c>
      <c r="D3744" s="78">
        <v>45170</v>
      </c>
      <c r="E3744" s="209">
        <v>29455</v>
      </c>
      <c r="F3744" s="344">
        <f t="shared" si="426"/>
        <v>3791.0125844466343</v>
      </c>
      <c r="G3744" s="394">
        <f t="shared" si="427"/>
        <v>372.06315789473683</v>
      </c>
      <c r="H3744" s="385">
        <f t="shared" si="424"/>
        <v>1407.119600911383</v>
      </c>
      <c r="I3744" s="386">
        <f t="shared" si="425"/>
        <v>83.26151484682741</v>
      </c>
      <c r="J3744" s="393">
        <v>45</v>
      </c>
      <c r="K3744" s="396">
        <f t="shared" si="428"/>
        <v>5698.456858099581</v>
      </c>
      <c r="L3744" s="210">
        <f t="shared" si="429"/>
        <v>7.0000000000000001E-3</v>
      </c>
      <c r="M3744" s="211">
        <f t="shared" si="429"/>
        <v>1.1000000000000001E-3</v>
      </c>
    </row>
    <row r="3745" spans="1:13" ht="15" customHeight="1" x14ac:dyDescent="0.2">
      <c r="A3745" s="370">
        <v>3724</v>
      </c>
      <c r="B3745" s="120">
        <f t="shared" si="423"/>
        <v>143.00037004577487</v>
      </c>
      <c r="C3745" s="371">
        <v>950</v>
      </c>
      <c r="D3745" s="78">
        <v>45170</v>
      </c>
      <c r="E3745" s="209">
        <v>29455</v>
      </c>
      <c r="F3745" s="344">
        <f t="shared" si="426"/>
        <v>3790.4797017412702</v>
      </c>
      <c r="G3745" s="394">
        <f t="shared" si="427"/>
        <v>372.06315789473683</v>
      </c>
      <c r="H3745" s="385">
        <f t="shared" si="424"/>
        <v>1406.9394865569702</v>
      </c>
      <c r="I3745" s="386">
        <f t="shared" si="425"/>
        <v>83.250857192720147</v>
      </c>
      <c r="J3745" s="393">
        <v>45</v>
      </c>
      <c r="K3745" s="396">
        <f t="shared" si="428"/>
        <v>5697.7332033856974</v>
      </c>
      <c r="L3745" s="210">
        <f t="shared" si="429"/>
        <v>7.0000000000000001E-3</v>
      </c>
      <c r="M3745" s="211">
        <f t="shared" si="429"/>
        <v>1.1000000000000001E-3</v>
      </c>
    </row>
    <row r="3746" spans="1:13" ht="15" customHeight="1" x14ac:dyDescent="0.2">
      <c r="A3746" s="370">
        <v>3725</v>
      </c>
      <c r="B3746" s="120">
        <f t="shared" si="423"/>
        <v>143.02047062532182</v>
      </c>
      <c r="C3746" s="371">
        <v>950</v>
      </c>
      <c r="D3746" s="78">
        <v>45170</v>
      </c>
      <c r="E3746" s="209">
        <v>29455</v>
      </c>
      <c r="F3746" s="344">
        <f t="shared" si="426"/>
        <v>3789.9469749334721</v>
      </c>
      <c r="G3746" s="394">
        <f t="shared" si="427"/>
        <v>372.06315789473683</v>
      </c>
      <c r="H3746" s="385">
        <f t="shared" si="424"/>
        <v>1406.7594248959344</v>
      </c>
      <c r="I3746" s="386">
        <f t="shared" si="425"/>
        <v>83.240202656564179</v>
      </c>
      <c r="J3746" s="393">
        <v>45</v>
      </c>
      <c r="K3746" s="396">
        <f t="shared" si="428"/>
        <v>5697.0097603807071</v>
      </c>
      <c r="L3746" s="210">
        <f t="shared" si="429"/>
        <v>7.0000000000000001E-3</v>
      </c>
      <c r="M3746" s="211">
        <f t="shared" si="429"/>
        <v>1.1000000000000001E-3</v>
      </c>
    </row>
    <row r="3747" spans="1:13" ht="15" customHeight="1" x14ac:dyDescent="0.2">
      <c r="A3747" s="370">
        <v>3726</v>
      </c>
      <c r="B3747" s="120">
        <f t="shared" si="423"/>
        <v>143.04057097383452</v>
      </c>
      <c r="C3747" s="371">
        <v>950</v>
      </c>
      <c r="D3747" s="78">
        <v>45170</v>
      </c>
      <c r="E3747" s="209">
        <v>29455</v>
      </c>
      <c r="F3747" s="344">
        <f t="shared" si="426"/>
        <v>3789.4144039676116</v>
      </c>
      <c r="G3747" s="394">
        <f t="shared" si="427"/>
        <v>372.06315789473683</v>
      </c>
      <c r="H3747" s="385">
        <f t="shared" si="424"/>
        <v>1406.5794159094735</v>
      </c>
      <c r="I3747" s="386">
        <f t="shared" si="425"/>
        <v>83.229551237246966</v>
      </c>
      <c r="J3747" s="393">
        <v>45</v>
      </c>
      <c r="K3747" s="396">
        <f t="shared" si="428"/>
        <v>5696.2865290090676</v>
      </c>
      <c r="L3747" s="210">
        <f t="shared" si="429"/>
        <v>7.0000000000000001E-3</v>
      </c>
      <c r="M3747" s="211">
        <f t="shared" si="429"/>
        <v>1.1000000000000001E-3</v>
      </c>
    </row>
    <row r="3748" spans="1:13" ht="15" customHeight="1" x14ac:dyDescent="0.2">
      <c r="A3748" s="370">
        <v>3727</v>
      </c>
      <c r="B3748" s="120">
        <f t="shared" si="423"/>
        <v>143.06067109083588</v>
      </c>
      <c r="C3748" s="371">
        <v>950</v>
      </c>
      <c r="D3748" s="78">
        <v>45170</v>
      </c>
      <c r="E3748" s="209">
        <v>29455</v>
      </c>
      <c r="F3748" s="344">
        <f t="shared" si="426"/>
        <v>3788.8819887880545</v>
      </c>
      <c r="G3748" s="394">
        <f t="shared" si="427"/>
        <v>372.06315789473683</v>
      </c>
      <c r="H3748" s="385">
        <f t="shared" si="424"/>
        <v>1406.3994595787833</v>
      </c>
      <c r="I3748" s="386">
        <f t="shared" si="425"/>
        <v>83.218902933655826</v>
      </c>
      <c r="J3748" s="393">
        <v>45</v>
      </c>
      <c r="K3748" s="396">
        <f t="shared" si="428"/>
        <v>5695.5635091952308</v>
      </c>
      <c r="L3748" s="210">
        <f t="shared" si="429"/>
        <v>7.0000000000000001E-3</v>
      </c>
      <c r="M3748" s="211">
        <f t="shared" si="429"/>
        <v>1.1000000000000001E-3</v>
      </c>
    </row>
    <row r="3749" spans="1:13" ht="15" customHeight="1" x14ac:dyDescent="0.2">
      <c r="A3749" s="370">
        <v>3728</v>
      </c>
      <c r="B3749" s="120">
        <f t="shared" si="423"/>
        <v>143.08077097584973</v>
      </c>
      <c r="C3749" s="371">
        <v>950</v>
      </c>
      <c r="D3749" s="78">
        <v>45170</v>
      </c>
      <c r="E3749" s="209">
        <v>29455</v>
      </c>
      <c r="F3749" s="344">
        <f t="shared" si="426"/>
        <v>3788.3497293391692</v>
      </c>
      <c r="G3749" s="394">
        <f t="shared" si="427"/>
        <v>372.06315789473683</v>
      </c>
      <c r="H3749" s="385">
        <f t="shared" si="424"/>
        <v>1406.2195558850601</v>
      </c>
      <c r="I3749" s="386">
        <f t="shared" si="425"/>
        <v>83.208257744678122</v>
      </c>
      <c r="J3749" s="393">
        <v>45</v>
      </c>
      <c r="K3749" s="396">
        <f t="shared" si="428"/>
        <v>5694.8407008636441</v>
      </c>
      <c r="L3749" s="210">
        <f t="shared" si="429"/>
        <v>7.0000000000000001E-3</v>
      </c>
      <c r="M3749" s="211">
        <f t="shared" si="429"/>
        <v>1.1000000000000001E-3</v>
      </c>
    </row>
    <row r="3750" spans="1:13" ht="15" customHeight="1" x14ac:dyDescent="0.2">
      <c r="A3750" s="370">
        <v>3729</v>
      </c>
      <c r="B3750" s="120">
        <f t="shared" si="423"/>
        <v>143.10087062840074</v>
      </c>
      <c r="C3750" s="371">
        <v>950</v>
      </c>
      <c r="D3750" s="78">
        <v>45170</v>
      </c>
      <c r="E3750" s="209">
        <v>29455</v>
      </c>
      <c r="F3750" s="344">
        <f t="shared" si="426"/>
        <v>3787.8176255653275</v>
      </c>
      <c r="G3750" s="394">
        <f t="shared" si="427"/>
        <v>372.06315789473683</v>
      </c>
      <c r="H3750" s="385">
        <f t="shared" si="424"/>
        <v>1406.0397048095017</v>
      </c>
      <c r="I3750" s="386">
        <f t="shared" si="425"/>
        <v>83.197615669201298</v>
      </c>
      <c r="J3750" s="393">
        <v>45</v>
      </c>
      <c r="K3750" s="396">
        <f t="shared" si="428"/>
        <v>5694.1181039387684</v>
      </c>
      <c r="L3750" s="210">
        <f t="shared" si="429"/>
        <v>7.0000000000000001E-3</v>
      </c>
      <c r="M3750" s="211">
        <f t="shared" si="429"/>
        <v>1.1000000000000001E-3</v>
      </c>
    </row>
    <row r="3751" spans="1:13" ht="15" customHeight="1" x14ac:dyDescent="0.2">
      <c r="A3751" s="372">
        <v>3730</v>
      </c>
      <c r="B3751" s="120">
        <f t="shared" si="423"/>
        <v>143.12097004801399</v>
      </c>
      <c r="C3751" s="371">
        <v>950</v>
      </c>
      <c r="D3751" s="78">
        <v>45170</v>
      </c>
      <c r="E3751" s="209">
        <v>29455</v>
      </c>
      <c r="F3751" s="344">
        <f t="shared" si="426"/>
        <v>3787.2856774109159</v>
      </c>
      <c r="G3751" s="394">
        <f t="shared" si="427"/>
        <v>372.06315789473683</v>
      </c>
      <c r="H3751" s="385">
        <f t="shared" si="424"/>
        <v>1405.8599063333104</v>
      </c>
      <c r="I3751" s="386">
        <f t="shared" si="425"/>
        <v>83.186976706113057</v>
      </c>
      <c r="J3751" s="393">
        <v>45</v>
      </c>
      <c r="K3751" s="396">
        <f t="shared" si="428"/>
        <v>5693.3957183450766</v>
      </c>
      <c r="L3751" s="210">
        <f t="shared" si="429"/>
        <v>7.0000000000000001E-3</v>
      </c>
      <c r="M3751" s="211">
        <f t="shared" si="429"/>
        <v>1.1000000000000001E-3</v>
      </c>
    </row>
    <row r="3752" spans="1:13" ht="15" customHeight="1" x14ac:dyDescent="0.2">
      <c r="A3752" s="370">
        <v>3731</v>
      </c>
      <c r="B3752" s="120">
        <f t="shared" si="423"/>
        <v>143.14106923421593</v>
      </c>
      <c r="C3752" s="371">
        <v>950</v>
      </c>
      <c r="D3752" s="78">
        <v>45170</v>
      </c>
      <c r="E3752" s="209">
        <v>29455</v>
      </c>
      <c r="F3752" s="344">
        <f t="shared" si="426"/>
        <v>3786.7538848203089</v>
      </c>
      <c r="G3752" s="394">
        <f t="shared" si="427"/>
        <v>372.06315789473683</v>
      </c>
      <c r="H3752" s="385">
        <f t="shared" si="424"/>
        <v>1405.6801604376851</v>
      </c>
      <c r="I3752" s="386">
        <f t="shared" si="425"/>
        <v>83.176340854300904</v>
      </c>
      <c r="J3752" s="393">
        <v>45</v>
      </c>
      <c r="K3752" s="396">
        <f t="shared" si="428"/>
        <v>5692.6735440070315</v>
      </c>
      <c r="L3752" s="210">
        <f t="shared" si="429"/>
        <v>7.0000000000000001E-3</v>
      </c>
      <c r="M3752" s="211">
        <f t="shared" si="429"/>
        <v>1.1000000000000001E-3</v>
      </c>
    </row>
    <row r="3753" spans="1:13" ht="15" customHeight="1" x14ac:dyDescent="0.2">
      <c r="A3753" s="370">
        <v>3732</v>
      </c>
      <c r="B3753" s="120">
        <f t="shared" si="423"/>
        <v>143.1611681865337</v>
      </c>
      <c r="C3753" s="371">
        <v>950</v>
      </c>
      <c r="D3753" s="78">
        <v>45170</v>
      </c>
      <c r="E3753" s="209">
        <v>29455</v>
      </c>
      <c r="F3753" s="344">
        <f t="shared" si="426"/>
        <v>3786.2222477378918</v>
      </c>
      <c r="G3753" s="394">
        <f t="shared" si="427"/>
        <v>372.06315789473683</v>
      </c>
      <c r="H3753" s="385">
        <f t="shared" si="424"/>
        <v>1405.5004671038284</v>
      </c>
      <c r="I3753" s="386">
        <f t="shared" si="425"/>
        <v>83.165708112652581</v>
      </c>
      <c r="J3753" s="393">
        <v>45</v>
      </c>
      <c r="K3753" s="396">
        <f t="shared" si="428"/>
        <v>5691.9515808491096</v>
      </c>
      <c r="L3753" s="210">
        <f t="shared" si="429"/>
        <v>7.0000000000000001E-3</v>
      </c>
      <c r="M3753" s="211">
        <f t="shared" si="429"/>
        <v>1.1000000000000001E-3</v>
      </c>
    </row>
    <row r="3754" spans="1:13" ht="15" customHeight="1" x14ac:dyDescent="0.2">
      <c r="A3754" s="370">
        <v>3733</v>
      </c>
      <c r="B3754" s="120">
        <f t="shared" si="423"/>
        <v>143.18126690449492</v>
      </c>
      <c r="C3754" s="371">
        <v>950</v>
      </c>
      <c r="D3754" s="78">
        <v>45170</v>
      </c>
      <c r="E3754" s="209">
        <v>29455</v>
      </c>
      <c r="F3754" s="344">
        <f t="shared" si="426"/>
        <v>3785.69076610806</v>
      </c>
      <c r="G3754" s="394">
        <f t="shared" si="427"/>
        <v>372.06315789473683</v>
      </c>
      <c r="H3754" s="385">
        <f t="shared" si="424"/>
        <v>1405.320826312945</v>
      </c>
      <c r="I3754" s="386">
        <f t="shared" si="425"/>
        <v>83.155078480055934</v>
      </c>
      <c r="J3754" s="393">
        <v>45</v>
      </c>
      <c r="K3754" s="396">
        <f t="shared" si="428"/>
        <v>5691.2298287957974</v>
      </c>
      <c r="L3754" s="210">
        <f t="shared" si="429"/>
        <v>7.0000000000000001E-3</v>
      </c>
      <c r="M3754" s="211">
        <f t="shared" si="429"/>
        <v>1.1000000000000001E-3</v>
      </c>
    </row>
    <row r="3755" spans="1:13" ht="15" customHeight="1" x14ac:dyDescent="0.2">
      <c r="A3755" s="370">
        <v>3734</v>
      </c>
      <c r="B3755" s="120">
        <f t="shared" si="423"/>
        <v>143.2013653876285</v>
      </c>
      <c r="C3755" s="371">
        <v>950</v>
      </c>
      <c r="D3755" s="78">
        <v>45170</v>
      </c>
      <c r="E3755" s="209">
        <v>29455</v>
      </c>
      <c r="F3755" s="344">
        <f t="shared" si="426"/>
        <v>3785.1594398752022</v>
      </c>
      <c r="G3755" s="394">
        <f t="shared" si="427"/>
        <v>372.06315789473683</v>
      </c>
      <c r="H3755" s="385">
        <f t="shared" si="424"/>
        <v>1405.1412380462393</v>
      </c>
      <c r="I3755" s="386">
        <f t="shared" si="425"/>
        <v>83.144451955398779</v>
      </c>
      <c r="J3755" s="393">
        <v>45</v>
      </c>
      <c r="K3755" s="396">
        <f t="shared" si="428"/>
        <v>5690.5082877715777</v>
      </c>
      <c r="L3755" s="210">
        <f t="shared" si="429"/>
        <v>7.0000000000000001E-3</v>
      </c>
      <c r="M3755" s="211">
        <f t="shared" si="429"/>
        <v>1.1000000000000001E-3</v>
      </c>
    </row>
    <row r="3756" spans="1:13" ht="15" customHeight="1" x14ac:dyDescent="0.2">
      <c r="A3756" s="370">
        <v>3735</v>
      </c>
      <c r="B3756" s="120">
        <f t="shared" si="423"/>
        <v>143.22146363546386</v>
      </c>
      <c r="C3756" s="371">
        <v>950</v>
      </c>
      <c r="D3756" s="78">
        <v>45170</v>
      </c>
      <c r="E3756" s="209">
        <v>29455</v>
      </c>
      <c r="F3756" s="344">
        <f t="shared" si="426"/>
        <v>3784.6282689837176</v>
      </c>
      <c r="G3756" s="394">
        <f t="shared" si="427"/>
        <v>372.06315789473683</v>
      </c>
      <c r="H3756" s="385">
        <f t="shared" si="424"/>
        <v>1404.9617022849177</v>
      </c>
      <c r="I3756" s="386">
        <f t="shared" si="425"/>
        <v>83.133828537569102</v>
      </c>
      <c r="J3756" s="393">
        <v>45</v>
      </c>
      <c r="K3756" s="396">
        <f t="shared" si="428"/>
        <v>5689.7869577009415</v>
      </c>
      <c r="L3756" s="210">
        <f t="shared" si="429"/>
        <v>7.0000000000000001E-3</v>
      </c>
      <c r="M3756" s="211">
        <f t="shared" si="429"/>
        <v>1.1000000000000001E-3</v>
      </c>
    </row>
    <row r="3757" spans="1:13" ht="15" customHeight="1" x14ac:dyDescent="0.2">
      <c r="A3757" s="370">
        <v>3736</v>
      </c>
      <c r="B3757" s="120">
        <f t="shared" si="423"/>
        <v>143.24156164753134</v>
      </c>
      <c r="C3757" s="371">
        <v>950</v>
      </c>
      <c r="D3757" s="78">
        <v>45170</v>
      </c>
      <c r="E3757" s="209">
        <v>29455</v>
      </c>
      <c r="F3757" s="344">
        <f t="shared" si="426"/>
        <v>3784.0972533780077</v>
      </c>
      <c r="G3757" s="394">
        <f t="shared" si="427"/>
        <v>372.06315789473683</v>
      </c>
      <c r="H3757" s="385">
        <f t="shared" si="424"/>
        <v>1404.7822190101874</v>
      </c>
      <c r="I3757" s="386">
        <f t="shared" si="425"/>
        <v>83.123208225454889</v>
      </c>
      <c r="J3757" s="393">
        <v>45</v>
      </c>
      <c r="K3757" s="396">
        <f t="shared" si="428"/>
        <v>5689.0658385083871</v>
      </c>
      <c r="L3757" s="210">
        <f t="shared" si="429"/>
        <v>7.0000000000000001E-3</v>
      </c>
      <c r="M3757" s="211">
        <f t="shared" si="429"/>
        <v>1.1000000000000001E-3</v>
      </c>
    </row>
    <row r="3758" spans="1:13" ht="15" customHeight="1" x14ac:dyDescent="0.2">
      <c r="A3758" s="370">
        <v>3737</v>
      </c>
      <c r="B3758" s="120">
        <f t="shared" si="423"/>
        <v>143.26165942336226</v>
      </c>
      <c r="C3758" s="371">
        <v>950</v>
      </c>
      <c r="D3758" s="78">
        <v>45170</v>
      </c>
      <c r="E3758" s="209">
        <v>29455</v>
      </c>
      <c r="F3758" s="344">
        <f t="shared" si="426"/>
        <v>3783.5663930024762</v>
      </c>
      <c r="G3758" s="394">
        <f t="shared" si="427"/>
        <v>372.06315789473683</v>
      </c>
      <c r="H3758" s="385">
        <f t="shared" si="424"/>
        <v>1404.6027882032577</v>
      </c>
      <c r="I3758" s="386">
        <f t="shared" si="425"/>
        <v>83.112591017944254</v>
      </c>
      <c r="J3758" s="393">
        <v>45</v>
      </c>
      <c r="K3758" s="396">
        <f t="shared" si="428"/>
        <v>5688.3449301184146</v>
      </c>
      <c r="L3758" s="210">
        <f t="shared" si="429"/>
        <v>7.0000000000000001E-3</v>
      </c>
      <c r="M3758" s="211">
        <f t="shared" si="429"/>
        <v>1.1000000000000001E-3</v>
      </c>
    </row>
    <row r="3759" spans="1:13" ht="15" customHeight="1" x14ac:dyDescent="0.2">
      <c r="A3759" s="370">
        <v>3738</v>
      </c>
      <c r="B3759" s="120">
        <f t="shared" si="423"/>
        <v>143.28175696248869</v>
      </c>
      <c r="C3759" s="371">
        <v>950</v>
      </c>
      <c r="D3759" s="78">
        <v>45170</v>
      </c>
      <c r="E3759" s="209">
        <v>29455</v>
      </c>
      <c r="F3759" s="344">
        <f t="shared" si="426"/>
        <v>3783.0356878015291</v>
      </c>
      <c r="G3759" s="394">
        <f t="shared" si="427"/>
        <v>372.06315789473683</v>
      </c>
      <c r="H3759" s="385">
        <f t="shared" si="424"/>
        <v>1404.4234098453378</v>
      </c>
      <c r="I3759" s="386">
        <f t="shared" si="425"/>
        <v>83.101976913925327</v>
      </c>
      <c r="J3759" s="393">
        <v>45</v>
      </c>
      <c r="K3759" s="396">
        <f t="shared" si="428"/>
        <v>5687.6242324555296</v>
      </c>
      <c r="L3759" s="210">
        <f t="shared" si="429"/>
        <v>7.0000000000000001E-3</v>
      </c>
      <c r="M3759" s="211">
        <f t="shared" si="429"/>
        <v>1.1000000000000001E-3</v>
      </c>
    </row>
    <row r="3760" spans="1:13" ht="15" customHeight="1" x14ac:dyDescent="0.2">
      <c r="A3760" s="370">
        <v>3739</v>
      </c>
      <c r="B3760" s="120">
        <f t="shared" si="423"/>
        <v>143.30185426444316</v>
      </c>
      <c r="C3760" s="371">
        <v>950</v>
      </c>
      <c r="D3760" s="78">
        <v>45170</v>
      </c>
      <c r="E3760" s="209">
        <v>29455</v>
      </c>
      <c r="F3760" s="344">
        <f t="shared" si="426"/>
        <v>3782.5051377195887</v>
      </c>
      <c r="G3760" s="394">
        <f t="shared" si="427"/>
        <v>372.06315789473683</v>
      </c>
      <c r="H3760" s="385">
        <f t="shared" si="424"/>
        <v>1404.2440839176418</v>
      </c>
      <c r="I3760" s="386">
        <f t="shared" si="425"/>
        <v>83.091365912286506</v>
      </c>
      <c r="J3760" s="393">
        <v>45</v>
      </c>
      <c r="K3760" s="396">
        <f t="shared" si="428"/>
        <v>5686.9037454442532</v>
      </c>
      <c r="L3760" s="210">
        <f t="shared" si="429"/>
        <v>7.0000000000000001E-3</v>
      </c>
      <c r="M3760" s="211">
        <f t="shared" si="429"/>
        <v>1.1000000000000001E-3</v>
      </c>
    </row>
    <row r="3761" spans="1:13" ht="15" customHeight="1" x14ac:dyDescent="0.2">
      <c r="A3761" s="372">
        <v>3740</v>
      </c>
      <c r="B3761" s="120">
        <f t="shared" si="423"/>
        <v>143.32195132875952</v>
      </c>
      <c r="C3761" s="371">
        <v>950</v>
      </c>
      <c r="D3761" s="78">
        <v>45170</v>
      </c>
      <c r="E3761" s="209">
        <v>29455</v>
      </c>
      <c r="F3761" s="344">
        <f t="shared" si="426"/>
        <v>3781.9747427010652</v>
      </c>
      <c r="G3761" s="394">
        <f t="shared" si="427"/>
        <v>372.06315789473683</v>
      </c>
      <c r="H3761" s="385">
        <f t="shared" si="424"/>
        <v>1404.064810401381</v>
      </c>
      <c r="I3761" s="386">
        <f t="shared" si="425"/>
        <v>83.080758011916046</v>
      </c>
      <c r="J3761" s="393">
        <v>45</v>
      </c>
      <c r="K3761" s="396">
        <f t="shared" si="428"/>
        <v>5686.1834690090991</v>
      </c>
      <c r="L3761" s="210">
        <f t="shared" si="429"/>
        <v>7.0000000000000001E-3</v>
      </c>
      <c r="M3761" s="211">
        <f t="shared" si="429"/>
        <v>1.1000000000000001E-3</v>
      </c>
    </row>
    <row r="3762" spans="1:13" ht="15" customHeight="1" x14ac:dyDescent="0.2">
      <c r="A3762" s="370">
        <v>3741</v>
      </c>
      <c r="B3762" s="120">
        <f t="shared" si="423"/>
        <v>143.3420481549723</v>
      </c>
      <c r="C3762" s="371">
        <v>950</v>
      </c>
      <c r="D3762" s="78">
        <v>45170</v>
      </c>
      <c r="E3762" s="209">
        <v>29455</v>
      </c>
      <c r="F3762" s="344">
        <f t="shared" si="426"/>
        <v>3781.4445026903818</v>
      </c>
      <c r="G3762" s="394">
        <f t="shared" si="427"/>
        <v>372.06315789473683</v>
      </c>
      <c r="H3762" s="385">
        <f t="shared" si="424"/>
        <v>1403.8855892777701</v>
      </c>
      <c r="I3762" s="386">
        <f t="shared" si="425"/>
        <v>83.07015321170239</v>
      </c>
      <c r="J3762" s="393">
        <v>45</v>
      </c>
      <c r="K3762" s="396">
        <f t="shared" si="428"/>
        <v>5685.463403074592</v>
      </c>
      <c r="L3762" s="210">
        <f t="shared" si="429"/>
        <v>7.0000000000000001E-3</v>
      </c>
      <c r="M3762" s="211">
        <f t="shared" si="429"/>
        <v>1.1000000000000001E-3</v>
      </c>
    </row>
    <row r="3763" spans="1:13" ht="15" customHeight="1" x14ac:dyDescent="0.2">
      <c r="A3763" s="370">
        <v>3742</v>
      </c>
      <c r="B3763" s="120">
        <f t="shared" si="423"/>
        <v>143.36214474261664</v>
      </c>
      <c r="C3763" s="371">
        <v>950</v>
      </c>
      <c r="D3763" s="78">
        <v>45170</v>
      </c>
      <c r="E3763" s="209">
        <v>29455</v>
      </c>
      <c r="F3763" s="344">
        <f t="shared" si="426"/>
        <v>3780.914417631966</v>
      </c>
      <c r="G3763" s="394">
        <f t="shared" si="427"/>
        <v>372.06315789473683</v>
      </c>
      <c r="H3763" s="385">
        <f t="shared" si="424"/>
        <v>1403.7064205280253</v>
      </c>
      <c r="I3763" s="386">
        <f t="shared" si="425"/>
        <v>83.059551510534064</v>
      </c>
      <c r="J3763" s="393">
        <v>45</v>
      </c>
      <c r="K3763" s="396">
        <f t="shared" si="428"/>
        <v>5684.7435475652619</v>
      </c>
      <c r="L3763" s="210">
        <f t="shared" si="429"/>
        <v>7.0000000000000001E-3</v>
      </c>
      <c r="M3763" s="211">
        <f t="shared" si="429"/>
        <v>1.1000000000000001E-3</v>
      </c>
    </row>
    <row r="3764" spans="1:13" ht="15" customHeight="1" x14ac:dyDescent="0.2">
      <c r="A3764" s="370">
        <v>3743</v>
      </c>
      <c r="B3764" s="120">
        <f t="shared" si="423"/>
        <v>143.38224109122871</v>
      </c>
      <c r="C3764" s="371">
        <v>950</v>
      </c>
      <c r="D3764" s="78">
        <v>45170</v>
      </c>
      <c r="E3764" s="209">
        <v>29455</v>
      </c>
      <c r="F3764" s="344">
        <f t="shared" si="426"/>
        <v>3780.3844874702472</v>
      </c>
      <c r="G3764" s="394">
        <f t="shared" si="427"/>
        <v>372.06315789473683</v>
      </c>
      <c r="H3764" s="385">
        <f t="shared" si="424"/>
        <v>1403.5273041333644</v>
      </c>
      <c r="I3764" s="386">
        <f t="shared" si="425"/>
        <v>83.048952907299679</v>
      </c>
      <c r="J3764" s="393">
        <v>45</v>
      </c>
      <c r="K3764" s="396">
        <f t="shared" si="428"/>
        <v>5684.0239024056473</v>
      </c>
      <c r="L3764" s="210">
        <f t="shared" si="429"/>
        <v>7.0000000000000001E-3</v>
      </c>
      <c r="M3764" s="211">
        <f t="shared" si="429"/>
        <v>1.1000000000000001E-3</v>
      </c>
    </row>
    <row r="3765" spans="1:13" ht="15" customHeight="1" x14ac:dyDescent="0.2">
      <c r="A3765" s="370">
        <v>3744</v>
      </c>
      <c r="B3765" s="120">
        <f t="shared" si="423"/>
        <v>143.40233720034536</v>
      </c>
      <c r="C3765" s="371">
        <v>950</v>
      </c>
      <c r="D3765" s="78">
        <v>45170</v>
      </c>
      <c r="E3765" s="209">
        <v>29455</v>
      </c>
      <c r="F3765" s="344">
        <f t="shared" si="426"/>
        <v>3779.8547121496604</v>
      </c>
      <c r="G3765" s="394">
        <f t="shared" si="427"/>
        <v>372.06315789473683</v>
      </c>
      <c r="H3765" s="385">
        <f t="shared" si="424"/>
        <v>1403.3482400750061</v>
      </c>
      <c r="I3765" s="386">
        <f t="shared" si="425"/>
        <v>83.038357400887946</v>
      </c>
      <c r="J3765" s="393">
        <v>45</v>
      </c>
      <c r="K3765" s="396">
        <f t="shared" si="428"/>
        <v>5683.3044675202918</v>
      </c>
      <c r="L3765" s="210">
        <f t="shared" si="429"/>
        <v>7.0000000000000001E-3</v>
      </c>
      <c r="M3765" s="211">
        <f t="shared" si="429"/>
        <v>1.1000000000000001E-3</v>
      </c>
    </row>
    <row r="3766" spans="1:13" ht="15" customHeight="1" x14ac:dyDescent="0.2">
      <c r="A3766" s="370">
        <v>3745</v>
      </c>
      <c r="B3766" s="120">
        <f t="shared" si="423"/>
        <v>143.42243306950448</v>
      </c>
      <c r="C3766" s="371">
        <v>950</v>
      </c>
      <c r="D3766" s="78">
        <v>45170</v>
      </c>
      <c r="E3766" s="209">
        <v>29455</v>
      </c>
      <c r="F3766" s="344">
        <f t="shared" si="426"/>
        <v>3779.3250916146426</v>
      </c>
      <c r="G3766" s="394">
        <f t="shared" si="427"/>
        <v>372.06315789473683</v>
      </c>
      <c r="H3766" s="385">
        <f t="shared" si="424"/>
        <v>1403.1692283341702</v>
      </c>
      <c r="I3766" s="386">
        <f t="shared" si="425"/>
        <v>83.027764990187592</v>
      </c>
      <c r="J3766" s="393">
        <v>45</v>
      </c>
      <c r="K3766" s="396">
        <f t="shared" si="428"/>
        <v>5682.5852428337366</v>
      </c>
      <c r="L3766" s="210">
        <f t="shared" si="429"/>
        <v>7.0000000000000001E-3</v>
      </c>
      <c r="M3766" s="211">
        <f t="shared" si="429"/>
        <v>1.1000000000000001E-3</v>
      </c>
    </row>
    <row r="3767" spans="1:13" ht="15" customHeight="1" x14ac:dyDescent="0.2">
      <c r="A3767" s="370">
        <v>3746</v>
      </c>
      <c r="B3767" s="120">
        <f t="shared" si="423"/>
        <v>143.44252869824447</v>
      </c>
      <c r="C3767" s="371">
        <v>950</v>
      </c>
      <c r="D3767" s="78">
        <v>45170</v>
      </c>
      <c r="E3767" s="209">
        <v>29455</v>
      </c>
      <c r="F3767" s="344">
        <f t="shared" si="426"/>
        <v>3778.7956258096401</v>
      </c>
      <c r="G3767" s="394">
        <f t="shared" si="427"/>
        <v>372.06315789473683</v>
      </c>
      <c r="H3767" s="385">
        <f t="shared" si="424"/>
        <v>1402.9902688920793</v>
      </c>
      <c r="I3767" s="386">
        <f t="shared" si="425"/>
        <v>83.01717567408754</v>
      </c>
      <c r="J3767" s="393">
        <v>45</v>
      </c>
      <c r="K3767" s="396">
        <f t="shared" si="428"/>
        <v>5681.8662282705436</v>
      </c>
      <c r="L3767" s="210">
        <f t="shared" si="429"/>
        <v>7.0000000000000001E-3</v>
      </c>
      <c r="M3767" s="211">
        <f t="shared" si="429"/>
        <v>1.1000000000000001E-3</v>
      </c>
    </row>
    <row r="3768" spans="1:13" ht="15" customHeight="1" x14ac:dyDescent="0.2">
      <c r="A3768" s="370">
        <v>3747</v>
      </c>
      <c r="B3768" s="120">
        <f t="shared" si="423"/>
        <v>143.46262408610468</v>
      </c>
      <c r="C3768" s="371">
        <v>950</v>
      </c>
      <c r="D3768" s="78">
        <v>45170</v>
      </c>
      <c r="E3768" s="209">
        <v>29455</v>
      </c>
      <c r="F3768" s="344">
        <f t="shared" si="426"/>
        <v>3778.266314679101</v>
      </c>
      <c r="G3768" s="394">
        <f t="shared" si="427"/>
        <v>372.06315789473683</v>
      </c>
      <c r="H3768" s="385">
        <f t="shared" si="424"/>
        <v>1402.8113617299571</v>
      </c>
      <c r="I3768" s="386">
        <f t="shared" si="425"/>
        <v>83.006589451476756</v>
      </c>
      <c r="J3768" s="393">
        <v>45</v>
      </c>
      <c r="K3768" s="396">
        <f t="shared" si="428"/>
        <v>5681.1474237552711</v>
      </c>
      <c r="L3768" s="210">
        <f t="shared" si="429"/>
        <v>7.0000000000000001E-3</v>
      </c>
      <c r="M3768" s="211">
        <f t="shared" si="429"/>
        <v>1.1000000000000001E-3</v>
      </c>
    </row>
    <row r="3769" spans="1:13" ht="15" customHeight="1" x14ac:dyDescent="0.2">
      <c r="A3769" s="370">
        <v>3748</v>
      </c>
      <c r="B3769" s="120">
        <f t="shared" si="423"/>
        <v>143.48271923262521</v>
      </c>
      <c r="C3769" s="371">
        <v>950</v>
      </c>
      <c r="D3769" s="78">
        <v>45170</v>
      </c>
      <c r="E3769" s="209">
        <v>29455</v>
      </c>
      <c r="F3769" s="344">
        <f t="shared" si="426"/>
        <v>3777.7371581674802</v>
      </c>
      <c r="G3769" s="394">
        <f t="shared" si="427"/>
        <v>372.06315789473683</v>
      </c>
      <c r="H3769" s="385">
        <f t="shared" si="424"/>
        <v>1402.6325068290294</v>
      </c>
      <c r="I3769" s="386">
        <f t="shared" si="425"/>
        <v>82.996006321244352</v>
      </c>
      <c r="J3769" s="393">
        <v>45</v>
      </c>
      <c r="K3769" s="396">
        <f t="shared" si="428"/>
        <v>5680.428829212492</v>
      </c>
      <c r="L3769" s="210">
        <f t="shared" si="429"/>
        <v>7.0000000000000001E-3</v>
      </c>
      <c r="M3769" s="211">
        <f t="shared" si="429"/>
        <v>1.1000000000000001E-3</v>
      </c>
    </row>
    <row r="3770" spans="1:13" ht="15" customHeight="1" x14ac:dyDescent="0.2">
      <c r="A3770" s="370">
        <v>3749</v>
      </c>
      <c r="B3770" s="120">
        <f t="shared" si="423"/>
        <v>143.50281413734714</v>
      </c>
      <c r="C3770" s="371">
        <v>950</v>
      </c>
      <c r="D3770" s="78">
        <v>45170</v>
      </c>
      <c r="E3770" s="209">
        <v>29455</v>
      </c>
      <c r="F3770" s="344">
        <f t="shared" si="426"/>
        <v>3777.2081562192307</v>
      </c>
      <c r="G3770" s="394">
        <f t="shared" si="427"/>
        <v>372.06315789473683</v>
      </c>
      <c r="H3770" s="385">
        <f t="shared" si="424"/>
        <v>1402.453704170521</v>
      </c>
      <c r="I3770" s="386">
        <f t="shared" si="425"/>
        <v>82.985426282279349</v>
      </c>
      <c r="J3770" s="393">
        <v>45</v>
      </c>
      <c r="K3770" s="396">
        <f t="shared" si="428"/>
        <v>5679.7104445667674</v>
      </c>
      <c r="L3770" s="210">
        <f t="shared" si="429"/>
        <v>7.0000000000000001E-3</v>
      </c>
      <c r="M3770" s="211">
        <f t="shared" si="429"/>
        <v>1.1000000000000001E-3</v>
      </c>
    </row>
    <row r="3771" spans="1:13" ht="15" customHeight="1" x14ac:dyDescent="0.2">
      <c r="A3771" s="372">
        <v>3750</v>
      </c>
      <c r="B3771" s="120">
        <f t="shared" si="423"/>
        <v>143.52290879981226</v>
      </c>
      <c r="C3771" s="371">
        <v>950</v>
      </c>
      <c r="D3771" s="78">
        <v>45170</v>
      </c>
      <c r="E3771" s="209">
        <v>29455</v>
      </c>
      <c r="F3771" s="344">
        <f t="shared" si="426"/>
        <v>3776.6793087788155</v>
      </c>
      <c r="G3771" s="394">
        <f t="shared" si="427"/>
        <v>372.06315789473683</v>
      </c>
      <c r="H3771" s="385">
        <f t="shared" si="424"/>
        <v>1402.2749537356606</v>
      </c>
      <c r="I3771" s="386">
        <f t="shared" si="425"/>
        <v>82.974849333471056</v>
      </c>
      <c r="J3771" s="393">
        <v>45</v>
      </c>
      <c r="K3771" s="396">
        <f t="shared" si="428"/>
        <v>5678.9922697426837</v>
      </c>
      <c r="L3771" s="210">
        <f t="shared" si="429"/>
        <v>7.0000000000000001E-3</v>
      </c>
      <c r="M3771" s="211">
        <f t="shared" si="429"/>
        <v>1.1000000000000001E-3</v>
      </c>
    </row>
    <row r="3772" spans="1:13" ht="15" customHeight="1" x14ac:dyDescent="0.2">
      <c r="A3772" s="370">
        <v>3751</v>
      </c>
      <c r="B3772" s="120">
        <f t="shared" si="423"/>
        <v>143.54300321956305</v>
      </c>
      <c r="C3772" s="371">
        <v>950</v>
      </c>
      <c r="D3772" s="78">
        <v>45170</v>
      </c>
      <c r="E3772" s="209">
        <v>29455</v>
      </c>
      <c r="F3772" s="344">
        <f t="shared" si="426"/>
        <v>3776.1506157907043</v>
      </c>
      <c r="G3772" s="394">
        <f t="shared" si="427"/>
        <v>372.06315789473683</v>
      </c>
      <c r="H3772" s="385">
        <f t="shared" si="424"/>
        <v>1402.096255505679</v>
      </c>
      <c r="I3772" s="386">
        <f t="shared" si="425"/>
        <v>82.964275473708824</v>
      </c>
      <c r="J3772" s="393">
        <v>45</v>
      </c>
      <c r="K3772" s="396">
        <f t="shared" si="428"/>
        <v>5678.2743046648284</v>
      </c>
      <c r="L3772" s="210">
        <f t="shared" si="429"/>
        <v>7.0000000000000001E-3</v>
      </c>
      <c r="M3772" s="211">
        <f t="shared" si="429"/>
        <v>1.1000000000000001E-3</v>
      </c>
    </row>
    <row r="3773" spans="1:13" ht="15" customHeight="1" x14ac:dyDescent="0.2">
      <c r="A3773" s="370">
        <v>3752</v>
      </c>
      <c r="B3773" s="120">
        <f t="shared" si="423"/>
        <v>143.56309739614289</v>
      </c>
      <c r="C3773" s="371">
        <v>950</v>
      </c>
      <c r="D3773" s="78">
        <v>45170</v>
      </c>
      <c r="E3773" s="209">
        <v>29455</v>
      </c>
      <c r="F3773" s="344">
        <f t="shared" si="426"/>
        <v>3775.6220771993667</v>
      </c>
      <c r="G3773" s="394">
        <f t="shared" si="427"/>
        <v>372.06315789473683</v>
      </c>
      <c r="H3773" s="385">
        <f t="shared" si="424"/>
        <v>1401.9176094618069</v>
      </c>
      <c r="I3773" s="386">
        <f t="shared" si="425"/>
        <v>82.953704701882074</v>
      </c>
      <c r="J3773" s="393">
        <v>45</v>
      </c>
      <c r="K3773" s="396">
        <f t="shared" si="428"/>
        <v>5677.5565492577925</v>
      </c>
      <c r="L3773" s="210">
        <f t="shared" si="429"/>
        <v>7.0000000000000001E-3</v>
      </c>
      <c r="M3773" s="211">
        <f t="shared" si="429"/>
        <v>1.1000000000000001E-3</v>
      </c>
    </row>
    <row r="3774" spans="1:13" ht="15" customHeight="1" x14ac:dyDescent="0.2">
      <c r="A3774" s="370">
        <v>3753</v>
      </c>
      <c r="B3774" s="120">
        <f t="shared" si="423"/>
        <v>143.58319132909594</v>
      </c>
      <c r="C3774" s="371">
        <v>950</v>
      </c>
      <c r="D3774" s="78">
        <v>45170</v>
      </c>
      <c r="E3774" s="209">
        <v>29455</v>
      </c>
      <c r="F3774" s="344">
        <f t="shared" si="426"/>
        <v>3775.0936929492809</v>
      </c>
      <c r="G3774" s="394">
        <f t="shared" si="427"/>
        <v>372.06315789473683</v>
      </c>
      <c r="H3774" s="385">
        <f t="shared" si="424"/>
        <v>1401.7390155852779</v>
      </c>
      <c r="I3774" s="386">
        <f t="shared" si="425"/>
        <v>82.943137016880357</v>
      </c>
      <c r="J3774" s="393">
        <v>45</v>
      </c>
      <c r="K3774" s="396">
        <f t="shared" si="428"/>
        <v>5676.8390034461763</v>
      </c>
      <c r="L3774" s="210">
        <f t="shared" si="429"/>
        <v>7.0000000000000001E-3</v>
      </c>
      <c r="M3774" s="211">
        <f t="shared" si="429"/>
        <v>1.1000000000000001E-3</v>
      </c>
    </row>
    <row r="3775" spans="1:13" ht="15" customHeight="1" x14ac:dyDescent="0.2">
      <c r="A3775" s="370">
        <v>3754</v>
      </c>
      <c r="B3775" s="120">
        <f t="shared" si="423"/>
        <v>143.60328501796729</v>
      </c>
      <c r="C3775" s="371">
        <v>950</v>
      </c>
      <c r="D3775" s="78">
        <v>45170</v>
      </c>
      <c r="E3775" s="209">
        <v>29455</v>
      </c>
      <c r="F3775" s="344">
        <f t="shared" si="426"/>
        <v>3774.5654629849259</v>
      </c>
      <c r="G3775" s="394">
        <f t="shared" si="427"/>
        <v>372.06315789473683</v>
      </c>
      <c r="H3775" s="385">
        <f t="shared" si="424"/>
        <v>1401.5604738573259</v>
      </c>
      <c r="I3775" s="386">
        <f t="shared" si="425"/>
        <v>82.932572417593263</v>
      </c>
      <c r="J3775" s="393">
        <v>45</v>
      </c>
      <c r="K3775" s="396">
        <f t="shared" si="428"/>
        <v>5676.1216671545817</v>
      </c>
      <c r="L3775" s="210">
        <f t="shared" si="429"/>
        <v>7.0000000000000001E-3</v>
      </c>
      <c r="M3775" s="211">
        <f t="shared" si="429"/>
        <v>1.1000000000000001E-3</v>
      </c>
    </row>
    <row r="3776" spans="1:13" ht="15" customHeight="1" x14ac:dyDescent="0.2">
      <c r="A3776" s="370">
        <v>3755</v>
      </c>
      <c r="B3776" s="120">
        <f t="shared" si="423"/>
        <v>143.62337846230255</v>
      </c>
      <c r="C3776" s="371">
        <v>950</v>
      </c>
      <c r="D3776" s="78">
        <v>45170</v>
      </c>
      <c r="E3776" s="209">
        <v>29455</v>
      </c>
      <c r="F3776" s="344">
        <f t="shared" si="426"/>
        <v>3774.0373872507921</v>
      </c>
      <c r="G3776" s="394">
        <f t="shared" si="427"/>
        <v>372.06315789473683</v>
      </c>
      <c r="H3776" s="385">
        <f t="shared" si="424"/>
        <v>1401.3819842591888</v>
      </c>
      <c r="I3776" s="386">
        <f t="shared" si="425"/>
        <v>82.922010902910586</v>
      </c>
      <c r="J3776" s="393">
        <v>45</v>
      </c>
      <c r="K3776" s="396">
        <f t="shared" si="428"/>
        <v>5675.4045403076288</v>
      </c>
      <c r="L3776" s="210">
        <f t="shared" si="429"/>
        <v>7.0000000000000001E-3</v>
      </c>
      <c r="M3776" s="211">
        <f t="shared" si="429"/>
        <v>1.1000000000000001E-3</v>
      </c>
    </row>
    <row r="3777" spans="1:13" ht="15" customHeight="1" x14ac:dyDescent="0.2">
      <c r="A3777" s="370">
        <v>3756</v>
      </c>
      <c r="B3777" s="120">
        <f t="shared" si="423"/>
        <v>143.64347166164848</v>
      </c>
      <c r="C3777" s="371">
        <v>950</v>
      </c>
      <c r="D3777" s="78">
        <v>45170</v>
      </c>
      <c r="E3777" s="209">
        <v>29455</v>
      </c>
      <c r="F3777" s="344">
        <f t="shared" si="426"/>
        <v>3773.5094656913661</v>
      </c>
      <c r="G3777" s="394">
        <f t="shared" si="427"/>
        <v>372.06315789473683</v>
      </c>
      <c r="H3777" s="385">
        <f t="shared" si="424"/>
        <v>1401.2035467721028</v>
      </c>
      <c r="I3777" s="386">
        <f t="shared" si="425"/>
        <v>82.911452471722058</v>
      </c>
      <c r="J3777" s="393">
        <v>45</v>
      </c>
      <c r="K3777" s="396">
        <f t="shared" si="428"/>
        <v>5674.6876228299279</v>
      </c>
      <c r="L3777" s="210">
        <f t="shared" si="429"/>
        <v>7.0000000000000001E-3</v>
      </c>
      <c r="M3777" s="211">
        <f t="shared" si="429"/>
        <v>1.1000000000000001E-3</v>
      </c>
    </row>
    <row r="3778" spans="1:13" ht="15" customHeight="1" x14ac:dyDescent="0.2">
      <c r="A3778" s="370">
        <v>3757</v>
      </c>
      <c r="B3778" s="120">
        <f t="shared" si="423"/>
        <v>143.66356461555233</v>
      </c>
      <c r="C3778" s="371">
        <v>950</v>
      </c>
      <c r="D3778" s="78">
        <v>45170</v>
      </c>
      <c r="E3778" s="209">
        <v>29455</v>
      </c>
      <c r="F3778" s="344">
        <f t="shared" si="426"/>
        <v>3772.9816982511466</v>
      </c>
      <c r="G3778" s="394">
        <f t="shared" si="427"/>
        <v>372.06315789473683</v>
      </c>
      <c r="H3778" s="385">
        <f t="shared" si="424"/>
        <v>1401.0251613773085</v>
      </c>
      <c r="I3778" s="386">
        <f t="shared" si="425"/>
        <v>82.900897122917669</v>
      </c>
      <c r="J3778" s="393">
        <v>45</v>
      </c>
      <c r="K3778" s="396">
        <f t="shared" si="428"/>
        <v>5673.97091464611</v>
      </c>
      <c r="L3778" s="210">
        <f t="shared" si="429"/>
        <v>7.0000000000000001E-3</v>
      </c>
      <c r="M3778" s="211">
        <f t="shared" si="429"/>
        <v>1.1000000000000001E-3</v>
      </c>
    </row>
    <row r="3779" spans="1:13" ht="15" customHeight="1" x14ac:dyDescent="0.2">
      <c r="A3779" s="370">
        <v>3758</v>
      </c>
      <c r="B3779" s="120">
        <f t="shared" ref="B3779:B3842" si="430">A3779/(12.41*LN(A3779)-76)</f>
        <v>143.68365732356213</v>
      </c>
      <c r="C3779" s="371">
        <v>950</v>
      </c>
      <c r="D3779" s="78">
        <v>45170</v>
      </c>
      <c r="E3779" s="209">
        <v>29455</v>
      </c>
      <c r="F3779" s="344">
        <f t="shared" si="426"/>
        <v>3772.4540848746401</v>
      </c>
      <c r="G3779" s="394">
        <f t="shared" si="427"/>
        <v>372.06315789473683</v>
      </c>
      <c r="H3779" s="385">
        <f t="shared" si="424"/>
        <v>1400.8468280560492</v>
      </c>
      <c r="I3779" s="386">
        <f t="shared" si="425"/>
        <v>82.890344855387539</v>
      </c>
      <c r="J3779" s="393">
        <v>45</v>
      </c>
      <c r="K3779" s="396">
        <f t="shared" si="428"/>
        <v>5673.2544156808135</v>
      </c>
      <c r="L3779" s="210">
        <f t="shared" si="429"/>
        <v>7.0000000000000001E-3</v>
      </c>
      <c r="M3779" s="211">
        <f t="shared" si="429"/>
        <v>1.1000000000000001E-3</v>
      </c>
    </row>
    <row r="3780" spans="1:13" ht="15" customHeight="1" x14ac:dyDescent="0.2">
      <c r="A3780" s="370">
        <v>3759</v>
      </c>
      <c r="B3780" s="120">
        <f t="shared" si="430"/>
        <v>143.70374978522719</v>
      </c>
      <c r="C3780" s="371">
        <v>950</v>
      </c>
      <c r="D3780" s="78">
        <v>45170</v>
      </c>
      <c r="E3780" s="209">
        <v>29455</v>
      </c>
      <c r="F3780" s="344">
        <f t="shared" si="426"/>
        <v>3771.9266255063444</v>
      </c>
      <c r="G3780" s="394">
        <f t="shared" si="427"/>
        <v>372.06315789473683</v>
      </c>
      <c r="H3780" s="385">
        <f t="shared" si="424"/>
        <v>1400.6685467895652</v>
      </c>
      <c r="I3780" s="386">
        <f t="shared" si="425"/>
        <v>82.879795668021615</v>
      </c>
      <c r="J3780" s="393">
        <v>45</v>
      </c>
      <c r="K3780" s="396">
        <f t="shared" si="428"/>
        <v>5672.5381258586676</v>
      </c>
      <c r="L3780" s="210">
        <f t="shared" si="429"/>
        <v>7.0000000000000001E-3</v>
      </c>
      <c r="M3780" s="211">
        <f t="shared" si="429"/>
        <v>1.1000000000000001E-3</v>
      </c>
    </row>
    <row r="3781" spans="1:13" ht="15" customHeight="1" x14ac:dyDescent="0.2">
      <c r="A3781" s="372">
        <v>3760</v>
      </c>
      <c r="B3781" s="120">
        <f t="shared" si="430"/>
        <v>143.72384200009688</v>
      </c>
      <c r="C3781" s="371">
        <v>950</v>
      </c>
      <c r="D3781" s="78">
        <v>45170</v>
      </c>
      <c r="E3781" s="209">
        <v>29455</v>
      </c>
      <c r="F3781" s="344">
        <f t="shared" si="426"/>
        <v>3771.3993200907794</v>
      </c>
      <c r="G3781" s="394">
        <f t="shared" si="427"/>
        <v>372.06315789473683</v>
      </c>
      <c r="H3781" s="385">
        <f t="shared" si="424"/>
        <v>1400.4903175591046</v>
      </c>
      <c r="I3781" s="386">
        <f t="shared" si="425"/>
        <v>82.86924955971034</v>
      </c>
      <c r="J3781" s="393">
        <v>45</v>
      </c>
      <c r="K3781" s="396">
        <f t="shared" si="428"/>
        <v>5671.8220451043317</v>
      </c>
      <c r="L3781" s="210">
        <f t="shared" si="429"/>
        <v>7.0000000000000001E-3</v>
      </c>
      <c r="M3781" s="211">
        <f t="shared" si="429"/>
        <v>1.1000000000000001E-3</v>
      </c>
    </row>
    <row r="3782" spans="1:13" ht="15" customHeight="1" x14ac:dyDescent="0.2">
      <c r="A3782" s="370">
        <v>3761</v>
      </c>
      <c r="B3782" s="120">
        <f t="shared" si="430"/>
        <v>143.74393396772206</v>
      </c>
      <c r="C3782" s="371">
        <v>950</v>
      </c>
      <c r="D3782" s="78">
        <v>45170</v>
      </c>
      <c r="E3782" s="209">
        <v>29455</v>
      </c>
      <c r="F3782" s="344">
        <f t="shared" si="426"/>
        <v>3770.8721685724568</v>
      </c>
      <c r="G3782" s="394">
        <f t="shared" si="427"/>
        <v>372.06315789473683</v>
      </c>
      <c r="H3782" s="385">
        <f t="shared" si="424"/>
        <v>1400.3121403459113</v>
      </c>
      <c r="I3782" s="386">
        <f t="shared" si="425"/>
        <v>82.858706529343877</v>
      </c>
      <c r="J3782" s="393">
        <v>45</v>
      </c>
      <c r="K3782" s="396">
        <f t="shared" si="428"/>
        <v>5671.1061733424494</v>
      </c>
      <c r="L3782" s="210">
        <f t="shared" si="429"/>
        <v>7.0000000000000001E-3</v>
      </c>
      <c r="M3782" s="211">
        <f t="shared" si="429"/>
        <v>1.1000000000000001E-3</v>
      </c>
    </row>
    <row r="3783" spans="1:13" ht="15" customHeight="1" x14ac:dyDescent="0.2">
      <c r="A3783" s="370">
        <v>3762</v>
      </c>
      <c r="B3783" s="120">
        <f t="shared" si="430"/>
        <v>143.76402568765374</v>
      </c>
      <c r="C3783" s="371">
        <v>950</v>
      </c>
      <c r="D3783" s="78">
        <v>45170</v>
      </c>
      <c r="E3783" s="209">
        <v>29455</v>
      </c>
      <c r="F3783" s="344">
        <f t="shared" si="426"/>
        <v>3770.3451708959046</v>
      </c>
      <c r="G3783" s="394">
        <f t="shared" si="427"/>
        <v>372.06315789473683</v>
      </c>
      <c r="H3783" s="385">
        <f t="shared" si="424"/>
        <v>1400.1340151312368</v>
      </c>
      <c r="I3783" s="386">
        <f t="shared" si="425"/>
        <v>82.848166575812826</v>
      </c>
      <c r="J3783" s="393">
        <v>45</v>
      </c>
      <c r="K3783" s="396">
        <f t="shared" si="428"/>
        <v>5670.3905104976911</v>
      </c>
      <c r="L3783" s="210">
        <f t="shared" si="429"/>
        <v>7.0000000000000001E-3</v>
      </c>
      <c r="M3783" s="211">
        <f t="shared" si="429"/>
        <v>1.1000000000000001E-3</v>
      </c>
    </row>
    <row r="3784" spans="1:13" ht="15" customHeight="1" x14ac:dyDescent="0.2">
      <c r="A3784" s="370">
        <v>3763</v>
      </c>
      <c r="B3784" s="120">
        <f t="shared" si="430"/>
        <v>143.78411715944435</v>
      </c>
      <c r="C3784" s="371">
        <v>950</v>
      </c>
      <c r="D3784" s="78">
        <v>45170</v>
      </c>
      <c r="E3784" s="209">
        <v>29455</v>
      </c>
      <c r="F3784" s="344">
        <f t="shared" si="426"/>
        <v>3769.8183270056443</v>
      </c>
      <c r="G3784" s="394">
        <f t="shared" si="427"/>
        <v>372.06315789473683</v>
      </c>
      <c r="H3784" s="385">
        <f t="shared" si="424"/>
        <v>1399.9559418963286</v>
      </c>
      <c r="I3784" s="386">
        <f t="shared" si="425"/>
        <v>82.837629698007618</v>
      </c>
      <c r="J3784" s="393">
        <v>45</v>
      </c>
      <c r="K3784" s="396">
        <f t="shared" si="428"/>
        <v>5669.6750564947179</v>
      </c>
      <c r="L3784" s="210">
        <f t="shared" si="429"/>
        <v>7.0000000000000001E-3</v>
      </c>
      <c r="M3784" s="211">
        <f t="shared" si="429"/>
        <v>1.1000000000000001E-3</v>
      </c>
    </row>
    <row r="3785" spans="1:13" ht="15" customHeight="1" x14ac:dyDescent="0.2">
      <c r="A3785" s="370">
        <v>3764</v>
      </c>
      <c r="B3785" s="120">
        <f t="shared" si="430"/>
        <v>143.80420838264655</v>
      </c>
      <c r="C3785" s="371">
        <v>950</v>
      </c>
      <c r="D3785" s="78">
        <v>45170</v>
      </c>
      <c r="E3785" s="209">
        <v>29455</v>
      </c>
      <c r="F3785" s="344">
        <f t="shared" si="426"/>
        <v>3769.2916368462147</v>
      </c>
      <c r="G3785" s="394">
        <f t="shared" si="427"/>
        <v>372.06315789473683</v>
      </c>
      <c r="H3785" s="385">
        <f t="shared" si="424"/>
        <v>1399.7779206224416</v>
      </c>
      <c r="I3785" s="386">
        <f t="shared" si="425"/>
        <v>82.827095894819038</v>
      </c>
      <c r="J3785" s="393">
        <v>45</v>
      </c>
      <c r="K3785" s="396">
        <f t="shared" si="428"/>
        <v>5668.9598112582116</v>
      </c>
      <c r="L3785" s="210">
        <f t="shared" si="429"/>
        <v>7.0000000000000001E-3</v>
      </c>
      <c r="M3785" s="211">
        <f t="shared" si="429"/>
        <v>1.1000000000000001E-3</v>
      </c>
    </row>
    <row r="3786" spans="1:13" ht="15" customHeight="1" x14ac:dyDescent="0.2">
      <c r="A3786" s="370">
        <v>3765</v>
      </c>
      <c r="B3786" s="120">
        <f t="shared" si="430"/>
        <v>143.82429935681415</v>
      </c>
      <c r="C3786" s="371">
        <v>950</v>
      </c>
      <c r="D3786" s="78">
        <v>45170</v>
      </c>
      <c r="E3786" s="209">
        <v>29455</v>
      </c>
      <c r="F3786" s="344">
        <f t="shared" si="426"/>
        <v>3768.7651003621531</v>
      </c>
      <c r="G3786" s="394">
        <f t="shared" si="427"/>
        <v>372.06315789473683</v>
      </c>
      <c r="H3786" s="385">
        <f t="shared" si="424"/>
        <v>1399.5999512908286</v>
      </c>
      <c r="I3786" s="386">
        <f t="shared" si="425"/>
        <v>82.816565165137803</v>
      </c>
      <c r="J3786" s="393">
        <v>45</v>
      </c>
      <c r="K3786" s="396">
        <f t="shared" si="428"/>
        <v>5668.2447747128563</v>
      </c>
      <c r="L3786" s="210">
        <f t="shared" si="429"/>
        <v>7.0000000000000001E-3</v>
      </c>
      <c r="M3786" s="211">
        <f t="shared" si="429"/>
        <v>1.1000000000000001E-3</v>
      </c>
    </row>
    <row r="3787" spans="1:13" ht="15" customHeight="1" x14ac:dyDescent="0.2">
      <c r="A3787" s="370">
        <v>3766</v>
      </c>
      <c r="B3787" s="120">
        <f t="shared" si="430"/>
        <v>143.84439008150161</v>
      </c>
      <c r="C3787" s="371">
        <v>950</v>
      </c>
      <c r="D3787" s="78">
        <v>45170</v>
      </c>
      <c r="E3787" s="209">
        <v>29455</v>
      </c>
      <c r="F3787" s="344">
        <f t="shared" si="426"/>
        <v>3768.2387174980022</v>
      </c>
      <c r="G3787" s="394">
        <f t="shared" si="427"/>
        <v>372.06315789473683</v>
      </c>
      <c r="H3787" s="385">
        <f t="shared" si="424"/>
        <v>1399.4220338827456</v>
      </c>
      <c r="I3787" s="386">
        <f t="shared" si="425"/>
        <v>82.806037507854782</v>
      </c>
      <c r="J3787" s="393">
        <v>45</v>
      </c>
      <c r="K3787" s="396">
        <f t="shared" si="428"/>
        <v>5667.5299467833393</v>
      </c>
      <c r="L3787" s="210">
        <f t="shared" si="429"/>
        <v>7.0000000000000001E-3</v>
      </c>
      <c r="M3787" s="211">
        <f t="shared" si="429"/>
        <v>1.1000000000000001E-3</v>
      </c>
    </row>
    <row r="3788" spans="1:13" ht="15" customHeight="1" x14ac:dyDescent="0.2">
      <c r="A3788" s="370">
        <v>3767</v>
      </c>
      <c r="B3788" s="120">
        <f t="shared" si="430"/>
        <v>143.86448055626411</v>
      </c>
      <c r="C3788" s="371">
        <v>950</v>
      </c>
      <c r="D3788" s="78">
        <v>45170</v>
      </c>
      <c r="E3788" s="209">
        <v>29455</v>
      </c>
      <c r="F3788" s="344">
        <f t="shared" si="426"/>
        <v>3767.7124881983154</v>
      </c>
      <c r="G3788" s="394">
        <f t="shared" si="427"/>
        <v>372.06315789473683</v>
      </c>
      <c r="H3788" s="385">
        <f t="shared" si="424"/>
        <v>1399.2441683794516</v>
      </c>
      <c r="I3788" s="386">
        <f t="shared" si="425"/>
        <v>82.795512921861047</v>
      </c>
      <c r="J3788" s="393">
        <v>45</v>
      </c>
      <c r="K3788" s="396">
        <f t="shared" si="428"/>
        <v>5666.8153273943644</v>
      </c>
      <c r="L3788" s="210">
        <f t="shared" si="429"/>
        <v>7.0000000000000001E-3</v>
      </c>
      <c r="M3788" s="211">
        <f t="shared" si="429"/>
        <v>1.1000000000000001E-3</v>
      </c>
    </row>
    <row r="3789" spans="1:13" ht="15" customHeight="1" x14ac:dyDescent="0.2">
      <c r="A3789" s="370">
        <v>3768</v>
      </c>
      <c r="B3789" s="120">
        <f t="shared" si="430"/>
        <v>143.88457078065773</v>
      </c>
      <c r="C3789" s="371">
        <v>950</v>
      </c>
      <c r="D3789" s="78">
        <v>45170</v>
      </c>
      <c r="E3789" s="209">
        <v>29455</v>
      </c>
      <c r="F3789" s="344">
        <f t="shared" si="426"/>
        <v>3767.186412407646</v>
      </c>
      <c r="G3789" s="394">
        <f t="shared" si="427"/>
        <v>372.06315789473683</v>
      </c>
      <c r="H3789" s="385">
        <f t="shared" si="424"/>
        <v>1399.0663547622055</v>
      </c>
      <c r="I3789" s="386">
        <f t="shared" si="425"/>
        <v>82.784991406047666</v>
      </c>
      <c r="J3789" s="393">
        <v>45</v>
      </c>
      <c r="K3789" s="396">
        <f t="shared" si="428"/>
        <v>5666.1009164706365</v>
      </c>
      <c r="L3789" s="210">
        <f t="shared" si="429"/>
        <v>7.0000000000000001E-3</v>
      </c>
      <c r="M3789" s="211">
        <f t="shared" si="429"/>
        <v>1.1000000000000001E-3</v>
      </c>
    </row>
    <row r="3790" spans="1:13" ht="15" customHeight="1" x14ac:dyDescent="0.2">
      <c r="A3790" s="370">
        <v>3769</v>
      </c>
      <c r="B3790" s="120">
        <f t="shared" si="430"/>
        <v>143.90466075423925</v>
      </c>
      <c r="C3790" s="371">
        <v>950</v>
      </c>
      <c r="D3790" s="78">
        <v>45170</v>
      </c>
      <c r="E3790" s="209">
        <v>29455</v>
      </c>
      <c r="F3790" s="344">
        <f t="shared" si="426"/>
        <v>3766.660490070557</v>
      </c>
      <c r="G3790" s="394">
        <f t="shared" si="427"/>
        <v>372.06315789473683</v>
      </c>
      <c r="H3790" s="385">
        <f t="shared" si="424"/>
        <v>1398.8885930122692</v>
      </c>
      <c r="I3790" s="386">
        <f t="shared" si="425"/>
        <v>82.774472959305882</v>
      </c>
      <c r="J3790" s="393">
        <v>45</v>
      </c>
      <c r="K3790" s="396">
        <f t="shared" si="428"/>
        <v>5665.3867139368695</v>
      </c>
      <c r="L3790" s="210">
        <f t="shared" si="429"/>
        <v>6.8999999999999999E-3</v>
      </c>
      <c r="M3790" s="211">
        <f t="shared" si="429"/>
        <v>1.1000000000000001E-3</v>
      </c>
    </row>
    <row r="3791" spans="1:13" ht="15" customHeight="1" x14ac:dyDescent="0.2">
      <c r="A3791" s="372">
        <v>3770</v>
      </c>
      <c r="B3791" s="120">
        <f t="shared" si="430"/>
        <v>143.92475047656632</v>
      </c>
      <c r="C3791" s="371">
        <v>950</v>
      </c>
      <c r="D3791" s="78">
        <v>45170</v>
      </c>
      <c r="E3791" s="209">
        <v>29455</v>
      </c>
      <c r="F3791" s="344">
        <f t="shared" si="426"/>
        <v>3766.1347211316129</v>
      </c>
      <c r="G3791" s="394">
        <f t="shared" si="427"/>
        <v>372.06315789473683</v>
      </c>
      <c r="H3791" s="385">
        <f t="shared" si="424"/>
        <v>1398.710883110906</v>
      </c>
      <c r="I3791" s="386">
        <f t="shared" si="425"/>
        <v>82.763957580526991</v>
      </c>
      <c r="J3791" s="393">
        <v>45</v>
      </c>
      <c r="K3791" s="396">
        <f t="shared" si="428"/>
        <v>5664.6727197177825</v>
      </c>
      <c r="L3791" s="210">
        <f t="shared" si="429"/>
        <v>6.8999999999999999E-3</v>
      </c>
      <c r="M3791" s="211">
        <f t="shared" si="429"/>
        <v>1.1000000000000001E-3</v>
      </c>
    </row>
    <row r="3792" spans="1:13" ht="15" customHeight="1" x14ac:dyDescent="0.2">
      <c r="A3792" s="370">
        <v>3771</v>
      </c>
      <c r="B3792" s="120">
        <f t="shared" si="430"/>
        <v>143.94483994719727</v>
      </c>
      <c r="C3792" s="371">
        <v>950</v>
      </c>
      <c r="D3792" s="78">
        <v>45170</v>
      </c>
      <c r="E3792" s="209">
        <v>29455</v>
      </c>
      <c r="F3792" s="344">
        <f t="shared" si="426"/>
        <v>3765.6091055353872</v>
      </c>
      <c r="G3792" s="394">
        <f t="shared" si="427"/>
        <v>372.06315789473683</v>
      </c>
      <c r="H3792" s="385">
        <f t="shared" si="424"/>
        <v>1398.5332250393817</v>
      </c>
      <c r="I3792" s="386">
        <f t="shared" si="425"/>
        <v>82.753445268602476</v>
      </c>
      <c r="J3792" s="393">
        <v>45</v>
      </c>
      <c r="K3792" s="396">
        <f t="shared" si="428"/>
        <v>5663.9589337381085</v>
      </c>
      <c r="L3792" s="210">
        <f t="shared" si="429"/>
        <v>6.8999999999999999E-3</v>
      </c>
      <c r="M3792" s="211">
        <f t="shared" si="429"/>
        <v>1.1000000000000001E-3</v>
      </c>
    </row>
    <row r="3793" spans="1:13" ht="15" customHeight="1" x14ac:dyDescent="0.2">
      <c r="A3793" s="370">
        <v>3772</v>
      </c>
      <c r="B3793" s="120">
        <f t="shared" si="430"/>
        <v>143.9649291656913</v>
      </c>
      <c r="C3793" s="371">
        <v>950</v>
      </c>
      <c r="D3793" s="78">
        <v>45170</v>
      </c>
      <c r="E3793" s="209">
        <v>29455</v>
      </c>
      <c r="F3793" s="344">
        <f t="shared" si="426"/>
        <v>3765.0836432264578</v>
      </c>
      <c r="G3793" s="394">
        <f t="shared" si="427"/>
        <v>372.06315789473683</v>
      </c>
      <c r="H3793" s="385">
        <f t="shared" si="424"/>
        <v>1398.3556187789636</v>
      </c>
      <c r="I3793" s="386">
        <f t="shared" si="425"/>
        <v>82.742936022423891</v>
      </c>
      <c r="J3793" s="393">
        <v>45</v>
      </c>
      <c r="K3793" s="396">
        <f t="shared" si="428"/>
        <v>5663.2453559225823</v>
      </c>
      <c r="L3793" s="210">
        <f t="shared" si="429"/>
        <v>6.8999999999999999E-3</v>
      </c>
      <c r="M3793" s="211">
        <f t="shared" si="429"/>
        <v>1.1000000000000001E-3</v>
      </c>
    </row>
    <row r="3794" spans="1:13" ht="15" customHeight="1" x14ac:dyDescent="0.2">
      <c r="A3794" s="370">
        <v>3773</v>
      </c>
      <c r="B3794" s="120">
        <f t="shared" si="430"/>
        <v>143.98501813160817</v>
      </c>
      <c r="C3794" s="371">
        <v>950</v>
      </c>
      <c r="D3794" s="78">
        <v>45170</v>
      </c>
      <c r="E3794" s="209">
        <v>29455</v>
      </c>
      <c r="F3794" s="344">
        <f t="shared" si="426"/>
        <v>3764.5583341494139</v>
      </c>
      <c r="G3794" s="394">
        <f t="shared" si="427"/>
        <v>372.06315789473683</v>
      </c>
      <c r="H3794" s="385">
        <f t="shared" si="424"/>
        <v>1398.1780643109228</v>
      </c>
      <c r="I3794" s="386">
        <f t="shared" si="425"/>
        <v>82.732429840883015</v>
      </c>
      <c r="J3794" s="393">
        <v>45</v>
      </c>
      <c r="K3794" s="396">
        <f t="shared" si="428"/>
        <v>5662.531986195957</v>
      </c>
      <c r="L3794" s="210">
        <f t="shared" si="429"/>
        <v>6.8999999999999999E-3</v>
      </c>
      <c r="M3794" s="211">
        <f t="shared" si="429"/>
        <v>1.1000000000000001E-3</v>
      </c>
    </row>
    <row r="3795" spans="1:13" ht="15" customHeight="1" x14ac:dyDescent="0.2">
      <c r="A3795" s="370">
        <v>3774</v>
      </c>
      <c r="B3795" s="120">
        <f t="shared" si="430"/>
        <v>144.00510684450879</v>
      </c>
      <c r="C3795" s="371">
        <v>950</v>
      </c>
      <c r="D3795" s="78">
        <v>45170</v>
      </c>
      <c r="E3795" s="209">
        <v>29455</v>
      </c>
      <c r="F3795" s="344">
        <f t="shared" si="426"/>
        <v>3764.0331782488388</v>
      </c>
      <c r="G3795" s="394">
        <f t="shared" si="427"/>
        <v>372.06315789473683</v>
      </c>
      <c r="H3795" s="385">
        <f t="shared" si="424"/>
        <v>1398.0005616165283</v>
      </c>
      <c r="I3795" s="386">
        <f t="shared" si="425"/>
        <v>82.721926722871501</v>
      </c>
      <c r="J3795" s="393">
        <v>45</v>
      </c>
      <c r="K3795" s="396">
        <f t="shared" si="428"/>
        <v>5661.8188244829744</v>
      </c>
      <c r="L3795" s="210">
        <f t="shared" si="429"/>
        <v>6.8999999999999999E-3</v>
      </c>
      <c r="M3795" s="211">
        <f t="shared" si="429"/>
        <v>1.1000000000000001E-3</v>
      </c>
    </row>
    <row r="3796" spans="1:13" ht="15" customHeight="1" x14ac:dyDescent="0.2">
      <c r="A3796" s="370">
        <v>3775</v>
      </c>
      <c r="B3796" s="120">
        <f t="shared" si="430"/>
        <v>144.02519530395449</v>
      </c>
      <c r="C3796" s="371">
        <v>950</v>
      </c>
      <c r="D3796" s="78">
        <v>45170</v>
      </c>
      <c r="E3796" s="209">
        <v>29455</v>
      </c>
      <c r="F3796" s="344">
        <f t="shared" si="426"/>
        <v>3763.5081754693319</v>
      </c>
      <c r="G3796" s="394">
        <f t="shared" si="427"/>
        <v>372.06315789473683</v>
      </c>
      <c r="H3796" s="385">
        <f t="shared" si="424"/>
        <v>1397.8231106770552</v>
      </c>
      <c r="I3796" s="386">
        <f t="shared" si="425"/>
        <v>82.711426667281373</v>
      </c>
      <c r="J3796" s="393">
        <v>45</v>
      </c>
      <c r="K3796" s="396">
        <f t="shared" si="428"/>
        <v>5661.1058707084057</v>
      </c>
      <c r="L3796" s="210">
        <f t="shared" si="429"/>
        <v>6.8999999999999999E-3</v>
      </c>
      <c r="M3796" s="211">
        <f t="shared" si="429"/>
        <v>1.1000000000000001E-3</v>
      </c>
    </row>
    <row r="3797" spans="1:13" ht="15" customHeight="1" x14ac:dyDescent="0.2">
      <c r="A3797" s="370">
        <v>3776</v>
      </c>
      <c r="B3797" s="120">
        <f t="shared" si="430"/>
        <v>144.0452835095075</v>
      </c>
      <c r="C3797" s="371">
        <v>950</v>
      </c>
      <c r="D3797" s="78">
        <v>45170</v>
      </c>
      <c r="E3797" s="209">
        <v>29455</v>
      </c>
      <c r="F3797" s="344">
        <f t="shared" si="426"/>
        <v>3762.9833257554974</v>
      </c>
      <c r="G3797" s="394">
        <f t="shared" si="427"/>
        <v>372.06315789473683</v>
      </c>
      <c r="H3797" s="385">
        <f t="shared" si="424"/>
        <v>1397.6457114737791</v>
      </c>
      <c r="I3797" s="386">
        <f t="shared" si="425"/>
        <v>82.70092967300468</v>
      </c>
      <c r="J3797" s="393">
        <v>45</v>
      </c>
      <c r="K3797" s="396">
        <f t="shared" si="428"/>
        <v>5660.3931247970177</v>
      </c>
      <c r="L3797" s="210">
        <f t="shared" si="429"/>
        <v>6.8999999999999999E-3</v>
      </c>
      <c r="M3797" s="211">
        <f t="shared" si="429"/>
        <v>1.1000000000000001E-3</v>
      </c>
    </row>
    <row r="3798" spans="1:13" ht="15" customHeight="1" x14ac:dyDescent="0.2">
      <c r="A3798" s="370">
        <v>3777</v>
      </c>
      <c r="B3798" s="120">
        <f t="shared" si="430"/>
        <v>144.06537146073086</v>
      </c>
      <c r="C3798" s="371">
        <v>950</v>
      </c>
      <c r="D3798" s="78">
        <v>45170</v>
      </c>
      <c r="E3798" s="209">
        <v>29455</v>
      </c>
      <c r="F3798" s="344">
        <f t="shared" si="426"/>
        <v>3762.458629051941</v>
      </c>
      <c r="G3798" s="394">
        <f t="shared" si="427"/>
        <v>372.06315789473683</v>
      </c>
      <c r="H3798" s="385">
        <f t="shared" ref="H3798:H3861" si="431">SUM(F3798:G3798)*33.8%</f>
        <v>1397.468363987977</v>
      </c>
      <c r="I3798" s="386">
        <f t="shared" ref="I3798:I3861" si="432">SUM(F3798:G3798)*2%</f>
        <v>82.690435738933559</v>
      </c>
      <c r="J3798" s="393">
        <v>45</v>
      </c>
      <c r="K3798" s="396">
        <f t="shared" si="428"/>
        <v>5659.6805866735886</v>
      </c>
      <c r="L3798" s="210">
        <f t="shared" si="429"/>
        <v>6.8999999999999999E-3</v>
      </c>
      <c r="M3798" s="211">
        <f t="shared" si="429"/>
        <v>1.1000000000000001E-3</v>
      </c>
    </row>
    <row r="3799" spans="1:13" ht="15" customHeight="1" x14ac:dyDescent="0.2">
      <c r="A3799" s="370">
        <v>3778</v>
      </c>
      <c r="B3799" s="120">
        <f t="shared" si="430"/>
        <v>144.08545915718832</v>
      </c>
      <c r="C3799" s="371">
        <v>950</v>
      </c>
      <c r="D3799" s="78">
        <v>45170</v>
      </c>
      <c r="E3799" s="209">
        <v>29455</v>
      </c>
      <c r="F3799" s="344">
        <f t="shared" ref="F3799:F3862" si="433">12*(1/B3799*D3799)</f>
        <v>3761.9340853032772</v>
      </c>
      <c r="G3799" s="394">
        <f t="shared" ref="G3799:G3862" si="434">12*(1/C3799*E3799)</f>
        <v>372.06315789473683</v>
      </c>
      <c r="H3799" s="385">
        <f t="shared" si="431"/>
        <v>1397.2910682009285</v>
      </c>
      <c r="I3799" s="386">
        <f t="shared" si="432"/>
        <v>82.679944863960287</v>
      </c>
      <c r="J3799" s="393">
        <v>45</v>
      </c>
      <c r="K3799" s="396">
        <f t="shared" ref="K3799:K3862" si="435">SUM(F3799:J3799)</f>
        <v>5658.9682562629032</v>
      </c>
      <c r="L3799" s="210">
        <f t="shared" ref="L3799:M3862" si="436">ROUND(1/B3799,4)</f>
        <v>6.8999999999999999E-3</v>
      </c>
      <c r="M3799" s="211">
        <f t="shared" si="436"/>
        <v>1.1000000000000001E-3</v>
      </c>
    </row>
    <row r="3800" spans="1:13" ht="15" customHeight="1" x14ac:dyDescent="0.2">
      <c r="A3800" s="370">
        <v>3779</v>
      </c>
      <c r="B3800" s="120">
        <f t="shared" si="430"/>
        <v>144.1055465984445</v>
      </c>
      <c r="C3800" s="371">
        <v>950</v>
      </c>
      <c r="D3800" s="78">
        <v>45170</v>
      </c>
      <c r="E3800" s="209">
        <v>29455</v>
      </c>
      <c r="F3800" s="344">
        <f t="shared" si="433"/>
        <v>3761.4096944541261</v>
      </c>
      <c r="G3800" s="394">
        <f t="shared" si="434"/>
        <v>372.06315789473683</v>
      </c>
      <c r="H3800" s="385">
        <f t="shared" si="431"/>
        <v>1397.1138240939156</v>
      </c>
      <c r="I3800" s="386">
        <f t="shared" si="432"/>
        <v>82.669457046977257</v>
      </c>
      <c r="J3800" s="393">
        <v>45</v>
      </c>
      <c r="K3800" s="396">
        <f t="shared" si="435"/>
        <v>5658.2561334897555</v>
      </c>
      <c r="L3800" s="210">
        <f t="shared" si="436"/>
        <v>6.8999999999999999E-3</v>
      </c>
      <c r="M3800" s="211">
        <f t="shared" si="436"/>
        <v>1.1000000000000001E-3</v>
      </c>
    </row>
    <row r="3801" spans="1:13" ht="15" customHeight="1" x14ac:dyDescent="0.2">
      <c r="A3801" s="372">
        <v>3780</v>
      </c>
      <c r="B3801" s="120">
        <f t="shared" si="430"/>
        <v>144.12563378406458</v>
      </c>
      <c r="C3801" s="371">
        <v>950</v>
      </c>
      <c r="D3801" s="78">
        <v>45170</v>
      </c>
      <c r="E3801" s="209">
        <v>29455</v>
      </c>
      <c r="F3801" s="344">
        <f t="shared" si="433"/>
        <v>3760.8854564491166</v>
      </c>
      <c r="G3801" s="394">
        <f t="shared" si="434"/>
        <v>372.06315789473683</v>
      </c>
      <c r="H3801" s="385">
        <f t="shared" si="431"/>
        <v>1396.9366316482224</v>
      </c>
      <c r="I3801" s="386">
        <f t="shared" si="432"/>
        <v>82.658972286877074</v>
      </c>
      <c r="J3801" s="393">
        <v>45</v>
      </c>
      <c r="K3801" s="396">
        <f t="shared" si="435"/>
        <v>5657.5442182789529</v>
      </c>
      <c r="L3801" s="210">
        <f t="shared" si="436"/>
        <v>6.8999999999999999E-3</v>
      </c>
      <c r="M3801" s="211">
        <f t="shared" si="436"/>
        <v>1.1000000000000001E-3</v>
      </c>
    </row>
    <row r="3802" spans="1:13" ht="15" customHeight="1" x14ac:dyDescent="0.2">
      <c r="A3802" s="370">
        <v>3781</v>
      </c>
      <c r="B3802" s="120">
        <f t="shared" si="430"/>
        <v>144.14572071361468</v>
      </c>
      <c r="C3802" s="371">
        <v>950</v>
      </c>
      <c r="D3802" s="78">
        <v>45170</v>
      </c>
      <c r="E3802" s="209">
        <v>29455</v>
      </c>
      <c r="F3802" s="344">
        <f t="shared" si="433"/>
        <v>3760.3613712328806</v>
      </c>
      <c r="G3802" s="394">
        <f t="shared" si="434"/>
        <v>372.06315789473683</v>
      </c>
      <c r="H3802" s="385">
        <f t="shared" si="431"/>
        <v>1396.7594908451347</v>
      </c>
      <c r="I3802" s="386">
        <f t="shared" si="432"/>
        <v>82.648490582552355</v>
      </c>
      <c r="J3802" s="393">
        <v>45</v>
      </c>
      <c r="K3802" s="396">
        <f t="shared" si="435"/>
        <v>5656.8325105553049</v>
      </c>
      <c r="L3802" s="210">
        <f t="shared" si="436"/>
        <v>6.8999999999999999E-3</v>
      </c>
      <c r="M3802" s="211">
        <f t="shared" si="436"/>
        <v>1.1000000000000001E-3</v>
      </c>
    </row>
    <row r="3803" spans="1:13" ht="15" customHeight="1" x14ac:dyDescent="0.2">
      <c r="A3803" s="370">
        <v>3782</v>
      </c>
      <c r="B3803" s="120">
        <f t="shared" si="430"/>
        <v>144.16580738666158</v>
      </c>
      <c r="C3803" s="371">
        <v>950</v>
      </c>
      <c r="D3803" s="78">
        <v>45170</v>
      </c>
      <c r="E3803" s="209">
        <v>29455</v>
      </c>
      <c r="F3803" s="344">
        <f t="shared" si="433"/>
        <v>3759.8374387500585</v>
      </c>
      <c r="G3803" s="394">
        <f t="shared" si="434"/>
        <v>372.06315789473683</v>
      </c>
      <c r="H3803" s="385">
        <f t="shared" si="431"/>
        <v>1396.5824016659406</v>
      </c>
      <c r="I3803" s="386">
        <f t="shared" si="432"/>
        <v>82.638011932895893</v>
      </c>
      <c r="J3803" s="393">
        <v>45</v>
      </c>
      <c r="K3803" s="396">
        <f t="shared" si="435"/>
        <v>5656.1210102436316</v>
      </c>
      <c r="L3803" s="210">
        <f t="shared" si="436"/>
        <v>6.8999999999999999E-3</v>
      </c>
      <c r="M3803" s="211">
        <f t="shared" si="436"/>
        <v>1.1000000000000001E-3</v>
      </c>
    </row>
    <row r="3804" spans="1:13" ht="15" customHeight="1" x14ac:dyDescent="0.2">
      <c r="A3804" s="370">
        <v>3783</v>
      </c>
      <c r="B3804" s="120">
        <f t="shared" si="430"/>
        <v>144.18589380277297</v>
      </c>
      <c r="C3804" s="371">
        <v>950</v>
      </c>
      <c r="D3804" s="78">
        <v>45170</v>
      </c>
      <c r="E3804" s="209">
        <v>29455</v>
      </c>
      <c r="F3804" s="344">
        <f t="shared" si="433"/>
        <v>3759.3136589452934</v>
      </c>
      <c r="G3804" s="394">
        <f t="shared" si="434"/>
        <v>372.06315789473683</v>
      </c>
      <c r="H3804" s="385">
        <f t="shared" si="431"/>
        <v>1396.4053640919301</v>
      </c>
      <c r="I3804" s="386">
        <f t="shared" si="432"/>
        <v>82.627536336800603</v>
      </c>
      <c r="J3804" s="393">
        <v>45</v>
      </c>
      <c r="K3804" s="396">
        <f t="shared" si="435"/>
        <v>5655.4097172687607</v>
      </c>
      <c r="L3804" s="210">
        <f t="shared" si="436"/>
        <v>6.8999999999999999E-3</v>
      </c>
      <c r="M3804" s="211">
        <f t="shared" si="436"/>
        <v>1.1000000000000001E-3</v>
      </c>
    </row>
    <row r="3805" spans="1:13" ht="15" customHeight="1" x14ac:dyDescent="0.2">
      <c r="A3805" s="370">
        <v>3784</v>
      </c>
      <c r="B3805" s="120">
        <f t="shared" si="430"/>
        <v>144.20597996151716</v>
      </c>
      <c r="C3805" s="371">
        <v>950</v>
      </c>
      <c r="D3805" s="78">
        <v>45170</v>
      </c>
      <c r="E3805" s="209">
        <v>29455</v>
      </c>
      <c r="F3805" s="344">
        <f t="shared" si="433"/>
        <v>3758.7900317632379</v>
      </c>
      <c r="G3805" s="394">
        <f t="shared" si="434"/>
        <v>372.06315789473683</v>
      </c>
      <c r="H3805" s="385">
        <f t="shared" si="431"/>
        <v>1396.2283781043955</v>
      </c>
      <c r="I3805" s="386">
        <f t="shared" si="432"/>
        <v>82.617063793159502</v>
      </c>
      <c r="J3805" s="393">
        <v>45</v>
      </c>
      <c r="K3805" s="396">
        <f t="shared" si="435"/>
        <v>5654.6986315555296</v>
      </c>
      <c r="L3805" s="210">
        <f t="shared" si="436"/>
        <v>6.8999999999999999E-3</v>
      </c>
      <c r="M3805" s="211">
        <f t="shared" si="436"/>
        <v>1.1000000000000001E-3</v>
      </c>
    </row>
    <row r="3806" spans="1:13" ht="15" customHeight="1" x14ac:dyDescent="0.2">
      <c r="A3806" s="370">
        <v>3785</v>
      </c>
      <c r="B3806" s="120">
        <f t="shared" si="430"/>
        <v>144.22606586246314</v>
      </c>
      <c r="C3806" s="371">
        <v>950</v>
      </c>
      <c r="D3806" s="78">
        <v>45170</v>
      </c>
      <c r="E3806" s="209">
        <v>29455</v>
      </c>
      <c r="F3806" s="344">
        <f t="shared" si="433"/>
        <v>3758.2665571485541</v>
      </c>
      <c r="G3806" s="394">
        <f t="shared" si="434"/>
        <v>372.06315789473683</v>
      </c>
      <c r="H3806" s="385">
        <f t="shared" si="431"/>
        <v>1396.0514436846322</v>
      </c>
      <c r="I3806" s="386">
        <f t="shared" si="432"/>
        <v>82.606594300865822</v>
      </c>
      <c r="J3806" s="393">
        <v>45</v>
      </c>
      <c r="K3806" s="396">
        <f t="shared" si="435"/>
        <v>5653.9877530287895</v>
      </c>
      <c r="L3806" s="210">
        <f t="shared" si="436"/>
        <v>6.8999999999999999E-3</v>
      </c>
      <c r="M3806" s="211">
        <f t="shared" si="436"/>
        <v>1.1000000000000001E-3</v>
      </c>
    </row>
    <row r="3807" spans="1:13" ht="15" customHeight="1" x14ac:dyDescent="0.2">
      <c r="A3807" s="370">
        <v>3786</v>
      </c>
      <c r="B3807" s="120">
        <f t="shared" si="430"/>
        <v>144.24615150518105</v>
      </c>
      <c r="C3807" s="371">
        <v>950</v>
      </c>
      <c r="D3807" s="78">
        <v>45170</v>
      </c>
      <c r="E3807" s="209">
        <v>29455</v>
      </c>
      <c r="F3807" s="344">
        <f t="shared" si="433"/>
        <v>3757.7432350459003</v>
      </c>
      <c r="G3807" s="394">
        <f t="shared" si="434"/>
        <v>372.06315789473683</v>
      </c>
      <c r="H3807" s="385">
        <f t="shared" si="431"/>
        <v>1395.8745608139352</v>
      </c>
      <c r="I3807" s="386">
        <f t="shared" si="432"/>
        <v>82.59612785881275</v>
      </c>
      <c r="J3807" s="393">
        <v>45</v>
      </c>
      <c r="K3807" s="396">
        <f t="shared" si="435"/>
        <v>5653.2770816133852</v>
      </c>
      <c r="L3807" s="210">
        <f t="shared" si="436"/>
        <v>6.8999999999999999E-3</v>
      </c>
      <c r="M3807" s="211">
        <f t="shared" si="436"/>
        <v>1.1000000000000001E-3</v>
      </c>
    </row>
    <row r="3808" spans="1:13" ht="15" customHeight="1" x14ac:dyDescent="0.2">
      <c r="A3808" s="370">
        <v>3787</v>
      </c>
      <c r="B3808" s="120">
        <f t="shared" si="430"/>
        <v>144.26623688924116</v>
      </c>
      <c r="C3808" s="371">
        <v>950</v>
      </c>
      <c r="D3808" s="78">
        <v>45170</v>
      </c>
      <c r="E3808" s="209">
        <v>29455</v>
      </c>
      <c r="F3808" s="344">
        <f t="shared" si="433"/>
        <v>3757.2200653999544</v>
      </c>
      <c r="G3808" s="394">
        <f t="shared" si="434"/>
        <v>372.06315789473683</v>
      </c>
      <c r="H3808" s="385">
        <f t="shared" si="431"/>
        <v>1395.6977294736055</v>
      </c>
      <c r="I3808" s="386">
        <f t="shared" si="432"/>
        <v>82.585664465893828</v>
      </c>
      <c r="J3808" s="393">
        <v>45</v>
      </c>
      <c r="K3808" s="396">
        <f t="shared" si="435"/>
        <v>5652.5666172341898</v>
      </c>
      <c r="L3808" s="210">
        <f t="shared" si="436"/>
        <v>6.8999999999999999E-3</v>
      </c>
      <c r="M3808" s="211">
        <f t="shared" si="436"/>
        <v>1.1000000000000001E-3</v>
      </c>
    </row>
    <row r="3809" spans="1:13" ht="15" customHeight="1" x14ac:dyDescent="0.2">
      <c r="A3809" s="370">
        <v>3788</v>
      </c>
      <c r="B3809" s="120">
        <f t="shared" si="430"/>
        <v>144.28632201421522</v>
      </c>
      <c r="C3809" s="371">
        <v>950</v>
      </c>
      <c r="D3809" s="78">
        <v>45170</v>
      </c>
      <c r="E3809" s="209">
        <v>29455</v>
      </c>
      <c r="F3809" s="344">
        <f t="shared" si="433"/>
        <v>3756.6970481553881</v>
      </c>
      <c r="G3809" s="394">
        <f t="shared" si="434"/>
        <v>372.06315789473683</v>
      </c>
      <c r="H3809" s="385">
        <f t="shared" si="431"/>
        <v>1395.520949644942</v>
      </c>
      <c r="I3809" s="386">
        <f t="shared" si="432"/>
        <v>82.5752041210025</v>
      </c>
      <c r="J3809" s="393">
        <v>45</v>
      </c>
      <c r="K3809" s="396">
        <f t="shared" si="435"/>
        <v>5651.8563598160699</v>
      </c>
      <c r="L3809" s="210">
        <f t="shared" si="436"/>
        <v>6.8999999999999999E-3</v>
      </c>
      <c r="M3809" s="211">
        <f t="shared" si="436"/>
        <v>1.1000000000000001E-3</v>
      </c>
    </row>
    <row r="3810" spans="1:13" ht="15" customHeight="1" x14ac:dyDescent="0.2">
      <c r="A3810" s="370">
        <v>3789</v>
      </c>
      <c r="B3810" s="120">
        <f t="shared" si="430"/>
        <v>144.30640687967497</v>
      </c>
      <c r="C3810" s="371">
        <v>950</v>
      </c>
      <c r="D3810" s="78">
        <v>45170</v>
      </c>
      <c r="E3810" s="209">
        <v>29455</v>
      </c>
      <c r="F3810" s="344">
        <f t="shared" si="433"/>
        <v>3756.1741832568928</v>
      </c>
      <c r="G3810" s="394">
        <f t="shared" si="434"/>
        <v>372.06315789473683</v>
      </c>
      <c r="H3810" s="385">
        <f t="shared" si="431"/>
        <v>1395.3442213092505</v>
      </c>
      <c r="I3810" s="386">
        <f t="shared" si="432"/>
        <v>82.564746823032579</v>
      </c>
      <c r="J3810" s="393">
        <v>45</v>
      </c>
      <c r="K3810" s="396">
        <f t="shared" si="435"/>
        <v>5651.1463092839122</v>
      </c>
      <c r="L3810" s="210">
        <f t="shared" si="436"/>
        <v>6.8999999999999999E-3</v>
      </c>
      <c r="M3810" s="211">
        <f t="shared" si="436"/>
        <v>1.1000000000000001E-3</v>
      </c>
    </row>
    <row r="3811" spans="1:13" ht="15" customHeight="1" x14ac:dyDescent="0.2">
      <c r="A3811" s="372">
        <v>3790</v>
      </c>
      <c r="B3811" s="120">
        <f t="shared" si="430"/>
        <v>144.3264914851936</v>
      </c>
      <c r="C3811" s="371">
        <v>950</v>
      </c>
      <c r="D3811" s="78">
        <v>45170</v>
      </c>
      <c r="E3811" s="209">
        <v>29455</v>
      </c>
      <c r="F3811" s="344">
        <f t="shared" si="433"/>
        <v>3755.6514706491544</v>
      </c>
      <c r="G3811" s="394">
        <f t="shared" si="434"/>
        <v>372.06315789473683</v>
      </c>
      <c r="H3811" s="385">
        <f t="shared" si="431"/>
        <v>1395.1675444478351</v>
      </c>
      <c r="I3811" s="386">
        <f t="shared" si="432"/>
        <v>82.55429257087782</v>
      </c>
      <c r="J3811" s="393">
        <v>45</v>
      </c>
      <c r="K3811" s="396">
        <f t="shared" si="435"/>
        <v>5650.4364655626041</v>
      </c>
      <c r="L3811" s="210">
        <f t="shared" si="436"/>
        <v>6.8999999999999999E-3</v>
      </c>
      <c r="M3811" s="211">
        <f t="shared" si="436"/>
        <v>1.1000000000000001E-3</v>
      </c>
    </row>
    <row r="3812" spans="1:13" ht="15" customHeight="1" x14ac:dyDescent="0.2">
      <c r="A3812" s="370">
        <v>3791</v>
      </c>
      <c r="B3812" s="120">
        <f t="shared" si="430"/>
        <v>144.3465758303447</v>
      </c>
      <c r="C3812" s="371">
        <v>950</v>
      </c>
      <c r="D3812" s="78">
        <v>45170</v>
      </c>
      <c r="E3812" s="209">
        <v>29455</v>
      </c>
      <c r="F3812" s="344">
        <f t="shared" si="433"/>
        <v>3755.128910276871</v>
      </c>
      <c r="G3812" s="394">
        <f t="shared" si="434"/>
        <v>372.06315789473683</v>
      </c>
      <c r="H3812" s="385">
        <f t="shared" si="431"/>
        <v>1394.9909190420033</v>
      </c>
      <c r="I3812" s="386">
        <f t="shared" si="432"/>
        <v>82.543841363432151</v>
      </c>
      <c r="J3812" s="393">
        <v>45</v>
      </c>
      <c r="K3812" s="396">
        <f t="shared" si="435"/>
        <v>5649.7268285770424</v>
      </c>
      <c r="L3812" s="210">
        <f t="shared" si="436"/>
        <v>6.8999999999999999E-3</v>
      </c>
      <c r="M3812" s="211">
        <f t="shared" si="436"/>
        <v>1.1000000000000001E-3</v>
      </c>
    </row>
    <row r="3813" spans="1:13" ht="15" customHeight="1" x14ac:dyDescent="0.2">
      <c r="A3813" s="370">
        <v>3792</v>
      </c>
      <c r="B3813" s="120">
        <f t="shared" si="430"/>
        <v>144.36665991470238</v>
      </c>
      <c r="C3813" s="371">
        <v>950</v>
      </c>
      <c r="D3813" s="78">
        <v>45170</v>
      </c>
      <c r="E3813" s="209">
        <v>29455</v>
      </c>
      <c r="F3813" s="344">
        <f t="shared" si="433"/>
        <v>3754.6065020847541</v>
      </c>
      <c r="G3813" s="394">
        <f t="shared" si="434"/>
        <v>372.06315789473683</v>
      </c>
      <c r="H3813" s="385">
        <f t="shared" si="431"/>
        <v>1394.8143450730677</v>
      </c>
      <c r="I3813" s="386">
        <f t="shared" si="432"/>
        <v>82.53339319958981</v>
      </c>
      <c r="J3813" s="393">
        <v>45</v>
      </c>
      <c r="K3813" s="396">
        <f t="shared" si="435"/>
        <v>5649.0173982521483</v>
      </c>
      <c r="L3813" s="210">
        <f t="shared" si="436"/>
        <v>6.8999999999999999E-3</v>
      </c>
      <c r="M3813" s="211">
        <f t="shared" si="436"/>
        <v>1.1000000000000001E-3</v>
      </c>
    </row>
    <row r="3814" spans="1:13" ht="15" customHeight="1" x14ac:dyDescent="0.2">
      <c r="A3814" s="370">
        <v>3793</v>
      </c>
      <c r="B3814" s="120">
        <f t="shared" si="430"/>
        <v>144.38674373784207</v>
      </c>
      <c r="C3814" s="371">
        <v>950</v>
      </c>
      <c r="D3814" s="78">
        <v>45170</v>
      </c>
      <c r="E3814" s="209">
        <v>29455</v>
      </c>
      <c r="F3814" s="344">
        <f t="shared" si="433"/>
        <v>3754.0842460175081</v>
      </c>
      <c r="G3814" s="394">
        <f t="shared" si="434"/>
        <v>372.06315789473683</v>
      </c>
      <c r="H3814" s="385">
        <f t="shared" si="431"/>
        <v>1394.6378225223386</v>
      </c>
      <c r="I3814" s="386">
        <f t="shared" si="432"/>
        <v>82.522948078244895</v>
      </c>
      <c r="J3814" s="393">
        <v>45</v>
      </c>
      <c r="K3814" s="396">
        <f t="shared" si="435"/>
        <v>5648.3081745128284</v>
      </c>
      <c r="L3814" s="210">
        <f t="shared" si="436"/>
        <v>6.8999999999999999E-3</v>
      </c>
      <c r="M3814" s="211">
        <f t="shared" si="436"/>
        <v>1.1000000000000001E-3</v>
      </c>
    </row>
    <row r="3815" spans="1:13" ht="15" customHeight="1" x14ac:dyDescent="0.2">
      <c r="A3815" s="370">
        <v>3794</v>
      </c>
      <c r="B3815" s="120">
        <f t="shared" si="430"/>
        <v>144.40682729933965</v>
      </c>
      <c r="C3815" s="371">
        <v>950</v>
      </c>
      <c r="D3815" s="78">
        <v>45170</v>
      </c>
      <c r="E3815" s="209">
        <v>29455</v>
      </c>
      <c r="F3815" s="344">
        <f t="shared" si="433"/>
        <v>3753.5621420198504</v>
      </c>
      <c r="G3815" s="394">
        <f t="shared" si="434"/>
        <v>372.06315789473683</v>
      </c>
      <c r="H3815" s="385">
        <f t="shared" si="431"/>
        <v>1394.4613513711304</v>
      </c>
      <c r="I3815" s="386">
        <f t="shared" si="432"/>
        <v>82.512505998291743</v>
      </c>
      <c r="J3815" s="393">
        <v>45</v>
      </c>
      <c r="K3815" s="396">
        <f t="shared" si="435"/>
        <v>5647.5991572840094</v>
      </c>
      <c r="L3815" s="210">
        <f t="shared" si="436"/>
        <v>6.8999999999999999E-3</v>
      </c>
      <c r="M3815" s="211">
        <f t="shared" si="436"/>
        <v>1.1000000000000001E-3</v>
      </c>
    </row>
    <row r="3816" spans="1:13" ht="15" customHeight="1" x14ac:dyDescent="0.2">
      <c r="A3816" s="370">
        <v>3795</v>
      </c>
      <c r="B3816" s="120">
        <f t="shared" si="430"/>
        <v>144.42691059877157</v>
      </c>
      <c r="C3816" s="371">
        <v>950</v>
      </c>
      <c r="D3816" s="78">
        <v>45170</v>
      </c>
      <c r="E3816" s="209">
        <v>29455</v>
      </c>
      <c r="F3816" s="344">
        <f t="shared" si="433"/>
        <v>3753.0401900365123</v>
      </c>
      <c r="G3816" s="394">
        <f t="shared" si="434"/>
        <v>372.06315789473683</v>
      </c>
      <c r="H3816" s="385">
        <f t="shared" si="431"/>
        <v>1394.2849316007621</v>
      </c>
      <c r="I3816" s="386">
        <f t="shared" si="432"/>
        <v>82.50206695862498</v>
      </c>
      <c r="J3816" s="393">
        <v>45</v>
      </c>
      <c r="K3816" s="396">
        <f t="shared" si="435"/>
        <v>5646.8903464906361</v>
      </c>
      <c r="L3816" s="210">
        <f t="shared" si="436"/>
        <v>6.8999999999999999E-3</v>
      </c>
      <c r="M3816" s="211">
        <f t="shared" si="436"/>
        <v>1.1000000000000001E-3</v>
      </c>
    </row>
    <row r="3817" spans="1:13" ht="15" customHeight="1" x14ac:dyDescent="0.2">
      <c r="A3817" s="370">
        <v>3796</v>
      </c>
      <c r="B3817" s="120">
        <f t="shared" si="430"/>
        <v>144.44699363571539</v>
      </c>
      <c r="C3817" s="371">
        <v>950</v>
      </c>
      <c r="D3817" s="78">
        <v>45170</v>
      </c>
      <c r="E3817" s="209">
        <v>29455</v>
      </c>
      <c r="F3817" s="344">
        <f t="shared" si="433"/>
        <v>3752.5183900122192</v>
      </c>
      <c r="G3817" s="394">
        <f t="shared" si="434"/>
        <v>372.06315789473683</v>
      </c>
      <c r="H3817" s="385">
        <f t="shared" si="431"/>
        <v>1394.1085631925509</v>
      </c>
      <c r="I3817" s="386">
        <f t="shared" si="432"/>
        <v>82.491630958139126</v>
      </c>
      <c r="J3817" s="393">
        <v>45</v>
      </c>
      <c r="K3817" s="396">
        <f t="shared" si="435"/>
        <v>5646.1817420576463</v>
      </c>
      <c r="L3817" s="210">
        <f t="shared" si="436"/>
        <v>6.8999999999999999E-3</v>
      </c>
      <c r="M3817" s="211">
        <f t="shared" si="436"/>
        <v>1.1000000000000001E-3</v>
      </c>
    </row>
    <row r="3818" spans="1:13" ht="15" customHeight="1" x14ac:dyDescent="0.2">
      <c r="A3818" s="370">
        <v>3797</v>
      </c>
      <c r="B3818" s="120">
        <f t="shared" si="430"/>
        <v>144.46707640974901</v>
      </c>
      <c r="C3818" s="371">
        <v>950</v>
      </c>
      <c r="D3818" s="78">
        <v>45170</v>
      </c>
      <c r="E3818" s="209">
        <v>29455</v>
      </c>
      <c r="F3818" s="344">
        <f t="shared" si="433"/>
        <v>3751.9967418917167</v>
      </c>
      <c r="G3818" s="394">
        <f t="shared" si="434"/>
        <v>372.06315789473683</v>
      </c>
      <c r="H3818" s="385">
        <f t="shared" si="431"/>
        <v>1393.9322461278211</v>
      </c>
      <c r="I3818" s="386">
        <f t="shared" si="432"/>
        <v>82.481197995729076</v>
      </c>
      <c r="J3818" s="393">
        <v>45</v>
      </c>
      <c r="K3818" s="396">
        <f t="shared" si="435"/>
        <v>5645.4733439100046</v>
      </c>
      <c r="L3818" s="210">
        <f t="shared" si="436"/>
        <v>6.8999999999999999E-3</v>
      </c>
      <c r="M3818" s="211">
        <f t="shared" si="436"/>
        <v>1.1000000000000001E-3</v>
      </c>
    </row>
    <row r="3819" spans="1:13" ht="15" customHeight="1" x14ac:dyDescent="0.2">
      <c r="A3819" s="370">
        <v>3798</v>
      </c>
      <c r="B3819" s="120">
        <f t="shared" si="430"/>
        <v>144.48715892045141</v>
      </c>
      <c r="C3819" s="371">
        <v>950</v>
      </c>
      <c r="D3819" s="78">
        <v>45170</v>
      </c>
      <c r="E3819" s="209">
        <v>29455</v>
      </c>
      <c r="F3819" s="344">
        <f t="shared" si="433"/>
        <v>3751.475245619748</v>
      </c>
      <c r="G3819" s="394">
        <f t="shared" si="434"/>
        <v>372.06315789473683</v>
      </c>
      <c r="H3819" s="385">
        <f t="shared" si="431"/>
        <v>1393.755980387896</v>
      </c>
      <c r="I3819" s="386">
        <f t="shared" si="432"/>
        <v>82.470768070289708</v>
      </c>
      <c r="J3819" s="393">
        <v>45</v>
      </c>
      <c r="K3819" s="396">
        <f t="shared" si="435"/>
        <v>5644.7651519726705</v>
      </c>
      <c r="L3819" s="210">
        <f t="shared" si="436"/>
        <v>6.8999999999999999E-3</v>
      </c>
      <c r="M3819" s="211">
        <f t="shared" si="436"/>
        <v>1.1000000000000001E-3</v>
      </c>
    </row>
    <row r="3820" spans="1:13" ht="15" customHeight="1" x14ac:dyDescent="0.2">
      <c r="A3820" s="370">
        <v>3799</v>
      </c>
      <c r="B3820" s="120">
        <f t="shared" si="430"/>
        <v>144.50724116740207</v>
      </c>
      <c r="C3820" s="371">
        <v>950</v>
      </c>
      <c r="D3820" s="78">
        <v>45170</v>
      </c>
      <c r="E3820" s="209">
        <v>29455</v>
      </c>
      <c r="F3820" s="344">
        <f t="shared" si="433"/>
        <v>3750.9539011410689</v>
      </c>
      <c r="G3820" s="394">
        <f t="shared" si="434"/>
        <v>372.06315789473683</v>
      </c>
      <c r="H3820" s="385">
        <f t="shared" si="431"/>
        <v>1393.5797659541022</v>
      </c>
      <c r="I3820" s="386">
        <f t="shared" si="432"/>
        <v>82.460341180716114</v>
      </c>
      <c r="J3820" s="393">
        <v>45</v>
      </c>
      <c r="K3820" s="396">
        <f t="shared" si="435"/>
        <v>5644.0571661706235</v>
      </c>
      <c r="L3820" s="210">
        <f t="shared" si="436"/>
        <v>6.8999999999999999E-3</v>
      </c>
      <c r="M3820" s="211">
        <f t="shared" si="436"/>
        <v>1.1000000000000001E-3</v>
      </c>
    </row>
    <row r="3821" spans="1:13" ht="15" customHeight="1" x14ac:dyDescent="0.2">
      <c r="A3821" s="372">
        <v>3800</v>
      </c>
      <c r="B3821" s="120">
        <f t="shared" si="430"/>
        <v>144.52732315018156</v>
      </c>
      <c r="C3821" s="371">
        <v>950</v>
      </c>
      <c r="D3821" s="78">
        <v>45170</v>
      </c>
      <c r="E3821" s="209">
        <v>29455</v>
      </c>
      <c r="F3821" s="344">
        <f t="shared" si="433"/>
        <v>3750.4327084004335</v>
      </c>
      <c r="G3821" s="394">
        <f t="shared" si="434"/>
        <v>372.06315789473683</v>
      </c>
      <c r="H3821" s="385">
        <f t="shared" si="431"/>
        <v>1393.4036028077674</v>
      </c>
      <c r="I3821" s="386">
        <f t="shared" si="432"/>
        <v>82.449917325903414</v>
      </c>
      <c r="J3821" s="393">
        <v>45</v>
      </c>
      <c r="K3821" s="396">
        <f t="shared" si="435"/>
        <v>5643.3493864288412</v>
      </c>
      <c r="L3821" s="210">
        <f t="shared" si="436"/>
        <v>6.8999999999999999E-3</v>
      </c>
      <c r="M3821" s="211">
        <f t="shared" si="436"/>
        <v>1.1000000000000001E-3</v>
      </c>
    </row>
    <row r="3822" spans="1:13" ht="15" customHeight="1" x14ac:dyDescent="0.2">
      <c r="A3822" s="370">
        <v>3801</v>
      </c>
      <c r="B3822" s="120">
        <f t="shared" si="430"/>
        <v>144.54740486837076</v>
      </c>
      <c r="C3822" s="371">
        <v>950</v>
      </c>
      <c r="D3822" s="78">
        <v>45170</v>
      </c>
      <c r="E3822" s="209">
        <v>29455</v>
      </c>
      <c r="F3822" s="344">
        <f t="shared" si="433"/>
        <v>3749.9116673426133</v>
      </c>
      <c r="G3822" s="394">
        <f t="shared" si="434"/>
        <v>372.06315789473683</v>
      </c>
      <c r="H3822" s="385">
        <f t="shared" si="431"/>
        <v>1393.2274909302241</v>
      </c>
      <c r="I3822" s="386">
        <f t="shared" si="432"/>
        <v>82.439496504746998</v>
      </c>
      <c r="J3822" s="393">
        <v>45</v>
      </c>
      <c r="K3822" s="396">
        <f t="shared" si="435"/>
        <v>5642.6418126723211</v>
      </c>
      <c r="L3822" s="210">
        <f t="shared" si="436"/>
        <v>6.8999999999999999E-3</v>
      </c>
      <c r="M3822" s="211">
        <f t="shared" si="436"/>
        <v>1.1000000000000001E-3</v>
      </c>
    </row>
    <row r="3823" spans="1:13" ht="15" customHeight="1" x14ac:dyDescent="0.2">
      <c r="A3823" s="370">
        <v>3802</v>
      </c>
      <c r="B3823" s="120">
        <f t="shared" si="430"/>
        <v>144.56748632155154</v>
      </c>
      <c r="C3823" s="371">
        <v>950</v>
      </c>
      <c r="D3823" s="78">
        <v>45170</v>
      </c>
      <c r="E3823" s="209">
        <v>29455</v>
      </c>
      <c r="F3823" s="344">
        <f t="shared" si="433"/>
        <v>3749.3907779123838</v>
      </c>
      <c r="G3823" s="394">
        <f t="shared" si="434"/>
        <v>372.06315789473683</v>
      </c>
      <c r="H3823" s="385">
        <f t="shared" si="431"/>
        <v>1393.0514303028067</v>
      </c>
      <c r="I3823" s="386">
        <f t="shared" si="432"/>
        <v>82.429078716142413</v>
      </c>
      <c r="J3823" s="393">
        <v>45</v>
      </c>
      <c r="K3823" s="396">
        <f t="shared" si="435"/>
        <v>5641.9344448260699</v>
      </c>
      <c r="L3823" s="210">
        <f t="shared" si="436"/>
        <v>6.8999999999999999E-3</v>
      </c>
      <c r="M3823" s="211">
        <f t="shared" si="436"/>
        <v>1.1000000000000001E-3</v>
      </c>
    </row>
    <row r="3824" spans="1:13" ht="15" customHeight="1" x14ac:dyDescent="0.2">
      <c r="A3824" s="370">
        <v>3803</v>
      </c>
      <c r="B3824" s="120">
        <f t="shared" si="430"/>
        <v>144.58756750930647</v>
      </c>
      <c r="C3824" s="371">
        <v>950</v>
      </c>
      <c r="D3824" s="78">
        <v>45170</v>
      </c>
      <c r="E3824" s="209">
        <v>29455</v>
      </c>
      <c r="F3824" s="344">
        <f t="shared" si="433"/>
        <v>3748.8700400545249</v>
      </c>
      <c r="G3824" s="394">
        <f t="shared" si="434"/>
        <v>372.06315789473683</v>
      </c>
      <c r="H3824" s="385">
        <f t="shared" si="431"/>
        <v>1392.8754209068504</v>
      </c>
      <c r="I3824" s="386">
        <f t="shared" si="432"/>
        <v>82.418663958985235</v>
      </c>
      <c r="J3824" s="393">
        <v>45</v>
      </c>
      <c r="K3824" s="396">
        <f t="shared" si="435"/>
        <v>5641.2272828150972</v>
      </c>
      <c r="L3824" s="210">
        <f t="shared" si="436"/>
        <v>6.8999999999999999E-3</v>
      </c>
      <c r="M3824" s="211">
        <f t="shared" si="436"/>
        <v>1.1000000000000001E-3</v>
      </c>
    </row>
    <row r="3825" spans="1:13" ht="15" customHeight="1" x14ac:dyDescent="0.2">
      <c r="A3825" s="370">
        <v>3804</v>
      </c>
      <c r="B3825" s="120">
        <f t="shared" si="430"/>
        <v>144.60764843121882</v>
      </c>
      <c r="C3825" s="371">
        <v>950</v>
      </c>
      <c r="D3825" s="78">
        <v>45170</v>
      </c>
      <c r="E3825" s="209">
        <v>29455</v>
      </c>
      <c r="F3825" s="344">
        <f t="shared" si="433"/>
        <v>3748.3494537138258</v>
      </c>
      <c r="G3825" s="394">
        <f t="shared" si="434"/>
        <v>372.06315789473683</v>
      </c>
      <c r="H3825" s="385">
        <f t="shared" si="431"/>
        <v>1392.6994627236941</v>
      </c>
      <c r="I3825" s="386">
        <f t="shared" si="432"/>
        <v>82.40825223217125</v>
      </c>
      <c r="J3825" s="393">
        <v>45</v>
      </c>
      <c r="K3825" s="396">
        <f t="shared" si="435"/>
        <v>5640.5203265644286</v>
      </c>
      <c r="L3825" s="210">
        <f t="shared" si="436"/>
        <v>6.8999999999999999E-3</v>
      </c>
      <c r="M3825" s="211">
        <f t="shared" si="436"/>
        <v>1.1000000000000001E-3</v>
      </c>
    </row>
    <row r="3826" spans="1:13" ht="15" customHeight="1" x14ac:dyDescent="0.2">
      <c r="A3826" s="370">
        <v>3805</v>
      </c>
      <c r="B3826" s="120">
        <f t="shared" si="430"/>
        <v>144.62772908687256</v>
      </c>
      <c r="C3826" s="371">
        <v>950</v>
      </c>
      <c r="D3826" s="78">
        <v>45170</v>
      </c>
      <c r="E3826" s="209">
        <v>29455</v>
      </c>
      <c r="F3826" s="344">
        <f t="shared" si="433"/>
        <v>3747.8290188350843</v>
      </c>
      <c r="G3826" s="394">
        <f t="shared" si="434"/>
        <v>372.06315789473683</v>
      </c>
      <c r="H3826" s="385">
        <f t="shared" si="431"/>
        <v>1392.5235557346796</v>
      </c>
      <c r="I3826" s="386">
        <f t="shared" si="432"/>
        <v>82.397843534596433</v>
      </c>
      <c r="J3826" s="393">
        <v>45</v>
      </c>
      <c r="K3826" s="396">
        <f t="shared" si="435"/>
        <v>5639.8135759990973</v>
      </c>
      <c r="L3826" s="210">
        <f t="shared" si="436"/>
        <v>6.8999999999999999E-3</v>
      </c>
      <c r="M3826" s="211">
        <f t="shared" si="436"/>
        <v>1.1000000000000001E-3</v>
      </c>
    </row>
    <row r="3827" spans="1:13" ht="15" customHeight="1" x14ac:dyDescent="0.2">
      <c r="A3827" s="370">
        <v>3806</v>
      </c>
      <c r="B3827" s="120">
        <f t="shared" si="430"/>
        <v>144.64780947585245</v>
      </c>
      <c r="C3827" s="371">
        <v>950</v>
      </c>
      <c r="D3827" s="78">
        <v>45170</v>
      </c>
      <c r="E3827" s="209">
        <v>29455</v>
      </c>
      <c r="F3827" s="344">
        <f t="shared" si="433"/>
        <v>3747.3087353631054</v>
      </c>
      <c r="G3827" s="394">
        <f t="shared" si="434"/>
        <v>372.06315789473683</v>
      </c>
      <c r="H3827" s="385">
        <f t="shared" si="431"/>
        <v>1392.3476999211505</v>
      </c>
      <c r="I3827" s="386">
        <f t="shared" si="432"/>
        <v>82.387437865156841</v>
      </c>
      <c r="J3827" s="393">
        <v>45</v>
      </c>
      <c r="K3827" s="396">
        <f t="shared" si="435"/>
        <v>5639.1070310441501</v>
      </c>
      <c r="L3827" s="210">
        <f t="shared" si="436"/>
        <v>6.8999999999999999E-3</v>
      </c>
      <c r="M3827" s="211">
        <f t="shared" si="436"/>
        <v>1.1000000000000001E-3</v>
      </c>
    </row>
    <row r="3828" spans="1:13" ht="15" customHeight="1" x14ac:dyDescent="0.2">
      <c r="A3828" s="370">
        <v>3807</v>
      </c>
      <c r="B3828" s="120">
        <f t="shared" si="430"/>
        <v>144.66788959774397</v>
      </c>
      <c r="C3828" s="371">
        <v>950</v>
      </c>
      <c r="D3828" s="78">
        <v>45170</v>
      </c>
      <c r="E3828" s="209">
        <v>29455</v>
      </c>
      <c r="F3828" s="344">
        <f t="shared" si="433"/>
        <v>3746.7886032426986</v>
      </c>
      <c r="G3828" s="394">
        <f t="shared" si="434"/>
        <v>372.06315789473683</v>
      </c>
      <c r="H3828" s="385">
        <f t="shared" si="431"/>
        <v>1392.171895264453</v>
      </c>
      <c r="I3828" s="386">
        <f t="shared" si="432"/>
        <v>82.377035222748717</v>
      </c>
      <c r="J3828" s="393">
        <v>45</v>
      </c>
      <c r="K3828" s="396">
        <f t="shared" si="435"/>
        <v>5638.4006916246371</v>
      </c>
      <c r="L3828" s="210">
        <f t="shared" si="436"/>
        <v>6.8999999999999999E-3</v>
      </c>
      <c r="M3828" s="211">
        <f t="shared" si="436"/>
        <v>1.1000000000000001E-3</v>
      </c>
    </row>
    <row r="3829" spans="1:13" ht="15" customHeight="1" x14ac:dyDescent="0.2">
      <c r="A3829" s="370">
        <v>3808</v>
      </c>
      <c r="B3829" s="120">
        <f t="shared" si="430"/>
        <v>144.68796945213342</v>
      </c>
      <c r="C3829" s="371">
        <v>950</v>
      </c>
      <c r="D3829" s="78">
        <v>45170</v>
      </c>
      <c r="E3829" s="209">
        <v>29455</v>
      </c>
      <c r="F3829" s="344">
        <f t="shared" si="433"/>
        <v>3746.2686224186805</v>
      </c>
      <c r="G3829" s="394">
        <f t="shared" si="434"/>
        <v>372.06315789473683</v>
      </c>
      <c r="H3829" s="385">
        <f t="shared" si="431"/>
        <v>1391.9961417459351</v>
      </c>
      <c r="I3829" s="386">
        <f t="shared" si="432"/>
        <v>82.36663560626836</v>
      </c>
      <c r="J3829" s="393">
        <v>45</v>
      </c>
      <c r="K3829" s="396">
        <f t="shared" si="435"/>
        <v>5637.6945576656217</v>
      </c>
      <c r="L3829" s="210">
        <f t="shared" si="436"/>
        <v>6.8999999999999999E-3</v>
      </c>
      <c r="M3829" s="211">
        <f t="shared" si="436"/>
        <v>1.1000000000000001E-3</v>
      </c>
    </row>
    <row r="3830" spans="1:13" ht="15" customHeight="1" x14ac:dyDescent="0.2">
      <c r="A3830" s="370">
        <v>3809</v>
      </c>
      <c r="B3830" s="120">
        <f t="shared" si="430"/>
        <v>144.7080490386075</v>
      </c>
      <c r="C3830" s="371">
        <v>950</v>
      </c>
      <c r="D3830" s="78">
        <v>45170</v>
      </c>
      <c r="E3830" s="209">
        <v>29455</v>
      </c>
      <c r="F3830" s="344">
        <f t="shared" si="433"/>
        <v>3745.7487928358851</v>
      </c>
      <c r="G3830" s="394">
        <f t="shared" si="434"/>
        <v>372.06315789473683</v>
      </c>
      <c r="H3830" s="385">
        <f t="shared" si="431"/>
        <v>1391.82043934695</v>
      </c>
      <c r="I3830" s="386">
        <f t="shared" si="432"/>
        <v>82.356239014612441</v>
      </c>
      <c r="J3830" s="393">
        <v>45</v>
      </c>
      <c r="K3830" s="396">
        <f t="shared" si="435"/>
        <v>5636.9886290921841</v>
      </c>
      <c r="L3830" s="210">
        <f t="shared" si="436"/>
        <v>6.8999999999999999E-3</v>
      </c>
      <c r="M3830" s="211">
        <f t="shared" si="436"/>
        <v>1.1000000000000001E-3</v>
      </c>
    </row>
    <row r="3831" spans="1:13" ht="15" customHeight="1" x14ac:dyDescent="0.2">
      <c r="A3831" s="372">
        <v>3810</v>
      </c>
      <c r="B3831" s="120">
        <f t="shared" si="430"/>
        <v>144.72812835675418</v>
      </c>
      <c r="C3831" s="371">
        <v>950</v>
      </c>
      <c r="D3831" s="78">
        <v>45170</v>
      </c>
      <c r="E3831" s="209">
        <v>29455</v>
      </c>
      <c r="F3831" s="344">
        <f t="shared" si="433"/>
        <v>3745.2291144391356</v>
      </c>
      <c r="G3831" s="394">
        <f t="shared" si="434"/>
        <v>372.06315789473683</v>
      </c>
      <c r="H3831" s="385">
        <f t="shared" si="431"/>
        <v>1391.6447880488488</v>
      </c>
      <c r="I3831" s="386">
        <f t="shared" si="432"/>
        <v>82.345845446677444</v>
      </c>
      <c r="J3831" s="393">
        <v>45</v>
      </c>
      <c r="K3831" s="396">
        <f t="shared" si="435"/>
        <v>5636.2829058293983</v>
      </c>
      <c r="L3831" s="210">
        <f t="shared" si="436"/>
        <v>6.8999999999999999E-3</v>
      </c>
      <c r="M3831" s="211">
        <f t="shared" si="436"/>
        <v>1.1000000000000001E-3</v>
      </c>
    </row>
    <row r="3832" spans="1:13" ht="15" customHeight="1" x14ac:dyDescent="0.2">
      <c r="A3832" s="370">
        <v>3811</v>
      </c>
      <c r="B3832" s="120">
        <f t="shared" si="430"/>
        <v>144.74820740616173</v>
      </c>
      <c r="C3832" s="371">
        <v>950</v>
      </c>
      <c r="D3832" s="78">
        <v>45170</v>
      </c>
      <c r="E3832" s="209">
        <v>29455</v>
      </c>
      <c r="F3832" s="344">
        <f t="shared" si="433"/>
        <v>3744.7095871732786</v>
      </c>
      <c r="G3832" s="394">
        <f t="shared" si="434"/>
        <v>372.06315789473683</v>
      </c>
      <c r="H3832" s="385">
        <f t="shared" si="431"/>
        <v>1391.4691878329893</v>
      </c>
      <c r="I3832" s="386">
        <f t="shared" si="432"/>
        <v>82.335454901360322</v>
      </c>
      <c r="J3832" s="393">
        <v>45</v>
      </c>
      <c r="K3832" s="396">
        <f t="shared" si="435"/>
        <v>5635.5773878023656</v>
      </c>
      <c r="L3832" s="210">
        <f t="shared" si="436"/>
        <v>6.8999999999999999E-3</v>
      </c>
      <c r="M3832" s="211">
        <f t="shared" si="436"/>
        <v>1.1000000000000001E-3</v>
      </c>
    </row>
    <row r="3833" spans="1:13" ht="15" customHeight="1" x14ac:dyDescent="0.2">
      <c r="A3833" s="370">
        <v>3812</v>
      </c>
      <c r="B3833" s="120">
        <f t="shared" si="430"/>
        <v>144.76828618641903</v>
      </c>
      <c r="C3833" s="371">
        <v>950</v>
      </c>
      <c r="D3833" s="78">
        <v>45170</v>
      </c>
      <c r="E3833" s="209">
        <v>29455</v>
      </c>
      <c r="F3833" s="344">
        <f t="shared" si="433"/>
        <v>3744.1902109831681</v>
      </c>
      <c r="G3833" s="394">
        <f t="shared" si="434"/>
        <v>372.06315789473683</v>
      </c>
      <c r="H3833" s="385">
        <f t="shared" si="431"/>
        <v>1391.2936386807316</v>
      </c>
      <c r="I3833" s="386">
        <f t="shared" si="432"/>
        <v>82.325067377558099</v>
      </c>
      <c r="J3833" s="393">
        <v>45</v>
      </c>
      <c r="K3833" s="396">
        <f t="shared" si="435"/>
        <v>5634.8720749361946</v>
      </c>
      <c r="L3833" s="210">
        <f t="shared" si="436"/>
        <v>6.8999999999999999E-3</v>
      </c>
      <c r="M3833" s="211">
        <f t="shared" si="436"/>
        <v>1.1000000000000001E-3</v>
      </c>
    </row>
    <row r="3834" spans="1:13" ht="15" customHeight="1" x14ac:dyDescent="0.2">
      <c r="A3834" s="370">
        <v>3813</v>
      </c>
      <c r="B3834" s="120">
        <f t="shared" si="430"/>
        <v>144.78836469711635</v>
      </c>
      <c r="C3834" s="371">
        <v>950</v>
      </c>
      <c r="D3834" s="78">
        <v>45170</v>
      </c>
      <c r="E3834" s="209">
        <v>29455</v>
      </c>
      <c r="F3834" s="344">
        <f t="shared" si="433"/>
        <v>3743.670985813651</v>
      </c>
      <c r="G3834" s="394">
        <f t="shared" si="434"/>
        <v>372.06315789473683</v>
      </c>
      <c r="H3834" s="385">
        <f t="shared" si="431"/>
        <v>1391.1181405734349</v>
      </c>
      <c r="I3834" s="386">
        <f t="shared" si="432"/>
        <v>82.314682874167758</v>
      </c>
      <c r="J3834" s="393">
        <v>45</v>
      </c>
      <c r="K3834" s="396">
        <f t="shared" si="435"/>
        <v>5634.1669671559903</v>
      </c>
      <c r="L3834" s="210">
        <f t="shared" si="436"/>
        <v>6.8999999999999999E-3</v>
      </c>
      <c r="M3834" s="211">
        <f t="shared" si="436"/>
        <v>1.1000000000000001E-3</v>
      </c>
    </row>
    <row r="3835" spans="1:13" ht="15" customHeight="1" x14ac:dyDescent="0.2">
      <c r="A3835" s="370">
        <v>3814</v>
      </c>
      <c r="B3835" s="120">
        <f t="shared" si="430"/>
        <v>144.80844293784381</v>
      </c>
      <c r="C3835" s="371">
        <v>950</v>
      </c>
      <c r="D3835" s="78">
        <v>45170</v>
      </c>
      <c r="E3835" s="209">
        <v>29455</v>
      </c>
      <c r="F3835" s="344">
        <f t="shared" si="433"/>
        <v>3743.1519116096015</v>
      </c>
      <c r="G3835" s="394">
        <f t="shared" si="434"/>
        <v>372.06315789473683</v>
      </c>
      <c r="H3835" s="385">
        <f t="shared" si="431"/>
        <v>1390.9426934924661</v>
      </c>
      <c r="I3835" s="386">
        <f t="shared" si="432"/>
        <v>82.304301390086763</v>
      </c>
      <c r="J3835" s="393">
        <v>45</v>
      </c>
      <c r="K3835" s="396">
        <f t="shared" si="435"/>
        <v>5633.4620643868911</v>
      </c>
      <c r="L3835" s="210">
        <f t="shared" si="436"/>
        <v>6.8999999999999999E-3</v>
      </c>
      <c r="M3835" s="211">
        <f t="shared" si="436"/>
        <v>1.1000000000000001E-3</v>
      </c>
    </row>
    <row r="3836" spans="1:13" ht="15" customHeight="1" x14ac:dyDescent="0.2">
      <c r="A3836" s="370">
        <v>3815</v>
      </c>
      <c r="B3836" s="120">
        <f t="shared" si="430"/>
        <v>144.82852090819313</v>
      </c>
      <c r="C3836" s="371">
        <v>950</v>
      </c>
      <c r="D3836" s="78">
        <v>45170</v>
      </c>
      <c r="E3836" s="209">
        <v>29455</v>
      </c>
      <c r="F3836" s="344">
        <f t="shared" si="433"/>
        <v>3742.6329883158814</v>
      </c>
      <c r="G3836" s="394">
        <f t="shared" si="434"/>
        <v>372.06315789473683</v>
      </c>
      <c r="H3836" s="385">
        <f t="shared" si="431"/>
        <v>1390.7672974191889</v>
      </c>
      <c r="I3836" s="386">
        <f t="shared" si="432"/>
        <v>82.293922924212367</v>
      </c>
      <c r="J3836" s="393">
        <v>45</v>
      </c>
      <c r="K3836" s="396">
        <f t="shared" si="435"/>
        <v>5632.7573665540194</v>
      </c>
      <c r="L3836" s="210">
        <f t="shared" si="436"/>
        <v>6.8999999999999999E-3</v>
      </c>
      <c r="M3836" s="211">
        <f t="shared" si="436"/>
        <v>1.1000000000000001E-3</v>
      </c>
    </row>
    <row r="3837" spans="1:13" ht="15" customHeight="1" x14ac:dyDescent="0.2">
      <c r="A3837" s="370">
        <v>3816</v>
      </c>
      <c r="B3837" s="120">
        <f t="shared" si="430"/>
        <v>144.84859860775586</v>
      </c>
      <c r="C3837" s="371">
        <v>950</v>
      </c>
      <c r="D3837" s="78">
        <v>45170</v>
      </c>
      <c r="E3837" s="209">
        <v>29455</v>
      </c>
      <c r="F3837" s="344">
        <f t="shared" si="433"/>
        <v>3742.1142158773828</v>
      </c>
      <c r="G3837" s="394">
        <f t="shared" si="434"/>
        <v>372.06315789473683</v>
      </c>
      <c r="H3837" s="385">
        <f t="shared" si="431"/>
        <v>1390.5919523349762</v>
      </c>
      <c r="I3837" s="386">
        <f t="shared" si="432"/>
        <v>82.28354747544239</v>
      </c>
      <c r="J3837" s="393">
        <v>45</v>
      </c>
      <c r="K3837" s="396">
        <f t="shared" si="435"/>
        <v>5632.0528735825383</v>
      </c>
      <c r="L3837" s="210">
        <f t="shared" si="436"/>
        <v>6.8999999999999999E-3</v>
      </c>
      <c r="M3837" s="211">
        <f t="shared" si="436"/>
        <v>1.1000000000000001E-3</v>
      </c>
    </row>
    <row r="3838" spans="1:13" ht="15" customHeight="1" x14ac:dyDescent="0.2">
      <c r="A3838" s="370">
        <v>3817</v>
      </c>
      <c r="B3838" s="120">
        <f t="shared" si="430"/>
        <v>144.86867603612501</v>
      </c>
      <c r="C3838" s="371">
        <v>950</v>
      </c>
      <c r="D3838" s="78">
        <v>45170</v>
      </c>
      <c r="E3838" s="209">
        <v>29455</v>
      </c>
      <c r="F3838" s="344">
        <f t="shared" si="433"/>
        <v>3741.5955942389842</v>
      </c>
      <c r="G3838" s="394">
        <f t="shared" si="434"/>
        <v>372.06315789473683</v>
      </c>
      <c r="H3838" s="385">
        <f t="shared" si="431"/>
        <v>1390.4166582211974</v>
      </c>
      <c r="I3838" s="386">
        <f t="shared" si="432"/>
        <v>82.27317504267441</v>
      </c>
      <c r="J3838" s="393">
        <v>45</v>
      </c>
      <c r="K3838" s="396">
        <f t="shared" si="435"/>
        <v>5631.3485853975926</v>
      </c>
      <c r="L3838" s="210">
        <f t="shared" si="436"/>
        <v>6.8999999999999999E-3</v>
      </c>
      <c r="M3838" s="211">
        <f t="shared" si="436"/>
        <v>1.1000000000000001E-3</v>
      </c>
    </row>
    <row r="3839" spans="1:13" ht="15" customHeight="1" x14ac:dyDescent="0.2">
      <c r="A3839" s="370">
        <v>3818</v>
      </c>
      <c r="B3839" s="120">
        <f t="shared" si="430"/>
        <v>144.88875319289389</v>
      </c>
      <c r="C3839" s="371">
        <v>950</v>
      </c>
      <c r="D3839" s="78">
        <v>45170</v>
      </c>
      <c r="E3839" s="209">
        <v>29455</v>
      </c>
      <c r="F3839" s="344">
        <f t="shared" si="433"/>
        <v>3741.0771233455857</v>
      </c>
      <c r="G3839" s="394">
        <f t="shared" si="434"/>
        <v>372.06315789473683</v>
      </c>
      <c r="H3839" s="385">
        <f t="shared" si="431"/>
        <v>1390.241415059229</v>
      </c>
      <c r="I3839" s="386">
        <f t="shared" si="432"/>
        <v>82.262805624806461</v>
      </c>
      <c r="J3839" s="393">
        <v>45</v>
      </c>
      <c r="K3839" s="396">
        <f t="shared" si="435"/>
        <v>5630.6445019243583</v>
      </c>
      <c r="L3839" s="210">
        <f t="shared" si="436"/>
        <v>6.8999999999999999E-3</v>
      </c>
      <c r="M3839" s="211">
        <f t="shared" si="436"/>
        <v>1.1000000000000001E-3</v>
      </c>
    </row>
    <row r="3840" spans="1:13" ht="15" customHeight="1" x14ac:dyDescent="0.2">
      <c r="A3840" s="370">
        <v>3819</v>
      </c>
      <c r="B3840" s="120">
        <f t="shared" si="430"/>
        <v>144.9088300776568</v>
      </c>
      <c r="C3840" s="371">
        <v>950</v>
      </c>
      <c r="D3840" s="78">
        <v>45170</v>
      </c>
      <c r="E3840" s="209">
        <v>29455</v>
      </c>
      <c r="F3840" s="344">
        <f t="shared" si="433"/>
        <v>3740.5588031420866</v>
      </c>
      <c r="G3840" s="394">
        <f t="shared" si="434"/>
        <v>372.06315789473683</v>
      </c>
      <c r="H3840" s="385">
        <f t="shared" si="431"/>
        <v>1390.0662228304461</v>
      </c>
      <c r="I3840" s="386">
        <f t="shared" si="432"/>
        <v>82.252439220736477</v>
      </c>
      <c r="J3840" s="393">
        <v>45</v>
      </c>
      <c r="K3840" s="396">
        <f t="shared" si="435"/>
        <v>5629.9406230880059</v>
      </c>
      <c r="L3840" s="210">
        <f t="shared" si="436"/>
        <v>6.8999999999999999E-3</v>
      </c>
      <c r="M3840" s="211">
        <f t="shared" si="436"/>
        <v>1.1000000000000001E-3</v>
      </c>
    </row>
    <row r="3841" spans="1:13" ht="15" customHeight="1" x14ac:dyDescent="0.2">
      <c r="A3841" s="372">
        <v>3820</v>
      </c>
      <c r="B3841" s="120">
        <f t="shared" si="430"/>
        <v>144.92890669000852</v>
      </c>
      <c r="C3841" s="371">
        <v>950</v>
      </c>
      <c r="D3841" s="78">
        <v>45170</v>
      </c>
      <c r="E3841" s="209">
        <v>29455</v>
      </c>
      <c r="F3841" s="344">
        <f t="shared" si="433"/>
        <v>3740.0406335734024</v>
      </c>
      <c r="G3841" s="394">
        <f t="shared" si="434"/>
        <v>372.06315789473683</v>
      </c>
      <c r="H3841" s="385">
        <f t="shared" si="431"/>
        <v>1389.891081516231</v>
      </c>
      <c r="I3841" s="386">
        <f t="shared" si="432"/>
        <v>82.24207582936279</v>
      </c>
      <c r="J3841" s="393">
        <v>45</v>
      </c>
      <c r="K3841" s="396">
        <f t="shared" si="435"/>
        <v>5629.2369488137329</v>
      </c>
      <c r="L3841" s="210">
        <f t="shared" si="436"/>
        <v>6.8999999999999999E-3</v>
      </c>
      <c r="M3841" s="211">
        <f t="shared" si="436"/>
        <v>1.1000000000000001E-3</v>
      </c>
    </row>
    <row r="3842" spans="1:13" ht="15" customHeight="1" x14ac:dyDescent="0.2">
      <c r="A3842" s="370">
        <v>3821</v>
      </c>
      <c r="B3842" s="120">
        <f t="shared" si="430"/>
        <v>144.94898302954456</v>
      </c>
      <c r="C3842" s="371">
        <v>950</v>
      </c>
      <c r="D3842" s="78">
        <v>45170</v>
      </c>
      <c r="E3842" s="209">
        <v>29455</v>
      </c>
      <c r="F3842" s="344">
        <f t="shared" si="433"/>
        <v>3739.5226145844531</v>
      </c>
      <c r="G3842" s="394">
        <f t="shared" si="434"/>
        <v>372.06315789473683</v>
      </c>
      <c r="H3842" s="385">
        <f t="shared" si="431"/>
        <v>1389.7159910979658</v>
      </c>
      <c r="I3842" s="386">
        <f t="shared" si="432"/>
        <v>82.231715449583788</v>
      </c>
      <c r="J3842" s="393">
        <v>45</v>
      </c>
      <c r="K3842" s="396">
        <f t="shared" si="435"/>
        <v>5628.5334790267398</v>
      </c>
      <c r="L3842" s="210">
        <f t="shared" si="436"/>
        <v>6.8999999999999999E-3</v>
      </c>
      <c r="M3842" s="211">
        <f t="shared" si="436"/>
        <v>1.1000000000000001E-3</v>
      </c>
    </row>
    <row r="3843" spans="1:13" ht="15" customHeight="1" x14ac:dyDescent="0.2">
      <c r="A3843" s="370">
        <v>3822</v>
      </c>
      <c r="B3843" s="120">
        <f t="shared" ref="B3843:B3906" si="437">A3843/(12.41*LN(A3843)-76)</f>
        <v>144.96905909586124</v>
      </c>
      <c r="C3843" s="371">
        <v>950</v>
      </c>
      <c r="D3843" s="78">
        <v>45170</v>
      </c>
      <c r="E3843" s="209">
        <v>29455</v>
      </c>
      <c r="F3843" s="344">
        <f t="shared" si="433"/>
        <v>3739.0047461201657</v>
      </c>
      <c r="G3843" s="394">
        <f t="shared" si="434"/>
        <v>372.06315789473683</v>
      </c>
      <c r="H3843" s="385">
        <f t="shared" si="431"/>
        <v>1389.5409515570368</v>
      </c>
      <c r="I3843" s="386">
        <f t="shared" si="432"/>
        <v>82.221358080298046</v>
      </c>
      <c r="J3843" s="393">
        <v>45</v>
      </c>
      <c r="K3843" s="396">
        <f t="shared" si="435"/>
        <v>5627.8302136522379</v>
      </c>
      <c r="L3843" s="210">
        <f t="shared" si="436"/>
        <v>6.8999999999999999E-3</v>
      </c>
      <c r="M3843" s="211">
        <f t="shared" si="436"/>
        <v>1.1000000000000001E-3</v>
      </c>
    </row>
    <row r="3844" spans="1:13" ht="15" customHeight="1" x14ac:dyDescent="0.2">
      <c r="A3844" s="370">
        <v>3823</v>
      </c>
      <c r="B3844" s="120">
        <f t="shared" si="437"/>
        <v>144.98913488855558</v>
      </c>
      <c r="C3844" s="371">
        <v>950</v>
      </c>
      <c r="D3844" s="78">
        <v>45170</v>
      </c>
      <c r="E3844" s="209">
        <v>29455</v>
      </c>
      <c r="F3844" s="344">
        <f t="shared" si="433"/>
        <v>3738.4870281254762</v>
      </c>
      <c r="G3844" s="394">
        <f t="shared" si="434"/>
        <v>372.06315789473683</v>
      </c>
      <c r="H3844" s="385">
        <f t="shared" si="431"/>
        <v>1389.3659628748319</v>
      </c>
      <c r="I3844" s="386">
        <f t="shared" si="432"/>
        <v>82.211003720404264</v>
      </c>
      <c r="J3844" s="393">
        <v>45</v>
      </c>
      <c r="K3844" s="396">
        <f t="shared" si="435"/>
        <v>5627.1271526154487</v>
      </c>
      <c r="L3844" s="210">
        <f t="shared" si="436"/>
        <v>6.8999999999999999E-3</v>
      </c>
      <c r="M3844" s="211">
        <f t="shared" si="436"/>
        <v>1.1000000000000001E-3</v>
      </c>
    </row>
    <row r="3845" spans="1:13" ht="15" customHeight="1" x14ac:dyDescent="0.2">
      <c r="A3845" s="370">
        <v>3824</v>
      </c>
      <c r="B3845" s="120">
        <f t="shared" si="437"/>
        <v>145.00921040722534</v>
      </c>
      <c r="C3845" s="371">
        <v>950</v>
      </c>
      <c r="D3845" s="78">
        <v>45170</v>
      </c>
      <c r="E3845" s="209">
        <v>29455</v>
      </c>
      <c r="F3845" s="344">
        <f t="shared" si="433"/>
        <v>3737.9694605453269</v>
      </c>
      <c r="G3845" s="394">
        <f t="shared" si="434"/>
        <v>372.06315789473683</v>
      </c>
      <c r="H3845" s="385">
        <f t="shared" si="431"/>
        <v>1389.1910250327414</v>
      </c>
      <c r="I3845" s="386">
        <f t="shared" si="432"/>
        <v>82.200652368801272</v>
      </c>
      <c r="J3845" s="393">
        <v>45</v>
      </c>
      <c r="K3845" s="396">
        <f t="shared" si="435"/>
        <v>5626.4242958416071</v>
      </c>
      <c r="L3845" s="210">
        <f t="shared" si="436"/>
        <v>6.8999999999999999E-3</v>
      </c>
      <c r="M3845" s="211">
        <f t="shared" si="436"/>
        <v>1.1000000000000001E-3</v>
      </c>
    </row>
    <row r="3846" spans="1:13" ht="15" customHeight="1" x14ac:dyDescent="0.2">
      <c r="A3846" s="370">
        <v>3825</v>
      </c>
      <c r="B3846" s="120">
        <f t="shared" si="437"/>
        <v>145.029285651469</v>
      </c>
      <c r="C3846" s="371">
        <v>950</v>
      </c>
      <c r="D3846" s="78">
        <v>45170</v>
      </c>
      <c r="E3846" s="209">
        <v>29455</v>
      </c>
      <c r="F3846" s="344">
        <f t="shared" si="433"/>
        <v>3737.4520433246698</v>
      </c>
      <c r="G3846" s="394">
        <f t="shared" si="434"/>
        <v>372.06315789473683</v>
      </c>
      <c r="H3846" s="385">
        <f t="shared" si="431"/>
        <v>1389.0161380121592</v>
      </c>
      <c r="I3846" s="386">
        <f t="shared" si="432"/>
        <v>82.190304024388141</v>
      </c>
      <c r="J3846" s="393">
        <v>45</v>
      </c>
      <c r="K3846" s="396">
        <f t="shared" si="435"/>
        <v>5625.7216432559535</v>
      </c>
      <c r="L3846" s="210">
        <f t="shared" si="436"/>
        <v>6.8999999999999999E-3</v>
      </c>
      <c r="M3846" s="211">
        <f t="shared" si="436"/>
        <v>1.1000000000000001E-3</v>
      </c>
    </row>
    <row r="3847" spans="1:13" ht="15" customHeight="1" x14ac:dyDescent="0.2">
      <c r="A3847" s="370">
        <v>3826</v>
      </c>
      <c r="B3847" s="120">
        <f t="shared" si="437"/>
        <v>145.04936062088547</v>
      </c>
      <c r="C3847" s="371">
        <v>950</v>
      </c>
      <c r="D3847" s="78">
        <v>45170</v>
      </c>
      <c r="E3847" s="209">
        <v>29455</v>
      </c>
      <c r="F3847" s="344">
        <f t="shared" si="433"/>
        <v>3736.9347764084687</v>
      </c>
      <c r="G3847" s="394">
        <f t="shared" si="434"/>
        <v>372.06315789473683</v>
      </c>
      <c r="H3847" s="385">
        <f t="shared" si="431"/>
        <v>1388.8413017944833</v>
      </c>
      <c r="I3847" s="386">
        <f t="shared" si="432"/>
        <v>82.179958686064111</v>
      </c>
      <c r="J3847" s="393">
        <v>45</v>
      </c>
      <c r="K3847" s="396">
        <f t="shared" si="435"/>
        <v>5625.0191947837529</v>
      </c>
      <c r="L3847" s="210">
        <f t="shared" si="436"/>
        <v>6.8999999999999999E-3</v>
      </c>
      <c r="M3847" s="211">
        <f t="shared" si="436"/>
        <v>1.1000000000000001E-3</v>
      </c>
    </row>
    <row r="3848" spans="1:13" ht="15" customHeight="1" x14ac:dyDescent="0.2">
      <c r="A3848" s="370">
        <v>3827</v>
      </c>
      <c r="B3848" s="120">
        <f t="shared" si="437"/>
        <v>145.06943531507494</v>
      </c>
      <c r="C3848" s="371">
        <v>950</v>
      </c>
      <c r="D3848" s="78">
        <v>45170</v>
      </c>
      <c r="E3848" s="209">
        <v>29455</v>
      </c>
      <c r="F3848" s="344">
        <f t="shared" si="433"/>
        <v>3736.4176597416845</v>
      </c>
      <c r="G3848" s="394">
        <f t="shared" si="434"/>
        <v>372.06315789473683</v>
      </c>
      <c r="H3848" s="385">
        <f t="shared" si="431"/>
        <v>1388.6665163611103</v>
      </c>
      <c r="I3848" s="386">
        <f t="shared" si="432"/>
        <v>82.169616352728426</v>
      </c>
      <c r="J3848" s="393">
        <v>45</v>
      </c>
      <c r="K3848" s="396">
        <f t="shared" si="435"/>
        <v>5624.3169503502604</v>
      </c>
      <c r="L3848" s="210">
        <f t="shared" si="436"/>
        <v>6.8999999999999999E-3</v>
      </c>
      <c r="M3848" s="211">
        <f t="shared" si="436"/>
        <v>1.1000000000000001E-3</v>
      </c>
    </row>
    <row r="3849" spans="1:13" ht="15" customHeight="1" x14ac:dyDescent="0.2">
      <c r="A3849" s="370">
        <v>3828</v>
      </c>
      <c r="B3849" s="120">
        <f t="shared" si="437"/>
        <v>145.0895097336375</v>
      </c>
      <c r="C3849" s="371">
        <v>950</v>
      </c>
      <c r="D3849" s="78">
        <v>45170</v>
      </c>
      <c r="E3849" s="209">
        <v>29455</v>
      </c>
      <c r="F3849" s="344">
        <f t="shared" si="433"/>
        <v>3735.9006932693055</v>
      </c>
      <c r="G3849" s="394">
        <f t="shared" si="434"/>
        <v>372.06315789473683</v>
      </c>
      <c r="H3849" s="385">
        <f t="shared" si="431"/>
        <v>1388.4917816934462</v>
      </c>
      <c r="I3849" s="386">
        <f t="shared" si="432"/>
        <v>82.15927702328085</v>
      </c>
      <c r="J3849" s="393">
        <v>45</v>
      </c>
      <c r="K3849" s="396">
        <f t="shared" si="435"/>
        <v>5623.61490988077</v>
      </c>
      <c r="L3849" s="210">
        <f t="shared" si="436"/>
        <v>6.8999999999999999E-3</v>
      </c>
      <c r="M3849" s="211">
        <f t="shared" si="436"/>
        <v>1.1000000000000001E-3</v>
      </c>
    </row>
    <row r="3850" spans="1:13" ht="15" customHeight="1" x14ac:dyDescent="0.2">
      <c r="A3850" s="370">
        <v>3829</v>
      </c>
      <c r="B3850" s="120">
        <f t="shared" si="437"/>
        <v>145.10958387617481</v>
      </c>
      <c r="C3850" s="371">
        <v>950</v>
      </c>
      <c r="D3850" s="78">
        <v>45170</v>
      </c>
      <c r="E3850" s="209">
        <v>29455</v>
      </c>
      <c r="F3850" s="344">
        <f t="shared" si="433"/>
        <v>3735.383876936306</v>
      </c>
      <c r="G3850" s="394">
        <f t="shared" si="434"/>
        <v>372.06315789473683</v>
      </c>
      <c r="H3850" s="385">
        <f t="shared" si="431"/>
        <v>1388.3170977728921</v>
      </c>
      <c r="I3850" s="386">
        <f t="shared" si="432"/>
        <v>82.148940696620855</v>
      </c>
      <c r="J3850" s="393">
        <v>45</v>
      </c>
      <c r="K3850" s="396">
        <f t="shared" si="435"/>
        <v>5622.9130733005559</v>
      </c>
      <c r="L3850" s="210">
        <f t="shared" si="436"/>
        <v>6.8999999999999999E-3</v>
      </c>
      <c r="M3850" s="211">
        <f t="shared" si="436"/>
        <v>1.1000000000000001E-3</v>
      </c>
    </row>
    <row r="3851" spans="1:13" ht="15" customHeight="1" x14ac:dyDescent="0.2">
      <c r="A3851" s="372">
        <v>3830</v>
      </c>
      <c r="B3851" s="120">
        <f t="shared" si="437"/>
        <v>145.12965774228852</v>
      </c>
      <c r="C3851" s="371">
        <v>950</v>
      </c>
      <c r="D3851" s="78">
        <v>45170</v>
      </c>
      <c r="E3851" s="209">
        <v>29455</v>
      </c>
      <c r="F3851" s="344">
        <f t="shared" si="433"/>
        <v>3734.8672106876888</v>
      </c>
      <c r="G3851" s="394">
        <f t="shared" si="434"/>
        <v>372.06315789473683</v>
      </c>
      <c r="H3851" s="385">
        <f t="shared" si="431"/>
        <v>1388.1424645808595</v>
      </c>
      <c r="I3851" s="386">
        <f t="shared" si="432"/>
        <v>82.138607371648504</v>
      </c>
      <c r="J3851" s="393">
        <v>45</v>
      </c>
      <c r="K3851" s="396">
        <f t="shared" si="435"/>
        <v>5622.211440534933</v>
      </c>
      <c r="L3851" s="210">
        <f t="shared" si="436"/>
        <v>6.8999999999999999E-3</v>
      </c>
      <c r="M3851" s="211">
        <f t="shared" si="436"/>
        <v>1.1000000000000001E-3</v>
      </c>
    </row>
    <row r="3852" spans="1:13" ht="15" customHeight="1" x14ac:dyDescent="0.2">
      <c r="A3852" s="370">
        <v>3831</v>
      </c>
      <c r="B3852" s="120">
        <f t="shared" si="437"/>
        <v>145.14973133158142</v>
      </c>
      <c r="C3852" s="371">
        <v>950</v>
      </c>
      <c r="D3852" s="78">
        <v>45170</v>
      </c>
      <c r="E3852" s="209">
        <v>29455</v>
      </c>
      <c r="F3852" s="344">
        <f t="shared" si="433"/>
        <v>3734.3506944684495</v>
      </c>
      <c r="G3852" s="394">
        <f t="shared" si="434"/>
        <v>372.06315789473683</v>
      </c>
      <c r="H3852" s="385">
        <f t="shared" si="431"/>
        <v>1387.9678820987569</v>
      </c>
      <c r="I3852" s="386">
        <f t="shared" si="432"/>
        <v>82.128277047263722</v>
      </c>
      <c r="J3852" s="393">
        <v>45</v>
      </c>
      <c r="K3852" s="396">
        <f t="shared" si="435"/>
        <v>5621.5100115092073</v>
      </c>
      <c r="L3852" s="210">
        <f t="shared" si="436"/>
        <v>6.8999999999999999E-3</v>
      </c>
      <c r="M3852" s="211">
        <f t="shared" si="436"/>
        <v>1.1000000000000001E-3</v>
      </c>
    </row>
    <row r="3853" spans="1:13" ht="15" customHeight="1" x14ac:dyDescent="0.2">
      <c r="A3853" s="370">
        <v>3832</v>
      </c>
      <c r="B3853" s="120">
        <f t="shared" si="437"/>
        <v>145.1698046436569</v>
      </c>
      <c r="C3853" s="371">
        <v>950</v>
      </c>
      <c r="D3853" s="78">
        <v>45170</v>
      </c>
      <c r="E3853" s="209">
        <v>29455</v>
      </c>
      <c r="F3853" s="344">
        <f t="shared" si="433"/>
        <v>3733.834328223601</v>
      </c>
      <c r="G3853" s="394">
        <f t="shared" si="434"/>
        <v>372.06315789473683</v>
      </c>
      <c r="H3853" s="385">
        <f t="shared" si="431"/>
        <v>1387.793350307998</v>
      </c>
      <c r="I3853" s="386">
        <f t="shared" si="432"/>
        <v>82.11794972236676</v>
      </c>
      <c r="J3853" s="393">
        <v>45</v>
      </c>
      <c r="K3853" s="396">
        <f t="shared" si="435"/>
        <v>5620.8087861487029</v>
      </c>
      <c r="L3853" s="210">
        <f t="shared" si="436"/>
        <v>6.8999999999999999E-3</v>
      </c>
      <c r="M3853" s="211">
        <f t="shared" si="436"/>
        <v>1.1000000000000001E-3</v>
      </c>
    </row>
    <row r="3854" spans="1:13" ht="15" customHeight="1" x14ac:dyDescent="0.2">
      <c r="A3854" s="370">
        <v>3833</v>
      </c>
      <c r="B3854" s="120">
        <f t="shared" si="437"/>
        <v>145.18987767811888</v>
      </c>
      <c r="C3854" s="371">
        <v>950</v>
      </c>
      <c r="D3854" s="78">
        <v>45170</v>
      </c>
      <c r="E3854" s="209">
        <v>29455</v>
      </c>
      <c r="F3854" s="344">
        <f t="shared" si="433"/>
        <v>3733.3181118981629</v>
      </c>
      <c r="G3854" s="394">
        <f t="shared" si="434"/>
        <v>372.06315789473683</v>
      </c>
      <c r="H3854" s="385">
        <f t="shared" si="431"/>
        <v>1387.6188691899999</v>
      </c>
      <c r="I3854" s="386">
        <f t="shared" si="432"/>
        <v>82.107625395857994</v>
      </c>
      <c r="J3854" s="393">
        <v>45</v>
      </c>
      <c r="K3854" s="396">
        <f t="shared" si="435"/>
        <v>5620.1077643787576</v>
      </c>
      <c r="L3854" s="210">
        <f t="shared" si="436"/>
        <v>6.8999999999999999E-3</v>
      </c>
      <c r="M3854" s="211">
        <f t="shared" si="436"/>
        <v>1.1000000000000001E-3</v>
      </c>
    </row>
    <row r="3855" spans="1:13" ht="15" customHeight="1" x14ac:dyDescent="0.2">
      <c r="A3855" s="370">
        <v>3834</v>
      </c>
      <c r="B3855" s="120">
        <f t="shared" si="437"/>
        <v>145.20995043457231</v>
      </c>
      <c r="C3855" s="371">
        <v>950</v>
      </c>
      <c r="D3855" s="78">
        <v>45170</v>
      </c>
      <c r="E3855" s="209">
        <v>29455</v>
      </c>
      <c r="F3855" s="344">
        <f t="shared" si="433"/>
        <v>3732.802045437159</v>
      </c>
      <c r="G3855" s="394">
        <f t="shared" si="434"/>
        <v>372.06315789473683</v>
      </c>
      <c r="H3855" s="385">
        <f t="shared" si="431"/>
        <v>1387.4444387261806</v>
      </c>
      <c r="I3855" s="386">
        <f t="shared" si="432"/>
        <v>82.097304066637918</v>
      </c>
      <c r="J3855" s="393">
        <v>45</v>
      </c>
      <c r="K3855" s="396">
        <f t="shared" si="435"/>
        <v>5619.4069461247145</v>
      </c>
      <c r="L3855" s="210">
        <f t="shared" si="436"/>
        <v>6.8999999999999999E-3</v>
      </c>
      <c r="M3855" s="211">
        <f t="shared" si="436"/>
        <v>1.1000000000000001E-3</v>
      </c>
    </row>
    <row r="3856" spans="1:13" ht="15" customHeight="1" x14ac:dyDescent="0.2">
      <c r="A3856" s="370">
        <v>3835</v>
      </c>
      <c r="B3856" s="120">
        <f t="shared" si="437"/>
        <v>145.23002291262247</v>
      </c>
      <c r="C3856" s="371">
        <v>950</v>
      </c>
      <c r="D3856" s="78">
        <v>45170</v>
      </c>
      <c r="E3856" s="209">
        <v>29455</v>
      </c>
      <c r="F3856" s="344">
        <f t="shared" si="433"/>
        <v>3732.2861287856294</v>
      </c>
      <c r="G3856" s="394">
        <f t="shared" si="434"/>
        <v>372.06315789473683</v>
      </c>
      <c r="H3856" s="385">
        <f t="shared" si="431"/>
        <v>1387.2700588979637</v>
      </c>
      <c r="I3856" s="386">
        <f t="shared" si="432"/>
        <v>82.086985733607321</v>
      </c>
      <c r="J3856" s="393">
        <v>45</v>
      </c>
      <c r="K3856" s="396">
        <f t="shared" si="435"/>
        <v>5618.7063313119379</v>
      </c>
      <c r="L3856" s="210">
        <f t="shared" si="436"/>
        <v>6.8999999999999999E-3</v>
      </c>
      <c r="M3856" s="211">
        <f t="shared" si="436"/>
        <v>1.1000000000000001E-3</v>
      </c>
    </row>
    <row r="3857" spans="1:13" ht="15" customHeight="1" x14ac:dyDescent="0.2">
      <c r="A3857" s="370">
        <v>3836</v>
      </c>
      <c r="B3857" s="120">
        <f t="shared" si="437"/>
        <v>145.25009511187557</v>
      </c>
      <c r="C3857" s="371">
        <v>950</v>
      </c>
      <c r="D3857" s="78">
        <v>45170</v>
      </c>
      <c r="E3857" s="209">
        <v>29455</v>
      </c>
      <c r="F3857" s="344">
        <f t="shared" si="433"/>
        <v>3731.7703618886171</v>
      </c>
      <c r="G3857" s="394">
        <f t="shared" si="434"/>
        <v>372.06315789473683</v>
      </c>
      <c r="H3857" s="385">
        <f t="shared" si="431"/>
        <v>1387.0957296867734</v>
      </c>
      <c r="I3857" s="386">
        <f t="shared" si="432"/>
        <v>82.07667039566708</v>
      </c>
      <c r="J3857" s="393">
        <v>45</v>
      </c>
      <c r="K3857" s="396">
        <f t="shared" si="435"/>
        <v>5618.0059198657946</v>
      </c>
      <c r="L3857" s="210">
        <f t="shared" si="436"/>
        <v>6.8999999999999999E-3</v>
      </c>
      <c r="M3857" s="211">
        <f t="shared" si="436"/>
        <v>1.1000000000000001E-3</v>
      </c>
    </row>
    <row r="3858" spans="1:13" ht="15" customHeight="1" x14ac:dyDescent="0.2">
      <c r="A3858" s="370">
        <v>3837</v>
      </c>
      <c r="B3858" s="120">
        <f t="shared" si="437"/>
        <v>145.27016703193834</v>
      </c>
      <c r="C3858" s="371">
        <v>950</v>
      </c>
      <c r="D3858" s="78">
        <v>45170</v>
      </c>
      <c r="E3858" s="209">
        <v>29455</v>
      </c>
      <c r="F3858" s="344">
        <f t="shared" si="433"/>
        <v>3731.2547446911794</v>
      </c>
      <c r="G3858" s="394">
        <f t="shared" si="434"/>
        <v>372.06315789473683</v>
      </c>
      <c r="H3858" s="385">
        <f t="shared" si="431"/>
        <v>1386.9214510740396</v>
      </c>
      <c r="I3858" s="386">
        <f t="shared" si="432"/>
        <v>82.066358051718325</v>
      </c>
      <c r="J3858" s="393">
        <v>45</v>
      </c>
      <c r="K3858" s="396">
        <f t="shared" si="435"/>
        <v>5617.3057117116741</v>
      </c>
      <c r="L3858" s="210">
        <f t="shared" si="436"/>
        <v>6.8999999999999999E-3</v>
      </c>
      <c r="M3858" s="211">
        <f t="shared" si="436"/>
        <v>1.1000000000000001E-3</v>
      </c>
    </row>
    <row r="3859" spans="1:13" ht="15" customHeight="1" x14ac:dyDescent="0.2">
      <c r="A3859" s="370">
        <v>3838</v>
      </c>
      <c r="B3859" s="120">
        <f t="shared" si="437"/>
        <v>145.2902386724185</v>
      </c>
      <c r="C3859" s="371">
        <v>950</v>
      </c>
      <c r="D3859" s="78">
        <v>45170</v>
      </c>
      <c r="E3859" s="209">
        <v>29455</v>
      </c>
      <c r="F3859" s="344">
        <f t="shared" si="433"/>
        <v>3730.7392771383716</v>
      </c>
      <c r="G3859" s="394">
        <f t="shared" si="434"/>
        <v>372.06315789473683</v>
      </c>
      <c r="H3859" s="385">
        <f t="shared" si="431"/>
        <v>1386.7472230411906</v>
      </c>
      <c r="I3859" s="386">
        <f t="shared" si="432"/>
        <v>82.056048700662174</v>
      </c>
      <c r="J3859" s="393">
        <v>45</v>
      </c>
      <c r="K3859" s="396">
        <f t="shared" si="435"/>
        <v>5616.6057067749616</v>
      </c>
      <c r="L3859" s="210">
        <f t="shared" si="436"/>
        <v>6.8999999999999999E-3</v>
      </c>
      <c r="M3859" s="211">
        <f t="shared" si="436"/>
        <v>1.1000000000000001E-3</v>
      </c>
    </row>
    <row r="3860" spans="1:13" ht="15" customHeight="1" x14ac:dyDescent="0.2">
      <c r="A3860" s="370">
        <v>3839</v>
      </c>
      <c r="B3860" s="120">
        <f t="shared" si="437"/>
        <v>145.31031003292404</v>
      </c>
      <c r="C3860" s="371">
        <v>950</v>
      </c>
      <c r="D3860" s="78">
        <v>45170</v>
      </c>
      <c r="E3860" s="209">
        <v>29455</v>
      </c>
      <c r="F3860" s="344">
        <f t="shared" si="433"/>
        <v>3730.2239591752714</v>
      </c>
      <c r="G3860" s="394">
        <f t="shared" si="434"/>
        <v>372.06315789473683</v>
      </c>
      <c r="H3860" s="385">
        <f t="shared" si="431"/>
        <v>1386.5730455696626</v>
      </c>
      <c r="I3860" s="386">
        <f t="shared" si="432"/>
        <v>82.045742341400171</v>
      </c>
      <c r="J3860" s="393">
        <v>45</v>
      </c>
      <c r="K3860" s="396">
        <f t="shared" si="435"/>
        <v>5615.9059049810703</v>
      </c>
      <c r="L3860" s="210">
        <f t="shared" si="436"/>
        <v>6.8999999999999999E-3</v>
      </c>
      <c r="M3860" s="211">
        <f t="shared" si="436"/>
        <v>1.1000000000000001E-3</v>
      </c>
    </row>
    <row r="3861" spans="1:13" ht="15" customHeight="1" x14ac:dyDescent="0.2">
      <c r="A3861" s="372">
        <v>3840</v>
      </c>
      <c r="B3861" s="120">
        <f t="shared" si="437"/>
        <v>145.33038111306416</v>
      </c>
      <c r="C3861" s="371">
        <v>950</v>
      </c>
      <c r="D3861" s="78">
        <v>45170</v>
      </c>
      <c r="E3861" s="209">
        <v>29455</v>
      </c>
      <c r="F3861" s="344">
        <f t="shared" si="433"/>
        <v>3729.7087907469509</v>
      </c>
      <c r="G3861" s="394">
        <f t="shared" si="434"/>
        <v>372.06315789473683</v>
      </c>
      <c r="H3861" s="385">
        <f t="shared" si="431"/>
        <v>1386.3989186408905</v>
      </c>
      <c r="I3861" s="386">
        <f t="shared" si="432"/>
        <v>82.035438972833759</v>
      </c>
      <c r="J3861" s="393">
        <v>45</v>
      </c>
      <c r="K3861" s="396">
        <f t="shared" si="435"/>
        <v>5615.2063062554125</v>
      </c>
      <c r="L3861" s="210">
        <f t="shared" si="436"/>
        <v>6.8999999999999999E-3</v>
      </c>
      <c r="M3861" s="211">
        <f t="shared" si="436"/>
        <v>1.1000000000000001E-3</v>
      </c>
    </row>
    <row r="3862" spans="1:13" ht="15" customHeight="1" x14ac:dyDescent="0.2">
      <c r="A3862" s="370">
        <v>3841</v>
      </c>
      <c r="B3862" s="120">
        <f t="shared" si="437"/>
        <v>145.35045191244816</v>
      </c>
      <c r="C3862" s="371">
        <v>950</v>
      </c>
      <c r="D3862" s="78">
        <v>45170</v>
      </c>
      <c r="E3862" s="209">
        <v>29455</v>
      </c>
      <c r="F3862" s="344">
        <f t="shared" si="433"/>
        <v>3729.1937717985061</v>
      </c>
      <c r="G3862" s="394">
        <f t="shared" si="434"/>
        <v>372.06315789473683</v>
      </c>
      <c r="H3862" s="385">
        <f t="shared" ref="H3862:H3925" si="438">SUM(F3862:G3862)*33.8%</f>
        <v>1386.2248422363161</v>
      </c>
      <c r="I3862" s="386">
        <f t="shared" ref="I3862:I3925" si="439">SUM(F3862:G3862)*2%</f>
        <v>82.025138593864867</v>
      </c>
      <c r="J3862" s="393">
        <v>45</v>
      </c>
      <c r="K3862" s="396">
        <f t="shared" si="435"/>
        <v>5614.5069105234243</v>
      </c>
      <c r="L3862" s="210">
        <f t="shared" si="436"/>
        <v>6.8999999999999999E-3</v>
      </c>
      <c r="M3862" s="211">
        <f t="shared" si="436"/>
        <v>1.1000000000000001E-3</v>
      </c>
    </row>
    <row r="3863" spans="1:13" ht="15" customHeight="1" x14ac:dyDescent="0.2">
      <c r="A3863" s="370">
        <v>3842</v>
      </c>
      <c r="B3863" s="120">
        <f t="shared" si="437"/>
        <v>145.37052243068661</v>
      </c>
      <c r="C3863" s="371">
        <v>950</v>
      </c>
      <c r="D3863" s="78">
        <v>45170</v>
      </c>
      <c r="E3863" s="209">
        <v>29455</v>
      </c>
      <c r="F3863" s="344">
        <f t="shared" ref="F3863:F3926" si="440">12*(1/B3863*D3863)</f>
        <v>3728.678902275029</v>
      </c>
      <c r="G3863" s="394">
        <f t="shared" ref="G3863:G3926" si="441">12*(1/C3863*E3863)</f>
        <v>372.06315789473683</v>
      </c>
      <c r="H3863" s="385">
        <f t="shared" si="438"/>
        <v>1386.0508163373806</v>
      </c>
      <c r="I3863" s="386">
        <f t="shared" si="439"/>
        <v>82.014841203395321</v>
      </c>
      <c r="J3863" s="393">
        <v>45</v>
      </c>
      <c r="K3863" s="396">
        <f t="shared" ref="K3863:K3926" si="442">SUM(F3863:J3863)</f>
        <v>5613.8077177105415</v>
      </c>
      <c r="L3863" s="210">
        <f t="shared" ref="L3863:M3926" si="443">ROUND(1/B3863,4)</f>
        <v>6.8999999999999999E-3</v>
      </c>
      <c r="M3863" s="211">
        <f t="shared" si="443"/>
        <v>1.1000000000000001E-3</v>
      </c>
    </row>
    <row r="3864" spans="1:13" ht="15" customHeight="1" x14ac:dyDescent="0.2">
      <c r="A3864" s="370">
        <v>3843</v>
      </c>
      <c r="B3864" s="120">
        <f t="shared" si="437"/>
        <v>145.39059266739031</v>
      </c>
      <c r="C3864" s="371">
        <v>950</v>
      </c>
      <c r="D3864" s="78">
        <v>45170</v>
      </c>
      <c r="E3864" s="209">
        <v>29455</v>
      </c>
      <c r="F3864" s="344">
        <f t="shared" si="440"/>
        <v>3728.1641821216281</v>
      </c>
      <c r="G3864" s="394">
        <f t="shared" si="441"/>
        <v>372.06315789473683</v>
      </c>
      <c r="H3864" s="385">
        <f t="shared" si="438"/>
        <v>1385.8768409255313</v>
      </c>
      <c r="I3864" s="386">
        <f t="shared" si="439"/>
        <v>82.004546800327304</v>
      </c>
      <c r="J3864" s="393">
        <v>45</v>
      </c>
      <c r="K3864" s="396">
        <f t="shared" si="442"/>
        <v>5613.1087277422239</v>
      </c>
      <c r="L3864" s="210">
        <f t="shared" si="443"/>
        <v>6.8999999999999999E-3</v>
      </c>
      <c r="M3864" s="211">
        <f t="shared" si="443"/>
        <v>1.1000000000000001E-3</v>
      </c>
    </row>
    <row r="3865" spans="1:13" ht="15" customHeight="1" x14ac:dyDescent="0.2">
      <c r="A3865" s="370">
        <v>3844</v>
      </c>
      <c r="B3865" s="120">
        <f t="shared" si="437"/>
        <v>145.41066262217095</v>
      </c>
      <c r="C3865" s="371">
        <v>950</v>
      </c>
      <c r="D3865" s="78">
        <v>45170</v>
      </c>
      <c r="E3865" s="209">
        <v>29455</v>
      </c>
      <c r="F3865" s="344">
        <f t="shared" si="440"/>
        <v>3727.6496112834197</v>
      </c>
      <c r="G3865" s="394">
        <f t="shared" si="441"/>
        <v>372.06315789473683</v>
      </c>
      <c r="H3865" s="385">
        <f t="shared" si="438"/>
        <v>1385.7029159822168</v>
      </c>
      <c r="I3865" s="386">
        <f t="shared" si="439"/>
        <v>81.994255383563143</v>
      </c>
      <c r="J3865" s="393">
        <v>45</v>
      </c>
      <c r="K3865" s="396">
        <f t="shared" si="442"/>
        <v>5612.4099405439374</v>
      </c>
      <c r="L3865" s="210">
        <f t="shared" si="443"/>
        <v>6.8999999999999999E-3</v>
      </c>
      <c r="M3865" s="211">
        <f t="shared" si="443"/>
        <v>1.1000000000000001E-3</v>
      </c>
    </row>
    <row r="3866" spans="1:13" ht="15" customHeight="1" x14ac:dyDescent="0.2">
      <c r="A3866" s="370">
        <v>3845</v>
      </c>
      <c r="B3866" s="120">
        <f t="shared" si="437"/>
        <v>145.43073229464093</v>
      </c>
      <c r="C3866" s="371">
        <v>950</v>
      </c>
      <c r="D3866" s="78">
        <v>45170</v>
      </c>
      <c r="E3866" s="209">
        <v>29455</v>
      </c>
      <c r="F3866" s="344">
        <f t="shared" si="440"/>
        <v>3727.1351897055256</v>
      </c>
      <c r="G3866" s="394">
        <f t="shared" si="441"/>
        <v>372.06315789473683</v>
      </c>
      <c r="H3866" s="385">
        <f t="shared" si="438"/>
        <v>1385.5290414888887</v>
      </c>
      <c r="I3866" s="386">
        <f t="shared" si="439"/>
        <v>81.983966952005247</v>
      </c>
      <c r="J3866" s="393">
        <v>45</v>
      </c>
      <c r="K3866" s="396">
        <f t="shared" si="442"/>
        <v>5611.7113560411563</v>
      </c>
      <c r="L3866" s="210">
        <f t="shared" si="443"/>
        <v>6.8999999999999999E-3</v>
      </c>
      <c r="M3866" s="211">
        <f t="shared" si="443"/>
        <v>1.1000000000000001E-3</v>
      </c>
    </row>
    <row r="3867" spans="1:13" ht="15" customHeight="1" x14ac:dyDescent="0.2">
      <c r="A3867" s="370">
        <v>3846</v>
      </c>
      <c r="B3867" s="120">
        <f t="shared" si="437"/>
        <v>145.45080168441328</v>
      </c>
      <c r="C3867" s="371">
        <v>950</v>
      </c>
      <c r="D3867" s="78">
        <v>45170</v>
      </c>
      <c r="E3867" s="209">
        <v>29455</v>
      </c>
      <c r="F3867" s="344">
        <f t="shared" si="440"/>
        <v>3726.620917333079</v>
      </c>
      <c r="G3867" s="394">
        <f t="shared" si="441"/>
        <v>372.06315789473683</v>
      </c>
      <c r="H3867" s="385">
        <f t="shared" si="438"/>
        <v>1385.3552174270017</v>
      </c>
      <c r="I3867" s="386">
        <f t="shared" si="439"/>
        <v>81.973681504556325</v>
      </c>
      <c r="J3867" s="393">
        <v>45</v>
      </c>
      <c r="K3867" s="396">
        <f t="shared" si="442"/>
        <v>5611.0129741593737</v>
      </c>
      <c r="L3867" s="210">
        <f t="shared" si="443"/>
        <v>6.8999999999999999E-3</v>
      </c>
      <c r="M3867" s="211">
        <f t="shared" si="443"/>
        <v>1.1000000000000001E-3</v>
      </c>
    </row>
    <row r="3868" spans="1:13" ht="15" customHeight="1" x14ac:dyDescent="0.2">
      <c r="A3868" s="370">
        <v>3847</v>
      </c>
      <c r="B3868" s="120">
        <f t="shared" si="437"/>
        <v>145.47087079110185</v>
      </c>
      <c r="C3868" s="371">
        <v>950</v>
      </c>
      <c r="D3868" s="78">
        <v>45170</v>
      </c>
      <c r="E3868" s="209">
        <v>29455</v>
      </c>
      <c r="F3868" s="344">
        <f t="shared" si="440"/>
        <v>3726.1067941112196</v>
      </c>
      <c r="G3868" s="394">
        <f t="shared" si="441"/>
        <v>372.06315789473683</v>
      </c>
      <c r="H3868" s="385">
        <f t="shared" si="438"/>
        <v>1385.1814437780131</v>
      </c>
      <c r="I3868" s="386">
        <f t="shared" si="439"/>
        <v>81.963399040119128</v>
      </c>
      <c r="J3868" s="393">
        <v>45</v>
      </c>
      <c r="K3868" s="396">
        <f t="shared" si="442"/>
        <v>5610.3147948240885</v>
      </c>
      <c r="L3868" s="210">
        <f t="shared" si="443"/>
        <v>6.8999999999999999E-3</v>
      </c>
      <c r="M3868" s="211">
        <f t="shared" si="443"/>
        <v>1.1000000000000001E-3</v>
      </c>
    </row>
    <row r="3869" spans="1:13" ht="15" customHeight="1" x14ac:dyDescent="0.2">
      <c r="A3869" s="370">
        <v>3848</v>
      </c>
      <c r="B3869" s="120">
        <f t="shared" si="437"/>
        <v>145.49093961432078</v>
      </c>
      <c r="C3869" s="371">
        <v>950</v>
      </c>
      <c r="D3869" s="78">
        <v>45170</v>
      </c>
      <c r="E3869" s="209">
        <v>29455</v>
      </c>
      <c r="F3869" s="344">
        <f t="shared" si="440"/>
        <v>3725.5928199851051</v>
      </c>
      <c r="G3869" s="394">
        <f t="shared" si="441"/>
        <v>372.06315789473683</v>
      </c>
      <c r="H3869" s="385">
        <f t="shared" si="438"/>
        <v>1385.0077205233865</v>
      </c>
      <c r="I3869" s="386">
        <f t="shared" si="439"/>
        <v>81.953119557596835</v>
      </c>
      <c r="J3869" s="393">
        <v>45</v>
      </c>
      <c r="K3869" s="396">
        <f t="shared" si="442"/>
        <v>5609.6168179608248</v>
      </c>
      <c r="L3869" s="210">
        <f t="shared" si="443"/>
        <v>6.8999999999999999E-3</v>
      </c>
      <c r="M3869" s="211">
        <f t="shared" si="443"/>
        <v>1.1000000000000001E-3</v>
      </c>
    </row>
    <row r="3870" spans="1:13" ht="15" customHeight="1" x14ac:dyDescent="0.2">
      <c r="A3870" s="370">
        <v>3849</v>
      </c>
      <c r="B3870" s="120">
        <f t="shared" si="437"/>
        <v>145.51100815368528</v>
      </c>
      <c r="C3870" s="371">
        <v>950</v>
      </c>
      <c r="D3870" s="78">
        <v>45170</v>
      </c>
      <c r="E3870" s="209">
        <v>29455</v>
      </c>
      <c r="F3870" s="344">
        <f t="shared" si="440"/>
        <v>3725.0789948998922</v>
      </c>
      <c r="G3870" s="394">
        <f t="shared" si="441"/>
        <v>372.06315789473683</v>
      </c>
      <c r="H3870" s="385">
        <f t="shared" si="438"/>
        <v>1384.8340476445846</v>
      </c>
      <c r="I3870" s="386">
        <f t="shared" si="439"/>
        <v>81.942843055892595</v>
      </c>
      <c r="J3870" s="393">
        <v>45</v>
      </c>
      <c r="K3870" s="396">
        <f t="shared" si="442"/>
        <v>5608.919043495107</v>
      </c>
      <c r="L3870" s="210">
        <f t="shared" si="443"/>
        <v>6.8999999999999999E-3</v>
      </c>
      <c r="M3870" s="211">
        <f t="shared" si="443"/>
        <v>1.1000000000000001E-3</v>
      </c>
    </row>
    <row r="3871" spans="1:13" ht="15" customHeight="1" x14ac:dyDescent="0.2">
      <c r="A3871" s="372">
        <v>3850</v>
      </c>
      <c r="B3871" s="120">
        <f t="shared" si="437"/>
        <v>145.53107640881109</v>
      </c>
      <c r="C3871" s="371">
        <v>950</v>
      </c>
      <c r="D3871" s="78">
        <v>45170</v>
      </c>
      <c r="E3871" s="209">
        <v>29455</v>
      </c>
      <c r="F3871" s="344">
        <f t="shared" si="440"/>
        <v>3724.5653188007518</v>
      </c>
      <c r="G3871" s="394">
        <f t="shared" si="441"/>
        <v>372.06315789473683</v>
      </c>
      <c r="H3871" s="385">
        <f t="shared" si="438"/>
        <v>1384.6604251230751</v>
      </c>
      <c r="I3871" s="386">
        <f t="shared" si="439"/>
        <v>81.932569533909771</v>
      </c>
      <c r="J3871" s="393">
        <v>45</v>
      </c>
      <c r="K3871" s="396">
        <f t="shared" si="442"/>
        <v>5608.2214713524727</v>
      </c>
      <c r="L3871" s="210">
        <f t="shared" si="443"/>
        <v>6.8999999999999999E-3</v>
      </c>
      <c r="M3871" s="211">
        <f t="shared" si="443"/>
        <v>1.1000000000000001E-3</v>
      </c>
    </row>
    <row r="3872" spans="1:13" ht="15" customHeight="1" x14ac:dyDescent="0.2">
      <c r="A3872" s="370">
        <v>3851</v>
      </c>
      <c r="B3872" s="120">
        <f t="shared" si="437"/>
        <v>145.55114437931471</v>
      </c>
      <c r="C3872" s="371">
        <v>950</v>
      </c>
      <c r="D3872" s="78">
        <v>45170</v>
      </c>
      <c r="E3872" s="209">
        <v>29455</v>
      </c>
      <c r="F3872" s="344">
        <f t="shared" si="440"/>
        <v>3724.0517916328599</v>
      </c>
      <c r="G3872" s="394">
        <f t="shared" si="441"/>
        <v>372.06315789473683</v>
      </c>
      <c r="H3872" s="385">
        <f t="shared" si="438"/>
        <v>1384.4868529403275</v>
      </c>
      <c r="I3872" s="386">
        <f t="shared" si="439"/>
        <v>81.922298990551937</v>
      </c>
      <c r="J3872" s="393">
        <v>45</v>
      </c>
      <c r="K3872" s="396">
        <f t="shared" si="442"/>
        <v>5607.5241014584763</v>
      </c>
      <c r="L3872" s="210">
        <f t="shared" si="443"/>
        <v>6.8999999999999999E-3</v>
      </c>
      <c r="M3872" s="211">
        <f t="shared" si="443"/>
        <v>1.1000000000000001E-3</v>
      </c>
    </row>
    <row r="3873" spans="1:13" ht="15" customHeight="1" x14ac:dyDescent="0.2">
      <c r="A3873" s="370">
        <v>3852</v>
      </c>
      <c r="B3873" s="120">
        <f t="shared" si="437"/>
        <v>145.57121206481324</v>
      </c>
      <c r="C3873" s="371">
        <v>950</v>
      </c>
      <c r="D3873" s="78">
        <v>45170</v>
      </c>
      <c r="E3873" s="209">
        <v>29455</v>
      </c>
      <c r="F3873" s="344">
        <f t="shared" si="440"/>
        <v>3723.5384133414063</v>
      </c>
      <c r="G3873" s="394">
        <f t="shared" si="441"/>
        <v>372.06315789473683</v>
      </c>
      <c r="H3873" s="385">
        <f t="shared" si="438"/>
        <v>1384.3133310778162</v>
      </c>
      <c r="I3873" s="386">
        <f t="shared" si="439"/>
        <v>81.912031424722869</v>
      </c>
      <c r="J3873" s="393">
        <v>45</v>
      </c>
      <c r="K3873" s="396">
        <f t="shared" si="442"/>
        <v>5606.8269337386828</v>
      </c>
      <c r="L3873" s="210">
        <f t="shared" si="443"/>
        <v>6.8999999999999999E-3</v>
      </c>
      <c r="M3873" s="211">
        <f t="shared" si="443"/>
        <v>1.1000000000000001E-3</v>
      </c>
    </row>
    <row r="3874" spans="1:13" ht="15" customHeight="1" x14ac:dyDescent="0.2">
      <c r="A3874" s="370">
        <v>3853</v>
      </c>
      <c r="B3874" s="120">
        <f t="shared" si="437"/>
        <v>145.59127946492444</v>
      </c>
      <c r="C3874" s="371">
        <v>950</v>
      </c>
      <c r="D3874" s="78">
        <v>45170</v>
      </c>
      <c r="E3874" s="209">
        <v>29455</v>
      </c>
      <c r="F3874" s="344">
        <f t="shared" si="440"/>
        <v>3723.0251838715872</v>
      </c>
      <c r="G3874" s="394">
        <f t="shared" si="441"/>
        <v>372.06315789473683</v>
      </c>
      <c r="H3874" s="385">
        <f t="shared" si="438"/>
        <v>1384.1398595170174</v>
      </c>
      <c r="I3874" s="386">
        <f t="shared" si="439"/>
        <v>81.901766835326484</v>
      </c>
      <c r="J3874" s="393">
        <v>45</v>
      </c>
      <c r="K3874" s="396">
        <f t="shared" si="442"/>
        <v>5606.1299681186674</v>
      </c>
      <c r="L3874" s="210">
        <f t="shared" si="443"/>
        <v>6.8999999999999999E-3</v>
      </c>
      <c r="M3874" s="211">
        <f t="shared" si="443"/>
        <v>1.1000000000000001E-3</v>
      </c>
    </row>
    <row r="3875" spans="1:13" ht="15" customHeight="1" x14ac:dyDescent="0.2">
      <c r="A3875" s="370">
        <v>3854</v>
      </c>
      <c r="B3875" s="120">
        <f t="shared" si="437"/>
        <v>145.61134657926684</v>
      </c>
      <c r="C3875" s="371">
        <v>950</v>
      </c>
      <c r="D3875" s="78">
        <v>45170</v>
      </c>
      <c r="E3875" s="209">
        <v>29455</v>
      </c>
      <c r="F3875" s="344">
        <f t="shared" si="440"/>
        <v>3722.5121031686103</v>
      </c>
      <c r="G3875" s="394">
        <f t="shared" si="441"/>
        <v>372.06315789473683</v>
      </c>
      <c r="H3875" s="385">
        <f t="shared" si="438"/>
        <v>1383.9664382394112</v>
      </c>
      <c r="I3875" s="386">
        <f t="shared" si="439"/>
        <v>81.891505221266939</v>
      </c>
      <c r="J3875" s="393">
        <v>45</v>
      </c>
      <c r="K3875" s="396">
        <f t="shared" si="442"/>
        <v>5605.4332045240253</v>
      </c>
      <c r="L3875" s="210">
        <f t="shared" si="443"/>
        <v>6.8999999999999999E-3</v>
      </c>
      <c r="M3875" s="211">
        <f t="shared" si="443"/>
        <v>1.1000000000000001E-3</v>
      </c>
    </row>
    <row r="3876" spans="1:13" ht="15" customHeight="1" x14ac:dyDescent="0.2">
      <c r="A3876" s="370">
        <v>3855</v>
      </c>
      <c r="B3876" s="120">
        <f t="shared" si="437"/>
        <v>145.63141340745952</v>
      </c>
      <c r="C3876" s="371">
        <v>950</v>
      </c>
      <c r="D3876" s="78">
        <v>45170</v>
      </c>
      <c r="E3876" s="209">
        <v>29455</v>
      </c>
      <c r="F3876" s="344">
        <f t="shared" si="440"/>
        <v>3721.9991711776911</v>
      </c>
      <c r="G3876" s="394">
        <f t="shared" si="441"/>
        <v>372.06315789473683</v>
      </c>
      <c r="H3876" s="385">
        <f t="shared" si="438"/>
        <v>1383.7930672264806</v>
      </c>
      <c r="I3876" s="386">
        <f t="shared" si="439"/>
        <v>81.881246581448565</v>
      </c>
      <c r="J3876" s="393">
        <v>45</v>
      </c>
      <c r="K3876" s="396">
        <f t="shared" si="442"/>
        <v>5604.7366428803571</v>
      </c>
      <c r="L3876" s="210">
        <f t="shared" si="443"/>
        <v>6.8999999999999999E-3</v>
      </c>
      <c r="M3876" s="211">
        <f t="shared" si="443"/>
        <v>1.1000000000000001E-3</v>
      </c>
    </row>
    <row r="3877" spans="1:13" ht="15" customHeight="1" x14ac:dyDescent="0.2">
      <c r="A3877" s="370">
        <v>3856</v>
      </c>
      <c r="B3877" s="120">
        <f t="shared" si="437"/>
        <v>145.65147994912223</v>
      </c>
      <c r="C3877" s="371">
        <v>950</v>
      </c>
      <c r="D3877" s="78">
        <v>45170</v>
      </c>
      <c r="E3877" s="209">
        <v>29455</v>
      </c>
      <c r="F3877" s="344">
        <f t="shared" si="440"/>
        <v>3721.4863878440574</v>
      </c>
      <c r="G3877" s="394">
        <f t="shared" si="441"/>
        <v>372.06315789473683</v>
      </c>
      <c r="H3877" s="385">
        <f t="shared" si="438"/>
        <v>1383.6197464597124</v>
      </c>
      <c r="I3877" s="386">
        <f t="shared" si="439"/>
        <v>81.870990914775888</v>
      </c>
      <c r="J3877" s="393">
        <v>45</v>
      </c>
      <c r="K3877" s="396">
        <f t="shared" si="442"/>
        <v>5604.0402831132824</v>
      </c>
      <c r="L3877" s="210">
        <f t="shared" si="443"/>
        <v>6.8999999999999999E-3</v>
      </c>
      <c r="M3877" s="211">
        <f t="shared" si="443"/>
        <v>1.1000000000000001E-3</v>
      </c>
    </row>
    <row r="3878" spans="1:13" ht="15" customHeight="1" x14ac:dyDescent="0.2">
      <c r="A3878" s="370">
        <v>3857</v>
      </c>
      <c r="B3878" s="120">
        <f t="shared" si="437"/>
        <v>145.67154620387564</v>
      </c>
      <c r="C3878" s="371">
        <v>950</v>
      </c>
      <c r="D3878" s="78">
        <v>45170</v>
      </c>
      <c r="E3878" s="209">
        <v>29455</v>
      </c>
      <c r="F3878" s="344">
        <f t="shared" si="440"/>
        <v>3720.973753112939</v>
      </c>
      <c r="G3878" s="394">
        <f t="shared" si="441"/>
        <v>372.06315789473683</v>
      </c>
      <c r="H3878" s="385">
        <f t="shared" si="438"/>
        <v>1383.4464759205944</v>
      </c>
      <c r="I3878" s="386">
        <f t="shared" si="439"/>
        <v>81.860738220153522</v>
      </c>
      <c r="J3878" s="393">
        <v>45</v>
      </c>
      <c r="K3878" s="396">
        <f t="shared" si="442"/>
        <v>5603.3441251484237</v>
      </c>
      <c r="L3878" s="210">
        <f t="shared" si="443"/>
        <v>6.8999999999999999E-3</v>
      </c>
      <c r="M3878" s="211">
        <f t="shared" si="443"/>
        <v>1.1000000000000001E-3</v>
      </c>
    </row>
    <row r="3879" spans="1:13" ht="15" customHeight="1" x14ac:dyDescent="0.2">
      <c r="A3879" s="370">
        <v>3858</v>
      </c>
      <c r="B3879" s="120">
        <f t="shared" si="437"/>
        <v>145.69161217134092</v>
      </c>
      <c r="C3879" s="371">
        <v>950</v>
      </c>
      <c r="D3879" s="78">
        <v>45170</v>
      </c>
      <c r="E3879" s="209">
        <v>29455</v>
      </c>
      <c r="F3879" s="344">
        <f t="shared" si="440"/>
        <v>3720.4612669295793</v>
      </c>
      <c r="G3879" s="394">
        <f t="shared" si="441"/>
        <v>372.06315789473683</v>
      </c>
      <c r="H3879" s="385">
        <f t="shared" si="438"/>
        <v>1383.2732555906186</v>
      </c>
      <c r="I3879" s="386">
        <f t="shared" si="439"/>
        <v>81.850488496486321</v>
      </c>
      <c r="J3879" s="393">
        <v>45</v>
      </c>
      <c r="K3879" s="396">
        <f t="shared" si="442"/>
        <v>5602.6481689114207</v>
      </c>
      <c r="L3879" s="210">
        <f t="shared" si="443"/>
        <v>6.8999999999999999E-3</v>
      </c>
      <c r="M3879" s="211">
        <f t="shared" si="443"/>
        <v>1.1000000000000001E-3</v>
      </c>
    </row>
    <row r="3880" spans="1:13" ht="15" customHeight="1" x14ac:dyDescent="0.2">
      <c r="A3880" s="370">
        <v>3859</v>
      </c>
      <c r="B3880" s="120">
        <f t="shared" si="437"/>
        <v>145.71167785113963</v>
      </c>
      <c r="C3880" s="371">
        <v>950</v>
      </c>
      <c r="D3880" s="78">
        <v>45170</v>
      </c>
      <c r="E3880" s="209">
        <v>29455</v>
      </c>
      <c r="F3880" s="344">
        <f t="shared" si="440"/>
        <v>3719.9489292392409</v>
      </c>
      <c r="G3880" s="394">
        <f t="shared" si="441"/>
        <v>372.06315789473683</v>
      </c>
      <c r="H3880" s="385">
        <f t="shared" si="438"/>
        <v>1383.1000854512843</v>
      </c>
      <c r="I3880" s="386">
        <f t="shared" si="439"/>
        <v>81.840241742679552</v>
      </c>
      <c r="J3880" s="393">
        <v>45</v>
      </c>
      <c r="K3880" s="396">
        <f t="shared" si="442"/>
        <v>5601.9524143279414</v>
      </c>
      <c r="L3880" s="210">
        <f t="shared" si="443"/>
        <v>6.8999999999999999E-3</v>
      </c>
      <c r="M3880" s="211">
        <f t="shared" si="443"/>
        <v>1.1000000000000001E-3</v>
      </c>
    </row>
    <row r="3881" spans="1:13" ht="15" customHeight="1" x14ac:dyDescent="0.2">
      <c r="A3881" s="372">
        <v>3860</v>
      </c>
      <c r="B3881" s="120">
        <f t="shared" si="437"/>
        <v>145.73174324289451</v>
      </c>
      <c r="C3881" s="371">
        <v>950</v>
      </c>
      <c r="D3881" s="78">
        <v>45170</v>
      </c>
      <c r="E3881" s="209">
        <v>29455</v>
      </c>
      <c r="F3881" s="344">
        <f t="shared" si="440"/>
        <v>3719.436739987178</v>
      </c>
      <c r="G3881" s="394">
        <f t="shared" si="441"/>
        <v>372.06315789473683</v>
      </c>
      <c r="H3881" s="385">
        <f t="shared" si="438"/>
        <v>1382.9269654840871</v>
      </c>
      <c r="I3881" s="386">
        <f t="shared" si="439"/>
        <v>81.829997957638298</v>
      </c>
      <c r="J3881" s="393">
        <v>45</v>
      </c>
      <c r="K3881" s="396">
        <f t="shared" si="442"/>
        <v>5601.2568613236408</v>
      </c>
      <c r="L3881" s="210">
        <f t="shared" si="443"/>
        <v>6.8999999999999999E-3</v>
      </c>
      <c r="M3881" s="211">
        <f t="shared" si="443"/>
        <v>1.1000000000000001E-3</v>
      </c>
    </row>
    <row r="3882" spans="1:13" ht="15" customHeight="1" x14ac:dyDescent="0.2">
      <c r="A3882" s="370">
        <v>3861</v>
      </c>
      <c r="B3882" s="120">
        <f t="shared" si="437"/>
        <v>145.75180834622861</v>
      </c>
      <c r="C3882" s="371">
        <v>950</v>
      </c>
      <c r="D3882" s="78">
        <v>45170</v>
      </c>
      <c r="E3882" s="209">
        <v>29455</v>
      </c>
      <c r="F3882" s="344">
        <f t="shared" si="440"/>
        <v>3718.9246991186674</v>
      </c>
      <c r="G3882" s="394">
        <f t="shared" si="441"/>
        <v>372.06315789473683</v>
      </c>
      <c r="H3882" s="385">
        <f t="shared" si="438"/>
        <v>1382.7538956705305</v>
      </c>
      <c r="I3882" s="386">
        <f t="shared" si="439"/>
        <v>81.819757140268081</v>
      </c>
      <c r="J3882" s="393">
        <v>45</v>
      </c>
      <c r="K3882" s="396">
        <f t="shared" si="442"/>
        <v>5600.5615098242024</v>
      </c>
      <c r="L3882" s="210">
        <f t="shared" si="443"/>
        <v>6.8999999999999999E-3</v>
      </c>
      <c r="M3882" s="211">
        <f t="shared" si="443"/>
        <v>1.1000000000000001E-3</v>
      </c>
    </row>
    <row r="3883" spans="1:13" ht="15" customHeight="1" x14ac:dyDescent="0.2">
      <c r="A3883" s="370">
        <v>3862</v>
      </c>
      <c r="B3883" s="120">
        <f t="shared" si="437"/>
        <v>145.77187316076586</v>
      </c>
      <c r="C3883" s="371">
        <v>950</v>
      </c>
      <c r="D3883" s="78">
        <v>45170</v>
      </c>
      <c r="E3883" s="209">
        <v>29455</v>
      </c>
      <c r="F3883" s="344">
        <f t="shared" si="440"/>
        <v>3718.4128065789901</v>
      </c>
      <c r="G3883" s="394">
        <f t="shared" si="441"/>
        <v>372.06315789473683</v>
      </c>
      <c r="H3883" s="385">
        <f t="shared" si="438"/>
        <v>1382.5808759921194</v>
      </c>
      <c r="I3883" s="386">
        <f t="shared" si="439"/>
        <v>81.809519289474537</v>
      </c>
      <c r="J3883" s="393">
        <v>45</v>
      </c>
      <c r="K3883" s="396">
        <f t="shared" si="442"/>
        <v>5599.8663597553204</v>
      </c>
      <c r="L3883" s="210">
        <f t="shared" si="443"/>
        <v>6.8999999999999999E-3</v>
      </c>
      <c r="M3883" s="211">
        <f t="shared" si="443"/>
        <v>1.1000000000000001E-3</v>
      </c>
    </row>
    <row r="3884" spans="1:13" ht="15" customHeight="1" x14ac:dyDescent="0.2">
      <c r="A3884" s="370">
        <v>3863</v>
      </c>
      <c r="B3884" s="120">
        <f t="shared" si="437"/>
        <v>145.79193768613061</v>
      </c>
      <c r="C3884" s="371">
        <v>950</v>
      </c>
      <c r="D3884" s="78">
        <v>45170</v>
      </c>
      <c r="E3884" s="209">
        <v>29455</v>
      </c>
      <c r="F3884" s="344">
        <f t="shared" si="440"/>
        <v>3717.9010623134413</v>
      </c>
      <c r="G3884" s="394">
        <f t="shared" si="441"/>
        <v>372.06315789473683</v>
      </c>
      <c r="H3884" s="385">
        <f t="shared" si="438"/>
        <v>1382.4079064303642</v>
      </c>
      <c r="I3884" s="386">
        <f t="shared" si="439"/>
        <v>81.799284404163572</v>
      </c>
      <c r="J3884" s="393">
        <v>45</v>
      </c>
      <c r="K3884" s="396">
        <f t="shared" si="442"/>
        <v>5599.1714110427056</v>
      </c>
      <c r="L3884" s="210">
        <f t="shared" si="443"/>
        <v>6.8999999999999999E-3</v>
      </c>
      <c r="M3884" s="211">
        <f t="shared" si="443"/>
        <v>1.1000000000000001E-3</v>
      </c>
    </row>
    <row r="3885" spans="1:13" ht="15" customHeight="1" x14ac:dyDescent="0.2">
      <c r="A3885" s="370">
        <v>3864</v>
      </c>
      <c r="B3885" s="120">
        <f t="shared" si="437"/>
        <v>145.81200192194814</v>
      </c>
      <c r="C3885" s="371">
        <v>950</v>
      </c>
      <c r="D3885" s="78">
        <v>45170</v>
      </c>
      <c r="E3885" s="209">
        <v>29455</v>
      </c>
      <c r="F3885" s="344">
        <f t="shared" si="440"/>
        <v>3717.3894662673183</v>
      </c>
      <c r="G3885" s="394">
        <f t="shared" si="441"/>
        <v>372.06315789473683</v>
      </c>
      <c r="H3885" s="385">
        <f t="shared" si="438"/>
        <v>1382.2349869667746</v>
      </c>
      <c r="I3885" s="386">
        <f t="shared" si="439"/>
        <v>81.789052483241107</v>
      </c>
      <c r="J3885" s="393">
        <v>45</v>
      </c>
      <c r="K3885" s="396">
        <f t="shared" si="442"/>
        <v>5598.4766636120703</v>
      </c>
      <c r="L3885" s="210">
        <f t="shared" si="443"/>
        <v>6.8999999999999999E-3</v>
      </c>
      <c r="M3885" s="211">
        <f t="shared" si="443"/>
        <v>1.1000000000000001E-3</v>
      </c>
    </row>
    <row r="3886" spans="1:13" ht="15" customHeight="1" x14ac:dyDescent="0.2">
      <c r="A3886" s="370">
        <v>3865</v>
      </c>
      <c r="B3886" s="120">
        <f t="shared" si="437"/>
        <v>145.83206586784425</v>
      </c>
      <c r="C3886" s="371">
        <v>950</v>
      </c>
      <c r="D3886" s="78">
        <v>45170</v>
      </c>
      <c r="E3886" s="209">
        <v>29455</v>
      </c>
      <c r="F3886" s="344">
        <f t="shared" si="440"/>
        <v>3716.8780183859349</v>
      </c>
      <c r="G3886" s="394">
        <f t="shared" si="441"/>
        <v>372.06315789473683</v>
      </c>
      <c r="H3886" s="385">
        <f t="shared" si="438"/>
        <v>1382.0621175828669</v>
      </c>
      <c r="I3886" s="386">
        <f t="shared" si="439"/>
        <v>81.778823525613433</v>
      </c>
      <c r="J3886" s="393">
        <v>45</v>
      </c>
      <c r="K3886" s="396">
        <f t="shared" si="442"/>
        <v>5597.7821173891516</v>
      </c>
      <c r="L3886" s="210">
        <f t="shared" si="443"/>
        <v>6.8999999999999999E-3</v>
      </c>
      <c r="M3886" s="211">
        <f t="shared" si="443"/>
        <v>1.1000000000000001E-3</v>
      </c>
    </row>
    <row r="3887" spans="1:13" ht="15" customHeight="1" x14ac:dyDescent="0.2">
      <c r="A3887" s="370">
        <v>3866</v>
      </c>
      <c r="B3887" s="120">
        <f t="shared" si="437"/>
        <v>145.8521295234454</v>
      </c>
      <c r="C3887" s="371">
        <v>950</v>
      </c>
      <c r="D3887" s="78">
        <v>45170</v>
      </c>
      <c r="E3887" s="209">
        <v>29455</v>
      </c>
      <c r="F3887" s="344">
        <f t="shared" si="440"/>
        <v>3716.3667186146108</v>
      </c>
      <c r="G3887" s="394">
        <f t="shared" si="441"/>
        <v>372.06315789473683</v>
      </c>
      <c r="H3887" s="385">
        <f t="shared" si="438"/>
        <v>1381.8892982601594</v>
      </c>
      <c r="I3887" s="386">
        <f t="shared" si="439"/>
        <v>81.768597530186952</v>
      </c>
      <c r="J3887" s="393">
        <v>45</v>
      </c>
      <c r="K3887" s="396">
        <f t="shared" si="442"/>
        <v>5597.0877722996938</v>
      </c>
      <c r="L3887" s="210">
        <f t="shared" si="443"/>
        <v>6.8999999999999999E-3</v>
      </c>
      <c r="M3887" s="211">
        <f t="shared" si="443"/>
        <v>1.1000000000000001E-3</v>
      </c>
    </row>
    <row r="3888" spans="1:13" ht="15" customHeight="1" x14ac:dyDescent="0.2">
      <c r="A3888" s="370">
        <v>3867</v>
      </c>
      <c r="B3888" s="120">
        <f t="shared" si="437"/>
        <v>145.87219288837881</v>
      </c>
      <c r="C3888" s="371">
        <v>950</v>
      </c>
      <c r="D3888" s="78">
        <v>45170</v>
      </c>
      <c r="E3888" s="209">
        <v>29455</v>
      </c>
      <c r="F3888" s="344">
        <f t="shared" si="440"/>
        <v>3715.8555668986774</v>
      </c>
      <c r="G3888" s="394">
        <f t="shared" si="441"/>
        <v>372.06315789473683</v>
      </c>
      <c r="H3888" s="385">
        <f t="shared" si="438"/>
        <v>1381.716528980174</v>
      </c>
      <c r="I3888" s="386">
        <f t="shared" si="439"/>
        <v>81.758374495868281</v>
      </c>
      <c r="J3888" s="393">
        <v>45</v>
      </c>
      <c r="K3888" s="396">
        <f t="shared" si="442"/>
        <v>5596.3936282694567</v>
      </c>
      <c r="L3888" s="210">
        <f t="shared" si="443"/>
        <v>6.8999999999999999E-3</v>
      </c>
      <c r="M3888" s="211">
        <f t="shared" si="443"/>
        <v>1.1000000000000001E-3</v>
      </c>
    </row>
    <row r="3889" spans="1:13" ht="15" customHeight="1" x14ac:dyDescent="0.2">
      <c r="A3889" s="370">
        <v>3868</v>
      </c>
      <c r="B3889" s="120">
        <f t="shared" si="437"/>
        <v>145.89225596227206</v>
      </c>
      <c r="C3889" s="371">
        <v>950</v>
      </c>
      <c r="D3889" s="78">
        <v>45170</v>
      </c>
      <c r="E3889" s="209">
        <v>29455</v>
      </c>
      <c r="F3889" s="344">
        <f t="shared" si="440"/>
        <v>3715.3445631834793</v>
      </c>
      <c r="G3889" s="394">
        <f t="shared" si="441"/>
        <v>372.06315789473683</v>
      </c>
      <c r="H3889" s="385">
        <f t="shared" si="438"/>
        <v>1381.5438097244369</v>
      </c>
      <c r="I3889" s="386">
        <f t="shared" si="439"/>
        <v>81.748154421564323</v>
      </c>
      <c r="J3889" s="393">
        <v>45</v>
      </c>
      <c r="K3889" s="396">
        <f t="shared" si="442"/>
        <v>5595.6996852242173</v>
      </c>
      <c r="L3889" s="210">
        <f t="shared" si="443"/>
        <v>6.8999999999999999E-3</v>
      </c>
      <c r="M3889" s="211">
        <f t="shared" si="443"/>
        <v>1.1000000000000001E-3</v>
      </c>
    </row>
    <row r="3890" spans="1:13" ht="15" customHeight="1" x14ac:dyDescent="0.2">
      <c r="A3890" s="370">
        <v>3869</v>
      </c>
      <c r="B3890" s="120">
        <f t="shared" si="437"/>
        <v>145.91231874475389</v>
      </c>
      <c r="C3890" s="371">
        <v>950</v>
      </c>
      <c r="D3890" s="78">
        <v>45170</v>
      </c>
      <c r="E3890" s="209">
        <v>29455</v>
      </c>
      <c r="F3890" s="344">
        <f t="shared" si="440"/>
        <v>3714.833707414361</v>
      </c>
      <c r="G3890" s="394">
        <f t="shared" si="441"/>
        <v>372.06315789473683</v>
      </c>
      <c r="H3890" s="385">
        <f t="shared" si="438"/>
        <v>1381.3711404744749</v>
      </c>
      <c r="I3890" s="386">
        <f t="shared" si="439"/>
        <v>81.737937306181962</v>
      </c>
      <c r="J3890" s="393">
        <v>45</v>
      </c>
      <c r="K3890" s="396">
        <f t="shared" si="442"/>
        <v>5595.0059430897554</v>
      </c>
      <c r="L3890" s="210">
        <f t="shared" si="443"/>
        <v>6.8999999999999999E-3</v>
      </c>
      <c r="M3890" s="211">
        <f t="shared" si="443"/>
        <v>1.1000000000000001E-3</v>
      </c>
    </row>
    <row r="3891" spans="1:13" ht="15" customHeight="1" x14ac:dyDescent="0.2">
      <c r="A3891" s="372">
        <v>3870</v>
      </c>
      <c r="B3891" s="120">
        <f t="shared" si="437"/>
        <v>145.93238123545333</v>
      </c>
      <c r="C3891" s="371">
        <v>950</v>
      </c>
      <c r="D3891" s="78">
        <v>45170</v>
      </c>
      <c r="E3891" s="209">
        <v>29455</v>
      </c>
      <c r="F3891" s="344">
        <f t="shared" si="440"/>
        <v>3714.3229995366846</v>
      </c>
      <c r="G3891" s="394">
        <f t="shared" si="441"/>
        <v>372.06315789473683</v>
      </c>
      <c r="H3891" s="385">
        <f t="shared" si="438"/>
        <v>1381.1985212118202</v>
      </c>
      <c r="I3891" s="386">
        <f t="shared" si="439"/>
        <v>81.727723148628428</v>
      </c>
      <c r="J3891" s="393">
        <v>45</v>
      </c>
      <c r="K3891" s="396">
        <f t="shared" si="442"/>
        <v>5594.3124017918699</v>
      </c>
      <c r="L3891" s="210">
        <f t="shared" si="443"/>
        <v>6.8999999999999999E-3</v>
      </c>
      <c r="M3891" s="211">
        <f t="shared" si="443"/>
        <v>1.1000000000000001E-3</v>
      </c>
    </row>
    <row r="3892" spans="1:13" ht="15" customHeight="1" x14ac:dyDescent="0.2">
      <c r="A3892" s="370">
        <v>3871</v>
      </c>
      <c r="B3892" s="120">
        <f t="shared" si="437"/>
        <v>145.95244343400009</v>
      </c>
      <c r="C3892" s="371">
        <v>950</v>
      </c>
      <c r="D3892" s="78">
        <v>45170</v>
      </c>
      <c r="E3892" s="209">
        <v>29455</v>
      </c>
      <c r="F3892" s="344">
        <f t="shared" si="440"/>
        <v>3713.8124394958231</v>
      </c>
      <c r="G3892" s="394">
        <f t="shared" si="441"/>
        <v>372.06315789473683</v>
      </c>
      <c r="H3892" s="385">
        <f t="shared" si="438"/>
        <v>1381.0259519180092</v>
      </c>
      <c r="I3892" s="386">
        <f t="shared" si="439"/>
        <v>81.717511947811204</v>
      </c>
      <c r="J3892" s="393">
        <v>45</v>
      </c>
      <c r="K3892" s="396">
        <f t="shared" si="442"/>
        <v>5593.6190612563805</v>
      </c>
      <c r="L3892" s="210">
        <f t="shared" si="443"/>
        <v>6.8999999999999999E-3</v>
      </c>
      <c r="M3892" s="211">
        <f t="shared" si="443"/>
        <v>1.1000000000000001E-3</v>
      </c>
    </row>
    <row r="3893" spans="1:13" ht="15" customHeight="1" x14ac:dyDescent="0.2">
      <c r="A3893" s="370">
        <v>3872</v>
      </c>
      <c r="B3893" s="120">
        <f t="shared" si="437"/>
        <v>145.97250534002453</v>
      </c>
      <c r="C3893" s="371">
        <v>950</v>
      </c>
      <c r="D3893" s="78">
        <v>45170</v>
      </c>
      <c r="E3893" s="209">
        <v>29455</v>
      </c>
      <c r="F3893" s="344">
        <f t="shared" si="440"/>
        <v>3713.3020272371587</v>
      </c>
      <c r="G3893" s="394">
        <f t="shared" si="441"/>
        <v>372.06315789473683</v>
      </c>
      <c r="H3893" s="385">
        <f t="shared" si="438"/>
        <v>1380.8534325745804</v>
      </c>
      <c r="I3893" s="386">
        <f t="shared" si="439"/>
        <v>81.707303702637915</v>
      </c>
      <c r="J3893" s="393">
        <v>45</v>
      </c>
      <c r="K3893" s="396">
        <f t="shared" si="442"/>
        <v>5592.9259214091135</v>
      </c>
      <c r="L3893" s="210">
        <f t="shared" si="443"/>
        <v>6.8999999999999999E-3</v>
      </c>
      <c r="M3893" s="211">
        <f t="shared" si="443"/>
        <v>1.1000000000000001E-3</v>
      </c>
    </row>
    <row r="3894" spans="1:13" ht="15" customHeight="1" x14ac:dyDescent="0.2">
      <c r="A3894" s="370">
        <v>3873</v>
      </c>
      <c r="B3894" s="120">
        <f t="shared" si="437"/>
        <v>145.9925669531579</v>
      </c>
      <c r="C3894" s="371">
        <v>950</v>
      </c>
      <c r="D3894" s="78">
        <v>45170</v>
      </c>
      <c r="E3894" s="209">
        <v>29455</v>
      </c>
      <c r="F3894" s="344">
        <f t="shared" si="440"/>
        <v>3712.7917627060765</v>
      </c>
      <c r="G3894" s="394">
        <f t="shared" si="441"/>
        <v>372.06315789473683</v>
      </c>
      <c r="H3894" s="385">
        <f t="shared" si="438"/>
        <v>1380.6809631630747</v>
      </c>
      <c r="I3894" s="386">
        <f t="shared" si="439"/>
        <v>81.697098412016274</v>
      </c>
      <c r="J3894" s="393">
        <v>45</v>
      </c>
      <c r="K3894" s="396">
        <f t="shared" si="442"/>
        <v>5592.232982175904</v>
      </c>
      <c r="L3894" s="210">
        <f t="shared" si="443"/>
        <v>6.7999999999999996E-3</v>
      </c>
      <c r="M3894" s="211">
        <f t="shared" si="443"/>
        <v>1.1000000000000001E-3</v>
      </c>
    </row>
    <row r="3895" spans="1:13" ht="15" customHeight="1" x14ac:dyDescent="0.2">
      <c r="A3895" s="370">
        <v>3874</v>
      </c>
      <c r="B3895" s="120">
        <f t="shared" si="437"/>
        <v>146.01262827303191</v>
      </c>
      <c r="C3895" s="371">
        <v>950</v>
      </c>
      <c r="D3895" s="78">
        <v>45170</v>
      </c>
      <c r="E3895" s="209">
        <v>29455</v>
      </c>
      <c r="F3895" s="344">
        <f t="shared" si="440"/>
        <v>3712.2816458479783</v>
      </c>
      <c r="G3895" s="394">
        <f t="shared" si="441"/>
        <v>372.06315789473683</v>
      </c>
      <c r="H3895" s="385">
        <f t="shared" si="438"/>
        <v>1380.5085436650377</v>
      </c>
      <c r="I3895" s="386">
        <f t="shared" si="439"/>
        <v>81.686896074854303</v>
      </c>
      <c r="J3895" s="393">
        <v>45</v>
      </c>
      <c r="K3895" s="396">
        <f t="shared" si="442"/>
        <v>5591.5402434826074</v>
      </c>
      <c r="L3895" s="210">
        <f t="shared" si="443"/>
        <v>6.7999999999999996E-3</v>
      </c>
      <c r="M3895" s="211">
        <f t="shared" si="443"/>
        <v>1.1000000000000001E-3</v>
      </c>
    </row>
    <row r="3896" spans="1:13" ht="15" customHeight="1" x14ac:dyDescent="0.2">
      <c r="A3896" s="370">
        <v>3875</v>
      </c>
      <c r="B3896" s="120">
        <f t="shared" si="437"/>
        <v>146.03268929927887</v>
      </c>
      <c r="C3896" s="371">
        <v>950</v>
      </c>
      <c r="D3896" s="78">
        <v>45170</v>
      </c>
      <c r="E3896" s="209">
        <v>29455</v>
      </c>
      <c r="F3896" s="344">
        <f t="shared" si="440"/>
        <v>3711.7716766082772</v>
      </c>
      <c r="G3896" s="394">
        <f t="shared" si="441"/>
        <v>372.06315789473683</v>
      </c>
      <c r="H3896" s="385">
        <f t="shared" si="438"/>
        <v>1380.3361740620187</v>
      </c>
      <c r="I3896" s="386">
        <f t="shared" si="439"/>
        <v>81.676696690060282</v>
      </c>
      <c r="J3896" s="393">
        <v>45</v>
      </c>
      <c r="K3896" s="396">
        <f t="shared" si="442"/>
        <v>5590.8477052550934</v>
      </c>
      <c r="L3896" s="210">
        <f t="shared" si="443"/>
        <v>6.7999999999999996E-3</v>
      </c>
      <c r="M3896" s="211">
        <f t="shared" si="443"/>
        <v>1.1000000000000001E-3</v>
      </c>
    </row>
    <row r="3897" spans="1:13" ht="15" customHeight="1" x14ac:dyDescent="0.2">
      <c r="A3897" s="370">
        <v>3876</v>
      </c>
      <c r="B3897" s="120">
        <f t="shared" si="437"/>
        <v>146.05275003153193</v>
      </c>
      <c r="C3897" s="371">
        <v>950</v>
      </c>
      <c r="D3897" s="78">
        <v>45170</v>
      </c>
      <c r="E3897" s="209">
        <v>29455</v>
      </c>
      <c r="F3897" s="344">
        <f t="shared" si="440"/>
        <v>3711.2618549323911</v>
      </c>
      <c r="G3897" s="394">
        <f t="shared" si="441"/>
        <v>372.06315789473683</v>
      </c>
      <c r="H3897" s="385">
        <f t="shared" si="438"/>
        <v>1380.1638543355691</v>
      </c>
      <c r="I3897" s="386">
        <f t="shared" si="439"/>
        <v>81.666500256542562</v>
      </c>
      <c r="J3897" s="393">
        <v>45</v>
      </c>
      <c r="K3897" s="396">
        <f t="shared" si="442"/>
        <v>5590.1553674192392</v>
      </c>
      <c r="L3897" s="210">
        <f t="shared" si="443"/>
        <v>6.7999999999999996E-3</v>
      </c>
      <c r="M3897" s="211">
        <f t="shared" si="443"/>
        <v>1.1000000000000001E-3</v>
      </c>
    </row>
    <row r="3898" spans="1:13" ht="15" customHeight="1" x14ac:dyDescent="0.2">
      <c r="A3898" s="370">
        <v>3877</v>
      </c>
      <c r="B3898" s="120">
        <f t="shared" si="437"/>
        <v>146.07281046942475</v>
      </c>
      <c r="C3898" s="371">
        <v>950</v>
      </c>
      <c r="D3898" s="78">
        <v>45170</v>
      </c>
      <c r="E3898" s="209">
        <v>29455</v>
      </c>
      <c r="F3898" s="344">
        <f t="shared" si="440"/>
        <v>3710.7521807657499</v>
      </c>
      <c r="G3898" s="394">
        <f t="shared" si="441"/>
        <v>372.06315789473683</v>
      </c>
      <c r="H3898" s="385">
        <f t="shared" si="438"/>
        <v>1379.9915844672444</v>
      </c>
      <c r="I3898" s="386">
        <f t="shared" si="439"/>
        <v>81.656306773209735</v>
      </c>
      <c r="J3898" s="393">
        <v>45</v>
      </c>
      <c r="K3898" s="396">
        <f t="shared" si="442"/>
        <v>5589.4632299009409</v>
      </c>
      <c r="L3898" s="210">
        <f t="shared" si="443"/>
        <v>6.7999999999999996E-3</v>
      </c>
      <c r="M3898" s="211">
        <f t="shared" si="443"/>
        <v>1.1000000000000001E-3</v>
      </c>
    </row>
    <row r="3899" spans="1:13" ht="15" customHeight="1" x14ac:dyDescent="0.2">
      <c r="A3899" s="370">
        <v>3878</v>
      </c>
      <c r="B3899" s="120">
        <f t="shared" si="437"/>
        <v>146.09287061259155</v>
      </c>
      <c r="C3899" s="371">
        <v>950</v>
      </c>
      <c r="D3899" s="78">
        <v>45170</v>
      </c>
      <c r="E3899" s="209">
        <v>29455</v>
      </c>
      <c r="F3899" s="344">
        <f t="shared" si="440"/>
        <v>3710.2426540537999</v>
      </c>
      <c r="G3899" s="394">
        <f t="shared" si="441"/>
        <v>372.06315789473683</v>
      </c>
      <c r="H3899" s="385">
        <f t="shared" si="438"/>
        <v>1379.8193644386054</v>
      </c>
      <c r="I3899" s="386">
        <f t="shared" si="439"/>
        <v>81.646116238970734</v>
      </c>
      <c r="J3899" s="393">
        <v>45</v>
      </c>
      <c r="K3899" s="396">
        <f t="shared" si="442"/>
        <v>5588.7712926261129</v>
      </c>
      <c r="L3899" s="210">
        <f t="shared" si="443"/>
        <v>6.7999999999999996E-3</v>
      </c>
      <c r="M3899" s="211">
        <f t="shared" si="443"/>
        <v>1.1000000000000001E-3</v>
      </c>
    </row>
    <row r="3900" spans="1:13" ht="15" customHeight="1" x14ac:dyDescent="0.2">
      <c r="A3900" s="370">
        <v>3879</v>
      </c>
      <c r="B3900" s="120">
        <f t="shared" si="437"/>
        <v>146.11293046066737</v>
      </c>
      <c r="C3900" s="371">
        <v>950</v>
      </c>
      <c r="D3900" s="78">
        <v>45170</v>
      </c>
      <c r="E3900" s="209">
        <v>29455</v>
      </c>
      <c r="F3900" s="344">
        <f t="shared" si="440"/>
        <v>3709.7332747419887</v>
      </c>
      <c r="G3900" s="394">
        <f t="shared" si="441"/>
        <v>372.06315789473683</v>
      </c>
      <c r="H3900" s="385">
        <f t="shared" si="438"/>
        <v>1379.647194231213</v>
      </c>
      <c r="I3900" s="386">
        <f t="shared" si="439"/>
        <v>81.635928652734506</v>
      </c>
      <c r="J3900" s="393">
        <v>45</v>
      </c>
      <c r="K3900" s="396">
        <f t="shared" si="442"/>
        <v>5588.0795555206732</v>
      </c>
      <c r="L3900" s="210">
        <f t="shared" si="443"/>
        <v>6.7999999999999996E-3</v>
      </c>
      <c r="M3900" s="211">
        <f t="shared" si="443"/>
        <v>1.1000000000000001E-3</v>
      </c>
    </row>
    <row r="3901" spans="1:13" ht="15" customHeight="1" x14ac:dyDescent="0.2">
      <c r="A3901" s="372">
        <v>3880</v>
      </c>
      <c r="B3901" s="120">
        <f t="shared" si="437"/>
        <v>146.13299001328792</v>
      </c>
      <c r="C3901" s="371">
        <v>950</v>
      </c>
      <c r="D3901" s="78">
        <v>45170</v>
      </c>
      <c r="E3901" s="209">
        <v>29455</v>
      </c>
      <c r="F3901" s="344">
        <f t="shared" si="440"/>
        <v>3709.2240427757765</v>
      </c>
      <c r="G3901" s="394">
        <f t="shared" si="441"/>
        <v>372.06315789473683</v>
      </c>
      <c r="H3901" s="385">
        <f t="shared" si="438"/>
        <v>1379.4750738266334</v>
      </c>
      <c r="I3901" s="386">
        <f t="shared" si="439"/>
        <v>81.625744013410269</v>
      </c>
      <c r="J3901" s="393">
        <v>45</v>
      </c>
      <c r="K3901" s="396">
        <f t="shared" si="442"/>
        <v>5587.3880185105572</v>
      </c>
      <c r="L3901" s="210">
        <f t="shared" si="443"/>
        <v>6.7999999999999996E-3</v>
      </c>
      <c r="M3901" s="211">
        <f t="shared" si="443"/>
        <v>1.1000000000000001E-3</v>
      </c>
    </row>
    <row r="3902" spans="1:13" ht="15" customHeight="1" x14ac:dyDescent="0.2">
      <c r="A3902" s="370">
        <v>3881</v>
      </c>
      <c r="B3902" s="120">
        <f t="shared" si="437"/>
        <v>146.15304927008935</v>
      </c>
      <c r="C3902" s="371">
        <v>950</v>
      </c>
      <c r="D3902" s="78">
        <v>45170</v>
      </c>
      <c r="E3902" s="209">
        <v>29455</v>
      </c>
      <c r="F3902" s="344">
        <f t="shared" si="440"/>
        <v>3708.7149581006388</v>
      </c>
      <c r="G3902" s="394">
        <f t="shared" si="441"/>
        <v>372.06315789473683</v>
      </c>
      <c r="H3902" s="385">
        <f t="shared" si="438"/>
        <v>1379.3030032064369</v>
      </c>
      <c r="I3902" s="386">
        <f t="shared" si="439"/>
        <v>81.615562319907511</v>
      </c>
      <c r="J3902" s="393">
        <v>45</v>
      </c>
      <c r="K3902" s="396">
        <f t="shared" si="442"/>
        <v>5586.6966815217202</v>
      </c>
      <c r="L3902" s="210">
        <f t="shared" si="443"/>
        <v>6.7999999999999996E-3</v>
      </c>
      <c r="M3902" s="211">
        <f t="shared" si="443"/>
        <v>1.1000000000000001E-3</v>
      </c>
    </row>
    <row r="3903" spans="1:13" ht="15" customHeight="1" x14ac:dyDescent="0.2">
      <c r="A3903" s="370">
        <v>3882</v>
      </c>
      <c r="B3903" s="120">
        <f t="shared" si="437"/>
        <v>146.17310823070864</v>
      </c>
      <c r="C3903" s="371">
        <v>950</v>
      </c>
      <c r="D3903" s="78">
        <v>45170</v>
      </c>
      <c r="E3903" s="209">
        <v>29455</v>
      </c>
      <c r="F3903" s="344">
        <f t="shared" si="440"/>
        <v>3708.2060206620554</v>
      </c>
      <c r="G3903" s="394">
        <f t="shared" si="441"/>
        <v>372.06315789473683</v>
      </c>
      <c r="H3903" s="385">
        <f t="shared" si="438"/>
        <v>1379.1309823521956</v>
      </c>
      <c r="I3903" s="386">
        <f t="shared" si="439"/>
        <v>81.605383571135846</v>
      </c>
      <c r="J3903" s="393">
        <v>45</v>
      </c>
      <c r="K3903" s="396">
        <f t="shared" si="442"/>
        <v>5586.0055444801237</v>
      </c>
      <c r="L3903" s="210">
        <f t="shared" si="443"/>
        <v>6.7999999999999996E-3</v>
      </c>
      <c r="M3903" s="211">
        <f t="shared" si="443"/>
        <v>1.1000000000000001E-3</v>
      </c>
    </row>
    <row r="3904" spans="1:13" ht="15" customHeight="1" x14ac:dyDescent="0.2">
      <c r="A3904" s="370">
        <v>3883</v>
      </c>
      <c r="B3904" s="120">
        <f t="shared" si="437"/>
        <v>146.19316689478353</v>
      </c>
      <c r="C3904" s="371">
        <v>950</v>
      </c>
      <c r="D3904" s="78">
        <v>45170</v>
      </c>
      <c r="E3904" s="209">
        <v>29455</v>
      </c>
      <c r="F3904" s="344">
        <f t="shared" si="440"/>
        <v>3707.6972304055139</v>
      </c>
      <c r="G3904" s="394">
        <f t="shared" si="441"/>
        <v>372.06315789473683</v>
      </c>
      <c r="H3904" s="385">
        <f t="shared" si="438"/>
        <v>1378.9590112454846</v>
      </c>
      <c r="I3904" s="386">
        <f t="shared" si="439"/>
        <v>81.595207766005018</v>
      </c>
      <c r="J3904" s="393">
        <v>45</v>
      </c>
      <c r="K3904" s="396">
        <f t="shared" si="442"/>
        <v>5585.3146073117405</v>
      </c>
      <c r="L3904" s="210">
        <f t="shared" si="443"/>
        <v>6.7999999999999996E-3</v>
      </c>
      <c r="M3904" s="211">
        <f t="shared" si="443"/>
        <v>1.1000000000000001E-3</v>
      </c>
    </row>
    <row r="3905" spans="1:13" ht="15" customHeight="1" x14ac:dyDescent="0.2">
      <c r="A3905" s="370">
        <v>3884</v>
      </c>
      <c r="B3905" s="120">
        <f t="shared" si="437"/>
        <v>146.21322526195192</v>
      </c>
      <c r="C3905" s="371">
        <v>950</v>
      </c>
      <c r="D3905" s="78">
        <v>45170</v>
      </c>
      <c r="E3905" s="209">
        <v>29455</v>
      </c>
      <c r="F3905" s="344">
        <f t="shared" si="440"/>
        <v>3707.1885872765261</v>
      </c>
      <c r="G3905" s="394">
        <f t="shared" si="441"/>
        <v>372.06315789473683</v>
      </c>
      <c r="H3905" s="385">
        <f t="shared" si="438"/>
        <v>1378.7870898678866</v>
      </c>
      <c r="I3905" s="386">
        <f t="shared" si="439"/>
        <v>81.585034903425253</v>
      </c>
      <c r="J3905" s="393">
        <v>45</v>
      </c>
      <c r="K3905" s="396">
        <f t="shared" si="442"/>
        <v>5584.6238699425749</v>
      </c>
      <c r="L3905" s="210">
        <f t="shared" si="443"/>
        <v>6.7999999999999996E-3</v>
      </c>
      <c r="M3905" s="211">
        <f t="shared" si="443"/>
        <v>1.1000000000000001E-3</v>
      </c>
    </row>
    <row r="3906" spans="1:13" ht="15" customHeight="1" x14ac:dyDescent="0.2">
      <c r="A3906" s="370">
        <v>3885</v>
      </c>
      <c r="B3906" s="120">
        <f t="shared" si="437"/>
        <v>146.23328333185285</v>
      </c>
      <c r="C3906" s="371">
        <v>950</v>
      </c>
      <c r="D3906" s="78">
        <v>45170</v>
      </c>
      <c r="E3906" s="209">
        <v>29455</v>
      </c>
      <c r="F3906" s="344">
        <f t="shared" si="440"/>
        <v>3706.680091220599</v>
      </c>
      <c r="G3906" s="394">
        <f t="shared" si="441"/>
        <v>372.06315789473683</v>
      </c>
      <c r="H3906" s="385">
        <f t="shared" si="438"/>
        <v>1378.6152182009835</v>
      </c>
      <c r="I3906" s="386">
        <f t="shared" si="439"/>
        <v>81.574864982306721</v>
      </c>
      <c r="J3906" s="393">
        <v>45</v>
      </c>
      <c r="K3906" s="396">
        <f t="shared" si="442"/>
        <v>5583.9333322986258</v>
      </c>
      <c r="L3906" s="210">
        <f t="shared" si="443"/>
        <v>6.7999999999999996E-3</v>
      </c>
      <c r="M3906" s="211">
        <f t="shared" si="443"/>
        <v>1.1000000000000001E-3</v>
      </c>
    </row>
    <row r="3907" spans="1:13" ht="15" customHeight="1" x14ac:dyDescent="0.2">
      <c r="A3907" s="370">
        <v>3886</v>
      </c>
      <c r="B3907" s="120">
        <f t="shared" ref="B3907:B3970" si="444">A3907/(12.41*LN(A3907)-76)</f>
        <v>146.25334110412578</v>
      </c>
      <c r="C3907" s="371">
        <v>950</v>
      </c>
      <c r="D3907" s="78">
        <v>45170</v>
      </c>
      <c r="E3907" s="209">
        <v>29455</v>
      </c>
      <c r="F3907" s="344">
        <f t="shared" si="440"/>
        <v>3706.1717421832573</v>
      </c>
      <c r="G3907" s="394">
        <f t="shared" si="441"/>
        <v>372.06315789473683</v>
      </c>
      <c r="H3907" s="385">
        <f t="shared" si="438"/>
        <v>1378.443396226362</v>
      </c>
      <c r="I3907" s="386">
        <f t="shared" si="439"/>
        <v>81.56469800155989</v>
      </c>
      <c r="J3907" s="393">
        <v>45</v>
      </c>
      <c r="K3907" s="396">
        <f t="shared" si="442"/>
        <v>5583.242994305916</v>
      </c>
      <c r="L3907" s="210">
        <f t="shared" si="443"/>
        <v>6.7999999999999996E-3</v>
      </c>
      <c r="M3907" s="211">
        <f t="shared" si="443"/>
        <v>1.1000000000000001E-3</v>
      </c>
    </row>
    <row r="3908" spans="1:13" ht="15" customHeight="1" x14ac:dyDescent="0.2">
      <c r="A3908" s="370">
        <v>3887</v>
      </c>
      <c r="B3908" s="120">
        <f t="shared" si="444"/>
        <v>146.27339857841065</v>
      </c>
      <c r="C3908" s="371">
        <v>950</v>
      </c>
      <c r="D3908" s="78">
        <v>45170</v>
      </c>
      <c r="E3908" s="209">
        <v>29455</v>
      </c>
      <c r="F3908" s="344">
        <f t="shared" si="440"/>
        <v>3705.6635401100393</v>
      </c>
      <c r="G3908" s="394">
        <f t="shared" si="441"/>
        <v>372.06315789473683</v>
      </c>
      <c r="H3908" s="385">
        <f t="shared" si="438"/>
        <v>1378.2716239256142</v>
      </c>
      <c r="I3908" s="386">
        <f t="shared" si="439"/>
        <v>81.554533960095526</v>
      </c>
      <c r="J3908" s="393">
        <v>45</v>
      </c>
      <c r="K3908" s="396">
        <f t="shared" si="442"/>
        <v>5582.5528558904862</v>
      </c>
      <c r="L3908" s="210">
        <f t="shared" si="443"/>
        <v>6.7999999999999996E-3</v>
      </c>
      <c r="M3908" s="211">
        <f t="shared" si="443"/>
        <v>1.1000000000000001E-3</v>
      </c>
    </row>
    <row r="3909" spans="1:13" ht="15" customHeight="1" x14ac:dyDescent="0.2">
      <c r="A3909" s="370">
        <v>3888</v>
      </c>
      <c r="B3909" s="120">
        <f t="shared" si="444"/>
        <v>146.29345575434863</v>
      </c>
      <c r="C3909" s="371">
        <v>950</v>
      </c>
      <c r="D3909" s="78">
        <v>45170</v>
      </c>
      <c r="E3909" s="209">
        <v>29455</v>
      </c>
      <c r="F3909" s="344">
        <f t="shared" si="440"/>
        <v>3705.1554849464801</v>
      </c>
      <c r="G3909" s="394">
        <f t="shared" si="441"/>
        <v>372.06315789473683</v>
      </c>
      <c r="H3909" s="385">
        <f t="shared" si="438"/>
        <v>1378.0999012803311</v>
      </c>
      <c r="I3909" s="386">
        <f t="shared" si="439"/>
        <v>81.544372856824339</v>
      </c>
      <c r="J3909" s="393">
        <v>45</v>
      </c>
      <c r="K3909" s="396">
        <f t="shared" si="442"/>
        <v>5581.8629169783726</v>
      </c>
      <c r="L3909" s="210">
        <f t="shared" si="443"/>
        <v>6.7999999999999996E-3</v>
      </c>
      <c r="M3909" s="211">
        <f t="shared" si="443"/>
        <v>1.1000000000000001E-3</v>
      </c>
    </row>
    <row r="3910" spans="1:13" ht="15" customHeight="1" x14ac:dyDescent="0.2">
      <c r="A3910" s="370">
        <v>3889</v>
      </c>
      <c r="B3910" s="120">
        <f t="shared" si="444"/>
        <v>146.31351263158072</v>
      </c>
      <c r="C3910" s="371">
        <v>950</v>
      </c>
      <c r="D3910" s="78">
        <v>45170</v>
      </c>
      <c r="E3910" s="209">
        <v>29455</v>
      </c>
      <c r="F3910" s="344">
        <f t="shared" si="440"/>
        <v>3704.6475766381436</v>
      </c>
      <c r="G3910" s="394">
        <f t="shared" si="441"/>
        <v>372.06315789473683</v>
      </c>
      <c r="H3910" s="385">
        <f t="shared" si="438"/>
        <v>1377.9282282721135</v>
      </c>
      <c r="I3910" s="386">
        <f t="shared" si="439"/>
        <v>81.534214690657606</v>
      </c>
      <c r="J3910" s="393">
        <v>45</v>
      </c>
      <c r="K3910" s="396">
        <f t="shared" si="442"/>
        <v>5581.1731774956515</v>
      </c>
      <c r="L3910" s="210">
        <f t="shared" si="443"/>
        <v>6.7999999999999996E-3</v>
      </c>
      <c r="M3910" s="211">
        <f t="shared" si="443"/>
        <v>1.1000000000000001E-3</v>
      </c>
    </row>
    <row r="3911" spans="1:13" ht="15" customHeight="1" x14ac:dyDescent="0.2">
      <c r="A3911" s="372">
        <v>3890</v>
      </c>
      <c r="B3911" s="120">
        <f t="shared" si="444"/>
        <v>146.33356920974913</v>
      </c>
      <c r="C3911" s="371">
        <v>950</v>
      </c>
      <c r="D3911" s="78">
        <v>45170</v>
      </c>
      <c r="E3911" s="209">
        <v>29455</v>
      </c>
      <c r="F3911" s="344">
        <f t="shared" si="440"/>
        <v>3704.139815130593</v>
      </c>
      <c r="G3911" s="394">
        <f t="shared" si="441"/>
        <v>372.06315789473683</v>
      </c>
      <c r="H3911" s="385">
        <f t="shared" si="438"/>
        <v>1377.7566048825613</v>
      </c>
      <c r="I3911" s="386">
        <f t="shared" si="439"/>
        <v>81.524059460506592</v>
      </c>
      <c r="J3911" s="393">
        <v>45</v>
      </c>
      <c r="K3911" s="396">
        <f t="shared" si="442"/>
        <v>5580.4836373683975</v>
      </c>
      <c r="L3911" s="210">
        <f t="shared" si="443"/>
        <v>6.7999999999999996E-3</v>
      </c>
      <c r="M3911" s="211">
        <f t="shared" si="443"/>
        <v>1.1000000000000001E-3</v>
      </c>
    </row>
    <row r="3912" spans="1:13" ht="15" customHeight="1" x14ac:dyDescent="0.2">
      <c r="A3912" s="370">
        <v>3891</v>
      </c>
      <c r="B3912" s="120">
        <f t="shared" si="444"/>
        <v>146.35362548849648</v>
      </c>
      <c r="C3912" s="371">
        <v>950</v>
      </c>
      <c r="D3912" s="78">
        <v>45170</v>
      </c>
      <c r="E3912" s="209">
        <v>29455</v>
      </c>
      <c r="F3912" s="344">
        <f t="shared" si="440"/>
        <v>3703.6322003694049</v>
      </c>
      <c r="G3912" s="394">
        <f t="shared" si="441"/>
        <v>372.06315789473683</v>
      </c>
      <c r="H3912" s="385">
        <f t="shared" si="438"/>
        <v>1377.5850310932797</v>
      </c>
      <c r="I3912" s="386">
        <f t="shared" si="439"/>
        <v>81.513907165282831</v>
      </c>
      <c r="J3912" s="393">
        <v>45</v>
      </c>
      <c r="K3912" s="396">
        <f t="shared" si="442"/>
        <v>5579.7942965227048</v>
      </c>
      <c r="L3912" s="210">
        <f t="shared" si="443"/>
        <v>6.7999999999999996E-3</v>
      </c>
      <c r="M3912" s="211">
        <f t="shared" si="443"/>
        <v>1.1000000000000001E-3</v>
      </c>
    </row>
    <row r="3913" spans="1:13" ht="15" customHeight="1" x14ac:dyDescent="0.2">
      <c r="A3913" s="370">
        <v>3892</v>
      </c>
      <c r="B3913" s="120">
        <f t="shared" si="444"/>
        <v>146.37368146746613</v>
      </c>
      <c r="C3913" s="371">
        <v>950</v>
      </c>
      <c r="D3913" s="78">
        <v>45170</v>
      </c>
      <c r="E3913" s="209">
        <v>29455</v>
      </c>
      <c r="F3913" s="344">
        <f t="shared" si="440"/>
        <v>3703.1247323001639</v>
      </c>
      <c r="G3913" s="394">
        <f t="shared" si="441"/>
        <v>372.06315789473683</v>
      </c>
      <c r="H3913" s="385">
        <f t="shared" si="438"/>
        <v>1377.4135068858764</v>
      </c>
      <c r="I3913" s="386">
        <f t="shared" si="439"/>
        <v>81.503757803898012</v>
      </c>
      <c r="J3913" s="393">
        <v>45</v>
      </c>
      <c r="K3913" s="396">
        <f t="shared" si="442"/>
        <v>5579.1051548846754</v>
      </c>
      <c r="L3913" s="210">
        <f t="shared" si="443"/>
        <v>6.7999999999999996E-3</v>
      </c>
      <c r="M3913" s="211">
        <f t="shared" si="443"/>
        <v>1.1000000000000001E-3</v>
      </c>
    </row>
    <row r="3914" spans="1:13" ht="15" customHeight="1" x14ac:dyDescent="0.2">
      <c r="A3914" s="370">
        <v>3893</v>
      </c>
      <c r="B3914" s="120">
        <f t="shared" si="444"/>
        <v>146.39373714630196</v>
      </c>
      <c r="C3914" s="371">
        <v>950</v>
      </c>
      <c r="D3914" s="78">
        <v>45170</v>
      </c>
      <c r="E3914" s="209">
        <v>29455</v>
      </c>
      <c r="F3914" s="344">
        <f t="shared" si="440"/>
        <v>3702.61741086847</v>
      </c>
      <c r="G3914" s="394">
        <f t="shared" si="441"/>
        <v>372.06315789473683</v>
      </c>
      <c r="H3914" s="385">
        <f t="shared" si="438"/>
        <v>1377.2420322419637</v>
      </c>
      <c r="I3914" s="386">
        <f t="shared" si="439"/>
        <v>81.493611375264138</v>
      </c>
      <c r="J3914" s="393">
        <v>45</v>
      </c>
      <c r="K3914" s="396">
        <f t="shared" si="442"/>
        <v>5578.4162123804344</v>
      </c>
      <c r="L3914" s="210">
        <f t="shared" si="443"/>
        <v>6.7999999999999996E-3</v>
      </c>
      <c r="M3914" s="211">
        <f t="shared" si="443"/>
        <v>1.1000000000000001E-3</v>
      </c>
    </row>
    <row r="3915" spans="1:13" ht="15" customHeight="1" x14ac:dyDescent="0.2">
      <c r="A3915" s="370">
        <v>3894</v>
      </c>
      <c r="B3915" s="120">
        <f t="shared" si="444"/>
        <v>146.41379252464858</v>
      </c>
      <c r="C3915" s="371">
        <v>950</v>
      </c>
      <c r="D3915" s="78">
        <v>45170</v>
      </c>
      <c r="E3915" s="209">
        <v>29455</v>
      </c>
      <c r="F3915" s="344">
        <f t="shared" si="440"/>
        <v>3702.1102360199311</v>
      </c>
      <c r="G3915" s="394">
        <f t="shared" si="441"/>
        <v>372.06315789473683</v>
      </c>
      <c r="H3915" s="385">
        <f t="shared" si="438"/>
        <v>1377.0706071431575</v>
      </c>
      <c r="I3915" s="386">
        <f t="shared" si="439"/>
        <v>81.483467878293354</v>
      </c>
      <c r="J3915" s="393">
        <v>45</v>
      </c>
      <c r="K3915" s="396">
        <f t="shared" si="442"/>
        <v>5577.7274689361193</v>
      </c>
      <c r="L3915" s="210">
        <f t="shared" si="443"/>
        <v>6.7999999999999996E-3</v>
      </c>
      <c r="M3915" s="211">
        <f t="shared" si="443"/>
        <v>1.1000000000000001E-3</v>
      </c>
    </row>
    <row r="3916" spans="1:13" ht="15" customHeight="1" x14ac:dyDescent="0.2">
      <c r="A3916" s="370">
        <v>3895</v>
      </c>
      <c r="B3916" s="120">
        <f t="shared" si="444"/>
        <v>146.43384760215116</v>
      </c>
      <c r="C3916" s="371">
        <v>950</v>
      </c>
      <c r="D3916" s="78">
        <v>45170</v>
      </c>
      <c r="E3916" s="209">
        <v>29455</v>
      </c>
      <c r="F3916" s="344">
        <f t="shared" si="440"/>
        <v>3701.603207700166</v>
      </c>
      <c r="G3916" s="394">
        <f t="shared" si="441"/>
        <v>372.06315789473683</v>
      </c>
      <c r="H3916" s="385">
        <f t="shared" si="438"/>
        <v>1376.8992315710771</v>
      </c>
      <c r="I3916" s="386">
        <f t="shared" si="439"/>
        <v>81.473327311898061</v>
      </c>
      <c r="J3916" s="393">
        <v>45</v>
      </c>
      <c r="K3916" s="396">
        <f t="shared" si="442"/>
        <v>5577.038924477878</v>
      </c>
      <c r="L3916" s="210">
        <f t="shared" si="443"/>
        <v>6.7999999999999996E-3</v>
      </c>
      <c r="M3916" s="211">
        <f t="shared" si="443"/>
        <v>1.1000000000000001E-3</v>
      </c>
    </row>
    <row r="3917" spans="1:13" ht="15" customHeight="1" x14ac:dyDescent="0.2">
      <c r="A3917" s="370">
        <v>3896</v>
      </c>
      <c r="B3917" s="120">
        <f t="shared" si="444"/>
        <v>146.45390237845558</v>
      </c>
      <c r="C3917" s="371">
        <v>950</v>
      </c>
      <c r="D3917" s="78">
        <v>45170</v>
      </c>
      <c r="E3917" s="209">
        <v>29455</v>
      </c>
      <c r="F3917" s="344">
        <f t="shared" si="440"/>
        <v>3701.0963258548036</v>
      </c>
      <c r="G3917" s="394">
        <f t="shared" si="441"/>
        <v>372.06315789473683</v>
      </c>
      <c r="H3917" s="385">
        <f t="shared" si="438"/>
        <v>1376.7279055073445</v>
      </c>
      <c r="I3917" s="386">
        <f t="shared" si="439"/>
        <v>81.463189674990815</v>
      </c>
      <c r="J3917" s="393">
        <v>45</v>
      </c>
      <c r="K3917" s="396">
        <f t="shared" si="442"/>
        <v>5576.3505789318751</v>
      </c>
      <c r="L3917" s="210">
        <f t="shared" si="443"/>
        <v>6.7999999999999996E-3</v>
      </c>
      <c r="M3917" s="211">
        <f t="shared" si="443"/>
        <v>1.1000000000000001E-3</v>
      </c>
    </row>
    <row r="3918" spans="1:13" ht="15" customHeight="1" x14ac:dyDescent="0.2">
      <c r="A3918" s="370">
        <v>3897</v>
      </c>
      <c r="B3918" s="120">
        <f t="shared" si="444"/>
        <v>146.47395685320822</v>
      </c>
      <c r="C3918" s="371">
        <v>950</v>
      </c>
      <c r="D3918" s="78">
        <v>45170</v>
      </c>
      <c r="E3918" s="209">
        <v>29455</v>
      </c>
      <c r="F3918" s="344">
        <f t="shared" si="440"/>
        <v>3700.5895904294857</v>
      </c>
      <c r="G3918" s="394">
        <f t="shared" si="441"/>
        <v>372.06315789473683</v>
      </c>
      <c r="H3918" s="385">
        <f t="shared" si="438"/>
        <v>1376.556628933587</v>
      </c>
      <c r="I3918" s="386">
        <f t="shared" si="439"/>
        <v>81.453054966484459</v>
      </c>
      <c r="J3918" s="393">
        <v>45</v>
      </c>
      <c r="K3918" s="396">
        <f t="shared" si="442"/>
        <v>5575.6624322242942</v>
      </c>
      <c r="L3918" s="210">
        <f t="shared" si="443"/>
        <v>6.7999999999999996E-3</v>
      </c>
      <c r="M3918" s="211">
        <f t="shared" si="443"/>
        <v>1.1000000000000001E-3</v>
      </c>
    </row>
    <row r="3919" spans="1:13" ht="15" customHeight="1" x14ac:dyDescent="0.2">
      <c r="A3919" s="370">
        <v>3898</v>
      </c>
      <c r="B3919" s="120">
        <f t="shared" si="444"/>
        <v>146.49401102605626</v>
      </c>
      <c r="C3919" s="371">
        <v>950</v>
      </c>
      <c r="D3919" s="78">
        <v>45170</v>
      </c>
      <c r="E3919" s="209">
        <v>29455</v>
      </c>
      <c r="F3919" s="344">
        <f t="shared" si="440"/>
        <v>3700.0830013698624</v>
      </c>
      <c r="G3919" s="394">
        <f t="shared" si="441"/>
        <v>372.06315789473683</v>
      </c>
      <c r="H3919" s="385">
        <f t="shared" si="438"/>
        <v>1376.3854018314344</v>
      </c>
      <c r="I3919" s="386">
        <f t="shared" si="439"/>
        <v>81.442923185291988</v>
      </c>
      <c r="J3919" s="393">
        <v>45</v>
      </c>
      <c r="K3919" s="396">
        <f t="shared" si="442"/>
        <v>5574.9744842813252</v>
      </c>
      <c r="L3919" s="210">
        <f t="shared" si="443"/>
        <v>6.7999999999999996E-3</v>
      </c>
      <c r="M3919" s="211">
        <f t="shared" si="443"/>
        <v>1.1000000000000001E-3</v>
      </c>
    </row>
    <row r="3920" spans="1:13" ht="15" customHeight="1" x14ac:dyDescent="0.2">
      <c r="A3920" s="370">
        <v>3899</v>
      </c>
      <c r="B3920" s="120">
        <f t="shared" si="444"/>
        <v>146.51406489664726</v>
      </c>
      <c r="C3920" s="371">
        <v>950</v>
      </c>
      <c r="D3920" s="78">
        <v>45170</v>
      </c>
      <c r="E3920" s="209">
        <v>29455</v>
      </c>
      <c r="F3920" s="344">
        <f t="shared" si="440"/>
        <v>3699.5765586215998</v>
      </c>
      <c r="G3920" s="394">
        <f t="shared" si="441"/>
        <v>372.06315789473683</v>
      </c>
      <c r="H3920" s="385">
        <f t="shared" si="438"/>
        <v>1376.2142241825215</v>
      </c>
      <c r="I3920" s="386">
        <f t="shared" si="439"/>
        <v>81.432794330326729</v>
      </c>
      <c r="J3920" s="393">
        <v>45</v>
      </c>
      <c r="K3920" s="396">
        <f t="shared" si="442"/>
        <v>5574.2867350291854</v>
      </c>
      <c r="L3920" s="210">
        <f t="shared" si="443"/>
        <v>6.7999999999999996E-3</v>
      </c>
      <c r="M3920" s="211">
        <f t="shared" si="443"/>
        <v>1.1000000000000001E-3</v>
      </c>
    </row>
    <row r="3921" spans="1:13" ht="15" customHeight="1" x14ac:dyDescent="0.2">
      <c r="A3921" s="372">
        <v>3900</v>
      </c>
      <c r="B3921" s="120">
        <f t="shared" si="444"/>
        <v>146.5341184646297</v>
      </c>
      <c r="C3921" s="371">
        <v>950</v>
      </c>
      <c r="D3921" s="78">
        <v>45170</v>
      </c>
      <c r="E3921" s="209">
        <v>29455</v>
      </c>
      <c r="F3921" s="344">
        <f t="shared" si="440"/>
        <v>3699.0702621303672</v>
      </c>
      <c r="G3921" s="394">
        <f t="shared" si="441"/>
        <v>372.06315789473683</v>
      </c>
      <c r="H3921" s="385">
        <f t="shared" si="438"/>
        <v>1376.043095968485</v>
      </c>
      <c r="I3921" s="386">
        <f t="shared" si="439"/>
        <v>81.422668400502076</v>
      </c>
      <c r="J3921" s="393">
        <v>45</v>
      </c>
      <c r="K3921" s="396">
        <f t="shared" si="442"/>
        <v>5573.5991843940919</v>
      </c>
      <c r="L3921" s="210">
        <f t="shared" si="443"/>
        <v>6.7999999999999996E-3</v>
      </c>
      <c r="M3921" s="211">
        <f t="shared" si="443"/>
        <v>1.1000000000000001E-3</v>
      </c>
    </row>
    <row r="3922" spans="1:13" ht="15" customHeight="1" x14ac:dyDescent="0.2">
      <c r="A3922" s="370">
        <v>3901</v>
      </c>
      <c r="B3922" s="120">
        <f t="shared" si="444"/>
        <v>146.55417172965241</v>
      </c>
      <c r="C3922" s="371">
        <v>950</v>
      </c>
      <c r="D3922" s="78">
        <v>45170</v>
      </c>
      <c r="E3922" s="209">
        <v>29455</v>
      </c>
      <c r="F3922" s="344">
        <f t="shared" si="440"/>
        <v>3698.5641118418512</v>
      </c>
      <c r="G3922" s="394">
        <f t="shared" si="441"/>
        <v>372.06315789473683</v>
      </c>
      <c r="H3922" s="385">
        <f t="shared" si="438"/>
        <v>1375.8720171709665</v>
      </c>
      <c r="I3922" s="386">
        <f t="shared" si="439"/>
        <v>81.412545394731765</v>
      </c>
      <c r="J3922" s="393">
        <v>45</v>
      </c>
      <c r="K3922" s="396">
        <f t="shared" si="442"/>
        <v>5572.9118323022858</v>
      </c>
      <c r="L3922" s="210">
        <f t="shared" si="443"/>
        <v>6.7999999999999996E-3</v>
      </c>
      <c r="M3922" s="211">
        <f t="shared" si="443"/>
        <v>1.1000000000000001E-3</v>
      </c>
    </row>
    <row r="3923" spans="1:13" ht="15" customHeight="1" x14ac:dyDescent="0.2">
      <c r="A3923" s="370">
        <v>3902</v>
      </c>
      <c r="B3923" s="120">
        <f t="shared" si="444"/>
        <v>146.57422469136509</v>
      </c>
      <c r="C3923" s="371">
        <v>950</v>
      </c>
      <c r="D3923" s="78">
        <v>45170</v>
      </c>
      <c r="E3923" s="209">
        <v>29455</v>
      </c>
      <c r="F3923" s="344">
        <f t="shared" si="440"/>
        <v>3698.058107701745</v>
      </c>
      <c r="G3923" s="394">
        <f t="shared" si="441"/>
        <v>372.06315789473683</v>
      </c>
      <c r="H3923" s="385">
        <f t="shared" si="438"/>
        <v>1375.7009877716107</v>
      </c>
      <c r="I3923" s="386">
        <f t="shared" si="439"/>
        <v>81.402425311929633</v>
      </c>
      <c r="J3923" s="393">
        <v>45</v>
      </c>
      <c r="K3923" s="396">
        <f t="shared" si="442"/>
        <v>5572.2246786800224</v>
      </c>
      <c r="L3923" s="210">
        <f t="shared" si="443"/>
        <v>6.7999999999999996E-3</v>
      </c>
      <c r="M3923" s="211">
        <f t="shared" si="443"/>
        <v>1.1000000000000001E-3</v>
      </c>
    </row>
    <row r="3924" spans="1:13" ht="15" customHeight="1" x14ac:dyDescent="0.2">
      <c r="A3924" s="370">
        <v>3903</v>
      </c>
      <c r="B3924" s="120">
        <f t="shared" si="444"/>
        <v>146.59427734941784</v>
      </c>
      <c r="C3924" s="371">
        <v>950</v>
      </c>
      <c r="D3924" s="78">
        <v>45170</v>
      </c>
      <c r="E3924" s="209">
        <v>29455</v>
      </c>
      <c r="F3924" s="344">
        <f t="shared" si="440"/>
        <v>3697.5522496557578</v>
      </c>
      <c r="G3924" s="394">
        <f t="shared" si="441"/>
        <v>372.06315789473683</v>
      </c>
      <c r="H3924" s="385">
        <f t="shared" si="438"/>
        <v>1375.5300077520671</v>
      </c>
      <c r="I3924" s="386">
        <f t="shared" si="439"/>
        <v>81.3923081510099</v>
      </c>
      <c r="J3924" s="393">
        <v>45</v>
      </c>
      <c r="K3924" s="396">
        <f t="shared" si="442"/>
        <v>5571.5377234535717</v>
      </c>
      <c r="L3924" s="210">
        <f t="shared" si="443"/>
        <v>6.7999999999999996E-3</v>
      </c>
      <c r="M3924" s="211">
        <f t="shared" si="443"/>
        <v>1.1000000000000001E-3</v>
      </c>
    </row>
    <row r="3925" spans="1:13" ht="15" customHeight="1" x14ac:dyDescent="0.2">
      <c r="A3925" s="370">
        <v>3904</v>
      </c>
      <c r="B3925" s="120">
        <f t="shared" si="444"/>
        <v>146.61432970346155</v>
      </c>
      <c r="C3925" s="371">
        <v>950</v>
      </c>
      <c r="D3925" s="78">
        <v>45170</v>
      </c>
      <c r="E3925" s="209">
        <v>29455</v>
      </c>
      <c r="F3925" s="344">
        <f t="shared" si="440"/>
        <v>3697.0465376496036</v>
      </c>
      <c r="G3925" s="394">
        <f t="shared" si="441"/>
        <v>372.06315789473683</v>
      </c>
      <c r="H3925" s="385">
        <f t="shared" si="438"/>
        <v>1375.359077093987</v>
      </c>
      <c r="I3925" s="386">
        <f t="shared" si="439"/>
        <v>81.382193910886812</v>
      </c>
      <c r="J3925" s="393">
        <v>45</v>
      </c>
      <c r="K3925" s="396">
        <f t="shared" si="442"/>
        <v>5570.8509665492138</v>
      </c>
      <c r="L3925" s="210">
        <f t="shared" si="443"/>
        <v>6.7999999999999996E-3</v>
      </c>
      <c r="M3925" s="211">
        <f t="shared" si="443"/>
        <v>1.1000000000000001E-3</v>
      </c>
    </row>
    <row r="3926" spans="1:13" ht="15" customHeight="1" x14ac:dyDescent="0.2">
      <c r="A3926" s="370">
        <v>3905</v>
      </c>
      <c r="B3926" s="120">
        <f t="shared" si="444"/>
        <v>146.63438175314761</v>
      </c>
      <c r="C3926" s="371">
        <v>950</v>
      </c>
      <c r="D3926" s="78">
        <v>45170</v>
      </c>
      <c r="E3926" s="209">
        <v>29455</v>
      </c>
      <c r="F3926" s="344">
        <f t="shared" si="440"/>
        <v>3696.5409716290142</v>
      </c>
      <c r="G3926" s="394">
        <f t="shared" si="441"/>
        <v>372.06315789473683</v>
      </c>
      <c r="H3926" s="385">
        <f t="shared" ref="H3926:H3989" si="445">SUM(F3926:G3926)*33.8%</f>
        <v>1375.1881957790276</v>
      </c>
      <c r="I3926" s="386">
        <f t="shared" ref="I3926:I3989" si="446">SUM(F3926:G3926)*2%</f>
        <v>81.372082590475017</v>
      </c>
      <c r="J3926" s="393">
        <v>45</v>
      </c>
      <c r="K3926" s="396">
        <f t="shared" si="442"/>
        <v>5570.1644078932532</v>
      </c>
      <c r="L3926" s="210">
        <f t="shared" si="443"/>
        <v>6.7999999999999996E-3</v>
      </c>
      <c r="M3926" s="211">
        <f t="shared" si="443"/>
        <v>1.1000000000000001E-3</v>
      </c>
    </row>
    <row r="3927" spans="1:13" ht="15" customHeight="1" x14ac:dyDescent="0.2">
      <c r="A3927" s="370">
        <v>3906</v>
      </c>
      <c r="B3927" s="120">
        <f t="shared" si="444"/>
        <v>146.65443349812813</v>
      </c>
      <c r="C3927" s="371">
        <v>950</v>
      </c>
      <c r="D3927" s="78">
        <v>45170</v>
      </c>
      <c r="E3927" s="209">
        <v>29455</v>
      </c>
      <c r="F3927" s="344">
        <f t="shared" ref="F3927:F3990" si="447">12*(1/B3927*D3927)</f>
        <v>3696.0355515397255</v>
      </c>
      <c r="G3927" s="394">
        <f t="shared" ref="G3927:G3990" si="448">12*(1/C3927*E3927)</f>
        <v>372.06315789473683</v>
      </c>
      <c r="H3927" s="385">
        <f t="shared" si="445"/>
        <v>1375.0173637888481</v>
      </c>
      <c r="I3927" s="386">
        <f t="shared" si="446"/>
        <v>81.361974188689246</v>
      </c>
      <c r="J3927" s="393">
        <v>45</v>
      </c>
      <c r="K3927" s="396">
        <f t="shared" ref="K3927:K3990" si="449">SUM(F3927:J3927)</f>
        <v>5569.4780474119998</v>
      </c>
      <c r="L3927" s="210">
        <f t="shared" ref="L3927:M3990" si="450">ROUND(1/B3927,4)</f>
        <v>6.7999999999999996E-3</v>
      </c>
      <c r="M3927" s="211">
        <f t="shared" si="450"/>
        <v>1.1000000000000001E-3</v>
      </c>
    </row>
    <row r="3928" spans="1:13" ht="15" customHeight="1" x14ac:dyDescent="0.2">
      <c r="A3928" s="370">
        <v>3907</v>
      </c>
      <c r="B3928" s="120">
        <f t="shared" si="444"/>
        <v>146.67448493805577</v>
      </c>
      <c r="C3928" s="371">
        <v>950</v>
      </c>
      <c r="D3928" s="78">
        <v>45170</v>
      </c>
      <c r="E3928" s="209">
        <v>29455</v>
      </c>
      <c r="F3928" s="344">
        <f t="shared" si="447"/>
        <v>3695.5302773274907</v>
      </c>
      <c r="G3928" s="394">
        <f t="shared" si="448"/>
        <v>372.06315789473683</v>
      </c>
      <c r="H3928" s="385">
        <f t="shared" si="445"/>
        <v>1374.8465811051128</v>
      </c>
      <c r="I3928" s="386">
        <f t="shared" si="446"/>
        <v>81.351868704444556</v>
      </c>
      <c r="J3928" s="393">
        <v>45</v>
      </c>
      <c r="K3928" s="396">
        <f t="shared" si="449"/>
        <v>5568.7918850317847</v>
      </c>
      <c r="L3928" s="210">
        <f t="shared" si="450"/>
        <v>6.7999999999999996E-3</v>
      </c>
      <c r="M3928" s="211">
        <f t="shared" si="450"/>
        <v>1.1000000000000001E-3</v>
      </c>
    </row>
    <row r="3929" spans="1:13" ht="15" customHeight="1" x14ac:dyDescent="0.2">
      <c r="A3929" s="370">
        <v>3908</v>
      </c>
      <c r="B3929" s="120">
        <f t="shared" si="444"/>
        <v>146.69453607258379</v>
      </c>
      <c r="C3929" s="371">
        <v>950</v>
      </c>
      <c r="D3929" s="78">
        <v>45170</v>
      </c>
      <c r="E3929" s="209">
        <v>29455</v>
      </c>
      <c r="F3929" s="344">
        <f t="shared" si="447"/>
        <v>3695.0251489380698</v>
      </c>
      <c r="G3929" s="394">
        <f t="shared" si="448"/>
        <v>372.06315789473683</v>
      </c>
      <c r="H3929" s="385">
        <f t="shared" si="445"/>
        <v>1374.6758477094886</v>
      </c>
      <c r="I3929" s="386">
        <f t="shared" si="446"/>
        <v>81.341766136656133</v>
      </c>
      <c r="J3929" s="393">
        <v>45</v>
      </c>
      <c r="K3929" s="396">
        <f t="shared" si="449"/>
        <v>5568.1059206789523</v>
      </c>
      <c r="L3929" s="210">
        <f t="shared" si="450"/>
        <v>6.7999999999999996E-3</v>
      </c>
      <c r="M3929" s="211">
        <f t="shared" si="450"/>
        <v>1.1000000000000001E-3</v>
      </c>
    </row>
    <row r="3930" spans="1:13" ht="15" customHeight="1" x14ac:dyDescent="0.2">
      <c r="A3930" s="370">
        <v>3909</v>
      </c>
      <c r="B3930" s="120">
        <f t="shared" si="444"/>
        <v>146.71458690136632</v>
      </c>
      <c r="C3930" s="371">
        <v>950</v>
      </c>
      <c r="D3930" s="78">
        <v>45170</v>
      </c>
      <c r="E3930" s="209">
        <v>29455</v>
      </c>
      <c r="F3930" s="344">
        <f t="shared" si="447"/>
        <v>3694.5201663172329</v>
      </c>
      <c r="G3930" s="394">
        <f t="shared" si="448"/>
        <v>372.06315789473683</v>
      </c>
      <c r="H3930" s="385">
        <f t="shared" si="445"/>
        <v>1374.5051635836455</v>
      </c>
      <c r="I3930" s="386">
        <f t="shared" si="446"/>
        <v>81.331666484239392</v>
      </c>
      <c r="J3930" s="393">
        <v>45</v>
      </c>
      <c r="K3930" s="396">
        <f t="shared" si="449"/>
        <v>5567.4201542798546</v>
      </c>
      <c r="L3930" s="210">
        <f t="shared" si="450"/>
        <v>6.7999999999999996E-3</v>
      </c>
      <c r="M3930" s="211">
        <f t="shared" si="450"/>
        <v>1.1000000000000001E-3</v>
      </c>
    </row>
    <row r="3931" spans="1:13" ht="15" customHeight="1" x14ac:dyDescent="0.2">
      <c r="A3931" s="372">
        <v>3910</v>
      </c>
      <c r="B3931" s="120">
        <f t="shared" si="444"/>
        <v>146.73463742405752</v>
      </c>
      <c r="C3931" s="371">
        <v>950</v>
      </c>
      <c r="D3931" s="78">
        <v>45170</v>
      </c>
      <c r="E3931" s="209">
        <v>29455</v>
      </c>
      <c r="F3931" s="344">
        <f t="shared" si="447"/>
        <v>3694.0153294107713</v>
      </c>
      <c r="G3931" s="394">
        <f t="shared" si="448"/>
        <v>372.06315789473683</v>
      </c>
      <c r="H3931" s="385">
        <f t="shared" si="445"/>
        <v>1374.3345287092616</v>
      </c>
      <c r="I3931" s="386">
        <f t="shared" si="446"/>
        <v>81.321569746110171</v>
      </c>
      <c r="J3931" s="393">
        <v>45</v>
      </c>
      <c r="K3931" s="396">
        <f t="shared" si="449"/>
        <v>5566.7345857608798</v>
      </c>
      <c r="L3931" s="210">
        <f t="shared" si="450"/>
        <v>6.7999999999999996E-3</v>
      </c>
      <c r="M3931" s="211">
        <f t="shared" si="450"/>
        <v>1.1000000000000001E-3</v>
      </c>
    </row>
    <row r="3932" spans="1:13" ht="15" customHeight="1" x14ac:dyDescent="0.2">
      <c r="A3932" s="370">
        <v>3911</v>
      </c>
      <c r="B3932" s="120">
        <f t="shared" si="444"/>
        <v>146.75468764031274</v>
      </c>
      <c r="C3932" s="371">
        <v>950</v>
      </c>
      <c r="D3932" s="78">
        <v>45170</v>
      </c>
      <c r="E3932" s="209">
        <v>29455</v>
      </c>
      <c r="F3932" s="344">
        <f t="shared" si="447"/>
        <v>3693.5106381644773</v>
      </c>
      <c r="G3932" s="394">
        <f t="shared" si="448"/>
        <v>372.06315789473683</v>
      </c>
      <c r="H3932" s="385">
        <f t="shared" si="445"/>
        <v>1374.1639430680143</v>
      </c>
      <c r="I3932" s="386">
        <f t="shared" si="446"/>
        <v>81.311475921184282</v>
      </c>
      <c r="J3932" s="393">
        <v>45</v>
      </c>
      <c r="K3932" s="396">
        <f t="shared" si="449"/>
        <v>5566.0492150484124</v>
      </c>
      <c r="L3932" s="210">
        <f t="shared" si="450"/>
        <v>6.7999999999999996E-3</v>
      </c>
      <c r="M3932" s="211">
        <f t="shared" si="450"/>
        <v>1.1000000000000001E-3</v>
      </c>
    </row>
    <row r="3933" spans="1:13" ht="15" customHeight="1" x14ac:dyDescent="0.2">
      <c r="A3933" s="370">
        <v>3912</v>
      </c>
      <c r="B3933" s="120">
        <f t="shared" si="444"/>
        <v>146.7747375497878</v>
      </c>
      <c r="C3933" s="371">
        <v>950</v>
      </c>
      <c r="D3933" s="78">
        <v>45170</v>
      </c>
      <c r="E3933" s="209">
        <v>29455</v>
      </c>
      <c r="F3933" s="344">
        <f t="shared" si="447"/>
        <v>3693.0060925241537</v>
      </c>
      <c r="G3933" s="394">
        <f t="shared" si="448"/>
        <v>372.06315789473683</v>
      </c>
      <c r="H3933" s="385">
        <f t="shared" si="445"/>
        <v>1373.9934066415849</v>
      </c>
      <c r="I3933" s="386">
        <f t="shared" si="446"/>
        <v>81.301385008377807</v>
      </c>
      <c r="J3933" s="393">
        <v>45</v>
      </c>
      <c r="K3933" s="396">
        <f t="shared" si="449"/>
        <v>5565.3640420688535</v>
      </c>
      <c r="L3933" s="210">
        <f t="shared" si="450"/>
        <v>6.7999999999999996E-3</v>
      </c>
      <c r="M3933" s="211">
        <f t="shared" si="450"/>
        <v>1.1000000000000001E-3</v>
      </c>
    </row>
    <row r="3934" spans="1:13" ht="15" customHeight="1" x14ac:dyDescent="0.2">
      <c r="A3934" s="370">
        <v>3913</v>
      </c>
      <c r="B3934" s="120">
        <f t="shared" si="444"/>
        <v>146.79478715213904</v>
      </c>
      <c r="C3934" s="371">
        <v>950</v>
      </c>
      <c r="D3934" s="78">
        <v>45170</v>
      </c>
      <c r="E3934" s="209">
        <v>29455</v>
      </c>
      <c r="F3934" s="344">
        <f t="shared" si="447"/>
        <v>3692.5016924356196</v>
      </c>
      <c r="G3934" s="394">
        <f t="shared" si="448"/>
        <v>372.06315789473683</v>
      </c>
      <c r="H3934" s="385">
        <f t="shared" si="445"/>
        <v>1373.8229194116605</v>
      </c>
      <c r="I3934" s="386">
        <f t="shared" si="446"/>
        <v>81.291297006607124</v>
      </c>
      <c r="J3934" s="393">
        <v>45</v>
      </c>
      <c r="K3934" s="396">
        <f t="shared" si="449"/>
        <v>5564.6790667486239</v>
      </c>
      <c r="L3934" s="210">
        <f t="shared" si="450"/>
        <v>6.7999999999999996E-3</v>
      </c>
      <c r="M3934" s="211">
        <f t="shared" si="450"/>
        <v>1.1000000000000001E-3</v>
      </c>
    </row>
    <row r="3935" spans="1:13" ht="15" customHeight="1" x14ac:dyDescent="0.2">
      <c r="A3935" s="370">
        <v>3914</v>
      </c>
      <c r="B3935" s="120">
        <f t="shared" si="444"/>
        <v>146.81483644702325</v>
      </c>
      <c r="C3935" s="371">
        <v>950</v>
      </c>
      <c r="D3935" s="78">
        <v>45170</v>
      </c>
      <c r="E3935" s="209">
        <v>29455</v>
      </c>
      <c r="F3935" s="344">
        <f t="shared" si="447"/>
        <v>3691.9974378447105</v>
      </c>
      <c r="G3935" s="394">
        <f t="shared" si="448"/>
        <v>372.06315789473683</v>
      </c>
      <c r="H3935" s="385">
        <f t="shared" si="445"/>
        <v>1373.6524813599331</v>
      </c>
      <c r="I3935" s="386">
        <f t="shared" si="446"/>
        <v>81.281211914788955</v>
      </c>
      <c r="J3935" s="393">
        <v>45</v>
      </c>
      <c r="K3935" s="396">
        <f t="shared" si="449"/>
        <v>5563.9942890141701</v>
      </c>
      <c r="L3935" s="210">
        <f t="shared" si="450"/>
        <v>6.7999999999999996E-3</v>
      </c>
      <c r="M3935" s="211">
        <f t="shared" si="450"/>
        <v>1.1000000000000001E-3</v>
      </c>
    </row>
    <row r="3936" spans="1:13" ht="15" customHeight="1" x14ac:dyDescent="0.2">
      <c r="A3936" s="370">
        <v>3915</v>
      </c>
      <c r="B3936" s="120">
        <f t="shared" si="444"/>
        <v>146.83488543409817</v>
      </c>
      <c r="C3936" s="371">
        <v>950</v>
      </c>
      <c r="D3936" s="78">
        <v>45170</v>
      </c>
      <c r="E3936" s="209">
        <v>29455</v>
      </c>
      <c r="F3936" s="344">
        <f t="shared" si="447"/>
        <v>3691.4933286972609</v>
      </c>
      <c r="G3936" s="394">
        <f t="shared" si="448"/>
        <v>372.06315789473683</v>
      </c>
      <c r="H3936" s="385">
        <f t="shared" si="445"/>
        <v>1373.4820924680951</v>
      </c>
      <c r="I3936" s="386">
        <f t="shared" si="446"/>
        <v>81.271129731839963</v>
      </c>
      <c r="J3936" s="393">
        <v>45</v>
      </c>
      <c r="K3936" s="396">
        <f t="shared" si="449"/>
        <v>5563.3097087919332</v>
      </c>
      <c r="L3936" s="210">
        <f t="shared" si="450"/>
        <v>6.7999999999999996E-3</v>
      </c>
      <c r="M3936" s="211">
        <f t="shared" si="450"/>
        <v>1.1000000000000001E-3</v>
      </c>
    </row>
    <row r="3937" spans="1:13" ht="15" customHeight="1" x14ac:dyDescent="0.2">
      <c r="A3937" s="370">
        <v>3916</v>
      </c>
      <c r="B3937" s="120">
        <f t="shared" si="444"/>
        <v>146.85493411302195</v>
      </c>
      <c r="C3937" s="371">
        <v>950</v>
      </c>
      <c r="D3937" s="78">
        <v>45170</v>
      </c>
      <c r="E3937" s="209">
        <v>29455</v>
      </c>
      <c r="F3937" s="344">
        <f t="shared" si="447"/>
        <v>3690.9893649391252</v>
      </c>
      <c r="G3937" s="394">
        <f t="shared" si="448"/>
        <v>372.06315789473683</v>
      </c>
      <c r="H3937" s="385">
        <f t="shared" si="445"/>
        <v>1373.3117527178451</v>
      </c>
      <c r="I3937" s="386">
        <f t="shared" si="446"/>
        <v>81.261050456677239</v>
      </c>
      <c r="J3937" s="393">
        <v>45</v>
      </c>
      <c r="K3937" s="396">
        <f t="shared" si="449"/>
        <v>5562.625326008384</v>
      </c>
      <c r="L3937" s="210">
        <f t="shared" si="450"/>
        <v>6.7999999999999996E-3</v>
      </c>
      <c r="M3937" s="211">
        <f t="shared" si="450"/>
        <v>1.1000000000000001E-3</v>
      </c>
    </row>
    <row r="3938" spans="1:13" ht="15" customHeight="1" x14ac:dyDescent="0.2">
      <c r="A3938" s="370">
        <v>3917</v>
      </c>
      <c r="B3938" s="120">
        <f t="shared" si="444"/>
        <v>146.87498248345355</v>
      </c>
      <c r="C3938" s="371">
        <v>950</v>
      </c>
      <c r="D3938" s="78">
        <v>45170</v>
      </c>
      <c r="E3938" s="209">
        <v>29455</v>
      </c>
      <c r="F3938" s="344">
        <f t="shared" si="447"/>
        <v>3690.4855465161636</v>
      </c>
      <c r="G3938" s="394">
        <f t="shared" si="448"/>
        <v>372.06315789473683</v>
      </c>
      <c r="H3938" s="385">
        <f t="shared" si="445"/>
        <v>1373.1414620908843</v>
      </c>
      <c r="I3938" s="386">
        <f t="shared" si="446"/>
        <v>81.250974088218015</v>
      </c>
      <c r="J3938" s="393">
        <v>45</v>
      </c>
      <c r="K3938" s="396">
        <f t="shared" si="449"/>
        <v>5561.9411405900028</v>
      </c>
      <c r="L3938" s="210">
        <f t="shared" si="450"/>
        <v>6.7999999999999996E-3</v>
      </c>
      <c r="M3938" s="211">
        <f t="shared" si="450"/>
        <v>1.1000000000000001E-3</v>
      </c>
    </row>
    <row r="3939" spans="1:13" ht="15" customHeight="1" x14ac:dyDescent="0.2">
      <c r="A3939" s="370">
        <v>3918</v>
      </c>
      <c r="B3939" s="120">
        <f t="shared" si="444"/>
        <v>146.89503054505204</v>
      </c>
      <c r="C3939" s="371">
        <v>950</v>
      </c>
      <c r="D3939" s="78">
        <v>45170</v>
      </c>
      <c r="E3939" s="209">
        <v>29455</v>
      </c>
      <c r="F3939" s="344">
        <f t="shared" si="447"/>
        <v>3689.9818733742586</v>
      </c>
      <c r="G3939" s="394">
        <f t="shared" si="448"/>
        <v>372.06315789473683</v>
      </c>
      <c r="H3939" s="385">
        <f t="shared" si="445"/>
        <v>1372.9712205689202</v>
      </c>
      <c r="I3939" s="386">
        <f t="shared" si="446"/>
        <v>81.240900625379908</v>
      </c>
      <c r="J3939" s="393">
        <v>45</v>
      </c>
      <c r="K3939" s="396">
        <f t="shared" si="449"/>
        <v>5561.2571524632958</v>
      </c>
      <c r="L3939" s="210">
        <f t="shared" si="450"/>
        <v>6.7999999999999996E-3</v>
      </c>
      <c r="M3939" s="211">
        <f t="shared" si="450"/>
        <v>1.1000000000000001E-3</v>
      </c>
    </row>
    <row r="3940" spans="1:13" ht="15" customHeight="1" x14ac:dyDescent="0.2">
      <c r="A3940" s="370">
        <v>3919</v>
      </c>
      <c r="B3940" s="120">
        <f t="shared" si="444"/>
        <v>146.91507829747766</v>
      </c>
      <c r="C3940" s="371">
        <v>950</v>
      </c>
      <c r="D3940" s="78">
        <v>45170</v>
      </c>
      <c r="E3940" s="209">
        <v>29455</v>
      </c>
      <c r="F3940" s="344">
        <f t="shared" si="447"/>
        <v>3689.4783454592898</v>
      </c>
      <c r="G3940" s="394">
        <f t="shared" si="448"/>
        <v>372.06315789473683</v>
      </c>
      <c r="H3940" s="385">
        <f t="shared" si="445"/>
        <v>1372.8010281336608</v>
      </c>
      <c r="I3940" s="386">
        <f t="shared" si="446"/>
        <v>81.230830067080532</v>
      </c>
      <c r="J3940" s="393">
        <v>45</v>
      </c>
      <c r="K3940" s="396">
        <f t="shared" si="449"/>
        <v>5560.5733615547679</v>
      </c>
      <c r="L3940" s="210">
        <f t="shared" si="450"/>
        <v>6.7999999999999996E-3</v>
      </c>
      <c r="M3940" s="211">
        <f t="shared" si="450"/>
        <v>1.1000000000000001E-3</v>
      </c>
    </row>
    <row r="3941" spans="1:13" ht="15" customHeight="1" x14ac:dyDescent="0.2">
      <c r="A3941" s="372">
        <v>3920</v>
      </c>
      <c r="B3941" s="120">
        <f t="shared" si="444"/>
        <v>146.93512574039116</v>
      </c>
      <c r="C3941" s="371">
        <v>950</v>
      </c>
      <c r="D3941" s="78">
        <v>45170</v>
      </c>
      <c r="E3941" s="209">
        <v>29455</v>
      </c>
      <c r="F3941" s="344">
        <f t="shared" si="447"/>
        <v>3688.9749627171554</v>
      </c>
      <c r="G3941" s="394">
        <f t="shared" si="448"/>
        <v>372.06315789473683</v>
      </c>
      <c r="H3941" s="385">
        <f t="shared" si="445"/>
        <v>1372.6308847668195</v>
      </c>
      <c r="I3941" s="386">
        <f t="shared" si="446"/>
        <v>81.220762412237846</v>
      </c>
      <c r="J3941" s="393">
        <v>45</v>
      </c>
      <c r="K3941" s="396">
        <f t="shared" si="449"/>
        <v>5559.889767790949</v>
      </c>
      <c r="L3941" s="210">
        <f t="shared" si="450"/>
        <v>6.7999999999999996E-3</v>
      </c>
      <c r="M3941" s="211">
        <f t="shared" si="450"/>
        <v>1.1000000000000001E-3</v>
      </c>
    </row>
    <row r="3942" spans="1:13" ht="15" customHeight="1" x14ac:dyDescent="0.2">
      <c r="A3942" s="370">
        <v>3921</v>
      </c>
      <c r="B3942" s="120">
        <f t="shared" si="444"/>
        <v>146.95517287345353</v>
      </c>
      <c r="C3942" s="371">
        <v>950</v>
      </c>
      <c r="D3942" s="78">
        <v>45170</v>
      </c>
      <c r="E3942" s="209">
        <v>29455</v>
      </c>
      <c r="F3942" s="344">
        <f t="shared" si="447"/>
        <v>3688.4717250937674</v>
      </c>
      <c r="G3942" s="394">
        <f t="shared" si="448"/>
        <v>372.06315789473683</v>
      </c>
      <c r="H3942" s="385">
        <f t="shared" si="445"/>
        <v>1372.4607904501142</v>
      </c>
      <c r="I3942" s="386">
        <f t="shared" si="446"/>
        <v>81.210697659770091</v>
      </c>
      <c r="J3942" s="393">
        <v>45</v>
      </c>
      <c r="K3942" s="396">
        <f t="shared" si="449"/>
        <v>5559.2063710983884</v>
      </c>
      <c r="L3942" s="210">
        <f t="shared" si="450"/>
        <v>6.7999999999999996E-3</v>
      </c>
      <c r="M3942" s="211">
        <f t="shared" si="450"/>
        <v>1.1000000000000001E-3</v>
      </c>
    </row>
    <row r="3943" spans="1:13" ht="15" customHeight="1" x14ac:dyDescent="0.2">
      <c r="A3943" s="370">
        <v>3922</v>
      </c>
      <c r="B3943" s="120">
        <f t="shared" si="444"/>
        <v>146.9752196963266</v>
      </c>
      <c r="C3943" s="371">
        <v>950</v>
      </c>
      <c r="D3943" s="78">
        <v>45170</v>
      </c>
      <c r="E3943" s="209">
        <v>29455</v>
      </c>
      <c r="F3943" s="344">
        <f t="shared" si="447"/>
        <v>3687.9686325350485</v>
      </c>
      <c r="G3943" s="394">
        <f t="shared" si="448"/>
        <v>372.06315789473683</v>
      </c>
      <c r="H3943" s="385">
        <f t="shared" si="445"/>
        <v>1372.2907451652673</v>
      </c>
      <c r="I3943" s="386">
        <f t="shared" si="446"/>
        <v>81.200635808595706</v>
      </c>
      <c r="J3943" s="393">
        <v>45</v>
      </c>
      <c r="K3943" s="396">
        <f t="shared" si="449"/>
        <v>5558.5231714036481</v>
      </c>
      <c r="L3943" s="210">
        <f t="shared" si="450"/>
        <v>6.7999999999999996E-3</v>
      </c>
      <c r="M3943" s="211">
        <f t="shared" si="450"/>
        <v>1.1000000000000001E-3</v>
      </c>
    </row>
    <row r="3944" spans="1:13" ht="15" customHeight="1" x14ac:dyDescent="0.2">
      <c r="A3944" s="370">
        <v>3923</v>
      </c>
      <c r="B3944" s="120">
        <f t="shared" si="444"/>
        <v>146.99526620867303</v>
      </c>
      <c r="C3944" s="371">
        <v>950</v>
      </c>
      <c r="D3944" s="78">
        <v>45170</v>
      </c>
      <c r="E3944" s="209">
        <v>29455</v>
      </c>
      <c r="F3944" s="344">
        <f t="shared" si="447"/>
        <v>3687.4656849869257</v>
      </c>
      <c r="G3944" s="394">
        <f t="shared" si="448"/>
        <v>372.06315789473683</v>
      </c>
      <c r="H3944" s="385">
        <f t="shared" si="445"/>
        <v>1372.1207488940017</v>
      </c>
      <c r="I3944" s="386">
        <f t="shared" si="446"/>
        <v>81.190576857633246</v>
      </c>
      <c r="J3944" s="393">
        <v>45</v>
      </c>
      <c r="K3944" s="396">
        <f t="shared" si="449"/>
        <v>5557.8401686332973</v>
      </c>
      <c r="L3944" s="210">
        <f t="shared" si="450"/>
        <v>6.7999999999999996E-3</v>
      </c>
      <c r="M3944" s="211">
        <f t="shared" si="450"/>
        <v>1.1000000000000001E-3</v>
      </c>
    </row>
    <row r="3945" spans="1:13" ht="15" customHeight="1" x14ac:dyDescent="0.2">
      <c r="A3945" s="370">
        <v>3924</v>
      </c>
      <c r="B3945" s="120">
        <f t="shared" si="444"/>
        <v>147.01531241015547</v>
      </c>
      <c r="C3945" s="371">
        <v>950</v>
      </c>
      <c r="D3945" s="78">
        <v>45170</v>
      </c>
      <c r="E3945" s="209">
        <v>29455</v>
      </c>
      <c r="F3945" s="344">
        <f t="shared" si="447"/>
        <v>3686.9628823953522</v>
      </c>
      <c r="G3945" s="394">
        <f t="shared" si="448"/>
        <v>372.06315789473683</v>
      </c>
      <c r="H3945" s="385">
        <f t="shared" si="445"/>
        <v>1371.95080161805</v>
      </c>
      <c r="I3945" s="386">
        <f t="shared" si="446"/>
        <v>81.180520805801777</v>
      </c>
      <c r="J3945" s="393">
        <v>45</v>
      </c>
      <c r="K3945" s="396">
        <f t="shared" si="449"/>
        <v>5557.1573627139414</v>
      </c>
      <c r="L3945" s="210">
        <f t="shared" si="450"/>
        <v>6.7999999999999996E-3</v>
      </c>
      <c r="M3945" s="211">
        <f t="shared" si="450"/>
        <v>1.1000000000000001E-3</v>
      </c>
    </row>
    <row r="3946" spans="1:13" ht="15" customHeight="1" x14ac:dyDescent="0.2">
      <c r="A3946" s="370">
        <v>3925</v>
      </c>
      <c r="B3946" s="120">
        <f t="shared" si="444"/>
        <v>147.03535830043793</v>
      </c>
      <c r="C3946" s="371">
        <v>950</v>
      </c>
      <c r="D3946" s="78">
        <v>45170</v>
      </c>
      <c r="E3946" s="209">
        <v>29455</v>
      </c>
      <c r="F3946" s="344">
        <f t="shared" si="447"/>
        <v>3686.4602247062739</v>
      </c>
      <c r="G3946" s="394">
        <f t="shared" si="448"/>
        <v>372.06315789473683</v>
      </c>
      <c r="H3946" s="385">
        <f t="shared" si="445"/>
        <v>1371.7809033191415</v>
      </c>
      <c r="I3946" s="386">
        <f t="shared" si="446"/>
        <v>81.170467652020221</v>
      </c>
      <c r="J3946" s="393">
        <v>45</v>
      </c>
      <c r="K3946" s="396">
        <f t="shared" si="449"/>
        <v>5556.4747535721726</v>
      </c>
      <c r="L3946" s="210">
        <f t="shared" si="450"/>
        <v>6.7999999999999996E-3</v>
      </c>
      <c r="M3946" s="211">
        <f t="shared" si="450"/>
        <v>1.1000000000000001E-3</v>
      </c>
    </row>
    <row r="3947" spans="1:13" ht="15" customHeight="1" x14ac:dyDescent="0.2">
      <c r="A3947" s="370">
        <v>3926</v>
      </c>
      <c r="B3947" s="120">
        <f t="shared" si="444"/>
        <v>147.05540387918441</v>
      </c>
      <c r="C3947" s="371">
        <v>950</v>
      </c>
      <c r="D3947" s="78">
        <v>45170</v>
      </c>
      <c r="E3947" s="209">
        <v>29455</v>
      </c>
      <c r="F3947" s="344">
        <f t="shared" si="447"/>
        <v>3685.9577118656662</v>
      </c>
      <c r="G3947" s="394">
        <f t="shared" si="448"/>
        <v>372.06315789473683</v>
      </c>
      <c r="H3947" s="385">
        <f t="shared" si="445"/>
        <v>1371.6110539790161</v>
      </c>
      <c r="I3947" s="386">
        <f t="shared" si="446"/>
        <v>81.160417395208057</v>
      </c>
      <c r="J3947" s="393">
        <v>45</v>
      </c>
      <c r="K3947" s="396">
        <f t="shared" si="449"/>
        <v>5555.7923411346273</v>
      </c>
      <c r="L3947" s="210">
        <f t="shared" si="450"/>
        <v>6.7999999999999996E-3</v>
      </c>
      <c r="M3947" s="211">
        <f t="shared" si="450"/>
        <v>1.1000000000000001E-3</v>
      </c>
    </row>
    <row r="3948" spans="1:13" ht="15" customHeight="1" x14ac:dyDescent="0.2">
      <c r="A3948" s="370">
        <v>3927</v>
      </c>
      <c r="B3948" s="120">
        <f t="shared" si="444"/>
        <v>147.07544914605981</v>
      </c>
      <c r="C3948" s="371">
        <v>950</v>
      </c>
      <c r="D3948" s="78">
        <v>45170</v>
      </c>
      <c r="E3948" s="209">
        <v>29455</v>
      </c>
      <c r="F3948" s="344">
        <f t="shared" si="447"/>
        <v>3685.4553438195048</v>
      </c>
      <c r="G3948" s="394">
        <f t="shared" si="448"/>
        <v>372.06315789473683</v>
      </c>
      <c r="H3948" s="385">
        <f t="shared" si="445"/>
        <v>1371.4412535794136</v>
      </c>
      <c r="I3948" s="386">
        <f t="shared" si="446"/>
        <v>81.150370034284833</v>
      </c>
      <c r="J3948" s="393">
        <v>45</v>
      </c>
      <c r="K3948" s="396">
        <f t="shared" si="449"/>
        <v>5555.1101253279403</v>
      </c>
      <c r="L3948" s="210">
        <f t="shared" si="450"/>
        <v>6.7999999999999996E-3</v>
      </c>
      <c r="M3948" s="211">
        <f t="shared" si="450"/>
        <v>1.1000000000000001E-3</v>
      </c>
    </row>
    <row r="3949" spans="1:13" ht="15" customHeight="1" x14ac:dyDescent="0.2">
      <c r="A3949" s="370">
        <v>3928</v>
      </c>
      <c r="B3949" s="120">
        <f t="shared" si="444"/>
        <v>147.09549410072964</v>
      </c>
      <c r="C3949" s="371">
        <v>950</v>
      </c>
      <c r="D3949" s="78">
        <v>45170</v>
      </c>
      <c r="E3949" s="209">
        <v>29455</v>
      </c>
      <c r="F3949" s="344">
        <f t="shared" si="447"/>
        <v>3684.9531205137805</v>
      </c>
      <c r="G3949" s="394">
        <f t="shared" si="448"/>
        <v>372.06315789473683</v>
      </c>
      <c r="H3949" s="385">
        <f t="shared" si="445"/>
        <v>1371.2715021020788</v>
      </c>
      <c r="I3949" s="386">
        <f t="shared" si="446"/>
        <v>81.140325568170354</v>
      </c>
      <c r="J3949" s="393">
        <v>45</v>
      </c>
      <c r="K3949" s="396">
        <f t="shared" si="449"/>
        <v>5554.4281060787671</v>
      </c>
      <c r="L3949" s="210">
        <f t="shared" si="450"/>
        <v>6.7999999999999996E-3</v>
      </c>
      <c r="M3949" s="211">
        <f t="shared" si="450"/>
        <v>1.1000000000000001E-3</v>
      </c>
    </row>
    <row r="3950" spans="1:13" ht="15" customHeight="1" x14ac:dyDescent="0.2">
      <c r="A3950" s="370">
        <v>3929</v>
      </c>
      <c r="B3950" s="120">
        <f t="shared" si="444"/>
        <v>147.11553874285963</v>
      </c>
      <c r="C3950" s="371">
        <v>950</v>
      </c>
      <c r="D3950" s="78">
        <v>45170</v>
      </c>
      <c r="E3950" s="209">
        <v>29455</v>
      </c>
      <c r="F3950" s="344">
        <f t="shared" si="447"/>
        <v>3684.451041894501</v>
      </c>
      <c r="G3950" s="394">
        <f t="shared" si="448"/>
        <v>372.06315789473683</v>
      </c>
      <c r="H3950" s="385">
        <f t="shared" si="445"/>
        <v>1371.1017995287623</v>
      </c>
      <c r="I3950" s="386">
        <f t="shared" si="446"/>
        <v>81.130283995784765</v>
      </c>
      <c r="J3950" s="393">
        <v>45</v>
      </c>
      <c r="K3950" s="396">
        <f t="shared" si="449"/>
        <v>5553.7462833137843</v>
      </c>
      <c r="L3950" s="210">
        <f t="shared" si="450"/>
        <v>6.7999999999999996E-3</v>
      </c>
      <c r="M3950" s="211">
        <f t="shared" si="450"/>
        <v>1.1000000000000001E-3</v>
      </c>
    </row>
    <row r="3951" spans="1:13" ht="15" customHeight="1" x14ac:dyDescent="0.2">
      <c r="A3951" s="372">
        <v>3930</v>
      </c>
      <c r="B3951" s="120">
        <f t="shared" si="444"/>
        <v>147.13558307211665</v>
      </c>
      <c r="C3951" s="371">
        <v>950</v>
      </c>
      <c r="D3951" s="78">
        <v>45170</v>
      </c>
      <c r="E3951" s="209">
        <v>29455</v>
      </c>
      <c r="F3951" s="344">
        <f t="shared" si="447"/>
        <v>3683.9491079076765</v>
      </c>
      <c r="G3951" s="394">
        <f t="shared" si="448"/>
        <v>372.06315789473683</v>
      </c>
      <c r="H3951" s="385">
        <f t="shared" si="445"/>
        <v>1370.9321458412155</v>
      </c>
      <c r="I3951" s="386">
        <f t="shared" si="446"/>
        <v>81.120245316048269</v>
      </c>
      <c r="J3951" s="393">
        <v>45</v>
      </c>
      <c r="K3951" s="396">
        <f t="shared" si="449"/>
        <v>5553.0646569596774</v>
      </c>
      <c r="L3951" s="210">
        <f t="shared" si="450"/>
        <v>6.7999999999999996E-3</v>
      </c>
      <c r="M3951" s="211">
        <f t="shared" si="450"/>
        <v>1.1000000000000001E-3</v>
      </c>
    </row>
    <row r="3952" spans="1:13" ht="15" customHeight="1" x14ac:dyDescent="0.2">
      <c r="A3952" s="370">
        <v>3931</v>
      </c>
      <c r="B3952" s="120">
        <f t="shared" si="444"/>
        <v>147.15562708816782</v>
      </c>
      <c r="C3952" s="371">
        <v>950</v>
      </c>
      <c r="D3952" s="78">
        <v>45170</v>
      </c>
      <c r="E3952" s="209">
        <v>29455</v>
      </c>
      <c r="F3952" s="344">
        <f t="shared" si="447"/>
        <v>3683.4473184993362</v>
      </c>
      <c r="G3952" s="394">
        <f t="shared" si="448"/>
        <v>372.06315789473683</v>
      </c>
      <c r="H3952" s="385">
        <f t="shared" si="445"/>
        <v>1370.7625410211965</v>
      </c>
      <c r="I3952" s="386">
        <f t="shared" si="446"/>
        <v>81.110209527881466</v>
      </c>
      <c r="J3952" s="393">
        <v>45</v>
      </c>
      <c r="K3952" s="396">
        <f t="shared" si="449"/>
        <v>5552.3832269431505</v>
      </c>
      <c r="L3952" s="210">
        <f t="shared" si="450"/>
        <v>6.7999999999999996E-3</v>
      </c>
      <c r="M3952" s="211">
        <f t="shared" si="450"/>
        <v>1.1000000000000001E-3</v>
      </c>
    </row>
    <row r="3953" spans="1:13" ht="15" customHeight="1" x14ac:dyDescent="0.2">
      <c r="A3953" s="370">
        <v>3932</v>
      </c>
      <c r="B3953" s="120">
        <f t="shared" si="444"/>
        <v>147.17567079068098</v>
      </c>
      <c r="C3953" s="371">
        <v>950</v>
      </c>
      <c r="D3953" s="78">
        <v>45170</v>
      </c>
      <c r="E3953" s="209">
        <v>29455</v>
      </c>
      <c r="F3953" s="344">
        <f t="shared" si="447"/>
        <v>3682.9456736155162</v>
      </c>
      <c r="G3953" s="394">
        <f t="shared" si="448"/>
        <v>372.06315789473683</v>
      </c>
      <c r="H3953" s="385">
        <f t="shared" si="445"/>
        <v>1370.5929850504654</v>
      </c>
      <c r="I3953" s="386">
        <f t="shared" si="446"/>
        <v>81.100176630205056</v>
      </c>
      <c r="J3953" s="393">
        <v>45</v>
      </c>
      <c r="K3953" s="396">
        <f t="shared" si="449"/>
        <v>5551.7019931909235</v>
      </c>
      <c r="L3953" s="210">
        <f t="shared" si="450"/>
        <v>6.7999999999999996E-3</v>
      </c>
      <c r="M3953" s="211">
        <f t="shared" si="450"/>
        <v>1.1000000000000001E-3</v>
      </c>
    </row>
    <row r="3954" spans="1:13" ht="15" customHeight="1" x14ac:dyDescent="0.2">
      <c r="A3954" s="370">
        <v>3933</v>
      </c>
      <c r="B3954" s="120">
        <f t="shared" si="444"/>
        <v>147.19571417932448</v>
      </c>
      <c r="C3954" s="371">
        <v>950</v>
      </c>
      <c r="D3954" s="78">
        <v>45170</v>
      </c>
      <c r="E3954" s="209">
        <v>29455</v>
      </c>
      <c r="F3954" s="344">
        <f t="shared" si="447"/>
        <v>3682.4441732022688</v>
      </c>
      <c r="G3954" s="394">
        <f t="shared" si="448"/>
        <v>372.06315789473683</v>
      </c>
      <c r="H3954" s="385">
        <f t="shared" si="445"/>
        <v>1370.4234779107878</v>
      </c>
      <c r="I3954" s="386">
        <f t="shared" si="446"/>
        <v>81.090146621940107</v>
      </c>
      <c r="J3954" s="393">
        <v>45</v>
      </c>
      <c r="K3954" s="396">
        <f t="shared" si="449"/>
        <v>5551.0209556297341</v>
      </c>
      <c r="L3954" s="210">
        <f t="shared" si="450"/>
        <v>6.7999999999999996E-3</v>
      </c>
      <c r="M3954" s="211">
        <f t="shared" si="450"/>
        <v>1.1000000000000001E-3</v>
      </c>
    </row>
    <row r="3955" spans="1:13" ht="15" customHeight="1" x14ac:dyDescent="0.2">
      <c r="A3955" s="370">
        <v>3934</v>
      </c>
      <c r="B3955" s="120">
        <f t="shared" si="444"/>
        <v>147.21575725376729</v>
      </c>
      <c r="C3955" s="371">
        <v>950</v>
      </c>
      <c r="D3955" s="78">
        <v>45170</v>
      </c>
      <c r="E3955" s="209">
        <v>29455</v>
      </c>
      <c r="F3955" s="344">
        <f t="shared" si="447"/>
        <v>3681.9428172056569</v>
      </c>
      <c r="G3955" s="394">
        <f t="shared" si="448"/>
        <v>372.06315789473683</v>
      </c>
      <c r="H3955" s="385">
        <f t="shared" si="445"/>
        <v>1370.2540195839329</v>
      </c>
      <c r="I3955" s="386">
        <f t="shared" si="446"/>
        <v>81.080119502007875</v>
      </c>
      <c r="J3955" s="393">
        <v>45</v>
      </c>
      <c r="K3955" s="396">
        <f t="shared" si="449"/>
        <v>5550.3401141863342</v>
      </c>
      <c r="L3955" s="210">
        <f t="shared" si="450"/>
        <v>6.7999999999999996E-3</v>
      </c>
      <c r="M3955" s="211">
        <f t="shared" si="450"/>
        <v>1.1000000000000001E-3</v>
      </c>
    </row>
    <row r="3956" spans="1:13" ht="15" customHeight="1" x14ac:dyDescent="0.2">
      <c r="A3956" s="370">
        <v>3935</v>
      </c>
      <c r="B3956" s="120">
        <f t="shared" si="444"/>
        <v>147.23580001367907</v>
      </c>
      <c r="C3956" s="371">
        <v>950</v>
      </c>
      <c r="D3956" s="78">
        <v>45170</v>
      </c>
      <c r="E3956" s="209">
        <v>29455</v>
      </c>
      <c r="F3956" s="344">
        <f t="shared" si="447"/>
        <v>3681.441605571752</v>
      </c>
      <c r="G3956" s="394">
        <f t="shared" si="448"/>
        <v>372.06315789473683</v>
      </c>
      <c r="H3956" s="385">
        <f t="shared" si="445"/>
        <v>1370.0846100516731</v>
      </c>
      <c r="I3956" s="386">
        <f t="shared" si="446"/>
        <v>81.070095269329784</v>
      </c>
      <c r="J3956" s="393">
        <v>45</v>
      </c>
      <c r="K3956" s="396">
        <f t="shared" si="449"/>
        <v>5549.6594687874913</v>
      </c>
      <c r="L3956" s="210">
        <f t="shared" si="450"/>
        <v>6.7999999999999996E-3</v>
      </c>
      <c r="M3956" s="211">
        <f t="shared" si="450"/>
        <v>1.1000000000000001E-3</v>
      </c>
    </row>
    <row r="3957" spans="1:13" ht="15" customHeight="1" x14ac:dyDescent="0.2">
      <c r="A3957" s="370">
        <v>3936</v>
      </c>
      <c r="B3957" s="120">
        <f t="shared" si="444"/>
        <v>147.25584245872983</v>
      </c>
      <c r="C3957" s="371">
        <v>950</v>
      </c>
      <c r="D3957" s="78">
        <v>45170</v>
      </c>
      <c r="E3957" s="209">
        <v>29455</v>
      </c>
      <c r="F3957" s="344">
        <f t="shared" si="447"/>
        <v>3680.9405382466439</v>
      </c>
      <c r="G3957" s="394">
        <f t="shared" si="448"/>
        <v>372.06315789473683</v>
      </c>
      <c r="H3957" s="385">
        <f t="shared" si="445"/>
        <v>1369.9152492957865</v>
      </c>
      <c r="I3957" s="386">
        <f t="shared" si="446"/>
        <v>81.060073922827613</v>
      </c>
      <c r="J3957" s="393">
        <v>45</v>
      </c>
      <c r="K3957" s="396">
        <f t="shared" si="449"/>
        <v>5548.9790193599947</v>
      </c>
      <c r="L3957" s="210">
        <f t="shared" si="450"/>
        <v>6.7999999999999996E-3</v>
      </c>
      <c r="M3957" s="211">
        <f t="shared" si="450"/>
        <v>1.1000000000000001E-3</v>
      </c>
    </row>
    <row r="3958" spans="1:13" ht="15" customHeight="1" x14ac:dyDescent="0.2">
      <c r="A3958" s="370">
        <v>3937</v>
      </c>
      <c r="B3958" s="120">
        <f t="shared" si="444"/>
        <v>147.27588458859032</v>
      </c>
      <c r="C3958" s="371">
        <v>950</v>
      </c>
      <c r="D3958" s="78">
        <v>45170</v>
      </c>
      <c r="E3958" s="209">
        <v>29455</v>
      </c>
      <c r="F3958" s="344">
        <f t="shared" si="447"/>
        <v>3680.4396151764322</v>
      </c>
      <c r="G3958" s="394">
        <f t="shared" si="448"/>
        <v>372.06315789473683</v>
      </c>
      <c r="H3958" s="385">
        <f t="shared" si="445"/>
        <v>1369.745937298055</v>
      </c>
      <c r="I3958" s="386">
        <f t="shared" si="446"/>
        <v>81.050055461423383</v>
      </c>
      <c r="J3958" s="393">
        <v>45</v>
      </c>
      <c r="K3958" s="396">
        <f t="shared" si="449"/>
        <v>5548.2987658306474</v>
      </c>
      <c r="L3958" s="210">
        <f t="shared" si="450"/>
        <v>6.7999999999999996E-3</v>
      </c>
      <c r="M3958" s="211">
        <f t="shared" si="450"/>
        <v>1.1000000000000001E-3</v>
      </c>
    </row>
    <row r="3959" spans="1:13" ht="15" customHeight="1" x14ac:dyDescent="0.2">
      <c r="A3959" s="370">
        <v>3938</v>
      </c>
      <c r="B3959" s="120">
        <f t="shared" si="444"/>
        <v>147.29592640293203</v>
      </c>
      <c r="C3959" s="371">
        <v>950</v>
      </c>
      <c r="D3959" s="78">
        <v>45170</v>
      </c>
      <c r="E3959" s="209">
        <v>29455</v>
      </c>
      <c r="F3959" s="344">
        <f t="shared" si="447"/>
        <v>3679.9388363072221</v>
      </c>
      <c r="G3959" s="394">
        <f t="shared" si="448"/>
        <v>372.06315789473683</v>
      </c>
      <c r="H3959" s="385">
        <f t="shared" si="445"/>
        <v>1369.5766740402621</v>
      </c>
      <c r="I3959" s="386">
        <f t="shared" si="446"/>
        <v>81.040039884039174</v>
      </c>
      <c r="J3959" s="393">
        <v>45</v>
      </c>
      <c r="K3959" s="396">
        <f t="shared" si="449"/>
        <v>5547.6187081262606</v>
      </c>
      <c r="L3959" s="210">
        <f t="shared" si="450"/>
        <v>6.7999999999999996E-3</v>
      </c>
      <c r="M3959" s="211">
        <f t="shared" si="450"/>
        <v>1.1000000000000001E-3</v>
      </c>
    </row>
    <row r="3960" spans="1:13" ht="15" customHeight="1" x14ac:dyDescent="0.2">
      <c r="A3960" s="370">
        <v>3939</v>
      </c>
      <c r="B3960" s="120">
        <f t="shared" si="444"/>
        <v>147.31596790142677</v>
      </c>
      <c r="C3960" s="371">
        <v>950</v>
      </c>
      <c r="D3960" s="78">
        <v>45170</v>
      </c>
      <c r="E3960" s="209">
        <v>29455</v>
      </c>
      <c r="F3960" s="344">
        <f t="shared" si="447"/>
        <v>3679.4382015851406</v>
      </c>
      <c r="G3960" s="394">
        <f t="shared" si="448"/>
        <v>372.06315789473683</v>
      </c>
      <c r="H3960" s="385">
        <f t="shared" si="445"/>
        <v>1369.4074595041984</v>
      </c>
      <c r="I3960" s="386">
        <f t="shared" si="446"/>
        <v>81.030027189597547</v>
      </c>
      <c r="J3960" s="393">
        <v>45</v>
      </c>
      <c r="K3960" s="396">
        <f t="shared" si="449"/>
        <v>5546.9388461736735</v>
      </c>
      <c r="L3960" s="210">
        <f t="shared" si="450"/>
        <v>6.7999999999999996E-3</v>
      </c>
      <c r="M3960" s="211">
        <f t="shared" si="450"/>
        <v>1.1000000000000001E-3</v>
      </c>
    </row>
    <row r="3961" spans="1:13" ht="15" customHeight="1" x14ac:dyDescent="0.2">
      <c r="A3961" s="372">
        <v>3940</v>
      </c>
      <c r="B3961" s="120">
        <f t="shared" si="444"/>
        <v>147.33600908374706</v>
      </c>
      <c r="C3961" s="371">
        <v>950</v>
      </c>
      <c r="D3961" s="78">
        <v>45170</v>
      </c>
      <c r="E3961" s="209">
        <v>29455</v>
      </c>
      <c r="F3961" s="344">
        <f t="shared" si="447"/>
        <v>3678.9377109563202</v>
      </c>
      <c r="G3961" s="394">
        <f t="shared" si="448"/>
        <v>372.06315789473683</v>
      </c>
      <c r="H3961" s="385">
        <f t="shared" si="445"/>
        <v>1369.2382936716572</v>
      </c>
      <c r="I3961" s="386">
        <f t="shared" si="446"/>
        <v>81.020017377021148</v>
      </c>
      <c r="J3961" s="393">
        <v>45</v>
      </c>
      <c r="K3961" s="396">
        <f t="shared" si="449"/>
        <v>5546.2591798997346</v>
      </c>
      <c r="L3961" s="210">
        <f t="shared" si="450"/>
        <v>6.7999999999999996E-3</v>
      </c>
      <c r="M3961" s="211">
        <f t="shared" si="450"/>
        <v>1.1000000000000001E-3</v>
      </c>
    </row>
    <row r="3962" spans="1:13" ht="15" customHeight="1" x14ac:dyDescent="0.2">
      <c r="A3962" s="370">
        <v>3941</v>
      </c>
      <c r="B3962" s="120">
        <f t="shared" si="444"/>
        <v>147.35604994956606</v>
      </c>
      <c r="C3962" s="371">
        <v>950</v>
      </c>
      <c r="D3962" s="78">
        <v>45170</v>
      </c>
      <c r="E3962" s="209">
        <v>29455</v>
      </c>
      <c r="F3962" s="344">
        <f t="shared" si="447"/>
        <v>3678.437364366906</v>
      </c>
      <c r="G3962" s="394">
        <f t="shared" si="448"/>
        <v>372.06315789473683</v>
      </c>
      <c r="H3962" s="385">
        <f t="shared" si="445"/>
        <v>1369.0691765244351</v>
      </c>
      <c r="I3962" s="386">
        <f t="shared" si="446"/>
        <v>81.010010445232851</v>
      </c>
      <c r="J3962" s="393">
        <v>45</v>
      </c>
      <c r="K3962" s="396">
        <f t="shared" si="449"/>
        <v>5545.5797092313105</v>
      </c>
      <c r="L3962" s="210">
        <f t="shared" si="450"/>
        <v>6.7999999999999996E-3</v>
      </c>
      <c r="M3962" s="211">
        <f t="shared" si="450"/>
        <v>1.1000000000000001E-3</v>
      </c>
    </row>
    <row r="3963" spans="1:13" ht="15" customHeight="1" x14ac:dyDescent="0.2">
      <c r="A3963" s="370">
        <v>3942</v>
      </c>
      <c r="B3963" s="120">
        <f t="shared" si="444"/>
        <v>147.37609049855737</v>
      </c>
      <c r="C3963" s="371">
        <v>950</v>
      </c>
      <c r="D3963" s="78">
        <v>45170</v>
      </c>
      <c r="E3963" s="209">
        <v>29455</v>
      </c>
      <c r="F3963" s="344">
        <f t="shared" si="447"/>
        <v>3677.9371617630604</v>
      </c>
      <c r="G3963" s="394">
        <f t="shared" si="448"/>
        <v>372.06315789473683</v>
      </c>
      <c r="H3963" s="385">
        <f t="shared" si="445"/>
        <v>1368.9001080443354</v>
      </c>
      <c r="I3963" s="386">
        <f t="shared" si="446"/>
        <v>81.000006393155942</v>
      </c>
      <c r="J3963" s="393">
        <v>45</v>
      </c>
      <c r="K3963" s="396">
        <f t="shared" si="449"/>
        <v>5544.9004340952879</v>
      </c>
      <c r="L3963" s="210">
        <f t="shared" si="450"/>
        <v>6.7999999999999996E-3</v>
      </c>
      <c r="M3963" s="211">
        <f t="shared" si="450"/>
        <v>1.1000000000000001E-3</v>
      </c>
    </row>
    <row r="3964" spans="1:13" ht="15" customHeight="1" x14ac:dyDescent="0.2">
      <c r="A3964" s="370">
        <v>3943</v>
      </c>
      <c r="B3964" s="120">
        <f t="shared" si="444"/>
        <v>147.39613073039519</v>
      </c>
      <c r="C3964" s="371">
        <v>950</v>
      </c>
      <c r="D3964" s="78">
        <v>45170</v>
      </c>
      <c r="E3964" s="209">
        <v>29455</v>
      </c>
      <c r="F3964" s="344">
        <f t="shared" si="447"/>
        <v>3677.4371030909542</v>
      </c>
      <c r="G3964" s="394">
        <f t="shared" si="448"/>
        <v>372.06315789473683</v>
      </c>
      <c r="H3964" s="385">
        <f t="shared" si="445"/>
        <v>1368.7310882131635</v>
      </c>
      <c r="I3964" s="386">
        <f t="shared" si="446"/>
        <v>80.990005219713822</v>
      </c>
      <c r="J3964" s="393">
        <v>45</v>
      </c>
      <c r="K3964" s="396">
        <f t="shared" si="449"/>
        <v>5544.2213544185679</v>
      </c>
      <c r="L3964" s="210">
        <f t="shared" si="450"/>
        <v>6.7999999999999996E-3</v>
      </c>
      <c r="M3964" s="211">
        <f t="shared" si="450"/>
        <v>1.1000000000000001E-3</v>
      </c>
    </row>
    <row r="3965" spans="1:13" ht="15" customHeight="1" x14ac:dyDescent="0.2">
      <c r="A3965" s="370">
        <v>3944</v>
      </c>
      <c r="B3965" s="120">
        <f t="shared" si="444"/>
        <v>147.41617064475443</v>
      </c>
      <c r="C3965" s="371">
        <v>950</v>
      </c>
      <c r="D3965" s="78">
        <v>45170</v>
      </c>
      <c r="E3965" s="209">
        <v>29455</v>
      </c>
      <c r="F3965" s="344">
        <f t="shared" si="447"/>
        <v>3676.9371882967689</v>
      </c>
      <c r="G3965" s="394">
        <f t="shared" si="448"/>
        <v>372.06315789473683</v>
      </c>
      <c r="H3965" s="385">
        <f t="shared" si="445"/>
        <v>1368.5621170127288</v>
      </c>
      <c r="I3965" s="386">
        <f t="shared" si="446"/>
        <v>80.980006923830118</v>
      </c>
      <c r="J3965" s="393">
        <v>45</v>
      </c>
      <c r="K3965" s="396">
        <f t="shared" si="449"/>
        <v>5543.5424701280645</v>
      </c>
      <c r="L3965" s="210">
        <f t="shared" si="450"/>
        <v>6.7999999999999996E-3</v>
      </c>
      <c r="M3965" s="211">
        <f t="shared" si="450"/>
        <v>1.1000000000000001E-3</v>
      </c>
    </row>
    <row r="3966" spans="1:13" ht="15" customHeight="1" x14ac:dyDescent="0.2">
      <c r="A3966" s="370">
        <v>3945</v>
      </c>
      <c r="B3966" s="120">
        <f t="shared" si="444"/>
        <v>147.4362102413105</v>
      </c>
      <c r="C3966" s="371">
        <v>950</v>
      </c>
      <c r="D3966" s="78">
        <v>45170</v>
      </c>
      <c r="E3966" s="209">
        <v>29455</v>
      </c>
      <c r="F3966" s="344">
        <f t="shared" si="447"/>
        <v>3676.4374173267006</v>
      </c>
      <c r="G3966" s="394">
        <f t="shared" si="448"/>
        <v>372.06315789473683</v>
      </c>
      <c r="H3966" s="385">
        <f t="shared" si="445"/>
        <v>1368.3931944248457</v>
      </c>
      <c r="I3966" s="386">
        <f t="shared" si="446"/>
        <v>80.970011504428754</v>
      </c>
      <c r="J3966" s="393">
        <v>45</v>
      </c>
      <c r="K3966" s="396">
        <f t="shared" si="449"/>
        <v>5542.8637811507124</v>
      </c>
      <c r="L3966" s="210">
        <f t="shared" si="450"/>
        <v>6.7999999999999996E-3</v>
      </c>
      <c r="M3966" s="211">
        <f t="shared" si="450"/>
        <v>1.1000000000000001E-3</v>
      </c>
    </row>
    <row r="3967" spans="1:13" ht="15" customHeight="1" x14ac:dyDescent="0.2">
      <c r="A3967" s="370">
        <v>3946</v>
      </c>
      <c r="B3967" s="120">
        <f t="shared" si="444"/>
        <v>147.45624951973949</v>
      </c>
      <c r="C3967" s="371">
        <v>950</v>
      </c>
      <c r="D3967" s="78">
        <v>45170</v>
      </c>
      <c r="E3967" s="209">
        <v>29455</v>
      </c>
      <c r="F3967" s="344">
        <f t="shared" si="447"/>
        <v>3675.9377901269545</v>
      </c>
      <c r="G3967" s="394">
        <f t="shared" si="448"/>
        <v>372.06315789473683</v>
      </c>
      <c r="H3967" s="385">
        <f t="shared" si="445"/>
        <v>1368.2243204313315</v>
      </c>
      <c r="I3967" s="386">
        <f t="shared" si="446"/>
        <v>80.960018960433828</v>
      </c>
      <c r="J3967" s="393">
        <v>45</v>
      </c>
      <c r="K3967" s="396">
        <f t="shared" si="449"/>
        <v>5542.1852874134565</v>
      </c>
      <c r="L3967" s="210">
        <f t="shared" si="450"/>
        <v>6.7999999999999996E-3</v>
      </c>
      <c r="M3967" s="211">
        <f t="shared" si="450"/>
        <v>1.1000000000000001E-3</v>
      </c>
    </row>
    <row r="3968" spans="1:13" ht="15" customHeight="1" x14ac:dyDescent="0.2">
      <c r="A3968" s="370">
        <v>3947</v>
      </c>
      <c r="B3968" s="120">
        <f t="shared" si="444"/>
        <v>147.47628847971768</v>
      </c>
      <c r="C3968" s="371">
        <v>950</v>
      </c>
      <c r="D3968" s="78">
        <v>45170</v>
      </c>
      <c r="E3968" s="209">
        <v>29455</v>
      </c>
      <c r="F3968" s="344">
        <f t="shared" si="447"/>
        <v>3675.438306643759</v>
      </c>
      <c r="G3968" s="394">
        <f t="shared" si="448"/>
        <v>372.06315789473683</v>
      </c>
      <c r="H3968" s="385">
        <f t="shared" si="445"/>
        <v>1368.0554950140115</v>
      </c>
      <c r="I3968" s="386">
        <f t="shared" si="446"/>
        <v>80.950029290769919</v>
      </c>
      <c r="J3968" s="393">
        <v>45</v>
      </c>
      <c r="K3968" s="396">
        <f t="shared" si="449"/>
        <v>5541.5069888432772</v>
      </c>
      <c r="L3968" s="210">
        <f t="shared" si="450"/>
        <v>6.7999999999999996E-3</v>
      </c>
      <c r="M3968" s="211">
        <f t="shared" si="450"/>
        <v>1.1000000000000001E-3</v>
      </c>
    </row>
    <row r="3969" spans="1:13" ht="15" customHeight="1" x14ac:dyDescent="0.2">
      <c r="A3969" s="370">
        <v>3948</v>
      </c>
      <c r="B3969" s="120">
        <f t="shared" si="444"/>
        <v>147.49632712092247</v>
      </c>
      <c r="C3969" s="371">
        <v>950</v>
      </c>
      <c r="D3969" s="78">
        <v>45170</v>
      </c>
      <c r="E3969" s="209">
        <v>29455</v>
      </c>
      <c r="F3969" s="344">
        <f t="shared" si="447"/>
        <v>3674.9389668233384</v>
      </c>
      <c r="G3969" s="394">
        <f t="shared" si="448"/>
        <v>372.06315789473683</v>
      </c>
      <c r="H3969" s="385">
        <f t="shared" si="445"/>
        <v>1367.8867181547093</v>
      </c>
      <c r="I3969" s="386">
        <f t="shared" si="446"/>
        <v>80.940042494361506</v>
      </c>
      <c r="J3969" s="393">
        <v>45</v>
      </c>
      <c r="K3969" s="396">
        <f t="shared" si="449"/>
        <v>5540.8288853671456</v>
      </c>
      <c r="L3969" s="210">
        <f t="shared" si="450"/>
        <v>6.7999999999999996E-3</v>
      </c>
      <c r="M3969" s="211">
        <f t="shared" si="450"/>
        <v>1.1000000000000001E-3</v>
      </c>
    </row>
    <row r="3970" spans="1:13" ht="15" customHeight="1" x14ac:dyDescent="0.2">
      <c r="A3970" s="370">
        <v>3949</v>
      </c>
      <c r="B3970" s="120">
        <f t="shared" si="444"/>
        <v>147.5163654430315</v>
      </c>
      <c r="C3970" s="371">
        <v>950</v>
      </c>
      <c r="D3970" s="78">
        <v>45170</v>
      </c>
      <c r="E3970" s="209">
        <v>29455</v>
      </c>
      <c r="F3970" s="344">
        <f t="shared" si="447"/>
        <v>3674.4397706119416</v>
      </c>
      <c r="G3970" s="394">
        <f t="shared" si="448"/>
        <v>372.06315789473683</v>
      </c>
      <c r="H3970" s="385">
        <f t="shared" si="445"/>
        <v>1367.7179898352572</v>
      </c>
      <c r="I3970" s="386">
        <f t="shared" si="446"/>
        <v>80.930058570133568</v>
      </c>
      <c r="J3970" s="393">
        <v>45</v>
      </c>
      <c r="K3970" s="396">
        <f t="shared" si="449"/>
        <v>5540.1509769120694</v>
      </c>
      <c r="L3970" s="210">
        <f t="shared" si="450"/>
        <v>6.7999999999999996E-3</v>
      </c>
      <c r="M3970" s="211">
        <f t="shared" si="450"/>
        <v>1.1000000000000001E-3</v>
      </c>
    </row>
    <row r="3971" spans="1:13" ht="15" customHeight="1" x14ac:dyDescent="0.2">
      <c r="A3971" s="372">
        <v>3950</v>
      </c>
      <c r="B3971" s="120">
        <f t="shared" ref="B3971:B4021" si="451">A3971/(12.41*LN(A3971)-76)</f>
        <v>147.53640344572327</v>
      </c>
      <c r="C3971" s="371">
        <v>950</v>
      </c>
      <c r="D3971" s="78">
        <v>45170</v>
      </c>
      <c r="E3971" s="209">
        <v>29455</v>
      </c>
      <c r="F3971" s="344">
        <f t="shared" si="447"/>
        <v>3673.9407179558193</v>
      </c>
      <c r="G3971" s="394">
        <f t="shared" si="448"/>
        <v>372.06315789473683</v>
      </c>
      <c r="H3971" s="385">
        <f t="shared" si="445"/>
        <v>1367.5493100374879</v>
      </c>
      <c r="I3971" s="386">
        <f t="shared" si="446"/>
        <v>80.920077517011123</v>
      </c>
      <c r="J3971" s="393">
        <v>45</v>
      </c>
      <c r="K3971" s="396">
        <f t="shared" si="449"/>
        <v>5539.4732634050551</v>
      </c>
      <c r="L3971" s="210">
        <f t="shared" si="450"/>
        <v>6.7999999999999996E-3</v>
      </c>
      <c r="M3971" s="211">
        <f t="shared" si="450"/>
        <v>1.1000000000000001E-3</v>
      </c>
    </row>
    <row r="3972" spans="1:13" ht="15" customHeight="1" x14ac:dyDescent="0.2">
      <c r="A3972" s="370">
        <v>3951</v>
      </c>
      <c r="B3972" s="120">
        <f t="shared" si="451"/>
        <v>147.55644112867623</v>
      </c>
      <c r="C3972" s="371">
        <v>950</v>
      </c>
      <c r="D3972" s="78">
        <v>45170</v>
      </c>
      <c r="E3972" s="209">
        <v>29455</v>
      </c>
      <c r="F3972" s="344">
        <f t="shared" si="447"/>
        <v>3673.441808801253</v>
      </c>
      <c r="G3972" s="394">
        <f t="shared" si="448"/>
        <v>372.06315789473683</v>
      </c>
      <c r="H3972" s="385">
        <f t="shared" si="445"/>
        <v>1367.3806787432445</v>
      </c>
      <c r="I3972" s="386">
        <f t="shared" si="446"/>
        <v>80.910099333919803</v>
      </c>
      <c r="J3972" s="393">
        <v>45</v>
      </c>
      <c r="K3972" s="396">
        <f t="shared" si="449"/>
        <v>5538.7957447731542</v>
      </c>
      <c r="L3972" s="210">
        <f t="shared" si="450"/>
        <v>6.7999999999999996E-3</v>
      </c>
      <c r="M3972" s="211">
        <f t="shared" si="450"/>
        <v>1.1000000000000001E-3</v>
      </c>
    </row>
    <row r="3973" spans="1:13" ht="15" customHeight="1" x14ac:dyDescent="0.2">
      <c r="A3973" s="370">
        <v>3952</v>
      </c>
      <c r="B3973" s="120">
        <f t="shared" si="451"/>
        <v>147.57647849157027</v>
      </c>
      <c r="C3973" s="371">
        <v>950</v>
      </c>
      <c r="D3973" s="78">
        <v>45170</v>
      </c>
      <c r="E3973" s="209">
        <v>29455</v>
      </c>
      <c r="F3973" s="344">
        <f t="shared" si="447"/>
        <v>3672.9430430945126</v>
      </c>
      <c r="G3973" s="394">
        <f t="shared" si="448"/>
        <v>372.06315789473683</v>
      </c>
      <c r="H3973" s="385">
        <f t="shared" si="445"/>
        <v>1367.2120959343663</v>
      </c>
      <c r="I3973" s="386">
        <f t="shared" si="446"/>
        <v>80.900124019784997</v>
      </c>
      <c r="J3973" s="393">
        <v>45</v>
      </c>
      <c r="K3973" s="396">
        <f t="shared" si="449"/>
        <v>5538.1184209434005</v>
      </c>
      <c r="L3973" s="210">
        <f t="shared" si="450"/>
        <v>6.7999999999999996E-3</v>
      </c>
      <c r="M3973" s="211">
        <f t="shared" si="450"/>
        <v>1.1000000000000001E-3</v>
      </c>
    </row>
    <row r="3974" spans="1:13" ht="15" customHeight="1" x14ac:dyDescent="0.2">
      <c r="A3974" s="370">
        <v>3953</v>
      </c>
      <c r="B3974" s="120">
        <f t="shared" si="451"/>
        <v>147.59651553408514</v>
      </c>
      <c r="C3974" s="371">
        <v>950</v>
      </c>
      <c r="D3974" s="78">
        <v>45170</v>
      </c>
      <c r="E3974" s="209">
        <v>29455</v>
      </c>
      <c r="F3974" s="344">
        <f t="shared" si="447"/>
        <v>3672.4444207819006</v>
      </c>
      <c r="G3974" s="394">
        <f t="shared" si="448"/>
        <v>372.06315789473683</v>
      </c>
      <c r="H3974" s="385">
        <f t="shared" si="445"/>
        <v>1367.0435615927033</v>
      </c>
      <c r="I3974" s="386">
        <f t="shared" si="446"/>
        <v>80.890151573532748</v>
      </c>
      <c r="J3974" s="393">
        <v>45</v>
      </c>
      <c r="K3974" s="396">
        <f t="shared" si="449"/>
        <v>5537.4412918428734</v>
      </c>
      <c r="L3974" s="210">
        <f t="shared" si="450"/>
        <v>6.7999999999999996E-3</v>
      </c>
      <c r="M3974" s="211">
        <f t="shared" si="450"/>
        <v>1.1000000000000001E-3</v>
      </c>
    </row>
    <row r="3975" spans="1:13" ht="15" customHeight="1" x14ac:dyDescent="0.2">
      <c r="A3975" s="370">
        <v>3954</v>
      </c>
      <c r="B3975" s="120">
        <f t="shared" si="451"/>
        <v>147.61655225590152</v>
      </c>
      <c r="C3975" s="371">
        <v>950</v>
      </c>
      <c r="D3975" s="78">
        <v>45170</v>
      </c>
      <c r="E3975" s="209">
        <v>29455</v>
      </c>
      <c r="F3975" s="344">
        <f t="shared" si="447"/>
        <v>3671.9459418097194</v>
      </c>
      <c r="G3975" s="394">
        <f t="shared" si="448"/>
        <v>372.06315789473683</v>
      </c>
      <c r="H3975" s="385">
        <f t="shared" si="445"/>
        <v>1366.875075700106</v>
      </c>
      <c r="I3975" s="386">
        <f t="shared" si="446"/>
        <v>80.880181994089128</v>
      </c>
      <c r="J3975" s="393">
        <v>45</v>
      </c>
      <c r="K3975" s="396">
        <f t="shared" si="449"/>
        <v>5536.7643573986516</v>
      </c>
      <c r="L3975" s="210">
        <f t="shared" si="450"/>
        <v>6.7999999999999996E-3</v>
      </c>
      <c r="M3975" s="211">
        <f t="shared" si="450"/>
        <v>1.1000000000000001E-3</v>
      </c>
    </row>
    <row r="3976" spans="1:13" ht="15" customHeight="1" x14ac:dyDescent="0.2">
      <c r="A3976" s="370">
        <v>3955</v>
      </c>
      <c r="B3976" s="120">
        <f t="shared" si="451"/>
        <v>147.63658865670052</v>
      </c>
      <c r="C3976" s="371">
        <v>950</v>
      </c>
      <c r="D3976" s="78">
        <v>45170</v>
      </c>
      <c r="E3976" s="209">
        <v>29455</v>
      </c>
      <c r="F3976" s="344">
        <f t="shared" si="447"/>
        <v>3671.4476061242922</v>
      </c>
      <c r="G3976" s="394">
        <f t="shared" si="448"/>
        <v>372.06315789473683</v>
      </c>
      <c r="H3976" s="385">
        <f t="shared" si="445"/>
        <v>1366.7066382384317</v>
      </c>
      <c r="I3976" s="386">
        <f t="shared" si="446"/>
        <v>80.870215280380577</v>
      </c>
      <c r="J3976" s="393">
        <v>45</v>
      </c>
      <c r="K3976" s="396">
        <f t="shared" si="449"/>
        <v>5536.0876175378417</v>
      </c>
      <c r="L3976" s="210">
        <f t="shared" si="450"/>
        <v>6.7999999999999996E-3</v>
      </c>
      <c r="M3976" s="211">
        <f t="shared" si="450"/>
        <v>1.1000000000000001E-3</v>
      </c>
    </row>
    <row r="3977" spans="1:13" ht="15" customHeight="1" x14ac:dyDescent="0.2">
      <c r="A3977" s="370">
        <v>3956</v>
      </c>
      <c r="B3977" s="120">
        <f t="shared" si="451"/>
        <v>147.65662473616399</v>
      </c>
      <c r="C3977" s="371">
        <v>950</v>
      </c>
      <c r="D3977" s="78">
        <v>45170</v>
      </c>
      <c r="E3977" s="209">
        <v>29455</v>
      </c>
      <c r="F3977" s="344">
        <f t="shared" si="447"/>
        <v>3670.9494136719477</v>
      </c>
      <c r="G3977" s="394">
        <f t="shared" si="448"/>
        <v>372.06315789473683</v>
      </c>
      <c r="H3977" s="385">
        <f t="shared" si="445"/>
        <v>1366.5382491895393</v>
      </c>
      <c r="I3977" s="386">
        <f t="shared" si="446"/>
        <v>80.860251431333694</v>
      </c>
      <c r="J3977" s="393">
        <v>45</v>
      </c>
      <c r="K3977" s="396">
        <f t="shared" si="449"/>
        <v>5535.4110721875568</v>
      </c>
      <c r="L3977" s="210">
        <f t="shared" si="450"/>
        <v>6.7999999999999996E-3</v>
      </c>
      <c r="M3977" s="211">
        <f t="shared" si="450"/>
        <v>1.1000000000000001E-3</v>
      </c>
    </row>
    <row r="3978" spans="1:13" ht="15" customHeight="1" x14ac:dyDescent="0.2">
      <c r="A3978" s="370">
        <v>3957</v>
      </c>
      <c r="B3978" s="120">
        <f t="shared" si="451"/>
        <v>147.67666049397411</v>
      </c>
      <c r="C3978" s="371">
        <v>950</v>
      </c>
      <c r="D3978" s="78">
        <v>45170</v>
      </c>
      <c r="E3978" s="209">
        <v>29455</v>
      </c>
      <c r="F3978" s="344">
        <f t="shared" si="447"/>
        <v>3670.4513643990326</v>
      </c>
      <c r="G3978" s="394">
        <f t="shared" si="448"/>
        <v>372.06315789473683</v>
      </c>
      <c r="H3978" s="385">
        <f t="shared" si="445"/>
        <v>1366.3699085352939</v>
      </c>
      <c r="I3978" s="386">
        <f t="shared" si="446"/>
        <v>80.850290445875387</v>
      </c>
      <c r="J3978" s="393">
        <v>45</v>
      </c>
      <c r="K3978" s="396">
        <f t="shared" si="449"/>
        <v>5534.7347212749391</v>
      </c>
      <c r="L3978" s="210">
        <f t="shared" si="450"/>
        <v>6.7999999999999996E-3</v>
      </c>
      <c r="M3978" s="211">
        <f t="shared" si="450"/>
        <v>1.1000000000000001E-3</v>
      </c>
    </row>
    <row r="3979" spans="1:13" ht="15" customHeight="1" x14ac:dyDescent="0.2">
      <c r="A3979" s="370">
        <v>3958</v>
      </c>
      <c r="B3979" s="120">
        <f t="shared" si="451"/>
        <v>147.69669592981379</v>
      </c>
      <c r="C3979" s="371">
        <v>950</v>
      </c>
      <c r="D3979" s="78">
        <v>45170</v>
      </c>
      <c r="E3979" s="209">
        <v>29455</v>
      </c>
      <c r="F3979" s="344">
        <f t="shared" si="447"/>
        <v>3669.9534582519036</v>
      </c>
      <c r="G3979" s="394">
        <f t="shared" si="448"/>
        <v>372.06315789473683</v>
      </c>
      <c r="H3979" s="385">
        <f t="shared" si="445"/>
        <v>1366.2016162575644</v>
      </c>
      <c r="I3979" s="386">
        <f t="shared" si="446"/>
        <v>80.840332322932809</v>
      </c>
      <c r="J3979" s="393">
        <v>45</v>
      </c>
      <c r="K3979" s="396">
        <f t="shared" si="449"/>
        <v>5534.0585647271382</v>
      </c>
      <c r="L3979" s="210">
        <f t="shared" si="450"/>
        <v>6.7999999999999996E-3</v>
      </c>
      <c r="M3979" s="211">
        <f t="shared" si="450"/>
        <v>1.1000000000000001E-3</v>
      </c>
    </row>
    <row r="3980" spans="1:13" ht="15" customHeight="1" x14ac:dyDescent="0.2">
      <c r="A3980" s="370">
        <v>3959</v>
      </c>
      <c r="B3980" s="120">
        <f t="shared" si="451"/>
        <v>147.71673104336656</v>
      </c>
      <c r="C3980" s="371">
        <v>950</v>
      </c>
      <c r="D3980" s="78">
        <v>45170</v>
      </c>
      <c r="E3980" s="209">
        <v>29455</v>
      </c>
      <c r="F3980" s="344">
        <f t="shared" si="447"/>
        <v>3669.4556951769282</v>
      </c>
      <c r="G3980" s="394">
        <f t="shared" si="448"/>
        <v>372.06315789473683</v>
      </c>
      <c r="H3980" s="385">
        <f t="shared" si="445"/>
        <v>1366.0333723382228</v>
      </c>
      <c r="I3980" s="386">
        <f t="shared" si="446"/>
        <v>80.830377061433296</v>
      </c>
      <c r="J3980" s="393">
        <v>45</v>
      </c>
      <c r="K3980" s="396">
        <f t="shared" si="449"/>
        <v>5533.3826024713208</v>
      </c>
      <c r="L3980" s="210">
        <f t="shared" si="450"/>
        <v>6.7999999999999996E-3</v>
      </c>
      <c r="M3980" s="211">
        <f t="shared" si="450"/>
        <v>1.1000000000000001E-3</v>
      </c>
    </row>
    <row r="3981" spans="1:13" ht="15" customHeight="1" x14ac:dyDescent="0.2">
      <c r="A3981" s="372">
        <v>3960</v>
      </c>
      <c r="B3981" s="120">
        <f t="shared" si="451"/>
        <v>147.73676583431626</v>
      </c>
      <c r="C3981" s="371">
        <v>950</v>
      </c>
      <c r="D3981" s="78">
        <v>45170</v>
      </c>
      <c r="E3981" s="209">
        <v>29455</v>
      </c>
      <c r="F3981" s="344">
        <f t="shared" si="447"/>
        <v>3668.958075120493</v>
      </c>
      <c r="G3981" s="394">
        <f t="shared" si="448"/>
        <v>372.06315789473683</v>
      </c>
      <c r="H3981" s="385">
        <f t="shared" si="445"/>
        <v>1365.8651767591475</v>
      </c>
      <c r="I3981" s="386">
        <f t="shared" si="446"/>
        <v>80.820424660304596</v>
      </c>
      <c r="J3981" s="393">
        <v>45</v>
      </c>
      <c r="K3981" s="396">
        <f t="shared" si="449"/>
        <v>5532.7068344346817</v>
      </c>
      <c r="L3981" s="210">
        <f t="shared" si="450"/>
        <v>6.7999999999999996E-3</v>
      </c>
      <c r="M3981" s="211">
        <f t="shared" si="450"/>
        <v>1.1000000000000001E-3</v>
      </c>
    </row>
    <row r="3982" spans="1:13" ht="15" customHeight="1" x14ac:dyDescent="0.2">
      <c r="A3982" s="370">
        <v>3961</v>
      </c>
      <c r="B3982" s="120">
        <f t="shared" si="451"/>
        <v>147.75680030234761</v>
      </c>
      <c r="C3982" s="371">
        <v>950</v>
      </c>
      <c r="D3982" s="78">
        <v>45170</v>
      </c>
      <c r="E3982" s="209">
        <v>29455</v>
      </c>
      <c r="F3982" s="344">
        <f t="shared" si="447"/>
        <v>3668.4605980289884</v>
      </c>
      <c r="G3982" s="394">
        <f t="shared" si="448"/>
        <v>372.06315789473683</v>
      </c>
      <c r="H3982" s="385">
        <f t="shared" si="445"/>
        <v>1365.697029502219</v>
      </c>
      <c r="I3982" s="386">
        <f t="shared" si="446"/>
        <v>80.810475118474514</v>
      </c>
      <c r="J3982" s="393">
        <v>45</v>
      </c>
      <c r="K3982" s="396">
        <f t="shared" si="449"/>
        <v>5532.0312605444187</v>
      </c>
      <c r="L3982" s="210">
        <f t="shared" si="450"/>
        <v>6.7999999999999996E-3</v>
      </c>
      <c r="M3982" s="211">
        <f t="shared" si="450"/>
        <v>1.1000000000000001E-3</v>
      </c>
    </row>
    <row r="3983" spans="1:13" ht="15" customHeight="1" x14ac:dyDescent="0.2">
      <c r="A3983" s="370">
        <v>3962</v>
      </c>
      <c r="B3983" s="120">
        <f t="shared" si="451"/>
        <v>147.77683444714555</v>
      </c>
      <c r="C3983" s="371">
        <v>950</v>
      </c>
      <c r="D3983" s="78">
        <v>45170</v>
      </c>
      <c r="E3983" s="209">
        <v>29455</v>
      </c>
      <c r="F3983" s="344">
        <f t="shared" si="447"/>
        <v>3667.9632638488283</v>
      </c>
      <c r="G3983" s="394">
        <f t="shared" si="448"/>
        <v>372.06315789473683</v>
      </c>
      <c r="H3983" s="385">
        <f t="shared" si="445"/>
        <v>1365.528930549325</v>
      </c>
      <c r="I3983" s="386">
        <f t="shared" si="446"/>
        <v>80.80052843487131</v>
      </c>
      <c r="J3983" s="393">
        <v>45</v>
      </c>
      <c r="K3983" s="396">
        <f t="shared" si="449"/>
        <v>5531.3558807277614</v>
      </c>
      <c r="L3983" s="210">
        <f t="shared" si="450"/>
        <v>6.7999999999999996E-3</v>
      </c>
      <c r="M3983" s="211">
        <f t="shared" si="450"/>
        <v>1.1000000000000001E-3</v>
      </c>
    </row>
    <row r="3984" spans="1:13" ht="15" customHeight="1" x14ac:dyDescent="0.2">
      <c r="A3984" s="370">
        <v>3963</v>
      </c>
      <c r="B3984" s="120">
        <f t="shared" si="451"/>
        <v>147.79686826839603</v>
      </c>
      <c r="C3984" s="371">
        <v>950</v>
      </c>
      <c r="D3984" s="78">
        <v>45170</v>
      </c>
      <c r="E3984" s="209">
        <v>29455</v>
      </c>
      <c r="F3984" s="344">
        <f t="shared" si="447"/>
        <v>3667.4660725264266</v>
      </c>
      <c r="G3984" s="394">
        <f t="shared" si="448"/>
        <v>372.06315789473683</v>
      </c>
      <c r="H3984" s="385">
        <f t="shared" si="445"/>
        <v>1365.3608798823532</v>
      </c>
      <c r="I3984" s="386">
        <f t="shared" si="446"/>
        <v>80.790584608423273</v>
      </c>
      <c r="J3984" s="393">
        <v>45</v>
      </c>
      <c r="K3984" s="396">
        <f t="shared" si="449"/>
        <v>5530.68069491194</v>
      </c>
      <c r="L3984" s="210">
        <f t="shared" si="450"/>
        <v>6.7999999999999996E-3</v>
      </c>
      <c r="M3984" s="211">
        <f t="shared" si="450"/>
        <v>1.1000000000000001E-3</v>
      </c>
    </row>
    <row r="3985" spans="1:13" ht="15" customHeight="1" x14ac:dyDescent="0.2">
      <c r="A3985" s="370">
        <v>3964</v>
      </c>
      <c r="B3985" s="120">
        <f t="shared" si="451"/>
        <v>147.81690176578505</v>
      </c>
      <c r="C3985" s="371">
        <v>950</v>
      </c>
      <c r="D3985" s="78">
        <v>45170</v>
      </c>
      <c r="E3985" s="209">
        <v>29455</v>
      </c>
      <c r="F3985" s="344">
        <f t="shared" si="447"/>
        <v>3666.9690240082218</v>
      </c>
      <c r="G3985" s="394">
        <f t="shared" si="448"/>
        <v>372.06315789473683</v>
      </c>
      <c r="H3985" s="385">
        <f t="shared" si="445"/>
        <v>1365.1928774831999</v>
      </c>
      <c r="I3985" s="386">
        <f t="shared" si="446"/>
        <v>80.780643638059175</v>
      </c>
      <c r="J3985" s="393">
        <v>45</v>
      </c>
      <c r="K3985" s="396">
        <f t="shared" si="449"/>
        <v>5530.0057030242178</v>
      </c>
      <c r="L3985" s="210">
        <f t="shared" si="450"/>
        <v>6.7999999999999996E-3</v>
      </c>
      <c r="M3985" s="211">
        <f t="shared" si="450"/>
        <v>1.1000000000000001E-3</v>
      </c>
    </row>
    <row r="3986" spans="1:13" ht="15" customHeight="1" x14ac:dyDescent="0.2">
      <c r="A3986" s="370">
        <v>3965</v>
      </c>
      <c r="B3986" s="120">
        <f t="shared" si="451"/>
        <v>147.83693493899972</v>
      </c>
      <c r="C3986" s="371">
        <v>950</v>
      </c>
      <c r="D3986" s="78">
        <v>45170</v>
      </c>
      <c r="E3986" s="209">
        <v>29455</v>
      </c>
      <c r="F3986" s="344">
        <f t="shared" si="447"/>
        <v>3666.4721182406533</v>
      </c>
      <c r="G3986" s="394">
        <f t="shared" si="448"/>
        <v>372.06315789473683</v>
      </c>
      <c r="H3986" s="385">
        <f t="shared" si="445"/>
        <v>1365.0249233337618</v>
      </c>
      <c r="I3986" s="386">
        <f t="shared" si="446"/>
        <v>80.7707055227078</v>
      </c>
      <c r="J3986" s="393">
        <v>45</v>
      </c>
      <c r="K3986" s="396">
        <f t="shared" si="449"/>
        <v>5529.3309049918589</v>
      </c>
      <c r="L3986" s="210">
        <f t="shared" si="450"/>
        <v>6.7999999999999996E-3</v>
      </c>
      <c r="M3986" s="211">
        <f t="shared" si="450"/>
        <v>1.1000000000000001E-3</v>
      </c>
    </row>
    <row r="3987" spans="1:13" ht="15" customHeight="1" x14ac:dyDescent="0.2">
      <c r="A3987" s="370">
        <v>3966</v>
      </c>
      <c r="B3987" s="120">
        <f t="shared" si="451"/>
        <v>147.85696778772714</v>
      </c>
      <c r="C3987" s="371">
        <v>950</v>
      </c>
      <c r="D3987" s="78">
        <v>45170</v>
      </c>
      <c r="E3987" s="209">
        <v>29455</v>
      </c>
      <c r="F3987" s="344">
        <f t="shared" si="447"/>
        <v>3665.9753551701879</v>
      </c>
      <c r="G3987" s="394">
        <f t="shared" si="448"/>
        <v>372.06315789473683</v>
      </c>
      <c r="H3987" s="385">
        <f t="shared" si="445"/>
        <v>1364.8570174159445</v>
      </c>
      <c r="I3987" s="386">
        <f t="shared" si="446"/>
        <v>80.760770261298489</v>
      </c>
      <c r="J3987" s="393">
        <v>45</v>
      </c>
      <c r="K3987" s="396">
        <f t="shared" si="449"/>
        <v>5528.6563007421682</v>
      </c>
      <c r="L3987" s="210">
        <f t="shared" si="450"/>
        <v>6.7999999999999996E-3</v>
      </c>
      <c r="M3987" s="211">
        <f t="shared" si="450"/>
        <v>1.1000000000000001E-3</v>
      </c>
    </row>
    <row r="3988" spans="1:13" ht="15" customHeight="1" x14ac:dyDescent="0.2">
      <c r="A3988" s="370">
        <v>3967</v>
      </c>
      <c r="B3988" s="120">
        <f t="shared" si="451"/>
        <v>147.87700031165537</v>
      </c>
      <c r="C3988" s="371">
        <v>950</v>
      </c>
      <c r="D3988" s="78">
        <v>45170</v>
      </c>
      <c r="E3988" s="209">
        <v>29455</v>
      </c>
      <c r="F3988" s="344">
        <f t="shared" si="447"/>
        <v>3665.4787347432925</v>
      </c>
      <c r="G3988" s="394">
        <f t="shared" si="448"/>
        <v>372.06315789473683</v>
      </c>
      <c r="H3988" s="385">
        <f t="shared" si="445"/>
        <v>1364.6891597116537</v>
      </c>
      <c r="I3988" s="386">
        <f t="shared" si="446"/>
        <v>80.750837852760583</v>
      </c>
      <c r="J3988" s="393">
        <v>45</v>
      </c>
      <c r="K3988" s="396">
        <f t="shared" si="449"/>
        <v>5527.9818902024444</v>
      </c>
      <c r="L3988" s="210">
        <f t="shared" si="450"/>
        <v>6.7999999999999996E-3</v>
      </c>
      <c r="M3988" s="211">
        <f t="shared" si="450"/>
        <v>1.1000000000000001E-3</v>
      </c>
    </row>
    <row r="3989" spans="1:13" ht="15" customHeight="1" x14ac:dyDescent="0.2">
      <c r="A3989" s="370">
        <v>3968</v>
      </c>
      <c r="B3989" s="120">
        <f t="shared" si="451"/>
        <v>147.89703251047291</v>
      </c>
      <c r="C3989" s="371">
        <v>950</v>
      </c>
      <c r="D3989" s="78">
        <v>45170</v>
      </c>
      <c r="E3989" s="209">
        <v>29455</v>
      </c>
      <c r="F3989" s="344">
        <f t="shared" si="447"/>
        <v>3664.9822569064527</v>
      </c>
      <c r="G3989" s="394">
        <f t="shared" si="448"/>
        <v>372.06315789473683</v>
      </c>
      <c r="H3989" s="385">
        <f t="shared" si="445"/>
        <v>1364.5213502028018</v>
      </c>
      <c r="I3989" s="386">
        <f t="shared" si="446"/>
        <v>80.74090829602379</v>
      </c>
      <c r="J3989" s="393">
        <v>45</v>
      </c>
      <c r="K3989" s="396">
        <f t="shared" si="449"/>
        <v>5527.3076733000153</v>
      </c>
      <c r="L3989" s="210">
        <f t="shared" si="450"/>
        <v>6.7999999999999996E-3</v>
      </c>
      <c r="M3989" s="211">
        <f t="shared" si="450"/>
        <v>1.1000000000000001E-3</v>
      </c>
    </row>
    <row r="3990" spans="1:13" ht="15" customHeight="1" x14ac:dyDescent="0.2">
      <c r="A3990" s="370">
        <v>3969</v>
      </c>
      <c r="B3990" s="120">
        <f t="shared" si="451"/>
        <v>147.91706438386879</v>
      </c>
      <c r="C3990" s="371">
        <v>950</v>
      </c>
      <c r="D3990" s="78">
        <v>45170</v>
      </c>
      <c r="E3990" s="209">
        <v>29455</v>
      </c>
      <c r="F3990" s="344">
        <f t="shared" si="447"/>
        <v>3664.4859216061659</v>
      </c>
      <c r="G3990" s="394">
        <f t="shared" si="448"/>
        <v>372.06315789473683</v>
      </c>
      <c r="H3990" s="385">
        <f t="shared" ref="H3990:H4053" si="452">SUM(F3990:G3990)*33.8%</f>
        <v>1364.353588871305</v>
      </c>
      <c r="I3990" s="386">
        <f t="shared" ref="I3990:I4053" si="453">SUM(F3990:G3990)*2%</f>
        <v>80.730981590018061</v>
      </c>
      <c r="J3990" s="393">
        <v>45</v>
      </c>
      <c r="K3990" s="396">
        <f t="shared" si="449"/>
        <v>5526.6336499622257</v>
      </c>
      <c r="L3990" s="210">
        <f t="shared" si="450"/>
        <v>6.7999999999999996E-3</v>
      </c>
      <c r="M3990" s="211">
        <f t="shared" si="450"/>
        <v>1.1000000000000001E-3</v>
      </c>
    </row>
    <row r="3991" spans="1:13" ht="15" customHeight="1" x14ac:dyDescent="0.2">
      <c r="A3991" s="372">
        <v>3970</v>
      </c>
      <c r="B3991" s="120">
        <f t="shared" si="451"/>
        <v>147.9370959315327</v>
      </c>
      <c r="C3991" s="371">
        <v>950</v>
      </c>
      <c r="D3991" s="78">
        <v>45170</v>
      </c>
      <c r="E3991" s="209">
        <v>29455</v>
      </c>
      <c r="F3991" s="344">
        <f t="shared" ref="F3991:F4054" si="454">12*(1/B3991*D3991)</f>
        <v>3663.9897287889403</v>
      </c>
      <c r="G3991" s="394">
        <f t="shared" ref="G3991:G4054" si="455">12*(1/C3991*E3991)</f>
        <v>372.06315789473683</v>
      </c>
      <c r="H3991" s="385">
        <f t="shared" si="452"/>
        <v>1364.1858756990828</v>
      </c>
      <c r="I3991" s="386">
        <f t="shared" si="453"/>
        <v>80.721057733673547</v>
      </c>
      <c r="J3991" s="393">
        <v>45</v>
      </c>
      <c r="K3991" s="396">
        <f t="shared" ref="K3991:K4054" si="456">SUM(F3991:J3991)</f>
        <v>5525.9598201164335</v>
      </c>
      <c r="L3991" s="210">
        <f t="shared" ref="L3991:M4054" si="457">ROUND(1/B3991,4)</f>
        <v>6.7999999999999996E-3</v>
      </c>
      <c r="M3991" s="211">
        <f t="shared" si="457"/>
        <v>1.1000000000000001E-3</v>
      </c>
    </row>
    <row r="3992" spans="1:13" ht="15" customHeight="1" x14ac:dyDescent="0.2">
      <c r="A3992" s="370">
        <v>3971</v>
      </c>
      <c r="B3992" s="120">
        <f t="shared" si="451"/>
        <v>147.95712715315466</v>
      </c>
      <c r="C3992" s="371">
        <v>950</v>
      </c>
      <c r="D3992" s="78">
        <v>45170</v>
      </c>
      <c r="E3992" s="209">
        <v>29455</v>
      </c>
      <c r="F3992" s="344">
        <f t="shared" si="454"/>
        <v>3663.4936784013039</v>
      </c>
      <c r="G3992" s="394">
        <f t="shared" si="455"/>
        <v>372.06315789473683</v>
      </c>
      <c r="H3992" s="385">
        <f t="shared" si="452"/>
        <v>1364.0182106680616</v>
      </c>
      <c r="I3992" s="386">
        <f t="shared" si="453"/>
        <v>80.711136725920809</v>
      </c>
      <c r="J3992" s="393">
        <v>45</v>
      </c>
      <c r="K3992" s="396">
        <f t="shared" si="456"/>
        <v>5525.2861836900229</v>
      </c>
      <c r="L3992" s="210">
        <f t="shared" si="457"/>
        <v>6.7999999999999996E-3</v>
      </c>
      <c r="M3992" s="211">
        <f t="shared" si="457"/>
        <v>1.1000000000000001E-3</v>
      </c>
    </row>
    <row r="3993" spans="1:13" ht="15" customHeight="1" x14ac:dyDescent="0.2">
      <c r="A3993" s="370">
        <v>3972</v>
      </c>
      <c r="B3993" s="120">
        <f t="shared" si="451"/>
        <v>147.97715804842551</v>
      </c>
      <c r="C3993" s="371">
        <v>950</v>
      </c>
      <c r="D3993" s="78">
        <v>45170</v>
      </c>
      <c r="E3993" s="209">
        <v>29455</v>
      </c>
      <c r="F3993" s="344">
        <f t="shared" si="454"/>
        <v>3662.9977703897885</v>
      </c>
      <c r="G3993" s="394">
        <f t="shared" si="455"/>
        <v>372.06315789473683</v>
      </c>
      <c r="H3993" s="385">
        <f t="shared" si="452"/>
        <v>1363.8505937601694</v>
      </c>
      <c r="I3993" s="386">
        <f t="shared" si="453"/>
        <v>80.70121856569051</v>
      </c>
      <c r="J3993" s="393">
        <v>45</v>
      </c>
      <c r="K3993" s="396">
        <f t="shared" si="456"/>
        <v>5524.6127406103851</v>
      </c>
      <c r="L3993" s="210">
        <f t="shared" si="457"/>
        <v>6.7999999999999996E-3</v>
      </c>
      <c r="M3993" s="211">
        <f t="shared" si="457"/>
        <v>1.1000000000000001E-3</v>
      </c>
    </row>
    <row r="3994" spans="1:13" ht="15" customHeight="1" x14ac:dyDescent="0.2">
      <c r="A3994" s="370">
        <v>3973</v>
      </c>
      <c r="B3994" s="120">
        <f t="shared" si="451"/>
        <v>147.99718861703644</v>
      </c>
      <c r="C3994" s="371">
        <v>950</v>
      </c>
      <c r="D3994" s="78">
        <v>45170</v>
      </c>
      <c r="E3994" s="209">
        <v>29455</v>
      </c>
      <c r="F3994" s="344">
        <f t="shared" si="454"/>
        <v>3662.5020047009466</v>
      </c>
      <c r="G3994" s="394">
        <f t="shared" si="455"/>
        <v>372.06315789473683</v>
      </c>
      <c r="H3994" s="385">
        <f t="shared" si="452"/>
        <v>1363.6830249573409</v>
      </c>
      <c r="I3994" s="386">
        <f t="shared" si="453"/>
        <v>80.691303251913666</v>
      </c>
      <c r="J3994" s="393">
        <v>45</v>
      </c>
      <c r="K3994" s="396">
        <f t="shared" si="456"/>
        <v>5523.939490804938</v>
      </c>
      <c r="L3994" s="210">
        <f t="shared" si="457"/>
        <v>6.7999999999999996E-3</v>
      </c>
      <c r="M3994" s="211">
        <f t="shared" si="457"/>
        <v>1.1000000000000001E-3</v>
      </c>
    </row>
    <row r="3995" spans="1:13" ht="15" customHeight="1" x14ac:dyDescent="0.2">
      <c r="A3995" s="370">
        <v>3974</v>
      </c>
      <c r="B3995" s="120">
        <f t="shared" si="451"/>
        <v>148.01721885867934</v>
      </c>
      <c r="C3995" s="371">
        <v>950</v>
      </c>
      <c r="D3995" s="78">
        <v>45170</v>
      </c>
      <c r="E3995" s="209">
        <v>29455</v>
      </c>
      <c r="F3995" s="344">
        <f t="shared" si="454"/>
        <v>3662.0063812813369</v>
      </c>
      <c r="G3995" s="394">
        <f t="shared" si="455"/>
        <v>372.06315789473683</v>
      </c>
      <c r="H3995" s="385">
        <f t="shared" si="452"/>
        <v>1363.5155042415129</v>
      </c>
      <c r="I3995" s="386">
        <f t="shared" si="453"/>
        <v>80.681390783521479</v>
      </c>
      <c r="J3995" s="393">
        <v>45</v>
      </c>
      <c r="K3995" s="396">
        <f t="shared" si="456"/>
        <v>5523.2664342011076</v>
      </c>
      <c r="L3995" s="210">
        <f t="shared" si="457"/>
        <v>6.7999999999999996E-3</v>
      </c>
      <c r="M3995" s="211">
        <f t="shared" si="457"/>
        <v>1.1000000000000001E-3</v>
      </c>
    </row>
    <row r="3996" spans="1:13" ht="15" customHeight="1" x14ac:dyDescent="0.2">
      <c r="A3996" s="370">
        <v>3975</v>
      </c>
      <c r="B3996" s="120">
        <f t="shared" si="451"/>
        <v>148.0372487730466</v>
      </c>
      <c r="C3996" s="371">
        <v>950</v>
      </c>
      <c r="D3996" s="78">
        <v>45170</v>
      </c>
      <c r="E3996" s="209">
        <v>29455</v>
      </c>
      <c r="F3996" s="344">
        <f t="shared" si="454"/>
        <v>3661.5109000775365</v>
      </c>
      <c r="G3996" s="394">
        <f t="shared" si="455"/>
        <v>372.06315789473683</v>
      </c>
      <c r="H3996" s="385">
        <f t="shared" si="452"/>
        <v>1363.3480315946283</v>
      </c>
      <c r="I3996" s="386">
        <f t="shared" si="453"/>
        <v>80.671481159445463</v>
      </c>
      <c r="J3996" s="393">
        <v>45</v>
      </c>
      <c r="K3996" s="396">
        <f t="shared" si="456"/>
        <v>5522.593570726347</v>
      </c>
      <c r="L3996" s="210">
        <f t="shared" si="457"/>
        <v>6.7999999999999996E-3</v>
      </c>
      <c r="M3996" s="211">
        <f t="shared" si="457"/>
        <v>1.1000000000000001E-3</v>
      </c>
    </row>
    <row r="3997" spans="1:13" ht="15" customHeight="1" x14ac:dyDescent="0.2">
      <c r="A3997" s="370">
        <v>3976</v>
      </c>
      <c r="B3997" s="120">
        <f t="shared" si="451"/>
        <v>148.0572783598312</v>
      </c>
      <c r="C3997" s="371">
        <v>950</v>
      </c>
      <c r="D3997" s="78">
        <v>45170</v>
      </c>
      <c r="E3997" s="209">
        <v>29455</v>
      </c>
      <c r="F3997" s="344">
        <f t="shared" si="454"/>
        <v>3661.0155610361303</v>
      </c>
      <c r="G3997" s="394">
        <f t="shared" si="455"/>
        <v>372.06315789473683</v>
      </c>
      <c r="H3997" s="385">
        <f t="shared" si="452"/>
        <v>1363.180606998633</v>
      </c>
      <c r="I3997" s="386">
        <f t="shared" si="453"/>
        <v>80.661574378617345</v>
      </c>
      <c r="J3997" s="393">
        <v>45</v>
      </c>
      <c r="K3997" s="396">
        <f t="shared" si="456"/>
        <v>5521.9209003081169</v>
      </c>
      <c r="L3997" s="210">
        <f t="shared" si="457"/>
        <v>6.7999999999999996E-3</v>
      </c>
      <c r="M3997" s="211">
        <f t="shared" si="457"/>
        <v>1.1000000000000001E-3</v>
      </c>
    </row>
    <row r="3998" spans="1:13" ht="15" customHeight="1" x14ac:dyDescent="0.2">
      <c r="A3998" s="370">
        <v>3977</v>
      </c>
      <c r="B3998" s="120">
        <f t="shared" si="451"/>
        <v>148.07730761872656</v>
      </c>
      <c r="C3998" s="371">
        <v>950</v>
      </c>
      <c r="D3998" s="78">
        <v>45170</v>
      </c>
      <c r="E3998" s="209">
        <v>29455</v>
      </c>
      <c r="F3998" s="344">
        <f t="shared" si="454"/>
        <v>3660.5203641037233</v>
      </c>
      <c r="G3998" s="394">
        <f t="shared" si="455"/>
        <v>372.06315789473683</v>
      </c>
      <c r="H3998" s="385">
        <f t="shared" si="452"/>
        <v>1363.0132304354795</v>
      </c>
      <c r="I3998" s="386">
        <f t="shared" si="453"/>
        <v>80.651670439969209</v>
      </c>
      <c r="J3998" s="393">
        <v>45</v>
      </c>
      <c r="K3998" s="396">
        <f t="shared" si="456"/>
        <v>5521.2484228739086</v>
      </c>
      <c r="L3998" s="210">
        <f t="shared" si="457"/>
        <v>6.7999999999999996E-3</v>
      </c>
      <c r="M3998" s="211">
        <f t="shared" si="457"/>
        <v>1.1000000000000001E-3</v>
      </c>
    </row>
    <row r="3999" spans="1:13" ht="15" customHeight="1" x14ac:dyDescent="0.2">
      <c r="A3999" s="370">
        <v>3978</v>
      </c>
      <c r="B3999" s="120">
        <f t="shared" si="451"/>
        <v>148.09733654942661</v>
      </c>
      <c r="C3999" s="371">
        <v>950</v>
      </c>
      <c r="D3999" s="78">
        <v>45170</v>
      </c>
      <c r="E3999" s="209">
        <v>29455</v>
      </c>
      <c r="F3999" s="344">
        <f t="shared" si="454"/>
        <v>3660.0253092269313</v>
      </c>
      <c r="G3999" s="394">
        <f t="shared" si="455"/>
        <v>372.06315789473683</v>
      </c>
      <c r="H3999" s="385">
        <f t="shared" si="452"/>
        <v>1362.8459018871238</v>
      </c>
      <c r="I3999" s="386">
        <f t="shared" si="453"/>
        <v>80.641769342433363</v>
      </c>
      <c r="J3999" s="393">
        <v>45</v>
      </c>
      <c r="K3999" s="396">
        <f t="shared" si="456"/>
        <v>5520.5761383512254</v>
      </c>
      <c r="L3999" s="210">
        <f t="shared" si="457"/>
        <v>6.7999999999999996E-3</v>
      </c>
      <c r="M3999" s="211">
        <f t="shared" si="457"/>
        <v>1.1000000000000001E-3</v>
      </c>
    </row>
    <row r="4000" spans="1:13" ht="15" customHeight="1" x14ac:dyDescent="0.2">
      <c r="A4000" s="370">
        <v>3979</v>
      </c>
      <c r="B4000" s="120">
        <f t="shared" si="451"/>
        <v>148.11736515162607</v>
      </c>
      <c r="C4000" s="371">
        <v>950</v>
      </c>
      <c r="D4000" s="78">
        <v>45170</v>
      </c>
      <c r="E4000" s="209">
        <v>29455</v>
      </c>
      <c r="F4000" s="344">
        <f t="shared" si="454"/>
        <v>3659.5303963523775</v>
      </c>
      <c r="G4000" s="394">
        <f t="shared" si="455"/>
        <v>372.06315789473683</v>
      </c>
      <c r="H4000" s="385">
        <f t="shared" si="452"/>
        <v>1362.6786213355244</v>
      </c>
      <c r="I4000" s="386">
        <f t="shared" si="453"/>
        <v>80.63187108494229</v>
      </c>
      <c r="J4000" s="393">
        <v>45</v>
      </c>
      <c r="K4000" s="396">
        <f t="shared" si="456"/>
        <v>5519.9040466675806</v>
      </c>
      <c r="L4000" s="210">
        <f t="shared" si="457"/>
        <v>6.7999999999999996E-3</v>
      </c>
      <c r="M4000" s="211">
        <f t="shared" si="457"/>
        <v>1.1000000000000001E-3</v>
      </c>
    </row>
    <row r="4001" spans="1:13" ht="15" customHeight="1" x14ac:dyDescent="0.2">
      <c r="A4001" s="372">
        <v>3980</v>
      </c>
      <c r="B4001" s="120">
        <f t="shared" si="451"/>
        <v>148.13739342502004</v>
      </c>
      <c r="C4001" s="371">
        <v>950</v>
      </c>
      <c r="D4001" s="78">
        <v>45170</v>
      </c>
      <c r="E4001" s="209">
        <v>29455</v>
      </c>
      <c r="F4001" s="344">
        <f t="shared" si="454"/>
        <v>3659.0356254267049</v>
      </c>
      <c r="G4001" s="394">
        <f t="shared" si="455"/>
        <v>372.06315789473683</v>
      </c>
      <c r="H4001" s="385">
        <f t="shared" si="452"/>
        <v>1362.5113887626471</v>
      </c>
      <c r="I4001" s="386">
        <f t="shared" si="453"/>
        <v>80.621975666428838</v>
      </c>
      <c r="J4001" s="393">
        <v>45</v>
      </c>
      <c r="K4001" s="396">
        <f t="shared" si="456"/>
        <v>5519.2321477505175</v>
      </c>
      <c r="L4001" s="210">
        <f t="shared" si="457"/>
        <v>6.7999999999999996E-3</v>
      </c>
      <c r="M4001" s="211">
        <f t="shared" si="457"/>
        <v>1.1000000000000001E-3</v>
      </c>
    </row>
    <row r="4002" spans="1:13" ht="15" customHeight="1" x14ac:dyDescent="0.2">
      <c r="A4002" s="370">
        <v>3981</v>
      </c>
      <c r="B4002" s="120">
        <f t="shared" si="451"/>
        <v>148.15742136930416</v>
      </c>
      <c r="C4002" s="371">
        <v>950</v>
      </c>
      <c r="D4002" s="78">
        <v>45170</v>
      </c>
      <c r="E4002" s="209">
        <v>29455</v>
      </c>
      <c r="F4002" s="344">
        <f t="shared" si="454"/>
        <v>3658.5409963965667</v>
      </c>
      <c r="G4002" s="394">
        <f t="shared" si="455"/>
        <v>372.06315789473683</v>
      </c>
      <c r="H4002" s="385">
        <f t="shared" si="452"/>
        <v>1362.3442041504604</v>
      </c>
      <c r="I4002" s="386">
        <f t="shared" si="453"/>
        <v>80.612083085826072</v>
      </c>
      <c r="J4002" s="393">
        <v>45</v>
      </c>
      <c r="K4002" s="396">
        <f t="shared" si="456"/>
        <v>5518.5604415275902</v>
      </c>
      <c r="L4002" s="210">
        <f t="shared" si="457"/>
        <v>6.7000000000000002E-3</v>
      </c>
      <c r="M4002" s="211">
        <f t="shared" si="457"/>
        <v>1.1000000000000001E-3</v>
      </c>
    </row>
    <row r="4003" spans="1:13" ht="15" customHeight="1" x14ac:dyDescent="0.2">
      <c r="A4003" s="370">
        <v>3982</v>
      </c>
      <c r="B4003" s="120">
        <f t="shared" si="451"/>
        <v>148.17744898417467</v>
      </c>
      <c r="C4003" s="371">
        <v>950</v>
      </c>
      <c r="D4003" s="78">
        <v>45170</v>
      </c>
      <c r="E4003" s="209">
        <v>29455</v>
      </c>
      <c r="F4003" s="344">
        <f t="shared" si="454"/>
        <v>3658.0465092086301</v>
      </c>
      <c r="G4003" s="394">
        <f t="shared" si="455"/>
        <v>372.06315789473683</v>
      </c>
      <c r="H4003" s="385">
        <f t="shared" si="452"/>
        <v>1362.1770674809379</v>
      </c>
      <c r="I4003" s="386">
        <f t="shared" si="453"/>
        <v>80.602193342067338</v>
      </c>
      <c r="J4003" s="393">
        <v>45</v>
      </c>
      <c r="K4003" s="396">
        <f t="shared" si="456"/>
        <v>5517.8889279263722</v>
      </c>
      <c r="L4003" s="210">
        <f t="shared" si="457"/>
        <v>6.7000000000000002E-3</v>
      </c>
      <c r="M4003" s="211">
        <f t="shared" si="457"/>
        <v>1.1000000000000001E-3</v>
      </c>
    </row>
    <row r="4004" spans="1:13" ht="15" customHeight="1" x14ac:dyDescent="0.2">
      <c r="A4004" s="370">
        <v>3983</v>
      </c>
      <c r="B4004" s="120">
        <f t="shared" si="451"/>
        <v>148.19747626932843</v>
      </c>
      <c r="C4004" s="371">
        <v>950</v>
      </c>
      <c r="D4004" s="78">
        <v>45170</v>
      </c>
      <c r="E4004" s="209">
        <v>29455</v>
      </c>
      <c r="F4004" s="344">
        <f t="shared" si="454"/>
        <v>3657.5521638095734</v>
      </c>
      <c r="G4004" s="394">
        <f t="shared" si="455"/>
        <v>372.06315789473683</v>
      </c>
      <c r="H4004" s="385">
        <f t="shared" si="452"/>
        <v>1362.0099787360566</v>
      </c>
      <c r="I4004" s="386">
        <f t="shared" si="453"/>
        <v>80.592306434086211</v>
      </c>
      <c r="J4004" s="393">
        <v>45</v>
      </c>
      <c r="K4004" s="396">
        <f t="shared" si="456"/>
        <v>5517.2176068744529</v>
      </c>
      <c r="L4004" s="210">
        <f t="shared" si="457"/>
        <v>6.7000000000000002E-3</v>
      </c>
      <c r="M4004" s="211">
        <f t="shared" si="457"/>
        <v>1.1000000000000001E-3</v>
      </c>
    </row>
    <row r="4005" spans="1:13" ht="15" customHeight="1" x14ac:dyDescent="0.2">
      <c r="A4005" s="370">
        <v>3984</v>
      </c>
      <c r="B4005" s="120">
        <f t="shared" si="451"/>
        <v>148.21750322446255</v>
      </c>
      <c r="C4005" s="371">
        <v>950</v>
      </c>
      <c r="D4005" s="78">
        <v>45170</v>
      </c>
      <c r="E4005" s="209">
        <v>29455</v>
      </c>
      <c r="F4005" s="344">
        <f t="shared" si="454"/>
        <v>3657.0579601460936</v>
      </c>
      <c r="G4005" s="394">
        <f t="shared" si="455"/>
        <v>372.06315789473683</v>
      </c>
      <c r="H4005" s="385">
        <f t="shared" si="452"/>
        <v>1361.8429378978005</v>
      </c>
      <c r="I4005" s="386">
        <f t="shared" si="453"/>
        <v>80.582422360816608</v>
      </c>
      <c r="J4005" s="393">
        <v>45</v>
      </c>
      <c r="K4005" s="396">
        <f t="shared" si="456"/>
        <v>5516.5464782994477</v>
      </c>
      <c r="L4005" s="210">
        <f t="shared" si="457"/>
        <v>6.7000000000000002E-3</v>
      </c>
      <c r="M4005" s="211">
        <f t="shared" si="457"/>
        <v>1.1000000000000001E-3</v>
      </c>
    </row>
    <row r="4006" spans="1:13" ht="15" customHeight="1" x14ac:dyDescent="0.2">
      <c r="A4006" s="370">
        <v>3985</v>
      </c>
      <c r="B4006" s="120">
        <f t="shared" si="451"/>
        <v>148.23752984927515</v>
      </c>
      <c r="C4006" s="371">
        <v>950</v>
      </c>
      <c r="D4006" s="78">
        <v>45170</v>
      </c>
      <c r="E4006" s="209">
        <v>29455</v>
      </c>
      <c r="F4006" s="344">
        <f t="shared" si="454"/>
        <v>3656.5638981648917</v>
      </c>
      <c r="G4006" s="394">
        <f t="shared" si="455"/>
        <v>372.06315789473683</v>
      </c>
      <c r="H4006" s="385">
        <f t="shared" si="452"/>
        <v>1361.6759449481542</v>
      </c>
      <c r="I4006" s="386">
        <f t="shared" si="453"/>
        <v>80.572541121192572</v>
      </c>
      <c r="J4006" s="393">
        <v>45</v>
      </c>
      <c r="K4006" s="396">
        <f t="shared" si="456"/>
        <v>5515.8755421289752</v>
      </c>
      <c r="L4006" s="210">
        <f t="shared" si="457"/>
        <v>6.7000000000000002E-3</v>
      </c>
      <c r="M4006" s="211">
        <f t="shared" si="457"/>
        <v>1.1000000000000001E-3</v>
      </c>
    </row>
    <row r="4007" spans="1:13" ht="15" customHeight="1" x14ac:dyDescent="0.2">
      <c r="A4007" s="370">
        <v>3986</v>
      </c>
      <c r="B4007" s="120">
        <f t="shared" si="451"/>
        <v>148.25755614346431</v>
      </c>
      <c r="C4007" s="371">
        <v>950</v>
      </c>
      <c r="D4007" s="78">
        <v>45170</v>
      </c>
      <c r="E4007" s="209">
        <v>29455</v>
      </c>
      <c r="F4007" s="344">
        <f t="shared" si="454"/>
        <v>3656.0699778126955</v>
      </c>
      <c r="G4007" s="394">
        <f t="shared" si="455"/>
        <v>372.06315789473683</v>
      </c>
      <c r="H4007" s="385">
        <f t="shared" si="452"/>
        <v>1361.5089998691119</v>
      </c>
      <c r="I4007" s="386">
        <f t="shared" si="453"/>
        <v>80.562662714148644</v>
      </c>
      <c r="J4007" s="393">
        <v>45</v>
      </c>
      <c r="K4007" s="396">
        <f t="shared" si="456"/>
        <v>5515.2047982906925</v>
      </c>
      <c r="L4007" s="210">
        <f t="shared" si="457"/>
        <v>6.7000000000000002E-3</v>
      </c>
      <c r="M4007" s="211">
        <f t="shared" si="457"/>
        <v>1.1000000000000001E-3</v>
      </c>
    </row>
    <row r="4008" spans="1:13" ht="15" customHeight="1" x14ac:dyDescent="0.2">
      <c r="A4008" s="370">
        <v>3987</v>
      </c>
      <c r="B4008" s="120">
        <f t="shared" si="451"/>
        <v>148.27758210672917</v>
      </c>
      <c r="C4008" s="371">
        <v>950</v>
      </c>
      <c r="D4008" s="78">
        <v>45170</v>
      </c>
      <c r="E4008" s="209">
        <v>29455</v>
      </c>
      <c r="F4008" s="344">
        <f t="shared" si="454"/>
        <v>3655.5761990362334</v>
      </c>
      <c r="G4008" s="394">
        <f t="shared" si="455"/>
        <v>372.06315789473683</v>
      </c>
      <c r="H4008" s="385">
        <f t="shared" si="452"/>
        <v>1361.3421026426679</v>
      </c>
      <c r="I4008" s="386">
        <f t="shared" si="453"/>
        <v>80.552787138619408</v>
      </c>
      <c r="J4008" s="393">
        <v>45</v>
      </c>
      <c r="K4008" s="396">
        <f t="shared" si="456"/>
        <v>5514.5342467122573</v>
      </c>
      <c r="L4008" s="210">
        <f t="shared" si="457"/>
        <v>6.7000000000000002E-3</v>
      </c>
      <c r="M4008" s="211">
        <f t="shared" si="457"/>
        <v>1.1000000000000001E-3</v>
      </c>
    </row>
    <row r="4009" spans="1:13" ht="15" customHeight="1" x14ac:dyDescent="0.2">
      <c r="A4009" s="370">
        <v>3988</v>
      </c>
      <c r="B4009" s="120">
        <f t="shared" si="451"/>
        <v>148.29760773876922</v>
      </c>
      <c r="C4009" s="371">
        <v>950</v>
      </c>
      <c r="D4009" s="78">
        <v>45170</v>
      </c>
      <c r="E4009" s="209">
        <v>29455</v>
      </c>
      <c r="F4009" s="344">
        <f t="shared" si="454"/>
        <v>3655.0825617822511</v>
      </c>
      <c r="G4009" s="394">
        <f t="shared" si="455"/>
        <v>372.06315789473683</v>
      </c>
      <c r="H4009" s="385">
        <f t="shared" si="452"/>
        <v>1361.1752532508217</v>
      </c>
      <c r="I4009" s="386">
        <f t="shared" si="453"/>
        <v>80.54291439353976</v>
      </c>
      <c r="J4009" s="393">
        <v>45</v>
      </c>
      <c r="K4009" s="396">
        <f t="shared" si="456"/>
        <v>5513.8638873213495</v>
      </c>
      <c r="L4009" s="210">
        <f t="shared" si="457"/>
        <v>6.7000000000000002E-3</v>
      </c>
      <c r="M4009" s="211">
        <f t="shared" si="457"/>
        <v>1.1000000000000001E-3</v>
      </c>
    </row>
    <row r="4010" spans="1:13" ht="15" customHeight="1" x14ac:dyDescent="0.2">
      <c r="A4010" s="370">
        <v>3989</v>
      </c>
      <c r="B4010" s="120">
        <f t="shared" si="451"/>
        <v>148.31763303928443</v>
      </c>
      <c r="C4010" s="371">
        <v>950</v>
      </c>
      <c r="D4010" s="78">
        <v>45170</v>
      </c>
      <c r="E4010" s="209">
        <v>29455</v>
      </c>
      <c r="F4010" s="344">
        <f t="shared" si="454"/>
        <v>3654.5890659975107</v>
      </c>
      <c r="G4010" s="394">
        <f t="shared" si="455"/>
        <v>372.06315789473683</v>
      </c>
      <c r="H4010" s="385">
        <f t="shared" si="452"/>
        <v>1361.0084516755796</v>
      </c>
      <c r="I4010" s="386">
        <f t="shared" si="453"/>
        <v>80.533044477844953</v>
      </c>
      <c r="J4010" s="393">
        <v>45</v>
      </c>
      <c r="K4010" s="396">
        <f t="shared" si="456"/>
        <v>5513.1937200456723</v>
      </c>
      <c r="L4010" s="210">
        <f t="shared" si="457"/>
        <v>6.7000000000000002E-3</v>
      </c>
      <c r="M4010" s="211">
        <f t="shared" si="457"/>
        <v>1.1000000000000001E-3</v>
      </c>
    </row>
    <row r="4011" spans="1:13" ht="15" customHeight="1" x14ac:dyDescent="0.2">
      <c r="A4011" s="372">
        <v>3990</v>
      </c>
      <c r="B4011" s="120">
        <f t="shared" si="451"/>
        <v>148.33765800797531</v>
      </c>
      <c r="C4011" s="371">
        <v>950</v>
      </c>
      <c r="D4011" s="78">
        <v>45170</v>
      </c>
      <c r="E4011" s="209">
        <v>29455</v>
      </c>
      <c r="F4011" s="344">
        <f t="shared" si="454"/>
        <v>3654.0957116287864</v>
      </c>
      <c r="G4011" s="394">
        <f t="shared" si="455"/>
        <v>372.06315789473683</v>
      </c>
      <c r="H4011" s="385">
        <f t="shared" si="452"/>
        <v>1360.8416978989508</v>
      </c>
      <c r="I4011" s="386">
        <f t="shared" si="453"/>
        <v>80.523177390470465</v>
      </c>
      <c r="J4011" s="393">
        <v>45</v>
      </c>
      <c r="K4011" s="396">
        <f t="shared" si="456"/>
        <v>5512.5237448129446</v>
      </c>
      <c r="L4011" s="210">
        <f t="shared" si="457"/>
        <v>6.7000000000000002E-3</v>
      </c>
      <c r="M4011" s="211">
        <f t="shared" si="457"/>
        <v>1.1000000000000001E-3</v>
      </c>
    </row>
    <row r="4012" spans="1:13" ht="15" customHeight="1" x14ac:dyDescent="0.2">
      <c r="A4012" s="370">
        <v>3991</v>
      </c>
      <c r="B4012" s="120">
        <f t="shared" si="451"/>
        <v>148.35768264454313</v>
      </c>
      <c r="C4012" s="371">
        <v>950</v>
      </c>
      <c r="D4012" s="78">
        <v>45170</v>
      </c>
      <c r="E4012" s="209">
        <v>29455</v>
      </c>
      <c r="F4012" s="344">
        <f t="shared" si="454"/>
        <v>3653.6024986228595</v>
      </c>
      <c r="G4012" s="394">
        <f t="shared" si="455"/>
        <v>372.06315789473683</v>
      </c>
      <c r="H4012" s="385">
        <f t="shared" si="452"/>
        <v>1360.6749919029473</v>
      </c>
      <c r="I4012" s="386">
        <f t="shared" si="453"/>
        <v>80.513313130351932</v>
      </c>
      <c r="J4012" s="393">
        <v>45</v>
      </c>
      <c r="K4012" s="396">
        <f t="shared" si="456"/>
        <v>5511.8539615508953</v>
      </c>
      <c r="L4012" s="210">
        <f t="shared" si="457"/>
        <v>6.7000000000000002E-3</v>
      </c>
      <c r="M4012" s="211">
        <f t="shared" si="457"/>
        <v>1.1000000000000001E-3</v>
      </c>
    </row>
    <row r="4013" spans="1:13" ht="15" customHeight="1" x14ac:dyDescent="0.2">
      <c r="A4013" s="370">
        <v>3992</v>
      </c>
      <c r="B4013" s="120">
        <f t="shared" si="451"/>
        <v>148.37770694868919</v>
      </c>
      <c r="C4013" s="371">
        <v>950</v>
      </c>
      <c r="D4013" s="78">
        <v>45170</v>
      </c>
      <c r="E4013" s="209">
        <v>29455</v>
      </c>
      <c r="F4013" s="344">
        <f t="shared" si="454"/>
        <v>3653.1094269265395</v>
      </c>
      <c r="G4013" s="394">
        <f t="shared" si="455"/>
        <v>372.06315789473683</v>
      </c>
      <c r="H4013" s="385">
        <f t="shared" si="452"/>
        <v>1360.5083336695914</v>
      </c>
      <c r="I4013" s="386">
        <f t="shared" si="453"/>
        <v>80.503451696425529</v>
      </c>
      <c r="J4013" s="393">
        <v>45</v>
      </c>
      <c r="K4013" s="396">
        <f t="shared" si="456"/>
        <v>5511.1843701872931</v>
      </c>
      <c r="L4013" s="210">
        <f t="shared" si="457"/>
        <v>6.7000000000000002E-3</v>
      </c>
      <c r="M4013" s="211">
        <f t="shared" si="457"/>
        <v>1.1000000000000001E-3</v>
      </c>
    </row>
    <row r="4014" spans="1:13" ht="15" customHeight="1" x14ac:dyDescent="0.2">
      <c r="A4014" s="370">
        <v>3993</v>
      </c>
      <c r="B4014" s="120">
        <f t="shared" si="451"/>
        <v>148.39773092011598</v>
      </c>
      <c r="C4014" s="371">
        <v>950</v>
      </c>
      <c r="D4014" s="78">
        <v>45170</v>
      </c>
      <c r="E4014" s="209">
        <v>29455</v>
      </c>
      <c r="F4014" s="344">
        <f t="shared" si="454"/>
        <v>3652.6164964866325</v>
      </c>
      <c r="G4014" s="394">
        <f t="shared" si="455"/>
        <v>372.06315789473683</v>
      </c>
      <c r="H4014" s="385">
        <f t="shared" si="452"/>
        <v>1360.3417231809028</v>
      </c>
      <c r="I4014" s="386">
        <f t="shared" si="453"/>
        <v>80.493593087627389</v>
      </c>
      <c r="J4014" s="393">
        <v>45</v>
      </c>
      <c r="K4014" s="396">
        <f t="shared" si="456"/>
        <v>5510.5149706498996</v>
      </c>
      <c r="L4014" s="210">
        <f t="shared" si="457"/>
        <v>6.7000000000000002E-3</v>
      </c>
      <c r="M4014" s="211">
        <f t="shared" si="457"/>
        <v>1.1000000000000001E-3</v>
      </c>
    </row>
    <row r="4015" spans="1:13" ht="15" customHeight="1" x14ac:dyDescent="0.2">
      <c r="A4015" s="370">
        <v>3994</v>
      </c>
      <c r="B4015" s="120">
        <f t="shared" si="451"/>
        <v>148.41775455852601</v>
      </c>
      <c r="C4015" s="371">
        <v>950</v>
      </c>
      <c r="D4015" s="78">
        <v>45170</v>
      </c>
      <c r="E4015" s="209">
        <v>29455</v>
      </c>
      <c r="F4015" s="344">
        <f t="shared" si="454"/>
        <v>3652.1237072499689</v>
      </c>
      <c r="G4015" s="394">
        <f t="shared" si="455"/>
        <v>372.06315789473683</v>
      </c>
      <c r="H4015" s="385">
        <f t="shared" si="452"/>
        <v>1360.1751604189103</v>
      </c>
      <c r="I4015" s="386">
        <f t="shared" si="453"/>
        <v>80.483737302894113</v>
      </c>
      <c r="J4015" s="393">
        <v>45</v>
      </c>
      <c r="K4015" s="396">
        <f t="shared" si="456"/>
        <v>5509.8457628665101</v>
      </c>
      <c r="L4015" s="210">
        <f t="shared" si="457"/>
        <v>6.7000000000000002E-3</v>
      </c>
      <c r="M4015" s="211">
        <f t="shared" si="457"/>
        <v>1.1000000000000001E-3</v>
      </c>
    </row>
    <row r="4016" spans="1:13" ht="15" customHeight="1" x14ac:dyDescent="0.2">
      <c r="A4016" s="370">
        <v>3995</v>
      </c>
      <c r="B4016" s="120">
        <f t="shared" si="451"/>
        <v>148.43777786362264</v>
      </c>
      <c r="C4016" s="371">
        <v>950</v>
      </c>
      <c r="D4016" s="78">
        <v>45170</v>
      </c>
      <c r="E4016" s="209">
        <v>29455</v>
      </c>
      <c r="F4016" s="344">
        <f t="shared" si="454"/>
        <v>3651.6310591633874</v>
      </c>
      <c r="G4016" s="394">
        <f t="shared" si="455"/>
        <v>372.06315789473683</v>
      </c>
      <c r="H4016" s="385">
        <f t="shared" si="452"/>
        <v>1360.0086453656459</v>
      </c>
      <c r="I4016" s="386">
        <f t="shared" si="453"/>
        <v>80.473884341162488</v>
      </c>
      <c r="J4016" s="393">
        <v>45</v>
      </c>
      <c r="K4016" s="396">
        <f t="shared" si="456"/>
        <v>5509.1767467649324</v>
      </c>
      <c r="L4016" s="210">
        <f t="shared" si="457"/>
        <v>6.7000000000000002E-3</v>
      </c>
      <c r="M4016" s="211">
        <f t="shared" si="457"/>
        <v>1.1000000000000001E-3</v>
      </c>
    </row>
    <row r="4017" spans="1:13" ht="15" customHeight="1" x14ac:dyDescent="0.2">
      <c r="A4017" s="370">
        <v>3996</v>
      </c>
      <c r="B4017" s="120">
        <f t="shared" si="451"/>
        <v>148.45780083510954</v>
      </c>
      <c r="C4017" s="371">
        <v>950</v>
      </c>
      <c r="D4017" s="78">
        <v>45170</v>
      </c>
      <c r="E4017" s="209">
        <v>29455</v>
      </c>
      <c r="F4017" s="344">
        <f t="shared" si="454"/>
        <v>3651.1385521737448</v>
      </c>
      <c r="G4017" s="394">
        <f t="shared" si="455"/>
        <v>372.06315789473683</v>
      </c>
      <c r="H4017" s="385">
        <f t="shared" si="452"/>
        <v>1359.8421780031467</v>
      </c>
      <c r="I4017" s="386">
        <f t="shared" si="453"/>
        <v>80.464034201369628</v>
      </c>
      <c r="J4017" s="393">
        <v>45</v>
      </c>
      <c r="K4017" s="396">
        <f t="shared" si="456"/>
        <v>5508.5079222729983</v>
      </c>
      <c r="L4017" s="210">
        <f t="shared" si="457"/>
        <v>6.7000000000000002E-3</v>
      </c>
      <c r="M4017" s="211">
        <f t="shared" si="457"/>
        <v>1.1000000000000001E-3</v>
      </c>
    </row>
    <row r="4018" spans="1:13" ht="15" customHeight="1" x14ac:dyDescent="0.2">
      <c r="A4018" s="370">
        <v>3997</v>
      </c>
      <c r="B4018" s="120">
        <f t="shared" si="451"/>
        <v>148.47782347269111</v>
      </c>
      <c r="C4018" s="371">
        <v>950</v>
      </c>
      <c r="D4018" s="78">
        <v>45170</v>
      </c>
      <c r="E4018" s="209">
        <v>29455</v>
      </c>
      <c r="F4018" s="344">
        <f t="shared" si="454"/>
        <v>3650.6461862279052</v>
      </c>
      <c r="G4018" s="394">
        <f t="shared" si="455"/>
        <v>372.06315789473683</v>
      </c>
      <c r="H4018" s="385">
        <f t="shared" si="452"/>
        <v>1359.6757583134529</v>
      </c>
      <c r="I4018" s="386">
        <f t="shared" si="453"/>
        <v>80.454186882452845</v>
      </c>
      <c r="J4018" s="393">
        <v>45</v>
      </c>
      <c r="K4018" s="396">
        <f t="shared" si="456"/>
        <v>5507.8392893185473</v>
      </c>
      <c r="L4018" s="210">
        <f t="shared" si="457"/>
        <v>6.7000000000000002E-3</v>
      </c>
      <c r="M4018" s="211">
        <f t="shared" si="457"/>
        <v>1.1000000000000001E-3</v>
      </c>
    </row>
    <row r="4019" spans="1:13" ht="15" customHeight="1" x14ac:dyDescent="0.2">
      <c r="A4019" s="370">
        <v>3998</v>
      </c>
      <c r="B4019" s="120">
        <f t="shared" si="451"/>
        <v>148.49784577607207</v>
      </c>
      <c r="C4019" s="371">
        <v>950</v>
      </c>
      <c r="D4019" s="78">
        <v>45170</v>
      </c>
      <c r="E4019" s="209">
        <v>29455</v>
      </c>
      <c r="F4019" s="344">
        <f t="shared" si="454"/>
        <v>3650.1539612727543</v>
      </c>
      <c r="G4019" s="394">
        <f t="shared" si="455"/>
        <v>372.06315789473683</v>
      </c>
      <c r="H4019" s="385">
        <f t="shared" si="452"/>
        <v>1359.5093862786118</v>
      </c>
      <c r="I4019" s="386">
        <f t="shared" si="453"/>
        <v>80.44434238334982</v>
      </c>
      <c r="J4019" s="393">
        <v>45</v>
      </c>
      <c r="K4019" s="396">
        <f t="shared" si="456"/>
        <v>5507.1708478294531</v>
      </c>
      <c r="L4019" s="210">
        <f t="shared" si="457"/>
        <v>6.7000000000000002E-3</v>
      </c>
      <c r="M4019" s="211">
        <f t="shared" si="457"/>
        <v>1.1000000000000001E-3</v>
      </c>
    </row>
    <row r="4020" spans="1:13" ht="15" customHeight="1" x14ac:dyDescent="0.2">
      <c r="A4020" s="370">
        <v>3999</v>
      </c>
      <c r="B4020" s="120">
        <f t="shared" si="451"/>
        <v>148.5178677449579</v>
      </c>
      <c r="C4020" s="371">
        <v>950</v>
      </c>
      <c r="D4020" s="78">
        <v>45170</v>
      </c>
      <c r="E4020" s="209">
        <v>29455</v>
      </c>
      <c r="F4020" s="344">
        <f t="shared" si="454"/>
        <v>3649.6618772551824</v>
      </c>
      <c r="G4020" s="394">
        <f t="shared" si="455"/>
        <v>372.06315789473683</v>
      </c>
      <c r="H4020" s="385">
        <f t="shared" si="452"/>
        <v>1359.3430618806726</v>
      </c>
      <c r="I4020" s="386">
        <f t="shared" si="453"/>
        <v>80.434500702998392</v>
      </c>
      <c r="J4020" s="393">
        <v>45</v>
      </c>
      <c r="K4020" s="396">
        <f t="shared" si="456"/>
        <v>5506.5025977335908</v>
      </c>
      <c r="L4020" s="210">
        <f t="shared" si="457"/>
        <v>6.7000000000000002E-3</v>
      </c>
      <c r="M4020" s="211">
        <f t="shared" si="457"/>
        <v>1.1000000000000001E-3</v>
      </c>
    </row>
    <row r="4021" spans="1:13" ht="15" customHeight="1" thickBot="1" x14ac:dyDescent="0.25">
      <c r="A4021" s="375">
        <v>4000</v>
      </c>
      <c r="B4021" s="124">
        <f t="shared" si="451"/>
        <v>148.53788937905441</v>
      </c>
      <c r="C4021" s="374">
        <v>950</v>
      </c>
      <c r="D4021" s="86">
        <v>45170</v>
      </c>
      <c r="E4021" s="212">
        <v>29455</v>
      </c>
      <c r="F4021" s="348">
        <f t="shared" si="454"/>
        <v>3649.1699341221015</v>
      </c>
      <c r="G4021" s="390">
        <f t="shared" si="455"/>
        <v>372.06315789473683</v>
      </c>
      <c r="H4021" s="389">
        <f t="shared" si="452"/>
        <v>1359.1767851016912</v>
      </c>
      <c r="I4021" s="390">
        <f t="shared" si="453"/>
        <v>80.424661840336768</v>
      </c>
      <c r="J4021" s="389">
        <v>45</v>
      </c>
      <c r="K4021" s="396">
        <f t="shared" si="456"/>
        <v>5505.8345389588658</v>
      </c>
      <c r="L4021" s="213">
        <f t="shared" si="457"/>
        <v>6.7000000000000002E-3</v>
      </c>
      <c r="M4021" s="214">
        <f t="shared" si="457"/>
        <v>1.1000000000000001E-3</v>
      </c>
    </row>
    <row r="4022" spans="1:13" ht="15" customHeight="1" x14ac:dyDescent="0.2">
      <c r="A4022" s="370">
        <v>4001</v>
      </c>
      <c r="B4022" s="120">
        <f>A4022/(10*LN(A4022)-60)</f>
        <v>174.38873216706219</v>
      </c>
      <c r="C4022" s="371">
        <v>950</v>
      </c>
      <c r="D4022" s="91">
        <v>45170</v>
      </c>
      <c r="E4022" s="209">
        <v>29455</v>
      </c>
      <c r="F4022" s="344">
        <f t="shared" si="454"/>
        <v>3108.2283428767214</v>
      </c>
      <c r="G4022" s="394">
        <f t="shared" si="455"/>
        <v>372.06315789473683</v>
      </c>
      <c r="H4022" s="393">
        <f t="shared" si="452"/>
        <v>1176.3385272607527</v>
      </c>
      <c r="I4022" s="394">
        <f t="shared" si="453"/>
        <v>69.605830015429163</v>
      </c>
      <c r="J4022" s="393">
        <v>45</v>
      </c>
      <c r="K4022" s="396">
        <f t="shared" si="456"/>
        <v>4771.2358580476402</v>
      </c>
      <c r="L4022" s="215">
        <f t="shared" si="457"/>
        <v>5.7000000000000002E-3</v>
      </c>
      <c r="M4022" s="211">
        <f t="shared" si="457"/>
        <v>1.1000000000000001E-3</v>
      </c>
    </row>
    <row r="4023" spans="1:13" ht="15" customHeight="1" x14ac:dyDescent="0.2">
      <c r="A4023" s="370">
        <v>4002</v>
      </c>
      <c r="B4023" s="120">
        <f t="shared" ref="B4023:B4086" si="458">A4023/(10*LN(A4023)-60)</f>
        <v>174.41332050528467</v>
      </c>
      <c r="C4023" s="371">
        <v>950</v>
      </c>
      <c r="D4023" s="78">
        <v>45170</v>
      </c>
      <c r="E4023" s="209">
        <v>29455</v>
      </c>
      <c r="F4023" s="344">
        <f t="shared" si="454"/>
        <v>3107.7901528947514</v>
      </c>
      <c r="G4023" s="394">
        <f t="shared" si="455"/>
        <v>372.06315789473683</v>
      </c>
      <c r="H4023" s="385">
        <f t="shared" si="452"/>
        <v>1176.190419046847</v>
      </c>
      <c r="I4023" s="386">
        <f t="shared" si="453"/>
        <v>69.597066215789766</v>
      </c>
      <c r="J4023" s="393">
        <v>45</v>
      </c>
      <c r="K4023" s="396">
        <f t="shared" si="456"/>
        <v>4770.6407960521246</v>
      </c>
      <c r="L4023" s="210">
        <f t="shared" si="457"/>
        <v>5.7000000000000002E-3</v>
      </c>
      <c r="M4023" s="211">
        <f t="shared" si="457"/>
        <v>1.1000000000000001E-3</v>
      </c>
    </row>
    <row r="4024" spans="1:13" ht="15" customHeight="1" x14ac:dyDescent="0.2">
      <c r="A4024" s="370">
        <v>4003</v>
      </c>
      <c r="B4024" s="120">
        <f t="shared" si="458"/>
        <v>174.43790823426639</v>
      </c>
      <c r="C4024" s="371">
        <v>950</v>
      </c>
      <c r="D4024" s="78">
        <v>45170</v>
      </c>
      <c r="E4024" s="209">
        <v>29455</v>
      </c>
      <c r="F4024" s="344">
        <f t="shared" si="454"/>
        <v>3107.352097297864</v>
      </c>
      <c r="G4024" s="394">
        <f t="shared" si="455"/>
        <v>372.06315789473683</v>
      </c>
      <c r="H4024" s="385">
        <f t="shared" si="452"/>
        <v>1176.0423562550989</v>
      </c>
      <c r="I4024" s="386">
        <f t="shared" si="453"/>
        <v>69.588305103852022</v>
      </c>
      <c r="J4024" s="393">
        <v>45</v>
      </c>
      <c r="K4024" s="396">
        <f t="shared" si="456"/>
        <v>4770.0459165515513</v>
      </c>
      <c r="L4024" s="210">
        <f t="shared" si="457"/>
        <v>5.7000000000000002E-3</v>
      </c>
      <c r="M4024" s="211">
        <f t="shared" si="457"/>
        <v>1.1000000000000001E-3</v>
      </c>
    </row>
    <row r="4025" spans="1:13" ht="15" customHeight="1" x14ac:dyDescent="0.2">
      <c r="A4025" s="370">
        <v>4004</v>
      </c>
      <c r="B4025" s="120">
        <f t="shared" si="458"/>
        <v>174.46249535384214</v>
      </c>
      <c r="C4025" s="371">
        <v>950</v>
      </c>
      <c r="D4025" s="78">
        <v>45170</v>
      </c>
      <c r="E4025" s="209">
        <v>29455</v>
      </c>
      <c r="F4025" s="344">
        <f t="shared" si="454"/>
        <v>3106.9141760275911</v>
      </c>
      <c r="G4025" s="394">
        <f t="shared" si="455"/>
        <v>372.06315789473683</v>
      </c>
      <c r="H4025" s="385">
        <f t="shared" si="452"/>
        <v>1175.8943388657467</v>
      </c>
      <c r="I4025" s="386">
        <f t="shared" si="453"/>
        <v>69.579546678446562</v>
      </c>
      <c r="J4025" s="393">
        <v>45</v>
      </c>
      <c r="K4025" s="396">
        <f t="shared" si="456"/>
        <v>4769.4512194665213</v>
      </c>
      <c r="L4025" s="210">
        <f t="shared" si="457"/>
        <v>5.7000000000000002E-3</v>
      </c>
      <c r="M4025" s="211">
        <f t="shared" si="457"/>
        <v>1.1000000000000001E-3</v>
      </c>
    </row>
    <row r="4026" spans="1:13" ht="15" customHeight="1" x14ac:dyDescent="0.2">
      <c r="A4026" s="370">
        <v>4005</v>
      </c>
      <c r="B4026" s="120">
        <f t="shared" si="458"/>
        <v>174.4870818638469</v>
      </c>
      <c r="C4026" s="371">
        <v>950</v>
      </c>
      <c r="D4026" s="78">
        <v>45170</v>
      </c>
      <c r="E4026" s="209">
        <v>29455</v>
      </c>
      <c r="F4026" s="344">
        <f t="shared" si="454"/>
        <v>3106.4763890255003</v>
      </c>
      <c r="G4026" s="394">
        <f t="shared" si="455"/>
        <v>372.06315789473683</v>
      </c>
      <c r="H4026" s="385">
        <f t="shared" si="452"/>
        <v>1175.7463668590401</v>
      </c>
      <c r="I4026" s="386">
        <f t="shared" si="453"/>
        <v>69.570790938404741</v>
      </c>
      <c r="J4026" s="393">
        <v>45</v>
      </c>
      <c r="K4026" s="396">
        <f t="shared" si="456"/>
        <v>4768.8567047176821</v>
      </c>
      <c r="L4026" s="210">
        <f t="shared" si="457"/>
        <v>5.7000000000000002E-3</v>
      </c>
      <c r="M4026" s="211">
        <f t="shared" si="457"/>
        <v>1.1000000000000001E-3</v>
      </c>
    </row>
    <row r="4027" spans="1:13" ht="15" customHeight="1" x14ac:dyDescent="0.2">
      <c r="A4027" s="370">
        <v>4006</v>
      </c>
      <c r="B4027" s="120">
        <f t="shared" si="458"/>
        <v>174.51166776411608</v>
      </c>
      <c r="C4027" s="371">
        <v>950</v>
      </c>
      <c r="D4027" s="78">
        <v>45170</v>
      </c>
      <c r="E4027" s="209">
        <v>29455</v>
      </c>
      <c r="F4027" s="344">
        <f t="shared" si="454"/>
        <v>3106.0387362331812</v>
      </c>
      <c r="G4027" s="394">
        <f t="shared" si="455"/>
        <v>372.06315789473683</v>
      </c>
      <c r="H4027" s="385">
        <f t="shared" si="452"/>
        <v>1175.5984402152362</v>
      </c>
      <c r="I4027" s="386">
        <f t="shared" si="453"/>
        <v>69.562037882558357</v>
      </c>
      <c r="J4027" s="393">
        <v>45</v>
      </c>
      <c r="K4027" s="396">
        <f t="shared" si="456"/>
        <v>4768.2623722257131</v>
      </c>
      <c r="L4027" s="210">
        <f t="shared" si="457"/>
        <v>5.7000000000000002E-3</v>
      </c>
      <c r="M4027" s="211">
        <f t="shared" si="457"/>
        <v>1.1000000000000001E-3</v>
      </c>
    </row>
    <row r="4028" spans="1:13" ht="15" customHeight="1" x14ac:dyDescent="0.2">
      <c r="A4028" s="370">
        <v>4007</v>
      </c>
      <c r="B4028" s="120">
        <f t="shared" si="458"/>
        <v>174.5362530544856</v>
      </c>
      <c r="C4028" s="371">
        <v>950</v>
      </c>
      <c r="D4028" s="78">
        <v>45170</v>
      </c>
      <c r="E4028" s="209">
        <v>29455</v>
      </c>
      <c r="F4028" s="344">
        <f t="shared" si="454"/>
        <v>3105.6012175922524</v>
      </c>
      <c r="G4028" s="394">
        <f t="shared" si="455"/>
        <v>372.06315789473683</v>
      </c>
      <c r="H4028" s="385">
        <f t="shared" si="452"/>
        <v>1175.4505589146022</v>
      </c>
      <c r="I4028" s="386">
        <f t="shared" si="453"/>
        <v>69.553287509739789</v>
      </c>
      <c r="J4028" s="393">
        <v>45</v>
      </c>
      <c r="K4028" s="396">
        <f t="shared" si="456"/>
        <v>4767.6682219113309</v>
      </c>
      <c r="L4028" s="210">
        <f t="shared" si="457"/>
        <v>5.7000000000000002E-3</v>
      </c>
      <c r="M4028" s="211">
        <f t="shared" si="457"/>
        <v>1.1000000000000001E-3</v>
      </c>
    </row>
    <row r="4029" spans="1:13" ht="15" customHeight="1" x14ac:dyDescent="0.2">
      <c r="A4029" s="370">
        <v>4008</v>
      </c>
      <c r="B4029" s="120">
        <f t="shared" si="458"/>
        <v>174.56083773479185</v>
      </c>
      <c r="C4029" s="371">
        <v>950</v>
      </c>
      <c r="D4029" s="78">
        <v>45170</v>
      </c>
      <c r="E4029" s="209">
        <v>29455</v>
      </c>
      <c r="F4029" s="344">
        <f t="shared" si="454"/>
        <v>3105.1638330443557</v>
      </c>
      <c r="G4029" s="394">
        <f t="shared" si="455"/>
        <v>372.06315789473683</v>
      </c>
      <c r="H4029" s="385">
        <f t="shared" si="452"/>
        <v>1175.3027229374131</v>
      </c>
      <c r="I4029" s="386">
        <f t="shared" si="453"/>
        <v>69.544539818781857</v>
      </c>
      <c r="J4029" s="393">
        <v>45</v>
      </c>
      <c r="K4029" s="396">
        <f t="shared" si="456"/>
        <v>4767.0742536952876</v>
      </c>
      <c r="L4029" s="210">
        <f t="shared" si="457"/>
        <v>5.7000000000000002E-3</v>
      </c>
      <c r="M4029" s="211">
        <f t="shared" si="457"/>
        <v>1.1000000000000001E-3</v>
      </c>
    </row>
    <row r="4030" spans="1:13" ht="15" customHeight="1" x14ac:dyDescent="0.2">
      <c r="A4030" s="370">
        <v>4009</v>
      </c>
      <c r="B4030" s="120">
        <f t="shared" si="458"/>
        <v>174.5854218048712</v>
      </c>
      <c r="C4030" s="371">
        <v>950</v>
      </c>
      <c r="D4030" s="78">
        <v>45170</v>
      </c>
      <c r="E4030" s="209">
        <v>29455</v>
      </c>
      <c r="F4030" s="344">
        <f t="shared" si="454"/>
        <v>3104.726582531167</v>
      </c>
      <c r="G4030" s="394">
        <f t="shared" si="455"/>
        <v>372.06315789473683</v>
      </c>
      <c r="H4030" s="385">
        <f t="shared" si="452"/>
        <v>1175.1549322639553</v>
      </c>
      <c r="I4030" s="386">
        <f t="shared" si="453"/>
        <v>69.535794808518077</v>
      </c>
      <c r="J4030" s="393">
        <v>45</v>
      </c>
      <c r="K4030" s="396">
        <f t="shared" si="456"/>
        <v>4766.480467498377</v>
      </c>
      <c r="L4030" s="210">
        <f t="shared" si="457"/>
        <v>5.7000000000000002E-3</v>
      </c>
      <c r="M4030" s="211">
        <f t="shared" si="457"/>
        <v>1.1000000000000001E-3</v>
      </c>
    </row>
    <row r="4031" spans="1:13" ht="15" customHeight="1" x14ac:dyDescent="0.2">
      <c r="A4031" s="372">
        <v>4010</v>
      </c>
      <c r="B4031" s="120">
        <f t="shared" si="458"/>
        <v>174.61000526456118</v>
      </c>
      <c r="C4031" s="371">
        <v>950</v>
      </c>
      <c r="D4031" s="78">
        <v>45170</v>
      </c>
      <c r="E4031" s="209">
        <v>29455</v>
      </c>
      <c r="F4031" s="344">
        <f t="shared" si="454"/>
        <v>3104.2894659943772</v>
      </c>
      <c r="G4031" s="394">
        <f t="shared" si="455"/>
        <v>372.06315789473683</v>
      </c>
      <c r="H4031" s="385">
        <f t="shared" si="452"/>
        <v>1175.0071868745204</v>
      </c>
      <c r="I4031" s="386">
        <f t="shared" si="453"/>
        <v>69.527052477782277</v>
      </c>
      <c r="J4031" s="393">
        <v>45</v>
      </c>
      <c r="K4031" s="396">
        <f t="shared" si="456"/>
        <v>4765.8868632414169</v>
      </c>
      <c r="L4031" s="210">
        <f t="shared" si="457"/>
        <v>5.7000000000000002E-3</v>
      </c>
      <c r="M4031" s="211">
        <f t="shared" si="457"/>
        <v>1.1000000000000001E-3</v>
      </c>
    </row>
    <row r="4032" spans="1:13" ht="15" customHeight="1" x14ac:dyDescent="0.2">
      <c r="A4032" s="370">
        <v>4011</v>
      </c>
      <c r="B4032" s="120">
        <f t="shared" si="458"/>
        <v>174.63458811369912</v>
      </c>
      <c r="C4032" s="371">
        <v>950</v>
      </c>
      <c r="D4032" s="78">
        <v>45170</v>
      </c>
      <c r="E4032" s="209">
        <v>29455</v>
      </c>
      <c r="F4032" s="344">
        <f t="shared" si="454"/>
        <v>3103.8524833757142</v>
      </c>
      <c r="G4032" s="394">
        <f t="shared" si="455"/>
        <v>372.06315789473683</v>
      </c>
      <c r="H4032" s="385">
        <f t="shared" si="452"/>
        <v>1174.8594867494123</v>
      </c>
      <c r="I4032" s="386">
        <f t="shared" si="453"/>
        <v>69.518312825409026</v>
      </c>
      <c r="J4032" s="393">
        <v>45</v>
      </c>
      <c r="K4032" s="396">
        <f t="shared" si="456"/>
        <v>4765.2934408452729</v>
      </c>
      <c r="L4032" s="210">
        <f t="shared" si="457"/>
        <v>5.7000000000000002E-3</v>
      </c>
      <c r="M4032" s="211">
        <f t="shared" si="457"/>
        <v>1.1000000000000001E-3</v>
      </c>
    </row>
    <row r="4033" spans="1:13" ht="15" customHeight="1" x14ac:dyDescent="0.2">
      <c r="A4033" s="370">
        <v>4012</v>
      </c>
      <c r="B4033" s="120">
        <f t="shared" si="458"/>
        <v>174.6591703521228</v>
      </c>
      <c r="C4033" s="371">
        <v>950</v>
      </c>
      <c r="D4033" s="78">
        <v>45170</v>
      </c>
      <c r="E4033" s="209">
        <v>29455</v>
      </c>
      <c r="F4033" s="344">
        <f t="shared" si="454"/>
        <v>3103.415634616932</v>
      </c>
      <c r="G4033" s="394">
        <f t="shared" si="455"/>
        <v>372.06315789473683</v>
      </c>
      <c r="H4033" s="385">
        <f t="shared" si="452"/>
        <v>1174.711831868944</v>
      </c>
      <c r="I4033" s="386">
        <f t="shared" si="453"/>
        <v>69.509575850233375</v>
      </c>
      <c r="J4033" s="393">
        <v>45</v>
      </c>
      <c r="K4033" s="396">
        <f t="shared" si="456"/>
        <v>4764.7002002308463</v>
      </c>
      <c r="L4033" s="210">
        <f t="shared" si="457"/>
        <v>5.7000000000000002E-3</v>
      </c>
      <c r="M4033" s="211">
        <f t="shared" si="457"/>
        <v>1.1000000000000001E-3</v>
      </c>
    </row>
    <row r="4034" spans="1:13" ht="15" customHeight="1" x14ac:dyDescent="0.2">
      <c r="A4034" s="370">
        <v>4013</v>
      </c>
      <c r="B4034" s="120">
        <f t="shared" si="458"/>
        <v>174.68375197967075</v>
      </c>
      <c r="C4034" s="371">
        <v>950</v>
      </c>
      <c r="D4034" s="78">
        <v>45170</v>
      </c>
      <c r="E4034" s="209">
        <v>29455</v>
      </c>
      <c r="F4034" s="344">
        <f t="shared" si="454"/>
        <v>3102.9789196598049</v>
      </c>
      <c r="G4034" s="394">
        <f t="shared" si="455"/>
        <v>372.06315789473683</v>
      </c>
      <c r="H4034" s="385">
        <f t="shared" si="452"/>
        <v>1174.564222213435</v>
      </c>
      <c r="I4034" s="386">
        <f t="shared" si="453"/>
        <v>69.500841551090829</v>
      </c>
      <c r="J4034" s="393">
        <v>45</v>
      </c>
      <c r="K4034" s="396">
        <f t="shared" si="456"/>
        <v>4764.1071413190675</v>
      </c>
      <c r="L4034" s="210">
        <f t="shared" si="457"/>
        <v>5.7000000000000002E-3</v>
      </c>
      <c r="M4034" s="211">
        <f t="shared" si="457"/>
        <v>1.1000000000000001E-3</v>
      </c>
    </row>
    <row r="4035" spans="1:13" ht="15" customHeight="1" x14ac:dyDescent="0.2">
      <c r="A4035" s="370">
        <v>4014</v>
      </c>
      <c r="B4035" s="120">
        <f t="shared" si="458"/>
        <v>174.70833299618161</v>
      </c>
      <c r="C4035" s="371">
        <v>950</v>
      </c>
      <c r="D4035" s="78">
        <v>45170</v>
      </c>
      <c r="E4035" s="209">
        <v>29455</v>
      </c>
      <c r="F4035" s="344">
        <f t="shared" si="454"/>
        <v>3102.5423384461392</v>
      </c>
      <c r="G4035" s="394">
        <f t="shared" si="455"/>
        <v>372.06315789473683</v>
      </c>
      <c r="H4035" s="385">
        <f t="shared" si="452"/>
        <v>1174.4166577632159</v>
      </c>
      <c r="I4035" s="386">
        <f t="shared" si="453"/>
        <v>69.49210992681752</v>
      </c>
      <c r="J4035" s="393">
        <v>45</v>
      </c>
      <c r="K4035" s="396">
        <f t="shared" si="456"/>
        <v>4763.5142640309095</v>
      </c>
      <c r="L4035" s="210">
        <f t="shared" si="457"/>
        <v>5.7000000000000002E-3</v>
      </c>
      <c r="M4035" s="211">
        <f t="shared" si="457"/>
        <v>1.1000000000000001E-3</v>
      </c>
    </row>
    <row r="4036" spans="1:13" ht="15" customHeight="1" x14ac:dyDescent="0.2">
      <c r="A4036" s="370">
        <v>4015</v>
      </c>
      <c r="B4036" s="120">
        <f t="shared" si="458"/>
        <v>174.73291340149467</v>
      </c>
      <c r="C4036" s="371">
        <v>950</v>
      </c>
      <c r="D4036" s="78">
        <v>45170</v>
      </c>
      <c r="E4036" s="209">
        <v>29455</v>
      </c>
      <c r="F4036" s="344">
        <f t="shared" si="454"/>
        <v>3102.1058909177632</v>
      </c>
      <c r="G4036" s="394">
        <f t="shared" si="455"/>
        <v>372.06315789473683</v>
      </c>
      <c r="H4036" s="385">
        <f t="shared" si="452"/>
        <v>1174.2691384986249</v>
      </c>
      <c r="I4036" s="386">
        <f t="shared" si="453"/>
        <v>69.483380976250004</v>
      </c>
      <c r="J4036" s="393">
        <v>45</v>
      </c>
      <c r="K4036" s="396">
        <f t="shared" si="456"/>
        <v>4762.9215682873755</v>
      </c>
      <c r="L4036" s="210">
        <f t="shared" si="457"/>
        <v>5.7000000000000002E-3</v>
      </c>
      <c r="M4036" s="211">
        <f t="shared" si="457"/>
        <v>1.1000000000000001E-3</v>
      </c>
    </row>
    <row r="4037" spans="1:13" ht="15" customHeight="1" x14ac:dyDescent="0.2">
      <c r="A4037" s="370">
        <v>4016</v>
      </c>
      <c r="B4037" s="120">
        <f t="shared" si="458"/>
        <v>174.7574931954492</v>
      </c>
      <c r="C4037" s="371">
        <v>950</v>
      </c>
      <c r="D4037" s="78">
        <v>45170</v>
      </c>
      <c r="E4037" s="209">
        <v>29455</v>
      </c>
      <c r="F4037" s="344">
        <f t="shared" si="454"/>
        <v>3101.6695770165411</v>
      </c>
      <c r="G4037" s="394">
        <f t="shared" si="455"/>
        <v>372.06315789473683</v>
      </c>
      <c r="H4037" s="385">
        <f t="shared" si="452"/>
        <v>1174.1216644000119</v>
      </c>
      <c r="I4037" s="386">
        <f t="shared" si="453"/>
        <v>69.474654698225564</v>
      </c>
      <c r="J4037" s="393">
        <v>45</v>
      </c>
      <c r="K4037" s="396">
        <f t="shared" si="456"/>
        <v>4762.3290540095159</v>
      </c>
      <c r="L4037" s="210">
        <f t="shared" si="457"/>
        <v>5.7000000000000002E-3</v>
      </c>
      <c r="M4037" s="211">
        <f t="shared" si="457"/>
        <v>1.1000000000000001E-3</v>
      </c>
    </row>
    <row r="4038" spans="1:13" ht="15" customHeight="1" x14ac:dyDescent="0.2">
      <c r="A4038" s="370">
        <v>4017</v>
      </c>
      <c r="B4038" s="120">
        <f t="shared" si="458"/>
        <v>174.78207237788524</v>
      </c>
      <c r="C4038" s="371">
        <v>950</v>
      </c>
      <c r="D4038" s="78">
        <v>45170</v>
      </c>
      <c r="E4038" s="209">
        <v>29455</v>
      </c>
      <c r="F4038" s="344">
        <f t="shared" si="454"/>
        <v>3101.2333966843562</v>
      </c>
      <c r="G4038" s="394">
        <f t="shared" si="455"/>
        <v>372.06315789473683</v>
      </c>
      <c r="H4038" s="385">
        <f t="shared" si="452"/>
        <v>1173.9742354477332</v>
      </c>
      <c r="I4038" s="386">
        <f t="shared" si="453"/>
        <v>69.465931091581865</v>
      </c>
      <c r="J4038" s="393">
        <v>45</v>
      </c>
      <c r="K4038" s="396">
        <f t="shared" si="456"/>
        <v>4761.7367211184082</v>
      </c>
      <c r="L4038" s="210">
        <f t="shared" si="457"/>
        <v>5.7000000000000002E-3</v>
      </c>
      <c r="M4038" s="211">
        <f t="shared" si="457"/>
        <v>1.1000000000000001E-3</v>
      </c>
    </row>
    <row r="4039" spans="1:13" ht="15" customHeight="1" x14ac:dyDescent="0.2">
      <c r="A4039" s="370">
        <v>4018</v>
      </c>
      <c r="B4039" s="120">
        <f t="shared" si="458"/>
        <v>174.80665094864338</v>
      </c>
      <c r="C4039" s="371">
        <v>950</v>
      </c>
      <c r="D4039" s="78">
        <v>45170</v>
      </c>
      <c r="E4039" s="209">
        <v>29455</v>
      </c>
      <c r="F4039" s="344">
        <f t="shared" si="454"/>
        <v>3100.797349863115</v>
      </c>
      <c r="G4039" s="394">
        <f t="shared" si="455"/>
        <v>372.06315789473683</v>
      </c>
      <c r="H4039" s="385">
        <f t="shared" si="452"/>
        <v>1173.8268516221538</v>
      </c>
      <c r="I4039" s="386">
        <f t="shared" si="453"/>
        <v>69.457210155157043</v>
      </c>
      <c r="J4039" s="393">
        <v>45</v>
      </c>
      <c r="K4039" s="396">
        <f t="shared" si="456"/>
        <v>4761.1445695351622</v>
      </c>
      <c r="L4039" s="210">
        <f t="shared" si="457"/>
        <v>5.7000000000000002E-3</v>
      </c>
      <c r="M4039" s="211">
        <f t="shared" si="457"/>
        <v>1.1000000000000001E-3</v>
      </c>
    </row>
    <row r="4040" spans="1:13" ht="15" customHeight="1" x14ac:dyDescent="0.2">
      <c r="A4040" s="370">
        <v>4019</v>
      </c>
      <c r="B4040" s="120">
        <f t="shared" si="458"/>
        <v>174.83122890756408</v>
      </c>
      <c r="C4040" s="371">
        <v>950</v>
      </c>
      <c r="D4040" s="78">
        <v>45170</v>
      </c>
      <c r="E4040" s="209">
        <v>29455</v>
      </c>
      <c r="F4040" s="344">
        <f t="shared" si="454"/>
        <v>3100.3614364947621</v>
      </c>
      <c r="G4040" s="394">
        <f t="shared" si="455"/>
        <v>372.06315789473683</v>
      </c>
      <c r="H4040" s="385">
        <f t="shared" si="452"/>
        <v>1173.6795129036504</v>
      </c>
      <c r="I4040" s="386">
        <f t="shared" si="453"/>
        <v>69.448491887789984</v>
      </c>
      <c r="J4040" s="393">
        <v>45</v>
      </c>
      <c r="K4040" s="396">
        <f t="shared" si="456"/>
        <v>4760.5525991809391</v>
      </c>
      <c r="L4040" s="210">
        <f t="shared" si="457"/>
        <v>5.7000000000000002E-3</v>
      </c>
      <c r="M4040" s="211">
        <f t="shared" si="457"/>
        <v>1.1000000000000001E-3</v>
      </c>
    </row>
    <row r="4041" spans="1:13" ht="15" customHeight="1" x14ac:dyDescent="0.2">
      <c r="A4041" s="372">
        <v>4020</v>
      </c>
      <c r="B4041" s="120">
        <f t="shared" si="458"/>
        <v>174.85580625448867</v>
      </c>
      <c r="C4041" s="371">
        <v>950</v>
      </c>
      <c r="D4041" s="78">
        <v>45170</v>
      </c>
      <c r="E4041" s="209">
        <v>29455</v>
      </c>
      <c r="F4041" s="344">
        <f t="shared" si="454"/>
        <v>3099.92565652126</v>
      </c>
      <c r="G4041" s="394">
        <f t="shared" si="455"/>
        <v>372.06315789473683</v>
      </c>
      <c r="H4041" s="385">
        <f t="shared" si="452"/>
        <v>1173.5322192726069</v>
      </c>
      <c r="I4041" s="386">
        <f t="shared" si="453"/>
        <v>69.439776288319933</v>
      </c>
      <c r="J4041" s="393">
        <v>45</v>
      </c>
      <c r="K4041" s="396">
        <f t="shared" si="456"/>
        <v>4759.9608099769239</v>
      </c>
      <c r="L4041" s="210">
        <f t="shared" si="457"/>
        <v>5.7000000000000002E-3</v>
      </c>
      <c r="M4041" s="211">
        <f t="shared" si="457"/>
        <v>1.1000000000000001E-3</v>
      </c>
    </row>
    <row r="4042" spans="1:13" ht="15" customHeight="1" x14ac:dyDescent="0.2">
      <c r="A4042" s="370">
        <v>4021</v>
      </c>
      <c r="B4042" s="120">
        <f t="shared" si="458"/>
        <v>174.88038298925849</v>
      </c>
      <c r="C4042" s="371">
        <v>950</v>
      </c>
      <c r="D4042" s="78">
        <v>45170</v>
      </c>
      <c r="E4042" s="209">
        <v>29455</v>
      </c>
      <c r="F4042" s="344">
        <f t="shared" si="454"/>
        <v>3099.4900098846028</v>
      </c>
      <c r="G4042" s="394">
        <f t="shared" si="455"/>
        <v>372.06315789473683</v>
      </c>
      <c r="H4042" s="385">
        <f t="shared" si="452"/>
        <v>1173.3849707094166</v>
      </c>
      <c r="I4042" s="386">
        <f t="shared" si="453"/>
        <v>69.431063355586801</v>
      </c>
      <c r="J4042" s="393">
        <v>45</v>
      </c>
      <c r="K4042" s="396">
        <f t="shared" si="456"/>
        <v>4759.3692018443435</v>
      </c>
      <c r="L4042" s="210">
        <f t="shared" si="457"/>
        <v>5.7000000000000002E-3</v>
      </c>
      <c r="M4042" s="211">
        <f t="shared" si="457"/>
        <v>1.1000000000000001E-3</v>
      </c>
    </row>
    <row r="4043" spans="1:13" ht="15" customHeight="1" x14ac:dyDescent="0.2">
      <c r="A4043" s="370">
        <v>4022</v>
      </c>
      <c r="B4043" s="120">
        <f t="shared" si="458"/>
        <v>174.9049591117159</v>
      </c>
      <c r="C4043" s="371">
        <v>950</v>
      </c>
      <c r="D4043" s="78">
        <v>45170</v>
      </c>
      <c r="E4043" s="209">
        <v>29455</v>
      </c>
      <c r="F4043" s="344">
        <f t="shared" si="454"/>
        <v>3099.0544965268045</v>
      </c>
      <c r="G4043" s="394">
        <f t="shared" si="455"/>
        <v>372.06315789473683</v>
      </c>
      <c r="H4043" s="385">
        <f t="shared" si="452"/>
        <v>1173.237767194481</v>
      </c>
      <c r="I4043" s="386">
        <f t="shared" si="453"/>
        <v>69.422353088430825</v>
      </c>
      <c r="J4043" s="393">
        <v>45</v>
      </c>
      <c r="K4043" s="396">
        <f t="shared" si="456"/>
        <v>4758.7777747044538</v>
      </c>
      <c r="L4043" s="210">
        <f t="shared" si="457"/>
        <v>5.7000000000000002E-3</v>
      </c>
      <c r="M4043" s="211">
        <f t="shared" si="457"/>
        <v>1.1000000000000001E-3</v>
      </c>
    </row>
    <row r="4044" spans="1:13" ht="15" customHeight="1" x14ac:dyDescent="0.2">
      <c r="A4044" s="370">
        <v>4023</v>
      </c>
      <c r="B4044" s="120">
        <f t="shared" si="458"/>
        <v>174.92953462170294</v>
      </c>
      <c r="C4044" s="371">
        <v>950</v>
      </c>
      <c r="D4044" s="78">
        <v>45170</v>
      </c>
      <c r="E4044" s="209">
        <v>29455</v>
      </c>
      <c r="F4044" s="344">
        <f t="shared" si="454"/>
        <v>3098.6191163899139</v>
      </c>
      <c r="G4044" s="394">
        <f t="shared" si="455"/>
        <v>372.06315789473683</v>
      </c>
      <c r="H4044" s="385">
        <f t="shared" si="452"/>
        <v>1173.0906087082119</v>
      </c>
      <c r="I4044" s="386">
        <f t="shared" si="453"/>
        <v>69.41364548569301</v>
      </c>
      <c r="J4044" s="393">
        <v>45</v>
      </c>
      <c r="K4044" s="396">
        <f t="shared" si="456"/>
        <v>4758.1865284785563</v>
      </c>
      <c r="L4044" s="210">
        <f t="shared" si="457"/>
        <v>5.7000000000000002E-3</v>
      </c>
      <c r="M4044" s="211">
        <f t="shared" si="457"/>
        <v>1.1000000000000001E-3</v>
      </c>
    </row>
    <row r="4045" spans="1:13" ht="15" customHeight="1" x14ac:dyDescent="0.2">
      <c r="A4045" s="370">
        <v>4024</v>
      </c>
      <c r="B4045" s="120">
        <f t="shared" si="458"/>
        <v>174.95410951906229</v>
      </c>
      <c r="C4045" s="371">
        <v>950</v>
      </c>
      <c r="D4045" s="78">
        <v>45170</v>
      </c>
      <c r="E4045" s="209">
        <v>29455</v>
      </c>
      <c r="F4045" s="344">
        <f t="shared" si="454"/>
        <v>3098.1838694160051</v>
      </c>
      <c r="G4045" s="394">
        <f t="shared" si="455"/>
        <v>372.06315789473683</v>
      </c>
      <c r="H4045" s="385">
        <f t="shared" si="452"/>
        <v>1172.9434952310307</v>
      </c>
      <c r="I4045" s="386">
        <f t="shared" si="453"/>
        <v>69.404940546214846</v>
      </c>
      <c r="J4045" s="393">
        <v>45</v>
      </c>
      <c r="K4045" s="396">
        <f t="shared" si="456"/>
        <v>4757.5954630879869</v>
      </c>
      <c r="L4045" s="210">
        <f t="shared" si="457"/>
        <v>5.7000000000000002E-3</v>
      </c>
      <c r="M4045" s="211">
        <f t="shared" si="457"/>
        <v>1.1000000000000001E-3</v>
      </c>
    </row>
    <row r="4046" spans="1:13" ht="15" customHeight="1" x14ac:dyDescent="0.2">
      <c r="A4046" s="370">
        <v>4025</v>
      </c>
      <c r="B4046" s="120">
        <f t="shared" si="458"/>
        <v>174.97868380363727</v>
      </c>
      <c r="C4046" s="371">
        <v>950</v>
      </c>
      <c r="D4046" s="78">
        <v>45170</v>
      </c>
      <c r="E4046" s="209">
        <v>29455</v>
      </c>
      <c r="F4046" s="344">
        <f t="shared" si="454"/>
        <v>3097.7487555471753</v>
      </c>
      <c r="G4046" s="394">
        <f t="shared" si="455"/>
        <v>372.06315789473683</v>
      </c>
      <c r="H4046" s="385">
        <f t="shared" si="452"/>
        <v>1172.7964267433663</v>
      </c>
      <c r="I4046" s="386">
        <f t="shared" si="453"/>
        <v>69.396238268838246</v>
      </c>
      <c r="J4046" s="393">
        <v>45</v>
      </c>
      <c r="K4046" s="396">
        <f t="shared" si="456"/>
        <v>4757.0045784541162</v>
      </c>
      <c r="L4046" s="210">
        <f t="shared" si="457"/>
        <v>5.7000000000000002E-3</v>
      </c>
      <c r="M4046" s="211">
        <f t="shared" si="457"/>
        <v>1.1000000000000001E-3</v>
      </c>
    </row>
    <row r="4047" spans="1:13" ht="15" customHeight="1" x14ac:dyDescent="0.2">
      <c r="A4047" s="370">
        <v>4026</v>
      </c>
      <c r="B4047" s="120">
        <f t="shared" si="458"/>
        <v>175.00325747527151</v>
      </c>
      <c r="C4047" s="371">
        <v>950</v>
      </c>
      <c r="D4047" s="78">
        <v>45170</v>
      </c>
      <c r="E4047" s="209">
        <v>29455</v>
      </c>
      <c r="F4047" s="344">
        <f t="shared" si="454"/>
        <v>3097.3137747255469</v>
      </c>
      <c r="G4047" s="394">
        <f t="shared" si="455"/>
        <v>372.06315789473683</v>
      </c>
      <c r="H4047" s="385">
        <f t="shared" si="452"/>
        <v>1172.6494032256558</v>
      </c>
      <c r="I4047" s="386">
        <f t="shared" si="453"/>
        <v>69.387538652405681</v>
      </c>
      <c r="J4047" s="393">
        <v>45</v>
      </c>
      <c r="K4047" s="396">
        <f t="shared" si="456"/>
        <v>4756.4138744983456</v>
      </c>
      <c r="L4047" s="210">
        <f t="shared" si="457"/>
        <v>5.7000000000000002E-3</v>
      </c>
      <c r="M4047" s="211">
        <f t="shared" si="457"/>
        <v>1.1000000000000001E-3</v>
      </c>
    </row>
    <row r="4048" spans="1:13" ht="15" customHeight="1" x14ac:dyDescent="0.2">
      <c r="A4048" s="370">
        <v>4027</v>
      </c>
      <c r="B4048" s="120">
        <f t="shared" si="458"/>
        <v>175.02783053380887</v>
      </c>
      <c r="C4048" s="371">
        <v>950</v>
      </c>
      <c r="D4048" s="78">
        <v>45170</v>
      </c>
      <c r="E4048" s="209">
        <v>29455</v>
      </c>
      <c r="F4048" s="344">
        <f t="shared" si="454"/>
        <v>3096.8789268932751</v>
      </c>
      <c r="G4048" s="394">
        <f t="shared" si="455"/>
        <v>372.06315789473683</v>
      </c>
      <c r="H4048" s="385">
        <f t="shared" si="452"/>
        <v>1172.502424658348</v>
      </c>
      <c r="I4048" s="386">
        <f t="shared" si="453"/>
        <v>69.378841695760244</v>
      </c>
      <c r="J4048" s="393">
        <v>45</v>
      </c>
      <c r="K4048" s="396">
        <f t="shared" si="456"/>
        <v>4755.8233511421204</v>
      </c>
      <c r="L4048" s="210">
        <f t="shared" si="457"/>
        <v>5.7000000000000002E-3</v>
      </c>
      <c r="M4048" s="211">
        <f t="shared" si="457"/>
        <v>1.1000000000000001E-3</v>
      </c>
    </row>
    <row r="4049" spans="1:13" ht="15" customHeight="1" x14ac:dyDescent="0.2">
      <c r="A4049" s="370">
        <v>4028</v>
      </c>
      <c r="B4049" s="120">
        <f t="shared" si="458"/>
        <v>175.05240297909356</v>
      </c>
      <c r="C4049" s="371">
        <v>950</v>
      </c>
      <c r="D4049" s="78">
        <v>45170</v>
      </c>
      <c r="E4049" s="209">
        <v>29455</v>
      </c>
      <c r="F4049" s="344">
        <f t="shared" si="454"/>
        <v>3096.4442119925402</v>
      </c>
      <c r="G4049" s="394">
        <f t="shared" si="455"/>
        <v>372.06315789473683</v>
      </c>
      <c r="H4049" s="385">
        <f t="shared" si="452"/>
        <v>1172.3554910218995</v>
      </c>
      <c r="I4049" s="386">
        <f t="shared" si="453"/>
        <v>69.370147397745541</v>
      </c>
      <c r="J4049" s="393">
        <v>45</v>
      </c>
      <c r="K4049" s="396">
        <f t="shared" si="456"/>
        <v>4755.2330083069219</v>
      </c>
      <c r="L4049" s="210">
        <f t="shared" si="457"/>
        <v>5.7000000000000002E-3</v>
      </c>
      <c r="M4049" s="211">
        <f t="shared" si="457"/>
        <v>1.1000000000000001E-3</v>
      </c>
    </row>
    <row r="4050" spans="1:13" ht="15" customHeight="1" x14ac:dyDescent="0.2">
      <c r="A4050" s="370">
        <v>4029</v>
      </c>
      <c r="B4050" s="120">
        <f t="shared" si="458"/>
        <v>175.07697481097065</v>
      </c>
      <c r="C4050" s="371">
        <v>950</v>
      </c>
      <c r="D4050" s="78">
        <v>45170</v>
      </c>
      <c r="E4050" s="209">
        <v>29455</v>
      </c>
      <c r="F4050" s="344">
        <f t="shared" si="454"/>
        <v>3096.0096299655429</v>
      </c>
      <c r="G4050" s="394">
        <f t="shared" si="455"/>
        <v>372.06315789473683</v>
      </c>
      <c r="H4050" s="385">
        <f t="shared" si="452"/>
        <v>1172.2086022967744</v>
      </c>
      <c r="I4050" s="386">
        <f t="shared" si="453"/>
        <v>69.36145575720559</v>
      </c>
      <c r="J4050" s="393">
        <v>45</v>
      </c>
      <c r="K4050" s="396">
        <f t="shared" si="456"/>
        <v>4754.6428459142599</v>
      </c>
      <c r="L4050" s="210">
        <f t="shared" si="457"/>
        <v>5.7000000000000002E-3</v>
      </c>
      <c r="M4050" s="211">
        <f t="shared" si="457"/>
        <v>1.1000000000000001E-3</v>
      </c>
    </row>
    <row r="4051" spans="1:13" ht="15" customHeight="1" x14ac:dyDescent="0.2">
      <c r="A4051" s="372">
        <v>4030</v>
      </c>
      <c r="B4051" s="120">
        <f t="shared" si="458"/>
        <v>175.10154602928495</v>
      </c>
      <c r="C4051" s="371">
        <v>950</v>
      </c>
      <c r="D4051" s="78">
        <v>45170</v>
      </c>
      <c r="E4051" s="209">
        <v>29455</v>
      </c>
      <c r="F4051" s="344">
        <f t="shared" si="454"/>
        <v>3095.5751807545221</v>
      </c>
      <c r="G4051" s="394">
        <f t="shared" si="455"/>
        <v>372.06315789473683</v>
      </c>
      <c r="H4051" s="385">
        <f t="shared" si="452"/>
        <v>1172.0617584634495</v>
      </c>
      <c r="I4051" s="386">
        <f t="shared" si="453"/>
        <v>69.352766772985177</v>
      </c>
      <c r="J4051" s="393">
        <v>45</v>
      </c>
      <c r="K4051" s="396">
        <f t="shared" si="456"/>
        <v>4754.0528638856931</v>
      </c>
      <c r="L4051" s="210">
        <f t="shared" si="457"/>
        <v>5.7000000000000002E-3</v>
      </c>
      <c r="M4051" s="211">
        <f t="shared" si="457"/>
        <v>1.1000000000000001E-3</v>
      </c>
    </row>
    <row r="4052" spans="1:13" ht="15" customHeight="1" x14ac:dyDescent="0.2">
      <c r="A4052" s="370">
        <v>4031</v>
      </c>
      <c r="B4052" s="120">
        <f t="shared" si="458"/>
        <v>175.12611663388213</v>
      </c>
      <c r="C4052" s="371">
        <v>950</v>
      </c>
      <c r="D4052" s="78">
        <v>45170</v>
      </c>
      <c r="E4052" s="209">
        <v>29455</v>
      </c>
      <c r="F4052" s="344">
        <f t="shared" si="454"/>
        <v>3095.140864301733</v>
      </c>
      <c r="G4052" s="394">
        <f t="shared" si="455"/>
        <v>372.06315789473683</v>
      </c>
      <c r="H4052" s="385">
        <f t="shared" si="452"/>
        <v>1171.9149595024066</v>
      </c>
      <c r="I4052" s="386">
        <f t="shared" si="453"/>
        <v>69.3440804439294</v>
      </c>
      <c r="J4052" s="393">
        <v>45</v>
      </c>
      <c r="K4052" s="396">
        <f t="shared" si="456"/>
        <v>4753.4630621428059</v>
      </c>
      <c r="L4052" s="210">
        <f t="shared" si="457"/>
        <v>5.7000000000000002E-3</v>
      </c>
      <c r="M4052" s="211">
        <f t="shared" si="457"/>
        <v>1.1000000000000001E-3</v>
      </c>
    </row>
    <row r="4053" spans="1:13" ht="15" customHeight="1" x14ac:dyDescent="0.2">
      <c r="A4053" s="370">
        <v>4032</v>
      </c>
      <c r="B4053" s="120">
        <f t="shared" si="458"/>
        <v>175.15068662460814</v>
      </c>
      <c r="C4053" s="371">
        <v>950</v>
      </c>
      <c r="D4053" s="78">
        <v>45170</v>
      </c>
      <c r="E4053" s="209">
        <v>29455</v>
      </c>
      <c r="F4053" s="344">
        <f t="shared" si="454"/>
        <v>3094.7066805494615</v>
      </c>
      <c r="G4053" s="394">
        <f t="shared" si="455"/>
        <v>372.06315789473683</v>
      </c>
      <c r="H4053" s="385">
        <f t="shared" si="452"/>
        <v>1171.7682053941389</v>
      </c>
      <c r="I4053" s="386">
        <f t="shared" si="453"/>
        <v>69.335396768883967</v>
      </c>
      <c r="J4053" s="393">
        <v>45</v>
      </c>
      <c r="K4053" s="396">
        <f t="shared" si="456"/>
        <v>4752.8734406072208</v>
      </c>
      <c r="L4053" s="210">
        <f t="shared" si="457"/>
        <v>5.7000000000000002E-3</v>
      </c>
      <c r="M4053" s="211">
        <f t="shared" si="457"/>
        <v>1.1000000000000001E-3</v>
      </c>
    </row>
    <row r="4054" spans="1:13" ht="15" customHeight="1" x14ac:dyDescent="0.2">
      <c r="A4054" s="370">
        <v>4033</v>
      </c>
      <c r="B4054" s="120">
        <f t="shared" si="458"/>
        <v>175.17525600130938</v>
      </c>
      <c r="C4054" s="371">
        <v>950</v>
      </c>
      <c r="D4054" s="78">
        <v>45170</v>
      </c>
      <c r="E4054" s="209">
        <v>29455</v>
      </c>
      <c r="F4054" s="344">
        <f t="shared" si="454"/>
        <v>3094.2726294400186</v>
      </c>
      <c r="G4054" s="394">
        <f t="shared" si="455"/>
        <v>372.06315789473683</v>
      </c>
      <c r="H4054" s="385">
        <f t="shared" ref="H4054:H4117" si="459">SUM(F4054:G4054)*33.8%</f>
        <v>1171.6214961191472</v>
      </c>
      <c r="I4054" s="386">
        <f t="shared" ref="I4054:I4117" si="460">SUM(F4054:G4054)*2%</f>
        <v>69.326715746695115</v>
      </c>
      <c r="J4054" s="393">
        <v>45</v>
      </c>
      <c r="K4054" s="396">
        <f t="shared" si="456"/>
        <v>4752.2839992005984</v>
      </c>
      <c r="L4054" s="210">
        <f t="shared" si="457"/>
        <v>5.7000000000000002E-3</v>
      </c>
      <c r="M4054" s="211">
        <f t="shared" si="457"/>
        <v>1.1000000000000001E-3</v>
      </c>
    </row>
    <row r="4055" spans="1:13" ht="15" customHeight="1" x14ac:dyDescent="0.2">
      <c r="A4055" s="370">
        <v>4034</v>
      </c>
      <c r="B4055" s="120">
        <f t="shared" si="458"/>
        <v>175.1998247638322</v>
      </c>
      <c r="C4055" s="371">
        <v>950</v>
      </c>
      <c r="D4055" s="78">
        <v>45170</v>
      </c>
      <c r="E4055" s="209">
        <v>29455</v>
      </c>
      <c r="F4055" s="344">
        <f t="shared" ref="F4055:F4118" si="461">12*(1/B4055*D4055)</f>
        <v>3093.8387109157507</v>
      </c>
      <c r="G4055" s="394">
        <f t="shared" ref="G4055:G4118" si="462">12*(1/C4055*E4055)</f>
        <v>372.06315789473683</v>
      </c>
      <c r="H4055" s="385">
        <f t="shared" si="459"/>
        <v>1171.4748316579446</v>
      </c>
      <c r="I4055" s="386">
        <f t="shared" si="460"/>
        <v>69.318037376209745</v>
      </c>
      <c r="J4055" s="393">
        <v>45</v>
      </c>
      <c r="K4055" s="396">
        <f t="shared" ref="K4055:K4118" si="463">SUM(F4055:J4055)</f>
        <v>4751.6947378446421</v>
      </c>
      <c r="L4055" s="210">
        <f t="shared" ref="L4055:M4118" si="464">ROUND(1/B4055,4)</f>
        <v>5.7000000000000002E-3</v>
      </c>
      <c r="M4055" s="211">
        <f t="shared" si="464"/>
        <v>1.1000000000000001E-3</v>
      </c>
    </row>
    <row r="4056" spans="1:13" ht="15" customHeight="1" x14ac:dyDescent="0.2">
      <c r="A4056" s="370">
        <v>4035</v>
      </c>
      <c r="B4056" s="120">
        <f t="shared" si="458"/>
        <v>175.22439291202411</v>
      </c>
      <c r="C4056" s="371">
        <v>950</v>
      </c>
      <c r="D4056" s="78">
        <v>45170</v>
      </c>
      <c r="E4056" s="209">
        <v>29455</v>
      </c>
      <c r="F4056" s="344">
        <f t="shared" si="461"/>
        <v>3093.4049249190148</v>
      </c>
      <c r="G4056" s="394">
        <f t="shared" si="462"/>
        <v>372.06315789473683</v>
      </c>
      <c r="H4056" s="385">
        <f t="shared" si="459"/>
        <v>1171.328211991048</v>
      </c>
      <c r="I4056" s="386">
        <f t="shared" si="460"/>
        <v>69.30936165627503</v>
      </c>
      <c r="J4056" s="393">
        <v>45</v>
      </c>
      <c r="K4056" s="396">
        <f t="shared" si="463"/>
        <v>4751.1056564610744</v>
      </c>
      <c r="L4056" s="210">
        <f t="shared" si="464"/>
        <v>5.7000000000000002E-3</v>
      </c>
      <c r="M4056" s="211">
        <f t="shared" si="464"/>
        <v>1.1000000000000001E-3</v>
      </c>
    </row>
    <row r="4057" spans="1:13" ht="15" customHeight="1" x14ac:dyDescent="0.2">
      <c r="A4057" s="370">
        <v>4036</v>
      </c>
      <c r="B4057" s="120">
        <f t="shared" si="458"/>
        <v>175.24896044573239</v>
      </c>
      <c r="C4057" s="371">
        <v>950</v>
      </c>
      <c r="D4057" s="78">
        <v>45170</v>
      </c>
      <c r="E4057" s="209">
        <v>29455</v>
      </c>
      <c r="F4057" s="344">
        <f t="shared" si="461"/>
        <v>3092.9712713922099</v>
      </c>
      <c r="G4057" s="394">
        <f t="shared" si="462"/>
        <v>372.06315789473683</v>
      </c>
      <c r="H4057" s="385">
        <f t="shared" si="459"/>
        <v>1171.1816370989879</v>
      </c>
      <c r="I4057" s="386">
        <f t="shared" si="460"/>
        <v>69.300688585738939</v>
      </c>
      <c r="J4057" s="393">
        <v>45</v>
      </c>
      <c r="K4057" s="396">
        <f t="shared" si="463"/>
        <v>4750.5167549716734</v>
      </c>
      <c r="L4057" s="210">
        <f t="shared" si="464"/>
        <v>5.7000000000000002E-3</v>
      </c>
      <c r="M4057" s="211">
        <f t="shared" si="464"/>
        <v>1.1000000000000001E-3</v>
      </c>
    </row>
    <row r="4058" spans="1:13" ht="15" customHeight="1" x14ac:dyDescent="0.2">
      <c r="A4058" s="370">
        <v>4037</v>
      </c>
      <c r="B4058" s="120">
        <f t="shared" si="458"/>
        <v>175.27352736480506</v>
      </c>
      <c r="C4058" s="371">
        <v>950</v>
      </c>
      <c r="D4058" s="78">
        <v>45170</v>
      </c>
      <c r="E4058" s="209">
        <v>29455</v>
      </c>
      <c r="F4058" s="344">
        <f t="shared" si="461"/>
        <v>3092.537750277751</v>
      </c>
      <c r="G4058" s="394">
        <f t="shared" si="462"/>
        <v>372.06315789473683</v>
      </c>
      <c r="H4058" s="385">
        <f t="shared" si="459"/>
        <v>1171.0351069623007</v>
      </c>
      <c r="I4058" s="386">
        <f t="shared" si="460"/>
        <v>69.292018163449754</v>
      </c>
      <c r="J4058" s="393">
        <v>45</v>
      </c>
      <c r="K4058" s="396">
        <f t="shared" si="463"/>
        <v>4749.9280332982389</v>
      </c>
      <c r="L4058" s="210">
        <f t="shared" si="464"/>
        <v>5.7000000000000002E-3</v>
      </c>
      <c r="M4058" s="211">
        <f t="shared" si="464"/>
        <v>1.1000000000000001E-3</v>
      </c>
    </row>
    <row r="4059" spans="1:13" ht="15" customHeight="1" x14ac:dyDescent="0.2">
      <c r="A4059" s="370">
        <v>4038</v>
      </c>
      <c r="B4059" s="120">
        <f t="shared" si="458"/>
        <v>175.29809366909029</v>
      </c>
      <c r="C4059" s="371">
        <v>950</v>
      </c>
      <c r="D4059" s="78">
        <v>45170</v>
      </c>
      <c r="E4059" s="209">
        <v>29455</v>
      </c>
      <c r="F4059" s="344">
        <f t="shared" si="461"/>
        <v>3092.1043615180856</v>
      </c>
      <c r="G4059" s="394">
        <f t="shared" si="462"/>
        <v>372.06315789473683</v>
      </c>
      <c r="H4059" s="385">
        <f t="shared" si="459"/>
        <v>1170.8886215615339</v>
      </c>
      <c r="I4059" s="386">
        <f t="shared" si="460"/>
        <v>69.283350388256451</v>
      </c>
      <c r="J4059" s="393">
        <v>45</v>
      </c>
      <c r="K4059" s="396">
        <f t="shared" si="463"/>
        <v>4749.3394913626134</v>
      </c>
      <c r="L4059" s="210">
        <f t="shared" si="464"/>
        <v>5.7000000000000002E-3</v>
      </c>
      <c r="M4059" s="211">
        <f t="shared" si="464"/>
        <v>1.1000000000000001E-3</v>
      </c>
    </row>
    <row r="4060" spans="1:13" ht="15" customHeight="1" x14ac:dyDescent="0.2">
      <c r="A4060" s="370">
        <v>4039</v>
      </c>
      <c r="B4060" s="120">
        <f t="shared" si="458"/>
        <v>175.32265935843682</v>
      </c>
      <c r="C4060" s="371">
        <v>950</v>
      </c>
      <c r="D4060" s="78">
        <v>45170</v>
      </c>
      <c r="E4060" s="209">
        <v>29455</v>
      </c>
      <c r="F4060" s="344">
        <f t="shared" si="461"/>
        <v>3091.671105055686</v>
      </c>
      <c r="G4060" s="394">
        <f t="shared" si="462"/>
        <v>372.06315789473683</v>
      </c>
      <c r="H4060" s="385">
        <f t="shared" si="459"/>
        <v>1170.7421808772428</v>
      </c>
      <c r="I4060" s="386">
        <f t="shared" si="460"/>
        <v>69.274685259008464</v>
      </c>
      <c r="J4060" s="393">
        <v>45</v>
      </c>
      <c r="K4060" s="396">
        <f t="shared" si="463"/>
        <v>4748.7511290866732</v>
      </c>
      <c r="L4060" s="210">
        <f t="shared" si="464"/>
        <v>5.7000000000000002E-3</v>
      </c>
      <c r="M4060" s="211">
        <f t="shared" si="464"/>
        <v>1.1000000000000001E-3</v>
      </c>
    </row>
    <row r="4061" spans="1:13" ht="15" customHeight="1" x14ac:dyDescent="0.2">
      <c r="A4061" s="372">
        <v>4040</v>
      </c>
      <c r="B4061" s="120">
        <f t="shared" si="458"/>
        <v>175.34722443269345</v>
      </c>
      <c r="C4061" s="371">
        <v>950</v>
      </c>
      <c r="D4061" s="78">
        <v>45170</v>
      </c>
      <c r="E4061" s="209">
        <v>29455</v>
      </c>
      <c r="F4061" s="344">
        <f t="shared" si="461"/>
        <v>3091.2379808330561</v>
      </c>
      <c r="G4061" s="394">
        <f t="shared" si="462"/>
        <v>372.06315789473683</v>
      </c>
      <c r="H4061" s="385">
        <f t="shared" si="459"/>
        <v>1170.5957848899939</v>
      </c>
      <c r="I4061" s="386">
        <f t="shared" si="460"/>
        <v>69.266022774555864</v>
      </c>
      <c r="J4061" s="393">
        <v>45</v>
      </c>
      <c r="K4061" s="396">
        <f t="shared" si="463"/>
        <v>4748.1629463923427</v>
      </c>
      <c r="L4061" s="210">
        <f t="shared" si="464"/>
        <v>5.7000000000000002E-3</v>
      </c>
      <c r="M4061" s="211">
        <f t="shared" si="464"/>
        <v>1.1000000000000001E-3</v>
      </c>
    </row>
    <row r="4062" spans="1:13" ht="15" customHeight="1" x14ac:dyDescent="0.2">
      <c r="A4062" s="370">
        <v>4041</v>
      </c>
      <c r="B4062" s="120">
        <f t="shared" si="458"/>
        <v>175.37178889170997</v>
      </c>
      <c r="C4062" s="371">
        <v>950</v>
      </c>
      <c r="D4062" s="78">
        <v>45170</v>
      </c>
      <c r="E4062" s="209">
        <v>29455</v>
      </c>
      <c r="F4062" s="344">
        <f t="shared" si="461"/>
        <v>3090.804988792715</v>
      </c>
      <c r="G4062" s="394">
        <f t="shared" si="462"/>
        <v>372.06315789473683</v>
      </c>
      <c r="H4062" s="385">
        <f t="shared" si="459"/>
        <v>1170.4494335803586</v>
      </c>
      <c r="I4062" s="386">
        <f t="shared" si="460"/>
        <v>69.257362933749036</v>
      </c>
      <c r="J4062" s="393">
        <v>45</v>
      </c>
      <c r="K4062" s="396">
        <f t="shared" si="463"/>
        <v>4747.57494320156</v>
      </c>
      <c r="L4062" s="210">
        <f t="shared" si="464"/>
        <v>5.7000000000000002E-3</v>
      </c>
      <c r="M4062" s="211">
        <f t="shared" si="464"/>
        <v>1.1000000000000001E-3</v>
      </c>
    </row>
    <row r="4063" spans="1:13" ht="15" customHeight="1" x14ac:dyDescent="0.2">
      <c r="A4063" s="370">
        <v>4042</v>
      </c>
      <c r="B4063" s="120">
        <f t="shared" si="458"/>
        <v>175.39635273533608</v>
      </c>
      <c r="C4063" s="371">
        <v>950</v>
      </c>
      <c r="D4063" s="78">
        <v>45170</v>
      </c>
      <c r="E4063" s="209">
        <v>29455</v>
      </c>
      <c r="F4063" s="344">
        <f t="shared" si="461"/>
        <v>3090.3721288772185</v>
      </c>
      <c r="G4063" s="394">
        <f t="shared" si="462"/>
        <v>372.06315789473683</v>
      </c>
      <c r="H4063" s="385">
        <f t="shared" si="459"/>
        <v>1170.3031269289208</v>
      </c>
      <c r="I4063" s="386">
        <f t="shared" si="460"/>
        <v>69.248705735439103</v>
      </c>
      <c r="J4063" s="393">
        <v>45</v>
      </c>
      <c r="K4063" s="396">
        <f t="shared" si="463"/>
        <v>4746.987119436315</v>
      </c>
      <c r="L4063" s="210">
        <f t="shared" si="464"/>
        <v>5.7000000000000002E-3</v>
      </c>
      <c r="M4063" s="211">
        <f t="shared" si="464"/>
        <v>1.1000000000000001E-3</v>
      </c>
    </row>
    <row r="4064" spans="1:13" ht="15" customHeight="1" x14ac:dyDescent="0.2">
      <c r="A4064" s="370">
        <v>4043</v>
      </c>
      <c r="B4064" s="120">
        <f t="shared" si="458"/>
        <v>175.42091596342195</v>
      </c>
      <c r="C4064" s="371">
        <v>950</v>
      </c>
      <c r="D4064" s="78">
        <v>45170</v>
      </c>
      <c r="E4064" s="209">
        <v>29455</v>
      </c>
      <c r="F4064" s="344">
        <f t="shared" si="461"/>
        <v>3089.9394010291453</v>
      </c>
      <c r="G4064" s="394">
        <f t="shared" si="462"/>
        <v>372.06315789473683</v>
      </c>
      <c r="H4064" s="385">
        <f t="shared" si="459"/>
        <v>1170.1568649162721</v>
      </c>
      <c r="I4064" s="386">
        <f t="shared" si="460"/>
        <v>69.240051178477643</v>
      </c>
      <c r="J4064" s="393">
        <v>45</v>
      </c>
      <c r="K4064" s="396">
        <f t="shared" si="463"/>
        <v>4746.3994750186321</v>
      </c>
      <c r="L4064" s="210">
        <f t="shared" si="464"/>
        <v>5.7000000000000002E-3</v>
      </c>
      <c r="M4064" s="211">
        <f t="shared" si="464"/>
        <v>1.1000000000000001E-3</v>
      </c>
    </row>
    <row r="4065" spans="1:13" ht="15" customHeight="1" x14ac:dyDescent="0.2">
      <c r="A4065" s="370">
        <v>4044</v>
      </c>
      <c r="B4065" s="120">
        <f t="shared" si="458"/>
        <v>175.44547857581827</v>
      </c>
      <c r="C4065" s="371">
        <v>950</v>
      </c>
      <c r="D4065" s="78">
        <v>45170</v>
      </c>
      <c r="E4065" s="209">
        <v>29455</v>
      </c>
      <c r="F4065" s="344">
        <f t="shared" si="461"/>
        <v>3089.5068051911012</v>
      </c>
      <c r="G4065" s="394">
        <f t="shared" si="462"/>
        <v>372.06315789473683</v>
      </c>
      <c r="H4065" s="385">
        <f t="shared" si="459"/>
        <v>1170.0106475230132</v>
      </c>
      <c r="I4065" s="386">
        <f t="shared" si="460"/>
        <v>69.23139926171676</v>
      </c>
      <c r="J4065" s="393">
        <v>45</v>
      </c>
      <c r="K4065" s="396">
        <f t="shared" si="463"/>
        <v>4745.8120098705676</v>
      </c>
      <c r="L4065" s="210">
        <f t="shared" si="464"/>
        <v>5.7000000000000002E-3</v>
      </c>
      <c r="M4065" s="211">
        <f t="shared" si="464"/>
        <v>1.1000000000000001E-3</v>
      </c>
    </row>
    <row r="4066" spans="1:13" ht="15" customHeight="1" x14ac:dyDescent="0.2">
      <c r="A4066" s="370">
        <v>4045</v>
      </c>
      <c r="B4066" s="120">
        <f t="shared" si="458"/>
        <v>175.47004057237572</v>
      </c>
      <c r="C4066" s="371">
        <v>950</v>
      </c>
      <c r="D4066" s="78">
        <v>45170</v>
      </c>
      <c r="E4066" s="209">
        <v>29455</v>
      </c>
      <c r="F4066" s="344">
        <f t="shared" si="461"/>
        <v>3089.074341305723</v>
      </c>
      <c r="G4066" s="394">
        <f t="shared" si="462"/>
        <v>372.06315789473683</v>
      </c>
      <c r="H4066" s="385">
        <f t="shared" si="459"/>
        <v>1169.8644747297553</v>
      </c>
      <c r="I4066" s="386">
        <f t="shared" si="460"/>
        <v>69.222749984009198</v>
      </c>
      <c r="J4066" s="393">
        <v>45</v>
      </c>
      <c r="K4066" s="396">
        <f t="shared" si="463"/>
        <v>4745.2247239142243</v>
      </c>
      <c r="L4066" s="210">
        <f t="shared" si="464"/>
        <v>5.7000000000000002E-3</v>
      </c>
      <c r="M4066" s="211">
        <f t="shared" si="464"/>
        <v>1.1000000000000001E-3</v>
      </c>
    </row>
    <row r="4067" spans="1:13" ht="15" customHeight="1" x14ac:dyDescent="0.2">
      <c r="A4067" s="370">
        <v>4046</v>
      </c>
      <c r="B4067" s="120">
        <f t="shared" si="458"/>
        <v>175.49460195294603</v>
      </c>
      <c r="C4067" s="371">
        <v>950</v>
      </c>
      <c r="D4067" s="78">
        <v>45170</v>
      </c>
      <c r="E4067" s="209">
        <v>29455</v>
      </c>
      <c r="F4067" s="344">
        <f t="shared" si="461"/>
        <v>3088.6420093156648</v>
      </c>
      <c r="G4067" s="394">
        <f t="shared" si="462"/>
        <v>372.06315789473683</v>
      </c>
      <c r="H4067" s="385">
        <f t="shared" si="459"/>
        <v>1169.7183465171156</v>
      </c>
      <c r="I4067" s="386">
        <f t="shared" si="460"/>
        <v>69.214103344208041</v>
      </c>
      <c r="J4067" s="393">
        <v>45</v>
      </c>
      <c r="K4067" s="396">
        <f t="shared" si="463"/>
        <v>4744.6376170717249</v>
      </c>
      <c r="L4067" s="210">
        <f t="shared" si="464"/>
        <v>5.7000000000000002E-3</v>
      </c>
      <c r="M4067" s="211">
        <f t="shared" si="464"/>
        <v>1.1000000000000001E-3</v>
      </c>
    </row>
    <row r="4068" spans="1:13" ht="15" customHeight="1" x14ac:dyDescent="0.2">
      <c r="A4068" s="370">
        <v>4047</v>
      </c>
      <c r="B4068" s="120">
        <f t="shared" si="458"/>
        <v>175.51916271738091</v>
      </c>
      <c r="C4068" s="371">
        <v>950</v>
      </c>
      <c r="D4068" s="78">
        <v>45170</v>
      </c>
      <c r="E4068" s="209">
        <v>29455</v>
      </c>
      <c r="F4068" s="344">
        <f t="shared" si="461"/>
        <v>3088.2098091636135</v>
      </c>
      <c r="G4068" s="394">
        <f t="shared" si="462"/>
        <v>372.06315789473683</v>
      </c>
      <c r="H4068" s="385">
        <f t="shared" si="459"/>
        <v>1169.5722628657222</v>
      </c>
      <c r="I4068" s="386">
        <f t="shared" si="460"/>
        <v>69.205459341167014</v>
      </c>
      <c r="J4068" s="393">
        <v>45</v>
      </c>
      <c r="K4068" s="396">
        <f t="shared" si="463"/>
        <v>4744.0506892652393</v>
      </c>
      <c r="L4068" s="210">
        <f t="shared" si="464"/>
        <v>5.7000000000000002E-3</v>
      </c>
      <c r="M4068" s="211">
        <f t="shared" si="464"/>
        <v>1.1000000000000001E-3</v>
      </c>
    </row>
    <row r="4069" spans="1:13" ht="15" customHeight="1" x14ac:dyDescent="0.2">
      <c r="A4069" s="370">
        <v>4048</v>
      </c>
      <c r="B4069" s="120">
        <f t="shared" si="458"/>
        <v>175.54372286553226</v>
      </c>
      <c r="C4069" s="371">
        <v>950</v>
      </c>
      <c r="D4069" s="78">
        <v>45170</v>
      </c>
      <c r="E4069" s="209">
        <v>29455</v>
      </c>
      <c r="F4069" s="344">
        <f t="shared" si="461"/>
        <v>3087.777740792284</v>
      </c>
      <c r="G4069" s="394">
        <f t="shared" si="462"/>
        <v>372.06315789473683</v>
      </c>
      <c r="H4069" s="385">
        <f t="shared" si="459"/>
        <v>1169.4262237562129</v>
      </c>
      <c r="I4069" s="386">
        <f t="shared" si="460"/>
        <v>69.196817973740423</v>
      </c>
      <c r="J4069" s="393">
        <v>45</v>
      </c>
      <c r="K4069" s="396">
        <f t="shared" si="463"/>
        <v>4743.4639404169748</v>
      </c>
      <c r="L4069" s="210">
        <f t="shared" si="464"/>
        <v>5.7000000000000002E-3</v>
      </c>
      <c r="M4069" s="211">
        <f t="shared" si="464"/>
        <v>1.1000000000000001E-3</v>
      </c>
    </row>
    <row r="4070" spans="1:13" ht="15" customHeight="1" x14ac:dyDescent="0.2">
      <c r="A4070" s="370">
        <v>4049</v>
      </c>
      <c r="B4070" s="120">
        <f t="shared" si="458"/>
        <v>175.56828239725291</v>
      </c>
      <c r="C4070" s="371">
        <v>950</v>
      </c>
      <c r="D4070" s="78">
        <v>45170</v>
      </c>
      <c r="E4070" s="209">
        <v>29455</v>
      </c>
      <c r="F4070" s="344">
        <f t="shared" si="461"/>
        <v>3087.3458041444119</v>
      </c>
      <c r="G4070" s="394">
        <f t="shared" si="462"/>
        <v>372.06315789473683</v>
      </c>
      <c r="H4070" s="385">
        <f t="shared" si="459"/>
        <v>1169.2802291692321</v>
      </c>
      <c r="I4070" s="386">
        <f t="shared" si="460"/>
        <v>69.188179240782972</v>
      </c>
      <c r="J4070" s="393">
        <v>45</v>
      </c>
      <c r="K4070" s="396">
        <f t="shared" si="463"/>
        <v>4742.8773704491641</v>
      </c>
      <c r="L4070" s="210">
        <f t="shared" si="464"/>
        <v>5.7000000000000002E-3</v>
      </c>
      <c r="M4070" s="211">
        <f t="shared" si="464"/>
        <v>1.1000000000000001E-3</v>
      </c>
    </row>
    <row r="4071" spans="1:13" ht="15" customHeight="1" x14ac:dyDescent="0.2">
      <c r="A4071" s="372">
        <v>4050</v>
      </c>
      <c r="B4071" s="120">
        <f t="shared" si="458"/>
        <v>175.59284131239551</v>
      </c>
      <c r="C4071" s="371">
        <v>950</v>
      </c>
      <c r="D4071" s="78">
        <v>45170</v>
      </c>
      <c r="E4071" s="209">
        <v>29455</v>
      </c>
      <c r="F4071" s="344">
        <f t="shared" si="461"/>
        <v>3086.9139991627676</v>
      </c>
      <c r="G4071" s="394">
        <f t="shared" si="462"/>
        <v>372.06315789473683</v>
      </c>
      <c r="H4071" s="385">
        <f t="shared" si="459"/>
        <v>1169.1342790854364</v>
      </c>
      <c r="I4071" s="386">
        <f t="shared" si="460"/>
        <v>69.179543141150091</v>
      </c>
      <c r="J4071" s="393">
        <v>45</v>
      </c>
      <c r="K4071" s="396">
        <f t="shared" si="463"/>
        <v>4742.290979284091</v>
      </c>
      <c r="L4071" s="210">
        <f t="shared" si="464"/>
        <v>5.7000000000000002E-3</v>
      </c>
      <c r="M4071" s="211">
        <f t="shared" si="464"/>
        <v>1.1000000000000001E-3</v>
      </c>
    </row>
    <row r="4072" spans="1:13" ht="15" customHeight="1" x14ac:dyDescent="0.2">
      <c r="A4072" s="370">
        <v>4051</v>
      </c>
      <c r="B4072" s="120">
        <f t="shared" si="458"/>
        <v>175.61739961081338</v>
      </c>
      <c r="C4072" s="371">
        <v>950</v>
      </c>
      <c r="D4072" s="78">
        <v>45170</v>
      </c>
      <c r="E4072" s="209">
        <v>29455</v>
      </c>
      <c r="F4072" s="344">
        <f t="shared" si="461"/>
        <v>3086.4823257901417</v>
      </c>
      <c r="G4072" s="394">
        <f t="shared" si="462"/>
        <v>372.06315789473683</v>
      </c>
      <c r="H4072" s="385">
        <f t="shared" si="459"/>
        <v>1168.9883734854889</v>
      </c>
      <c r="I4072" s="386">
        <f t="shared" si="460"/>
        <v>69.170909673697565</v>
      </c>
      <c r="J4072" s="393">
        <v>45</v>
      </c>
      <c r="K4072" s="396">
        <f t="shared" si="463"/>
        <v>4741.7047668440646</v>
      </c>
      <c r="L4072" s="210">
        <f t="shared" si="464"/>
        <v>5.7000000000000002E-3</v>
      </c>
      <c r="M4072" s="211">
        <f t="shared" si="464"/>
        <v>1.1000000000000001E-3</v>
      </c>
    </row>
    <row r="4073" spans="1:13" ht="15" customHeight="1" x14ac:dyDescent="0.2">
      <c r="A4073" s="370">
        <v>4052</v>
      </c>
      <c r="B4073" s="120">
        <f t="shared" si="458"/>
        <v>175.6419572923603</v>
      </c>
      <c r="C4073" s="371">
        <v>950</v>
      </c>
      <c r="D4073" s="78">
        <v>45170</v>
      </c>
      <c r="E4073" s="209">
        <v>29455</v>
      </c>
      <c r="F4073" s="344">
        <f t="shared" si="461"/>
        <v>3086.0507839693528</v>
      </c>
      <c r="G4073" s="394">
        <f t="shared" si="462"/>
        <v>372.06315789473683</v>
      </c>
      <c r="H4073" s="385">
        <f t="shared" si="459"/>
        <v>1168.8425123500622</v>
      </c>
      <c r="I4073" s="386">
        <f t="shared" si="460"/>
        <v>69.162278837281789</v>
      </c>
      <c r="J4073" s="393">
        <v>45</v>
      </c>
      <c r="K4073" s="396">
        <f t="shared" si="463"/>
        <v>4741.1187330514331</v>
      </c>
      <c r="L4073" s="210">
        <f t="shared" si="464"/>
        <v>5.7000000000000002E-3</v>
      </c>
      <c r="M4073" s="211">
        <f t="shared" si="464"/>
        <v>1.1000000000000001E-3</v>
      </c>
    </row>
    <row r="4074" spans="1:13" ht="15" customHeight="1" x14ac:dyDescent="0.2">
      <c r="A4074" s="370">
        <v>4053</v>
      </c>
      <c r="B4074" s="120">
        <f t="shared" si="458"/>
        <v>175.66651435689022</v>
      </c>
      <c r="C4074" s="371">
        <v>950</v>
      </c>
      <c r="D4074" s="78">
        <v>45170</v>
      </c>
      <c r="E4074" s="209">
        <v>29455</v>
      </c>
      <c r="F4074" s="344">
        <f t="shared" si="461"/>
        <v>3085.6193736432469</v>
      </c>
      <c r="G4074" s="394">
        <f t="shared" si="462"/>
        <v>372.06315789473683</v>
      </c>
      <c r="H4074" s="385">
        <f t="shared" si="459"/>
        <v>1168.6966956598385</v>
      </c>
      <c r="I4074" s="386">
        <f t="shared" si="460"/>
        <v>69.153650630759671</v>
      </c>
      <c r="J4074" s="393">
        <v>45</v>
      </c>
      <c r="K4074" s="396">
        <f t="shared" si="463"/>
        <v>4740.5328778285811</v>
      </c>
      <c r="L4074" s="210">
        <f t="shared" si="464"/>
        <v>5.7000000000000002E-3</v>
      </c>
      <c r="M4074" s="211">
        <f t="shared" si="464"/>
        <v>1.1000000000000001E-3</v>
      </c>
    </row>
    <row r="4075" spans="1:13" ht="15" customHeight="1" x14ac:dyDescent="0.2">
      <c r="A4075" s="370">
        <v>4054</v>
      </c>
      <c r="B4075" s="120">
        <f t="shared" si="458"/>
        <v>175.69107080425738</v>
      </c>
      <c r="C4075" s="371">
        <v>950</v>
      </c>
      <c r="D4075" s="78">
        <v>45170</v>
      </c>
      <c r="E4075" s="209">
        <v>29455</v>
      </c>
      <c r="F4075" s="344">
        <f t="shared" si="461"/>
        <v>3085.1880947547006</v>
      </c>
      <c r="G4075" s="394">
        <f t="shared" si="462"/>
        <v>372.06315789473683</v>
      </c>
      <c r="H4075" s="385">
        <f t="shared" si="459"/>
        <v>1168.5509233955097</v>
      </c>
      <c r="I4075" s="386">
        <f t="shared" si="460"/>
        <v>69.145025052988757</v>
      </c>
      <c r="J4075" s="393">
        <v>45</v>
      </c>
      <c r="K4075" s="396">
        <f t="shared" si="463"/>
        <v>4739.9472010979362</v>
      </c>
      <c r="L4075" s="210">
        <f t="shared" si="464"/>
        <v>5.7000000000000002E-3</v>
      </c>
      <c r="M4075" s="211">
        <f t="shared" si="464"/>
        <v>1.1000000000000001E-3</v>
      </c>
    </row>
    <row r="4076" spans="1:13" ht="15" customHeight="1" x14ac:dyDescent="0.2">
      <c r="A4076" s="370">
        <v>4055</v>
      </c>
      <c r="B4076" s="120">
        <f t="shared" si="458"/>
        <v>175.71562663431709</v>
      </c>
      <c r="C4076" s="371">
        <v>950</v>
      </c>
      <c r="D4076" s="78">
        <v>45170</v>
      </c>
      <c r="E4076" s="209">
        <v>29455</v>
      </c>
      <c r="F4076" s="344">
        <f t="shared" si="461"/>
        <v>3084.7569472466039</v>
      </c>
      <c r="G4076" s="394">
        <f t="shared" si="462"/>
        <v>372.06315789473683</v>
      </c>
      <c r="H4076" s="385">
        <f t="shared" si="459"/>
        <v>1168.4051955377731</v>
      </c>
      <c r="I4076" s="386">
        <f t="shared" si="460"/>
        <v>69.136402102826821</v>
      </c>
      <c r="J4076" s="393">
        <v>45</v>
      </c>
      <c r="K4076" s="396">
        <f t="shared" si="463"/>
        <v>4739.3617027819409</v>
      </c>
      <c r="L4076" s="210">
        <f t="shared" si="464"/>
        <v>5.7000000000000002E-3</v>
      </c>
      <c r="M4076" s="211">
        <f t="shared" si="464"/>
        <v>1.1000000000000001E-3</v>
      </c>
    </row>
    <row r="4077" spans="1:13" ht="15" customHeight="1" x14ac:dyDescent="0.2">
      <c r="A4077" s="370">
        <v>4056</v>
      </c>
      <c r="B4077" s="120">
        <f t="shared" si="458"/>
        <v>175.74018184692395</v>
      </c>
      <c r="C4077" s="371">
        <v>950</v>
      </c>
      <c r="D4077" s="78">
        <v>45170</v>
      </c>
      <c r="E4077" s="209">
        <v>29455</v>
      </c>
      <c r="F4077" s="344">
        <f t="shared" si="461"/>
        <v>3084.3259310618923</v>
      </c>
      <c r="G4077" s="394">
        <f t="shared" si="462"/>
        <v>372.06315789473683</v>
      </c>
      <c r="H4077" s="385">
        <f t="shared" si="459"/>
        <v>1168.2595120673404</v>
      </c>
      <c r="I4077" s="386">
        <f t="shared" si="460"/>
        <v>69.12778177913259</v>
      </c>
      <c r="J4077" s="393">
        <v>45</v>
      </c>
      <c r="K4077" s="396">
        <f t="shared" si="463"/>
        <v>4738.776382803102</v>
      </c>
      <c r="L4077" s="210">
        <f t="shared" si="464"/>
        <v>5.7000000000000002E-3</v>
      </c>
      <c r="M4077" s="211">
        <f t="shared" si="464"/>
        <v>1.1000000000000001E-3</v>
      </c>
    </row>
    <row r="4078" spans="1:13" ht="15" customHeight="1" x14ac:dyDescent="0.2">
      <c r="A4078" s="370">
        <v>4057</v>
      </c>
      <c r="B4078" s="120">
        <f t="shared" si="458"/>
        <v>175.76473644193402</v>
      </c>
      <c r="C4078" s="371">
        <v>950</v>
      </c>
      <c r="D4078" s="78">
        <v>45170</v>
      </c>
      <c r="E4078" s="209">
        <v>29455</v>
      </c>
      <c r="F4078" s="344">
        <f t="shared" si="461"/>
        <v>3083.8950461435097</v>
      </c>
      <c r="G4078" s="394">
        <f t="shared" si="462"/>
        <v>372.06315789473683</v>
      </c>
      <c r="H4078" s="385">
        <f t="shared" si="459"/>
        <v>1168.1138729649272</v>
      </c>
      <c r="I4078" s="386">
        <f t="shared" si="460"/>
        <v>69.119164080764932</v>
      </c>
      <c r="J4078" s="393">
        <v>45</v>
      </c>
      <c r="K4078" s="396">
        <f t="shared" si="463"/>
        <v>4738.1912410839386</v>
      </c>
      <c r="L4078" s="210">
        <f t="shared" si="464"/>
        <v>5.7000000000000002E-3</v>
      </c>
      <c r="M4078" s="211">
        <f t="shared" si="464"/>
        <v>1.1000000000000001E-3</v>
      </c>
    </row>
    <row r="4079" spans="1:13" ht="15" customHeight="1" x14ac:dyDescent="0.2">
      <c r="A4079" s="370">
        <v>4058</v>
      </c>
      <c r="B4079" s="120">
        <f t="shared" si="458"/>
        <v>175.78929041920276</v>
      </c>
      <c r="C4079" s="371">
        <v>950</v>
      </c>
      <c r="D4079" s="78">
        <v>45170</v>
      </c>
      <c r="E4079" s="209">
        <v>29455</v>
      </c>
      <c r="F4079" s="344">
        <f t="shared" si="461"/>
        <v>3083.4642924344444</v>
      </c>
      <c r="G4079" s="394">
        <f t="shared" si="462"/>
        <v>372.06315789473683</v>
      </c>
      <c r="H4079" s="385">
        <f t="shared" si="459"/>
        <v>1167.9682782112632</v>
      </c>
      <c r="I4079" s="386">
        <f t="shared" si="460"/>
        <v>69.110549006583625</v>
      </c>
      <c r="J4079" s="393">
        <v>45</v>
      </c>
      <c r="K4079" s="396">
        <f t="shared" si="463"/>
        <v>4737.6062775470282</v>
      </c>
      <c r="L4079" s="210">
        <f t="shared" si="464"/>
        <v>5.7000000000000002E-3</v>
      </c>
      <c r="M4079" s="211">
        <f t="shared" si="464"/>
        <v>1.1000000000000001E-3</v>
      </c>
    </row>
    <row r="4080" spans="1:13" ht="15" customHeight="1" x14ac:dyDescent="0.2">
      <c r="A4080" s="370">
        <v>4059</v>
      </c>
      <c r="B4080" s="120">
        <f t="shared" si="458"/>
        <v>175.8138437785868</v>
      </c>
      <c r="C4080" s="371">
        <v>950</v>
      </c>
      <c r="D4080" s="78">
        <v>45170</v>
      </c>
      <c r="E4080" s="209">
        <v>29455</v>
      </c>
      <c r="F4080" s="344">
        <f t="shared" si="461"/>
        <v>3083.0336698776937</v>
      </c>
      <c r="G4080" s="394">
        <f t="shared" si="462"/>
        <v>372.06315789473683</v>
      </c>
      <c r="H4080" s="385">
        <f t="shared" si="459"/>
        <v>1167.8227277870815</v>
      </c>
      <c r="I4080" s="386">
        <f t="shared" si="460"/>
        <v>69.101936555448617</v>
      </c>
      <c r="J4080" s="393">
        <v>45</v>
      </c>
      <c r="K4080" s="396">
        <f t="shared" si="463"/>
        <v>4737.0214921149609</v>
      </c>
      <c r="L4080" s="210">
        <f t="shared" si="464"/>
        <v>5.7000000000000002E-3</v>
      </c>
      <c r="M4080" s="211">
        <f t="shared" si="464"/>
        <v>1.1000000000000001E-3</v>
      </c>
    </row>
    <row r="4081" spans="1:13" ht="15" customHeight="1" x14ac:dyDescent="0.2">
      <c r="A4081" s="372">
        <v>4060</v>
      </c>
      <c r="B4081" s="120">
        <f t="shared" si="458"/>
        <v>175.83839651994262</v>
      </c>
      <c r="C4081" s="371">
        <v>950</v>
      </c>
      <c r="D4081" s="78">
        <v>45170</v>
      </c>
      <c r="E4081" s="209">
        <v>29455</v>
      </c>
      <c r="F4081" s="344">
        <f t="shared" si="461"/>
        <v>3082.603178416296</v>
      </c>
      <c r="G4081" s="394">
        <f t="shared" si="462"/>
        <v>372.06315789473683</v>
      </c>
      <c r="H4081" s="385">
        <f t="shared" si="459"/>
        <v>1167.677221673129</v>
      </c>
      <c r="I4081" s="386">
        <f t="shared" si="460"/>
        <v>69.093326726220653</v>
      </c>
      <c r="J4081" s="393">
        <v>45</v>
      </c>
      <c r="K4081" s="396">
        <f t="shared" si="463"/>
        <v>4736.4368847103824</v>
      </c>
      <c r="L4081" s="210">
        <f t="shared" si="464"/>
        <v>5.7000000000000002E-3</v>
      </c>
      <c r="M4081" s="211">
        <f t="shared" si="464"/>
        <v>1.1000000000000001E-3</v>
      </c>
    </row>
    <row r="4082" spans="1:13" ht="15" customHeight="1" x14ac:dyDescent="0.2">
      <c r="A4082" s="370">
        <v>4061</v>
      </c>
      <c r="B4082" s="120">
        <f t="shared" si="458"/>
        <v>175.86294864312745</v>
      </c>
      <c r="C4082" s="371">
        <v>950</v>
      </c>
      <c r="D4082" s="78">
        <v>45170</v>
      </c>
      <c r="E4082" s="209">
        <v>29455</v>
      </c>
      <c r="F4082" s="344">
        <f t="shared" si="461"/>
        <v>3082.1728179933052</v>
      </c>
      <c r="G4082" s="394">
        <f t="shared" si="462"/>
        <v>372.06315789473683</v>
      </c>
      <c r="H4082" s="385">
        <f t="shared" si="459"/>
        <v>1167.5317598501581</v>
      </c>
      <c r="I4082" s="386">
        <f t="shared" si="460"/>
        <v>69.084719517760846</v>
      </c>
      <c r="J4082" s="393">
        <v>45</v>
      </c>
      <c r="K4082" s="396">
        <f t="shared" si="463"/>
        <v>4735.8524552559611</v>
      </c>
      <c r="L4082" s="210">
        <f t="shared" si="464"/>
        <v>5.7000000000000002E-3</v>
      </c>
      <c r="M4082" s="211">
        <f t="shared" si="464"/>
        <v>1.1000000000000001E-3</v>
      </c>
    </row>
    <row r="4083" spans="1:13" ht="15" customHeight="1" x14ac:dyDescent="0.2">
      <c r="A4083" s="370">
        <v>4062</v>
      </c>
      <c r="B4083" s="120">
        <f t="shared" si="458"/>
        <v>175.88750014799868</v>
      </c>
      <c r="C4083" s="371">
        <v>950</v>
      </c>
      <c r="D4083" s="78">
        <v>45170</v>
      </c>
      <c r="E4083" s="209">
        <v>29455</v>
      </c>
      <c r="F4083" s="344">
        <f t="shared" si="461"/>
        <v>3081.7425885518082</v>
      </c>
      <c r="G4083" s="394">
        <f t="shared" si="462"/>
        <v>372.06315789473683</v>
      </c>
      <c r="H4083" s="385">
        <f t="shared" si="459"/>
        <v>1167.386342298932</v>
      </c>
      <c r="I4083" s="386">
        <f t="shared" si="460"/>
        <v>69.076114928930906</v>
      </c>
      <c r="J4083" s="393">
        <v>45</v>
      </c>
      <c r="K4083" s="396">
        <f t="shared" si="463"/>
        <v>4735.2682036744081</v>
      </c>
      <c r="L4083" s="210">
        <f t="shared" si="464"/>
        <v>5.7000000000000002E-3</v>
      </c>
      <c r="M4083" s="211">
        <f t="shared" si="464"/>
        <v>1.1000000000000001E-3</v>
      </c>
    </row>
    <row r="4084" spans="1:13" ht="15" customHeight="1" x14ac:dyDescent="0.2">
      <c r="A4084" s="370">
        <v>4063</v>
      </c>
      <c r="B4084" s="120">
        <f t="shared" si="458"/>
        <v>175.91205103441405</v>
      </c>
      <c r="C4084" s="371">
        <v>950</v>
      </c>
      <c r="D4084" s="78">
        <v>45170</v>
      </c>
      <c r="E4084" s="209">
        <v>29455</v>
      </c>
      <c r="F4084" s="344">
        <f t="shared" si="461"/>
        <v>3081.312490034918</v>
      </c>
      <c r="G4084" s="394">
        <f t="shared" si="462"/>
        <v>372.06315789473683</v>
      </c>
      <c r="H4084" s="385">
        <f t="shared" si="459"/>
        <v>1167.2409690002232</v>
      </c>
      <c r="I4084" s="386">
        <f t="shared" si="460"/>
        <v>69.067512958593099</v>
      </c>
      <c r="J4084" s="393">
        <v>45</v>
      </c>
      <c r="K4084" s="396">
        <f t="shared" si="463"/>
        <v>4734.684129888471</v>
      </c>
      <c r="L4084" s="210">
        <f t="shared" si="464"/>
        <v>5.7000000000000002E-3</v>
      </c>
      <c r="M4084" s="211">
        <f t="shared" si="464"/>
        <v>1.1000000000000001E-3</v>
      </c>
    </row>
    <row r="4085" spans="1:13" ht="15" customHeight="1" x14ac:dyDescent="0.2">
      <c r="A4085" s="370">
        <v>4064</v>
      </c>
      <c r="B4085" s="120">
        <f t="shared" si="458"/>
        <v>175.93660130223171</v>
      </c>
      <c r="C4085" s="371">
        <v>950</v>
      </c>
      <c r="D4085" s="78">
        <v>45170</v>
      </c>
      <c r="E4085" s="209">
        <v>29455</v>
      </c>
      <c r="F4085" s="344">
        <f t="shared" si="461"/>
        <v>3080.8825223857748</v>
      </c>
      <c r="G4085" s="394">
        <f t="shared" si="462"/>
        <v>372.06315789473683</v>
      </c>
      <c r="H4085" s="385">
        <f t="shared" si="459"/>
        <v>1167.0956399348129</v>
      </c>
      <c r="I4085" s="386">
        <f t="shared" si="460"/>
        <v>69.058913605610229</v>
      </c>
      <c r="J4085" s="393">
        <v>45</v>
      </c>
      <c r="K4085" s="396">
        <f t="shared" si="463"/>
        <v>4734.1002338209355</v>
      </c>
      <c r="L4085" s="210">
        <f t="shared" si="464"/>
        <v>5.7000000000000002E-3</v>
      </c>
      <c r="M4085" s="211">
        <f t="shared" si="464"/>
        <v>1.1000000000000001E-3</v>
      </c>
    </row>
    <row r="4086" spans="1:13" ht="15" customHeight="1" x14ac:dyDescent="0.2">
      <c r="A4086" s="370">
        <v>4065</v>
      </c>
      <c r="B4086" s="120">
        <f t="shared" si="458"/>
        <v>175.96115095131026</v>
      </c>
      <c r="C4086" s="371">
        <v>950</v>
      </c>
      <c r="D4086" s="78">
        <v>45170</v>
      </c>
      <c r="E4086" s="209">
        <v>29455</v>
      </c>
      <c r="F4086" s="344">
        <f t="shared" si="461"/>
        <v>3080.4526855475415</v>
      </c>
      <c r="G4086" s="394">
        <f t="shared" si="462"/>
        <v>372.06315789473683</v>
      </c>
      <c r="H4086" s="385">
        <f t="shared" si="459"/>
        <v>1166.95035508349</v>
      </c>
      <c r="I4086" s="386">
        <f t="shared" si="460"/>
        <v>69.05031686884557</v>
      </c>
      <c r="J4086" s="393">
        <v>45</v>
      </c>
      <c r="K4086" s="396">
        <f t="shared" si="463"/>
        <v>4733.5165153946136</v>
      </c>
      <c r="L4086" s="210">
        <f t="shared" si="464"/>
        <v>5.7000000000000002E-3</v>
      </c>
      <c r="M4086" s="211">
        <f t="shared" si="464"/>
        <v>1.1000000000000001E-3</v>
      </c>
    </row>
    <row r="4087" spans="1:13" ht="15" customHeight="1" x14ac:dyDescent="0.2">
      <c r="A4087" s="370">
        <v>4066</v>
      </c>
      <c r="B4087" s="120">
        <f t="shared" ref="B4087:B4150" si="465">A4087/(10*LN(A4087)-60)</f>
        <v>175.9856999815087</v>
      </c>
      <c r="C4087" s="371">
        <v>950</v>
      </c>
      <c r="D4087" s="78">
        <v>45170</v>
      </c>
      <c r="E4087" s="209">
        <v>29455</v>
      </c>
      <c r="F4087" s="344">
        <f t="shared" si="461"/>
        <v>3080.0229794634088</v>
      </c>
      <c r="G4087" s="394">
        <f t="shared" si="462"/>
        <v>372.06315789473683</v>
      </c>
      <c r="H4087" s="385">
        <f t="shared" si="459"/>
        <v>1166.805114427053</v>
      </c>
      <c r="I4087" s="386">
        <f t="shared" si="460"/>
        <v>69.041722747162908</v>
      </c>
      <c r="J4087" s="393">
        <v>45</v>
      </c>
      <c r="K4087" s="396">
        <f t="shared" si="463"/>
        <v>4732.9329745323612</v>
      </c>
      <c r="L4087" s="210">
        <f t="shared" si="464"/>
        <v>5.7000000000000002E-3</v>
      </c>
      <c r="M4087" s="211">
        <f t="shared" si="464"/>
        <v>1.1000000000000001E-3</v>
      </c>
    </row>
    <row r="4088" spans="1:13" ht="15" customHeight="1" x14ac:dyDescent="0.2">
      <c r="A4088" s="370">
        <v>4067</v>
      </c>
      <c r="B4088" s="120">
        <f t="shared" si="465"/>
        <v>176.01024839268615</v>
      </c>
      <c r="C4088" s="371">
        <v>950</v>
      </c>
      <c r="D4088" s="78">
        <v>45170</v>
      </c>
      <c r="E4088" s="209">
        <v>29455</v>
      </c>
      <c r="F4088" s="344">
        <f t="shared" si="461"/>
        <v>3079.5934040765983</v>
      </c>
      <c r="G4088" s="394">
        <f t="shared" si="462"/>
        <v>372.06315789473683</v>
      </c>
      <c r="H4088" s="385">
        <f t="shared" si="459"/>
        <v>1166.6599179463112</v>
      </c>
      <c r="I4088" s="386">
        <f t="shared" si="460"/>
        <v>69.033131239426709</v>
      </c>
      <c r="J4088" s="393">
        <v>45</v>
      </c>
      <c r="K4088" s="396">
        <f t="shared" si="463"/>
        <v>4732.349611157073</v>
      </c>
      <c r="L4088" s="210">
        <f t="shared" si="464"/>
        <v>5.7000000000000002E-3</v>
      </c>
      <c r="M4088" s="211">
        <f t="shared" si="464"/>
        <v>1.1000000000000001E-3</v>
      </c>
    </row>
    <row r="4089" spans="1:13" ht="15" customHeight="1" x14ac:dyDescent="0.2">
      <c r="A4089" s="370">
        <v>4068</v>
      </c>
      <c r="B4089" s="120">
        <f t="shared" si="465"/>
        <v>176.03479618470251</v>
      </c>
      <c r="C4089" s="371">
        <v>950</v>
      </c>
      <c r="D4089" s="78">
        <v>45170</v>
      </c>
      <c r="E4089" s="209">
        <v>29455</v>
      </c>
      <c r="F4089" s="344">
        <f t="shared" si="461"/>
        <v>3079.1639593303507</v>
      </c>
      <c r="G4089" s="394">
        <f t="shared" si="462"/>
        <v>372.06315789473683</v>
      </c>
      <c r="H4089" s="385">
        <f t="shared" si="459"/>
        <v>1166.5147656220795</v>
      </c>
      <c r="I4089" s="386">
        <f t="shared" si="460"/>
        <v>69.024542344501754</v>
      </c>
      <c r="J4089" s="393">
        <v>45</v>
      </c>
      <c r="K4089" s="396">
        <f t="shared" si="463"/>
        <v>4731.7664251916694</v>
      </c>
      <c r="L4089" s="210">
        <f t="shared" si="464"/>
        <v>5.7000000000000002E-3</v>
      </c>
      <c r="M4089" s="211">
        <f t="shared" si="464"/>
        <v>1.1000000000000001E-3</v>
      </c>
    </row>
    <row r="4090" spans="1:13" ht="15" customHeight="1" x14ac:dyDescent="0.2">
      <c r="A4090" s="370">
        <v>4069</v>
      </c>
      <c r="B4090" s="120">
        <f t="shared" si="465"/>
        <v>176.05934335741759</v>
      </c>
      <c r="C4090" s="371">
        <v>950</v>
      </c>
      <c r="D4090" s="78">
        <v>45170</v>
      </c>
      <c r="E4090" s="209">
        <v>29455</v>
      </c>
      <c r="F4090" s="344">
        <f t="shared" si="461"/>
        <v>3078.7346451679423</v>
      </c>
      <c r="G4090" s="394">
        <f t="shared" si="462"/>
        <v>372.06315789473683</v>
      </c>
      <c r="H4090" s="385">
        <f t="shared" si="459"/>
        <v>1166.3696574351854</v>
      </c>
      <c r="I4090" s="386">
        <f t="shared" si="460"/>
        <v>69.01595606125359</v>
      </c>
      <c r="J4090" s="393">
        <v>45</v>
      </c>
      <c r="K4090" s="396">
        <f t="shared" si="463"/>
        <v>4731.1834165591181</v>
      </c>
      <c r="L4090" s="210">
        <f t="shared" si="464"/>
        <v>5.7000000000000002E-3</v>
      </c>
      <c r="M4090" s="211">
        <f t="shared" si="464"/>
        <v>1.1000000000000001E-3</v>
      </c>
    </row>
    <row r="4091" spans="1:13" ht="15" customHeight="1" x14ac:dyDescent="0.2">
      <c r="A4091" s="372">
        <v>4070</v>
      </c>
      <c r="B4091" s="120">
        <f t="shared" si="465"/>
        <v>176.08388991069177</v>
      </c>
      <c r="C4091" s="371">
        <v>950</v>
      </c>
      <c r="D4091" s="78">
        <v>45170</v>
      </c>
      <c r="E4091" s="209">
        <v>29455</v>
      </c>
      <c r="F4091" s="344">
        <f t="shared" si="461"/>
        <v>3078.3054615326701</v>
      </c>
      <c r="G4091" s="394">
        <f t="shared" si="462"/>
        <v>372.06315789473683</v>
      </c>
      <c r="H4091" s="385">
        <f t="shared" si="459"/>
        <v>1166.2245933664635</v>
      </c>
      <c r="I4091" s="386">
        <f t="shared" si="460"/>
        <v>69.007372388548134</v>
      </c>
      <c r="J4091" s="393">
        <v>45</v>
      </c>
      <c r="K4091" s="396">
        <f t="shared" si="463"/>
        <v>4730.6005851824184</v>
      </c>
      <c r="L4091" s="210">
        <f t="shared" si="464"/>
        <v>5.7000000000000002E-3</v>
      </c>
      <c r="M4091" s="211">
        <f t="shared" si="464"/>
        <v>1.1000000000000001E-3</v>
      </c>
    </row>
    <row r="4092" spans="1:13" ht="15" customHeight="1" x14ac:dyDescent="0.2">
      <c r="A4092" s="370">
        <v>4071</v>
      </c>
      <c r="B4092" s="120">
        <f t="shared" si="465"/>
        <v>176.10843584438601</v>
      </c>
      <c r="C4092" s="371">
        <v>950</v>
      </c>
      <c r="D4092" s="78">
        <v>45170</v>
      </c>
      <c r="E4092" s="209">
        <v>29455</v>
      </c>
      <c r="F4092" s="344">
        <f t="shared" si="461"/>
        <v>3077.876408367857</v>
      </c>
      <c r="G4092" s="394">
        <f t="shared" si="462"/>
        <v>372.06315789473683</v>
      </c>
      <c r="H4092" s="385">
        <f t="shared" si="459"/>
        <v>1166.0795733967566</v>
      </c>
      <c r="I4092" s="386">
        <f t="shared" si="460"/>
        <v>68.998791325251872</v>
      </c>
      <c r="J4092" s="393">
        <v>45</v>
      </c>
      <c r="K4092" s="396">
        <f t="shared" si="463"/>
        <v>4730.0179309846026</v>
      </c>
      <c r="L4092" s="210">
        <f t="shared" si="464"/>
        <v>5.7000000000000002E-3</v>
      </c>
      <c r="M4092" s="211">
        <f t="shared" si="464"/>
        <v>1.1000000000000001E-3</v>
      </c>
    </row>
    <row r="4093" spans="1:13" ht="15" customHeight="1" x14ac:dyDescent="0.2">
      <c r="A4093" s="370">
        <v>4072</v>
      </c>
      <c r="B4093" s="120">
        <f t="shared" si="465"/>
        <v>176.13298115836125</v>
      </c>
      <c r="C4093" s="371">
        <v>950</v>
      </c>
      <c r="D4093" s="78">
        <v>45170</v>
      </c>
      <c r="E4093" s="209">
        <v>29455</v>
      </c>
      <c r="F4093" s="344">
        <f t="shared" si="461"/>
        <v>3077.4474856168567</v>
      </c>
      <c r="G4093" s="394">
        <f t="shared" si="462"/>
        <v>372.06315789473683</v>
      </c>
      <c r="H4093" s="385">
        <f t="shared" si="459"/>
        <v>1165.9345975069184</v>
      </c>
      <c r="I4093" s="386">
        <f t="shared" si="460"/>
        <v>68.990212870231872</v>
      </c>
      <c r="J4093" s="393">
        <v>45</v>
      </c>
      <c r="K4093" s="396">
        <f t="shared" si="463"/>
        <v>4729.4354538887437</v>
      </c>
      <c r="L4093" s="210">
        <f t="shared" si="464"/>
        <v>5.7000000000000002E-3</v>
      </c>
      <c r="M4093" s="211">
        <f t="shared" si="464"/>
        <v>1.1000000000000001E-3</v>
      </c>
    </row>
    <row r="4094" spans="1:13" ht="15" customHeight="1" x14ac:dyDescent="0.2">
      <c r="A4094" s="370">
        <v>4073</v>
      </c>
      <c r="B4094" s="120">
        <f t="shared" si="465"/>
        <v>176.15752585247915</v>
      </c>
      <c r="C4094" s="371">
        <v>950</v>
      </c>
      <c r="D4094" s="78">
        <v>45170</v>
      </c>
      <c r="E4094" s="209">
        <v>29455</v>
      </c>
      <c r="F4094" s="344">
        <f t="shared" si="461"/>
        <v>3077.0186932230445</v>
      </c>
      <c r="G4094" s="394">
        <f t="shared" si="462"/>
        <v>372.06315789473683</v>
      </c>
      <c r="H4094" s="385">
        <f t="shared" si="459"/>
        <v>1165.78966567781</v>
      </c>
      <c r="I4094" s="386">
        <f t="shared" si="460"/>
        <v>68.981637022355628</v>
      </c>
      <c r="J4094" s="393">
        <v>45</v>
      </c>
      <c r="K4094" s="396">
        <f t="shared" si="463"/>
        <v>4728.8531538179468</v>
      </c>
      <c r="L4094" s="210">
        <f t="shared" si="464"/>
        <v>5.7000000000000002E-3</v>
      </c>
      <c r="M4094" s="211">
        <f t="shared" si="464"/>
        <v>1.1000000000000001E-3</v>
      </c>
    </row>
    <row r="4095" spans="1:13" ht="15" customHeight="1" x14ac:dyDescent="0.2">
      <c r="A4095" s="370">
        <v>4074</v>
      </c>
      <c r="B4095" s="120">
        <f t="shared" si="465"/>
        <v>176.18206992660154</v>
      </c>
      <c r="C4095" s="371">
        <v>950</v>
      </c>
      <c r="D4095" s="78">
        <v>45170</v>
      </c>
      <c r="E4095" s="209">
        <v>29455</v>
      </c>
      <c r="F4095" s="344">
        <f t="shared" si="461"/>
        <v>3076.5900311298246</v>
      </c>
      <c r="G4095" s="394">
        <f t="shared" si="462"/>
        <v>372.06315789473683</v>
      </c>
      <c r="H4095" s="385">
        <f t="shared" si="459"/>
        <v>1165.6447778903016</v>
      </c>
      <c r="I4095" s="386">
        <f t="shared" si="460"/>
        <v>68.973063780491231</v>
      </c>
      <c r="J4095" s="393">
        <v>45</v>
      </c>
      <c r="K4095" s="396">
        <f t="shared" si="463"/>
        <v>4728.2710306953541</v>
      </c>
      <c r="L4095" s="210">
        <f t="shared" si="464"/>
        <v>5.7000000000000002E-3</v>
      </c>
      <c r="M4095" s="211">
        <f t="shared" si="464"/>
        <v>1.1000000000000001E-3</v>
      </c>
    </row>
    <row r="4096" spans="1:13" ht="15" customHeight="1" x14ac:dyDescent="0.2">
      <c r="A4096" s="370">
        <v>4075</v>
      </c>
      <c r="B4096" s="120">
        <f t="shared" si="465"/>
        <v>176.20661338059071</v>
      </c>
      <c r="C4096" s="371">
        <v>950</v>
      </c>
      <c r="D4096" s="78">
        <v>45170</v>
      </c>
      <c r="E4096" s="209">
        <v>29455</v>
      </c>
      <c r="F4096" s="344">
        <f t="shared" si="461"/>
        <v>3076.161499280629</v>
      </c>
      <c r="G4096" s="394">
        <f t="shared" si="462"/>
        <v>372.06315789473683</v>
      </c>
      <c r="H4096" s="385">
        <f t="shared" si="459"/>
        <v>1165.4999341252735</v>
      </c>
      <c r="I4096" s="386">
        <f t="shared" si="460"/>
        <v>68.964493143507312</v>
      </c>
      <c r="J4096" s="393">
        <v>45</v>
      </c>
      <c r="K4096" s="396">
        <f t="shared" si="463"/>
        <v>4727.6890844441468</v>
      </c>
      <c r="L4096" s="210">
        <f t="shared" si="464"/>
        <v>5.7000000000000002E-3</v>
      </c>
      <c r="M4096" s="211">
        <f t="shared" si="464"/>
        <v>1.1000000000000001E-3</v>
      </c>
    </row>
    <row r="4097" spans="1:13" ht="15" customHeight="1" x14ac:dyDescent="0.2">
      <c r="A4097" s="370">
        <v>4076</v>
      </c>
      <c r="B4097" s="120">
        <f t="shared" si="465"/>
        <v>176.23115621430898</v>
      </c>
      <c r="C4097" s="371">
        <v>950</v>
      </c>
      <c r="D4097" s="78">
        <v>45170</v>
      </c>
      <c r="E4097" s="209">
        <v>29455</v>
      </c>
      <c r="F4097" s="344">
        <f t="shared" si="461"/>
        <v>3075.7330976189187</v>
      </c>
      <c r="G4097" s="394">
        <f t="shared" si="462"/>
        <v>372.06315789473683</v>
      </c>
      <c r="H4097" s="385">
        <f t="shared" si="459"/>
        <v>1165.3551343636154</v>
      </c>
      <c r="I4097" s="386">
        <f t="shared" si="460"/>
        <v>68.955925110273114</v>
      </c>
      <c r="J4097" s="393">
        <v>45</v>
      </c>
      <c r="K4097" s="396">
        <f t="shared" si="463"/>
        <v>4727.1073149875438</v>
      </c>
      <c r="L4097" s="210">
        <f t="shared" si="464"/>
        <v>5.7000000000000002E-3</v>
      </c>
      <c r="M4097" s="211">
        <f t="shared" si="464"/>
        <v>1.1000000000000001E-3</v>
      </c>
    </row>
    <row r="4098" spans="1:13" ht="15" customHeight="1" x14ac:dyDescent="0.2">
      <c r="A4098" s="370">
        <v>4077</v>
      </c>
      <c r="B4098" s="120">
        <f t="shared" si="465"/>
        <v>176.25569842761965</v>
      </c>
      <c r="C4098" s="371">
        <v>950</v>
      </c>
      <c r="D4098" s="78">
        <v>45170</v>
      </c>
      <c r="E4098" s="209">
        <v>29455</v>
      </c>
      <c r="F4098" s="344">
        <f t="shared" si="461"/>
        <v>3075.3048260881715</v>
      </c>
      <c r="G4098" s="394">
        <f t="shared" si="462"/>
        <v>372.06315789473683</v>
      </c>
      <c r="H4098" s="385">
        <f t="shared" si="459"/>
        <v>1165.210378586223</v>
      </c>
      <c r="I4098" s="386">
        <f t="shared" si="460"/>
        <v>68.947359679658163</v>
      </c>
      <c r="J4098" s="393">
        <v>45</v>
      </c>
      <c r="K4098" s="396">
        <f t="shared" si="463"/>
        <v>4726.525722248789</v>
      </c>
      <c r="L4098" s="210">
        <f t="shared" si="464"/>
        <v>5.7000000000000002E-3</v>
      </c>
      <c r="M4098" s="211">
        <f t="shared" si="464"/>
        <v>1.1000000000000001E-3</v>
      </c>
    </row>
    <row r="4099" spans="1:13" ht="15" customHeight="1" x14ac:dyDescent="0.2">
      <c r="A4099" s="370">
        <v>4078</v>
      </c>
      <c r="B4099" s="120">
        <f t="shared" si="465"/>
        <v>176.28024002038583</v>
      </c>
      <c r="C4099" s="371">
        <v>950</v>
      </c>
      <c r="D4099" s="78">
        <v>45170</v>
      </c>
      <c r="E4099" s="209">
        <v>29455</v>
      </c>
      <c r="F4099" s="344">
        <f t="shared" si="461"/>
        <v>3074.8766846319022</v>
      </c>
      <c r="G4099" s="394">
        <f t="shared" si="462"/>
        <v>372.06315789473683</v>
      </c>
      <c r="H4099" s="385">
        <f t="shared" si="459"/>
        <v>1165.0656667740038</v>
      </c>
      <c r="I4099" s="386">
        <f t="shared" si="460"/>
        <v>68.938796850532782</v>
      </c>
      <c r="J4099" s="393">
        <v>45</v>
      </c>
      <c r="K4099" s="396">
        <f t="shared" si="463"/>
        <v>4725.9443061511756</v>
      </c>
      <c r="L4099" s="210">
        <f t="shared" si="464"/>
        <v>5.7000000000000002E-3</v>
      </c>
      <c r="M4099" s="211">
        <f t="shared" si="464"/>
        <v>1.1000000000000001E-3</v>
      </c>
    </row>
    <row r="4100" spans="1:13" ht="15" customHeight="1" x14ac:dyDescent="0.2">
      <c r="A4100" s="370">
        <v>4079</v>
      </c>
      <c r="B4100" s="120">
        <f t="shared" si="465"/>
        <v>176.30478099247134</v>
      </c>
      <c r="C4100" s="371">
        <v>950</v>
      </c>
      <c r="D4100" s="78">
        <v>45170</v>
      </c>
      <c r="E4100" s="209">
        <v>29455</v>
      </c>
      <c r="F4100" s="344">
        <f t="shared" si="461"/>
        <v>3074.4486731936468</v>
      </c>
      <c r="G4100" s="394">
        <f t="shared" si="462"/>
        <v>372.06315789473683</v>
      </c>
      <c r="H4100" s="385">
        <f t="shared" si="459"/>
        <v>1164.9209989078736</v>
      </c>
      <c r="I4100" s="386">
        <f t="shared" si="460"/>
        <v>68.930236621767676</v>
      </c>
      <c r="J4100" s="393">
        <v>45</v>
      </c>
      <c r="K4100" s="396">
        <f t="shared" si="463"/>
        <v>4725.3630666180252</v>
      </c>
      <c r="L4100" s="210">
        <f t="shared" si="464"/>
        <v>5.7000000000000002E-3</v>
      </c>
      <c r="M4100" s="211">
        <f t="shared" si="464"/>
        <v>1.1000000000000001E-3</v>
      </c>
    </row>
    <row r="4101" spans="1:13" ht="15" customHeight="1" x14ac:dyDescent="0.2">
      <c r="A4101" s="372">
        <v>4080</v>
      </c>
      <c r="B4101" s="120">
        <f t="shared" si="465"/>
        <v>176.32932134374008</v>
      </c>
      <c r="C4101" s="371">
        <v>950</v>
      </c>
      <c r="D4101" s="78">
        <v>45170</v>
      </c>
      <c r="E4101" s="209">
        <v>29455</v>
      </c>
      <c r="F4101" s="344">
        <f t="shared" si="461"/>
        <v>3074.0207917169705</v>
      </c>
      <c r="G4101" s="394">
        <f t="shared" si="462"/>
        <v>372.06315789473683</v>
      </c>
      <c r="H4101" s="385">
        <f t="shared" si="459"/>
        <v>1164.776374968757</v>
      </c>
      <c r="I4101" s="386">
        <f t="shared" si="460"/>
        <v>68.921678992234149</v>
      </c>
      <c r="J4101" s="393">
        <v>45</v>
      </c>
      <c r="K4101" s="396">
        <f t="shared" si="463"/>
        <v>4724.7820035726982</v>
      </c>
      <c r="L4101" s="210">
        <f t="shared" si="464"/>
        <v>5.7000000000000002E-3</v>
      </c>
      <c r="M4101" s="211">
        <f t="shared" si="464"/>
        <v>1.1000000000000001E-3</v>
      </c>
    </row>
    <row r="4102" spans="1:13" ht="15" customHeight="1" x14ac:dyDescent="0.2">
      <c r="A4102" s="370">
        <v>4081</v>
      </c>
      <c r="B4102" s="120">
        <f t="shared" si="465"/>
        <v>176.35386107405657</v>
      </c>
      <c r="C4102" s="371">
        <v>950</v>
      </c>
      <c r="D4102" s="78">
        <v>45170</v>
      </c>
      <c r="E4102" s="209">
        <v>29455</v>
      </c>
      <c r="F4102" s="344">
        <f t="shared" si="461"/>
        <v>3073.5930401454621</v>
      </c>
      <c r="G4102" s="394">
        <f t="shared" si="462"/>
        <v>372.06315789473683</v>
      </c>
      <c r="H4102" s="385">
        <f t="shared" si="459"/>
        <v>1164.6317949375871</v>
      </c>
      <c r="I4102" s="386">
        <f t="shared" si="460"/>
        <v>68.913123960803986</v>
      </c>
      <c r="J4102" s="393">
        <v>45</v>
      </c>
      <c r="K4102" s="396">
        <f t="shared" si="463"/>
        <v>4724.2011169385905</v>
      </c>
      <c r="L4102" s="210">
        <f t="shared" si="464"/>
        <v>5.7000000000000002E-3</v>
      </c>
      <c r="M4102" s="211">
        <f t="shared" si="464"/>
        <v>1.1000000000000001E-3</v>
      </c>
    </row>
    <row r="4103" spans="1:13" ht="15" customHeight="1" x14ac:dyDescent="0.2">
      <c r="A4103" s="370">
        <v>4082</v>
      </c>
      <c r="B4103" s="120">
        <f t="shared" si="465"/>
        <v>176.37840018328578</v>
      </c>
      <c r="C4103" s="371">
        <v>950</v>
      </c>
      <c r="D4103" s="78">
        <v>45170</v>
      </c>
      <c r="E4103" s="209">
        <v>29455</v>
      </c>
      <c r="F4103" s="344">
        <f t="shared" si="461"/>
        <v>3073.1654184227345</v>
      </c>
      <c r="G4103" s="394">
        <f t="shared" si="462"/>
        <v>372.06315789473683</v>
      </c>
      <c r="H4103" s="385">
        <f t="shared" si="459"/>
        <v>1164.4872587953053</v>
      </c>
      <c r="I4103" s="386">
        <f t="shared" si="460"/>
        <v>68.904571526349429</v>
      </c>
      <c r="J4103" s="393">
        <v>45</v>
      </c>
      <c r="K4103" s="396">
        <f t="shared" si="463"/>
        <v>4723.6204066391256</v>
      </c>
      <c r="L4103" s="210">
        <f t="shared" si="464"/>
        <v>5.7000000000000002E-3</v>
      </c>
      <c r="M4103" s="211">
        <f t="shared" si="464"/>
        <v>1.1000000000000001E-3</v>
      </c>
    </row>
    <row r="4104" spans="1:13" ht="15" customHeight="1" x14ac:dyDescent="0.2">
      <c r="A4104" s="370">
        <v>4083</v>
      </c>
      <c r="B4104" s="120">
        <f t="shared" si="465"/>
        <v>176.40293867129242</v>
      </c>
      <c r="C4104" s="371">
        <v>950</v>
      </c>
      <c r="D4104" s="78">
        <v>45170</v>
      </c>
      <c r="E4104" s="209">
        <v>29455</v>
      </c>
      <c r="F4104" s="344">
        <f t="shared" si="461"/>
        <v>3072.7379264924393</v>
      </c>
      <c r="G4104" s="394">
        <f t="shared" si="462"/>
        <v>372.06315789473683</v>
      </c>
      <c r="H4104" s="385">
        <f t="shared" si="459"/>
        <v>1164.3427665228655</v>
      </c>
      <c r="I4104" s="386">
        <f t="shared" si="460"/>
        <v>68.896021687743527</v>
      </c>
      <c r="J4104" s="393">
        <v>45</v>
      </c>
      <c r="K4104" s="396">
        <f t="shared" si="463"/>
        <v>4723.0398725977848</v>
      </c>
      <c r="L4104" s="210">
        <f t="shared" si="464"/>
        <v>5.7000000000000002E-3</v>
      </c>
      <c r="M4104" s="211">
        <f t="shared" si="464"/>
        <v>1.1000000000000001E-3</v>
      </c>
    </row>
    <row r="4105" spans="1:13" ht="15" customHeight="1" x14ac:dyDescent="0.2">
      <c r="A4105" s="370">
        <v>4084</v>
      </c>
      <c r="B4105" s="120">
        <f t="shared" si="465"/>
        <v>176.42747653794234</v>
      </c>
      <c r="C4105" s="371">
        <v>950</v>
      </c>
      <c r="D4105" s="78">
        <v>45170</v>
      </c>
      <c r="E4105" s="209">
        <v>29455</v>
      </c>
      <c r="F4105" s="344">
        <f t="shared" si="461"/>
        <v>3072.3105642982391</v>
      </c>
      <c r="G4105" s="394">
        <f t="shared" si="462"/>
        <v>372.06315789473683</v>
      </c>
      <c r="H4105" s="385">
        <f t="shared" si="459"/>
        <v>1164.1983181012258</v>
      </c>
      <c r="I4105" s="386">
        <f t="shared" si="460"/>
        <v>68.887474443859517</v>
      </c>
      <c r="J4105" s="393">
        <v>45</v>
      </c>
      <c r="K4105" s="396">
        <f t="shared" si="463"/>
        <v>4722.4595147380614</v>
      </c>
      <c r="L4105" s="210">
        <f t="shared" si="464"/>
        <v>5.7000000000000002E-3</v>
      </c>
      <c r="M4105" s="211">
        <f t="shared" si="464"/>
        <v>1.1000000000000001E-3</v>
      </c>
    </row>
    <row r="4106" spans="1:13" ht="15" customHeight="1" x14ac:dyDescent="0.2">
      <c r="A4106" s="370">
        <v>4085</v>
      </c>
      <c r="B4106" s="120">
        <f t="shared" si="465"/>
        <v>176.45201378310122</v>
      </c>
      <c r="C4106" s="371">
        <v>950</v>
      </c>
      <c r="D4106" s="78">
        <v>45170</v>
      </c>
      <c r="E4106" s="209">
        <v>29455</v>
      </c>
      <c r="F4106" s="344">
        <f t="shared" si="461"/>
        <v>3071.8833317838344</v>
      </c>
      <c r="G4106" s="394">
        <f t="shared" si="462"/>
        <v>372.06315789473683</v>
      </c>
      <c r="H4106" s="385">
        <f t="shared" si="459"/>
        <v>1164.053913511357</v>
      </c>
      <c r="I4106" s="386">
        <f t="shared" si="460"/>
        <v>68.87892979357143</v>
      </c>
      <c r="J4106" s="393">
        <v>45</v>
      </c>
      <c r="K4106" s="396">
        <f t="shared" si="463"/>
        <v>4721.8793329834998</v>
      </c>
      <c r="L4106" s="210">
        <f t="shared" si="464"/>
        <v>5.7000000000000002E-3</v>
      </c>
      <c r="M4106" s="211">
        <f t="shared" si="464"/>
        <v>1.1000000000000001E-3</v>
      </c>
    </row>
    <row r="4107" spans="1:13" ht="15" customHeight="1" x14ac:dyDescent="0.2">
      <c r="A4107" s="370">
        <v>4086</v>
      </c>
      <c r="B4107" s="120">
        <f t="shared" si="465"/>
        <v>176.47655040663543</v>
      </c>
      <c r="C4107" s="371">
        <v>950</v>
      </c>
      <c r="D4107" s="78">
        <v>45170</v>
      </c>
      <c r="E4107" s="209">
        <v>29455</v>
      </c>
      <c r="F4107" s="344">
        <f t="shared" si="461"/>
        <v>3071.4562288929442</v>
      </c>
      <c r="G4107" s="394">
        <f t="shared" si="462"/>
        <v>372.06315789473683</v>
      </c>
      <c r="H4107" s="385">
        <f t="shared" si="459"/>
        <v>1163.9095527342361</v>
      </c>
      <c r="I4107" s="386">
        <f t="shared" si="460"/>
        <v>68.870387735753624</v>
      </c>
      <c r="J4107" s="393">
        <v>45</v>
      </c>
      <c r="K4107" s="396">
        <f t="shared" si="463"/>
        <v>4721.2993272576705</v>
      </c>
      <c r="L4107" s="210">
        <f t="shared" si="464"/>
        <v>5.7000000000000002E-3</v>
      </c>
      <c r="M4107" s="211">
        <f t="shared" si="464"/>
        <v>1.1000000000000001E-3</v>
      </c>
    </row>
    <row r="4108" spans="1:13" ht="15" customHeight="1" x14ac:dyDescent="0.2">
      <c r="A4108" s="370">
        <v>4087</v>
      </c>
      <c r="B4108" s="120">
        <f t="shared" si="465"/>
        <v>176.50108640841151</v>
      </c>
      <c r="C4108" s="371">
        <v>950</v>
      </c>
      <c r="D4108" s="78">
        <v>45170</v>
      </c>
      <c r="E4108" s="209">
        <v>29455</v>
      </c>
      <c r="F4108" s="344">
        <f t="shared" si="461"/>
        <v>3071.0292555693186</v>
      </c>
      <c r="G4108" s="394">
        <f t="shared" si="462"/>
        <v>372.06315789473683</v>
      </c>
      <c r="H4108" s="385">
        <f t="shared" si="459"/>
        <v>1163.7652357508507</v>
      </c>
      <c r="I4108" s="386">
        <f t="shared" si="460"/>
        <v>68.861848269281111</v>
      </c>
      <c r="J4108" s="393">
        <v>45</v>
      </c>
      <c r="K4108" s="396">
        <f t="shared" si="463"/>
        <v>4720.7194974841868</v>
      </c>
      <c r="L4108" s="210">
        <f t="shared" si="464"/>
        <v>5.7000000000000002E-3</v>
      </c>
      <c r="M4108" s="211">
        <f t="shared" si="464"/>
        <v>1.1000000000000001E-3</v>
      </c>
    </row>
    <row r="4109" spans="1:13" ht="15" customHeight="1" x14ac:dyDescent="0.2">
      <c r="A4109" s="370">
        <v>4088</v>
      </c>
      <c r="B4109" s="120">
        <f t="shared" si="465"/>
        <v>176.52562178829618</v>
      </c>
      <c r="C4109" s="371">
        <v>950</v>
      </c>
      <c r="D4109" s="78">
        <v>45170</v>
      </c>
      <c r="E4109" s="209">
        <v>29455</v>
      </c>
      <c r="F4109" s="344">
        <f t="shared" si="461"/>
        <v>3070.6024117567376</v>
      </c>
      <c r="G4109" s="394">
        <f t="shared" si="462"/>
        <v>372.06315789473683</v>
      </c>
      <c r="H4109" s="385">
        <f t="shared" si="459"/>
        <v>1163.6209625421982</v>
      </c>
      <c r="I4109" s="386">
        <f t="shared" si="460"/>
        <v>68.853311393029486</v>
      </c>
      <c r="J4109" s="393">
        <v>45</v>
      </c>
      <c r="K4109" s="396">
        <f t="shared" si="463"/>
        <v>4720.1398435867022</v>
      </c>
      <c r="L4109" s="210">
        <f t="shared" si="464"/>
        <v>5.7000000000000002E-3</v>
      </c>
      <c r="M4109" s="211">
        <f t="shared" si="464"/>
        <v>1.1000000000000001E-3</v>
      </c>
    </row>
    <row r="4110" spans="1:13" ht="15" customHeight="1" x14ac:dyDescent="0.2">
      <c r="A4110" s="370">
        <v>4089</v>
      </c>
      <c r="B4110" s="120">
        <f t="shared" si="465"/>
        <v>176.5501565461569</v>
      </c>
      <c r="C4110" s="371">
        <v>950</v>
      </c>
      <c r="D4110" s="78">
        <v>45170</v>
      </c>
      <c r="E4110" s="209">
        <v>29455</v>
      </c>
      <c r="F4110" s="344">
        <f t="shared" si="461"/>
        <v>3070.1756973990005</v>
      </c>
      <c r="G4110" s="394">
        <f t="shared" si="462"/>
        <v>372.06315789473683</v>
      </c>
      <c r="H4110" s="385">
        <f t="shared" si="459"/>
        <v>1163.476733089283</v>
      </c>
      <c r="I4110" s="386">
        <f t="shared" si="460"/>
        <v>68.844777105874741</v>
      </c>
      <c r="J4110" s="393">
        <v>45</v>
      </c>
      <c r="K4110" s="396">
        <f t="shared" si="463"/>
        <v>4719.5603654888946</v>
      </c>
      <c r="L4110" s="210">
        <f t="shared" si="464"/>
        <v>5.7000000000000002E-3</v>
      </c>
      <c r="M4110" s="211">
        <f t="shared" si="464"/>
        <v>1.1000000000000001E-3</v>
      </c>
    </row>
    <row r="4111" spans="1:13" ht="15" customHeight="1" x14ac:dyDescent="0.2">
      <c r="A4111" s="372">
        <v>4090</v>
      </c>
      <c r="B4111" s="120">
        <f t="shared" si="465"/>
        <v>176.57469068186137</v>
      </c>
      <c r="C4111" s="371">
        <v>950</v>
      </c>
      <c r="D4111" s="78">
        <v>45170</v>
      </c>
      <c r="E4111" s="209">
        <v>29455</v>
      </c>
      <c r="F4111" s="344">
        <f t="shared" si="461"/>
        <v>3069.7491124399348</v>
      </c>
      <c r="G4111" s="394">
        <f t="shared" si="462"/>
        <v>372.06315789473683</v>
      </c>
      <c r="H4111" s="385">
        <f t="shared" si="459"/>
        <v>1163.3325473731188</v>
      </c>
      <c r="I4111" s="386">
        <f t="shared" si="460"/>
        <v>68.836245406693436</v>
      </c>
      <c r="J4111" s="393">
        <v>45</v>
      </c>
      <c r="K4111" s="396">
        <f t="shared" si="463"/>
        <v>4718.9810631144846</v>
      </c>
      <c r="L4111" s="210">
        <f t="shared" si="464"/>
        <v>5.7000000000000002E-3</v>
      </c>
      <c r="M4111" s="211">
        <f t="shared" si="464"/>
        <v>1.1000000000000001E-3</v>
      </c>
    </row>
    <row r="4112" spans="1:13" ht="15" customHeight="1" x14ac:dyDescent="0.2">
      <c r="A4112" s="370">
        <v>4091</v>
      </c>
      <c r="B4112" s="120">
        <f t="shared" si="465"/>
        <v>176.59922419527769</v>
      </c>
      <c r="C4112" s="371">
        <v>950</v>
      </c>
      <c r="D4112" s="78">
        <v>45170</v>
      </c>
      <c r="E4112" s="209">
        <v>29455</v>
      </c>
      <c r="F4112" s="344">
        <f t="shared" si="461"/>
        <v>3069.3226568233945</v>
      </c>
      <c r="G4112" s="394">
        <f t="shared" si="462"/>
        <v>372.06315789473683</v>
      </c>
      <c r="H4112" s="385">
        <f t="shared" si="459"/>
        <v>1163.1884053747283</v>
      </c>
      <c r="I4112" s="386">
        <f t="shared" si="460"/>
        <v>68.827716294362631</v>
      </c>
      <c r="J4112" s="393">
        <v>45</v>
      </c>
      <c r="K4112" s="396">
        <f t="shared" si="463"/>
        <v>4718.4019363872221</v>
      </c>
      <c r="L4112" s="210">
        <f t="shared" si="464"/>
        <v>5.7000000000000002E-3</v>
      </c>
      <c r="M4112" s="211">
        <f t="shared" si="464"/>
        <v>1.1000000000000001E-3</v>
      </c>
    </row>
    <row r="4113" spans="1:13" ht="15" customHeight="1" x14ac:dyDescent="0.2">
      <c r="A4113" s="370">
        <v>4092</v>
      </c>
      <c r="B4113" s="120">
        <f t="shared" si="465"/>
        <v>176.6237570862738</v>
      </c>
      <c r="C4113" s="371">
        <v>950</v>
      </c>
      <c r="D4113" s="78">
        <v>45170</v>
      </c>
      <c r="E4113" s="209">
        <v>29455</v>
      </c>
      <c r="F4113" s="344">
        <f t="shared" si="461"/>
        <v>3068.8963304932681</v>
      </c>
      <c r="G4113" s="394">
        <f t="shared" si="462"/>
        <v>372.06315789473683</v>
      </c>
      <c r="H4113" s="385">
        <f t="shared" si="459"/>
        <v>1163.0443070751455</v>
      </c>
      <c r="I4113" s="386">
        <f t="shared" si="460"/>
        <v>68.819189767760108</v>
      </c>
      <c r="J4113" s="393">
        <v>45</v>
      </c>
      <c r="K4113" s="396">
        <f t="shared" si="463"/>
        <v>4717.8229852309105</v>
      </c>
      <c r="L4113" s="210">
        <f t="shared" si="464"/>
        <v>5.7000000000000002E-3</v>
      </c>
      <c r="M4113" s="211">
        <f t="shared" si="464"/>
        <v>1.1000000000000001E-3</v>
      </c>
    </row>
    <row r="4114" spans="1:13" ht="15" customHeight="1" x14ac:dyDescent="0.2">
      <c r="A4114" s="370">
        <v>4093</v>
      </c>
      <c r="B4114" s="120">
        <f t="shared" si="465"/>
        <v>176.64828935471874</v>
      </c>
      <c r="C4114" s="371">
        <v>950</v>
      </c>
      <c r="D4114" s="78">
        <v>45170</v>
      </c>
      <c r="E4114" s="209">
        <v>29455</v>
      </c>
      <c r="F4114" s="344">
        <f t="shared" si="461"/>
        <v>3068.4701333934586</v>
      </c>
      <c r="G4114" s="394">
        <f t="shared" si="462"/>
        <v>372.06315789473683</v>
      </c>
      <c r="H4114" s="385">
        <f t="shared" si="459"/>
        <v>1162.9002524554098</v>
      </c>
      <c r="I4114" s="386">
        <f t="shared" si="460"/>
        <v>68.810665825763905</v>
      </c>
      <c r="J4114" s="393">
        <v>45</v>
      </c>
      <c r="K4114" s="396">
        <f t="shared" si="463"/>
        <v>4717.2442095693696</v>
      </c>
      <c r="L4114" s="210">
        <f t="shared" si="464"/>
        <v>5.7000000000000002E-3</v>
      </c>
      <c r="M4114" s="211">
        <f t="shared" si="464"/>
        <v>1.1000000000000001E-3</v>
      </c>
    </row>
    <row r="4115" spans="1:13" ht="15" customHeight="1" x14ac:dyDescent="0.2">
      <c r="A4115" s="370">
        <v>4094</v>
      </c>
      <c r="B4115" s="120">
        <f t="shared" si="465"/>
        <v>176.67282100048152</v>
      </c>
      <c r="C4115" s="371">
        <v>950</v>
      </c>
      <c r="D4115" s="78">
        <v>45170</v>
      </c>
      <c r="E4115" s="209">
        <v>29455</v>
      </c>
      <c r="F4115" s="344">
        <f t="shared" si="461"/>
        <v>3068.0440654679005</v>
      </c>
      <c r="G4115" s="394">
        <f t="shared" si="462"/>
        <v>372.06315789473683</v>
      </c>
      <c r="H4115" s="385">
        <f t="shared" si="459"/>
        <v>1162.7562414965714</v>
      </c>
      <c r="I4115" s="386">
        <f t="shared" si="460"/>
        <v>68.802144467252745</v>
      </c>
      <c r="J4115" s="393">
        <v>45</v>
      </c>
      <c r="K4115" s="396">
        <f t="shared" si="463"/>
        <v>4716.6656093264619</v>
      </c>
      <c r="L4115" s="210">
        <f t="shared" si="464"/>
        <v>5.7000000000000002E-3</v>
      </c>
      <c r="M4115" s="211">
        <f t="shared" si="464"/>
        <v>1.1000000000000001E-3</v>
      </c>
    </row>
    <row r="4116" spans="1:13" ht="15" customHeight="1" x14ac:dyDescent="0.2">
      <c r="A4116" s="370">
        <v>4095</v>
      </c>
      <c r="B4116" s="120">
        <f t="shared" si="465"/>
        <v>176.69735202343165</v>
      </c>
      <c r="C4116" s="371">
        <v>950</v>
      </c>
      <c r="D4116" s="78">
        <v>45170</v>
      </c>
      <c r="E4116" s="209">
        <v>29455</v>
      </c>
      <c r="F4116" s="344">
        <f t="shared" si="461"/>
        <v>3067.6181266605549</v>
      </c>
      <c r="G4116" s="394">
        <f t="shared" si="462"/>
        <v>372.06315789473683</v>
      </c>
      <c r="H4116" s="385">
        <f t="shared" si="459"/>
        <v>1162.6122741796885</v>
      </c>
      <c r="I4116" s="386">
        <f t="shared" si="460"/>
        <v>68.793625691105831</v>
      </c>
      <c r="J4116" s="393">
        <v>45</v>
      </c>
      <c r="K4116" s="396">
        <f t="shared" si="463"/>
        <v>4716.0871844260864</v>
      </c>
      <c r="L4116" s="210">
        <f t="shared" si="464"/>
        <v>5.7000000000000002E-3</v>
      </c>
      <c r="M4116" s="211">
        <f t="shared" si="464"/>
        <v>1.1000000000000001E-3</v>
      </c>
    </row>
    <row r="4117" spans="1:13" ht="15" customHeight="1" x14ac:dyDescent="0.2">
      <c r="A4117" s="370">
        <v>4096</v>
      </c>
      <c r="B4117" s="120">
        <f t="shared" si="465"/>
        <v>176.7218824234387</v>
      </c>
      <c r="C4117" s="371">
        <v>950</v>
      </c>
      <c r="D4117" s="78">
        <v>45170</v>
      </c>
      <c r="E4117" s="209">
        <v>29455</v>
      </c>
      <c r="F4117" s="344">
        <f t="shared" si="461"/>
        <v>3067.192316915412</v>
      </c>
      <c r="G4117" s="394">
        <f t="shared" si="462"/>
        <v>372.06315789473683</v>
      </c>
      <c r="H4117" s="385">
        <f t="shared" si="459"/>
        <v>1162.4683504858301</v>
      </c>
      <c r="I4117" s="386">
        <f t="shared" si="460"/>
        <v>68.785109496202978</v>
      </c>
      <c r="J4117" s="393">
        <v>45</v>
      </c>
      <c r="K4117" s="396">
        <f t="shared" si="463"/>
        <v>4715.5089347921821</v>
      </c>
      <c r="L4117" s="210">
        <f t="shared" si="464"/>
        <v>5.7000000000000002E-3</v>
      </c>
      <c r="M4117" s="211">
        <f t="shared" si="464"/>
        <v>1.1000000000000001E-3</v>
      </c>
    </row>
    <row r="4118" spans="1:13" ht="15" customHeight="1" x14ac:dyDescent="0.2">
      <c r="A4118" s="370">
        <v>4097</v>
      </c>
      <c r="B4118" s="120">
        <f t="shared" si="465"/>
        <v>176.74641220037276</v>
      </c>
      <c r="C4118" s="371">
        <v>950</v>
      </c>
      <c r="D4118" s="78">
        <v>45170</v>
      </c>
      <c r="E4118" s="209">
        <v>29455</v>
      </c>
      <c r="F4118" s="344">
        <f t="shared" si="461"/>
        <v>3066.7666361764873</v>
      </c>
      <c r="G4118" s="394">
        <f t="shared" si="462"/>
        <v>372.06315789473683</v>
      </c>
      <c r="H4118" s="385">
        <f t="shared" ref="H4118:H4181" si="466">SUM(F4118:G4118)*33.8%</f>
        <v>1162.3244703960736</v>
      </c>
      <c r="I4118" s="386">
        <f t="shared" ref="I4118:I4181" si="467">SUM(F4118:G4118)*2%</f>
        <v>68.776595881424484</v>
      </c>
      <c r="J4118" s="393">
        <v>45</v>
      </c>
      <c r="K4118" s="396">
        <f t="shared" si="463"/>
        <v>4714.9308603487216</v>
      </c>
      <c r="L4118" s="210">
        <f t="shared" si="464"/>
        <v>5.7000000000000002E-3</v>
      </c>
      <c r="M4118" s="211">
        <f t="shared" si="464"/>
        <v>1.1000000000000001E-3</v>
      </c>
    </row>
    <row r="4119" spans="1:13" ht="15" customHeight="1" x14ac:dyDescent="0.2">
      <c r="A4119" s="370">
        <v>4098</v>
      </c>
      <c r="B4119" s="120">
        <f t="shared" si="465"/>
        <v>176.77094135410471</v>
      </c>
      <c r="C4119" s="371">
        <v>950</v>
      </c>
      <c r="D4119" s="78">
        <v>45170</v>
      </c>
      <c r="E4119" s="209">
        <v>29455</v>
      </c>
      <c r="F4119" s="344">
        <f t="shared" ref="F4119:F4182" si="468">12*(1/B4119*D4119)</f>
        <v>3066.3410843878137</v>
      </c>
      <c r="G4119" s="394">
        <f t="shared" ref="G4119:G4182" si="469">12*(1/C4119*E4119)</f>
        <v>372.06315789473683</v>
      </c>
      <c r="H4119" s="385">
        <f t="shared" si="466"/>
        <v>1162.1806338915019</v>
      </c>
      <c r="I4119" s="386">
        <f t="shared" si="467"/>
        <v>68.768084845651018</v>
      </c>
      <c r="J4119" s="393">
        <v>45</v>
      </c>
      <c r="K4119" s="396">
        <f t="shared" ref="K4119:K4182" si="470">SUM(F4119:J4119)</f>
        <v>4714.3529610197038</v>
      </c>
      <c r="L4119" s="210">
        <f t="shared" ref="L4119:M4182" si="471">ROUND(1/B4119,4)</f>
        <v>5.7000000000000002E-3</v>
      </c>
      <c r="M4119" s="211">
        <f t="shared" si="471"/>
        <v>1.1000000000000001E-3</v>
      </c>
    </row>
    <row r="4120" spans="1:13" ht="15" customHeight="1" x14ac:dyDescent="0.2">
      <c r="A4120" s="370">
        <v>4099</v>
      </c>
      <c r="B4120" s="120">
        <f t="shared" si="465"/>
        <v>176.79546988450494</v>
      </c>
      <c r="C4120" s="371">
        <v>950</v>
      </c>
      <c r="D4120" s="78">
        <v>45170</v>
      </c>
      <c r="E4120" s="209">
        <v>29455</v>
      </c>
      <c r="F4120" s="344">
        <f t="shared" si="468"/>
        <v>3065.9156614934654</v>
      </c>
      <c r="G4120" s="394">
        <f t="shared" si="469"/>
        <v>372.06315789473683</v>
      </c>
      <c r="H4120" s="385">
        <f t="shared" si="466"/>
        <v>1162.0368409532123</v>
      </c>
      <c r="I4120" s="386">
        <f t="shared" si="467"/>
        <v>68.759576387764042</v>
      </c>
      <c r="J4120" s="393">
        <v>45</v>
      </c>
      <c r="K4120" s="396">
        <f t="shared" si="470"/>
        <v>4713.7752367291787</v>
      </c>
      <c r="L4120" s="210">
        <f t="shared" si="471"/>
        <v>5.7000000000000002E-3</v>
      </c>
      <c r="M4120" s="211">
        <f t="shared" si="471"/>
        <v>1.1000000000000001E-3</v>
      </c>
    </row>
    <row r="4121" spans="1:13" ht="15" customHeight="1" x14ac:dyDescent="0.2">
      <c r="A4121" s="372">
        <v>4100</v>
      </c>
      <c r="B4121" s="120">
        <f t="shared" si="465"/>
        <v>176.81999779144488</v>
      </c>
      <c r="C4121" s="371">
        <v>950</v>
      </c>
      <c r="D4121" s="78">
        <v>45170</v>
      </c>
      <c r="E4121" s="209">
        <v>29455</v>
      </c>
      <c r="F4121" s="344">
        <f t="shared" si="468"/>
        <v>3065.4903674375323</v>
      </c>
      <c r="G4121" s="394">
        <f t="shared" si="469"/>
        <v>372.06315789473683</v>
      </c>
      <c r="H4121" s="385">
        <f t="shared" si="466"/>
        <v>1161.8930915623068</v>
      </c>
      <c r="I4121" s="386">
        <f t="shared" si="467"/>
        <v>68.751070506645391</v>
      </c>
      <c r="J4121" s="393">
        <v>45</v>
      </c>
      <c r="K4121" s="396">
        <f t="shared" si="470"/>
        <v>4713.1976874012216</v>
      </c>
      <c r="L4121" s="210">
        <f t="shared" si="471"/>
        <v>5.7000000000000002E-3</v>
      </c>
      <c r="M4121" s="211">
        <f t="shared" si="471"/>
        <v>1.1000000000000001E-3</v>
      </c>
    </row>
    <row r="4122" spans="1:13" ht="15" customHeight="1" x14ac:dyDescent="0.2">
      <c r="A4122" s="370">
        <v>4101</v>
      </c>
      <c r="B4122" s="120">
        <f t="shared" si="465"/>
        <v>176.84452507479594</v>
      </c>
      <c r="C4122" s="371">
        <v>950</v>
      </c>
      <c r="D4122" s="78">
        <v>45170</v>
      </c>
      <c r="E4122" s="209">
        <v>29455</v>
      </c>
      <c r="F4122" s="344">
        <f t="shared" si="468"/>
        <v>3065.0652021641363</v>
      </c>
      <c r="G4122" s="394">
        <f t="shared" si="469"/>
        <v>372.06315789473683</v>
      </c>
      <c r="H4122" s="385">
        <f t="shared" si="466"/>
        <v>1161.749385699899</v>
      </c>
      <c r="I4122" s="386">
        <f t="shared" si="467"/>
        <v>68.742567201177465</v>
      </c>
      <c r="J4122" s="393">
        <v>45</v>
      </c>
      <c r="K4122" s="396">
        <f t="shared" si="470"/>
        <v>4712.6203129599498</v>
      </c>
      <c r="L4122" s="210">
        <f t="shared" si="471"/>
        <v>5.7000000000000002E-3</v>
      </c>
      <c r="M4122" s="211">
        <f t="shared" si="471"/>
        <v>1.1000000000000001E-3</v>
      </c>
    </row>
    <row r="4123" spans="1:13" ht="15" customHeight="1" x14ac:dyDescent="0.2">
      <c r="A4123" s="370">
        <v>4102</v>
      </c>
      <c r="B4123" s="120">
        <f t="shared" si="465"/>
        <v>176.86905173443012</v>
      </c>
      <c r="C4123" s="371">
        <v>950</v>
      </c>
      <c r="D4123" s="78">
        <v>45170</v>
      </c>
      <c r="E4123" s="209">
        <v>29455</v>
      </c>
      <c r="F4123" s="344">
        <f t="shared" si="468"/>
        <v>3064.6401656174203</v>
      </c>
      <c r="G4123" s="394">
        <f t="shared" si="469"/>
        <v>372.06315789473683</v>
      </c>
      <c r="H4123" s="385">
        <f t="shared" si="466"/>
        <v>1161.605723347109</v>
      </c>
      <c r="I4123" s="386">
        <f t="shared" si="467"/>
        <v>68.73406647024315</v>
      </c>
      <c r="J4123" s="393">
        <v>45</v>
      </c>
      <c r="K4123" s="396">
        <f t="shared" si="470"/>
        <v>4712.0431133295097</v>
      </c>
      <c r="L4123" s="210">
        <f t="shared" si="471"/>
        <v>5.7000000000000002E-3</v>
      </c>
      <c r="M4123" s="211">
        <f t="shared" si="471"/>
        <v>1.1000000000000001E-3</v>
      </c>
    </row>
    <row r="4124" spans="1:13" ht="15" customHeight="1" x14ac:dyDescent="0.2">
      <c r="A4124" s="370">
        <v>4103</v>
      </c>
      <c r="B4124" s="120">
        <f t="shared" si="465"/>
        <v>176.89357777021948</v>
      </c>
      <c r="C4124" s="371">
        <v>950</v>
      </c>
      <c r="D4124" s="78">
        <v>45170</v>
      </c>
      <c r="E4124" s="209">
        <v>29455</v>
      </c>
      <c r="F4124" s="344">
        <f t="shared" si="468"/>
        <v>3064.2152577415613</v>
      </c>
      <c r="G4124" s="394">
        <f t="shared" si="469"/>
        <v>372.06315789473683</v>
      </c>
      <c r="H4124" s="385">
        <f t="shared" si="466"/>
        <v>1161.4621044850687</v>
      </c>
      <c r="I4124" s="386">
        <f t="shared" si="467"/>
        <v>68.725568312725969</v>
      </c>
      <c r="J4124" s="393">
        <v>45</v>
      </c>
      <c r="K4124" s="396">
        <f t="shared" si="470"/>
        <v>4711.4660884340929</v>
      </c>
      <c r="L4124" s="210">
        <f t="shared" si="471"/>
        <v>5.7000000000000002E-3</v>
      </c>
      <c r="M4124" s="211">
        <f t="shared" si="471"/>
        <v>1.1000000000000001E-3</v>
      </c>
    </row>
    <row r="4125" spans="1:13" ht="15" customHeight="1" x14ac:dyDescent="0.2">
      <c r="A4125" s="370">
        <v>4104</v>
      </c>
      <c r="B4125" s="120">
        <f t="shared" si="465"/>
        <v>176.9181031820367</v>
      </c>
      <c r="C4125" s="371">
        <v>950</v>
      </c>
      <c r="D4125" s="78">
        <v>45170</v>
      </c>
      <c r="E4125" s="209">
        <v>29455</v>
      </c>
      <c r="F4125" s="344">
        <f t="shared" si="468"/>
        <v>3063.7904784807561</v>
      </c>
      <c r="G4125" s="394">
        <f t="shared" si="469"/>
        <v>372.06315789473683</v>
      </c>
      <c r="H4125" s="385">
        <f t="shared" si="466"/>
        <v>1161.3185290949166</v>
      </c>
      <c r="I4125" s="386">
        <f t="shared" si="467"/>
        <v>68.717072727509859</v>
      </c>
      <c r="J4125" s="393">
        <v>45</v>
      </c>
      <c r="K4125" s="396">
        <f t="shared" si="470"/>
        <v>4710.8892381979194</v>
      </c>
      <c r="L4125" s="210">
        <f t="shared" si="471"/>
        <v>5.7000000000000002E-3</v>
      </c>
      <c r="M4125" s="211">
        <f t="shared" si="471"/>
        <v>1.1000000000000001E-3</v>
      </c>
    </row>
    <row r="4126" spans="1:13" ht="15" customHeight="1" x14ac:dyDescent="0.2">
      <c r="A4126" s="370">
        <v>4105</v>
      </c>
      <c r="B4126" s="120">
        <f t="shared" si="465"/>
        <v>176.94262796975468</v>
      </c>
      <c r="C4126" s="371">
        <v>950</v>
      </c>
      <c r="D4126" s="78">
        <v>45170</v>
      </c>
      <c r="E4126" s="209">
        <v>29455</v>
      </c>
      <c r="F4126" s="344">
        <f t="shared" si="468"/>
        <v>3063.365827779231</v>
      </c>
      <c r="G4126" s="394">
        <f t="shared" si="469"/>
        <v>372.06315789473683</v>
      </c>
      <c r="H4126" s="385">
        <f t="shared" si="466"/>
        <v>1161.174997157801</v>
      </c>
      <c r="I4126" s="386">
        <f t="shared" si="467"/>
        <v>68.708579713479352</v>
      </c>
      <c r="J4126" s="393">
        <v>45</v>
      </c>
      <c r="K4126" s="396">
        <f t="shared" si="470"/>
        <v>4710.3125625452485</v>
      </c>
      <c r="L4126" s="210">
        <f t="shared" si="471"/>
        <v>5.7000000000000002E-3</v>
      </c>
      <c r="M4126" s="211">
        <f t="shared" si="471"/>
        <v>1.1000000000000001E-3</v>
      </c>
    </row>
    <row r="4127" spans="1:13" ht="15" customHeight="1" x14ac:dyDescent="0.2">
      <c r="A4127" s="370">
        <v>4106</v>
      </c>
      <c r="B4127" s="120">
        <f t="shared" si="465"/>
        <v>176.96715213324671</v>
      </c>
      <c r="C4127" s="371">
        <v>950</v>
      </c>
      <c r="D4127" s="78">
        <v>45170</v>
      </c>
      <c r="E4127" s="209">
        <v>29455</v>
      </c>
      <c r="F4127" s="344">
        <f t="shared" si="468"/>
        <v>3062.9413055812365</v>
      </c>
      <c r="G4127" s="394">
        <f t="shared" si="469"/>
        <v>372.06315789473683</v>
      </c>
      <c r="H4127" s="385">
        <f t="shared" si="466"/>
        <v>1161.031508654879</v>
      </c>
      <c r="I4127" s="386">
        <f t="shared" si="467"/>
        <v>68.700089269519466</v>
      </c>
      <c r="J4127" s="393">
        <v>45</v>
      </c>
      <c r="K4127" s="396">
        <f t="shared" si="470"/>
        <v>4709.7360614003719</v>
      </c>
      <c r="L4127" s="210">
        <f t="shared" si="471"/>
        <v>5.7000000000000002E-3</v>
      </c>
      <c r="M4127" s="211">
        <f t="shared" si="471"/>
        <v>1.1000000000000001E-3</v>
      </c>
    </row>
    <row r="4128" spans="1:13" ht="15" customHeight="1" x14ac:dyDescent="0.2">
      <c r="A4128" s="370">
        <v>4107</v>
      </c>
      <c r="B4128" s="120">
        <f t="shared" si="465"/>
        <v>176.99167567238641</v>
      </c>
      <c r="C4128" s="371">
        <v>950</v>
      </c>
      <c r="D4128" s="78">
        <v>45170</v>
      </c>
      <c r="E4128" s="209">
        <v>29455</v>
      </c>
      <c r="F4128" s="344">
        <f t="shared" si="468"/>
        <v>3062.5169118310523</v>
      </c>
      <c r="G4128" s="394">
        <f t="shared" si="469"/>
        <v>372.06315789473683</v>
      </c>
      <c r="H4128" s="385">
        <f t="shared" si="466"/>
        <v>1160.8880635673165</v>
      </c>
      <c r="I4128" s="386">
        <f t="shared" si="467"/>
        <v>68.691601394515786</v>
      </c>
      <c r="J4128" s="393">
        <v>45</v>
      </c>
      <c r="K4128" s="396">
        <f t="shared" si="470"/>
        <v>4709.1597346876215</v>
      </c>
      <c r="L4128" s="210">
        <f t="shared" si="471"/>
        <v>5.5999999999999999E-3</v>
      </c>
      <c r="M4128" s="211">
        <f t="shared" si="471"/>
        <v>1.1000000000000001E-3</v>
      </c>
    </row>
    <row r="4129" spans="1:13" ht="15" customHeight="1" x14ac:dyDescent="0.2">
      <c r="A4129" s="370">
        <v>4108</v>
      </c>
      <c r="B4129" s="120">
        <f t="shared" si="465"/>
        <v>177.01619858704768</v>
      </c>
      <c r="C4129" s="371">
        <v>950</v>
      </c>
      <c r="D4129" s="78">
        <v>45170</v>
      </c>
      <c r="E4129" s="209">
        <v>29455</v>
      </c>
      <c r="F4129" s="344">
        <f t="shared" si="468"/>
        <v>3062.0926464729832</v>
      </c>
      <c r="G4129" s="394">
        <f t="shared" si="469"/>
        <v>372.06315789473683</v>
      </c>
      <c r="H4129" s="385">
        <f t="shared" si="466"/>
        <v>1160.7446618762892</v>
      </c>
      <c r="I4129" s="386">
        <f t="shared" si="467"/>
        <v>68.683116087354406</v>
      </c>
      <c r="J4129" s="393">
        <v>45</v>
      </c>
      <c r="K4129" s="396">
        <f t="shared" si="470"/>
        <v>4708.5835823313637</v>
      </c>
      <c r="L4129" s="210">
        <f t="shared" si="471"/>
        <v>5.5999999999999999E-3</v>
      </c>
      <c r="M4129" s="211">
        <f t="shared" si="471"/>
        <v>1.1000000000000001E-3</v>
      </c>
    </row>
    <row r="4130" spans="1:13" ht="15" customHeight="1" x14ac:dyDescent="0.2">
      <c r="A4130" s="370">
        <v>4109</v>
      </c>
      <c r="B4130" s="120">
        <f t="shared" si="465"/>
        <v>177.04072087710497</v>
      </c>
      <c r="C4130" s="371">
        <v>950</v>
      </c>
      <c r="D4130" s="78">
        <v>45170</v>
      </c>
      <c r="E4130" s="209">
        <v>29455</v>
      </c>
      <c r="F4130" s="344">
        <f t="shared" si="468"/>
        <v>3061.6685094513587</v>
      </c>
      <c r="G4130" s="394">
        <f t="shared" si="469"/>
        <v>372.06315789473683</v>
      </c>
      <c r="H4130" s="385">
        <f t="shared" si="466"/>
        <v>1160.6013035629801</v>
      </c>
      <c r="I4130" s="386">
        <f t="shared" si="467"/>
        <v>68.674633346921908</v>
      </c>
      <c r="J4130" s="393">
        <v>45</v>
      </c>
      <c r="K4130" s="396">
        <f t="shared" si="470"/>
        <v>4708.0076042559976</v>
      </c>
      <c r="L4130" s="210">
        <f t="shared" si="471"/>
        <v>5.5999999999999999E-3</v>
      </c>
      <c r="M4130" s="211">
        <f t="shared" si="471"/>
        <v>1.1000000000000001E-3</v>
      </c>
    </row>
    <row r="4131" spans="1:13" ht="15" customHeight="1" x14ac:dyDescent="0.2">
      <c r="A4131" s="372">
        <v>4110</v>
      </c>
      <c r="B4131" s="120">
        <f t="shared" si="465"/>
        <v>177.06524254243277</v>
      </c>
      <c r="C4131" s="371">
        <v>950</v>
      </c>
      <c r="D4131" s="78">
        <v>45170</v>
      </c>
      <c r="E4131" s="209">
        <v>29455</v>
      </c>
      <c r="F4131" s="344">
        <f t="shared" si="468"/>
        <v>3061.2445007105384</v>
      </c>
      <c r="G4131" s="394">
        <f t="shared" si="469"/>
        <v>372.06315789473683</v>
      </c>
      <c r="H4131" s="385">
        <f t="shared" si="466"/>
        <v>1160.457988608583</v>
      </c>
      <c r="I4131" s="386">
        <f t="shared" si="467"/>
        <v>68.66615317210551</v>
      </c>
      <c r="J4131" s="393">
        <v>45</v>
      </c>
      <c r="K4131" s="396">
        <f t="shared" si="470"/>
        <v>4707.4318003859644</v>
      </c>
      <c r="L4131" s="210">
        <f t="shared" si="471"/>
        <v>5.5999999999999999E-3</v>
      </c>
      <c r="M4131" s="211">
        <f t="shared" si="471"/>
        <v>1.1000000000000001E-3</v>
      </c>
    </row>
    <row r="4132" spans="1:13" ht="15" customHeight="1" x14ac:dyDescent="0.2">
      <c r="A4132" s="370">
        <v>4111</v>
      </c>
      <c r="B4132" s="120">
        <f t="shared" si="465"/>
        <v>177.0897635829061</v>
      </c>
      <c r="C4132" s="371">
        <v>950</v>
      </c>
      <c r="D4132" s="78">
        <v>45170</v>
      </c>
      <c r="E4132" s="209">
        <v>29455</v>
      </c>
      <c r="F4132" s="344">
        <f t="shared" si="468"/>
        <v>3060.8206201949065</v>
      </c>
      <c r="G4132" s="394">
        <f t="shared" si="469"/>
        <v>372.06315789473683</v>
      </c>
      <c r="H4132" s="385">
        <f t="shared" si="466"/>
        <v>1160.3147169942993</v>
      </c>
      <c r="I4132" s="386">
        <f t="shared" si="467"/>
        <v>68.657675561792871</v>
      </c>
      <c r="J4132" s="393">
        <v>45</v>
      </c>
      <c r="K4132" s="396">
        <f t="shared" si="470"/>
        <v>4706.8561706457349</v>
      </c>
      <c r="L4132" s="210">
        <f t="shared" si="471"/>
        <v>5.5999999999999999E-3</v>
      </c>
      <c r="M4132" s="211">
        <f t="shared" si="471"/>
        <v>1.1000000000000001E-3</v>
      </c>
    </row>
    <row r="4133" spans="1:13" ht="15" customHeight="1" x14ac:dyDescent="0.2">
      <c r="A4133" s="370">
        <v>4112</v>
      </c>
      <c r="B4133" s="120">
        <f t="shared" si="465"/>
        <v>177.1142839984004</v>
      </c>
      <c r="C4133" s="371">
        <v>950</v>
      </c>
      <c r="D4133" s="78">
        <v>45170</v>
      </c>
      <c r="E4133" s="209">
        <v>29455</v>
      </c>
      <c r="F4133" s="344">
        <f t="shared" si="468"/>
        <v>3060.3968678488709</v>
      </c>
      <c r="G4133" s="394">
        <f t="shared" si="469"/>
        <v>372.06315789473683</v>
      </c>
      <c r="H4133" s="385">
        <f t="shared" si="466"/>
        <v>1160.1714887013393</v>
      </c>
      <c r="I4133" s="386">
        <f t="shared" si="467"/>
        <v>68.649200514872163</v>
      </c>
      <c r="J4133" s="393">
        <v>45</v>
      </c>
      <c r="K4133" s="396">
        <f t="shared" si="470"/>
        <v>4706.2807149598193</v>
      </c>
      <c r="L4133" s="210">
        <f t="shared" si="471"/>
        <v>5.5999999999999999E-3</v>
      </c>
      <c r="M4133" s="211">
        <f t="shared" si="471"/>
        <v>1.1000000000000001E-3</v>
      </c>
    </row>
    <row r="4134" spans="1:13" ht="15" customHeight="1" x14ac:dyDescent="0.2">
      <c r="A4134" s="370">
        <v>4113</v>
      </c>
      <c r="B4134" s="120">
        <f t="shared" si="465"/>
        <v>177.13880378879134</v>
      </c>
      <c r="C4134" s="371">
        <v>950</v>
      </c>
      <c r="D4134" s="78">
        <v>45170</v>
      </c>
      <c r="E4134" s="209">
        <v>29455</v>
      </c>
      <c r="F4134" s="344">
        <f t="shared" si="468"/>
        <v>3059.9732436168688</v>
      </c>
      <c r="G4134" s="394">
        <f t="shared" si="469"/>
        <v>372.06315789473683</v>
      </c>
      <c r="H4134" s="385">
        <f t="shared" si="466"/>
        <v>1160.0283037109225</v>
      </c>
      <c r="I4134" s="386">
        <f t="shared" si="467"/>
        <v>68.640728030232111</v>
      </c>
      <c r="J4134" s="393">
        <v>45</v>
      </c>
      <c r="K4134" s="396">
        <f t="shared" si="470"/>
        <v>4705.7054332527605</v>
      </c>
      <c r="L4134" s="210">
        <f t="shared" si="471"/>
        <v>5.5999999999999999E-3</v>
      </c>
      <c r="M4134" s="211">
        <f t="shared" si="471"/>
        <v>1.1000000000000001E-3</v>
      </c>
    </row>
    <row r="4135" spans="1:13" ht="15" customHeight="1" x14ac:dyDescent="0.2">
      <c r="A4135" s="370">
        <v>4114</v>
      </c>
      <c r="B4135" s="120">
        <f t="shared" si="465"/>
        <v>177.16332295395472</v>
      </c>
      <c r="C4135" s="371">
        <v>950</v>
      </c>
      <c r="D4135" s="78">
        <v>45170</v>
      </c>
      <c r="E4135" s="209">
        <v>29455</v>
      </c>
      <c r="F4135" s="344">
        <f t="shared" si="468"/>
        <v>3059.5497474433678</v>
      </c>
      <c r="G4135" s="394">
        <f t="shared" si="469"/>
        <v>372.06315789473683</v>
      </c>
      <c r="H4135" s="385">
        <f t="shared" si="466"/>
        <v>1159.8851620042792</v>
      </c>
      <c r="I4135" s="386">
        <f t="shared" si="467"/>
        <v>68.632258106762094</v>
      </c>
      <c r="J4135" s="393">
        <v>45</v>
      </c>
      <c r="K4135" s="396">
        <f t="shared" si="470"/>
        <v>4705.1303254491459</v>
      </c>
      <c r="L4135" s="210">
        <f t="shared" si="471"/>
        <v>5.5999999999999999E-3</v>
      </c>
      <c r="M4135" s="211">
        <f t="shared" si="471"/>
        <v>1.1000000000000001E-3</v>
      </c>
    </row>
    <row r="4136" spans="1:13" ht="15" customHeight="1" x14ac:dyDescent="0.2">
      <c r="A4136" s="370">
        <v>4115</v>
      </c>
      <c r="B4136" s="120">
        <f t="shared" si="465"/>
        <v>177.18784149376717</v>
      </c>
      <c r="C4136" s="371">
        <v>950</v>
      </c>
      <c r="D4136" s="78">
        <v>45170</v>
      </c>
      <c r="E4136" s="209">
        <v>29455</v>
      </c>
      <c r="F4136" s="344">
        <f t="shared" si="468"/>
        <v>3059.1263792728523</v>
      </c>
      <c r="G4136" s="394">
        <f t="shared" si="469"/>
        <v>372.06315789473683</v>
      </c>
      <c r="H4136" s="385">
        <f t="shared" si="466"/>
        <v>1159.7420635626449</v>
      </c>
      <c r="I4136" s="386">
        <f t="shared" si="467"/>
        <v>68.62379074335179</v>
      </c>
      <c r="J4136" s="393">
        <v>45</v>
      </c>
      <c r="K4136" s="396">
        <f t="shared" si="470"/>
        <v>4704.5553914735856</v>
      </c>
      <c r="L4136" s="210">
        <f t="shared" si="471"/>
        <v>5.5999999999999999E-3</v>
      </c>
      <c r="M4136" s="211">
        <f t="shared" si="471"/>
        <v>1.1000000000000001E-3</v>
      </c>
    </row>
    <row r="4137" spans="1:13" ht="15" customHeight="1" x14ac:dyDescent="0.2">
      <c r="A4137" s="370">
        <v>4116</v>
      </c>
      <c r="B4137" s="120">
        <f t="shared" si="465"/>
        <v>177.2123594081053</v>
      </c>
      <c r="C4137" s="371">
        <v>950</v>
      </c>
      <c r="D4137" s="78">
        <v>45170</v>
      </c>
      <c r="E4137" s="209">
        <v>29455</v>
      </c>
      <c r="F4137" s="344">
        <f t="shared" si="468"/>
        <v>3058.7031390498391</v>
      </c>
      <c r="G4137" s="394">
        <f t="shared" si="469"/>
        <v>372.06315789473683</v>
      </c>
      <c r="H4137" s="385">
        <f t="shared" si="466"/>
        <v>1159.5990083672666</v>
      </c>
      <c r="I4137" s="386">
        <f t="shared" si="467"/>
        <v>68.615325938891516</v>
      </c>
      <c r="J4137" s="393">
        <v>45</v>
      </c>
      <c r="K4137" s="396">
        <f t="shared" si="470"/>
        <v>4703.9806312507335</v>
      </c>
      <c r="L4137" s="210">
        <f t="shared" si="471"/>
        <v>5.5999999999999999E-3</v>
      </c>
      <c r="M4137" s="211">
        <f t="shared" si="471"/>
        <v>1.1000000000000001E-3</v>
      </c>
    </row>
    <row r="4138" spans="1:13" ht="15" customHeight="1" x14ac:dyDescent="0.2">
      <c r="A4138" s="370">
        <v>4117</v>
      </c>
      <c r="B4138" s="120">
        <f t="shared" si="465"/>
        <v>177.2368766968462</v>
      </c>
      <c r="C4138" s="371">
        <v>950</v>
      </c>
      <c r="D4138" s="78">
        <v>45170</v>
      </c>
      <c r="E4138" s="209">
        <v>29455</v>
      </c>
      <c r="F4138" s="344">
        <f t="shared" si="468"/>
        <v>3058.2800267188709</v>
      </c>
      <c r="G4138" s="394">
        <f t="shared" si="469"/>
        <v>372.06315789473683</v>
      </c>
      <c r="H4138" s="385">
        <f t="shared" si="466"/>
        <v>1159.4559963993993</v>
      </c>
      <c r="I4138" s="386">
        <f t="shared" si="467"/>
        <v>68.606863692272157</v>
      </c>
      <c r="J4138" s="393">
        <v>45</v>
      </c>
      <c r="K4138" s="396">
        <f t="shared" si="470"/>
        <v>4703.4060447052789</v>
      </c>
      <c r="L4138" s="210">
        <f t="shared" si="471"/>
        <v>5.5999999999999999E-3</v>
      </c>
      <c r="M4138" s="211">
        <f t="shared" si="471"/>
        <v>1.1000000000000001E-3</v>
      </c>
    </row>
    <row r="4139" spans="1:13" ht="15" customHeight="1" x14ac:dyDescent="0.2">
      <c r="A4139" s="370">
        <v>4118</v>
      </c>
      <c r="B4139" s="120">
        <f t="shared" si="465"/>
        <v>177.26139335986718</v>
      </c>
      <c r="C4139" s="371">
        <v>950</v>
      </c>
      <c r="D4139" s="78">
        <v>45170</v>
      </c>
      <c r="E4139" s="209">
        <v>29455</v>
      </c>
      <c r="F4139" s="344">
        <f t="shared" si="468"/>
        <v>3057.8570422245161</v>
      </c>
      <c r="G4139" s="394">
        <f t="shared" si="469"/>
        <v>372.06315789473683</v>
      </c>
      <c r="H4139" s="385">
        <f t="shared" si="466"/>
        <v>1159.3130276403074</v>
      </c>
      <c r="I4139" s="386">
        <f t="shared" si="467"/>
        <v>68.598404002385067</v>
      </c>
      <c r="J4139" s="393">
        <v>45</v>
      </c>
      <c r="K4139" s="396">
        <f t="shared" si="470"/>
        <v>4702.8316317619456</v>
      </c>
      <c r="L4139" s="210">
        <f t="shared" si="471"/>
        <v>5.5999999999999999E-3</v>
      </c>
      <c r="M4139" s="211">
        <f t="shared" si="471"/>
        <v>1.1000000000000001E-3</v>
      </c>
    </row>
    <row r="4140" spans="1:13" ht="15" customHeight="1" x14ac:dyDescent="0.2">
      <c r="A4140" s="370">
        <v>4119</v>
      </c>
      <c r="B4140" s="120">
        <f t="shared" si="465"/>
        <v>177.28590939704608</v>
      </c>
      <c r="C4140" s="371">
        <v>950</v>
      </c>
      <c r="D4140" s="78">
        <v>45170</v>
      </c>
      <c r="E4140" s="209">
        <v>29455</v>
      </c>
      <c r="F4140" s="344">
        <f t="shared" si="468"/>
        <v>3057.4341855113694</v>
      </c>
      <c r="G4140" s="394">
        <f t="shared" si="469"/>
        <v>372.06315789473683</v>
      </c>
      <c r="H4140" s="385">
        <f t="shared" si="466"/>
        <v>1159.1701020712637</v>
      </c>
      <c r="I4140" s="386">
        <f t="shared" si="467"/>
        <v>68.589946868122126</v>
      </c>
      <c r="J4140" s="393">
        <v>45</v>
      </c>
      <c r="K4140" s="396">
        <f t="shared" si="470"/>
        <v>4702.257392345492</v>
      </c>
      <c r="L4140" s="210">
        <f t="shared" si="471"/>
        <v>5.5999999999999999E-3</v>
      </c>
      <c r="M4140" s="211">
        <f t="shared" si="471"/>
        <v>1.1000000000000001E-3</v>
      </c>
    </row>
    <row r="4141" spans="1:13" ht="15" customHeight="1" x14ac:dyDescent="0.2">
      <c r="A4141" s="372">
        <v>4120</v>
      </c>
      <c r="B4141" s="120">
        <f t="shared" si="465"/>
        <v>177.31042480826088</v>
      </c>
      <c r="C4141" s="371">
        <v>950</v>
      </c>
      <c r="D4141" s="78">
        <v>45170</v>
      </c>
      <c r="E4141" s="209">
        <v>29455</v>
      </c>
      <c r="F4141" s="344">
        <f t="shared" si="468"/>
        <v>3057.0114565240519</v>
      </c>
      <c r="G4141" s="394">
        <f t="shared" si="469"/>
        <v>372.06315789473683</v>
      </c>
      <c r="H4141" s="385">
        <f t="shared" si="466"/>
        <v>1159.0272196735505</v>
      </c>
      <c r="I4141" s="386">
        <f t="shared" si="467"/>
        <v>68.58149228837577</v>
      </c>
      <c r="J4141" s="393">
        <v>45</v>
      </c>
      <c r="K4141" s="396">
        <f t="shared" si="470"/>
        <v>4701.6833263807148</v>
      </c>
      <c r="L4141" s="210">
        <f t="shared" si="471"/>
        <v>5.5999999999999999E-3</v>
      </c>
      <c r="M4141" s="211">
        <f t="shared" si="471"/>
        <v>1.1000000000000001E-3</v>
      </c>
    </row>
    <row r="4142" spans="1:13" ht="15" customHeight="1" x14ac:dyDescent="0.2">
      <c r="A4142" s="370">
        <v>4121</v>
      </c>
      <c r="B4142" s="120">
        <f t="shared" si="465"/>
        <v>177.33493959339003</v>
      </c>
      <c r="C4142" s="371">
        <v>950</v>
      </c>
      <c r="D4142" s="78">
        <v>45170</v>
      </c>
      <c r="E4142" s="209">
        <v>29455</v>
      </c>
      <c r="F4142" s="344">
        <f t="shared" si="468"/>
        <v>3056.5888552072115</v>
      </c>
      <c r="G4142" s="394">
        <f t="shared" si="469"/>
        <v>372.06315789473683</v>
      </c>
      <c r="H4142" s="385">
        <f t="shared" si="466"/>
        <v>1158.8843804284584</v>
      </c>
      <c r="I4142" s="386">
        <f t="shared" si="467"/>
        <v>68.573040262038973</v>
      </c>
      <c r="J4142" s="393">
        <v>45</v>
      </c>
      <c r="K4142" s="396">
        <f t="shared" si="470"/>
        <v>4701.109433792446</v>
      </c>
      <c r="L4142" s="210">
        <f t="shared" si="471"/>
        <v>5.5999999999999999E-3</v>
      </c>
      <c r="M4142" s="211">
        <f t="shared" si="471"/>
        <v>1.1000000000000001E-3</v>
      </c>
    </row>
    <row r="4143" spans="1:13" ht="15" customHeight="1" x14ac:dyDescent="0.2">
      <c r="A4143" s="370">
        <v>4122</v>
      </c>
      <c r="B4143" s="120">
        <f t="shared" si="465"/>
        <v>177.35945375231205</v>
      </c>
      <c r="C4143" s="371">
        <v>950</v>
      </c>
      <c r="D4143" s="78">
        <v>45170</v>
      </c>
      <c r="E4143" s="209">
        <v>29455</v>
      </c>
      <c r="F4143" s="344">
        <f t="shared" si="468"/>
        <v>3056.1663815055249</v>
      </c>
      <c r="G4143" s="394">
        <f t="shared" si="469"/>
        <v>372.06315789473683</v>
      </c>
      <c r="H4143" s="385">
        <f t="shared" si="466"/>
        <v>1158.7415843172882</v>
      </c>
      <c r="I4143" s="386">
        <f t="shared" si="467"/>
        <v>68.564590788005233</v>
      </c>
      <c r="J4143" s="393">
        <v>45</v>
      </c>
      <c r="K4143" s="396">
        <f t="shared" si="470"/>
        <v>4700.535714505555</v>
      </c>
      <c r="L4143" s="210">
        <f t="shared" si="471"/>
        <v>5.5999999999999999E-3</v>
      </c>
      <c r="M4143" s="211">
        <f t="shared" si="471"/>
        <v>1.1000000000000001E-3</v>
      </c>
    </row>
    <row r="4144" spans="1:13" ht="15" customHeight="1" x14ac:dyDescent="0.2">
      <c r="A4144" s="370">
        <v>4123</v>
      </c>
      <c r="B4144" s="120">
        <f t="shared" si="465"/>
        <v>177.38396728490633</v>
      </c>
      <c r="C4144" s="371">
        <v>950</v>
      </c>
      <c r="D4144" s="78">
        <v>45170</v>
      </c>
      <c r="E4144" s="209">
        <v>29455</v>
      </c>
      <c r="F4144" s="344">
        <f t="shared" si="468"/>
        <v>3055.7440353636875</v>
      </c>
      <c r="G4144" s="394">
        <f t="shared" si="469"/>
        <v>372.06315789473683</v>
      </c>
      <c r="H4144" s="385">
        <f t="shared" si="466"/>
        <v>1158.5988313213472</v>
      </c>
      <c r="I4144" s="386">
        <f t="shared" si="467"/>
        <v>68.556143865168494</v>
      </c>
      <c r="J4144" s="393">
        <v>45</v>
      </c>
      <c r="K4144" s="396">
        <f t="shared" si="470"/>
        <v>4699.9621684449403</v>
      </c>
      <c r="L4144" s="210">
        <f t="shared" si="471"/>
        <v>5.5999999999999999E-3</v>
      </c>
      <c r="M4144" s="211">
        <f t="shared" si="471"/>
        <v>1.1000000000000001E-3</v>
      </c>
    </row>
    <row r="4145" spans="1:13" ht="15" customHeight="1" x14ac:dyDescent="0.2">
      <c r="A4145" s="370">
        <v>4124</v>
      </c>
      <c r="B4145" s="120">
        <f t="shared" si="465"/>
        <v>177.40848019105229</v>
      </c>
      <c r="C4145" s="371">
        <v>950</v>
      </c>
      <c r="D4145" s="78">
        <v>45170</v>
      </c>
      <c r="E4145" s="209">
        <v>29455</v>
      </c>
      <c r="F4145" s="344">
        <f t="shared" si="468"/>
        <v>3055.3218167264258</v>
      </c>
      <c r="G4145" s="394">
        <f t="shared" si="469"/>
        <v>372.06315789473683</v>
      </c>
      <c r="H4145" s="385">
        <f t="shared" si="466"/>
        <v>1158.456121421953</v>
      </c>
      <c r="I4145" s="386">
        <f t="shared" si="467"/>
        <v>68.547699492423249</v>
      </c>
      <c r="J4145" s="393">
        <v>45</v>
      </c>
      <c r="K4145" s="396">
        <f t="shared" si="470"/>
        <v>4699.3887955355385</v>
      </c>
      <c r="L4145" s="210">
        <f t="shared" si="471"/>
        <v>5.5999999999999999E-3</v>
      </c>
      <c r="M4145" s="211">
        <f t="shared" si="471"/>
        <v>1.1000000000000001E-3</v>
      </c>
    </row>
    <row r="4146" spans="1:13" ht="15" customHeight="1" x14ac:dyDescent="0.2">
      <c r="A4146" s="370">
        <v>4125</v>
      </c>
      <c r="B4146" s="120">
        <f t="shared" si="465"/>
        <v>177.43299247062933</v>
      </c>
      <c r="C4146" s="371">
        <v>950</v>
      </c>
      <c r="D4146" s="78">
        <v>45170</v>
      </c>
      <c r="E4146" s="209">
        <v>29455</v>
      </c>
      <c r="F4146" s="344">
        <f t="shared" si="468"/>
        <v>3054.8997255384984</v>
      </c>
      <c r="G4146" s="394">
        <f t="shared" si="469"/>
        <v>372.06315789473683</v>
      </c>
      <c r="H4146" s="385">
        <f t="shared" si="466"/>
        <v>1158.3134546004335</v>
      </c>
      <c r="I4146" s="386">
        <f t="shared" si="467"/>
        <v>68.539257668664703</v>
      </c>
      <c r="J4146" s="393">
        <v>45</v>
      </c>
      <c r="K4146" s="396">
        <f t="shared" si="470"/>
        <v>4698.8155957023337</v>
      </c>
      <c r="L4146" s="210">
        <f t="shared" si="471"/>
        <v>5.5999999999999999E-3</v>
      </c>
      <c r="M4146" s="211">
        <f t="shared" si="471"/>
        <v>1.1000000000000001E-3</v>
      </c>
    </row>
    <row r="4147" spans="1:13" ht="15" customHeight="1" x14ac:dyDescent="0.2">
      <c r="A4147" s="370">
        <v>4126</v>
      </c>
      <c r="B4147" s="120">
        <f t="shared" si="465"/>
        <v>177.45750412351799</v>
      </c>
      <c r="C4147" s="371">
        <v>950</v>
      </c>
      <c r="D4147" s="78">
        <v>45170</v>
      </c>
      <c r="E4147" s="209">
        <v>29455</v>
      </c>
      <c r="F4147" s="344">
        <f t="shared" si="468"/>
        <v>3054.4777617446771</v>
      </c>
      <c r="G4147" s="394">
        <f t="shared" si="469"/>
        <v>372.06315789473683</v>
      </c>
      <c r="H4147" s="385">
        <f t="shared" si="466"/>
        <v>1158.1708308381219</v>
      </c>
      <c r="I4147" s="386">
        <f t="shared" si="467"/>
        <v>68.530818392788277</v>
      </c>
      <c r="J4147" s="393">
        <v>45</v>
      </c>
      <c r="K4147" s="396">
        <f t="shared" si="470"/>
        <v>4698.2425688703242</v>
      </c>
      <c r="L4147" s="210">
        <f t="shared" si="471"/>
        <v>5.5999999999999999E-3</v>
      </c>
      <c r="M4147" s="211">
        <f t="shared" si="471"/>
        <v>1.1000000000000001E-3</v>
      </c>
    </row>
    <row r="4148" spans="1:13" ht="15" customHeight="1" x14ac:dyDescent="0.2">
      <c r="A4148" s="370">
        <v>4127</v>
      </c>
      <c r="B4148" s="120">
        <f t="shared" si="465"/>
        <v>177.48201514959828</v>
      </c>
      <c r="C4148" s="371">
        <v>950</v>
      </c>
      <c r="D4148" s="78">
        <v>45170</v>
      </c>
      <c r="E4148" s="209">
        <v>29455</v>
      </c>
      <c r="F4148" s="344">
        <f t="shared" si="468"/>
        <v>3054.0559252897738</v>
      </c>
      <c r="G4148" s="394">
        <f t="shared" si="469"/>
        <v>372.06315789473683</v>
      </c>
      <c r="H4148" s="385">
        <f t="shared" si="466"/>
        <v>1158.0282501163645</v>
      </c>
      <c r="I4148" s="386">
        <f t="shared" si="467"/>
        <v>68.522381663690211</v>
      </c>
      <c r="J4148" s="393">
        <v>45</v>
      </c>
      <c r="K4148" s="396">
        <f t="shared" si="470"/>
        <v>4697.6697149645652</v>
      </c>
      <c r="L4148" s="210">
        <f t="shared" si="471"/>
        <v>5.5999999999999999E-3</v>
      </c>
      <c r="M4148" s="211">
        <f t="shared" si="471"/>
        <v>1.1000000000000001E-3</v>
      </c>
    </row>
    <row r="4149" spans="1:13" ht="15" customHeight="1" x14ac:dyDescent="0.2">
      <c r="A4149" s="370">
        <v>4128</v>
      </c>
      <c r="B4149" s="120">
        <f t="shared" si="465"/>
        <v>177.50652554875128</v>
      </c>
      <c r="C4149" s="371">
        <v>950</v>
      </c>
      <c r="D4149" s="78">
        <v>45170</v>
      </c>
      <c r="E4149" s="209">
        <v>29455</v>
      </c>
      <c r="F4149" s="344">
        <f t="shared" si="468"/>
        <v>3053.6342161186149</v>
      </c>
      <c r="G4149" s="394">
        <f t="shared" si="469"/>
        <v>372.06315789473683</v>
      </c>
      <c r="H4149" s="385">
        <f t="shared" si="466"/>
        <v>1157.8857124165127</v>
      </c>
      <c r="I4149" s="386">
        <f t="shared" si="467"/>
        <v>68.513947480267035</v>
      </c>
      <c r="J4149" s="393">
        <v>45</v>
      </c>
      <c r="K4149" s="396">
        <f t="shared" si="470"/>
        <v>4697.0970339101314</v>
      </c>
      <c r="L4149" s="210">
        <f t="shared" si="471"/>
        <v>5.5999999999999999E-3</v>
      </c>
      <c r="M4149" s="211">
        <f t="shared" si="471"/>
        <v>1.1000000000000001E-3</v>
      </c>
    </row>
    <row r="4150" spans="1:13" ht="15" customHeight="1" x14ac:dyDescent="0.2">
      <c r="A4150" s="370">
        <v>4129</v>
      </c>
      <c r="B4150" s="120">
        <f t="shared" si="465"/>
        <v>177.53103532085782</v>
      </c>
      <c r="C4150" s="371">
        <v>950</v>
      </c>
      <c r="D4150" s="78">
        <v>45170</v>
      </c>
      <c r="E4150" s="209">
        <v>29455</v>
      </c>
      <c r="F4150" s="344">
        <f t="shared" si="468"/>
        <v>3053.2126341760627</v>
      </c>
      <c r="G4150" s="394">
        <f t="shared" si="469"/>
        <v>372.06315789473683</v>
      </c>
      <c r="H4150" s="385">
        <f t="shared" si="466"/>
        <v>1157.74321771993</v>
      </c>
      <c r="I4150" s="386">
        <f t="shared" si="467"/>
        <v>68.505515841415999</v>
      </c>
      <c r="J4150" s="393">
        <v>45</v>
      </c>
      <c r="K4150" s="396">
        <f t="shared" si="470"/>
        <v>4696.5245256321459</v>
      </c>
      <c r="L4150" s="210">
        <f t="shared" si="471"/>
        <v>5.5999999999999999E-3</v>
      </c>
      <c r="M4150" s="211">
        <f t="shared" si="471"/>
        <v>1.1000000000000001E-3</v>
      </c>
    </row>
    <row r="4151" spans="1:13" ht="15" customHeight="1" x14ac:dyDescent="0.2">
      <c r="A4151" s="372">
        <v>4130</v>
      </c>
      <c r="B4151" s="120">
        <f t="shared" ref="B4151:B4214" si="472">A4151/(10*LN(A4151)-60)</f>
        <v>177.5555444657995</v>
      </c>
      <c r="C4151" s="371">
        <v>950</v>
      </c>
      <c r="D4151" s="78">
        <v>45170</v>
      </c>
      <c r="E4151" s="209">
        <v>29455</v>
      </c>
      <c r="F4151" s="344">
        <f t="shared" si="468"/>
        <v>3052.7911794069996</v>
      </c>
      <c r="G4151" s="394">
        <f t="shared" si="469"/>
        <v>372.06315789473683</v>
      </c>
      <c r="H4151" s="385">
        <f t="shared" si="466"/>
        <v>1157.6007660079867</v>
      </c>
      <c r="I4151" s="386">
        <f t="shared" si="467"/>
        <v>68.497086746034725</v>
      </c>
      <c r="J4151" s="393">
        <v>45</v>
      </c>
      <c r="K4151" s="396">
        <f t="shared" si="470"/>
        <v>4695.9521900557584</v>
      </c>
      <c r="L4151" s="210">
        <f t="shared" si="471"/>
        <v>5.5999999999999999E-3</v>
      </c>
      <c r="M4151" s="211">
        <f t="shared" si="471"/>
        <v>1.1000000000000001E-3</v>
      </c>
    </row>
    <row r="4152" spans="1:13" ht="15" customHeight="1" x14ac:dyDescent="0.2">
      <c r="A4152" s="370">
        <v>4131</v>
      </c>
      <c r="B4152" s="120">
        <f t="shared" si="472"/>
        <v>177.58005298345807</v>
      </c>
      <c r="C4152" s="371">
        <v>950</v>
      </c>
      <c r="D4152" s="78">
        <v>45170</v>
      </c>
      <c r="E4152" s="209">
        <v>29455</v>
      </c>
      <c r="F4152" s="344">
        <f t="shared" si="468"/>
        <v>3052.3698517563344</v>
      </c>
      <c r="G4152" s="394">
        <f t="shared" si="469"/>
        <v>372.06315789473683</v>
      </c>
      <c r="H4152" s="385">
        <f t="shared" si="466"/>
        <v>1157.458357262062</v>
      </c>
      <c r="I4152" s="386">
        <f t="shared" si="467"/>
        <v>68.488660193021431</v>
      </c>
      <c r="J4152" s="393">
        <v>45</v>
      </c>
      <c r="K4152" s="396">
        <f t="shared" si="470"/>
        <v>4695.3800271061546</v>
      </c>
      <c r="L4152" s="210">
        <f t="shared" si="471"/>
        <v>5.5999999999999999E-3</v>
      </c>
      <c r="M4152" s="211">
        <f t="shared" si="471"/>
        <v>1.1000000000000001E-3</v>
      </c>
    </row>
    <row r="4153" spans="1:13" ht="15" customHeight="1" x14ac:dyDescent="0.2">
      <c r="A4153" s="370">
        <v>4132</v>
      </c>
      <c r="B4153" s="120">
        <f t="shared" si="472"/>
        <v>177.60456087371554</v>
      </c>
      <c r="C4153" s="371">
        <v>950</v>
      </c>
      <c r="D4153" s="78">
        <v>45170</v>
      </c>
      <c r="E4153" s="209">
        <v>29455</v>
      </c>
      <c r="F4153" s="344">
        <f t="shared" si="468"/>
        <v>3051.9486511690075</v>
      </c>
      <c r="G4153" s="394">
        <f t="shared" si="469"/>
        <v>372.06315789473683</v>
      </c>
      <c r="H4153" s="385">
        <f t="shared" si="466"/>
        <v>1157.3159914635455</v>
      </c>
      <c r="I4153" s="386">
        <f t="shared" si="467"/>
        <v>68.48023618127489</v>
      </c>
      <c r="J4153" s="393">
        <v>45</v>
      </c>
      <c r="K4153" s="396">
        <f t="shared" si="470"/>
        <v>4694.808036708564</v>
      </c>
      <c r="L4153" s="210">
        <f t="shared" si="471"/>
        <v>5.5999999999999999E-3</v>
      </c>
      <c r="M4153" s="211">
        <f t="shared" si="471"/>
        <v>1.1000000000000001E-3</v>
      </c>
    </row>
    <row r="4154" spans="1:13" ht="15" customHeight="1" x14ac:dyDescent="0.2">
      <c r="A4154" s="370">
        <v>4133</v>
      </c>
      <c r="B4154" s="120">
        <f t="shared" si="472"/>
        <v>177.62906813645418</v>
      </c>
      <c r="C4154" s="371">
        <v>950</v>
      </c>
      <c r="D4154" s="78">
        <v>45170</v>
      </c>
      <c r="E4154" s="209">
        <v>29455</v>
      </c>
      <c r="F4154" s="344">
        <f t="shared" si="468"/>
        <v>3051.5275775899831</v>
      </c>
      <c r="G4154" s="394">
        <f t="shared" si="469"/>
        <v>372.06315789473683</v>
      </c>
      <c r="H4154" s="385">
        <f t="shared" si="466"/>
        <v>1157.1736685938351</v>
      </c>
      <c r="I4154" s="386">
        <f t="shared" si="467"/>
        <v>68.471814709694399</v>
      </c>
      <c r="J4154" s="393">
        <v>45</v>
      </c>
      <c r="K4154" s="396">
        <f t="shared" si="470"/>
        <v>4694.23621878825</v>
      </c>
      <c r="L4154" s="210">
        <f t="shared" si="471"/>
        <v>5.5999999999999999E-3</v>
      </c>
      <c r="M4154" s="211">
        <f t="shared" si="471"/>
        <v>1.1000000000000001E-3</v>
      </c>
    </row>
    <row r="4155" spans="1:13" ht="15" customHeight="1" x14ac:dyDescent="0.2">
      <c r="A4155" s="370">
        <v>4134</v>
      </c>
      <c r="B4155" s="120">
        <f t="shared" si="472"/>
        <v>177.65357477155712</v>
      </c>
      <c r="C4155" s="371">
        <v>950</v>
      </c>
      <c r="D4155" s="78">
        <v>45170</v>
      </c>
      <c r="E4155" s="209">
        <v>29455</v>
      </c>
      <c r="F4155" s="344">
        <f t="shared" si="468"/>
        <v>3051.1066309642433</v>
      </c>
      <c r="G4155" s="394">
        <f t="shared" si="469"/>
        <v>372.06315789473683</v>
      </c>
      <c r="H4155" s="385">
        <f t="shared" si="466"/>
        <v>1157.0313886343351</v>
      </c>
      <c r="I4155" s="386">
        <f t="shared" si="467"/>
        <v>68.463395777179599</v>
      </c>
      <c r="J4155" s="393">
        <v>45</v>
      </c>
      <c r="K4155" s="396">
        <f t="shared" si="470"/>
        <v>4693.6645732704947</v>
      </c>
      <c r="L4155" s="210">
        <f t="shared" si="471"/>
        <v>5.5999999999999999E-3</v>
      </c>
      <c r="M4155" s="211">
        <f t="shared" si="471"/>
        <v>1.1000000000000001E-3</v>
      </c>
    </row>
    <row r="4156" spans="1:13" ht="15" customHeight="1" x14ac:dyDescent="0.2">
      <c r="A4156" s="370">
        <v>4135</v>
      </c>
      <c r="B4156" s="120">
        <f t="shared" si="472"/>
        <v>177.67808077890712</v>
      </c>
      <c r="C4156" s="371">
        <v>950</v>
      </c>
      <c r="D4156" s="78">
        <v>45170</v>
      </c>
      <c r="E4156" s="209">
        <v>29455</v>
      </c>
      <c r="F4156" s="344">
        <f t="shared" si="468"/>
        <v>3050.6858112368118</v>
      </c>
      <c r="G4156" s="394">
        <f t="shared" si="469"/>
        <v>372.06315789473683</v>
      </c>
      <c r="H4156" s="385">
        <f t="shared" si="466"/>
        <v>1156.8891515664634</v>
      </c>
      <c r="I4156" s="386">
        <f t="shared" si="467"/>
        <v>68.454979382630981</v>
      </c>
      <c r="J4156" s="393">
        <v>45</v>
      </c>
      <c r="K4156" s="396">
        <f t="shared" si="470"/>
        <v>4693.0931000806431</v>
      </c>
      <c r="L4156" s="210">
        <f t="shared" si="471"/>
        <v>5.5999999999999999E-3</v>
      </c>
      <c r="M4156" s="211">
        <f t="shared" si="471"/>
        <v>1.1000000000000001E-3</v>
      </c>
    </row>
    <row r="4157" spans="1:13" ht="15" customHeight="1" x14ac:dyDescent="0.2">
      <c r="A4157" s="370">
        <v>4136</v>
      </c>
      <c r="B4157" s="120">
        <f t="shared" si="472"/>
        <v>177.70258615838785</v>
      </c>
      <c r="C4157" s="371">
        <v>950</v>
      </c>
      <c r="D4157" s="78">
        <v>45170</v>
      </c>
      <c r="E4157" s="209">
        <v>29455</v>
      </c>
      <c r="F4157" s="344">
        <f t="shared" si="468"/>
        <v>3050.2651183527241</v>
      </c>
      <c r="G4157" s="394">
        <f t="shared" si="469"/>
        <v>372.06315789473683</v>
      </c>
      <c r="H4157" s="385">
        <f t="shared" si="466"/>
        <v>1156.7469573716417</v>
      </c>
      <c r="I4157" s="386">
        <f t="shared" si="467"/>
        <v>68.446565524949222</v>
      </c>
      <c r="J4157" s="393">
        <v>45</v>
      </c>
      <c r="K4157" s="396">
        <f t="shared" si="470"/>
        <v>4692.5217991440522</v>
      </c>
      <c r="L4157" s="210">
        <f t="shared" si="471"/>
        <v>5.5999999999999999E-3</v>
      </c>
      <c r="M4157" s="211">
        <f t="shared" si="471"/>
        <v>1.1000000000000001E-3</v>
      </c>
    </row>
    <row r="4158" spans="1:13" ht="15" customHeight="1" x14ac:dyDescent="0.2">
      <c r="A4158" s="370">
        <v>4137</v>
      </c>
      <c r="B4158" s="120">
        <f t="shared" si="472"/>
        <v>177.72709090988269</v>
      </c>
      <c r="C4158" s="371">
        <v>950</v>
      </c>
      <c r="D4158" s="78">
        <v>45170</v>
      </c>
      <c r="E4158" s="209">
        <v>29455</v>
      </c>
      <c r="F4158" s="344">
        <f t="shared" si="468"/>
        <v>3049.8445522570546</v>
      </c>
      <c r="G4158" s="394">
        <f t="shared" si="469"/>
        <v>372.06315789473683</v>
      </c>
      <c r="H4158" s="385">
        <f t="shared" si="466"/>
        <v>1156.6048060313053</v>
      </c>
      <c r="I4158" s="386">
        <f t="shared" si="467"/>
        <v>68.438154203035836</v>
      </c>
      <c r="J4158" s="393">
        <v>45</v>
      </c>
      <c r="K4158" s="396">
        <f t="shared" si="470"/>
        <v>4691.9506703861325</v>
      </c>
      <c r="L4158" s="210">
        <f t="shared" si="471"/>
        <v>5.5999999999999999E-3</v>
      </c>
      <c r="M4158" s="211">
        <f t="shared" si="471"/>
        <v>1.1000000000000001E-3</v>
      </c>
    </row>
    <row r="4159" spans="1:13" ht="15" customHeight="1" x14ac:dyDescent="0.2">
      <c r="A4159" s="370">
        <v>4138</v>
      </c>
      <c r="B4159" s="120">
        <f t="shared" si="472"/>
        <v>177.75159503327606</v>
      </c>
      <c r="C4159" s="371">
        <v>950</v>
      </c>
      <c r="D4159" s="78">
        <v>45170</v>
      </c>
      <c r="E4159" s="209">
        <v>29455</v>
      </c>
      <c r="F4159" s="344">
        <f t="shared" si="468"/>
        <v>3049.4241128948925</v>
      </c>
      <c r="G4159" s="394">
        <f t="shared" si="469"/>
        <v>372.06315789473683</v>
      </c>
      <c r="H4159" s="385">
        <f t="shared" si="466"/>
        <v>1156.4626975268945</v>
      </c>
      <c r="I4159" s="386">
        <f t="shared" si="467"/>
        <v>68.429745415792581</v>
      </c>
      <c r="J4159" s="393">
        <v>45</v>
      </c>
      <c r="K4159" s="396">
        <f t="shared" si="470"/>
        <v>4691.3797137323163</v>
      </c>
      <c r="L4159" s="210">
        <f t="shared" si="471"/>
        <v>5.5999999999999999E-3</v>
      </c>
      <c r="M4159" s="211">
        <f t="shared" si="471"/>
        <v>1.1000000000000001E-3</v>
      </c>
    </row>
    <row r="4160" spans="1:13" ht="15" customHeight="1" x14ac:dyDescent="0.2">
      <c r="A4160" s="370">
        <v>4139</v>
      </c>
      <c r="B4160" s="120">
        <f t="shared" si="472"/>
        <v>177.77609852845217</v>
      </c>
      <c r="C4160" s="371">
        <v>950</v>
      </c>
      <c r="D4160" s="78">
        <v>45170</v>
      </c>
      <c r="E4160" s="209">
        <v>29455</v>
      </c>
      <c r="F4160" s="344">
        <f t="shared" si="468"/>
        <v>3049.0038002113611</v>
      </c>
      <c r="G4160" s="394">
        <f t="shared" si="469"/>
        <v>372.06315789473683</v>
      </c>
      <c r="H4160" s="385">
        <f t="shared" si="466"/>
        <v>1156.3206318398609</v>
      </c>
      <c r="I4160" s="386">
        <f t="shared" si="467"/>
        <v>68.421339162121953</v>
      </c>
      <c r="J4160" s="393">
        <v>45</v>
      </c>
      <c r="K4160" s="396">
        <f t="shared" si="470"/>
        <v>4690.8089291080805</v>
      </c>
      <c r="L4160" s="210">
        <f t="shared" si="471"/>
        <v>5.5999999999999999E-3</v>
      </c>
      <c r="M4160" s="211">
        <f t="shared" si="471"/>
        <v>1.1000000000000001E-3</v>
      </c>
    </row>
    <row r="4161" spans="1:13" ht="15" customHeight="1" x14ac:dyDescent="0.2">
      <c r="A4161" s="372">
        <v>4140</v>
      </c>
      <c r="B4161" s="120">
        <f t="shared" si="472"/>
        <v>177.80060139529564</v>
      </c>
      <c r="C4161" s="371">
        <v>950</v>
      </c>
      <c r="D4161" s="78">
        <v>45170</v>
      </c>
      <c r="E4161" s="209">
        <v>29455</v>
      </c>
      <c r="F4161" s="344">
        <f t="shared" si="468"/>
        <v>3048.5836141516093</v>
      </c>
      <c r="G4161" s="394">
        <f t="shared" si="469"/>
        <v>372.06315789473683</v>
      </c>
      <c r="H4161" s="385">
        <f t="shared" si="466"/>
        <v>1156.178608951665</v>
      </c>
      <c r="I4161" s="386">
        <f t="shared" si="467"/>
        <v>68.41293544092693</v>
      </c>
      <c r="J4161" s="393">
        <v>45</v>
      </c>
      <c r="K4161" s="396">
        <f t="shared" si="470"/>
        <v>4690.2383164389375</v>
      </c>
      <c r="L4161" s="210">
        <f t="shared" si="471"/>
        <v>5.5999999999999999E-3</v>
      </c>
      <c r="M4161" s="211">
        <f t="shared" si="471"/>
        <v>1.1000000000000001E-3</v>
      </c>
    </row>
    <row r="4162" spans="1:13" ht="15" customHeight="1" x14ac:dyDescent="0.2">
      <c r="A4162" s="370">
        <v>4141</v>
      </c>
      <c r="B4162" s="120">
        <f t="shared" si="472"/>
        <v>177.82510363369178</v>
      </c>
      <c r="C4162" s="371">
        <v>950</v>
      </c>
      <c r="D4162" s="78">
        <v>45170</v>
      </c>
      <c r="E4162" s="209">
        <v>29455</v>
      </c>
      <c r="F4162" s="344">
        <f t="shared" si="468"/>
        <v>3048.1635546608049</v>
      </c>
      <c r="G4162" s="394">
        <f t="shared" si="469"/>
        <v>372.06315789473683</v>
      </c>
      <c r="H4162" s="385">
        <f t="shared" si="466"/>
        <v>1156.0366288437731</v>
      </c>
      <c r="I4162" s="386">
        <f t="shared" si="467"/>
        <v>68.404534251110832</v>
      </c>
      <c r="J4162" s="393">
        <v>45</v>
      </c>
      <c r="K4162" s="396">
        <f t="shared" si="470"/>
        <v>4689.6678756504261</v>
      </c>
      <c r="L4162" s="210">
        <f t="shared" si="471"/>
        <v>5.5999999999999999E-3</v>
      </c>
      <c r="M4162" s="211">
        <f t="shared" si="471"/>
        <v>1.1000000000000001E-3</v>
      </c>
    </row>
    <row r="4163" spans="1:13" ht="15" customHeight="1" x14ac:dyDescent="0.2">
      <c r="A4163" s="370">
        <v>4142</v>
      </c>
      <c r="B4163" s="120">
        <f t="shared" si="472"/>
        <v>177.8496052435259</v>
      </c>
      <c r="C4163" s="371">
        <v>950</v>
      </c>
      <c r="D4163" s="78">
        <v>45170</v>
      </c>
      <c r="E4163" s="209">
        <v>29455</v>
      </c>
      <c r="F4163" s="344">
        <f t="shared" si="468"/>
        <v>3047.7436216841497</v>
      </c>
      <c r="G4163" s="394">
        <f t="shared" si="469"/>
        <v>372.06315789473683</v>
      </c>
      <c r="H4163" s="385">
        <f t="shared" si="466"/>
        <v>1155.8946914976636</v>
      </c>
      <c r="I4163" s="386">
        <f t="shared" si="467"/>
        <v>68.396135591577732</v>
      </c>
      <c r="J4163" s="393">
        <v>45</v>
      </c>
      <c r="K4163" s="396">
        <f t="shared" si="470"/>
        <v>4689.0976066681287</v>
      </c>
      <c r="L4163" s="210">
        <f t="shared" si="471"/>
        <v>5.5999999999999999E-3</v>
      </c>
      <c r="M4163" s="211">
        <f t="shared" si="471"/>
        <v>1.1000000000000001E-3</v>
      </c>
    </row>
    <row r="4164" spans="1:13" ht="15" customHeight="1" x14ac:dyDescent="0.2">
      <c r="A4164" s="370">
        <v>4143</v>
      </c>
      <c r="B4164" s="120">
        <f t="shared" si="472"/>
        <v>177.87410622468357</v>
      </c>
      <c r="C4164" s="371">
        <v>950</v>
      </c>
      <c r="D4164" s="78">
        <v>45170</v>
      </c>
      <c r="E4164" s="209">
        <v>29455</v>
      </c>
      <c r="F4164" s="344">
        <f t="shared" si="468"/>
        <v>3047.3238151668711</v>
      </c>
      <c r="G4164" s="394">
        <f t="shared" si="469"/>
        <v>372.06315789473683</v>
      </c>
      <c r="H4164" s="385">
        <f t="shared" si="466"/>
        <v>1155.7527968948234</v>
      </c>
      <c r="I4164" s="386">
        <f t="shared" si="467"/>
        <v>68.387739461232158</v>
      </c>
      <c r="J4164" s="393">
        <v>45</v>
      </c>
      <c r="K4164" s="396">
        <f t="shared" si="470"/>
        <v>4688.5275094176632</v>
      </c>
      <c r="L4164" s="210">
        <f t="shared" si="471"/>
        <v>5.5999999999999999E-3</v>
      </c>
      <c r="M4164" s="211">
        <f t="shared" si="471"/>
        <v>1.1000000000000001E-3</v>
      </c>
    </row>
    <row r="4165" spans="1:13" ht="15" customHeight="1" x14ac:dyDescent="0.2">
      <c r="A4165" s="370">
        <v>4144</v>
      </c>
      <c r="B4165" s="120">
        <f t="shared" si="472"/>
        <v>177.8986065770508</v>
      </c>
      <c r="C4165" s="371">
        <v>950</v>
      </c>
      <c r="D4165" s="78">
        <v>45170</v>
      </c>
      <c r="E4165" s="209">
        <v>29455</v>
      </c>
      <c r="F4165" s="344">
        <f t="shared" si="468"/>
        <v>3046.9041350542202</v>
      </c>
      <c r="G4165" s="394">
        <f t="shared" si="469"/>
        <v>372.06315789473683</v>
      </c>
      <c r="H4165" s="385">
        <f t="shared" si="466"/>
        <v>1155.6109450167473</v>
      </c>
      <c r="I4165" s="386">
        <f t="shared" si="467"/>
        <v>68.379345858979136</v>
      </c>
      <c r="J4165" s="393">
        <v>45</v>
      </c>
      <c r="K4165" s="396">
        <f t="shared" si="470"/>
        <v>4687.9575838246838</v>
      </c>
      <c r="L4165" s="210">
        <f t="shared" si="471"/>
        <v>5.5999999999999999E-3</v>
      </c>
      <c r="M4165" s="211">
        <f t="shared" si="471"/>
        <v>1.1000000000000001E-3</v>
      </c>
    </row>
    <row r="4166" spans="1:13" ht="15" customHeight="1" x14ac:dyDescent="0.2">
      <c r="A4166" s="370">
        <v>4145</v>
      </c>
      <c r="B4166" s="120">
        <f t="shared" si="472"/>
        <v>177.92310630051415</v>
      </c>
      <c r="C4166" s="371">
        <v>950</v>
      </c>
      <c r="D4166" s="78">
        <v>45170</v>
      </c>
      <c r="E4166" s="209">
        <v>29455</v>
      </c>
      <c r="F4166" s="344">
        <f t="shared" si="468"/>
        <v>3046.4845812914723</v>
      </c>
      <c r="G4166" s="394">
        <f t="shared" si="469"/>
        <v>372.06315789473683</v>
      </c>
      <c r="H4166" s="385">
        <f t="shared" si="466"/>
        <v>1155.4691358449386</v>
      </c>
      <c r="I4166" s="386">
        <f t="shared" si="467"/>
        <v>68.370954783724187</v>
      </c>
      <c r="J4166" s="393">
        <v>45</v>
      </c>
      <c r="K4166" s="396">
        <f t="shared" si="470"/>
        <v>4687.387829814872</v>
      </c>
      <c r="L4166" s="210">
        <f t="shared" si="471"/>
        <v>5.5999999999999999E-3</v>
      </c>
      <c r="M4166" s="211">
        <f t="shared" si="471"/>
        <v>1.1000000000000001E-3</v>
      </c>
    </row>
    <row r="4167" spans="1:13" ht="15" customHeight="1" x14ac:dyDescent="0.2">
      <c r="A4167" s="370">
        <v>4146</v>
      </c>
      <c r="B4167" s="120">
        <f t="shared" si="472"/>
        <v>177.94760539496019</v>
      </c>
      <c r="C4167" s="371">
        <v>950</v>
      </c>
      <c r="D4167" s="78">
        <v>45170</v>
      </c>
      <c r="E4167" s="209">
        <v>29455</v>
      </c>
      <c r="F4167" s="344">
        <f t="shared" si="468"/>
        <v>3046.0651538239335</v>
      </c>
      <c r="G4167" s="394">
        <f t="shared" si="469"/>
        <v>372.06315789473683</v>
      </c>
      <c r="H4167" s="385">
        <f t="shared" si="466"/>
        <v>1155.3273693609106</v>
      </c>
      <c r="I4167" s="386">
        <f t="shared" si="467"/>
        <v>68.362566234373404</v>
      </c>
      <c r="J4167" s="393">
        <v>45</v>
      </c>
      <c r="K4167" s="396">
        <f t="shared" si="470"/>
        <v>4686.818247313955</v>
      </c>
      <c r="L4167" s="210">
        <f t="shared" si="471"/>
        <v>5.5999999999999999E-3</v>
      </c>
      <c r="M4167" s="211">
        <f t="shared" si="471"/>
        <v>1.1000000000000001E-3</v>
      </c>
    </row>
    <row r="4168" spans="1:13" ht="15" customHeight="1" x14ac:dyDescent="0.2">
      <c r="A4168" s="370">
        <v>4147</v>
      </c>
      <c r="B4168" s="120">
        <f t="shared" si="472"/>
        <v>177.97210386027584</v>
      </c>
      <c r="C4168" s="371">
        <v>950</v>
      </c>
      <c r="D4168" s="78">
        <v>45170</v>
      </c>
      <c r="E4168" s="209">
        <v>29455</v>
      </c>
      <c r="F4168" s="344">
        <f t="shared" si="468"/>
        <v>3045.6458525969342</v>
      </c>
      <c r="G4168" s="394">
        <f t="shared" si="469"/>
        <v>372.06315789473683</v>
      </c>
      <c r="H4168" s="385">
        <f t="shared" si="466"/>
        <v>1155.1856455461848</v>
      </c>
      <c r="I4168" s="386">
        <f t="shared" si="467"/>
        <v>68.354180209833416</v>
      </c>
      <c r="J4168" s="393">
        <v>45</v>
      </c>
      <c r="K4168" s="396">
        <f t="shared" si="470"/>
        <v>4686.2488362476888</v>
      </c>
      <c r="L4168" s="210">
        <f t="shared" si="471"/>
        <v>5.5999999999999999E-3</v>
      </c>
      <c r="M4168" s="211">
        <f t="shared" si="471"/>
        <v>1.1000000000000001E-3</v>
      </c>
    </row>
    <row r="4169" spans="1:13" ht="15" customHeight="1" x14ac:dyDescent="0.2">
      <c r="A4169" s="370">
        <v>4148</v>
      </c>
      <c r="B4169" s="120">
        <f t="shared" si="472"/>
        <v>177.99660169634851</v>
      </c>
      <c r="C4169" s="371">
        <v>950</v>
      </c>
      <c r="D4169" s="78">
        <v>45170</v>
      </c>
      <c r="E4169" s="209">
        <v>29455</v>
      </c>
      <c r="F4169" s="344">
        <f t="shared" si="468"/>
        <v>3045.2266775558314</v>
      </c>
      <c r="G4169" s="394">
        <f t="shared" si="469"/>
        <v>372.06315789473683</v>
      </c>
      <c r="H4169" s="385">
        <f t="shared" si="466"/>
        <v>1155.043964382292</v>
      </c>
      <c r="I4169" s="386">
        <f t="shared" si="467"/>
        <v>68.345796709011367</v>
      </c>
      <c r="J4169" s="393">
        <v>45</v>
      </c>
      <c r="K4169" s="396">
        <f t="shared" si="470"/>
        <v>4685.6795965418723</v>
      </c>
      <c r="L4169" s="210">
        <f t="shared" si="471"/>
        <v>5.5999999999999999E-3</v>
      </c>
      <c r="M4169" s="211">
        <f t="shared" si="471"/>
        <v>1.1000000000000001E-3</v>
      </c>
    </row>
    <row r="4170" spans="1:13" ht="15" customHeight="1" x14ac:dyDescent="0.2">
      <c r="A4170" s="370">
        <v>4149</v>
      </c>
      <c r="B4170" s="120">
        <f t="shared" si="472"/>
        <v>178.02109890306588</v>
      </c>
      <c r="C4170" s="371">
        <v>950</v>
      </c>
      <c r="D4170" s="78">
        <v>45170</v>
      </c>
      <c r="E4170" s="209">
        <v>29455</v>
      </c>
      <c r="F4170" s="344">
        <f t="shared" si="468"/>
        <v>3044.807628646005</v>
      </c>
      <c r="G4170" s="394">
        <f t="shared" si="469"/>
        <v>372.06315789473683</v>
      </c>
      <c r="H4170" s="385">
        <f t="shared" si="466"/>
        <v>1154.9023258507707</v>
      </c>
      <c r="I4170" s="386">
        <f t="shared" si="467"/>
        <v>68.33741573081484</v>
      </c>
      <c r="J4170" s="393">
        <v>45</v>
      </c>
      <c r="K4170" s="396">
        <f t="shared" si="470"/>
        <v>4685.1105281223272</v>
      </c>
      <c r="L4170" s="210">
        <f t="shared" si="471"/>
        <v>5.5999999999999999E-3</v>
      </c>
      <c r="M4170" s="211">
        <f t="shared" si="471"/>
        <v>1.1000000000000001E-3</v>
      </c>
    </row>
    <row r="4171" spans="1:13" ht="15" customHeight="1" x14ac:dyDescent="0.2">
      <c r="A4171" s="372">
        <v>4150</v>
      </c>
      <c r="B4171" s="120">
        <f t="shared" si="472"/>
        <v>178.04559548031577</v>
      </c>
      <c r="C4171" s="371">
        <v>950</v>
      </c>
      <c r="D4171" s="78">
        <v>45170</v>
      </c>
      <c r="E4171" s="209">
        <v>29455</v>
      </c>
      <c r="F4171" s="344">
        <f t="shared" si="468"/>
        <v>3044.3887058128685</v>
      </c>
      <c r="G4171" s="394">
        <f t="shared" si="469"/>
        <v>372.06315789473683</v>
      </c>
      <c r="H4171" s="385">
        <f t="shared" si="466"/>
        <v>1154.7607299331705</v>
      </c>
      <c r="I4171" s="386">
        <f t="shared" si="467"/>
        <v>68.329037274152114</v>
      </c>
      <c r="J4171" s="393">
        <v>45</v>
      </c>
      <c r="K4171" s="396">
        <f t="shared" si="470"/>
        <v>4684.5416309149277</v>
      </c>
      <c r="L4171" s="210">
        <f t="shared" si="471"/>
        <v>5.5999999999999999E-3</v>
      </c>
      <c r="M4171" s="211">
        <f t="shared" si="471"/>
        <v>1.1000000000000001E-3</v>
      </c>
    </row>
    <row r="4172" spans="1:13" ht="15" customHeight="1" x14ac:dyDescent="0.2">
      <c r="A4172" s="370">
        <v>4151</v>
      </c>
      <c r="B4172" s="120">
        <f t="shared" si="472"/>
        <v>178.07009142798654</v>
      </c>
      <c r="C4172" s="371">
        <v>950</v>
      </c>
      <c r="D4172" s="78">
        <v>45170</v>
      </c>
      <c r="E4172" s="209">
        <v>29455</v>
      </c>
      <c r="F4172" s="344">
        <f t="shared" si="468"/>
        <v>3043.9699090018539</v>
      </c>
      <c r="G4172" s="394">
        <f t="shared" si="469"/>
        <v>372.06315789473683</v>
      </c>
      <c r="H4172" s="385">
        <f t="shared" si="466"/>
        <v>1154.6191766110476</v>
      </c>
      <c r="I4172" s="386">
        <f t="shared" si="467"/>
        <v>68.32066133793181</v>
      </c>
      <c r="J4172" s="393">
        <v>45</v>
      </c>
      <c r="K4172" s="396">
        <f t="shared" si="470"/>
        <v>4683.9729048455702</v>
      </c>
      <c r="L4172" s="210">
        <f t="shared" si="471"/>
        <v>5.5999999999999999E-3</v>
      </c>
      <c r="M4172" s="211">
        <f t="shared" si="471"/>
        <v>1.1000000000000001E-3</v>
      </c>
    </row>
    <row r="4173" spans="1:13" ht="15" customHeight="1" x14ac:dyDescent="0.2">
      <c r="A4173" s="370">
        <v>4152</v>
      </c>
      <c r="B4173" s="120">
        <f t="shared" si="472"/>
        <v>178.09458674596701</v>
      </c>
      <c r="C4173" s="371">
        <v>950</v>
      </c>
      <c r="D4173" s="78">
        <v>45170</v>
      </c>
      <c r="E4173" s="209">
        <v>29455</v>
      </c>
      <c r="F4173" s="344">
        <f t="shared" si="468"/>
        <v>3043.5512381584199</v>
      </c>
      <c r="G4173" s="394">
        <f t="shared" si="469"/>
        <v>372.06315789473683</v>
      </c>
      <c r="H4173" s="385">
        <f t="shared" si="466"/>
        <v>1154.4776658659669</v>
      </c>
      <c r="I4173" s="386">
        <f t="shared" si="467"/>
        <v>68.312287921063131</v>
      </c>
      <c r="J4173" s="393">
        <v>45</v>
      </c>
      <c r="K4173" s="396">
        <f t="shared" si="470"/>
        <v>4683.404349840187</v>
      </c>
      <c r="L4173" s="210">
        <f t="shared" si="471"/>
        <v>5.5999999999999999E-3</v>
      </c>
      <c r="M4173" s="211">
        <f t="shared" si="471"/>
        <v>1.1000000000000001E-3</v>
      </c>
    </row>
    <row r="4174" spans="1:13" ht="15" customHeight="1" x14ac:dyDescent="0.2">
      <c r="A4174" s="370">
        <v>4153</v>
      </c>
      <c r="B4174" s="120">
        <f t="shared" si="472"/>
        <v>178.11908143414564</v>
      </c>
      <c r="C4174" s="371">
        <v>950</v>
      </c>
      <c r="D4174" s="78">
        <v>45170</v>
      </c>
      <c r="E4174" s="209">
        <v>29455</v>
      </c>
      <c r="F4174" s="344">
        <f t="shared" si="468"/>
        <v>3043.1326932280613</v>
      </c>
      <c r="G4174" s="394">
        <f t="shared" si="469"/>
        <v>372.06315789473683</v>
      </c>
      <c r="H4174" s="385">
        <f t="shared" si="466"/>
        <v>1154.3361976795056</v>
      </c>
      <c r="I4174" s="386">
        <f t="shared" si="467"/>
        <v>68.303917022455963</v>
      </c>
      <c r="J4174" s="393">
        <v>45</v>
      </c>
      <c r="K4174" s="396">
        <f t="shared" si="470"/>
        <v>4682.8359658247591</v>
      </c>
      <c r="L4174" s="210">
        <f t="shared" si="471"/>
        <v>5.5999999999999999E-3</v>
      </c>
      <c r="M4174" s="211">
        <f t="shared" si="471"/>
        <v>1.1000000000000001E-3</v>
      </c>
    </row>
    <row r="4175" spans="1:13" ht="15" customHeight="1" x14ac:dyDescent="0.2">
      <c r="A4175" s="370">
        <v>4154</v>
      </c>
      <c r="B4175" s="120">
        <f t="shared" si="472"/>
        <v>178.14357549241211</v>
      </c>
      <c r="C4175" s="371">
        <v>950</v>
      </c>
      <c r="D4175" s="78">
        <v>45170</v>
      </c>
      <c r="E4175" s="209">
        <v>29455</v>
      </c>
      <c r="F4175" s="344">
        <f t="shared" si="468"/>
        <v>3042.7142741562848</v>
      </c>
      <c r="G4175" s="394">
        <f t="shared" si="469"/>
        <v>372.06315789473683</v>
      </c>
      <c r="H4175" s="385">
        <f t="shared" si="466"/>
        <v>1154.1947720332453</v>
      </c>
      <c r="I4175" s="386">
        <f t="shared" si="467"/>
        <v>68.295548641020432</v>
      </c>
      <c r="J4175" s="393">
        <v>45</v>
      </c>
      <c r="K4175" s="396">
        <f t="shared" si="470"/>
        <v>4682.2677527252872</v>
      </c>
      <c r="L4175" s="210">
        <f t="shared" si="471"/>
        <v>5.5999999999999999E-3</v>
      </c>
      <c r="M4175" s="211">
        <f t="shared" si="471"/>
        <v>1.1000000000000001E-3</v>
      </c>
    </row>
    <row r="4176" spans="1:13" ht="15" customHeight="1" x14ac:dyDescent="0.2">
      <c r="A4176" s="370">
        <v>4155</v>
      </c>
      <c r="B4176" s="120">
        <f t="shared" si="472"/>
        <v>178.16806892065583</v>
      </c>
      <c r="C4176" s="371">
        <v>950</v>
      </c>
      <c r="D4176" s="78">
        <v>45170</v>
      </c>
      <c r="E4176" s="209">
        <v>29455</v>
      </c>
      <c r="F4176" s="344">
        <f t="shared" si="468"/>
        <v>3042.2959808886321</v>
      </c>
      <c r="G4176" s="394">
        <f t="shared" si="469"/>
        <v>372.06315789473683</v>
      </c>
      <c r="H4176" s="385">
        <f t="shared" si="466"/>
        <v>1154.0533889087785</v>
      </c>
      <c r="I4176" s="386">
        <f t="shared" si="467"/>
        <v>68.287182775667375</v>
      </c>
      <c r="J4176" s="393">
        <v>45</v>
      </c>
      <c r="K4176" s="396">
        <f t="shared" si="470"/>
        <v>4681.6997104678148</v>
      </c>
      <c r="L4176" s="210">
        <f t="shared" si="471"/>
        <v>5.5999999999999999E-3</v>
      </c>
      <c r="M4176" s="211">
        <f t="shared" si="471"/>
        <v>1.1000000000000001E-3</v>
      </c>
    </row>
    <row r="4177" spans="1:13" ht="15" customHeight="1" x14ac:dyDescent="0.2">
      <c r="A4177" s="370">
        <v>4156</v>
      </c>
      <c r="B4177" s="120">
        <f t="shared" si="472"/>
        <v>178.19256171876668</v>
      </c>
      <c r="C4177" s="371">
        <v>950</v>
      </c>
      <c r="D4177" s="78">
        <v>45170</v>
      </c>
      <c r="E4177" s="209">
        <v>29455</v>
      </c>
      <c r="F4177" s="344">
        <f t="shared" si="468"/>
        <v>3041.8778133706692</v>
      </c>
      <c r="G4177" s="394">
        <f t="shared" si="469"/>
        <v>372.06315789473683</v>
      </c>
      <c r="H4177" s="385">
        <f t="shared" si="466"/>
        <v>1153.9120482877072</v>
      </c>
      <c r="I4177" s="386">
        <f t="shared" si="467"/>
        <v>68.278819425308114</v>
      </c>
      <c r="J4177" s="393">
        <v>45</v>
      </c>
      <c r="K4177" s="396">
        <f t="shared" si="470"/>
        <v>4681.131838978421</v>
      </c>
      <c r="L4177" s="210">
        <f t="shared" si="471"/>
        <v>5.5999999999999999E-3</v>
      </c>
      <c r="M4177" s="211">
        <f t="shared" si="471"/>
        <v>1.1000000000000001E-3</v>
      </c>
    </row>
    <row r="4178" spans="1:13" ht="15" customHeight="1" x14ac:dyDescent="0.2">
      <c r="A4178" s="370">
        <v>4157</v>
      </c>
      <c r="B4178" s="120">
        <f t="shared" si="472"/>
        <v>178.21705388663472</v>
      </c>
      <c r="C4178" s="371">
        <v>950</v>
      </c>
      <c r="D4178" s="78">
        <v>45170</v>
      </c>
      <c r="E4178" s="209">
        <v>29455</v>
      </c>
      <c r="F4178" s="344">
        <f t="shared" si="468"/>
        <v>3041.4597715479908</v>
      </c>
      <c r="G4178" s="394">
        <f t="shared" si="469"/>
        <v>372.06315789473683</v>
      </c>
      <c r="H4178" s="385">
        <f t="shared" si="466"/>
        <v>1153.7707501516418</v>
      </c>
      <c r="I4178" s="386">
        <f t="shared" si="467"/>
        <v>68.270458588854552</v>
      </c>
      <c r="J4178" s="393">
        <v>45</v>
      </c>
      <c r="K4178" s="396">
        <f t="shared" si="470"/>
        <v>4680.5641381832238</v>
      </c>
      <c r="L4178" s="210">
        <f t="shared" si="471"/>
        <v>5.5999999999999999E-3</v>
      </c>
      <c r="M4178" s="211">
        <f t="shared" si="471"/>
        <v>1.1000000000000001E-3</v>
      </c>
    </row>
    <row r="4179" spans="1:13" ht="15" customHeight="1" x14ac:dyDescent="0.2">
      <c r="A4179" s="370">
        <v>4158</v>
      </c>
      <c r="B4179" s="120">
        <f t="shared" si="472"/>
        <v>178.24154542415076</v>
      </c>
      <c r="C4179" s="371">
        <v>950</v>
      </c>
      <c r="D4179" s="78">
        <v>45170</v>
      </c>
      <c r="E4179" s="209">
        <v>29455</v>
      </c>
      <c r="F4179" s="344">
        <f t="shared" si="468"/>
        <v>3041.0418553662093</v>
      </c>
      <c r="G4179" s="394">
        <f t="shared" si="469"/>
        <v>372.06315789473683</v>
      </c>
      <c r="H4179" s="385">
        <f t="shared" si="466"/>
        <v>1153.6294944821998</v>
      </c>
      <c r="I4179" s="386">
        <f t="shared" si="467"/>
        <v>68.262100265218919</v>
      </c>
      <c r="J4179" s="393">
        <v>45</v>
      </c>
      <c r="K4179" s="396">
        <f t="shared" si="470"/>
        <v>4679.9966080083641</v>
      </c>
      <c r="L4179" s="210">
        <f t="shared" si="471"/>
        <v>5.5999999999999999E-3</v>
      </c>
      <c r="M4179" s="211">
        <f t="shared" si="471"/>
        <v>1.1000000000000001E-3</v>
      </c>
    </row>
    <row r="4180" spans="1:13" ht="15" customHeight="1" x14ac:dyDescent="0.2">
      <c r="A4180" s="370">
        <v>4159</v>
      </c>
      <c r="B4180" s="120">
        <f t="shared" si="472"/>
        <v>178.26603633120547</v>
      </c>
      <c r="C4180" s="371">
        <v>950</v>
      </c>
      <c r="D4180" s="78">
        <v>45170</v>
      </c>
      <c r="E4180" s="209">
        <v>29455</v>
      </c>
      <c r="F4180" s="344">
        <f t="shared" si="468"/>
        <v>3040.6240647709733</v>
      </c>
      <c r="G4180" s="394">
        <f t="shared" si="469"/>
        <v>372.06315789473683</v>
      </c>
      <c r="H4180" s="385">
        <f t="shared" si="466"/>
        <v>1153.4882812610099</v>
      </c>
      <c r="I4180" s="386">
        <f t="shared" si="467"/>
        <v>68.253744453314198</v>
      </c>
      <c r="J4180" s="393">
        <v>45</v>
      </c>
      <c r="K4180" s="396">
        <f t="shared" si="470"/>
        <v>4679.4292483800346</v>
      </c>
      <c r="L4180" s="210">
        <f t="shared" si="471"/>
        <v>5.5999999999999999E-3</v>
      </c>
      <c r="M4180" s="211">
        <f t="shared" si="471"/>
        <v>1.1000000000000001E-3</v>
      </c>
    </row>
    <row r="4181" spans="1:13" ht="15" customHeight="1" x14ac:dyDescent="0.2">
      <c r="A4181" s="372">
        <v>4160</v>
      </c>
      <c r="B4181" s="120">
        <f t="shared" si="472"/>
        <v>178.29052660769008</v>
      </c>
      <c r="C4181" s="371">
        <v>950</v>
      </c>
      <c r="D4181" s="78">
        <v>45170</v>
      </c>
      <c r="E4181" s="209">
        <v>29455</v>
      </c>
      <c r="F4181" s="344">
        <f t="shared" si="468"/>
        <v>3040.2063997079504</v>
      </c>
      <c r="G4181" s="394">
        <f t="shared" si="469"/>
        <v>372.06315789473683</v>
      </c>
      <c r="H4181" s="385">
        <f t="shared" si="466"/>
        <v>1153.3471104697082</v>
      </c>
      <c r="I4181" s="386">
        <f t="shared" si="467"/>
        <v>68.245391152053742</v>
      </c>
      <c r="J4181" s="393">
        <v>45</v>
      </c>
      <c r="K4181" s="396">
        <f t="shared" si="470"/>
        <v>4678.8620592244488</v>
      </c>
      <c r="L4181" s="210">
        <f t="shared" si="471"/>
        <v>5.5999999999999999E-3</v>
      </c>
      <c r="M4181" s="211">
        <f t="shared" si="471"/>
        <v>1.1000000000000001E-3</v>
      </c>
    </row>
    <row r="4182" spans="1:13" ht="15" customHeight="1" x14ac:dyDescent="0.2">
      <c r="A4182" s="370">
        <v>4161</v>
      </c>
      <c r="B4182" s="120">
        <f t="shared" si="472"/>
        <v>178.31501625349588</v>
      </c>
      <c r="C4182" s="371">
        <v>950</v>
      </c>
      <c r="D4182" s="78">
        <v>45170</v>
      </c>
      <c r="E4182" s="209">
        <v>29455</v>
      </c>
      <c r="F4182" s="344">
        <f t="shared" si="468"/>
        <v>3039.7888601228401</v>
      </c>
      <c r="G4182" s="394">
        <f t="shared" si="469"/>
        <v>372.06315789473683</v>
      </c>
      <c r="H4182" s="385">
        <f t="shared" ref="H4182:H4245" si="473">SUM(F4182:G4182)*33.8%</f>
        <v>1153.2059820899408</v>
      </c>
      <c r="I4182" s="386">
        <f t="shared" ref="I4182:I4245" si="474">SUM(F4182:G4182)*2%</f>
        <v>68.237040360351543</v>
      </c>
      <c r="J4182" s="393">
        <v>45</v>
      </c>
      <c r="K4182" s="396">
        <f t="shared" si="470"/>
        <v>4678.2950404678695</v>
      </c>
      <c r="L4182" s="210">
        <f t="shared" si="471"/>
        <v>5.5999999999999999E-3</v>
      </c>
      <c r="M4182" s="211">
        <f t="shared" si="471"/>
        <v>1.1000000000000001E-3</v>
      </c>
    </row>
    <row r="4183" spans="1:13" ht="15" customHeight="1" x14ac:dyDescent="0.2">
      <c r="A4183" s="370">
        <v>4162</v>
      </c>
      <c r="B4183" s="120">
        <f t="shared" si="472"/>
        <v>178.33950526851496</v>
      </c>
      <c r="C4183" s="371">
        <v>950</v>
      </c>
      <c r="D4183" s="78">
        <v>45170</v>
      </c>
      <c r="E4183" s="209">
        <v>29455</v>
      </c>
      <c r="F4183" s="344">
        <f t="shared" ref="F4183:F4246" si="475">12*(1/B4183*D4183)</f>
        <v>3039.3714459613607</v>
      </c>
      <c r="G4183" s="394">
        <f t="shared" ref="G4183:G4246" si="476">12*(1/C4183*E4183)</f>
        <v>372.06315789473683</v>
      </c>
      <c r="H4183" s="385">
        <f t="shared" si="473"/>
        <v>1153.0648961033608</v>
      </c>
      <c r="I4183" s="386">
        <f t="shared" si="474"/>
        <v>68.228692077121949</v>
      </c>
      <c r="J4183" s="393">
        <v>45</v>
      </c>
      <c r="K4183" s="396">
        <f t="shared" ref="K4183:K4246" si="477">SUM(F4183:J4183)</f>
        <v>4677.7281920365804</v>
      </c>
      <c r="L4183" s="210">
        <f t="shared" ref="L4183:M4246" si="478">ROUND(1/B4183,4)</f>
        <v>5.5999999999999999E-3</v>
      </c>
      <c r="M4183" s="211">
        <f t="shared" si="478"/>
        <v>1.1000000000000001E-3</v>
      </c>
    </row>
    <row r="4184" spans="1:13" ht="15" customHeight="1" x14ac:dyDescent="0.2">
      <c r="A4184" s="370">
        <v>4163</v>
      </c>
      <c r="B4184" s="120">
        <f t="shared" si="472"/>
        <v>178.36399365263924</v>
      </c>
      <c r="C4184" s="371">
        <v>950</v>
      </c>
      <c r="D4184" s="78">
        <v>45170</v>
      </c>
      <c r="E4184" s="209">
        <v>29455</v>
      </c>
      <c r="F4184" s="344">
        <f t="shared" si="475"/>
        <v>3038.9541571692625</v>
      </c>
      <c r="G4184" s="394">
        <f t="shared" si="476"/>
        <v>372.06315789473683</v>
      </c>
      <c r="H4184" s="385">
        <f t="shared" si="473"/>
        <v>1152.9238524916316</v>
      </c>
      <c r="I4184" s="386">
        <f t="shared" si="474"/>
        <v>68.220346301279989</v>
      </c>
      <c r="J4184" s="393">
        <v>45</v>
      </c>
      <c r="K4184" s="396">
        <f t="shared" si="477"/>
        <v>4677.1615138569114</v>
      </c>
      <c r="L4184" s="210">
        <f t="shared" si="478"/>
        <v>5.5999999999999999E-3</v>
      </c>
      <c r="M4184" s="211">
        <f t="shared" si="478"/>
        <v>1.1000000000000001E-3</v>
      </c>
    </row>
    <row r="4185" spans="1:13" ht="15" customHeight="1" x14ac:dyDescent="0.2">
      <c r="A4185" s="370">
        <v>4164</v>
      </c>
      <c r="B4185" s="120">
        <f t="shared" si="472"/>
        <v>178.38848140576104</v>
      </c>
      <c r="C4185" s="371">
        <v>950</v>
      </c>
      <c r="D4185" s="78">
        <v>45170</v>
      </c>
      <c r="E4185" s="209">
        <v>29455</v>
      </c>
      <c r="F4185" s="344">
        <f t="shared" si="475"/>
        <v>3038.5369936923225</v>
      </c>
      <c r="G4185" s="394">
        <f t="shared" si="476"/>
        <v>372.06315789473683</v>
      </c>
      <c r="H4185" s="385">
        <f t="shared" si="473"/>
        <v>1152.782851236426</v>
      </c>
      <c r="I4185" s="386">
        <f t="shared" si="474"/>
        <v>68.21200303174119</v>
      </c>
      <c r="J4185" s="393">
        <v>45</v>
      </c>
      <c r="K4185" s="396">
        <f t="shared" si="477"/>
        <v>4676.5950058552262</v>
      </c>
      <c r="L4185" s="210">
        <f t="shared" si="478"/>
        <v>5.5999999999999999E-3</v>
      </c>
      <c r="M4185" s="211">
        <f t="shared" si="478"/>
        <v>1.1000000000000001E-3</v>
      </c>
    </row>
    <row r="4186" spans="1:13" ht="15" customHeight="1" x14ac:dyDescent="0.2">
      <c r="A4186" s="370">
        <v>4165</v>
      </c>
      <c r="B4186" s="120">
        <f t="shared" si="472"/>
        <v>178.41296852777322</v>
      </c>
      <c r="C4186" s="371">
        <v>950</v>
      </c>
      <c r="D4186" s="78">
        <v>45170</v>
      </c>
      <c r="E4186" s="209">
        <v>29455</v>
      </c>
      <c r="F4186" s="344">
        <f t="shared" si="475"/>
        <v>3038.1199554763398</v>
      </c>
      <c r="G4186" s="394">
        <f t="shared" si="476"/>
        <v>372.06315789473683</v>
      </c>
      <c r="H4186" s="385">
        <f t="shared" si="473"/>
        <v>1152.6418923194237</v>
      </c>
      <c r="I4186" s="386">
        <f t="shared" si="474"/>
        <v>68.203662267421535</v>
      </c>
      <c r="J4186" s="393">
        <v>45</v>
      </c>
      <c r="K4186" s="396">
        <f t="shared" si="477"/>
        <v>4676.0286679579212</v>
      </c>
      <c r="L4186" s="210">
        <f t="shared" si="478"/>
        <v>5.5999999999999999E-3</v>
      </c>
      <c r="M4186" s="211">
        <f t="shared" si="478"/>
        <v>1.1000000000000001E-3</v>
      </c>
    </row>
    <row r="4187" spans="1:13" ht="15" customHeight="1" x14ac:dyDescent="0.2">
      <c r="A4187" s="370">
        <v>4166</v>
      </c>
      <c r="B4187" s="120">
        <f t="shared" si="472"/>
        <v>178.43745501856895</v>
      </c>
      <c r="C4187" s="371">
        <v>950</v>
      </c>
      <c r="D4187" s="78">
        <v>45170</v>
      </c>
      <c r="E4187" s="209">
        <v>29455</v>
      </c>
      <c r="F4187" s="344">
        <f t="shared" si="475"/>
        <v>3037.7030424671379</v>
      </c>
      <c r="G4187" s="394">
        <f t="shared" si="476"/>
        <v>372.06315789473683</v>
      </c>
      <c r="H4187" s="385">
        <f t="shared" si="473"/>
        <v>1152.5009757223136</v>
      </c>
      <c r="I4187" s="386">
        <f t="shared" si="474"/>
        <v>68.195324007237502</v>
      </c>
      <c r="J4187" s="393">
        <v>45</v>
      </c>
      <c r="K4187" s="396">
        <f t="shared" si="477"/>
        <v>4675.4625000914257</v>
      </c>
      <c r="L4187" s="210">
        <f t="shared" si="478"/>
        <v>5.5999999999999999E-3</v>
      </c>
      <c r="M4187" s="211">
        <f t="shared" si="478"/>
        <v>1.1000000000000001E-3</v>
      </c>
    </row>
    <row r="4188" spans="1:13" ht="15" customHeight="1" x14ac:dyDescent="0.2">
      <c r="A4188" s="370">
        <v>4167</v>
      </c>
      <c r="B4188" s="120">
        <f t="shared" si="472"/>
        <v>178.46194087804125</v>
      </c>
      <c r="C4188" s="371">
        <v>950</v>
      </c>
      <c r="D4188" s="78">
        <v>45170</v>
      </c>
      <c r="E4188" s="209">
        <v>29455</v>
      </c>
      <c r="F4188" s="344">
        <f t="shared" si="475"/>
        <v>3037.2862546105762</v>
      </c>
      <c r="G4188" s="394">
        <f t="shared" si="476"/>
        <v>372.06315789473683</v>
      </c>
      <c r="H4188" s="385">
        <f t="shared" si="473"/>
        <v>1152.3601014267956</v>
      </c>
      <c r="I4188" s="386">
        <f t="shared" si="474"/>
        <v>68.186988250106268</v>
      </c>
      <c r="J4188" s="393">
        <v>45</v>
      </c>
      <c r="K4188" s="396">
        <f t="shared" si="477"/>
        <v>4674.8965021822141</v>
      </c>
      <c r="L4188" s="210">
        <f t="shared" si="478"/>
        <v>5.5999999999999999E-3</v>
      </c>
      <c r="M4188" s="211">
        <f t="shared" si="478"/>
        <v>1.1000000000000001E-3</v>
      </c>
    </row>
    <row r="4189" spans="1:13" ht="15" customHeight="1" x14ac:dyDescent="0.2">
      <c r="A4189" s="370">
        <v>4168</v>
      </c>
      <c r="B4189" s="120">
        <f t="shared" si="472"/>
        <v>178.48642610608422</v>
      </c>
      <c r="C4189" s="371">
        <v>950</v>
      </c>
      <c r="D4189" s="78">
        <v>45170</v>
      </c>
      <c r="E4189" s="209">
        <v>29455</v>
      </c>
      <c r="F4189" s="344">
        <f t="shared" si="475"/>
        <v>3036.8695918525254</v>
      </c>
      <c r="G4189" s="394">
        <f t="shared" si="476"/>
        <v>372.06315789473683</v>
      </c>
      <c r="H4189" s="385">
        <f t="shared" si="473"/>
        <v>1152.2192694145745</v>
      </c>
      <c r="I4189" s="386">
        <f t="shared" si="474"/>
        <v>68.178654994945248</v>
      </c>
      <c r="J4189" s="393">
        <v>45</v>
      </c>
      <c r="K4189" s="396">
        <f t="shared" si="477"/>
        <v>4674.3306741567822</v>
      </c>
      <c r="L4189" s="210">
        <f t="shared" si="478"/>
        <v>5.5999999999999999E-3</v>
      </c>
      <c r="M4189" s="211">
        <f t="shared" si="478"/>
        <v>1.1000000000000001E-3</v>
      </c>
    </row>
    <row r="4190" spans="1:13" ht="15" customHeight="1" x14ac:dyDescent="0.2">
      <c r="A4190" s="370">
        <v>4169</v>
      </c>
      <c r="B4190" s="120">
        <f t="shared" si="472"/>
        <v>178.51091070259147</v>
      </c>
      <c r="C4190" s="371">
        <v>950</v>
      </c>
      <c r="D4190" s="78">
        <v>45170</v>
      </c>
      <c r="E4190" s="209">
        <v>29455</v>
      </c>
      <c r="F4190" s="344">
        <f t="shared" si="475"/>
        <v>3036.4530541388981</v>
      </c>
      <c r="G4190" s="394">
        <f t="shared" si="476"/>
        <v>372.06315789473683</v>
      </c>
      <c r="H4190" s="385">
        <f t="shared" si="473"/>
        <v>1152.0784796673686</v>
      </c>
      <c r="I4190" s="386">
        <f t="shared" si="474"/>
        <v>68.170324240672699</v>
      </c>
      <c r="J4190" s="393">
        <v>45</v>
      </c>
      <c r="K4190" s="396">
        <f t="shared" si="477"/>
        <v>4673.7650159416762</v>
      </c>
      <c r="L4190" s="210">
        <f t="shared" si="478"/>
        <v>5.5999999999999999E-3</v>
      </c>
      <c r="M4190" s="211">
        <f t="shared" si="478"/>
        <v>1.1000000000000001E-3</v>
      </c>
    </row>
    <row r="4191" spans="1:13" ht="15" customHeight="1" x14ac:dyDescent="0.2">
      <c r="A4191" s="372">
        <v>4170</v>
      </c>
      <c r="B4191" s="120">
        <f t="shared" si="472"/>
        <v>178.53539466745735</v>
      </c>
      <c r="C4191" s="371">
        <v>950</v>
      </c>
      <c r="D4191" s="78">
        <v>45170</v>
      </c>
      <c r="E4191" s="209">
        <v>29455</v>
      </c>
      <c r="F4191" s="344">
        <f t="shared" si="475"/>
        <v>3036.0366414156233</v>
      </c>
      <c r="G4191" s="394">
        <f t="shared" si="476"/>
        <v>372.06315789473683</v>
      </c>
      <c r="H4191" s="385">
        <f t="shared" si="473"/>
        <v>1151.9377321669017</v>
      </c>
      <c r="I4191" s="386">
        <f t="shared" si="474"/>
        <v>68.161995986207202</v>
      </c>
      <c r="J4191" s="393">
        <v>45</v>
      </c>
      <c r="K4191" s="396">
        <f t="shared" si="477"/>
        <v>4673.1995274634692</v>
      </c>
      <c r="L4191" s="210">
        <f t="shared" si="478"/>
        <v>5.5999999999999999E-3</v>
      </c>
      <c r="M4191" s="211">
        <f t="shared" si="478"/>
        <v>1.1000000000000001E-3</v>
      </c>
    </row>
    <row r="4192" spans="1:13" ht="15" customHeight="1" x14ac:dyDescent="0.2">
      <c r="A4192" s="370">
        <v>4171</v>
      </c>
      <c r="B4192" s="120">
        <f t="shared" si="472"/>
        <v>178.55987800057667</v>
      </c>
      <c r="C4192" s="371">
        <v>950</v>
      </c>
      <c r="D4192" s="78">
        <v>45170</v>
      </c>
      <c r="E4192" s="209">
        <v>29455</v>
      </c>
      <c r="F4192" s="344">
        <f t="shared" si="475"/>
        <v>3035.6203536286548</v>
      </c>
      <c r="G4192" s="394">
        <f t="shared" si="476"/>
        <v>372.06315789473683</v>
      </c>
      <c r="H4192" s="385">
        <f t="shared" si="473"/>
        <v>1151.7970268949064</v>
      </c>
      <c r="I4192" s="386">
        <f t="shared" si="474"/>
        <v>68.153670230467839</v>
      </c>
      <c r="J4192" s="393">
        <v>45</v>
      </c>
      <c r="K4192" s="396">
        <f t="shared" si="477"/>
        <v>4672.6342086487657</v>
      </c>
      <c r="L4192" s="210">
        <f t="shared" si="478"/>
        <v>5.5999999999999999E-3</v>
      </c>
      <c r="M4192" s="211">
        <f t="shared" si="478"/>
        <v>1.1000000000000001E-3</v>
      </c>
    </row>
    <row r="4193" spans="1:13" ht="15" customHeight="1" x14ac:dyDescent="0.2">
      <c r="A4193" s="370">
        <v>4172</v>
      </c>
      <c r="B4193" s="120">
        <f t="shared" si="472"/>
        <v>178.58436070184413</v>
      </c>
      <c r="C4193" s="371">
        <v>950</v>
      </c>
      <c r="D4193" s="78">
        <v>45170</v>
      </c>
      <c r="E4193" s="209">
        <v>29455</v>
      </c>
      <c r="F4193" s="344">
        <f t="shared" si="475"/>
        <v>3035.2041907239795</v>
      </c>
      <c r="G4193" s="394">
        <f t="shared" si="476"/>
        <v>372.06315789473683</v>
      </c>
      <c r="H4193" s="385">
        <f t="shared" si="473"/>
        <v>1151.6563638331261</v>
      </c>
      <c r="I4193" s="386">
        <f t="shared" si="474"/>
        <v>68.145346972374327</v>
      </c>
      <c r="J4193" s="393">
        <v>45</v>
      </c>
      <c r="K4193" s="396">
        <f t="shared" si="477"/>
        <v>4672.0690594242169</v>
      </c>
      <c r="L4193" s="210">
        <f t="shared" si="478"/>
        <v>5.5999999999999999E-3</v>
      </c>
      <c r="M4193" s="211">
        <f t="shared" si="478"/>
        <v>1.1000000000000001E-3</v>
      </c>
    </row>
    <row r="4194" spans="1:13" ht="15" customHeight="1" x14ac:dyDescent="0.2">
      <c r="A4194" s="370">
        <v>4173</v>
      </c>
      <c r="B4194" s="120">
        <f t="shared" si="472"/>
        <v>178.60884277115505</v>
      </c>
      <c r="C4194" s="371">
        <v>950</v>
      </c>
      <c r="D4194" s="78">
        <v>45170</v>
      </c>
      <c r="E4194" s="209">
        <v>29455</v>
      </c>
      <c r="F4194" s="344">
        <f t="shared" si="475"/>
        <v>3034.788152647604</v>
      </c>
      <c r="G4194" s="394">
        <f t="shared" si="476"/>
        <v>372.06315789473683</v>
      </c>
      <c r="H4194" s="385">
        <f t="shared" si="473"/>
        <v>1151.5157429633111</v>
      </c>
      <c r="I4194" s="386">
        <f t="shared" si="474"/>
        <v>68.137026210846813</v>
      </c>
      <c r="J4194" s="393">
        <v>45</v>
      </c>
      <c r="K4194" s="396">
        <f t="shared" si="477"/>
        <v>4671.5040797164984</v>
      </c>
      <c r="L4194" s="210">
        <f t="shared" si="478"/>
        <v>5.5999999999999999E-3</v>
      </c>
      <c r="M4194" s="211">
        <f t="shared" si="478"/>
        <v>1.1000000000000001E-3</v>
      </c>
    </row>
    <row r="4195" spans="1:13" ht="15" customHeight="1" x14ac:dyDescent="0.2">
      <c r="A4195" s="370">
        <v>4174</v>
      </c>
      <c r="B4195" s="120">
        <f t="shared" si="472"/>
        <v>178.6333242084049</v>
      </c>
      <c r="C4195" s="371">
        <v>950</v>
      </c>
      <c r="D4195" s="78">
        <v>45170</v>
      </c>
      <c r="E4195" s="209">
        <v>29455</v>
      </c>
      <c r="F4195" s="344">
        <f t="shared" si="475"/>
        <v>3034.3722393455655</v>
      </c>
      <c r="G4195" s="394">
        <f t="shared" si="476"/>
        <v>372.06315789473683</v>
      </c>
      <c r="H4195" s="385">
        <f t="shared" si="473"/>
        <v>1151.3751642672221</v>
      </c>
      <c r="I4195" s="386">
        <f t="shared" si="474"/>
        <v>68.128707944806052</v>
      </c>
      <c r="J4195" s="393">
        <v>45</v>
      </c>
      <c r="K4195" s="396">
        <f t="shared" si="477"/>
        <v>4670.9392694523303</v>
      </c>
      <c r="L4195" s="210">
        <f t="shared" si="478"/>
        <v>5.5999999999999999E-3</v>
      </c>
      <c r="M4195" s="211">
        <f t="shared" si="478"/>
        <v>1.1000000000000001E-3</v>
      </c>
    </row>
    <row r="4196" spans="1:13" ht="15" customHeight="1" x14ac:dyDescent="0.2">
      <c r="A4196" s="370">
        <v>4175</v>
      </c>
      <c r="B4196" s="120">
        <f t="shared" si="472"/>
        <v>178.65780501348971</v>
      </c>
      <c r="C4196" s="371">
        <v>950</v>
      </c>
      <c r="D4196" s="78">
        <v>45170</v>
      </c>
      <c r="E4196" s="209">
        <v>29455</v>
      </c>
      <c r="F4196" s="344">
        <f t="shared" si="475"/>
        <v>3033.9564507639216</v>
      </c>
      <c r="G4196" s="394">
        <f t="shared" si="476"/>
        <v>372.06315789473683</v>
      </c>
      <c r="H4196" s="385">
        <f t="shared" si="473"/>
        <v>1151.2346277266265</v>
      </c>
      <c r="I4196" s="386">
        <f t="shared" si="474"/>
        <v>68.120392173173173</v>
      </c>
      <c r="J4196" s="393">
        <v>45</v>
      </c>
      <c r="K4196" s="396">
        <f t="shared" si="477"/>
        <v>4670.3746285584575</v>
      </c>
      <c r="L4196" s="210">
        <f t="shared" si="478"/>
        <v>5.5999999999999999E-3</v>
      </c>
      <c r="M4196" s="211">
        <f t="shared" si="478"/>
        <v>1.1000000000000001E-3</v>
      </c>
    </row>
    <row r="4197" spans="1:13" ht="15" customHeight="1" x14ac:dyDescent="0.2">
      <c r="A4197" s="370">
        <v>4176</v>
      </c>
      <c r="B4197" s="120">
        <f t="shared" si="472"/>
        <v>178.68228518630534</v>
      </c>
      <c r="C4197" s="371">
        <v>950</v>
      </c>
      <c r="D4197" s="78">
        <v>45170</v>
      </c>
      <c r="E4197" s="209">
        <v>29455</v>
      </c>
      <c r="F4197" s="344">
        <f t="shared" si="475"/>
        <v>3033.5407868487641</v>
      </c>
      <c r="G4197" s="394">
        <f t="shared" si="476"/>
        <v>372.06315789473683</v>
      </c>
      <c r="H4197" s="385">
        <f t="shared" si="473"/>
        <v>1151.0941333233031</v>
      </c>
      <c r="I4197" s="386">
        <f t="shared" si="474"/>
        <v>68.112078894870024</v>
      </c>
      <c r="J4197" s="393">
        <v>45</v>
      </c>
      <c r="K4197" s="396">
        <f t="shared" si="477"/>
        <v>4669.8101569616738</v>
      </c>
      <c r="L4197" s="210">
        <f t="shared" si="478"/>
        <v>5.5999999999999999E-3</v>
      </c>
      <c r="M4197" s="211">
        <f t="shared" si="478"/>
        <v>1.1000000000000001E-3</v>
      </c>
    </row>
    <row r="4198" spans="1:13" ht="15" customHeight="1" x14ac:dyDescent="0.2">
      <c r="A4198" s="370">
        <v>4177</v>
      </c>
      <c r="B4198" s="120">
        <f t="shared" si="472"/>
        <v>178.7067647267485</v>
      </c>
      <c r="C4198" s="371">
        <v>950</v>
      </c>
      <c r="D4198" s="78">
        <v>45170</v>
      </c>
      <c r="E4198" s="209">
        <v>29455</v>
      </c>
      <c r="F4198" s="344">
        <f t="shared" si="475"/>
        <v>3033.1252475462024</v>
      </c>
      <c r="G4198" s="394">
        <f t="shared" si="476"/>
        <v>372.06315789473683</v>
      </c>
      <c r="H4198" s="385">
        <f t="shared" si="473"/>
        <v>1150.9536810390373</v>
      </c>
      <c r="I4198" s="386">
        <f t="shared" si="474"/>
        <v>68.103768108818784</v>
      </c>
      <c r="J4198" s="393">
        <v>45</v>
      </c>
      <c r="K4198" s="396">
        <f t="shared" si="477"/>
        <v>4669.2458545887957</v>
      </c>
      <c r="L4198" s="210">
        <f t="shared" si="478"/>
        <v>5.5999999999999999E-3</v>
      </c>
      <c r="M4198" s="211">
        <f t="shared" si="478"/>
        <v>1.1000000000000001E-3</v>
      </c>
    </row>
    <row r="4199" spans="1:13" ht="15" customHeight="1" x14ac:dyDescent="0.2">
      <c r="A4199" s="370">
        <v>4178</v>
      </c>
      <c r="B4199" s="120">
        <f t="shared" si="472"/>
        <v>178.73124363471578</v>
      </c>
      <c r="C4199" s="371">
        <v>950</v>
      </c>
      <c r="D4199" s="78">
        <v>45170</v>
      </c>
      <c r="E4199" s="209">
        <v>29455</v>
      </c>
      <c r="F4199" s="344">
        <f t="shared" si="475"/>
        <v>3032.7098328023781</v>
      </c>
      <c r="G4199" s="394">
        <f t="shared" si="476"/>
        <v>372.06315789473683</v>
      </c>
      <c r="H4199" s="385">
        <f t="shared" si="473"/>
        <v>1150.8132708556248</v>
      </c>
      <c r="I4199" s="386">
        <f t="shared" si="474"/>
        <v>68.095459813942298</v>
      </c>
      <c r="J4199" s="393">
        <v>45</v>
      </c>
      <c r="K4199" s="396">
        <f t="shared" si="477"/>
        <v>4668.6817213666818</v>
      </c>
      <c r="L4199" s="210">
        <f t="shared" si="478"/>
        <v>5.5999999999999999E-3</v>
      </c>
      <c r="M4199" s="211">
        <f t="shared" si="478"/>
        <v>1.1000000000000001E-3</v>
      </c>
    </row>
    <row r="4200" spans="1:13" ht="15" customHeight="1" x14ac:dyDescent="0.2">
      <c r="A4200" s="370">
        <v>4179</v>
      </c>
      <c r="B4200" s="120">
        <f t="shared" si="472"/>
        <v>178.75572191010431</v>
      </c>
      <c r="C4200" s="371">
        <v>950</v>
      </c>
      <c r="D4200" s="78">
        <v>45170</v>
      </c>
      <c r="E4200" s="209">
        <v>29455</v>
      </c>
      <c r="F4200" s="344">
        <f t="shared" si="475"/>
        <v>3032.2945425634553</v>
      </c>
      <c r="G4200" s="394">
        <f t="shared" si="476"/>
        <v>372.06315789473683</v>
      </c>
      <c r="H4200" s="385">
        <f t="shared" si="473"/>
        <v>1150.6729027548688</v>
      </c>
      <c r="I4200" s="386">
        <f t="shared" si="474"/>
        <v>68.087154009163839</v>
      </c>
      <c r="J4200" s="393">
        <v>45</v>
      </c>
      <c r="K4200" s="396">
        <f t="shared" si="477"/>
        <v>4668.117757222225</v>
      </c>
      <c r="L4200" s="210">
        <f t="shared" si="478"/>
        <v>5.5999999999999999E-3</v>
      </c>
      <c r="M4200" s="211">
        <f t="shared" si="478"/>
        <v>1.1000000000000001E-3</v>
      </c>
    </row>
    <row r="4201" spans="1:13" ht="15" customHeight="1" x14ac:dyDescent="0.2">
      <c r="A4201" s="372">
        <v>4180</v>
      </c>
      <c r="B4201" s="120">
        <f t="shared" si="472"/>
        <v>178.78019955281158</v>
      </c>
      <c r="C4201" s="371">
        <v>950</v>
      </c>
      <c r="D4201" s="78">
        <v>45170</v>
      </c>
      <c r="E4201" s="209">
        <v>29455</v>
      </c>
      <c r="F4201" s="344">
        <f t="shared" si="475"/>
        <v>3031.8793767756238</v>
      </c>
      <c r="G4201" s="394">
        <f t="shared" si="476"/>
        <v>372.06315789473683</v>
      </c>
      <c r="H4201" s="385">
        <f t="shared" si="473"/>
        <v>1150.5325767185818</v>
      </c>
      <c r="I4201" s="386">
        <f t="shared" si="474"/>
        <v>68.078850693407219</v>
      </c>
      <c r="J4201" s="393">
        <v>45</v>
      </c>
      <c r="K4201" s="396">
        <f t="shared" si="477"/>
        <v>4667.5539620823492</v>
      </c>
      <c r="L4201" s="210">
        <f t="shared" si="478"/>
        <v>5.5999999999999999E-3</v>
      </c>
      <c r="M4201" s="211">
        <f t="shared" si="478"/>
        <v>1.1000000000000001E-3</v>
      </c>
    </row>
    <row r="4202" spans="1:13" ht="15" customHeight="1" x14ac:dyDescent="0.2">
      <c r="A4202" s="370">
        <v>4181</v>
      </c>
      <c r="B4202" s="120">
        <f t="shared" si="472"/>
        <v>178.80467656273498</v>
      </c>
      <c r="C4202" s="371">
        <v>950</v>
      </c>
      <c r="D4202" s="78">
        <v>45170</v>
      </c>
      <c r="E4202" s="209">
        <v>29455</v>
      </c>
      <c r="F4202" s="344">
        <f t="shared" si="475"/>
        <v>3031.4643353851043</v>
      </c>
      <c r="G4202" s="394">
        <f t="shared" si="476"/>
        <v>372.06315789473683</v>
      </c>
      <c r="H4202" s="385">
        <f t="shared" si="473"/>
        <v>1150.3922927285862</v>
      </c>
      <c r="I4202" s="386">
        <f t="shared" si="474"/>
        <v>68.070549865596817</v>
      </c>
      <c r="J4202" s="393">
        <v>45</v>
      </c>
      <c r="K4202" s="396">
        <f t="shared" si="477"/>
        <v>4666.9903358740248</v>
      </c>
      <c r="L4202" s="210">
        <f t="shared" si="478"/>
        <v>5.5999999999999999E-3</v>
      </c>
      <c r="M4202" s="211">
        <f t="shared" si="478"/>
        <v>1.1000000000000001E-3</v>
      </c>
    </row>
    <row r="4203" spans="1:13" ht="15" customHeight="1" x14ac:dyDescent="0.2">
      <c r="A4203" s="370">
        <v>4182</v>
      </c>
      <c r="B4203" s="120">
        <f t="shared" si="472"/>
        <v>178.8291529397728</v>
      </c>
      <c r="C4203" s="371">
        <v>950</v>
      </c>
      <c r="D4203" s="78">
        <v>45170</v>
      </c>
      <c r="E4203" s="209">
        <v>29455</v>
      </c>
      <c r="F4203" s="344">
        <f t="shared" si="475"/>
        <v>3031.0494183381365</v>
      </c>
      <c r="G4203" s="394">
        <f t="shared" si="476"/>
        <v>372.06315789473683</v>
      </c>
      <c r="H4203" s="385">
        <f t="shared" si="473"/>
        <v>1150.2520507667111</v>
      </c>
      <c r="I4203" s="386">
        <f t="shared" si="474"/>
        <v>68.062251524657469</v>
      </c>
      <c r="J4203" s="393">
        <v>45</v>
      </c>
      <c r="K4203" s="396">
        <f t="shared" si="477"/>
        <v>4666.4268785242421</v>
      </c>
      <c r="L4203" s="210">
        <f t="shared" si="478"/>
        <v>5.5999999999999999E-3</v>
      </c>
      <c r="M4203" s="211">
        <f t="shared" si="478"/>
        <v>1.1000000000000001E-3</v>
      </c>
    </row>
    <row r="4204" spans="1:13" ht="15" customHeight="1" x14ac:dyDescent="0.2">
      <c r="A4204" s="370">
        <v>4183</v>
      </c>
      <c r="B4204" s="120">
        <f t="shared" si="472"/>
        <v>178.85362868382305</v>
      </c>
      <c r="C4204" s="371">
        <v>950</v>
      </c>
      <c r="D4204" s="78">
        <v>45170</v>
      </c>
      <c r="E4204" s="209">
        <v>29455</v>
      </c>
      <c r="F4204" s="344">
        <f t="shared" si="475"/>
        <v>3030.6346255809931</v>
      </c>
      <c r="G4204" s="394">
        <f t="shared" si="476"/>
        <v>372.06315789473683</v>
      </c>
      <c r="H4204" s="385">
        <f t="shared" si="473"/>
        <v>1150.1118508147965</v>
      </c>
      <c r="I4204" s="386">
        <f t="shared" si="474"/>
        <v>68.053955669514593</v>
      </c>
      <c r="J4204" s="393">
        <v>45</v>
      </c>
      <c r="K4204" s="396">
        <f t="shared" si="477"/>
        <v>4665.8635899600413</v>
      </c>
      <c r="L4204" s="210">
        <f t="shared" si="478"/>
        <v>5.5999999999999999E-3</v>
      </c>
      <c r="M4204" s="211">
        <f t="shared" si="478"/>
        <v>1.1000000000000001E-3</v>
      </c>
    </row>
    <row r="4205" spans="1:13" ht="15" customHeight="1" x14ac:dyDescent="0.2">
      <c r="A4205" s="370">
        <v>4184</v>
      </c>
      <c r="B4205" s="120">
        <f t="shared" si="472"/>
        <v>178.87810379478464</v>
      </c>
      <c r="C4205" s="371">
        <v>950</v>
      </c>
      <c r="D4205" s="78">
        <v>45170</v>
      </c>
      <c r="E4205" s="209">
        <v>29455</v>
      </c>
      <c r="F4205" s="344">
        <f t="shared" si="475"/>
        <v>3030.2199570599632</v>
      </c>
      <c r="G4205" s="394">
        <f t="shared" si="476"/>
        <v>372.06315789473683</v>
      </c>
      <c r="H4205" s="385">
        <f t="shared" si="473"/>
        <v>1149.9716928546884</v>
      </c>
      <c r="I4205" s="386">
        <f t="shared" si="474"/>
        <v>68.045662299094005</v>
      </c>
      <c r="J4205" s="393">
        <v>45</v>
      </c>
      <c r="K4205" s="396">
        <f t="shared" si="477"/>
        <v>4665.3004701084828</v>
      </c>
      <c r="L4205" s="210">
        <f t="shared" si="478"/>
        <v>5.5999999999999999E-3</v>
      </c>
      <c r="M4205" s="211">
        <f t="shared" si="478"/>
        <v>1.1000000000000001E-3</v>
      </c>
    </row>
    <row r="4206" spans="1:13" ht="15" customHeight="1" x14ac:dyDescent="0.2">
      <c r="A4206" s="370">
        <v>4185</v>
      </c>
      <c r="B4206" s="120">
        <f t="shared" si="472"/>
        <v>178.90257827255621</v>
      </c>
      <c r="C4206" s="371">
        <v>950</v>
      </c>
      <c r="D4206" s="78">
        <v>45170</v>
      </c>
      <c r="E4206" s="209">
        <v>29455</v>
      </c>
      <c r="F4206" s="344">
        <f t="shared" si="475"/>
        <v>3029.8054127213736</v>
      </c>
      <c r="G4206" s="394">
        <f t="shared" si="476"/>
        <v>372.06315789473683</v>
      </c>
      <c r="H4206" s="385">
        <f t="shared" si="473"/>
        <v>1149.8315768682453</v>
      </c>
      <c r="I4206" s="386">
        <f t="shared" si="474"/>
        <v>68.037371412322216</v>
      </c>
      <c r="J4206" s="393">
        <v>45</v>
      </c>
      <c r="K4206" s="396">
        <f t="shared" si="477"/>
        <v>4664.737518896678</v>
      </c>
      <c r="L4206" s="210">
        <f t="shared" si="478"/>
        <v>5.5999999999999999E-3</v>
      </c>
      <c r="M4206" s="211">
        <f t="shared" si="478"/>
        <v>1.1000000000000001E-3</v>
      </c>
    </row>
    <row r="4207" spans="1:13" ht="15" customHeight="1" x14ac:dyDescent="0.2">
      <c r="A4207" s="370">
        <v>4186</v>
      </c>
      <c r="B4207" s="120">
        <f t="shared" si="472"/>
        <v>178.92705211703714</v>
      </c>
      <c r="C4207" s="371">
        <v>950</v>
      </c>
      <c r="D4207" s="78">
        <v>45170</v>
      </c>
      <c r="E4207" s="209">
        <v>29455</v>
      </c>
      <c r="F4207" s="344">
        <f t="shared" si="475"/>
        <v>3029.3909925115668</v>
      </c>
      <c r="G4207" s="394">
        <f t="shared" si="476"/>
        <v>372.06315789473683</v>
      </c>
      <c r="H4207" s="385">
        <f t="shared" si="473"/>
        <v>1149.6915028373305</v>
      </c>
      <c r="I4207" s="386">
        <f t="shared" si="474"/>
        <v>68.029083008126079</v>
      </c>
      <c r="J4207" s="393">
        <v>45</v>
      </c>
      <c r="K4207" s="396">
        <f t="shared" si="477"/>
        <v>4664.1747362517599</v>
      </c>
      <c r="L4207" s="210">
        <f t="shared" si="478"/>
        <v>5.5999999999999999E-3</v>
      </c>
      <c r="M4207" s="211">
        <f t="shared" si="478"/>
        <v>1.1000000000000001E-3</v>
      </c>
    </row>
    <row r="4208" spans="1:13" ht="15" customHeight="1" x14ac:dyDescent="0.2">
      <c r="A4208" s="370">
        <v>4187</v>
      </c>
      <c r="B4208" s="120">
        <f t="shared" si="472"/>
        <v>178.95152532812673</v>
      </c>
      <c r="C4208" s="371">
        <v>950</v>
      </c>
      <c r="D4208" s="78">
        <v>45170</v>
      </c>
      <c r="E4208" s="209">
        <v>29455</v>
      </c>
      <c r="F4208" s="344">
        <f t="shared" si="475"/>
        <v>3028.9766963769198</v>
      </c>
      <c r="G4208" s="394">
        <f t="shared" si="476"/>
        <v>372.06315789473683</v>
      </c>
      <c r="H4208" s="385">
        <f t="shared" si="473"/>
        <v>1149.5514707438199</v>
      </c>
      <c r="I4208" s="386">
        <f t="shared" si="474"/>
        <v>68.020797085433131</v>
      </c>
      <c r="J4208" s="393">
        <v>45</v>
      </c>
      <c r="K4208" s="396">
        <f t="shared" si="477"/>
        <v>4663.6121221009098</v>
      </c>
      <c r="L4208" s="210">
        <f t="shared" si="478"/>
        <v>5.5999999999999999E-3</v>
      </c>
      <c r="M4208" s="211">
        <f t="shared" si="478"/>
        <v>1.1000000000000001E-3</v>
      </c>
    </row>
    <row r="4209" spans="1:13" ht="15" customHeight="1" x14ac:dyDescent="0.2">
      <c r="A4209" s="370">
        <v>4188</v>
      </c>
      <c r="B4209" s="120">
        <f t="shared" si="472"/>
        <v>178.97599790572497</v>
      </c>
      <c r="C4209" s="371">
        <v>950</v>
      </c>
      <c r="D4209" s="78">
        <v>45170</v>
      </c>
      <c r="E4209" s="209">
        <v>29455</v>
      </c>
      <c r="F4209" s="344">
        <f t="shared" si="475"/>
        <v>3028.562524263828</v>
      </c>
      <c r="G4209" s="394">
        <f t="shared" si="476"/>
        <v>372.06315789473683</v>
      </c>
      <c r="H4209" s="385">
        <f t="shared" si="473"/>
        <v>1149.4114805695947</v>
      </c>
      <c r="I4209" s="386">
        <f t="shared" si="474"/>
        <v>68.012513643171303</v>
      </c>
      <c r="J4209" s="393">
        <v>45</v>
      </c>
      <c r="K4209" s="396">
        <f t="shared" si="477"/>
        <v>4663.0496763713309</v>
      </c>
      <c r="L4209" s="210">
        <f t="shared" si="478"/>
        <v>5.5999999999999999E-3</v>
      </c>
      <c r="M4209" s="211">
        <f t="shared" si="478"/>
        <v>1.1000000000000001E-3</v>
      </c>
    </row>
    <row r="4210" spans="1:13" ht="15" customHeight="1" x14ac:dyDescent="0.2">
      <c r="A4210" s="370">
        <v>4189</v>
      </c>
      <c r="B4210" s="120">
        <f t="shared" si="472"/>
        <v>179.00046984973187</v>
      </c>
      <c r="C4210" s="371">
        <v>950</v>
      </c>
      <c r="D4210" s="78">
        <v>45170</v>
      </c>
      <c r="E4210" s="209">
        <v>29455</v>
      </c>
      <c r="F4210" s="344">
        <f t="shared" si="475"/>
        <v>3028.1484761187176</v>
      </c>
      <c r="G4210" s="394">
        <f t="shared" si="476"/>
        <v>372.06315789473683</v>
      </c>
      <c r="H4210" s="385">
        <f t="shared" si="473"/>
        <v>1149.2715322965475</v>
      </c>
      <c r="I4210" s="386">
        <f t="shared" si="474"/>
        <v>68.004232680269084</v>
      </c>
      <c r="J4210" s="393">
        <v>45</v>
      </c>
      <c r="K4210" s="396">
        <f t="shared" si="477"/>
        <v>4662.4873989902717</v>
      </c>
      <c r="L4210" s="210">
        <f t="shared" si="478"/>
        <v>5.5999999999999999E-3</v>
      </c>
      <c r="M4210" s="211">
        <f t="shared" si="478"/>
        <v>1.1000000000000001E-3</v>
      </c>
    </row>
    <row r="4211" spans="1:13" ht="15" customHeight="1" x14ac:dyDescent="0.2">
      <c r="A4211" s="372">
        <v>4190</v>
      </c>
      <c r="B4211" s="120">
        <f t="shared" si="472"/>
        <v>179.02494116004786</v>
      </c>
      <c r="C4211" s="371">
        <v>950</v>
      </c>
      <c r="D4211" s="78">
        <v>45170</v>
      </c>
      <c r="E4211" s="209">
        <v>29455</v>
      </c>
      <c r="F4211" s="344">
        <f t="shared" si="475"/>
        <v>3027.7345518880384</v>
      </c>
      <c r="G4211" s="394">
        <f t="shared" si="476"/>
        <v>372.06315789473683</v>
      </c>
      <c r="H4211" s="385">
        <f t="shared" si="473"/>
        <v>1149.1316259065779</v>
      </c>
      <c r="I4211" s="386">
        <f t="shared" si="474"/>
        <v>67.9959541956555</v>
      </c>
      <c r="J4211" s="393">
        <v>45</v>
      </c>
      <c r="K4211" s="396">
        <f t="shared" si="477"/>
        <v>4661.9252898850091</v>
      </c>
      <c r="L4211" s="210">
        <f t="shared" si="478"/>
        <v>5.5999999999999999E-3</v>
      </c>
      <c r="M4211" s="211">
        <f t="shared" si="478"/>
        <v>1.1000000000000001E-3</v>
      </c>
    </row>
    <row r="4212" spans="1:13" ht="15" customHeight="1" x14ac:dyDescent="0.2">
      <c r="A4212" s="370">
        <v>4191</v>
      </c>
      <c r="B4212" s="120">
        <f t="shared" si="472"/>
        <v>179.04941183657377</v>
      </c>
      <c r="C4212" s="371">
        <v>950</v>
      </c>
      <c r="D4212" s="78">
        <v>45170</v>
      </c>
      <c r="E4212" s="209">
        <v>29455</v>
      </c>
      <c r="F4212" s="344">
        <f t="shared" si="475"/>
        <v>3027.3207515182658</v>
      </c>
      <c r="G4212" s="394">
        <f t="shared" si="476"/>
        <v>372.06315789473683</v>
      </c>
      <c r="H4212" s="385">
        <f t="shared" si="473"/>
        <v>1148.9917613815949</v>
      </c>
      <c r="I4212" s="386">
        <f t="shared" si="474"/>
        <v>67.987678188260048</v>
      </c>
      <c r="J4212" s="393">
        <v>45</v>
      </c>
      <c r="K4212" s="396">
        <f t="shared" si="477"/>
        <v>4661.363348982858</v>
      </c>
      <c r="L4212" s="210">
        <f t="shared" si="478"/>
        <v>5.5999999999999999E-3</v>
      </c>
      <c r="M4212" s="211">
        <f t="shared" si="478"/>
        <v>1.1000000000000001E-3</v>
      </c>
    </row>
    <row r="4213" spans="1:13" ht="15" customHeight="1" x14ac:dyDescent="0.2">
      <c r="A4213" s="370">
        <v>4192</v>
      </c>
      <c r="B4213" s="120">
        <f t="shared" si="472"/>
        <v>179.07388187921032</v>
      </c>
      <c r="C4213" s="371">
        <v>950</v>
      </c>
      <c r="D4213" s="78">
        <v>45170</v>
      </c>
      <c r="E4213" s="209">
        <v>29455</v>
      </c>
      <c r="F4213" s="344">
        <f t="shared" si="475"/>
        <v>3026.9070749559064</v>
      </c>
      <c r="G4213" s="394">
        <f t="shared" si="476"/>
        <v>372.06315789473683</v>
      </c>
      <c r="H4213" s="385">
        <f t="shared" si="473"/>
        <v>1148.8519387035174</v>
      </c>
      <c r="I4213" s="386">
        <f t="shared" si="474"/>
        <v>67.979404657012864</v>
      </c>
      <c r="J4213" s="393">
        <v>45</v>
      </c>
      <c r="K4213" s="396">
        <f t="shared" si="477"/>
        <v>4660.8015762111736</v>
      </c>
      <c r="L4213" s="210">
        <f t="shared" si="478"/>
        <v>5.5999999999999999E-3</v>
      </c>
      <c r="M4213" s="211">
        <f t="shared" si="478"/>
        <v>1.1000000000000001E-3</v>
      </c>
    </row>
    <row r="4214" spans="1:13" ht="15" customHeight="1" x14ac:dyDescent="0.2">
      <c r="A4214" s="370">
        <v>4193</v>
      </c>
      <c r="B4214" s="120">
        <f t="shared" si="472"/>
        <v>179.09835128785912</v>
      </c>
      <c r="C4214" s="371">
        <v>950</v>
      </c>
      <c r="D4214" s="78">
        <v>45170</v>
      </c>
      <c r="E4214" s="209">
        <v>29455</v>
      </c>
      <c r="F4214" s="344">
        <f t="shared" si="475"/>
        <v>3026.4935221474834</v>
      </c>
      <c r="G4214" s="394">
        <f t="shared" si="476"/>
        <v>372.06315789473683</v>
      </c>
      <c r="H4214" s="385">
        <f t="shared" si="473"/>
        <v>1148.7121578542703</v>
      </c>
      <c r="I4214" s="386">
        <f t="shared" si="474"/>
        <v>67.971133600844411</v>
      </c>
      <c r="J4214" s="393">
        <v>45</v>
      </c>
      <c r="K4214" s="396">
        <f t="shared" si="477"/>
        <v>4660.2399714973344</v>
      </c>
      <c r="L4214" s="210">
        <f t="shared" si="478"/>
        <v>5.5999999999999999E-3</v>
      </c>
      <c r="M4214" s="211">
        <f t="shared" si="478"/>
        <v>1.1000000000000001E-3</v>
      </c>
    </row>
    <row r="4215" spans="1:13" ht="15" customHeight="1" x14ac:dyDescent="0.2">
      <c r="A4215" s="370">
        <v>4194</v>
      </c>
      <c r="B4215" s="120">
        <f t="shared" ref="B4215:B4278" si="479">A4215/(10*LN(A4215)-60)</f>
        <v>179.1228200624216</v>
      </c>
      <c r="C4215" s="371">
        <v>950</v>
      </c>
      <c r="D4215" s="78">
        <v>45170</v>
      </c>
      <c r="E4215" s="209">
        <v>29455</v>
      </c>
      <c r="F4215" s="344">
        <f t="shared" si="475"/>
        <v>3026.080093039554</v>
      </c>
      <c r="G4215" s="394">
        <f t="shared" si="476"/>
        <v>372.06315789473683</v>
      </c>
      <c r="H4215" s="385">
        <f t="shared" si="473"/>
        <v>1148.5724188157901</v>
      </c>
      <c r="I4215" s="386">
        <f t="shared" si="474"/>
        <v>67.962865018685818</v>
      </c>
      <c r="J4215" s="393">
        <v>45</v>
      </c>
      <c r="K4215" s="396">
        <f t="shared" si="477"/>
        <v>4659.6785347687673</v>
      </c>
      <c r="L4215" s="210">
        <f t="shared" si="478"/>
        <v>5.5999999999999999E-3</v>
      </c>
      <c r="M4215" s="211">
        <f t="shared" si="478"/>
        <v>1.1000000000000001E-3</v>
      </c>
    </row>
    <row r="4216" spans="1:13" ht="15" customHeight="1" x14ac:dyDescent="0.2">
      <c r="A4216" s="370">
        <v>4195</v>
      </c>
      <c r="B4216" s="120">
        <f t="shared" si="479"/>
        <v>179.14728820279967</v>
      </c>
      <c r="C4216" s="371">
        <v>950</v>
      </c>
      <c r="D4216" s="78">
        <v>45170</v>
      </c>
      <c r="E4216" s="209">
        <v>29455</v>
      </c>
      <c r="F4216" s="344">
        <f t="shared" si="475"/>
        <v>3025.6667875786975</v>
      </c>
      <c r="G4216" s="394">
        <f t="shared" si="476"/>
        <v>372.06315789473683</v>
      </c>
      <c r="H4216" s="385">
        <f t="shared" si="473"/>
        <v>1148.4327215700207</v>
      </c>
      <c r="I4216" s="386">
        <f t="shared" si="474"/>
        <v>67.954598909468686</v>
      </c>
      <c r="J4216" s="393">
        <v>45</v>
      </c>
      <c r="K4216" s="396">
        <f t="shared" si="477"/>
        <v>4659.1172659529238</v>
      </c>
      <c r="L4216" s="210">
        <f t="shared" si="478"/>
        <v>5.5999999999999999E-3</v>
      </c>
      <c r="M4216" s="211">
        <f t="shared" si="478"/>
        <v>1.1000000000000001E-3</v>
      </c>
    </row>
    <row r="4217" spans="1:13" ht="15" customHeight="1" x14ac:dyDescent="0.2">
      <c r="A4217" s="370">
        <v>4196</v>
      </c>
      <c r="B4217" s="120">
        <f t="shared" si="479"/>
        <v>179.17175570889552</v>
      </c>
      <c r="C4217" s="371">
        <v>950</v>
      </c>
      <c r="D4217" s="78">
        <v>45170</v>
      </c>
      <c r="E4217" s="209">
        <v>29455</v>
      </c>
      <c r="F4217" s="344">
        <f t="shared" si="475"/>
        <v>3025.2536057115212</v>
      </c>
      <c r="G4217" s="394">
        <f t="shared" si="476"/>
        <v>372.06315789473683</v>
      </c>
      <c r="H4217" s="385">
        <f t="shared" si="473"/>
        <v>1148.293066098915</v>
      </c>
      <c r="I4217" s="386">
        <f t="shared" si="474"/>
        <v>67.946335272125168</v>
      </c>
      <c r="J4217" s="393">
        <v>45</v>
      </c>
      <c r="K4217" s="396">
        <f t="shared" si="477"/>
        <v>4658.5561649772981</v>
      </c>
      <c r="L4217" s="210">
        <f t="shared" si="478"/>
        <v>5.5999999999999999E-3</v>
      </c>
      <c r="M4217" s="211">
        <f t="shared" si="478"/>
        <v>1.1000000000000001E-3</v>
      </c>
    </row>
    <row r="4218" spans="1:13" ht="15" customHeight="1" x14ac:dyDescent="0.2">
      <c r="A4218" s="370">
        <v>4197</v>
      </c>
      <c r="B4218" s="120">
        <f t="shared" si="479"/>
        <v>179.1962225806117</v>
      </c>
      <c r="C4218" s="371">
        <v>950</v>
      </c>
      <c r="D4218" s="78">
        <v>45170</v>
      </c>
      <c r="E4218" s="209">
        <v>29455</v>
      </c>
      <c r="F4218" s="344">
        <f t="shared" si="475"/>
        <v>3024.8405473846551</v>
      </c>
      <c r="G4218" s="394">
        <f t="shared" si="476"/>
        <v>372.06315789473683</v>
      </c>
      <c r="H4218" s="385">
        <f t="shared" si="473"/>
        <v>1148.1534523844343</v>
      </c>
      <c r="I4218" s="386">
        <f t="shared" si="474"/>
        <v>67.938074105587845</v>
      </c>
      <c r="J4218" s="393">
        <v>45</v>
      </c>
      <c r="K4218" s="396">
        <f t="shared" si="477"/>
        <v>4657.9952317694142</v>
      </c>
      <c r="L4218" s="210">
        <f t="shared" si="478"/>
        <v>5.5999999999999999E-3</v>
      </c>
      <c r="M4218" s="211">
        <f t="shared" si="478"/>
        <v>1.1000000000000001E-3</v>
      </c>
    </row>
    <row r="4219" spans="1:13" ht="15" customHeight="1" x14ac:dyDescent="0.2">
      <c r="A4219" s="370">
        <v>4198</v>
      </c>
      <c r="B4219" s="120">
        <f t="shared" si="479"/>
        <v>179.22068881785106</v>
      </c>
      <c r="C4219" s="371">
        <v>950</v>
      </c>
      <c r="D4219" s="78">
        <v>45170</v>
      </c>
      <c r="E4219" s="209">
        <v>29455</v>
      </c>
      <c r="F4219" s="344">
        <f t="shared" si="475"/>
        <v>3024.4276125447568</v>
      </c>
      <c r="G4219" s="394">
        <f t="shared" si="476"/>
        <v>372.06315789473683</v>
      </c>
      <c r="H4219" s="385">
        <f t="shared" si="473"/>
        <v>1148.0138804085486</v>
      </c>
      <c r="I4219" s="386">
        <f t="shared" si="474"/>
        <v>67.929815408789878</v>
      </c>
      <c r="J4219" s="393">
        <v>45</v>
      </c>
      <c r="K4219" s="396">
        <f t="shared" si="477"/>
        <v>4657.4344662568328</v>
      </c>
      <c r="L4219" s="210">
        <f t="shared" si="478"/>
        <v>5.5999999999999999E-3</v>
      </c>
      <c r="M4219" s="211">
        <f t="shared" si="478"/>
        <v>1.1000000000000001E-3</v>
      </c>
    </row>
    <row r="4220" spans="1:13" ht="15" customHeight="1" x14ac:dyDescent="0.2">
      <c r="A4220" s="370">
        <v>4199</v>
      </c>
      <c r="B4220" s="120">
        <f t="shared" si="479"/>
        <v>179.24515442051654</v>
      </c>
      <c r="C4220" s="371">
        <v>950</v>
      </c>
      <c r="D4220" s="78">
        <v>45170</v>
      </c>
      <c r="E4220" s="209">
        <v>29455</v>
      </c>
      <c r="F4220" s="344">
        <f t="shared" si="475"/>
        <v>3024.0148011385108</v>
      </c>
      <c r="G4220" s="394">
        <f t="shared" si="476"/>
        <v>372.06315789473683</v>
      </c>
      <c r="H4220" s="385">
        <f t="shared" si="473"/>
        <v>1147.8743501532376</v>
      </c>
      <c r="I4220" s="386">
        <f t="shared" si="474"/>
        <v>67.921559180664957</v>
      </c>
      <c r="J4220" s="393">
        <v>45</v>
      </c>
      <c r="K4220" s="396">
        <f t="shared" si="477"/>
        <v>4656.87386836715</v>
      </c>
      <c r="L4220" s="210">
        <f t="shared" si="478"/>
        <v>5.5999999999999999E-3</v>
      </c>
      <c r="M4220" s="211">
        <f t="shared" si="478"/>
        <v>1.1000000000000001E-3</v>
      </c>
    </row>
    <row r="4221" spans="1:13" ht="15" customHeight="1" x14ac:dyDescent="0.2">
      <c r="A4221" s="372">
        <v>4200</v>
      </c>
      <c r="B4221" s="120">
        <f t="shared" si="479"/>
        <v>179.2696193885117</v>
      </c>
      <c r="C4221" s="371">
        <v>950</v>
      </c>
      <c r="D4221" s="78">
        <v>45170</v>
      </c>
      <c r="E4221" s="209">
        <v>29455</v>
      </c>
      <c r="F4221" s="344">
        <f t="shared" si="475"/>
        <v>3023.6021131126254</v>
      </c>
      <c r="G4221" s="394">
        <f t="shared" si="476"/>
        <v>372.06315789473683</v>
      </c>
      <c r="H4221" s="385">
        <f t="shared" si="473"/>
        <v>1147.7348616004883</v>
      </c>
      <c r="I4221" s="386">
        <f t="shared" si="474"/>
        <v>67.913305420147239</v>
      </c>
      <c r="J4221" s="393">
        <v>45</v>
      </c>
      <c r="K4221" s="396">
        <f t="shared" si="477"/>
        <v>4656.313438027998</v>
      </c>
      <c r="L4221" s="210">
        <f t="shared" si="478"/>
        <v>5.5999999999999999E-3</v>
      </c>
      <c r="M4221" s="211">
        <f t="shared" si="478"/>
        <v>1.1000000000000001E-3</v>
      </c>
    </row>
    <row r="4222" spans="1:13" ht="15" customHeight="1" x14ac:dyDescent="0.2">
      <c r="A4222" s="370">
        <v>4201</v>
      </c>
      <c r="B4222" s="120">
        <f t="shared" si="479"/>
        <v>179.29408372174012</v>
      </c>
      <c r="C4222" s="371">
        <v>950</v>
      </c>
      <c r="D4222" s="78">
        <v>45170</v>
      </c>
      <c r="E4222" s="209">
        <v>29455</v>
      </c>
      <c r="F4222" s="344">
        <f t="shared" si="475"/>
        <v>3023.1895484138358</v>
      </c>
      <c r="G4222" s="394">
        <f t="shared" si="476"/>
        <v>372.06315789473683</v>
      </c>
      <c r="H4222" s="385">
        <f t="shared" si="473"/>
        <v>1147.5954147322975</v>
      </c>
      <c r="I4222" s="386">
        <f t="shared" si="474"/>
        <v>67.90505412617145</v>
      </c>
      <c r="J4222" s="393">
        <v>45</v>
      </c>
      <c r="K4222" s="396">
        <f t="shared" si="477"/>
        <v>4655.7531751670413</v>
      </c>
      <c r="L4222" s="210">
        <f t="shared" si="478"/>
        <v>5.5999999999999999E-3</v>
      </c>
      <c r="M4222" s="211">
        <f t="shared" si="478"/>
        <v>1.1000000000000001E-3</v>
      </c>
    </row>
    <row r="4223" spans="1:13" ht="15" customHeight="1" x14ac:dyDescent="0.2">
      <c r="A4223" s="370">
        <v>4202</v>
      </c>
      <c r="B4223" s="120">
        <f t="shared" si="479"/>
        <v>179.31854742010586</v>
      </c>
      <c r="C4223" s="371">
        <v>950</v>
      </c>
      <c r="D4223" s="78">
        <v>45170</v>
      </c>
      <c r="E4223" s="209">
        <v>29455</v>
      </c>
      <c r="F4223" s="344">
        <f t="shared" si="475"/>
        <v>3022.7771069889027</v>
      </c>
      <c r="G4223" s="394">
        <f t="shared" si="476"/>
        <v>372.06315789473683</v>
      </c>
      <c r="H4223" s="385">
        <f t="shared" si="473"/>
        <v>1147.4560095306701</v>
      </c>
      <c r="I4223" s="386">
        <f t="shared" si="474"/>
        <v>67.896805297672785</v>
      </c>
      <c r="J4223" s="393">
        <v>45</v>
      </c>
      <c r="K4223" s="396">
        <f t="shared" si="477"/>
        <v>4655.1930797119821</v>
      </c>
      <c r="L4223" s="210">
        <f t="shared" si="478"/>
        <v>5.5999999999999999E-3</v>
      </c>
      <c r="M4223" s="211">
        <f t="shared" si="478"/>
        <v>1.1000000000000001E-3</v>
      </c>
    </row>
    <row r="4224" spans="1:13" ht="15" customHeight="1" x14ac:dyDescent="0.2">
      <c r="A4224" s="370">
        <v>4203</v>
      </c>
      <c r="B4224" s="120">
        <f t="shared" si="479"/>
        <v>179.34301048351304</v>
      </c>
      <c r="C4224" s="371">
        <v>950</v>
      </c>
      <c r="D4224" s="78">
        <v>45170</v>
      </c>
      <c r="E4224" s="209">
        <v>29455</v>
      </c>
      <c r="F4224" s="344">
        <f t="shared" si="475"/>
        <v>3022.3647887846159</v>
      </c>
      <c r="G4224" s="394">
        <f t="shared" si="476"/>
        <v>372.06315789473683</v>
      </c>
      <c r="H4224" s="385">
        <f t="shared" si="473"/>
        <v>1147.3166459776212</v>
      </c>
      <c r="I4224" s="386">
        <f t="shared" si="474"/>
        <v>67.888558933587063</v>
      </c>
      <c r="J4224" s="393">
        <v>45</v>
      </c>
      <c r="K4224" s="396">
        <f t="shared" si="477"/>
        <v>4654.6331515905613</v>
      </c>
      <c r="L4224" s="210">
        <f t="shared" si="478"/>
        <v>5.5999999999999999E-3</v>
      </c>
      <c r="M4224" s="211">
        <f t="shared" si="478"/>
        <v>1.1000000000000001E-3</v>
      </c>
    </row>
    <row r="4225" spans="1:13" ht="15" customHeight="1" x14ac:dyDescent="0.2">
      <c r="A4225" s="370">
        <v>4204</v>
      </c>
      <c r="B4225" s="120">
        <f t="shared" si="479"/>
        <v>179.3674729118664</v>
      </c>
      <c r="C4225" s="371">
        <v>950</v>
      </c>
      <c r="D4225" s="78">
        <v>45170</v>
      </c>
      <c r="E4225" s="209">
        <v>29455</v>
      </c>
      <c r="F4225" s="344">
        <f t="shared" si="475"/>
        <v>3021.9525937477838</v>
      </c>
      <c r="G4225" s="394">
        <f t="shared" si="476"/>
        <v>372.06315789473683</v>
      </c>
      <c r="H4225" s="385">
        <f t="shared" si="473"/>
        <v>1147.1773240551718</v>
      </c>
      <c r="I4225" s="386">
        <f t="shared" si="474"/>
        <v>67.880315032850419</v>
      </c>
      <c r="J4225" s="393">
        <v>45</v>
      </c>
      <c r="K4225" s="396">
        <f t="shared" si="477"/>
        <v>4654.073390730543</v>
      </c>
      <c r="L4225" s="210">
        <f t="shared" si="478"/>
        <v>5.5999999999999999E-3</v>
      </c>
      <c r="M4225" s="211">
        <f t="shared" si="478"/>
        <v>1.1000000000000001E-3</v>
      </c>
    </row>
    <row r="4226" spans="1:13" ht="15" customHeight="1" x14ac:dyDescent="0.2">
      <c r="A4226" s="370">
        <v>4205</v>
      </c>
      <c r="B4226" s="120">
        <f t="shared" si="479"/>
        <v>179.39193470507061</v>
      </c>
      <c r="C4226" s="371">
        <v>950</v>
      </c>
      <c r="D4226" s="78">
        <v>45170</v>
      </c>
      <c r="E4226" s="209">
        <v>29455</v>
      </c>
      <c r="F4226" s="344">
        <f t="shared" si="475"/>
        <v>3021.5405218252486</v>
      </c>
      <c r="G4226" s="394">
        <f t="shared" si="476"/>
        <v>372.06315789473683</v>
      </c>
      <c r="H4226" s="385">
        <f t="shared" si="473"/>
        <v>1147.038043745355</v>
      </c>
      <c r="I4226" s="386">
        <f t="shared" si="474"/>
        <v>67.872073594399708</v>
      </c>
      <c r="J4226" s="393">
        <v>45</v>
      </c>
      <c r="K4226" s="396">
        <f t="shared" si="477"/>
        <v>4653.5137970597398</v>
      </c>
      <c r="L4226" s="210">
        <f t="shared" si="478"/>
        <v>5.5999999999999999E-3</v>
      </c>
      <c r="M4226" s="211">
        <f t="shared" si="478"/>
        <v>1.1000000000000001E-3</v>
      </c>
    </row>
    <row r="4227" spans="1:13" ht="15" customHeight="1" x14ac:dyDescent="0.2">
      <c r="A4227" s="370">
        <v>4206</v>
      </c>
      <c r="B4227" s="120">
        <f t="shared" si="479"/>
        <v>179.41639586303106</v>
      </c>
      <c r="C4227" s="371">
        <v>950</v>
      </c>
      <c r="D4227" s="78">
        <v>45170</v>
      </c>
      <c r="E4227" s="209">
        <v>29455</v>
      </c>
      <c r="F4227" s="344">
        <f t="shared" si="475"/>
        <v>3021.1285729638712</v>
      </c>
      <c r="G4227" s="394">
        <f t="shared" si="476"/>
        <v>372.06315789473683</v>
      </c>
      <c r="H4227" s="385">
        <f t="shared" si="473"/>
        <v>1146.8988050302094</v>
      </c>
      <c r="I4227" s="386">
        <f t="shared" si="474"/>
        <v>67.863834617172159</v>
      </c>
      <c r="J4227" s="393">
        <v>45</v>
      </c>
      <c r="K4227" s="396">
        <f t="shared" si="477"/>
        <v>4652.9543705059896</v>
      </c>
      <c r="L4227" s="210">
        <f t="shared" si="478"/>
        <v>5.5999999999999999E-3</v>
      </c>
      <c r="M4227" s="211">
        <f t="shared" si="478"/>
        <v>1.1000000000000001E-3</v>
      </c>
    </row>
    <row r="4228" spans="1:13" ht="15" customHeight="1" x14ac:dyDescent="0.2">
      <c r="A4228" s="370">
        <v>4207</v>
      </c>
      <c r="B4228" s="120">
        <f t="shared" si="479"/>
        <v>179.44085638565301</v>
      </c>
      <c r="C4228" s="371">
        <v>950</v>
      </c>
      <c r="D4228" s="78">
        <v>45170</v>
      </c>
      <c r="E4228" s="209">
        <v>29455</v>
      </c>
      <c r="F4228" s="344">
        <f t="shared" si="475"/>
        <v>3020.716747110544</v>
      </c>
      <c r="G4228" s="394">
        <f t="shared" si="476"/>
        <v>372.06315789473683</v>
      </c>
      <c r="H4228" s="385">
        <f t="shared" si="473"/>
        <v>1146.7596078917848</v>
      </c>
      <c r="I4228" s="386">
        <f t="shared" si="474"/>
        <v>67.855598100105624</v>
      </c>
      <c r="J4228" s="393">
        <v>45</v>
      </c>
      <c r="K4228" s="396">
        <f t="shared" si="477"/>
        <v>4652.3951109971713</v>
      </c>
      <c r="L4228" s="210">
        <f t="shared" si="478"/>
        <v>5.5999999999999999E-3</v>
      </c>
      <c r="M4228" s="211">
        <f t="shared" si="478"/>
        <v>1.1000000000000001E-3</v>
      </c>
    </row>
    <row r="4229" spans="1:13" ht="15" customHeight="1" x14ac:dyDescent="0.2">
      <c r="A4229" s="370">
        <v>4208</v>
      </c>
      <c r="B4229" s="120">
        <f t="shared" si="479"/>
        <v>179.46531627284222</v>
      </c>
      <c r="C4229" s="371">
        <v>950</v>
      </c>
      <c r="D4229" s="78">
        <v>45170</v>
      </c>
      <c r="E4229" s="209">
        <v>29455</v>
      </c>
      <c r="F4229" s="344">
        <f t="shared" si="475"/>
        <v>3020.3050442121821</v>
      </c>
      <c r="G4229" s="394">
        <f t="shared" si="476"/>
        <v>372.06315789473683</v>
      </c>
      <c r="H4229" s="385">
        <f t="shared" si="473"/>
        <v>1146.6204523121385</v>
      </c>
      <c r="I4229" s="386">
        <f t="shared" si="474"/>
        <v>67.847364042138381</v>
      </c>
      <c r="J4229" s="393">
        <v>45</v>
      </c>
      <c r="K4229" s="396">
        <f t="shared" si="477"/>
        <v>4651.8360184611956</v>
      </c>
      <c r="L4229" s="210">
        <f t="shared" si="478"/>
        <v>5.5999999999999999E-3</v>
      </c>
      <c r="M4229" s="211">
        <f t="shared" si="478"/>
        <v>1.1000000000000001E-3</v>
      </c>
    </row>
    <row r="4230" spans="1:13" ht="15" customHeight="1" x14ac:dyDescent="0.2">
      <c r="A4230" s="370">
        <v>4209</v>
      </c>
      <c r="B4230" s="120">
        <f t="shared" si="479"/>
        <v>179.48977552450469</v>
      </c>
      <c r="C4230" s="371">
        <v>950</v>
      </c>
      <c r="D4230" s="78">
        <v>45170</v>
      </c>
      <c r="E4230" s="209">
        <v>29455</v>
      </c>
      <c r="F4230" s="344">
        <f t="shared" si="475"/>
        <v>3019.8934642157287</v>
      </c>
      <c r="G4230" s="394">
        <f t="shared" si="476"/>
        <v>372.06315789473683</v>
      </c>
      <c r="H4230" s="385">
        <f t="shared" si="473"/>
        <v>1146.4813382733373</v>
      </c>
      <c r="I4230" s="386">
        <f t="shared" si="474"/>
        <v>67.839132442209319</v>
      </c>
      <c r="J4230" s="393">
        <v>45</v>
      </c>
      <c r="K4230" s="396">
        <f t="shared" si="477"/>
        <v>4651.2770928260115</v>
      </c>
      <c r="L4230" s="210">
        <f t="shared" si="478"/>
        <v>5.5999999999999999E-3</v>
      </c>
      <c r="M4230" s="211">
        <f t="shared" si="478"/>
        <v>1.1000000000000001E-3</v>
      </c>
    </row>
    <row r="4231" spans="1:13" ht="15" customHeight="1" x14ac:dyDescent="0.2">
      <c r="A4231" s="372">
        <v>4210</v>
      </c>
      <c r="B4231" s="120">
        <f t="shared" si="479"/>
        <v>179.51423414054682</v>
      </c>
      <c r="C4231" s="371">
        <v>950</v>
      </c>
      <c r="D4231" s="78">
        <v>45170</v>
      </c>
      <c r="E4231" s="209">
        <v>29455</v>
      </c>
      <c r="F4231" s="344">
        <f t="shared" si="475"/>
        <v>3019.4820070681494</v>
      </c>
      <c r="G4231" s="394">
        <f t="shared" si="476"/>
        <v>372.06315789473683</v>
      </c>
      <c r="H4231" s="385">
        <f t="shared" si="473"/>
        <v>1146.3422657574554</v>
      </c>
      <c r="I4231" s="386">
        <f t="shared" si="474"/>
        <v>67.830903299257727</v>
      </c>
      <c r="J4231" s="393">
        <v>45</v>
      </c>
      <c r="K4231" s="396">
        <f t="shared" si="477"/>
        <v>4650.7183340195988</v>
      </c>
      <c r="L4231" s="210">
        <f t="shared" si="478"/>
        <v>5.5999999999999999E-3</v>
      </c>
      <c r="M4231" s="211">
        <f t="shared" si="478"/>
        <v>1.1000000000000001E-3</v>
      </c>
    </row>
    <row r="4232" spans="1:13" ht="15" customHeight="1" x14ac:dyDescent="0.2">
      <c r="A4232" s="370">
        <v>4211</v>
      </c>
      <c r="B4232" s="120">
        <f t="shared" si="479"/>
        <v>179.53869212087523</v>
      </c>
      <c r="C4232" s="371">
        <v>950</v>
      </c>
      <c r="D4232" s="78">
        <v>45170</v>
      </c>
      <c r="E4232" s="209">
        <v>29455</v>
      </c>
      <c r="F4232" s="344">
        <f t="shared" si="475"/>
        <v>3019.070672716437</v>
      </c>
      <c r="G4232" s="394">
        <f t="shared" si="476"/>
        <v>372.06315789473683</v>
      </c>
      <c r="H4232" s="385">
        <f t="shared" si="473"/>
        <v>1146.2032347465768</v>
      </c>
      <c r="I4232" s="386">
        <f t="shared" si="474"/>
        <v>67.822676612223475</v>
      </c>
      <c r="J4232" s="393">
        <v>45</v>
      </c>
      <c r="K4232" s="396">
        <f t="shared" si="477"/>
        <v>4650.1597419699738</v>
      </c>
      <c r="L4232" s="210">
        <f t="shared" si="478"/>
        <v>5.5999999999999999E-3</v>
      </c>
      <c r="M4232" s="211">
        <f t="shared" si="478"/>
        <v>1.1000000000000001E-3</v>
      </c>
    </row>
    <row r="4233" spans="1:13" ht="15" customHeight="1" x14ac:dyDescent="0.2">
      <c r="A4233" s="370">
        <v>4212</v>
      </c>
      <c r="B4233" s="120">
        <f t="shared" si="479"/>
        <v>179.5631494653968</v>
      </c>
      <c r="C4233" s="371">
        <v>950</v>
      </c>
      <c r="D4233" s="78">
        <v>45170</v>
      </c>
      <c r="E4233" s="209">
        <v>29455</v>
      </c>
      <c r="F4233" s="344">
        <f t="shared" si="475"/>
        <v>3018.6594611076102</v>
      </c>
      <c r="G4233" s="394">
        <f t="shared" si="476"/>
        <v>372.06315789473683</v>
      </c>
      <c r="H4233" s="385">
        <f t="shared" si="473"/>
        <v>1146.0642452227933</v>
      </c>
      <c r="I4233" s="386">
        <f t="shared" si="474"/>
        <v>67.814452380046944</v>
      </c>
      <c r="J4233" s="393">
        <v>45</v>
      </c>
      <c r="K4233" s="396">
        <f t="shared" si="477"/>
        <v>4649.6013166051871</v>
      </c>
      <c r="L4233" s="210">
        <f t="shared" si="478"/>
        <v>5.5999999999999999E-3</v>
      </c>
      <c r="M4233" s="211">
        <f t="shared" si="478"/>
        <v>1.1000000000000001E-3</v>
      </c>
    </row>
    <row r="4234" spans="1:13" ht="15" customHeight="1" x14ac:dyDescent="0.2">
      <c r="A4234" s="370">
        <v>4213</v>
      </c>
      <c r="B4234" s="120">
        <f t="shared" si="479"/>
        <v>179.58760617401853</v>
      </c>
      <c r="C4234" s="371">
        <v>950</v>
      </c>
      <c r="D4234" s="78">
        <v>45170</v>
      </c>
      <c r="E4234" s="209">
        <v>29455</v>
      </c>
      <c r="F4234" s="344">
        <f t="shared" si="475"/>
        <v>3018.2483721887183</v>
      </c>
      <c r="G4234" s="394">
        <f t="shared" si="476"/>
        <v>372.06315789473683</v>
      </c>
      <c r="H4234" s="385">
        <f t="shared" si="473"/>
        <v>1145.9252971682076</v>
      </c>
      <c r="I4234" s="386">
        <f t="shared" si="474"/>
        <v>67.8062306016691</v>
      </c>
      <c r="J4234" s="393">
        <v>45</v>
      </c>
      <c r="K4234" s="396">
        <f t="shared" si="477"/>
        <v>4649.0430578533324</v>
      </c>
      <c r="L4234" s="210">
        <f t="shared" si="478"/>
        <v>5.5999999999999999E-3</v>
      </c>
      <c r="M4234" s="211">
        <f t="shared" si="478"/>
        <v>1.1000000000000001E-3</v>
      </c>
    </row>
    <row r="4235" spans="1:13" ht="15" customHeight="1" x14ac:dyDescent="0.2">
      <c r="A4235" s="370">
        <v>4214</v>
      </c>
      <c r="B4235" s="120">
        <f t="shared" si="479"/>
        <v>179.61206224664835</v>
      </c>
      <c r="C4235" s="371">
        <v>950</v>
      </c>
      <c r="D4235" s="78">
        <v>45170</v>
      </c>
      <c r="E4235" s="209">
        <v>29455</v>
      </c>
      <c r="F4235" s="344">
        <f t="shared" si="475"/>
        <v>3017.8374059068224</v>
      </c>
      <c r="G4235" s="394">
        <f t="shared" si="476"/>
        <v>372.06315789473683</v>
      </c>
      <c r="H4235" s="385">
        <f t="shared" si="473"/>
        <v>1145.7863905649269</v>
      </c>
      <c r="I4235" s="386">
        <f t="shared" si="474"/>
        <v>67.79801127603119</v>
      </c>
      <c r="J4235" s="393">
        <v>45</v>
      </c>
      <c r="K4235" s="396">
        <f t="shared" si="477"/>
        <v>4648.4849656425176</v>
      </c>
      <c r="L4235" s="210">
        <f t="shared" si="478"/>
        <v>5.5999999999999999E-3</v>
      </c>
      <c r="M4235" s="211">
        <f t="shared" si="478"/>
        <v>1.1000000000000001E-3</v>
      </c>
    </row>
    <row r="4236" spans="1:13" ht="15" customHeight="1" x14ac:dyDescent="0.2">
      <c r="A4236" s="370">
        <v>4215</v>
      </c>
      <c r="B4236" s="120">
        <f t="shared" si="479"/>
        <v>179.63651768319355</v>
      </c>
      <c r="C4236" s="371">
        <v>950</v>
      </c>
      <c r="D4236" s="78">
        <v>45170</v>
      </c>
      <c r="E4236" s="209">
        <v>29455</v>
      </c>
      <c r="F4236" s="344">
        <f t="shared" si="475"/>
        <v>3017.4265622090284</v>
      </c>
      <c r="G4236" s="394">
        <f t="shared" si="476"/>
        <v>372.06315789473683</v>
      </c>
      <c r="H4236" s="385">
        <f t="shared" si="473"/>
        <v>1145.6475253950725</v>
      </c>
      <c r="I4236" s="386">
        <f t="shared" si="474"/>
        <v>67.789794402075302</v>
      </c>
      <c r="J4236" s="393">
        <v>45</v>
      </c>
      <c r="K4236" s="396">
        <f t="shared" si="477"/>
        <v>4647.9270399009129</v>
      </c>
      <c r="L4236" s="210">
        <f t="shared" si="478"/>
        <v>5.5999999999999999E-3</v>
      </c>
      <c r="M4236" s="211">
        <f t="shared" si="478"/>
        <v>1.1000000000000001E-3</v>
      </c>
    </row>
    <row r="4237" spans="1:13" ht="15" customHeight="1" x14ac:dyDescent="0.2">
      <c r="A4237" s="370">
        <v>4216</v>
      </c>
      <c r="B4237" s="120">
        <f t="shared" si="479"/>
        <v>179.6609724835624</v>
      </c>
      <c r="C4237" s="371">
        <v>950</v>
      </c>
      <c r="D4237" s="78">
        <v>45170</v>
      </c>
      <c r="E4237" s="209">
        <v>29455</v>
      </c>
      <c r="F4237" s="344">
        <f t="shared" si="475"/>
        <v>3017.0158410424528</v>
      </c>
      <c r="G4237" s="394">
        <f t="shared" si="476"/>
        <v>372.06315789473683</v>
      </c>
      <c r="H4237" s="385">
        <f t="shared" si="473"/>
        <v>1145.5087016407699</v>
      </c>
      <c r="I4237" s="386">
        <f t="shared" si="474"/>
        <v>67.781579978743792</v>
      </c>
      <c r="J4237" s="393">
        <v>45</v>
      </c>
      <c r="K4237" s="396">
        <f t="shared" si="477"/>
        <v>4647.3692805567034</v>
      </c>
      <c r="L4237" s="210">
        <f t="shared" si="478"/>
        <v>5.5999999999999999E-3</v>
      </c>
      <c r="M4237" s="211">
        <f t="shared" si="478"/>
        <v>1.1000000000000001E-3</v>
      </c>
    </row>
    <row r="4238" spans="1:13" ht="15" customHeight="1" x14ac:dyDescent="0.2">
      <c r="A4238" s="370">
        <v>4217</v>
      </c>
      <c r="B4238" s="120">
        <f t="shared" si="479"/>
        <v>179.68542664766326</v>
      </c>
      <c r="C4238" s="371">
        <v>950</v>
      </c>
      <c r="D4238" s="78">
        <v>45170</v>
      </c>
      <c r="E4238" s="209">
        <v>29455</v>
      </c>
      <c r="F4238" s="344">
        <f t="shared" si="475"/>
        <v>3016.6052423542437</v>
      </c>
      <c r="G4238" s="394">
        <f t="shared" si="476"/>
        <v>372.06315789473683</v>
      </c>
      <c r="H4238" s="385">
        <f t="shared" si="473"/>
        <v>1145.3699192841552</v>
      </c>
      <c r="I4238" s="386">
        <f t="shared" si="474"/>
        <v>67.773368004979616</v>
      </c>
      <c r="J4238" s="393">
        <v>45</v>
      </c>
      <c r="K4238" s="396">
        <f t="shared" si="477"/>
        <v>4646.8116875381156</v>
      </c>
      <c r="L4238" s="210">
        <f t="shared" si="478"/>
        <v>5.5999999999999999E-3</v>
      </c>
      <c r="M4238" s="211">
        <f t="shared" si="478"/>
        <v>1.1000000000000001E-3</v>
      </c>
    </row>
    <row r="4239" spans="1:13" ht="15" customHeight="1" x14ac:dyDescent="0.2">
      <c r="A4239" s="370">
        <v>4218</v>
      </c>
      <c r="B4239" s="120">
        <f t="shared" si="479"/>
        <v>179.70988017540452</v>
      </c>
      <c r="C4239" s="371">
        <v>950</v>
      </c>
      <c r="D4239" s="78">
        <v>45170</v>
      </c>
      <c r="E4239" s="209">
        <v>29455</v>
      </c>
      <c r="F4239" s="344">
        <f t="shared" si="475"/>
        <v>3016.1947660915794</v>
      </c>
      <c r="G4239" s="394">
        <f t="shared" si="476"/>
        <v>372.06315789473683</v>
      </c>
      <c r="H4239" s="385">
        <f t="shared" si="473"/>
        <v>1145.2311783073749</v>
      </c>
      <c r="I4239" s="386">
        <f t="shared" si="474"/>
        <v>67.765158479726324</v>
      </c>
      <c r="J4239" s="393">
        <v>45</v>
      </c>
      <c r="K4239" s="396">
        <f t="shared" si="477"/>
        <v>4646.2542607734176</v>
      </c>
      <c r="L4239" s="210">
        <f t="shared" si="478"/>
        <v>5.5999999999999999E-3</v>
      </c>
      <c r="M4239" s="211">
        <f t="shared" si="478"/>
        <v>1.1000000000000001E-3</v>
      </c>
    </row>
    <row r="4240" spans="1:13" ht="15" customHeight="1" x14ac:dyDescent="0.2">
      <c r="A4240" s="370">
        <v>4219</v>
      </c>
      <c r="B4240" s="120">
        <f t="shared" si="479"/>
        <v>179.73433306669557</v>
      </c>
      <c r="C4240" s="371">
        <v>950</v>
      </c>
      <c r="D4240" s="78">
        <v>45170</v>
      </c>
      <c r="E4240" s="209">
        <v>29455</v>
      </c>
      <c r="F4240" s="344">
        <f t="shared" si="475"/>
        <v>3015.7844122016495</v>
      </c>
      <c r="G4240" s="394">
        <f t="shared" si="476"/>
        <v>372.06315789473683</v>
      </c>
      <c r="H4240" s="385">
        <f t="shared" si="473"/>
        <v>1145.0924786925784</v>
      </c>
      <c r="I4240" s="386">
        <f t="shared" si="474"/>
        <v>67.756951401927722</v>
      </c>
      <c r="J4240" s="393">
        <v>45</v>
      </c>
      <c r="K4240" s="396">
        <f t="shared" si="477"/>
        <v>4645.697000190893</v>
      </c>
      <c r="L4240" s="210">
        <f t="shared" si="478"/>
        <v>5.5999999999999999E-3</v>
      </c>
      <c r="M4240" s="211">
        <f t="shared" si="478"/>
        <v>1.1000000000000001E-3</v>
      </c>
    </row>
    <row r="4241" spans="1:13" ht="15" customHeight="1" x14ac:dyDescent="0.2">
      <c r="A4241" s="372">
        <v>4220</v>
      </c>
      <c r="B4241" s="120">
        <f t="shared" si="479"/>
        <v>179.75878532144512</v>
      </c>
      <c r="C4241" s="371">
        <v>950</v>
      </c>
      <c r="D4241" s="78">
        <v>45170</v>
      </c>
      <c r="E4241" s="209">
        <v>29455</v>
      </c>
      <c r="F4241" s="344">
        <f t="shared" si="475"/>
        <v>3015.3741806316875</v>
      </c>
      <c r="G4241" s="394">
        <f t="shared" si="476"/>
        <v>372.06315789473683</v>
      </c>
      <c r="H4241" s="385">
        <f t="shared" si="473"/>
        <v>1144.9538204219314</v>
      </c>
      <c r="I4241" s="386">
        <f t="shared" si="474"/>
        <v>67.748746770528484</v>
      </c>
      <c r="J4241" s="393">
        <v>45</v>
      </c>
      <c r="K4241" s="396">
        <f t="shared" si="477"/>
        <v>4645.1399057188846</v>
      </c>
      <c r="L4241" s="210">
        <f t="shared" si="478"/>
        <v>5.5999999999999999E-3</v>
      </c>
      <c r="M4241" s="211">
        <f t="shared" si="478"/>
        <v>1.1000000000000001E-3</v>
      </c>
    </row>
    <row r="4242" spans="1:13" ht="15" customHeight="1" x14ac:dyDescent="0.2">
      <c r="A4242" s="370">
        <v>4221</v>
      </c>
      <c r="B4242" s="120">
        <f t="shared" si="479"/>
        <v>179.78323693956293</v>
      </c>
      <c r="C4242" s="371">
        <v>950</v>
      </c>
      <c r="D4242" s="78">
        <v>45170</v>
      </c>
      <c r="E4242" s="209">
        <v>29455</v>
      </c>
      <c r="F4242" s="344">
        <f t="shared" si="475"/>
        <v>3014.9640713289396</v>
      </c>
      <c r="G4242" s="394">
        <f t="shared" si="476"/>
        <v>372.06315789473683</v>
      </c>
      <c r="H4242" s="385">
        <f t="shared" si="473"/>
        <v>1144.8152034776026</v>
      </c>
      <c r="I4242" s="386">
        <f t="shared" si="474"/>
        <v>67.740544584473525</v>
      </c>
      <c r="J4242" s="393">
        <v>45</v>
      </c>
      <c r="K4242" s="396">
        <f t="shared" si="477"/>
        <v>4644.5829772857523</v>
      </c>
      <c r="L4242" s="210">
        <f t="shared" si="478"/>
        <v>5.5999999999999999E-3</v>
      </c>
      <c r="M4242" s="211">
        <f t="shared" si="478"/>
        <v>1.1000000000000001E-3</v>
      </c>
    </row>
    <row r="4243" spans="1:13" ht="15" customHeight="1" x14ac:dyDescent="0.2">
      <c r="A4243" s="370">
        <v>4222</v>
      </c>
      <c r="B4243" s="120">
        <f t="shared" si="479"/>
        <v>179.8076879209587</v>
      </c>
      <c r="C4243" s="371">
        <v>950</v>
      </c>
      <c r="D4243" s="78">
        <v>45170</v>
      </c>
      <c r="E4243" s="209">
        <v>29455</v>
      </c>
      <c r="F4243" s="344">
        <f t="shared" si="475"/>
        <v>3014.5540842406817</v>
      </c>
      <c r="G4243" s="394">
        <f t="shared" si="476"/>
        <v>372.06315789473683</v>
      </c>
      <c r="H4243" s="385">
        <f t="shared" si="473"/>
        <v>1144.6766278417713</v>
      </c>
      <c r="I4243" s="386">
        <f t="shared" si="474"/>
        <v>67.732344842708372</v>
      </c>
      <c r="J4243" s="393">
        <v>45</v>
      </c>
      <c r="K4243" s="396">
        <f t="shared" si="477"/>
        <v>4644.0262148198981</v>
      </c>
      <c r="L4243" s="210">
        <f t="shared" si="478"/>
        <v>5.5999999999999999E-3</v>
      </c>
      <c r="M4243" s="211">
        <f t="shared" si="478"/>
        <v>1.1000000000000001E-3</v>
      </c>
    </row>
    <row r="4244" spans="1:13" ht="15" customHeight="1" x14ac:dyDescent="0.2">
      <c r="A4244" s="370">
        <v>4223</v>
      </c>
      <c r="B4244" s="120">
        <f t="shared" si="479"/>
        <v>179.83213826554248</v>
      </c>
      <c r="C4244" s="371">
        <v>950</v>
      </c>
      <c r="D4244" s="78">
        <v>45170</v>
      </c>
      <c r="E4244" s="209">
        <v>29455</v>
      </c>
      <c r="F4244" s="344">
        <f t="shared" si="475"/>
        <v>3014.1442193142175</v>
      </c>
      <c r="G4244" s="394">
        <f t="shared" si="476"/>
        <v>372.06315789473683</v>
      </c>
      <c r="H4244" s="385">
        <f t="shared" si="473"/>
        <v>1144.5380934966265</v>
      </c>
      <c r="I4244" s="386">
        <f t="shared" si="474"/>
        <v>67.72414754417909</v>
      </c>
      <c r="J4244" s="393">
        <v>45</v>
      </c>
      <c r="K4244" s="396">
        <f t="shared" si="477"/>
        <v>4643.4696182497592</v>
      </c>
      <c r="L4244" s="210">
        <f t="shared" si="478"/>
        <v>5.5999999999999999E-3</v>
      </c>
      <c r="M4244" s="211">
        <f t="shared" si="478"/>
        <v>1.1000000000000001E-3</v>
      </c>
    </row>
    <row r="4245" spans="1:13" ht="15" customHeight="1" x14ac:dyDescent="0.2">
      <c r="A4245" s="370">
        <v>4224</v>
      </c>
      <c r="B4245" s="120">
        <f t="shared" si="479"/>
        <v>179.85658797322452</v>
      </c>
      <c r="C4245" s="371">
        <v>950</v>
      </c>
      <c r="D4245" s="78">
        <v>45170</v>
      </c>
      <c r="E4245" s="209">
        <v>29455</v>
      </c>
      <c r="F4245" s="344">
        <f t="shared" si="475"/>
        <v>3013.7344764968752</v>
      </c>
      <c r="G4245" s="394">
        <f t="shared" si="476"/>
        <v>372.06315789473683</v>
      </c>
      <c r="H4245" s="385">
        <f t="shared" si="473"/>
        <v>1144.3996004243647</v>
      </c>
      <c r="I4245" s="386">
        <f t="shared" si="474"/>
        <v>67.715952687832242</v>
      </c>
      <c r="J4245" s="393">
        <v>45</v>
      </c>
      <c r="K4245" s="396">
        <f t="shared" si="477"/>
        <v>4642.9131875038092</v>
      </c>
      <c r="L4245" s="210">
        <f t="shared" si="478"/>
        <v>5.5999999999999999E-3</v>
      </c>
      <c r="M4245" s="211">
        <f t="shared" si="478"/>
        <v>1.1000000000000001E-3</v>
      </c>
    </row>
    <row r="4246" spans="1:13" ht="15" customHeight="1" x14ac:dyDescent="0.2">
      <c r="A4246" s="370">
        <v>4225</v>
      </c>
      <c r="B4246" s="120">
        <f t="shared" si="479"/>
        <v>179.88103704391568</v>
      </c>
      <c r="C4246" s="371">
        <v>950</v>
      </c>
      <c r="D4246" s="78">
        <v>45170</v>
      </c>
      <c r="E4246" s="209">
        <v>29455</v>
      </c>
      <c r="F4246" s="344">
        <f t="shared" si="475"/>
        <v>3013.3248557360039</v>
      </c>
      <c r="G4246" s="394">
        <f t="shared" si="476"/>
        <v>372.06315789473683</v>
      </c>
      <c r="H4246" s="385">
        <f t="shared" ref="H4246:H4309" si="480">SUM(F4246:G4246)*33.8%</f>
        <v>1144.2611486071903</v>
      </c>
      <c r="I4246" s="386">
        <f t="shared" ref="I4246:I4309" si="481">SUM(F4246:G4246)*2%</f>
        <v>67.70776027261482</v>
      </c>
      <c r="J4246" s="393">
        <v>45</v>
      </c>
      <c r="K4246" s="396">
        <f t="shared" si="477"/>
        <v>4642.3569225105457</v>
      </c>
      <c r="L4246" s="210">
        <f t="shared" si="478"/>
        <v>5.5999999999999999E-3</v>
      </c>
      <c r="M4246" s="211">
        <f t="shared" si="478"/>
        <v>1.1000000000000001E-3</v>
      </c>
    </row>
    <row r="4247" spans="1:13" ht="15" customHeight="1" x14ac:dyDescent="0.2">
      <c r="A4247" s="370">
        <v>4226</v>
      </c>
      <c r="B4247" s="120">
        <f t="shared" si="479"/>
        <v>179.90548547752653</v>
      </c>
      <c r="C4247" s="371">
        <v>950</v>
      </c>
      <c r="D4247" s="78">
        <v>45170</v>
      </c>
      <c r="E4247" s="209">
        <v>29455</v>
      </c>
      <c r="F4247" s="344">
        <f t="shared" ref="F4247:F4310" si="482">12*(1/B4247*D4247)</f>
        <v>3012.9153569789883</v>
      </c>
      <c r="G4247" s="394">
        <f t="shared" ref="G4247:G4310" si="483">12*(1/C4247*E4247)</f>
        <v>372.06315789473683</v>
      </c>
      <c r="H4247" s="385">
        <f t="shared" si="480"/>
        <v>1144.122738027319</v>
      </c>
      <c r="I4247" s="386">
        <f t="shared" si="481"/>
        <v>67.699570297474509</v>
      </c>
      <c r="J4247" s="393">
        <v>45</v>
      </c>
      <c r="K4247" s="396">
        <f t="shared" ref="K4247:K4310" si="484">SUM(F4247:J4247)</f>
        <v>4641.8008231985186</v>
      </c>
      <c r="L4247" s="210">
        <f t="shared" ref="L4247:M4310" si="485">ROUND(1/B4247,4)</f>
        <v>5.5999999999999999E-3</v>
      </c>
      <c r="M4247" s="211">
        <f t="shared" si="485"/>
        <v>1.1000000000000001E-3</v>
      </c>
    </row>
    <row r="4248" spans="1:13" ht="15" customHeight="1" x14ac:dyDescent="0.2">
      <c r="A4248" s="370">
        <v>4227</v>
      </c>
      <c r="B4248" s="120">
        <f t="shared" si="479"/>
        <v>179.92993327396866</v>
      </c>
      <c r="C4248" s="371">
        <v>950</v>
      </c>
      <c r="D4248" s="78">
        <v>45170</v>
      </c>
      <c r="E4248" s="209">
        <v>29455</v>
      </c>
      <c r="F4248" s="344">
        <f t="shared" si="482"/>
        <v>3012.5059801732259</v>
      </c>
      <c r="G4248" s="394">
        <f t="shared" si="483"/>
        <v>372.06315789473683</v>
      </c>
      <c r="H4248" s="385">
        <f t="shared" si="480"/>
        <v>1143.9843686669712</v>
      </c>
      <c r="I4248" s="386">
        <f t="shared" si="481"/>
        <v>67.69138276135925</v>
      </c>
      <c r="J4248" s="393">
        <v>45</v>
      </c>
      <c r="K4248" s="396">
        <f t="shared" si="484"/>
        <v>4641.2448894962927</v>
      </c>
      <c r="L4248" s="210">
        <f t="shared" si="485"/>
        <v>5.5999999999999999E-3</v>
      </c>
      <c r="M4248" s="211">
        <f t="shared" si="485"/>
        <v>1.1000000000000001E-3</v>
      </c>
    </row>
    <row r="4249" spans="1:13" ht="15" customHeight="1" x14ac:dyDescent="0.2">
      <c r="A4249" s="370">
        <v>4228</v>
      </c>
      <c r="B4249" s="120">
        <f t="shared" si="479"/>
        <v>179.95438043315329</v>
      </c>
      <c r="C4249" s="371">
        <v>950</v>
      </c>
      <c r="D4249" s="78">
        <v>45170</v>
      </c>
      <c r="E4249" s="209">
        <v>29455</v>
      </c>
      <c r="F4249" s="344">
        <f t="shared" si="482"/>
        <v>3012.0967252661503</v>
      </c>
      <c r="G4249" s="394">
        <f t="shared" si="483"/>
        <v>372.06315789473683</v>
      </c>
      <c r="H4249" s="385">
        <f t="shared" si="480"/>
        <v>1143.8460405083797</v>
      </c>
      <c r="I4249" s="386">
        <f t="shared" si="481"/>
        <v>67.68319766321774</v>
      </c>
      <c r="J4249" s="393">
        <v>45</v>
      </c>
      <c r="K4249" s="396">
        <f t="shared" si="484"/>
        <v>4640.6891213324843</v>
      </c>
      <c r="L4249" s="210">
        <f t="shared" si="485"/>
        <v>5.5999999999999999E-3</v>
      </c>
      <c r="M4249" s="211">
        <f t="shared" si="485"/>
        <v>1.1000000000000001E-3</v>
      </c>
    </row>
    <row r="4250" spans="1:13" ht="15" customHeight="1" x14ac:dyDescent="0.2">
      <c r="A4250" s="370">
        <v>4229</v>
      </c>
      <c r="B4250" s="120">
        <f t="shared" si="479"/>
        <v>179.978826954992</v>
      </c>
      <c r="C4250" s="371">
        <v>950</v>
      </c>
      <c r="D4250" s="78">
        <v>45170</v>
      </c>
      <c r="E4250" s="209">
        <v>29455</v>
      </c>
      <c r="F4250" s="344">
        <f t="shared" si="482"/>
        <v>3011.6875922052209</v>
      </c>
      <c r="G4250" s="394">
        <f t="shared" si="483"/>
        <v>372.06315789473683</v>
      </c>
      <c r="H4250" s="385">
        <f t="shared" si="480"/>
        <v>1143.7077535337855</v>
      </c>
      <c r="I4250" s="386">
        <f t="shared" si="481"/>
        <v>67.675015001999157</v>
      </c>
      <c r="J4250" s="393">
        <v>45</v>
      </c>
      <c r="K4250" s="396">
        <f t="shared" si="484"/>
        <v>4640.1335186357419</v>
      </c>
      <c r="L4250" s="210">
        <f t="shared" si="485"/>
        <v>5.5999999999999999E-3</v>
      </c>
      <c r="M4250" s="211">
        <f t="shared" si="485"/>
        <v>1.1000000000000001E-3</v>
      </c>
    </row>
    <row r="4251" spans="1:13" ht="15" customHeight="1" x14ac:dyDescent="0.2">
      <c r="A4251" s="372">
        <v>4230</v>
      </c>
      <c r="B4251" s="120">
        <f t="shared" si="479"/>
        <v>180.00327283939711</v>
      </c>
      <c r="C4251" s="371">
        <v>950</v>
      </c>
      <c r="D4251" s="78">
        <v>45170</v>
      </c>
      <c r="E4251" s="209">
        <v>29455</v>
      </c>
      <c r="F4251" s="344">
        <f t="shared" si="482"/>
        <v>3011.2785809379147</v>
      </c>
      <c r="G4251" s="394">
        <f t="shared" si="483"/>
        <v>372.06315789473683</v>
      </c>
      <c r="H4251" s="385">
        <f t="shared" si="480"/>
        <v>1143.5695077254361</v>
      </c>
      <c r="I4251" s="386">
        <f t="shared" si="481"/>
        <v>67.666834776653033</v>
      </c>
      <c r="J4251" s="393">
        <v>45</v>
      </c>
      <c r="K4251" s="396">
        <f t="shared" si="484"/>
        <v>4639.5780813347401</v>
      </c>
      <c r="L4251" s="210">
        <f t="shared" si="485"/>
        <v>5.5999999999999999E-3</v>
      </c>
      <c r="M4251" s="211">
        <f t="shared" si="485"/>
        <v>1.1000000000000001E-3</v>
      </c>
    </row>
    <row r="4252" spans="1:13" ht="15" customHeight="1" x14ac:dyDescent="0.2">
      <c r="A4252" s="370">
        <v>4231</v>
      </c>
      <c r="B4252" s="120">
        <f t="shared" si="479"/>
        <v>180.02771808628111</v>
      </c>
      <c r="C4252" s="371">
        <v>950</v>
      </c>
      <c r="D4252" s="78">
        <v>45170</v>
      </c>
      <c r="E4252" s="209">
        <v>29455</v>
      </c>
      <c r="F4252" s="344">
        <f t="shared" si="482"/>
        <v>3010.8696914117345</v>
      </c>
      <c r="G4252" s="394">
        <f t="shared" si="483"/>
        <v>372.06315789473683</v>
      </c>
      <c r="H4252" s="385">
        <f t="shared" si="480"/>
        <v>1143.4313030655871</v>
      </c>
      <c r="I4252" s="386">
        <f t="shared" si="481"/>
        <v>67.658656986129429</v>
      </c>
      <c r="J4252" s="393">
        <v>45</v>
      </c>
      <c r="K4252" s="396">
        <f t="shared" si="484"/>
        <v>4639.0228093581873</v>
      </c>
      <c r="L4252" s="210">
        <f t="shared" si="485"/>
        <v>5.5999999999999999E-3</v>
      </c>
      <c r="M4252" s="211">
        <f t="shared" si="485"/>
        <v>1.1000000000000001E-3</v>
      </c>
    </row>
    <row r="4253" spans="1:13" ht="15" customHeight="1" x14ac:dyDescent="0.2">
      <c r="A4253" s="370">
        <v>4232</v>
      </c>
      <c r="B4253" s="120">
        <f t="shared" si="479"/>
        <v>180.05216269555612</v>
      </c>
      <c r="C4253" s="371">
        <v>950</v>
      </c>
      <c r="D4253" s="78">
        <v>45170</v>
      </c>
      <c r="E4253" s="209">
        <v>29455</v>
      </c>
      <c r="F4253" s="344">
        <f t="shared" si="482"/>
        <v>3010.4609235742223</v>
      </c>
      <c r="G4253" s="394">
        <f t="shared" si="483"/>
        <v>372.06315789473683</v>
      </c>
      <c r="H4253" s="385">
        <f t="shared" si="480"/>
        <v>1143.2931395365081</v>
      </c>
      <c r="I4253" s="386">
        <f t="shared" si="481"/>
        <v>67.650481629379186</v>
      </c>
      <c r="J4253" s="393">
        <v>45</v>
      </c>
      <c r="K4253" s="396">
        <f t="shared" si="484"/>
        <v>4638.4677026348463</v>
      </c>
      <c r="L4253" s="210">
        <f t="shared" si="485"/>
        <v>5.5999999999999999E-3</v>
      </c>
      <c r="M4253" s="211">
        <f t="shared" si="485"/>
        <v>1.1000000000000001E-3</v>
      </c>
    </row>
    <row r="4254" spans="1:13" ht="15" customHeight="1" x14ac:dyDescent="0.2">
      <c r="A4254" s="370">
        <v>4233</v>
      </c>
      <c r="B4254" s="120">
        <f t="shared" si="479"/>
        <v>180.07660666713525</v>
      </c>
      <c r="C4254" s="371">
        <v>950</v>
      </c>
      <c r="D4254" s="78">
        <v>45170</v>
      </c>
      <c r="E4254" s="209">
        <v>29455</v>
      </c>
      <c r="F4254" s="344">
        <f t="shared" si="482"/>
        <v>3010.0522773729308</v>
      </c>
      <c r="G4254" s="394">
        <f t="shared" si="483"/>
        <v>372.06315789473683</v>
      </c>
      <c r="H4254" s="385">
        <f t="shared" si="480"/>
        <v>1143.1550171204715</v>
      </c>
      <c r="I4254" s="386">
        <f t="shared" si="481"/>
        <v>67.642308705353358</v>
      </c>
      <c r="J4254" s="393">
        <v>45</v>
      </c>
      <c r="K4254" s="396">
        <f t="shared" si="484"/>
        <v>4637.9127610934929</v>
      </c>
      <c r="L4254" s="210">
        <f t="shared" si="485"/>
        <v>5.5999999999999999E-3</v>
      </c>
      <c r="M4254" s="211">
        <f t="shared" si="485"/>
        <v>1.1000000000000001E-3</v>
      </c>
    </row>
    <row r="4255" spans="1:13" ht="15" customHeight="1" x14ac:dyDescent="0.2">
      <c r="A4255" s="370">
        <v>4234</v>
      </c>
      <c r="B4255" s="120">
        <f t="shared" si="479"/>
        <v>180.10105000093174</v>
      </c>
      <c r="C4255" s="371">
        <v>950</v>
      </c>
      <c r="D4255" s="78">
        <v>45170</v>
      </c>
      <c r="E4255" s="209">
        <v>29455</v>
      </c>
      <c r="F4255" s="344">
        <f t="shared" si="482"/>
        <v>3009.6437527554435</v>
      </c>
      <c r="G4255" s="394">
        <f t="shared" si="483"/>
        <v>372.06315789473683</v>
      </c>
      <c r="H4255" s="385">
        <f t="shared" si="480"/>
        <v>1143.0169357997609</v>
      </c>
      <c r="I4255" s="386">
        <f t="shared" si="481"/>
        <v>67.63413821300361</v>
      </c>
      <c r="J4255" s="393">
        <v>45</v>
      </c>
      <c r="K4255" s="396">
        <f t="shared" si="484"/>
        <v>4637.3579846629455</v>
      </c>
      <c r="L4255" s="210">
        <f t="shared" si="485"/>
        <v>5.5999999999999999E-3</v>
      </c>
      <c r="M4255" s="211">
        <f t="shared" si="485"/>
        <v>1.1000000000000001E-3</v>
      </c>
    </row>
    <row r="4256" spans="1:13" ht="15" customHeight="1" x14ac:dyDescent="0.2">
      <c r="A4256" s="370">
        <v>4235</v>
      </c>
      <c r="B4256" s="120">
        <f t="shared" si="479"/>
        <v>180.12549269685883</v>
      </c>
      <c r="C4256" s="371">
        <v>950</v>
      </c>
      <c r="D4256" s="78">
        <v>45170</v>
      </c>
      <c r="E4256" s="209">
        <v>29455</v>
      </c>
      <c r="F4256" s="344">
        <f t="shared" si="482"/>
        <v>3009.2353496693727</v>
      </c>
      <c r="G4256" s="394">
        <f t="shared" si="483"/>
        <v>372.06315789473683</v>
      </c>
      <c r="H4256" s="385">
        <f t="shared" si="480"/>
        <v>1142.8788955566688</v>
      </c>
      <c r="I4256" s="386">
        <f t="shared" si="481"/>
        <v>67.625970151282189</v>
      </c>
      <c r="J4256" s="393">
        <v>45</v>
      </c>
      <c r="K4256" s="396">
        <f t="shared" si="484"/>
        <v>4636.8033732720605</v>
      </c>
      <c r="L4256" s="210">
        <f t="shared" si="485"/>
        <v>5.5999999999999999E-3</v>
      </c>
      <c r="M4256" s="211">
        <f t="shared" si="485"/>
        <v>1.1000000000000001E-3</v>
      </c>
    </row>
    <row r="4257" spans="1:13" ht="15" customHeight="1" x14ac:dyDescent="0.2">
      <c r="A4257" s="370">
        <v>4236</v>
      </c>
      <c r="B4257" s="120">
        <f t="shared" si="479"/>
        <v>180.14993475483041</v>
      </c>
      <c r="C4257" s="371">
        <v>950</v>
      </c>
      <c r="D4257" s="78">
        <v>45170</v>
      </c>
      <c r="E4257" s="209">
        <v>29455</v>
      </c>
      <c r="F4257" s="344">
        <f t="shared" si="482"/>
        <v>3008.82706806235</v>
      </c>
      <c r="G4257" s="394">
        <f t="shared" si="483"/>
        <v>372.06315789473683</v>
      </c>
      <c r="H4257" s="385">
        <f t="shared" si="480"/>
        <v>1142.7408963734952</v>
      </c>
      <c r="I4257" s="386">
        <f t="shared" si="481"/>
        <v>67.617804519141743</v>
      </c>
      <c r="J4257" s="393">
        <v>45</v>
      </c>
      <c r="K4257" s="396">
        <f t="shared" si="484"/>
        <v>4636.2489268497238</v>
      </c>
      <c r="L4257" s="210">
        <f t="shared" si="485"/>
        <v>5.5999999999999999E-3</v>
      </c>
      <c r="M4257" s="211">
        <f t="shared" si="485"/>
        <v>1.1000000000000001E-3</v>
      </c>
    </row>
    <row r="4258" spans="1:13" ht="15" customHeight="1" x14ac:dyDescent="0.2">
      <c r="A4258" s="370">
        <v>4237</v>
      </c>
      <c r="B4258" s="120">
        <f t="shared" si="479"/>
        <v>180.1743761747602</v>
      </c>
      <c r="C4258" s="371">
        <v>950</v>
      </c>
      <c r="D4258" s="78">
        <v>45170</v>
      </c>
      <c r="E4258" s="209">
        <v>29455</v>
      </c>
      <c r="F4258" s="344">
        <f t="shared" si="482"/>
        <v>3008.4189078820409</v>
      </c>
      <c r="G4258" s="394">
        <f t="shared" si="483"/>
        <v>372.06315789473683</v>
      </c>
      <c r="H4258" s="385">
        <f t="shared" si="480"/>
        <v>1142.6029382325507</v>
      </c>
      <c r="I4258" s="386">
        <f t="shared" si="481"/>
        <v>67.609641315535555</v>
      </c>
      <c r="J4258" s="393">
        <v>45</v>
      </c>
      <c r="K4258" s="396">
        <f t="shared" si="484"/>
        <v>4635.6946453248638</v>
      </c>
      <c r="L4258" s="210">
        <f t="shared" si="485"/>
        <v>5.5999999999999999E-3</v>
      </c>
      <c r="M4258" s="211">
        <f t="shared" si="485"/>
        <v>1.1000000000000001E-3</v>
      </c>
    </row>
    <row r="4259" spans="1:13" ht="15" customHeight="1" x14ac:dyDescent="0.2">
      <c r="A4259" s="370">
        <v>4238</v>
      </c>
      <c r="B4259" s="120">
        <f t="shared" si="479"/>
        <v>180.19881695656281</v>
      </c>
      <c r="C4259" s="371">
        <v>950</v>
      </c>
      <c r="D4259" s="78">
        <v>45170</v>
      </c>
      <c r="E4259" s="209">
        <v>29455</v>
      </c>
      <c r="F4259" s="344">
        <f t="shared" si="482"/>
        <v>3008.0108690761249</v>
      </c>
      <c r="G4259" s="394">
        <f t="shared" si="483"/>
        <v>372.06315789473683</v>
      </c>
      <c r="H4259" s="385">
        <f t="shared" si="480"/>
        <v>1142.4650211161511</v>
      </c>
      <c r="I4259" s="386">
        <f t="shared" si="481"/>
        <v>67.601480539417238</v>
      </c>
      <c r="J4259" s="393">
        <v>45</v>
      </c>
      <c r="K4259" s="396">
        <f t="shared" si="484"/>
        <v>4635.1405286264298</v>
      </c>
      <c r="L4259" s="210">
        <f t="shared" si="485"/>
        <v>5.4999999999999997E-3</v>
      </c>
      <c r="M4259" s="211">
        <f t="shared" si="485"/>
        <v>1.1000000000000001E-3</v>
      </c>
    </row>
    <row r="4260" spans="1:13" ht="15" customHeight="1" x14ac:dyDescent="0.2">
      <c r="A4260" s="370">
        <v>4239</v>
      </c>
      <c r="B4260" s="120">
        <f t="shared" si="479"/>
        <v>180.22325710015267</v>
      </c>
      <c r="C4260" s="371">
        <v>950</v>
      </c>
      <c r="D4260" s="78">
        <v>45170</v>
      </c>
      <c r="E4260" s="209">
        <v>29455</v>
      </c>
      <c r="F4260" s="344">
        <f t="shared" si="482"/>
        <v>3007.602951592316</v>
      </c>
      <c r="G4260" s="394">
        <f t="shared" si="483"/>
        <v>372.06315789473683</v>
      </c>
      <c r="H4260" s="385">
        <f t="shared" si="480"/>
        <v>1142.3271450066238</v>
      </c>
      <c r="I4260" s="386">
        <f t="shared" si="481"/>
        <v>67.593322189741059</v>
      </c>
      <c r="J4260" s="393">
        <v>45</v>
      </c>
      <c r="K4260" s="396">
        <f t="shared" si="484"/>
        <v>4634.5865766834177</v>
      </c>
      <c r="L4260" s="210">
        <f t="shared" si="485"/>
        <v>5.4999999999999997E-3</v>
      </c>
      <c r="M4260" s="211">
        <f t="shared" si="485"/>
        <v>1.1000000000000001E-3</v>
      </c>
    </row>
    <row r="4261" spans="1:13" ht="15" customHeight="1" x14ac:dyDescent="0.2">
      <c r="A4261" s="372">
        <v>4240</v>
      </c>
      <c r="B4261" s="120">
        <f t="shared" si="479"/>
        <v>180.24769660544436</v>
      </c>
      <c r="C4261" s="371">
        <v>950</v>
      </c>
      <c r="D4261" s="78">
        <v>45170</v>
      </c>
      <c r="E4261" s="209">
        <v>29455</v>
      </c>
      <c r="F4261" s="344">
        <f t="shared" si="482"/>
        <v>3007.195155378356</v>
      </c>
      <c r="G4261" s="394">
        <f t="shared" si="483"/>
        <v>372.06315789473683</v>
      </c>
      <c r="H4261" s="385">
        <f t="shared" si="480"/>
        <v>1142.1893098863052</v>
      </c>
      <c r="I4261" s="386">
        <f t="shared" si="481"/>
        <v>67.585166265461865</v>
      </c>
      <c r="J4261" s="393">
        <v>45</v>
      </c>
      <c r="K4261" s="396">
        <f t="shared" si="484"/>
        <v>4634.0327894248603</v>
      </c>
      <c r="L4261" s="210">
        <f t="shared" si="485"/>
        <v>5.4999999999999997E-3</v>
      </c>
      <c r="M4261" s="211">
        <f t="shared" si="485"/>
        <v>1.1000000000000001E-3</v>
      </c>
    </row>
    <row r="4262" spans="1:13" ht="15" customHeight="1" x14ac:dyDescent="0.2">
      <c r="A4262" s="370">
        <v>4241</v>
      </c>
      <c r="B4262" s="120">
        <f t="shared" si="479"/>
        <v>180.27213547235326</v>
      </c>
      <c r="C4262" s="371">
        <v>950</v>
      </c>
      <c r="D4262" s="78">
        <v>45170</v>
      </c>
      <c r="E4262" s="209">
        <v>29455</v>
      </c>
      <c r="F4262" s="344">
        <f t="shared" si="482"/>
        <v>3006.7874803820023</v>
      </c>
      <c r="G4262" s="394">
        <f t="shared" si="483"/>
        <v>372.06315789473683</v>
      </c>
      <c r="H4262" s="385">
        <f t="shared" si="480"/>
        <v>1142.0515157375378</v>
      </c>
      <c r="I4262" s="386">
        <f t="shared" si="481"/>
        <v>67.577012765534789</v>
      </c>
      <c r="J4262" s="393">
        <v>45</v>
      </c>
      <c r="K4262" s="396">
        <f t="shared" si="484"/>
        <v>4633.4791667798117</v>
      </c>
      <c r="L4262" s="210">
        <f t="shared" si="485"/>
        <v>5.4999999999999997E-3</v>
      </c>
      <c r="M4262" s="211">
        <f t="shared" si="485"/>
        <v>1.1000000000000001E-3</v>
      </c>
    </row>
    <row r="4263" spans="1:13" ht="15" customHeight="1" x14ac:dyDescent="0.2">
      <c r="A4263" s="370">
        <v>4242</v>
      </c>
      <c r="B4263" s="120">
        <f t="shared" si="479"/>
        <v>180.29657370079457</v>
      </c>
      <c r="C4263" s="371">
        <v>950</v>
      </c>
      <c r="D4263" s="78">
        <v>45170</v>
      </c>
      <c r="E4263" s="209">
        <v>29455</v>
      </c>
      <c r="F4263" s="344">
        <f t="shared" si="482"/>
        <v>3006.3799265510461</v>
      </c>
      <c r="G4263" s="394">
        <f t="shared" si="483"/>
        <v>372.06315789473683</v>
      </c>
      <c r="H4263" s="385">
        <f t="shared" si="480"/>
        <v>1141.9137625426745</v>
      </c>
      <c r="I4263" s="386">
        <f t="shared" si="481"/>
        <v>67.568861688915661</v>
      </c>
      <c r="J4263" s="393">
        <v>45</v>
      </c>
      <c r="K4263" s="396">
        <f t="shared" si="484"/>
        <v>4632.9257086773732</v>
      </c>
      <c r="L4263" s="210">
        <f t="shared" si="485"/>
        <v>5.4999999999999997E-3</v>
      </c>
      <c r="M4263" s="211">
        <f t="shared" si="485"/>
        <v>1.1000000000000001E-3</v>
      </c>
    </row>
    <row r="4264" spans="1:13" ht="15" customHeight="1" x14ac:dyDescent="0.2">
      <c r="A4264" s="370">
        <v>4243</v>
      </c>
      <c r="B4264" s="120">
        <f t="shared" si="479"/>
        <v>180.32101129068414</v>
      </c>
      <c r="C4264" s="371">
        <v>950</v>
      </c>
      <c r="D4264" s="78">
        <v>45170</v>
      </c>
      <c r="E4264" s="209">
        <v>29455</v>
      </c>
      <c r="F4264" s="344">
        <f t="shared" si="482"/>
        <v>3005.9724938332974</v>
      </c>
      <c r="G4264" s="394">
        <f t="shared" si="483"/>
        <v>372.06315789473683</v>
      </c>
      <c r="H4264" s="385">
        <f t="shared" si="480"/>
        <v>1141.7760502840754</v>
      </c>
      <c r="I4264" s="386">
        <f t="shared" si="481"/>
        <v>67.560713034560692</v>
      </c>
      <c r="J4264" s="393">
        <v>45</v>
      </c>
      <c r="K4264" s="396">
        <f t="shared" si="484"/>
        <v>4632.3724150466705</v>
      </c>
      <c r="L4264" s="210">
        <f t="shared" si="485"/>
        <v>5.4999999999999997E-3</v>
      </c>
      <c r="M4264" s="211">
        <f t="shared" si="485"/>
        <v>1.1000000000000001E-3</v>
      </c>
    </row>
    <row r="4265" spans="1:13" ht="15" customHeight="1" x14ac:dyDescent="0.2">
      <c r="A4265" s="370">
        <v>4244</v>
      </c>
      <c r="B4265" s="120">
        <f t="shared" si="479"/>
        <v>180.34544824193767</v>
      </c>
      <c r="C4265" s="371">
        <v>950</v>
      </c>
      <c r="D4265" s="78">
        <v>45170</v>
      </c>
      <c r="E4265" s="209">
        <v>29455</v>
      </c>
      <c r="F4265" s="344">
        <f t="shared" si="482"/>
        <v>3005.5651821766</v>
      </c>
      <c r="G4265" s="394">
        <f t="shared" si="483"/>
        <v>372.06315789473683</v>
      </c>
      <c r="H4265" s="385">
        <f t="shared" si="480"/>
        <v>1141.6383789441118</v>
      </c>
      <c r="I4265" s="386">
        <f t="shared" si="481"/>
        <v>67.552566801426735</v>
      </c>
      <c r="J4265" s="393">
        <v>45</v>
      </c>
      <c r="K4265" s="396">
        <f t="shared" si="484"/>
        <v>4631.8192858168759</v>
      </c>
      <c r="L4265" s="210">
        <f t="shared" si="485"/>
        <v>5.4999999999999997E-3</v>
      </c>
      <c r="M4265" s="211">
        <f t="shared" si="485"/>
        <v>1.1000000000000001E-3</v>
      </c>
    </row>
    <row r="4266" spans="1:13" ht="15" customHeight="1" x14ac:dyDescent="0.2">
      <c r="A4266" s="370">
        <v>4245</v>
      </c>
      <c r="B4266" s="120">
        <f t="shared" si="479"/>
        <v>180.36988455447144</v>
      </c>
      <c r="C4266" s="371">
        <v>950</v>
      </c>
      <c r="D4266" s="78">
        <v>45170</v>
      </c>
      <c r="E4266" s="209">
        <v>29455</v>
      </c>
      <c r="F4266" s="344">
        <f t="shared" si="482"/>
        <v>3005.1579915288171</v>
      </c>
      <c r="G4266" s="394">
        <f t="shared" si="483"/>
        <v>372.06315789473683</v>
      </c>
      <c r="H4266" s="385">
        <f t="shared" si="480"/>
        <v>1141.500748505161</v>
      </c>
      <c r="I4266" s="386">
        <f t="shared" si="481"/>
        <v>67.544422988471084</v>
      </c>
      <c r="J4266" s="393">
        <v>45</v>
      </c>
      <c r="K4266" s="396">
        <f t="shared" si="484"/>
        <v>4631.2663209171869</v>
      </c>
      <c r="L4266" s="210">
        <f t="shared" si="485"/>
        <v>5.4999999999999997E-3</v>
      </c>
      <c r="M4266" s="211">
        <f t="shared" si="485"/>
        <v>1.1000000000000001E-3</v>
      </c>
    </row>
    <row r="4267" spans="1:13" ht="15" customHeight="1" x14ac:dyDescent="0.2">
      <c r="A4267" s="370">
        <v>4246</v>
      </c>
      <c r="B4267" s="120">
        <f t="shared" si="479"/>
        <v>180.39432022820196</v>
      </c>
      <c r="C4267" s="371">
        <v>950</v>
      </c>
      <c r="D4267" s="78">
        <v>45170</v>
      </c>
      <c r="E4267" s="209">
        <v>29455</v>
      </c>
      <c r="F4267" s="344">
        <f t="shared" si="482"/>
        <v>3004.7509218378382</v>
      </c>
      <c r="G4267" s="394">
        <f t="shared" si="483"/>
        <v>372.06315789473683</v>
      </c>
      <c r="H4267" s="385">
        <f t="shared" si="480"/>
        <v>1141.3631589496104</v>
      </c>
      <c r="I4267" s="386">
        <f t="shared" si="481"/>
        <v>67.536281594651498</v>
      </c>
      <c r="J4267" s="393">
        <v>45</v>
      </c>
      <c r="K4267" s="396">
        <f t="shared" si="484"/>
        <v>4630.7135202768368</v>
      </c>
      <c r="L4267" s="210">
        <f t="shared" si="485"/>
        <v>5.4999999999999997E-3</v>
      </c>
      <c r="M4267" s="211">
        <f t="shared" si="485"/>
        <v>1.1000000000000001E-3</v>
      </c>
    </row>
    <row r="4268" spans="1:13" ht="15" customHeight="1" x14ac:dyDescent="0.2">
      <c r="A4268" s="370">
        <v>4247</v>
      </c>
      <c r="B4268" s="120">
        <f t="shared" si="479"/>
        <v>180.41875526304599</v>
      </c>
      <c r="C4268" s="371">
        <v>950</v>
      </c>
      <c r="D4268" s="78">
        <v>45170</v>
      </c>
      <c r="E4268" s="209">
        <v>29455</v>
      </c>
      <c r="F4268" s="344">
        <f t="shared" si="482"/>
        <v>3004.3439730515784</v>
      </c>
      <c r="G4268" s="394">
        <f t="shared" si="483"/>
        <v>372.06315789473683</v>
      </c>
      <c r="H4268" s="385">
        <f t="shared" si="480"/>
        <v>1141.2256102598544</v>
      </c>
      <c r="I4268" s="386">
        <f t="shared" si="481"/>
        <v>67.52814261892631</v>
      </c>
      <c r="J4268" s="393">
        <v>45</v>
      </c>
      <c r="K4268" s="396">
        <f t="shared" si="484"/>
        <v>4630.1608838250959</v>
      </c>
      <c r="L4268" s="210">
        <f t="shared" si="485"/>
        <v>5.4999999999999997E-3</v>
      </c>
      <c r="M4268" s="211">
        <f t="shared" si="485"/>
        <v>1.1000000000000001E-3</v>
      </c>
    </row>
    <row r="4269" spans="1:13" ht="15" customHeight="1" x14ac:dyDescent="0.2">
      <c r="A4269" s="370">
        <v>4248</v>
      </c>
      <c r="B4269" s="120">
        <f t="shared" si="479"/>
        <v>180.4431896589204</v>
      </c>
      <c r="C4269" s="371">
        <v>950</v>
      </c>
      <c r="D4269" s="78">
        <v>45170</v>
      </c>
      <c r="E4269" s="209">
        <v>29455</v>
      </c>
      <c r="F4269" s="344">
        <f t="shared" si="482"/>
        <v>3003.9371451179823</v>
      </c>
      <c r="G4269" s="394">
        <f t="shared" si="483"/>
        <v>372.06315789473683</v>
      </c>
      <c r="H4269" s="385">
        <f t="shared" si="480"/>
        <v>1141.0881024182988</v>
      </c>
      <c r="I4269" s="386">
        <f t="shared" si="481"/>
        <v>67.520006060254389</v>
      </c>
      <c r="J4269" s="393">
        <v>45</v>
      </c>
      <c r="K4269" s="396">
        <f t="shared" si="484"/>
        <v>4629.6084114912728</v>
      </c>
      <c r="L4269" s="210">
        <f t="shared" si="485"/>
        <v>5.4999999999999997E-3</v>
      </c>
      <c r="M4269" s="211">
        <f t="shared" si="485"/>
        <v>1.1000000000000001E-3</v>
      </c>
    </row>
    <row r="4270" spans="1:13" ht="15" customHeight="1" x14ac:dyDescent="0.2">
      <c r="A4270" s="370">
        <v>4249</v>
      </c>
      <c r="B4270" s="120">
        <f t="shared" si="479"/>
        <v>180.46762341574268</v>
      </c>
      <c r="C4270" s="371">
        <v>950</v>
      </c>
      <c r="D4270" s="78">
        <v>45170</v>
      </c>
      <c r="E4270" s="209">
        <v>29455</v>
      </c>
      <c r="F4270" s="344">
        <f t="shared" si="482"/>
        <v>3003.5304379850131</v>
      </c>
      <c r="G4270" s="394">
        <f t="shared" si="483"/>
        <v>372.06315789473683</v>
      </c>
      <c r="H4270" s="385">
        <f t="shared" si="480"/>
        <v>1140.9506354073553</v>
      </c>
      <c r="I4270" s="386">
        <f t="shared" si="481"/>
        <v>67.511871917595002</v>
      </c>
      <c r="J4270" s="393">
        <v>45</v>
      </c>
      <c r="K4270" s="396">
        <f t="shared" si="484"/>
        <v>4629.0561032047008</v>
      </c>
      <c r="L4270" s="210">
        <f t="shared" si="485"/>
        <v>5.4999999999999997E-3</v>
      </c>
      <c r="M4270" s="211">
        <f t="shared" si="485"/>
        <v>1.1000000000000001E-3</v>
      </c>
    </row>
    <row r="4271" spans="1:13" ht="15" customHeight="1" x14ac:dyDescent="0.2">
      <c r="A4271" s="372">
        <v>4250</v>
      </c>
      <c r="B4271" s="120">
        <f t="shared" si="479"/>
        <v>180.49205653343012</v>
      </c>
      <c r="C4271" s="371">
        <v>950</v>
      </c>
      <c r="D4271" s="78">
        <v>45170</v>
      </c>
      <c r="E4271" s="209">
        <v>29455</v>
      </c>
      <c r="F4271" s="344">
        <f t="shared" si="482"/>
        <v>3003.123851600667</v>
      </c>
      <c r="G4271" s="394">
        <f t="shared" si="483"/>
        <v>372.06315789473683</v>
      </c>
      <c r="H4271" s="385">
        <f t="shared" si="480"/>
        <v>1140.8132092094463</v>
      </c>
      <c r="I4271" s="386">
        <f t="shared" si="481"/>
        <v>67.503740189908072</v>
      </c>
      <c r="J4271" s="393">
        <v>45</v>
      </c>
      <c r="K4271" s="396">
        <f t="shared" si="484"/>
        <v>4628.5039588947584</v>
      </c>
      <c r="L4271" s="210">
        <f t="shared" si="485"/>
        <v>5.4999999999999997E-3</v>
      </c>
      <c r="M4271" s="211">
        <f t="shared" si="485"/>
        <v>1.1000000000000001E-3</v>
      </c>
    </row>
    <row r="4272" spans="1:13" ht="15" customHeight="1" x14ac:dyDescent="0.2">
      <c r="A4272" s="370">
        <v>4251</v>
      </c>
      <c r="B4272" s="120">
        <f t="shared" si="479"/>
        <v>180.51648901190077</v>
      </c>
      <c r="C4272" s="371">
        <v>950</v>
      </c>
      <c r="D4272" s="78">
        <v>45170</v>
      </c>
      <c r="E4272" s="209">
        <v>29455</v>
      </c>
      <c r="F4272" s="344">
        <f t="shared" si="482"/>
        <v>3002.7173859129584</v>
      </c>
      <c r="G4272" s="394">
        <f t="shared" si="483"/>
        <v>372.06315789473683</v>
      </c>
      <c r="H4272" s="385">
        <f t="shared" si="480"/>
        <v>1140.6758238070008</v>
      </c>
      <c r="I4272" s="386">
        <f t="shared" si="481"/>
        <v>67.495610876153904</v>
      </c>
      <c r="J4272" s="393">
        <v>45</v>
      </c>
      <c r="K4272" s="396">
        <f t="shared" si="484"/>
        <v>4627.9519784908498</v>
      </c>
      <c r="L4272" s="210">
        <f t="shared" si="485"/>
        <v>5.4999999999999997E-3</v>
      </c>
      <c r="M4272" s="211">
        <f t="shared" si="485"/>
        <v>1.1000000000000001E-3</v>
      </c>
    </row>
    <row r="4273" spans="1:13" ht="15" customHeight="1" x14ac:dyDescent="0.2">
      <c r="A4273" s="370">
        <v>4252</v>
      </c>
      <c r="B4273" s="120">
        <f t="shared" si="479"/>
        <v>180.54092085107274</v>
      </c>
      <c r="C4273" s="371">
        <v>950</v>
      </c>
      <c r="D4273" s="78">
        <v>45170</v>
      </c>
      <c r="E4273" s="209">
        <v>29455</v>
      </c>
      <c r="F4273" s="344">
        <f t="shared" si="482"/>
        <v>3002.3110408699308</v>
      </c>
      <c r="G4273" s="394">
        <f t="shared" si="483"/>
        <v>372.06315789473683</v>
      </c>
      <c r="H4273" s="385">
        <f t="shared" si="480"/>
        <v>1140.5384791824576</v>
      </c>
      <c r="I4273" s="386">
        <f t="shared" si="481"/>
        <v>67.487483975293358</v>
      </c>
      <c r="J4273" s="393">
        <v>45</v>
      </c>
      <c r="K4273" s="396">
        <f t="shared" si="484"/>
        <v>4627.4001619224191</v>
      </c>
      <c r="L4273" s="210">
        <f t="shared" si="485"/>
        <v>5.4999999999999997E-3</v>
      </c>
      <c r="M4273" s="211">
        <f t="shared" si="485"/>
        <v>1.1000000000000001E-3</v>
      </c>
    </row>
    <row r="4274" spans="1:13" ht="15" customHeight="1" x14ac:dyDescent="0.2">
      <c r="A4274" s="370">
        <v>4253</v>
      </c>
      <c r="B4274" s="120">
        <f t="shared" si="479"/>
        <v>180.56535205086416</v>
      </c>
      <c r="C4274" s="371">
        <v>950</v>
      </c>
      <c r="D4274" s="78">
        <v>45170</v>
      </c>
      <c r="E4274" s="209">
        <v>29455</v>
      </c>
      <c r="F4274" s="344">
        <f t="shared" si="482"/>
        <v>3001.9048164196565</v>
      </c>
      <c r="G4274" s="394">
        <f t="shared" si="483"/>
        <v>372.06315789473683</v>
      </c>
      <c r="H4274" s="385">
        <f t="shared" si="480"/>
        <v>1140.4011753182649</v>
      </c>
      <c r="I4274" s="386">
        <f t="shared" si="481"/>
        <v>67.479359486287862</v>
      </c>
      <c r="J4274" s="393">
        <v>45</v>
      </c>
      <c r="K4274" s="396">
        <f t="shared" si="484"/>
        <v>4626.8485091189459</v>
      </c>
      <c r="L4274" s="210">
        <f t="shared" si="485"/>
        <v>5.4999999999999997E-3</v>
      </c>
      <c r="M4274" s="211">
        <f t="shared" si="485"/>
        <v>1.1000000000000001E-3</v>
      </c>
    </row>
    <row r="4275" spans="1:13" ht="15" customHeight="1" x14ac:dyDescent="0.2">
      <c r="A4275" s="370">
        <v>4254</v>
      </c>
      <c r="B4275" s="120">
        <f t="shared" si="479"/>
        <v>180.58978261119393</v>
      </c>
      <c r="C4275" s="371">
        <v>950</v>
      </c>
      <c r="D4275" s="78">
        <v>45170</v>
      </c>
      <c r="E4275" s="209">
        <v>29455</v>
      </c>
      <c r="F4275" s="344">
        <f t="shared" si="482"/>
        <v>3001.4987125102252</v>
      </c>
      <c r="G4275" s="394">
        <f t="shared" si="483"/>
        <v>372.06315789473683</v>
      </c>
      <c r="H4275" s="385">
        <f t="shared" si="480"/>
        <v>1140.2639121968771</v>
      </c>
      <c r="I4275" s="386">
        <f t="shared" si="481"/>
        <v>67.471237408099242</v>
      </c>
      <c r="J4275" s="393">
        <v>45</v>
      </c>
      <c r="K4275" s="396">
        <f t="shared" si="484"/>
        <v>4626.297020009938</v>
      </c>
      <c r="L4275" s="210">
        <f t="shared" si="485"/>
        <v>5.4999999999999997E-3</v>
      </c>
      <c r="M4275" s="211">
        <f t="shared" si="485"/>
        <v>1.1000000000000001E-3</v>
      </c>
    </row>
    <row r="4276" spans="1:13" ht="15" customHeight="1" x14ac:dyDescent="0.2">
      <c r="A4276" s="370">
        <v>4255</v>
      </c>
      <c r="B4276" s="120">
        <f t="shared" si="479"/>
        <v>180.61421253198094</v>
      </c>
      <c r="C4276" s="371">
        <v>950</v>
      </c>
      <c r="D4276" s="78">
        <v>45170</v>
      </c>
      <c r="E4276" s="209">
        <v>29455</v>
      </c>
      <c r="F4276" s="344">
        <f t="shared" si="482"/>
        <v>3001.0927290897566</v>
      </c>
      <c r="G4276" s="394">
        <f t="shared" si="483"/>
        <v>372.06315789473683</v>
      </c>
      <c r="H4276" s="385">
        <f t="shared" si="480"/>
        <v>1140.1266898007586</v>
      </c>
      <c r="I4276" s="386">
        <f t="shared" si="481"/>
        <v>67.463117739689864</v>
      </c>
      <c r="J4276" s="393">
        <v>45</v>
      </c>
      <c r="K4276" s="396">
        <f t="shared" si="484"/>
        <v>4625.7456945249414</v>
      </c>
      <c r="L4276" s="210">
        <f t="shared" si="485"/>
        <v>5.4999999999999997E-3</v>
      </c>
      <c r="M4276" s="211">
        <f t="shared" si="485"/>
        <v>1.1000000000000001E-3</v>
      </c>
    </row>
    <row r="4277" spans="1:13" ht="15" customHeight="1" x14ac:dyDescent="0.2">
      <c r="A4277" s="370">
        <v>4256</v>
      </c>
      <c r="B4277" s="120">
        <f t="shared" si="479"/>
        <v>180.63864181314423</v>
      </c>
      <c r="C4277" s="371">
        <v>950</v>
      </c>
      <c r="D4277" s="78">
        <v>45170</v>
      </c>
      <c r="E4277" s="209">
        <v>29455</v>
      </c>
      <c r="F4277" s="344">
        <f t="shared" si="482"/>
        <v>3000.6868661063982</v>
      </c>
      <c r="G4277" s="394">
        <f t="shared" si="483"/>
        <v>372.06315789473683</v>
      </c>
      <c r="H4277" s="385">
        <f t="shared" si="480"/>
        <v>1139.9895081123834</v>
      </c>
      <c r="I4277" s="386">
        <f t="shared" si="481"/>
        <v>67.455000480022704</v>
      </c>
      <c r="J4277" s="393">
        <v>45</v>
      </c>
      <c r="K4277" s="396">
        <f t="shared" si="484"/>
        <v>4625.1945325935412</v>
      </c>
      <c r="L4277" s="210">
        <f t="shared" si="485"/>
        <v>5.4999999999999997E-3</v>
      </c>
      <c r="M4277" s="211">
        <f t="shared" si="485"/>
        <v>1.1000000000000001E-3</v>
      </c>
    </row>
    <row r="4278" spans="1:13" ht="15" customHeight="1" x14ac:dyDescent="0.2">
      <c r="A4278" s="370">
        <v>4257</v>
      </c>
      <c r="B4278" s="120">
        <f t="shared" si="479"/>
        <v>180.66307045460337</v>
      </c>
      <c r="C4278" s="371">
        <v>950</v>
      </c>
      <c r="D4278" s="78">
        <v>45170</v>
      </c>
      <c r="E4278" s="209">
        <v>29455</v>
      </c>
      <c r="F4278" s="344">
        <f t="shared" si="482"/>
        <v>3000.2811235083191</v>
      </c>
      <c r="G4278" s="394">
        <f t="shared" si="483"/>
        <v>372.06315789473683</v>
      </c>
      <c r="H4278" s="385">
        <f t="shared" si="480"/>
        <v>1139.8523671142327</v>
      </c>
      <c r="I4278" s="386">
        <f t="shared" si="481"/>
        <v>67.446885628061125</v>
      </c>
      <c r="J4278" s="393">
        <v>45</v>
      </c>
      <c r="K4278" s="396">
        <f t="shared" si="484"/>
        <v>4624.6435341453498</v>
      </c>
      <c r="L4278" s="210">
        <f t="shared" si="485"/>
        <v>5.4999999999999997E-3</v>
      </c>
      <c r="M4278" s="211">
        <f t="shared" si="485"/>
        <v>1.1000000000000001E-3</v>
      </c>
    </row>
    <row r="4279" spans="1:13" ht="15" customHeight="1" x14ac:dyDescent="0.2">
      <c r="A4279" s="370">
        <v>4258</v>
      </c>
      <c r="B4279" s="120">
        <f t="shared" ref="B4279:B4342" si="486">A4279/(10*LN(A4279)-60)</f>
        <v>180.68749845627792</v>
      </c>
      <c r="C4279" s="371">
        <v>950</v>
      </c>
      <c r="D4279" s="78">
        <v>45170</v>
      </c>
      <c r="E4279" s="209">
        <v>29455</v>
      </c>
      <c r="F4279" s="344">
        <f t="shared" si="482"/>
        <v>2999.8755012437168</v>
      </c>
      <c r="G4279" s="394">
        <f t="shared" si="483"/>
        <v>372.06315789473683</v>
      </c>
      <c r="H4279" s="385">
        <f t="shared" si="480"/>
        <v>1139.7152667887972</v>
      </c>
      <c r="I4279" s="386">
        <f t="shared" si="481"/>
        <v>67.438773182769069</v>
      </c>
      <c r="J4279" s="393">
        <v>45</v>
      </c>
      <c r="K4279" s="396">
        <f t="shared" si="484"/>
        <v>4624.0926991100196</v>
      </c>
      <c r="L4279" s="210">
        <f t="shared" si="485"/>
        <v>5.4999999999999997E-3</v>
      </c>
      <c r="M4279" s="211">
        <f t="shared" si="485"/>
        <v>1.1000000000000001E-3</v>
      </c>
    </row>
    <row r="4280" spans="1:13" ht="15" customHeight="1" x14ac:dyDescent="0.2">
      <c r="A4280" s="370">
        <v>4259</v>
      </c>
      <c r="B4280" s="120">
        <f t="shared" si="486"/>
        <v>180.71192581808805</v>
      </c>
      <c r="C4280" s="371">
        <v>950</v>
      </c>
      <c r="D4280" s="78">
        <v>45170</v>
      </c>
      <c r="E4280" s="209">
        <v>29455</v>
      </c>
      <c r="F4280" s="344">
        <f t="shared" si="482"/>
        <v>2999.4699992608093</v>
      </c>
      <c r="G4280" s="394">
        <f t="shared" si="483"/>
        <v>372.06315789473683</v>
      </c>
      <c r="H4280" s="385">
        <f t="shared" si="480"/>
        <v>1139.5782071185745</v>
      </c>
      <c r="I4280" s="386">
        <f t="shared" si="481"/>
        <v>67.43066314311092</v>
      </c>
      <c r="J4280" s="393">
        <v>45</v>
      </c>
      <c r="K4280" s="396">
        <f t="shared" si="484"/>
        <v>4623.5420274172311</v>
      </c>
      <c r="L4280" s="210">
        <f t="shared" si="485"/>
        <v>5.4999999999999997E-3</v>
      </c>
      <c r="M4280" s="211">
        <f t="shared" si="485"/>
        <v>1.1000000000000001E-3</v>
      </c>
    </row>
    <row r="4281" spans="1:13" ht="15" customHeight="1" x14ac:dyDescent="0.2">
      <c r="A4281" s="372">
        <v>4260</v>
      </c>
      <c r="B4281" s="120">
        <f t="shared" si="486"/>
        <v>180.736352539954</v>
      </c>
      <c r="C4281" s="371">
        <v>950</v>
      </c>
      <c r="D4281" s="78">
        <v>45170</v>
      </c>
      <c r="E4281" s="209">
        <v>29455</v>
      </c>
      <c r="F4281" s="344">
        <f t="shared" si="482"/>
        <v>2999.0646175078446</v>
      </c>
      <c r="G4281" s="394">
        <f t="shared" si="483"/>
        <v>372.06315789473683</v>
      </c>
      <c r="H4281" s="385">
        <f t="shared" si="480"/>
        <v>1139.4411880860723</v>
      </c>
      <c r="I4281" s="386">
        <f t="shared" si="481"/>
        <v>67.42255550805163</v>
      </c>
      <c r="J4281" s="393">
        <v>45</v>
      </c>
      <c r="K4281" s="396">
        <f t="shared" si="484"/>
        <v>4622.991518996706</v>
      </c>
      <c r="L4281" s="210">
        <f t="shared" si="485"/>
        <v>5.4999999999999997E-3</v>
      </c>
      <c r="M4281" s="211">
        <f t="shared" si="485"/>
        <v>1.1000000000000001E-3</v>
      </c>
    </row>
    <row r="4282" spans="1:13" ht="15" customHeight="1" x14ac:dyDescent="0.2">
      <c r="A4282" s="370">
        <v>4261</v>
      </c>
      <c r="B4282" s="120">
        <f t="shared" si="486"/>
        <v>180.76077862179608</v>
      </c>
      <c r="C4282" s="371">
        <v>950</v>
      </c>
      <c r="D4282" s="78">
        <v>45170</v>
      </c>
      <c r="E4282" s="209">
        <v>29455</v>
      </c>
      <c r="F4282" s="344">
        <f t="shared" si="482"/>
        <v>2998.6593559330959</v>
      </c>
      <c r="G4282" s="394">
        <f t="shared" si="483"/>
        <v>372.06315789473683</v>
      </c>
      <c r="H4282" s="385">
        <f t="shared" si="480"/>
        <v>1139.3042096738072</v>
      </c>
      <c r="I4282" s="386">
        <f t="shared" si="481"/>
        <v>67.41445027655665</v>
      </c>
      <c r="J4282" s="393">
        <v>45</v>
      </c>
      <c r="K4282" s="396">
        <f t="shared" si="484"/>
        <v>4622.4411737781966</v>
      </c>
      <c r="L4282" s="210">
        <f t="shared" si="485"/>
        <v>5.4999999999999997E-3</v>
      </c>
      <c r="M4282" s="211">
        <f t="shared" si="485"/>
        <v>1.1000000000000001E-3</v>
      </c>
    </row>
    <row r="4283" spans="1:13" ht="15" customHeight="1" x14ac:dyDescent="0.2">
      <c r="A4283" s="370">
        <v>4262</v>
      </c>
      <c r="B4283" s="120">
        <f t="shared" si="486"/>
        <v>180.7852040635353</v>
      </c>
      <c r="C4283" s="371">
        <v>950</v>
      </c>
      <c r="D4283" s="78">
        <v>45170</v>
      </c>
      <c r="E4283" s="209">
        <v>29455</v>
      </c>
      <c r="F4283" s="344">
        <f t="shared" si="482"/>
        <v>2998.2542144848589</v>
      </c>
      <c r="G4283" s="394">
        <f t="shared" si="483"/>
        <v>372.06315789473683</v>
      </c>
      <c r="H4283" s="385">
        <f t="shared" si="480"/>
        <v>1139.1672718643033</v>
      </c>
      <c r="I4283" s="386">
        <f t="shared" si="481"/>
        <v>67.406347447591912</v>
      </c>
      <c r="J4283" s="393">
        <v>45</v>
      </c>
      <c r="K4283" s="396">
        <f t="shared" si="484"/>
        <v>4621.8909916914909</v>
      </c>
      <c r="L4283" s="210">
        <f t="shared" si="485"/>
        <v>5.4999999999999997E-3</v>
      </c>
      <c r="M4283" s="211">
        <f t="shared" si="485"/>
        <v>1.1000000000000001E-3</v>
      </c>
    </row>
    <row r="4284" spans="1:13" ht="15" customHeight="1" x14ac:dyDescent="0.2">
      <c r="A4284" s="370">
        <v>4263</v>
      </c>
      <c r="B4284" s="120">
        <f t="shared" si="486"/>
        <v>180.80962886509252</v>
      </c>
      <c r="C4284" s="371">
        <v>950</v>
      </c>
      <c r="D4284" s="78">
        <v>45170</v>
      </c>
      <c r="E4284" s="209">
        <v>29455</v>
      </c>
      <c r="F4284" s="344">
        <f t="shared" si="482"/>
        <v>2997.8491931114595</v>
      </c>
      <c r="G4284" s="394">
        <f t="shared" si="483"/>
        <v>372.06315789473683</v>
      </c>
      <c r="H4284" s="385">
        <f t="shared" si="480"/>
        <v>1139.0303746400944</v>
      </c>
      <c r="I4284" s="386">
        <f t="shared" si="481"/>
        <v>67.398247020123932</v>
      </c>
      <c r="J4284" s="393">
        <v>45</v>
      </c>
      <c r="K4284" s="396">
        <f t="shared" si="484"/>
        <v>4621.340972666414</v>
      </c>
      <c r="L4284" s="210">
        <f t="shared" si="485"/>
        <v>5.4999999999999997E-3</v>
      </c>
      <c r="M4284" s="211">
        <f t="shared" si="485"/>
        <v>1.1000000000000001E-3</v>
      </c>
    </row>
    <row r="4285" spans="1:13" ht="15" customHeight="1" x14ac:dyDescent="0.2">
      <c r="A4285" s="370">
        <v>4264</v>
      </c>
      <c r="B4285" s="120">
        <f t="shared" si="486"/>
        <v>180.83405302638928</v>
      </c>
      <c r="C4285" s="371">
        <v>950</v>
      </c>
      <c r="D4285" s="78">
        <v>45170</v>
      </c>
      <c r="E4285" s="209">
        <v>29455</v>
      </c>
      <c r="F4285" s="344">
        <f t="shared" si="482"/>
        <v>2997.4442917612405</v>
      </c>
      <c r="G4285" s="394">
        <f t="shared" si="483"/>
        <v>372.06315789473683</v>
      </c>
      <c r="H4285" s="385">
        <f t="shared" si="480"/>
        <v>1138.8935179837201</v>
      </c>
      <c r="I4285" s="386">
        <f t="shared" si="481"/>
        <v>67.390148993119553</v>
      </c>
      <c r="J4285" s="393">
        <v>45</v>
      </c>
      <c r="K4285" s="396">
        <f t="shared" si="484"/>
        <v>4620.7911166328167</v>
      </c>
      <c r="L4285" s="210">
        <f t="shared" si="485"/>
        <v>5.4999999999999997E-3</v>
      </c>
      <c r="M4285" s="211">
        <f t="shared" si="485"/>
        <v>1.1000000000000001E-3</v>
      </c>
    </row>
    <row r="4286" spans="1:13" ht="15" customHeight="1" x14ac:dyDescent="0.2">
      <c r="A4286" s="370">
        <v>4265</v>
      </c>
      <c r="B4286" s="120">
        <f t="shared" si="486"/>
        <v>180.8584765473471</v>
      </c>
      <c r="C4286" s="371">
        <v>950</v>
      </c>
      <c r="D4286" s="78">
        <v>45170</v>
      </c>
      <c r="E4286" s="209">
        <v>29455</v>
      </c>
      <c r="F4286" s="344">
        <f t="shared" si="482"/>
        <v>2997.0395103825776</v>
      </c>
      <c r="G4286" s="394">
        <f t="shared" si="483"/>
        <v>372.06315789473683</v>
      </c>
      <c r="H4286" s="385">
        <f t="shared" si="480"/>
        <v>1138.7567018777322</v>
      </c>
      <c r="I4286" s="386">
        <f t="shared" si="481"/>
        <v>67.382053365546284</v>
      </c>
      <c r="J4286" s="393">
        <v>45</v>
      </c>
      <c r="K4286" s="396">
        <f t="shared" si="484"/>
        <v>4620.2414235205933</v>
      </c>
      <c r="L4286" s="210">
        <f t="shared" si="485"/>
        <v>5.4999999999999997E-3</v>
      </c>
      <c r="M4286" s="211">
        <f t="shared" si="485"/>
        <v>1.1000000000000001E-3</v>
      </c>
    </row>
    <row r="4287" spans="1:13" ht="15" customHeight="1" x14ac:dyDescent="0.2">
      <c r="A4287" s="370">
        <v>4266</v>
      </c>
      <c r="B4287" s="120">
        <f t="shared" si="486"/>
        <v>180.88289942788771</v>
      </c>
      <c r="C4287" s="371">
        <v>950</v>
      </c>
      <c r="D4287" s="78">
        <v>45170</v>
      </c>
      <c r="E4287" s="209">
        <v>29455</v>
      </c>
      <c r="F4287" s="344">
        <f t="shared" si="482"/>
        <v>2996.6348489238708</v>
      </c>
      <c r="G4287" s="394">
        <f t="shared" si="483"/>
        <v>372.06315789473683</v>
      </c>
      <c r="H4287" s="385">
        <f t="shared" si="480"/>
        <v>1138.6199263046892</v>
      </c>
      <c r="I4287" s="386">
        <f t="shared" si="481"/>
        <v>67.373960136372148</v>
      </c>
      <c r="J4287" s="393">
        <v>45</v>
      </c>
      <c r="K4287" s="396">
        <f t="shared" si="484"/>
        <v>4619.6918932596691</v>
      </c>
      <c r="L4287" s="210">
        <f t="shared" si="485"/>
        <v>5.4999999999999997E-3</v>
      </c>
      <c r="M4287" s="211">
        <f t="shared" si="485"/>
        <v>1.1000000000000001E-3</v>
      </c>
    </row>
    <row r="4288" spans="1:13" ht="15" customHeight="1" x14ac:dyDescent="0.2">
      <c r="A4288" s="370">
        <v>4267</v>
      </c>
      <c r="B4288" s="120">
        <f t="shared" si="486"/>
        <v>180.90732166793319</v>
      </c>
      <c r="C4288" s="371">
        <v>950</v>
      </c>
      <c r="D4288" s="78">
        <v>45170</v>
      </c>
      <c r="E4288" s="209">
        <v>29455</v>
      </c>
      <c r="F4288" s="344">
        <f t="shared" si="482"/>
        <v>2996.2303073335456</v>
      </c>
      <c r="G4288" s="394">
        <f t="shared" si="483"/>
        <v>372.06315789473683</v>
      </c>
      <c r="H4288" s="385">
        <f t="shared" si="480"/>
        <v>1138.4831912471593</v>
      </c>
      <c r="I4288" s="386">
        <f t="shared" si="481"/>
        <v>67.365869304565649</v>
      </c>
      <c r="J4288" s="393">
        <v>45</v>
      </c>
      <c r="K4288" s="396">
        <f t="shared" si="484"/>
        <v>4619.1425257800074</v>
      </c>
      <c r="L4288" s="210">
        <f t="shared" si="485"/>
        <v>5.4999999999999997E-3</v>
      </c>
      <c r="M4288" s="211">
        <f t="shared" si="485"/>
        <v>1.1000000000000001E-3</v>
      </c>
    </row>
    <row r="4289" spans="1:13" ht="15" customHeight="1" x14ac:dyDescent="0.2">
      <c r="A4289" s="370">
        <v>4268</v>
      </c>
      <c r="B4289" s="120">
        <f t="shared" si="486"/>
        <v>180.93174326740615</v>
      </c>
      <c r="C4289" s="371">
        <v>950</v>
      </c>
      <c r="D4289" s="78">
        <v>45170</v>
      </c>
      <c r="E4289" s="209">
        <v>29455</v>
      </c>
      <c r="F4289" s="344">
        <f t="shared" si="482"/>
        <v>2995.8258855600466</v>
      </c>
      <c r="G4289" s="394">
        <f t="shared" si="483"/>
        <v>372.06315789473683</v>
      </c>
      <c r="H4289" s="385">
        <f t="shared" si="480"/>
        <v>1138.3464966877166</v>
      </c>
      <c r="I4289" s="386">
        <f t="shared" si="481"/>
        <v>67.357780869095663</v>
      </c>
      <c r="J4289" s="393">
        <v>45</v>
      </c>
      <c r="K4289" s="396">
        <f t="shared" si="484"/>
        <v>4618.5933210115954</v>
      </c>
      <c r="L4289" s="210">
        <f t="shared" si="485"/>
        <v>5.4999999999999997E-3</v>
      </c>
      <c r="M4289" s="211">
        <f t="shared" si="485"/>
        <v>1.1000000000000001E-3</v>
      </c>
    </row>
    <row r="4290" spans="1:13" ht="15" customHeight="1" x14ac:dyDescent="0.2">
      <c r="A4290" s="370">
        <v>4269</v>
      </c>
      <c r="B4290" s="120">
        <f t="shared" si="486"/>
        <v>180.95616422622899</v>
      </c>
      <c r="C4290" s="371">
        <v>950</v>
      </c>
      <c r="D4290" s="78">
        <v>45170</v>
      </c>
      <c r="E4290" s="209">
        <v>29455</v>
      </c>
      <c r="F4290" s="344">
        <f t="shared" si="482"/>
        <v>2995.4215835518526</v>
      </c>
      <c r="G4290" s="394">
        <f t="shared" si="483"/>
        <v>372.06315789473683</v>
      </c>
      <c r="H4290" s="385">
        <f t="shared" si="480"/>
        <v>1138.2098426089472</v>
      </c>
      <c r="I4290" s="386">
        <f t="shared" si="481"/>
        <v>67.349694828931788</v>
      </c>
      <c r="J4290" s="393">
        <v>45</v>
      </c>
      <c r="K4290" s="396">
        <f t="shared" si="484"/>
        <v>4618.0442788844684</v>
      </c>
      <c r="L4290" s="210">
        <f t="shared" si="485"/>
        <v>5.4999999999999997E-3</v>
      </c>
      <c r="M4290" s="211">
        <f t="shared" si="485"/>
        <v>1.1000000000000001E-3</v>
      </c>
    </row>
    <row r="4291" spans="1:13" ht="15" customHeight="1" x14ac:dyDescent="0.2">
      <c r="A4291" s="372">
        <v>4270</v>
      </c>
      <c r="B4291" s="120">
        <f t="shared" si="486"/>
        <v>180.98058454432473</v>
      </c>
      <c r="C4291" s="371">
        <v>950</v>
      </c>
      <c r="D4291" s="78">
        <v>45170</v>
      </c>
      <c r="E4291" s="209">
        <v>29455</v>
      </c>
      <c r="F4291" s="344">
        <f t="shared" si="482"/>
        <v>2995.017401257463</v>
      </c>
      <c r="G4291" s="394">
        <f t="shared" si="483"/>
        <v>372.06315789473683</v>
      </c>
      <c r="H4291" s="385">
        <f t="shared" si="480"/>
        <v>1138.0732289934435</v>
      </c>
      <c r="I4291" s="386">
        <f t="shared" si="481"/>
        <v>67.341611183043995</v>
      </c>
      <c r="J4291" s="393">
        <v>45</v>
      </c>
      <c r="K4291" s="396">
        <f t="shared" si="484"/>
        <v>4617.4953993286872</v>
      </c>
      <c r="L4291" s="210">
        <f t="shared" si="485"/>
        <v>5.4999999999999997E-3</v>
      </c>
      <c r="M4291" s="211">
        <f t="shared" si="485"/>
        <v>1.1000000000000001E-3</v>
      </c>
    </row>
    <row r="4292" spans="1:13" ht="15" customHeight="1" x14ac:dyDescent="0.2">
      <c r="A4292" s="370">
        <v>4271</v>
      </c>
      <c r="B4292" s="120">
        <f t="shared" si="486"/>
        <v>181.00500422161659</v>
      </c>
      <c r="C4292" s="371">
        <v>950</v>
      </c>
      <c r="D4292" s="78">
        <v>45170</v>
      </c>
      <c r="E4292" s="209">
        <v>29455</v>
      </c>
      <c r="F4292" s="344">
        <f t="shared" si="482"/>
        <v>2994.613338625401</v>
      </c>
      <c r="G4292" s="394">
        <f t="shared" si="483"/>
        <v>372.06315789473683</v>
      </c>
      <c r="H4292" s="385">
        <f t="shared" si="480"/>
        <v>1137.9366558238064</v>
      </c>
      <c r="I4292" s="386">
        <f t="shared" si="481"/>
        <v>67.333529930402761</v>
      </c>
      <c r="J4292" s="393">
        <v>45</v>
      </c>
      <c r="K4292" s="396">
        <f t="shared" si="484"/>
        <v>4616.946682274347</v>
      </c>
      <c r="L4292" s="210">
        <f t="shared" si="485"/>
        <v>5.4999999999999997E-3</v>
      </c>
      <c r="M4292" s="211">
        <f t="shared" si="485"/>
        <v>1.1000000000000001E-3</v>
      </c>
    </row>
    <row r="4293" spans="1:13" ht="15" customHeight="1" x14ac:dyDescent="0.2">
      <c r="A4293" s="370">
        <v>4272</v>
      </c>
      <c r="B4293" s="120">
        <f t="shared" si="486"/>
        <v>181.02942325802792</v>
      </c>
      <c r="C4293" s="371">
        <v>950</v>
      </c>
      <c r="D4293" s="78">
        <v>45170</v>
      </c>
      <c r="E4293" s="209">
        <v>29455</v>
      </c>
      <c r="F4293" s="344">
        <f t="shared" si="482"/>
        <v>2994.2093956042181</v>
      </c>
      <c r="G4293" s="394">
        <f t="shared" si="483"/>
        <v>372.06315789473683</v>
      </c>
      <c r="H4293" s="385">
        <f t="shared" si="480"/>
        <v>1137.8001230826467</v>
      </c>
      <c r="I4293" s="386">
        <f t="shared" si="481"/>
        <v>67.325451069979096</v>
      </c>
      <c r="J4293" s="393">
        <v>45</v>
      </c>
      <c r="K4293" s="396">
        <f t="shared" si="484"/>
        <v>4616.3981276515806</v>
      </c>
      <c r="L4293" s="210">
        <f t="shared" si="485"/>
        <v>5.4999999999999997E-3</v>
      </c>
      <c r="M4293" s="211">
        <f t="shared" si="485"/>
        <v>1.1000000000000001E-3</v>
      </c>
    </row>
    <row r="4294" spans="1:13" ht="15" customHeight="1" x14ac:dyDescent="0.2">
      <c r="A4294" s="370">
        <v>4273</v>
      </c>
      <c r="B4294" s="120">
        <f t="shared" si="486"/>
        <v>181.05384165348232</v>
      </c>
      <c r="C4294" s="371">
        <v>950</v>
      </c>
      <c r="D4294" s="78">
        <v>45170</v>
      </c>
      <c r="E4294" s="209">
        <v>29455</v>
      </c>
      <c r="F4294" s="344">
        <f t="shared" si="482"/>
        <v>2993.805572142493</v>
      </c>
      <c r="G4294" s="394">
        <f t="shared" si="483"/>
        <v>372.06315789473683</v>
      </c>
      <c r="H4294" s="385">
        <f t="shared" si="480"/>
        <v>1137.6636307525837</v>
      </c>
      <c r="I4294" s="386">
        <f t="shared" si="481"/>
        <v>67.3173746007446</v>
      </c>
      <c r="J4294" s="393">
        <v>45</v>
      </c>
      <c r="K4294" s="396">
        <f t="shared" si="484"/>
        <v>4615.8497353905577</v>
      </c>
      <c r="L4294" s="210">
        <f t="shared" si="485"/>
        <v>5.4999999999999997E-3</v>
      </c>
      <c r="M4294" s="211">
        <f t="shared" si="485"/>
        <v>1.1000000000000001E-3</v>
      </c>
    </row>
    <row r="4295" spans="1:13" ht="15" customHeight="1" x14ac:dyDescent="0.2">
      <c r="A4295" s="370">
        <v>4274</v>
      </c>
      <c r="B4295" s="120">
        <f t="shared" si="486"/>
        <v>181.07825940790389</v>
      </c>
      <c r="C4295" s="371">
        <v>950</v>
      </c>
      <c r="D4295" s="78">
        <v>45170</v>
      </c>
      <c r="E4295" s="209">
        <v>29455</v>
      </c>
      <c r="F4295" s="344">
        <f t="shared" si="482"/>
        <v>2993.4018681888238</v>
      </c>
      <c r="G4295" s="394">
        <f t="shared" si="483"/>
        <v>372.06315789473683</v>
      </c>
      <c r="H4295" s="385">
        <f t="shared" si="480"/>
        <v>1137.5271788162433</v>
      </c>
      <c r="I4295" s="386">
        <f t="shared" si="481"/>
        <v>67.309300521671219</v>
      </c>
      <c r="J4295" s="393">
        <v>45</v>
      </c>
      <c r="K4295" s="396">
        <f t="shared" si="484"/>
        <v>4615.3015054214757</v>
      </c>
      <c r="L4295" s="210">
        <f t="shared" si="485"/>
        <v>5.4999999999999997E-3</v>
      </c>
      <c r="M4295" s="211">
        <f t="shared" si="485"/>
        <v>1.1000000000000001E-3</v>
      </c>
    </row>
    <row r="4296" spans="1:13" ht="15" customHeight="1" x14ac:dyDescent="0.2">
      <c r="A4296" s="370">
        <v>4275</v>
      </c>
      <c r="B4296" s="120">
        <f t="shared" si="486"/>
        <v>181.10267652121664</v>
      </c>
      <c r="C4296" s="371">
        <v>950</v>
      </c>
      <c r="D4296" s="78">
        <v>45170</v>
      </c>
      <c r="E4296" s="209">
        <v>29455</v>
      </c>
      <c r="F4296" s="344">
        <f t="shared" si="482"/>
        <v>2992.9982836918407</v>
      </c>
      <c r="G4296" s="394">
        <f t="shared" si="483"/>
        <v>372.06315789473683</v>
      </c>
      <c r="H4296" s="385">
        <f t="shared" si="480"/>
        <v>1137.3907672562632</v>
      </c>
      <c r="I4296" s="386">
        <f t="shared" si="481"/>
        <v>67.301228831731549</v>
      </c>
      <c r="J4296" s="393">
        <v>45</v>
      </c>
      <c r="K4296" s="396">
        <f t="shared" si="484"/>
        <v>4614.7534376745716</v>
      </c>
      <c r="L4296" s="210">
        <f t="shared" si="485"/>
        <v>5.4999999999999997E-3</v>
      </c>
      <c r="M4296" s="211">
        <f t="shared" si="485"/>
        <v>1.1000000000000001E-3</v>
      </c>
    </row>
    <row r="4297" spans="1:13" ht="15" customHeight="1" x14ac:dyDescent="0.2">
      <c r="A4297" s="370">
        <v>4276</v>
      </c>
      <c r="B4297" s="120">
        <f t="shared" si="486"/>
        <v>181.12709299334529</v>
      </c>
      <c r="C4297" s="371">
        <v>950</v>
      </c>
      <c r="D4297" s="78">
        <v>45170</v>
      </c>
      <c r="E4297" s="209">
        <v>29455</v>
      </c>
      <c r="F4297" s="344">
        <f t="shared" si="482"/>
        <v>2992.5948186001906</v>
      </c>
      <c r="G4297" s="394">
        <f t="shared" si="483"/>
        <v>372.06315789473683</v>
      </c>
      <c r="H4297" s="385">
        <f t="shared" si="480"/>
        <v>1137.2543960552853</v>
      </c>
      <c r="I4297" s="386">
        <f t="shared" si="481"/>
        <v>67.293159529898546</v>
      </c>
      <c r="J4297" s="393">
        <v>45</v>
      </c>
      <c r="K4297" s="396">
        <f t="shared" si="484"/>
        <v>4614.205532080111</v>
      </c>
      <c r="L4297" s="210">
        <f t="shared" si="485"/>
        <v>5.4999999999999997E-3</v>
      </c>
      <c r="M4297" s="211">
        <f t="shared" si="485"/>
        <v>1.1000000000000001E-3</v>
      </c>
    </row>
    <row r="4298" spans="1:13" ht="15" customHeight="1" x14ac:dyDescent="0.2">
      <c r="A4298" s="370">
        <v>4277</v>
      </c>
      <c r="B4298" s="120">
        <f t="shared" si="486"/>
        <v>181.15150882421449</v>
      </c>
      <c r="C4298" s="371">
        <v>950</v>
      </c>
      <c r="D4298" s="78">
        <v>45170</v>
      </c>
      <c r="E4298" s="209">
        <v>29455</v>
      </c>
      <c r="F4298" s="344">
        <f t="shared" si="482"/>
        <v>2992.1914728625525</v>
      </c>
      <c r="G4298" s="394">
        <f t="shared" si="483"/>
        <v>372.06315789473683</v>
      </c>
      <c r="H4298" s="385">
        <f t="shared" si="480"/>
        <v>1137.1180651959637</v>
      </c>
      <c r="I4298" s="386">
        <f t="shared" si="481"/>
        <v>67.285092615145786</v>
      </c>
      <c r="J4298" s="393">
        <v>45</v>
      </c>
      <c r="K4298" s="396">
        <f t="shared" si="484"/>
        <v>4613.6577885683992</v>
      </c>
      <c r="L4298" s="210">
        <f t="shared" si="485"/>
        <v>5.4999999999999997E-3</v>
      </c>
      <c r="M4298" s="211">
        <f t="shared" si="485"/>
        <v>1.1000000000000001E-3</v>
      </c>
    </row>
    <row r="4299" spans="1:13" ht="15" customHeight="1" x14ac:dyDescent="0.2">
      <c r="A4299" s="370">
        <v>4278</v>
      </c>
      <c r="B4299" s="120">
        <f t="shared" si="486"/>
        <v>181.1759240137491</v>
      </c>
      <c r="C4299" s="371">
        <v>950</v>
      </c>
      <c r="D4299" s="78">
        <v>45170</v>
      </c>
      <c r="E4299" s="209">
        <v>29455</v>
      </c>
      <c r="F4299" s="344">
        <f t="shared" si="482"/>
        <v>2991.7882464276304</v>
      </c>
      <c r="G4299" s="394">
        <f t="shared" si="483"/>
        <v>372.06315789473683</v>
      </c>
      <c r="H4299" s="385">
        <f t="shared" si="480"/>
        <v>1136.9817746609599</v>
      </c>
      <c r="I4299" s="386">
        <f t="shared" si="481"/>
        <v>67.277028086447345</v>
      </c>
      <c r="J4299" s="393">
        <v>45</v>
      </c>
      <c r="K4299" s="396">
        <f t="shared" si="484"/>
        <v>4613.1102070697743</v>
      </c>
      <c r="L4299" s="210">
        <f t="shared" si="485"/>
        <v>5.4999999999999997E-3</v>
      </c>
      <c r="M4299" s="211">
        <f t="shared" si="485"/>
        <v>1.1000000000000001E-3</v>
      </c>
    </row>
    <row r="4300" spans="1:13" ht="15" customHeight="1" x14ac:dyDescent="0.2">
      <c r="A4300" s="370">
        <v>4279</v>
      </c>
      <c r="B4300" s="120">
        <f t="shared" si="486"/>
        <v>181.20033856187453</v>
      </c>
      <c r="C4300" s="371">
        <v>950</v>
      </c>
      <c r="D4300" s="78">
        <v>45170</v>
      </c>
      <c r="E4300" s="209">
        <v>29455</v>
      </c>
      <c r="F4300" s="344">
        <f t="shared" si="482"/>
        <v>2991.3851392441493</v>
      </c>
      <c r="G4300" s="394">
        <f t="shared" si="483"/>
        <v>372.06315789473683</v>
      </c>
      <c r="H4300" s="385">
        <f t="shared" si="480"/>
        <v>1136.8455244329434</v>
      </c>
      <c r="I4300" s="386">
        <f t="shared" si="481"/>
        <v>67.268965942777726</v>
      </c>
      <c r="J4300" s="393">
        <v>45</v>
      </c>
      <c r="K4300" s="396">
        <f t="shared" si="484"/>
        <v>4612.5627875146074</v>
      </c>
      <c r="L4300" s="210">
        <f t="shared" si="485"/>
        <v>5.4999999999999997E-3</v>
      </c>
      <c r="M4300" s="211">
        <f t="shared" si="485"/>
        <v>1.1000000000000001E-3</v>
      </c>
    </row>
    <row r="4301" spans="1:13" ht="15" customHeight="1" x14ac:dyDescent="0.2">
      <c r="A4301" s="372">
        <v>4280</v>
      </c>
      <c r="B4301" s="120">
        <f t="shared" si="486"/>
        <v>181.22475246851619</v>
      </c>
      <c r="C4301" s="371">
        <v>950</v>
      </c>
      <c r="D4301" s="78">
        <v>45170</v>
      </c>
      <c r="E4301" s="209">
        <v>29455</v>
      </c>
      <c r="F4301" s="344">
        <f t="shared" si="482"/>
        <v>2990.9821512608637</v>
      </c>
      <c r="G4301" s="394">
        <f t="shared" si="483"/>
        <v>372.06315789473683</v>
      </c>
      <c r="H4301" s="385">
        <f t="shared" si="480"/>
        <v>1136.7093144945929</v>
      </c>
      <c r="I4301" s="386">
        <f t="shared" si="481"/>
        <v>67.260906183112013</v>
      </c>
      <c r="J4301" s="393">
        <v>45</v>
      </c>
      <c r="K4301" s="396">
        <f t="shared" si="484"/>
        <v>4612.0155298333048</v>
      </c>
      <c r="L4301" s="210">
        <f t="shared" si="485"/>
        <v>5.4999999999999997E-3</v>
      </c>
      <c r="M4301" s="211">
        <f t="shared" si="485"/>
        <v>1.1000000000000001E-3</v>
      </c>
    </row>
    <row r="4302" spans="1:13" ht="15" customHeight="1" x14ac:dyDescent="0.2">
      <c r="A4302" s="370">
        <v>4281</v>
      </c>
      <c r="B4302" s="120">
        <f t="shared" si="486"/>
        <v>181.2491657335998</v>
      </c>
      <c r="C4302" s="371">
        <v>950</v>
      </c>
      <c r="D4302" s="78">
        <v>45170</v>
      </c>
      <c r="E4302" s="209">
        <v>29455</v>
      </c>
      <c r="F4302" s="344">
        <f t="shared" si="482"/>
        <v>2990.5792824265518</v>
      </c>
      <c r="G4302" s="394">
        <f t="shared" si="483"/>
        <v>372.06315789473683</v>
      </c>
      <c r="H4302" s="385">
        <f t="shared" si="480"/>
        <v>1136.5731448285956</v>
      </c>
      <c r="I4302" s="386">
        <f t="shared" si="481"/>
        <v>67.252848806425774</v>
      </c>
      <c r="J4302" s="393">
        <v>45</v>
      </c>
      <c r="K4302" s="396">
        <f t="shared" si="484"/>
        <v>4611.46843395631</v>
      </c>
      <c r="L4302" s="210">
        <f t="shared" si="485"/>
        <v>5.4999999999999997E-3</v>
      </c>
      <c r="M4302" s="211">
        <f t="shared" si="485"/>
        <v>1.1000000000000001E-3</v>
      </c>
    </row>
    <row r="4303" spans="1:13" ht="15" customHeight="1" x14ac:dyDescent="0.2">
      <c r="A4303" s="370">
        <v>4282</v>
      </c>
      <c r="B4303" s="120">
        <f t="shared" si="486"/>
        <v>181.27357835705152</v>
      </c>
      <c r="C4303" s="371">
        <v>950</v>
      </c>
      <c r="D4303" s="78">
        <v>45170</v>
      </c>
      <c r="E4303" s="209">
        <v>29455</v>
      </c>
      <c r="F4303" s="344">
        <f t="shared" si="482"/>
        <v>2990.1765326900149</v>
      </c>
      <c r="G4303" s="394">
        <f t="shared" si="483"/>
        <v>372.06315789473683</v>
      </c>
      <c r="H4303" s="385">
        <f t="shared" si="480"/>
        <v>1136.4370154176461</v>
      </c>
      <c r="I4303" s="386">
        <f t="shared" si="481"/>
        <v>67.244793811695033</v>
      </c>
      <c r="J4303" s="393">
        <v>45</v>
      </c>
      <c r="K4303" s="396">
        <f t="shared" si="484"/>
        <v>4610.9214998140924</v>
      </c>
      <c r="L4303" s="210">
        <f t="shared" si="485"/>
        <v>5.4999999999999997E-3</v>
      </c>
      <c r="M4303" s="211">
        <f t="shared" si="485"/>
        <v>1.1000000000000001E-3</v>
      </c>
    </row>
    <row r="4304" spans="1:13" ht="15" customHeight="1" x14ac:dyDescent="0.2">
      <c r="A4304" s="370">
        <v>4283</v>
      </c>
      <c r="B4304" s="120">
        <f t="shared" si="486"/>
        <v>181.29799033879749</v>
      </c>
      <c r="C4304" s="371">
        <v>950</v>
      </c>
      <c r="D4304" s="78">
        <v>45170</v>
      </c>
      <c r="E4304" s="209">
        <v>29455</v>
      </c>
      <c r="F4304" s="344">
        <f t="shared" si="482"/>
        <v>2989.7739020000836</v>
      </c>
      <c r="G4304" s="394">
        <f t="shared" si="483"/>
        <v>372.06315789473683</v>
      </c>
      <c r="H4304" s="385">
        <f t="shared" si="480"/>
        <v>1136.3009262444491</v>
      </c>
      <c r="I4304" s="386">
        <f t="shared" si="481"/>
        <v>67.236741197896407</v>
      </c>
      <c r="J4304" s="393">
        <v>45</v>
      </c>
      <c r="K4304" s="396">
        <f t="shared" si="484"/>
        <v>4610.3747273371664</v>
      </c>
      <c r="L4304" s="210">
        <f t="shared" si="485"/>
        <v>5.4999999999999997E-3</v>
      </c>
      <c r="M4304" s="211">
        <f t="shared" si="485"/>
        <v>1.1000000000000001E-3</v>
      </c>
    </row>
    <row r="4305" spans="1:13" ht="15" customHeight="1" x14ac:dyDescent="0.2">
      <c r="A4305" s="370">
        <v>4284</v>
      </c>
      <c r="B4305" s="120">
        <f t="shared" si="486"/>
        <v>181.32240167876438</v>
      </c>
      <c r="C4305" s="371">
        <v>950</v>
      </c>
      <c r="D4305" s="78">
        <v>45170</v>
      </c>
      <c r="E4305" s="209">
        <v>29455</v>
      </c>
      <c r="F4305" s="344">
        <f t="shared" si="482"/>
        <v>2989.3713903056091</v>
      </c>
      <c r="G4305" s="394">
        <f t="shared" si="483"/>
        <v>372.06315789473683</v>
      </c>
      <c r="H4305" s="385">
        <f t="shared" si="480"/>
        <v>1136.1648772917167</v>
      </c>
      <c r="I4305" s="386">
        <f t="shared" si="481"/>
        <v>67.228690964006915</v>
      </c>
      <c r="J4305" s="393">
        <v>45</v>
      </c>
      <c r="K4305" s="396">
        <f t="shared" si="484"/>
        <v>4609.8281164560694</v>
      </c>
      <c r="L4305" s="210">
        <f t="shared" si="485"/>
        <v>5.4999999999999997E-3</v>
      </c>
      <c r="M4305" s="211">
        <f t="shared" si="485"/>
        <v>1.1000000000000001E-3</v>
      </c>
    </row>
    <row r="4306" spans="1:13" ht="15" customHeight="1" x14ac:dyDescent="0.2">
      <c r="A4306" s="370">
        <v>4285</v>
      </c>
      <c r="B4306" s="120">
        <f t="shared" si="486"/>
        <v>181.34681237687883</v>
      </c>
      <c r="C4306" s="371">
        <v>950</v>
      </c>
      <c r="D4306" s="78">
        <v>45170</v>
      </c>
      <c r="E4306" s="209">
        <v>29455</v>
      </c>
      <c r="F4306" s="344">
        <f t="shared" si="482"/>
        <v>2988.9689975554729</v>
      </c>
      <c r="G4306" s="394">
        <f t="shared" si="483"/>
        <v>372.06315789473683</v>
      </c>
      <c r="H4306" s="385">
        <f t="shared" si="480"/>
        <v>1136.0288685421708</v>
      </c>
      <c r="I4306" s="386">
        <f t="shared" si="481"/>
        <v>67.2206431090042</v>
      </c>
      <c r="J4306" s="393">
        <v>45</v>
      </c>
      <c r="K4306" s="396">
        <f t="shared" si="484"/>
        <v>4609.2816671013852</v>
      </c>
      <c r="L4306" s="210">
        <f t="shared" si="485"/>
        <v>5.4999999999999997E-3</v>
      </c>
      <c r="M4306" s="211">
        <f t="shared" si="485"/>
        <v>1.1000000000000001E-3</v>
      </c>
    </row>
    <row r="4307" spans="1:13" ht="15" customHeight="1" x14ac:dyDescent="0.2">
      <c r="A4307" s="370">
        <v>4286</v>
      </c>
      <c r="B4307" s="120">
        <f t="shared" si="486"/>
        <v>181.37122243306808</v>
      </c>
      <c r="C4307" s="371">
        <v>950</v>
      </c>
      <c r="D4307" s="78">
        <v>45170</v>
      </c>
      <c r="E4307" s="209">
        <v>29455</v>
      </c>
      <c r="F4307" s="344">
        <f t="shared" si="482"/>
        <v>2988.5667236985764</v>
      </c>
      <c r="G4307" s="394">
        <f t="shared" si="483"/>
        <v>372.06315789473683</v>
      </c>
      <c r="H4307" s="385">
        <f t="shared" si="480"/>
        <v>1135.8928999785398</v>
      </c>
      <c r="I4307" s="386">
        <f t="shared" si="481"/>
        <v>67.212597631866259</v>
      </c>
      <c r="J4307" s="393">
        <v>45</v>
      </c>
      <c r="K4307" s="396">
        <f t="shared" si="484"/>
        <v>4608.7353792037202</v>
      </c>
      <c r="L4307" s="210">
        <f t="shared" si="485"/>
        <v>5.4999999999999997E-3</v>
      </c>
      <c r="M4307" s="211">
        <f t="shared" si="485"/>
        <v>1.1000000000000001E-3</v>
      </c>
    </row>
    <row r="4308" spans="1:13" ht="15" customHeight="1" x14ac:dyDescent="0.2">
      <c r="A4308" s="370">
        <v>4287</v>
      </c>
      <c r="B4308" s="120">
        <f t="shared" si="486"/>
        <v>181.39563184725912</v>
      </c>
      <c r="C4308" s="371">
        <v>950</v>
      </c>
      <c r="D4308" s="78">
        <v>45170</v>
      </c>
      <c r="E4308" s="209">
        <v>29455</v>
      </c>
      <c r="F4308" s="344">
        <f t="shared" si="482"/>
        <v>2988.1645686838524</v>
      </c>
      <c r="G4308" s="394">
        <f t="shared" si="483"/>
        <v>372.06315789473683</v>
      </c>
      <c r="H4308" s="385">
        <f t="shared" si="480"/>
        <v>1135.756971583563</v>
      </c>
      <c r="I4308" s="386">
        <f t="shared" si="481"/>
        <v>67.204554531571787</v>
      </c>
      <c r="J4308" s="393">
        <v>45</v>
      </c>
      <c r="K4308" s="396">
        <f t="shared" si="484"/>
        <v>4608.1892526937236</v>
      </c>
      <c r="L4308" s="210">
        <f t="shared" si="485"/>
        <v>5.4999999999999997E-3</v>
      </c>
      <c r="M4308" s="211">
        <f t="shared" si="485"/>
        <v>1.1000000000000001E-3</v>
      </c>
    </row>
    <row r="4309" spans="1:13" ht="15" customHeight="1" x14ac:dyDescent="0.2">
      <c r="A4309" s="370">
        <v>4288</v>
      </c>
      <c r="B4309" s="120">
        <f t="shared" si="486"/>
        <v>181.4200406193799</v>
      </c>
      <c r="C4309" s="371">
        <v>950</v>
      </c>
      <c r="D4309" s="78">
        <v>45170</v>
      </c>
      <c r="E4309" s="209">
        <v>29455</v>
      </c>
      <c r="F4309" s="344">
        <f t="shared" si="482"/>
        <v>2987.7625324602504</v>
      </c>
      <c r="G4309" s="394">
        <f t="shared" si="483"/>
        <v>372.06315789473683</v>
      </c>
      <c r="H4309" s="385">
        <f t="shared" si="480"/>
        <v>1135.6210833399855</v>
      </c>
      <c r="I4309" s="386">
        <f t="shared" si="481"/>
        <v>67.196513807099748</v>
      </c>
      <c r="J4309" s="393">
        <v>45</v>
      </c>
      <c r="K4309" s="396">
        <f t="shared" si="484"/>
        <v>4607.6432875020728</v>
      </c>
      <c r="L4309" s="210">
        <f t="shared" si="485"/>
        <v>5.4999999999999997E-3</v>
      </c>
      <c r="M4309" s="211">
        <f t="shared" si="485"/>
        <v>1.1000000000000001E-3</v>
      </c>
    </row>
    <row r="4310" spans="1:13" ht="15" customHeight="1" x14ac:dyDescent="0.2">
      <c r="A4310" s="370">
        <v>4289</v>
      </c>
      <c r="B4310" s="120">
        <f t="shared" si="486"/>
        <v>181.44444874935797</v>
      </c>
      <c r="C4310" s="371">
        <v>950</v>
      </c>
      <c r="D4310" s="78">
        <v>45170</v>
      </c>
      <c r="E4310" s="209">
        <v>29455</v>
      </c>
      <c r="F4310" s="344">
        <f t="shared" si="482"/>
        <v>2987.3606149767534</v>
      </c>
      <c r="G4310" s="394">
        <f t="shared" si="483"/>
        <v>372.06315789473683</v>
      </c>
      <c r="H4310" s="385">
        <f t="shared" ref="H4310:H4373" si="487">SUM(F4310:G4310)*33.8%</f>
        <v>1135.4852352305636</v>
      </c>
      <c r="I4310" s="386">
        <f t="shared" ref="I4310:I4373" si="488">SUM(F4310:G4310)*2%</f>
        <v>67.188475457429803</v>
      </c>
      <c r="J4310" s="393">
        <v>45</v>
      </c>
      <c r="K4310" s="396">
        <f t="shared" si="484"/>
        <v>4607.0974835594834</v>
      </c>
      <c r="L4310" s="210">
        <f t="shared" si="485"/>
        <v>5.4999999999999997E-3</v>
      </c>
      <c r="M4310" s="211">
        <f t="shared" si="485"/>
        <v>1.1000000000000001E-3</v>
      </c>
    </row>
    <row r="4311" spans="1:13" ht="15" customHeight="1" x14ac:dyDescent="0.2">
      <c r="A4311" s="372">
        <v>4290</v>
      </c>
      <c r="B4311" s="120">
        <f t="shared" si="486"/>
        <v>181.46885623712132</v>
      </c>
      <c r="C4311" s="371">
        <v>950</v>
      </c>
      <c r="D4311" s="78">
        <v>45170</v>
      </c>
      <c r="E4311" s="209">
        <v>29455</v>
      </c>
      <c r="F4311" s="344">
        <f t="shared" ref="F4311:F4374" si="489">12*(1/B4311*D4311)</f>
        <v>2986.9588161823667</v>
      </c>
      <c r="G4311" s="394">
        <f t="shared" ref="G4311:G4374" si="490">12*(1/C4311*E4311)</f>
        <v>372.06315789473683</v>
      </c>
      <c r="H4311" s="385">
        <f t="shared" si="487"/>
        <v>1135.3494272380608</v>
      </c>
      <c r="I4311" s="386">
        <f t="shared" si="488"/>
        <v>67.180439481542066</v>
      </c>
      <c r="J4311" s="393">
        <v>45</v>
      </c>
      <c r="K4311" s="396">
        <f t="shared" ref="K4311:K4374" si="491">SUM(F4311:J4311)</f>
        <v>4606.5518407967056</v>
      </c>
      <c r="L4311" s="210">
        <f t="shared" ref="L4311:M4374" si="492">ROUND(1/B4311,4)</f>
        <v>5.4999999999999997E-3</v>
      </c>
      <c r="M4311" s="211">
        <f t="shared" si="492"/>
        <v>1.1000000000000001E-3</v>
      </c>
    </row>
    <row r="4312" spans="1:13" ht="15" customHeight="1" x14ac:dyDescent="0.2">
      <c r="A4312" s="370">
        <v>4291</v>
      </c>
      <c r="B4312" s="120">
        <f t="shared" si="486"/>
        <v>181.49326308259865</v>
      </c>
      <c r="C4312" s="371">
        <v>950</v>
      </c>
      <c r="D4312" s="78">
        <v>45170</v>
      </c>
      <c r="E4312" s="209">
        <v>29455</v>
      </c>
      <c r="F4312" s="344">
        <f t="shared" si="489"/>
        <v>2986.5571360261151</v>
      </c>
      <c r="G4312" s="394">
        <f t="shared" si="490"/>
        <v>372.06315789473683</v>
      </c>
      <c r="H4312" s="385">
        <f t="shared" si="487"/>
        <v>1135.2136593452478</v>
      </c>
      <c r="I4312" s="386">
        <f t="shared" si="488"/>
        <v>67.172405878417038</v>
      </c>
      <c r="J4312" s="393">
        <v>45</v>
      </c>
      <c r="K4312" s="396">
        <f t="shared" si="491"/>
        <v>4606.006359144516</v>
      </c>
      <c r="L4312" s="210">
        <f t="shared" si="492"/>
        <v>5.4999999999999997E-3</v>
      </c>
      <c r="M4312" s="211">
        <f t="shared" si="492"/>
        <v>1.1000000000000001E-3</v>
      </c>
    </row>
    <row r="4313" spans="1:13" ht="15" customHeight="1" x14ac:dyDescent="0.2">
      <c r="A4313" s="370">
        <v>4292</v>
      </c>
      <c r="B4313" s="120">
        <f t="shared" si="486"/>
        <v>181.51766928571817</v>
      </c>
      <c r="C4313" s="371">
        <v>950</v>
      </c>
      <c r="D4313" s="78">
        <v>45170</v>
      </c>
      <c r="E4313" s="209">
        <v>29455</v>
      </c>
      <c r="F4313" s="344">
        <f t="shared" si="489"/>
        <v>2986.1555744570578</v>
      </c>
      <c r="G4313" s="394">
        <f t="shared" si="490"/>
        <v>372.06315789473683</v>
      </c>
      <c r="H4313" s="385">
        <f t="shared" si="487"/>
        <v>1135.0779315349064</v>
      </c>
      <c r="I4313" s="386">
        <f t="shared" si="488"/>
        <v>67.164374647035899</v>
      </c>
      <c r="J4313" s="393">
        <v>45</v>
      </c>
      <c r="K4313" s="396">
        <f t="shared" si="491"/>
        <v>4605.4610385337373</v>
      </c>
      <c r="L4313" s="210">
        <f t="shared" si="492"/>
        <v>5.4999999999999997E-3</v>
      </c>
      <c r="M4313" s="211">
        <f t="shared" si="492"/>
        <v>1.1000000000000001E-3</v>
      </c>
    </row>
    <row r="4314" spans="1:13" ht="15" customHeight="1" x14ac:dyDescent="0.2">
      <c r="A4314" s="370">
        <v>4293</v>
      </c>
      <c r="B4314" s="120">
        <f t="shared" si="486"/>
        <v>181.54207484640884</v>
      </c>
      <c r="C4314" s="371">
        <v>950</v>
      </c>
      <c r="D4314" s="78">
        <v>45170</v>
      </c>
      <c r="E4314" s="209">
        <v>29455</v>
      </c>
      <c r="F4314" s="344">
        <f t="shared" si="489"/>
        <v>2985.7541314242744</v>
      </c>
      <c r="G4314" s="394">
        <f t="shared" si="490"/>
        <v>372.06315789473683</v>
      </c>
      <c r="H4314" s="385">
        <f t="shared" si="487"/>
        <v>1134.9422437898256</v>
      </c>
      <c r="I4314" s="386">
        <f t="shared" si="488"/>
        <v>67.156345786380228</v>
      </c>
      <c r="J4314" s="393">
        <v>45</v>
      </c>
      <c r="K4314" s="396">
        <f t="shared" si="491"/>
        <v>4604.9158788952172</v>
      </c>
      <c r="L4314" s="210">
        <f t="shared" si="492"/>
        <v>5.4999999999999997E-3</v>
      </c>
      <c r="M4314" s="211">
        <f t="shared" si="492"/>
        <v>1.1000000000000001E-3</v>
      </c>
    </row>
    <row r="4315" spans="1:13" ht="15" customHeight="1" x14ac:dyDescent="0.2">
      <c r="A4315" s="370">
        <v>4294</v>
      </c>
      <c r="B4315" s="120">
        <f t="shared" si="486"/>
        <v>181.56647976459976</v>
      </c>
      <c r="C4315" s="371">
        <v>950</v>
      </c>
      <c r="D4315" s="78">
        <v>45170</v>
      </c>
      <c r="E4315" s="209">
        <v>29455</v>
      </c>
      <c r="F4315" s="344">
        <f t="shared" si="489"/>
        <v>2985.3528068768683</v>
      </c>
      <c r="G4315" s="394">
        <f t="shared" si="490"/>
        <v>372.06315789473683</v>
      </c>
      <c r="H4315" s="385">
        <f t="shared" si="487"/>
        <v>1134.8065960928025</v>
      </c>
      <c r="I4315" s="386">
        <f t="shared" si="488"/>
        <v>67.148319295432103</v>
      </c>
      <c r="J4315" s="393">
        <v>45</v>
      </c>
      <c r="K4315" s="396">
        <f t="shared" si="491"/>
        <v>4604.3708801598395</v>
      </c>
      <c r="L4315" s="210">
        <f t="shared" si="492"/>
        <v>5.4999999999999997E-3</v>
      </c>
      <c r="M4315" s="211">
        <f t="shared" si="492"/>
        <v>1.1000000000000001E-3</v>
      </c>
    </row>
    <row r="4316" spans="1:13" ht="15" customHeight="1" x14ac:dyDescent="0.2">
      <c r="A4316" s="370">
        <v>4295</v>
      </c>
      <c r="B4316" s="120">
        <f t="shared" si="486"/>
        <v>181.5908840402202</v>
      </c>
      <c r="C4316" s="371">
        <v>950</v>
      </c>
      <c r="D4316" s="78">
        <v>45170</v>
      </c>
      <c r="E4316" s="209">
        <v>29455</v>
      </c>
      <c r="F4316" s="344">
        <f t="shared" si="489"/>
        <v>2984.9516007639713</v>
      </c>
      <c r="G4316" s="394">
        <f t="shared" si="490"/>
        <v>372.06315789473683</v>
      </c>
      <c r="H4316" s="385">
        <f t="shared" si="487"/>
        <v>1134.6709884266431</v>
      </c>
      <c r="I4316" s="386">
        <f t="shared" si="488"/>
        <v>67.140295173174167</v>
      </c>
      <c r="J4316" s="393">
        <v>45</v>
      </c>
      <c r="K4316" s="396">
        <f t="shared" si="491"/>
        <v>4603.8260422585254</v>
      </c>
      <c r="L4316" s="210">
        <f t="shared" si="492"/>
        <v>5.4999999999999997E-3</v>
      </c>
      <c r="M4316" s="211">
        <f t="shared" si="492"/>
        <v>1.1000000000000001E-3</v>
      </c>
    </row>
    <row r="4317" spans="1:13" ht="15" customHeight="1" x14ac:dyDescent="0.2">
      <c r="A4317" s="370">
        <v>4296</v>
      </c>
      <c r="B4317" s="120">
        <f t="shared" si="486"/>
        <v>181.6152876731999</v>
      </c>
      <c r="C4317" s="371">
        <v>950</v>
      </c>
      <c r="D4317" s="78">
        <v>45170</v>
      </c>
      <c r="E4317" s="209">
        <v>29455</v>
      </c>
      <c r="F4317" s="344">
        <f t="shared" si="489"/>
        <v>2984.5505130347365</v>
      </c>
      <c r="G4317" s="394">
        <f t="shared" si="490"/>
        <v>372.06315789473683</v>
      </c>
      <c r="H4317" s="385">
        <f t="shared" si="487"/>
        <v>1134.5354207741618</v>
      </c>
      <c r="I4317" s="386">
        <f t="shared" si="488"/>
        <v>67.132273418589463</v>
      </c>
      <c r="J4317" s="393">
        <v>45</v>
      </c>
      <c r="K4317" s="396">
        <f t="shared" si="491"/>
        <v>4603.281365122225</v>
      </c>
      <c r="L4317" s="210">
        <f t="shared" si="492"/>
        <v>5.4999999999999997E-3</v>
      </c>
      <c r="M4317" s="211">
        <f t="shared" si="492"/>
        <v>1.1000000000000001E-3</v>
      </c>
    </row>
    <row r="4318" spans="1:13" ht="15" customHeight="1" x14ac:dyDescent="0.2">
      <c r="A4318" s="370">
        <v>4297</v>
      </c>
      <c r="B4318" s="120">
        <f t="shared" si="486"/>
        <v>181.6396906634684</v>
      </c>
      <c r="C4318" s="371">
        <v>950</v>
      </c>
      <c r="D4318" s="78">
        <v>45170</v>
      </c>
      <c r="E4318" s="209">
        <v>29455</v>
      </c>
      <c r="F4318" s="344">
        <f t="shared" si="489"/>
        <v>2984.1495436383484</v>
      </c>
      <c r="G4318" s="394">
        <f t="shared" si="490"/>
        <v>372.06315789473683</v>
      </c>
      <c r="H4318" s="385">
        <f t="shared" si="487"/>
        <v>1134.3998931181827</v>
      </c>
      <c r="I4318" s="386">
        <f t="shared" si="488"/>
        <v>67.124254030661703</v>
      </c>
      <c r="J4318" s="393">
        <v>45</v>
      </c>
      <c r="K4318" s="396">
        <f t="shared" si="491"/>
        <v>4602.7368486819296</v>
      </c>
      <c r="L4318" s="210">
        <f t="shared" si="492"/>
        <v>5.4999999999999997E-3</v>
      </c>
      <c r="M4318" s="211">
        <f t="shared" si="492"/>
        <v>1.1000000000000001E-3</v>
      </c>
    </row>
    <row r="4319" spans="1:13" ht="15" customHeight="1" x14ac:dyDescent="0.2">
      <c r="A4319" s="370">
        <v>4298</v>
      </c>
      <c r="B4319" s="120">
        <f t="shared" si="486"/>
        <v>181.66409301095601</v>
      </c>
      <c r="C4319" s="371">
        <v>950</v>
      </c>
      <c r="D4319" s="78">
        <v>45170</v>
      </c>
      <c r="E4319" s="209">
        <v>29455</v>
      </c>
      <c r="F4319" s="344">
        <f t="shared" si="489"/>
        <v>2983.7486925240096</v>
      </c>
      <c r="G4319" s="394">
        <f t="shared" si="490"/>
        <v>372.06315789473683</v>
      </c>
      <c r="H4319" s="385">
        <f t="shared" si="487"/>
        <v>1134.2644054415362</v>
      </c>
      <c r="I4319" s="386">
        <f t="shared" si="488"/>
        <v>67.116237008374924</v>
      </c>
      <c r="J4319" s="393">
        <v>45</v>
      </c>
      <c r="K4319" s="396">
        <f t="shared" si="491"/>
        <v>4602.1924928686576</v>
      </c>
      <c r="L4319" s="210">
        <f t="shared" si="492"/>
        <v>5.4999999999999997E-3</v>
      </c>
      <c r="M4319" s="211">
        <f t="shared" si="492"/>
        <v>1.1000000000000001E-3</v>
      </c>
    </row>
    <row r="4320" spans="1:13" ht="15" customHeight="1" x14ac:dyDescent="0.2">
      <c r="A4320" s="370">
        <v>4299</v>
      </c>
      <c r="B4320" s="120">
        <f t="shared" si="486"/>
        <v>181.68849471559304</v>
      </c>
      <c r="C4320" s="371">
        <v>950</v>
      </c>
      <c r="D4320" s="78">
        <v>45170</v>
      </c>
      <c r="E4320" s="209">
        <v>29455</v>
      </c>
      <c r="F4320" s="344">
        <f t="shared" si="489"/>
        <v>2983.3479596409497</v>
      </c>
      <c r="G4320" s="394">
        <f t="shared" si="490"/>
        <v>372.06315789473683</v>
      </c>
      <c r="H4320" s="385">
        <f t="shared" si="487"/>
        <v>1134.128957727062</v>
      </c>
      <c r="I4320" s="386">
        <f t="shared" si="488"/>
        <v>67.108222350713731</v>
      </c>
      <c r="J4320" s="393">
        <v>45</v>
      </c>
      <c r="K4320" s="396">
        <f t="shared" si="491"/>
        <v>4601.6482976134621</v>
      </c>
      <c r="L4320" s="210">
        <f t="shared" si="492"/>
        <v>5.4999999999999997E-3</v>
      </c>
      <c r="M4320" s="211">
        <f t="shared" si="492"/>
        <v>1.1000000000000001E-3</v>
      </c>
    </row>
    <row r="4321" spans="1:13" ht="15" customHeight="1" x14ac:dyDescent="0.2">
      <c r="A4321" s="372">
        <v>4300</v>
      </c>
      <c r="B4321" s="120">
        <f t="shared" si="486"/>
        <v>181.71289577731</v>
      </c>
      <c r="C4321" s="371">
        <v>950</v>
      </c>
      <c r="D4321" s="78">
        <v>45170</v>
      </c>
      <c r="E4321" s="209">
        <v>29455</v>
      </c>
      <c r="F4321" s="344">
        <f t="shared" si="489"/>
        <v>2982.9473449384268</v>
      </c>
      <c r="G4321" s="394">
        <f t="shared" si="490"/>
        <v>372.06315789473683</v>
      </c>
      <c r="H4321" s="385">
        <f t="shared" si="487"/>
        <v>1133.9935499576093</v>
      </c>
      <c r="I4321" s="386">
        <f t="shared" si="488"/>
        <v>67.100210056663272</v>
      </c>
      <c r="J4321" s="393">
        <v>45</v>
      </c>
      <c r="K4321" s="396">
        <f t="shared" si="491"/>
        <v>4601.1042628474361</v>
      </c>
      <c r="L4321" s="210">
        <f t="shared" si="492"/>
        <v>5.4999999999999997E-3</v>
      </c>
      <c r="M4321" s="211">
        <f t="shared" si="492"/>
        <v>1.1000000000000001E-3</v>
      </c>
    </row>
    <row r="4322" spans="1:13" ht="15" customHeight="1" x14ac:dyDescent="0.2">
      <c r="A4322" s="370">
        <v>4301</v>
      </c>
      <c r="B4322" s="120">
        <f t="shared" si="486"/>
        <v>181.73729619603787</v>
      </c>
      <c r="C4322" s="371">
        <v>950</v>
      </c>
      <c r="D4322" s="78">
        <v>45170</v>
      </c>
      <c r="E4322" s="209">
        <v>29455</v>
      </c>
      <c r="F4322" s="344">
        <f t="shared" si="489"/>
        <v>2982.5468483657196</v>
      </c>
      <c r="G4322" s="394">
        <f t="shared" si="490"/>
        <v>372.06315789473683</v>
      </c>
      <c r="H4322" s="385">
        <f t="shared" si="487"/>
        <v>1133.8581821160342</v>
      </c>
      <c r="I4322" s="386">
        <f t="shared" si="488"/>
        <v>67.092200125209132</v>
      </c>
      <c r="J4322" s="393">
        <v>45</v>
      </c>
      <c r="K4322" s="396">
        <f t="shared" si="491"/>
        <v>4600.5603885016999</v>
      </c>
      <c r="L4322" s="210">
        <f t="shared" si="492"/>
        <v>5.4999999999999997E-3</v>
      </c>
      <c r="M4322" s="211">
        <f t="shared" si="492"/>
        <v>1.1000000000000001E-3</v>
      </c>
    </row>
    <row r="4323" spans="1:13" ht="15" customHeight="1" x14ac:dyDescent="0.2">
      <c r="A4323" s="370">
        <v>4302</v>
      </c>
      <c r="B4323" s="120">
        <f t="shared" si="486"/>
        <v>181.76169597170747</v>
      </c>
      <c r="C4323" s="371">
        <v>950</v>
      </c>
      <c r="D4323" s="78">
        <v>45170</v>
      </c>
      <c r="E4323" s="209">
        <v>29455</v>
      </c>
      <c r="F4323" s="344">
        <f t="shared" si="489"/>
        <v>2982.146469872137</v>
      </c>
      <c r="G4323" s="394">
        <f t="shared" si="490"/>
        <v>372.06315789473683</v>
      </c>
      <c r="H4323" s="385">
        <f t="shared" si="487"/>
        <v>1133.7228541852032</v>
      </c>
      <c r="I4323" s="386">
        <f t="shared" si="488"/>
        <v>67.084192555337481</v>
      </c>
      <c r="J4323" s="393">
        <v>45</v>
      </c>
      <c r="K4323" s="396">
        <f t="shared" si="491"/>
        <v>4600.0166745074148</v>
      </c>
      <c r="L4323" s="210">
        <f t="shared" si="492"/>
        <v>5.4999999999999997E-3</v>
      </c>
      <c r="M4323" s="211">
        <f t="shared" si="492"/>
        <v>1.1000000000000001E-3</v>
      </c>
    </row>
    <row r="4324" spans="1:13" ht="15" customHeight="1" x14ac:dyDescent="0.2">
      <c r="A4324" s="370">
        <v>4303</v>
      </c>
      <c r="B4324" s="120">
        <f t="shared" si="486"/>
        <v>181.78609510425042</v>
      </c>
      <c r="C4324" s="371">
        <v>950</v>
      </c>
      <c r="D4324" s="78">
        <v>45170</v>
      </c>
      <c r="E4324" s="209">
        <v>29455</v>
      </c>
      <c r="F4324" s="344">
        <f t="shared" si="489"/>
        <v>2981.7462094070052</v>
      </c>
      <c r="G4324" s="394">
        <f t="shared" si="490"/>
        <v>372.06315789473683</v>
      </c>
      <c r="H4324" s="385">
        <f t="shared" si="487"/>
        <v>1133.5875661479886</v>
      </c>
      <c r="I4324" s="386">
        <f t="shared" si="488"/>
        <v>67.076187346034843</v>
      </c>
      <c r="J4324" s="393">
        <v>45</v>
      </c>
      <c r="K4324" s="396">
        <f t="shared" si="491"/>
        <v>4599.4731207957657</v>
      </c>
      <c r="L4324" s="210">
        <f t="shared" si="492"/>
        <v>5.4999999999999997E-3</v>
      </c>
      <c r="M4324" s="211">
        <f t="shared" si="492"/>
        <v>1.1000000000000001E-3</v>
      </c>
    </row>
    <row r="4325" spans="1:13" ht="15" customHeight="1" x14ac:dyDescent="0.2">
      <c r="A4325" s="370">
        <v>4304</v>
      </c>
      <c r="B4325" s="120">
        <f t="shared" si="486"/>
        <v>181.8104935935981</v>
      </c>
      <c r="C4325" s="371">
        <v>950</v>
      </c>
      <c r="D4325" s="78">
        <v>45170</v>
      </c>
      <c r="E4325" s="209">
        <v>29455</v>
      </c>
      <c r="F4325" s="344">
        <f t="shared" si="489"/>
        <v>2981.3460669196838</v>
      </c>
      <c r="G4325" s="394">
        <f t="shared" si="490"/>
        <v>372.06315789473683</v>
      </c>
      <c r="H4325" s="385">
        <f t="shared" si="487"/>
        <v>1133.452317987274</v>
      </c>
      <c r="I4325" s="386">
        <f t="shared" si="488"/>
        <v>67.06818449628841</v>
      </c>
      <c r="J4325" s="393">
        <v>45</v>
      </c>
      <c r="K4325" s="396">
        <f t="shared" si="491"/>
        <v>4598.9297272979829</v>
      </c>
      <c r="L4325" s="210">
        <f t="shared" si="492"/>
        <v>5.4999999999999997E-3</v>
      </c>
      <c r="M4325" s="211">
        <f t="shared" si="492"/>
        <v>1.1000000000000001E-3</v>
      </c>
    </row>
    <row r="4326" spans="1:13" ht="15" customHeight="1" x14ac:dyDescent="0.2">
      <c r="A4326" s="370">
        <v>4305</v>
      </c>
      <c r="B4326" s="120">
        <f t="shared" si="486"/>
        <v>181.83489143968237</v>
      </c>
      <c r="C4326" s="371">
        <v>950</v>
      </c>
      <c r="D4326" s="78">
        <v>45170</v>
      </c>
      <c r="E4326" s="209">
        <v>29455</v>
      </c>
      <c r="F4326" s="344">
        <f t="shared" si="489"/>
        <v>2980.9460423595519</v>
      </c>
      <c r="G4326" s="394">
        <f t="shared" si="490"/>
        <v>372.06315789473683</v>
      </c>
      <c r="H4326" s="385">
        <f t="shared" si="487"/>
        <v>1133.3171096859494</v>
      </c>
      <c r="I4326" s="386">
        <f t="shared" si="488"/>
        <v>67.060184005085773</v>
      </c>
      <c r="J4326" s="393">
        <v>45</v>
      </c>
      <c r="K4326" s="396">
        <f t="shared" si="491"/>
        <v>4598.3864939453242</v>
      </c>
      <c r="L4326" s="210">
        <f t="shared" si="492"/>
        <v>5.4999999999999997E-3</v>
      </c>
      <c r="M4326" s="211">
        <f t="shared" si="492"/>
        <v>1.1000000000000001E-3</v>
      </c>
    </row>
    <row r="4327" spans="1:13" ht="15" customHeight="1" x14ac:dyDescent="0.2">
      <c r="A4327" s="370">
        <v>4306</v>
      </c>
      <c r="B4327" s="120">
        <f t="shared" si="486"/>
        <v>181.8592886424355</v>
      </c>
      <c r="C4327" s="371">
        <v>950</v>
      </c>
      <c r="D4327" s="78">
        <v>45170</v>
      </c>
      <c r="E4327" s="209">
        <v>29455</v>
      </c>
      <c r="F4327" s="344">
        <f t="shared" si="489"/>
        <v>2980.5461356760143</v>
      </c>
      <c r="G4327" s="394">
        <f t="shared" si="490"/>
        <v>372.06315789473683</v>
      </c>
      <c r="H4327" s="385">
        <f t="shared" si="487"/>
        <v>1133.1819412269138</v>
      </c>
      <c r="I4327" s="386">
        <f t="shared" si="488"/>
        <v>67.05218587141502</v>
      </c>
      <c r="J4327" s="393">
        <v>45</v>
      </c>
      <c r="K4327" s="396">
        <f t="shared" si="491"/>
        <v>4597.8434206690799</v>
      </c>
      <c r="L4327" s="210">
        <f t="shared" si="492"/>
        <v>5.4999999999999997E-3</v>
      </c>
      <c r="M4327" s="211">
        <f t="shared" si="492"/>
        <v>1.1000000000000001E-3</v>
      </c>
    </row>
    <row r="4328" spans="1:13" ht="15" customHeight="1" x14ac:dyDescent="0.2">
      <c r="A4328" s="370">
        <v>4307</v>
      </c>
      <c r="B4328" s="120">
        <f t="shared" si="486"/>
        <v>181.88368520178955</v>
      </c>
      <c r="C4328" s="371">
        <v>950</v>
      </c>
      <c r="D4328" s="78">
        <v>45170</v>
      </c>
      <c r="E4328" s="209">
        <v>29455</v>
      </c>
      <c r="F4328" s="344">
        <f t="shared" si="489"/>
        <v>2980.1463468185043</v>
      </c>
      <c r="G4328" s="394">
        <f t="shared" si="490"/>
        <v>372.06315789473683</v>
      </c>
      <c r="H4328" s="385">
        <f t="shared" si="487"/>
        <v>1133.0468125930754</v>
      </c>
      <c r="I4328" s="386">
        <f t="shared" si="488"/>
        <v>67.04419009426482</v>
      </c>
      <c r="J4328" s="393">
        <v>45</v>
      </c>
      <c r="K4328" s="396">
        <f t="shared" si="491"/>
        <v>4597.3005074005814</v>
      </c>
      <c r="L4328" s="210">
        <f t="shared" si="492"/>
        <v>5.4999999999999997E-3</v>
      </c>
      <c r="M4328" s="211">
        <f t="shared" si="492"/>
        <v>1.1000000000000001E-3</v>
      </c>
    </row>
    <row r="4329" spans="1:13" ht="15" customHeight="1" x14ac:dyDescent="0.2">
      <c r="A4329" s="370">
        <v>4308</v>
      </c>
      <c r="B4329" s="120">
        <f t="shared" si="486"/>
        <v>181.90808111767711</v>
      </c>
      <c r="C4329" s="371">
        <v>950</v>
      </c>
      <c r="D4329" s="78">
        <v>45170</v>
      </c>
      <c r="E4329" s="209">
        <v>29455</v>
      </c>
      <c r="F4329" s="344">
        <f t="shared" si="489"/>
        <v>2979.7466757364782</v>
      </c>
      <c r="G4329" s="394">
        <f t="shared" si="490"/>
        <v>372.06315789473683</v>
      </c>
      <c r="H4329" s="385">
        <f t="shared" si="487"/>
        <v>1132.9117237673506</v>
      </c>
      <c r="I4329" s="386">
        <f t="shared" si="488"/>
        <v>67.0361966726243</v>
      </c>
      <c r="J4329" s="393">
        <v>45</v>
      </c>
      <c r="K4329" s="396">
        <f t="shared" si="491"/>
        <v>4596.75775407119</v>
      </c>
      <c r="L4329" s="210">
        <f t="shared" si="492"/>
        <v>5.4999999999999997E-3</v>
      </c>
      <c r="M4329" s="211">
        <f t="shared" si="492"/>
        <v>1.1000000000000001E-3</v>
      </c>
    </row>
    <row r="4330" spans="1:13" ht="15" customHeight="1" x14ac:dyDescent="0.2">
      <c r="A4330" s="370">
        <v>4309</v>
      </c>
      <c r="B4330" s="120">
        <f t="shared" si="486"/>
        <v>181.93247639003121</v>
      </c>
      <c r="C4330" s="371">
        <v>950</v>
      </c>
      <c r="D4330" s="78">
        <v>45170</v>
      </c>
      <c r="E4330" s="209">
        <v>29455</v>
      </c>
      <c r="F4330" s="344">
        <f t="shared" si="489"/>
        <v>2979.3471223794131</v>
      </c>
      <c r="G4330" s="394">
        <f t="shared" si="490"/>
        <v>372.06315789473683</v>
      </c>
      <c r="H4330" s="385">
        <f t="shared" si="487"/>
        <v>1132.7766747326625</v>
      </c>
      <c r="I4330" s="386">
        <f t="shared" si="488"/>
        <v>67.028205605482995</v>
      </c>
      <c r="J4330" s="393">
        <v>45</v>
      </c>
      <c r="K4330" s="396">
        <f t="shared" si="491"/>
        <v>4596.2151606122952</v>
      </c>
      <c r="L4330" s="210">
        <f t="shared" si="492"/>
        <v>5.4999999999999997E-3</v>
      </c>
      <c r="M4330" s="211">
        <f t="shared" si="492"/>
        <v>1.1000000000000001E-3</v>
      </c>
    </row>
    <row r="4331" spans="1:13" ht="15" customHeight="1" x14ac:dyDescent="0.2">
      <c r="A4331" s="372">
        <v>4310</v>
      </c>
      <c r="B4331" s="120">
        <f t="shared" si="486"/>
        <v>181.95687101878485</v>
      </c>
      <c r="C4331" s="371">
        <v>950</v>
      </c>
      <c r="D4331" s="78">
        <v>45170</v>
      </c>
      <c r="E4331" s="209">
        <v>29455</v>
      </c>
      <c r="F4331" s="344">
        <f t="shared" si="489"/>
        <v>2978.9476866968153</v>
      </c>
      <c r="G4331" s="394">
        <f t="shared" si="490"/>
        <v>372.06315789473683</v>
      </c>
      <c r="H4331" s="385">
        <f t="shared" si="487"/>
        <v>1132.6416654719444</v>
      </c>
      <c r="I4331" s="386">
        <f t="shared" si="488"/>
        <v>67.020216891831041</v>
      </c>
      <c r="J4331" s="393">
        <v>45</v>
      </c>
      <c r="K4331" s="396">
        <f t="shared" si="491"/>
        <v>4595.6727269553276</v>
      </c>
      <c r="L4331" s="210">
        <f t="shared" si="492"/>
        <v>5.4999999999999997E-3</v>
      </c>
      <c r="M4331" s="211">
        <f t="shared" si="492"/>
        <v>1.1000000000000001E-3</v>
      </c>
    </row>
    <row r="4332" spans="1:13" ht="15" customHeight="1" x14ac:dyDescent="0.2">
      <c r="A4332" s="370">
        <v>4311</v>
      </c>
      <c r="B4332" s="120">
        <f t="shared" si="486"/>
        <v>181.98126500387113</v>
      </c>
      <c r="C4332" s="371">
        <v>950</v>
      </c>
      <c r="D4332" s="78">
        <v>45170</v>
      </c>
      <c r="E4332" s="209">
        <v>29455</v>
      </c>
      <c r="F4332" s="344">
        <f t="shared" si="489"/>
        <v>2978.5483686382204</v>
      </c>
      <c r="G4332" s="394">
        <f t="shared" si="490"/>
        <v>372.06315789473683</v>
      </c>
      <c r="H4332" s="385">
        <f t="shared" si="487"/>
        <v>1132.5066959681394</v>
      </c>
      <c r="I4332" s="386">
        <f t="shared" si="488"/>
        <v>67.012230530659139</v>
      </c>
      <c r="J4332" s="393">
        <v>45</v>
      </c>
      <c r="K4332" s="396">
        <f t="shared" si="491"/>
        <v>4595.1304530317557</v>
      </c>
      <c r="L4332" s="210">
        <f t="shared" si="492"/>
        <v>5.4999999999999997E-3</v>
      </c>
      <c r="M4332" s="211">
        <f t="shared" si="492"/>
        <v>1.1000000000000001E-3</v>
      </c>
    </row>
    <row r="4333" spans="1:13" ht="15" customHeight="1" x14ac:dyDescent="0.2">
      <c r="A4333" s="370">
        <v>4312</v>
      </c>
      <c r="B4333" s="120">
        <f t="shared" si="486"/>
        <v>182.00565834522365</v>
      </c>
      <c r="C4333" s="371">
        <v>950</v>
      </c>
      <c r="D4333" s="78">
        <v>45170</v>
      </c>
      <c r="E4333" s="209">
        <v>29455</v>
      </c>
      <c r="F4333" s="344">
        <f t="shared" si="489"/>
        <v>2978.1491681531816</v>
      </c>
      <c r="G4333" s="394">
        <f t="shared" si="490"/>
        <v>372.06315789473683</v>
      </c>
      <c r="H4333" s="385">
        <f t="shared" si="487"/>
        <v>1132.3717662041963</v>
      </c>
      <c r="I4333" s="386">
        <f t="shared" si="488"/>
        <v>67.004246520958375</v>
      </c>
      <c r="J4333" s="393">
        <v>45</v>
      </c>
      <c r="K4333" s="396">
        <f t="shared" si="491"/>
        <v>4594.5883387730728</v>
      </c>
      <c r="L4333" s="210">
        <f t="shared" si="492"/>
        <v>5.4999999999999997E-3</v>
      </c>
      <c r="M4333" s="211">
        <f t="shared" si="492"/>
        <v>1.1000000000000001E-3</v>
      </c>
    </row>
    <row r="4334" spans="1:13" ht="15" customHeight="1" x14ac:dyDescent="0.2">
      <c r="A4334" s="370">
        <v>4313</v>
      </c>
      <c r="B4334" s="120">
        <f t="shared" si="486"/>
        <v>182.03005104277662</v>
      </c>
      <c r="C4334" s="371">
        <v>950</v>
      </c>
      <c r="D4334" s="78">
        <v>45170</v>
      </c>
      <c r="E4334" s="209">
        <v>29455</v>
      </c>
      <c r="F4334" s="344">
        <f t="shared" si="489"/>
        <v>2977.7500851912737</v>
      </c>
      <c r="G4334" s="394">
        <f t="shared" si="490"/>
        <v>372.06315789473683</v>
      </c>
      <c r="H4334" s="385">
        <f t="shared" si="487"/>
        <v>1132.2368761630714</v>
      </c>
      <c r="I4334" s="386">
        <f t="shared" si="488"/>
        <v>66.996264861720206</v>
      </c>
      <c r="J4334" s="393">
        <v>45</v>
      </c>
      <c r="K4334" s="396">
        <f t="shared" si="491"/>
        <v>4594.0463841108021</v>
      </c>
      <c r="L4334" s="210">
        <f t="shared" si="492"/>
        <v>5.4999999999999997E-3</v>
      </c>
      <c r="M4334" s="211">
        <f t="shared" si="492"/>
        <v>1.1000000000000001E-3</v>
      </c>
    </row>
    <row r="4335" spans="1:13" ht="15" customHeight="1" x14ac:dyDescent="0.2">
      <c r="A4335" s="370">
        <v>4314</v>
      </c>
      <c r="B4335" s="120">
        <f t="shared" si="486"/>
        <v>182.05444309646344</v>
      </c>
      <c r="C4335" s="371">
        <v>950</v>
      </c>
      <c r="D4335" s="78">
        <v>45170</v>
      </c>
      <c r="E4335" s="209">
        <v>29455</v>
      </c>
      <c r="F4335" s="344">
        <f t="shared" si="489"/>
        <v>2977.351119702113</v>
      </c>
      <c r="G4335" s="394">
        <f t="shared" si="490"/>
        <v>372.06315789473683</v>
      </c>
      <c r="H4335" s="385">
        <f t="shared" si="487"/>
        <v>1132.1020258277351</v>
      </c>
      <c r="I4335" s="386">
        <f t="shared" si="488"/>
        <v>66.988285551936997</v>
      </c>
      <c r="J4335" s="393">
        <v>45</v>
      </c>
      <c r="K4335" s="396">
        <f t="shared" si="491"/>
        <v>4593.5045889765224</v>
      </c>
      <c r="L4335" s="210">
        <f t="shared" si="492"/>
        <v>5.4999999999999997E-3</v>
      </c>
      <c r="M4335" s="211">
        <f t="shared" si="492"/>
        <v>1.1000000000000001E-3</v>
      </c>
    </row>
    <row r="4336" spans="1:13" ht="15" customHeight="1" x14ac:dyDescent="0.2">
      <c r="A4336" s="370">
        <v>4315</v>
      </c>
      <c r="B4336" s="120">
        <f t="shared" si="486"/>
        <v>182.07883450621881</v>
      </c>
      <c r="C4336" s="371">
        <v>950</v>
      </c>
      <c r="D4336" s="78">
        <v>45170</v>
      </c>
      <c r="E4336" s="209">
        <v>29455</v>
      </c>
      <c r="F4336" s="344">
        <f t="shared" si="489"/>
        <v>2976.9522716353222</v>
      </c>
      <c r="G4336" s="394">
        <f t="shared" si="490"/>
        <v>372.06315789473683</v>
      </c>
      <c r="H4336" s="385">
        <f t="shared" si="487"/>
        <v>1131.9672151811599</v>
      </c>
      <c r="I4336" s="386">
        <f t="shared" si="488"/>
        <v>66.980308590601183</v>
      </c>
      <c r="J4336" s="393">
        <v>45</v>
      </c>
      <c r="K4336" s="396">
        <f t="shared" si="491"/>
        <v>4592.9629533018206</v>
      </c>
      <c r="L4336" s="210">
        <f t="shared" si="492"/>
        <v>5.4999999999999997E-3</v>
      </c>
      <c r="M4336" s="211">
        <f t="shared" si="492"/>
        <v>1.1000000000000001E-3</v>
      </c>
    </row>
    <row r="4337" spans="1:13" ht="15" customHeight="1" x14ac:dyDescent="0.2">
      <c r="A4337" s="370">
        <v>4316</v>
      </c>
      <c r="B4337" s="120">
        <f t="shared" si="486"/>
        <v>182.10322527197721</v>
      </c>
      <c r="C4337" s="371">
        <v>950</v>
      </c>
      <c r="D4337" s="78">
        <v>45170</v>
      </c>
      <c r="E4337" s="209">
        <v>29455</v>
      </c>
      <c r="F4337" s="344">
        <f t="shared" si="489"/>
        <v>2976.5535409405588</v>
      </c>
      <c r="G4337" s="394">
        <f t="shared" si="490"/>
        <v>372.06315789473683</v>
      </c>
      <c r="H4337" s="385">
        <f t="shared" si="487"/>
        <v>1131.8324442063299</v>
      </c>
      <c r="I4337" s="386">
        <f t="shared" si="488"/>
        <v>66.972333976705912</v>
      </c>
      <c r="J4337" s="393">
        <v>45</v>
      </c>
      <c r="K4337" s="396">
        <f t="shared" si="491"/>
        <v>4592.4214770183316</v>
      </c>
      <c r="L4337" s="210">
        <f t="shared" si="492"/>
        <v>5.4999999999999997E-3</v>
      </c>
      <c r="M4337" s="211">
        <f t="shared" si="492"/>
        <v>1.1000000000000001E-3</v>
      </c>
    </row>
    <row r="4338" spans="1:13" ht="15" customHeight="1" x14ac:dyDescent="0.2">
      <c r="A4338" s="370">
        <v>4317</v>
      </c>
      <c r="B4338" s="120">
        <f t="shared" si="486"/>
        <v>182.12761539367332</v>
      </c>
      <c r="C4338" s="371">
        <v>950</v>
      </c>
      <c r="D4338" s="78">
        <v>45170</v>
      </c>
      <c r="E4338" s="209">
        <v>29455</v>
      </c>
      <c r="F4338" s="344">
        <f t="shared" si="489"/>
        <v>2976.1549275675034</v>
      </c>
      <c r="G4338" s="394">
        <f t="shared" si="490"/>
        <v>372.06315789473683</v>
      </c>
      <c r="H4338" s="385">
        <f t="shared" si="487"/>
        <v>1131.697712886237</v>
      </c>
      <c r="I4338" s="386">
        <f t="shared" si="488"/>
        <v>66.964361709244798</v>
      </c>
      <c r="J4338" s="393">
        <v>45</v>
      </c>
      <c r="K4338" s="396">
        <f t="shared" si="491"/>
        <v>4591.8801600577226</v>
      </c>
      <c r="L4338" s="210">
        <f t="shared" si="492"/>
        <v>5.4999999999999997E-3</v>
      </c>
      <c r="M4338" s="211">
        <f t="shared" si="492"/>
        <v>1.1000000000000001E-3</v>
      </c>
    </row>
    <row r="4339" spans="1:13" ht="15" customHeight="1" x14ac:dyDescent="0.2">
      <c r="A4339" s="370">
        <v>4318</v>
      </c>
      <c r="B4339" s="120">
        <f t="shared" si="486"/>
        <v>182.15200487124224</v>
      </c>
      <c r="C4339" s="371">
        <v>950</v>
      </c>
      <c r="D4339" s="78">
        <v>45170</v>
      </c>
      <c r="E4339" s="209">
        <v>29455</v>
      </c>
      <c r="F4339" s="344">
        <f t="shared" si="489"/>
        <v>2975.7564314658612</v>
      </c>
      <c r="G4339" s="394">
        <f t="shared" si="490"/>
        <v>372.06315789473683</v>
      </c>
      <c r="H4339" s="385">
        <f t="shared" si="487"/>
        <v>1131.563021203882</v>
      </c>
      <c r="I4339" s="386">
        <f t="shared" si="488"/>
        <v>66.956391787211956</v>
      </c>
      <c r="J4339" s="393">
        <v>45</v>
      </c>
      <c r="K4339" s="396">
        <f t="shared" si="491"/>
        <v>4591.3390023516922</v>
      </c>
      <c r="L4339" s="210">
        <f t="shared" si="492"/>
        <v>5.4999999999999997E-3</v>
      </c>
      <c r="M4339" s="211">
        <f t="shared" si="492"/>
        <v>1.1000000000000001E-3</v>
      </c>
    </row>
    <row r="4340" spans="1:13" ht="15" customHeight="1" x14ac:dyDescent="0.2">
      <c r="A4340" s="370">
        <v>4319</v>
      </c>
      <c r="B4340" s="120">
        <f t="shared" si="486"/>
        <v>182.17639370461913</v>
      </c>
      <c r="C4340" s="371">
        <v>950</v>
      </c>
      <c r="D4340" s="78">
        <v>45170</v>
      </c>
      <c r="E4340" s="209">
        <v>29455</v>
      </c>
      <c r="F4340" s="344">
        <f t="shared" si="489"/>
        <v>2975.3580525853631</v>
      </c>
      <c r="G4340" s="394">
        <f t="shared" si="490"/>
        <v>372.06315789473683</v>
      </c>
      <c r="H4340" s="385">
        <f t="shared" si="487"/>
        <v>1131.4283691422736</v>
      </c>
      <c r="I4340" s="386">
        <f t="shared" si="488"/>
        <v>66.948424209601995</v>
      </c>
      <c r="J4340" s="393">
        <v>45</v>
      </c>
      <c r="K4340" s="396">
        <f t="shared" si="491"/>
        <v>4590.7980038319756</v>
      </c>
      <c r="L4340" s="210">
        <f t="shared" si="492"/>
        <v>5.4999999999999997E-3</v>
      </c>
      <c r="M4340" s="211">
        <f t="shared" si="492"/>
        <v>1.1000000000000001E-3</v>
      </c>
    </row>
    <row r="4341" spans="1:13" ht="15" customHeight="1" x14ac:dyDescent="0.2">
      <c r="A4341" s="372">
        <v>4320</v>
      </c>
      <c r="B4341" s="120">
        <f t="shared" si="486"/>
        <v>182.20078189373956</v>
      </c>
      <c r="C4341" s="371">
        <v>950</v>
      </c>
      <c r="D4341" s="78">
        <v>45170</v>
      </c>
      <c r="E4341" s="209">
        <v>29455</v>
      </c>
      <c r="F4341" s="344">
        <f t="shared" si="489"/>
        <v>2974.9597908757632</v>
      </c>
      <c r="G4341" s="394">
        <f t="shared" si="490"/>
        <v>372.06315789473683</v>
      </c>
      <c r="H4341" s="385">
        <f t="shared" si="487"/>
        <v>1131.2937566844289</v>
      </c>
      <c r="I4341" s="386">
        <f t="shared" si="488"/>
        <v>66.940458975409996</v>
      </c>
      <c r="J4341" s="393">
        <v>45</v>
      </c>
      <c r="K4341" s="396">
        <f t="shared" si="491"/>
        <v>4590.2571644303389</v>
      </c>
      <c r="L4341" s="210">
        <f t="shared" si="492"/>
        <v>5.4999999999999997E-3</v>
      </c>
      <c r="M4341" s="211">
        <f t="shared" si="492"/>
        <v>1.1000000000000001E-3</v>
      </c>
    </row>
    <row r="4342" spans="1:13" ht="15" customHeight="1" x14ac:dyDescent="0.2">
      <c r="A4342" s="370">
        <v>4321</v>
      </c>
      <c r="B4342" s="120">
        <f t="shared" si="486"/>
        <v>182.22516943853913</v>
      </c>
      <c r="C4342" s="371">
        <v>950</v>
      </c>
      <c r="D4342" s="78">
        <v>45170</v>
      </c>
      <c r="E4342" s="209">
        <v>29455</v>
      </c>
      <c r="F4342" s="344">
        <f t="shared" si="489"/>
        <v>2974.5616462868438</v>
      </c>
      <c r="G4342" s="394">
        <f t="shared" si="490"/>
        <v>372.06315789473683</v>
      </c>
      <c r="H4342" s="385">
        <f t="shared" si="487"/>
        <v>1131.1591838133741</v>
      </c>
      <c r="I4342" s="386">
        <f t="shared" si="488"/>
        <v>66.932496083631619</v>
      </c>
      <c r="J4342" s="393">
        <v>45</v>
      </c>
      <c r="K4342" s="396">
        <f t="shared" si="491"/>
        <v>4589.7164840785872</v>
      </c>
      <c r="L4342" s="210">
        <f t="shared" si="492"/>
        <v>5.4999999999999997E-3</v>
      </c>
      <c r="M4342" s="211">
        <f t="shared" si="492"/>
        <v>1.1000000000000001E-3</v>
      </c>
    </row>
    <row r="4343" spans="1:13" ht="15" customHeight="1" x14ac:dyDescent="0.2">
      <c r="A4343" s="370">
        <v>4322</v>
      </c>
      <c r="B4343" s="120">
        <f t="shared" ref="B4343:B4406" si="493">A4343/(10*LN(A4343)-60)</f>
        <v>182.24955633895394</v>
      </c>
      <c r="C4343" s="371">
        <v>950</v>
      </c>
      <c r="D4343" s="78">
        <v>45170</v>
      </c>
      <c r="E4343" s="209">
        <v>29455</v>
      </c>
      <c r="F4343" s="344">
        <f t="shared" si="489"/>
        <v>2974.1636187684076</v>
      </c>
      <c r="G4343" s="394">
        <f t="shared" si="490"/>
        <v>372.06315789473683</v>
      </c>
      <c r="H4343" s="385">
        <f t="shared" si="487"/>
        <v>1131.0246505121427</v>
      </c>
      <c r="I4343" s="386">
        <f t="shared" si="488"/>
        <v>66.924535533262883</v>
      </c>
      <c r="J4343" s="393">
        <v>45</v>
      </c>
      <c r="K4343" s="396">
        <f t="shared" si="491"/>
        <v>4589.1759627085503</v>
      </c>
      <c r="L4343" s="210">
        <f t="shared" si="492"/>
        <v>5.4999999999999997E-3</v>
      </c>
      <c r="M4343" s="211">
        <f t="shared" si="492"/>
        <v>1.1000000000000001E-3</v>
      </c>
    </row>
    <row r="4344" spans="1:13" ht="15" customHeight="1" x14ac:dyDescent="0.2">
      <c r="A4344" s="370">
        <v>4323</v>
      </c>
      <c r="B4344" s="120">
        <f t="shared" si="493"/>
        <v>182.27394259492038</v>
      </c>
      <c r="C4344" s="371">
        <v>950</v>
      </c>
      <c r="D4344" s="78">
        <v>45170</v>
      </c>
      <c r="E4344" s="209">
        <v>29455</v>
      </c>
      <c r="F4344" s="344">
        <f t="shared" si="489"/>
        <v>2973.7657082702813</v>
      </c>
      <c r="G4344" s="394">
        <f t="shared" si="490"/>
        <v>372.06315789473683</v>
      </c>
      <c r="H4344" s="385">
        <f t="shared" si="487"/>
        <v>1130.8901567637761</v>
      </c>
      <c r="I4344" s="386">
        <f t="shared" si="488"/>
        <v>66.916577323300359</v>
      </c>
      <c r="J4344" s="393">
        <v>45</v>
      </c>
      <c r="K4344" s="396">
        <f t="shared" si="491"/>
        <v>4588.6356002520952</v>
      </c>
      <c r="L4344" s="210">
        <f t="shared" si="492"/>
        <v>5.4999999999999997E-3</v>
      </c>
      <c r="M4344" s="211">
        <f t="shared" si="492"/>
        <v>1.1000000000000001E-3</v>
      </c>
    </row>
    <row r="4345" spans="1:13" ht="15" customHeight="1" x14ac:dyDescent="0.2">
      <c r="A4345" s="370">
        <v>4324</v>
      </c>
      <c r="B4345" s="120">
        <f t="shared" si="493"/>
        <v>182.29832820637455</v>
      </c>
      <c r="C4345" s="371">
        <v>950</v>
      </c>
      <c r="D4345" s="78">
        <v>45170</v>
      </c>
      <c r="E4345" s="209">
        <v>29455</v>
      </c>
      <c r="F4345" s="344">
        <f t="shared" si="489"/>
        <v>2973.3679147423259</v>
      </c>
      <c r="G4345" s="394">
        <f t="shared" si="490"/>
        <v>372.06315789473683</v>
      </c>
      <c r="H4345" s="385">
        <f t="shared" si="487"/>
        <v>1130.755702551327</v>
      </c>
      <c r="I4345" s="386">
        <f t="shared" si="488"/>
        <v>66.908621452741258</v>
      </c>
      <c r="J4345" s="393">
        <v>45</v>
      </c>
      <c r="K4345" s="396">
        <f t="shared" si="491"/>
        <v>4588.0953966411307</v>
      </c>
      <c r="L4345" s="210">
        <f t="shared" si="492"/>
        <v>5.4999999999999997E-3</v>
      </c>
      <c r="M4345" s="211">
        <f t="shared" si="492"/>
        <v>1.1000000000000001E-3</v>
      </c>
    </row>
    <row r="4346" spans="1:13" ht="15" customHeight="1" x14ac:dyDescent="0.2">
      <c r="A4346" s="370">
        <v>4325</v>
      </c>
      <c r="B4346" s="120">
        <f t="shared" si="493"/>
        <v>182.32271317325333</v>
      </c>
      <c r="C4346" s="371">
        <v>950</v>
      </c>
      <c r="D4346" s="78">
        <v>45170</v>
      </c>
      <c r="E4346" s="209">
        <v>29455</v>
      </c>
      <c r="F4346" s="344">
        <f t="shared" si="489"/>
        <v>2972.9702381344173</v>
      </c>
      <c r="G4346" s="394">
        <f t="shared" si="490"/>
        <v>372.06315789473683</v>
      </c>
      <c r="H4346" s="385">
        <f t="shared" si="487"/>
        <v>1130.621287857854</v>
      </c>
      <c r="I4346" s="386">
        <f t="shared" si="488"/>
        <v>66.900667920583089</v>
      </c>
      <c r="J4346" s="393">
        <v>45</v>
      </c>
      <c r="K4346" s="396">
        <f t="shared" si="491"/>
        <v>4587.5553518075913</v>
      </c>
      <c r="L4346" s="210">
        <f t="shared" si="492"/>
        <v>5.4999999999999997E-3</v>
      </c>
      <c r="M4346" s="211">
        <f t="shared" si="492"/>
        <v>1.1000000000000001E-3</v>
      </c>
    </row>
    <row r="4347" spans="1:13" ht="15" customHeight="1" x14ac:dyDescent="0.2">
      <c r="A4347" s="370">
        <v>4326</v>
      </c>
      <c r="B4347" s="120">
        <f t="shared" si="493"/>
        <v>182.34709749549367</v>
      </c>
      <c r="C4347" s="371">
        <v>950</v>
      </c>
      <c r="D4347" s="78">
        <v>45170</v>
      </c>
      <c r="E4347" s="209">
        <v>29455</v>
      </c>
      <c r="F4347" s="344">
        <f t="shared" si="489"/>
        <v>2972.5726783964597</v>
      </c>
      <c r="G4347" s="394">
        <f t="shared" si="490"/>
        <v>372.06315789473683</v>
      </c>
      <c r="H4347" s="385">
        <f t="shared" si="487"/>
        <v>1130.4869126664244</v>
      </c>
      <c r="I4347" s="386">
        <f t="shared" si="488"/>
        <v>66.892716725823931</v>
      </c>
      <c r="J4347" s="393">
        <v>45</v>
      </c>
      <c r="K4347" s="396">
        <f t="shared" si="491"/>
        <v>4587.0154656834457</v>
      </c>
      <c r="L4347" s="210">
        <f t="shared" si="492"/>
        <v>5.4999999999999997E-3</v>
      </c>
      <c r="M4347" s="211">
        <f t="shared" si="492"/>
        <v>1.1000000000000001E-3</v>
      </c>
    </row>
    <row r="4348" spans="1:13" ht="15" customHeight="1" x14ac:dyDescent="0.2">
      <c r="A4348" s="370">
        <v>4327</v>
      </c>
      <c r="B4348" s="120">
        <f t="shared" si="493"/>
        <v>182.37148117303281</v>
      </c>
      <c r="C4348" s="371">
        <v>950</v>
      </c>
      <c r="D4348" s="78">
        <v>45170</v>
      </c>
      <c r="E4348" s="209">
        <v>29455</v>
      </c>
      <c r="F4348" s="344">
        <f t="shared" si="489"/>
        <v>2972.1752354783816</v>
      </c>
      <c r="G4348" s="394">
        <f t="shared" si="490"/>
        <v>372.06315789473683</v>
      </c>
      <c r="H4348" s="385">
        <f t="shared" si="487"/>
        <v>1130.352576960114</v>
      </c>
      <c r="I4348" s="386">
        <f t="shared" si="488"/>
        <v>66.884767867462372</v>
      </c>
      <c r="J4348" s="393">
        <v>45</v>
      </c>
      <c r="K4348" s="396">
        <f t="shared" si="491"/>
        <v>4586.4757382006947</v>
      </c>
      <c r="L4348" s="210">
        <f t="shared" si="492"/>
        <v>5.4999999999999997E-3</v>
      </c>
      <c r="M4348" s="211">
        <f t="shared" si="492"/>
        <v>1.1000000000000001E-3</v>
      </c>
    </row>
    <row r="4349" spans="1:13" ht="15" customHeight="1" x14ac:dyDescent="0.2">
      <c r="A4349" s="370">
        <v>4328</v>
      </c>
      <c r="B4349" s="120">
        <f t="shared" si="493"/>
        <v>182.39586420580778</v>
      </c>
      <c r="C4349" s="371">
        <v>950</v>
      </c>
      <c r="D4349" s="78">
        <v>45170</v>
      </c>
      <c r="E4349" s="209">
        <v>29455</v>
      </c>
      <c r="F4349" s="344">
        <f t="shared" si="489"/>
        <v>2971.7779093301424</v>
      </c>
      <c r="G4349" s="394">
        <f t="shared" si="490"/>
        <v>372.06315789473683</v>
      </c>
      <c r="H4349" s="385">
        <f t="shared" si="487"/>
        <v>1130.218280722009</v>
      </c>
      <c r="I4349" s="386">
        <f t="shared" si="488"/>
        <v>66.876821344497586</v>
      </c>
      <c r="J4349" s="393">
        <v>45</v>
      </c>
      <c r="K4349" s="396">
        <f t="shared" si="491"/>
        <v>4585.9361692913853</v>
      </c>
      <c r="L4349" s="210">
        <f t="shared" si="492"/>
        <v>5.4999999999999997E-3</v>
      </c>
      <c r="M4349" s="211">
        <f t="shared" si="492"/>
        <v>1.1000000000000001E-3</v>
      </c>
    </row>
    <row r="4350" spans="1:13" ht="15" customHeight="1" x14ac:dyDescent="0.2">
      <c r="A4350" s="370">
        <v>4329</v>
      </c>
      <c r="B4350" s="120">
        <f t="shared" si="493"/>
        <v>182.42024659375679</v>
      </c>
      <c r="C4350" s="371">
        <v>950</v>
      </c>
      <c r="D4350" s="78">
        <v>45170</v>
      </c>
      <c r="E4350" s="209">
        <v>29455</v>
      </c>
      <c r="F4350" s="344">
        <f t="shared" si="489"/>
        <v>2971.3806999017124</v>
      </c>
      <c r="G4350" s="394">
        <f t="shared" si="490"/>
        <v>372.06315789473683</v>
      </c>
      <c r="H4350" s="385">
        <f t="shared" si="487"/>
        <v>1130.0840239351996</v>
      </c>
      <c r="I4350" s="386">
        <f t="shared" si="488"/>
        <v>66.868877155928985</v>
      </c>
      <c r="J4350" s="393">
        <v>45</v>
      </c>
      <c r="K4350" s="396">
        <f t="shared" si="491"/>
        <v>4585.3967588875776</v>
      </c>
      <c r="L4350" s="210">
        <f t="shared" si="492"/>
        <v>5.4999999999999997E-3</v>
      </c>
      <c r="M4350" s="211">
        <f t="shared" si="492"/>
        <v>1.1000000000000001E-3</v>
      </c>
    </row>
    <row r="4351" spans="1:13" ht="15" customHeight="1" x14ac:dyDescent="0.2">
      <c r="A4351" s="372">
        <v>4330</v>
      </c>
      <c r="B4351" s="120">
        <f t="shared" si="493"/>
        <v>182.44462833681749</v>
      </c>
      <c r="C4351" s="371">
        <v>950</v>
      </c>
      <c r="D4351" s="78">
        <v>45170</v>
      </c>
      <c r="E4351" s="209">
        <v>29455</v>
      </c>
      <c r="F4351" s="344">
        <f t="shared" si="489"/>
        <v>2970.9836071430982</v>
      </c>
      <c r="G4351" s="394">
        <f t="shared" si="490"/>
        <v>372.06315789473683</v>
      </c>
      <c r="H4351" s="385">
        <f t="shared" si="487"/>
        <v>1129.9498065827881</v>
      </c>
      <c r="I4351" s="386">
        <f t="shared" si="488"/>
        <v>66.860935300756708</v>
      </c>
      <c r="J4351" s="393">
        <v>45</v>
      </c>
      <c r="K4351" s="396">
        <f t="shared" si="491"/>
        <v>4584.8575069213803</v>
      </c>
      <c r="L4351" s="210">
        <f t="shared" si="492"/>
        <v>5.4999999999999997E-3</v>
      </c>
      <c r="M4351" s="211">
        <f t="shared" si="492"/>
        <v>1.1000000000000001E-3</v>
      </c>
    </row>
    <row r="4352" spans="1:13" ht="15" customHeight="1" x14ac:dyDescent="0.2">
      <c r="A4352" s="370">
        <v>4331</v>
      </c>
      <c r="B4352" s="120">
        <f t="shared" si="493"/>
        <v>182.46900943492781</v>
      </c>
      <c r="C4352" s="371">
        <v>950</v>
      </c>
      <c r="D4352" s="78">
        <v>45170</v>
      </c>
      <c r="E4352" s="209">
        <v>29455</v>
      </c>
      <c r="F4352" s="344">
        <f t="shared" si="489"/>
        <v>2970.586631004333</v>
      </c>
      <c r="G4352" s="394">
        <f t="shared" si="490"/>
        <v>372.06315789473683</v>
      </c>
      <c r="H4352" s="385">
        <f t="shared" si="487"/>
        <v>1129.8156286478854</v>
      </c>
      <c r="I4352" s="386">
        <f t="shared" si="488"/>
        <v>66.852995777981391</v>
      </c>
      <c r="J4352" s="393">
        <v>45</v>
      </c>
      <c r="K4352" s="396">
        <f t="shared" si="491"/>
        <v>4584.318413324936</v>
      </c>
      <c r="L4352" s="210">
        <f t="shared" si="492"/>
        <v>5.4999999999999997E-3</v>
      </c>
      <c r="M4352" s="211">
        <f t="shared" si="492"/>
        <v>1.1000000000000001E-3</v>
      </c>
    </row>
    <row r="4353" spans="1:13" ht="15" customHeight="1" x14ac:dyDescent="0.2">
      <c r="A4353" s="370">
        <v>4332</v>
      </c>
      <c r="B4353" s="120">
        <f t="shared" si="493"/>
        <v>182.49338988802651</v>
      </c>
      <c r="C4353" s="371">
        <v>950</v>
      </c>
      <c r="D4353" s="78">
        <v>45170</v>
      </c>
      <c r="E4353" s="209">
        <v>29455</v>
      </c>
      <c r="F4353" s="344">
        <f t="shared" si="489"/>
        <v>2970.1897714354614</v>
      </c>
      <c r="G4353" s="394">
        <f t="shared" si="490"/>
        <v>372.06315789473683</v>
      </c>
      <c r="H4353" s="385">
        <f t="shared" si="487"/>
        <v>1129.681490113607</v>
      </c>
      <c r="I4353" s="386">
        <f t="shared" si="488"/>
        <v>66.845058586603969</v>
      </c>
      <c r="J4353" s="393">
        <v>45</v>
      </c>
      <c r="K4353" s="396">
        <f t="shared" si="491"/>
        <v>4583.7794780304093</v>
      </c>
      <c r="L4353" s="210">
        <f t="shared" si="492"/>
        <v>5.4999999999999997E-3</v>
      </c>
      <c r="M4353" s="211">
        <f t="shared" si="492"/>
        <v>1.1000000000000001E-3</v>
      </c>
    </row>
    <row r="4354" spans="1:13" ht="15" customHeight="1" x14ac:dyDescent="0.2">
      <c r="A4354" s="370">
        <v>4333</v>
      </c>
      <c r="B4354" s="120">
        <f t="shared" si="493"/>
        <v>182.51776969605177</v>
      </c>
      <c r="C4354" s="371">
        <v>950</v>
      </c>
      <c r="D4354" s="78">
        <v>45170</v>
      </c>
      <c r="E4354" s="209">
        <v>29455</v>
      </c>
      <c r="F4354" s="344">
        <f t="shared" si="489"/>
        <v>2969.7930283865694</v>
      </c>
      <c r="G4354" s="394">
        <f t="shared" si="490"/>
        <v>372.06315789473683</v>
      </c>
      <c r="H4354" s="385">
        <f t="shared" si="487"/>
        <v>1129.5473909630814</v>
      </c>
      <c r="I4354" s="386">
        <f t="shared" si="488"/>
        <v>66.837123725626128</v>
      </c>
      <c r="J4354" s="393">
        <v>45</v>
      </c>
      <c r="K4354" s="396">
        <f t="shared" si="491"/>
        <v>4583.2407009700137</v>
      </c>
      <c r="L4354" s="210">
        <f t="shared" si="492"/>
        <v>5.4999999999999997E-3</v>
      </c>
      <c r="M4354" s="211">
        <f t="shared" si="492"/>
        <v>1.1000000000000001E-3</v>
      </c>
    </row>
    <row r="4355" spans="1:13" ht="15" customHeight="1" x14ac:dyDescent="0.2">
      <c r="A4355" s="370">
        <v>4334</v>
      </c>
      <c r="B4355" s="120">
        <f t="shared" si="493"/>
        <v>182.54214885894282</v>
      </c>
      <c r="C4355" s="371">
        <v>950</v>
      </c>
      <c r="D4355" s="78">
        <v>45170</v>
      </c>
      <c r="E4355" s="209">
        <v>29455</v>
      </c>
      <c r="F4355" s="344">
        <f t="shared" si="489"/>
        <v>2969.3964018077527</v>
      </c>
      <c r="G4355" s="394">
        <f t="shared" si="490"/>
        <v>372.06315789473683</v>
      </c>
      <c r="H4355" s="385">
        <f t="shared" si="487"/>
        <v>1129.4133311794415</v>
      </c>
      <c r="I4355" s="386">
        <f t="shared" si="488"/>
        <v>66.829191194049798</v>
      </c>
      <c r="J4355" s="393">
        <v>45</v>
      </c>
      <c r="K4355" s="396">
        <f t="shared" si="491"/>
        <v>4582.7020820759808</v>
      </c>
      <c r="L4355" s="210">
        <f t="shared" si="492"/>
        <v>5.4999999999999997E-3</v>
      </c>
      <c r="M4355" s="211">
        <f t="shared" si="492"/>
        <v>1.1000000000000001E-3</v>
      </c>
    </row>
    <row r="4356" spans="1:13" ht="15" customHeight="1" x14ac:dyDescent="0.2">
      <c r="A4356" s="370">
        <v>4335</v>
      </c>
      <c r="B4356" s="120">
        <f t="shared" si="493"/>
        <v>182.56652737663831</v>
      </c>
      <c r="C4356" s="371">
        <v>950</v>
      </c>
      <c r="D4356" s="78">
        <v>45170</v>
      </c>
      <c r="E4356" s="209">
        <v>29455</v>
      </c>
      <c r="F4356" s="344">
        <f t="shared" si="489"/>
        <v>2968.9998916491459</v>
      </c>
      <c r="G4356" s="394">
        <f t="shared" si="490"/>
        <v>372.06315789473683</v>
      </c>
      <c r="H4356" s="385">
        <f t="shared" si="487"/>
        <v>1129.2793107458322</v>
      </c>
      <c r="I4356" s="386">
        <f t="shared" si="488"/>
        <v>66.821260990877661</v>
      </c>
      <c r="J4356" s="393">
        <v>45</v>
      </c>
      <c r="K4356" s="396">
        <f t="shared" si="491"/>
        <v>4582.1636212805925</v>
      </c>
      <c r="L4356" s="210">
        <f t="shared" si="492"/>
        <v>5.4999999999999997E-3</v>
      </c>
      <c r="M4356" s="211">
        <f t="shared" si="492"/>
        <v>1.1000000000000001E-3</v>
      </c>
    </row>
    <row r="4357" spans="1:13" ht="15" customHeight="1" x14ac:dyDescent="0.2">
      <c r="A4357" s="370">
        <v>4336</v>
      </c>
      <c r="B4357" s="120">
        <f t="shared" si="493"/>
        <v>182.59090524907785</v>
      </c>
      <c r="C4357" s="371">
        <v>950</v>
      </c>
      <c r="D4357" s="78">
        <v>45170</v>
      </c>
      <c r="E4357" s="209">
        <v>29455</v>
      </c>
      <c r="F4357" s="344">
        <f t="shared" si="489"/>
        <v>2968.6034978608959</v>
      </c>
      <c r="G4357" s="394">
        <f t="shared" si="490"/>
        <v>372.06315789473683</v>
      </c>
      <c r="H4357" s="385">
        <f t="shared" si="487"/>
        <v>1129.1453296454038</v>
      </c>
      <c r="I4357" s="386">
        <f t="shared" si="488"/>
        <v>66.813333115112655</v>
      </c>
      <c r="J4357" s="393">
        <v>45</v>
      </c>
      <c r="K4357" s="396">
        <f t="shared" si="491"/>
        <v>4581.6253185161495</v>
      </c>
      <c r="L4357" s="210">
        <f t="shared" si="492"/>
        <v>5.4999999999999997E-3</v>
      </c>
      <c r="M4357" s="211">
        <f t="shared" si="492"/>
        <v>1.1000000000000001E-3</v>
      </c>
    </row>
    <row r="4358" spans="1:13" ht="15" customHeight="1" x14ac:dyDescent="0.2">
      <c r="A4358" s="370">
        <v>4337</v>
      </c>
      <c r="B4358" s="120">
        <f t="shared" si="493"/>
        <v>182.61528247620103</v>
      </c>
      <c r="C4358" s="371">
        <v>950</v>
      </c>
      <c r="D4358" s="78">
        <v>45170</v>
      </c>
      <c r="E4358" s="209">
        <v>29455</v>
      </c>
      <c r="F4358" s="344">
        <f t="shared" si="489"/>
        <v>2968.2072203931798</v>
      </c>
      <c r="G4358" s="394">
        <f t="shared" si="490"/>
        <v>372.06315789473683</v>
      </c>
      <c r="H4358" s="385">
        <f t="shared" si="487"/>
        <v>1129.0113878613156</v>
      </c>
      <c r="I4358" s="386">
        <f t="shared" si="488"/>
        <v>66.80540756575833</v>
      </c>
      <c r="J4358" s="393">
        <v>45</v>
      </c>
      <c r="K4358" s="396">
        <f t="shared" si="491"/>
        <v>4581.0871737149901</v>
      </c>
      <c r="L4358" s="210">
        <f t="shared" si="492"/>
        <v>5.4999999999999997E-3</v>
      </c>
      <c r="M4358" s="211">
        <f t="shared" si="492"/>
        <v>1.1000000000000001E-3</v>
      </c>
    </row>
    <row r="4359" spans="1:13" ht="15" customHeight="1" x14ac:dyDescent="0.2">
      <c r="A4359" s="370">
        <v>4338</v>
      </c>
      <c r="B4359" s="120">
        <f t="shared" si="493"/>
        <v>182.63965905794745</v>
      </c>
      <c r="C4359" s="371">
        <v>950</v>
      </c>
      <c r="D4359" s="78">
        <v>45170</v>
      </c>
      <c r="E4359" s="209">
        <v>29455</v>
      </c>
      <c r="F4359" s="344">
        <f t="shared" si="489"/>
        <v>2967.8110591962004</v>
      </c>
      <c r="G4359" s="394">
        <f t="shared" si="490"/>
        <v>372.06315789473683</v>
      </c>
      <c r="H4359" s="385">
        <f t="shared" si="487"/>
        <v>1128.8774853767368</v>
      </c>
      <c r="I4359" s="386">
        <f t="shared" si="488"/>
        <v>66.797484341818745</v>
      </c>
      <c r="J4359" s="393">
        <v>45</v>
      </c>
      <c r="K4359" s="396">
        <f t="shared" si="491"/>
        <v>4580.5491868094932</v>
      </c>
      <c r="L4359" s="210">
        <f t="shared" si="492"/>
        <v>5.4999999999999997E-3</v>
      </c>
      <c r="M4359" s="211">
        <f t="shared" si="492"/>
        <v>1.1000000000000001E-3</v>
      </c>
    </row>
    <row r="4360" spans="1:13" ht="15" customHeight="1" x14ac:dyDescent="0.2">
      <c r="A4360" s="370">
        <v>4339</v>
      </c>
      <c r="B4360" s="120">
        <f t="shared" si="493"/>
        <v>182.66403499425721</v>
      </c>
      <c r="C4360" s="371">
        <v>950</v>
      </c>
      <c r="D4360" s="78">
        <v>45170</v>
      </c>
      <c r="E4360" s="209">
        <v>29455</v>
      </c>
      <c r="F4360" s="344">
        <f t="shared" si="489"/>
        <v>2967.4150142201843</v>
      </c>
      <c r="G4360" s="394">
        <f t="shared" si="490"/>
        <v>372.06315789473683</v>
      </c>
      <c r="H4360" s="385">
        <f t="shared" si="487"/>
        <v>1128.7436221748433</v>
      </c>
      <c r="I4360" s="386">
        <f t="shared" si="488"/>
        <v>66.78956344229843</v>
      </c>
      <c r="J4360" s="393">
        <v>45</v>
      </c>
      <c r="K4360" s="396">
        <f t="shared" si="491"/>
        <v>4580.0113577320626</v>
      </c>
      <c r="L4360" s="210">
        <f t="shared" si="492"/>
        <v>5.4999999999999997E-3</v>
      </c>
      <c r="M4360" s="211">
        <f t="shared" si="492"/>
        <v>1.1000000000000001E-3</v>
      </c>
    </row>
    <row r="4361" spans="1:13" ht="15" customHeight="1" x14ac:dyDescent="0.2">
      <c r="A4361" s="372">
        <v>4340</v>
      </c>
      <c r="B4361" s="120">
        <f t="shared" si="493"/>
        <v>182.6884102850704</v>
      </c>
      <c r="C4361" s="371">
        <v>950</v>
      </c>
      <c r="D4361" s="78">
        <v>45170</v>
      </c>
      <c r="E4361" s="209">
        <v>29455</v>
      </c>
      <c r="F4361" s="344">
        <f t="shared" si="489"/>
        <v>2967.0190854153839</v>
      </c>
      <c r="G4361" s="394">
        <f t="shared" si="490"/>
        <v>372.06315789473683</v>
      </c>
      <c r="H4361" s="385">
        <f t="shared" si="487"/>
        <v>1128.6097982388208</v>
      </c>
      <c r="I4361" s="386">
        <f t="shared" si="488"/>
        <v>66.781644866202413</v>
      </c>
      <c r="J4361" s="393">
        <v>45</v>
      </c>
      <c r="K4361" s="396">
        <f t="shared" si="491"/>
        <v>4579.4736864151437</v>
      </c>
      <c r="L4361" s="210">
        <f t="shared" si="492"/>
        <v>5.4999999999999997E-3</v>
      </c>
      <c r="M4361" s="211">
        <f t="shared" si="492"/>
        <v>1.1000000000000001E-3</v>
      </c>
    </row>
    <row r="4362" spans="1:13" ht="15" customHeight="1" x14ac:dyDescent="0.2">
      <c r="A4362" s="370">
        <v>4341</v>
      </c>
      <c r="B4362" s="120">
        <f t="shared" si="493"/>
        <v>182.71278493032779</v>
      </c>
      <c r="C4362" s="371">
        <v>950</v>
      </c>
      <c r="D4362" s="78">
        <v>45170</v>
      </c>
      <c r="E4362" s="209">
        <v>29455</v>
      </c>
      <c r="F4362" s="344">
        <f t="shared" si="489"/>
        <v>2966.6232727320707</v>
      </c>
      <c r="G4362" s="394">
        <f t="shared" si="490"/>
        <v>372.06315789473683</v>
      </c>
      <c r="H4362" s="385">
        <f t="shared" si="487"/>
        <v>1128.4760135518609</v>
      </c>
      <c r="I4362" s="386">
        <f t="shared" si="488"/>
        <v>66.773728612536146</v>
      </c>
      <c r="J4362" s="393">
        <v>45</v>
      </c>
      <c r="K4362" s="396">
        <f t="shared" si="491"/>
        <v>4578.9361727912037</v>
      </c>
      <c r="L4362" s="210">
        <f t="shared" si="492"/>
        <v>5.4999999999999997E-3</v>
      </c>
      <c r="M4362" s="211">
        <f t="shared" si="492"/>
        <v>1.1000000000000001E-3</v>
      </c>
    </row>
    <row r="4363" spans="1:13" ht="15" customHeight="1" x14ac:dyDescent="0.2">
      <c r="A4363" s="370">
        <v>4342</v>
      </c>
      <c r="B4363" s="120">
        <f t="shared" si="493"/>
        <v>182.73715892996981</v>
      </c>
      <c r="C4363" s="371">
        <v>950</v>
      </c>
      <c r="D4363" s="78">
        <v>45170</v>
      </c>
      <c r="E4363" s="209">
        <v>29455</v>
      </c>
      <c r="F4363" s="344">
        <f t="shared" si="489"/>
        <v>2966.2275761205501</v>
      </c>
      <c r="G4363" s="394">
        <f t="shared" si="490"/>
        <v>372.06315789473683</v>
      </c>
      <c r="H4363" s="385">
        <f t="shared" si="487"/>
        <v>1128.3422680971669</v>
      </c>
      <c r="I4363" s="386">
        <f t="shared" si="488"/>
        <v>66.765814680305738</v>
      </c>
      <c r="J4363" s="393">
        <v>45</v>
      </c>
      <c r="K4363" s="396">
        <f t="shared" si="491"/>
        <v>4578.39881679276</v>
      </c>
      <c r="L4363" s="210">
        <f t="shared" si="492"/>
        <v>5.4999999999999997E-3</v>
      </c>
      <c r="M4363" s="211">
        <f t="shared" si="492"/>
        <v>1.1000000000000001E-3</v>
      </c>
    </row>
    <row r="4364" spans="1:13" ht="15" customHeight="1" x14ac:dyDescent="0.2">
      <c r="A4364" s="370">
        <v>4343</v>
      </c>
      <c r="B4364" s="120">
        <f t="shared" si="493"/>
        <v>182.76153228393764</v>
      </c>
      <c r="C4364" s="371">
        <v>950</v>
      </c>
      <c r="D4364" s="78">
        <v>45170</v>
      </c>
      <c r="E4364" s="209">
        <v>29455</v>
      </c>
      <c r="F4364" s="344">
        <f t="shared" si="489"/>
        <v>2965.8319955311417</v>
      </c>
      <c r="G4364" s="394">
        <f t="shared" si="490"/>
        <v>372.06315789473683</v>
      </c>
      <c r="H4364" s="385">
        <f t="shared" si="487"/>
        <v>1128.2085618579467</v>
      </c>
      <c r="I4364" s="386">
        <f t="shared" si="488"/>
        <v>66.757903068517578</v>
      </c>
      <c r="J4364" s="393">
        <v>45</v>
      </c>
      <c r="K4364" s="396">
        <f t="shared" si="491"/>
        <v>4577.8616183523427</v>
      </c>
      <c r="L4364" s="210">
        <f t="shared" si="492"/>
        <v>5.4999999999999997E-3</v>
      </c>
      <c r="M4364" s="211">
        <f t="shared" si="492"/>
        <v>1.1000000000000001E-3</v>
      </c>
    </row>
    <row r="4365" spans="1:13" ht="15" customHeight="1" x14ac:dyDescent="0.2">
      <c r="A4365" s="370">
        <v>4344</v>
      </c>
      <c r="B4365" s="120">
        <f t="shared" si="493"/>
        <v>182.78590499217233</v>
      </c>
      <c r="C4365" s="371">
        <v>950</v>
      </c>
      <c r="D4365" s="78">
        <v>45170</v>
      </c>
      <c r="E4365" s="209">
        <v>29455</v>
      </c>
      <c r="F4365" s="344">
        <f t="shared" si="489"/>
        <v>2965.4365309141995</v>
      </c>
      <c r="G4365" s="394">
        <f t="shared" si="490"/>
        <v>372.06315789473683</v>
      </c>
      <c r="H4365" s="385">
        <f t="shared" si="487"/>
        <v>1128.0748948174203</v>
      </c>
      <c r="I4365" s="386">
        <f t="shared" si="488"/>
        <v>66.749993776178727</v>
      </c>
      <c r="J4365" s="393">
        <v>45</v>
      </c>
      <c r="K4365" s="396">
        <f t="shared" si="491"/>
        <v>4577.3245774025354</v>
      </c>
      <c r="L4365" s="210">
        <f t="shared" si="492"/>
        <v>5.4999999999999997E-3</v>
      </c>
      <c r="M4365" s="211">
        <f t="shared" si="492"/>
        <v>1.1000000000000001E-3</v>
      </c>
    </row>
    <row r="4366" spans="1:13" ht="15" customHeight="1" x14ac:dyDescent="0.2">
      <c r="A4366" s="370">
        <v>4345</v>
      </c>
      <c r="B4366" s="120">
        <f t="shared" si="493"/>
        <v>182.81027705461514</v>
      </c>
      <c r="C4366" s="371">
        <v>950</v>
      </c>
      <c r="D4366" s="78">
        <v>45170</v>
      </c>
      <c r="E4366" s="209">
        <v>29455</v>
      </c>
      <c r="F4366" s="344">
        <f t="shared" si="489"/>
        <v>2965.0411822200999</v>
      </c>
      <c r="G4366" s="394">
        <f t="shared" si="490"/>
        <v>372.06315789473683</v>
      </c>
      <c r="H4366" s="385">
        <f t="shared" si="487"/>
        <v>1127.9412669588148</v>
      </c>
      <c r="I4366" s="386">
        <f t="shared" si="488"/>
        <v>66.74208680229674</v>
      </c>
      <c r="J4366" s="393">
        <v>45</v>
      </c>
      <c r="K4366" s="396">
        <f t="shared" si="491"/>
        <v>4576.7876938759482</v>
      </c>
      <c r="L4366" s="210">
        <f t="shared" si="492"/>
        <v>5.4999999999999997E-3</v>
      </c>
      <c r="M4366" s="211">
        <f t="shared" si="492"/>
        <v>1.1000000000000001E-3</v>
      </c>
    </row>
    <row r="4367" spans="1:13" ht="15" customHeight="1" x14ac:dyDescent="0.2">
      <c r="A4367" s="370">
        <v>4346</v>
      </c>
      <c r="B4367" s="120">
        <f t="shared" si="493"/>
        <v>182.83464847120806</v>
      </c>
      <c r="C4367" s="371">
        <v>950</v>
      </c>
      <c r="D4367" s="78">
        <v>45170</v>
      </c>
      <c r="E4367" s="209">
        <v>29455</v>
      </c>
      <c r="F4367" s="344">
        <f t="shared" si="489"/>
        <v>2964.6459493992352</v>
      </c>
      <c r="G4367" s="394">
        <f t="shared" si="490"/>
        <v>372.06315789473683</v>
      </c>
      <c r="H4367" s="385">
        <f t="shared" si="487"/>
        <v>1127.8076782653625</v>
      </c>
      <c r="I4367" s="386">
        <f t="shared" si="488"/>
        <v>66.734182145879444</v>
      </c>
      <c r="J4367" s="393">
        <v>45</v>
      </c>
      <c r="K4367" s="396">
        <f t="shared" si="491"/>
        <v>4576.250967705214</v>
      </c>
      <c r="L4367" s="210">
        <f t="shared" si="492"/>
        <v>5.4999999999999997E-3</v>
      </c>
      <c r="M4367" s="211">
        <f t="shared" si="492"/>
        <v>1.1000000000000001E-3</v>
      </c>
    </row>
    <row r="4368" spans="1:13" ht="15" customHeight="1" x14ac:dyDescent="0.2">
      <c r="A4368" s="370">
        <v>4347</v>
      </c>
      <c r="B4368" s="120">
        <f t="shared" si="493"/>
        <v>182.85901924189255</v>
      </c>
      <c r="C4368" s="371">
        <v>950</v>
      </c>
      <c r="D4368" s="78">
        <v>45170</v>
      </c>
      <c r="E4368" s="209">
        <v>29455</v>
      </c>
      <c r="F4368" s="344">
        <f t="shared" si="489"/>
        <v>2964.2508324020368</v>
      </c>
      <c r="G4368" s="394">
        <f t="shared" si="490"/>
        <v>372.06315789473683</v>
      </c>
      <c r="H4368" s="385">
        <f t="shared" si="487"/>
        <v>1127.6741287203095</v>
      </c>
      <c r="I4368" s="386">
        <f t="shared" si="488"/>
        <v>66.726279805935476</v>
      </c>
      <c r="J4368" s="393">
        <v>45</v>
      </c>
      <c r="K4368" s="396">
        <f t="shared" si="491"/>
        <v>4575.7143988230191</v>
      </c>
      <c r="L4368" s="210">
        <f t="shared" si="492"/>
        <v>5.4999999999999997E-3</v>
      </c>
      <c r="M4368" s="211">
        <f t="shared" si="492"/>
        <v>1.1000000000000001E-3</v>
      </c>
    </row>
    <row r="4369" spans="1:13" ht="15" customHeight="1" x14ac:dyDescent="0.2">
      <c r="A4369" s="370">
        <v>4348</v>
      </c>
      <c r="B4369" s="120">
        <f t="shared" si="493"/>
        <v>182.88338936661106</v>
      </c>
      <c r="C4369" s="371">
        <v>950</v>
      </c>
      <c r="D4369" s="78">
        <v>45170</v>
      </c>
      <c r="E4369" s="209">
        <v>29455</v>
      </c>
      <c r="F4369" s="344">
        <f t="shared" si="489"/>
        <v>2963.855831178947</v>
      </c>
      <c r="G4369" s="394">
        <f t="shared" si="490"/>
        <v>372.06315789473683</v>
      </c>
      <c r="H4369" s="385">
        <f t="shared" si="487"/>
        <v>1127.5406183069051</v>
      </c>
      <c r="I4369" s="386">
        <f t="shared" si="488"/>
        <v>66.718379781473672</v>
      </c>
      <c r="J4369" s="393">
        <v>45</v>
      </c>
      <c r="K4369" s="396">
        <f t="shared" si="491"/>
        <v>4575.177987162062</v>
      </c>
      <c r="L4369" s="210">
        <f t="shared" si="492"/>
        <v>5.4999999999999997E-3</v>
      </c>
      <c r="M4369" s="211">
        <f t="shared" si="492"/>
        <v>1.1000000000000001E-3</v>
      </c>
    </row>
    <row r="4370" spans="1:13" ht="15" customHeight="1" x14ac:dyDescent="0.2">
      <c r="A4370" s="370">
        <v>4349</v>
      </c>
      <c r="B4370" s="120">
        <f t="shared" si="493"/>
        <v>182.90775884530569</v>
      </c>
      <c r="C4370" s="371">
        <v>950</v>
      </c>
      <c r="D4370" s="78">
        <v>45170</v>
      </c>
      <c r="E4370" s="209">
        <v>29455</v>
      </c>
      <c r="F4370" s="344">
        <f t="shared" si="489"/>
        <v>2963.4609456804428</v>
      </c>
      <c r="G4370" s="394">
        <f t="shared" si="490"/>
        <v>372.06315789473683</v>
      </c>
      <c r="H4370" s="385">
        <f t="shared" si="487"/>
        <v>1127.4071470084107</v>
      </c>
      <c r="I4370" s="386">
        <f t="shared" si="488"/>
        <v>66.710482071503591</v>
      </c>
      <c r="J4370" s="393">
        <v>45</v>
      </c>
      <c r="K4370" s="396">
        <f t="shared" si="491"/>
        <v>4574.6417326550945</v>
      </c>
      <c r="L4370" s="210">
        <f t="shared" si="492"/>
        <v>5.4999999999999997E-3</v>
      </c>
      <c r="M4370" s="211">
        <f t="shared" si="492"/>
        <v>1.1000000000000001E-3</v>
      </c>
    </row>
    <row r="4371" spans="1:13" ht="15" customHeight="1" x14ac:dyDescent="0.2">
      <c r="A4371" s="372">
        <v>4350</v>
      </c>
      <c r="B4371" s="120">
        <f t="shared" si="493"/>
        <v>182.93212767791925</v>
      </c>
      <c r="C4371" s="371">
        <v>950</v>
      </c>
      <c r="D4371" s="78">
        <v>45170</v>
      </c>
      <c r="E4371" s="209">
        <v>29455</v>
      </c>
      <c r="F4371" s="344">
        <f t="shared" si="489"/>
        <v>2963.0661758570186</v>
      </c>
      <c r="G4371" s="394">
        <f t="shared" si="490"/>
        <v>372.06315789473683</v>
      </c>
      <c r="H4371" s="385">
        <f t="shared" si="487"/>
        <v>1127.2737148080932</v>
      </c>
      <c r="I4371" s="386">
        <f t="shared" si="488"/>
        <v>66.702586675035107</v>
      </c>
      <c r="J4371" s="393">
        <v>45</v>
      </c>
      <c r="K4371" s="396">
        <f t="shared" si="491"/>
        <v>4574.1056352348842</v>
      </c>
      <c r="L4371" s="210">
        <f t="shared" si="492"/>
        <v>5.4999999999999997E-3</v>
      </c>
      <c r="M4371" s="211">
        <f t="shared" si="492"/>
        <v>1.1000000000000001E-3</v>
      </c>
    </row>
    <row r="4372" spans="1:13" ht="15" customHeight="1" x14ac:dyDescent="0.2">
      <c r="A4372" s="370">
        <v>4351</v>
      </c>
      <c r="B4372" s="120">
        <f t="shared" si="493"/>
        <v>182.95649586439436</v>
      </c>
      <c r="C4372" s="371">
        <v>950</v>
      </c>
      <c r="D4372" s="78">
        <v>45170</v>
      </c>
      <c r="E4372" s="209">
        <v>29455</v>
      </c>
      <c r="F4372" s="344">
        <f t="shared" si="489"/>
        <v>2962.6715216591983</v>
      </c>
      <c r="G4372" s="394">
        <f t="shared" si="490"/>
        <v>372.06315789473683</v>
      </c>
      <c r="H4372" s="385">
        <f t="shared" si="487"/>
        <v>1127.1403216892299</v>
      </c>
      <c r="I4372" s="386">
        <f t="shared" si="488"/>
        <v>66.694693591078703</v>
      </c>
      <c r="J4372" s="393">
        <v>45</v>
      </c>
      <c r="K4372" s="396">
        <f t="shared" si="491"/>
        <v>4573.5696948342429</v>
      </c>
      <c r="L4372" s="210">
        <f t="shared" si="492"/>
        <v>5.4999999999999997E-3</v>
      </c>
      <c r="M4372" s="211">
        <f t="shared" si="492"/>
        <v>1.1000000000000001E-3</v>
      </c>
    </row>
    <row r="4373" spans="1:13" ht="15" customHeight="1" x14ac:dyDescent="0.2">
      <c r="A4373" s="370">
        <v>4352</v>
      </c>
      <c r="B4373" s="120">
        <f t="shared" si="493"/>
        <v>182.98086340467387</v>
      </c>
      <c r="C4373" s="371">
        <v>950</v>
      </c>
      <c r="D4373" s="78">
        <v>45170</v>
      </c>
      <c r="E4373" s="209">
        <v>29455</v>
      </c>
      <c r="F4373" s="344">
        <f t="shared" si="489"/>
        <v>2962.2769830375319</v>
      </c>
      <c r="G4373" s="394">
        <f t="shared" si="490"/>
        <v>372.06315789473683</v>
      </c>
      <c r="H4373" s="385">
        <f t="shared" si="487"/>
        <v>1127.0069676351068</v>
      </c>
      <c r="I4373" s="386">
        <f t="shared" si="488"/>
        <v>66.686802818645376</v>
      </c>
      <c r="J4373" s="393">
        <v>45</v>
      </c>
      <c r="K4373" s="396">
        <f t="shared" si="491"/>
        <v>4573.0339113860209</v>
      </c>
      <c r="L4373" s="210">
        <f t="shared" si="492"/>
        <v>5.4999999999999997E-3</v>
      </c>
      <c r="M4373" s="211">
        <f t="shared" si="492"/>
        <v>1.1000000000000001E-3</v>
      </c>
    </row>
    <row r="4374" spans="1:13" ht="15" customHeight="1" x14ac:dyDescent="0.2">
      <c r="A4374" s="370">
        <v>4353</v>
      </c>
      <c r="B4374" s="120">
        <f t="shared" si="493"/>
        <v>183.00523029870141</v>
      </c>
      <c r="C4374" s="371">
        <v>950</v>
      </c>
      <c r="D4374" s="78">
        <v>45170</v>
      </c>
      <c r="E4374" s="209">
        <v>29455</v>
      </c>
      <c r="F4374" s="344">
        <f t="shared" si="489"/>
        <v>2961.882559942585</v>
      </c>
      <c r="G4374" s="394">
        <f t="shared" si="490"/>
        <v>372.06315789473683</v>
      </c>
      <c r="H4374" s="385">
        <f t="shared" ref="H4374:H4437" si="494">SUM(F4374:G4374)*33.8%</f>
        <v>1126.8736526290147</v>
      </c>
      <c r="I4374" s="386">
        <f t="shared" ref="I4374:I4437" si="495">SUM(F4374:G4374)*2%</f>
        <v>66.678914356746432</v>
      </c>
      <c r="J4374" s="393">
        <v>45</v>
      </c>
      <c r="K4374" s="396">
        <f t="shared" si="491"/>
        <v>4572.4982848230829</v>
      </c>
      <c r="L4374" s="210">
        <f t="shared" si="492"/>
        <v>5.4999999999999997E-3</v>
      </c>
      <c r="M4374" s="211">
        <f t="shared" si="492"/>
        <v>1.1000000000000001E-3</v>
      </c>
    </row>
    <row r="4375" spans="1:13" ht="15" customHeight="1" x14ac:dyDescent="0.2">
      <c r="A4375" s="370">
        <v>4354</v>
      </c>
      <c r="B4375" s="120">
        <f t="shared" si="493"/>
        <v>183.02959654642015</v>
      </c>
      <c r="C4375" s="371">
        <v>950</v>
      </c>
      <c r="D4375" s="78">
        <v>45170</v>
      </c>
      <c r="E4375" s="209">
        <v>29455</v>
      </c>
      <c r="F4375" s="344">
        <f t="shared" ref="F4375:F4438" si="496">12*(1/B4375*D4375)</f>
        <v>2961.488252324958</v>
      </c>
      <c r="G4375" s="394">
        <f t="shared" ref="G4375:G4438" si="497">12*(1/C4375*E4375)</f>
        <v>372.06315789473683</v>
      </c>
      <c r="H4375" s="385">
        <f t="shared" si="494"/>
        <v>1126.7403766542568</v>
      </c>
      <c r="I4375" s="386">
        <f t="shared" si="495"/>
        <v>66.671028204393892</v>
      </c>
      <c r="J4375" s="393">
        <v>45</v>
      </c>
      <c r="K4375" s="396">
        <f t="shared" ref="K4375:K4438" si="498">SUM(F4375:J4375)</f>
        <v>4571.9628150783456</v>
      </c>
      <c r="L4375" s="210">
        <f t="shared" ref="L4375:M4438" si="499">ROUND(1/B4375,4)</f>
        <v>5.4999999999999997E-3</v>
      </c>
      <c r="M4375" s="211">
        <f t="shared" si="499"/>
        <v>1.1000000000000001E-3</v>
      </c>
    </row>
    <row r="4376" spans="1:13" ht="15" customHeight="1" x14ac:dyDescent="0.2">
      <c r="A4376" s="370">
        <v>4355</v>
      </c>
      <c r="B4376" s="120">
        <f t="shared" si="493"/>
        <v>183.05396214777397</v>
      </c>
      <c r="C4376" s="371">
        <v>950</v>
      </c>
      <c r="D4376" s="78">
        <v>45170</v>
      </c>
      <c r="E4376" s="209">
        <v>29455</v>
      </c>
      <c r="F4376" s="344">
        <f t="shared" si="496"/>
        <v>2961.09406013527</v>
      </c>
      <c r="G4376" s="394">
        <f t="shared" si="497"/>
        <v>372.06315789473683</v>
      </c>
      <c r="H4376" s="385">
        <f t="shared" si="494"/>
        <v>1126.6071396941422</v>
      </c>
      <c r="I4376" s="386">
        <f t="shared" si="495"/>
        <v>66.663144360600143</v>
      </c>
      <c r="J4376" s="393">
        <v>45</v>
      </c>
      <c r="K4376" s="396">
        <f t="shared" si="498"/>
        <v>4571.427502084749</v>
      </c>
      <c r="L4376" s="210">
        <f t="shared" si="499"/>
        <v>5.4999999999999997E-3</v>
      </c>
      <c r="M4376" s="211">
        <f t="shared" si="499"/>
        <v>1.1000000000000001E-3</v>
      </c>
    </row>
    <row r="4377" spans="1:13" ht="15" customHeight="1" x14ac:dyDescent="0.2">
      <c r="A4377" s="370">
        <v>4356</v>
      </c>
      <c r="B4377" s="120">
        <f t="shared" si="493"/>
        <v>183.07832710270662</v>
      </c>
      <c r="C4377" s="371">
        <v>950</v>
      </c>
      <c r="D4377" s="78">
        <v>45170</v>
      </c>
      <c r="E4377" s="209">
        <v>29455</v>
      </c>
      <c r="F4377" s="344">
        <f t="shared" si="496"/>
        <v>2960.699983324168</v>
      </c>
      <c r="G4377" s="394">
        <f t="shared" si="497"/>
        <v>372.06315789473683</v>
      </c>
      <c r="H4377" s="385">
        <f t="shared" si="494"/>
        <v>1126.4739417319897</v>
      </c>
      <c r="I4377" s="386">
        <f t="shared" si="495"/>
        <v>66.655262824378099</v>
      </c>
      <c r="J4377" s="393">
        <v>45</v>
      </c>
      <c r="K4377" s="396">
        <f t="shared" si="498"/>
        <v>4570.8923457752726</v>
      </c>
      <c r="L4377" s="210">
        <f t="shared" si="499"/>
        <v>5.4999999999999997E-3</v>
      </c>
      <c r="M4377" s="211">
        <f t="shared" si="499"/>
        <v>1.1000000000000001E-3</v>
      </c>
    </row>
    <row r="4378" spans="1:13" ht="15" customHeight="1" x14ac:dyDescent="0.2">
      <c r="A4378" s="370">
        <v>4357</v>
      </c>
      <c r="B4378" s="120">
        <f t="shared" si="493"/>
        <v>183.10269141116245</v>
      </c>
      <c r="C4378" s="371">
        <v>950</v>
      </c>
      <c r="D4378" s="78">
        <v>45170</v>
      </c>
      <c r="E4378" s="209">
        <v>29455</v>
      </c>
      <c r="F4378" s="344">
        <f t="shared" si="496"/>
        <v>2960.3060218423184</v>
      </c>
      <c r="G4378" s="394">
        <f t="shared" si="497"/>
        <v>372.06315789473683</v>
      </c>
      <c r="H4378" s="385">
        <f t="shared" si="494"/>
        <v>1126.3407827511246</v>
      </c>
      <c r="I4378" s="386">
        <f t="shared" si="495"/>
        <v>66.6473835947411</v>
      </c>
      <c r="J4378" s="393">
        <v>45</v>
      </c>
      <c r="K4378" s="396">
        <f t="shared" si="498"/>
        <v>4570.3573460829202</v>
      </c>
      <c r="L4378" s="210">
        <f t="shared" si="499"/>
        <v>5.4999999999999997E-3</v>
      </c>
      <c r="M4378" s="211">
        <f t="shared" si="499"/>
        <v>1.1000000000000001E-3</v>
      </c>
    </row>
    <row r="4379" spans="1:13" ht="15" customHeight="1" x14ac:dyDescent="0.2">
      <c r="A4379" s="370">
        <v>4358</v>
      </c>
      <c r="B4379" s="120">
        <f t="shared" si="493"/>
        <v>183.1270550730857</v>
      </c>
      <c r="C4379" s="371">
        <v>950</v>
      </c>
      <c r="D4379" s="78">
        <v>45170</v>
      </c>
      <c r="E4379" s="209">
        <v>29455</v>
      </c>
      <c r="F4379" s="344">
        <f t="shared" si="496"/>
        <v>2959.9121756404193</v>
      </c>
      <c r="G4379" s="394">
        <f t="shared" si="497"/>
        <v>372.06315789473683</v>
      </c>
      <c r="H4379" s="385">
        <f t="shared" si="494"/>
        <v>1126.2076627348827</v>
      </c>
      <c r="I4379" s="386">
        <f t="shared" si="495"/>
        <v>66.639506670703128</v>
      </c>
      <c r="J4379" s="393">
        <v>45</v>
      </c>
      <c r="K4379" s="396">
        <f t="shared" si="498"/>
        <v>4569.8225029407413</v>
      </c>
      <c r="L4379" s="210">
        <f t="shared" si="499"/>
        <v>5.4999999999999997E-3</v>
      </c>
      <c r="M4379" s="211">
        <f t="shared" si="499"/>
        <v>1.1000000000000001E-3</v>
      </c>
    </row>
    <row r="4380" spans="1:13" ht="15" customHeight="1" x14ac:dyDescent="0.2">
      <c r="A4380" s="370">
        <v>4359</v>
      </c>
      <c r="B4380" s="120">
        <f t="shared" si="493"/>
        <v>183.15141808842117</v>
      </c>
      <c r="C4380" s="371">
        <v>950</v>
      </c>
      <c r="D4380" s="78">
        <v>45170</v>
      </c>
      <c r="E4380" s="209">
        <v>29455</v>
      </c>
      <c r="F4380" s="344">
        <f t="shared" si="496"/>
        <v>2959.5184446691856</v>
      </c>
      <c r="G4380" s="394">
        <f t="shared" si="497"/>
        <v>372.06315789473683</v>
      </c>
      <c r="H4380" s="385">
        <f t="shared" si="494"/>
        <v>1126.0745816666056</v>
      </c>
      <c r="I4380" s="386">
        <f t="shared" si="495"/>
        <v>66.631632051278444</v>
      </c>
      <c r="J4380" s="393">
        <v>45</v>
      </c>
      <c r="K4380" s="396">
        <f t="shared" si="498"/>
        <v>4569.287816281807</v>
      </c>
      <c r="L4380" s="210">
        <f t="shared" si="499"/>
        <v>5.4999999999999997E-3</v>
      </c>
      <c r="M4380" s="211">
        <f t="shared" si="499"/>
        <v>1.1000000000000001E-3</v>
      </c>
    </row>
    <row r="4381" spans="1:13" ht="15" customHeight="1" x14ac:dyDescent="0.2">
      <c r="A4381" s="372">
        <v>4360</v>
      </c>
      <c r="B4381" s="120">
        <f t="shared" si="493"/>
        <v>183.17578045711346</v>
      </c>
      <c r="C4381" s="371">
        <v>950</v>
      </c>
      <c r="D4381" s="78">
        <v>45170</v>
      </c>
      <c r="E4381" s="209">
        <v>29455</v>
      </c>
      <c r="F4381" s="344">
        <f t="shared" si="496"/>
        <v>2959.1248288793649</v>
      </c>
      <c r="G4381" s="394">
        <f t="shared" si="497"/>
        <v>372.06315789473683</v>
      </c>
      <c r="H4381" s="385">
        <f t="shared" si="494"/>
        <v>1125.9415395296462</v>
      </c>
      <c r="I4381" s="386">
        <f t="shared" si="495"/>
        <v>66.623759735482039</v>
      </c>
      <c r="J4381" s="393">
        <v>45</v>
      </c>
      <c r="K4381" s="396">
        <f t="shared" si="498"/>
        <v>4568.7532860392303</v>
      </c>
      <c r="L4381" s="210">
        <f t="shared" si="499"/>
        <v>5.4999999999999997E-3</v>
      </c>
      <c r="M4381" s="211">
        <f t="shared" si="499"/>
        <v>1.1000000000000001E-3</v>
      </c>
    </row>
    <row r="4382" spans="1:13" ht="15" customHeight="1" x14ac:dyDescent="0.2">
      <c r="A4382" s="370">
        <v>4361</v>
      </c>
      <c r="B4382" s="120">
        <f t="shared" si="493"/>
        <v>183.20014217910781</v>
      </c>
      <c r="C4382" s="371">
        <v>950</v>
      </c>
      <c r="D4382" s="78">
        <v>45170</v>
      </c>
      <c r="E4382" s="209">
        <v>29455</v>
      </c>
      <c r="F4382" s="344">
        <f t="shared" si="496"/>
        <v>2958.7313282217219</v>
      </c>
      <c r="G4382" s="394">
        <f t="shared" si="497"/>
        <v>372.06315789473683</v>
      </c>
      <c r="H4382" s="385">
        <f t="shared" si="494"/>
        <v>1125.8085363073631</v>
      </c>
      <c r="I4382" s="386">
        <f t="shared" si="495"/>
        <v>66.615889722329172</v>
      </c>
      <c r="J4382" s="393">
        <v>45</v>
      </c>
      <c r="K4382" s="396">
        <f t="shared" si="498"/>
        <v>4568.2189121461515</v>
      </c>
      <c r="L4382" s="210">
        <f t="shared" si="499"/>
        <v>5.4999999999999997E-3</v>
      </c>
      <c r="M4382" s="211">
        <f t="shared" si="499"/>
        <v>1.1000000000000001E-3</v>
      </c>
    </row>
    <row r="4383" spans="1:13" ht="15" customHeight="1" x14ac:dyDescent="0.2">
      <c r="A4383" s="370">
        <v>4362</v>
      </c>
      <c r="B4383" s="120">
        <f t="shared" si="493"/>
        <v>183.22450325434946</v>
      </c>
      <c r="C4383" s="371">
        <v>950</v>
      </c>
      <c r="D4383" s="78">
        <v>45170</v>
      </c>
      <c r="E4383" s="209">
        <v>29455</v>
      </c>
      <c r="F4383" s="344">
        <f t="shared" si="496"/>
        <v>2958.3379426470506</v>
      </c>
      <c r="G4383" s="394">
        <f t="shared" si="497"/>
        <v>372.06315789473683</v>
      </c>
      <c r="H4383" s="385">
        <f t="shared" si="494"/>
        <v>1125.675571983124</v>
      </c>
      <c r="I4383" s="386">
        <f t="shared" si="495"/>
        <v>66.608022010835754</v>
      </c>
      <c r="J4383" s="393">
        <v>45</v>
      </c>
      <c r="K4383" s="396">
        <f t="shared" si="498"/>
        <v>4567.6846945357474</v>
      </c>
      <c r="L4383" s="210">
        <f t="shared" si="499"/>
        <v>5.4999999999999997E-3</v>
      </c>
      <c r="M4383" s="211">
        <f t="shared" si="499"/>
        <v>1.1000000000000001E-3</v>
      </c>
    </row>
    <row r="4384" spans="1:13" ht="15" customHeight="1" x14ac:dyDescent="0.2">
      <c r="A4384" s="370">
        <v>4363</v>
      </c>
      <c r="B4384" s="120">
        <f t="shared" si="493"/>
        <v>183.24886368278379</v>
      </c>
      <c r="C4384" s="371">
        <v>950</v>
      </c>
      <c r="D4384" s="78">
        <v>45170</v>
      </c>
      <c r="E4384" s="209">
        <v>29455</v>
      </c>
      <c r="F4384" s="344">
        <f t="shared" si="496"/>
        <v>2957.944672106169</v>
      </c>
      <c r="G4384" s="394">
        <f t="shared" si="497"/>
        <v>372.06315789473683</v>
      </c>
      <c r="H4384" s="385">
        <f t="shared" si="494"/>
        <v>1125.5426465403061</v>
      </c>
      <c r="I4384" s="386">
        <f t="shared" si="495"/>
        <v>66.600156600018124</v>
      </c>
      <c r="J4384" s="393">
        <v>45</v>
      </c>
      <c r="K4384" s="396">
        <f t="shared" si="498"/>
        <v>4567.1506331412293</v>
      </c>
      <c r="L4384" s="210">
        <f t="shared" si="499"/>
        <v>5.4999999999999997E-3</v>
      </c>
      <c r="M4384" s="211">
        <f t="shared" si="499"/>
        <v>1.1000000000000001E-3</v>
      </c>
    </row>
    <row r="4385" spans="1:13" ht="15" customHeight="1" x14ac:dyDescent="0.2">
      <c r="A4385" s="370">
        <v>4364</v>
      </c>
      <c r="B4385" s="120">
        <f t="shared" si="493"/>
        <v>183.27322346435673</v>
      </c>
      <c r="C4385" s="371">
        <v>950</v>
      </c>
      <c r="D4385" s="78">
        <v>45170</v>
      </c>
      <c r="E4385" s="209">
        <v>29455</v>
      </c>
      <c r="F4385" s="344">
        <f t="shared" si="496"/>
        <v>2957.5515165499164</v>
      </c>
      <c r="G4385" s="394">
        <f t="shared" si="497"/>
        <v>372.06315789473683</v>
      </c>
      <c r="H4385" s="385">
        <f t="shared" si="494"/>
        <v>1125.4097599622926</v>
      </c>
      <c r="I4385" s="386">
        <f t="shared" si="495"/>
        <v>66.592293488893063</v>
      </c>
      <c r="J4385" s="393">
        <v>45</v>
      </c>
      <c r="K4385" s="396">
        <f t="shared" si="498"/>
        <v>4566.6167278958392</v>
      </c>
      <c r="L4385" s="210">
        <f t="shared" si="499"/>
        <v>5.4999999999999997E-3</v>
      </c>
      <c r="M4385" s="211">
        <f t="shared" si="499"/>
        <v>1.1000000000000001E-3</v>
      </c>
    </row>
    <row r="4386" spans="1:13" ht="15" customHeight="1" x14ac:dyDescent="0.2">
      <c r="A4386" s="370">
        <v>4365</v>
      </c>
      <c r="B4386" s="120">
        <f t="shared" si="493"/>
        <v>183.29758259901428</v>
      </c>
      <c r="C4386" s="371">
        <v>950</v>
      </c>
      <c r="D4386" s="78">
        <v>45170</v>
      </c>
      <c r="E4386" s="209">
        <v>29455</v>
      </c>
      <c r="F4386" s="344">
        <f t="shared" si="496"/>
        <v>2957.1584759291577</v>
      </c>
      <c r="G4386" s="394">
        <f t="shared" si="497"/>
        <v>372.06315789473683</v>
      </c>
      <c r="H4386" s="385">
        <f t="shared" si="494"/>
        <v>1125.2769122324762</v>
      </c>
      <c r="I4386" s="386">
        <f t="shared" si="495"/>
        <v>66.584432676477888</v>
      </c>
      <c r="J4386" s="393">
        <v>45</v>
      </c>
      <c r="K4386" s="396">
        <f t="shared" si="498"/>
        <v>4566.0829787328494</v>
      </c>
      <c r="L4386" s="210">
        <f t="shared" si="499"/>
        <v>5.4999999999999997E-3</v>
      </c>
      <c r="M4386" s="211">
        <f t="shared" si="499"/>
        <v>1.1000000000000001E-3</v>
      </c>
    </row>
    <row r="4387" spans="1:13" ht="15" customHeight="1" x14ac:dyDescent="0.2">
      <c r="A4387" s="370">
        <v>4366</v>
      </c>
      <c r="B4387" s="120">
        <f t="shared" si="493"/>
        <v>183.32194108670228</v>
      </c>
      <c r="C4387" s="371">
        <v>950</v>
      </c>
      <c r="D4387" s="78">
        <v>45170</v>
      </c>
      <c r="E4387" s="209">
        <v>29455</v>
      </c>
      <c r="F4387" s="344">
        <f t="shared" si="496"/>
        <v>2956.7655501947893</v>
      </c>
      <c r="G4387" s="394">
        <f t="shared" si="497"/>
        <v>372.06315789473683</v>
      </c>
      <c r="H4387" s="385">
        <f t="shared" si="494"/>
        <v>1125.1441033342596</v>
      </c>
      <c r="I4387" s="386">
        <f t="shared" si="495"/>
        <v>66.576574161790518</v>
      </c>
      <c r="J4387" s="393">
        <v>45</v>
      </c>
      <c r="K4387" s="396">
        <f t="shared" si="498"/>
        <v>4565.5493855855766</v>
      </c>
      <c r="L4387" s="210">
        <f t="shared" si="499"/>
        <v>5.4999999999999997E-3</v>
      </c>
      <c r="M4387" s="211">
        <f t="shared" si="499"/>
        <v>1.1000000000000001E-3</v>
      </c>
    </row>
    <row r="4388" spans="1:13" ht="15" customHeight="1" x14ac:dyDescent="0.2">
      <c r="A4388" s="370">
        <v>4367</v>
      </c>
      <c r="B4388" s="120">
        <f t="shared" si="493"/>
        <v>183.34629892736757</v>
      </c>
      <c r="C4388" s="371">
        <v>950</v>
      </c>
      <c r="D4388" s="78">
        <v>45170</v>
      </c>
      <c r="E4388" s="209">
        <v>29455</v>
      </c>
      <c r="F4388" s="344">
        <f t="shared" si="496"/>
        <v>2956.3727392977185</v>
      </c>
      <c r="G4388" s="394">
        <f t="shared" si="497"/>
        <v>372.06315789473683</v>
      </c>
      <c r="H4388" s="385">
        <f t="shared" si="494"/>
        <v>1125.0113332510498</v>
      </c>
      <c r="I4388" s="386">
        <f t="shared" si="495"/>
        <v>66.568717943849109</v>
      </c>
      <c r="J4388" s="393">
        <v>45</v>
      </c>
      <c r="K4388" s="396">
        <f t="shared" si="498"/>
        <v>4565.015948387354</v>
      </c>
      <c r="L4388" s="210">
        <f t="shared" si="499"/>
        <v>5.4999999999999997E-3</v>
      </c>
      <c r="M4388" s="211">
        <f t="shared" si="499"/>
        <v>1.1000000000000001E-3</v>
      </c>
    </row>
    <row r="4389" spans="1:13" ht="15" customHeight="1" x14ac:dyDescent="0.2">
      <c r="A4389" s="370">
        <v>4368</v>
      </c>
      <c r="B4389" s="120">
        <f t="shared" si="493"/>
        <v>183.3706561209566</v>
      </c>
      <c r="C4389" s="371">
        <v>950</v>
      </c>
      <c r="D4389" s="78">
        <v>45170</v>
      </c>
      <c r="E4389" s="209">
        <v>29455</v>
      </c>
      <c r="F4389" s="344">
        <f t="shared" si="496"/>
        <v>2955.980043188888</v>
      </c>
      <c r="G4389" s="394">
        <f t="shared" si="497"/>
        <v>372.06315789473683</v>
      </c>
      <c r="H4389" s="385">
        <f t="shared" si="494"/>
        <v>1124.878601966265</v>
      </c>
      <c r="I4389" s="386">
        <f t="shared" si="495"/>
        <v>66.560864021672501</v>
      </c>
      <c r="J4389" s="393">
        <v>45</v>
      </c>
      <c r="K4389" s="396">
        <f t="shared" si="498"/>
        <v>4564.482667071562</v>
      </c>
      <c r="L4389" s="210">
        <f t="shared" si="499"/>
        <v>5.4999999999999997E-3</v>
      </c>
      <c r="M4389" s="211">
        <f t="shared" si="499"/>
        <v>1.1000000000000001E-3</v>
      </c>
    </row>
    <row r="4390" spans="1:13" ht="15" customHeight="1" x14ac:dyDescent="0.2">
      <c r="A4390" s="370">
        <v>4369</v>
      </c>
      <c r="B4390" s="120">
        <f t="shared" si="493"/>
        <v>183.39501266741601</v>
      </c>
      <c r="C4390" s="371">
        <v>950</v>
      </c>
      <c r="D4390" s="78">
        <v>45170</v>
      </c>
      <c r="E4390" s="209">
        <v>29455</v>
      </c>
      <c r="F4390" s="344">
        <f t="shared" si="496"/>
        <v>2955.5874618192647</v>
      </c>
      <c r="G4390" s="394">
        <f t="shared" si="497"/>
        <v>372.06315789473683</v>
      </c>
      <c r="H4390" s="385">
        <f t="shared" si="494"/>
        <v>1124.7459094633325</v>
      </c>
      <c r="I4390" s="386">
        <f t="shared" si="495"/>
        <v>66.553012394280032</v>
      </c>
      <c r="J4390" s="393">
        <v>45</v>
      </c>
      <c r="K4390" s="396">
        <f t="shared" si="498"/>
        <v>4563.9495415716137</v>
      </c>
      <c r="L4390" s="210">
        <f t="shared" si="499"/>
        <v>5.4999999999999997E-3</v>
      </c>
      <c r="M4390" s="211">
        <f t="shared" si="499"/>
        <v>1.1000000000000001E-3</v>
      </c>
    </row>
    <row r="4391" spans="1:13" ht="15" customHeight="1" x14ac:dyDescent="0.2">
      <c r="A4391" s="372">
        <v>4370</v>
      </c>
      <c r="B4391" s="120">
        <f t="shared" si="493"/>
        <v>183.41936856669332</v>
      </c>
      <c r="C4391" s="371">
        <v>950</v>
      </c>
      <c r="D4391" s="78">
        <v>45170</v>
      </c>
      <c r="E4391" s="209">
        <v>29455</v>
      </c>
      <c r="F4391" s="344">
        <f t="shared" si="496"/>
        <v>2955.1949951398301</v>
      </c>
      <c r="G4391" s="394">
        <f t="shared" si="497"/>
        <v>372.06315789473683</v>
      </c>
      <c r="H4391" s="385">
        <f t="shared" si="494"/>
        <v>1124.6132557256835</v>
      </c>
      <c r="I4391" s="386">
        <f t="shared" si="495"/>
        <v>66.545163060691337</v>
      </c>
      <c r="J4391" s="393">
        <v>45</v>
      </c>
      <c r="K4391" s="396">
        <f t="shared" si="498"/>
        <v>4563.4165718209415</v>
      </c>
      <c r="L4391" s="210">
        <f t="shared" si="499"/>
        <v>5.4999999999999997E-3</v>
      </c>
      <c r="M4391" s="211">
        <f t="shared" si="499"/>
        <v>1.1000000000000001E-3</v>
      </c>
    </row>
    <row r="4392" spans="1:13" ht="15" customHeight="1" x14ac:dyDescent="0.2">
      <c r="A4392" s="370">
        <v>4371</v>
      </c>
      <c r="B4392" s="120">
        <f t="shared" si="493"/>
        <v>183.44372381873549</v>
      </c>
      <c r="C4392" s="371">
        <v>950</v>
      </c>
      <c r="D4392" s="78">
        <v>45170</v>
      </c>
      <c r="E4392" s="209">
        <v>29455</v>
      </c>
      <c r="F4392" s="344">
        <f t="shared" si="496"/>
        <v>2954.8026431016024</v>
      </c>
      <c r="G4392" s="394">
        <f t="shared" si="497"/>
        <v>372.06315789473683</v>
      </c>
      <c r="H4392" s="385">
        <f t="shared" si="494"/>
        <v>1124.4806407367626</v>
      </c>
      <c r="I4392" s="386">
        <f t="shared" si="495"/>
        <v>66.537316019926791</v>
      </c>
      <c r="J4392" s="393">
        <v>45</v>
      </c>
      <c r="K4392" s="396">
        <f t="shared" si="498"/>
        <v>4562.8837577530285</v>
      </c>
      <c r="L4392" s="210">
        <f t="shared" si="499"/>
        <v>5.4999999999999997E-3</v>
      </c>
      <c r="M4392" s="211">
        <f t="shared" si="499"/>
        <v>1.1000000000000001E-3</v>
      </c>
    </row>
    <row r="4393" spans="1:13" ht="15" customHeight="1" x14ac:dyDescent="0.2">
      <c r="A4393" s="370">
        <v>4372</v>
      </c>
      <c r="B4393" s="120">
        <f t="shared" si="493"/>
        <v>183.46807842349006</v>
      </c>
      <c r="C4393" s="371">
        <v>950</v>
      </c>
      <c r="D4393" s="78">
        <v>45170</v>
      </c>
      <c r="E4393" s="209">
        <v>29455</v>
      </c>
      <c r="F4393" s="344">
        <f t="shared" si="496"/>
        <v>2954.4104056556184</v>
      </c>
      <c r="G4393" s="394">
        <f t="shared" si="497"/>
        <v>372.06315789473683</v>
      </c>
      <c r="H4393" s="385">
        <f t="shared" si="494"/>
        <v>1124.34806448002</v>
      </c>
      <c r="I4393" s="386">
        <f t="shared" si="495"/>
        <v>66.529471271007111</v>
      </c>
      <c r="J4393" s="393">
        <v>45</v>
      </c>
      <c r="K4393" s="396">
        <f t="shared" si="498"/>
        <v>4562.3510993013824</v>
      </c>
      <c r="L4393" s="210">
        <f t="shared" si="499"/>
        <v>5.4999999999999997E-3</v>
      </c>
      <c r="M4393" s="211">
        <f t="shared" si="499"/>
        <v>1.1000000000000001E-3</v>
      </c>
    </row>
    <row r="4394" spans="1:13" ht="15" customHeight="1" x14ac:dyDescent="0.2">
      <c r="A4394" s="370">
        <v>4373</v>
      </c>
      <c r="B4394" s="120">
        <f t="shared" si="493"/>
        <v>183.49243238090494</v>
      </c>
      <c r="C4394" s="371">
        <v>950</v>
      </c>
      <c r="D4394" s="78">
        <v>45170</v>
      </c>
      <c r="E4394" s="209">
        <v>29455</v>
      </c>
      <c r="F4394" s="344">
        <f t="shared" si="496"/>
        <v>2954.0182827529361</v>
      </c>
      <c r="G4394" s="394">
        <f t="shared" si="497"/>
        <v>372.06315789473683</v>
      </c>
      <c r="H4394" s="385">
        <f t="shared" si="494"/>
        <v>1124.2155269389134</v>
      </c>
      <c r="I4394" s="386">
        <f t="shared" si="495"/>
        <v>66.521628812953466</v>
      </c>
      <c r="J4394" s="393">
        <v>45</v>
      </c>
      <c r="K4394" s="396">
        <f t="shared" si="498"/>
        <v>4561.8185963995393</v>
      </c>
      <c r="L4394" s="210">
        <f t="shared" si="499"/>
        <v>5.4000000000000003E-3</v>
      </c>
      <c r="M4394" s="211">
        <f t="shared" si="499"/>
        <v>1.1000000000000001E-3</v>
      </c>
    </row>
    <row r="4395" spans="1:13" ht="15" customHeight="1" x14ac:dyDescent="0.2">
      <c r="A4395" s="370">
        <v>4374</v>
      </c>
      <c r="B4395" s="120">
        <f t="shared" si="493"/>
        <v>183.51678569092789</v>
      </c>
      <c r="C4395" s="371">
        <v>950</v>
      </c>
      <c r="D4395" s="78">
        <v>45170</v>
      </c>
      <c r="E4395" s="209">
        <v>29455</v>
      </c>
      <c r="F4395" s="344">
        <f t="shared" si="496"/>
        <v>2953.626274344645</v>
      </c>
      <c r="G4395" s="394">
        <f t="shared" si="497"/>
        <v>372.06315789473683</v>
      </c>
      <c r="H4395" s="385">
        <f t="shared" si="494"/>
        <v>1124.083028096911</v>
      </c>
      <c r="I4395" s="386">
        <f t="shared" si="495"/>
        <v>66.513788644787638</v>
      </c>
      <c r="J4395" s="393">
        <v>45</v>
      </c>
      <c r="K4395" s="396">
        <f t="shared" si="498"/>
        <v>4561.2862489810805</v>
      </c>
      <c r="L4395" s="210">
        <f t="shared" si="499"/>
        <v>5.4000000000000003E-3</v>
      </c>
      <c r="M4395" s="211">
        <f t="shared" si="499"/>
        <v>1.1000000000000001E-3</v>
      </c>
    </row>
    <row r="4396" spans="1:13" ht="15" customHeight="1" x14ac:dyDescent="0.2">
      <c r="A4396" s="370">
        <v>4375</v>
      </c>
      <c r="B4396" s="120">
        <f t="shared" si="493"/>
        <v>183.54113835350719</v>
      </c>
      <c r="C4396" s="371">
        <v>950</v>
      </c>
      <c r="D4396" s="78">
        <v>45170</v>
      </c>
      <c r="E4396" s="209">
        <v>29455</v>
      </c>
      <c r="F4396" s="344">
        <f t="shared" si="496"/>
        <v>2953.234380381854</v>
      </c>
      <c r="G4396" s="394">
        <f t="shared" si="497"/>
        <v>372.06315789473683</v>
      </c>
      <c r="H4396" s="385">
        <f t="shared" si="494"/>
        <v>1123.9505679374877</v>
      </c>
      <c r="I4396" s="386">
        <f t="shared" si="495"/>
        <v>66.505950765531821</v>
      </c>
      <c r="J4396" s="393">
        <v>45</v>
      </c>
      <c r="K4396" s="396">
        <f t="shared" si="498"/>
        <v>4560.7540569796101</v>
      </c>
      <c r="L4396" s="210">
        <f t="shared" si="499"/>
        <v>5.4000000000000003E-3</v>
      </c>
      <c r="M4396" s="211">
        <f t="shared" si="499"/>
        <v>1.1000000000000001E-3</v>
      </c>
    </row>
    <row r="4397" spans="1:13" ht="15" customHeight="1" x14ac:dyDescent="0.2">
      <c r="A4397" s="370">
        <v>4376</v>
      </c>
      <c r="B4397" s="120">
        <f t="shared" si="493"/>
        <v>183.56549036859141</v>
      </c>
      <c r="C4397" s="371">
        <v>950</v>
      </c>
      <c r="D4397" s="78">
        <v>45170</v>
      </c>
      <c r="E4397" s="209">
        <v>29455</v>
      </c>
      <c r="F4397" s="344">
        <f t="shared" si="496"/>
        <v>2952.8426008156957</v>
      </c>
      <c r="G4397" s="394">
        <f t="shared" si="497"/>
        <v>372.06315789473683</v>
      </c>
      <c r="H4397" s="385">
        <f t="shared" si="494"/>
        <v>1123.8181464441261</v>
      </c>
      <c r="I4397" s="386">
        <f t="shared" si="495"/>
        <v>66.49811517420865</v>
      </c>
      <c r="J4397" s="393">
        <v>45</v>
      </c>
      <c r="K4397" s="396">
        <f t="shared" si="498"/>
        <v>4560.222020328767</v>
      </c>
      <c r="L4397" s="210">
        <f t="shared" si="499"/>
        <v>5.4000000000000003E-3</v>
      </c>
      <c r="M4397" s="211">
        <f t="shared" si="499"/>
        <v>1.1000000000000001E-3</v>
      </c>
    </row>
    <row r="4398" spans="1:13" ht="15" customHeight="1" x14ac:dyDescent="0.2">
      <c r="A4398" s="370">
        <v>4377</v>
      </c>
      <c r="B4398" s="120">
        <f t="shared" si="493"/>
        <v>183.58984173612882</v>
      </c>
      <c r="C4398" s="371">
        <v>950</v>
      </c>
      <c r="D4398" s="78">
        <v>45170</v>
      </c>
      <c r="E4398" s="209">
        <v>29455</v>
      </c>
      <c r="F4398" s="344">
        <f t="shared" si="496"/>
        <v>2952.4509355973341</v>
      </c>
      <c r="G4398" s="394">
        <f t="shared" si="497"/>
        <v>372.06315789473683</v>
      </c>
      <c r="H4398" s="385">
        <f t="shared" si="494"/>
        <v>1123.6857636003199</v>
      </c>
      <c r="I4398" s="386">
        <f t="shared" si="495"/>
        <v>66.490281869841425</v>
      </c>
      <c r="J4398" s="393">
        <v>45</v>
      </c>
      <c r="K4398" s="396">
        <f t="shared" si="498"/>
        <v>4559.6901389622317</v>
      </c>
      <c r="L4398" s="210">
        <f t="shared" si="499"/>
        <v>5.4000000000000003E-3</v>
      </c>
      <c r="M4398" s="211">
        <f t="shared" si="499"/>
        <v>1.1000000000000001E-3</v>
      </c>
    </row>
    <row r="4399" spans="1:13" ht="15" customHeight="1" x14ac:dyDescent="0.2">
      <c r="A4399" s="370">
        <v>4378</v>
      </c>
      <c r="B4399" s="120">
        <f t="shared" si="493"/>
        <v>183.61419245606859</v>
      </c>
      <c r="C4399" s="371">
        <v>950</v>
      </c>
      <c r="D4399" s="78">
        <v>45170</v>
      </c>
      <c r="E4399" s="209">
        <v>29455</v>
      </c>
      <c r="F4399" s="344">
        <f t="shared" si="496"/>
        <v>2952.0593846779475</v>
      </c>
      <c r="G4399" s="394">
        <f t="shared" si="497"/>
        <v>372.06315789473683</v>
      </c>
      <c r="H4399" s="385">
        <f t="shared" si="494"/>
        <v>1123.5534193895671</v>
      </c>
      <c r="I4399" s="386">
        <f t="shared" si="495"/>
        <v>66.482450851453692</v>
      </c>
      <c r="J4399" s="393">
        <v>45</v>
      </c>
      <c r="K4399" s="396">
        <f t="shared" si="498"/>
        <v>4559.1584128137056</v>
      </c>
      <c r="L4399" s="210">
        <f t="shared" si="499"/>
        <v>5.4000000000000003E-3</v>
      </c>
      <c r="M4399" s="211">
        <f t="shared" si="499"/>
        <v>1.1000000000000001E-3</v>
      </c>
    </row>
    <row r="4400" spans="1:13" ht="15" customHeight="1" x14ac:dyDescent="0.2">
      <c r="A4400" s="370">
        <v>4379</v>
      </c>
      <c r="B4400" s="120">
        <f t="shared" si="493"/>
        <v>183.63854252835964</v>
      </c>
      <c r="C4400" s="371">
        <v>950</v>
      </c>
      <c r="D4400" s="78">
        <v>45170</v>
      </c>
      <c r="E4400" s="209">
        <v>29455</v>
      </c>
      <c r="F4400" s="344">
        <f t="shared" si="496"/>
        <v>2951.6679480087455</v>
      </c>
      <c r="G4400" s="394">
        <f t="shared" si="497"/>
        <v>372.06315789473683</v>
      </c>
      <c r="H4400" s="385">
        <f t="shared" si="494"/>
        <v>1123.4211137953769</v>
      </c>
      <c r="I4400" s="386">
        <f t="shared" si="495"/>
        <v>66.474622118069647</v>
      </c>
      <c r="J4400" s="393">
        <v>45</v>
      </c>
      <c r="K4400" s="396">
        <f t="shared" si="498"/>
        <v>4558.6268418169284</v>
      </c>
      <c r="L4400" s="210">
        <f t="shared" si="499"/>
        <v>5.4000000000000003E-3</v>
      </c>
      <c r="M4400" s="211">
        <f t="shared" si="499"/>
        <v>1.1000000000000001E-3</v>
      </c>
    </row>
    <row r="4401" spans="1:13" ht="15" customHeight="1" x14ac:dyDescent="0.2">
      <c r="A4401" s="372">
        <v>4380</v>
      </c>
      <c r="B4401" s="120">
        <f t="shared" si="493"/>
        <v>183.66289195295116</v>
      </c>
      <c r="C4401" s="371">
        <v>950</v>
      </c>
      <c r="D4401" s="78">
        <v>45170</v>
      </c>
      <c r="E4401" s="209">
        <v>29455</v>
      </c>
      <c r="F4401" s="344">
        <f t="shared" si="496"/>
        <v>2951.2766255409624</v>
      </c>
      <c r="G4401" s="394">
        <f t="shared" si="497"/>
        <v>372.06315789473683</v>
      </c>
      <c r="H4401" s="385">
        <f t="shared" si="494"/>
        <v>1123.2888468012663</v>
      </c>
      <c r="I4401" s="386">
        <f t="shared" si="495"/>
        <v>66.466795668713985</v>
      </c>
      <c r="J4401" s="393">
        <v>45</v>
      </c>
      <c r="K4401" s="396">
        <f t="shared" si="498"/>
        <v>4558.0954259056798</v>
      </c>
      <c r="L4401" s="210">
        <f t="shared" si="499"/>
        <v>5.4000000000000003E-3</v>
      </c>
      <c r="M4401" s="211">
        <f t="shared" si="499"/>
        <v>1.1000000000000001E-3</v>
      </c>
    </row>
    <row r="4402" spans="1:13" ht="15" customHeight="1" x14ac:dyDescent="0.2">
      <c r="A4402" s="370">
        <v>4381</v>
      </c>
      <c r="B4402" s="120">
        <f t="shared" si="493"/>
        <v>183.68724072979279</v>
      </c>
      <c r="C4402" s="371">
        <v>950</v>
      </c>
      <c r="D4402" s="78">
        <v>45170</v>
      </c>
      <c r="E4402" s="209">
        <v>29455</v>
      </c>
      <c r="F4402" s="344">
        <f t="shared" si="496"/>
        <v>2950.8854172258516</v>
      </c>
      <c r="G4402" s="394">
        <f t="shared" si="497"/>
        <v>372.06315789473683</v>
      </c>
      <c r="H4402" s="385">
        <f t="shared" si="494"/>
        <v>1123.1566183907587</v>
      </c>
      <c r="I4402" s="386">
        <f t="shared" si="495"/>
        <v>66.458971502411771</v>
      </c>
      <c r="J4402" s="393">
        <v>45</v>
      </c>
      <c r="K4402" s="396">
        <f t="shared" si="498"/>
        <v>4557.5641650137595</v>
      </c>
      <c r="L4402" s="210">
        <f t="shared" si="499"/>
        <v>5.4000000000000003E-3</v>
      </c>
      <c r="M4402" s="211">
        <f t="shared" si="499"/>
        <v>1.1000000000000001E-3</v>
      </c>
    </row>
    <row r="4403" spans="1:13" ht="15" customHeight="1" x14ac:dyDescent="0.2">
      <c r="A4403" s="370">
        <v>4382</v>
      </c>
      <c r="B4403" s="120">
        <f t="shared" si="493"/>
        <v>183.71158885883412</v>
      </c>
      <c r="C4403" s="371">
        <v>950</v>
      </c>
      <c r="D4403" s="78">
        <v>45170</v>
      </c>
      <c r="E4403" s="209">
        <v>29455</v>
      </c>
      <c r="F4403" s="344">
        <f t="shared" si="496"/>
        <v>2950.4943230146964</v>
      </c>
      <c r="G4403" s="394">
        <f t="shared" si="497"/>
        <v>372.06315789473683</v>
      </c>
      <c r="H4403" s="385">
        <f t="shared" si="494"/>
        <v>1123.0244285473884</v>
      </c>
      <c r="I4403" s="386">
        <f t="shared" si="495"/>
        <v>66.451149618188666</v>
      </c>
      <c r="J4403" s="393">
        <v>45</v>
      </c>
      <c r="K4403" s="396">
        <f t="shared" si="498"/>
        <v>4557.03305907501</v>
      </c>
      <c r="L4403" s="210">
        <f t="shared" si="499"/>
        <v>5.4000000000000003E-3</v>
      </c>
      <c r="M4403" s="211">
        <f t="shared" si="499"/>
        <v>1.1000000000000001E-3</v>
      </c>
    </row>
    <row r="4404" spans="1:13" ht="15" customHeight="1" x14ac:dyDescent="0.2">
      <c r="A4404" s="370">
        <v>4383</v>
      </c>
      <c r="B4404" s="120">
        <f t="shared" si="493"/>
        <v>183.73593634002523</v>
      </c>
      <c r="C4404" s="371">
        <v>950</v>
      </c>
      <c r="D4404" s="78">
        <v>45170</v>
      </c>
      <c r="E4404" s="209">
        <v>29455</v>
      </c>
      <c r="F4404" s="344">
        <f t="shared" si="496"/>
        <v>2950.1033428587994</v>
      </c>
      <c r="G4404" s="394">
        <f t="shared" si="497"/>
        <v>372.06315789473683</v>
      </c>
      <c r="H4404" s="385">
        <f t="shared" si="494"/>
        <v>1122.892277254695</v>
      </c>
      <c r="I4404" s="386">
        <f t="shared" si="495"/>
        <v>66.443330015070728</v>
      </c>
      <c r="J4404" s="393">
        <v>45</v>
      </c>
      <c r="K4404" s="396">
        <f t="shared" si="498"/>
        <v>4556.5021080233018</v>
      </c>
      <c r="L4404" s="210">
        <f t="shared" si="499"/>
        <v>5.4000000000000003E-3</v>
      </c>
      <c r="M4404" s="211">
        <f t="shared" si="499"/>
        <v>1.1000000000000001E-3</v>
      </c>
    </row>
    <row r="4405" spans="1:13" ht="15" customHeight="1" x14ac:dyDescent="0.2">
      <c r="A4405" s="370">
        <v>4384</v>
      </c>
      <c r="B4405" s="120">
        <f t="shared" si="493"/>
        <v>183.76028317331631</v>
      </c>
      <c r="C4405" s="371">
        <v>950</v>
      </c>
      <c r="D4405" s="78">
        <v>45170</v>
      </c>
      <c r="E4405" s="209">
        <v>29455</v>
      </c>
      <c r="F4405" s="344">
        <f t="shared" si="496"/>
        <v>2949.7124767094892</v>
      </c>
      <c r="G4405" s="394">
        <f t="shared" si="497"/>
        <v>372.06315789473683</v>
      </c>
      <c r="H4405" s="385">
        <f t="shared" si="494"/>
        <v>1122.7601644962283</v>
      </c>
      <c r="I4405" s="386">
        <f t="shared" si="495"/>
        <v>66.435512692084529</v>
      </c>
      <c r="J4405" s="393">
        <v>45</v>
      </c>
      <c r="K4405" s="396">
        <f t="shared" si="498"/>
        <v>4555.9713117925394</v>
      </c>
      <c r="L4405" s="210">
        <f t="shared" si="499"/>
        <v>5.4000000000000003E-3</v>
      </c>
      <c r="M4405" s="211">
        <f t="shared" si="499"/>
        <v>1.1000000000000001E-3</v>
      </c>
    </row>
    <row r="4406" spans="1:13" ht="15" customHeight="1" x14ac:dyDescent="0.2">
      <c r="A4406" s="370">
        <v>4385</v>
      </c>
      <c r="B4406" s="120">
        <f t="shared" si="493"/>
        <v>183.7846293586575</v>
      </c>
      <c r="C4406" s="371">
        <v>950</v>
      </c>
      <c r="D4406" s="78">
        <v>45170</v>
      </c>
      <c r="E4406" s="209">
        <v>29455</v>
      </c>
      <c r="F4406" s="344">
        <f t="shared" si="496"/>
        <v>2949.321724518124</v>
      </c>
      <c r="G4406" s="394">
        <f t="shared" si="497"/>
        <v>372.06315789473683</v>
      </c>
      <c r="H4406" s="385">
        <f t="shared" si="494"/>
        <v>1122.6280902555468</v>
      </c>
      <c r="I4406" s="386">
        <f t="shared" si="495"/>
        <v>66.427697648257222</v>
      </c>
      <c r="J4406" s="393">
        <v>45</v>
      </c>
      <c r="K4406" s="396">
        <f t="shared" si="498"/>
        <v>4555.4406703166651</v>
      </c>
      <c r="L4406" s="210">
        <f t="shared" si="499"/>
        <v>5.4000000000000003E-3</v>
      </c>
      <c r="M4406" s="211">
        <f t="shared" si="499"/>
        <v>1.1000000000000001E-3</v>
      </c>
    </row>
    <row r="4407" spans="1:13" ht="15" customHeight="1" x14ac:dyDescent="0.2">
      <c r="A4407" s="370">
        <v>4386</v>
      </c>
      <c r="B4407" s="120">
        <f t="shared" ref="B4407:B4470" si="500">A4407/(10*LN(A4407)-60)</f>
        <v>183.8089748959994</v>
      </c>
      <c r="C4407" s="371">
        <v>950</v>
      </c>
      <c r="D4407" s="78">
        <v>45170</v>
      </c>
      <c r="E4407" s="209">
        <v>29455</v>
      </c>
      <c r="F4407" s="344">
        <f t="shared" si="496"/>
        <v>2948.9310862360808</v>
      </c>
      <c r="G4407" s="394">
        <f t="shared" si="497"/>
        <v>372.06315789473683</v>
      </c>
      <c r="H4407" s="385">
        <f t="shared" si="494"/>
        <v>1122.4960545162162</v>
      </c>
      <c r="I4407" s="386">
        <f t="shared" si="495"/>
        <v>66.419884882616358</v>
      </c>
      <c r="J4407" s="393">
        <v>45</v>
      </c>
      <c r="K4407" s="396">
        <f t="shared" si="498"/>
        <v>4554.9101835296497</v>
      </c>
      <c r="L4407" s="210">
        <f t="shared" si="499"/>
        <v>5.4000000000000003E-3</v>
      </c>
      <c r="M4407" s="211">
        <f t="shared" si="499"/>
        <v>1.1000000000000001E-3</v>
      </c>
    </row>
    <row r="4408" spans="1:13" ht="15" customHeight="1" x14ac:dyDescent="0.2">
      <c r="A4408" s="370">
        <v>4387</v>
      </c>
      <c r="B4408" s="120">
        <f t="shared" si="500"/>
        <v>183.83331978529304</v>
      </c>
      <c r="C4408" s="371">
        <v>950</v>
      </c>
      <c r="D4408" s="78">
        <v>45170</v>
      </c>
      <c r="E4408" s="209">
        <v>29455</v>
      </c>
      <c r="F4408" s="344">
        <f t="shared" si="496"/>
        <v>2948.5405618147579</v>
      </c>
      <c r="G4408" s="394">
        <f t="shared" si="497"/>
        <v>372.06315789473683</v>
      </c>
      <c r="H4408" s="385">
        <f t="shared" si="494"/>
        <v>1122.3640572618092</v>
      </c>
      <c r="I4408" s="386">
        <f t="shared" si="495"/>
        <v>66.412074394189901</v>
      </c>
      <c r="J4408" s="393">
        <v>45</v>
      </c>
      <c r="K4408" s="396">
        <f t="shared" si="498"/>
        <v>4554.3798513654938</v>
      </c>
      <c r="L4408" s="210">
        <f t="shared" si="499"/>
        <v>5.4000000000000003E-3</v>
      </c>
      <c r="M4408" s="211">
        <f t="shared" si="499"/>
        <v>1.1000000000000001E-3</v>
      </c>
    </row>
    <row r="4409" spans="1:13" ht="15" customHeight="1" x14ac:dyDescent="0.2">
      <c r="A4409" s="370">
        <v>4388</v>
      </c>
      <c r="B4409" s="120">
        <f t="shared" si="500"/>
        <v>183.8576640264892</v>
      </c>
      <c r="C4409" s="371">
        <v>950</v>
      </c>
      <c r="D4409" s="78">
        <v>45170</v>
      </c>
      <c r="E4409" s="209">
        <v>29455</v>
      </c>
      <c r="F4409" s="344">
        <f t="shared" si="496"/>
        <v>2948.1501512055856</v>
      </c>
      <c r="G4409" s="394">
        <f t="shared" si="497"/>
        <v>372.06315789473683</v>
      </c>
      <c r="H4409" s="385">
        <f t="shared" si="494"/>
        <v>1122.232098475909</v>
      </c>
      <c r="I4409" s="386">
        <f t="shared" si="495"/>
        <v>66.404266182006452</v>
      </c>
      <c r="J4409" s="393">
        <v>45</v>
      </c>
      <c r="K4409" s="396">
        <f t="shared" si="498"/>
        <v>4553.8496737582382</v>
      </c>
      <c r="L4409" s="210">
        <f t="shared" si="499"/>
        <v>5.4000000000000003E-3</v>
      </c>
      <c r="M4409" s="211">
        <f t="shared" si="499"/>
        <v>1.1000000000000001E-3</v>
      </c>
    </row>
    <row r="4410" spans="1:13" ht="15" customHeight="1" x14ac:dyDescent="0.2">
      <c r="A4410" s="370">
        <v>4389</v>
      </c>
      <c r="B4410" s="120">
        <f t="shared" si="500"/>
        <v>183.88200761953931</v>
      </c>
      <c r="C4410" s="371">
        <v>950</v>
      </c>
      <c r="D4410" s="78">
        <v>45170</v>
      </c>
      <c r="E4410" s="209">
        <v>29455</v>
      </c>
      <c r="F4410" s="344">
        <f t="shared" si="496"/>
        <v>2947.7598543600129</v>
      </c>
      <c r="G4410" s="394">
        <f t="shared" si="497"/>
        <v>372.06315789473683</v>
      </c>
      <c r="H4410" s="385">
        <f t="shared" si="494"/>
        <v>1122.1001781421053</v>
      </c>
      <c r="I4410" s="386">
        <f t="shared" si="495"/>
        <v>66.396460245095</v>
      </c>
      <c r="J4410" s="393">
        <v>45</v>
      </c>
      <c r="K4410" s="396">
        <f t="shared" si="498"/>
        <v>4553.3196506419499</v>
      </c>
      <c r="L4410" s="210">
        <f t="shared" si="499"/>
        <v>5.4000000000000003E-3</v>
      </c>
      <c r="M4410" s="211">
        <f t="shared" si="499"/>
        <v>1.1000000000000001E-3</v>
      </c>
    </row>
    <row r="4411" spans="1:13" ht="15" customHeight="1" x14ac:dyDescent="0.2">
      <c r="A4411" s="372">
        <v>4390</v>
      </c>
      <c r="B4411" s="120">
        <f t="shared" si="500"/>
        <v>183.90635056439461</v>
      </c>
      <c r="C4411" s="371">
        <v>950</v>
      </c>
      <c r="D4411" s="78">
        <v>45170</v>
      </c>
      <c r="E4411" s="209">
        <v>29455</v>
      </c>
      <c r="F4411" s="344">
        <f t="shared" si="496"/>
        <v>2947.3696712295168</v>
      </c>
      <c r="G4411" s="394">
        <f t="shared" si="497"/>
        <v>372.06315789473683</v>
      </c>
      <c r="H4411" s="385">
        <f t="shared" si="494"/>
        <v>1121.9682962439977</v>
      </c>
      <c r="I4411" s="386">
        <f t="shared" si="495"/>
        <v>66.388656582485069</v>
      </c>
      <c r="J4411" s="393">
        <v>45</v>
      </c>
      <c r="K4411" s="396">
        <f t="shared" si="498"/>
        <v>4552.7897819507361</v>
      </c>
      <c r="L4411" s="210">
        <f t="shared" si="499"/>
        <v>5.4000000000000003E-3</v>
      </c>
      <c r="M4411" s="211">
        <f t="shared" si="499"/>
        <v>1.1000000000000001E-3</v>
      </c>
    </row>
    <row r="4412" spans="1:13" ht="15" customHeight="1" x14ac:dyDescent="0.2">
      <c r="A4412" s="370">
        <v>4391</v>
      </c>
      <c r="B4412" s="120">
        <f t="shared" si="500"/>
        <v>183.93069286100689</v>
      </c>
      <c r="C4412" s="371">
        <v>950</v>
      </c>
      <c r="D4412" s="78">
        <v>45170</v>
      </c>
      <c r="E4412" s="209">
        <v>29455</v>
      </c>
      <c r="F4412" s="344">
        <f t="shared" si="496"/>
        <v>2946.9796017655945</v>
      </c>
      <c r="G4412" s="394">
        <f t="shared" si="497"/>
        <v>372.06315789473683</v>
      </c>
      <c r="H4412" s="385">
        <f t="shared" si="494"/>
        <v>1121.8364527651918</v>
      </c>
      <c r="I4412" s="386">
        <f t="shared" si="495"/>
        <v>66.380855193206628</v>
      </c>
      <c r="J4412" s="393">
        <v>45</v>
      </c>
      <c r="K4412" s="396">
        <f t="shared" si="498"/>
        <v>4552.2600676187303</v>
      </c>
      <c r="L4412" s="210">
        <f t="shared" si="499"/>
        <v>5.4000000000000003E-3</v>
      </c>
      <c r="M4412" s="211">
        <f t="shared" si="499"/>
        <v>1.1000000000000001E-3</v>
      </c>
    </row>
    <row r="4413" spans="1:13" ht="15" customHeight="1" x14ac:dyDescent="0.2">
      <c r="A4413" s="370">
        <v>4392</v>
      </c>
      <c r="B4413" s="120">
        <f t="shared" si="500"/>
        <v>183.95503450932782</v>
      </c>
      <c r="C4413" s="371">
        <v>950</v>
      </c>
      <c r="D4413" s="78">
        <v>45170</v>
      </c>
      <c r="E4413" s="209">
        <v>29455</v>
      </c>
      <c r="F4413" s="344">
        <f t="shared" si="496"/>
        <v>2946.5896459197738</v>
      </c>
      <c r="G4413" s="394">
        <f t="shared" si="497"/>
        <v>372.06315789473683</v>
      </c>
      <c r="H4413" s="385">
        <f t="shared" si="494"/>
        <v>1121.7046476893045</v>
      </c>
      <c r="I4413" s="386">
        <f t="shared" si="495"/>
        <v>66.373056076290212</v>
      </c>
      <c r="J4413" s="393">
        <v>45</v>
      </c>
      <c r="K4413" s="396">
        <f t="shared" si="498"/>
        <v>4551.730507580106</v>
      </c>
      <c r="L4413" s="210">
        <f t="shared" si="499"/>
        <v>5.4000000000000003E-3</v>
      </c>
      <c r="M4413" s="211">
        <f t="shared" si="499"/>
        <v>1.1000000000000001E-3</v>
      </c>
    </row>
    <row r="4414" spans="1:13" ht="15" customHeight="1" x14ac:dyDescent="0.2">
      <c r="A4414" s="370">
        <v>4393</v>
      </c>
      <c r="B4414" s="120">
        <f t="shared" si="500"/>
        <v>183.97937550930988</v>
      </c>
      <c r="C4414" s="371">
        <v>950</v>
      </c>
      <c r="D4414" s="78">
        <v>45170</v>
      </c>
      <c r="E4414" s="209">
        <v>29455</v>
      </c>
      <c r="F4414" s="344">
        <f t="shared" si="496"/>
        <v>2946.1998036435953</v>
      </c>
      <c r="G4414" s="394">
        <f t="shared" si="497"/>
        <v>372.06315789473683</v>
      </c>
      <c r="H4414" s="385">
        <f t="shared" si="494"/>
        <v>1121.5728809999562</v>
      </c>
      <c r="I4414" s="386">
        <f t="shared" si="495"/>
        <v>66.36525923076664</v>
      </c>
      <c r="J4414" s="393">
        <v>45</v>
      </c>
      <c r="K4414" s="396">
        <f t="shared" si="498"/>
        <v>4551.2011017690547</v>
      </c>
      <c r="L4414" s="210">
        <f t="shared" si="499"/>
        <v>5.4000000000000003E-3</v>
      </c>
      <c r="M4414" s="211">
        <f t="shared" si="499"/>
        <v>1.1000000000000001E-3</v>
      </c>
    </row>
    <row r="4415" spans="1:13" ht="15" customHeight="1" x14ac:dyDescent="0.2">
      <c r="A4415" s="370">
        <v>4394</v>
      </c>
      <c r="B4415" s="120">
        <f t="shared" si="500"/>
        <v>184.00371586090498</v>
      </c>
      <c r="C4415" s="371">
        <v>950</v>
      </c>
      <c r="D4415" s="78">
        <v>45170</v>
      </c>
      <c r="E4415" s="209">
        <v>29455</v>
      </c>
      <c r="F4415" s="344">
        <f t="shared" si="496"/>
        <v>2945.8100748886372</v>
      </c>
      <c r="G4415" s="394">
        <f t="shared" si="497"/>
        <v>372.06315789473683</v>
      </c>
      <c r="H4415" s="385">
        <f t="shared" si="494"/>
        <v>1121.4411526807803</v>
      </c>
      <c r="I4415" s="386">
        <f t="shared" si="495"/>
        <v>66.357464655667485</v>
      </c>
      <c r="J4415" s="393">
        <v>45</v>
      </c>
      <c r="K4415" s="396">
        <f t="shared" si="498"/>
        <v>4550.671850119822</v>
      </c>
      <c r="L4415" s="210">
        <f t="shared" si="499"/>
        <v>5.4000000000000003E-3</v>
      </c>
      <c r="M4415" s="211">
        <f t="shared" si="499"/>
        <v>1.1000000000000001E-3</v>
      </c>
    </row>
    <row r="4416" spans="1:13" ht="15" customHeight="1" x14ac:dyDescent="0.2">
      <c r="A4416" s="370">
        <v>4395</v>
      </c>
      <c r="B4416" s="120">
        <f t="shared" si="500"/>
        <v>184.02805556406597</v>
      </c>
      <c r="C4416" s="371">
        <v>950</v>
      </c>
      <c r="D4416" s="78">
        <v>45170</v>
      </c>
      <c r="E4416" s="209">
        <v>29455</v>
      </c>
      <c r="F4416" s="344">
        <f t="shared" si="496"/>
        <v>2945.420459606491</v>
      </c>
      <c r="G4416" s="394">
        <f t="shared" si="497"/>
        <v>372.06315789473683</v>
      </c>
      <c r="H4416" s="385">
        <f t="shared" si="494"/>
        <v>1121.3094627154148</v>
      </c>
      <c r="I4416" s="386">
        <f t="shared" si="495"/>
        <v>66.349672350024562</v>
      </c>
      <c r="J4416" s="393">
        <v>45</v>
      </c>
      <c r="K4416" s="396">
        <f t="shared" si="498"/>
        <v>4550.1427525666677</v>
      </c>
      <c r="L4416" s="210">
        <f t="shared" si="499"/>
        <v>5.4000000000000003E-3</v>
      </c>
      <c r="M4416" s="211">
        <f t="shared" si="499"/>
        <v>1.1000000000000001E-3</v>
      </c>
    </row>
    <row r="4417" spans="1:13" ht="15" customHeight="1" x14ac:dyDescent="0.2">
      <c r="A4417" s="370">
        <v>4396</v>
      </c>
      <c r="B4417" s="120">
        <f t="shared" si="500"/>
        <v>184.05239461874521</v>
      </c>
      <c r="C4417" s="371">
        <v>950</v>
      </c>
      <c r="D4417" s="78">
        <v>45170</v>
      </c>
      <c r="E4417" s="209">
        <v>29455</v>
      </c>
      <c r="F4417" s="344">
        <f t="shared" si="496"/>
        <v>2945.0309577487819</v>
      </c>
      <c r="G4417" s="394">
        <f t="shared" si="497"/>
        <v>372.06315789473683</v>
      </c>
      <c r="H4417" s="385">
        <f t="shared" si="494"/>
        <v>1121.1778110875093</v>
      </c>
      <c r="I4417" s="386">
        <f t="shared" si="495"/>
        <v>66.341882312870382</v>
      </c>
      <c r="J4417" s="393">
        <v>45</v>
      </c>
      <c r="K4417" s="396">
        <f t="shared" si="498"/>
        <v>4549.6138090438981</v>
      </c>
      <c r="L4417" s="210">
        <f t="shared" si="499"/>
        <v>5.4000000000000003E-3</v>
      </c>
      <c r="M4417" s="211">
        <f t="shared" si="499"/>
        <v>1.1000000000000001E-3</v>
      </c>
    </row>
    <row r="4418" spans="1:13" ht="15" customHeight="1" x14ac:dyDescent="0.2">
      <c r="A4418" s="370">
        <v>4397</v>
      </c>
      <c r="B4418" s="120">
        <f t="shared" si="500"/>
        <v>184.0767330248959</v>
      </c>
      <c r="C4418" s="371">
        <v>950</v>
      </c>
      <c r="D4418" s="78">
        <v>45170</v>
      </c>
      <c r="E4418" s="209">
        <v>29455</v>
      </c>
      <c r="F4418" s="344">
        <f t="shared" si="496"/>
        <v>2944.6415692671517</v>
      </c>
      <c r="G4418" s="394">
        <f t="shared" si="497"/>
        <v>372.06315789473683</v>
      </c>
      <c r="H4418" s="385">
        <f t="shared" si="494"/>
        <v>1121.0461977807181</v>
      </c>
      <c r="I4418" s="386">
        <f t="shared" si="495"/>
        <v>66.334094543237768</v>
      </c>
      <c r="J4418" s="393">
        <v>45</v>
      </c>
      <c r="K4418" s="396">
        <f t="shared" si="498"/>
        <v>4549.085019485844</v>
      </c>
      <c r="L4418" s="210">
        <f t="shared" si="499"/>
        <v>5.4000000000000003E-3</v>
      </c>
      <c r="M4418" s="211">
        <f t="shared" si="499"/>
        <v>1.1000000000000001E-3</v>
      </c>
    </row>
    <row r="4419" spans="1:13" ht="15" customHeight="1" x14ac:dyDescent="0.2">
      <c r="A4419" s="370">
        <v>4398</v>
      </c>
      <c r="B4419" s="120">
        <f t="shared" si="500"/>
        <v>184.1010707824712</v>
      </c>
      <c r="C4419" s="371">
        <v>950</v>
      </c>
      <c r="D4419" s="78">
        <v>45170</v>
      </c>
      <c r="E4419" s="209">
        <v>29455</v>
      </c>
      <c r="F4419" s="344">
        <f t="shared" si="496"/>
        <v>2944.2522941132684</v>
      </c>
      <c r="G4419" s="394">
        <f t="shared" si="497"/>
        <v>372.06315789473683</v>
      </c>
      <c r="H4419" s="385">
        <f t="shared" si="494"/>
        <v>1120.9146227787057</v>
      </c>
      <c r="I4419" s="386">
        <f t="shared" si="495"/>
        <v>66.326309040160112</v>
      </c>
      <c r="J4419" s="393">
        <v>45</v>
      </c>
      <c r="K4419" s="396">
        <f t="shared" si="498"/>
        <v>4548.5563838268708</v>
      </c>
      <c r="L4419" s="210">
        <f t="shared" si="499"/>
        <v>5.4000000000000003E-3</v>
      </c>
      <c r="M4419" s="211">
        <f t="shared" si="499"/>
        <v>1.1000000000000001E-3</v>
      </c>
    </row>
    <row r="4420" spans="1:13" ht="15" customHeight="1" x14ac:dyDescent="0.2">
      <c r="A4420" s="370">
        <v>4399</v>
      </c>
      <c r="B4420" s="120">
        <f t="shared" si="500"/>
        <v>184.12540789142435</v>
      </c>
      <c r="C4420" s="371">
        <v>950</v>
      </c>
      <c r="D4420" s="78">
        <v>45170</v>
      </c>
      <c r="E4420" s="209">
        <v>29455</v>
      </c>
      <c r="F4420" s="344">
        <f t="shared" si="496"/>
        <v>2943.8631322388264</v>
      </c>
      <c r="G4420" s="394">
        <f t="shared" si="497"/>
        <v>372.06315789473683</v>
      </c>
      <c r="H4420" s="385">
        <f t="shared" si="494"/>
        <v>1120.7830860651443</v>
      </c>
      <c r="I4420" s="386">
        <f t="shared" si="495"/>
        <v>66.31852580267126</v>
      </c>
      <c r="J4420" s="393">
        <v>45</v>
      </c>
      <c r="K4420" s="396">
        <f t="shared" si="498"/>
        <v>4548.0279020013786</v>
      </c>
      <c r="L4420" s="210">
        <f t="shared" si="499"/>
        <v>5.4000000000000003E-3</v>
      </c>
      <c r="M4420" s="211">
        <f t="shared" si="499"/>
        <v>1.1000000000000001E-3</v>
      </c>
    </row>
    <row r="4421" spans="1:13" ht="15" customHeight="1" x14ac:dyDescent="0.2">
      <c r="A4421" s="372">
        <v>4400</v>
      </c>
      <c r="B4421" s="120">
        <f t="shared" si="500"/>
        <v>184.14974435170882</v>
      </c>
      <c r="C4421" s="371">
        <v>950</v>
      </c>
      <c r="D4421" s="78">
        <v>45170</v>
      </c>
      <c r="E4421" s="209">
        <v>29455</v>
      </c>
      <c r="F4421" s="344">
        <f t="shared" si="496"/>
        <v>2943.4740835955449</v>
      </c>
      <c r="G4421" s="394">
        <f t="shared" si="497"/>
        <v>372.06315789473683</v>
      </c>
      <c r="H4421" s="385">
        <f t="shared" si="494"/>
        <v>1120.6515876237152</v>
      </c>
      <c r="I4421" s="386">
        <f t="shared" si="495"/>
        <v>66.310744829805643</v>
      </c>
      <c r="J4421" s="393">
        <v>45</v>
      </c>
      <c r="K4421" s="396">
        <f t="shared" si="498"/>
        <v>4547.4995739438027</v>
      </c>
      <c r="L4421" s="210">
        <f t="shared" si="499"/>
        <v>5.4000000000000003E-3</v>
      </c>
      <c r="M4421" s="211">
        <f t="shared" si="499"/>
        <v>1.1000000000000001E-3</v>
      </c>
    </row>
    <row r="4422" spans="1:13" ht="15" customHeight="1" x14ac:dyDescent="0.2">
      <c r="A4422" s="370">
        <v>4401</v>
      </c>
      <c r="B4422" s="120">
        <f t="shared" si="500"/>
        <v>184.1740801632788</v>
      </c>
      <c r="C4422" s="371">
        <v>950</v>
      </c>
      <c r="D4422" s="78">
        <v>45170</v>
      </c>
      <c r="E4422" s="209">
        <v>29455</v>
      </c>
      <c r="F4422" s="344">
        <f t="shared" si="496"/>
        <v>2943.0851481351588</v>
      </c>
      <c r="G4422" s="394">
        <f t="shared" si="497"/>
        <v>372.06315789473683</v>
      </c>
      <c r="H4422" s="385">
        <f t="shared" si="494"/>
        <v>1120.5201274381045</v>
      </c>
      <c r="I4422" s="386">
        <f t="shared" si="495"/>
        <v>66.302966120597915</v>
      </c>
      <c r="J4422" s="393">
        <v>45</v>
      </c>
      <c r="K4422" s="396">
        <f t="shared" si="498"/>
        <v>4546.9713995885986</v>
      </c>
      <c r="L4422" s="210">
        <f t="shared" si="499"/>
        <v>5.4000000000000003E-3</v>
      </c>
      <c r="M4422" s="211">
        <f t="shared" si="499"/>
        <v>1.1000000000000001E-3</v>
      </c>
    </row>
    <row r="4423" spans="1:13" ht="15" customHeight="1" x14ac:dyDescent="0.2">
      <c r="A4423" s="370">
        <v>4402</v>
      </c>
      <c r="B4423" s="120">
        <f t="shared" si="500"/>
        <v>184.19841532608783</v>
      </c>
      <c r="C4423" s="371">
        <v>950</v>
      </c>
      <c r="D4423" s="78">
        <v>45170</v>
      </c>
      <c r="E4423" s="209">
        <v>29455</v>
      </c>
      <c r="F4423" s="344">
        <f t="shared" si="496"/>
        <v>2942.6963258094406</v>
      </c>
      <c r="G4423" s="394">
        <f t="shared" si="497"/>
        <v>372.06315789473683</v>
      </c>
      <c r="H4423" s="385">
        <f t="shared" si="494"/>
        <v>1120.3887054920119</v>
      </c>
      <c r="I4423" s="386">
        <f t="shared" si="495"/>
        <v>66.295189674083545</v>
      </c>
      <c r="J4423" s="393">
        <v>45</v>
      </c>
      <c r="K4423" s="396">
        <f t="shared" si="498"/>
        <v>4546.4433788702727</v>
      </c>
      <c r="L4423" s="210">
        <f t="shared" si="499"/>
        <v>5.4000000000000003E-3</v>
      </c>
      <c r="M4423" s="211">
        <f t="shared" si="499"/>
        <v>1.1000000000000001E-3</v>
      </c>
    </row>
    <row r="4424" spans="1:13" ht="15" customHeight="1" x14ac:dyDescent="0.2">
      <c r="A4424" s="370">
        <v>4403</v>
      </c>
      <c r="B4424" s="120">
        <f t="shared" si="500"/>
        <v>184.22274984009027</v>
      </c>
      <c r="C4424" s="371">
        <v>950</v>
      </c>
      <c r="D4424" s="78">
        <v>45170</v>
      </c>
      <c r="E4424" s="209">
        <v>29455</v>
      </c>
      <c r="F4424" s="344">
        <f t="shared" si="496"/>
        <v>2942.3076165701768</v>
      </c>
      <c r="G4424" s="394">
        <f t="shared" si="497"/>
        <v>372.06315789473683</v>
      </c>
      <c r="H4424" s="385">
        <f t="shared" si="494"/>
        <v>1120.2573217691406</v>
      </c>
      <c r="I4424" s="386">
        <f t="shared" si="495"/>
        <v>66.287415489298269</v>
      </c>
      <c r="J4424" s="393">
        <v>45</v>
      </c>
      <c r="K4424" s="396">
        <f t="shared" si="498"/>
        <v>4545.9155117233522</v>
      </c>
      <c r="L4424" s="210">
        <f t="shared" si="499"/>
        <v>5.4000000000000003E-3</v>
      </c>
      <c r="M4424" s="211">
        <f t="shared" si="499"/>
        <v>1.1000000000000001E-3</v>
      </c>
    </row>
    <row r="4425" spans="1:13" ht="15" customHeight="1" x14ac:dyDescent="0.2">
      <c r="A4425" s="370">
        <v>4404</v>
      </c>
      <c r="B4425" s="120">
        <f t="shared" si="500"/>
        <v>184.24708370524064</v>
      </c>
      <c r="C4425" s="371">
        <v>950</v>
      </c>
      <c r="D4425" s="78">
        <v>45170</v>
      </c>
      <c r="E4425" s="209">
        <v>29455</v>
      </c>
      <c r="F4425" s="344">
        <f t="shared" si="496"/>
        <v>2941.9190203691805</v>
      </c>
      <c r="G4425" s="394">
        <f t="shared" si="497"/>
        <v>372.06315789473683</v>
      </c>
      <c r="H4425" s="385">
        <f t="shared" si="494"/>
        <v>1120.125976253204</v>
      </c>
      <c r="I4425" s="386">
        <f t="shared" si="495"/>
        <v>66.279643565278349</v>
      </c>
      <c r="J4425" s="393">
        <v>45</v>
      </c>
      <c r="K4425" s="396">
        <f t="shared" si="498"/>
        <v>4545.3877980824</v>
      </c>
      <c r="L4425" s="210">
        <f t="shared" si="499"/>
        <v>5.4000000000000003E-3</v>
      </c>
      <c r="M4425" s="211">
        <f t="shared" si="499"/>
        <v>1.1000000000000001E-3</v>
      </c>
    </row>
    <row r="4426" spans="1:13" ht="15" customHeight="1" x14ac:dyDescent="0.2">
      <c r="A4426" s="370">
        <v>4405</v>
      </c>
      <c r="B4426" s="120">
        <f t="shared" si="500"/>
        <v>184.27141692149354</v>
      </c>
      <c r="C4426" s="371">
        <v>950</v>
      </c>
      <c r="D4426" s="78">
        <v>45170</v>
      </c>
      <c r="E4426" s="209">
        <v>29455</v>
      </c>
      <c r="F4426" s="344">
        <f t="shared" si="496"/>
        <v>2941.530537158289</v>
      </c>
      <c r="G4426" s="394">
        <f t="shared" si="497"/>
        <v>372.06315789473683</v>
      </c>
      <c r="H4426" s="385">
        <f t="shared" si="494"/>
        <v>1119.9946689279227</v>
      </c>
      <c r="I4426" s="386">
        <f t="shared" si="495"/>
        <v>66.271873901060516</v>
      </c>
      <c r="J4426" s="393">
        <v>45</v>
      </c>
      <c r="K4426" s="396">
        <f t="shared" si="498"/>
        <v>4544.8602378820096</v>
      </c>
      <c r="L4426" s="210">
        <f t="shared" si="499"/>
        <v>5.4000000000000003E-3</v>
      </c>
      <c r="M4426" s="211">
        <f t="shared" si="499"/>
        <v>1.1000000000000001E-3</v>
      </c>
    </row>
    <row r="4427" spans="1:13" ht="15" customHeight="1" x14ac:dyDescent="0.2">
      <c r="A4427" s="370">
        <v>4406</v>
      </c>
      <c r="B4427" s="120">
        <f t="shared" si="500"/>
        <v>184.29574948880372</v>
      </c>
      <c r="C4427" s="371">
        <v>950</v>
      </c>
      <c r="D4427" s="78">
        <v>45170</v>
      </c>
      <c r="E4427" s="209">
        <v>29455</v>
      </c>
      <c r="F4427" s="344">
        <f t="shared" si="496"/>
        <v>2941.1421668893663</v>
      </c>
      <c r="G4427" s="394">
        <f t="shared" si="497"/>
        <v>372.06315789473683</v>
      </c>
      <c r="H4427" s="385">
        <f t="shared" si="494"/>
        <v>1119.8633997770266</v>
      </c>
      <c r="I4427" s="386">
        <f t="shared" si="495"/>
        <v>66.264106495682057</v>
      </c>
      <c r="J4427" s="393">
        <v>45</v>
      </c>
      <c r="K4427" s="396">
        <f t="shared" si="498"/>
        <v>4544.3328310568122</v>
      </c>
      <c r="L4427" s="210">
        <f t="shared" si="499"/>
        <v>5.4000000000000003E-3</v>
      </c>
      <c r="M4427" s="211">
        <f t="shared" si="499"/>
        <v>1.1000000000000001E-3</v>
      </c>
    </row>
    <row r="4428" spans="1:13" ht="15" customHeight="1" x14ac:dyDescent="0.2">
      <c r="A4428" s="370">
        <v>4407</v>
      </c>
      <c r="B4428" s="120">
        <f t="shared" si="500"/>
        <v>184.32008140712628</v>
      </c>
      <c r="C4428" s="371">
        <v>950</v>
      </c>
      <c r="D4428" s="78">
        <v>45170</v>
      </c>
      <c r="E4428" s="209">
        <v>29455</v>
      </c>
      <c r="F4428" s="344">
        <f t="shared" si="496"/>
        <v>2940.7539095142965</v>
      </c>
      <c r="G4428" s="394">
        <f t="shared" si="497"/>
        <v>372.06315789473683</v>
      </c>
      <c r="H4428" s="385">
        <f t="shared" si="494"/>
        <v>1119.7321687842532</v>
      </c>
      <c r="I4428" s="386">
        <f t="shared" si="495"/>
        <v>66.256341348180669</v>
      </c>
      <c r="J4428" s="393">
        <v>45</v>
      </c>
      <c r="K4428" s="396">
        <f t="shared" si="498"/>
        <v>4543.8055775414668</v>
      </c>
      <c r="L4428" s="210">
        <f t="shared" si="499"/>
        <v>5.4000000000000003E-3</v>
      </c>
      <c r="M4428" s="211">
        <f t="shared" si="499"/>
        <v>1.1000000000000001E-3</v>
      </c>
    </row>
    <row r="4429" spans="1:13" ht="15" customHeight="1" x14ac:dyDescent="0.2">
      <c r="A4429" s="370">
        <v>4408</v>
      </c>
      <c r="B4429" s="120">
        <f t="shared" si="500"/>
        <v>184.34441267641637</v>
      </c>
      <c r="C4429" s="371">
        <v>950</v>
      </c>
      <c r="D4429" s="78">
        <v>45170</v>
      </c>
      <c r="E4429" s="209">
        <v>29455</v>
      </c>
      <c r="F4429" s="344">
        <f t="shared" si="496"/>
        <v>2940.365764984992</v>
      </c>
      <c r="G4429" s="394">
        <f t="shared" si="497"/>
        <v>372.06315789473683</v>
      </c>
      <c r="H4429" s="385">
        <f t="shared" si="494"/>
        <v>1119.6009759333483</v>
      </c>
      <c r="I4429" s="386">
        <f t="shared" si="495"/>
        <v>66.248578457594576</v>
      </c>
      <c r="J4429" s="393">
        <v>45</v>
      </c>
      <c r="K4429" s="396">
        <f t="shared" si="498"/>
        <v>4543.2784772706718</v>
      </c>
      <c r="L4429" s="210">
        <f t="shared" si="499"/>
        <v>5.4000000000000003E-3</v>
      </c>
      <c r="M4429" s="211">
        <f t="shared" si="499"/>
        <v>1.1000000000000001E-3</v>
      </c>
    </row>
    <row r="4430" spans="1:13" ht="15" customHeight="1" x14ac:dyDescent="0.2">
      <c r="A4430" s="370">
        <v>4409</v>
      </c>
      <c r="B4430" s="120">
        <f t="shared" si="500"/>
        <v>184.36874329662965</v>
      </c>
      <c r="C4430" s="371">
        <v>950</v>
      </c>
      <c r="D4430" s="78">
        <v>45170</v>
      </c>
      <c r="E4430" s="209">
        <v>29455</v>
      </c>
      <c r="F4430" s="344">
        <f t="shared" si="496"/>
        <v>2939.9777332533827</v>
      </c>
      <c r="G4430" s="394">
        <f t="shared" si="497"/>
        <v>372.06315789473683</v>
      </c>
      <c r="H4430" s="385">
        <f t="shared" si="494"/>
        <v>1119.4698212080643</v>
      </c>
      <c r="I4430" s="386">
        <f t="shared" si="495"/>
        <v>66.240817822962384</v>
      </c>
      <c r="J4430" s="393">
        <v>45</v>
      </c>
      <c r="K4430" s="396">
        <f t="shared" si="498"/>
        <v>4542.7515301791464</v>
      </c>
      <c r="L4430" s="210">
        <f t="shared" si="499"/>
        <v>5.4000000000000003E-3</v>
      </c>
      <c r="M4430" s="211">
        <f t="shared" si="499"/>
        <v>1.1000000000000001E-3</v>
      </c>
    </row>
    <row r="4431" spans="1:13" ht="15" customHeight="1" x14ac:dyDescent="0.2">
      <c r="A4431" s="372">
        <v>4410</v>
      </c>
      <c r="B4431" s="120">
        <f t="shared" si="500"/>
        <v>184.39307326772152</v>
      </c>
      <c r="C4431" s="371">
        <v>950</v>
      </c>
      <c r="D4431" s="78">
        <v>45170</v>
      </c>
      <c r="E4431" s="209">
        <v>29455</v>
      </c>
      <c r="F4431" s="344">
        <f t="shared" si="496"/>
        <v>2939.5898142714318</v>
      </c>
      <c r="G4431" s="394">
        <f t="shared" si="497"/>
        <v>372.06315789473683</v>
      </c>
      <c r="H4431" s="385">
        <f t="shared" si="494"/>
        <v>1119.338704592165</v>
      </c>
      <c r="I4431" s="386">
        <f t="shared" si="495"/>
        <v>66.23305944332337</v>
      </c>
      <c r="J4431" s="393">
        <v>45</v>
      </c>
      <c r="K4431" s="396">
        <f t="shared" si="498"/>
        <v>4542.2247362016569</v>
      </c>
      <c r="L4431" s="210">
        <f t="shared" si="499"/>
        <v>5.4000000000000003E-3</v>
      </c>
      <c r="M4431" s="211">
        <f t="shared" si="499"/>
        <v>1.1000000000000001E-3</v>
      </c>
    </row>
    <row r="4432" spans="1:13" ht="15" customHeight="1" x14ac:dyDescent="0.2">
      <c r="A4432" s="370">
        <v>4411</v>
      </c>
      <c r="B4432" s="120">
        <f t="shared" si="500"/>
        <v>184.41740258964816</v>
      </c>
      <c r="C4432" s="371">
        <v>950</v>
      </c>
      <c r="D4432" s="78">
        <v>45170</v>
      </c>
      <c r="E4432" s="209">
        <v>29455</v>
      </c>
      <c r="F4432" s="344">
        <f t="shared" si="496"/>
        <v>2939.2020079911163</v>
      </c>
      <c r="G4432" s="394">
        <f t="shared" si="497"/>
        <v>372.06315789473683</v>
      </c>
      <c r="H4432" s="385">
        <f t="shared" si="494"/>
        <v>1119.2076260694182</v>
      </c>
      <c r="I4432" s="386">
        <f t="shared" si="495"/>
        <v>66.225303317717064</v>
      </c>
      <c r="J4432" s="393">
        <v>45</v>
      </c>
      <c r="K4432" s="396">
        <f t="shared" si="498"/>
        <v>4541.6980952729882</v>
      </c>
      <c r="L4432" s="210">
        <f t="shared" si="499"/>
        <v>5.4000000000000003E-3</v>
      </c>
      <c r="M4432" s="211">
        <f t="shared" si="499"/>
        <v>1.1000000000000001E-3</v>
      </c>
    </row>
    <row r="4433" spans="1:13" ht="15" customHeight="1" x14ac:dyDescent="0.2">
      <c r="A4433" s="370">
        <v>4412</v>
      </c>
      <c r="B4433" s="120">
        <f t="shared" si="500"/>
        <v>184.44173126236544</v>
      </c>
      <c r="C4433" s="371">
        <v>950</v>
      </c>
      <c r="D4433" s="78">
        <v>45170</v>
      </c>
      <c r="E4433" s="209">
        <v>29455</v>
      </c>
      <c r="F4433" s="344">
        <f t="shared" si="496"/>
        <v>2938.8143143644465</v>
      </c>
      <c r="G4433" s="394">
        <f t="shared" si="497"/>
        <v>372.06315789473683</v>
      </c>
      <c r="H4433" s="385">
        <f t="shared" si="494"/>
        <v>1119.0765856236039</v>
      </c>
      <c r="I4433" s="386">
        <f t="shared" si="495"/>
        <v>66.217549445183664</v>
      </c>
      <c r="J4433" s="393">
        <v>45</v>
      </c>
      <c r="K4433" s="396">
        <f t="shared" si="498"/>
        <v>4541.1716073279713</v>
      </c>
      <c r="L4433" s="210">
        <f t="shared" si="499"/>
        <v>5.4000000000000003E-3</v>
      </c>
      <c r="M4433" s="211">
        <f t="shared" si="499"/>
        <v>1.1000000000000001E-3</v>
      </c>
    </row>
    <row r="4434" spans="1:13" ht="15" customHeight="1" x14ac:dyDescent="0.2">
      <c r="A4434" s="370">
        <v>4413</v>
      </c>
      <c r="B4434" s="120">
        <f t="shared" si="500"/>
        <v>184.46605928582963</v>
      </c>
      <c r="C4434" s="371">
        <v>950</v>
      </c>
      <c r="D4434" s="78">
        <v>45170</v>
      </c>
      <c r="E4434" s="209">
        <v>29455</v>
      </c>
      <c r="F4434" s="344">
        <f t="shared" si="496"/>
        <v>2938.4267333434527</v>
      </c>
      <c r="G4434" s="394">
        <f t="shared" si="497"/>
        <v>372.06315789473683</v>
      </c>
      <c r="H4434" s="385">
        <f t="shared" si="494"/>
        <v>1118.9455832385079</v>
      </c>
      <c r="I4434" s="386">
        <f t="shared" si="495"/>
        <v>66.209797824763797</v>
      </c>
      <c r="J4434" s="393">
        <v>45</v>
      </c>
      <c r="K4434" s="396">
        <f t="shared" si="498"/>
        <v>4540.6452723014609</v>
      </c>
      <c r="L4434" s="210">
        <f t="shared" si="499"/>
        <v>5.4000000000000003E-3</v>
      </c>
      <c r="M4434" s="211">
        <f t="shared" si="499"/>
        <v>1.1000000000000001E-3</v>
      </c>
    </row>
    <row r="4435" spans="1:13" ht="15" customHeight="1" x14ac:dyDescent="0.2">
      <c r="A4435" s="370">
        <v>4414</v>
      </c>
      <c r="B4435" s="120">
        <f t="shared" si="500"/>
        <v>184.49038665999734</v>
      </c>
      <c r="C4435" s="371">
        <v>950</v>
      </c>
      <c r="D4435" s="78">
        <v>45170</v>
      </c>
      <c r="E4435" s="209">
        <v>29455</v>
      </c>
      <c r="F4435" s="344">
        <f t="shared" si="496"/>
        <v>2938.0392648801867</v>
      </c>
      <c r="G4435" s="394">
        <f t="shared" si="497"/>
        <v>372.06315789473683</v>
      </c>
      <c r="H4435" s="385">
        <f t="shared" si="494"/>
        <v>1118.814618897924</v>
      </c>
      <c r="I4435" s="386">
        <f t="shared" si="495"/>
        <v>66.202048455498471</v>
      </c>
      <c r="J4435" s="393">
        <v>45</v>
      </c>
      <c r="K4435" s="396">
        <f t="shared" si="498"/>
        <v>4540.1190901283462</v>
      </c>
      <c r="L4435" s="210">
        <f t="shared" si="499"/>
        <v>5.4000000000000003E-3</v>
      </c>
      <c r="M4435" s="211">
        <f t="shared" si="499"/>
        <v>1.1000000000000001E-3</v>
      </c>
    </row>
    <row r="4436" spans="1:13" ht="15" customHeight="1" x14ac:dyDescent="0.2">
      <c r="A4436" s="370">
        <v>4415</v>
      </c>
      <c r="B4436" s="120">
        <f t="shared" si="500"/>
        <v>184.51471338482528</v>
      </c>
      <c r="C4436" s="371">
        <v>950</v>
      </c>
      <c r="D4436" s="78">
        <v>45170</v>
      </c>
      <c r="E4436" s="209">
        <v>29455</v>
      </c>
      <c r="F4436" s="344">
        <f t="shared" si="496"/>
        <v>2937.6519089267276</v>
      </c>
      <c r="G4436" s="394">
        <f t="shared" si="497"/>
        <v>372.06315789473683</v>
      </c>
      <c r="H4436" s="385">
        <f t="shared" si="494"/>
        <v>1118.6836925856549</v>
      </c>
      <c r="I4436" s="386">
        <f t="shared" si="495"/>
        <v>66.194301336429291</v>
      </c>
      <c r="J4436" s="393">
        <v>45</v>
      </c>
      <c r="K4436" s="396">
        <f t="shared" si="498"/>
        <v>4539.5930607435484</v>
      </c>
      <c r="L4436" s="210">
        <f t="shared" si="499"/>
        <v>5.4000000000000003E-3</v>
      </c>
      <c r="M4436" s="211">
        <f t="shared" si="499"/>
        <v>1.1000000000000001E-3</v>
      </c>
    </row>
    <row r="4437" spans="1:13" ht="15" customHeight="1" x14ac:dyDescent="0.2">
      <c r="A4437" s="370">
        <v>4416</v>
      </c>
      <c r="B4437" s="120">
        <f t="shared" si="500"/>
        <v>184.53903946027023</v>
      </c>
      <c r="C4437" s="371">
        <v>950</v>
      </c>
      <c r="D4437" s="78">
        <v>45170</v>
      </c>
      <c r="E4437" s="209">
        <v>29455</v>
      </c>
      <c r="F4437" s="344">
        <f t="shared" si="496"/>
        <v>2937.2646654351793</v>
      </c>
      <c r="G4437" s="394">
        <f t="shared" si="497"/>
        <v>372.06315789473683</v>
      </c>
      <c r="H4437" s="385">
        <f t="shared" si="494"/>
        <v>1118.5528042855115</v>
      </c>
      <c r="I4437" s="386">
        <f t="shared" si="495"/>
        <v>66.186556466598319</v>
      </c>
      <c r="J4437" s="393">
        <v>45</v>
      </c>
      <c r="K4437" s="396">
        <f t="shared" si="498"/>
        <v>4539.067184082026</v>
      </c>
      <c r="L4437" s="210">
        <f t="shared" si="499"/>
        <v>5.4000000000000003E-3</v>
      </c>
      <c r="M4437" s="211">
        <f t="shared" si="499"/>
        <v>1.1000000000000001E-3</v>
      </c>
    </row>
    <row r="4438" spans="1:13" ht="15" customHeight="1" x14ac:dyDescent="0.2">
      <c r="A4438" s="370">
        <v>4417</v>
      </c>
      <c r="B4438" s="120">
        <f t="shared" si="500"/>
        <v>184.56336488628935</v>
      </c>
      <c r="C4438" s="371">
        <v>950</v>
      </c>
      <c r="D4438" s="78">
        <v>45170</v>
      </c>
      <c r="E4438" s="209">
        <v>29455</v>
      </c>
      <c r="F4438" s="344">
        <f t="shared" si="496"/>
        <v>2936.8775343576681</v>
      </c>
      <c r="G4438" s="394">
        <f t="shared" si="497"/>
        <v>372.06315789473683</v>
      </c>
      <c r="H4438" s="385">
        <f t="shared" ref="H4438:H4501" si="501">SUM(F4438:G4438)*33.8%</f>
        <v>1118.4219539813128</v>
      </c>
      <c r="I4438" s="386">
        <f t="shared" ref="I4438:I4501" si="502">SUM(F4438:G4438)*2%</f>
        <v>66.178813845048097</v>
      </c>
      <c r="J4438" s="393">
        <v>45</v>
      </c>
      <c r="K4438" s="396">
        <f t="shared" si="498"/>
        <v>4538.5414600787662</v>
      </c>
      <c r="L4438" s="210">
        <f t="shared" si="499"/>
        <v>5.4000000000000003E-3</v>
      </c>
      <c r="M4438" s="211">
        <f t="shared" si="499"/>
        <v>1.1000000000000001E-3</v>
      </c>
    </row>
    <row r="4439" spans="1:13" ht="15" customHeight="1" x14ac:dyDescent="0.2">
      <c r="A4439" s="370">
        <v>4418</v>
      </c>
      <c r="B4439" s="120">
        <f t="shared" si="500"/>
        <v>184.58768966284021</v>
      </c>
      <c r="C4439" s="371">
        <v>950</v>
      </c>
      <c r="D4439" s="78">
        <v>45170</v>
      </c>
      <c r="E4439" s="209">
        <v>29455</v>
      </c>
      <c r="F4439" s="344">
        <f t="shared" ref="F4439:F4502" si="503">12*(1/B4439*D4439)</f>
        <v>2936.4905156463387</v>
      </c>
      <c r="G4439" s="394">
        <f t="shared" ref="G4439:G4502" si="504">12*(1/C4439*E4439)</f>
        <v>372.06315789473683</v>
      </c>
      <c r="H4439" s="385">
        <f t="shared" si="501"/>
        <v>1118.2911416568834</v>
      </c>
      <c r="I4439" s="386">
        <f t="shared" si="502"/>
        <v>66.171073470821511</v>
      </c>
      <c r="J4439" s="393">
        <v>45</v>
      </c>
      <c r="K4439" s="396">
        <f t="shared" ref="K4439:K4502" si="505">SUM(F4439:J4439)</f>
        <v>4538.0158886687805</v>
      </c>
      <c r="L4439" s="210">
        <f t="shared" ref="L4439:M4502" si="506">ROUND(1/B4439,4)</f>
        <v>5.4000000000000003E-3</v>
      </c>
      <c r="M4439" s="211">
        <f t="shared" si="506"/>
        <v>1.1000000000000001E-3</v>
      </c>
    </row>
    <row r="4440" spans="1:13" ht="15" customHeight="1" x14ac:dyDescent="0.2">
      <c r="A4440" s="370">
        <v>4419</v>
      </c>
      <c r="B4440" s="120">
        <f t="shared" si="500"/>
        <v>184.61201378987994</v>
      </c>
      <c r="C4440" s="371">
        <v>950</v>
      </c>
      <c r="D4440" s="78">
        <v>45170</v>
      </c>
      <c r="E4440" s="209">
        <v>29455</v>
      </c>
      <c r="F4440" s="344">
        <f t="shared" si="503"/>
        <v>2936.1036092533732</v>
      </c>
      <c r="G4440" s="394">
        <f t="shared" si="504"/>
        <v>372.06315789473683</v>
      </c>
      <c r="H4440" s="385">
        <f t="shared" si="501"/>
        <v>1118.1603672960612</v>
      </c>
      <c r="I4440" s="386">
        <f t="shared" si="502"/>
        <v>66.163335342962199</v>
      </c>
      <c r="J4440" s="393">
        <v>45</v>
      </c>
      <c r="K4440" s="396">
        <f t="shared" si="505"/>
        <v>4537.4904697871334</v>
      </c>
      <c r="L4440" s="210">
        <f t="shared" si="506"/>
        <v>5.4000000000000003E-3</v>
      </c>
      <c r="M4440" s="211">
        <f t="shared" si="506"/>
        <v>1.1000000000000001E-3</v>
      </c>
    </row>
    <row r="4441" spans="1:13" ht="15" customHeight="1" x14ac:dyDescent="0.2">
      <c r="A4441" s="372">
        <v>4420</v>
      </c>
      <c r="B4441" s="120">
        <f t="shared" si="500"/>
        <v>184.63633726736632</v>
      </c>
      <c r="C4441" s="371">
        <v>950</v>
      </c>
      <c r="D4441" s="78">
        <v>45170</v>
      </c>
      <c r="E4441" s="209">
        <v>29455</v>
      </c>
      <c r="F4441" s="344">
        <f t="shared" si="503"/>
        <v>2935.7168151309688</v>
      </c>
      <c r="G4441" s="394">
        <f t="shared" si="504"/>
        <v>372.06315789473683</v>
      </c>
      <c r="H4441" s="385">
        <f t="shared" si="501"/>
        <v>1118.0296308826885</v>
      </c>
      <c r="I4441" s="386">
        <f t="shared" si="502"/>
        <v>66.155599460514111</v>
      </c>
      <c r="J4441" s="393">
        <v>45</v>
      </c>
      <c r="K4441" s="396">
        <f t="shared" si="505"/>
        <v>4536.9652033689081</v>
      </c>
      <c r="L4441" s="210">
        <f t="shared" si="506"/>
        <v>5.4000000000000003E-3</v>
      </c>
      <c r="M4441" s="211">
        <f t="shared" si="506"/>
        <v>1.1000000000000001E-3</v>
      </c>
    </row>
    <row r="4442" spans="1:13" ht="15" customHeight="1" x14ac:dyDescent="0.2">
      <c r="A4442" s="370">
        <v>4421</v>
      </c>
      <c r="B4442" s="120">
        <f t="shared" si="500"/>
        <v>184.66066009525755</v>
      </c>
      <c r="C4442" s="371">
        <v>950</v>
      </c>
      <c r="D4442" s="78">
        <v>45170</v>
      </c>
      <c r="E4442" s="209">
        <v>29455</v>
      </c>
      <c r="F4442" s="344">
        <f t="shared" si="503"/>
        <v>2935.3301332313426</v>
      </c>
      <c r="G4442" s="394">
        <f t="shared" si="504"/>
        <v>372.06315789473683</v>
      </c>
      <c r="H4442" s="385">
        <f t="shared" si="501"/>
        <v>1117.8989324006147</v>
      </c>
      <c r="I4442" s="386">
        <f t="shared" si="502"/>
        <v>66.147865822521595</v>
      </c>
      <c r="J4442" s="393">
        <v>45</v>
      </c>
      <c r="K4442" s="396">
        <f t="shared" si="505"/>
        <v>4536.4400893492157</v>
      </c>
      <c r="L4442" s="210">
        <f t="shared" si="506"/>
        <v>5.4000000000000003E-3</v>
      </c>
      <c r="M4442" s="211">
        <f t="shared" si="506"/>
        <v>1.1000000000000001E-3</v>
      </c>
    </row>
    <row r="4443" spans="1:13" ht="15" customHeight="1" x14ac:dyDescent="0.2">
      <c r="A4443" s="370">
        <v>4422</v>
      </c>
      <c r="B4443" s="120">
        <f t="shared" si="500"/>
        <v>184.68498227351154</v>
      </c>
      <c r="C4443" s="371">
        <v>950</v>
      </c>
      <c r="D4443" s="78">
        <v>45170</v>
      </c>
      <c r="E4443" s="209">
        <v>29455</v>
      </c>
      <c r="F4443" s="344">
        <f t="shared" si="503"/>
        <v>2934.9435635067452</v>
      </c>
      <c r="G4443" s="394">
        <f t="shared" si="504"/>
        <v>372.06315789473683</v>
      </c>
      <c r="H4443" s="385">
        <f t="shared" si="501"/>
        <v>1117.7682718337007</v>
      </c>
      <c r="I4443" s="386">
        <f t="shared" si="502"/>
        <v>66.14013442802964</v>
      </c>
      <c r="J4443" s="393">
        <v>45</v>
      </c>
      <c r="K4443" s="396">
        <f t="shared" si="505"/>
        <v>4535.9151276632119</v>
      </c>
      <c r="L4443" s="210">
        <f t="shared" si="506"/>
        <v>5.4000000000000003E-3</v>
      </c>
      <c r="M4443" s="211">
        <f t="shared" si="506"/>
        <v>1.1000000000000001E-3</v>
      </c>
    </row>
    <row r="4444" spans="1:13" ht="15" customHeight="1" x14ac:dyDescent="0.2">
      <c r="A4444" s="370">
        <v>4423</v>
      </c>
      <c r="B4444" s="120">
        <f t="shared" si="500"/>
        <v>184.70930380208659</v>
      </c>
      <c r="C4444" s="371">
        <v>950</v>
      </c>
      <c r="D4444" s="78">
        <v>45170</v>
      </c>
      <c r="E4444" s="209">
        <v>29455</v>
      </c>
      <c r="F4444" s="344">
        <f t="shared" si="503"/>
        <v>2934.5571059094468</v>
      </c>
      <c r="G4444" s="394">
        <f t="shared" si="504"/>
        <v>372.06315789473683</v>
      </c>
      <c r="H4444" s="385">
        <f t="shared" si="501"/>
        <v>1117.6376491658139</v>
      </c>
      <c r="I4444" s="386">
        <f t="shared" si="502"/>
        <v>66.132405276083674</v>
      </c>
      <c r="J4444" s="393">
        <v>45</v>
      </c>
      <c r="K4444" s="396">
        <f t="shared" si="505"/>
        <v>4535.3903182460808</v>
      </c>
      <c r="L4444" s="210">
        <f t="shared" si="506"/>
        <v>5.4000000000000003E-3</v>
      </c>
      <c r="M4444" s="211">
        <f t="shared" si="506"/>
        <v>1.1000000000000001E-3</v>
      </c>
    </row>
    <row r="4445" spans="1:13" ht="15" customHeight="1" x14ac:dyDescent="0.2">
      <c r="A4445" s="370">
        <v>4424</v>
      </c>
      <c r="B4445" s="120">
        <f t="shared" si="500"/>
        <v>184.73362468094157</v>
      </c>
      <c r="C4445" s="371">
        <v>950</v>
      </c>
      <c r="D4445" s="78">
        <v>45170</v>
      </c>
      <c r="E4445" s="209">
        <v>29455</v>
      </c>
      <c r="F4445" s="344">
        <f t="shared" si="503"/>
        <v>2934.1707603917366</v>
      </c>
      <c r="G4445" s="394">
        <f t="shared" si="504"/>
        <v>372.06315789473683</v>
      </c>
      <c r="H4445" s="385">
        <f t="shared" si="501"/>
        <v>1117.5070643808278</v>
      </c>
      <c r="I4445" s="386">
        <f t="shared" si="502"/>
        <v>66.124678365729466</v>
      </c>
      <c r="J4445" s="393">
        <v>45</v>
      </c>
      <c r="K4445" s="396">
        <f t="shared" si="505"/>
        <v>4534.8656610330308</v>
      </c>
      <c r="L4445" s="210">
        <f t="shared" si="506"/>
        <v>5.4000000000000003E-3</v>
      </c>
      <c r="M4445" s="211">
        <f t="shared" si="506"/>
        <v>1.1000000000000001E-3</v>
      </c>
    </row>
    <row r="4446" spans="1:13" ht="15" customHeight="1" x14ac:dyDescent="0.2">
      <c r="A4446" s="370">
        <v>4425</v>
      </c>
      <c r="B4446" s="120">
        <f t="shared" si="500"/>
        <v>184.75794491003472</v>
      </c>
      <c r="C4446" s="371">
        <v>950</v>
      </c>
      <c r="D4446" s="78">
        <v>45170</v>
      </c>
      <c r="E4446" s="209">
        <v>29455</v>
      </c>
      <c r="F4446" s="344">
        <f t="shared" si="503"/>
        <v>2933.7845269059403</v>
      </c>
      <c r="G4446" s="394">
        <f t="shared" si="504"/>
        <v>372.06315789473683</v>
      </c>
      <c r="H4446" s="385">
        <f t="shared" si="501"/>
        <v>1117.3765174626287</v>
      </c>
      <c r="I4446" s="386">
        <f t="shared" si="502"/>
        <v>66.116953696013539</v>
      </c>
      <c r="J4446" s="393">
        <v>45</v>
      </c>
      <c r="K4446" s="396">
        <f t="shared" si="505"/>
        <v>4534.3411559593187</v>
      </c>
      <c r="L4446" s="210">
        <f t="shared" si="506"/>
        <v>5.4000000000000003E-3</v>
      </c>
      <c r="M4446" s="211">
        <f t="shared" si="506"/>
        <v>1.1000000000000001E-3</v>
      </c>
    </row>
    <row r="4447" spans="1:13" ht="15" customHeight="1" x14ac:dyDescent="0.2">
      <c r="A4447" s="370">
        <v>4426</v>
      </c>
      <c r="B4447" s="120">
        <f t="shared" si="500"/>
        <v>184.78226448932551</v>
      </c>
      <c r="C4447" s="371">
        <v>950</v>
      </c>
      <c r="D4447" s="78">
        <v>45170</v>
      </c>
      <c r="E4447" s="209">
        <v>29455</v>
      </c>
      <c r="F4447" s="344">
        <f t="shared" si="503"/>
        <v>2933.3984054043913</v>
      </c>
      <c r="G4447" s="394">
        <f t="shared" si="504"/>
        <v>372.06315789473683</v>
      </c>
      <c r="H4447" s="385">
        <f t="shared" si="501"/>
        <v>1117.2460083951053</v>
      </c>
      <c r="I4447" s="386">
        <f t="shared" si="502"/>
        <v>66.109231265982558</v>
      </c>
      <c r="J4447" s="393">
        <v>45</v>
      </c>
      <c r="K4447" s="396">
        <f t="shared" si="505"/>
        <v>4533.8168029602166</v>
      </c>
      <c r="L4447" s="210">
        <f t="shared" si="506"/>
        <v>5.4000000000000003E-3</v>
      </c>
      <c r="M4447" s="211">
        <f t="shared" si="506"/>
        <v>1.1000000000000001E-3</v>
      </c>
    </row>
    <row r="4448" spans="1:13" ht="15" customHeight="1" x14ac:dyDescent="0.2">
      <c r="A4448" s="370">
        <v>4427</v>
      </c>
      <c r="B4448" s="120">
        <f t="shared" si="500"/>
        <v>184.8065834187727</v>
      </c>
      <c r="C4448" s="371">
        <v>950</v>
      </c>
      <c r="D4448" s="78">
        <v>45170</v>
      </c>
      <c r="E4448" s="209">
        <v>29455</v>
      </c>
      <c r="F4448" s="344">
        <f t="shared" si="503"/>
        <v>2933.0123958394624</v>
      </c>
      <c r="G4448" s="394">
        <f t="shared" si="504"/>
        <v>372.06315789473683</v>
      </c>
      <c r="H4448" s="385">
        <f t="shared" si="501"/>
        <v>1117.1155371621592</v>
      </c>
      <c r="I4448" s="386">
        <f t="shared" si="502"/>
        <v>66.101511074683984</v>
      </c>
      <c r="J4448" s="393">
        <v>45</v>
      </c>
      <c r="K4448" s="396">
        <f t="shared" si="505"/>
        <v>4533.2926019710421</v>
      </c>
      <c r="L4448" s="210">
        <f t="shared" si="506"/>
        <v>5.4000000000000003E-3</v>
      </c>
      <c r="M4448" s="211">
        <f t="shared" si="506"/>
        <v>1.1000000000000001E-3</v>
      </c>
    </row>
    <row r="4449" spans="1:13" ht="15" customHeight="1" x14ac:dyDescent="0.2">
      <c r="A4449" s="370">
        <v>4428</v>
      </c>
      <c r="B4449" s="120">
        <f t="shared" si="500"/>
        <v>184.83090169833594</v>
      </c>
      <c r="C4449" s="371">
        <v>950</v>
      </c>
      <c r="D4449" s="78">
        <v>45170</v>
      </c>
      <c r="E4449" s="209">
        <v>29455</v>
      </c>
      <c r="F4449" s="344">
        <f t="shared" si="503"/>
        <v>2932.6264981635381</v>
      </c>
      <c r="G4449" s="394">
        <f t="shared" si="504"/>
        <v>372.06315789473683</v>
      </c>
      <c r="H4449" s="385">
        <f t="shared" si="501"/>
        <v>1116.9851037476969</v>
      </c>
      <c r="I4449" s="386">
        <f t="shared" si="502"/>
        <v>66.093793121165504</v>
      </c>
      <c r="J4449" s="393">
        <v>45</v>
      </c>
      <c r="K4449" s="396">
        <f t="shared" si="505"/>
        <v>4532.7685529271375</v>
      </c>
      <c r="L4449" s="210">
        <f t="shared" si="506"/>
        <v>5.4000000000000003E-3</v>
      </c>
      <c r="M4449" s="211">
        <f t="shared" si="506"/>
        <v>1.1000000000000001E-3</v>
      </c>
    </row>
    <row r="4450" spans="1:13" ht="15" customHeight="1" x14ac:dyDescent="0.2">
      <c r="A4450" s="370">
        <v>4429</v>
      </c>
      <c r="B4450" s="120">
        <f t="shared" si="500"/>
        <v>184.85521932797451</v>
      </c>
      <c r="C4450" s="371">
        <v>950</v>
      </c>
      <c r="D4450" s="78">
        <v>45170</v>
      </c>
      <c r="E4450" s="209">
        <v>29455</v>
      </c>
      <c r="F4450" s="344">
        <f t="shared" si="503"/>
        <v>2932.240712329035</v>
      </c>
      <c r="G4450" s="394">
        <f t="shared" si="504"/>
        <v>372.06315789473683</v>
      </c>
      <c r="H4450" s="385">
        <f t="shared" si="501"/>
        <v>1116.8547081356348</v>
      </c>
      <c r="I4450" s="386">
        <f t="shared" si="502"/>
        <v>66.086077404475432</v>
      </c>
      <c r="J4450" s="393">
        <v>45</v>
      </c>
      <c r="K4450" s="396">
        <f t="shared" si="505"/>
        <v>4532.2446557638823</v>
      </c>
      <c r="L4450" s="210">
        <f t="shared" si="506"/>
        <v>5.4000000000000003E-3</v>
      </c>
      <c r="M4450" s="211">
        <f t="shared" si="506"/>
        <v>1.1000000000000001E-3</v>
      </c>
    </row>
    <row r="4451" spans="1:13" ht="15" customHeight="1" x14ac:dyDescent="0.2">
      <c r="A4451" s="372">
        <v>4430</v>
      </c>
      <c r="B4451" s="120">
        <f t="shared" si="500"/>
        <v>184.87953630764824</v>
      </c>
      <c r="C4451" s="371">
        <v>950</v>
      </c>
      <c r="D4451" s="78">
        <v>45170</v>
      </c>
      <c r="E4451" s="209">
        <v>29455</v>
      </c>
      <c r="F4451" s="344">
        <f t="shared" si="503"/>
        <v>2931.8550382883905</v>
      </c>
      <c r="G4451" s="394">
        <f t="shared" si="504"/>
        <v>372.06315789473683</v>
      </c>
      <c r="H4451" s="385">
        <f t="shared" si="501"/>
        <v>1116.7243503098969</v>
      </c>
      <c r="I4451" s="386">
        <f t="shared" si="502"/>
        <v>66.07836392366255</v>
      </c>
      <c r="J4451" s="393">
        <v>45</v>
      </c>
      <c r="K4451" s="396">
        <f t="shared" si="505"/>
        <v>4531.7209104166868</v>
      </c>
      <c r="L4451" s="210">
        <f t="shared" si="506"/>
        <v>5.4000000000000003E-3</v>
      </c>
      <c r="M4451" s="211">
        <f t="shared" si="506"/>
        <v>1.1000000000000001E-3</v>
      </c>
    </row>
    <row r="4452" spans="1:13" ht="15" customHeight="1" x14ac:dyDescent="0.2">
      <c r="A4452" s="370">
        <v>4431</v>
      </c>
      <c r="B4452" s="120">
        <f t="shared" si="500"/>
        <v>184.90385263731704</v>
      </c>
      <c r="C4452" s="371">
        <v>950</v>
      </c>
      <c r="D4452" s="78">
        <v>45170</v>
      </c>
      <c r="E4452" s="209">
        <v>29455</v>
      </c>
      <c r="F4452" s="344">
        <f t="shared" si="503"/>
        <v>2931.4694759940667</v>
      </c>
      <c r="G4452" s="394">
        <f t="shared" si="504"/>
        <v>372.06315789473683</v>
      </c>
      <c r="H4452" s="385">
        <f t="shared" si="501"/>
        <v>1116.5940302544154</v>
      </c>
      <c r="I4452" s="386">
        <f t="shared" si="502"/>
        <v>66.070652677776067</v>
      </c>
      <c r="J4452" s="393">
        <v>45</v>
      </c>
      <c r="K4452" s="396">
        <f t="shared" si="505"/>
        <v>4531.1973168209952</v>
      </c>
      <c r="L4452" s="210">
        <f t="shared" si="506"/>
        <v>5.4000000000000003E-3</v>
      </c>
      <c r="M4452" s="211">
        <f t="shared" si="506"/>
        <v>1.1000000000000001E-3</v>
      </c>
    </row>
    <row r="4453" spans="1:13" ht="15" customHeight="1" x14ac:dyDescent="0.2">
      <c r="A4453" s="370">
        <v>4432</v>
      </c>
      <c r="B4453" s="120">
        <f t="shared" si="500"/>
        <v>184.92816831694125</v>
      </c>
      <c r="C4453" s="371">
        <v>950</v>
      </c>
      <c r="D4453" s="78">
        <v>45170</v>
      </c>
      <c r="E4453" s="209">
        <v>29455</v>
      </c>
      <c r="F4453" s="344">
        <f t="shared" si="503"/>
        <v>2931.0840253985461</v>
      </c>
      <c r="G4453" s="394">
        <f t="shared" si="504"/>
        <v>372.06315789473683</v>
      </c>
      <c r="H4453" s="385">
        <f t="shared" si="501"/>
        <v>1116.4637479531295</v>
      </c>
      <c r="I4453" s="386">
        <f t="shared" si="502"/>
        <v>66.06294366586566</v>
      </c>
      <c r="J4453" s="393">
        <v>45</v>
      </c>
      <c r="K4453" s="396">
        <f t="shared" si="505"/>
        <v>4530.6738749122778</v>
      </c>
      <c r="L4453" s="210">
        <f t="shared" si="506"/>
        <v>5.4000000000000003E-3</v>
      </c>
      <c r="M4453" s="211">
        <f t="shared" si="506"/>
        <v>1.1000000000000001E-3</v>
      </c>
    </row>
    <row r="4454" spans="1:13" ht="15" customHeight="1" x14ac:dyDescent="0.2">
      <c r="A4454" s="370">
        <v>4433</v>
      </c>
      <c r="B4454" s="120">
        <f t="shared" si="500"/>
        <v>184.9524833464809</v>
      </c>
      <c r="C4454" s="371">
        <v>950</v>
      </c>
      <c r="D4454" s="78">
        <v>45170</v>
      </c>
      <c r="E4454" s="209">
        <v>29455</v>
      </c>
      <c r="F4454" s="344">
        <f t="shared" si="503"/>
        <v>2930.6986864543414</v>
      </c>
      <c r="G4454" s="394">
        <f t="shared" si="504"/>
        <v>372.06315789473683</v>
      </c>
      <c r="H4454" s="385">
        <f t="shared" si="501"/>
        <v>1116.3335033899884</v>
      </c>
      <c r="I4454" s="386">
        <f t="shared" si="502"/>
        <v>66.055236886981561</v>
      </c>
      <c r="J4454" s="393">
        <v>45</v>
      </c>
      <c r="K4454" s="396">
        <f t="shared" si="505"/>
        <v>4530.1505846260479</v>
      </c>
      <c r="L4454" s="210">
        <f t="shared" si="506"/>
        <v>5.4000000000000003E-3</v>
      </c>
      <c r="M4454" s="211">
        <f t="shared" si="506"/>
        <v>1.1000000000000001E-3</v>
      </c>
    </row>
    <row r="4455" spans="1:13" ht="15" customHeight="1" x14ac:dyDescent="0.2">
      <c r="A4455" s="370">
        <v>4434</v>
      </c>
      <c r="B4455" s="120">
        <f t="shared" si="500"/>
        <v>184.97679772589703</v>
      </c>
      <c r="C4455" s="371">
        <v>950</v>
      </c>
      <c r="D4455" s="78">
        <v>45170</v>
      </c>
      <c r="E4455" s="209">
        <v>29455</v>
      </c>
      <c r="F4455" s="344">
        <f t="shared" si="503"/>
        <v>2930.3134591139783</v>
      </c>
      <c r="G4455" s="394">
        <f t="shared" si="504"/>
        <v>372.06315789473683</v>
      </c>
      <c r="H4455" s="385">
        <f t="shared" si="501"/>
        <v>1116.2032965489457</v>
      </c>
      <c r="I4455" s="386">
        <f t="shared" si="502"/>
        <v>66.0475323401743</v>
      </c>
      <c r="J4455" s="393">
        <v>45</v>
      </c>
      <c r="K4455" s="396">
        <f t="shared" si="505"/>
        <v>4529.6274458978351</v>
      </c>
      <c r="L4455" s="210">
        <f t="shared" si="506"/>
        <v>5.4000000000000003E-3</v>
      </c>
      <c r="M4455" s="211">
        <f t="shared" si="506"/>
        <v>1.1000000000000001E-3</v>
      </c>
    </row>
    <row r="4456" spans="1:13" ht="15" customHeight="1" x14ac:dyDescent="0.2">
      <c r="A4456" s="370">
        <v>4435</v>
      </c>
      <c r="B4456" s="120">
        <f t="shared" si="500"/>
        <v>185.00111145514987</v>
      </c>
      <c r="C4456" s="371">
        <v>950</v>
      </c>
      <c r="D4456" s="78">
        <v>45170</v>
      </c>
      <c r="E4456" s="209">
        <v>29455</v>
      </c>
      <c r="F4456" s="344">
        <f t="shared" si="503"/>
        <v>2929.928343330022</v>
      </c>
      <c r="G4456" s="394">
        <f t="shared" si="504"/>
        <v>372.06315789473683</v>
      </c>
      <c r="H4456" s="385">
        <f t="shared" si="501"/>
        <v>1116.0731274139685</v>
      </c>
      <c r="I4456" s="386">
        <f t="shared" si="502"/>
        <v>66.039830024495174</v>
      </c>
      <c r="J4456" s="393">
        <v>45</v>
      </c>
      <c r="K4456" s="396">
        <f t="shared" si="505"/>
        <v>4529.1044586632224</v>
      </c>
      <c r="L4456" s="210">
        <f t="shared" si="506"/>
        <v>5.4000000000000003E-3</v>
      </c>
      <c r="M4456" s="211">
        <f t="shared" si="506"/>
        <v>1.1000000000000001E-3</v>
      </c>
    </row>
    <row r="4457" spans="1:13" ht="15" customHeight="1" x14ac:dyDescent="0.2">
      <c r="A4457" s="370">
        <v>4436</v>
      </c>
      <c r="B4457" s="120">
        <f t="shared" si="500"/>
        <v>185.02542453420085</v>
      </c>
      <c r="C4457" s="371">
        <v>950</v>
      </c>
      <c r="D4457" s="78">
        <v>45170</v>
      </c>
      <c r="E4457" s="209">
        <v>29455</v>
      </c>
      <c r="F4457" s="344">
        <f t="shared" si="503"/>
        <v>2929.5433390550452</v>
      </c>
      <c r="G4457" s="394">
        <f t="shared" si="504"/>
        <v>372.06315789473683</v>
      </c>
      <c r="H4457" s="385">
        <f t="shared" si="501"/>
        <v>1115.9429959690262</v>
      </c>
      <c r="I4457" s="386">
        <f t="shared" si="502"/>
        <v>66.032129938995638</v>
      </c>
      <c r="J4457" s="393">
        <v>45</v>
      </c>
      <c r="K4457" s="396">
        <f t="shared" si="505"/>
        <v>4528.5816228578033</v>
      </c>
      <c r="L4457" s="210">
        <f t="shared" si="506"/>
        <v>5.4000000000000003E-3</v>
      </c>
      <c r="M4457" s="211">
        <f t="shared" si="506"/>
        <v>1.1000000000000001E-3</v>
      </c>
    </row>
    <row r="4458" spans="1:13" ht="15" customHeight="1" x14ac:dyDescent="0.2">
      <c r="A4458" s="370">
        <v>4437</v>
      </c>
      <c r="B4458" s="120">
        <f t="shared" si="500"/>
        <v>185.04973696301064</v>
      </c>
      <c r="C4458" s="371">
        <v>950</v>
      </c>
      <c r="D4458" s="78">
        <v>45170</v>
      </c>
      <c r="E4458" s="209">
        <v>29455</v>
      </c>
      <c r="F4458" s="344">
        <f t="shared" si="503"/>
        <v>2929.1584462416595</v>
      </c>
      <c r="G4458" s="394">
        <f t="shared" si="504"/>
        <v>372.06315789473683</v>
      </c>
      <c r="H4458" s="385">
        <f t="shared" si="501"/>
        <v>1115.8129021981019</v>
      </c>
      <c r="I4458" s="386">
        <f t="shared" si="502"/>
        <v>66.024432082727927</v>
      </c>
      <c r="J4458" s="393">
        <v>45</v>
      </c>
      <c r="K4458" s="396">
        <f t="shared" si="505"/>
        <v>4528.0589384172263</v>
      </c>
      <c r="L4458" s="210">
        <f t="shared" si="506"/>
        <v>5.4000000000000003E-3</v>
      </c>
      <c r="M4458" s="211">
        <f t="shared" si="506"/>
        <v>1.1000000000000001E-3</v>
      </c>
    </row>
    <row r="4459" spans="1:13" ht="15" customHeight="1" x14ac:dyDescent="0.2">
      <c r="A4459" s="370">
        <v>4438</v>
      </c>
      <c r="B4459" s="120">
        <f t="shared" si="500"/>
        <v>185.07404874154093</v>
      </c>
      <c r="C4459" s="371">
        <v>950</v>
      </c>
      <c r="D4459" s="78">
        <v>45170</v>
      </c>
      <c r="E4459" s="209">
        <v>29455</v>
      </c>
      <c r="F4459" s="344">
        <f t="shared" si="503"/>
        <v>2928.7736648424871</v>
      </c>
      <c r="G4459" s="394">
        <f t="shared" si="504"/>
        <v>372.06315789473683</v>
      </c>
      <c r="H4459" s="385">
        <f t="shared" si="501"/>
        <v>1115.6828460851816</v>
      </c>
      <c r="I4459" s="386">
        <f t="shared" si="502"/>
        <v>66.016736454744475</v>
      </c>
      <c r="J4459" s="393">
        <v>45</v>
      </c>
      <c r="K4459" s="396">
        <f t="shared" si="505"/>
        <v>4527.5364052771502</v>
      </c>
      <c r="L4459" s="210">
        <f t="shared" si="506"/>
        <v>5.4000000000000003E-3</v>
      </c>
      <c r="M4459" s="211">
        <f t="shared" si="506"/>
        <v>1.1000000000000001E-3</v>
      </c>
    </row>
    <row r="4460" spans="1:13" ht="15" customHeight="1" x14ac:dyDescent="0.2">
      <c r="A4460" s="370">
        <v>4439</v>
      </c>
      <c r="B4460" s="120">
        <f t="shared" si="500"/>
        <v>185.09835986975315</v>
      </c>
      <c r="C4460" s="371">
        <v>950</v>
      </c>
      <c r="D4460" s="78">
        <v>45170</v>
      </c>
      <c r="E4460" s="209">
        <v>29455</v>
      </c>
      <c r="F4460" s="344">
        <f t="shared" si="503"/>
        <v>2928.3889948101832</v>
      </c>
      <c r="G4460" s="394">
        <f t="shared" si="504"/>
        <v>372.06315789473683</v>
      </c>
      <c r="H4460" s="385">
        <f t="shared" si="501"/>
        <v>1115.5528276142629</v>
      </c>
      <c r="I4460" s="386">
        <f t="shared" si="502"/>
        <v>66.009043054098399</v>
      </c>
      <c r="J4460" s="393">
        <v>45</v>
      </c>
      <c r="K4460" s="396">
        <f t="shared" si="505"/>
        <v>4527.0140233732818</v>
      </c>
      <c r="L4460" s="210">
        <f t="shared" si="506"/>
        <v>5.4000000000000003E-3</v>
      </c>
      <c r="M4460" s="211">
        <f t="shared" si="506"/>
        <v>1.1000000000000001E-3</v>
      </c>
    </row>
    <row r="4461" spans="1:13" ht="15" customHeight="1" x14ac:dyDescent="0.2">
      <c r="A4461" s="372">
        <v>4440</v>
      </c>
      <c r="B4461" s="120">
        <f t="shared" si="500"/>
        <v>185.12267034760902</v>
      </c>
      <c r="C4461" s="371">
        <v>950</v>
      </c>
      <c r="D4461" s="78">
        <v>45170</v>
      </c>
      <c r="E4461" s="209">
        <v>29455</v>
      </c>
      <c r="F4461" s="344">
        <f t="shared" si="503"/>
        <v>2928.0044360974225</v>
      </c>
      <c r="G4461" s="394">
        <f t="shared" si="504"/>
        <v>372.06315789473683</v>
      </c>
      <c r="H4461" s="385">
        <f t="shared" si="501"/>
        <v>1115.4228467693497</v>
      </c>
      <c r="I4461" s="386">
        <f t="shared" si="502"/>
        <v>66.001351879843185</v>
      </c>
      <c r="J4461" s="393">
        <v>45</v>
      </c>
      <c r="K4461" s="396">
        <f t="shared" si="505"/>
        <v>4526.4917926413518</v>
      </c>
      <c r="L4461" s="210">
        <f t="shared" si="506"/>
        <v>5.4000000000000003E-3</v>
      </c>
      <c r="M4461" s="211">
        <f t="shared" si="506"/>
        <v>1.1000000000000001E-3</v>
      </c>
    </row>
    <row r="4462" spans="1:13" ht="15" customHeight="1" x14ac:dyDescent="0.2">
      <c r="A4462" s="370">
        <v>4441</v>
      </c>
      <c r="B4462" s="120">
        <f t="shared" si="500"/>
        <v>185.14698017507058</v>
      </c>
      <c r="C4462" s="371">
        <v>950</v>
      </c>
      <c r="D4462" s="78">
        <v>45170</v>
      </c>
      <c r="E4462" s="209">
        <v>29455</v>
      </c>
      <c r="F4462" s="344">
        <f t="shared" si="503"/>
        <v>2927.6199886569029</v>
      </c>
      <c r="G4462" s="394">
        <f t="shared" si="504"/>
        <v>372.06315789473683</v>
      </c>
      <c r="H4462" s="385">
        <f t="shared" si="501"/>
        <v>1115.2929035344541</v>
      </c>
      <c r="I4462" s="386">
        <f t="shared" si="502"/>
        <v>65.993662931032802</v>
      </c>
      <c r="J4462" s="393">
        <v>45</v>
      </c>
      <c r="K4462" s="396">
        <f t="shared" si="505"/>
        <v>4525.9697130171271</v>
      </c>
      <c r="L4462" s="210">
        <f t="shared" si="506"/>
        <v>5.4000000000000003E-3</v>
      </c>
      <c r="M4462" s="211">
        <f t="shared" si="506"/>
        <v>1.1000000000000001E-3</v>
      </c>
    </row>
    <row r="4463" spans="1:13" ht="15" customHeight="1" x14ac:dyDescent="0.2">
      <c r="A4463" s="370">
        <v>4442</v>
      </c>
      <c r="B4463" s="120">
        <f t="shared" si="500"/>
        <v>185.17128935209985</v>
      </c>
      <c r="C4463" s="371">
        <v>950</v>
      </c>
      <c r="D4463" s="78">
        <v>45170</v>
      </c>
      <c r="E4463" s="209">
        <v>29455</v>
      </c>
      <c r="F4463" s="344">
        <f t="shared" si="503"/>
        <v>2927.2356524413499</v>
      </c>
      <c r="G4463" s="394">
        <f t="shared" si="504"/>
        <v>372.06315789473683</v>
      </c>
      <c r="H4463" s="385">
        <f t="shared" si="501"/>
        <v>1115.1629978935971</v>
      </c>
      <c r="I4463" s="386">
        <f t="shared" si="502"/>
        <v>65.98597620672173</v>
      </c>
      <c r="J4463" s="393">
        <v>45</v>
      </c>
      <c r="K4463" s="396">
        <f t="shared" si="505"/>
        <v>4525.4477844364055</v>
      </c>
      <c r="L4463" s="210">
        <f t="shared" si="506"/>
        <v>5.4000000000000003E-3</v>
      </c>
      <c r="M4463" s="211">
        <f t="shared" si="506"/>
        <v>1.1000000000000001E-3</v>
      </c>
    </row>
    <row r="4464" spans="1:13" ht="15" customHeight="1" x14ac:dyDescent="0.2">
      <c r="A4464" s="370">
        <v>4443</v>
      </c>
      <c r="B4464" s="120">
        <f t="shared" si="500"/>
        <v>185.19559787865916</v>
      </c>
      <c r="C4464" s="371">
        <v>950</v>
      </c>
      <c r="D4464" s="78">
        <v>45170</v>
      </c>
      <c r="E4464" s="209">
        <v>29455</v>
      </c>
      <c r="F4464" s="344">
        <f t="shared" si="503"/>
        <v>2926.8514274035097</v>
      </c>
      <c r="G4464" s="394">
        <f t="shared" si="504"/>
        <v>372.06315789473683</v>
      </c>
      <c r="H4464" s="385">
        <f t="shared" si="501"/>
        <v>1115.0331298308072</v>
      </c>
      <c r="I4464" s="386">
        <f t="shared" si="502"/>
        <v>65.978291705964935</v>
      </c>
      <c r="J4464" s="393">
        <v>45</v>
      </c>
      <c r="K4464" s="396">
        <f t="shared" si="505"/>
        <v>4524.9260068350186</v>
      </c>
      <c r="L4464" s="210">
        <f t="shared" si="506"/>
        <v>5.4000000000000003E-3</v>
      </c>
      <c r="M4464" s="211">
        <f t="shared" si="506"/>
        <v>1.1000000000000001E-3</v>
      </c>
    </row>
    <row r="4465" spans="1:13" ht="15" customHeight="1" x14ac:dyDescent="0.2">
      <c r="A4465" s="370">
        <v>4444</v>
      </c>
      <c r="B4465" s="120">
        <f t="shared" si="500"/>
        <v>185.21990575471111</v>
      </c>
      <c r="C4465" s="371">
        <v>950</v>
      </c>
      <c r="D4465" s="78">
        <v>45170</v>
      </c>
      <c r="E4465" s="209">
        <v>29455</v>
      </c>
      <c r="F4465" s="344">
        <f t="shared" si="503"/>
        <v>2926.4673134961527</v>
      </c>
      <c r="G4465" s="394">
        <f t="shared" si="504"/>
        <v>372.06315789473683</v>
      </c>
      <c r="H4465" s="385">
        <f t="shared" si="501"/>
        <v>1114.9032993301205</v>
      </c>
      <c r="I4465" s="386">
        <f t="shared" si="502"/>
        <v>65.970609427817791</v>
      </c>
      <c r="J4465" s="393">
        <v>45</v>
      </c>
      <c r="K4465" s="396">
        <f t="shared" si="505"/>
        <v>4524.4043801488278</v>
      </c>
      <c r="L4465" s="210">
        <f t="shared" si="506"/>
        <v>5.4000000000000003E-3</v>
      </c>
      <c r="M4465" s="211">
        <f t="shared" si="506"/>
        <v>1.1000000000000001E-3</v>
      </c>
    </row>
    <row r="4466" spans="1:13" ht="15" customHeight="1" x14ac:dyDescent="0.2">
      <c r="A4466" s="370">
        <v>4445</v>
      </c>
      <c r="B4466" s="120">
        <f t="shared" si="500"/>
        <v>185.24421298021846</v>
      </c>
      <c r="C4466" s="371">
        <v>950</v>
      </c>
      <c r="D4466" s="78">
        <v>45170</v>
      </c>
      <c r="E4466" s="209">
        <v>29455</v>
      </c>
      <c r="F4466" s="344">
        <f t="shared" si="503"/>
        <v>2926.0833106720715</v>
      </c>
      <c r="G4466" s="394">
        <f t="shared" si="504"/>
        <v>372.06315789473683</v>
      </c>
      <c r="H4466" s="385">
        <f t="shared" si="501"/>
        <v>1114.7735063755811</v>
      </c>
      <c r="I4466" s="386">
        <f t="shared" si="502"/>
        <v>65.962929371336173</v>
      </c>
      <c r="J4466" s="393">
        <v>45</v>
      </c>
      <c r="K4466" s="396">
        <f t="shared" si="505"/>
        <v>4523.8829043137257</v>
      </c>
      <c r="L4466" s="210">
        <f t="shared" si="506"/>
        <v>5.4000000000000003E-3</v>
      </c>
      <c r="M4466" s="211">
        <f t="shared" si="506"/>
        <v>1.1000000000000001E-3</v>
      </c>
    </row>
    <row r="4467" spans="1:13" ht="15" customHeight="1" x14ac:dyDescent="0.2">
      <c r="A4467" s="370">
        <v>4446</v>
      </c>
      <c r="B4467" s="120">
        <f t="shared" si="500"/>
        <v>185.26851955514394</v>
      </c>
      <c r="C4467" s="371">
        <v>950</v>
      </c>
      <c r="D4467" s="78">
        <v>45170</v>
      </c>
      <c r="E4467" s="209">
        <v>29455</v>
      </c>
      <c r="F4467" s="344">
        <f t="shared" si="503"/>
        <v>2925.6994188840881</v>
      </c>
      <c r="G4467" s="394">
        <f t="shared" si="504"/>
        <v>372.06315789473683</v>
      </c>
      <c r="H4467" s="385">
        <f t="shared" si="501"/>
        <v>1114.6437509512427</v>
      </c>
      <c r="I4467" s="386">
        <f t="shared" si="502"/>
        <v>65.955251535576494</v>
      </c>
      <c r="J4467" s="393">
        <v>45</v>
      </c>
      <c r="K4467" s="396">
        <f t="shared" si="505"/>
        <v>4523.3615792656437</v>
      </c>
      <c r="L4467" s="210">
        <f t="shared" si="506"/>
        <v>5.4000000000000003E-3</v>
      </c>
      <c r="M4467" s="211">
        <f t="shared" si="506"/>
        <v>1.1000000000000001E-3</v>
      </c>
    </row>
    <row r="4468" spans="1:13" ht="15" customHeight="1" x14ac:dyDescent="0.2">
      <c r="A4468" s="370">
        <v>4447</v>
      </c>
      <c r="B4468" s="120">
        <f t="shared" si="500"/>
        <v>185.29282547945093</v>
      </c>
      <c r="C4468" s="371">
        <v>950</v>
      </c>
      <c r="D4468" s="78">
        <v>45170</v>
      </c>
      <c r="E4468" s="209">
        <v>29455</v>
      </c>
      <c r="F4468" s="344">
        <f t="shared" si="503"/>
        <v>2925.3156380850401</v>
      </c>
      <c r="G4468" s="394">
        <f t="shared" si="504"/>
        <v>372.06315789473683</v>
      </c>
      <c r="H4468" s="385">
        <f t="shared" si="501"/>
        <v>1114.5140330411646</v>
      </c>
      <c r="I4468" s="386">
        <f t="shared" si="502"/>
        <v>65.947575919595536</v>
      </c>
      <c r="J4468" s="393">
        <v>45</v>
      </c>
      <c r="K4468" s="396">
        <f t="shared" si="505"/>
        <v>4522.8404049405372</v>
      </c>
      <c r="L4468" s="210">
        <f t="shared" si="506"/>
        <v>5.4000000000000003E-3</v>
      </c>
      <c r="M4468" s="211">
        <f t="shared" si="506"/>
        <v>1.1000000000000001E-3</v>
      </c>
    </row>
    <row r="4469" spans="1:13" ht="15" customHeight="1" x14ac:dyDescent="0.2">
      <c r="A4469" s="370">
        <v>4448</v>
      </c>
      <c r="B4469" s="120">
        <f t="shared" si="500"/>
        <v>185.31713075310248</v>
      </c>
      <c r="C4469" s="371">
        <v>950</v>
      </c>
      <c r="D4469" s="78">
        <v>45170</v>
      </c>
      <c r="E4469" s="209">
        <v>29455</v>
      </c>
      <c r="F4469" s="344">
        <f t="shared" si="503"/>
        <v>2924.9319682277965</v>
      </c>
      <c r="G4469" s="394">
        <f t="shared" si="504"/>
        <v>372.06315789473683</v>
      </c>
      <c r="H4469" s="385">
        <f t="shared" si="501"/>
        <v>1114.3843526294161</v>
      </c>
      <c r="I4469" s="386">
        <f t="shared" si="502"/>
        <v>65.939902522450666</v>
      </c>
      <c r="J4469" s="393">
        <v>45</v>
      </c>
      <c r="K4469" s="396">
        <f t="shared" si="505"/>
        <v>4522.3193812743993</v>
      </c>
      <c r="L4469" s="210">
        <f t="shared" si="506"/>
        <v>5.4000000000000003E-3</v>
      </c>
      <c r="M4469" s="211">
        <f t="shared" si="506"/>
        <v>1.1000000000000001E-3</v>
      </c>
    </row>
    <row r="4470" spans="1:13" ht="15" customHeight="1" x14ac:dyDescent="0.2">
      <c r="A4470" s="370">
        <v>4449</v>
      </c>
      <c r="B4470" s="120">
        <f t="shared" si="500"/>
        <v>185.34143537606241</v>
      </c>
      <c r="C4470" s="371">
        <v>950</v>
      </c>
      <c r="D4470" s="78">
        <v>45170</v>
      </c>
      <c r="E4470" s="209">
        <v>29455</v>
      </c>
      <c r="F4470" s="344">
        <f t="shared" si="503"/>
        <v>2924.5484092652423</v>
      </c>
      <c r="G4470" s="394">
        <f t="shared" si="504"/>
        <v>372.06315789473683</v>
      </c>
      <c r="H4470" s="385">
        <f t="shared" si="501"/>
        <v>1114.2547097000729</v>
      </c>
      <c r="I4470" s="386">
        <f t="shared" si="502"/>
        <v>65.932231343199589</v>
      </c>
      <c r="J4470" s="393">
        <v>45</v>
      </c>
      <c r="K4470" s="396">
        <f t="shared" si="505"/>
        <v>4521.798508203251</v>
      </c>
      <c r="L4470" s="210">
        <f t="shared" si="506"/>
        <v>5.4000000000000003E-3</v>
      </c>
      <c r="M4470" s="211">
        <f t="shared" si="506"/>
        <v>1.1000000000000001E-3</v>
      </c>
    </row>
    <row r="4471" spans="1:13" ht="15" customHeight="1" x14ac:dyDescent="0.2">
      <c r="A4471" s="372">
        <v>4450</v>
      </c>
      <c r="B4471" s="120">
        <f t="shared" ref="B4471:B4534" si="507">A4471/(10*LN(A4471)-60)</f>
        <v>185.365739348294</v>
      </c>
      <c r="C4471" s="371">
        <v>950</v>
      </c>
      <c r="D4471" s="78">
        <v>45170</v>
      </c>
      <c r="E4471" s="209">
        <v>29455</v>
      </c>
      <c r="F4471" s="344">
        <f t="shared" si="503"/>
        <v>2924.1649611502962</v>
      </c>
      <c r="G4471" s="394">
        <f t="shared" si="504"/>
        <v>372.06315789473683</v>
      </c>
      <c r="H4471" s="385">
        <f t="shared" si="501"/>
        <v>1114.125104237221</v>
      </c>
      <c r="I4471" s="386">
        <f t="shared" si="502"/>
        <v>65.924562380900667</v>
      </c>
      <c r="J4471" s="393">
        <v>45</v>
      </c>
      <c r="K4471" s="396">
        <f t="shared" si="505"/>
        <v>4521.2777856631556</v>
      </c>
      <c r="L4471" s="210">
        <f t="shared" si="506"/>
        <v>5.4000000000000003E-3</v>
      </c>
      <c r="M4471" s="211">
        <f t="shared" si="506"/>
        <v>1.1000000000000001E-3</v>
      </c>
    </row>
    <row r="4472" spans="1:13" ht="15" customHeight="1" x14ac:dyDescent="0.2">
      <c r="A4472" s="370">
        <v>4451</v>
      </c>
      <c r="B4472" s="120">
        <f t="shared" si="507"/>
        <v>185.39004266976161</v>
      </c>
      <c r="C4472" s="371">
        <v>950</v>
      </c>
      <c r="D4472" s="78">
        <v>45170</v>
      </c>
      <c r="E4472" s="209">
        <v>29455</v>
      </c>
      <c r="F4472" s="344">
        <f t="shared" si="503"/>
        <v>2923.7816238358869</v>
      </c>
      <c r="G4472" s="394">
        <f t="shared" si="504"/>
        <v>372.06315789473683</v>
      </c>
      <c r="H4472" s="385">
        <f t="shared" si="501"/>
        <v>1113.9955362249507</v>
      </c>
      <c r="I4472" s="386">
        <f t="shared" si="502"/>
        <v>65.916895634612473</v>
      </c>
      <c r="J4472" s="393">
        <v>45</v>
      </c>
      <c r="K4472" s="396">
        <f t="shared" si="505"/>
        <v>4520.7572135901864</v>
      </c>
      <c r="L4472" s="210">
        <f t="shared" si="506"/>
        <v>5.4000000000000003E-3</v>
      </c>
      <c r="M4472" s="211">
        <f t="shared" si="506"/>
        <v>1.1000000000000001E-3</v>
      </c>
    </row>
    <row r="4473" spans="1:13" ht="15" customHeight="1" x14ac:dyDescent="0.2">
      <c r="A4473" s="370">
        <v>4452</v>
      </c>
      <c r="B4473" s="120">
        <f t="shared" si="507"/>
        <v>185.41434534042898</v>
      </c>
      <c r="C4473" s="371">
        <v>950</v>
      </c>
      <c r="D4473" s="78">
        <v>45170</v>
      </c>
      <c r="E4473" s="209">
        <v>29455</v>
      </c>
      <c r="F4473" s="344">
        <f t="shared" si="503"/>
        <v>2923.3983972749816</v>
      </c>
      <c r="G4473" s="394">
        <f t="shared" si="504"/>
        <v>372.06315789473683</v>
      </c>
      <c r="H4473" s="385">
        <f t="shared" si="501"/>
        <v>1113.8660056473648</v>
      </c>
      <c r="I4473" s="386">
        <f t="shared" si="502"/>
        <v>65.909231103394376</v>
      </c>
      <c r="J4473" s="393">
        <v>45</v>
      </c>
      <c r="K4473" s="396">
        <f t="shared" si="505"/>
        <v>4520.236791920478</v>
      </c>
      <c r="L4473" s="210">
        <f t="shared" si="506"/>
        <v>5.4000000000000003E-3</v>
      </c>
      <c r="M4473" s="211">
        <f t="shared" si="506"/>
        <v>1.1000000000000001E-3</v>
      </c>
    </row>
    <row r="4474" spans="1:13" ht="15" customHeight="1" x14ac:dyDescent="0.2">
      <c r="A4474" s="370">
        <v>4453</v>
      </c>
      <c r="B4474" s="120">
        <f t="shared" si="507"/>
        <v>185.43864736026052</v>
      </c>
      <c r="C4474" s="371">
        <v>950</v>
      </c>
      <c r="D4474" s="78">
        <v>45170</v>
      </c>
      <c r="E4474" s="209">
        <v>29455</v>
      </c>
      <c r="F4474" s="344">
        <f t="shared" si="503"/>
        <v>2923.0152814205608</v>
      </c>
      <c r="G4474" s="394">
        <f t="shared" si="504"/>
        <v>372.06315789473683</v>
      </c>
      <c r="H4474" s="385">
        <f t="shared" si="501"/>
        <v>1113.7365124885705</v>
      </c>
      <c r="I4474" s="386">
        <f t="shared" si="502"/>
        <v>65.901568786305958</v>
      </c>
      <c r="J4474" s="393">
        <v>45</v>
      </c>
      <c r="K4474" s="396">
        <f t="shared" si="505"/>
        <v>4519.7165205901738</v>
      </c>
      <c r="L4474" s="210">
        <f t="shared" si="506"/>
        <v>5.4000000000000003E-3</v>
      </c>
      <c r="M4474" s="211">
        <f t="shared" si="506"/>
        <v>1.1000000000000001E-3</v>
      </c>
    </row>
    <row r="4475" spans="1:13" ht="15" customHeight="1" x14ac:dyDescent="0.2">
      <c r="A4475" s="370">
        <v>4454</v>
      </c>
      <c r="B4475" s="120">
        <f t="shared" si="507"/>
        <v>185.46294872922064</v>
      </c>
      <c r="C4475" s="371">
        <v>950</v>
      </c>
      <c r="D4475" s="78">
        <v>45170</v>
      </c>
      <c r="E4475" s="209">
        <v>29455</v>
      </c>
      <c r="F4475" s="344">
        <f t="shared" si="503"/>
        <v>2922.6322762256332</v>
      </c>
      <c r="G4475" s="394">
        <f t="shared" si="504"/>
        <v>372.06315789473683</v>
      </c>
      <c r="H4475" s="385">
        <f t="shared" si="501"/>
        <v>1113.6070567326849</v>
      </c>
      <c r="I4475" s="386">
        <f t="shared" si="502"/>
        <v>65.8939086824074</v>
      </c>
      <c r="J4475" s="393">
        <v>45</v>
      </c>
      <c r="K4475" s="396">
        <f t="shared" si="505"/>
        <v>4519.1963995354627</v>
      </c>
      <c r="L4475" s="210">
        <f t="shared" si="506"/>
        <v>5.4000000000000003E-3</v>
      </c>
      <c r="M4475" s="211">
        <f t="shared" si="506"/>
        <v>1.1000000000000001E-3</v>
      </c>
    </row>
    <row r="4476" spans="1:13" ht="15" customHeight="1" x14ac:dyDescent="0.2">
      <c r="A4476" s="370">
        <v>4455</v>
      </c>
      <c r="B4476" s="120">
        <f t="shared" si="507"/>
        <v>185.48724944727417</v>
      </c>
      <c r="C4476" s="371">
        <v>950</v>
      </c>
      <c r="D4476" s="78">
        <v>45170</v>
      </c>
      <c r="E4476" s="209">
        <v>29455</v>
      </c>
      <c r="F4476" s="344">
        <f t="shared" si="503"/>
        <v>2922.2493816432275</v>
      </c>
      <c r="G4476" s="394">
        <f t="shared" si="504"/>
        <v>372.06315789473683</v>
      </c>
      <c r="H4476" s="385">
        <f t="shared" si="501"/>
        <v>1113.4776383638318</v>
      </c>
      <c r="I4476" s="386">
        <f t="shared" si="502"/>
        <v>65.886250790759291</v>
      </c>
      <c r="J4476" s="393">
        <v>45</v>
      </c>
      <c r="K4476" s="396">
        <f t="shared" si="505"/>
        <v>4518.6764286925554</v>
      </c>
      <c r="L4476" s="210">
        <f t="shared" si="506"/>
        <v>5.4000000000000003E-3</v>
      </c>
      <c r="M4476" s="211">
        <f t="shared" si="506"/>
        <v>1.1000000000000001E-3</v>
      </c>
    </row>
    <row r="4477" spans="1:13" ht="15" customHeight="1" x14ac:dyDescent="0.2">
      <c r="A4477" s="370">
        <v>4456</v>
      </c>
      <c r="B4477" s="120">
        <f t="shared" si="507"/>
        <v>185.51154951438588</v>
      </c>
      <c r="C4477" s="371">
        <v>950</v>
      </c>
      <c r="D4477" s="78">
        <v>45170</v>
      </c>
      <c r="E4477" s="209">
        <v>29455</v>
      </c>
      <c r="F4477" s="344">
        <f t="shared" si="503"/>
        <v>2921.8665976263992</v>
      </c>
      <c r="G4477" s="394">
        <f t="shared" si="504"/>
        <v>372.06315789473683</v>
      </c>
      <c r="H4477" s="385">
        <f t="shared" si="501"/>
        <v>1113.3482573661438</v>
      </c>
      <c r="I4477" s="386">
        <f t="shared" si="502"/>
        <v>65.878595110422722</v>
      </c>
      <c r="J4477" s="393">
        <v>45</v>
      </c>
      <c r="K4477" s="396">
        <f t="shared" si="505"/>
        <v>4518.1566079977028</v>
      </c>
      <c r="L4477" s="210">
        <f t="shared" si="506"/>
        <v>5.4000000000000003E-3</v>
      </c>
      <c r="M4477" s="211">
        <f t="shared" si="506"/>
        <v>1.1000000000000001E-3</v>
      </c>
    </row>
    <row r="4478" spans="1:13" ht="15" customHeight="1" x14ac:dyDescent="0.2">
      <c r="A4478" s="370">
        <v>4457</v>
      </c>
      <c r="B4478" s="120">
        <f t="shared" si="507"/>
        <v>185.53584893052081</v>
      </c>
      <c r="C4478" s="371">
        <v>950</v>
      </c>
      <c r="D4478" s="78">
        <v>45170</v>
      </c>
      <c r="E4478" s="209">
        <v>29455</v>
      </c>
      <c r="F4478" s="344">
        <f t="shared" si="503"/>
        <v>2921.483924128228</v>
      </c>
      <c r="G4478" s="394">
        <f t="shared" si="504"/>
        <v>372.06315789473683</v>
      </c>
      <c r="H4478" s="385">
        <f t="shared" si="501"/>
        <v>1113.2189137237619</v>
      </c>
      <c r="I4478" s="386">
        <f t="shared" si="502"/>
        <v>65.870941640459293</v>
      </c>
      <c r="J4478" s="393">
        <v>45</v>
      </c>
      <c r="K4478" s="396">
        <f t="shared" si="505"/>
        <v>4517.6369373871858</v>
      </c>
      <c r="L4478" s="210">
        <f t="shared" si="506"/>
        <v>5.4000000000000003E-3</v>
      </c>
      <c r="M4478" s="211">
        <f t="shared" si="506"/>
        <v>1.1000000000000001E-3</v>
      </c>
    </row>
    <row r="4479" spans="1:13" ht="15" customHeight="1" x14ac:dyDescent="0.2">
      <c r="A4479" s="370">
        <v>4458</v>
      </c>
      <c r="B4479" s="120">
        <f t="shared" si="507"/>
        <v>185.56014769564428</v>
      </c>
      <c r="C4479" s="371">
        <v>950</v>
      </c>
      <c r="D4479" s="78">
        <v>45170</v>
      </c>
      <c r="E4479" s="209">
        <v>29455</v>
      </c>
      <c r="F4479" s="344">
        <f t="shared" si="503"/>
        <v>2921.1013611018134</v>
      </c>
      <c r="G4479" s="394">
        <f t="shared" si="504"/>
        <v>372.06315789473683</v>
      </c>
      <c r="H4479" s="385">
        <f t="shared" si="501"/>
        <v>1113.0896074208338</v>
      </c>
      <c r="I4479" s="386">
        <f t="shared" si="502"/>
        <v>65.863290379931001</v>
      </c>
      <c r="J4479" s="393">
        <v>45</v>
      </c>
      <c r="K4479" s="396">
        <f t="shared" si="505"/>
        <v>4517.1174167973149</v>
      </c>
      <c r="L4479" s="210">
        <f t="shared" si="506"/>
        <v>5.4000000000000003E-3</v>
      </c>
      <c r="M4479" s="211">
        <f t="shared" si="506"/>
        <v>1.1000000000000001E-3</v>
      </c>
    </row>
    <row r="4480" spans="1:13" ht="15" customHeight="1" x14ac:dyDescent="0.2">
      <c r="A4480" s="370">
        <v>4459</v>
      </c>
      <c r="B4480" s="120">
        <f t="shared" si="507"/>
        <v>185.58444580972144</v>
      </c>
      <c r="C4480" s="371">
        <v>950</v>
      </c>
      <c r="D4480" s="78">
        <v>45170</v>
      </c>
      <c r="E4480" s="209">
        <v>29455</v>
      </c>
      <c r="F4480" s="344">
        <f t="shared" si="503"/>
        <v>2920.7189085002856</v>
      </c>
      <c r="G4480" s="394">
        <f t="shared" si="504"/>
        <v>372.06315789473683</v>
      </c>
      <c r="H4480" s="385">
        <f t="shared" si="501"/>
        <v>1112.9603384415175</v>
      </c>
      <c r="I4480" s="386">
        <f t="shared" si="502"/>
        <v>65.855641327900443</v>
      </c>
      <c r="J4480" s="393">
        <v>45</v>
      </c>
      <c r="K4480" s="396">
        <f t="shared" si="505"/>
        <v>4516.5980461644403</v>
      </c>
      <c r="L4480" s="210">
        <f t="shared" si="506"/>
        <v>5.4000000000000003E-3</v>
      </c>
      <c r="M4480" s="211">
        <f t="shared" si="506"/>
        <v>1.1000000000000001E-3</v>
      </c>
    </row>
    <row r="4481" spans="1:13" ht="15" customHeight="1" x14ac:dyDescent="0.2">
      <c r="A4481" s="372">
        <v>4460</v>
      </c>
      <c r="B4481" s="120">
        <f t="shared" si="507"/>
        <v>185.60874327271821</v>
      </c>
      <c r="C4481" s="371">
        <v>950</v>
      </c>
      <c r="D4481" s="78">
        <v>45170</v>
      </c>
      <c r="E4481" s="209">
        <v>29455</v>
      </c>
      <c r="F4481" s="344">
        <f t="shared" si="503"/>
        <v>2920.3365662767892</v>
      </c>
      <c r="G4481" s="394">
        <f t="shared" si="504"/>
        <v>372.06315789473683</v>
      </c>
      <c r="H4481" s="385">
        <f t="shared" si="501"/>
        <v>1112.8311067699756</v>
      </c>
      <c r="I4481" s="386">
        <f t="shared" si="502"/>
        <v>65.847994483430526</v>
      </c>
      <c r="J4481" s="393">
        <v>45</v>
      </c>
      <c r="K4481" s="396">
        <f t="shared" si="505"/>
        <v>4516.0788254249328</v>
      </c>
      <c r="L4481" s="210">
        <f t="shared" si="506"/>
        <v>5.4000000000000003E-3</v>
      </c>
      <c r="M4481" s="211">
        <f t="shared" si="506"/>
        <v>1.1000000000000001E-3</v>
      </c>
    </row>
    <row r="4482" spans="1:13" ht="15" customHeight="1" x14ac:dyDescent="0.2">
      <c r="A4482" s="370">
        <v>4461</v>
      </c>
      <c r="B4482" s="120">
        <f t="shared" si="507"/>
        <v>185.63304008460037</v>
      </c>
      <c r="C4482" s="371">
        <v>950</v>
      </c>
      <c r="D4482" s="78">
        <v>45170</v>
      </c>
      <c r="E4482" s="209">
        <v>29455</v>
      </c>
      <c r="F4482" s="344">
        <f t="shared" si="503"/>
        <v>2919.954334384498</v>
      </c>
      <c r="G4482" s="394">
        <f t="shared" si="504"/>
        <v>372.06315789473683</v>
      </c>
      <c r="H4482" s="385">
        <f t="shared" si="501"/>
        <v>1112.7019123903813</v>
      </c>
      <c r="I4482" s="386">
        <f t="shared" si="502"/>
        <v>65.840349845584697</v>
      </c>
      <c r="J4482" s="393">
        <v>45</v>
      </c>
      <c r="K4482" s="396">
        <f t="shared" si="505"/>
        <v>4515.5597545152004</v>
      </c>
      <c r="L4482" s="210">
        <f t="shared" si="506"/>
        <v>5.4000000000000003E-3</v>
      </c>
      <c r="M4482" s="211">
        <f t="shared" si="506"/>
        <v>1.1000000000000001E-3</v>
      </c>
    </row>
    <row r="4483" spans="1:13" ht="15" customHeight="1" x14ac:dyDescent="0.2">
      <c r="A4483" s="370">
        <v>4462</v>
      </c>
      <c r="B4483" s="120">
        <f t="shared" si="507"/>
        <v>185.65733624533377</v>
      </c>
      <c r="C4483" s="371">
        <v>950</v>
      </c>
      <c r="D4483" s="78">
        <v>45170</v>
      </c>
      <c r="E4483" s="209">
        <v>29455</v>
      </c>
      <c r="F4483" s="344">
        <f t="shared" si="503"/>
        <v>2919.5722127766089</v>
      </c>
      <c r="G4483" s="394">
        <f t="shared" si="504"/>
        <v>372.06315789473683</v>
      </c>
      <c r="H4483" s="385">
        <f t="shared" si="501"/>
        <v>1112.5727552869148</v>
      </c>
      <c r="I4483" s="386">
        <f t="shared" si="502"/>
        <v>65.832707413426917</v>
      </c>
      <c r="J4483" s="393">
        <v>45</v>
      </c>
      <c r="K4483" s="396">
        <f t="shared" si="505"/>
        <v>4515.0408333716878</v>
      </c>
      <c r="L4483" s="210">
        <f t="shared" si="506"/>
        <v>5.4000000000000003E-3</v>
      </c>
      <c r="M4483" s="211">
        <f t="shared" si="506"/>
        <v>1.1000000000000001E-3</v>
      </c>
    </row>
    <row r="4484" spans="1:13" ht="15" customHeight="1" x14ac:dyDescent="0.2">
      <c r="A4484" s="370">
        <v>4463</v>
      </c>
      <c r="B4484" s="120">
        <f t="shared" si="507"/>
        <v>185.68163175488488</v>
      </c>
      <c r="C4484" s="371">
        <v>950</v>
      </c>
      <c r="D4484" s="78">
        <v>45170</v>
      </c>
      <c r="E4484" s="209">
        <v>29455</v>
      </c>
      <c r="F4484" s="344">
        <f t="shared" si="503"/>
        <v>2919.1902014063389</v>
      </c>
      <c r="G4484" s="394">
        <f t="shared" si="504"/>
        <v>372.06315789473683</v>
      </c>
      <c r="H4484" s="385">
        <f t="shared" si="501"/>
        <v>1112.4436354437635</v>
      </c>
      <c r="I4484" s="386">
        <f t="shared" si="502"/>
        <v>65.825067186021514</v>
      </c>
      <c r="J4484" s="393">
        <v>45</v>
      </c>
      <c r="K4484" s="396">
        <f t="shared" si="505"/>
        <v>4514.5220619308611</v>
      </c>
      <c r="L4484" s="210">
        <f t="shared" si="506"/>
        <v>5.4000000000000003E-3</v>
      </c>
      <c r="M4484" s="211">
        <f t="shared" si="506"/>
        <v>1.1000000000000001E-3</v>
      </c>
    </row>
    <row r="4485" spans="1:13" ht="15" customHeight="1" x14ac:dyDescent="0.2">
      <c r="A4485" s="370">
        <v>4464</v>
      </c>
      <c r="B4485" s="120">
        <f t="shared" si="507"/>
        <v>185.70592661321979</v>
      </c>
      <c r="C4485" s="371">
        <v>950</v>
      </c>
      <c r="D4485" s="78">
        <v>45170</v>
      </c>
      <c r="E4485" s="209">
        <v>29455</v>
      </c>
      <c r="F4485" s="344">
        <f t="shared" si="503"/>
        <v>2918.808300226935</v>
      </c>
      <c r="G4485" s="394">
        <f t="shared" si="504"/>
        <v>372.06315789473683</v>
      </c>
      <c r="H4485" s="385">
        <f t="shared" si="501"/>
        <v>1112.314552845125</v>
      </c>
      <c r="I4485" s="386">
        <f t="shared" si="502"/>
        <v>65.817429162433442</v>
      </c>
      <c r="J4485" s="393">
        <v>45</v>
      </c>
      <c r="K4485" s="396">
        <f t="shared" si="505"/>
        <v>4514.0034401292305</v>
      </c>
      <c r="L4485" s="210">
        <f t="shared" si="506"/>
        <v>5.4000000000000003E-3</v>
      </c>
      <c r="M4485" s="211">
        <f t="shared" si="506"/>
        <v>1.1000000000000001E-3</v>
      </c>
    </row>
    <row r="4486" spans="1:13" ht="15" customHeight="1" x14ac:dyDescent="0.2">
      <c r="A4486" s="370">
        <v>4465</v>
      </c>
      <c r="B4486" s="120">
        <f t="shared" si="507"/>
        <v>185.73022082030522</v>
      </c>
      <c r="C4486" s="371">
        <v>950</v>
      </c>
      <c r="D4486" s="78">
        <v>45170</v>
      </c>
      <c r="E4486" s="209">
        <v>29455</v>
      </c>
      <c r="F4486" s="344">
        <f t="shared" si="503"/>
        <v>2918.4265091916623</v>
      </c>
      <c r="G4486" s="394">
        <f t="shared" si="504"/>
        <v>372.06315789473683</v>
      </c>
      <c r="H4486" s="385">
        <f t="shared" si="501"/>
        <v>1112.1855074752027</v>
      </c>
      <c r="I4486" s="386">
        <f t="shared" si="502"/>
        <v>65.809793341727982</v>
      </c>
      <c r="J4486" s="393">
        <v>45</v>
      </c>
      <c r="K4486" s="396">
        <f t="shared" si="505"/>
        <v>4513.4849679033305</v>
      </c>
      <c r="L4486" s="210">
        <f t="shared" si="506"/>
        <v>5.4000000000000003E-3</v>
      </c>
      <c r="M4486" s="211">
        <f t="shared" si="506"/>
        <v>1.1000000000000001E-3</v>
      </c>
    </row>
    <row r="4487" spans="1:13" ht="15" customHeight="1" x14ac:dyDescent="0.2">
      <c r="A4487" s="370">
        <v>4466</v>
      </c>
      <c r="B4487" s="120">
        <f t="shared" si="507"/>
        <v>185.75451437610803</v>
      </c>
      <c r="C4487" s="371">
        <v>950</v>
      </c>
      <c r="D4487" s="78">
        <v>45170</v>
      </c>
      <c r="E4487" s="209">
        <v>29455</v>
      </c>
      <c r="F4487" s="344">
        <f t="shared" si="503"/>
        <v>2918.0448282538096</v>
      </c>
      <c r="G4487" s="394">
        <f t="shared" si="504"/>
        <v>372.06315789473683</v>
      </c>
      <c r="H4487" s="385">
        <f t="shared" si="501"/>
        <v>1112.0564993182086</v>
      </c>
      <c r="I4487" s="386">
        <f t="shared" si="502"/>
        <v>65.802159722970927</v>
      </c>
      <c r="J4487" s="393">
        <v>45</v>
      </c>
      <c r="K4487" s="396">
        <f t="shared" si="505"/>
        <v>4512.9666451897256</v>
      </c>
      <c r="L4487" s="210">
        <f t="shared" si="506"/>
        <v>5.4000000000000003E-3</v>
      </c>
      <c r="M4487" s="211">
        <f t="shared" si="506"/>
        <v>1.1000000000000001E-3</v>
      </c>
    </row>
    <row r="4488" spans="1:13" ht="15" customHeight="1" x14ac:dyDescent="0.2">
      <c r="A4488" s="370">
        <v>4467</v>
      </c>
      <c r="B4488" s="120">
        <f t="shared" si="507"/>
        <v>185.77880728059498</v>
      </c>
      <c r="C4488" s="371">
        <v>950</v>
      </c>
      <c r="D4488" s="78">
        <v>45170</v>
      </c>
      <c r="E4488" s="209">
        <v>29455</v>
      </c>
      <c r="F4488" s="344">
        <f t="shared" si="503"/>
        <v>2917.6632573666939</v>
      </c>
      <c r="G4488" s="394">
        <f t="shared" si="504"/>
        <v>372.06315789473683</v>
      </c>
      <c r="H4488" s="385">
        <f t="shared" si="501"/>
        <v>1111.9275283583634</v>
      </c>
      <c r="I4488" s="386">
        <f t="shared" si="502"/>
        <v>65.79452830522861</v>
      </c>
      <c r="J4488" s="393">
        <v>45</v>
      </c>
      <c r="K4488" s="396">
        <f t="shared" si="505"/>
        <v>4512.4484719250231</v>
      </c>
      <c r="L4488" s="210">
        <f t="shared" si="506"/>
        <v>5.4000000000000003E-3</v>
      </c>
      <c r="M4488" s="211">
        <f t="shared" si="506"/>
        <v>1.1000000000000001E-3</v>
      </c>
    </row>
    <row r="4489" spans="1:13" ht="15" customHeight="1" x14ac:dyDescent="0.2">
      <c r="A4489" s="370">
        <v>4468</v>
      </c>
      <c r="B4489" s="120">
        <f t="shared" si="507"/>
        <v>185.8030995337333</v>
      </c>
      <c r="C4489" s="371">
        <v>950</v>
      </c>
      <c r="D4489" s="78">
        <v>45170</v>
      </c>
      <c r="E4489" s="209">
        <v>29455</v>
      </c>
      <c r="F4489" s="344">
        <f t="shared" si="503"/>
        <v>2917.2817964836504</v>
      </c>
      <c r="G4489" s="394">
        <f t="shared" si="504"/>
        <v>372.06315789473683</v>
      </c>
      <c r="H4489" s="385">
        <f t="shared" si="501"/>
        <v>1111.7985945798948</v>
      </c>
      <c r="I4489" s="386">
        <f t="shared" si="502"/>
        <v>65.786899087567747</v>
      </c>
      <c r="J4489" s="393">
        <v>45</v>
      </c>
      <c r="K4489" s="396">
        <f t="shared" si="505"/>
        <v>4511.9304480458495</v>
      </c>
      <c r="L4489" s="210">
        <f t="shared" si="506"/>
        <v>5.4000000000000003E-3</v>
      </c>
      <c r="M4489" s="211">
        <f t="shared" si="506"/>
        <v>1.1000000000000001E-3</v>
      </c>
    </row>
    <row r="4490" spans="1:13" ht="15" customHeight="1" x14ac:dyDescent="0.2">
      <c r="A4490" s="370">
        <v>4469</v>
      </c>
      <c r="B4490" s="120">
        <f t="shared" si="507"/>
        <v>185.82739113549027</v>
      </c>
      <c r="C4490" s="371">
        <v>950</v>
      </c>
      <c r="D4490" s="78">
        <v>45170</v>
      </c>
      <c r="E4490" s="209">
        <v>29455</v>
      </c>
      <c r="F4490" s="344">
        <f t="shared" si="503"/>
        <v>2916.9004455580412</v>
      </c>
      <c r="G4490" s="394">
        <f t="shared" si="504"/>
        <v>372.06315789473683</v>
      </c>
      <c r="H4490" s="385">
        <f t="shared" si="501"/>
        <v>1111.6696979670389</v>
      </c>
      <c r="I4490" s="386">
        <f t="shared" si="502"/>
        <v>65.779272069055565</v>
      </c>
      <c r="J4490" s="393">
        <v>45</v>
      </c>
      <c r="K4490" s="396">
        <f t="shared" si="505"/>
        <v>4511.412573488873</v>
      </c>
      <c r="L4490" s="210">
        <f t="shared" si="506"/>
        <v>5.4000000000000003E-3</v>
      </c>
      <c r="M4490" s="211">
        <f t="shared" si="506"/>
        <v>1.1000000000000001E-3</v>
      </c>
    </row>
    <row r="4491" spans="1:13" ht="15" customHeight="1" x14ac:dyDescent="0.2">
      <c r="A4491" s="372">
        <v>4470</v>
      </c>
      <c r="B4491" s="120">
        <f t="shared" si="507"/>
        <v>185.85168208583372</v>
      </c>
      <c r="C4491" s="371">
        <v>950</v>
      </c>
      <c r="D4491" s="78">
        <v>45170</v>
      </c>
      <c r="E4491" s="209">
        <v>29455</v>
      </c>
      <c r="F4491" s="344">
        <f t="shared" si="503"/>
        <v>2916.5192045432459</v>
      </c>
      <c r="G4491" s="394">
        <f t="shared" si="504"/>
        <v>372.06315789473683</v>
      </c>
      <c r="H4491" s="385">
        <f t="shared" si="501"/>
        <v>1111.540838504038</v>
      </c>
      <c r="I4491" s="386">
        <f t="shared" si="502"/>
        <v>65.771647248759649</v>
      </c>
      <c r="J4491" s="393">
        <v>45</v>
      </c>
      <c r="K4491" s="396">
        <f t="shared" si="505"/>
        <v>4510.894848190781</v>
      </c>
      <c r="L4491" s="210">
        <f t="shared" si="506"/>
        <v>5.4000000000000003E-3</v>
      </c>
      <c r="M4491" s="211">
        <f t="shared" si="506"/>
        <v>1.1000000000000001E-3</v>
      </c>
    </row>
    <row r="4492" spans="1:13" ht="15" customHeight="1" x14ac:dyDescent="0.2">
      <c r="A4492" s="370">
        <v>4471</v>
      </c>
      <c r="B4492" s="120">
        <f t="shared" si="507"/>
        <v>185.87597238473086</v>
      </c>
      <c r="C4492" s="371">
        <v>950</v>
      </c>
      <c r="D4492" s="78">
        <v>45170</v>
      </c>
      <c r="E4492" s="209">
        <v>29455</v>
      </c>
      <c r="F4492" s="344">
        <f t="shared" si="503"/>
        <v>2916.1380733926799</v>
      </c>
      <c r="G4492" s="394">
        <f t="shared" si="504"/>
        <v>372.06315789473683</v>
      </c>
      <c r="H4492" s="385">
        <f t="shared" si="501"/>
        <v>1111.4120161751468</v>
      </c>
      <c r="I4492" s="386">
        <f t="shared" si="502"/>
        <v>65.764024625748334</v>
      </c>
      <c r="J4492" s="393">
        <v>45</v>
      </c>
      <c r="K4492" s="396">
        <f t="shared" si="505"/>
        <v>4510.3772720883117</v>
      </c>
      <c r="L4492" s="210">
        <f t="shared" si="506"/>
        <v>5.4000000000000003E-3</v>
      </c>
      <c r="M4492" s="211">
        <f t="shared" si="506"/>
        <v>1.1000000000000001E-3</v>
      </c>
    </row>
    <row r="4493" spans="1:13" ht="15" customHeight="1" x14ac:dyDescent="0.2">
      <c r="A4493" s="370">
        <v>4472</v>
      </c>
      <c r="B4493" s="120">
        <f t="shared" si="507"/>
        <v>185.90026203215004</v>
      </c>
      <c r="C4493" s="371">
        <v>950</v>
      </c>
      <c r="D4493" s="78">
        <v>45170</v>
      </c>
      <c r="E4493" s="209">
        <v>29455</v>
      </c>
      <c r="F4493" s="344">
        <f t="shared" si="503"/>
        <v>2915.7570520597665</v>
      </c>
      <c r="G4493" s="394">
        <f t="shared" si="504"/>
        <v>372.06315789473683</v>
      </c>
      <c r="H4493" s="385">
        <f t="shared" si="501"/>
        <v>1111.2832309646219</v>
      </c>
      <c r="I4493" s="386">
        <f t="shared" si="502"/>
        <v>65.756404199090071</v>
      </c>
      <c r="J4493" s="393">
        <v>45</v>
      </c>
      <c r="K4493" s="396">
        <f t="shared" si="505"/>
        <v>4509.8598451182152</v>
      </c>
      <c r="L4493" s="210">
        <f t="shared" si="506"/>
        <v>5.4000000000000003E-3</v>
      </c>
      <c r="M4493" s="211">
        <f t="shared" si="506"/>
        <v>1.1000000000000001E-3</v>
      </c>
    </row>
    <row r="4494" spans="1:13" ht="15" customHeight="1" x14ac:dyDescent="0.2">
      <c r="A4494" s="370">
        <v>4473</v>
      </c>
      <c r="B4494" s="120">
        <f t="shared" si="507"/>
        <v>185.92455102805903</v>
      </c>
      <c r="C4494" s="371">
        <v>950</v>
      </c>
      <c r="D4494" s="78">
        <v>45170</v>
      </c>
      <c r="E4494" s="209">
        <v>29455</v>
      </c>
      <c r="F4494" s="344">
        <f t="shared" si="503"/>
        <v>2915.3761404979668</v>
      </c>
      <c r="G4494" s="394">
        <f t="shared" si="504"/>
        <v>372.06315789473683</v>
      </c>
      <c r="H4494" s="385">
        <f t="shared" si="501"/>
        <v>1111.1544828567337</v>
      </c>
      <c r="I4494" s="386">
        <f t="shared" si="502"/>
        <v>65.748785967854076</v>
      </c>
      <c r="J4494" s="393">
        <v>45</v>
      </c>
      <c r="K4494" s="396">
        <f t="shared" si="505"/>
        <v>4509.3425672172916</v>
      </c>
      <c r="L4494" s="210">
        <f t="shared" si="506"/>
        <v>5.4000000000000003E-3</v>
      </c>
      <c r="M4494" s="211">
        <f t="shared" si="506"/>
        <v>1.1000000000000001E-3</v>
      </c>
    </row>
    <row r="4495" spans="1:13" ht="15" customHeight="1" x14ac:dyDescent="0.2">
      <c r="A4495" s="370">
        <v>4474</v>
      </c>
      <c r="B4495" s="120">
        <f t="shared" si="507"/>
        <v>185.94883937242605</v>
      </c>
      <c r="C4495" s="371">
        <v>950</v>
      </c>
      <c r="D4495" s="78">
        <v>45170</v>
      </c>
      <c r="E4495" s="209">
        <v>29455</v>
      </c>
      <c r="F4495" s="344">
        <f t="shared" si="503"/>
        <v>2914.9953386607585</v>
      </c>
      <c r="G4495" s="394">
        <f t="shared" si="504"/>
        <v>372.06315789473683</v>
      </c>
      <c r="H4495" s="385">
        <f t="shared" si="501"/>
        <v>1111.0257718357573</v>
      </c>
      <c r="I4495" s="386">
        <f t="shared" si="502"/>
        <v>65.741169931109908</v>
      </c>
      <c r="J4495" s="393">
        <v>45</v>
      </c>
      <c r="K4495" s="396">
        <f t="shared" si="505"/>
        <v>4508.8254383223621</v>
      </c>
      <c r="L4495" s="210">
        <f t="shared" si="506"/>
        <v>5.4000000000000003E-3</v>
      </c>
      <c r="M4495" s="211">
        <f t="shared" si="506"/>
        <v>1.1000000000000001E-3</v>
      </c>
    </row>
    <row r="4496" spans="1:13" ht="15" customHeight="1" x14ac:dyDescent="0.2">
      <c r="A4496" s="370">
        <v>4475</v>
      </c>
      <c r="B4496" s="120">
        <f t="shared" si="507"/>
        <v>185.97312706521996</v>
      </c>
      <c r="C4496" s="371">
        <v>950</v>
      </c>
      <c r="D4496" s="78">
        <v>45170</v>
      </c>
      <c r="E4496" s="209">
        <v>29455</v>
      </c>
      <c r="F4496" s="344">
        <f t="shared" si="503"/>
        <v>2914.6146465016368</v>
      </c>
      <c r="G4496" s="394">
        <f t="shared" si="504"/>
        <v>372.06315789473683</v>
      </c>
      <c r="H4496" s="385">
        <f t="shared" si="501"/>
        <v>1110.8970978859743</v>
      </c>
      <c r="I4496" s="386">
        <f t="shared" si="502"/>
        <v>65.733556087927468</v>
      </c>
      <c r="J4496" s="393">
        <v>45</v>
      </c>
      <c r="K4496" s="396">
        <f t="shared" si="505"/>
        <v>4508.3084583702748</v>
      </c>
      <c r="L4496" s="210">
        <f t="shared" si="506"/>
        <v>5.4000000000000003E-3</v>
      </c>
      <c r="M4496" s="211">
        <f t="shared" si="506"/>
        <v>1.1000000000000001E-3</v>
      </c>
    </row>
    <row r="4497" spans="1:13" ht="15" customHeight="1" x14ac:dyDescent="0.2">
      <c r="A4497" s="370">
        <v>4476</v>
      </c>
      <c r="B4497" s="120">
        <f t="shared" si="507"/>
        <v>185.997414106409</v>
      </c>
      <c r="C4497" s="371">
        <v>950</v>
      </c>
      <c r="D4497" s="78">
        <v>45170</v>
      </c>
      <c r="E4497" s="209">
        <v>29455</v>
      </c>
      <c r="F4497" s="344">
        <f t="shared" si="503"/>
        <v>2914.2340639741328</v>
      </c>
      <c r="G4497" s="394">
        <f t="shared" si="504"/>
        <v>372.06315789473683</v>
      </c>
      <c r="H4497" s="385">
        <f t="shared" si="501"/>
        <v>1110.7684609916778</v>
      </c>
      <c r="I4497" s="386">
        <f t="shared" si="502"/>
        <v>65.725944437377393</v>
      </c>
      <c r="J4497" s="393">
        <v>45</v>
      </c>
      <c r="K4497" s="396">
        <f t="shared" si="505"/>
        <v>4507.7916272979255</v>
      </c>
      <c r="L4497" s="210">
        <f t="shared" si="506"/>
        <v>5.4000000000000003E-3</v>
      </c>
      <c r="M4497" s="211">
        <f t="shared" si="506"/>
        <v>1.1000000000000001E-3</v>
      </c>
    </row>
    <row r="4498" spans="1:13" ht="15" customHeight="1" x14ac:dyDescent="0.2">
      <c r="A4498" s="370">
        <v>4477</v>
      </c>
      <c r="B4498" s="120">
        <f t="shared" si="507"/>
        <v>186.02170049596231</v>
      </c>
      <c r="C4498" s="371">
        <v>950</v>
      </c>
      <c r="D4498" s="78">
        <v>45170</v>
      </c>
      <c r="E4498" s="209">
        <v>29455</v>
      </c>
      <c r="F4498" s="344">
        <f t="shared" si="503"/>
        <v>2913.8535910317905</v>
      </c>
      <c r="G4498" s="394">
        <f t="shared" si="504"/>
        <v>372.06315789473683</v>
      </c>
      <c r="H4498" s="385">
        <f t="shared" si="501"/>
        <v>1110.6398611371662</v>
      </c>
      <c r="I4498" s="386">
        <f t="shared" si="502"/>
        <v>65.71833497853055</v>
      </c>
      <c r="J4498" s="393">
        <v>45</v>
      </c>
      <c r="K4498" s="396">
        <f t="shared" si="505"/>
        <v>4507.2749450422243</v>
      </c>
      <c r="L4498" s="210">
        <f t="shared" si="506"/>
        <v>5.4000000000000003E-3</v>
      </c>
      <c r="M4498" s="211">
        <f t="shared" si="506"/>
        <v>1.1000000000000001E-3</v>
      </c>
    </row>
    <row r="4499" spans="1:13" ht="15" customHeight="1" x14ac:dyDescent="0.2">
      <c r="A4499" s="370">
        <v>4478</v>
      </c>
      <c r="B4499" s="120">
        <f t="shared" si="507"/>
        <v>186.04598623384862</v>
      </c>
      <c r="C4499" s="371">
        <v>950</v>
      </c>
      <c r="D4499" s="78">
        <v>45170</v>
      </c>
      <c r="E4499" s="209">
        <v>29455</v>
      </c>
      <c r="F4499" s="344">
        <f t="shared" si="503"/>
        <v>2913.4732276281861</v>
      </c>
      <c r="G4499" s="394">
        <f t="shared" si="504"/>
        <v>372.06315789473683</v>
      </c>
      <c r="H4499" s="385">
        <f t="shared" si="501"/>
        <v>1110.5112983067479</v>
      </c>
      <c r="I4499" s="386">
        <f t="shared" si="502"/>
        <v>65.710727710458457</v>
      </c>
      <c r="J4499" s="393">
        <v>45</v>
      </c>
      <c r="K4499" s="396">
        <f t="shared" si="505"/>
        <v>4506.7584115401296</v>
      </c>
      <c r="L4499" s="210">
        <f t="shared" si="506"/>
        <v>5.4000000000000003E-3</v>
      </c>
      <c r="M4499" s="211">
        <f t="shared" si="506"/>
        <v>1.1000000000000001E-3</v>
      </c>
    </row>
    <row r="4500" spans="1:13" ht="15" customHeight="1" x14ac:dyDescent="0.2">
      <c r="A4500" s="370">
        <v>4479</v>
      </c>
      <c r="B4500" s="120">
        <f t="shared" si="507"/>
        <v>186.07027132003728</v>
      </c>
      <c r="C4500" s="371">
        <v>950</v>
      </c>
      <c r="D4500" s="78">
        <v>45170</v>
      </c>
      <c r="E4500" s="209">
        <v>29455</v>
      </c>
      <c r="F4500" s="344">
        <f t="shared" si="503"/>
        <v>2913.0929737169117</v>
      </c>
      <c r="G4500" s="394">
        <f t="shared" si="504"/>
        <v>372.06315789473683</v>
      </c>
      <c r="H4500" s="385">
        <f t="shared" si="501"/>
        <v>1110.3827724847372</v>
      </c>
      <c r="I4500" s="386">
        <f t="shared" si="502"/>
        <v>65.703122632232976</v>
      </c>
      <c r="J4500" s="393">
        <v>45</v>
      </c>
      <c r="K4500" s="396">
        <f t="shared" si="505"/>
        <v>4506.2420267286188</v>
      </c>
      <c r="L4500" s="210">
        <f t="shared" si="506"/>
        <v>5.4000000000000003E-3</v>
      </c>
      <c r="M4500" s="211">
        <f t="shared" si="506"/>
        <v>1.1000000000000001E-3</v>
      </c>
    </row>
    <row r="4501" spans="1:13" ht="15" customHeight="1" x14ac:dyDescent="0.2">
      <c r="A4501" s="372">
        <v>4480</v>
      </c>
      <c r="B4501" s="120">
        <f t="shared" si="507"/>
        <v>186.09455575449766</v>
      </c>
      <c r="C4501" s="371">
        <v>950</v>
      </c>
      <c r="D4501" s="78">
        <v>45170</v>
      </c>
      <c r="E4501" s="209">
        <v>29455</v>
      </c>
      <c r="F4501" s="344">
        <f t="shared" si="503"/>
        <v>2912.7128292515863</v>
      </c>
      <c r="G4501" s="394">
        <f t="shared" si="504"/>
        <v>372.06315789473683</v>
      </c>
      <c r="H4501" s="385">
        <f t="shared" si="501"/>
        <v>1110.2542836554571</v>
      </c>
      <c r="I4501" s="386">
        <f t="shared" si="502"/>
        <v>65.695519742926464</v>
      </c>
      <c r="J4501" s="393">
        <v>45</v>
      </c>
      <c r="K4501" s="396">
        <f t="shared" si="505"/>
        <v>4505.7257905447068</v>
      </c>
      <c r="L4501" s="210">
        <f t="shared" si="506"/>
        <v>5.4000000000000003E-3</v>
      </c>
      <c r="M4501" s="211">
        <f t="shared" si="506"/>
        <v>1.1000000000000001E-3</v>
      </c>
    </row>
    <row r="4502" spans="1:13" ht="15" customHeight="1" x14ac:dyDescent="0.2">
      <c r="A4502" s="370">
        <v>4481</v>
      </c>
      <c r="B4502" s="120">
        <f t="shared" si="507"/>
        <v>186.11883953719928</v>
      </c>
      <c r="C4502" s="371">
        <v>950</v>
      </c>
      <c r="D4502" s="78">
        <v>45170</v>
      </c>
      <c r="E4502" s="209">
        <v>29455</v>
      </c>
      <c r="F4502" s="344">
        <f t="shared" si="503"/>
        <v>2912.3327941858533</v>
      </c>
      <c r="G4502" s="394">
        <f t="shared" si="504"/>
        <v>372.06315789473683</v>
      </c>
      <c r="H4502" s="385">
        <f t="shared" ref="H4502:H4565" si="508">SUM(F4502:G4502)*33.8%</f>
        <v>1110.1258318032394</v>
      </c>
      <c r="I4502" s="386">
        <f t="shared" ref="I4502:I4565" si="509">SUM(F4502:G4502)*2%</f>
        <v>65.687919041611806</v>
      </c>
      <c r="J4502" s="393">
        <v>45</v>
      </c>
      <c r="K4502" s="396">
        <f t="shared" si="505"/>
        <v>4505.2097029254419</v>
      </c>
      <c r="L4502" s="210">
        <f t="shared" si="506"/>
        <v>5.4000000000000003E-3</v>
      </c>
      <c r="M4502" s="211">
        <f t="shared" si="506"/>
        <v>1.1000000000000001E-3</v>
      </c>
    </row>
    <row r="4503" spans="1:13" ht="15" customHeight="1" x14ac:dyDescent="0.2">
      <c r="A4503" s="370">
        <v>4482</v>
      </c>
      <c r="B4503" s="120">
        <f t="shared" si="507"/>
        <v>186.14312266811186</v>
      </c>
      <c r="C4503" s="371">
        <v>950</v>
      </c>
      <c r="D4503" s="78">
        <v>45170</v>
      </c>
      <c r="E4503" s="209">
        <v>29455</v>
      </c>
      <c r="F4503" s="344">
        <f t="shared" ref="F4503:F4566" si="510">12*(1/B4503*D4503)</f>
        <v>2911.9528684733768</v>
      </c>
      <c r="G4503" s="394">
        <f t="shared" ref="G4503:G4566" si="511">12*(1/C4503*E4503)</f>
        <v>372.06315789473683</v>
      </c>
      <c r="H4503" s="385">
        <f t="shared" si="508"/>
        <v>1109.9974169124223</v>
      </c>
      <c r="I4503" s="386">
        <f t="shared" si="509"/>
        <v>65.680320527362269</v>
      </c>
      <c r="J4503" s="393">
        <v>45</v>
      </c>
      <c r="K4503" s="396">
        <f t="shared" ref="K4503:K4566" si="512">SUM(F4503:J4503)</f>
        <v>4504.6937638078989</v>
      </c>
      <c r="L4503" s="210">
        <f t="shared" ref="L4503:M4566" si="513">ROUND(1/B4503,4)</f>
        <v>5.4000000000000003E-3</v>
      </c>
      <c r="M4503" s="211">
        <f t="shared" si="513"/>
        <v>1.1000000000000001E-3</v>
      </c>
    </row>
    <row r="4504" spans="1:13" ht="15" customHeight="1" x14ac:dyDescent="0.2">
      <c r="A4504" s="370">
        <v>4483</v>
      </c>
      <c r="B4504" s="120">
        <f t="shared" si="507"/>
        <v>186.16740514720553</v>
      </c>
      <c r="C4504" s="371">
        <v>950</v>
      </c>
      <c r="D4504" s="78">
        <v>45170</v>
      </c>
      <c r="E4504" s="209">
        <v>29455</v>
      </c>
      <c r="F4504" s="344">
        <f t="shared" si="510"/>
        <v>2911.5730520678439</v>
      </c>
      <c r="G4504" s="394">
        <f t="shared" si="511"/>
        <v>372.06315789473683</v>
      </c>
      <c r="H4504" s="385">
        <f t="shared" si="508"/>
        <v>1109.8690389673523</v>
      </c>
      <c r="I4504" s="386">
        <f t="shared" si="509"/>
        <v>65.672724199251618</v>
      </c>
      <c r="J4504" s="393">
        <v>45</v>
      </c>
      <c r="K4504" s="396">
        <f t="shared" si="512"/>
        <v>4504.1779731291845</v>
      </c>
      <c r="L4504" s="210">
        <f t="shared" si="513"/>
        <v>5.4000000000000003E-3</v>
      </c>
      <c r="M4504" s="211">
        <f t="shared" si="513"/>
        <v>1.1000000000000001E-3</v>
      </c>
    </row>
    <row r="4505" spans="1:13" ht="15" customHeight="1" x14ac:dyDescent="0.2">
      <c r="A4505" s="370">
        <v>4484</v>
      </c>
      <c r="B4505" s="120">
        <f t="shared" si="507"/>
        <v>186.19168697445028</v>
      </c>
      <c r="C4505" s="371">
        <v>950</v>
      </c>
      <c r="D4505" s="78">
        <v>45170</v>
      </c>
      <c r="E4505" s="209">
        <v>29455</v>
      </c>
      <c r="F4505" s="344">
        <f t="shared" si="510"/>
        <v>2911.1933449229673</v>
      </c>
      <c r="G4505" s="394">
        <f t="shared" si="511"/>
        <v>372.06315789473683</v>
      </c>
      <c r="H4505" s="385">
        <f t="shared" si="508"/>
        <v>1109.7406979523839</v>
      </c>
      <c r="I4505" s="386">
        <f t="shared" si="509"/>
        <v>65.665130056354087</v>
      </c>
      <c r="J4505" s="393">
        <v>45</v>
      </c>
      <c r="K4505" s="396">
        <f t="shared" si="512"/>
        <v>4503.6623308264425</v>
      </c>
      <c r="L4505" s="210">
        <f t="shared" si="513"/>
        <v>5.4000000000000003E-3</v>
      </c>
      <c r="M4505" s="211">
        <f t="shared" si="513"/>
        <v>1.1000000000000001E-3</v>
      </c>
    </row>
    <row r="4506" spans="1:13" ht="15" customHeight="1" x14ac:dyDescent="0.2">
      <c r="A4506" s="370">
        <v>4485</v>
      </c>
      <c r="B4506" s="120">
        <f t="shared" si="507"/>
        <v>186.21596814981629</v>
      </c>
      <c r="C4506" s="371">
        <v>950</v>
      </c>
      <c r="D4506" s="78">
        <v>45170</v>
      </c>
      <c r="E4506" s="209">
        <v>29455</v>
      </c>
      <c r="F4506" s="344">
        <f t="shared" si="510"/>
        <v>2910.813746992485</v>
      </c>
      <c r="G4506" s="394">
        <f t="shared" si="511"/>
        <v>372.06315789473683</v>
      </c>
      <c r="H4506" s="385">
        <f t="shared" si="508"/>
        <v>1109.6123938518808</v>
      </c>
      <c r="I4506" s="386">
        <f t="shared" si="509"/>
        <v>65.657538097744435</v>
      </c>
      <c r="J4506" s="393">
        <v>45</v>
      </c>
      <c r="K4506" s="396">
        <f t="shared" si="512"/>
        <v>4503.1468368368478</v>
      </c>
      <c r="L4506" s="210">
        <f t="shared" si="513"/>
        <v>5.4000000000000003E-3</v>
      </c>
      <c r="M4506" s="211">
        <f t="shared" si="513"/>
        <v>1.1000000000000001E-3</v>
      </c>
    </row>
    <row r="4507" spans="1:13" ht="15" customHeight="1" x14ac:dyDescent="0.2">
      <c r="A4507" s="370">
        <v>4486</v>
      </c>
      <c r="B4507" s="120">
        <f t="shared" si="507"/>
        <v>186.24024867327424</v>
      </c>
      <c r="C4507" s="371">
        <v>950</v>
      </c>
      <c r="D4507" s="78">
        <v>45170</v>
      </c>
      <c r="E4507" s="209">
        <v>29455</v>
      </c>
      <c r="F4507" s="344">
        <f t="shared" si="510"/>
        <v>2910.4342582301524</v>
      </c>
      <c r="G4507" s="394">
        <f t="shared" si="511"/>
        <v>372.06315789473683</v>
      </c>
      <c r="H4507" s="385">
        <f t="shared" si="508"/>
        <v>1109.4841266502124</v>
      </c>
      <c r="I4507" s="386">
        <f t="shared" si="509"/>
        <v>65.649948322497792</v>
      </c>
      <c r="J4507" s="393">
        <v>45</v>
      </c>
      <c r="K4507" s="396">
        <f t="shared" si="512"/>
        <v>4502.6314910975998</v>
      </c>
      <c r="L4507" s="210">
        <f t="shared" si="513"/>
        <v>5.4000000000000003E-3</v>
      </c>
      <c r="M4507" s="211">
        <f t="shared" si="513"/>
        <v>1.1000000000000001E-3</v>
      </c>
    </row>
    <row r="4508" spans="1:13" ht="15" customHeight="1" x14ac:dyDescent="0.2">
      <c r="A4508" s="370">
        <v>4487</v>
      </c>
      <c r="B4508" s="120">
        <f t="shared" si="507"/>
        <v>186.26452854479456</v>
      </c>
      <c r="C4508" s="371">
        <v>950</v>
      </c>
      <c r="D4508" s="78">
        <v>45170</v>
      </c>
      <c r="E4508" s="209">
        <v>29455</v>
      </c>
      <c r="F4508" s="344">
        <f t="shared" si="510"/>
        <v>2910.0548785897545</v>
      </c>
      <c r="G4508" s="394">
        <f t="shared" si="511"/>
        <v>372.06315789473683</v>
      </c>
      <c r="H4508" s="385">
        <f t="shared" si="508"/>
        <v>1109.355896331758</v>
      </c>
      <c r="I4508" s="386">
        <f t="shared" si="509"/>
        <v>65.642360729689827</v>
      </c>
      <c r="J4508" s="393">
        <v>45</v>
      </c>
      <c r="K4508" s="396">
        <f t="shared" si="512"/>
        <v>4502.1162935459397</v>
      </c>
      <c r="L4508" s="210">
        <f t="shared" si="513"/>
        <v>5.4000000000000003E-3</v>
      </c>
      <c r="M4508" s="211">
        <f t="shared" si="513"/>
        <v>1.1000000000000001E-3</v>
      </c>
    </row>
    <row r="4509" spans="1:13" ht="15" customHeight="1" x14ac:dyDescent="0.2">
      <c r="A4509" s="370">
        <v>4488</v>
      </c>
      <c r="B4509" s="120">
        <f t="shared" si="507"/>
        <v>186.28880776434846</v>
      </c>
      <c r="C4509" s="371">
        <v>950</v>
      </c>
      <c r="D4509" s="78">
        <v>45170</v>
      </c>
      <c r="E4509" s="209">
        <v>29455</v>
      </c>
      <c r="F4509" s="344">
        <f t="shared" si="510"/>
        <v>2909.6756080250916</v>
      </c>
      <c r="G4509" s="394">
        <f t="shared" si="511"/>
        <v>372.06315789473683</v>
      </c>
      <c r="H4509" s="385">
        <f t="shared" si="508"/>
        <v>1109.2277028809019</v>
      </c>
      <c r="I4509" s="386">
        <f t="shared" si="509"/>
        <v>65.634775318396564</v>
      </c>
      <c r="J4509" s="393">
        <v>45</v>
      </c>
      <c r="K4509" s="396">
        <f t="shared" si="512"/>
        <v>4501.6012441191269</v>
      </c>
      <c r="L4509" s="210">
        <f t="shared" si="513"/>
        <v>5.4000000000000003E-3</v>
      </c>
      <c r="M4509" s="211">
        <f t="shared" si="513"/>
        <v>1.1000000000000001E-3</v>
      </c>
    </row>
    <row r="4510" spans="1:13" ht="15" customHeight="1" x14ac:dyDescent="0.2">
      <c r="A4510" s="370">
        <v>4489</v>
      </c>
      <c r="B4510" s="120">
        <f t="shared" si="507"/>
        <v>186.31308633190687</v>
      </c>
      <c r="C4510" s="371">
        <v>950</v>
      </c>
      <c r="D4510" s="78">
        <v>45170</v>
      </c>
      <c r="E4510" s="209">
        <v>29455</v>
      </c>
      <c r="F4510" s="344">
        <f t="shared" si="510"/>
        <v>2909.2964464899933</v>
      </c>
      <c r="G4510" s="394">
        <f t="shared" si="511"/>
        <v>372.06315789473683</v>
      </c>
      <c r="H4510" s="385">
        <f t="shared" si="508"/>
        <v>1109.0995462820388</v>
      </c>
      <c r="I4510" s="386">
        <f t="shared" si="509"/>
        <v>65.62719208769461</v>
      </c>
      <c r="J4510" s="393">
        <v>45</v>
      </c>
      <c r="K4510" s="396">
        <f t="shared" si="512"/>
        <v>4501.0863427544637</v>
      </c>
      <c r="L4510" s="210">
        <f t="shared" si="513"/>
        <v>5.4000000000000003E-3</v>
      </c>
      <c r="M4510" s="211">
        <f t="shared" si="513"/>
        <v>1.1000000000000001E-3</v>
      </c>
    </row>
    <row r="4511" spans="1:13" ht="15" customHeight="1" x14ac:dyDescent="0.2">
      <c r="A4511" s="372">
        <v>4490</v>
      </c>
      <c r="B4511" s="120">
        <f t="shared" si="507"/>
        <v>186.33736424744072</v>
      </c>
      <c r="C4511" s="371">
        <v>950</v>
      </c>
      <c r="D4511" s="78">
        <v>45170</v>
      </c>
      <c r="E4511" s="209">
        <v>29455</v>
      </c>
      <c r="F4511" s="344">
        <f t="shared" si="510"/>
        <v>2908.9173939383159</v>
      </c>
      <c r="G4511" s="394">
        <f t="shared" si="511"/>
        <v>372.06315789473683</v>
      </c>
      <c r="H4511" s="385">
        <f t="shared" si="508"/>
        <v>1108.9714265195717</v>
      </c>
      <c r="I4511" s="386">
        <f t="shared" si="509"/>
        <v>65.619611036661055</v>
      </c>
      <c r="J4511" s="393">
        <v>45</v>
      </c>
      <c r="K4511" s="396">
        <f t="shared" si="512"/>
        <v>4500.5715893892857</v>
      </c>
      <c r="L4511" s="210">
        <f t="shared" si="513"/>
        <v>5.4000000000000003E-3</v>
      </c>
      <c r="M4511" s="211">
        <f t="shared" si="513"/>
        <v>1.1000000000000001E-3</v>
      </c>
    </row>
    <row r="4512" spans="1:13" ht="15" customHeight="1" x14ac:dyDescent="0.2">
      <c r="A4512" s="370">
        <v>4491</v>
      </c>
      <c r="B4512" s="120">
        <f t="shared" si="507"/>
        <v>186.3616415109216</v>
      </c>
      <c r="C4512" s="371">
        <v>950</v>
      </c>
      <c r="D4512" s="78">
        <v>45170</v>
      </c>
      <c r="E4512" s="209">
        <v>29455</v>
      </c>
      <c r="F4512" s="344">
        <f t="shared" si="510"/>
        <v>2908.538450323932</v>
      </c>
      <c r="G4512" s="394">
        <f t="shared" si="511"/>
        <v>372.06315789473683</v>
      </c>
      <c r="H4512" s="385">
        <f t="shared" si="508"/>
        <v>1108.84334357791</v>
      </c>
      <c r="I4512" s="386">
        <f t="shared" si="509"/>
        <v>65.612032164373375</v>
      </c>
      <c r="J4512" s="393">
        <v>45</v>
      </c>
      <c r="K4512" s="396">
        <f t="shared" si="512"/>
        <v>4500.0569839609516</v>
      </c>
      <c r="L4512" s="210">
        <f t="shared" si="513"/>
        <v>5.4000000000000003E-3</v>
      </c>
      <c r="M4512" s="211">
        <f t="shared" si="513"/>
        <v>1.1000000000000001E-3</v>
      </c>
    </row>
    <row r="4513" spans="1:13" ht="15" customHeight="1" x14ac:dyDescent="0.2">
      <c r="A4513" s="370">
        <v>4492</v>
      </c>
      <c r="B4513" s="120">
        <f t="shared" si="507"/>
        <v>186.3859181223211</v>
      </c>
      <c r="C4513" s="371">
        <v>950</v>
      </c>
      <c r="D4513" s="78">
        <v>45170</v>
      </c>
      <c r="E4513" s="209">
        <v>29455</v>
      </c>
      <c r="F4513" s="344">
        <f t="shared" si="510"/>
        <v>2908.1596156007381</v>
      </c>
      <c r="G4513" s="394">
        <f t="shared" si="511"/>
        <v>372.06315789473683</v>
      </c>
      <c r="H4513" s="385">
        <f t="shared" si="508"/>
        <v>1108.7152974414705</v>
      </c>
      <c r="I4513" s="386">
        <f t="shared" si="509"/>
        <v>65.604455469909496</v>
      </c>
      <c r="J4513" s="393">
        <v>45</v>
      </c>
      <c r="K4513" s="396">
        <f t="shared" si="512"/>
        <v>4499.5425264068544</v>
      </c>
      <c r="L4513" s="210">
        <f t="shared" si="513"/>
        <v>5.4000000000000003E-3</v>
      </c>
      <c r="M4513" s="211">
        <f t="shared" si="513"/>
        <v>1.1000000000000001E-3</v>
      </c>
    </row>
    <row r="4514" spans="1:13" ht="15" customHeight="1" x14ac:dyDescent="0.2">
      <c r="A4514" s="370">
        <v>4493</v>
      </c>
      <c r="B4514" s="120">
        <f t="shared" si="507"/>
        <v>186.41019408161105</v>
      </c>
      <c r="C4514" s="371">
        <v>950</v>
      </c>
      <c r="D4514" s="78">
        <v>45170</v>
      </c>
      <c r="E4514" s="209">
        <v>29455</v>
      </c>
      <c r="F4514" s="344">
        <f t="shared" si="510"/>
        <v>2907.780889722656</v>
      </c>
      <c r="G4514" s="394">
        <f t="shared" si="511"/>
        <v>372.06315789473683</v>
      </c>
      <c r="H4514" s="385">
        <f t="shared" si="508"/>
        <v>1108.5872880946786</v>
      </c>
      <c r="I4514" s="386">
        <f t="shared" si="509"/>
        <v>65.59688095234786</v>
      </c>
      <c r="J4514" s="393">
        <v>45</v>
      </c>
      <c r="K4514" s="396">
        <f t="shared" si="512"/>
        <v>4499.0282166644192</v>
      </c>
      <c r="L4514" s="210">
        <f t="shared" si="513"/>
        <v>5.4000000000000003E-3</v>
      </c>
      <c r="M4514" s="211">
        <f t="shared" si="513"/>
        <v>1.1000000000000001E-3</v>
      </c>
    </row>
    <row r="4515" spans="1:13" ht="15" customHeight="1" x14ac:dyDescent="0.2">
      <c r="A4515" s="370">
        <v>4494</v>
      </c>
      <c r="B4515" s="120">
        <f t="shared" si="507"/>
        <v>186.43446938876323</v>
      </c>
      <c r="C4515" s="371">
        <v>950</v>
      </c>
      <c r="D4515" s="78">
        <v>45170</v>
      </c>
      <c r="E4515" s="209">
        <v>29455</v>
      </c>
      <c r="F4515" s="344">
        <f t="shared" si="510"/>
        <v>2907.4022726436328</v>
      </c>
      <c r="G4515" s="394">
        <f t="shared" si="511"/>
        <v>372.06315789473683</v>
      </c>
      <c r="H4515" s="385">
        <f t="shared" si="508"/>
        <v>1108.4593155219688</v>
      </c>
      <c r="I4515" s="386">
        <f t="shared" si="509"/>
        <v>65.589308610767389</v>
      </c>
      <c r="J4515" s="393">
        <v>45</v>
      </c>
      <c r="K4515" s="396">
        <f t="shared" si="512"/>
        <v>4498.5140546711054</v>
      </c>
      <c r="L4515" s="210">
        <f t="shared" si="513"/>
        <v>5.4000000000000003E-3</v>
      </c>
      <c r="M4515" s="211">
        <f t="shared" si="513"/>
        <v>1.1000000000000001E-3</v>
      </c>
    </row>
    <row r="4516" spans="1:13" ht="15" customHeight="1" x14ac:dyDescent="0.2">
      <c r="A4516" s="370">
        <v>4495</v>
      </c>
      <c r="B4516" s="120">
        <f t="shared" si="507"/>
        <v>186.45874404374982</v>
      </c>
      <c r="C4516" s="371">
        <v>950</v>
      </c>
      <c r="D4516" s="78">
        <v>45170</v>
      </c>
      <c r="E4516" s="209">
        <v>29455</v>
      </c>
      <c r="F4516" s="344">
        <f t="shared" si="510"/>
        <v>2907.0237643176351</v>
      </c>
      <c r="G4516" s="394">
        <f t="shared" si="511"/>
        <v>372.06315789473683</v>
      </c>
      <c r="H4516" s="385">
        <f t="shared" si="508"/>
        <v>1108.3313797077817</v>
      </c>
      <c r="I4516" s="386">
        <f t="shared" si="509"/>
        <v>65.581738444247435</v>
      </c>
      <c r="J4516" s="393">
        <v>45</v>
      </c>
      <c r="K4516" s="396">
        <f t="shared" si="512"/>
        <v>4498.0000403644008</v>
      </c>
      <c r="L4516" s="210">
        <f t="shared" si="513"/>
        <v>5.4000000000000003E-3</v>
      </c>
      <c r="M4516" s="211">
        <f t="shared" si="513"/>
        <v>1.1000000000000001E-3</v>
      </c>
    </row>
    <row r="4517" spans="1:13" ht="15" customHeight="1" x14ac:dyDescent="0.2">
      <c r="A4517" s="370">
        <v>4496</v>
      </c>
      <c r="B4517" s="120">
        <f t="shared" si="507"/>
        <v>186.48301804654318</v>
      </c>
      <c r="C4517" s="371">
        <v>950</v>
      </c>
      <c r="D4517" s="78">
        <v>45170</v>
      </c>
      <c r="E4517" s="209">
        <v>29455</v>
      </c>
      <c r="F4517" s="344">
        <f t="shared" si="510"/>
        <v>2906.6453646986533</v>
      </c>
      <c r="G4517" s="394">
        <f t="shared" si="511"/>
        <v>372.06315789473683</v>
      </c>
      <c r="H4517" s="385">
        <f t="shared" si="508"/>
        <v>1108.2034806365657</v>
      </c>
      <c r="I4517" s="386">
        <f t="shared" si="509"/>
        <v>65.574170451867801</v>
      </c>
      <c r="J4517" s="393">
        <v>45</v>
      </c>
      <c r="K4517" s="396">
        <f t="shared" si="512"/>
        <v>4497.4861736818239</v>
      </c>
      <c r="L4517" s="210">
        <f t="shared" si="513"/>
        <v>5.4000000000000003E-3</v>
      </c>
      <c r="M4517" s="211">
        <f t="shared" si="513"/>
        <v>1.1000000000000001E-3</v>
      </c>
    </row>
    <row r="4518" spans="1:13" ht="15" customHeight="1" x14ac:dyDescent="0.2">
      <c r="A4518" s="370">
        <v>4497</v>
      </c>
      <c r="B4518" s="120">
        <f t="shared" si="507"/>
        <v>186.50729139711564</v>
      </c>
      <c r="C4518" s="371">
        <v>950</v>
      </c>
      <c r="D4518" s="78">
        <v>45170</v>
      </c>
      <c r="E4518" s="209">
        <v>29455</v>
      </c>
      <c r="F4518" s="344">
        <f t="shared" si="510"/>
        <v>2906.2670737407038</v>
      </c>
      <c r="G4518" s="394">
        <f t="shared" si="511"/>
        <v>372.06315789473683</v>
      </c>
      <c r="H4518" s="385">
        <f t="shared" si="508"/>
        <v>1108.0756182927789</v>
      </c>
      <c r="I4518" s="386">
        <f t="shared" si="509"/>
        <v>65.566604632708817</v>
      </c>
      <c r="J4518" s="393">
        <v>45</v>
      </c>
      <c r="K4518" s="396">
        <f t="shared" si="512"/>
        <v>4496.9724545609288</v>
      </c>
      <c r="L4518" s="210">
        <f t="shared" si="513"/>
        <v>5.4000000000000003E-3</v>
      </c>
      <c r="M4518" s="211">
        <f t="shared" si="513"/>
        <v>1.1000000000000001E-3</v>
      </c>
    </row>
    <row r="4519" spans="1:13" ht="15" customHeight="1" x14ac:dyDescent="0.2">
      <c r="A4519" s="370">
        <v>4498</v>
      </c>
      <c r="B4519" s="120">
        <f t="shared" si="507"/>
        <v>186.53156409543996</v>
      </c>
      <c r="C4519" s="371">
        <v>950</v>
      </c>
      <c r="D4519" s="78">
        <v>45170</v>
      </c>
      <c r="E4519" s="209">
        <v>29455</v>
      </c>
      <c r="F4519" s="344">
        <f t="shared" si="510"/>
        <v>2905.8888913978235</v>
      </c>
      <c r="G4519" s="394">
        <f t="shared" si="511"/>
        <v>372.06315789473683</v>
      </c>
      <c r="H4519" s="385">
        <f t="shared" si="508"/>
        <v>1107.9477926608854</v>
      </c>
      <c r="I4519" s="386">
        <f t="shared" si="509"/>
        <v>65.559040985851212</v>
      </c>
      <c r="J4519" s="393">
        <v>45</v>
      </c>
      <c r="K4519" s="396">
        <f t="shared" si="512"/>
        <v>4496.4588829392969</v>
      </c>
      <c r="L4519" s="210">
        <f t="shared" si="513"/>
        <v>5.4000000000000003E-3</v>
      </c>
      <c r="M4519" s="211">
        <f t="shared" si="513"/>
        <v>1.1000000000000001E-3</v>
      </c>
    </row>
    <row r="4520" spans="1:13" ht="15" customHeight="1" x14ac:dyDescent="0.2">
      <c r="A4520" s="370">
        <v>4499</v>
      </c>
      <c r="B4520" s="120">
        <f t="shared" si="507"/>
        <v>186.55583614148912</v>
      </c>
      <c r="C4520" s="371">
        <v>950</v>
      </c>
      <c r="D4520" s="78">
        <v>45170</v>
      </c>
      <c r="E4520" s="209">
        <v>29455</v>
      </c>
      <c r="F4520" s="344">
        <f t="shared" si="510"/>
        <v>2905.5108176240692</v>
      </c>
      <c r="G4520" s="394">
        <f t="shared" si="511"/>
        <v>372.06315789473683</v>
      </c>
      <c r="H4520" s="385">
        <f t="shared" si="508"/>
        <v>1107.8200037253564</v>
      </c>
      <c r="I4520" s="386">
        <f t="shared" si="509"/>
        <v>65.551479510376126</v>
      </c>
      <c r="J4520" s="393">
        <v>45</v>
      </c>
      <c r="K4520" s="396">
        <f t="shared" si="512"/>
        <v>4495.9454587545388</v>
      </c>
      <c r="L4520" s="210">
        <f t="shared" si="513"/>
        <v>5.4000000000000003E-3</v>
      </c>
      <c r="M4520" s="211">
        <f t="shared" si="513"/>
        <v>1.1000000000000001E-3</v>
      </c>
    </row>
    <row r="4521" spans="1:13" ht="15" customHeight="1" x14ac:dyDescent="0.2">
      <c r="A4521" s="372">
        <v>4500</v>
      </c>
      <c r="B4521" s="120">
        <f t="shared" si="507"/>
        <v>186.58010753523584</v>
      </c>
      <c r="C4521" s="371">
        <v>950</v>
      </c>
      <c r="D4521" s="78">
        <v>45170</v>
      </c>
      <c r="E4521" s="209">
        <v>29455</v>
      </c>
      <c r="F4521" s="344">
        <f t="shared" si="510"/>
        <v>2905.1328523735319</v>
      </c>
      <c r="G4521" s="394">
        <f t="shared" si="511"/>
        <v>372.06315789473683</v>
      </c>
      <c r="H4521" s="385">
        <f t="shared" si="508"/>
        <v>1107.6922514706748</v>
      </c>
      <c r="I4521" s="386">
        <f t="shared" si="509"/>
        <v>65.543920205365382</v>
      </c>
      <c r="J4521" s="393">
        <v>45</v>
      </c>
      <c r="K4521" s="396">
        <f t="shared" si="512"/>
        <v>4495.4321819443094</v>
      </c>
      <c r="L4521" s="210">
        <f t="shared" si="513"/>
        <v>5.4000000000000003E-3</v>
      </c>
      <c r="M4521" s="211">
        <f t="shared" si="513"/>
        <v>1.1000000000000001E-3</v>
      </c>
    </row>
    <row r="4522" spans="1:13" ht="15" customHeight="1" x14ac:dyDescent="0.2">
      <c r="A4522" s="370">
        <v>4501</v>
      </c>
      <c r="B4522" s="120">
        <f t="shared" si="507"/>
        <v>186.60437827665356</v>
      </c>
      <c r="C4522" s="371">
        <v>950</v>
      </c>
      <c r="D4522" s="78">
        <v>45170</v>
      </c>
      <c r="E4522" s="209">
        <v>29455</v>
      </c>
      <c r="F4522" s="344">
        <f t="shared" si="510"/>
        <v>2904.7549956003131</v>
      </c>
      <c r="G4522" s="394">
        <f t="shared" si="511"/>
        <v>372.06315789473683</v>
      </c>
      <c r="H4522" s="385">
        <f t="shared" si="508"/>
        <v>1107.5645358813267</v>
      </c>
      <c r="I4522" s="386">
        <f t="shared" si="509"/>
        <v>65.536363069901</v>
      </c>
      <c r="J4522" s="393">
        <v>45</v>
      </c>
      <c r="K4522" s="396">
        <f t="shared" si="512"/>
        <v>4494.9190524462774</v>
      </c>
      <c r="L4522" s="210">
        <f t="shared" si="513"/>
        <v>5.4000000000000003E-3</v>
      </c>
      <c r="M4522" s="211">
        <f t="shared" si="513"/>
        <v>1.1000000000000001E-3</v>
      </c>
    </row>
    <row r="4523" spans="1:13" ht="15" customHeight="1" x14ac:dyDescent="0.2">
      <c r="A4523" s="370">
        <v>4502</v>
      </c>
      <c r="B4523" s="120">
        <f t="shared" si="507"/>
        <v>186.62864836571549</v>
      </c>
      <c r="C4523" s="371">
        <v>950</v>
      </c>
      <c r="D4523" s="78">
        <v>45170</v>
      </c>
      <c r="E4523" s="209">
        <v>29455</v>
      </c>
      <c r="F4523" s="344">
        <f t="shared" si="510"/>
        <v>2904.3772472585465</v>
      </c>
      <c r="G4523" s="394">
        <f t="shared" si="511"/>
        <v>372.06315789473683</v>
      </c>
      <c r="H4523" s="385">
        <f t="shared" si="508"/>
        <v>1107.4368569418098</v>
      </c>
      <c r="I4523" s="386">
        <f t="shared" si="509"/>
        <v>65.528808103065671</v>
      </c>
      <c r="J4523" s="393">
        <v>45</v>
      </c>
      <c r="K4523" s="396">
        <f t="shared" si="512"/>
        <v>4494.4060701981589</v>
      </c>
      <c r="L4523" s="210">
        <f t="shared" si="513"/>
        <v>5.4000000000000003E-3</v>
      </c>
      <c r="M4523" s="211">
        <f t="shared" si="513"/>
        <v>1.1000000000000001E-3</v>
      </c>
    </row>
    <row r="4524" spans="1:13" ht="15" customHeight="1" x14ac:dyDescent="0.2">
      <c r="A4524" s="370">
        <v>4503</v>
      </c>
      <c r="B4524" s="120">
        <f t="shared" si="507"/>
        <v>186.65291780239514</v>
      </c>
      <c r="C4524" s="371">
        <v>950</v>
      </c>
      <c r="D4524" s="78">
        <v>45170</v>
      </c>
      <c r="E4524" s="209">
        <v>29455</v>
      </c>
      <c r="F4524" s="344">
        <f t="shared" si="510"/>
        <v>2903.9996073023858</v>
      </c>
      <c r="G4524" s="394">
        <f t="shared" si="511"/>
        <v>372.06315789473683</v>
      </c>
      <c r="H4524" s="385">
        <f t="shared" si="508"/>
        <v>1107.3092146366273</v>
      </c>
      <c r="I4524" s="386">
        <f t="shared" si="509"/>
        <v>65.521255303942453</v>
      </c>
      <c r="J4524" s="393">
        <v>45</v>
      </c>
      <c r="K4524" s="396">
        <f t="shared" si="512"/>
        <v>4493.8932351376925</v>
      </c>
      <c r="L4524" s="210">
        <f t="shared" si="513"/>
        <v>5.4000000000000003E-3</v>
      </c>
      <c r="M4524" s="211">
        <f t="shared" si="513"/>
        <v>1.1000000000000001E-3</v>
      </c>
    </row>
    <row r="4525" spans="1:13" ht="15" customHeight="1" x14ac:dyDescent="0.2">
      <c r="A4525" s="370">
        <v>4504</v>
      </c>
      <c r="B4525" s="120">
        <f t="shared" si="507"/>
        <v>186.67718658666647</v>
      </c>
      <c r="C4525" s="371">
        <v>950</v>
      </c>
      <c r="D4525" s="78">
        <v>45170</v>
      </c>
      <c r="E4525" s="209">
        <v>29455</v>
      </c>
      <c r="F4525" s="344">
        <f t="shared" si="510"/>
        <v>2903.6220756860048</v>
      </c>
      <c r="G4525" s="394">
        <f t="shared" si="511"/>
        <v>372.06315789473683</v>
      </c>
      <c r="H4525" s="385">
        <f t="shared" si="508"/>
        <v>1107.1816089502906</v>
      </c>
      <c r="I4525" s="386">
        <f t="shared" si="509"/>
        <v>65.513704671614832</v>
      </c>
      <c r="J4525" s="393">
        <v>45</v>
      </c>
      <c r="K4525" s="396">
        <f t="shared" si="512"/>
        <v>4493.380547202647</v>
      </c>
      <c r="L4525" s="210">
        <f t="shared" si="513"/>
        <v>5.4000000000000003E-3</v>
      </c>
      <c r="M4525" s="211">
        <f t="shared" si="513"/>
        <v>1.1000000000000001E-3</v>
      </c>
    </row>
    <row r="4526" spans="1:13" ht="15" customHeight="1" x14ac:dyDescent="0.2">
      <c r="A4526" s="370">
        <v>4505</v>
      </c>
      <c r="B4526" s="120">
        <f t="shared" si="507"/>
        <v>186.70145471850319</v>
      </c>
      <c r="C4526" s="371">
        <v>950</v>
      </c>
      <c r="D4526" s="78">
        <v>45170</v>
      </c>
      <c r="E4526" s="209">
        <v>29455</v>
      </c>
      <c r="F4526" s="344">
        <f t="shared" si="510"/>
        <v>2903.244652363604</v>
      </c>
      <c r="G4526" s="394">
        <f t="shared" si="511"/>
        <v>372.06315789473683</v>
      </c>
      <c r="H4526" s="385">
        <f t="shared" si="508"/>
        <v>1107.054039867319</v>
      </c>
      <c r="I4526" s="386">
        <f t="shared" si="509"/>
        <v>65.506156205166818</v>
      </c>
      <c r="J4526" s="393">
        <v>45</v>
      </c>
      <c r="K4526" s="396">
        <f t="shared" si="512"/>
        <v>4492.8680063308266</v>
      </c>
      <c r="L4526" s="210">
        <f t="shared" si="513"/>
        <v>5.4000000000000003E-3</v>
      </c>
      <c r="M4526" s="211">
        <f t="shared" si="513"/>
        <v>1.1000000000000001E-3</v>
      </c>
    </row>
    <row r="4527" spans="1:13" ht="15" customHeight="1" x14ac:dyDescent="0.2">
      <c r="A4527" s="370">
        <v>4506</v>
      </c>
      <c r="B4527" s="120">
        <f t="shared" si="507"/>
        <v>186.72572219787955</v>
      </c>
      <c r="C4527" s="371">
        <v>950</v>
      </c>
      <c r="D4527" s="78">
        <v>45170</v>
      </c>
      <c r="E4527" s="209">
        <v>29455</v>
      </c>
      <c r="F4527" s="344">
        <f t="shared" si="510"/>
        <v>2902.8673372894064</v>
      </c>
      <c r="G4527" s="394">
        <f t="shared" si="511"/>
        <v>372.06315789473683</v>
      </c>
      <c r="H4527" s="385">
        <f t="shared" si="508"/>
        <v>1106.9265073722404</v>
      </c>
      <c r="I4527" s="386">
        <f t="shared" si="509"/>
        <v>65.498609903682862</v>
      </c>
      <c r="J4527" s="393">
        <v>45</v>
      </c>
      <c r="K4527" s="396">
        <f t="shared" si="512"/>
        <v>4492.3556124600673</v>
      </c>
      <c r="L4527" s="210">
        <f t="shared" si="513"/>
        <v>5.4000000000000003E-3</v>
      </c>
      <c r="M4527" s="211">
        <f t="shared" si="513"/>
        <v>1.1000000000000001E-3</v>
      </c>
    </row>
    <row r="4528" spans="1:13" ht="15" customHeight="1" x14ac:dyDescent="0.2">
      <c r="A4528" s="370">
        <v>4507</v>
      </c>
      <c r="B4528" s="120">
        <f t="shared" si="507"/>
        <v>186.74998902476963</v>
      </c>
      <c r="C4528" s="371">
        <v>950</v>
      </c>
      <c r="D4528" s="78">
        <v>45170</v>
      </c>
      <c r="E4528" s="209">
        <v>29455</v>
      </c>
      <c r="F4528" s="344">
        <f t="shared" si="510"/>
        <v>2902.4901304176592</v>
      </c>
      <c r="G4528" s="394">
        <f t="shared" si="511"/>
        <v>372.06315789473683</v>
      </c>
      <c r="H4528" s="385">
        <f t="shared" si="508"/>
        <v>1106.7990114495897</v>
      </c>
      <c r="I4528" s="386">
        <f t="shared" si="509"/>
        <v>65.491065766247928</v>
      </c>
      <c r="J4528" s="393">
        <v>45</v>
      </c>
      <c r="K4528" s="396">
        <f t="shared" si="512"/>
        <v>4491.8433655282333</v>
      </c>
      <c r="L4528" s="210">
        <f t="shared" si="513"/>
        <v>5.4000000000000003E-3</v>
      </c>
      <c r="M4528" s="211">
        <f t="shared" si="513"/>
        <v>1.1000000000000001E-3</v>
      </c>
    </row>
    <row r="4529" spans="1:13" ht="15" customHeight="1" x14ac:dyDescent="0.2">
      <c r="A4529" s="370">
        <v>4508</v>
      </c>
      <c r="B4529" s="120">
        <f t="shared" si="507"/>
        <v>186.77425519914789</v>
      </c>
      <c r="C4529" s="371">
        <v>950</v>
      </c>
      <c r="D4529" s="78">
        <v>45170</v>
      </c>
      <c r="E4529" s="209">
        <v>29455</v>
      </c>
      <c r="F4529" s="344">
        <f t="shared" si="510"/>
        <v>2902.1130317026314</v>
      </c>
      <c r="G4529" s="394">
        <f t="shared" si="511"/>
        <v>372.06315789473683</v>
      </c>
      <c r="H4529" s="385">
        <f t="shared" si="508"/>
        <v>1106.6715520839102</v>
      </c>
      <c r="I4529" s="386">
        <f t="shared" si="509"/>
        <v>65.483523791947363</v>
      </c>
      <c r="J4529" s="393">
        <v>45</v>
      </c>
      <c r="K4529" s="396">
        <f t="shared" si="512"/>
        <v>4491.3312654732254</v>
      </c>
      <c r="L4529" s="210">
        <f t="shared" si="513"/>
        <v>5.4000000000000003E-3</v>
      </c>
      <c r="M4529" s="211">
        <f t="shared" si="513"/>
        <v>1.1000000000000001E-3</v>
      </c>
    </row>
    <row r="4530" spans="1:13" ht="15" customHeight="1" x14ac:dyDescent="0.2">
      <c r="A4530" s="370">
        <v>4509</v>
      </c>
      <c r="B4530" s="120">
        <f t="shared" si="507"/>
        <v>186.79852072098907</v>
      </c>
      <c r="C4530" s="371">
        <v>950</v>
      </c>
      <c r="D4530" s="78">
        <v>45170</v>
      </c>
      <c r="E4530" s="209">
        <v>29455</v>
      </c>
      <c r="F4530" s="344">
        <f t="shared" si="510"/>
        <v>2901.7360410986121</v>
      </c>
      <c r="G4530" s="394">
        <f t="shared" si="511"/>
        <v>372.06315789473683</v>
      </c>
      <c r="H4530" s="385">
        <f t="shared" si="508"/>
        <v>1106.5441292597518</v>
      </c>
      <c r="I4530" s="386">
        <f t="shared" si="509"/>
        <v>65.475983979866982</v>
      </c>
      <c r="J4530" s="393">
        <v>45</v>
      </c>
      <c r="K4530" s="396">
        <f t="shared" si="512"/>
        <v>4490.8193122329676</v>
      </c>
      <c r="L4530" s="210">
        <f t="shared" si="513"/>
        <v>5.4000000000000003E-3</v>
      </c>
      <c r="M4530" s="211">
        <f t="shared" si="513"/>
        <v>1.1000000000000001E-3</v>
      </c>
    </row>
    <row r="4531" spans="1:13" ht="15" customHeight="1" x14ac:dyDescent="0.2">
      <c r="A4531" s="372">
        <v>4510</v>
      </c>
      <c r="B4531" s="120">
        <f t="shared" si="507"/>
        <v>186.82278559026781</v>
      </c>
      <c r="C4531" s="371">
        <v>950</v>
      </c>
      <c r="D4531" s="78">
        <v>45170</v>
      </c>
      <c r="E4531" s="209">
        <v>29455</v>
      </c>
      <c r="F4531" s="344">
        <f t="shared" si="510"/>
        <v>2901.3591585599211</v>
      </c>
      <c r="G4531" s="394">
        <f t="shared" si="511"/>
        <v>372.06315789473683</v>
      </c>
      <c r="H4531" s="385">
        <f t="shared" si="508"/>
        <v>1106.4167429616743</v>
      </c>
      <c r="I4531" s="386">
        <f t="shared" si="509"/>
        <v>65.468446329093155</v>
      </c>
      <c r="J4531" s="393">
        <v>45</v>
      </c>
      <c r="K4531" s="396">
        <f t="shared" si="512"/>
        <v>4490.3075057454253</v>
      </c>
      <c r="L4531" s="210">
        <f t="shared" si="513"/>
        <v>5.4000000000000003E-3</v>
      </c>
      <c r="M4531" s="211">
        <f t="shared" si="513"/>
        <v>1.1000000000000001E-3</v>
      </c>
    </row>
    <row r="4532" spans="1:13" ht="15" customHeight="1" x14ac:dyDescent="0.2">
      <c r="A4532" s="370">
        <v>4511</v>
      </c>
      <c r="B4532" s="120">
        <f t="shared" si="507"/>
        <v>186.84704980695912</v>
      </c>
      <c r="C4532" s="371">
        <v>950</v>
      </c>
      <c r="D4532" s="78">
        <v>45170</v>
      </c>
      <c r="E4532" s="209">
        <v>29455</v>
      </c>
      <c r="F4532" s="344">
        <f t="shared" si="510"/>
        <v>2900.9823840408944</v>
      </c>
      <c r="G4532" s="394">
        <f t="shared" si="511"/>
        <v>372.06315789473683</v>
      </c>
      <c r="H4532" s="385">
        <f t="shared" si="508"/>
        <v>1106.2893931742433</v>
      </c>
      <c r="I4532" s="386">
        <f t="shared" si="509"/>
        <v>65.460910838712621</v>
      </c>
      <c r="J4532" s="393">
        <v>45</v>
      </c>
      <c r="K4532" s="396">
        <f t="shared" si="512"/>
        <v>4489.7958459485881</v>
      </c>
      <c r="L4532" s="210">
        <f t="shared" si="513"/>
        <v>5.4000000000000003E-3</v>
      </c>
      <c r="M4532" s="211">
        <f t="shared" si="513"/>
        <v>1.1000000000000001E-3</v>
      </c>
    </row>
    <row r="4533" spans="1:13" ht="15" customHeight="1" x14ac:dyDescent="0.2">
      <c r="A4533" s="370">
        <v>4512</v>
      </c>
      <c r="B4533" s="120">
        <f t="shared" si="507"/>
        <v>186.87131337103827</v>
      </c>
      <c r="C4533" s="371">
        <v>950</v>
      </c>
      <c r="D4533" s="78">
        <v>45170</v>
      </c>
      <c r="E4533" s="209">
        <v>29455</v>
      </c>
      <c r="F4533" s="344">
        <f t="shared" si="510"/>
        <v>2900.605717495891</v>
      </c>
      <c r="G4533" s="394">
        <f t="shared" si="511"/>
        <v>372.06315789473683</v>
      </c>
      <c r="H4533" s="385">
        <f t="shared" si="508"/>
        <v>1106.162079882032</v>
      </c>
      <c r="I4533" s="386">
        <f t="shared" si="509"/>
        <v>65.453377507812561</v>
      </c>
      <c r="J4533" s="393">
        <v>45</v>
      </c>
      <c r="K4533" s="396">
        <f t="shared" si="512"/>
        <v>4489.2843327804721</v>
      </c>
      <c r="L4533" s="210">
        <f t="shared" si="513"/>
        <v>5.4000000000000003E-3</v>
      </c>
      <c r="M4533" s="211">
        <f t="shared" si="513"/>
        <v>1.1000000000000001E-3</v>
      </c>
    </row>
    <row r="4534" spans="1:13" ht="15" customHeight="1" x14ac:dyDescent="0.2">
      <c r="A4534" s="370">
        <v>4513</v>
      </c>
      <c r="B4534" s="120">
        <f t="shared" si="507"/>
        <v>186.89557628248045</v>
      </c>
      <c r="C4534" s="371">
        <v>950</v>
      </c>
      <c r="D4534" s="78">
        <v>45170</v>
      </c>
      <c r="E4534" s="209">
        <v>29455</v>
      </c>
      <c r="F4534" s="344">
        <f t="shared" si="510"/>
        <v>2900.2291588792982</v>
      </c>
      <c r="G4534" s="394">
        <f t="shared" si="511"/>
        <v>372.06315789473683</v>
      </c>
      <c r="H4534" s="385">
        <f t="shared" si="508"/>
        <v>1106.0348030696236</v>
      </c>
      <c r="I4534" s="386">
        <f t="shared" si="509"/>
        <v>65.445846335480695</v>
      </c>
      <c r="J4534" s="393">
        <v>45</v>
      </c>
      <c r="K4534" s="396">
        <f t="shared" si="512"/>
        <v>4488.7729661791391</v>
      </c>
      <c r="L4534" s="210">
        <f t="shared" si="513"/>
        <v>5.4000000000000003E-3</v>
      </c>
      <c r="M4534" s="211">
        <f t="shared" si="513"/>
        <v>1.1000000000000001E-3</v>
      </c>
    </row>
    <row r="4535" spans="1:13" ht="15" customHeight="1" x14ac:dyDescent="0.2">
      <c r="A4535" s="370">
        <v>4514</v>
      </c>
      <c r="B4535" s="120">
        <f t="shared" ref="B4535:B4598" si="514">A4535/(10*LN(A4535)-60)</f>
        <v>186.91983854126102</v>
      </c>
      <c r="C4535" s="371">
        <v>950</v>
      </c>
      <c r="D4535" s="78">
        <v>45170</v>
      </c>
      <c r="E4535" s="209">
        <v>29455</v>
      </c>
      <c r="F4535" s="344">
        <f t="shared" si="510"/>
        <v>2899.852708145525</v>
      </c>
      <c r="G4535" s="394">
        <f t="shared" si="511"/>
        <v>372.06315789473683</v>
      </c>
      <c r="H4535" s="385">
        <f t="shared" si="508"/>
        <v>1105.9075627216084</v>
      </c>
      <c r="I4535" s="386">
        <f t="shared" si="509"/>
        <v>65.43831732080524</v>
      </c>
      <c r="J4535" s="393">
        <v>45</v>
      </c>
      <c r="K4535" s="396">
        <f t="shared" si="512"/>
        <v>4488.2617460826759</v>
      </c>
      <c r="L4535" s="210">
        <f t="shared" si="513"/>
        <v>5.3E-3</v>
      </c>
      <c r="M4535" s="211">
        <f t="shared" si="513"/>
        <v>1.1000000000000001E-3</v>
      </c>
    </row>
    <row r="4536" spans="1:13" ht="15" customHeight="1" x14ac:dyDescent="0.2">
      <c r="A4536" s="370">
        <v>4515</v>
      </c>
      <c r="B4536" s="120">
        <f t="shared" si="514"/>
        <v>186.94410014735581</v>
      </c>
      <c r="C4536" s="371">
        <v>950</v>
      </c>
      <c r="D4536" s="78">
        <v>45170</v>
      </c>
      <c r="E4536" s="209">
        <v>29455</v>
      </c>
      <c r="F4536" s="344">
        <f t="shared" si="510"/>
        <v>2899.4763652489987</v>
      </c>
      <c r="G4536" s="394">
        <f t="shared" si="511"/>
        <v>372.06315789473683</v>
      </c>
      <c r="H4536" s="385">
        <f t="shared" si="508"/>
        <v>1105.7803588225825</v>
      </c>
      <c r="I4536" s="386">
        <f t="shared" si="509"/>
        <v>65.430790462874711</v>
      </c>
      <c r="J4536" s="393">
        <v>45</v>
      </c>
      <c r="K4536" s="396">
        <f t="shared" si="512"/>
        <v>4487.7506724291925</v>
      </c>
      <c r="L4536" s="210">
        <f t="shared" si="513"/>
        <v>5.3E-3</v>
      </c>
      <c r="M4536" s="211">
        <f t="shared" si="513"/>
        <v>1.1000000000000001E-3</v>
      </c>
    </row>
    <row r="4537" spans="1:13" ht="15" customHeight="1" x14ac:dyDescent="0.2">
      <c r="A4537" s="370">
        <v>4516</v>
      </c>
      <c r="B4537" s="120">
        <f t="shared" si="514"/>
        <v>186.96836110074059</v>
      </c>
      <c r="C4537" s="371">
        <v>950</v>
      </c>
      <c r="D4537" s="78">
        <v>45170</v>
      </c>
      <c r="E4537" s="209">
        <v>29455</v>
      </c>
      <c r="F4537" s="344">
        <f t="shared" si="510"/>
        <v>2899.1001301441743</v>
      </c>
      <c r="G4537" s="394">
        <f t="shared" si="511"/>
        <v>372.06315789473683</v>
      </c>
      <c r="H4537" s="385">
        <f t="shared" si="508"/>
        <v>1105.6531913571519</v>
      </c>
      <c r="I4537" s="386">
        <f t="shared" si="509"/>
        <v>65.423265760778222</v>
      </c>
      <c r="J4537" s="393">
        <v>45</v>
      </c>
      <c r="K4537" s="396">
        <f t="shared" si="512"/>
        <v>4487.2397451568413</v>
      </c>
      <c r="L4537" s="210">
        <f t="shared" si="513"/>
        <v>5.3E-3</v>
      </c>
      <c r="M4537" s="211">
        <f t="shared" si="513"/>
        <v>1.1000000000000001E-3</v>
      </c>
    </row>
    <row r="4538" spans="1:13" ht="15" customHeight="1" x14ac:dyDescent="0.2">
      <c r="A4538" s="370">
        <v>4517</v>
      </c>
      <c r="B4538" s="120">
        <f t="shared" si="514"/>
        <v>186.99262140139163</v>
      </c>
      <c r="C4538" s="371">
        <v>950</v>
      </c>
      <c r="D4538" s="78">
        <v>45170</v>
      </c>
      <c r="E4538" s="209">
        <v>29455</v>
      </c>
      <c r="F4538" s="344">
        <f t="shared" si="510"/>
        <v>2898.7240027855241</v>
      </c>
      <c r="G4538" s="394">
        <f t="shared" si="511"/>
        <v>372.06315789473683</v>
      </c>
      <c r="H4538" s="385">
        <f t="shared" si="508"/>
        <v>1105.5260603099282</v>
      </c>
      <c r="I4538" s="386">
        <f t="shared" si="509"/>
        <v>65.415743213605225</v>
      </c>
      <c r="J4538" s="393">
        <v>45</v>
      </c>
      <c r="K4538" s="396">
        <f t="shared" si="512"/>
        <v>4486.728964203794</v>
      </c>
      <c r="L4538" s="210">
        <f t="shared" si="513"/>
        <v>5.3E-3</v>
      </c>
      <c r="M4538" s="211">
        <f t="shared" si="513"/>
        <v>1.1000000000000001E-3</v>
      </c>
    </row>
    <row r="4539" spans="1:13" ht="15" customHeight="1" x14ac:dyDescent="0.2">
      <c r="A4539" s="370">
        <v>4518</v>
      </c>
      <c r="B4539" s="120">
        <f t="shared" si="514"/>
        <v>187.01688104928459</v>
      </c>
      <c r="C4539" s="371">
        <v>950</v>
      </c>
      <c r="D4539" s="78">
        <v>45170</v>
      </c>
      <c r="E4539" s="209">
        <v>29455</v>
      </c>
      <c r="F4539" s="344">
        <f t="shared" si="510"/>
        <v>2898.3479831275554</v>
      </c>
      <c r="G4539" s="394">
        <f t="shared" si="511"/>
        <v>372.06315789473683</v>
      </c>
      <c r="H4539" s="385">
        <f t="shared" si="508"/>
        <v>1105.3989656655347</v>
      </c>
      <c r="I4539" s="386">
        <f t="shared" si="509"/>
        <v>65.408222820445843</v>
      </c>
      <c r="J4539" s="393">
        <v>45</v>
      </c>
      <c r="K4539" s="396">
        <f t="shared" si="512"/>
        <v>4486.2183295082732</v>
      </c>
      <c r="L4539" s="210">
        <f t="shared" si="513"/>
        <v>5.3E-3</v>
      </c>
      <c r="M4539" s="211">
        <f t="shared" si="513"/>
        <v>1.1000000000000001E-3</v>
      </c>
    </row>
    <row r="4540" spans="1:13" ht="15" customHeight="1" x14ac:dyDescent="0.2">
      <c r="A4540" s="370">
        <v>4519</v>
      </c>
      <c r="B4540" s="120">
        <f t="shared" si="514"/>
        <v>187.04114004439623</v>
      </c>
      <c r="C4540" s="371">
        <v>950</v>
      </c>
      <c r="D4540" s="78">
        <v>45170</v>
      </c>
      <c r="E4540" s="209">
        <v>29455</v>
      </c>
      <c r="F4540" s="344">
        <f t="shared" si="510"/>
        <v>2897.9720711247855</v>
      </c>
      <c r="G4540" s="394">
        <f t="shared" si="511"/>
        <v>372.06315789473683</v>
      </c>
      <c r="H4540" s="385">
        <f t="shared" si="508"/>
        <v>1105.2719074085985</v>
      </c>
      <c r="I4540" s="386">
        <f t="shared" si="509"/>
        <v>65.400704580390453</v>
      </c>
      <c r="J4540" s="393">
        <v>45</v>
      </c>
      <c r="K4540" s="396">
        <f t="shared" si="512"/>
        <v>4485.7078410085105</v>
      </c>
      <c r="L4540" s="210">
        <f t="shared" si="513"/>
        <v>5.3E-3</v>
      </c>
      <c r="M4540" s="211">
        <f t="shared" si="513"/>
        <v>1.1000000000000001E-3</v>
      </c>
    </row>
    <row r="4541" spans="1:13" ht="15" customHeight="1" x14ac:dyDescent="0.2">
      <c r="A4541" s="372">
        <v>4520</v>
      </c>
      <c r="B4541" s="120">
        <f t="shared" si="514"/>
        <v>187.06539838670309</v>
      </c>
      <c r="C4541" s="371">
        <v>950</v>
      </c>
      <c r="D4541" s="78">
        <v>45170</v>
      </c>
      <c r="E4541" s="209">
        <v>29455</v>
      </c>
      <c r="F4541" s="344">
        <f t="shared" si="510"/>
        <v>2897.5962667317585</v>
      </c>
      <c r="G4541" s="394">
        <f t="shared" si="511"/>
        <v>372.06315789473683</v>
      </c>
      <c r="H4541" s="385">
        <f t="shared" si="508"/>
        <v>1105.1448855237554</v>
      </c>
      <c r="I4541" s="386">
        <f t="shared" si="509"/>
        <v>65.393188492529902</v>
      </c>
      <c r="J4541" s="393">
        <v>45</v>
      </c>
      <c r="K4541" s="396">
        <f t="shared" si="512"/>
        <v>4485.1974986427804</v>
      </c>
      <c r="L4541" s="210">
        <f t="shared" si="513"/>
        <v>5.3E-3</v>
      </c>
      <c r="M4541" s="211">
        <f t="shared" si="513"/>
        <v>1.1000000000000001E-3</v>
      </c>
    </row>
    <row r="4542" spans="1:13" ht="15" customHeight="1" x14ac:dyDescent="0.2">
      <c r="A4542" s="370">
        <v>4521</v>
      </c>
      <c r="B4542" s="120">
        <f t="shared" si="514"/>
        <v>187.08965607618151</v>
      </c>
      <c r="C4542" s="371">
        <v>950</v>
      </c>
      <c r="D4542" s="78">
        <v>45170</v>
      </c>
      <c r="E4542" s="209">
        <v>29455</v>
      </c>
      <c r="F4542" s="344">
        <f t="shared" si="510"/>
        <v>2897.2205699030492</v>
      </c>
      <c r="G4542" s="394">
        <f t="shared" si="511"/>
        <v>372.06315789473683</v>
      </c>
      <c r="H4542" s="385">
        <f t="shared" si="508"/>
        <v>1105.0178999956515</v>
      </c>
      <c r="I4542" s="386">
        <f t="shared" si="509"/>
        <v>65.385674555955717</v>
      </c>
      <c r="J4542" s="393">
        <v>45</v>
      </c>
      <c r="K4542" s="396">
        <f t="shared" si="512"/>
        <v>4484.6873023493936</v>
      </c>
      <c r="L4542" s="210">
        <f t="shared" si="513"/>
        <v>5.3E-3</v>
      </c>
      <c r="M4542" s="211">
        <f t="shared" si="513"/>
        <v>1.1000000000000001E-3</v>
      </c>
    </row>
    <row r="4543" spans="1:13" ht="15" customHeight="1" x14ac:dyDescent="0.2">
      <c r="A4543" s="370">
        <v>4522</v>
      </c>
      <c r="B4543" s="120">
        <f t="shared" si="514"/>
        <v>187.11391311280883</v>
      </c>
      <c r="C4543" s="371">
        <v>950</v>
      </c>
      <c r="D4543" s="78">
        <v>45170</v>
      </c>
      <c r="E4543" s="209">
        <v>29455</v>
      </c>
      <c r="F4543" s="344">
        <f t="shared" si="510"/>
        <v>2896.8449805932405</v>
      </c>
      <c r="G4543" s="394">
        <f t="shared" si="511"/>
        <v>372.06315789473683</v>
      </c>
      <c r="H4543" s="385">
        <f t="shared" si="508"/>
        <v>1104.8909508089362</v>
      </c>
      <c r="I4543" s="386">
        <f t="shared" si="509"/>
        <v>65.378162769759541</v>
      </c>
      <c r="J4543" s="393">
        <v>45</v>
      </c>
      <c r="K4543" s="396">
        <f t="shared" si="512"/>
        <v>4484.1772520666736</v>
      </c>
      <c r="L4543" s="210">
        <f t="shared" si="513"/>
        <v>5.3E-3</v>
      </c>
      <c r="M4543" s="211">
        <f t="shared" si="513"/>
        <v>1.1000000000000001E-3</v>
      </c>
    </row>
    <row r="4544" spans="1:13" ht="15" customHeight="1" x14ac:dyDescent="0.2">
      <c r="A4544" s="370">
        <v>4523</v>
      </c>
      <c r="B4544" s="120">
        <f t="shared" si="514"/>
        <v>187.13816949656169</v>
      </c>
      <c r="C4544" s="371">
        <v>950</v>
      </c>
      <c r="D4544" s="78">
        <v>45170</v>
      </c>
      <c r="E4544" s="209">
        <v>29455</v>
      </c>
      <c r="F4544" s="344">
        <f t="shared" si="510"/>
        <v>2896.4694987569546</v>
      </c>
      <c r="G4544" s="394">
        <f t="shared" si="511"/>
        <v>372.06315789473683</v>
      </c>
      <c r="H4544" s="385">
        <f t="shared" si="508"/>
        <v>1104.7640379482716</v>
      </c>
      <c r="I4544" s="386">
        <f t="shared" si="509"/>
        <v>65.370653133033827</v>
      </c>
      <c r="J4544" s="393">
        <v>45</v>
      </c>
      <c r="K4544" s="396">
        <f t="shared" si="512"/>
        <v>4483.6673477329969</v>
      </c>
      <c r="L4544" s="210">
        <f t="shared" si="513"/>
        <v>5.3E-3</v>
      </c>
      <c r="M4544" s="211">
        <f t="shared" si="513"/>
        <v>1.1000000000000001E-3</v>
      </c>
    </row>
    <row r="4545" spans="1:13" ht="15" customHeight="1" x14ac:dyDescent="0.2">
      <c r="A4545" s="370">
        <v>4524</v>
      </c>
      <c r="B4545" s="120">
        <f t="shared" si="514"/>
        <v>187.1624252274176</v>
      </c>
      <c r="C4545" s="371">
        <v>950</v>
      </c>
      <c r="D4545" s="78">
        <v>45170</v>
      </c>
      <c r="E4545" s="209">
        <v>29455</v>
      </c>
      <c r="F4545" s="344">
        <f t="shared" si="510"/>
        <v>2896.0941243488223</v>
      </c>
      <c r="G4545" s="394">
        <f t="shared" si="511"/>
        <v>372.06315789473683</v>
      </c>
      <c r="H4545" s="385">
        <f t="shared" si="508"/>
        <v>1104.6371613983229</v>
      </c>
      <c r="I4545" s="386">
        <f t="shared" si="509"/>
        <v>65.363145644871182</v>
      </c>
      <c r="J4545" s="393">
        <v>45</v>
      </c>
      <c r="K4545" s="396">
        <f t="shared" si="512"/>
        <v>4483.1575892867531</v>
      </c>
      <c r="L4545" s="210">
        <f t="shared" si="513"/>
        <v>5.3E-3</v>
      </c>
      <c r="M4545" s="211">
        <f t="shared" si="513"/>
        <v>1.1000000000000001E-3</v>
      </c>
    </row>
    <row r="4546" spans="1:13" ht="15" customHeight="1" x14ac:dyDescent="0.2">
      <c r="A4546" s="370">
        <v>4525</v>
      </c>
      <c r="B4546" s="120">
        <f t="shared" si="514"/>
        <v>187.18668030535386</v>
      </c>
      <c r="C4546" s="371">
        <v>950</v>
      </c>
      <c r="D4546" s="78">
        <v>45170</v>
      </c>
      <c r="E4546" s="209">
        <v>29455</v>
      </c>
      <c r="F4546" s="344">
        <f t="shared" si="510"/>
        <v>2895.7188573235071</v>
      </c>
      <c r="G4546" s="394">
        <f t="shared" si="511"/>
        <v>372.06315789473683</v>
      </c>
      <c r="H4546" s="385">
        <f t="shared" si="508"/>
        <v>1104.5103211437663</v>
      </c>
      <c r="I4546" s="386">
        <f t="shared" si="509"/>
        <v>65.355640304364883</v>
      </c>
      <c r="J4546" s="393">
        <v>45</v>
      </c>
      <c r="K4546" s="396">
        <f t="shared" si="512"/>
        <v>4482.6479766663751</v>
      </c>
      <c r="L4546" s="210">
        <f t="shared" si="513"/>
        <v>5.3E-3</v>
      </c>
      <c r="M4546" s="211">
        <f t="shared" si="513"/>
        <v>1.1000000000000001E-3</v>
      </c>
    </row>
    <row r="4547" spans="1:13" ht="15" customHeight="1" x14ac:dyDescent="0.2">
      <c r="A4547" s="370">
        <v>4526</v>
      </c>
      <c r="B4547" s="120">
        <f t="shared" si="514"/>
        <v>187.21093473034782</v>
      </c>
      <c r="C4547" s="371">
        <v>950</v>
      </c>
      <c r="D4547" s="78">
        <v>45170</v>
      </c>
      <c r="E4547" s="209">
        <v>29455</v>
      </c>
      <c r="F4547" s="344">
        <f t="shared" si="510"/>
        <v>2895.3436976356952</v>
      </c>
      <c r="G4547" s="394">
        <f t="shared" si="511"/>
        <v>372.06315789473683</v>
      </c>
      <c r="H4547" s="385">
        <f t="shared" si="508"/>
        <v>1104.3835171692858</v>
      </c>
      <c r="I4547" s="386">
        <f t="shared" si="509"/>
        <v>65.348137110608647</v>
      </c>
      <c r="J4547" s="393">
        <v>45</v>
      </c>
      <c r="K4547" s="396">
        <f t="shared" si="512"/>
        <v>4482.1385098103265</v>
      </c>
      <c r="L4547" s="210">
        <f t="shared" si="513"/>
        <v>5.3E-3</v>
      </c>
      <c r="M4547" s="211">
        <f t="shared" si="513"/>
        <v>1.1000000000000001E-3</v>
      </c>
    </row>
    <row r="4548" spans="1:13" ht="15" customHeight="1" x14ac:dyDescent="0.2">
      <c r="A4548" s="370">
        <v>4527</v>
      </c>
      <c r="B4548" s="120">
        <f t="shared" si="514"/>
        <v>187.23518850237758</v>
      </c>
      <c r="C4548" s="371">
        <v>950</v>
      </c>
      <c r="D4548" s="78">
        <v>45170</v>
      </c>
      <c r="E4548" s="209">
        <v>29455</v>
      </c>
      <c r="F4548" s="344">
        <f t="shared" si="510"/>
        <v>2894.9686452400856</v>
      </c>
      <c r="G4548" s="394">
        <f t="shared" si="511"/>
        <v>372.06315789473683</v>
      </c>
      <c r="H4548" s="385">
        <f t="shared" si="508"/>
        <v>1104.2567494595698</v>
      </c>
      <c r="I4548" s="386">
        <f t="shared" si="509"/>
        <v>65.340636062696447</v>
      </c>
      <c r="J4548" s="393">
        <v>45</v>
      </c>
      <c r="K4548" s="396">
        <f t="shared" si="512"/>
        <v>4481.6291886570889</v>
      </c>
      <c r="L4548" s="210">
        <f t="shared" si="513"/>
        <v>5.3E-3</v>
      </c>
      <c r="M4548" s="211">
        <f t="shared" si="513"/>
        <v>1.1000000000000001E-3</v>
      </c>
    </row>
    <row r="4549" spans="1:13" ht="15" customHeight="1" x14ac:dyDescent="0.2">
      <c r="A4549" s="370">
        <v>4528</v>
      </c>
      <c r="B4549" s="120">
        <f t="shared" si="514"/>
        <v>187.25944162142065</v>
      </c>
      <c r="C4549" s="371">
        <v>950</v>
      </c>
      <c r="D4549" s="78">
        <v>45170</v>
      </c>
      <c r="E4549" s="209">
        <v>29455</v>
      </c>
      <c r="F4549" s="344">
        <f t="shared" si="510"/>
        <v>2894.5937000914132</v>
      </c>
      <c r="G4549" s="394">
        <f t="shared" si="511"/>
        <v>372.06315789473683</v>
      </c>
      <c r="H4549" s="385">
        <f t="shared" si="508"/>
        <v>1104.1300179993186</v>
      </c>
      <c r="I4549" s="386">
        <f t="shared" si="509"/>
        <v>65.333137159723009</v>
      </c>
      <c r="J4549" s="393">
        <v>45</v>
      </c>
      <c r="K4549" s="396">
        <f t="shared" si="512"/>
        <v>4481.1200131451915</v>
      </c>
      <c r="L4549" s="210">
        <f t="shared" si="513"/>
        <v>5.3E-3</v>
      </c>
      <c r="M4549" s="211">
        <f t="shared" si="513"/>
        <v>1.1000000000000001E-3</v>
      </c>
    </row>
    <row r="4550" spans="1:13" ht="15" customHeight="1" x14ac:dyDescent="0.2">
      <c r="A4550" s="370">
        <v>4529</v>
      </c>
      <c r="B4550" s="120">
        <f t="shared" si="514"/>
        <v>187.28369408745544</v>
      </c>
      <c r="C4550" s="371">
        <v>950</v>
      </c>
      <c r="D4550" s="78">
        <v>45170</v>
      </c>
      <c r="E4550" s="209">
        <v>29455</v>
      </c>
      <c r="F4550" s="344">
        <f t="shared" si="510"/>
        <v>2894.2188621444252</v>
      </c>
      <c r="G4550" s="394">
        <f t="shared" si="511"/>
        <v>372.06315789473683</v>
      </c>
      <c r="H4550" s="385">
        <f t="shared" si="508"/>
        <v>1104.0033227732367</v>
      </c>
      <c r="I4550" s="386">
        <f t="shared" si="509"/>
        <v>65.325640400783243</v>
      </c>
      <c r="J4550" s="393">
        <v>45</v>
      </c>
      <c r="K4550" s="396">
        <f t="shared" si="512"/>
        <v>4480.6109832131824</v>
      </c>
      <c r="L4550" s="210">
        <f t="shared" si="513"/>
        <v>5.3E-3</v>
      </c>
      <c r="M4550" s="211">
        <f t="shared" si="513"/>
        <v>1.1000000000000001E-3</v>
      </c>
    </row>
    <row r="4551" spans="1:13" ht="15" customHeight="1" x14ac:dyDescent="0.2">
      <c r="A4551" s="372">
        <v>4530</v>
      </c>
      <c r="B4551" s="120">
        <f t="shared" si="514"/>
        <v>187.30794590046011</v>
      </c>
      <c r="C4551" s="371">
        <v>950</v>
      </c>
      <c r="D4551" s="78">
        <v>45170</v>
      </c>
      <c r="E4551" s="209">
        <v>29455</v>
      </c>
      <c r="F4551" s="344">
        <f t="shared" si="510"/>
        <v>2893.8441313538983</v>
      </c>
      <c r="G4551" s="394">
        <f t="shared" si="511"/>
        <v>372.06315789473683</v>
      </c>
      <c r="H4551" s="385">
        <f t="shared" si="508"/>
        <v>1103.8766637660385</v>
      </c>
      <c r="I4551" s="386">
        <f t="shared" si="509"/>
        <v>65.3181457849727</v>
      </c>
      <c r="J4551" s="393">
        <v>45</v>
      </c>
      <c r="K4551" s="396">
        <f t="shared" si="512"/>
        <v>4480.1020987996462</v>
      </c>
      <c r="L4551" s="210">
        <f t="shared" si="513"/>
        <v>5.3E-3</v>
      </c>
      <c r="M4551" s="211">
        <f t="shared" si="513"/>
        <v>1.1000000000000001E-3</v>
      </c>
    </row>
    <row r="4552" spans="1:13" ht="15" customHeight="1" x14ac:dyDescent="0.2">
      <c r="A4552" s="370">
        <v>4531</v>
      </c>
      <c r="B4552" s="120">
        <f t="shared" si="514"/>
        <v>187.33219706041285</v>
      </c>
      <c r="C4552" s="371">
        <v>950</v>
      </c>
      <c r="D4552" s="78">
        <v>45170</v>
      </c>
      <c r="E4552" s="209">
        <v>29455</v>
      </c>
      <c r="F4552" s="344">
        <f t="shared" si="510"/>
        <v>2893.469507674632</v>
      </c>
      <c r="G4552" s="394">
        <f t="shared" si="511"/>
        <v>372.06315789473683</v>
      </c>
      <c r="H4552" s="385">
        <f t="shared" si="508"/>
        <v>1103.7500409624465</v>
      </c>
      <c r="I4552" s="386">
        <f t="shared" si="509"/>
        <v>65.310653311387384</v>
      </c>
      <c r="J4552" s="393">
        <v>45</v>
      </c>
      <c r="K4552" s="396">
        <f t="shared" si="512"/>
        <v>4479.593359843203</v>
      </c>
      <c r="L4552" s="210">
        <f t="shared" si="513"/>
        <v>5.3E-3</v>
      </c>
      <c r="M4552" s="211">
        <f t="shared" si="513"/>
        <v>1.1000000000000001E-3</v>
      </c>
    </row>
    <row r="4553" spans="1:13" ht="15" customHeight="1" x14ac:dyDescent="0.2">
      <c r="A4553" s="370">
        <v>4532</v>
      </c>
      <c r="B4553" s="120">
        <f t="shared" si="514"/>
        <v>187.35644756729249</v>
      </c>
      <c r="C4553" s="371">
        <v>950</v>
      </c>
      <c r="D4553" s="78">
        <v>45170</v>
      </c>
      <c r="E4553" s="209">
        <v>29455</v>
      </c>
      <c r="F4553" s="344">
        <f t="shared" si="510"/>
        <v>2893.094991061444</v>
      </c>
      <c r="G4553" s="394">
        <f t="shared" si="511"/>
        <v>372.06315789473683</v>
      </c>
      <c r="H4553" s="385">
        <f t="shared" si="508"/>
        <v>1103.623454347189</v>
      </c>
      <c r="I4553" s="386">
        <f t="shared" si="509"/>
        <v>65.303162979123613</v>
      </c>
      <c r="J4553" s="393">
        <v>45</v>
      </c>
      <c r="K4553" s="396">
        <f t="shared" si="512"/>
        <v>4479.0847662824935</v>
      </c>
      <c r="L4553" s="210">
        <f t="shared" si="513"/>
        <v>5.3E-3</v>
      </c>
      <c r="M4553" s="211">
        <f t="shared" si="513"/>
        <v>1.1000000000000001E-3</v>
      </c>
    </row>
    <row r="4554" spans="1:13" ht="15" customHeight="1" x14ac:dyDescent="0.2">
      <c r="A4554" s="370">
        <v>4533</v>
      </c>
      <c r="B4554" s="120">
        <f t="shared" si="514"/>
        <v>187.38069742107771</v>
      </c>
      <c r="C4554" s="371">
        <v>950</v>
      </c>
      <c r="D4554" s="78">
        <v>45170</v>
      </c>
      <c r="E4554" s="209">
        <v>29455</v>
      </c>
      <c r="F4554" s="344">
        <f t="shared" si="510"/>
        <v>2892.7205814691779</v>
      </c>
      <c r="G4554" s="394">
        <f t="shared" si="511"/>
        <v>372.06315789473683</v>
      </c>
      <c r="H4554" s="385">
        <f t="shared" si="508"/>
        <v>1103.4969039050031</v>
      </c>
      <c r="I4554" s="386">
        <f t="shared" si="509"/>
        <v>65.295674787278301</v>
      </c>
      <c r="J4554" s="393">
        <v>45</v>
      </c>
      <c r="K4554" s="396">
        <f t="shared" si="512"/>
        <v>4478.5763180561962</v>
      </c>
      <c r="L4554" s="210">
        <f t="shared" si="513"/>
        <v>5.3E-3</v>
      </c>
      <c r="M4554" s="211">
        <f t="shared" si="513"/>
        <v>1.1000000000000001E-3</v>
      </c>
    </row>
    <row r="4555" spans="1:13" ht="15" customHeight="1" x14ac:dyDescent="0.2">
      <c r="A4555" s="370">
        <v>4534</v>
      </c>
      <c r="B4555" s="120">
        <f t="shared" si="514"/>
        <v>187.40494662174746</v>
      </c>
      <c r="C4555" s="371">
        <v>950</v>
      </c>
      <c r="D4555" s="78">
        <v>45170</v>
      </c>
      <c r="E4555" s="209">
        <v>29455</v>
      </c>
      <c r="F4555" s="344">
        <f t="shared" si="510"/>
        <v>2892.3462788526995</v>
      </c>
      <c r="G4555" s="394">
        <f t="shared" si="511"/>
        <v>372.06315789473683</v>
      </c>
      <c r="H4555" s="385">
        <f t="shared" si="508"/>
        <v>1103.3703896206334</v>
      </c>
      <c r="I4555" s="386">
        <f t="shared" si="509"/>
        <v>65.288188734948733</v>
      </c>
      <c r="J4555" s="393">
        <v>45</v>
      </c>
      <c r="K4555" s="396">
        <f t="shared" si="512"/>
        <v>4478.0680151030183</v>
      </c>
      <c r="L4555" s="210">
        <f t="shared" si="513"/>
        <v>5.3E-3</v>
      </c>
      <c r="M4555" s="211">
        <f t="shared" si="513"/>
        <v>1.1000000000000001E-3</v>
      </c>
    </row>
    <row r="4556" spans="1:13" ht="15" customHeight="1" x14ac:dyDescent="0.2">
      <c r="A4556" s="370">
        <v>4535</v>
      </c>
      <c r="B4556" s="120">
        <f t="shared" si="514"/>
        <v>187.42919516928072</v>
      </c>
      <c r="C4556" s="371">
        <v>950</v>
      </c>
      <c r="D4556" s="78">
        <v>45170</v>
      </c>
      <c r="E4556" s="209">
        <v>29455</v>
      </c>
      <c r="F4556" s="344">
        <f t="shared" si="510"/>
        <v>2891.9720831668988</v>
      </c>
      <c r="G4556" s="394">
        <f t="shared" si="511"/>
        <v>372.06315789473683</v>
      </c>
      <c r="H4556" s="385">
        <f t="shared" si="508"/>
        <v>1103.2439114788326</v>
      </c>
      <c r="I4556" s="386">
        <f t="shared" si="509"/>
        <v>65.280704821232717</v>
      </c>
      <c r="J4556" s="393">
        <v>45</v>
      </c>
      <c r="K4556" s="396">
        <f t="shared" si="512"/>
        <v>4477.5598573617008</v>
      </c>
      <c r="L4556" s="210">
        <f t="shared" si="513"/>
        <v>5.3E-3</v>
      </c>
      <c r="M4556" s="211">
        <f t="shared" si="513"/>
        <v>1.1000000000000001E-3</v>
      </c>
    </row>
    <row r="4557" spans="1:13" ht="15" customHeight="1" x14ac:dyDescent="0.2">
      <c r="A4557" s="370">
        <v>4536</v>
      </c>
      <c r="B4557" s="120">
        <f t="shared" si="514"/>
        <v>187.45344306365689</v>
      </c>
      <c r="C4557" s="371">
        <v>950</v>
      </c>
      <c r="D4557" s="78">
        <v>45170</v>
      </c>
      <c r="E4557" s="209">
        <v>29455</v>
      </c>
      <c r="F4557" s="344">
        <f t="shared" si="510"/>
        <v>2891.5979943666862</v>
      </c>
      <c r="G4557" s="394">
        <f t="shared" si="511"/>
        <v>372.06315789473683</v>
      </c>
      <c r="H4557" s="385">
        <f t="shared" si="508"/>
        <v>1103.117469464361</v>
      </c>
      <c r="I4557" s="386">
        <f t="shared" si="509"/>
        <v>65.273223045228463</v>
      </c>
      <c r="J4557" s="393">
        <v>45</v>
      </c>
      <c r="K4557" s="396">
        <f t="shared" si="512"/>
        <v>4477.0518447710119</v>
      </c>
      <c r="L4557" s="210">
        <f t="shared" si="513"/>
        <v>5.3E-3</v>
      </c>
      <c r="M4557" s="211">
        <f t="shared" si="513"/>
        <v>1.1000000000000001E-3</v>
      </c>
    </row>
    <row r="4558" spans="1:13" ht="15" customHeight="1" x14ac:dyDescent="0.2">
      <c r="A4558" s="370">
        <v>4537</v>
      </c>
      <c r="B4558" s="120">
        <f t="shared" si="514"/>
        <v>187.47769030485526</v>
      </c>
      <c r="C4558" s="371">
        <v>950</v>
      </c>
      <c r="D4558" s="78">
        <v>45170</v>
      </c>
      <c r="E4558" s="209">
        <v>29455</v>
      </c>
      <c r="F4558" s="344">
        <f t="shared" si="510"/>
        <v>2891.2240124069972</v>
      </c>
      <c r="G4558" s="394">
        <f t="shared" si="511"/>
        <v>372.06315789473683</v>
      </c>
      <c r="H4558" s="385">
        <f t="shared" si="508"/>
        <v>1102.991063561986</v>
      </c>
      <c r="I4558" s="386">
        <f t="shared" si="509"/>
        <v>65.265743406034687</v>
      </c>
      <c r="J4558" s="393">
        <v>45</v>
      </c>
      <c r="K4558" s="396">
        <f t="shared" si="512"/>
        <v>4476.5439772697546</v>
      </c>
      <c r="L4558" s="210">
        <f t="shared" si="513"/>
        <v>5.3E-3</v>
      </c>
      <c r="M4558" s="211">
        <f t="shared" si="513"/>
        <v>1.1000000000000001E-3</v>
      </c>
    </row>
    <row r="4559" spans="1:13" ht="15" customHeight="1" x14ac:dyDescent="0.2">
      <c r="A4559" s="370">
        <v>4538</v>
      </c>
      <c r="B4559" s="120">
        <f t="shared" si="514"/>
        <v>187.50193689285535</v>
      </c>
      <c r="C4559" s="371">
        <v>950</v>
      </c>
      <c r="D4559" s="78">
        <v>45170</v>
      </c>
      <c r="E4559" s="209">
        <v>29455</v>
      </c>
      <c r="F4559" s="344">
        <f t="shared" si="510"/>
        <v>2890.8501372427909</v>
      </c>
      <c r="G4559" s="394">
        <f t="shared" si="511"/>
        <v>372.06315789473683</v>
      </c>
      <c r="H4559" s="385">
        <f t="shared" si="508"/>
        <v>1102.8646937564843</v>
      </c>
      <c r="I4559" s="386">
        <f t="shared" si="509"/>
        <v>65.258265902750551</v>
      </c>
      <c r="J4559" s="393">
        <v>45</v>
      </c>
      <c r="K4559" s="396">
        <f t="shared" si="512"/>
        <v>4476.0362547967625</v>
      </c>
      <c r="L4559" s="210">
        <f t="shared" si="513"/>
        <v>5.3E-3</v>
      </c>
      <c r="M4559" s="211">
        <f t="shared" si="513"/>
        <v>1.1000000000000001E-3</v>
      </c>
    </row>
    <row r="4560" spans="1:13" ht="15" customHeight="1" x14ac:dyDescent="0.2">
      <c r="A4560" s="370">
        <v>4539</v>
      </c>
      <c r="B4560" s="120">
        <f t="shared" si="514"/>
        <v>187.52618282763714</v>
      </c>
      <c r="C4560" s="371">
        <v>950</v>
      </c>
      <c r="D4560" s="78">
        <v>45170</v>
      </c>
      <c r="E4560" s="209">
        <v>29455</v>
      </c>
      <c r="F4560" s="344">
        <f t="shared" si="510"/>
        <v>2890.4763688290436</v>
      </c>
      <c r="G4560" s="394">
        <f t="shared" si="511"/>
        <v>372.06315789473683</v>
      </c>
      <c r="H4560" s="385">
        <f t="shared" si="508"/>
        <v>1102.7383600326377</v>
      </c>
      <c r="I4560" s="386">
        <f t="shared" si="509"/>
        <v>65.250790534475613</v>
      </c>
      <c r="J4560" s="393">
        <v>45</v>
      </c>
      <c r="K4560" s="396">
        <f t="shared" si="512"/>
        <v>4475.5286772908939</v>
      </c>
      <c r="L4560" s="210">
        <f t="shared" si="513"/>
        <v>5.3E-3</v>
      </c>
      <c r="M4560" s="211">
        <f t="shared" si="513"/>
        <v>1.1000000000000001E-3</v>
      </c>
    </row>
    <row r="4561" spans="1:13" ht="15" customHeight="1" x14ac:dyDescent="0.2">
      <c r="A4561" s="372">
        <v>4540</v>
      </c>
      <c r="B4561" s="120">
        <f t="shared" si="514"/>
        <v>187.55042810918053</v>
      </c>
      <c r="C4561" s="371">
        <v>950</v>
      </c>
      <c r="D4561" s="78">
        <v>45170</v>
      </c>
      <c r="E4561" s="209">
        <v>29455</v>
      </c>
      <c r="F4561" s="344">
        <f t="shared" si="510"/>
        <v>2890.1027071207591</v>
      </c>
      <c r="G4561" s="394">
        <f t="shared" si="511"/>
        <v>372.06315789473683</v>
      </c>
      <c r="H4561" s="385">
        <f t="shared" si="508"/>
        <v>1102.6120623752374</v>
      </c>
      <c r="I4561" s="386">
        <f t="shared" si="509"/>
        <v>65.243317300309926</v>
      </c>
      <c r="J4561" s="393">
        <v>45</v>
      </c>
      <c r="K4561" s="396">
        <f t="shared" si="512"/>
        <v>4475.0212446910436</v>
      </c>
      <c r="L4561" s="210">
        <f t="shared" si="513"/>
        <v>5.3E-3</v>
      </c>
      <c r="M4561" s="211">
        <f t="shared" si="513"/>
        <v>1.1000000000000001E-3</v>
      </c>
    </row>
    <row r="4562" spans="1:13" ht="15" customHeight="1" x14ac:dyDescent="0.2">
      <c r="A4562" s="370">
        <v>4541</v>
      </c>
      <c r="B4562" s="120">
        <f t="shared" si="514"/>
        <v>187.57467273746545</v>
      </c>
      <c r="C4562" s="371">
        <v>950</v>
      </c>
      <c r="D4562" s="78">
        <v>45170</v>
      </c>
      <c r="E4562" s="209">
        <v>29455</v>
      </c>
      <c r="F4562" s="344">
        <f t="shared" si="510"/>
        <v>2889.729152072965</v>
      </c>
      <c r="G4562" s="394">
        <f t="shared" si="511"/>
        <v>372.06315789473683</v>
      </c>
      <c r="H4562" s="385">
        <f t="shared" si="508"/>
        <v>1102.4858007690832</v>
      </c>
      <c r="I4562" s="386">
        <f t="shared" si="509"/>
        <v>65.235846199354043</v>
      </c>
      <c r="J4562" s="393">
        <v>45</v>
      </c>
      <c r="K4562" s="396">
        <f t="shared" si="512"/>
        <v>4474.513956936139</v>
      </c>
      <c r="L4562" s="210">
        <f t="shared" si="513"/>
        <v>5.3E-3</v>
      </c>
      <c r="M4562" s="211">
        <f t="shared" si="513"/>
        <v>1.1000000000000001E-3</v>
      </c>
    </row>
    <row r="4563" spans="1:13" ht="15" customHeight="1" x14ac:dyDescent="0.2">
      <c r="A4563" s="370">
        <v>4542</v>
      </c>
      <c r="B4563" s="120">
        <f t="shared" si="514"/>
        <v>187.59891671247237</v>
      </c>
      <c r="C4563" s="371">
        <v>950</v>
      </c>
      <c r="D4563" s="78">
        <v>45170</v>
      </c>
      <c r="E4563" s="209">
        <v>29455</v>
      </c>
      <c r="F4563" s="344">
        <f t="shared" si="510"/>
        <v>2889.3557036407069</v>
      </c>
      <c r="G4563" s="394">
        <f t="shared" si="511"/>
        <v>372.06315789473683</v>
      </c>
      <c r="H4563" s="385">
        <f t="shared" si="508"/>
        <v>1102.3595751989799</v>
      </c>
      <c r="I4563" s="386">
        <f t="shared" si="509"/>
        <v>65.228377230708873</v>
      </c>
      <c r="J4563" s="393">
        <v>45</v>
      </c>
      <c r="K4563" s="396">
        <f t="shared" si="512"/>
        <v>4474.006813965133</v>
      </c>
      <c r="L4563" s="210">
        <f t="shared" si="513"/>
        <v>5.3E-3</v>
      </c>
      <c r="M4563" s="211">
        <f t="shared" si="513"/>
        <v>1.1000000000000001E-3</v>
      </c>
    </row>
    <row r="4564" spans="1:13" ht="15" customHeight="1" x14ac:dyDescent="0.2">
      <c r="A4564" s="370">
        <v>4543</v>
      </c>
      <c r="B4564" s="120">
        <f t="shared" si="514"/>
        <v>187.6231600341815</v>
      </c>
      <c r="C4564" s="371">
        <v>950</v>
      </c>
      <c r="D4564" s="78">
        <v>45170</v>
      </c>
      <c r="E4564" s="209">
        <v>29455</v>
      </c>
      <c r="F4564" s="344">
        <f t="shared" si="510"/>
        <v>2888.9823617790589</v>
      </c>
      <c r="G4564" s="394">
        <f t="shared" si="511"/>
        <v>372.06315789473683</v>
      </c>
      <c r="H4564" s="385">
        <f t="shared" si="508"/>
        <v>1102.2333856497428</v>
      </c>
      <c r="I4564" s="386">
        <f t="shared" si="509"/>
        <v>65.220910393475918</v>
      </c>
      <c r="J4564" s="393">
        <v>45</v>
      </c>
      <c r="K4564" s="396">
        <f t="shared" si="512"/>
        <v>4473.4998157170139</v>
      </c>
      <c r="L4564" s="210">
        <f t="shared" si="513"/>
        <v>5.3E-3</v>
      </c>
      <c r="M4564" s="211">
        <f t="shared" si="513"/>
        <v>1.1000000000000001E-3</v>
      </c>
    </row>
    <row r="4565" spans="1:13" ht="15" customHeight="1" x14ac:dyDescent="0.2">
      <c r="A4565" s="370">
        <v>4544</v>
      </c>
      <c r="B4565" s="120">
        <f t="shared" si="514"/>
        <v>187.64740270257343</v>
      </c>
      <c r="C4565" s="371">
        <v>950</v>
      </c>
      <c r="D4565" s="78">
        <v>45170</v>
      </c>
      <c r="E4565" s="209">
        <v>29455</v>
      </c>
      <c r="F4565" s="344">
        <f t="shared" si="510"/>
        <v>2888.6091264431143</v>
      </c>
      <c r="G4565" s="394">
        <f t="shared" si="511"/>
        <v>372.06315789473683</v>
      </c>
      <c r="H4565" s="385">
        <f t="shared" si="508"/>
        <v>1102.1072321061936</v>
      </c>
      <c r="I4565" s="386">
        <f t="shared" si="509"/>
        <v>65.213445686757026</v>
      </c>
      <c r="J4565" s="393">
        <v>45</v>
      </c>
      <c r="K4565" s="396">
        <f t="shared" si="512"/>
        <v>4472.992962130802</v>
      </c>
      <c r="L4565" s="210">
        <f t="shared" si="513"/>
        <v>5.3E-3</v>
      </c>
      <c r="M4565" s="211">
        <f t="shared" si="513"/>
        <v>1.1000000000000001E-3</v>
      </c>
    </row>
    <row r="4566" spans="1:13" ht="15" customHeight="1" x14ac:dyDescent="0.2">
      <c r="A4566" s="370">
        <v>4545</v>
      </c>
      <c r="B4566" s="120">
        <f t="shared" si="514"/>
        <v>187.67164471762922</v>
      </c>
      <c r="C4566" s="371">
        <v>950</v>
      </c>
      <c r="D4566" s="78">
        <v>45170</v>
      </c>
      <c r="E4566" s="209">
        <v>29455</v>
      </c>
      <c r="F4566" s="344">
        <f t="shared" si="510"/>
        <v>2888.2359975879867</v>
      </c>
      <c r="G4566" s="394">
        <f t="shared" si="511"/>
        <v>372.06315789473683</v>
      </c>
      <c r="H4566" s="385">
        <f t="shared" ref="H4566:H4629" si="515">SUM(F4566:G4566)*33.8%</f>
        <v>1101.9811145531605</v>
      </c>
      <c r="I4566" s="386">
        <f t="shared" ref="I4566:I4629" si="516">SUM(F4566:G4566)*2%</f>
        <v>65.205983109654468</v>
      </c>
      <c r="J4566" s="393">
        <v>45</v>
      </c>
      <c r="K4566" s="396">
        <f t="shared" si="512"/>
        <v>4472.4862531455392</v>
      </c>
      <c r="L4566" s="210">
        <f t="shared" si="513"/>
        <v>5.3E-3</v>
      </c>
      <c r="M4566" s="211">
        <f t="shared" si="513"/>
        <v>1.1000000000000001E-3</v>
      </c>
    </row>
    <row r="4567" spans="1:13" ht="15" customHeight="1" x14ac:dyDescent="0.2">
      <c r="A4567" s="370">
        <v>4546</v>
      </c>
      <c r="B4567" s="120">
        <f t="shared" si="514"/>
        <v>187.69588607932943</v>
      </c>
      <c r="C4567" s="371">
        <v>950</v>
      </c>
      <c r="D4567" s="78">
        <v>45170</v>
      </c>
      <c r="E4567" s="209">
        <v>29455</v>
      </c>
      <c r="F4567" s="344">
        <f t="shared" ref="F4567:F4630" si="517">12*(1/B4567*D4567)</f>
        <v>2887.862975168819</v>
      </c>
      <c r="G4567" s="394">
        <f t="shared" ref="G4567:G4630" si="518">12*(1/C4567*E4567)</f>
        <v>372.06315789473683</v>
      </c>
      <c r="H4567" s="385">
        <f t="shared" si="515"/>
        <v>1101.8550329754819</v>
      </c>
      <c r="I4567" s="386">
        <f t="shared" si="516"/>
        <v>65.198522661271113</v>
      </c>
      <c r="J4567" s="393">
        <v>45</v>
      </c>
      <c r="K4567" s="396">
        <f t="shared" ref="K4567:K4630" si="519">SUM(F4567:J4567)</f>
        <v>4471.9796887003095</v>
      </c>
      <c r="L4567" s="210">
        <f t="shared" ref="L4567:M4630" si="520">ROUND(1/B4567,4)</f>
        <v>5.3E-3</v>
      </c>
      <c r="M4567" s="211">
        <f t="shared" si="520"/>
        <v>1.1000000000000001E-3</v>
      </c>
    </row>
    <row r="4568" spans="1:13" ht="15" customHeight="1" x14ac:dyDescent="0.2">
      <c r="A4568" s="370">
        <v>4547</v>
      </c>
      <c r="B4568" s="120">
        <f t="shared" si="514"/>
        <v>187.72012678765535</v>
      </c>
      <c r="C4568" s="371">
        <v>950</v>
      </c>
      <c r="D4568" s="78">
        <v>45170</v>
      </c>
      <c r="E4568" s="209">
        <v>29455</v>
      </c>
      <c r="F4568" s="344">
        <f t="shared" si="517"/>
        <v>2887.4900591407713</v>
      </c>
      <c r="G4568" s="394">
        <f t="shared" si="518"/>
        <v>372.06315789473683</v>
      </c>
      <c r="H4568" s="385">
        <f t="shared" si="515"/>
        <v>1101.7289873580016</v>
      </c>
      <c r="I4568" s="386">
        <f t="shared" si="516"/>
        <v>65.19106434071017</v>
      </c>
      <c r="J4568" s="393">
        <v>45</v>
      </c>
      <c r="K4568" s="396">
        <f t="shared" si="519"/>
        <v>4471.4732687342203</v>
      </c>
      <c r="L4568" s="210">
        <f t="shared" si="520"/>
        <v>5.3E-3</v>
      </c>
      <c r="M4568" s="211">
        <f t="shared" si="520"/>
        <v>1.1000000000000001E-3</v>
      </c>
    </row>
    <row r="4569" spans="1:13" ht="15" customHeight="1" x14ac:dyDescent="0.2">
      <c r="A4569" s="370">
        <v>4548</v>
      </c>
      <c r="B4569" s="120">
        <f t="shared" si="514"/>
        <v>187.74436684258819</v>
      </c>
      <c r="C4569" s="371">
        <v>950</v>
      </c>
      <c r="D4569" s="78">
        <v>45170</v>
      </c>
      <c r="E4569" s="209">
        <v>29455</v>
      </c>
      <c r="F4569" s="344">
        <f t="shared" si="517"/>
        <v>2887.1172494590282</v>
      </c>
      <c r="G4569" s="394">
        <f t="shared" si="518"/>
        <v>372.06315789473683</v>
      </c>
      <c r="H4569" s="385">
        <f t="shared" si="515"/>
        <v>1101.6029776855726</v>
      </c>
      <c r="I4569" s="386">
        <f t="shared" si="516"/>
        <v>65.183608147075304</v>
      </c>
      <c r="J4569" s="393">
        <v>45</v>
      </c>
      <c r="K4569" s="396">
        <f t="shared" si="519"/>
        <v>4470.9669931864137</v>
      </c>
      <c r="L4569" s="210">
        <f t="shared" si="520"/>
        <v>5.3E-3</v>
      </c>
      <c r="M4569" s="211">
        <f t="shared" si="520"/>
        <v>1.1000000000000001E-3</v>
      </c>
    </row>
    <row r="4570" spans="1:13" ht="15" customHeight="1" x14ac:dyDescent="0.2">
      <c r="A4570" s="370">
        <v>4549</v>
      </c>
      <c r="B4570" s="120">
        <f t="shared" si="514"/>
        <v>187.76860624410941</v>
      </c>
      <c r="C4570" s="371">
        <v>950</v>
      </c>
      <c r="D4570" s="78">
        <v>45170</v>
      </c>
      <c r="E4570" s="209">
        <v>29455</v>
      </c>
      <c r="F4570" s="344">
        <f t="shared" si="517"/>
        <v>2886.7445460787972</v>
      </c>
      <c r="G4570" s="394">
        <f t="shared" si="518"/>
        <v>372.06315789473683</v>
      </c>
      <c r="H4570" s="385">
        <f t="shared" si="515"/>
        <v>1101.4770039430543</v>
      </c>
      <c r="I4570" s="386">
        <f t="shared" si="516"/>
        <v>65.176154079470678</v>
      </c>
      <c r="J4570" s="393">
        <v>45</v>
      </c>
      <c r="K4570" s="396">
        <f t="shared" si="519"/>
        <v>4470.4608619960591</v>
      </c>
      <c r="L4570" s="210">
        <f t="shared" si="520"/>
        <v>5.3E-3</v>
      </c>
      <c r="M4570" s="211">
        <f t="shared" si="520"/>
        <v>1.1000000000000001E-3</v>
      </c>
    </row>
    <row r="4571" spans="1:13" ht="15" customHeight="1" x14ac:dyDescent="0.2">
      <c r="A4571" s="372">
        <v>4550</v>
      </c>
      <c r="B4571" s="120">
        <f t="shared" si="514"/>
        <v>187.79284499220046</v>
      </c>
      <c r="C4571" s="371">
        <v>950</v>
      </c>
      <c r="D4571" s="78">
        <v>45170</v>
      </c>
      <c r="E4571" s="209">
        <v>29455</v>
      </c>
      <c r="F4571" s="344">
        <f t="shared" si="517"/>
        <v>2886.37194895531</v>
      </c>
      <c r="G4571" s="394">
        <f t="shared" si="518"/>
        <v>372.06315789473683</v>
      </c>
      <c r="H4571" s="385">
        <f t="shared" si="515"/>
        <v>1101.3510661153157</v>
      </c>
      <c r="I4571" s="386">
        <f t="shared" si="516"/>
        <v>65.168702137000935</v>
      </c>
      <c r="J4571" s="393">
        <v>45</v>
      </c>
      <c r="K4571" s="396">
        <f t="shared" si="519"/>
        <v>4469.9548751023631</v>
      </c>
      <c r="L4571" s="210">
        <f t="shared" si="520"/>
        <v>5.3E-3</v>
      </c>
      <c r="M4571" s="211">
        <f t="shared" si="520"/>
        <v>1.1000000000000001E-3</v>
      </c>
    </row>
    <row r="4572" spans="1:13" ht="15" customHeight="1" x14ac:dyDescent="0.2">
      <c r="A4572" s="370">
        <v>4551</v>
      </c>
      <c r="B4572" s="120">
        <f t="shared" si="514"/>
        <v>187.81708308684327</v>
      </c>
      <c r="C4572" s="371">
        <v>950</v>
      </c>
      <c r="D4572" s="78">
        <v>45170</v>
      </c>
      <c r="E4572" s="209">
        <v>29455</v>
      </c>
      <c r="F4572" s="344">
        <f t="shared" si="517"/>
        <v>2885.999458043816</v>
      </c>
      <c r="G4572" s="394">
        <f t="shared" si="518"/>
        <v>372.06315789473683</v>
      </c>
      <c r="H4572" s="385">
        <f t="shared" si="515"/>
        <v>1101.2251641872308</v>
      </c>
      <c r="I4572" s="386">
        <f t="shared" si="516"/>
        <v>65.161252318771062</v>
      </c>
      <c r="J4572" s="393">
        <v>45</v>
      </c>
      <c r="K4572" s="396">
        <f t="shared" si="519"/>
        <v>4469.4490324445551</v>
      </c>
      <c r="L4572" s="210">
        <f t="shared" si="520"/>
        <v>5.3E-3</v>
      </c>
      <c r="M4572" s="211">
        <f t="shared" si="520"/>
        <v>1.1000000000000001E-3</v>
      </c>
    </row>
    <row r="4573" spans="1:13" ht="15" customHeight="1" x14ac:dyDescent="0.2">
      <c r="A4573" s="370">
        <v>4552</v>
      </c>
      <c r="B4573" s="120">
        <f t="shared" si="514"/>
        <v>187.84132052801965</v>
      </c>
      <c r="C4573" s="371">
        <v>950</v>
      </c>
      <c r="D4573" s="78">
        <v>45170</v>
      </c>
      <c r="E4573" s="209">
        <v>29455</v>
      </c>
      <c r="F4573" s="344">
        <f t="shared" si="517"/>
        <v>2885.6270732995927</v>
      </c>
      <c r="G4573" s="394">
        <f t="shared" si="518"/>
        <v>372.06315789473683</v>
      </c>
      <c r="H4573" s="385">
        <f t="shared" si="515"/>
        <v>1101.0992981436832</v>
      </c>
      <c r="I4573" s="386">
        <f t="shared" si="516"/>
        <v>65.153804623886586</v>
      </c>
      <c r="J4573" s="393">
        <v>45</v>
      </c>
      <c r="K4573" s="396">
        <f t="shared" si="519"/>
        <v>4468.943333961899</v>
      </c>
      <c r="L4573" s="210">
        <f t="shared" si="520"/>
        <v>5.3E-3</v>
      </c>
      <c r="M4573" s="211">
        <f t="shared" si="520"/>
        <v>1.1000000000000001E-3</v>
      </c>
    </row>
    <row r="4574" spans="1:13" ht="15" customHeight="1" x14ac:dyDescent="0.2">
      <c r="A4574" s="370">
        <v>4553</v>
      </c>
      <c r="B4574" s="120">
        <f t="shared" si="514"/>
        <v>187.86555731571156</v>
      </c>
      <c r="C4574" s="371">
        <v>950</v>
      </c>
      <c r="D4574" s="78">
        <v>45170</v>
      </c>
      <c r="E4574" s="209">
        <v>29455</v>
      </c>
      <c r="F4574" s="344">
        <f t="shared" si="517"/>
        <v>2885.2547946779396</v>
      </c>
      <c r="G4574" s="394">
        <f t="shared" si="518"/>
        <v>372.06315789473683</v>
      </c>
      <c r="H4574" s="385">
        <f t="shared" si="515"/>
        <v>1100.9734679695646</v>
      </c>
      <c r="I4574" s="386">
        <f t="shared" si="516"/>
        <v>65.14635905145353</v>
      </c>
      <c r="J4574" s="393">
        <v>45</v>
      </c>
      <c r="K4574" s="396">
        <f t="shared" si="519"/>
        <v>4468.4377795936944</v>
      </c>
      <c r="L4574" s="210">
        <f t="shared" si="520"/>
        <v>5.3E-3</v>
      </c>
      <c r="M4574" s="211">
        <f t="shared" si="520"/>
        <v>1.1000000000000001E-3</v>
      </c>
    </row>
    <row r="4575" spans="1:13" ht="15" customHeight="1" x14ac:dyDescent="0.2">
      <c r="A4575" s="370">
        <v>4554</v>
      </c>
      <c r="B4575" s="120">
        <f t="shared" si="514"/>
        <v>187.8897934499015</v>
      </c>
      <c r="C4575" s="371">
        <v>950</v>
      </c>
      <c r="D4575" s="78">
        <v>45170</v>
      </c>
      <c r="E4575" s="209">
        <v>29455</v>
      </c>
      <c r="F4575" s="344">
        <f t="shared" si="517"/>
        <v>2884.8826221341733</v>
      </c>
      <c r="G4575" s="394">
        <f t="shared" si="518"/>
        <v>372.06315789473683</v>
      </c>
      <c r="H4575" s="385">
        <f t="shared" si="515"/>
        <v>1100.8476736497714</v>
      </c>
      <c r="I4575" s="386">
        <f t="shared" si="516"/>
        <v>65.138915600578201</v>
      </c>
      <c r="J4575" s="393">
        <v>45</v>
      </c>
      <c r="K4575" s="396">
        <f t="shared" si="519"/>
        <v>4467.9323692792595</v>
      </c>
      <c r="L4575" s="210">
        <f t="shared" si="520"/>
        <v>5.3E-3</v>
      </c>
      <c r="M4575" s="211">
        <f t="shared" si="520"/>
        <v>1.1000000000000001E-3</v>
      </c>
    </row>
    <row r="4576" spans="1:13" ht="15" customHeight="1" x14ac:dyDescent="0.2">
      <c r="A4576" s="370">
        <v>4555</v>
      </c>
      <c r="B4576" s="120">
        <f t="shared" si="514"/>
        <v>187.91402893057179</v>
      </c>
      <c r="C4576" s="371">
        <v>950</v>
      </c>
      <c r="D4576" s="78">
        <v>45170</v>
      </c>
      <c r="E4576" s="209">
        <v>29455</v>
      </c>
      <c r="F4576" s="344">
        <f t="shared" si="517"/>
        <v>2884.5105556236381</v>
      </c>
      <c r="G4576" s="394">
        <f t="shared" si="518"/>
        <v>372.06315789473683</v>
      </c>
      <c r="H4576" s="385">
        <f t="shared" si="515"/>
        <v>1100.7219151692107</v>
      </c>
      <c r="I4576" s="386">
        <f t="shared" si="516"/>
        <v>65.131474270367505</v>
      </c>
      <c r="J4576" s="393">
        <v>45</v>
      </c>
      <c r="K4576" s="396">
        <f t="shared" si="519"/>
        <v>4467.4271029579522</v>
      </c>
      <c r="L4576" s="210">
        <f t="shared" si="520"/>
        <v>5.3E-3</v>
      </c>
      <c r="M4576" s="211">
        <f t="shared" si="520"/>
        <v>1.1000000000000001E-3</v>
      </c>
    </row>
    <row r="4577" spans="1:13" ht="15" customHeight="1" x14ac:dyDescent="0.2">
      <c r="A4577" s="370">
        <v>4556</v>
      </c>
      <c r="B4577" s="120">
        <f t="shared" si="514"/>
        <v>187.93826375770473</v>
      </c>
      <c r="C4577" s="371">
        <v>950</v>
      </c>
      <c r="D4577" s="78">
        <v>45170</v>
      </c>
      <c r="E4577" s="209">
        <v>29455</v>
      </c>
      <c r="F4577" s="344">
        <f t="shared" si="517"/>
        <v>2884.1385951017037</v>
      </c>
      <c r="G4577" s="394">
        <f t="shared" si="518"/>
        <v>372.06315789473683</v>
      </c>
      <c r="H4577" s="385">
        <f t="shared" si="515"/>
        <v>1100.5961925127967</v>
      </c>
      <c r="I4577" s="386">
        <f t="shared" si="516"/>
        <v>65.124035059928815</v>
      </c>
      <c r="J4577" s="393">
        <v>45</v>
      </c>
      <c r="K4577" s="396">
        <f t="shared" si="519"/>
        <v>4466.9219805691664</v>
      </c>
      <c r="L4577" s="210">
        <f t="shared" si="520"/>
        <v>5.3E-3</v>
      </c>
      <c r="M4577" s="211">
        <f t="shared" si="520"/>
        <v>1.1000000000000001E-3</v>
      </c>
    </row>
    <row r="4578" spans="1:13" ht="15" customHeight="1" x14ac:dyDescent="0.2">
      <c r="A4578" s="370">
        <v>4557</v>
      </c>
      <c r="B4578" s="120">
        <f t="shared" si="514"/>
        <v>187.96249793128328</v>
      </c>
      <c r="C4578" s="371">
        <v>950</v>
      </c>
      <c r="D4578" s="78">
        <v>45170</v>
      </c>
      <c r="E4578" s="209">
        <v>29455</v>
      </c>
      <c r="F4578" s="344">
        <f t="shared" si="517"/>
        <v>2883.7667405237562</v>
      </c>
      <c r="G4578" s="394">
        <f t="shared" si="518"/>
        <v>372.06315789473683</v>
      </c>
      <c r="H4578" s="385">
        <f t="shared" si="515"/>
        <v>1100.4705056654504</v>
      </c>
      <c r="I4578" s="386">
        <f t="shared" si="516"/>
        <v>65.116597968369859</v>
      </c>
      <c r="J4578" s="393">
        <v>45</v>
      </c>
      <c r="K4578" s="396">
        <f t="shared" si="519"/>
        <v>4466.4170020523134</v>
      </c>
      <c r="L4578" s="210">
        <f t="shared" si="520"/>
        <v>5.3E-3</v>
      </c>
      <c r="M4578" s="211">
        <f t="shared" si="520"/>
        <v>1.1000000000000001E-3</v>
      </c>
    </row>
    <row r="4579" spans="1:13" ht="15" customHeight="1" x14ac:dyDescent="0.2">
      <c r="A4579" s="370">
        <v>4558</v>
      </c>
      <c r="B4579" s="120">
        <f t="shared" si="514"/>
        <v>187.98673145129038</v>
      </c>
      <c r="C4579" s="371">
        <v>950</v>
      </c>
      <c r="D4579" s="78">
        <v>45170</v>
      </c>
      <c r="E4579" s="209">
        <v>29455</v>
      </c>
      <c r="F4579" s="344">
        <f t="shared" si="517"/>
        <v>2883.3949918452045</v>
      </c>
      <c r="G4579" s="394">
        <f t="shared" si="518"/>
        <v>372.06315789473683</v>
      </c>
      <c r="H4579" s="385">
        <f t="shared" si="515"/>
        <v>1100.3448546121001</v>
      </c>
      <c r="I4579" s="386">
        <f t="shared" si="516"/>
        <v>65.109162994798822</v>
      </c>
      <c r="J4579" s="393">
        <v>45</v>
      </c>
      <c r="K4579" s="396">
        <f t="shared" si="519"/>
        <v>4465.9121673468399</v>
      </c>
      <c r="L4579" s="210">
        <f t="shared" si="520"/>
        <v>5.3E-3</v>
      </c>
      <c r="M4579" s="211">
        <f t="shared" si="520"/>
        <v>1.1000000000000001E-3</v>
      </c>
    </row>
    <row r="4580" spans="1:13" ht="15" customHeight="1" x14ac:dyDescent="0.2">
      <c r="A4580" s="370">
        <v>4559</v>
      </c>
      <c r="B4580" s="120">
        <f t="shared" si="514"/>
        <v>188.01096431770907</v>
      </c>
      <c r="C4580" s="371">
        <v>950</v>
      </c>
      <c r="D4580" s="78">
        <v>45170</v>
      </c>
      <c r="E4580" s="209">
        <v>29455</v>
      </c>
      <c r="F4580" s="344">
        <f t="shared" si="517"/>
        <v>2883.0233490214823</v>
      </c>
      <c r="G4580" s="394">
        <f t="shared" si="518"/>
        <v>372.06315789473683</v>
      </c>
      <c r="H4580" s="385">
        <f t="shared" si="515"/>
        <v>1100.219239337682</v>
      </c>
      <c r="I4580" s="386">
        <f t="shared" si="516"/>
        <v>65.101730138324385</v>
      </c>
      <c r="J4580" s="393">
        <v>45</v>
      </c>
      <c r="K4580" s="396">
        <f t="shared" si="519"/>
        <v>4465.4074763922254</v>
      </c>
      <c r="L4580" s="210">
        <f t="shared" si="520"/>
        <v>5.3E-3</v>
      </c>
      <c r="M4580" s="211">
        <f t="shared" si="520"/>
        <v>1.1000000000000001E-3</v>
      </c>
    </row>
    <row r="4581" spans="1:13" ht="15" customHeight="1" x14ac:dyDescent="0.2">
      <c r="A4581" s="372">
        <v>4560</v>
      </c>
      <c r="B4581" s="120">
        <f t="shared" si="514"/>
        <v>188.03519653052231</v>
      </c>
      <c r="C4581" s="371">
        <v>950</v>
      </c>
      <c r="D4581" s="78">
        <v>45170</v>
      </c>
      <c r="E4581" s="209">
        <v>29455</v>
      </c>
      <c r="F4581" s="344">
        <f t="shared" si="517"/>
        <v>2882.65181200805</v>
      </c>
      <c r="G4581" s="394">
        <f t="shared" si="518"/>
        <v>372.06315789473683</v>
      </c>
      <c r="H4581" s="385">
        <f t="shared" si="515"/>
        <v>1100.0936598271419</v>
      </c>
      <c r="I4581" s="386">
        <f t="shared" si="516"/>
        <v>65.094299398055739</v>
      </c>
      <c r="J4581" s="393">
        <v>45</v>
      </c>
      <c r="K4581" s="396">
        <f t="shared" si="519"/>
        <v>4464.9029291279849</v>
      </c>
      <c r="L4581" s="210">
        <f t="shared" si="520"/>
        <v>5.3E-3</v>
      </c>
      <c r="M4581" s="211">
        <f t="shared" si="520"/>
        <v>1.1000000000000001E-3</v>
      </c>
    </row>
    <row r="4582" spans="1:13" ht="15" customHeight="1" x14ac:dyDescent="0.2">
      <c r="A4582" s="370">
        <v>4561</v>
      </c>
      <c r="B4582" s="120">
        <f t="shared" si="514"/>
        <v>188.05942808971383</v>
      </c>
      <c r="C4582" s="371">
        <v>950</v>
      </c>
      <c r="D4582" s="78">
        <v>45170</v>
      </c>
      <c r="E4582" s="209">
        <v>29455</v>
      </c>
      <c r="F4582" s="344">
        <f t="shared" si="517"/>
        <v>2882.2803807603818</v>
      </c>
      <c r="G4582" s="394">
        <f t="shared" si="518"/>
        <v>372.06315789473683</v>
      </c>
      <c r="H4582" s="385">
        <f t="shared" si="515"/>
        <v>1099.96811606543</v>
      </c>
      <c r="I4582" s="386">
        <f t="shared" si="516"/>
        <v>65.086870773102376</v>
      </c>
      <c r="J4582" s="393">
        <v>45</v>
      </c>
      <c r="K4582" s="396">
        <f t="shared" si="519"/>
        <v>4464.3985254936506</v>
      </c>
      <c r="L4582" s="210">
        <f t="shared" si="520"/>
        <v>5.3E-3</v>
      </c>
      <c r="M4582" s="211">
        <f t="shared" si="520"/>
        <v>1.1000000000000001E-3</v>
      </c>
    </row>
    <row r="4583" spans="1:13" ht="15" customHeight="1" x14ac:dyDescent="0.2">
      <c r="A4583" s="370">
        <v>4562</v>
      </c>
      <c r="B4583" s="120">
        <f t="shared" si="514"/>
        <v>188.0836589952668</v>
      </c>
      <c r="C4583" s="371">
        <v>950</v>
      </c>
      <c r="D4583" s="78">
        <v>45170</v>
      </c>
      <c r="E4583" s="209">
        <v>29455</v>
      </c>
      <c r="F4583" s="344">
        <f t="shared" si="517"/>
        <v>2881.9090552339831</v>
      </c>
      <c r="G4583" s="394">
        <f t="shared" si="518"/>
        <v>372.06315789473683</v>
      </c>
      <c r="H4583" s="385">
        <f t="shared" si="515"/>
        <v>1099.8426080375073</v>
      </c>
      <c r="I4583" s="386">
        <f t="shared" si="516"/>
        <v>65.079444262574398</v>
      </c>
      <c r="J4583" s="393">
        <v>45</v>
      </c>
      <c r="K4583" s="396">
        <f t="shared" si="519"/>
        <v>4463.8942654288021</v>
      </c>
      <c r="L4583" s="210">
        <f t="shared" si="520"/>
        <v>5.3E-3</v>
      </c>
      <c r="M4583" s="211">
        <f t="shared" si="520"/>
        <v>1.1000000000000001E-3</v>
      </c>
    </row>
    <row r="4584" spans="1:13" ht="15" customHeight="1" x14ac:dyDescent="0.2">
      <c r="A4584" s="370">
        <v>4563</v>
      </c>
      <c r="B4584" s="120">
        <f t="shared" si="514"/>
        <v>188.10788924716536</v>
      </c>
      <c r="C4584" s="371">
        <v>950</v>
      </c>
      <c r="D4584" s="78">
        <v>45170</v>
      </c>
      <c r="E4584" s="209">
        <v>29455</v>
      </c>
      <c r="F4584" s="344">
        <f t="shared" si="517"/>
        <v>2881.5378353843716</v>
      </c>
      <c r="G4584" s="394">
        <f t="shared" si="518"/>
        <v>372.06315789473683</v>
      </c>
      <c r="H4584" s="385">
        <f t="shared" si="515"/>
        <v>1099.7171357283385</v>
      </c>
      <c r="I4584" s="386">
        <f t="shared" si="516"/>
        <v>65.072019865582178</v>
      </c>
      <c r="J4584" s="393">
        <v>45</v>
      </c>
      <c r="K4584" s="396">
        <f t="shared" si="519"/>
        <v>4463.3901488730289</v>
      </c>
      <c r="L4584" s="210">
        <f t="shared" si="520"/>
        <v>5.3E-3</v>
      </c>
      <c r="M4584" s="211">
        <f t="shared" si="520"/>
        <v>1.1000000000000001E-3</v>
      </c>
    </row>
    <row r="4585" spans="1:13" ht="15" customHeight="1" x14ac:dyDescent="0.2">
      <c r="A4585" s="370">
        <v>4564</v>
      </c>
      <c r="B4585" s="120">
        <f t="shared" si="514"/>
        <v>188.13211884539285</v>
      </c>
      <c r="C4585" s="371">
        <v>950</v>
      </c>
      <c r="D4585" s="78">
        <v>45170</v>
      </c>
      <c r="E4585" s="209">
        <v>29455</v>
      </c>
      <c r="F4585" s="344">
        <f t="shared" si="517"/>
        <v>2881.1667211671011</v>
      </c>
      <c r="G4585" s="394">
        <f t="shared" si="518"/>
        <v>372.06315789473683</v>
      </c>
      <c r="H4585" s="385">
        <f t="shared" si="515"/>
        <v>1099.591699122901</v>
      </c>
      <c r="I4585" s="386">
        <f t="shared" si="516"/>
        <v>65.064597581236754</v>
      </c>
      <c r="J4585" s="393">
        <v>45</v>
      </c>
      <c r="K4585" s="396">
        <f t="shared" si="519"/>
        <v>4462.8861757659761</v>
      </c>
      <c r="L4585" s="210">
        <f t="shared" si="520"/>
        <v>5.3E-3</v>
      </c>
      <c r="M4585" s="211">
        <f t="shared" si="520"/>
        <v>1.1000000000000001E-3</v>
      </c>
    </row>
    <row r="4586" spans="1:13" ht="15" customHeight="1" x14ac:dyDescent="0.2">
      <c r="A4586" s="370">
        <v>4565</v>
      </c>
      <c r="B4586" s="120">
        <f t="shared" si="514"/>
        <v>188.15634778993373</v>
      </c>
      <c r="C4586" s="371">
        <v>950</v>
      </c>
      <c r="D4586" s="78">
        <v>45170</v>
      </c>
      <c r="E4586" s="209">
        <v>29455</v>
      </c>
      <c r="F4586" s="344">
        <f t="shared" si="517"/>
        <v>2880.7957125377347</v>
      </c>
      <c r="G4586" s="394">
        <f t="shared" si="518"/>
        <v>372.06315789473683</v>
      </c>
      <c r="H4586" s="385">
        <f t="shared" si="515"/>
        <v>1099.4662982061752</v>
      </c>
      <c r="I4586" s="386">
        <f t="shared" si="516"/>
        <v>65.057177408649437</v>
      </c>
      <c r="J4586" s="393">
        <v>45</v>
      </c>
      <c r="K4586" s="396">
        <f t="shared" si="519"/>
        <v>4462.3823460472959</v>
      </c>
      <c r="L4586" s="210">
        <f t="shared" si="520"/>
        <v>5.3E-3</v>
      </c>
      <c r="M4586" s="211">
        <f t="shared" si="520"/>
        <v>1.1000000000000001E-3</v>
      </c>
    </row>
    <row r="4587" spans="1:13" ht="15" customHeight="1" x14ac:dyDescent="0.2">
      <c r="A4587" s="370">
        <v>4566</v>
      </c>
      <c r="B4587" s="120">
        <f t="shared" si="514"/>
        <v>188.1805760807718</v>
      </c>
      <c r="C4587" s="371">
        <v>950</v>
      </c>
      <c r="D4587" s="78">
        <v>45170</v>
      </c>
      <c r="E4587" s="209">
        <v>29455</v>
      </c>
      <c r="F4587" s="344">
        <f t="shared" si="517"/>
        <v>2880.4248094518689</v>
      </c>
      <c r="G4587" s="394">
        <f t="shared" si="518"/>
        <v>372.06315789473683</v>
      </c>
      <c r="H4587" s="385">
        <f t="shared" si="515"/>
        <v>1099.3409329631527</v>
      </c>
      <c r="I4587" s="386">
        <f t="shared" si="516"/>
        <v>65.04975934693212</v>
      </c>
      <c r="J4587" s="393">
        <v>45</v>
      </c>
      <c r="K4587" s="396">
        <f t="shared" si="519"/>
        <v>4461.8786596566897</v>
      </c>
      <c r="L4587" s="210">
        <f t="shared" si="520"/>
        <v>5.3E-3</v>
      </c>
      <c r="M4587" s="211">
        <f t="shared" si="520"/>
        <v>1.1000000000000001E-3</v>
      </c>
    </row>
    <row r="4588" spans="1:13" ht="15" customHeight="1" x14ac:dyDescent="0.2">
      <c r="A4588" s="370">
        <v>4567</v>
      </c>
      <c r="B4588" s="120">
        <f t="shared" si="514"/>
        <v>188.20480371789168</v>
      </c>
      <c r="C4588" s="371">
        <v>950</v>
      </c>
      <c r="D4588" s="78">
        <v>45170</v>
      </c>
      <c r="E4588" s="209">
        <v>29455</v>
      </c>
      <c r="F4588" s="344">
        <f t="shared" si="517"/>
        <v>2880.0540118651124</v>
      </c>
      <c r="G4588" s="394">
        <f t="shared" si="518"/>
        <v>372.06315789473683</v>
      </c>
      <c r="H4588" s="385">
        <f t="shared" si="515"/>
        <v>1099.215603378829</v>
      </c>
      <c r="I4588" s="386">
        <f t="shared" si="516"/>
        <v>65.04234339519698</v>
      </c>
      <c r="J4588" s="393">
        <v>45</v>
      </c>
      <c r="K4588" s="396">
        <f t="shared" si="519"/>
        <v>4461.3751165338754</v>
      </c>
      <c r="L4588" s="210">
        <f t="shared" si="520"/>
        <v>5.3E-3</v>
      </c>
      <c r="M4588" s="211">
        <f t="shared" si="520"/>
        <v>1.1000000000000001E-3</v>
      </c>
    </row>
    <row r="4589" spans="1:13" ht="15" customHeight="1" x14ac:dyDescent="0.2">
      <c r="A4589" s="370">
        <v>4568</v>
      </c>
      <c r="B4589" s="120">
        <f t="shared" si="514"/>
        <v>188.22903070127785</v>
      </c>
      <c r="C4589" s="371">
        <v>950</v>
      </c>
      <c r="D4589" s="78">
        <v>45170</v>
      </c>
      <c r="E4589" s="209">
        <v>29455</v>
      </c>
      <c r="F4589" s="344">
        <f t="shared" si="517"/>
        <v>2879.6833197331034</v>
      </c>
      <c r="G4589" s="394">
        <f t="shared" si="518"/>
        <v>372.06315789473683</v>
      </c>
      <c r="H4589" s="385">
        <f t="shared" si="515"/>
        <v>1099.0903094382099</v>
      </c>
      <c r="I4589" s="386">
        <f t="shared" si="516"/>
        <v>65.034929552556804</v>
      </c>
      <c r="J4589" s="393">
        <v>45</v>
      </c>
      <c r="K4589" s="396">
        <f t="shared" si="519"/>
        <v>4460.871716618607</v>
      </c>
      <c r="L4589" s="210">
        <f t="shared" si="520"/>
        <v>5.3E-3</v>
      </c>
      <c r="M4589" s="211">
        <f t="shared" si="520"/>
        <v>1.1000000000000001E-3</v>
      </c>
    </row>
    <row r="4590" spans="1:13" ht="15" customHeight="1" x14ac:dyDescent="0.2">
      <c r="A4590" s="370">
        <v>4569</v>
      </c>
      <c r="B4590" s="120">
        <f t="shared" si="514"/>
        <v>188.25325703091468</v>
      </c>
      <c r="C4590" s="371">
        <v>950</v>
      </c>
      <c r="D4590" s="78">
        <v>45170</v>
      </c>
      <c r="E4590" s="209">
        <v>29455</v>
      </c>
      <c r="F4590" s="344">
        <f t="shared" si="517"/>
        <v>2879.312733011503</v>
      </c>
      <c r="G4590" s="394">
        <f t="shared" si="518"/>
        <v>372.06315789473683</v>
      </c>
      <c r="H4590" s="385">
        <f t="shared" si="515"/>
        <v>1098.9650511263089</v>
      </c>
      <c r="I4590" s="386">
        <f t="shared" si="516"/>
        <v>65.027517818124792</v>
      </c>
      <c r="J4590" s="393">
        <v>45</v>
      </c>
      <c r="K4590" s="396">
        <f t="shared" si="519"/>
        <v>4460.3684598506734</v>
      </c>
      <c r="L4590" s="210">
        <f t="shared" si="520"/>
        <v>5.3E-3</v>
      </c>
      <c r="M4590" s="211">
        <f t="shared" si="520"/>
        <v>1.1000000000000001E-3</v>
      </c>
    </row>
    <row r="4591" spans="1:13" ht="15" customHeight="1" x14ac:dyDescent="0.2">
      <c r="A4591" s="372">
        <v>4570</v>
      </c>
      <c r="B4591" s="120">
        <f t="shared" si="514"/>
        <v>188.2774827067874</v>
      </c>
      <c r="C4591" s="371">
        <v>950</v>
      </c>
      <c r="D4591" s="78">
        <v>45170</v>
      </c>
      <c r="E4591" s="209">
        <v>29455</v>
      </c>
      <c r="F4591" s="344">
        <f t="shared" si="517"/>
        <v>2878.9422516559889</v>
      </c>
      <c r="G4591" s="394">
        <f t="shared" si="518"/>
        <v>372.06315789473683</v>
      </c>
      <c r="H4591" s="385">
        <f t="shared" si="515"/>
        <v>1098.8398284281452</v>
      </c>
      <c r="I4591" s="386">
        <f t="shared" si="516"/>
        <v>65.020108191014515</v>
      </c>
      <c r="J4591" s="393">
        <v>45</v>
      </c>
      <c r="K4591" s="396">
        <f t="shared" si="519"/>
        <v>4459.865346169885</v>
      </c>
      <c r="L4591" s="210">
        <f t="shared" si="520"/>
        <v>5.3E-3</v>
      </c>
      <c r="M4591" s="211">
        <f t="shared" si="520"/>
        <v>1.1000000000000001E-3</v>
      </c>
    </row>
    <row r="4592" spans="1:13" ht="15" customHeight="1" x14ac:dyDescent="0.2">
      <c r="A4592" s="370">
        <v>4571</v>
      </c>
      <c r="B4592" s="120">
        <f t="shared" si="514"/>
        <v>188.30170772888059</v>
      </c>
      <c r="C4592" s="371">
        <v>950</v>
      </c>
      <c r="D4592" s="78">
        <v>45170</v>
      </c>
      <c r="E4592" s="209">
        <v>29455</v>
      </c>
      <c r="F4592" s="344">
        <f t="shared" si="517"/>
        <v>2878.5718756222686</v>
      </c>
      <c r="G4592" s="394">
        <f t="shared" si="518"/>
        <v>372.06315789473683</v>
      </c>
      <c r="H4592" s="385">
        <f t="shared" si="515"/>
        <v>1098.7146413287478</v>
      </c>
      <c r="I4592" s="386">
        <f t="shared" si="516"/>
        <v>65.012700670340109</v>
      </c>
      <c r="J4592" s="393">
        <v>45</v>
      </c>
      <c r="K4592" s="396">
        <f t="shared" si="519"/>
        <v>4459.3623755160934</v>
      </c>
      <c r="L4592" s="210">
        <f t="shared" si="520"/>
        <v>5.3E-3</v>
      </c>
      <c r="M4592" s="211">
        <f t="shared" si="520"/>
        <v>1.1000000000000001E-3</v>
      </c>
    </row>
    <row r="4593" spans="1:13" ht="15" customHeight="1" x14ac:dyDescent="0.2">
      <c r="A4593" s="370">
        <v>4572</v>
      </c>
      <c r="B4593" s="120">
        <f t="shared" si="514"/>
        <v>188.32593209717967</v>
      </c>
      <c r="C4593" s="371">
        <v>950</v>
      </c>
      <c r="D4593" s="78">
        <v>45170</v>
      </c>
      <c r="E4593" s="209">
        <v>29455</v>
      </c>
      <c r="F4593" s="344">
        <f t="shared" si="517"/>
        <v>2878.2016048660644</v>
      </c>
      <c r="G4593" s="394">
        <f t="shared" si="518"/>
        <v>372.06315789473683</v>
      </c>
      <c r="H4593" s="385">
        <f t="shared" si="515"/>
        <v>1098.5894898131507</v>
      </c>
      <c r="I4593" s="386">
        <f t="shared" si="516"/>
        <v>65.005295255216026</v>
      </c>
      <c r="J4593" s="393">
        <v>45</v>
      </c>
      <c r="K4593" s="396">
        <f t="shared" si="519"/>
        <v>4458.8595478291682</v>
      </c>
      <c r="L4593" s="210">
        <f t="shared" si="520"/>
        <v>5.3E-3</v>
      </c>
      <c r="M4593" s="211">
        <f t="shared" si="520"/>
        <v>1.1000000000000001E-3</v>
      </c>
    </row>
    <row r="4594" spans="1:13" ht="15" customHeight="1" x14ac:dyDescent="0.2">
      <c r="A4594" s="370">
        <v>4573</v>
      </c>
      <c r="B4594" s="120">
        <f t="shared" si="514"/>
        <v>188.35015581166985</v>
      </c>
      <c r="C4594" s="371">
        <v>950</v>
      </c>
      <c r="D4594" s="78">
        <v>45170</v>
      </c>
      <c r="E4594" s="209">
        <v>29455</v>
      </c>
      <c r="F4594" s="344">
        <f t="shared" si="517"/>
        <v>2877.8314393431265</v>
      </c>
      <c r="G4594" s="394">
        <f t="shared" si="518"/>
        <v>372.06315789473683</v>
      </c>
      <c r="H4594" s="385">
        <f t="shared" si="515"/>
        <v>1098.4643738663976</v>
      </c>
      <c r="I4594" s="386">
        <f t="shared" si="516"/>
        <v>64.997891944757271</v>
      </c>
      <c r="J4594" s="393">
        <v>45</v>
      </c>
      <c r="K4594" s="396">
        <f t="shared" si="519"/>
        <v>4458.3568630490181</v>
      </c>
      <c r="L4594" s="210">
        <f t="shared" si="520"/>
        <v>5.3E-3</v>
      </c>
      <c r="M4594" s="211">
        <f t="shared" si="520"/>
        <v>1.1000000000000001E-3</v>
      </c>
    </row>
    <row r="4595" spans="1:13" ht="15" customHeight="1" x14ac:dyDescent="0.2">
      <c r="A4595" s="370">
        <v>4574</v>
      </c>
      <c r="B4595" s="120">
        <f t="shared" si="514"/>
        <v>188.37437887233648</v>
      </c>
      <c r="C4595" s="371">
        <v>950</v>
      </c>
      <c r="D4595" s="78">
        <v>45170</v>
      </c>
      <c r="E4595" s="209">
        <v>29455</v>
      </c>
      <c r="F4595" s="344">
        <f t="shared" si="517"/>
        <v>2877.4613790092271</v>
      </c>
      <c r="G4595" s="394">
        <f t="shared" si="518"/>
        <v>372.06315789473683</v>
      </c>
      <c r="H4595" s="385">
        <f t="shared" si="515"/>
        <v>1098.3392934735398</v>
      </c>
      <c r="I4595" s="386">
        <f t="shared" si="516"/>
        <v>64.990490738079274</v>
      </c>
      <c r="J4595" s="393">
        <v>45</v>
      </c>
      <c r="K4595" s="396">
        <f t="shared" si="519"/>
        <v>4457.8543211155838</v>
      </c>
      <c r="L4595" s="210">
        <f t="shared" si="520"/>
        <v>5.3E-3</v>
      </c>
      <c r="M4595" s="211">
        <f t="shared" si="520"/>
        <v>1.1000000000000001E-3</v>
      </c>
    </row>
    <row r="4596" spans="1:13" ht="15" customHeight="1" x14ac:dyDescent="0.2">
      <c r="A4596" s="370">
        <v>4575</v>
      </c>
      <c r="B4596" s="120">
        <f t="shared" si="514"/>
        <v>188.39860127916515</v>
      </c>
      <c r="C4596" s="371">
        <v>950</v>
      </c>
      <c r="D4596" s="78">
        <v>45170</v>
      </c>
      <c r="E4596" s="209">
        <v>29455</v>
      </c>
      <c r="F4596" s="344">
        <f t="shared" si="517"/>
        <v>2877.0914238201603</v>
      </c>
      <c r="G4596" s="394">
        <f t="shared" si="518"/>
        <v>372.06315789473683</v>
      </c>
      <c r="H4596" s="385">
        <f t="shared" si="515"/>
        <v>1098.2142486196351</v>
      </c>
      <c r="I4596" s="386">
        <f t="shared" si="516"/>
        <v>64.983091634297949</v>
      </c>
      <c r="J4596" s="393">
        <v>45</v>
      </c>
      <c r="K4596" s="396">
        <f t="shared" si="519"/>
        <v>4457.3519219688305</v>
      </c>
      <c r="L4596" s="210">
        <f t="shared" si="520"/>
        <v>5.3E-3</v>
      </c>
      <c r="M4596" s="211">
        <f t="shared" si="520"/>
        <v>1.1000000000000001E-3</v>
      </c>
    </row>
    <row r="4597" spans="1:13" ht="15" customHeight="1" x14ac:dyDescent="0.2">
      <c r="A4597" s="370">
        <v>4576</v>
      </c>
      <c r="B4597" s="120">
        <f t="shared" si="514"/>
        <v>188.42282303214185</v>
      </c>
      <c r="C4597" s="371">
        <v>950</v>
      </c>
      <c r="D4597" s="78">
        <v>45170</v>
      </c>
      <c r="E4597" s="209">
        <v>29455</v>
      </c>
      <c r="F4597" s="344">
        <f t="shared" si="517"/>
        <v>2876.7215737317383</v>
      </c>
      <c r="G4597" s="394">
        <f t="shared" si="518"/>
        <v>372.06315789473683</v>
      </c>
      <c r="H4597" s="385">
        <f t="shared" si="515"/>
        <v>1098.0892392897485</v>
      </c>
      <c r="I4597" s="386">
        <f t="shared" si="516"/>
        <v>64.97569463252951</v>
      </c>
      <c r="J4597" s="393">
        <v>45</v>
      </c>
      <c r="K4597" s="396">
        <f t="shared" si="519"/>
        <v>4456.8496655487534</v>
      </c>
      <c r="L4597" s="210">
        <f t="shared" si="520"/>
        <v>5.3E-3</v>
      </c>
      <c r="M4597" s="211">
        <f t="shared" si="520"/>
        <v>1.1000000000000001E-3</v>
      </c>
    </row>
    <row r="4598" spans="1:13" ht="15" customHeight="1" x14ac:dyDescent="0.2">
      <c r="A4598" s="370">
        <v>4577</v>
      </c>
      <c r="B4598" s="120">
        <f t="shared" si="514"/>
        <v>188.44704413125223</v>
      </c>
      <c r="C4598" s="371">
        <v>950</v>
      </c>
      <c r="D4598" s="78">
        <v>45170</v>
      </c>
      <c r="E4598" s="209">
        <v>29455</v>
      </c>
      <c r="F4598" s="344">
        <f t="shared" si="517"/>
        <v>2876.3518286998037</v>
      </c>
      <c r="G4598" s="394">
        <f t="shared" si="518"/>
        <v>372.06315789473683</v>
      </c>
      <c r="H4598" s="385">
        <f t="shared" si="515"/>
        <v>1097.9642654689546</v>
      </c>
      <c r="I4598" s="386">
        <f t="shared" si="516"/>
        <v>64.968299731890809</v>
      </c>
      <c r="J4598" s="393">
        <v>45</v>
      </c>
      <c r="K4598" s="396">
        <f t="shared" si="519"/>
        <v>4456.3475517953857</v>
      </c>
      <c r="L4598" s="210">
        <f t="shared" si="520"/>
        <v>5.3E-3</v>
      </c>
      <c r="M4598" s="211">
        <f t="shared" si="520"/>
        <v>1.1000000000000001E-3</v>
      </c>
    </row>
    <row r="4599" spans="1:13" ht="15" customHeight="1" x14ac:dyDescent="0.2">
      <c r="A4599" s="370">
        <v>4578</v>
      </c>
      <c r="B4599" s="120">
        <f t="shared" ref="B4599:B4662" si="521">A4599/(10*LN(A4599)-60)</f>
        <v>188.47126457648255</v>
      </c>
      <c r="C4599" s="371">
        <v>950</v>
      </c>
      <c r="D4599" s="78">
        <v>45170</v>
      </c>
      <c r="E4599" s="209">
        <v>29455</v>
      </c>
      <c r="F4599" s="344">
        <f t="shared" si="517"/>
        <v>2875.9821886802142</v>
      </c>
      <c r="G4599" s="394">
        <f t="shared" si="518"/>
        <v>372.06315789473683</v>
      </c>
      <c r="H4599" s="385">
        <f t="shared" si="515"/>
        <v>1097.8393271423333</v>
      </c>
      <c r="I4599" s="386">
        <f t="shared" si="516"/>
        <v>64.960906931499025</v>
      </c>
      <c r="J4599" s="393">
        <v>45</v>
      </c>
      <c r="K4599" s="396">
        <f t="shared" si="519"/>
        <v>4455.8455806487837</v>
      </c>
      <c r="L4599" s="210">
        <f t="shared" si="520"/>
        <v>5.3E-3</v>
      </c>
      <c r="M4599" s="211">
        <f t="shared" si="520"/>
        <v>1.1000000000000001E-3</v>
      </c>
    </row>
    <row r="4600" spans="1:13" ht="15" customHeight="1" x14ac:dyDescent="0.2">
      <c r="A4600" s="370">
        <v>4579</v>
      </c>
      <c r="B4600" s="120">
        <f t="shared" si="521"/>
        <v>188.49548436781907</v>
      </c>
      <c r="C4600" s="371">
        <v>950</v>
      </c>
      <c r="D4600" s="78">
        <v>45170</v>
      </c>
      <c r="E4600" s="209">
        <v>29455</v>
      </c>
      <c r="F4600" s="344">
        <f t="shared" si="517"/>
        <v>2875.6126536288521</v>
      </c>
      <c r="G4600" s="394">
        <f t="shared" si="518"/>
        <v>372.06315789473683</v>
      </c>
      <c r="H4600" s="385">
        <f t="shared" si="515"/>
        <v>1097.714424294973</v>
      </c>
      <c r="I4600" s="386">
        <f t="shared" si="516"/>
        <v>64.953516230471777</v>
      </c>
      <c r="J4600" s="393">
        <v>45</v>
      </c>
      <c r="K4600" s="396">
        <f t="shared" si="519"/>
        <v>4455.3437520490343</v>
      </c>
      <c r="L4600" s="210">
        <f t="shared" si="520"/>
        <v>5.3E-3</v>
      </c>
      <c r="M4600" s="211">
        <f t="shared" si="520"/>
        <v>1.1000000000000001E-3</v>
      </c>
    </row>
    <row r="4601" spans="1:13" ht="15" customHeight="1" x14ac:dyDescent="0.2">
      <c r="A4601" s="372">
        <v>4580</v>
      </c>
      <c r="B4601" s="120">
        <f t="shared" si="521"/>
        <v>188.5197035052478</v>
      </c>
      <c r="C4601" s="371">
        <v>950</v>
      </c>
      <c r="D4601" s="78">
        <v>45170</v>
      </c>
      <c r="E4601" s="209">
        <v>29455</v>
      </c>
      <c r="F4601" s="344">
        <f t="shared" si="517"/>
        <v>2875.2432235016286</v>
      </c>
      <c r="G4601" s="394">
        <f t="shared" si="518"/>
        <v>372.06315789473683</v>
      </c>
      <c r="H4601" s="385">
        <f t="shared" si="515"/>
        <v>1097.5895569119714</v>
      </c>
      <c r="I4601" s="386">
        <f t="shared" si="516"/>
        <v>64.946127627927311</v>
      </c>
      <c r="J4601" s="393">
        <v>45</v>
      </c>
      <c r="K4601" s="396">
        <f t="shared" si="519"/>
        <v>4454.8420659362637</v>
      </c>
      <c r="L4601" s="210">
        <f t="shared" si="520"/>
        <v>5.3E-3</v>
      </c>
      <c r="M4601" s="211">
        <f t="shared" si="520"/>
        <v>1.1000000000000001E-3</v>
      </c>
    </row>
    <row r="4602" spans="1:13" ht="15" customHeight="1" x14ac:dyDescent="0.2">
      <c r="A4602" s="370">
        <v>4581</v>
      </c>
      <c r="B4602" s="120">
        <f t="shared" si="521"/>
        <v>188.54392198875584</v>
      </c>
      <c r="C4602" s="371">
        <v>950</v>
      </c>
      <c r="D4602" s="78">
        <v>45170</v>
      </c>
      <c r="E4602" s="209">
        <v>29455</v>
      </c>
      <c r="F4602" s="344">
        <f t="shared" si="517"/>
        <v>2874.8738982544637</v>
      </c>
      <c r="G4602" s="394">
        <f t="shared" si="518"/>
        <v>372.06315789473683</v>
      </c>
      <c r="H4602" s="385">
        <f t="shared" si="515"/>
        <v>1097.4647249784298</v>
      </c>
      <c r="I4602" s="386">
        <f t="shared" si="516"/>
        <v>64.938741122984013</v>
      </c>
      <c r="J4602" s="393">
        <v>45</v>
      </c>
      <c r="K4602" s="396">
        <f t="shared" si="519"/>
        <v>4454.3405222506135</v>
      </c>
      <c r="L4602" s="210">
        <f t="shared" si="520"/>
        <v>5.3E-3</v>
      </c>
      <c r="M4602" s="211">
        <f t="shared" si="520"/>
        <v>1.1000000000000001E-3</v>
      </c>
    </row>
    <row r="4603" spans="1:13" ht="15" customHeight="1" x14ac:dyDescent="0.2">
      <c r="A4603" s="370">
        <v>4582</v>
      </c>
      <c r="B4603" s="120">
        <f t="shared" si="521"/>
        <v>188.56813981832957</v>
      </c>
      <c r="C4603" s="371">
        <v>950</v>
      </c>
      <c r="D4603" s="78">
        <v>45170</v>
      </c>
      <c r="E4603" s="209">
        <v>29455</v>
      </c>
      <c r="F4603" s="344">
        <f t="shared" si="517"/>
        <v>2874.5046778433116</v>
      </c>
      <c r="G4603" s="394">
        <f t="shared" si="518"/>
        <v>372.06315789473683</v>
      </c>
      <c r="H4603" s="385">
        <f t="shared" si="515"/>
        <v>1097.3399284794602</v>
      </c>
      <c r="I4603" s="386">
        <f t="shared" si="516"/>
        <v>64.931356714760966</v>
      </c>
      <c r="J4603" s="393">
        <v>45</v>
      </c>
      <c r="K4603" s="396">
        <f t="shared" si="519"/>
        <v>4453.8391209322699</v>
      </c>
      <c r="L4603" s="210">
        <f t="shared" si="520"/>
        <v>5.3E-3</v>
      </c>
      <c r="M4603" s="211">
        <f t="shared" si="520"/>
        <v>1.1000000000000001E-3</v>
      </c>
    </row>
    <row r="4604" spans="1:13" ht="15" customHeight="1" x14ac:dyDescent="0.2">
      <c r="A4604" s="370">
        <v>4583</v>
      </c>
      <c r="B4604" s="120">
        <f t="shared" si="521"/>
        <v>188.59235699395578</v>
      </c>
      <c r="C4604" s="371">
        <v>950</v>
      </c>
      <c r="D4604" s="78">
        <v>45170</v>
      </c>
      <c r="E4604" s="209">
        <v>29455</v>
      </c>
      <c r="F4604" s="344">
        <f t="shared" si="517"/>
        <v>2874.1355622241463</v>
      </c>
      <c r="G4604" s="394">
        <f t="shared" si="518"/>
        <v>372.06315789473683</v>
      </c>
      <c r="H4604" s="385">
        <f t="shared" si="515"/>
        <v>1097.2151674001823</v>
      </c>
      <c r="I4604" s="386">
        <f t="shared" si="516"/>
        <v>64.923974402377667</v>
      </c>
      <c r="J4604" s="393">
        <v>45</v>
      </c>
      <c r="K4604" s="396">
        <f t="shared" si="519"/>
        <v>4453.3378619214436</v>
      </c>
      <c r="L4604" s="210">
        <f t="shared" si="520"/>
        <v>5.3E-3</v>
      </c>
      <c r="M4604" s="211">
        <f t="shared" si="520"/>
        <v>1.1000000000000001E-3</v>
      </c>
    </row>
    <row r="4605" spans="1:13" ht="15" customHeight="1" x14ac:dyDescent="0.2">
      <c r="A4605" s="370">
        <v>4584</v>
      </c>
      <c r="B4605" s="120">
        <f t="shared" si="521"/>
        <v>188.61657351562178</v>
      </c>
      <c r="C4605" s="371">
        <v>950</v>
      </c>
      <c r="D4605" s="78">
        <v>45170</v>
      </c>
      <c r="E4605" s="209">
        <v>29455</v>
      </c>
      <c r="F4605" s="344">
        <f t="shared" si="517"/>
        <v>2873.7665513529573</v>
      </c>
      <c r="G4605" s="394">
        <f t="shared" si="518"/>
        <v>372.06315789473683</v>
      </c>
      <c r="H4605" s="385">
        <f t="shared" si="515"/>
        <v>1097.0904417257204</v>
      </c>
      <c r="I4605" s="386">
        <f t="shared" si="516"/>
        <v>64.91659418495388</v>
      </c>
      <c r="J4605" s="393">
        <v>45</v>
      </c>
      <c r="K4605" s="396">
        <f t="shared" si="519"/>
        <v>4452.836745158369</v>
      </c>
      <c r="L4605" s="210">
        <f t="shared" si="520"/>
        <v>5.3E-3</v>
      </c>
      <c r="M4605" s="211">
        <f t="shared" si="520"/>
        <v>1.1000000000000001E-3</v>
      </c>
    </row>
    <row r="4606" spans="1:13" ht="15" customHeight="1" x14ac:dyDescent="0.2">
      <c r="A4606" s="370">
        <v>4585</v>
      </c>
      <c r="B4606" s="120">
        <f t="shared" si="521"/>
        <v>188.6407893833144</v>
      </c>
      <c r="C4606" s="371">
        <v>950</v>
      </c>
      <c r="D4606" s="78">
        <v>45170</v>
      </c>
      <c r="E4606" s="209">
        <v>29455</v>
      </c>
      <c r="F4606" s="344">
        <f t="shared" si="517"/>
        <v>2873.3976451857679</v>
      </c>
      <c r="G4606" s="394">
        <f t="shared" si="518"/>
        <v>372.06315789473683</v>
      </c>
      <c r="H4606" s="385">
        <f t="shared" si="515"/>
        <v>1096.9657514412106</v>
      </c>
      <c r="I4606" s="386">
        <f t="shared" si="516"/>
        <v>64.909216061610095</v>
      </c>
      <c r="J4606" s="393">
        <v>45</v>
      </c>
      <c r="K4606" s="396">
        <f t="shared" si="519"/>
        <v>4452.335770583325</v>
      </c>
      <c r="L4606" s="210">
        <f t="shared" si="520"/>
        <v>5.3E-3</v>
      </c>
      <c r="M4606" s="211">
        <f t="shared" si="520"/>
        <v>1.1000000000000001E-3</v>
      </c>
    </row>
    <row r="4607" spans="1:13" ht="15" customHeight="1" x14ac:dyDescent="0.2">
      <c r="A4607" s="370">
        <v>4586</v>
      </c>
      <c r="B4607" s="120">
        <f t="shared" si="521"/>
        <v>188.66500459702127</v>
      </c>
      <c r="C4607" s="371">
        <v>950</v>
      </c>
      <c r="D4607" s="78">
        <v>45170</v>
      </c>
      <c r="E4607" s="209">
        <v>29455</v>
      </c>
      <c r="F4607" s="344">
        <f t="shared" si="517"/>
        <v>2873.0288436786118</v>
      </c>
      <c r="G4607" s="394">
        <f t="shared" si="518"/>
        <v>372.06315789473683</v>
      </c>
      <c r="H4607" s="385">
        <f t="shared" si="515"/>
        <v>1096.8410965317917</v>
      </c>
      <c r="I4607" s="386">
        <f t="shared" si="516"/>
        <v>64.901840031466975</v>
      </c>
      <c r="J4607" s="393">
        <v>45</v>
      </c>
      <c r="K4607" s="396">
        <f t="shared" si="519"/>
        <v>4451.8349381366079</v>
      </c>
      <c r="L4607" s="210">
        <f t="shared" si="520"/>
        <v>5.3E-3</v>
      </c>
      <c r="M4607" s="211">
        <f t="shared" si="520"/>
        <v>1.1000000000000001E-3</v>
      </c>
    </row>
    <row r="4608" spans="1:13" ht="15" customHeight="1" x14ac:dyDescent="0.2">
      <c r="A4608" s="370">
        <v>4587</v>
      </c>
      <c r="B4608" s="120">
        <f t="shared" si="521"/>
        <v>188.68921915672973</v>
      </c>
      <c r="C4608" s="371">
        <v>950</v>
      </c>
      <c r="D4608" s="78">
        <v>45170</v>
      </c>
      <c r="E4608" s="209">
        <v>29455</v>
      </c>
      <c r="F4608" s="344">
        <f t="shared" si="517"/>
        <v>2872.660146787553</v>
      </c>
      <c r="G4608" s="394">
        <f t="shared" si="518"/>
        <v>372.06315789473683</v>
      </c>
      <c r="H4608" s="385">
        <f t="shared" si="515"/>
        <v>1096.7164769826138</v>
      </c>
      <c r="I4608" s="386">
        <f t="shared" si="516"/>
        <v>64.894466093645804</v>
      </c>
      <c r="J4608" s="393">
        <v>45</v>
      </c>
      <c r="K4608" s="396">
        <f t="shared" si="519"/>
        <v>4451.3342477585493</v>
      </c>
      <c r="L4608" s="210">
        <f t="shared" si="520"/>
        <v>5.3E-3</v>
      </c>
      <c r="M4608" s="211">
        <f t="shared" si="520"/>
        <v>1.1000000000000001E-3</v>
      </c>
    </row>
    <row r="4609" spans="1:13" ht="15" customHeight="1" x14ac:dyDescent="0.2">
      <c r="A4609" s="370">
        <v>4588</v>
      </c>
      <c r="B4609" s="120">
        <f t="shared" si="521"/>
        <v>188.71343306242719</v>
      </c>
      <c r="C4609" s="371">
        <v>950</v>
      </c>
      <c r="D4609" s="78">
        <v>45170</v>
      </c>
      <c r="E4609" s="209">
        <v>29455</v>
      </c>
      <c r="F4609" s="344">
        <f t="shared" si="517"/>
        <v>2872.2915544686789</v>
      </c>
      <c r="G4609" s="394">
        <f t="shared" si="518"/>
        <v>372.06315789473683</v>
      </c>
      <c r="H4609" s="385">
        <f t="shared" si="515"/>
        <v>1096.5918927788343</v>
      </c>
      <c r="I4609" s="386">
        <f t="shared" si="516"/>
        <v>64.887094247268323</v>
      </c>
      <c r="J4609" s="393">
        <v>45</v>
      </c>
      <c r="K4609" s="396">
        <f t="shared" si="519"/>
        <v>4450.8336993895182</v>
      </c>
      <c r="L4609" s="210">
        <f t="shared" si="520"/>
        <v>5.3E-3</v>
      </c>
      <c r="M4609" s="211">
        <f t="shared" si="520"/>
        <v>1.1000000000000001E-3</v>
      </c>
    </row>
    <row r="4610" spans="1:13" ht="15" customHeight="1" x14ac:dyDescent="0.2">
      <c r="A4610" s="370">
        <v>4589</v>
      </c>
      <c r="B4610" s="120">
        <f t="shared" si="521"/>
        <v>188.73764631410191</v>
      </c>
      <c r="C4610" s="371">
        <v>950</v>
      </c>
      <c r="D4610" s="78">
        <v>45170</v>
      </c>
      <c r="E4610" s="209">
        <v>29455</v>
      </c>
      <c r="F4610" s="344">
        <f t="shared" si="517"/>
        <v>2871.9230666780886</v>
      </c>
      <c r="G4610" s="394">
        <f t="shared" si="518"/>
        <v>372.06315789473683</v>
      </c>
      <c r="H4610" s="385">
        <f t="shared" si="515"/>
        <v>1096.4673439056148</v>
      </c>
      <c r="I4610" s="386">
        <f t="shared" si="516"/>
        <v>64.879724491456514</v>
      </c>
      <c r="J4610" s="393">
        <v>45</v>
      </c>
      <c r="K4610" s="396">
        <f t="shared" si="519"/>
        <v>4450.3332929698972</v>
      </c>
      <c r="L4610" s="210">
        <f t="shared" si="520"/>
        <v>5.3E-3</v>
      </c>
      <c r="M4610" s="211">
        <f t="shared" si="520"/>
        <v>1.1000000000000001E-3</v>
      </c>
    </row>
    <row r="4611" spans="1:13" ht="15" customHeight="1" x14ac:dyDescent="0.2">
      <c r="A4611" s="372">
        <v>4590</v>
      </c>
      <c r="B4611" s="120">
        <f t="shared" si="521"/>
        <v>188.76185891174129</v>
      </c>
      <c r="C4611" s="371">
        <v>950</v>
      </c>
      <c r="D4611" s="78">
        <v>45170</v>
      </c>
      <c r="E4611" s="209">
        <v>29455</v>
      </c>
      <c r="F4611" s="344">
        <f t="shared" si="517"/>
        <v>2871.5546833719186</v>
      </c>
      <c r="G4611" s="394">
        <f t="shared" si="518"/>
        <v>372.06315789473683</v>
      </c>
      <c r="H4611" s="385">
        <f t="shared" si="515"/>
        <v>1096.3428303481294</v>
      </c>
      <c r="I4611" s="386">
        <f t="shared" si="516"/>
        <v>64.872356825333114</v>
      </c>
      <c r="J4611" s="393">
        <v>45</v>
      </c>
      <c r="K4611" s="396">
        <f t="shared" si="519"/>
        <v>4449.8330284401181</v>
      </c>
      <c r="L4611" s="210">
        <f t="shared" si="520"/>
        <v>5.3E-3</v>
      </c>
      <c r="M4611" s="211">
        <f t="shared" si="520"/>
        <v>1.1000000000000001E-3</v>
      </c>
    </row>
    <row r="4612" spans="1:13" ht="15" customHeight="1" x14ac:dyDescent="0.2">
      <c r="A4612" s="370">
        <v>4591</v>
      </c>
      <c r="B4612" s="120">
        <f t="shared" si="521"/>
        <v>188.78607085533375</v>
      </c>
      <c r="C4612" s="371">
        <v>950</v>
      </c>
      <c r="D4612" s="78">
        <v>45170</v>
      </c>
      <c r="E4612" s="209">
        <v>29455</v>
      </c>
      <c r="F4612" s="344">
        <f t="shared" si="517"/>
        <v>2871.1864045063144</v>
      </c>
      <c r="G4612" s="394">
        <f t="shared" si="518"/>
        <v>372.06315789473683</v>
      </c>
      <c r="H4612" s="385">
        <f t="shared" si="515"/>
        <v>1096.2183520915553</v>
      </c>
      <c r="I4612" s="386">
        <f t="shared" si="516"/>
        <v>64.864991248021028</v>
      </c>
      <c r="J4612" s="393">
        <v>45</v>
      </c>
      <c r="K4612" s="396">
        <f t="shared" si="519"/>
        <v>4449.3329057406281</v>
      </c>
      <c r="L4612" s="210">
        <f t="shared" si="520"/>
        <v>5.3E-3</v>
      </c>
      <c r="M4612" s="211">
        <f t="shared" si="520"/>
        <v>1.1000000000000001E-3</v>
      </c>
    </row>
    <row r="4613" spans="1:13" ht="15" customHeight="1" x14ac:dyDescent="0.2">
      <c r="A4613" s="370">
        <v>4592</v>
      </c>
      <c r="B4613" s="120">
        <f t="shared" si="521"/>
        <v>188.8102821448677</v>
      </c>
      <c r="C4613" s="371">
        <v>950</v>
      </c>
      <c r="D4613" s="78">
        <v>45170</v>
      </c>
      <c r="E4613" s="209">
        <v>29455</v>
      </c>
      <c r="F4613" s="344">
        <f t="shared" si="517"/>
        <v>2870.8182300374465</v>
      </c>
      <c r="G4613" s="394">
        <f t="shared" si="518"/>
        <v>372.06315789473683</v>
      </c>
      <c r="H4613" s="385">
        <f t="shared" si="515"/>
        <v>1096.0939091210778</v>
      </c>
      <c r="I4613" s="386">
        <f t="shared" si="516"/>
        <v>64.857627758643673</v>
      </c>
      <c r="J4613" s="393">
        <v>45</v>
      </c>
      <c r="K4613" s="396">
        <f t="shared" si="519"/>
        <v>4448.8329248119044</v>
      </c>
      <c r="L4613" s="210">
        <f t="shared" si="520"/>
        <v>5.3E-3</v>
      </c>
      <c r="M4613" s="211">
        <f t="shared" si="520"/>
        <v>1.1000000000000001E-3</v>
      </c>
    </row>
    <row r="4614" spans="1:13" ht="15" customHeight="1" x14ac:dyDescent="0.2">
      <c r="A4614" s="370">
        <v>4593</v>
      </c>
      <c r="B4614" s="120">
        <f t="shared" si="521"/>
        <v>188.83449278033098</v>
      </c>
      <c r="C4614" s="371">
        <v>950</v>
      </c>
      <c r="D4614" s="78">
        <v>45170</v>
      </c>
      <c r="E4614" s="209">
        <v>29455</v>
      </c>
      <c r="F4614" s="344">
        <f t="shared" si="517"/>
        <v>2870.4501599215191</v>
      </c>
      <c r="G4614" s="394">
        <f t="shared" si="518"/>
        <v>372.06315789473683</v>
      </c>
      <c r="H4614" s="385">
        <f t="shared" si="515"/>
        <v>1095.9695014218944</v>
      </c>
      <c r="I4614" s="386">
        <f t="shared" si="516"/>
        <v>64.850266356325122</v>
      </c>
      <c r="J4614" s="393">
        <v>45</v>
      </c>
      <c r="K4614" s="396">
        <f t="shared" si="519"/>
        <v>4448.3330855944751</v>
      </c>
      <c r="L4614" s="210">
        <f t="shared" si="520"/>
        <v>5.3E-3</v>
      </c>
      <c r="M4614" s="211">
        <f t="shared" si="520"/>
        <v>1.1000000000000001E-3</v>
      </c>
    </row>
    <row r="4615" spans="1:13" ht="15" customHeight="1" x14ac:dyDescent="0.2">
      <c r="A4615" s="370">
        <v>4594</v>
      </c>
      <c r="B4615" s="120">
        <f t="shared" si="521"/>
        <v>188.85870276171278</v>
      </c>
      <c r="C4615" s="371">
        <v>950</v>
      </c>
      <c r="D4615" s="78">
        <v>45170</v>
      </c>
      <c r="E4615" s="209">
        <v>29455</v>
      </c>
      <c r="F4615" s="344">
        <f t="shared" si="517"/>
        <v>2870.0821941147392</v>
      </c>
      <c r="G4615" s="394">
        <f t="shared" si="518"/>
        <v>372.06315789473683</v>
      </c>
      <c r="H4615" s="385">
        <f t="shared" si="515"/>
        <v>1095.8451289792029</v>
      </c>
      <c r="I4615" s="386">
        <f t="shared" si="516"/>
        <v>64.842907040189516</v>
      </c>
      <c r="J4615" s="393">
        <v>45</v>
      </c>
      <c r="K4615" s="396">
        <f t="shared" si="519"/>
        <v>4447.8333880288692</v>
      </c>
      <c r="L4615" s="210">
        <f t="shared" si="520"/>
        <v>5.3E-3</v>
      </c>
      <c r="M4615" s="211">
        <f t="shared" si="520"/>
        <v>1.1000000000000001E-3</v>
      </c>
    </row>
    <row r="4616" spans="1:13" ht="15" customHeight="1" x14ac:dyDescent="0.2">
      <c r="A4616" s="370">
        <v>4595</v>
      </c>
      <c r="B4616" s="120">
        <f t="shared" si="521"/>
        <v>188.88291208900134</v>
      </c>
      <c r="C4616" s="371">
        <v>950</v>
      </c>
      <c r="D4616" s="78">
        <v>45170</v>
      </c>
      <c r="E4616" s="209">
        <v>29455</v>
      </c>
      <c r="F4616" s="344">
        <f t="shared" si="517"/>
        <v>2869.7143325733541</v>
      </c>
      <c r="G4616" s="394">
        <f t="shared" si="518"/>
        <v>372.06315789473683</v>
      </c>
      <c r="H4616" s="385">
        <f t="shared" si="515"/>
        <v>1095.7207917782146</v>
      </c>
      <c r="I4616" s="386">
        <f t="shared" si="516"/>
        <v>64.835549809361822</v>
      </c>
      <c r="J4616" s="393">
        <v>45</v>
      </c>
      <c r="K4616" s="396">
        <f t="shared" si="519"/>
        <v>4447.3338320556668</v>
      </c>
      <c r="L4616" s="210">
        <f t="shared" si="520"/>
        <v>5.3E-3</v>
      </c>
      <c r="M4616" s="211">
        <f t="shared" si="520"/>
        <v>1.1000000000000001E-3</v>
      </c>
    </row>
    <row r="4617" spans="1:13" ht="15" customHeight="1" x14ac:dyDescent="0.2">
      <c r="A4617" s="370">
        <v>4596</v>
      </c>
      <c r="B4617" s="120">
        <f t="shared" si="521"/>
        <v>188.90712076218571</v>
      </c>
      <c r="C4617" s="371">
        <v>950</v>
      </c>
      <c r="D4617" s="78">
        <v>45170</v>
      </c>
      <c r="E4617" s="209">
        <v>29455</v>
      </c>
      <c r="F4617" s="344">
        <f t="shared" si="517"/>
        <v>2869.3465752536222</v>
      </c>
      <c r="G4617" s="394">
        <f t="shared" si="518"/>
        <v>372.06315789473683</v>
      </c>
      <c r="H4617" s="385">
        <f t="shared" si="515"/>
        <v>1095.5964898041452</v>
      </c>
      <c r="I4617" s="386">
        <f t="shared" si="516"/>
        <v>64.828194662967178</v>
      </c>
      <c r="J4617" s="393">
        <v>45</v>
      </c>
      <c r="K4617" s="396">
        <f t="shared" si="519"/>
        <v>4446.8344176154715</v>
      </c>
      <c r="L4617" s="210">
        <f t="shared" si="520"/>
        <v>5.3E-3</v>
      </c>
      <c r="M4617" s="211">
        <f t="shared" si="520"/>
        <v>1.1000000000000001E-3</v>
      </c>
    </row>
    <row r="4618" spans="1:13" ht="15" customHeight="1" x14ac:dyDescent="0.2">
      <c r="A4618" s="370">
        <v>4597</v>
      </c>
      <c r="B4618" s="120">
        <f t="shared" si="521"/>
        <v>188.93132878125485</v>
      </c>
      <c r="C4618" s="371">
        <v>950</v>
      </c>
      <c r="D4618" s="78">
        <v>45170</v>
      </c>
      <c r="E4618" s="209">
        <v>29455</v>
      </c>
      <c r="F4618" s="344">
        <f t="shared" si="517"/>
        <v>2868.9789221118285</v>
      </c>
      <c r="G4618" s="394">
        <f t="shared" si="518"/>
        <v>372.06315789473683</v>
      </c>
      <c r="H4618" s="385">
        <f t="shared" si="515"/>
        <v>1095.472223042219</v>
      </c>
      <c r="I4618" s="386">
        <f t="shared" si="516"/>
        <v>64.820841600131303</v>
      </c>
      <c r="J4618" s="393">
        <v>45</v>
      </c>
      <c r="K4618" s="396">
        <f t="shared" si="519"/>
        <v>4446.335144648916</v>
      </c>
      <c r="L4618" s="210">
        <f t="shared" si="520"/>
        <v>5.3E-3</v>
      </c>
      <c r="M4618" s="211">
        <f t="shared" si="520"/>
        <v>1.1000000000000001E-3</v>
      </c>
    </row>
    <row r="4619" spans="1:13" ht="15" customHeight="1" x14ac:dyDescent="0.2">
      <c r="A4619" s="370">
        <v>4598</v>
      </c>
      <c r="B4619" s="120">
        <f t="shared" si="521"/>
        <v>188.95553614619786</v>
      </c>
      <c r="C4619" s="371">
        <v>950</v>
      </c>
      <c r="D4619" s="78">
        <v>45170</v>
      </c>
      <c r="E4619" s="209">
        <v>29455</v>
      </c>
      <c r="F4619" s="344">
        <f t="shared" si="517"/>
        <v>2868.6113731042797</v>
      </c>
      <c r="G4619" s="394">
        <f t="shared" si="518"/>
        <v>372.06315789473683</v>
      </c>
      <c r="H4619" s="385">
        <f t="shared" si="515"/>
        <v>1095.3479914776674</v>
      </c>
      <c r="I4619" s="386">
        <f t="shared" si="516"/>
        <v>64.813490619980328</v>
      </c>
      <c r="J4619" s="393">
        <v>45</v>
      </c>
      <c r="K4619" s="396">
        <f t="shared" si="519"/>
        <v>4445.8360130966639</v>
      </c>
      <c r="L4619" s="210">
        <f t="shared" si="520"/>
        <v>5.3E-3</v>
      </c>
      <c r="M4619" s="211">
        <f t="shared" si="520"/>
        <v>1.1000000000000001E-3</v>
      </c>
    </row>
    <row r="4620" spans="1:13" ht="15" customHeight="1" x14ac:dyDescent="0.2">
      <c r="A4620" s="370">
        <v>4599</v>
      </c>
      <c r="B4620" s="120">
        <f t="shared" si="521"/>
        <v>188.97974285700417</v>
      </c>
      <c r="C4620" s="371">
        <v>950</v>
      </c>
      <c r="D4620" s="78">
        <v>45170</v>
      </c>
      <c r="E4620" s="209">
        <v>29455</v>
      </c>
      <c r="F4620" s="344">
        <f t="shared" si="517"/>
        <v>2868.2439281873026</v>
      </c>
      <c r="G4620" s="394">
        <f t="shared" si="518"/>
        <v>372.06315789473683</v>
      </c>
      <c r="H4620" s="385">
        <f t="shared" si="515"/>
        <v>1095.2237950957292</v>
      </c>
      <c r="I4620" s="386">
        <f t="shared" si="516"/>
        <v>64.806141721640785</v>
      </c>
      <c r="J4620" s="393">
        <v>45</v>
      </c>
      <c r="K4620" s="396">
        <f t="shared" si="519"/>
        <v>4445.337022899409</v>
      </c>
      <c r="L4620" s="210">
        <f t="shared" si="520"/>
        <v>5.3E-3</v>
      </c>
      <c r="M4620" s="211">
        <f t="shared" si="520"/>
        <v>1.1000000000000001E-3</v>
      </c>
    </row>
    <row r="4621" spans="1:13" ht="15" customHeight="1" x14ac:dyDescent="0.2">
      <c r="A4621" s="372">
        <v>4600</v>
      </c>
      <c r="B4621" s="120">
        <f t="shared" si="521"/>
        <v>189.00394891366315</v>
      </c>
      <c r="C4621" s="371">
        <v>950</v>
      </c>
      <c r="D4621" s="78">
        <v>45170</v>
      </c>
      <c r="E4621" s="209">
        <v>29455</v>
      </c>
      <c r="F4621" s="344">
        <f t="shared" si="517"/>
        <v>2867.8765873172492</v>
      </c>
      <c r="G4621" s="394">
        <f t="shared" si="518"/>
        <v>372.06315789473683</v>
      </c>
      <c r="H4621" s="385">
        <f t="shared" si="515"/>
        <v>1095.0996338816512</v>
      </c>
      <c r="I4621" s="386">
        <f t="shared" si="516"/>
        <v>64.798794904239728</v>
      </c>
      <c r="J4621" s="393">
        <v>45</v>
      </c>
      <c r="K4621" s="396">
        <f t="shared" si="519"/>
        <v>4444.8381739978777</v>
      </c>
      <c r="L4621" s="210">
        <f t="shared" si="520"/>
        <v>5.3E-3</v>
      </c>
      <c r="M4621" s="211">
        <f t="shared" si="520"/>
        <v>1.1000000000000001E-3</v>
      </c>
    </row>
    <row r="4622" spans="1:13" ht="15" customHeight="1" x14ac:dyDescent="0.2">
      <c r="A4622" s="370">
        <v>4601</v>
      </c>
      <c r="B4622" s="120">
        <f t="shared" si="521"/>
        <v>189.02815431616463</v>
      </c>
      <c r="C4622" s="371">
        <v>950</v>
      </c>
      <c r="D4622" s="78">
        <v>45170</v>
      </c>
      <c r="E4622" s="209">
        <v>29455</v>
      </c>
      <c r="F4622" s="344">
        <f t="shared" si="517"/>
        <v>2867.5093504504885</v>
      </c>
      <c r="G4622" s="394">
        <f t="shared" si="518"/>
        <v>372.06315789473683</v>
      </c>
      <c r="H4622" s="385">
        <f t="shared" si="515"/>
        <v>1094.9755078206861</v>
      </c>
      <c r="I4622" s="386">
        <f t="shared" si="516"/>
        <v>64.791450166904511</v>
      </c>
      <c r="J4622" s="393">
        <v>45</v>
      </c>
      <c r="K4622" s="396">
        <f t="shared" si="519"/>
        <v>4444.3394663328163</v>
      </c>
      <c r="L4622" s="210">
        <f t="shared" si="520"/>
        <v>5.3E-3</v>
      </c>
      <c r="M4622" s="211">
        <f t="shared" si="520"/>
        <v>1.1000000000000001E-3</v>
      </c>
    </row>
    <row r="4623" spans="1:13" ht="15" customHeight="1" x14ac:dyDescent="0.2">
      <c r="A4623" s="370">
        <v>4602</v>
      </c>
      <c r="B4623" s="120">
        <f t="shared" si="521"/>
        <v>189.05235906449803</v>
      </c>
      <c r="C4623" s="371">
        <v>950</v>
      </c>
      <c r="D4623" s="78">
        <v>45170</v>
      </c>
      <c r="E4623" s="209">
        <v>29455</v>
      </c>
      <c r="F4623" s="344">
        <f t="shared" si="517"/>
        <v>2867.1422175434213</v>
      </c>
      <c r="G4623" s="394">
        <f t="shared" si="518"/>
        <v>372.06315789473683</v>
      </c>
      <c r="H4623" s="385">
        <f t="shared" si="515"/>
        <v>1094.8514168980973</v>
      </c>
      <c r="I4623" s="386">
        <f t="shared" si="516"/>
        <v>64.784107508763171</v>
      </c>
      <c r="J4623" s="393">
        <v>45</v>
      </c>
      <c r="K4623" s="396">
        <f t="shared" si="519"/>
        <v>4443.8408998450195</v>
      </c>
      <c r="L4623" s="210">
        <f t="shared" si="520"/>
        <v>5.3E-3</v>
      </c>
      <c r="M4623" s="211">
        <f t="shared" si="520"/>
        <v>1.1000000000000001E-3</v>
      </c>
    </row>
    <row r="4624" spans="1:13" ht="15" customHeight="1" x14ac:dyDescent="0.2">
      <c r="A4624" s="370">
        <v>4603</v>
      </c>
      <c r="B4624" s="120">
        <f t="shared" si="521"/>
        <v>189.07656315865344</v>
      </c>
      <c r="C4624" s="371">
        <v>950</v>
      </c>
      <c r="D4624" s="78">
        <v>45170</v>
      </c>
      <c r="E4624" s="209">
        <v>29455</v>
      </c>
      <c r="F4624" s="344">
        <f t="shared" si="517"/>
        <v>2866.7751885524613</v>
      </c>
      <c r="G4624" s="394">
        <f t="shared" si="518"/>
        <v>372.06315789473683</v>
      </c>
      <c r="H4624" s="385">
        <f t="shared" si="515"/>
        <v>1094.7273610991529</v>
      </c>
      <c r="I4624" s="386">
        <f t="shared" si="516"/>
        <v>64.776766928943957</v>
      </c>
      <c r="J4624" s="393">
        <v>45</v>
      </c>
      <c r="K4624" s="396">
        <f t="shared" si="519"/>
        <v>4443.3424744752956</v>
      </c>
      <c r="L4624" s="210">
        <f t="shared" si="520"/>
        <v>5.3E-3</v>
      </c>
      <c r="M4624" s="211">
        <f t="shared" si="520"/>
        <v>1.1000000000000001E-3</v>
      </c>
    </row>
    <row r="4625" spans="1:13" ht="15" customHeight="1" x14ac:dyDescent="0.2">
      <c r="A4625" s="370">
        <v>4604</v>
      </c>
      <c r="B4625" s="120">
        <f t="shared" si="521"/>
        <v>189.10076659862096</v>
      </c>
      <c r="C4625" s="371">
        <v>950</v>
      </c>
      <c r="D4625" s="78">
        <v>45170</v>
      </c>
      <c r="E4625" s="209">
        <v>29455</v>
      </c>
      <c r="F4625" s="344">
        <f t="shared" si="517"/>
        <v>2866.4082634340461</v>
      </c>
      <c r="G4625" s="394">
        <f t="shared" si="518"/>
        <v>372.06315789473683</v>
      </c>
      <c r="H4625" s="385">
        <f t="shared" si="515"/>
        <v>1094.6033404091286</v>
      </c>
      <c r="I4625" s="386">
        <f t="shared" si="516"/>
        <v>64.769428426575658</v>
      </c>
      <c r="J4625" s="393">
        <v>45</v>
      </c>
      <c r="K4625" s="396">
        <f t="shared" si="519"/>
        <v>4442.8441901644865</v>
      </c>
      <c r="L4625" s="210">
        <f t="shared" si="520"/>
        <v>5.3E-3</v>
      </c>
      <c r="M4625" s="211">
        <f t="shared" si="520"/>
        <v>1.1000000000000001E-3</v>
      </c>
    </row>
    <row r="4626" spans="1:13" ht="15" customHeight="1" x14ac:dyDescent="0.2">
      <c r="A4626" s="370">
        <v>4605</v>
      </c>
      <c r="B4626" s="120">
        <f t="shared" si="521"/>
        <v>189.12496938439068</v>
      </c>
      <c r="C4626" s="371">
        <v>950</v>
      </c>
      <c r="D4626" s="78">
        <v>45170</v>
      </c>
      <c r="E4626" s="209">
        <v>29455</v>
      </c>
      <c r="F4626" s="344">
        <f t="shared" si="517"/>
        <v>2866.0414421446403</v>
      </c>
      <c r="G4626" s="394">
        <f t="shared" si="518"/>
        <v>372.06315789473683</v>
      </c>
      <c r="H4626" s="385">
        <f t="shared" si="515"/>
        <v>1094.4793548133093</v>
      </c>
      <c r="I4626" s="386">
        <f t="shared" si="516"/>
        <v>64.762092000787547</v>
      </c>
      <c r="J4626" s="393">
        <v>45</v>
      </c>
      <c r="K4626" s="396">
        <f t="shared" si="519"/>
        <v>4442.346046853474</v>
      </c>
      <c r="L4626" s="210">
        <f t="shared" si="520"/>
        <v>5.3E-3</v>
      </c>
      <c r="M4626" s="211">
        <f t="shared" si="520"/>
        <v>1.1000000000000001E-3</v>
      </c>
    </row>
    <row r="4627" spans="1:13" ht="15" customHeight="1" x14ac:dyDescent="0.2">
      <c r="A4627" s="370">
        <v>4606</v>
      </c>
      <c r="B4627" s="120">
        <f t="shared" si="521"/>
        <v>189.1491715159533</v>
      </c>
      <c r="C4627" s="371">
        <v>950</v>
      </c>
      <c r="D4627" s="78">
        <v>45170</v>
      </c>
      <c r="E4627" s="209">
        <v>29455</v>
      </c>
      <c r="F4627" s="344">
        <f t="shared" si="517"/>
        <v>2865.6747246407213</v>
      </c>
      <c r="G4627" s="394">
        <f t="shared" si="518"/>
        <v>372.06315789473683</v>
      </c>
      <c r="H4627" s="385">
        <f t="shared" si="515"/>
        <v>1094.3554042969847</v>
      </c>
      <c r="I4627" s="386">
        <f t="shared" si="516"/>
        <v>64.754757650709166</v>
      </c>
      <c r="J4627" s="393">
        <v>45</v>
      </c>
      <c r="K4627" s="396">
        <f t="shared" si="519"/>
        <v>4441.8480444831521</v>
      </c>
      <c r="L4627" s="210">
        <f t="shared" si="520"/>
        <v>5.3E-3</v>
      </c>
      <c r="M4627" s="211">
        <f t="shared" si="520"/>
        <v>1.1000000000000001E-3</v>
      </c>
    </row>
    <row r="4628" spans="1:13" ht="15" customHeight="1" x14ac:dyDescent="0.2">
      <c r="A4628" s="370">
        <v>4607</v>
      </c>
      <c r="B4628" s="120">
        <f t="shared" si="521"/>
        <v>189.17337299329884</v>
      </c>
      <c r="C4628" s="371">
        <v>950</v>
      </c>
      <c r="D4628" s="78">
        <v>45170</v>
      </c>
      <c r="E4628" s="209">
        <v>29455</v>
      </c>
      <c r="F4628" s="344">
        <f t="shared" si="517"/>
        <v>2865.3081108788019</v>
      </c>
      <c r="G4628" s="394">
        <f t="shared" si="518"/>
        <v>372.06315789473683</v>
      </c>
      <c r="H4628" s="385">
        <f t="shared" si="515"/>
        <v>1094.2314888454559</v>
      </c>
      <c r="I4628" s="386">
        <f t="shared" si="516"/>
        <v>64.747425375470783</v>
      </c>
      <c r="J4628" s="393">
        <v>45</v>
      </c>
      <c r="K4628" s="396">
        <f t="shared" si="519"/>
        <v>4441.3501829944653</v>
      </c>
      <c r="L4628" s="210">
        <f t="shared" si="520"/>
        <v>5.3E-3</v>
      </c>
      <c r="M4628" s="211">
        <f t="shared" si="520"/>
        <v>1.1000000000000001E-3</v>
      </c>
    </row>
    <row r="4629" spans="1:13" ht="15" customHeight="1" x14ac:dyDescent="0.2">
      <c r="A4629" s="370">
        <v>4608</v>
      </c>
      <c r="B4629" s="120">
        <f t="shared" si="521"/>
        <v>189.19757381641821</v>
      </c>
      <c r="C4629" s="371">
        <v>950</v>
      </c>
      <c r="D4629" s="78">
        <v>45170</v>
      </c>
      <c r="E4629" s="209">
        <v>29455</v>
      </c>
      <c r="F4629" s="344">
        <f t="shared" si="517"/>
        <v>2864.9416008154053</v>
      </c>
      <c r="G4629" s="394">
        <f t="shared" si="518"/>
        <v>372.06315789473683</v>
      </c>
      <c r="H4629" s="385">
        <f t="shared" si="515"/>
        <v>1094.1076084440278</v>
      </c>
      <c r="I4629" s="386">
        <f t="shared" si="516"/>
        <v>64.74009517420285</v>
      </c>
      <c r="J4629" s="393">
        <v>45</v>
      </c>
      <c r="K4629" s="396">
        <f t="shared" si="519"/>
        <v>4440.8524623283729</v>
      </c>
      <c r="L4629" s="210">
        <f t="shared" si="520"/>
        <v>5.3E-3</v>
      </c>
      <c r="M4629" s="211">
        <f t="shared" si="520"/>
        <v>1.1000000000000001E-3</v>
      </c>
    </row>
    <row r="4630" spans="1:13" ht="15" customHeight="1" x14ac:dyDescent="0.2">
      <c r="A4630" s="370">
        <v>4609</v>
      </c>
      <c r="B4630" s="120">
        <f t="shared" si="521"/>
        <v>189.22177398530215</v>
      </c>
      <c r="C4630" s="371">
        <v>950</v>
      </c>
      <c r="D4630" s="78">
        <v>45170</v>
      </c>
      <c r="E4630" s="209">
        <v>29455</v>
      </c>
      <c r="F4630" s="344">
        <f t="shared" si="517"/>
        <v>2864.575194407083</v>
      </c>
      <c r="G4630" s="394">
        <f t="shared" si="518"/>
        <v>372.06315789473683</v>
      </c>
      <c r="H4630" s="385">
        <f t="shared" ref="H4630:H4693" si="522">SUM(F4630:G4630)*33.8%</f>
        <v>1093.983763078015</v>
      </c>
      <c r="I4630" s="386">
        <f t="shared" ref="I4630:I4693" si="523">SUM(F4630:G4630)*2%</f>
        <v>64.7327670460364</v>
      </c>
      <c r="J4630" s="393">
        <v>45</v>
      </c>
      <c r="K4630" s="396">
        <f t="shared" si="519"/>
        <v>4440.3548824258714</v>
      </c>
      <c r="L4630" s="210">
        <f t="shared" si="520"/>
        <v>5.3E-3</v>
      </c>
      <c r="M4630" s="211">
        <f t="shared" si="520"/>
        <v>1.1000000000000001E-3</v>
      </c>
    </row>
    <row r="4631" spans="1:13" ht="15" customHeight="1" x14ac:dyDescent="0.2">
      <c r="A4631" s="372">
        <v>4610</v>
      </c>
      <c r="B4631" s="120">
        <f t="shared" si="521"/>
        <v>189.24597349994173</v>
      </c>
      <c r="C4631" s="371">
        <v>950</v>
      </c>
      <c r="D4631" s="78">
        <v>45170</v>
      </c>
      <c r="E4631" s="209">
        <v>29455</v>
      </c>
      <c r="F4631" s="344">
        <f t="shared" ref="F4631:F4694" si="524">12*(1/B4631*D4631)</f>
        <v>2864.2088916104044</v>
      </c>
      <c r="G4631" s="394">
        <f t="shared" ref="G4631:G4694" si="525">12*(1/C4631*E4631)</f>
        <v>372.06315789473683</v>
      </c>
      <c r="H4631" s="385">
        <f t="shared" si="522"/>
        <v>1093.8599527327376</v>
      </c>
      <c r="I4631" s="386">
        <f t="shared" si="523"/>
        <v>64.725440990102825</v>
      </c>
      <c r="J4631" s="393">
        <v>45</v>
      </c>
      <c r="K4631" s="396">
        <f t="shared" ref="K4631:K4694" si="526">SUM(F4631:J4631)</f>
        <v>4439.8574432279811</v>
      </c>
      <c r="L4631" s="210">
        <f t="shared" ref="L4631:M4694" si="527">ROUND(1/B4631,4)</f>
        <v>5.3E-3</v>
      </c>
      <c r="M4631" s="211">
        <f t="shared" si="527"/>
        <v>1.1000000000000001E-3</v>
      </c>
    </row>
    <row r="4632" spans="1:13" ht="15" customHeight="1" x14ac:dyDescent="0.2">
      <c r="A4632" s="370">
        <v>4611</v>
      </c>
      <c r="B4632" s="120">
        <f t="shared" si="521"/>
        <v>189.27017236032805</v>
      </c>
      <c r="C4632" s="371">
        <v>950</v>
      </c>
      <c r="D4632" s="78">
        <v>45170</v>
      </c>
      <c r="E4632" s="209">
        <v>29455</v>
      </c>
      <c r="F4632" s="344">
        <f t="shared" si="524"/>
        <v>2863.8426923819625</v>
      </c>
      <c r="G4632" s="394">
        <f t="shared" si="525"/>
        <v>372.06315789473683</v>
      </c>
      <c r="H4632" s="385">
        <f t="shared" si="522"/>
        <v>1093.7361773935243</v>
      </c>
      <c r="I4632" s="386">
        <f t="shared" si="523"/>
        <v>64.718117005533983</v>
      </c>
      <c r="J4632" s="393">
        <v>45</v>
      </c>
      <c r="K4632" s="396">
        <f t="shared" si="526"/>
        <v>4439.3601446757575</v>
      </c>
      <c r="L4632" s="210">
        <f t="shared" si="527"/>
        <v>5.3E-3</v>
      </c>
      <c r="M4632" s="211">
        <f t="shared" si="527"/>
        <v>1.1000000000000001E-3</v>
      </c>
    </row>
    <row r="4633" spans="1:13" ht="15" customHeight="1" x14ac:dyDescent="0.2">
      <c r="A4633" s="370">
        <v>4612</v>
      </c>
      <c r="B4633" s="120">
        <f t="shared" si="521"/>
        <v>189.29437056645239</v>
      </c>
      <c r="C4633" s="371">
        <v>950</v>
      </c>
      <c r="D4633" s="78">
        <v>45170</v>
      </c>
      <c r="E4633" s="209">
        <v>29455</v>
      </c>
      <c r="F4633" s="344">
        <f t="shared" si="524"/>
        <v>2863.4765966783734</v>
      </c>
      <c r="G4633" s="394">
        <f t="shared" si="525"/>
        <v>372.06315789473683</v>
      </c>
      <c r="H4633" s="385">
        <f t="shared" si="522"/>
        <v>1093.6124370457112</v>
      </c>
      <c r="I4633" s="386">
        <f t="shared" si="523"/>
        <v>64.710795091462202</v>
      </c>
      <c r="J4633" s="393">
        <v>45</v>
      </c>
      <c r="K4633" s="396">
        <f t="shared" si="526"/>
        <v>4438.8629867102836</v>
      </c>
      <c r="L4633" s="210">
        <f t="shared" si="527"/>
        <v>5.3E-3</v>
      </c>
      <c r="M4633" s="211">
        <f t="shared" si="527"/>
        <v>1.1000000000000001E-3</v>
      </c>
    </row>
    <row r="4634" spans="1:13" ht="15" customHeight="1" x14ac:dyDescent="0.2">
      <c r="A4634" s="370">
        <v>4613</v>
      </c>
      <c r="B4634" s="120">
        <f t="shared" si="521"/>
        <v>189.31856811830593</v>
      </c>
      <c r="C4634" s="371">
        <v>950</v>
      </c>
      <c r="D4634" s="78">
        <v>45170</v>
      </c>
      <c r="E4634" s="209">
        <v>29455</v>
      </c>
      <c r="F4634" s="344">
        <f t="shared" si="524"/>
        <v>2863.110604456278</v>
      </c>
      <c r="G4634" s="394">
        <f t="shared" si="525"/>
        <v>372.06315789473683</v>
      </c>
      <c r="H4634" s="385">
        <f t="shared" si="522"/>
        <v>1093.4887316746428</v>
      </c>
      <c r="I4634" s="386">
        <f t="shared" si="523"/>
        <v>64.703475247020293</v>
      </c>
      <c r="J4634" s="393">
        <v>45</v>
      </c>
      <c r="K4634" s="396">
        <f t="shared" si="526"/>
        <v>4438.3659692726778</v>
      </c>
      <c r="L4634" s="210">
        <f t="shared" si="527"/>
        <v>5.3E-3</v>
      </c>
      <c r="M4634" s="211">
        <f t="shared" si="527"/>
        <v>1.1000000000000001E-3</v>
      </c>
    </row>
    <row r="4635" spans="1:13" ht="15" customHeight="1" x14ac:dyDescent="0.2">
      <c r="A4635" s="370">
        <v>4614</v>
      </c>
      <c r="B4635" s="120">
        <f t="shared" si="521"/>
        <v>189.34276501588042</v>
      </c>
      <c r="C4635" s="371">
        <v>950</v>
      </c>
      <c r="D4635" s="78">
        <v>45170</v>
      </c>
      <c r="E4635" s="209">
        <v>29455</v>
      </c>
      <c r="F4635" s="344">
        <f t="shared" si="524"/>
        <v>2862.7447156723333</v>
      </c>
      <c r="G4635" s="394">
        <f t="shared" si="525"/>
        <v>372.06315789473683</v>
      </c>
      <c r="H4635" s="385">
        <f t="shared" si="522"/>
        <v>1093.3650612656695</v>
      </c>
      <c r="I4635" s="386">
        <f t="shared" si="523"/>
        <v>64.696157471341408</v>
      </c>
      <c r="J4635" s="393">
        <v>45</v>
      </c>
      <c r="K4635" s="396">
        <f t="shared" si="526"/>
        <v>4437.8690923040813</v>
      </c>
      <c r="L4635" s="210">
        <f t="shared" si="527"/>
        <v>5.3E-3</v>
      </c>
      <c r="M4635" s="211">
        <f t="shared" si="527"/>
        <v>1.1000000000000001E-3</v>
      </c>
    </row>
    <row r="4636" spans="1:13" ht="15" customHeight="1" x14ac:dyDescent="0.2">
      <c r="A4636" s="370">
        <v>4615</v>
      </c>
      <c r="B4636" s="120">
        <f t="shared" si="521"/>
        <v>189.3669612591676</v>
      </c>
      <c r="C4636" s="371">
        <v>950</v>
      </c>
      <c r="D4636" s="78">
        <v>45170</v>
      </c>
      <c r="E4636" s="209">
        <v>29455</v>
      </c>
      <c r="F4636" s="344">
        <f t="shared" si="524"/>
        <v>2862.3789302832192</v>
      </c>
      <c r="G4636" s="394">
        <f t="shared" si="525"/>
        <v>372.06315789473683</v>
      </c>
      <c r="H4636" s="385">
        <f t="shared" si="522"/>
        <v>1093.241425804149</v>
      </c>
      <c r="I4636" s="386">
        <f t="shared" si="523"/>
        <v>64.688841763559125</v>
      </c>
      <c r="J4636" s="393">
        <v>45</v>
      </c>
      <c r="K4636" s="396">
        <f t="shared" si="526"/>
        <v>4437.3723557456642</v>
      </c>
      <c r="L4636" s="210">
        <f t="shared" si="527"/>
        <v>5.3E-3</v>
      </c>
      <c r="M4636" s="211">
        <f t="shared" si="527"/>
        <v>1.1000000000000001E-3</v>
      </c>
    </row>
    <row r="4637" spans="1:13" ht="15" customHeight="1" x14ac:dyDescent="0.2">
      <c r="A4637" s="370">
        <v>4616</v>
      </c>
      <c r="B4637" s="120">
        <f t="shared" si="521"/>
        <v>189.3911568481592</v>
      </c>
      <c r="C4637" s="371">
        <v>950</v>
      </c>
      <c r="D4637" s="78">
        <v>45170</v>
      </c>
      <c r="E4637" s="209">
        <v>29455</v>
      </c>
      <c r="F4637" s="344">
        <f t="shared" si="524"/>
        <v>2862.013248245642</v>
      </c>
      <c r="G4637" s="394">
        <f t="shared" si="525"/>
        <v>372.06315789473683</v>
      </c>
      <c r="H4637" s="385">
        <f t="shared" si="522"/>
        <v>1093.117825275448</v>
      </c>
      <c r="I4637" s="386">
        <f t="shared" si="523"/>
        <v>64.681528122807578</v>
      </c>
      <c r="J4637" s="393">
        <v>45</v>
      </c>
      <c r="K4637" s="396">
        <f t="shared" si="526"/>
        <v>4436.8757595386342</v>
      </c>
      <c r="L4637" s="210">
        <f t="shared" si="527"/>
        <v>5.3E-3</v>
      </c>
      <c r="M4637" s="211">
        <f t="shared" si="527"/>
        <v>1.1000000000000001E-3</v>
      </c>
    </row>
    <row r="4638" spans="1:13" ht="15" customHeight="1" x14ac:dyDescent="0.2">
      <c r="A4638" s="370">
        <v>4617</v>
      </c>
      <c r="B4638" s="120">
        <f t="shared" si="521"/>
        <v>189.41535178284721</v>
      </c>
      <c r="C4638" s="371">
        <v>950</v>
      </c>
      <c r="D4638" s="78">
        <v>45170</v>
      </c>
      <c r="E4638" s="209">
        <v>29455</v>
      </c>
      <c r="F4638" s="344">
        <f t="shared" si="524"/>
        <v>2861.6476695163274</v>
      </c>
      <c r="G4638" s="394">
        <f t="shared" si="525"/>
        <v>372.06315789473683</v>
      </c>
      <c r="H4638" s="385">
        <f t="shared" si="522"/>
        <v>1092.9942596649396</v>
      </c>
      <c r="I4638" s="386">
        <f t="shared" si="523"/>
        <v>64.674216548221281</v>
      </c>
      <c r="J4638" s="393">
        <v>45</v>
      </c>
      <c r="K4638" s="396">
        <f t="shared" si="526"/>
        <v>4436.379303624225</v>
      </c>
      <c r="L4638" s="210">
        <f t="shared" si="527"/>
        <v>5.3E-3</v>
      </c>
      <c r="M4638" s="211">
        <f t="shared" si="527"/>
        <v>1.1000000000000001E-3</v>
      </c>
    </row>
    <row r="4639" spans="1:13" ht="15" customHeight="1" x14ac:dyDescent="0.2">
      <c r="A4639" s="370">
        <v>4618</v>
      </c>
      <c r="B4639" s="120">
        <f t="shared" si="521"/>
        <v>189.43954606322384</v>
      </c>
      <c r="C4639" s="371">
        <v>950</v>
      </c>
      <c r="D4639" s="78">
        <v>45170</v>
      </c>
      <c r="E4639" s="209">
        <v>29455</v>
      </c>
      <c r="F4639" s="344">
        <f t="shared" si="524"/>
        <v>2861.2821940520207</v>
      </c>
      <c r="G4639" s="394">
        <f t="shared" si="525"/>
        <v>372.06315789473683</v>
      </c>
      <c r="H4639" s="385">
        <f t="shared" si="522"/>
        <v>1092.8707289580038</v>
      </c>
      <c r="I4639" s="386">
        <f t="shared" si="523"/>
        <v>64.66690703893515</v>
      </c>
      <c r="J4639" s="393">
        <v>45</v>
      </c>
      <c r="K4639" s="396">
        <f t="shared" si="526"/>
        <v>4435.8829879436971</v>
      </c>
      <c r="L4639" s="210">
        <f t="shared" si="527"/>
        <v>5.3E-3</v>
      </c>
      <c r="M4639" s="211">
        <f t="shared" si="527"/>
        <v>1.1000000000000001E-3</v>
      </c>
    </row>
    <row r="4640" spans="1:13" ht="15" customHeight="1" x14ac:dyDescent="0.2">
      <c r="A4640" s="370">
        <v>4619</v>
      </c>
      <c r="B4640" s="120">
        <f t="shared" si="521"/>
        <v>189.46373968928134</v>
      </c>
      <c r="C4640" s="371">
        <v>950</v>
      </c>
      <c r="D4640" s="78">
        <v>45170</v>
      </c>
      <c r="E4640" s="209">
        <v>29455</v>
      </c>
      <c r="F4640" s="344">
        <f t="shared" si="524"/>
        <v>2860.9168218094937</v>
      </c>
      <c r="G4640" s="394">
        <f t="shared" si="525"/>
        <v>372.06315789473683</v>
      </c>
      <c r="H4640" s="385">
        <f t="shared" si="522"/>
        <v>1092.7472331400297</v>
      </c>
      <c r="I4640" s="386">
        <f t="shared" si="523"/>
        <v>64.659599594084611</v>
      </c>
      <c r="J4640" s="393">
        <v>45</v>
      </c>
      <c r="K4640" s="396">
        <f t="shared" si="526"/>
        <v>4435.3868124383444</v>
      </c>
      <c r="L4640" s="210">
        <f t="shared" si="527"/>
        <v>5.3E-3</v>
      </c>
      <c r="M4640" s="211">
        <f t="shared" si="527"/>
        <v>1.1000000000000001E-3</v>
      </c>
    </row>
    <row r="4641" spans="1:13" ht="15" customHeight="1" x14ac:dyDescent="0.2">
      <c r="A4641" s="372">
        <v>4620</v>
      </c>
      <c r="B4641" s="120">
        <f t="shared" si="521"/>
        <v>189.48793266101214</v>
      </c>
      <c r="C4641" s="371">
        <v>950</v>
      </c>
      <c r="D4641" s="78">
        <v>45170</v>
      </c>
      <c r="E4641" s="209">
        <v>29455</v>
      </c>
      <c r="F4641" s="344">
        <f t="shared" si="524"/>
        <v>2860.5515527455368</v>
      </c>
      <c r="G4641" s="394">
        <f t="shared" si="525"/>
        <v>372.06315789473683</v>
      </c>
      <c r="H4641" s="385">
        <f t="shared" si="522"/>
        <v>1092.6237721964123</v>
      </c>
      <c r="I4641" s="386">
        <f t="shared" si="523"/>
        <v>64.652294212805472</v>
      </c>
      <c r="J4641" s="393">
        <v>45</v>
      </c>
      <c r="K4641" s="396">
        <f t="shared" si="526"/>
        <v>4434.8907770494916</v>
      </c>
      <c r="L4641" s="210">
        <f t="shared" si="527"/>
        <v>5.3E-3</v>
      </c>
      <c r="M4641" s="211">
        <f t="shared" si="527"/>
        <v>1.1000000000000001E-3</v>
      </c>
    </row>
    <row r="4642" spans="1:13" ht="15" customHeight="1" x14ac:dyDescent="0.2">
      <c r="A4642" s="370">
        <v>4621</v>
      </c>
      <c r="B4642" s="120">
        <f t="shared" si="521"/>
        <v>189.51212497840882</v>
      </c>
      <c r="C4642" s="371">
        <v>950</v>
      </c>
      <c r="D4642" s="78">
        <v>45170</v>
      </c>
      <c r="E4642" s="209">
        <v>29455</v>
      </c>
      <c r="F4642" s="344">
        <f t="shared" si="524"/>
        <v>2860.1863868169639</v>
      </c>
      <c r="G4642" s="394">
        <f t="shared" si="525"/>
        <v>372.06315789473683</v>
      </c>
      <c r="H4642" s="385">
        <f t="shared" si="522"/>
        <v>1092.5003461125548</v>
      </c>
      <c r="I4642" s="386">
        <f t="shared" si="523"/>
        <v>64.644990894234013</v>
      </c>
      <c r="J4642" s="393">
        <v>45</v>
      </c>
      <c r="K4642" s="396">
        <f t="shared" si="526"/>
        <v>4434.3948817184901</v>
      </c>
      <c r="L4642" s="210">
        <f t="shared" si="527"/>
        <v>5.3E-3</v>
      </c>
      <c r="M4642" s="211">
        <f t="shared" si="527"/>
        <v>1.1000000000000001E-3</v>
      </c>
    </row>
    <row r="4643" spans="1:13" ht="15" customHeight="1" x14ac:dyDescent="0.2">
      <c r="A4643" s="370">
        <v>4622</v>
      </c>
      <c r="B4643" s="120">
        <f t="shared" si="521"/>
        <v>189.53631664146408</v>
      </c>
      <c r="C4643" s="371">
        <v>950</v>
      </c>
      <c r="D4643" s="78">
        <v>45170</v>
      </c>
      <c r="E4643" s="209">
        <v>29455</v>
      </c>
      <c r="F4643" s="344">
        <f t="shared" si="524"/>
        <v>2859.8213239806105</v>
      </c>
      <c r="G4643" s="394">
        <f t="shared" si="525"/>
        <v>372.06315789473683</v>
      </c>
      <c r="H4643" s="385">
        <f t="shared" si="522"/>
        <v>1092.3769548738674</v>
      </c>
      <c r="I4643" s="386">
        <f t="shared" si="523"/>
        <v>64.637689637506952</v>
      </c>
      <c r="J4643" s="393">
        <v>45</v>
      </c>
      <c r="K4643" s="396">
        <f t="shared" si="526"/>
        <v>4433.8991263867219</v>
      </c>
      <c r="L4643" s="210">
        <f t="shared" si="527"/>
        <v>5.3E-3</v>
      </c>
      <c r="M4643" s="211">
        <f t="shared" si="527"/>
        <v>1.1000000000000001E-3</v>
      </c>
    </row>
    <row r="4644" spans="1:13" ht="15" customHeight="1" x14ac:dyDescent="0.2">
      <c r="A4644" s="370">
        <v>4623</v>
      </c>
      <c r="B4644" s="120">
        <f t="shared" si="521"/>
        <v>189.56050765017088</v>
      </c>
      <c r="C4644" s="371">
        <v>950</v>
      </c>
      <c r="D4644" s="78">
        <v>45170</v>
      </c>
      <c r="E4644" s="209">
        <v>29455</v>
      </c>
      <c r="F4644" s="344">
        <f t="shared" si="524"/>
        <v>2859.4563641933323</v>
      </c>
      <c r="G4644" s="394">
        <f t="shared" si="525"/>
        <v>372.06315789473683</v>
      </c>
      <c r="H4644" s="385">
        <f t="shared" si="522"/>
        <v>1092.2535984657673</v>
      </c>
      <c r="I4644" s="386">
        <f t="shared" si="523"/>
        <v>64.630390441761378</v>
      </c>
      <c r="J4644" s="393">
        <v>45</v>
      </c>
      <c r="K4644" s="396">
        <f t="shared" si="526"/>
        <v>4433.4035109955976</v>
      </c>
      <c r="L4644" s="210">
        <f t="shared" si="527"/>
        <v>5.3E-3</v>
      </c>
      <c r="M4644" s="211">
        <f t="shared" si="527"/>
        <v>1.1000000000000001E-3</v>
      </c>
    </row>
    <row r="4645" spans="1:13" ht="15" customHeight="1" x14ac:dyDescent="0.2">
      <c r="A4645" s="370">
        <v>4624</v>
      </c>
      <c r="B4645" s="120">
        <f t="shared" si="521"/>
        <v>189.58469800452212</v>
      </c>
      <c r="C4645" s="371">
        <v>950</v>
      </c>
      <c r="D4645" s="78">
        <v>45170</v>
      </c>
      <c r="E4645" s="209">
        <v>29455</v>
      </c>
      <c r="F4645" s="344">
        <f t="shared" si="524"/>
        <v>2859.0915074120107</v>
      </c>
      <c r="G4645" s="394">
        <f t="shared" si="525"/>
        <v>372.06315789473683</v>
      </c>
      <c r="H4645" s="385">
        <f t="shared" si="522"/>
        <v>1092.1302768736805</v>
      </c>
      <c r="I4645" s="386">
        <f t="shared" si="523"/>
        <v>64.623093306134948</v>
      </c>
      <c r="J4645" s="393">
        <v>45</v>
      </c>
      <c r="K4645" s="396">
        <f t="shared" si="526"/>
        <v>4432.9080354865628</v>
      </c>
      <c r="L4645" s="210">
        <f t="shared" si="527"/>
        <v>5.3E-3</v>
      </c>
      <c r="M4645" s="211">
        <f t="shared" si="527"/>
        <v>1.1000000000000001E-3</v>
      </c>
    </row>
    <row r="4646" spans="1:13" ht="15" customHeight="1" x14ac:dyDescent="0.2">
      <c r="A4646" s="370">
        <v>4625</v>
      </c>
      <c r="B4646" s="120">
        <f t="shared" si="521"/>
        <v>189.60888770451098</v>
      </c>
      <c r="C4646" s="371">
        <v>950</v>
      </c>
      <c r="D4646" s="78">
        <v>45170</v>
      </c>
      <c r="E4646" s="209">
        <v>29455</v>
      </c>
      <c r="F4646" s="344">
        <f t="shared" si="524"/>
        <v>2858.7267535935466</v>
      </c>
      <c r="G4646" s="394">
        <f t="shared" si="525"/>
        <v>372.06315789473683</v>
      </c>
      <c r="H4646" s="385">
        <f t="shared" si="522"/>
        <v>1092.0069900830397</v>
      </c>
      <c r="I4646" s="386">
        <f t="shared" si="523"/>
        <v>64.615798229765673</v>
      </c>
      <c r="J4646" s="393">
        <v>45</v>
      </c>
      <c r="K4646" s="396">
        <f t="shared" si="526"/>
        <v>4432.4126998010888</v>
      </c>
      <c r="L4646" s="210">
        <f t="shared" si="527"/>
        <v>5.3E-3</v>
      </c>
      <c r="M4646" s="211">
        <f t="shared" si="527"/>
        <v>1.1000000000000001E-3</v>
      </c>
    </row>
    <row r="4647" spans="1:13" ht="15" customHeight="1" x14ac:dyDescent="0.2">
      <c r="A4647" s="370">
        <v>4626</v>
      </c>
      <c r="B4647" s="120">
        <f t="shared" si="521"/>
        <v>189.63307675013101</v>
      </c>
      <c r="C4647" s="371">
        <v>950</v>
      </c>
      <c r="D4647" s="78">
        <v>45170</v>
      </c>
      <c r="E4647" s="209">
        <v>29455</v>
      </c>
      <c r="F4647" s="344">
        <f t="shared" si="524"/>
        <v>2858.3621026948585</v>
      </c>
      <c r="G4647" s="394">
        <f t="shared" si="525"/>
        <v>372.06315789473683</v>
      </c>
      <c r="H4647" s="385">
        <f t="shared" si="522"/>
        <v>1091.8837380792831</v>
      </c>
      <c r="I4647" s="386">
        <f t="shared" si="523"/>
        <v>64.608505211791908</v>
      </c>
      <c r="J4647" s="393">
        <v>45</v>
      </c>
      <c r="K4647" s="396">
        <f t="shared" si="526"/>
        <v>4431.9175038806698</v>
      </c>
      <c r="L4647" s="210">
        <f t="shared" si="527"/>
        <v>5.3E-3</v>
      </c>
      <c r="M4647" s="211">
        <f t="shared" si="527"/>
        <v>1.1000000000000001E-3</v>
      </c>
    </row>
    <row r="4648" spans="1:13" ht="15" customHeight="1" x14ac:dyDescent="0.2">
      <c r="A4648" s="370">
        <v>4627</v>
      </c>
      <c r="B4648" s="120">
        <f t="shared" si="521"/>
        <v>189.65726514137521</v>
      </c>
      <c r="C4648" s="371">
        <v>950</v>
      </c>
      <c r="D4648" s="78">
        <v>45170</v>
      </c>
      <c r="E4648" s="209">
        <v>29455</v>
      </c>
      <c r="F4648" s="344">
        <f t="shared" si="524"/>
        <v>2857.9975546728992</v>
      </c>
      <c r="G4648" s="394">
        <f t="shared" si="525"/>
        <v>372.06315789473683</v>
      </c>
      <c r="H4648" s="385">
        <f t="shared" si="522"/>
        <v>1091.7605208478608</v>
      </c>
      <c r="I4648" s="386">
        <f t="shared" si="523"/>
        <v>64.601214251352729</v>
      </c>
      <c r="J4648" s="393">
        <v>45</v>
      </c>
      <c r="K4648" s="396">
        <f t="shared" si="526"/>
        <v>4431.4224476668496</v>
      </c>
      <c r="L4648" s="210">
        <f t="shared" si="527"/>
        <v>5.3E-3</v>
      </c>
      <c r="M4648" s="211">
        <f t="shared" si="527"/>
        <v>1.1000000000000001E-3</v>
      </c>
    </row>
    <row r="4649" spans="1:13" ht="15" customHeight="1" x14ac:dyDescent="0.2">
      <c r="A4649" s="370">
        <v>4628</v>
      </c>
      <c r="B4649" s="120">
        <f t="shared" si="521"/>
        <v>189.68145287823762</v>
      </c>
      <c r="C4649" s="371">
        <v>950</v>
      </c>
      <c r="D4649" s="78">
        <v>45170</v>
      </c>
      <c r="E4649" s="209">
        <v>29455</v>
      </c>
      <c r="F4649" s="344">
        <f t="shared" si="524"/>
        <v>2857.6331094846273</v>
      </c>
      <c r="G4649" s="394">
        <f t="shared" si="525"/>
        <v>372.06315789473683</v>
      </c>
      <c r="H4649" s="385">
        <f t="shared" si="522"/>
        <v>1091.637338374225</v>
      </c>
      <c r="I4649" s="386">
        <f t="shared" si="523"/>
        <v>64.593925347587287</v>
      </c>
      <c r="J4649" s="393">
        <v>45</v>
      </c>
      <c r="K4649" s="396">
        <f t="shared" si="526"/>
        <v>4430.9275311011761</v>
      </c>
      <c r="L4649" s="210">
        <f t="shared" si="527"/>
        <v>5.3E-3</v>
      </c>
      <c r="M4649" s="211">
        <f t="shared" si="527"/>
        <v>1.1000000000000001E-3</v>
      </c>
    </row>
    <row r="4650" spans="1:13" ht="15" customHeight="1" x14ac:dyDescent="0.2">
      <c r="A4650" s="370">
        <v>4629</v>
      </c>
      <c r="B4650" s="120">
        <f t="shared" si="521"/>
        <v>189.70563996071164</v>
      </c>
      <c r="C4650" s="371">
        <v>950</v>
      </c>
      <c r="D4650" s="78">
        <v>45170</v>
      </c>
      <c r="E4650" s="209">
        <v>29455</v>
      </c>
      <c r="F4650" s="344">
        <f t="shared" si="524"/>
        <v>2857.2687670870373</v>
      </c>
      <c r="G4650" s="394">
        <f t="shared" si="525"/>
        <v>372.06315789473683</v>
      </c>
      <c r="H4650" s="385">
        <f t="shared" si="522"/>
        <v>1091.5141906438396</v>
      </c>
      <c r="I4650" s="386">
        <f t="shared" si="523"/>
        <v>64.586638499635484</v>
      </c>
      <c r="J4650" s="393">
        <v>45</v>
      </c>
      <c r="K4650" s="396">
        <f t="shared" si="526"/>
        <v>4430.4327541252487</v>
      </c>
      <c r="L4650" s="210">
        <f t="shared" si="527"/>
        <v>5.3E-3</v>
      </c>
      <c r="M4650" s="211">
        <f t="shared" si="527"/>
        <v>1.1000000000000001E-3</v>
      </c>
    </row>
    <row r="4651" spans="1:13" ht="15" customHeight="1" x14ac:dyDescent="0.2">
      <c r="A4651" s="372">
        <v>4630</v>
      </c>
      <c r="B4651" s="120">
        <f t="shared" si="521"/>
        <v>189.72982638879137</v>
      </c>
      <c r="C4651" s="371">
        <v>950</v>
      </c>
      <c r="D4651" s="78">
        <v>45170</v>
      </c>
      <c r="E4651" s="209">
        <v>29455</v>
      </c>
      <c r="F4651" s="344">
        <f t="shared" si="524"/>
        <v>2856.9045274371369</v>
      </c>
      <c r="G4651" s="394">
        <f t="shared" si="525"/>
        <v>372.06315789473683</v>
      </c>
      <c r="H4651" s="385">
        <f t="shared" si="522"/>
        <v>1091.3910776421733</v>
      </c>
      <c r="I4651" s="386">
        <f t="shared" si="523"/>
        <v>64.579353706637477</v>
      </c>
      <c r="J4651" s="393">
        <v>45</v>
      </c>
      <c r="K4651" s="396">
        <f t="shared" si="526"/>
        <v>4429.9381166806843</v>
      </c>
      <c r="L4651" s="210">
        <f t="shared" si="527"/>
        <v>5.3E-3</v>
      </c>
      <c r="M4651" s="211">
        <f t="shared" si="527"/>
        <v>1.1000000000000001E-3</v>
      </c>
    </row>
    <row r="4652" spans="1:13" ht="15" customHeight="1" x14ac:dyDescent="0.2">
      <c r="A4652" s="370">
        <v>4631</v>
      </c>
      <c r="B4652" s="120">
        <f t="shared" si="521"/>
        <v>189.75401216247059</v>
      </c>
      <c r="C4652" s="371">
        <v>950</v>
      </c>
      <c r="D4652" s="78">
        <v>45170</v>
      </c>
      <c r="E4652" s="209">
        <v>29455</v>
      </c>
      <c r="F4652" s="344">
        <f t="shared" si="524"/>
        <v>2856.5403904919604</v>
      </c>
      <c r="G4652" s="394">
        <f t="shared" si="525"/>
        <v>372.06315789473683</v>
      </c>
      <c r="H4652" s="385">
        <f t="shared" si="522"/>
        <v>1091.2679993547035</v>
      </c>
      <c r="I4652" s="386">
        <f t="shared" si="523"/>
        <v>64.57207096773395</v>
      </c>
      <c r="J4652" s="393">
        <v>45</v>
      </c>
      <c r="K4652" s="396">
        <f t="shared" si="526"/>
        <v>4429.4436187091351</v>
      </c>
      <c r="L4652" s="210">
        <f t="shared" si="527"/>
        <v>5.3E-3</v>
      </c>
      <c r="M4652" s="211">
        <f t="shared" si="527"/>
        <v>1.1000000000000001E-3</v>
      </c>
    </row>
    <row r="4653" spans="1:13" ht="15" customHeight="1" x14ac:dyDescent="0.2">
      <c r="A4653" s="370">
        <v>4632</v>
      </c>
      <c r="B4653" s="120">
        <f t="shared" si="521"/>
        <v>189.77819728174376</v>
      </c>
      <c r="C4653" s="371">
        <v>950</v>
      </c>
      <c r="D4653" s="78">
        <v>45170</v>
      </c>
      <c r="E4653" s="209">
        <v>29455</v>
      </c>
      <c r="F4653" s="344">
        <f t="shared" si="524"/>
        <v>2856.1763562085589</v>
      </c>
      <c r="G4653" s="394">
        <f t="shared" si="525"/>
        <v>372.06315789473683</v>
      </c>
      <c r="H4653" s="385">
        <f t="shared" si="522"/>
        <v>1091.1449557669139</v>
      </c>
      <c r="I4653" s="386">
        <f t="shared" si="523"/>
        <v>64.564790282065914</v>
      </c>
      <c r="J4653" s="393">
        <v>45</v>
      </c>
      <c r="K4653" s="396">
        <f t="shared" si="526"/>
        <v>4428.9492601522752</v>
      </c>
      <c r="L4653" s="210">
        <f t="shared" si="527"/>
        <v>5.3E-3</v>
      </c>
      <c r="M4653" s="211">
        <f t="shared" si="527"/>
        <v>1.1000000000000001E-3</v>
      </c>
    </row>
    <row r="4654" spans="1:13" ht="15" customHeight="1" x14ac:dyDescent="0.2">
      <c r="A4654" s="370">
        <v>4633</v>
      </c>
      <c r="B4654" s="120">
        <f t="shared" si="521"/>
        <v>189.80238174660511</v>
      </c>
      <c r="C4654" s="371">
        <v>950</v>
      </c>
      <c r="D4654" s="78">
        <v>45170</v>
      </c>
      <c r="E4654" s="209">
        <v>29455</v>
      </c>
      <c r="F4654" s="344">
        <f t="shared" si="524"/>
        <v>2855.8124245440094</v>
      </c>
      <c r="G4654" s="394">
        <f t="shared" si="525"/>
        <v>372.06315789473683</v>
      </c>
      <c r="H4654" s="385">
        <f t="shared" si="522"/>
        <v>1091.0219468642961</v>
      </c>
      <c r="I4654" s="386">
        <f t="shared" si="523"/>
        <v>64.55751164877492</v>
      </c>
      <c r="J4654" s="393">
        <v>45</v>
      </c>
      <c r="K4654" s="396">
        <f t="shared" si="526"/>
        <v>4428.4550409518179</v>
      </c>
      <c r="L4654" s="210">
        <f t="shared" si="527"/>
        <v>5.3E-3</v>
      </c>
      <c r="M4654" s="211">
        <f t="shared" si="527"/>
        <v>1.1000000000000001E-3</v>
      </c>
    </row>
    <row r="4655" spans="1:13" ht="15" customHeight="1" x14ac:dyDescent="0.2">
      <c r="A4655" s="370">
        <v>4634</v>
      </c>
      <c r="B4655" s="120">
        <f t="shared" si="521"/>
        <v>189.82656555704895</v>
      </c>
      <c r="C4655" s="371">
        <v>950</v>
      </c>
      <c r="D4655" s="78">
        <v>45170</v>
      </c>
      <c r="E4655" s="209">
        <v>29455</v>
      </c>
      <c r="F4655" s="344">
        <f t="shared" si="524"/>
        <v>2855.4485954554116</v>
      </c>
      <c r="G4655" s="394">
        <f t="shared" si="525"/>
        <v>372.06315789473683</v>
      </c>
      <c r="H4655" s="385">
        <f t="shared" si="522"/>
        <v>1090.89897263235</v>
      </c>
      <c r="I4655" s="386">
        <f t="shared" si="523"/>
        <v>64.550235067002973</v>
      </c>
      <c r="J4655" s="393">
        <v>45</v>
      </c>
      <c r="K4655" s="396">
        <f t="shared" si="526"/>
        <v>4427.9609610495017</v>
      </c>
      <c r="L4655" s="210">
        <f t="shared" si="527"/>
        <v>5.3E-3</v>
      </c>
      <c r="M4655" s="211">
        <f t="shared" si="527"/>
        <v>1.1000000000000001E-3</v>
      </c>
    </row>
    <row r="4656" spans="1:13" ht="15" customHeight="1" x14ac:dyDescent="0.2">
      <c r="A4656" s="370">
        <v>4635</v>
      </c>
      <c r="B4656" s="120">
        <f t="shared" si="521"/>
        <v>189.85074871306992</v>
      </c>
      <c r="C4656" s="371">
        <v>950</v>
      </c>
      <c r="D4656" s="78">
        <v>45170</v>
      </c>
      <c r="E4656" s="209">
        <v>29455</v>
      </c>
      <c r="F4656" s="344">
        <f t="shared" si="524"/>
        <v>2855.084868899884</v>
      </c>
      <c r="G4656" s="394">
        <f t="shared" si="525"/>
        <v>372.06315789473683</v>
      </c>
      <c r="H4656" s="385">
        <f t="shared" si="522"/>
        <v>1090.7760330565818</v>
      </c>
      <c r="I4656" s="386">
        <f t="shared" si="523"/>
        <v>64.542960535892419</v>
      </c>
      <c r="J4656" s="393">
        <v>45</v>
      </c>
      <c r="K4656" s="396">
        <f t="shared" si="526"/>
        <v>4427.4670203870946</v>
      </c>
      <c r="L4656" s="210">
        <f t="shared" si="527"/>
        <v>5.3E-3</v>
      </c>
      <c r="M4656" s="211">
        <f t="shared" si="527"/>
        <v>1.1000000000000001E-3</v>
      </c>
    </row>
    <row r="4657" spans="1:13" ht="15" customHeight="1" x14ac:dyDescent="0.2">
      <c r="A4657" s="370">
        <v>4636</v>
      </c>
      <c r="B4657" s="120">
        <f t="shared" si="521"/>
        <v>189.87493121466295</v>
      </c>
      <c r="C4657" s="371">
        <v>950</v>
      </c>
      <c r="D4657" s="78">
        <v>45170</v>
      </c>
      <c r="E4657" s="209">
        <v>29455</v>
      </c>
      <c r="F4657" s="344">
        <f t="shared" si="524"/>
        <v>2854.7212448345649</v>
      </c>
      <c r="G4657" s="394">
        <f t="shared" si="525"/>
        <v>372.06315789473683</v>
      </c>
      <c r="H4657" s="385">
        <f t="shared" si="522"/>
        <v>1090.6531281225039</v>
      </c>
      <c r="I4657" s="386">
        <f t="shared" si="523"/>
        <v>64.535688054586032</v>
      </c>
      <c r="J4657" s="393">
        <v>45</v>
      </c>
      <c r="K4657" s="396">
        <f t="shared" si="526"/>
        <v>4426.9732189063916</v>
      </c>
      <c r="L4657" s="210">
        <f t="shared" si="527"/>
        <v>5.3E-3</v>
      </c>
      <c r="M4657" s="211">
        <f t="shared" si="527"/>
        <v>1.1000000000000001E-3</v>
      </c>
    </row>
    <row r="4658" spans="1:13" ht="15" customHeight="1" x14ac:dyDescent="0.2">
      <c r="A4658" s="370">
        <v>4637</v>
      </c>
      <c r="B4658" s="120">
        <f t="shared" si="521"/>
        <v>189.89911306182259</v>
      </c>
      <c r="C4658" s="371">
        <v>950</v>
      </c>
      <c r="D4658" s="78">
        <v>45170</v>
      </c>
      <c r="E4658" s="209">
        <v>29455</v>
      </c>
      <c r="F4658" s="344">
        <f t="shared" si="524"/>
        <v>2854.3577232166235</v>
      </c>
      <c r="G4658" s="394">
        <f t="shared" si="525"/>
        <v>372.06315789473683</v>
      </c>
      <c r="H4658" s="385">
        <f t="shared" si="522"/>
        <v>1090.5302578156397</v>
      </c>
      <c r="I4658" s="386">
        <f t="shared" si="523"/>
        <v>64.528417622227209</v>
      </c>
      <c r="J4658" s="393">
        <v>45</v>
      </c>
      <c r="K4658" s="396">
        <f t="shared" si="526"/>
        <v>4426.4795565492277</v>
      </c>
      <c r="L4658" s="210">
        <f t="shared" si="527"/>
        <v>5.3E-3</v>
      </c>
      <c r="M4658" s="211">
        <f t="shared" si="527"/>
        <v>1.1000000000000001E-3</v>
      </c>
    </row>
    <row r="4659" spans="1:13" ht="15" customHeight="1" x14ac:dyDescent="0.2">
      <c r="A4659" s="370">
        <v>4638</v>
      </c>
      <c r="B4659" s="120">
        <f t="shared" si="521"/>
        <v>189.92329425454423</v>
      </c>
      <c r="C4659" s="371">
        <v>950</v>
      </c>
      <c r="D4659" s="78">
        <v>45170</v>
      </c>
      <c r="E4659" s="209">
        <v>29455</v>
      </c>
      <c r="F4659" s="344">
        <f t="shared" si="524"/>
        <v>2853.9943040032376</v>
      </c>
      <c r="G4659" s="394">
        <f t="shared" si="525"/>
        <v>372.06315789473683</v>
      </c>
      <c r="H4659" s="385">
        <f t="shared" si="522"/>
        <v>1090.4074221215153</v>
      </c>
      <c r="I4659" s="386">
        <f t="shared" si="523"/>
        <v>64.521149237959492</v>
      </c>
      <c r="J4659" s="393">
        <v>45</v>
      </c>
      <c r="K4659" s="396">
        <f t="shared" si="526"/>
        <v>4425.986033257449</v>
      </c>
      <c r="L4659" s="210">
        <f t="shared" si="527"/>
        <v>5.3E-3</v>
      </c>
      <c r="M4659" s="211">
        <f t="shared" si="527"/>
        <v>1.1000000000000001E-3</v>
      </c>
    </row>
    <row r="4660" spans="1:13" ht="15" customHeight="1" x14ac:dyDescent="0.2">
      <c r="A4660" s="370">
        <v>4639</v>
      </c>
      <c r="B4660" s="120">
        <f t="shared" si="521"/>
        <v>189.94747479282293</v>
      </c>
      <c r="C4660" s="371">
        <v>950</v>
      </c>
      <c r="D4660" s="78">
        <v>45170</v>
      </c>
      <c r="E4660" s="209">
        <v>29455</v>
      </c>
      <c r="F4660" s="344">
        <f t="shared" si="524"/>
        <v>2853.630987151616</v>
      </c>
      <c r="G4660" s="394">
        <f t="shared" si="525"/>
        <v>372.06315789473683</v>
      </c>
      <c r="H4660" s="385">
        <f t="shared" si="522"/>
        <v>1090.2846210256671</v>
      </c>
      <c r="I4660" s="386">
        <f t="shared" si="523"/>
        <v>64.513882900927058</v>
      </c>
      <c r="J4660" s="393">
        <v>45</v>
      </c>
      <c r="K4660" s="396">
        <f t="shared" si="526"/>
        <v>4425.4926489729469</v>
      </c>
      <c r="L4660" s="210">
        <f t="shared" si="527"/>
        <v>5.3E-3</v>
      </c>
      <c r="M4660" s="211">
        <f t="shared" si="527"/>
        <v>1.1000000000000001E-3</v>
      </c>
    </row>
    <row r="4661" spans="1:13" ht="15" customHeight="1" x14ac:dyDescent="0.2">
      <c r="A4661" s="372">
        <v>4640</v>
      </c>
      <c r="B4661" s="120">
        <f t="shared" si="521"/>
        <v>189.97165467665374</v>
      </c>
      <c r="C4661" s="371">
        <v>950</v>
      </c>
      <c r="D4661" s="78">
        <v>45170</v>
      </c>
      <c r="E4661" s="209">
        <v>29455</v>
      </c>
      <c r="F4661" s="344">
        <f t="shared" si="524"/>
        <v>2853.2677726189909</v>
      </c>
      <c r="G4661" s="394">
        <f t="shared" si="525"/>
        <v>372.06315789473683</v>
      </c>
      <c r="H4661" s="385">
        <f t="shared" si="522"/>
        <v>1090.1618545136398</v>
      </c>
      <c r="I4661" s="386">
        <f t="shared" si="523"/>
        <v>64.506618610274558</v>
      </c>
      <c r="J4661" s="393">
        <v>45</v>
      </c>
      <c r="K4661" s="396">
        <f t="shared" si="526"/>
        <v>4424.999403637642</v>
      </c>
      <c r="L4661" s="210">
        <f t="shared" si="527"/>
        <v>5.3E-3</v>
      </c>
      <c r="M4661" s="211">
        <f t="shared" si="527"/>
        <v>1.1000000000000001E-3</v>
      </c>
    </row>
    <row r="4662" spans="1:13" ht="15" customHeight="1" x14ac:dyDescent="0.2">
      <c r="A4662" s="370">
        <v>4641</v>
      </c>
      <c r="B4662" s="120">
        <f t="shared" si="521"/>
        <v>189.99583390603235</v>
      </c>
      <c r="C4662" s="371">
        <v>950</v>
      </c>
      <c r="D4662" s="78">
        <v>45170</v>
      </c>
      <c r="E4662" s="209">
        <v>29455</v>
      </c>
      <c r="F4662" s="344">
        <f t="shared" si="524"/>
        <v>2852.9046603626098</v>
      </c>
      <c r="G4662" s="394">
        <f t="shared" si="525"/>
        <v>372.06315789473683</v>
      </c>
      <c r="H4662" s="385">
        <f t="shared" si="522"/>
        <v>1090.039122570983</v>
      </c>
      <c r="I4662" s="386">
        <f t="shared" si="523"/>
        <v>64.499356365146937</v>
      </c>
      <c r="J4662" s="393">
        <v>45</v>
      </c>
      <c r="K4662" s="396">
        <f t="shared" si="526"/>
        <v>4424.5062971934767</v>
      </c>
      <c r="L4662" s="210">
        <f t="shared" si="527"/>
        <v>5.3E-3</v>
      </c>
      <c r="M4662" s="211">
        <f t="shared" si="527"/>
        <v>1.1000000000000001E-3</v>
      </c>
    </row>
    <row r="4663" spans="1:13" ht="15" customHeight="1" x14ac:dyDescent="0.2">
      <c r="A4663" s="370">
        <v>4642</v>
      </c>
      <c r="B4663" s="120">
        <f t="shared" ref="B4663:B4726" si="528">A4663/(10*LN(A4663)-60)</f>
        <v>190.02001248095434</v>
      </c>
      <c r="C4663" s="371">
        <v>950</v>
      </c>
      <c r="D4663" s="78">
        <v>45170</v>
      </c>
      <c r="E4663" s="209">
        <v>29455</v>
      </c>
      <c r="F4663" s="344">
        <f t="shared" si="524"/>
        <v>2852.5416503397428</v>
      </c>
      <c r="G4663" s="394">
        <f t="shared" si="525"/>
        <v>372.06315789473683</v>
      </c>
      <c r="H4663" s="385">
        <f t="shared" si="522"/>
        <v>1089.916425183254</v>
      </c>
      <c r="I4663" s="386">
        <f t="shared" si="523"/>
        <v>64.492096164689599</v>
      </c>
      <c r="J4663" s="393">
        <v>45</v>
      </c>
      <c r="K4663" s="396">
        <f t="shared" si="526"/>
        <v>4424.0133295824235</v>
      </c>
      <c r="L4663" s="210">
        <f t="shared" si="527"/>
        <v>5.3E-3</v>
      </c>
      <c r="M4663" s="211">
        <f t="shared" si="527"/>
        <v>1.1000000000000001E-3</v>
      </c>
    </row>
    <row r="4664" spans="1:13" ht="15" customHeight="1" x14ac:dyDescent="0.2">
      <c r="A4664" s="370">
        <v>4643</v>
      </c>
      <c r="B4664" s="120">
        <f t="shared" si="528"/>
        <v>190.04419040141525</v>
      </c>
      <c r="C4664" s="371">
        <v>950</v>
      </c>
      <c r="D4664" s="78">
        <v>45170</v>
      </c>
      <c r="E4664" s="209">
        <v>29455</v>
      </c>
      <c r="F4664" s="344">
        <f t="shared" si="524"/>
        <v>2852.1787425076868</v>
      </c>
      <c r="G4664" s="394">
        <f t="shared" si="525"/>
        <v>372.06315789473683</v>
      </c>
      <c r="H4664" s="385">
        <f t="shared" si="522"/>
        <v>1089.7937623360192</v>
      </c>
      <c r="I4664" s="386">
        <f t="shared" si="523"/>
        <v>64.48483800804847</v>
      </c>
      <c r="J4664" s="393">
        <v>45</v>
      </c>
      <c r="K4664" s="396">
        <f t="shared" si="526"/>
        <v>4423.5205007464911</v>
      </c>
      <c r="L4664" s="210">
        <f t="shared" si="527"/>
        <v>5.3E-3</v>
      </c>
      <c r="M4664" s="211">
        <f t="shared" si="527"/>
        <v>1.1000000000000001E-3</v>
      </c>
    </row>
    <row r="4665" spans="1:13" ht="15" customHeight="1" x14ac:dyDescent="0.2">
      <c r="A4665" s="370">
        <v>4644</v>
      </c>
      <c r="B4665" s="120">
        <f t="shared" si="528"/>
        <v>190.06836766741128</v>
      </c>
      <c r="C4665" s="371">
        <v>950</v>
      </c>
      <c r="D4665" s="78">
        <v>45170</v>
      </c>
      <c r="E4665" s="209">
        <v>29455</v>
      </c>
      <c r="F4665" s="344">
        <f t="shared" si="524"/>
        <v>2851.815936823753</v>
      </c>
      <c r="G4665" s="394">
        <f t="shared" si="525"/>
        <v>372.06315789473683</v>
      </c>
      <c r="H4665" s="385">
        <f t="shared" si="522"/>
        <v>1089.6711340148495</v>
      </c>
      <c r="I4665" s="386">
        <f t="shared" si="523"/>
        <v>64.477581894369791</v>
      </c>
      <c r="J4665" s="393">
        <v>45</v>
      </c>
      <c r="K4665" s="396">
        <f t="shared" si="526"/>
        <v>4423.0278106277092</v>
      </c>
      <c r="L4665" s="210">
        <f t="shared" si="527"/>
        <v>5.3E-3</v>
      </c>
      <c r="M4665" s="211">
        <f t="shared" si="527"/>
        <v>1.1000000000000001E-3</v>
      </c>
    </row>
    <row r="4666" spans="1:13" ht="15" customHeight="1" x14ac:dyDescent="0.2">
      <c r="A4666" s="370">
        <v>4645</v>
      </c>
      <c r="B4666" s="120">
        <f t="shared" si="528"/>
        <v>190.09254427893816</v>
      </c>
      <c r="C4666" s="371">
        <v>950</v>
      </c>
      <c r="D4666" s="78">
        <v>45170</v>
      </c>
      <c r="E4666" s="209">
        <v>29455</v>
      </c>
      <c r="F4666" s="344">
        <f t="shared" si="524"/>
        <v>2851.4532332452814</v>
      </c>
      <c r="G4666" s="394">
        <f t="shared" si="525"/>
        <v>372.06315789473683</v>
      </c>
      <c r="H4666" s="385">
        <f t="shared" si="522"/>
        <v>1089.5485402053259</v>
      </c>
      <c r="I4666" s="386">
        <f t="shared" si="523"/>
        <v>64.470327822800371</v>
      </c>
      <c r="J4666" s="393">
        <v>45</v>
      </c>
      <c r="K4666" s="396">
        <f t="shared" si="526"/>
        <v>4422.5352591681449</v>
      </c>
      <c r="L4666" s="210">
        <f t="shared" si="527"/>
        <v>5.3E-3</v>
      </c>
      <c r="M4666" s="211">
        <f t="shared" si="527"/>
        <v>1.1000000000000001E-3</v>
      </c>
    </row>
    <row r="4667" spans="1:13" ht="15" customHeight="1" x14ac:dyDescent="0.2">
      <c r="A4667" s="370">
        <v>4646</v>
      </c>
      <c r="B4667" s="120">
        <f t="shared" si="528"/>
        <v>190.1167202359922</v>
      </c>
      <c r="C4667" s="371">
        <v>950</v>
      </c>
      <c r="D4667" s="78">
        <v>45170</v>
      </c>
      <c r="E4667" s="209">
        <v>29455</v>
      </c>
      <c r="F4667" s="344">
        <f t="shared" si="524"/>
        <v>2851.0906317296281</v>
      </c>
      <c r="G4667" s="394">
        <f t="shared" si="525"/>
        <v>372.06315789473683</v>
      </c>
      <c r="H4667" s="385">
        <f t="shared" si="522"/>
        <v>1089.4259808930353</v>
      </c>
      <c r="I4667" s="386">
        <f t="shared" si="523"/>
        <v>64.463075792487302</v>
      </c>
      <c r="J4667" s="393">
        <v>45</v>
      </c>
      <c r="K4667" s="396">
        <f t="shared" si="526"/>
        <v>4422.042846309887</v>
      </c>
      <c r="L4667" s="210">
        <f t="shared" si="527"/>
        <v>5.3E-3</v>
      </c>
      <c r="M4667" s="211">
        <f t="shared" si="527"/>
        <v>1.1000000000000001E-3</v>
      </c>
    </row>
    <row r="4668" spans="1:13" ht="15" customHeight="1" x14ac:dyDescent="0.2">
      <c r="A4668" s="370">
        <v>4647</v>
      </c>
      <c r="B4668" s="120">
        <f t="shared" si="528"/>
        <v>190.14089553856962</v>
      </c>
      <c r="C4668" s="371">
        <v>950</v>
      </c>
      <c r="D4668" s="78">
        <v>45170</v>
      </c>
      <c r="E4668" s="209">
        <v>29455</v>
      </c>
      <c r="F4668" s="344">
        <f t="shared" si="524"/>
        <v>2850.7281322341751</v>
      </c>
      <c r="G4668" s="394">
        <f t="shared" si="525"/>
        <v>372.06315789473683</v>
      </c>
      <c r="H4668" s="385">
        <f t="shared" si="522"/>
        <v>1089.3034560635722</v>
      </c>
      <c r="I4668" s="386">
        <f t="shared" si="523"/>
        <v>64.455825802578232</v>
      </c>
      <c r="J4668" s="393">
        <v>45</v>
      </c>
      <c r="K4668" s="396">
        <f t="shared" si="526"/>
        <v>4421.5505719950625</v>
      </c>
      <c r="L4668" s="210">
        <f t="shared" si="527"/>
        <v>5.3E-3</v>
      </c>
      <c r="M4668" s="211">
        <f t="shared" si="527"/>
        <v>1.1000000000000001E-3</v>
      </c>
    </row>
    <row r="4669" spans="1:13" ht="15" customHeight="1" x14ac:dyDescent="0.2">
      <c r="A4669" s="370">
        <v>4648</v>
      </c>
      <c r="B4669" s="120">
        <f t="shared" si="528"/>
        <v>190.1650701866667</v>
      </c>
      <c r="C4669" s="371">
        <v>950</v>
      </c>
      <c r="D4669" s="78">
        <v>45170</v>
      </c>
      <c r="E4669" s="209">
        <v>29455</v>
      </c>
      <c r="F4669" s="344">
        <f t="shared" si="524"/>
        <v>2850.3657347163262</v>
      </c>
      <c r="G4669" s="394">
        <f t="shared" si="525"/>
        <v>372.06315789473683</v>
      </c>
      <c r="H4669" s="385">
        <f t="shared" si="522"/>
        <v>1089.1809657025392</v>
      </c>
      <c r="I4669" s="386">
        <f t="shared" si="523"/>
        <v>64.448577852221263</v>
      </c>
      <c r="J4669" s="393">
        <v>45</v>
      </c>
      <c r="K4669" s="396">
        <f t="shared" si="526"/>
        <v>4421.0584361658239</v>
      </c>
      <c r="L4669" s="210">
        <f t="shared" si="527"/>
        <v>5.3E-3</v>
      </c>
      <c r="M4669" s="211">
        <f t="shared" si="527"/>
        <v>1.1000000000000001E-3</v>
      </c>
    </row>
    <row r="4670" spans="1:13" ht="15" customHeight="1" x14ac:dyDescent="0.2">
      <c r="A4670" s="370">
        <v>4649</v>
      </c>
      <c r="B4670" s="120">
        <f t="shared" si="528"/>
        <v>190.1892441802803</v>
      </c>
      <c r="C4670" s="371">
        <v>950</v>
      </c>
      <c r="D4670" s="78">
        <v>45170</v>
      </c>
      <c r="E4670" s="209">
        <v>29455</v>
      </c>
      <c r="F4670" s="344">
        <f t="shared" si="524"/>
        <v>2850.0034391335012</v>
      </c>
      <c r="G4670" s="394">
        <f t="shared" si="525"/>
        <v>372.06315789473683</v>
      </c>
      <c r="H4670" s="385">
        <f t="shared" si="522"/>
        <v>1089.0585097955443</v>
      </c>
      <c r="I4670" s="386">
        <f t="shared" si="523"/>
        <v>64.441331940564766</v>
      </c>
      <c r="J4670" s="393">
        <v>45</v>
      </c>
      <c r="K4670" s="396">
        <f t="shared" si="526"/>
        <v>4420.5664387643474</v>
      </c>
      <c r="L4670" s="210">
        <f t="shared" si="527"/>
        <v>5.3E-3</v>
      </c>
      <c r="M4670" s="211">
        <f t="shared" si="527"/>
        <v>1.1000000000000001E-3</v>
      </c>
    </row>
    <row r="4671" spans="1:13" ht="15" customHeight="1" x14ac:dyDescent="0.2">
      <c r="A4671" s="372">
        <v>4650</v>
      </c>
      <c r="B4671" s="120">
        <f t="shared" si="528"/>
        <v>190.21341751940687</v>
      </c>
      <c r="C4671" s="371">
        <v>950</v>
      </c>
      <c r="D4671" s="78">
        <v>45170</v>
      </c>
      <c r="E4671" s="209">
        <v>29455</v>
      </c>
      <c r="F4671" s="344">
        <f t="shared" si="524"/>
        <v>2849.6412454431475</v>
      </c>
      <c r="G4671" s="394">
        <f t="shared" si="525"/>
        <v>372.06315789473683</v>
      </c>
      <c r="H4671" s="385">
        <f t="shared" si="522"/>
        <v>1088.9360883282047</v>
      </c>
      <c r="I4671" s="386">
        <f t="shared" si="523"/>
        <v>64.434088066757681</v>
      </c>
      <c r="J4671" s="393">
        <v>45</v>
      </c>
      <c r="K4671" s="396">
        <f t="shared" si="526"/>
        <v>4420.0745797328464</v>
      </c>
      <c r="L4671" s="210">
        <f t="shared" si="527"/>
        <v>5.3E-3</v>
      </c>
      <c r="M4671" s="211">
        <f t="shared" si="527"/>
        <v>1.1000000000000001E-3</v>
      </c>
    </row>
    <row r="4672" spans="1:13" ht="15" customHeight="1" x14ac:dyDescent="0.2">
      <c r="A4672" s="370">
        <v>4651</v>
      </c>
      <c r="B4672" s="120">
        <f t="shared" si="528"/>
        <v>190.23759020404353</v>
      </c>
      <c r="C4672" s="371">
        <v>950</v>
      </c>
      <c r="D4672" s="78">
        <v>45170</v>
      </c>
      <c r="E4672" s="209">
        <v>29455</v>
      </c>
      <c r="F4672" s="344">
        <f t="shared" si="524"/>
        <v>2849.2791536027294</v>
      </c>
      <c r="G4672" s="394">
        <f t="shared" si="525"/>
        <v>372.06315789473683</v>
      </c>
      <c r="H4672" s="385">
        <f t="shared" si="522"/>
        <v>1088.8137012861434</v>
      </c>
      <c r="I4672" s="386">
        <f t="shared" si="523"/>
        <v>64.426846229949319</v>
      </c>
      <c r="J4672" s="393">
        <v>45</v>
      </c>
      <c r="K4672" s="396">
        <f t="shared" si="526"/>
        <v>4419.5828590135588</v>
      </c>
      <c r="L4672" s="210">
        <f t="shared" si="527"/>
        <v>5.3E-3</v>
      </c>
      <c r="M4672" s="211">
        <f t="shared" si="527"/>
        <v>1.1000000000000001E-3</v>
      </c>
    </row>
    <row r="4673" spans="1:13" ht="15" customHeight="1" x14ac:dyDescent="0.2">
      <c r="A4673" s="370">
        <v>4652</v>
      </c>
      <c r="B4673" s="120">
        <f t="shared" si="528"/>
        <v>190.26176223418699</v>
      </c>
      <c r="C4673" s="371">
        <v>950</v>
      </c>
      <c r="D4673" s="78">
        <v>45170</v>
      </c>
      <c r="E4673" s="209">
        <v>29455</v>
      </c>
      <c r="F4673" s="344">
        <f t="shared" si="524"/>
        <v>2848.9171635697389</v>
      </c>
      <c r="G4673" s="394">
        <f t="shared" si="525"/>
        <v>372.06315789473683</v>
      </c>
      <c r="H4673" s="385">
        <f t="shared" si="522"/>
        <v>1088.6913486549927</v>
      </c>
      <c r="I4673" s="386">
        <f t="shared" si="523"/>
        <v>64.419606429289516</v>
      </c>
      <c r="J4673" s="393">
        <v>45</v>
      </c>
      <c r="K4673" s="396">
        <f t="shared" si="526"/>
        <v>4419.0912765487574</v>
      </c>
      <c r="L4673" s="210">
        <f t="shared" si="527"/>
        <v>5.3E-3</v>
      </c>
      <c r="M4673" s="211">
        <f t="shared" si="527"/>
        <v>1.1000000000000001E-3</v>
      </c>
    </row>
    <row r="4674" spans="1:13" ht="15" customHeight="1" x14ac:dyDescent="0.2">
      <c r="A4674" s="370">
        <v>4653</v>
      </c>
      <c r="B4674" s="120">
        <f t="shared" si="528"/>
        <v>190.2859336098345</v>
      </c>
      <c r="C4674" s="371">
        <v>950</v>
      </c>
      <c r="D4674" s="78">
        <v>45170</v>
      </c>
      <c r="E4674" s="209">
        <v>29455</v>
      </c>
      <c r="F4674" s="344">
        <f t="shared" si="524"/>
        <v>2848.5552753016837</v>
      </c>
      <c r="G4674" s="394">
        <f t="shared" si="525"/>
        <v>372.06315789473683</v>
      </c>
      <c r="H4674" s="385">
        <f t="shared" si="522"/>
        <v>1088.5690304203899</v>
      </c>
      <c r="I4674" s="386">
        <f t="shared" si="523"/>
        <v>64.412368663928405</v>
      </c>
      <c r="J4674" s="393">
        <v>45</v>
      </c>
      <c r="K4674" s="396">
        <f t="shared" si="526"/>
        <v>4418.5998322807391</v>
      </c>
      <c r="L4674" s="210">
        <f t="shared" si="527"/>
        <v>5.3E-3</v>
      </c>
      <c r="M4674" s="211">
        <f t="shared" si="527"/>
        <v>1.1000000000000001E-3</v>
      </c>
    </row>
    <row r="4675" spans="1:13" ht="15" customHeight="1" x14ac:dyDescent="0.2">
      <c r="A4675" s="370">
        <v>4654</v>
      </c>
      <c r="B4675" s="120">
        <f t="shared" si="528"/>
        <v>190.31010433098334</v>
      </c>
      <c r="C4675" s="371">
        <v>950</v>
      </c>
      <c r="D4675" s="78">
        <v>45170</v>
      </c>
      <c r="E4675" s="209">
        <v>29455</v>
      </c>
      <c r="F4675" s="344">
        <f t="shared" si="524"/>
        <v>2848.1934887560956</v>
      </c>
      <c r="G4675" s="394">
        <f t="shared" si="525"/>
        <v>372.06315789473683</v>
      </c>
      <c r="H4675" s="385">
        <f t="shared" si="522"/>
        <v>1088.4467465679813</v>
      </c>
      <c r="I4675" s="386">
        <f t="shared" si="523"/>
        <v>64.405132933016645</v>
      </c>
      <c r="J4675" s="393">
        <v>45</v>
      </c>
      <c r="K4675" s="396">
        <f t="shared" si="526"/>
        <v>4418.1085261518301</v>
      </c>
      <c r="L4675" s="210">
        <f t="shared" si="527"/>
        <v>5.3E-3</v>
      </c>
      <c r="M4675" s="211">
        <f t="shared" si="527"/>
        <v>1.1000000000000001E-3</v>
      </c>
    </row>
    <row r="4676" spans="1:13" ht="15" customHeight="1" x14ac:dyDescent="0.2">
      <c r="A4676" s="370">
        <v>4655</v>
      </c>
      <c r="B4676" s="120">
        <f t="shared" si="528"/>
        <v>190.33427439763088</v>
      </c>
      <c r="C4676" s="371">
        <v>950</v>
      </c>
      <c r="D4676" s="78">
        <v>45170</v>
      </c>
      <c r="E4676" s="209">
        <v>29455</v>
      </c>
      <c r="F4676" s="344">
        <f t="shared" si="524"/>
        <v>2847.8318038905286</v>
      </c>
      <c r="G4676" s="394">
        <f t="shared" si="525"/>
        <v>372.06315789473683</v>
      </c>
      <c r="H4676" s="385">
        <f t="shared" si="522"/>
        <v>1088.3244970834196</v>
      </c>
      <c r="I4676" s="386">
        <f t="shared" si="523"/>
        <v>64.39789923570531</v>
      </c>
      <c r="J4676" s="393">
        <v>45</v>
      </c>
      <c r="K4676" s="396">
        <f t="shared" si="526"/>
        <v>4417.6173581043904</v>
      </c>
      <c r="L4676" s="210">
        <f t="shared" si="527"/>
        <v>5.3E-3</v>
      </c>
      <c r="M4676" s="211">
        <f t="shared" si="527"/>
        <v>1.1000000000000001E-3</v>
      </c>
    </row>
    <row r="4677" spans="1:13" ht="15" customHeight="1" x14ac:dyDescent="0.2">
      <c r="A4677" s="370">
        <v>4656</v>
      </c>
      <c r="B4677" s="120">
        <f t="shared" si="528"/>
        <v>190.35844380977466</v>
      </c>
      <c r="C4677" s="371">
        <v>950</v>
      </c>
      <c r="D4677" s="78">
        <v>45170</v>
      </c>
      <c r="E4677" s="209">
        <v>29455</v>
      </c>
      <c r="F4677" s="344">
        <f t="shared" si="524"/>
        <v>2847.470220662557</v>
      </c>
      <c r="G4677" s="394">
        <f t="shared" si="525"/>
        <v>372.06315789473683</v>
      </c>
      <c r="H4677" s="385">
        <f t="shared" si="522"/>
        <v>1088.2022819523652</v>
      </c>
      <c r="I4677" s="386">
        <f t="shared" si="523"/>
        <v>64.390667571145883</v>
      </c>
      <c r="J4677" s="393">
        <v>45</v>
      </c>
      <c r="K4677" s="396">
        <f t="shared" si="526"/>
        <v>4417.1263280808053</v>
      </c>
      <c r="L4677" s="210">
        <f t="shared" si="527"/>
        <v>5.3E-3</v>
      </c>
      <c r="M4677" s="211">
        <f t="shared" si="527"/>
        <v>1.1000000000000001E-3</v>
      </c>
    </row>
    <row r="4678" spans="1:13" ht="15" customHeight="1" x14ac:dyDescent="0.2">
      <c r="A4678" s="370">
        <v>4657</v>
      </c>
      <c r="B4678" s="120">
        <f t="shared" si="528"/>
        <v>190.38261256741222</v>
      </c>
      <c r="C4678" s="371">
        <v>950</v>
      </c>
      <c r="D4678" s="78">
        <v>45170</v>
      </c>
      <c r="E4678" s="209">
        <v>29455</v>
      </c>
      <c r="F4678" s="344">
        <f t="shared" si="524"/>
        <v>2847.1087390297789</v>
      </c>
      <c r="G4678" s="394">
        <f t="shared" si="525"/>
        <v>372.06315789473683</v>
      </c>
      <c r="H4678" s="385">
        <f t="shared" si="522"/>
        <v>1088.0801011604863</v>
      </c>
      <c r="I4678" s="386">
        <f t="shared" si="523"/>
        <v>64.383437938490317</v>
      </c>
      <c r="J4678" s="393">
        <v>45</v>
      </c>
      <c r="K4678" s="396">
        <f t="shared" si="526"/>
        <v>4416.6354360234927</v>
      </c>
      <c r="L4678" s="210">
        <f t="shared" si="527"/>
        <v>5.3E-3</v>
      </c>
      <c r="M4678" s="211">
        <f t="shared" si="527"/>
        <v>1.1000000000000001E-3</v>
      </c>
    </row>
    <row r="4679" spans="1:13" ht="15" customHeight="1" x14ac:dyDescent="0.2">
      <c r="A4679" s="370">
        <v>4658</v>
      </c>
      <c r="B4679" s="120">
        <f t="shared" si="528"/>
        <v>190.40678067054165</v>
      </c>
      <c r="C4679" s="371">
        <v>950</v>
      </c>
      <c r="D4679" s="78">
        <v>45170</v>
      </c>
      <c r="E4679" s="209">
        <v>29455</v>
      </c>
      <c r="F4679" s="344">
        <f t="shared" si="524"/>
        <v>2846.7473589498095</v>
      </c>
      <c r="G4679" s="394">
        <f t="shared" si="525"/>
        <v>372.06315789473683</v>
      </c>
      <c r="H4679" s="385">
        <f t="shared" si="522"/>
        <v>1087.9579546934565</v>
      </c>
      <c r="I4679" s="386">
        <f t="shared" si="523"/>
        <v>64.376210336890921</v>
      </c>
      <c r="J4679" s="393">
        <v>45</v>
      </c>
      <c r="K4679" s="396">
        <f t="shared" si="526"/>
        <v>4416.1446818748936</v>
      </c>
      <c r="L4679" s="210">
        <f t="shared" si="527"/>
        <v>5.3E-3</v>
      </c>
      <c r="M4679" s="211">
        <f t="shared" si="527"/>
        <v>1.1000000000000001E-3</v>
      </c>
    </row>
    <row r="4680" spans="1:13" ht="15" customHeight="1" x14ac:dyDescent="0.2">
      <c r="A4680" s="370">
        <v>4659</v>
      </c>
      <c r="B4680" s="120">
        <f t="shared" si="528"/>
        <v>190.43094811916072</v>
      </c>
      <c r="C4680" s="371">
        <v>950</v>
      </c>
      <c r="D4680" s="78">
        <v>45170</v>
      </c>
      <c r="E4680" s="209">
        <v>29455</v>
      </c>
      <c r="F4680" s="344">
        <f t="shared" si="524"/>
        <v>2846.3860803802891</v>
      </c>
      <c r="G4680" s="394">
        <f t="shared" si="525"/>
        <v>372.06315789473683</v>
      </c>
      <c r="H4680" s="385">
        <f t="shared" si="522"/>
        <v>1087.8358425369586</v>
      </c>
      <c r="I4680" s="386">
        <f t="shared" si="523"/>
        <v>64.368984765500514</v>
      </c>
      <c r="J4680" s="393">
        <v>45</v>
      </c>
      <c r="K4680" s="396">
        <f t="shared" si="526"/>
        <v>4415.6540655774852</v>
      </c>
      <c r="L4680" s="210">
        <f t="shared" si="527"/>
        <v>5.3E-3</v>
      </c>
      <c r="M4680" s="211">
        <f t="shared" si="527"/>
        <v>1.1000000000000001E-3</v>
      </c>
    </row>
    <row r="4681" spans="1:13" ht="15" customHeight="1" x14ac:dyDescent="0.2">
      <c r="A4681" s="372">
        <v>4660</v>
      </c>
      <c r="B4681" s="120">
        <f t="shared" si="528"/>
        <v>190.45511491326752</v>
      </c>
      <c r="C4681" s="371">
        <v>950</v>
      </c>
      <c r="D4681" s="78">
        <v>45170</v>
      </c>
      <c r="E4681" s="209">
        <v>29455</v>
      </c>
      <c r="F4681" s="344">
        <f t="shared" si="524"/>
        <v>2846.0249032788793</v>
      </c>
      <c r="G4681" s="394">
        <f t="shared" si="525"/>
        <v>372.06315789473683</v>
      </c>
      <c r="H4681" s="385">
        <f t="shared" si="522"/>
        <v>1087.7137646766821</v>
      </c>
      <c r="I4681" s="386">
        <f t="shared" si="523"/>
        <v>64.361761223472328</v>
      </c>
      <c r="J4681" s="393">
        <v>45</v>
      </c>
      <c r="K4681" s="396">
        <f t="shared" si="526"/>
        <v>4415.16358707377</v>
      </c>
      <c r="L4681" s="210">
        <f t="shared" si="527"/>
        <v>5.3E-3</v>
      </c>
      <c r="M4681" s="211">
        <f t="shared" si="527"/>
        <v>1.1000000000000001E-3</v>
      </c>
    </row>
    <row r="4682" spans="1:13" ht="15" customHeight="1" x14ac:dyDescent="0.2">
      <c r="A4682" s="370">
        <v>4661</v>
      </c>
      <c r="B4682" s="120">
        <f t="shared" si="528"/>
        <v>190.47928105286024</v>
      </c>
      <c r="C4682" s="371">
        <v>950</v>
      </c>
      <c r="D4682" s="78">
        <v>45170</v>
      </c>
      <c r="E4682" s="209">
        <v>29455</v>
      </c>
      <c r="F4682" s="344">
        <f t="shared" si="524"/>
        <v>2845.6638276032631</v>
      </c>
      <c r="G4682" s="394">
        <f t="shared" si="525"/>
        <v>372.06315789473683</v>
      </c>
      <c r="H4682" s="385">
        <f t="shared" si="522"/>
        <v>1087.5917210983239</v>
      </c>
      <c r="I4682" s="386">
        <f t="shared" si="523"/>
        <v>64.354539709959994</v>
      </c>
      <c r="J4682" s="393">
        <v>45</v>
      </c>
      <c r="K4682" s="396">
        <f t="shared" si="526"/>
        <v>4414.6732463062835</v>
      </c>
      <c r="L4682" s="210">
        <f t="shared" si="527"/>
        <v>5.1999999999999998E-3</v>
      </c>
      <c r="M4682" s="211">
        <f t="shared" si="527"/>
        <v>1.1000000000000001E-3</v>
      </c>
    </row>
    <row r="4683" spans="1:13" ht="15" customHeight="1" x14ac:dyDescent="0.2">
      <c r="A4683" s="370">
        <v>4662</v>
      </c>
      <c r="B4683" s="120">
        <f t="shared" si="528"/>
        <v>190.50344653793741</v>
      </c>
      <c r="C4683" s="371">
        <v>950</v>
      </c>
      <c r="D4683" s="78">
        <v>45170</v>
      </c>
      <c r="E4683" s="209">
        <v>29455</v>
      </c>
      <c r="F4683" s="344">
        <f t="shared" si="524"/>
        <v>2845.3028533111424</v>
      </c>
      <c r="G4683" s="394">
        <f t="shared" si="525"/>
        <v>372.06315789473683</v>
      </c>
      <c r="H4683" s="385">
        <f t="shared" si="522"/>
        <v>1087.4697117875871</v>
      </c>
      <c r="I4683" s="386">
        <f t="shared" si="523"/>
        <v>64.347320224117581</v>
      </c>
      <c r="J4683" s="393">
        <v>45</v>
      </c>
      <c r="K4683" s="396">
        <f t="shared" si="526"/>
        <v>4414.1830432175839</v>
      </c>
      <c r="L4683" s="210">
        <f t="shared" si="527"/>
        <v>5.1999999999999998E-3</v>
      </c>
      <c r="M4683" s="211">
        <f t="shared" si="527"/>
        <v>1.1000000000000001E-3</v>
      </c>
    </row>
    <row r="4684" spans="1:13" ht="15" customHeight="1" x14ac:dyDescent="0.2">
      <c r="A4684" s="370">
        <v>4663</v>
      </c>
      <c r="B4684" s="120">
        <f t="shared" si="528"/>
        <v>190.52761136849742</v>
      </c>
      <c r="C4684" s="371">
        <v>950</v>
      </c>
      <c r="D4684" s="78">
        <v>45170</v>
      </c>
      <c r="E4684" s="209">
        <v>29455</v>
      </c>
      <c r="F4684" s="344">
        <f t="shared" si="524"/>
        <v>2844.9419803602441</v>
      </c>
      <c r="G4684" s="394">
        <f t="shared" si="525"/>
        <v>372.06315789473683</v>
      </c>
      <c r="H4684" s="385">
        <f t="shared" si="522"/>
        <v>1087.3477367301834</v>
      </c>
      <c r="I4684" s="386">
        <f t="shared" si="523"/>
        <v>64.340102765099616</v>
      </c>
      <c r="J4684" s="393">
        <v>45</v>
      </c>
      <c r="K4684" s="396">
        <f t="shared" si="526"/>
        <v>4413.6929777502646</v>
      </c>
      <c r="L4684" s="210">
        <f t="shared" si="527"/>
        <v>5.1999999999999998E-3</v>
      </c>
      <c r="M4684" s="211">
        <f t="shared" si="527"/>
        <v>1.1000000000000001E-3</v>
      </c>
    </row>
    <row r="4685" spans="1:13" ht="15" customHeight="1" x14ac:dyDescent="0.2">
      <c r="A4685" s="370">
        <v>4664</v>
      </c>
      <c r="B4685" s="120">
        <f t="shared" si="528"/>
        <v>190.55177554453886</v>
      </c>
      <c r="C4685" s="371">
        <v>950</v>
      </c>
      <c r="D4685" s="78">
        <v>45170</v>
      </c>
      <c r="E4685" s="209">
        <v>29455</v>
      </c>
      <c r="F4685" s="344">
        <f t="shared" si="524"/>
        <v>2844.5812087083159</v>
      </c>
      <c r="G4685" s="394">
        <f t="shared" si="525"/>
        <v>372.06315789473683</v>
      </c>
      <c r="H4685" s="385">
        <f t="shared" si="522"/>
        <v>1087.2257959118317</v>
      </c>
      <c r="I4685" s="386">
        <f t="shared" si="523"/>
        <v>64.332887332061063</v>
      </c>
      <c r="J4685" s="393">
        <v>45</v>
      </c>
      <c r="K4685" s="396">
        <f t="shared" si="526"/>
        <v>4413.2030498469449</v>
      </c>
      <c r="L4685" s="210">
        <f t="shared" si="527"/>
        <v>5.1999999999999998E-3</v>
      </c>
      <c r="M4685" s="211">
        <f t="shared" si="527"/>
        <v>1.1000000000000001E-3</v>
      </c>
    </row>
    <row r="4686" spans="1:13" ht="15" customHeight="1" x14ac:dyDescent="0.2">
      <c r="A4686" s="370">
        <v>4665</v>
      </c>
      <c r="B4686" s="120">
        <f t="shared" si="528"/>
        <v>190.57593906606041</v>
      </c>
      <c r="C4686" s="371">
        <v>950</v>
      </c>
      <c r="D4686" s="78">
        <v>45170</v>
      </c>
      <c r="E4686" s="209">
        <v>29455</v>
      </c>
      <c r="F4686" s="344">
        <f t="shared" si="524"/>
        <v>2844.2205383131268</v>
      </c>
      <c r="G4686" s="394">
        <f t="shared" si="525"/>
        <v>372.06315789473683</v>
      </c>
      <c r="H4686" s="385">
        <f t="shared" si="522"/>
        <v>1087.1038893182579</v>
      </c>
      <c r="I4686" s="386">
        <f t="shared" si="523"/>
        <v>64.325673924157272</v>
      </c>
      <c r="J4686" s="393">
        <v>45</v>
      </c>
      <c r="K4686" s="396">
        <f t="shared" si="526"/>
        <v>4412.7132594502782</v>
      </c>
      <c r="L4686" s="210">
        <f t="shared" si="527"/>
        <v>5.1999999999999998E-3</v>
      </c>
      <c r="M4686" s="211">
        <f t="shared" si="527"/>
        <v>1.1000000000000001E-3</v>
      </c>
    </row>
    <row r="4687" spans="1:13" ht="15" customHeight="1" x14ac:dyDescent="0.2">
      <c r="A4687" s="370">
        <v>4666</v>
      </c>
      <c r="B4687" s="120">
        <f t="shared" si="528"/>
        <v>190.6001019330611</v>
      </c>
      <c r="C4687" s="371">
        <v>950</v>
      </c>
      <c r="D4687" s="78">
        <v>45170</v>
      </c>
      <c r="E4687" s="209">
        <v>29455</v>
      </c>
      <c r="F4687" s="344">
        <f t="shared" si="524"/>
        <v>2843.8599691324657</v>
      </c>
      <c r="G4687" s="394">
        <f t="shared" si="525"/>
        <v>372.06315789473683</v>
      </c>
      <c r="H4687" s="385">
        <f t="shared" si="522"/>
        <v>1086.9820169351945</v>
      </c>
      <c r="I4687" s="386">
        <f t="shared" si="523"/>
        <v>64.318462540544047</v>
      </c>
      <c r="J4687" s="393">
        <v>45</v>
      </c>
      <c r="K4687" s="396">
        <f t="shared" si="526"/>
        <v>4412.223606502941</v>
      </c>
      <c r="L4687" s="210">
        <f t="shared" si="527"/>
        <v>5.1999999999999998E-3</v>
      </c>
      <c r="M4687" s="211">
        <f t="shared" si="527"/>
        <v>1.1000000000000001E-3</v>
      </c>
    </row>
    <row r="4688" spans="1:13" ht="15" customHeight="1" x14ac:dyDescent="0.2">
      <c r="A4688" s="370">
        <v>4667</v>
      </c>
      <c r="B4688" s="120">
        <f t="shared" si="528"/>
        <v>190.62426414553994</v>
      </c>
      <c r="C4688" s="371">
        <v>950</v>
      </c>
      <c r="D4688" s="78">
        <v>45170</v>
      </c>
      <c r="E4688" s="209">
        <v>29455</v>
      </c>
      <c r="F4688" s="344">
        <f t="shared" si="524"/>
        <v>2843.4995011241444</v>
      </c>
      <c r="G4688" s="394">
        <f t="shared" si="525"/>
        <v>372.06315789473683</v>
      </c>
      <c r="H4688" s="385">
        <f t="shared" si="522"/>
        <v>1086.8601787483817</v>
      </c>
      <c r="I4688" s="386">
        <f t="shared" si="523"/>
        <v>64.311253180377633</v>
      </c>
      <c r="J4688" s="393">
        <v>45</v>
      </c>
      <c r="K4688" s="396">
        <f t="shared" si="526"/>
        <v>4411.7340909476397</v>
      </c>
      <c r="L4688" s="210">
        <f t="shared" si="527"/>
        <v>5.1999999999999998E-3</v>
      </c>
      <c r="M4688" s="211">
        <f t="shared" si="527"/>
        <v>1.1000000000000001E-3</v>
      </c>
    </row>
    <row r="4689" spans="1:13" ht="15" customHeight="1" x14ac:dyDescent="0.2">
      <c r="A4689" s="370">
        <v>4668</v>
      </c>
      <c r="B4689" s="120">
        <f t="shared" si="528"/>
        <v>190.64842570349612</v>
      </c>
      <c r="C4689" s="371">
        <v>950</v>
      </c>
      <c r="D4689" s="78">
        <v>45170</v>
      </c>
      <c r="E4689" s="209">
        <v>29455</v>
      </c>
      <c r="F4689" s="344">
        <f t="shared" si="524"/>
        <v>2843.1391342459956</v>
      </c>
      <c r="G4689" s="394">
        <f t="shared" si="525"/>
        <v>372.06315789473683</v>
      </c>
      <c r="H4689" s="385">
        <f t="shared" si="522"/>
        <v>1086.7383747435674</v>
      </c>
      <c r="I4689" s="386">
        <f t="shared" si="523"/>
        <v>64.304045842814645</v>
      </c>
      <c r="J4689" s="393">
        <v>45</v>
      </c>
      <c r="K4689" s="396">
        <f t="shared" si="526"/>
        <v>4411.2447127271153</v>
      </c>
      <c r="L4689" s="210">
        <f t="shared" si="527"/>
        <v>5.1999999999999998E-3</v>
      </c>
      <c r="M4689" s="211">
        <f t="shared" si="527"/>
        <v>1.1000000000000001E-3</v>
      </c>
    </row>
    <row r="4690" spans="1:13" ht="15" customHeight="1" x14ac:dyDescent="0.2">
      <c r="A4690" s="370">
        <v>4669</v>
      </c>
      <c r="B4690" s="120">
        <f t="shared" si="528"/>
        <v>190.67258660692895</v>
      </c>
      <c r="C4690" s="371">
        <v>950</v>
      </c>
      <c r="D4690" s="78">
        <v>45170</v>
      </c>
      <c r="E4690" s="209">
        <v>29455</v>
      </c>
      <c r="F4690" s="344">
        <f t="shared" si="524"/>
        <v>2842.7788684558732</v>
      </c>
      <c r="G4690" s="394">
        <f t="shared" si="525"/>
        <v>372.06315789473683</v>
      </c>
      <c r="H4690" s="385">
        <f t="shared" si="522"/>
        <v>1086.6166049065062</v>
      </c>
      <c r="I4690" s="386">
        <f t="shared" si="523"/>
        <v>64.296840527012208</v>
      </c>
      <c r="J4690" s="393">
        <v>45</v>
      </c>
      <c r="K4690" s="396">
        <f t="shared" si="526"/>
        <v>4410.7554717841285</v>
      </c>
      <c r="L4690" s="210">
        <f t="shared" si="527"/>
        <v>5.1999999999999998E-3</v>
      </c>
      <c r="M4690" s="211">
        <f t="shared" si="527"/>
        <v>1.1000000000000001E-3</v>
      </c>
    </row>
    <row r="4691" spans="1:13" ht="15" customHeight="1" x14ac:dyDescent="0.2">
      <c r="A4691" s="372">
        <v>4670</v>
      </c>
      <c r="B4691" s="120">
        <f t="shared" si="528"/>
        <v>190.69674685583794</v>
      </c>
      <c r="C4691" s="371">
        <v>950</v>
      </c>
      <c r="D4691" s="78">
        <v>45170</v>
      </c>
      <c r="E4691" s="209">
        <v>29455</v>
      </c>
      <c r="F4691" s="344">
        <f t="shared" si="524"/>
        <v>2842.4187037116526</v>
      </c>
      <c r="G4691" s="394">
        <f t="shared" si="525"/>
        <v>372.06315789473683</v>
      </c>
      <c r="H4691" s="385">
        <f t="shared" si="522"/>
        <v>1086.4948692229596</v>
      </c>
      <c r="I4691" s="386">
        <f t="shared" si="523"/>
        <v>64.289637232127788</v>
      </c>
      <c r="J4691" s="393">
        <v>45</v>
      </c>
      <c r="K4691" s="396">
        <f t="shared" si="526"/>
        <v>4410.266368061476</v>
      </c>
      <c r="L4691" s="210">
        <f t="shared" si="527"/>
        <v>5.1999999999999998E-3</v>
      </c>
      <c r="M4691" s="211">
        <f t="shared" si="527"/>
        <v>1.1000000000000001E-3</v>
      </c>
    </row>
    <row r="4692" spans="1:13" ht="15" customHeight="1" x14ac:dyDescent="0.2">
      <c r="A4692" s="370">
        <v>4671</v>
      </c>
      <c r="B4692" s="120">
        <f t="shared" si="528"/>
        <v>190.72090645022251</v>
      </c>
      <c r="C4692" s="371">
        <v>950</v>
      </c>
      <c r="D4692" s="78">
        <v>45170</v>
      </c>
      <c r="E4692" s="209">
        <v>29455</v>
      </c>
      <c r="F4692" s="344">
        <f t="shared" si="524"/>
        <v>2842.0586399712324</v>
      </c>
      <c r="G4692" s="394">
        <f t="shared" si="525"/>
        <v>372.06315789473683</v>
      </c>
      <c r="H4692" s="385">
        <f t="shared" si="522"/>
        <v>1086.3731676786974</v>
      </c>
      <c r="I4692" s="386">
        <f t="shared" si="523"/>
        <v>64.282435957319393</v>
      </c>
      <c r="J4692" s="393">
        <v>45</v>
      </c>
      <c r="K4692" s="396">
        <f t="shared" si="526"/>
        <v>4409.7774015019868</v>
      </c>
      <c r="L4692" s="210">
        <f t="shared" si="527"/>
        <v>5.1999999999999998E-3</v>
      </c>
      <c r="M4692" s="211">
        <f t="shared" si="527"/>
        <v>1.1000000000000001E-3</v>
      </c>
    </row>
    <row r="4693" spans="1:13" ht="15" customHeight="1" x14ac:dyDescent="0.2">
      <c r="A4693" s="370">
        <v>4672</v>
      </c>
      <c r="B4693" s="120">
        <f t="shared" si="528"/>
        <v>190.7450653900824</v>
      </c>
      <c r="C4693" s="371">
        <v>950</v>
      </c>
      <c r="D4693" s="78">
        <v>45170</v>
      </c>
      <c r="E4693" s="209">
        <v>29455</v>
      </c>
      <c r="F4693" s="344">
        <f t="shared" si="524"/>
        <v>2841.6986771925312</v>
      </c>
      <c r="G4693" s="394">
        <f t="shared" si="525"/>
        <v>372.06315789473683</v>
      </c>
      <c r="H4693" s="385">
        <f t="shared" si="522"/>
        <v>1086.2515002594964</v>
      </c>
      <c r="I4693" s="386">
        <f t="shared" si="523"/>
        <v>64.275236701745357</v>
      </c>
      <c r="J4693" s="393">
        <v>45</v>
      </c>
      <c r="K4693" s="396">
        <f t="shared" si="526"/>
        <v>4409.2885720485101</v>
      </c>
      <c r="L4693" s="210">
        <f t="shared" si="527"/>
        <v>5.1999999999999998E-3</v>
      </c>
      <c r="M4693" s="211">
        <f t="shared" si="527"/>
        <v>1.1000000000000001E-3</v>
      </c>
    </row>
    <row r="4694" spans="1:13" ht="15" customHeight="1" x14ac:dyDescent="0.2">
      <c r="A4694" s="370">
        <v>4673</v>
      </c>
      <c r="B4694" s="120">
        <f t="shared" si="528"/>
        <v>190.76922367541746</v>
      </c>
      <c r="C4694" s="371">
        <v>950</v>
      </c>
      <c r="D4694" s="78">
        <v>45170</v>
      </c>
      <c r="E4694" s="209">
        <v>29455</v>
      </c>
      <c r="F4694" s="344">
        <f t="shared" si="524"/>
        <v>2841.338815333489</v>
      </c>
      <c r="G4694" s="394">
        <f t="shared" si="525"/>
        <v>372.06315789473683</v>
      </c>
      <c r="H4694" s="385">
        <f t="shared" ref="H4694:H4757" si="529">SUM(F4694:G4694)*33.8%</f>
        <v>1086.1298669511402</v>
      </c>
      <c r="I4694" s="386">
        <f t="shared" ref="I4694:I4757" si="530">SUM(F4694:G4694)*2%</f>
        <v>64.268039464564524</v>
      </c>
      <c r="J4694" s="393">
        <v>45</v>
      </c>
      <c r="K4694" s="396">
        <f t="shared" si="526"/>
        <v>4408.7998796439315</v>
      </c>
      <c r="L4694" s="210">
        <f t="shared" si="527"/>
        <v>5.1999999999999998E-3</v>
      </c>
      <c r="M4694" s="211">
        <f t="shared" si="527"/>
        <v>1.1000000000000001E-3</v>
      </c>
    </row>
    <row r="4695" spans="1:13" ht="15" customHeight="1" x14ac:dyDescent="0.2">
      <c r="A4695" s="370">
        <v>4674</v>
      </c>
      <c r="B4695" s="120">
        <f t="shared" si="528"/>
        <v>190.79338130622773</v>
      </c>
      <c r="C4695" s="371">
        <v>950</v>
      </c>
      <c r="D4695" s="78">
        <v>45170</v>
      </c>
      <c r="E4695" s="209">
        <v>29455</v>
      </c>
      <c r="F4695" s="344">
        <f t="shared" ref="F4695:F4758" si="531">12*(1/B4695*D4695)</f>
        <v>2840.9790543520662</v>
      </c>
      <c r="G4695" s="394">
        <f t="shared" ref="G4695:G4758" si="532">12*(1/C4695*E4695)</f>
        <v>372.06315789473683</v>
      </c>
      <c r="H4695" s="385">
        <f t="shared" si="529"/>
        <v>1086.0082677394194</v>
      </c>
      <c r="I4695" s="386">
        <f t="shared" si="530"/>
        <v>64.260844244936067</v>
      </c>
      <c r="J4695" s="393">
        <v>45</v>
      </c>
      <c r="K4695" s="396">
        <f t="shared" ref="K4695:K4758" si="533">SUM(F4695:J4695)</f>
        <v>4408.3113242311592</v>
      </c>
      <c r="L4695" s="210">
        <f t="shared" ref="L4695:M4758" si="534">ROUND(1/B4695,4)</f>
        <v>5.1999999999999998E-3</v>
      </c>
      <c r="M4695" s="211">
        <f t="shared" si="534"/>
        <v>1.1000000000000001E-3</v>
      </c>
    </row>
    <row r="4696" spans="1:13" ht="15" customHeight="1" x14ac:dyDescent="0.2">
      <c r="A4696" s="370">
        <v>4675</v>
      </c>
      <c r="B4696" s="120">
        <f t="shared" si="528"/>
        <v>190.81753828251328</v>
      </c>
      <c r="C4696" s="371">
        <v>950</v>
      </c>
      <c r="D4696" s="78">
        <v>45170</v>
      </c>
      <c r="E4696" s="209">
        <v>29455</v>
      </c>
      <c r="F4696" s="344">
        <f t="shared" si="531"/>
        <v>2840.6193942062455</v>
      </c>
      <c r="G4696" s="394">
        <f t="shared" si="532"/>
        <v>372.06315789473683</v>
      </c>
      <c r="H4696" s="385">
        <f t="shared" si="529"/>
        <v>1085.8867026101318</v>
      </c>
      <c r="I4696" s="386">
        <f t="shared" si="530"/>
        <v>64.253651042019641</v>
      </c>
      <c r="J4696" s="393">
        <v>45</v>
      </c>
      <c r="K4696" s="396">
        <f t="shared" si="533"/>
        <v>4407.8229057531335</v>
      </c>
      <c r="L4696" s="210">
        <f t="shared" si="534"/>
        <v>5.1999999999999998E-3</v>
      </c>
      <c r="M4696" s="211">
        <f t="shared" si="534"/>
        <v>1.1000000000000001E-3</v>
      </c>
    </row>
    <row r="4697" spans="1:13" ht="15" customHeight="1" x14ac:dyDescent="0.2">
      <c r="A4697" s="370">
        <v>4676</v>
      </c>
      <c r="B4697" s="120">
        <f t="shared" si="528"/>
        <v>190.84169460427441</v>
      </c>
      <c r="C4697" s="371">
        <v>950</v>
      </c>
      <c r="D4697" s="78">
        <v>45170</v>
      </c>
      <c r="E4697" s="209">
        <v>29455</v>
      </c>
      <c r="F4697" s="344">
        <f t="shared" si="531"/>
        <v>2840.2598348540319</v>
      </c>
      <c r="G4697" s="394">
        <f t="shared" si="532"/>
        <v>372.06315789473683</v>
      </c>
      <c r="H4697" s="385">
        <f t="shared" si="529"/>
        <v>1085.7651715490838</v>
      </c>
      <c r="I4697" s="386">
        <f t="shared" si="530"/>
        <v>64.24645985497537</v>
      </c>
      <c r="J4697" s="393">
        <v>45</v>
      </c>
      <c r="K4697" s="396">
        <f t="shared" si="533"/>
        <v>4407.3346241528279</v>
      </c>
      <c r="L4697" s="210">
        <f t="shared" si="534"/>
        <v>5.1999999999999998E-3</v>
      </c>
      <c r="M4697" s="211">
        <f t="shared" si="534"/>
        <v>1.1000000000000001E-3</v>
      </c>
    </row>
    <row r="4698" spans="1:13" ht="15" customHeight="1" x14ac:dyDescent="0.2">
      <c r="A4698" s="370">
        <v>4677</v>
      </c>
      <c r="B4698" s="120">
        <f t="shared" si="528"/>
        <v>190.86585027151136</v>
      </c>
      <c r="C4698" s="371">
        <v>950</v>
      </c>
      <c r="D4698" s="78">
        <v>45170</v>
      </c>
      <c r="E4698" s="209">
        <v>29455</v>
      </c>
      <c r="F4698" s="344">
        <f t="shared" si="531"/>
        <v>2839.9003762534512</v>
      </c>
      <c r="G4698" s="394">
        <f t="shared" si="532"/>
        <v>372.06315789473683</v>
      </c>
      <c r="H4698" s="385">
        <f t="shared" si="529"/>
        <v>1085.6436745420874</v>
      </c>
      <c r="I4698" s="386">
        <f t="shared" si="530"/>
        <v>64.239270682963763</v>
      </c>
      <c r="J4698" s="393">
        <v>45</v>
      </c>
      <c r="K4698" s="396">
        <f t="shared" si="533"/>
        <v>4406.8464793732392</v>
      </c>
      <c r="L4698" s="210">
        <f t="shared" si="534"/>
        <v>5.1999999999999998E-3</v>
      </c>
      <c r="M4698" s="211">
        <f t="shared" si="534"/>
        <v>1.1000000000000001E-3</v>
      </c>
    </row>
    <row r="4699" spans="1:13" ht="15" customHeight="1" x14ac:dyDescent="0.2">
      <c r="A4699" s="370">
        <v>4678</v>
      </c>
      <c r="B4699" s="120">
        <f t="shared" si="528"/>
        <v>190.89000528422471</v>
      </c>
      <c r="C4699" s="371">
        <v>950</v>
      </c>
      <c r="D4699" s="78">
        <v>45170</v>
      </c>
      <c r="E4699" s="209">
        <v>29455</v>
      </c>
      <c r="F4699" s="344">
        <f t="shared" si="531"/>
        <v>2839.5410183625499</v>
      </c>
      <c r="G4699" s="394">
        <f t="shared" si="532"/>
        <v>372.06315789473683</v>
      </c>
      <c r="H4699" s="385">
        <f t="shared" si="529"/>
        <v>1085.5222115749627</v>
      </c>
      <c r="I4699" s="386">
        <f t="shared" si="530"/>
        <v>64.23208352514574</v>
      </c>
      <c r="J4699" s="393">
        <v>45</v>
      </c>
      <c r="K4699" s="396">
        <f t="shared" si="533"/>
        <v>4406.3584713573955</v>
      </c>
      <c r="L4699" s="210">
        <f t="shared" si="534"/>
        <v>5.1999999999999998E-3</v>
      </c>
      <c r="M4699" s="211">
        <f t="shared" si="534"/>
        <v>1.1000000000000001E-3</v>
      </c>
    </row>
    <row r="4700" spans="1:13" ht="15" customHeight="1" x14ac:dyDescent="0.2">
      <c r="A4700" s="370">
        <v>4679</v>
      </c>
      <c r="B4700" s="120">
        <f t="shared" si="528"/>
        <v>190.91415964241506</v>
      </c>
      <c r="C4700" s="371">
        <v>950</v>
      </c>
      <c r="D4700" s="78">
        <v>45170</v>
      </c>
      <c r="E4700" s="209">
        <v>29455</v>
      </c>
      <c r="F4700" s="344">
        <f t="shared" si="531"/>
        <v>2839.1817611393972</v>
      </c>
      <c r="G4700" s="394">
        <f t="shared" si="532"/>
        <v>372.06315789473683</v>
      </c>
      <c r="H4700" s="385">
        <f t="shared" si="529"/>
        <v>1085.4007826335371</v>
      </c>
      <c r="I4700" s="386">
        <f t="shared" si="530"/>
        <v>64.224898380682674</v>
      </c>
      <c r="J4700" s="393">
        <v>45</v>
      </c>
      <c r="K4700" s="396">
        <f t="shared" si="533"/>
        <v>4405.8706000483544</v>
      </c>
      <c r="L4700" s="210">
        <f t="shared" si="534"/>
        <v>5.1999999999999998E-3</v>
      </c>
      <c r="M4700" s="211">
        <f t="shared" si="534"/>
        <v>1.1000000000000001E-3</v>
      </c>
    </row>
    <row r="4701" spans="1:13" ht="15" customHeight="1" x14ac:dyDescent="0.2">
      <c r="A4701" s="372">
        <v>4680</v>
      </c>
      <c r="B4701" s="120">
        <f t="shared" si="528"/>
        <v>190.93831334608333</v>
      </c>
      <c r="C4701" s="371">
        <v>950</v>
      </c>
      <c r="D4701" s="78">
        <v>45170</v>
      </c>
      <c r="E4701" s="209">
        <v>29455</v>
      </c>
      <c r="F4701" s="344">
        <f t="shared" si="531"/>
        <v>2838.8226045420793</v>
      </c>
      <c r="G4701" s="394">
        <f t="shared" si="532"/>
        <v>372.06315789473683</v>
      </c>
      <c r="H4701" s="385">
        <f t="shared" si="529"/>
        <v>1085.2793877036438</v>
      </c>
      <c r="I4701" s="386">
        <f t="shared" si="530"/>
        <v>64.217715248736326</v>
      </c>
      <c r="J4701" s="393">
        <v>45</v>
      </c>
      <c r="K4701" s="396">
        <f t="shared" si="533"/>
        <v>4405.382865389196</v>
      </c>
      <c r="L4701" s="210">
        <f t="shared" si="534"/>
        <v>5.1999999999999998E-3</v>
      </c>
      <c r="M4701" s="211">
        <f t="shared" si="534"/>
        <v>1.1000000000000001E-3</v>
      </c>
    </row>
    <row r="4702" spans="1:13" ht="15" customHeight="1" x14ac:dyDescent="0.2">
      <c r="A4702" s="370">
        <v>4681</v>
      </c>
      <c r="B4702" s="120">
        <f t="shared" si="528"/>
        <v>190.96246639523017</v>
      </c>
      <c r="C4702" s="371">
        <v>950</v>
      </c>
      <c r="D4702" s="78">
        <v>45170</v>
      </c>
      <c r="E4702" s="209">
        <v>29455</v>
      </c>
      <c r="F4702" s="344">
        <f t="shared" si="531"/>
        <v>2838.4635485287122</v>
      </c>
      <c r="G4702" s="394">
        <f t="shared" si="532"/>
        <v>372.06315789473683</v>
      </c>
      <c r="H4702" s="385">
        <f t="shared" si="529"/>
        <v>1085.1580267711256</v>
      </c>
      <c r="I4702" s="386">
        <f t="shared" si="530"/>
        <v>64.210534128468979</v>
      </c>
      <c r="J4702" s="393">
        <v>45</v>
      </c>
      <c r="K4702" s="396">
        <f t="shared" si="533"/>
        <v>4404.8952673230433</v>
      </c>
      <c r="L4702" s="210">
        <f t="shared" si="534"/>
        <v>5.1999999999999998E-3</v>
      </c>
      <c r="M4702" s="211">
        <f t="shared" si="534"/>
        <v>1.1000000000000001E-3</v>
      </c>
    </row>
    <row r="4703" spans="1:13" ht="15" customHeight="1" x14ac:dyDescent="0.2">
      <c r="A4703" s="370">
        <v>4682</v>
      </c>
      <c r="B4703" s="120">
        <f t="shared" si="528"/>
        <v>190.98661878985686</v>
      </c>
      <c r="C4703" s="371">
        <v>950</v>
      </c>
      <c r="D4703" s="78">
        <v>45170</v>
      </c>
      <c r="E4703" s="209">
        <v>29455</v>
      </c>
      <c r="F4703" s="344">
        <f t="shared" si="531"/>
        <v>2838.1045930574232</v>
      </c>
      <c r="G4703" s="394">
        <f t="shared" si="532"/>
        <v>372.06315789473683</v>
      </c>
      <c r="H4703" s="385">
        <f t="shared" si="529"/>
        <v>1085.0366998218301</v>
      </c>
      <c r="I4703" s="386">
        <f t="shared" si="530"/>
        <v>64.203355019043201</v>
      </c>
      <c r="J4703" s="393">
        <v>45</v>
      </c>
      <c r="K4703" s="396">
        <f t="shared" si="533"/>
        <v>4404.4078057930337</v>
      </c>
      <c r="L4703" s="210">
        <f t="shared" si="534"/>
        <v>5.1999999999999998E-3</v>
      </c>
      <c r="M4703" s="211">
        <f t="shared" si="534"/>
        <v>1.1000000000000001E-3</v>
      </c>
    </row>
    <row r="4704" spans="1:13" ht="15" customHeight="1" x14ac:dyDescent="0.2">
      <c r="A4704" s="370">
        <v>4683</v>
      </c>
      <c r="B4704" s="120">
        <f t="shared" si="528"/>
        <v>191.01077052996439</v>
      </c>
      <c r="C4704" s="371">
        <v>950</v>
      </c>
      <c r="D4704" s="78">
        <v>45170</v>
      </c>
      <c r="E4704" s="209">
        <v>29455</v>
      </c>
      <c r="F4704" s="344">
        <f t="shared" si="531"/>
        <v>2837.7457380863698</v>
      </c>
      <c r="G4704" s="394">
        <f t="shared" si="532"/>
        <v>372.06315789473683</v>
      </c>
      <c r="H4704" s="385">
        <f t="shared" si="529"/>
        <v>1084.915406841614</v>
      </c>
      <c r="I4704" s="386">
        <f t="shared" si="530"/>
        <v>64.19617791962213</v>
      </c>
      <c r="J4704" s="393">
        <v>45</v>
      </c>
      <c r="K4704" s="396">
        <f t="shared" si="533"/>
        <v>4403.9204807423421</v>
      </c>
      <c r="L4704" s="210">
        <f t="shared" si="534"/>
        <v>5.1999999999999998E-3</v>
      </c>
      <c r="M4704" s="211">
        <f t="shared" si="534"/>
        <v>1.1000000000000001E-3</v>
      </c>
    </row>
    <row r="4705" spans="1:13" ht="15" customHeight="1" x14ac:dyDescent="0.2">
      <c r="A4705" s="370">
        <v>4684</v>
      </c>
      <c r="B4705" s="120">
        <f t="shared" si="528"/>
        <v>191.03492161555423</v>
      </c>
      <c r="C4705" s="371">
        <v>950</v>
      </c>
      <c r="D4705" s="78">
        <v>45170</v>
      </c>
      <c r="E4705" s="209">
        <v>29455</v>
      </c>
      <c r="F4705" s="344">
        <f t="shared" si="531"/>
        <v>2837.3869835737232</v>
      </c>
      <c r="G4705" s="394">
        <f t="shared" si="532"/>
        <v>372.06315789473683</v>
      </c>
      <c r="H4705" s="385">
        <f t="shared" si="529"/>
        <v>1084.7941478163393</v>
      </c>
      <c r="I4705" s="386">
        <f t="shared" si="530"/>
        <v>64.189002829369201</v>
      </c>
      <c r="J4705" s="393">
        <v>45</v>
      </c>
      <c r="K4705" s="396">
        <f t="shared" si="533"/>
        <v>4403.4332921141686</v>
      </c>
      <c r="L4705" s="210">
        <f t="shared" si="534"/>
        <v>5.1999999999999998E-3</v>
      </c>
      <c r="M4705" s="211">
        <f t="shared" si="534"/>
        <v>1.1000000000000001E-3</v>
      </c>
    </row>
    <row r="4706" spans="1:13" ht="15" customHeight="1" x14ac:dyDescent="0.2">
      <c r="A4706" s="370">
        <v>4685</v>
      </c>
      <c r="B4706" s="120">
        <f t="shared" si="528"/>
        <v>191.05907204662753</v>
      </c>
      <c r="C4706" s="371">
        <v>950</v>
      </c>
      <c r="D4706" s="78">
        <v>45170</v>
      </c>
      <c r="E4706" s="209">
        <v>29455</v>
      </c>
      <c r="F4706" s="344">
        <f t="shared" si="531"/>
        <v>2837.0283294776827</v>
      </c>
      <c r="G4706" s="394">
        <f t="shared" si="532"/>
        <v>372.06315789473683</v>
      </c>
      <c r="H4706" s="385">
        <f t="shared" si="529"/>
        <v>1084.6729227318776</v>
      </c>
      <c r="I4706" s="386">
        <f t="shared" si="530"/>
        <v>64.18182974744839</v>
      </c>
      <c r="J4706" s="393">
        <v>45</v>
      </c>
      <c r="K4706" s="396">
        <f t="shared" si="533"/>
        <v>4402.9462398517453</v>
      </c>
      <c r="L4706" s="210">
        <f t="shared" si="534"/>
        <v>5.1999999999999998E-3</v>
      </c>
      <c r="M4706" s="211">
        <f t="shared" si="534"/>
        <v>1.1000000000000001E-3</v>
      </c>
    </row>
    <row r="4707" spans="1:13" ht="15" customHeight="1" x14ac:dyDescent="0.2">
      <c r="A4707" s="370">
        <v>4686</v>
      </c>
      <c r="B4707" s="120">
        <f t="shared" si="528"/>
        <v>191.08322182318616</v>
      </c>
      <c r="C4707" s="371">
        <v>950</v>
      </c>
      <c r="D4707" s="78">
        <v>45170</v>
      </c>
      <c r="E4707" s="209">
        <v>29455</v>
      </c>
      <c r="F4707" s="344">
        <f t="shared" si="531"/>
        <v>2836.669775756463</v>
      </c>
      <c r="G4707" s="394">
        <f t="shared" si="532"/>
        <v>372.06315789473683</v>
      </c>
      <c r="H4707" s="385">
        <f t="shared" si="529"/>
        <v>1084.5517315741054</v>
      </c>
      <c r="I4707" s="386">
        <f t="shared" si="530"/>
        <v>64.174658673023998</v>
      </c>
      <c r="J4707" s="393">
        <v>45</v>
      </c>
      <c r="K4707" s="396">
        <f t="shared" si="533"/>
        <v>4402.4593238983289</v>
      </c>
      <c r="L4707" s="210">
        <f t="shared" si="534"/>
        <v>5.1999999999999998E-3</v>
      </c>
      <c r="M4707" s="211">
        <f t="shared" si="534"/>
        <v>1.1000000000000001E-3</v>
      </c>
    </row>
    <row r="4708" spans="1:13" ht="15" customHeight="1" x14ac:dyDescent="0.2">
      <c r="A4708" s="370">
        <v>4687</v>
      </c>
      <c r="B4708" s="120">
        <f t="shared" si="528"/>
        <v>191.10737094523176</v>
      </c>
      <c r="C4708" s="371">
        <v>950</v>
      </c>
      <c r="D4708" s="78">
        <v>45170</v>
      </c>
      <c r="E4708" s="209">
        <v>29455</v>
      </c>
      <c r="F4708" s="344">
        <f t="shared" si="531"/>
        <v>2836.3113223683022</v>
      </c>
      <c r="G4708" s="394">
        <f t="shared" si="532"/>
        <v>372.06315789473683</v>
      </c>
      <c r="H4708" s="385">
        <f t="shared" si="529"/>
        <v>1084.4305743289071</v>
      </c>
      <c r="I4708" s="386">
        <f t="shared" si="530"/>
        <v>64.167489605260783</v>
      </c>
      <c r="J4708" s="393">
        <v>45</v>
      </c>
      <c r="K4708" s="396">
        <f t="shared" si="533"/>
        <v>4401.9725441972068</v>
      </c>
      <c r="L4708" s="210">
        <f t="shared" si="534"/>
        <v>5.1999999999999998E-3</v>
      </c>
      <c r="M4708" s="211">
        <f t="shared" si="534"/>
        <v>1.1000000000000001E-3</v>
      </c>
    </row>
    <row r="4709" spans="1:13" ht="15" customHeight="1" x14ac:dyDescent="0.2">
      <c r="A4709" s="370">
        <v>4688</v>
      </c>
      <c r="B4709" s="120">
        <f t="shared" si="528"/>
        <v>191.1315194127659</v>
      </c>
      <c r="C4709" s="371">
        <v>950</v>
      </c>
      <c r="D4709" s="78">
        <v>45170</v>
      </c>
      <c r="E4709" s="209">
        <v>29455</v>
      </c>
      <c r="F4709" s="344">
        <f t="shared" si="531"/>
        <v>2835.9529692714641</v>
      </c>
      <c r="G4709" s="394">
        <f t="shared" si="532"/>
        <v>372.06315789473683</v>
      </c>
      <c r="H4709" s="385">
        <f t="shared" si="529"/>
        <v>1084.3094509821758</v>
      </c>
      <c r="I4709" s="386">
        <f t="shared" si="530"/>
        <v>64.160322543324014</v>
      </c>
      <c r="J4709" s="393">
        <v>45</v>
      </c>
      <c r="K4709" s="396">
        <f t="shared" si="533"/>
        <v>4401.4859006917004</v>
      </c>
      <c r="L4709" s="210">
        <f t="shared" si="534"/>
        <v>5.1999999999999998E-3</v>
      </c>
      <c r="M4709" s="211">
        <f t="shared" si="534"/>
        <v>1.1000000000000001E-3</v>
      </c>
    </row>
    <row r="4710" spans="1:13" ht="15" customHeight="1" x14ac:dyDescent="0.2">
      <c r="A4710" s="370">
        <v>4689</v>
      </c>
      <c r="B4710" s="120">
        <f t="shared" si="528"/>
        <v>191.15566722579084</v>
      </c>
      <c r="C4710" s="371">
        <v>950</v>
      </c>
      <c r="D4710" s="78">
        <v>45170</v>
      </c>
      <c r="E4710" s="209">
        <v>29455</v>
      </c>
      <c r="F4710" s="344">
        <f t="shared" si="531"/>
        <v>2835.5947164242257</v>
      </c>
      <c r="G4710" s="394">
        <f t="shared" si="532"/>
        <v>372.06315789473683</v>
      </c>
      <c r="H4710" s="385">
        <f t="shared" si="529"/>
        <v>1084.1883615198092</v>
      </c>
      <c r="I4710" s="386">
        <f t="shared" si="530"/>
        <v>64.153157486379257</v>
      </c>
      <c r="J4710" s="393">
        <v>45</v>
      </c>
      <c r="K4710" s="396">
        <f t="shared" si="533"/>
        <v>4400.9993933251508</v>
      </c>
      <c r="L4710" s="210">
        <f t="shared" si="534"/>
        <v>5.1999999999999998E-3</v>
      </c>
      <c r="M4710" s="211">
        <f t="shared" si="534"/>
        <v>1.1000000000000001E-3</v>
      </c>
    </row>
    <row r="4711" spans="1:13" ht="15" customHeight="1" x14ac:dyDescent="0.2">
      <c r="A4711" s="372">
        <v>4690</v>
      </c>
      <c r="B4711" s="120">
        <f t="shared" si="528"/>
        <v>191.17981438430846</v>
      </c>
      <c r="C4711" s="371">
        <v>950</v>
      </c>
      <c r="D4711" s="78">
        <v>45170</v>
      </c>
      <c r="E4711" s="209">
        <v>29455</v>
      </c>
      <c r="F4711" s="344">
        <f t="shared" si="531"/>
        <v>2835.2365637848911</v>
      </c>
      <c r="G4711" s="394">
        <f t="shared" si="532"/>
        <v>372.06315789473683</v>
      </c>
      <c r="H4711" s="385">
        <f t="shared" si="529"/>
        <v>1084.0673059277142</v>
      </c>
      <c r="I4711" s="386">
        <f t="shared" si="530"/>
        <v>64.145994433592563</v>
      </c>
      <c r="J4711" s="393">
        <v>45</v>
      </c>
      <c r="K4711" s="396">
        <f t="shared" si="533"/>
        <v>4400.5130220409355</v>
      </c>
      <c r="L4711" s="210">
        <f t="shared" si="534"/>
        <v>5.1999999999999998E-3</v>
      </c>
      <c r="M4711" s="211">
        <f t="shared" si="534"/>
        <v>1.1000000000000001E-3</v>
      </c>
    </row>
    <row r="4712" spans="1:13" ht="15" customHeight="1" x14ac:dyDescent="0.2">
      <c r="A4712" s="370">
        <v>4691</v>
      </c>
      <c r="B4712" s="120">
        <f t="shared" si="528"/>
        <v>191.20396088832103</v>
      </c>
      <c r="C4712" s="371">
        <v>950</v>
      </c>
      <c r="D4712" s="78">
        <v>45170</v>
      </c>
      <c r="E4712" s="209">
        <v>29455</v>
      </c>
      <c r="F4712" s="344">
        <f t="shared" si="531"/>
        <v>2834.8785113117838</v>
      </c>
      <c r="G4712" s="394">
        <f t="shared" si="532"/>
        <v>372.06315789473683</v>
      </c>
      <c r="H4712" s="385">
        <f t="shared" si="529"/>
        <v>1083.9462841918039</v>
      </c>
      <c r="I4712" s="386">
        <f t="shared" si="530"/>
        <v>64.138833384130407</v>
      </c>
      <c r="J4712" s="393">
        <v>45</v>
      </c>
      <c r="K4712" s="396">
        <f t="shared" si="533"/>
        <v>4400.026786782455</v>
      </c>
      <c r="L4712" s="210">
        <f t="shared" si="534"/>
        <v>5.1999999999999998E-3</v>
      </c>
      <c r="M4712" s="211">
        <f t="shared" si="534"/>
        <v>1.1000000000000001E-3</v>
      </c>
    </row>
    <row r="4713" spans="1:13" ht="15" customHeight="1" x14ac:dyDescent="0.2">
      <c r="A4713" s="370">
        <v>4692</v>
      </c>
      <c r="B4713" s="120">
        <f t="shared" si="528"/>
        <v>191.22810673783096</v>
      </c>
      <c r="C4713" s="371">
        <v>950</v>
      </c>
      <c r="D4713" s="78">
        <v>45170</v>
      </c>
      <c r="E4713" s="209">
        <v>29455</v>
      </c>
      <c r="F4713" s="344">
        <f t="shared" si="531"/>
        <v>2834.5205589632469</v>
      </c>
      <c r="G4713" s="394">
        <f t="shared" si="532"/>
        <v>372.06315789473683</v>
      </c>
      <c r="H4713" s="385">
        <f t="shared" si="529"/>
        <v>1083.8252962979984</v>
      </c>
      <c r="I4713" s="386">
        <f t="shared" si="530"/>
        <v>64.13167433715968</v>
      </c>
      <c r="J4713" s="393">
        <v>45</v>
      </c>
      <c r="K4713" s="396">
        <f t="shared" si="533"/>
        <v>4399.5406874931423</v>
      </c>
      <c r="L4713" s="210">
        <f t="shared" si="534"/>
        <v>5.1999999999999998E-3</v>
      </c>
      <c r="M4713" s="211">
        <f t="shared" si="534"/>
        <v>1.1000000000000001E-3</v>
      </c>
    </row>
    <row r="4714" spans="1:13" ht="15" customHeight="1" x14ac:dyDescent="0.2">
      <c r="A4714" s="370">
        <v>4693</v>
      </c>
      <c r="B4714" s="120">
        <f t="shared" si="528"/>
        <v>191.25225193284072</v>
      </c>
      <c r="C4714" s="371">
        <v>950</v>
      </c>
      <c r="D4714" s="78">
        <v>45170</v>
      </c>
      <c r="E4714" s="209">
        <v>29455</v>
      </c>
      <c r="F4714" s="344">
        <f t="shared" si="531"/>
        <v>2834.1627066976462</v>
      </c>
      <c r="G4714" s="394">
        <f t="shared" si="532"/>
        <v>372.06315789473683</v>
      </c>
      <c r="H4714" s="385">
        <f t="shared" si="529"/>
        <v>1083.7043422322254</v>
      </c>
      <c r="I4714" s="386">
        <f t="shared" si="530"/>
        <v>64.124517291847667</v>
      </c>
      <c r="J4714" s="393">
        <v>45</v>
      </c>
      <c r="K4714" s="396">
        <f t="shared" si="533"/>
        <v>4399.0547241164568</v>
      </c>
      <c r="L4714" s="210">
        <f t="shared" si="534"/>
        <v>5.1999999999999998E-3</v>
      </c>
      <c r="M4714" s="211">
        <f t="shared" si="534"/>
        <v>1.1000000000000001E-3</v>
      </c>
    </row>
    <row r="4715" spans="1:13" ht="15" customHeight="1" x14ac:dyDescent="0.2">
      <c r="A4715" s="370">
        <v>4694</v>
      </c>
      <c r="B4715" s="120">
        <f t="shared" si="528"/>
        <v>191.27639647335255</v>
      </c>
      <c r="C4715" s="371">
        <v>950</v>
      </c>
      <c r="D4715" s="78">
        <v>45170</v>
      </c>
      <c r="E4715" s="209">
        <v>29455</v>
      </c>
      <c r="F4715" s="344">
        <f t="shared" si="531"/>
        <v>2833.8049544733749</v>
      </c>
      <c r="G4715" s="394">
        <f t="shared" si="532"/>
        <v>372.06315789473683</v>
      </c>
      <c r="H4715" s="385">
        <f t="shared" si="529"/>
        <v>1083.5834219804217</v>
      </c>
      <c r="I4715" s="386">
        <f t="shared" si="530"/>
        <v>64.117362247362237</v>
      </c>
      <c r="J4715" s="393">
        <v>45</v>
      </c>
      <c r="K4715" s="396">
        <f t="shared" si="533"/>
        <v>4398.5688965958961</v>
      </c>
      <c r="L4715" s="210">
        <f t="shared" si="534"/>
        <v>5.1999999999999998E-3</v>
      </c>
      <c r="M4715" s="211">
        <f t="shared" si="534"/>
        <v>1.1000000000000001E-3</v>
      </c>
    </row>
    <row r="4716" spans="1:13" ht="15" customHeight="1" x14ac:dyDescent="0.2">
      <c r="A4716" s="370">
        <v>4695</v>
      </c>
      <c r="B4716" s="120">
        <f t="shared" si="528"/>
        <v>191.30054035936982</v>
      </c>
      <c r="C4716" s="371">
        <v>950</v>
      </c>
      <c r="D4716" s="78">
        <v>45170</v>
      </c>
      <c r="E4716" s="209">
        <v>29455</v>
      </c>
      <c r="F4716" s="344">
        <f t="shared" si="531"/>
        <v>2833.447302248831</v>
      </c>
      <c r="G4716" s="394">
        <f t="shared" si="532"/>
        <v>372.06315789473683</v>
      </c>
      <c r="H4716" s="385">
        <f t="shared" si="529"/>
        <v>1083.4625355285259</v>
      </c>
      <c r="I4716" s="386">
        <f t="shared" si="530"/>
        <v>64.11020920287136</v>
      </c>
      <c r="J4716" s="393">
        <v>45</v>
      </c>
      <c r="K4716" s="396">
        <f t="shared" si="533"/>
        <v>4398.0832048749653</v>
      </c>
      <c r="L4716" s="210">
        <f t="shared" si="534"/>
        <v>5.1999999999999998E-3</v>
      </c>
      <c r="M4716" s="211">
        <f t="shared" si="534"/>
        <v>1.1000000000000001E-3</v>
      </c>
    </row>
    <row r="4717" spans="1:13" ht="15" customHeight="1" x14ac:dyDescent="0.2">
      <c r="A4717" s="370">
        <v>4696</v>
      </c>
      <c r="B4717" s="120">
        <f t="shared" si="528"/>
        <v>191.32468359089478</v>
      </c>
      <c r="C4717" s="371">
        <v>950</v>
      </c>
      <c r="D4717" s="78">
        <v>45170</v>
      </c>
      <c r="E4717" s="209">
        <v>29455</v>
      </c>
      <c r="F4717" s="344">
        <f t="shared" si="531"/>
        <v>2833.0897499824532</v>
      </c>
      <c r="G4717" s="394">
        <f t="shared" si="532"/>
        <v>372.06315789473683</v>
      </c>
      <c r="H4717" s="385">
        <f t="shared" si="529"/>
        <v>1083.3416828624902</v>
      </c>
      <c r="I4717" s="386">
        <f t="shared" si="530"/>
        <v>64.103058157543799</v>
      </c>
      <c r="J4717" s="393">
        <v>45</v>
      </c>
      <c r="K4717" s="396">
        <f t="shared" si="533"/>
        <v>4397.5976488972246</v>
      </c>
      <c r="L4717" s="210">
        <f t="shared" si="534"/>
        <v>5.1999999999999998E-3</v>
      </c>
      <c r="M4717" s="211">
        <f t="shared" si="534"/>
        <v>1.1000000000000001E-3</v>
      </c>
    </row>
    <row r="4718" spans="1:13" ht="15" customHeight="1" x14ac:dyDescent="0.2">
      <c r="A4718" s="370">
        <v>4697</v>
      </c>
      <c r="B4718" s="120">
        <f t="shared" si="528"/>
        <v>191.34882616793084</v>
      </c>
      <c r="C4718" s="371">
        <v>950</v>
      </c>
      <c r="D4718" s="78">
        <v>45170</v>
      </c>
      <c r="E4718" s="209">
        <v>29455</v>
      </c>
      <c r="F4718" s="344">
        <f t="shared" si="531"/>
        <v>2832.7322976326855</v>
      </c>
      <c r="G4718" s="394">
        <f t="shared" si="532"/>
        <v>372.06315789473683</v>
      </c>
      <c r="H4718" s="385">
        <f t="shared" si="529"/>
        <v>1083.2208639682685</v>
      </c>
      <c r="I4718" s="386">
        <f t="shared" si="530"/>
        <v>64.095909110548448</v>
      </c>
      <c r="J4718" s="393">
        <v>45</v>
      </c>
      <c r="K4718" s="396">
        <f t="shared" si="533"/>
        <v>4397.11222860624</v>
      </c>
      <c r="L4718" s="210">
        <f t="shared" si="534"/>
        <v>5.1999999999999998E-3</v>
      </c>
      <c r="M4718" s="211">
        <f t="shared" si="534"/>
        <v>1.1000000000000001E-3</v>
      </c>
    </row>
    <row r="4719" spans="1:13" ht="15" customHeight="1" x14ac:dyDescent="0.2">
      <c r="A4719" s="370">
        <v>4698</v>
      </c>
      <c r="B4719" s="120">
        <f t="shared" si="528"/>
        <v>191.37296809048084</v>
      </c>
      <c r="C4719" s="371">
        <v>950</v>
      </c>
      <c r="D4719" s="78">
        <v>45170</v>
      </c>
      <c r="E4719" s="209">
        <v>29455</v>
      </c>
      <c r="F4719" s="344">
        <f t="shared" si="531"/>
        <v>2832.3749451580034</v>
      </c>
      <c r="G4719" s="394">
        <f t="shared" si="532"/>
        <v>372.06315789473683</v>
      </c>
      <c r="H4719" s="385">
        <f t="shared" si="529"/>
        <v>1083.1000788318261</v>
      </c>
      <c r="I4719" s="386">
        <f t="shared" si="530"/>
        <v>64.088762061054808</v>
      </c>
      <c r="J4719" s="393">
        <v>45</v>
      </c>
      <c r="K4719" s="396">
        <f t="shared" si="533"/>
        <v>4396.626943945621</v>
      </c>
      <c r="L4719" s="210">
        <f t="shared" si="534"/>
        <v>5.1999999999999998E-3</v>
      </c>
      <c r="M4719" s="211">
        <f t="shared" si="534"/>
        <v>1.1000000000000001E-3</v>
      </c>
    </row>
    <row r="4720" spans="1:13" ht="15" customHeight="1" x14ac:dyDescent="0.2">
      <c r="A4720" s="370">
        <v>4699</v>
      </c>
      <c r="B4720" s="120">
        <f t="shared" si="528"/>
        <v>191.39710935854825</v>
      </c>
      <c r="C4720" s="371">
        <v>950</v>
      </c>
      <c r="D4720" s="78">
        <v>45170</v>
      </c>
      <c r="E4720" s="209">
        <v>29455</v>
      </c>
      <c r="F4720" s="344">
        <f t="shared" si="531"/>
        <v>2832.0176925168971</v>
      </c>
      <c r="G4720" s="394">
        <f t="shared" si="532"/>
        <v>372.06315789473683</v>
      </c>
      <c r="H4720" s="385">
        <f t="shared" si="529"/>
        <v>1082.9793274391322</v>
      </c>
      <c r="I4720" s="386">
        <f t="shared" si="530"/>
        <v>64.081617008232683</v>
      </c>
      <c r="J4720" s="393">
        <v>45</v>
      </c>
      <c r="K4720" s="396">
        <f t="shared" si="533"/>
        <v>4396.1417948589988</v>
      </c>
      <c r="L4720" s="210">
        <f t="shared" si="534"/>
        <v>5.1999999999999998E-3</v>
      </c>
      <c r="M4720" s="211">
        <f t="shared" si="534"/>
        <v>1.1000000000000001E-3</v>
      </c>
    </row>
    <row r="4721" spans="1:13" ht="15" customHeight="1" x14ac:dyDescent="0.2">
      <c r="A4721" s="372">
        <v>4700</v>
      </c>
      <c r="B4721" s="120">
        <f t="shared" si="528"/>
        <v>191.42124997213625</v>
      </c>
      <c r="C4721" s="371">
        <v>950</v>
      </c>
      <c r="D4721" s="78">
        <v>45170</v>
      </c>
      <c r="E4721" s="209">
        <v>29455</v>
      </c>
      <c r="F4721" s="344">
        <f t="shared" si="531"/>
        <v>2831.6605396678829</v>
      </c>
      <c r="G4721" s="394">
        <f t="shared" si="532"/>
        <v>372.06315789473683</v>
      </c>
      <c r="H4721" s="385">
        <f t="shared" si="529"/>
        <v>1082.8586097761654</v>
      </c>
      <c r="I4721" s="386">
        <f t="shared" si="530"/>
        <v>64.074473951252401</v>
      </c>
      <c r="J4721" s="393">
        <v>45</v>
      </c>
      <c r="K4721" s="396">
        <f t="shared" si="533"/>
        <v>4395.6567812900375</v>
      </c>
      <c r="L4721" s="210">
        <f t="shared" si="534"/>
        <v>5.1999999999999998E-3</v>
      </c>
      <c r="M4721" s="211">
        <f t="shared" si="534"/>
        <v>1.1000000000000001E-3</v>
      </c>
    </row>
    <row r="4722" spans="1:13" ht="15" customHeight="1" x14ac:dyDescent="0.2">
      <c r="A4722" s="370">
        <v>4701</v>
      </c>
      <c r="B4722" s="120">
        <f t="shared" si="528"/>
        <v>191.44538993124831</v>
      </c>
      <c r="C4722" s="371">
        <v>950</v>
      </c>
      <c r="D4722" s="78">
        <v>45170</v>
      </c>
      <c r="E4722" s="209">
        <v>29455</v>
      </c>
      <c r="F4722" s="344">
        <f t="shared" si="531"/>
        <v>2831.3034865694963</v>
      </c>
      <c r="G4722" s="394">
        <f t="shared" si="532"/>
        <v>372.06315789473683</v>
      </c>
      <c r="H4722" s="385">
        <f t="shared" si="529"/>
        <v>1082.7379258289106</v>
      </c>
      <c r="I4722" s="386">
        <f t="shared" si="530"/>
        <v>64.067332889284657</v>
      </c>
      <c r="J4722" s="393">
        <v>45</v>
      </c>
      <c r="K4722" s="396">
        <f t="shared" si="533"/>
        <v>4395.1719031824287</v>
      </c>
      <c r="L4722" s="210">
        <f t="shared" si="534"/>
        <v>5.1999999999999998E-3</v>
      </c>
      <c r="M4722" s="211">
        <f t="shared" si="534"/>
        <v>1.1000000000000001E-3</v>
      </c>
    </row>
    <row r="4723" spans="1:13" ht="15" customHeight="1" x14ac:dyDescent="0.2">
      <c r="A4723" s="370">
        <v>4702</v>
      </c>
      <c r="B4723" s="120">
        <f t="shared" si="528"/>
        <v>191.46952923588825</v>
      </c>
      <c r="C4723" s="371">
        <v>950</v>
      </c>
      <c r="D4723" s="78">
        <v>45170</v>
      </c>
      <c r="E4723" s="209">
        <v>29455</v>
      </c>
      <c r="F4723" s="344">
        <f t="shared" si="531"/>
        <v>2830.9465331802903</v>
      </c>
      <c r="G4723" s="394">
        <f t="shared" si="532"/>
        <v>372.06315789473683</v>
      </c>
      <c r="H4723" s="385">
        <f t="shared" si="529"/>
        <v>1082.6172755833591</v>
      </c>
      <c r="I4723" s="386">
        <f t="shared" si="530"/>
        <v>64.060193821500548</v>
      </c>
      <c r="J4723" s="393">
        <v>45</v>
      </c>
      <c r="K4723" s="396">
        <f t="shared" si="533"/>
        <v>4394.6871604798871</v>
      </c>
      <c r="L4723" s="210">
        <f t="shared" si="534"/>
        <v>5.1999999999999998E-3</v>
      </c>
      <c r="M4723" s="211">
        <f t="shared" si="534"/>
        <v>1.1000000000000001E-3</v>
      </c>
    </row>
    <row r="4724" spans="1:13" ht="15" customHeight="1" x14ac:dyDescent="0.2">
      <c r="A4724" s="370">
        <v>4703</v>
      </c>
      <c r="B4724" s="120">
        <f t="shared" si="528"/>
        <v>191.4936678860598</v>
      </c>
      <c r="C4724" s="371">
        <v>950</v>
      </c>
      <c r="D4724" s="78">
        <v>45170</v>
      </c>
      <c r="E4724" s="209">
        <v>29455</v>
      </c>
      <c r="F4724" s="344">
        <f t="shared" si="531"/>
        <v>2830.5896794588425</v>
      </c>
      <c r="G4724" s="394">
        <f t="shared" si="532"/>
        <v>372.06315789473683</v>
      </c>
      <c r="H4724" s="385">
        <f t="shared" si="529"/>
        <v>1082.4966590255096</v>
      </c>
      <c r="I4724" s="386">
        <f t="shared" si="530"/>
        <v>64.053056747071594</v>
      </c>
      <c r="J4724" s="393">
        <v>45</v>
      </c>
      <c r="K4724" s="396">
        <f t="shared" si="533"/>
        <v>4394.2025531261606</v>
      </c>
      <c r="L4724" s="210">
        <f t="shared" si="534"/>
        <v>5.1999999999999998E-3</v>
      </c>
      <c r="M4724" s="211">
        <f t="shared" si="534"/>
        <v>1.1000000000000001E-3</v>
      </c>
    </row>
    <row r="4725" spans="1:13" ht="15" customHeight="1" x14ac:dyDescent="0.2">
      <c r="A4725" s="370">
        <v>4704</v>
      </c>
      <c r="B4725" s="120">
        <f t="shared" si="528"/>
        <v>191.51780588176666</v>
      </c>
      <c r="C4725" s="371">
        <v>950</v>
      </c>
      <c r="D4725" s="78">
        <v>45170</v>
      </c>
      <c r="E4725" s="209">
        <v>29455</v>
      </c>
      <c r="F4725" s="344">
        <f t="shared" si="531"/>
        <v>2830.232925363754</v>
      </c>
      <c r="G4725" s="394">
        <f t="shared" si="532"/>
        <v>372.06315789473683</v>
      </c>
      <c r="H4725" s="385">
        <f t="shared" si="529"/>
        <v>1082.3760761413698</v>
      </c>
      <c r="I4725" s="386">
        <f t="shared" si="530"/>
        <v>64.045921665169814</v>
      </c>
      <c r="J4725" s="393">
        <v>45</v>
      </c>
      <c r="K4725" s="396">
        <f t="shared" si="533"/>
        <v>4393.7180810650307</v>
      </c>
      <c r="L4725" s="210">
        <f t="shared" si="534"/>
        <v>5.1999999999999998E-3</v>
      </c>
      <c r="M4725" s="211">
        <f t="shared" si="534"/>
        <v>1.1000000000000001E-3</v>
      </c>
    </row>
    <row r="4726" spans="1:13" ht="15" customHeight="1" x14ac:dyDescent="0.2">
      <c r="A4726" s="370">
        <v>4705</v>
      </c>
      <c r="B4726" s="120">
        <f t="shared" si="528"/>
        <v>191.54194322301288</v>
      </c>
      <c r="C4726" s="371">
        <v>950</v>
      </c>
      <c r="D4726" s="78">
        <v>45170</v>
      </c>
      <c r="E4726" s="209">
        <v>29455</v>
      </c>
      <c r="F4726" s="344">
        <f t="shared" si="531"/>
        <v>2829.8762708536433</v>
      </c>
      <c r="G4726" s="394">
        <f t="shared" si="532"/>
        <v>372.06315789473683</v>
      </c>
      <c r="H4726" s="385">
        <f t="shared" si="529"/>
        <v>1082.2555269169525</v>
      </c>
      <c r="I4726" s="386">
        <f t="shared" si="530"/>
        <v>64.038788574967597</v>
      </c>
      <c r="J4726" s="393">
        <v>45</v>
      </c>
      <c r="K4726" s="396">
        <f t="shared" si="533"/>
        <v>4393.2337442403004</v>
      </c>
      <c r="L4726" s="210">
        <f t="shared" si="534"/>
        <v>5.1999999999999998E-3</v>
      </c>
      <c r="M4726" s="211">
        <f t="shared" si="534"/>
        <v>1.1000000000000001E-3</v>
      </c>
    </row>
    <row r="4727" spans="1:13" ht="15" customHeight="1" x14ac:dyDescent="0.2">
      <c r="A4727" s="370">
        <v>4706</v>
      </c>
      <c r="B4727" s="120">
        <f t="shared" ref="B4727:B4790" si="535">A4727/(10*LN(A4727)-60)</f>
        <v>191.56607990980274</v>
      </c>
      <c r="C4727" s="371">
        <v>950</v>
      </c>
      <c r="D4727" s="78">
        <v>45170</v>
      </c>
      <c r="E4727" s="209">
        <v>29455</v>
      </c>
      <c r="F4727" s="344">
        <f t="shared" si="531"/>
        <v>2829.5197158871497</v>
      </c>
      <c r="G4727" s="394">
        <f t="shared" si="532"/>
        <v>372.06315789473683</v>
      </c>
      <c r="H4727" s="385">
        <f t="shared" si="529"/>
        <v>1082.1350113382775</v>
      </c>
      <c r="I4727" s="386">
        <f t="shared" si="530"/>
        <v>64.031657475637729</v>
      </c>
      <c r="J4727" s="393">
        <v>45</v>
      </c>
      <c r="K4727" s="396">
        <f t="shared" si="533"/>
        <v>4392.7495425958023</v>
      </c>
      <c r="L4727" s="210">
        <f t="shared" si="534"/>
        <v>5.1999999999999998E-3</v>
      </c>
      <c r="M4727" s="211">
        <f t="shared" si="534"/>
        <v>1.1000000000000001E-3</v>
      </c>
    </row>
    <row r="4728" spans="1:13" ht="15" customHeight="1" x14ac:dyDescent="0.2">
      <c r="A4728" s="370">
        <v>4707</v>
      </c>
      <c r="B4728" s="120">
        <f t="shared" si="535"/>
        <v>191.59021594214039</v>
      </c>
      <c r="C4728" s="371">
        <v>950</v>
      </c>
      <c r="D4728" s="78">
        <v>45170</v>
      </c>
      <c r="E4728" s="209">
        <v>29455</v>
      </c>
      <c r="F4728" s="344">
        <f t="shared" si="531"/>
        <v>2829.1632604229344</v>
      </c>
      <c r="G4728" s="394">
        <f t="shared" si="532"/>
        <v>372.06315789473683</v>
      </c>
      <c r="H4728" s="385">
        <f t="shared" si="529"/>
        <v>1082.0145293913727</v>
      </c>
      <c r="I4728" s="386">
        <f t="shared" si="530"/>
        <v>64.024528366353422</v>
      </c>
      <c r="J4728" s="393">
        <v>45</v>
      </c>
      <c r="K4728" s="396">
        <f t="shared" si="533"/>
        <v>4392.2654760753976</v>
      </c>
      <c r="L4728" s="210">
        <f t="shared" si="534"/>
        <v>5.1999999999999998E-3</v>
      </c>
      <c r="M4728" s="211">
        <f t="shared" si="534"/>
        <v>1.1000000000000001E-3</v>
      </c>
    </row>
    <row r="4729" spans="1:13" ht="15" customHeight="1" x14ac:dyDescent="0.2">
      <c r="A4729" s="370">
        <v>4708</v>
      </c>
      <c r="B4729" s="120">
        <f t="shared" si="535"/>
        <v>191.61435132003015</v>
      </c>
      <c r="C4729" s="371">
        <v>950</v>
      </c>
      <c r="D4729" s="78">
        <v>45170</v>
      </c>
      <c r="E4729" s="209">
        <v>29455</v>
      </c>
      <c r="F4729" s="344">
        <f t="shared" si="531"/>
        <v>2828.8069044196827</v>
      </c>
      <c r="G4729" s="394">
        <f t="shared" si="532"/>
        <v>372.06315789473683</v>
      </c>
      <c r="H4729" s="385">
        <f t="shared" si="529"/>
        <v>1081.8940810622737</v>
      </c>
      <c r="I4729" s="386">
        <f t="shared" si="530"/>
        <v>64.017401246288387</v>
      </c>
      <c r="J4729" s="393">
        <v>45</v>
      </c>
      <c r="K4729" s="396">
        <f t="shared" si="533"/>
        <v>4391.7815446229815</v>
      </c>
      <c r="L4729" s="210">
        <f t="shared" si="534"/>
        <v>5.1999999999999998E-3</v>
      </c>
      <c r="M4729" s="211">
        <f t="shared" si="534"/>
        <v>1.1000000000000001E-3</v>
      </c>
    </row>
    <row r="4730" spans="1:13" ht="15" customHeight="1" x14ac:dyDescent="0.2">
      <c r="A4730" s="370">
        <v>4709</v>
      </c>
      <c r="B4730" s="120">
        <f t="shared" si="535"/>
        <v>191.63848604347677</v>
      </c>
      <c r="C4730" s="371">
        <v>950</v>
      </c>
      <c r="D4730" s="78">
        <v>45170</v>
      </c>
      <c r="E4730" s="209">
        <v>29455</v>
      </c>
      <c r="F4730" s="344">
        <f t="shared" si="531"/>
        <v>2828.4506478360936</v>
      </c>
      <c r="G4730" s="394">
        <f t="shared" si="532"/>
        <v>372.06315789473683</v>
      </c>
      <c r="H4730" s="385">
        <f t="shared" si="529"/>
        <v>1081.7736663370206</v>
      </c>
      <c r="I4730" s="386">
        <f t="shared" si="530"/>
        <v>64.010276114616616</v>
      </c>
      <c r="J4730" s="393">
        <v>45</v>
      </c>
      <c r="K4730" s="396">
        <f t="shared" si="533"/>
        <v>4391.2977481824673</v>
      </c>
      <c r="L4730" s="210">
        <f t="shared" si="534"/>
        <v>5.1999999999999998E-3</v>
      </c>
      <c r="M4730" s="211">
        <f t="shared" si="534"/>
        <v>1.1000000000000001E-3</v>
      </c>
    </row>
    <row r="4731" spans="1:13" ht="15" customHeight="1" x14ac:dyDescent="0.2">
      <c r="A4731" s="372">
        <v>4710</v>
      </c>
      <c r="B4731" s="120">
        <f t="shared" si="535"/>
        <v>191.66262011248466</v>
      </c>
      <c r="C4731" s="371">
        <v>950</v>
      </c>
      <c r="D4731" s="78">
        <v>45170</v>
      </c>
      <c r="E4731" s="209">
        <v>29455</v>
      </c>
      <c r="F4731" s="344">
        <f t="shared" si="531"/>
        <v>2828.0944906308951</v>
      </c>
      <c r="G4731" s="394">
        <f t="shared" si="532"/>
        <v>372.06315789473683</v>
      </c>
      <c r="H4731" s="385">
        <f t="shared" si="529"/>
        <v>1081.6532852016635</v>
      </c>
      <c r="I4731" s="386">
        <f t="shared" si="530"/>
        <v>64.003152970512645</v>
      </c>
      <c r="J4731" s="393">
        <v>45</v>
      </c>
      <c r="K4731" s="396">
        <f t="shared" si="533"/>
        <v>4390.8140866978083</v>
      </c>
      <c r="L4731" s="210">
        <f t="shared" si="534"/>
        <v>5.1999999999999998E-3</v>
      </c>
      <c r="M4731" s="211">
        <f t="shared" si="534"/>
        <v>1.1000000000000001E-3</v>
      </c>
    </row>
    <row r="4732" spans="1:13" ht="15" customHeight="1" x14ac:dyDescent="0.2">
      <c r="A4732" s="370">
        <v>4711</v>
      </c>
      <c r="B4732" s="120">
        <f t="shared" si="535"/>
        <v>191.68675352705864</v>
      </c>
      <c r="C4732" s="371">
        <v>950</v>
      </c>
      <c r="D4732" s="78">
        <v>45170</v>
      </c>
      <c r="E4732" s="209">
        <v>29455</v>
      </c>
      <c r="F4732" s="344">
        <f t="shared" si="531"/>
        <v>2827.7384327628315</v>
      </c>
      <c r="G4732" s="394">
        <f t="shared" si="532"/>
        <v>372.06315789473683</v>
      </c>
      <c r="H4732" s="385">
        <f t="shared" si="529"/>
        <v>1081.532937642258</v>
      </c>
      <c r="I4732" s="386">
        <f t="shared" si="530"/>
        <v>63.996031813151369</v>
      </c>
      <c r="J4732" s="393">
        <v>45</v>
      </c>
      <c r="K4732" s="396">
        <f t="shared" si="533"/>
        <v>4390.3305601129778</v>
      </c>
      <c r="L4732" s="210">
        <f t="shared" si="534"/>
        <v>5.1999999999999998E-3</v>
      </c>
      <c r="M4732" s="211">
        <f t="shared" si="534"/>
        <v>1.1000000000000001E-3</v>
      </c>
    </row>
    <row r="4733" spans="1:13" ht="15" customHeight="1" x14ac:dyDescent="0.2">
      <c r="A4733" s="370">
        <v>4712</v>
      </c>
      <c r="B4733" s="120">
        <f t="shared" si="535"/>
        <v>191.71088628720355</v>
      </c>
      <c r="C4733" s="371">
        <v>950</v>
      </c>
      <c r="D4733" s="78">
        <v>45170</v>
      </c>
      <c r="E4733" s="209">
        <v>29455</v>
      </c>
      <c r="F4733" s="344">
        <f t="shared" si="531"/>
        <v>2827.3824741906715</v>
      </c>
      <c r="G4733" s="394">
        <f t="shared" si="532"/>
        <v>372.06315789473683</v>
      </c>
      <c r="H4733" s="385">
        <f t="shared" si="529"/>
        <v>1081.4126236448678</v>
      </c>
      <c r="I4733" s="386">
        <f t="shared" si="530"/>
        <v>63.988912641708168</v>
      </c>
      <c r="J4733" s="393">
        <v>45</v>
      </c>
      <c r="K4733" s="396">
        <f t="shared" si="533"/>
        <v>4389.8471683719845</v>
      </c>
      <c r="L4733" s="210">
        <f t="shared" si="534"/>
        <v>5.1999999999999998E-3</v>
      </c>
      <c r="M4733" s="211">
        <f t="shared" si="534"/>
        <v>1.1000000000000001E-3</v>
      </c>
    </row>
    <row r="4734" spans="1:13" ht="15" customHeight="1" x14ac:dyDescent="0.2">
      <c r="A4734" s="370">
        <v>4713</v>
      </c>
      <c r="B4734" s="120">
        <f t="shared" si="535"/>
        <v>191.73501839292453</v>
      </c>
      <c r="C4734" s="371">
        <v>950</v>
      </c>
      <c r="D4734" s="78">
        <v>45170</v>
      </c>
      <c r="E4734" s="209">
        <v>29455</v>
      </c>
      <c r="F4734" s="344">
        <f t="shared" si="531"/>
        <v>2827.0266148731994</v>
      </c>
      <c r="G4734" s="394">
        <f t="shared" si="532"/>
        <v>372.06315789473683</v>
      </c>
      <c r="H4734" s="385">
        <f t="shared" si="529"/>
        <v>1081.2923431955624</v>
      </c>
      <c r="I4734" s="386">
        <f t="shared" si="530"/>
        <v>63.981795455358728</v>
      </c>
      <c r="J4734" s="393">
        <v>45</v>
      </c>
      <c r="K4734" s="396">
        <f t="shared" si="533"/>
        <v>4389.3639114188582</v>
      </c>
      <c r="L4734" s="210">
        <f t="shared" si="534"/>
        <v>5.1999999999999998E-3</v>
      </c>
      <c r="M4734" s="211">
        <f t="shared" si="534"/>
        <v>1.1000000000000001E-3</v>
      </c>
    </row>
    <row r="4735" spans="1:13" ht="15" customHeight="1" x14ac:dyDescent="0.2">
      <c r="A4735" s="370">
        <v>4714</v>
      </c>
      <c r="B4735" s="120">
        <f t="shared" si="535"/>
        <v>191.75914984422658</v>
      </c>
      <c r="C4735" s="371">
        <v>950</v>
      </c>
      <c r="D4735" s="78">
        <v>45170</v>
      </c>
      <c r="E4735" s="209">
        <v>29455</v>
      </c>
      <c r="F4735" s="344">
        <f t="shared" si="531"/>
        <v>2826.670854769226</v>
      </c>
      <c r="G4735" s="394">
        <f t="shared" si="532"/>
        <v>372.06315789473683</v>
      </c>
      <c r="H4735" s="385">
        <f t="shared" si="529"/>
        <v>1081.1720962804193</v>
      </c>
      <c r="I4735" s="386">
        <f t="shared" si="530"/>
        <v>63.97468025327926</v>
      </c>
      <c r="J4735" s="393">
        <v>45</v>
      </c>
      <c r="K4735" s="396">
        <f t="shared" si="533"/>
        <v>4388.8807891976612</v>
      </c>
      <c r="L4735" s="210">
        <f t="shared" si="534"/>
        <v>5.1999999999999998E-3</v>
      </c>
      <c r="M4735" s="211">
        <f t="shared" si="534"/>
        <v>1.1000000000000001E-3</v>
      </c>
    </row>
    <row r="4736" spans="1:13" ht="15" customHeight="1" x14ac:dyDescent="0.2">
      <c r="A4736" s="370">
        <v>4715</v>
      </c>
      <c r="B4736" s="120">
        <f t="shared" si="535"/>
        <v>191.78328064111494</v>
      </c>
      <c r="C4736" s="371">
        <v>950</v>
      </c>
      <c r="D4736" s="78">
        <v>45170</v>
      </c>
      <c r="E4736" s="209">
        <v>29455</v>
      </c>
      <c r="F4736" s="344">
        <f t="shared" si="531"/>
        <v>2826.3151938375813</v>
      </c>
      <c r="G4736" s="394">
        <f t="shared" si="532"/>
        <v>372.06315789473683</v>
      </c>
      <c r="H4736" s="385">
        <f t="shared" si="529"/>
        <v>1081.0518828855234</v>
      </c>
      <c r="I4736" s="386">
        <f t="shared" si="530"/>
        <v>63.967567034646365</v>
      </c>
      <c r="J4736" s="393">
        <v>45</v>
      </c>
      <c r="K4736" s="396">
        <f t="shared" si="533"/>
        <v>4388.397801652487</v>
      </c>
      <c r="L4736" s="210">
        <f t="shared" si="534"/>
        <v>5.1999999999999998E-3</v>
      </c>
      <c r="M4736" s="211">
        <f t="shared" si="534"/>
        <v>1.1000000000000001E-3</v>
      </c>
    </row>
    <row r="4737" spans="1:13" ht="15" customHeight="1" x14ac:dyDescent="0.2">
      <c r="A4737" s="370">
        <v>4716</v>
      </c>
      <c r="B4737" s="120">
        <f t="shared" si="535"/>
        <v>191.80741078359526</v>
      </c>
      <c r="C4737" s="371">
        <v>950</v>
      </c>
      <c r="D4737" s="78">
        <v>45170</v>
      </c>
      <c r="E4737" s="209">
        <v>29455</v>
      </c>
      <c r="F4737" s="344">
        <f t="shared" si="531"/>
        <v>2825.959632037112</v>
      </c>
      <c r="G4737" s="394">
        <f t="shared" si="532"/>
        <v>372.06315789473683</v>
      </c>
      <c r="H4737" s="385">
        <f t="shared" si="529"/>
        <v>1080.9317029969648</v>
      </c>
      <c r="I4737" s="386">
        <f t="shared" si="530"/>
        <v>63.960455798636978</v>
      </c>
      <c r="J4737" s="393">
        <v>45</v>
      </c>
      <c r="K4737" s="396">
        <f t="shared" si="533"/>
        <v>4387.9149487274499</v>
      </c>
      <c r="L4737" s="210">
        <f t="shared" si="534"/>
        <v>5.1999999999999998E-3</v>
      </c>
      <c r="M4737" s="211">
        <f t="shared" si="534"/>
        <v>1.1000000000000001E-3</v>
      </c>
    </row>
    <row r="4738" spans="1:13" ht="15" customHeight="1" x14ac:dyDescent="0.2">
      <c r="A4738" s="370">
        <v>4717</v>
      </c>
      <c r="B4738" s="120">
        <f t="shared" si="535"/>
        <v>191.83154027167268</v>
      </c>
      <c r="C4738" s="371">
        <v>950</v>
      </c>
      <c r="D4738" s="78">
        <v>45170</v>
      </c>
      <c r="E4738" s="209">
        <v>29455</v>
      </c>
      <c r="F4738" s="344">
        <f t="shared" si="531"/>
        <v>2825.6041693266943</v>
      </c>
      <c r="G4738" s="394">
        <f t="shared" si="532"/>
        <v>372.06315789473683</v>
      </c>
      <c r="H4738" s="385">
        <f t="shared" si="529"/>
        <v>1080.8115566008437</v>
      </c>
      <c r="I4738" s="386">
        <f t="shared" si="530"/>
        <v>63.953346544428626</v>
      </c>
      <c r="J4738" s="393">
        <v>45</v>
      </c>
      <c r="K4738" s="396">
        <f t="shared" si="533"/>
        <v>4387.4322303667032</v>
      </c>
      <c r="L4738" s="210">
        <f t="shared" si="534"/>
        <v>5.1999999999999998E-3</v>
      </c>
      <c r="M4738" s="211">
        <f t="shared" si="534"/>
        <v>1.1000000000000001E-3</v>
      </c>
    </row>
    <row r="4739" spans="1:13" ht="15" customHeight="1" x14ac:dyDescent="0.2">
      <c r="A4739" s="370">
        <v>4718</v>
      </c>
      <c r="B4739" s="120">
        <f t="shared" si="535"/>
        <v>191.85566910535323</v>
      </c>
      <c r="C4739" s="371">
        <v>950</v>
      </c>
      <c r="D4739" s="78">
        <v>45170</v>
      </c>
      <c r="E4739" s="209">
        <v>29455</v>
      </c>
      <c r="F4739" s="344">
        <f t="shared" si="531"/>
        <v>2825.2488056652155</v>
      </c>
      <c r="G4739" s="394">
        <f t="shared" si="532"/>
        <v>372.06315789473683</v>
      </c>
      <c r="H4739" s="385">
        <f t="shared" si="529"/>
        <v>1080.6914436832637</v>
      </c>
      <c r="I4739" s="386">
        <f t="shared" si="530"/>
        <v>63.946239271199047</v>
      </c>
      <c r="J4739" s="393">
        <v>45</v>
      </c>
      <c r="K4739" s="396">
        <f t="shared" si="533"/>
        <v>4386.9496465144157</v>
      </c>
      <c r="L4739" s="210">
        <f t="shared" si="534"/>
        <v>5.1999999999999998E-3</v>
      </c>
      <c r="M4739" s="211">
        <f t="shared" si="534"/>
        <v>1.1000000000000001E-3</v>
      </c>
    </row>
    <row r="4740" spans="1:13" ht="15" customHeight="1" x14ac:dyDescent="0.2">
      <c r="A4740" s="370">
        <v>4719</v>
      </c>
      <c r="B4740" s="120">
        <f t="shared" si="535"/>
        <v>191.87979728464234</v>
      </c>
      <c r="C4740" s="371">
        <v>950</v>
      </c>
      <c r="D4740" s="78">
        <v>45170</v>
      </c>
      <c r="E4740" s="209">
        <v>29455</v>
      </c>
      <c r="F4740" s="344">
        <f t="shared" si="531"/>
        <v>2824.8935410115932</v>
      </c>
      <c r="G4740" s="394">
        <f t="shared" si="532"/>
        <v>372.06315789473683</v>
      </c>
      <c r="H4740" s="385">
        <f t="shared" si="529"/>
        <v>1080.5713642303394</v>
      </c>
      <c r="I4740" s="386">
        <f t="shared" si="530"/>
        <v>63.939133978126605</v>
      </c>
      <c r="J4740" s="393">
        <v>45</v>
      </c>
      <c r="K4740" s="396">
        <f t="shared" si="533"/>
        <v>4386.4671971147964</v>
      </c>
      <c r="L4740" s="210">
        <f t="shared" si="534"/>
        <v>5.1999999999999998E-3</v>
      </c>
      <c r="M4740" s="211">
        <f t="shared" si="534"/>
        <v>1.1000000000000001E-3</v>
      </c>
    </row>
    <row r="4741" spans="1:13" ht="15" customHeight="1" x14ac:dyDescent="0.2">
      <c r="A4741" s="372">
        <v>4720</v>
      </c>
      <c r="B4741" s="120">
        <f t="shared" si="535"/>
        <v>191.90392480954588</v>
      </c>
      <c r="C4741" s="371">
        <v>950</v>
      </c>
      <c r="D4741" s="78">
        <v>45170</v>
      </c>
      <c r="E4741" s="209">
        <v>29455</v>
      </c>
      <c r="F4741" s="344">
        <f t="shared" si="531"/>
        <v>2824.538375324762</v>
      </c>
      <c r="G4741" s="394">
        <f t="shared" si="532"/>
        <v>372.06315789473683</v>
      </c>
      <c r="H4741" s="385">
        <f t="shared" si="529"/>
        <v>1080.4513182281905</v>
      </c>
      <c r="I4741" s="386">
        <f t="shared" si="530"/>
        <v>63.932030664389977</v>
      </c>
      <c r="J4741" s="393">
        <v>45</v>
      </c>
      <c r="K4741" s="396">
        <f t="shared" si="533"/>
        <v>4385.9848821120795</v>
      </c>
      <c r="L4741" s="210">
        <f t="shared" si="534"/>
        <v>5.1999999999999998E-3</v>
      </c>
      <c r="M4741" s="211">
        <f t="shared" si="534"/>
        <v>1.1000000000000001E-3</v>
      </c>
    </row>
    <row r="4742" spans="1:13" ht="15" customHeight="1" x14ac:dyDescent="0.2">
      <c r="A4742" s="370">
        <v>4721</v>
      </c>
      <c r="B4742" s="120">
        <f t="shared" si="535"/>
        <v>191.92805168007024</v>
      </c>
      <c r="C4742" s="371">
        <v>950</v>
      </c>
      <c r="D4742" s="78">
        <v>45170</v>
      </c>
      <c r="E4742" s="209">
        <v>29455</v>
      </c>
      <c r="F4742" s="344">
        <f t="shared" si="531"/>
        <v>2824.1833085636713</v>
      </c>
      <c r="G4742" s="394">
        <f t="shared" si="532"/>
        <v>372.06315789473683</v>
      </c>
      <c r="H4742" s="385">
        <f t="shared" si="529"/>
        <v>1080.3313056629418</v>
      </c>
      <c r="I4742" s="386">
        <f t="shared" si="530"/>
        <v>63.924929329168165</v>
      </c>
      <c r="J4742" s="393">
        <v>45</v>
      </c>
      <c r="K4742" s="396">
        <f t="shared" si="533"/>
        <v>4385.5027014505176</v>
      </c>
      <c r="L4742" s="210">
        <f t="shared" si="534"/>
        <v>5.1999999999999998E-3</v>
      </c>
      <c r="M4742" s="211">
        <f t="shared" si="534"/>
        <v>1.1000000000000001E-3</v>
      </c>
    </row>
    <row r="4743" spans="1:13" ht="15" customHeight="1" x14ac:dyDescent="0.2">
      <c r="A4743" s="370">
        <v>4722</v>
      </c>
      <c r="B4743" s="120">
        <f t="shared" si="535"/>
        <v>191.95217789622112</v>
      </c>
      <c r="C4743" s="371">
        <v>950</v>
      </c>
      <c r="D4743" s="78">
        <v>45170</v>
      </c>
      <c r="E4743" s="209">
        <v>29455</v>
      </c>
      <c r="F4743" s="344">
        <f t="shared" si="531"/>
        <v>2823.8283406873024</v>
      </c>
      <c r="G4743" s="394">
        <f t="shared" si="532"/>
        <v>372.06315789473683</v>
      </c>
      <c r="H4743" s="385">
        <f t="shared" si="529"/>
        <v>1080.2113265207292</v>
      </c>
      <c r="I4743" s="386">
        <f t="shared" si="530"/>
        <v>63.917829971640785</v>
      </c>
      <c r="J4743" s="393">
        <v>45</v>
      </c>
      <c r="K4743" s="396">
        <f t="shared" si="533"/>
        <v>4385.0206550744088</v>
      </c>
      <c r="L4743" s="210">
        <f t="shared" si="534"/>
        <v>5.1999999999999998E-3</v>
      </c>
      <c r="M4743" s="211">
        <f t="shared" si="534"/>
        <v>1.1000000000000001E-3</v>
      </c>
    </row>
    <row r="4744" spans="1:13" ht="15" customHeight="1" x14ac:dyDescent="0.2">
      <c r="A4744" s="370">
        <v>4723</v>
      </c>
      <c r="B4744" s="120">
        <f t="shared" si="535"/>
        <v>191.97630345800494</v>
      </c>
      <c r="C4744" s="371">
        <v>950</v>
      </c>
      <c r="D4744" s="78">
        <v>45170</v>
      </c>
      <c r="E4744" s="209">
        <v>29455</v>
      </c>
      <c r="F4744" s="344">
        <f t="shared" si="531"/>
        <v>2823.4734716546513</v>
      </c>
      <c r="G4744" s="394">
        <f t="shared" si="532"/>
        <v>372.06315789473683</v>
      </c>
      <c r="H4744" s="385">
        <f t="shared" si="529"/>
        <v>1080.0913807876932</v>
      </c>
      <c r="I4744" s="386">
        <f t="shared" si="530"/>
        <v>63.910732590987763</v>
      </c>
      <c r="J4744" s="393">
        <v>45</v>
      </c>
      <c r="K4744" s="396">
        <f t="shared" si="533"/>
        <v>4384.538742928069</v>
      </c>
      <c r="L4744" s="210">
        <f t="shared" si="534"/>
        <v>5.1999999999999998E-3</v>
      </c>
      <c r="M4744" s="211">
        <f t="shared" si="534"/>
        <v>1.1000000000000001E-3</v>
      </c>
    </row>
    <row r="4745" spans="1:13" ht="15" customHeight="1" x14ac:dyDescent="0.2">
      <c r="A4745" s="370">
        <v>4724</v>
      </c>
      <c r="B4745" s="120">
        <f t="shared" si="535"/>
        <v>192.00042836542812</v>
      </c>
      <c r="C4745" s="371">
        <v>950</v>
      </c>
      <c r="D4745" s="78">
        <v>45170</v>
      </c>
      <c r="E4745" s="209">
        <v>29455</v>
      </c>
      <c r="F4745" s="344">
        <f t="shared" si="531"/>
        <v>2823.1187014247334</v>
      </c>
      <c r="G4745" s="394">
        <f t="shared" si="532"/>
        <v>372.06315789473683</v>
      </c>
      <c r="H4745" s="385">
        <f t="shared" si="529"/>
        <v>1079.9714684499809</v>
      </c>
      <c r="I4745" s="386">
        <f t="shared" si="530"/>
        <v>63.90363718638941</v>
      </c>
      <c r="J4745" s="393">
        <v>45</v>
      </c>
      <c r="K4745" s="396">
        <f t="shared" si="533"/>
        <v>4384.0569649558402</v>
      </c>
      <c r="L4745" s="210">
        <f t="shared" si="534"/>
        <v>5.1999999999999998E-3</v>
      </c>
      <c r="M4745" s="211">
        <f t="shared" si="534"/>
        <v>1.1000000000000001E-3</v>
      </c>
    </row>
    <row r="4746" spans="1:13" ht="15" customHeight="1" x14ac:dyDescent="0.2">
      <c r="A4746" s="370">
        <v>4725</v>
      </c>
      <c r="B4746" s="120">
        <f t="shared" si="535"/>
        <v>192.02455261849713</v>
      </c>
      <c r="C4746" s="371">
        <v>950</v>
      </c>
      <c r="D4746" s="78">
        <v>45170</v>
      </c>
      <c r="E4746" s="209">
        <v>29455</v>
      </c>
      <c r="F4746" s="344">
        <f t="shared" si="531"/>
        <v>2822.7640299565892</v>
      </c>
      <c r="G4746" s="394">
        <f t="shared" si="532"/>
        <v>372.06315789473683</v>
      </c>
      <c r="H4746" s="385">
        <f t="shared" si="529"/>
        <v>1079.8515894937482</v>
      </c>
      <c r="I4746" s="386">
        <f t="shared" si="530"/>
        <v>63.896543757026521</v>
      </c>
      <c r="J4746" s="393">
        <v>45</v>
      </c>
      <c r="K4746" s="396">
        <f t="shared" si="533"/>
        <v>4383.575321102101</v>
      </c>
      <c r="L4746" s="210">
        <f t="shared" si="534"/>
        <v>5.1999999999999998E-3</v>
      </c>
      <c r="M4746" s="211">
        <f t="shared" si="534"/>
        <v>1.1000000000000001E-3</v>
      </c>
    </row>
    <row r="4747" spans="1:13" ht="15" customHeight="1" x14ac:dyDescent="0.2">
      <c r="A4747" s="370">
        <v>4726</v>
      </c>
      <c r="B4747" s="120">
        <f t="shared" si="535"/>
        <v>192.04867621721846</v>
      </c>
      <c r="C4747" s="371">
        <v>950</v>
      </c>
      <c r="D4747" s="78">
        <v>45170</v>
      </c>
      <c r="E4747" s="209">
        <v>29455</v>
      </c>
      <c r="F4747" s="344">
        <f t="shared" si="531"/>
        <v>2822.4094572092781</v>
      </c>
      <c r="G4747" s="394">
        <f t="shared" si="532"/>
        <v>372.06315789473683</v>
      </c>
      <c r="H4747" s="385">
        <f t="shared" si="529"/>
        <v>1079.7317439051569</v>
      </c>
      <c r="I4747" s="386">
        <f t="shared" si="530"/>
        <v>63.889452302080301</v>
      </c>
      <c r="J4747" s="393">
        <v>45</v>
      </c>
      <c r="K4747" s="396">
        <f t="shared" si="533"/>
        <v>4383.0938113112516</v>
      </c>
      <c r="L4747" s="210">
        <f t="shared" si="534"/>
        <v>5.1999999999999998E-3</v>
      </c>
      <c r="M4747" s="211">
        <f t="shared" si="534"/>
        <v>1.1000000000000001E-3</v>
      </c>
    </row>
    <row r="4748" spans="1:13" ht="15" customHeight="1" x14ac:dyDescent="0.2">
      <c r="A4748" s="370">
        <v>4727</v>
      </c>
      <c r="B4748" s="120">
        <f t="shared" si="535"/>
        <v>192.07279916159919</v>
      </c>
      <c r="C4748" s="371">
        <v>950</v>
      </c>
      <c r="D4748" s="78">
        <v>45170</v>
      </c>
      <c r="E4748" s="209">
        <v>29455</v>
      </c>
      <c r="F4748" s="344">
        <f t="shared" si="531"/>
        <v>2822.0549831418775</v>
      </c>
      <c r="G4748" s="394">
        <f t="shared" si="532"/>
        <v>372.06315789473683</v>
      </c>
      <c r="H4748" s="385">
        <f t="shared" si="529"/>
        <v>1079.6119316703755</v>
      </c>
      <c r="I4748" s="386">
        <f t="shared" si="530"/>
        <v>63.88236282073229</v>
      </c>
      <c r="J4748" s="393">
        <v>45</v>
      </c>
      <c r="K4748" s="396">
        <f t="shared" si="533"/>
        <v>4382.6124355277216</v>
      </c>
      <c r="L4748" s="210">
        <f t="shared" si="534"/>
        <v>5.1999999999999998E-3</v>
      </c>
      <c r="M4748" s="211">
        <f t="shared" si="534"/>
        <v>1.1000000000000001E-3</v>
      </c>
    </row>
    <row r="4749" spans="1:13" ht="15" customHeight="1" x14ac:dyDescent="0.2">
      <c r="A4749" s="370">
        <v>4728</v>
      </c>
      <c r="B4749" s="120">
        <f t="shared" si="535"/>
        <v>192.09692145164567</v>
      </c>
      <c r="C4749" s="371">
        <v>950</v>
      </c>
      <c r="D4749" s="78">
        <v>45170</v>
      </c>
      <c r="E4749" s="209">
        <v>29455</v>
      </c>
      <c r="F4749" s="344">
        <f t="shared" si="531"/>
        <v>2821.7006077134947</v>
      </c>
      <c r="G4749" s="394">
        <f t="shared" si="532"/>
        <v>372.06315789473683</v>
      </c>
      <c r="H4749" s="385">
        <f t="shared" si="529"/>
        <v>1079.4921527755821</v>
      </c>
      <c r="I4749" s="386">
        <f t="shared" si="530"/>
        <v>63.875275312164632</v>
      </c>
      <c r="J4749" s="393">
        <v>45</v>
      </c>
      <c r="K4749" s="396">
        <f t="shared" si="533"/>
        <v>4382.1311936959783</v>
      </c>
      <c r="L4749" s="210">
        <f t="shared" si="534"/>
        <v>5.1999999999999998E-3</v>
      </c>
      <c r="M4749" s="211">
        <f t="shared" si="534"/>
        <v>1.1000000000000001E-3</v>
      </c>
    </row>
    <row r="4750" spans="1:13" ht="15" customHeight="1" x14ac:dyDescent="0.2">
      <c r="A4750" s="370">
        <v>4729</v>
      </c>
      <c r="B4750" s="120">
        <f t="shared" si="535"/>
        <v>192.12104308736536</v>
      </c>
      <c r="C4750" s="371">
        <v>950</v>
      </c>
      <c r="D4750" s="78">
        <v>45170</v>
      </c>
      <c r="E4750" s="209">
        <v>29455</v>
      </c>
      <c r="F4750" s="344">
        <f t="shared" si="531"/>
        <v>2821.3463308832443</v>
      </c>
      <c r="G4750" s="394">
        <f t="shared" si="532"/>
        <v>372.06315789473683</v>
      </c>
      <c r="H4750" s="385">
        <f t="shared" si="529"/>
        <v>1079.3724072069574</v>
      </c>
      <c r="I4750" s="386">
        <f t="shared" si="530"/>
        <v>63.868189775559621</v>
      </c>
      <c r="J4750" s="393">
        <v>45</v>
      </c>
      <c r="K4750" s="396">
        <f t="shared" si="533"/>
        <v>4381.6500857604979</v>
      </c>
      <c r="L4750" s="210">
        <f t="shared" si="534"/>
        <v>5.1999999999999998E-3</v>
      </c>
      <c r="M4750" s="211">
        <f t="shared" si="534"/>
        <v>1.1000000000000001E-3</v>
      </c>
    </row>
    <row r="4751" spans="1:13" ht="15" customHeight="1" x14ac:dyDescent="0.2">
      <c r="A4751" s="372">
        <v>4730</v>
      </c>
      <c r="B4751" s="120">
        <f t="shared" si="535"/>
        <v>192.14516406876504</v>
      </c>
      <c r="C4751" s="371">
        <v>950</v>
      </c>
      <c r="D4751" s="78">
        <v>45170</v>
      </c>
      <c r="E4751" s="209">
        <v>29455</v>
      </c>
      <c r="F4751" s="344">
        <f t="shared" si="531"/>
        <v>2820.9921526102753</v>
      </c>
      <c r="G4751" s="394">
        <f t="shared" si="532"/>
        <v>372.06315789473683</v>
      </c>
      <c r="H4751" s="385">
        <f t="shared" si="529"/>
        <v>1079.2526949506939</v>
      </c>
      <c r="I4751" s="386">
        <f t="shared" si="530"/>
        <v>63.861106210100246</v>
      </c>
      <c r="J4751" s="393">
        <v>45</v>
      </c>
      <c r="K4751" s="396">
        <f t="shared" si="533"/>
        <v>4381.1691116658058</v>
      </c>
      <c r="L4751" s="210">
        <f t="shared" si="534"/>
        <v>5.1999999999999998E-3</v>
      </c>
      <c r="M4751" s="211">
        <f t="shared" si="534"/>
        <v>1.1000000000000001E-3</v>
      </c>
    </row>
    <row r="4752" spans="1:13" ht="15" customHeight="1" x14ac:dyDescent="0.2">
      <c r="A4752" s="370">
        <v>4731</v>
      </c>
      <c r="B4752" s="120">
        <f t="shared" si="535"/>
        <v>192.16928439585223</v>
      </c>
      <c r="C4752" s="371">
        <v>950</v>
      </c>
      <c r="D4752" s="78">
        <v>45170</v>
      </c>
      <c r="E4752" s="209">
        <v>29455</v>
      </c>
      <c r="F4752" s="344">
        <f t="shared" si="531"/>
        <v>2820.6380728537456</v>
      </c>
      <c r="G4752" s="394">
        <f t="shared" si="532"/>
        <v>372.06315789473683</v>
      </c>
      <c r="H4752" s="385">
        <f t="shared" si="529"/>
        <v>1079.1330159929869</v>
      </c>
      <c r="I4752" s="386">
        <f t="shared" si="530"/>
        <v>63.854024614969653</v>
      </c>
      <c r="J4752" s="393">
        <v>45</v>
      </c>
      <c r="K4752" s="396">
        <f t="shared" si="533"/>
        <v>4380.6882713564391</v>
      </c>
      <c r="L4752" s="210">
        <f t="shared" si="534"/>
        <v>5.1999999999999998E-3</v>
      </c>
      <c r="M4752" s="211">
        <f t="shared" si="534"/>
        <v>1.1000000000000001E-3</v>
      </c>
    </row>
    <row r="4753" spans="1:13" ht="15" customHeight="1" x14ac:dyDescent="0.2">
      <c r="A4753" s="370">
        <v>4732</v>
      </c>
      <c r="B4753" s="120">
        <f t="shared" si="535"/>
        <v>192.19340406863401</v>
      </c>
      <c r="C4753" s="371">
        <v>950</v>
      </c>
      <c r="D4753" s="78">
        <v>45170</v>
      </c>
      <c r="E4753" s="209">
        <v>29455</v>
      </c>
      <c r="F4753" s="344">
        <f t="shared" si="531"/>
        <v>2820.2840915728439</v>
      </c>
      <c r="G4753" s="394">
        <f t="shared" si="532"/>
        <v>372.06315789473683</v>
      </c>
      <c r="H4753" s="385">
        <f t="shared" si="529"/>
        <v>1079.0133703200422</v>
      </c>
      <c r="I4753" s="386">
        <f t="shared" si="530"/>
        <v>63.846944989351613</v>
      </c>
      <c r="J4753" s="393">
        <v>45</v>
      </c>
      <c r="K4753" s="396">
        <f t="shared" si="533"/>
        <v>4380.2075647769752</v>
      </c>
      <c r="L4753" s="210">
        <f t="shared" si="534"/>
        <v>5.1999999999999998E-3</v>
      </c>
      <c r="M4753" s="211">
        <f t="shared" si="534"/>
        <v>1.1000000000000001E-3</v>
      </c>
    </row>
    <row r="4754" spans="1:13" ht="15" customHeight="1" x14ac:dyDescent="0.2">
      <c r="A4754" s="370">
        <v>4733</v>
      </c>
      <c r="B4754" s="120">
        <f t="shared" si="535"/>
        <v>192.21752308711783</v>
      </c>
      <c r="C4754" s="371">
        <v>950</v>
      </c>
      <c r="D4754" s="78">
        <v>45170</v>
      </c>
      <c r="E4754" s="209">
        <v>29455</v>
      </c>
      <c r="F4754" s="344">
        <f t="shared" si="531"/>
        <v>2819.9302087267756</v>
      </c>
      <c r="G4754" s="394">
        <f t="shared" si="532"/>
        <v>372.06315789473683</v>
      </c>
      <c r="H4754" s="385">
        <f t="shared" si="529"/>
        <v>1078.8937579180711</v>
      </c>
      <c r="I4754" s="386">
        <f t="shared" si="530"/>
        <v>63.839867332430252</v>
      </c>
      <c r="J4754" s="393">
        <v>45</v>
      </c>
      <c r="K4754" s="396">
        <f t="shared" si="533"/>
        <v>4379.726991872014</v>
      </c>
      <c r="L4754" s="210">
        <f t="shared" si="534"/>
        <v>5.1999999999999998E-3</v>
      </c>
      <c r="M4754" s="211">
        <f t="shared" si="534"/>
        <v>1.1000000000000001E-3</v>
      </c>
    </row>
    <row r="4755" spans="1:13" ht="15" customHeight="1" x14ac:dyDescent="0.2">
      <c r="A4755" s="370">
        <v>4734</v>
      </c>
      <c r="B4755" s="120">
        <f t="shared" si="535"/>
        <v>192.24164145131161</v>
      </c>
      <c r="C4755" s="371">
        <v>950</v>
      </c>
      <c r="D4755" s="78">
        <v>45170</v>
      </c>
      <c r="E4755" s="209">
        <v>29455</v>
      </c>
      <c r="F4755" s="344">
        <f t="shared" si="531"/>
        <v>2819.5764242747618</v>
      </c>
      <c r="G4755" s="394">
        <f t="shared" si="532"/>
        <v>372.06315789473683</v>
      </c>
      <c r="H4755" s="385">
        <f t="shared" si="529"/>
        <v>1078.7741787732905</v>
      </c>
      <c r="I4755" s="386">
        <f t="shared" si="530"/>
        <v>63.832791643389974</v>
      </c>
      <c r="J4755" s="393">
        <v>45</v>
      </c>
      <c r="K4755" s="396">
        <f t="shared" si="533"/>
        <v>4379.246552586179</v>
      </c>
      <c r="L4755" s="210">
        <f t="shared" si="534"/>
        <v>5.1999999999999998E-3</v>
      </c>
      <c r="M4755" s="211">
        <f t="shared" si="534"/>
        <v>1.1000000000000001E-3</v>
      </c>
    </row>
    <row r="4756" spans="1:13" ht="15" customHeight="1" x14ac:dyDescent="0.2">
      <c r="A4756" s="370">
        <v>4735</v>
      </c>
      <c r="B4756" s="120">
        <f t="shared" si="535"/>
        <v>192.26575916122272</v>
      </c>
      <c r="C4756" s="371">
        <v>950</v>
      </c>
      <c r="D4756" s="78">
        <v>45170</v>
      </c>
      <c r="E4756" s="209">
        <v>29455</v>
      </c>
      <c r="F4756" s="344">
        <f t="shared" si="531"/>
        <v>2819.222738176054</v>
      </c>
      <c r="G4756" s="394">
        <f t="shared" si="532"/>
        <v>372.06315789473683</v>
      </c>
      <c r="H4756" s="385">
        <f t="shared" si="529"/>
        <v>1078.6546328719271</v>
      </c>
      <c r="I4756" s="386">
        <f t="shared" si="530"/>
        <v>63.825717921415816</v>
      </c>
      <c r="J4756" s="393">
        <v>45</v>
      </c>
      <c r="K4756" s="396">
        <f t="shared" si="533"/>
        <v>4378.7662468641338</v>
      </c>
      <c r="L4756" s="210">
        <f t="shared" si="534"/>
        <v>5.1999999999999998E-3</v>
      </c>
      <c r="M4756" s="211">
        <f t="shared" si="534"/>
        <v>1.1000000000000001E-3</v>
      </c>
    </row>
    <row r="4757" spans="1:13" ht="15" customHeight="1" x14ac:dyDescent="0.2">
      <c r="A4757" s="370">
        <v>4736</v>
      </c>
      <c r="B4757" s="120">
        <f t="shared" si="535"/>
        <v>192.28987621685911</v>
      </c>
      <c r="C4757" s="371">
        <v>950</v>
      </c>
      <c r="D4757" s="78">
        <v>45170</v>
      </c>
      <c r="E4757" s="209">
        <v>29455</v>
      </c>
      <c r="F4757" s="344">
        <f t="shared" si="531"/>
        <v>2818.8691503899172</v>
      </c>
      <c r="G4757" s="394">
        <f t="shared" si="532"/>
        <v>372.06315789473683</v>
      </c>
      <c r="H4757" s="385">
        <f t="shared" si="529"/>
        <v>1078.535120200213</v>
      </c>
      <c r="I4757" s="386">
        <f t="shared" si="530"/>
        <v>63.818646165693082</v>
      </c>
      <c r="J4757" s="393">
        <v>45</v>
      </c>
      <c r="K4757" s="396">
        <f t="shared" si="533"/>
        <v>4378.2860746505603</v>
      </c>
      <c r="L4757" s="210">
        <f t="shared" si="534"/>
        <v>5.1999999999999998E-3</v>
      </c>
      <c r="M4757" s="211">
        <f t="shared" si="534"/>
        <v>1.1000000000000001E-3</v>
      </c>
    </row>
    <row r="4758" spans="1:13" ht="15" customHeight="1" x14ac:dyDescent="0.2">
      <c r="A4758" s="370">
        <v>4737</v>
      </c>
      <c r="B4758" s="120">
        <f t="shared" si="535"/>
        <v>192.31399261822889</v>
      </c>
      <c r="C4758" s="371">
        <v>950</v>
      </c>
      <c r="D4758" s="78">
        <v>45170</v>
      </c>
      <c r="E4758" s="209">
        <v>29455</v>
      </c>
      <c r="F4758" s="344">
        <f t="shared" si="531"/>
        <v>2818.5156608756379</v>
      </c>
      <c r="G4758" s="394">
        <f t="shared" si="532"/>
        <v>372.06315789473683</v>
      </c>
      <c r="H4758" s="385">
        <f t="shared" ref="H4758:H4821" si="536">SUM(F4758:G4758)*33.8%</f>
        <v>1078.4156407443866</v>
      </c>
      <c r="I4758" s="386">
        <f t="shared" ref="I4758:I4821" si="537">SUM(F4758:G4758)*2%</f>
        <v>63.811576375407498</v>
      </c>
      <c r="J4758" s="393">
        <v>45</v>
      </c>
      <c r="K4758" s="396">
        <f t="shared" si="533"/>
        <v>4377.8060358901685</v>
      </c>
      <c r="L4758" s="210">
        <f t="shared" si="534"/>
        <v>5.1999999999999998E-3</v>
      </c>
      <c r="M4758" s="211">
        <f t="shared" si="534"/>
        <v>1.1000000000000001E-3</v>
      </c>
    </row>
    <row r="4759" spans="1:13" ht="15" customHeight="1" x14ac:dyDescent="0.2">
      <c r="A4759" s="370">
        <v>4738</v>
      </c>
      <c r="B4759" s="120">
        <f t="shared" si="535"/>
        <v>192.33810836533979</v>
      </c>
      <c r="C4759" s="371">
        <v>950</v>
      </c>
      <c r="D4759" s="78">
        <v>45170</v>
      </c>
      <c r="E4759" s="209">
        <v>29455</v>
      </c>
      <c r="F4759" s="344">
        <f t="shared" ref="F4759:F4822" si="538">12*(1/B4759*D4759)</f>
        <v>2818.1622695925303</v>
      </c>
      <c r="G4759" s="394">
        <f t="shared" ref="G4759:G4822" si="539">12*(1/C4759*E4759)</f>
        <v>372.06315789473683</v>
      </c>
      <c r="H4759" s="385">
        <f t="shared" si="536"/>
        <v>1078.2961944906963</v>
      </c>
      <c r="I4759" s="386">
        <f t="shared" si="537"/>
        <v>63.804508549745343</v>
      </c>
      <c r="J4759" s="393">
        <v>45</v>
      </c>
      <c r="K4759" s="396">
        <f t="shared" ref="K4759:K4822" si="540">SUM(F4759:J4759)</f>
        <v>4377.3261305277083</v>
      </c>
      <c r="L4759" s="210">
        <f t="shared" ref="L4759:M4822" si="541">ROUND(1/B4759,4)</f>
        <v>5.1999999999999998E-3</v>
      </c>
      <c r="M4759" s="211">
        <f t="shared" si="541"/>
        <v>1.1000000000000001E-3</v>
      </c>
    </row>
    <row r="4760" spans="1:13" ht="15" customHeight="1" x14ac:dyDescent="0.2">
      <c r="A4760" s="370">
        <v>4739</v>
      </c>
      <c r="B4760" s="120">
        <f t="shared" si="535"/>
        <v>192.3622234582003</v>
      </c>
      <c r="C4760" s="371">
        <v>950</v>
      </c>
      <c r="D4760" s="78">
        <v>45170</v>
      </c>
      <c r="E4760" s="209">
        <v>29455</v>
      </c>
      <c r="F4760" s="344">
        <f t="shared" si="538"/>
        <v>2817.8089764999181</v>
      </c>
      <c r="G4760" s="394">
        <f t="shared" si="539"/>
        <v>372.06315789473683</v>
      </c>
      <c r="H4760" s="385">
        <f t="shared" si="536"/>
        <v>1078.1767814253933</v>
      </c>
      <c r="I4760" s="386">
        <f t="shared" si="537"/>
        <v>63.797442687893103</v>
      </c>
      <c r="J4760" s="393">
        <v>45</v>
      </c>
      <c r="K4760" s="396">
        <f t="shared" si="540"/>
        <v>4376.8463585079407</v>
      </c>
      <c r="L4760" s="210">
        <f t="shared" si="541"/>
        <v>5.1999999999999998E-3</v>
      </c>
      <c r="M4760" s="211">
        <f t="shared" si="541"/>
        <v>1.1000000000000001E-3</v>
      </c>
    </row>
    <row r="4761" spans="1:13" ht="15" customHeight="1" x14ac:dyDescent="0.2">
      <c r="A4761" s="372">
        <v>4740</v>
      </c>
      <c r="B4761" s="120">
        <f t="shared" si="535"/>
        <v>192.38633789681856</v>
      </c>
      <c r="C4761" s="371">
        <v>950</v>
      </c>
      <c r="D4761" s="78">
        <v>45170</v>
      </c>
      <c r="E4761" s="209">
        <v>29455</v>
      </c>
      <c r="F4761" s="344">
        <f t="shared" si="538"/>
        <v>2817.4557815571557</v>
      </c>
      <c r="G4761" s="394">
        <f t="shared" si="539"/>
        <v>372.06315789473683</v>
      </c>
      <c r="H4761" s="385">
        <f t="shared" si="536"/>
        <v>1078.0574015347395</v>
      </c>
      <c r="I4761" s="386">
        <f t="shared" si="537"/>
        <v>63.790378789037852</v>
      </c>
      <c r="J4761" s="393">
        <v>45</v>
      </c>
      <c r="K4761" s="396">
        <f t="shared" si="540"/>
        <v>4376.3667197756704</v>
      </c>
      <c r="L4761" s="210">
        <f t="shared" si="541"/>
        <v>5.1999999999999998E-3</v>
      </c>
      <c r="M4761" s="211">
        <f t="shared" si="541"/>
        <v>1.1000000000000001E-3</v>
      </c>
    </row>
    <row r="4762" spans="1:13" ht="15" customHeight="1" x14ac:dyDescent="0.2">
      <c r="A4762" s="370">
        <v>4741</v>
      </c>
      <c r="B4762" s="120">
        <f t="shared" si="535"/>
        <v>192.41045168120306</v>
      </c>
      <c r="C4762" s="371">
        <v>950</v>
      </c>
      <c r="D4762" s="78">
        <v>45170</v>
      </c>
      <c r="E4762" s="209">
        <v>29455</v>
      </c>
      <c r="F4762" s="344">
        <f t="shared" si="538"/>
        <v>2817.1026847236121</v>
      </c>
      <c r="G4762" s="394">
        <f t="shared" si="539"/>
        <v>372.06315789473683</v>
      </c>
      <c r="H4762" s="385">
        <f t="shared" si="536"/>
        <v>1077.9380548050019</v>
      </c>
      <c r="I4762" s="386">
        <f t="shared" si="537"/>
        <v>63.78331685236698</v>
      </c>
      <c r="J4762" s="393">
        <v>45</v>
      </c>
      <c r="K4762" s="396">
        <f t="shared" si="540"/>
        <v>4375.8872142757173</v>
      </c>
      <c r="L4762" s="210">
        <f t="shared" si="541"/>
        <v>5.1999999999999998E-3</v>
      </c>
      <c r="M4762" s="211">
        <f t="shared" si="541"/>
        <v>1.1000000000000001E-3</v>
      </c>
    </row>
    <row r="4763" spans="1:13" ht="15" customHeight="1" x14ac:dyDescent="0.2">
      <c r="A4763" s="370">
        <v>4742</v>
      </c>
      <c r="B4763" s="120">
        <f t="shared" si="535"/>
        <v>192.43456481136243</v>
      </c>
      <c r="C4763" s="371">
        <v>950</v>
      </c>
      <c r="D4763" s="78">
        <v>45170</v>
      </c>
      <c r="E4763" s="209">
        <v>29455</v>
      </c>
      <c r="F4763" s="344">
        <f t="shared" si="538"/>
        <v>2816.7496859586777</v>
      </c>
      <c r="G4763" s="394">
        <f t="shared" si="539"/>
        <v>372.06315789473683</v>
      </c>
      <c r="H4763" s="385">
        <f t="shared" si="536"/>
        <v>1077.818741222454</v>
      </c>
      <c r="I4763" s="386">
        <f t="shared" si="537"/>
        <v>63.776256877068292</v>
      </c>
      <c r="J4763" s="393">
        <v>45</v>
      </c>
      <c r="K4763" s="396">
        <f t="shared" si="540"/>
        <v>4375.4078419529369</v>
      </c>
      <c r="L4763" s="210">
        <f t="shared" si="541"/>
        <v>5.1999999999999998E-3</v>
      </c>
      <c r="M4763" s="211">
        <f t="shared" si="541"/>
        <v>1.1000000000000001E-3</v>
      </c>
    </row>
    <row r="4764" spans="1:13" ht="15" customHeight="1" x14ac:dyDescent="0.2">
      <c r="A4764" s="370">
        <v>4743</v>
      </c>
      <c r="B4764" s="120">
        <f t="shared" si="535"/>
        <v>192.45867728730514</v>
      </c>
      <c r="C4764" s="371">
        <v>950</v>
      </c>
      <c r="D4764" s="78">
        <v>45170</v>
      </c>
      <c r="E4764" s="209">
        <v>29455</v>
      </c>
      <c r="F4764" s="344">
        <f t="shared" si="538"/>
        <v>2816.3967852217684</v>
      </c>
      <c r="G4764" s="394">
        <f t="shared" si="539"/>
        <v>372.06315789473683</v>
      </c>
      <c r="H4764" s="385">
        <f t="shared" si="536"/>
        <v>1077.6994607733786</v>
      </c>
      <c r="I4764" s="386">
        <f t="shared" si="537"/>
        <v>63.769198862330107</v>
      </c>
      <c r="J4764" s="393">
        <v>45</v>
      </c>
      <c r="K4764" s="396">
        <f t="shared" si="540"/>
        <v>4374.9286027522139</v>
      </c>
      <c r="L4764" s="210">
        <f t="shared" si="541"/>
        <v>5.1999999999999998E-3</v>
      </c>
      <c r="M4764" s="211">
        <f t="shared" si="541"/>
        <v>1.1000000000000001E-3</v>
      </c>
    </row>
    <row r="4765" spans="1:13" ht="15" customHeight="1" x14ac:dyDescent="0.2">
      <c r="A4765" s="370">
        <v>4744</v>
      </c>
      <c r="B4765" s="120">
        <f t="shared" si="535"/>
        <v>192.4827891090402</v>
      </c>
      <c r="C4765" s="371">
        <v>950</v>
      </c>
      <c r="D4765" s="78">
        <v>45170</v>
      </c>
      <c r="E4765" s="209">
        <v>29455</v>
      </c>
      <c r="F4765" s="344">
        <f t="shared" si="538"/>
        <v>2816.0439824723135</v>
      </c>
      <c r="G4765" s="394">
        <f t="shared" si="539"/>
        <v>372.06315789473683</v>
      </c>
      <c r="H4765" s="385">
        <f t="shared" si="536"/>
        <v>1077.5802134440628</v>
      </c>
      <c r="I4765" s="386">
        <f t="shared" si="537"/>
        <v>63.762142807341007</v>
      </c>
      <c r="J4765" s="393">
        <v>45</v>
      </c>
      <c r="K4765" s="396">
        <f t="shared" si="540"/>
        <v>4374.4494966184538</v>
      </c>
      <c r="L4765" s="210">
        <f t="shared" si="541"/>
        <v>5.1999999999999998E-3</v>
      </c>
      <c r="M4765" s="211">
        <f t="shared" si="541"/>
        <v>1.1000000000000001E-3</v>
      </c>
    </row>
    <row r="4766" spans="1:13" ht="15" customHeight="1" x14ac:dyDescent="0.2">
      <c r="A4766" s="370">
        <v>4745</v>
      </c>
      <c r="B4766" s="120">
        <f t="shared" si="535"/>
        <v>192.50690027657629</v>
      </c>
      <c r="C4766" s="371">
        <v>950</v>
      </c>
      <c r="D4766" s="78">
        <v>45170</v>
      </c>
      <c r="E4766" s="209">
        <v>29455</v>
      </c>
      <c r="F4766" s="344">
        <f t="shared" si="538"/>
        <v>2815.6912776697695</v>
      </c>
      <c r="G4766" s="394">
        <f t="shared" si="539"/>
        <v>372.06315789473683</v>
      </c>
      <c r="H4766" s="385">
        <f t="shared" si="536"/>
        <v>1077.4609992208032</v>
      </c>
      <c r="I4766" s="386">
        <f t="shared" si="537"/>
        <v>63.755088711290128</v>
      </c>
      <c r="J4766" s="393">
        <v>45</v>
      </c>
      <c r="K4766" s="396">
        <f t="shared" si="540"/>
        <v>4373.9705234965995</v>
      </c>
      <c r="L4766" s="210">
        <f t="shared" si="541"/>
        <v>5.1999999999999998E-3</v>
      </c>
      <c r="M4766" s="211">
        <f t="shared" si="541"/>
        <v>1.1000000000000001E-3</v>
      </c>
    </row>
    <row r="4767" spans="1:13" ht="15" customHeight="1" x14ac:dyDescent="0.2">
      <c r="A4767" s="370">
        <v>4746</v>
      </c>
      <c r="B4767" s="120">
        <f t="shared" si="535"/>
        <v>192.53101078992273</v>
      </c>
      <c r="C4767" s="371">
        <v>950</v>
      </c>
      <c r="D4767" s="78">
        <v>45170</v>
      </c>
      <c r="E4767" s="209">
        <v>29455</v>
      </c>
      <c r="F4767" s="344">
        <f t="shared" si="538"/>
        <v>2815.3386707736067</v>
      </c>
      <c r="G4767" s="394">
        <f t="shared" si="539"/>
        <v>372.06315789473683</v>
      </c>
      <c r="H4767" s="385">
        <f t="shared" si="536"/>
        <v>1077.3418180899</v>
      </c>
      <c r="I4767" s="386">
        <f t="shared" si="537"/>
        <v>63.748036573366875</v>
      </c>
      <c r="J4767" s="393">
        <v>45</v>
      </c>
      <c r="K4767" s="396">
        <f t="shared" si="540"/>
        <v>4373.4916833316111</v>
      </c>
      <c r="L4767" s="210">
        <f t="shared" si="541"/>
        <v>5.1999999999999998E-3</v>
      </c>
      <c r="M4767" s="211">
        <f t="shared" si="541"/>
        <v>1.1000000000000001E-3</v>
      </c>
    </row>
    <row r="4768" spans="1:13" ht="15" customHeight="1" x14ac:dyDescent="0.2">
      <c r="A4768" s="370">
        <v>4747</v>
      </c>
      <c r="B4768" s="120">
        <f t="shared" si="535"/>
        <v>192.55512064908825</v>
      </c>
      <c r="C4768" s="371">
        <v>950</v>
      </c>
      <c r="D4768" s="78">
        <v>45170</v>
      </c>
      <c r="E4768" s="209">
        <v>29455</v>
      </c>
      <c r="F4768" s="344">
        <f t="shared" si="538"/>
        <v>2814.9861617433262</v>
      </c>
      <c r="G4768" s="394">
        <f t="shared" si="539"/>
        <v>372.06315789473683</v>
      </c>
      <c r="H4768" s="385">
        <f t="shared" si="536"/>
        <v>1077.2226700376652</v>
      </c>
      <c r="I4768" s="386">
        <f t="shared" si="537"/>
        <v>63.740986392761265</v>
      </c>
      <c r="J4768" s="393">
        <v>45</v>
      </c>
      <c r="K4768" s="396">
        <f t="shared" si="540"/>
        <v>4373.0129760684895</v>
      </c>
      <c r="L4768" s="210">
        <f t="shared" si="541"/>
        <v>5.1999999999999998E-3</v>
      </c>
      <c r="M4768" s="211">
        <f t="shared" si="541"/>
        <v>1.1000000000000001E-3</v>
      </c>
    </row>
    <row r="4769" spans="1:13" ht="15" customHeight="1" x14ac:dyDescent="0.2">
      <c r="A4769" s="370">
        <v>4748</v>
      </c>
      <c r="B4769" s="120">
        <f t="shared" si="535"/>
        <v>192.57922985408257</v>
      </c>
      <c r="C4769" s="371">
        <v>950</v>
      </c>
      <c r="D4769" s="78">
        <v>45170</v>
      </c>
      <c r="E4769" s="209">
        <v>29455</v>
      </c>
      <c r="F4769" s="344">
        <f t="shared" si="538"/>
        <v>2814.6337505384363</v>
      </c>
      <c r="G4769" s="394">
        <f t="shared" si="539"/>
        <v>372.06315789473683</v>
      </c>
      <c r="H4769" s="385">
        <f t="shared" si="536"/>
        <v>1077.1035550504123</v>
      </c>
      <c r="I4769" s="386">
        <f t="shared" si="537"/>
        <v>63.733938168663464</v>
      </c>
      <c r="J4769" s="393">
        <v>45</v>
      </c>
      <c r="K4769" s="396">
        <f t="shared" si="540"/>
        <v>4372.5344016522486</v>
      </c>
      <c r="L4769" s="210">
        <f t="shared" si="541"/>
        <v>5.1999999999999998E-3</v>
      </c>
      <c r="M4769" s="211">
        <f t="shared" si="541"/>
        <v>1.1000000000000001E-3</v>
      </c>
    </row>
    <row r="4770" spans="1:13" ht="15" customHeight="1" x14ac:dyDescent="0.2">
      <c r="A4770" s="370">
        <v>4749</v>
      </c>
      <c r="B4770" s="120">
        <f t="shared" si="535"/>
        <v>192.60333840491469</v>
      </c>
      <c r="C4770" s="371">
        <v>950</v>
      </c>
      <c r="D4770" s="78">
        <v>45170</v>
      </c>
      <c r="E4770" s="209">
        <v>29455</v>
      </c>
      <c r="F4770" s="344">
        <f t="shared" si="538"/>
        <v>2814.2814371184786</v>
      </c>
      <c r="G4770" s="394">
        <f t="shared" si="539"/>
        <v>372.06315789473683</v>
      </c>
      <c r="H4770" s="385">
        <f t="shared" si="536"/>
        <v>1076.9844731144667</v>
      </c>
      <c r="I4770" s="386">
        <f t="shared" si="537"/>
        <v>63.726891900264313</v>
      </c>
      <c r="J4770" s="393">
        <v>45</v>
      </c>
      <c r="K4770" s="396">
        <f t="shared" si="540"/>
        <v>4372.0559600279466</v>
      </c>
      <c r="L4770" s="210">
        <f t="shared" si="541"/>
        <v>5.1999999999999998E-3</v>
      </c>
      <c r="M4770" s="211">
        <f t="shared" si="541"/>
        <v>1.1000000000000001E-3</v>
      </c>
    </row>
    <row r="4771" spans="1:13" ht="15" customHeight="1" x14ac:dyDescent="0.2">
      <c r="A4771" s="372">
        <v>4750</v>
      </c>
      <c r="B4771" s="120">
        <f t="shared" si="535"/>
        <v>192.62744630159426</v>
      </c>
      <c r="C4771" s="371">
        <v>950</v>
      </c>
      <c r="D4771" s="78">
        <v>45170</v>
      </c>
      <c r="E4771" s="209">
        <v>29455</v>
      </c>
      <c r="F4771" s="344">
        <f t="shared" si="538"/>
        <v>2813.9292214430084</v>
      </c>
      <c r="G4771" s="394">
        <f t="shared" si="539"/>
        <v>372.06315789473683</v>
      </c>
      <c r="H4771" s="385">
        <f t="shared" si="536"/>
        <v>1076.8654242161579</v>
      </c>
      <c r="I4771" s="386">
        <f t="shared" si="537"/>
        <v>63.719847586754902</v>
      </c>
      <c r="J4771" s="393">
        <v>45</v>
      </c>
      <c r="K4771" s="396">
        <f t="shared" si="540"/>
        <v>4371.5776511406584</v>
      </c>
      <c r="L4771" s="210">
        <f t="shared" si="541"/>
        <v>5.1999999999999998E-3</v>
      </c>
      <c r="M4771" s="211">
        <f t="shared" si="541"/>
        <v>1.1000000000000001E-3</v>
      </c>
    </row>
    <row r="4772" spans="1:13" ht="15" customHeight="1" x14ac:dyDescent="0.2">
      <c r="A4772" s="370">
        <v>4751</v>
      </c>
      <c r="B4772" s="120">
        <f t="shared" si="535"/>
        <v>192.65155354413076</v>
      </c>
      <c r="C4772" s="371">
        <v>950</v>
      </c>
      <c r="D4772" s="78">
        <v>45170</v>
      </c>
      <c r="E4772" s="209">
        <v>29455</v>
      </c>
      <c r="F4772" s="344">
        <f t="shared" si="538"/>
        <v>2813.5771034716036</v>
      </c>
      <c r="G4772" s="394">
        <f t="shared" si="539"/>
        <v>372.06315789473683</v>
      </c>
      <c r="H4772" s="385">
        <f t="shared" si="536"/>
        <v>1076.7464083418229</v>
      </c>
      <c r="I4772" s="386">
        <f t="shared" si="537"/>
        <v>63.712805227326811</v>
      </c>
      <c r="J4772" s="393">
        <v>45</v>
      </c>
      <c r="K4772" s="396">
        <f t="shared" si="540"/>
        <v>4371.0994749354895</v>
      </c>
      <c r="L4772" s="210">
        <f t="shared" si="541"/>
        <v>5.1999999999999998E-3</v>
      </c>
      <c r="M4772" s="211">
        <f t="shared" si="541"/>
        <v>1.1000000000000001E-3</v>
      </c>
    </row>
    <row r="4773" spans="1:13" ht="15" customHeight="1" x14ac:dyDescent="0.2">
      <c r="A4773" s="370">
        <v>4752</v>
      </c>
      <c r="B4773" s="120">
        <f t="shared" si="535"/>
        <v>192.67566013253406</v>
      </c>
      <c r="C4773" s="371">
        <v>950</v>
      </c>
      <c r="D4773" s="78">
        <v>45170</v>
      </c>
      <c r="E4773" s="209">
        <v>29455</v>
      </c>
      <c r="F4773" s="344">
        <f t="shared" si="538"/>
        <v>2813.2250831638612</v>
      </c>
      <c r="G4773" s="394">
        <f t="shared" si="539"/>
        <v>372.06315789473683</v>
      </c>
      <c r="H4773" s="385">
        <f t="shared" si="536"/>
        <v>1076.6274254778061</v>
      </c>
      <c r="I4773" s="386">
        <f t="shared" si="537"/>
        <v>63.705764821171961</v>
      </c>
      <c r="J4773" s="393">
        <v>45</v>
      </c>
      <c r="K4773" s="396">
        <f t="shared" si="540"/>
        <v>4370.6214313575765</v>
      </c>
      <c r="L4773" s="210">
        <f t="shared" si="541"/>
        <v>5.1999999999999998E-3</v>
      </c>
      <c r="M4773" s="211">
        <f t="shared" si="541"/>
        <v>1.1000000000000001E-3</v>
      </c>
    </row>
    <row r="4774" spans="1:13" ht="15" customHeight="1" x14ac:dyDescent="0.2">
      <c r="A4774" s="370">
        <v>4753</v>
      </c>
      <c r="B4774" s="120">
        <f t="shared" si="535"/>
        <v>192.69976606681416</v>
      </c>
      <c r="C4774" s="371">
        <v>950</v>
      </c>
      <c r="D4774" s="78">
        <v>45170</v>
      </c>
      <c r="E4774" s="209">
        <v>29455</v>
      </c>
      <c r="F4774" s="344">
        <f t="shared" si="538"/>
        <v>2812.873160479397</v>
      </c>
      <c r="G4774" s="394">
        <f t="shared" si="539"/>
        <v>372.06315789473683</v>
      </c>
      <c r="H4774" s="385">
        <f t="shared" si="536"/>
        <v>1076.5084756104573</v>
      </c>
      <c r="I4774" s="386">
        <f t="shared" si="537"/>
        <v>63.698726367482678</v>
      </c>
      <c r="J4774" s="393">
        <v>45</v>
      </c>
      <c r="K4774" s="396">
        <f t="shared" si="540"/>
        <v>4370.1435203520741</v>
      </c>
      <c r="L4774" s="210">
        <f t="shared" si="541"/>
        <v>5.1999999999999998E-3</v>
      </c>
      <c r="M4774" s="211">
        <f t="shared" si="541"/>
        <v>1.1000000000000001E-3</v>
      </c>
    </row>
    <row r="4775" spans="1:13" ht="15" customHeight="1" x14ac:dyDescent="0.2">
      <c r="A4775" s="370">
        <v>4754</v>
      </c>
      <c r="B4775" s="120">
        <f t="shared" si="535"/>
        <v>192.72387134698067</v>
      </c>
      <c r="C4775" s="371">
        <v>950</v>
      </c>
      <c r="D4775" s="78">
        <v>45170</v>
      </c>
      <c r="E4775" s="209">
        <v>29455</v>
      </c>
      <c r="F4775" s="344">
        <f t="shared" si="538"/>
        <v>2812.5213353778554</v>
      </c>
      <c r="G4775" s="394">
        <f t="shared" si="539"/>
        <v>372.06315789473683</v>
      </c>
      <c r="H4775" s="385">
        <f t="shared" si="536"/>
        <v>1076.3895587261361</v>
      </c>
      <c r="I4775" s="386">
        <f t="shared" si="537"/>
        <v>63.691689865451849</v>
      </c>
      <c r="J4775" s="393">
        <v>45</v>
      </c>
      <c r="K4775" s="396">
        <f t="shared" si="540"/>
        <v>4369.6657418641798</v>
      </c>
      <c r="L4775" s="210">
        <f t="shared" si="541"/>
        <v>5.1999999999999998E-3</v>
      </c>
      <c r="M4775" s="211">
        <f t="shared" si="541"/>
        <v>1.1000000000000001E-3</v>
      </c>
    </row>
    <row r="4776" spans="1:13" ht="15" customHeight="1" x14ac:dyDescent="0.2">
      <c r="A4776" s="370">
        <v>4755</v>
      </c>
      <c r="B4776" s="120">
        <f t="shared" si="535"/>
        <v>192.74797597304379</v>
      </c>
      <c r="C4776" s="371">
        <v>950</v>
      </c>
      <c r="D4776" s="78">
        <v>45170</v>
      </c>
      <c r="E4776" s="209">
        <v>29455</v>
      </c>
      <c r="F4776" s="344">
        <f t="shared" si="538"/>
        <v>2812.1696078188929</v>
      </c>
      <c r="G4776" s="394">
        <f t="shared" si="539"/>
        <v>372.06315789473683</v>
      </c>
      <c r="H4776" s="385">
        <f t="shared" si="536"/>
        <v>1076.2706748112068</v>
      </c>
      <c r="I4776" s="386">
        <f t="shared" si="537"/>
        <v>63.684655314272597</v>
      </c>
      <c r="J4776" s="393">
        <v>45</v>
      </c>
      <c r="K4776" s="396">
        <f t="shared" si="540"/>
        <v>4369.1880958391093</v>
      </c>
      <c r="L4776" s="210">
        <f t="shared" si="541"/>
        <v>5.1999999999999998E-3</v>
      </c>
      <c r="M4776" s="211">
        <f t="shared" si="541"/>
        <v>1.1000000000000001E-3</v>
      </c>
    </row>
    <row r="4777" spans="1:13" ht="15" customHeight="1" x14ac:dyDescent="0.2">
      <c r="A4777" s="370">
        <v>4756</v>
      </c>
      <c r="B4777" s="120">
        <f t="shared" si="535"/>
        <v>192.77207994501396</v>
      </c>
      <c r="C4777" s="371">
        <v>950</v>
      </c>
      <c r="D4777" s="78">
        <v>45170</v>
      </c>
      <c r="E4777" s="209">
        <v>29455</v>
      </c>
      <c r="F4777" s="344">
        <f t="shared" si="538"/>
        <v>2811.8179777621881</v>
      </c>
      <c r="G4777" s="394">
        <f t="shared" si="539"/>
        <v>372.06315789473683</v>
      </c>
      <c r="H4777" s="385">
        <f t="shared" si="536"/>
        <v>1076.1518238520405</v>
      </c>
      <c r="I4777" s="386">
        <f t="shared" si="537"/>
        <v>63.677622713138497</v>
      </c>
      <c r="J4777" s="393">
        <v>45</v>
      </c>
      <c r="K4777" s="396">
        <f t="shared" si="540"/>
        <v>4368.7105822221038</v>
      </c>
      <c r="L4777" s="210">
        <f t="shared" si="541"/>
        <v>5.1999999999999998E-3</v>
      </c>
      <c r="M4777" s="211">
        <f t="shared" si="541"/>
        <v>1.1000000000000001E-3</v>
      </c>
    </row>
    <row r="4778" spans="1:13" ht="15" customHeight="1" x14ac:dyDescent="0.2">
      <c r="A4778" s="370">
        <v>4757</v>
      </c>
      <c r="B4778" s="120">
        <f t="shared" si="535"/>
        <v>192.79618326290111</v>
      </c>
      <c r="C4778" s="371">
        <v>950</v>
      </c>
      <c r="D4778" s="78">
        <v>45170</v>
      </c>
      <c r="E4778" s="209">
        <v>29455</v>
      </c>
      <c r="F4778" s="344">
        <f t="shared" si="538"/>
        <v>2811.4664451674457</v>
      </c>
      <c r="G4778" s="394">
        <f t="shared" si="539"/>
        <v>372.06315789473683</v>
      </c>
      <c r="H4778" s="385">
        <f t="shared" si="536"/>
        <v>1076.0330058350175</v>
      </c>
      <c r="I4778" s="386">
        <f t="shared" si="537"/>
        <v>63.670592061243653</v>
      </c>
      <c r="J4778" s="393">
        <v>45</v>
      </c>
      <c r="K4778" s="396">
        <f t="shared" si="540"/>
        <v>4368.2332009584443</v>
      </c>
      <c r="L4778" s="210">
        <f t="shared" si="541"/>
        <v>5.1999999999999998E-3</v>
      </c>
      <c r="M4778" s="211">
        <f t="shared" si="541"/>
        <v>1.1000000000000001E-3</v>
      </c>
    </row>
    <row r="4779" spans="1:13" ht="15" customHeight="1" x14ac:dyDescent="0.2">
      <c r="A4779" s="370">
        <v>4758</v>
      </c>
      <c r="B4779" s="120">
        <f t="shared" si="535"/>
        <v>192.82028592671588</v>
      </c>
      <c r="C4779" s="371">
        <v>950</v>
      </c>
      <c r="D4779" s="78">
        <v>45170</v>
      </c>
      <c r="E4779" s="209">
        <v>29455</v>
      </c>
      <c r="F4779" s="344">
        <f t="shared" si="538"/>
        <v>2811.1150099943848</v>
      </c>
      <c r="G4779" s="394">
        <f t="shared" si="539"/>
        <v>372.06315789473683</v>
      </c>
      <c r="H4779" s="385">
        <f t="shared" si="536"/>
        <v>1075.9142207465229</v>
      </c>
      <c r="I4779" s="386">
        <f t="shared" si="537"/>
        <v>63.663563357782436</v>
      </c>
      <c r="J4779" s="393">
        <v>45</v>
      </c>
      <c r="K4779" s="396">
        <f t="shared" si="540"/>
        <v>4367.7559519934275</v>
      </c>
      <c r="L4779" s="210">
        <f t="shared" si="541"/>
        <v>5.1999999999999998E-3</v>
      </c>
      <c r="M4779" s="211">
        <f t="shared" si="541"/>
        <v>1.1000000000000001E-3</v>
      </c>
    </row>
    <row r="4780" spans="1:13" ht="15" customHeight="1" x14ac:dyDescent="0.2">
      <c r="A4780" s="370">
        <v>4759</v>
      </c>
      <c r="B4780" s="120">
        <f t="shared" si="535"/>
        <v>192.84438793646888</v>
      </c>
      <c r="C4780" s="371">
        <v>950</v>
      </c>
      <c r="D4780" s="78">
        <v>45170</v>
      </c>
      <c r="E4780" s="209">
        <v>29455</v>
      </c>
      <c r="F4780" s="344">
        <f t="shared" si="538"/>
        <v>2810.7636722027451</v>
      </c>
      <c r="G4780" s="394">
        <f t="shared" si="539"/>
        <v>372.06315789473683</v>
      </c>
      <c r="H4780" s="385">
        <f t="shared" si="536"/>
        <v>1075.7954685729487</v>
      </c>
      <c r="I4780" s="386">
        <f t="shared" si="537"/>
        <v>63.656536601949639</v>
      </c>
      <c r="J4780" s="393">
        <v>45</v>
      </c>
      <c r="K4780" s="396">
        <f t="shared" si="540"/>
        <v>4367.2788352723801</v>
      </c>
      <c r="L4780" s="210">
        <f t="shared" si="541"/>
        <v>5.1999999999999998E-3</v>
      </c>
      <c r="M4780" s="211">
        <f t="shared" si="541"/>
        <v>1.1000000000000001E-3</v>
      </c>
    </row>
    <row r="4781" spans="1:13" ht="15" customHeight="1" x14ac:dyDescent="0.2">
      <c r="A4781" s="372">
        <v>4760</v>
      </c>
      <c r="B4781" s="120">
        <f t="shared" si="535"/>
        <v>192.86848929217049</v>
      </c>
      <c r="C4781" s="371">
        <v>950</v>
      </c>
      <c r="D4781" s="78">
        <v>45170</v>
      </c>
      <c r="E4781" s="209">
        <v>29455</v>
      </c>
      <c r="F4781" s="344">
        <f t="shared" si="538"/>
        <v>2810.4124317522933</v>
      </c>
      <c r="G4781" s="394">
        <f t="shared" si="539"/>
        <v>372.06315789473683</v>
      </c>
      <c r="H4781" s="385">
        <f t="shared" si="536"/>
        <v>1075.676749300696</v>
      </c>
      <c r="I4781" s="386">
        <f t="shared" si="537"/>
        <v>63.649511792940601</v>
      </c>
      <c r="J4781" s="393">
        <v>45</v>
      </c>
      <c r="K4781" s="396">
        <f t="shared" si="540"/>
        <v>4366.8018507406669</v>
      </c>
      <c r="L4781" s="210">
        <f t="shared" si="541"/>
        <v>5.1999999999999998E-3</v>
      </c>
      <c r="M4781" s="211">
        <f t="shared" si="541"/>
        <v>1.1000000000000001E-3</v>
      </c>
    </row>
    <row r="4782" spans="1:13" ht="15" customHeight="1" x14ac:dyDescent="0.2">
      <c r="A4782" s="370">
        <v>4761</v>
      </c>
      <c r="B4782" s="120">
        <f t="shared" si="535"/>
        <v>192.89258999383168</v>
      </c>
      <c r="C4782" s="371">
        <v>950</v>
      </c>
      <c r="D4782" s="78">
        <v>45170</v>
      </c>
      <c r="E4782" s="209">
        <v>29455</v>
      </c>
      <c r="F4782" s="344">
        <f t="shared" si="538"/>
        <v>2810.0612886028093</v>
      </c>
      <c r="G4782" s="394">
        <f t="shared" si="539"/>
        <v>372.06315789473683</v>
      </c>
      <c r="H4782" s="385">
        <f t="shared" si="536"/>
        <v>1075.5580629161705</v>
      </c>
      <c r="I4782" s="386">
        <f t="shared" si="537"/>
        <v>63.642488929950922</v>
      </c>
      <c r="J4782" s="393">
        <v>45</v>
      </c>
      <c r="K4782" s="396">
        <f t="shared" si="540"/>
        <v>4366.3249983436672</v>
      </c>
      <c r="L4782" s="210">
        <f t="shared" si="541"/>
        <v>5.1999999999999998E-3</v>
      </c>
      <c r="M4782" s="211">
        <f t="shared" si="541"/>
        <v>1.1000000000000001E-3</v>
      </c>
    </row>
    <row r="4783" spans="1:13" ht="15" customHeight="1" x14ac:dyDescent="0.2">
      <c r="A4783" s="370">
        <v>4762</v>
      </c>
      <c r="B4783" s="120">
        <f t="shared" si="535"/>
        <v>192.91669004146334</v>
      </c>
      <c r="C4783" s="371">
        <v>950</v>
      </c>
      <c r="D4783" s="78">
        <v>45170</v>
      </c>
      <c r="E4783" s="209">
        <v>29455</v>
      </c>
      <c r="F4783" s="344">
        <f t="shared" si="538"/>
        <v>2809.7102427140962</v>
      </c>
      <c r="G4783" s="394">
        <f t="shared" si="539"/>
        <v>372.06315789473683</v>
      </c>
      <c r="H4783" s="385">
        <f t="shared" si="536"/>
        <v>1075.4394094057855</v>
      </c>
      <c r="I4783" s="386">
        <f t="shared" si="537"/>
        <v>63.635468012176666</v>
      </c>
      <c r="J4783" s="393">
        <v>45</v>
      </c>
      <c r="K4783" s="396">
        <f t="shared" si="540"/>
        <v>4365.848278026795</v>
      </c>
      <c r="L4783" s="210">
        <f t="shared" si="541"/>
        <v>5.1999999999999998E-3</v>
      </c>
      <c r="M4783" s="211">
        <f t="shared" si="541"/>
        <v>1.1000000000000001E-3</v>
      </c>
    </row>
    <row r="4784" spans="1:13" ht="15" customHeight="1" x14ac:dyDescent="0.2">
      <c r="A4784" s="370">
        <v>4763</v>
      </c>
      <c r="B4784" s="120">
        <f t="shared" si="535"/>
        <v>192.94078943507651</v>
      </c>
      <c r="C4784" s="371">
        <v>950</v>
      </c>
      <c r="D4784" s="78">
        <v>45170</v>
      </c>
      <c r="E4784" s="209">
        <v>29455</v>
      </c>
      <c r="F4784" s="344">
        <f t="shared" si="538"/>
        <v>2809.3592940459766</v>
      </c>
      <c r="G4784" s="394">
        <f t="shared" si="539"/>
        <v>372.06315789473683</v>
      </c>
      <c r="H4784" s="385">
        <f t="shared" si="536"/>
        <v>1075.3207887559611</v>
      </c>
      <c r="I4784" s="386">
        <f t="shared" si="537"/>
        <v>63.628449038814274</v>
      </c>
      <c r="J4784" s="393">
        <v>45</v>
      </c>
      <c r="K4784" s="396">
        <f t="shared" si="540"/>
        <v>4365.3716897354889</v>
      </c>
      <c r="L4784" s="210">
        <f t="shared" si="541"/>
        <v>5.1999999999999998E-3</v>
      </c>
      <c r="M4784" s="211">
        <f t="shared" si="541"/>
        <v>1.1000000000000001E-3</v>
      </c>
    </row>
    <row r="4785" spans="1:13" ht="15" customHeight="1" x14ac:dyDescent="0.2">
      <c r="A4785" s="370">
        <v>4764</v>
      </c>
      <c r="B4785" s="120">
        <f t="shared" si="535"/>
        <v>192.96488817468224</v>
      </c>
      <c r="C4785" s="371">
        <v>950</v>
      </c>
      <c r="D4785" s="78">
        <v>45170</v>
      </c>
      <c r="E4785" s="209">
        <v>29455</v>
      </c>
      <c r="F4785" s="344">
        <f t="shared" si="538"/>
        <v>2809.0084425582963</v>
      </c>
      <c r="G4785" s="394">
        <f t="shared" si="539"/>
        <v>372.06315789473683</v>
      </c>
      <c r="H4785" s="385">
        <f t="shared" si="536"/>
        <v>1075.2022009531252</v>
      </c>
      <c r="I4785" s="386">
        <f t="shared" si="537"/>
        <v>63.621432009060662</v>
      </c>
      <c r="J4785" s="393">
        <v>45</v>
      </c>
      <c r="K4785" s="396">
        <f t="shared" si="540"/>
        <v>4364.8952334152182</v>
      </c>
      <c r="L4785" s="210">
        <f t="shared" si="541"/>
        <v>5.1999999999999998E-3</v>
      </c>
      <c r="M4785" s="211">
        <f t="shared" si="541"/>
        <v>1.1000000000000001E-3</v>
      </c>
    </row>
    <row r="4786" spans="1:13" ht="15" customHeight="1" x14ac:dyDescent="0.2">
      <c r="A4786" s="370">
        <v>4765</v>
      </c>
      <c r="B4786" s="120">
        <f t="shared" si="535"/>
        <v>192.98898626029177</v>
      </c>
      <c r="C4786" s="371">
        <v>950</v>
      </c>
      <c r="D4786" s="78">
        <v>45170</v>
      </c>
      <c r="E4786" s="209">
        <v>29455</v>
      </c>
      <c r="F4786" s="344">
        <f t="shared" si="538"/>
        <v>2808.6576882109198</v>
      </c>
      <c r="G4786" s="394">
        <f t="shared" si="539"/>
        <v>372.06315789473683</v>
      </c>
      <c r="H4786" s="385">
        <f t="shared" si="536"/>
        <v>1075.0836459837119</v>
      </c>
      <c r="I4786" s="386">
        <f t="shared" si="537"/>
        <v>63.614416922113136</v>
      </c>
      <c r="J4786" s="393">
        <v>45</v>
      </c>
      <c r="K4786" s="396">
        <f t="shared" si="540"/>
        <v>4364.4189090114814</v>
      </c>
      <c r="L4786" s="210">
        <f t="shared" si="541"/>
        <v>5.1999999999999998E-3</v>
      </c>
      <c r="M4786" s="211">
        <f t="shared" si="541"/>
        <v>1.1000000000000001E-3</v>
      </c>
    </row>
    <row r="4787" spans="1:13" ht="15" customHeight="1" x14ac:dyDescent="0.2">
      <c r="A4787" s="370">
        <v>4766</v>
      </c>
      <c r="B4787" s="120">
        <f t="shared" si="535"/>
        <v>193.01308369191634</v>
      </c>
      <c r="C4787" s="371">
        <v>950</v>
      </c>
      <c r="D4787" s="78">
        <v>45170</v>
      </c>
      <c r="E4787" s="209">
        <v>29455</v>
      </c>
      <c r="F4787" s="344">
        <f t="shared" si="538"/>
        <v>2808.3070309637324</v>
      </c>
      <c r="G4787" s="394">
        <f t="shared" si="539"/>
        <v>372.06315789473683</v>
      </c>
      <c r="H4787" s="385">
        <f t="shared" si="536"/>
        <v>1074.9651238341626</v>
      </c>
      <c r="I4787" s="386">
        <f t="shared" si="537"/>
        <v>63.607403777169388</v>
      </c>
      <c r="J4787" s="393">
        <v>45</v>
      </c>
      <c r="K4787" s="396">
        <f t="shared" si="540"/>
        <v>4363.9427164698018</v>
      </c>
      <c r="L4787" s="210">
        <f t="shared" si="541"/>
        <v>5.1999999999999998E-3</v>
      </c>
      <c r="M4787" s="211">
        <f t="shared" si="541"/>
        <v>1.1000000000000001E-3</v>
      </c>
    </row>
    <row r="4788" spans="1:13" ht="15" customHeight="1" x14ac:dyDescent="0.2">
      <c r="A4788" s="370">
        <v>4767</v>
      </c>
      <c r="B4788" s="120">
        <f t="shared" si="535"/>
        <v>193.03718046956755</v>
      </c>
      <c r="C4788" s="371">
        <v>950</v>
      </c>
      <c r="D4788" s="78">
        <v>45170</v>
      </c>
      <c r="E4788" s="209">
        <v>29455</v>
      </c>
      <c r="F4788" s="344">
        <f t="shared" si="538"/>
        <v>2807.956470776639</v>
      </c>
      <c r="G4788" s="394">
        <f t="shared" si="539"/>
        <v>372.06315789473683</v>
      </c>
      <c r="H4788" s="385">
        <f t="shared" si="536"/>
        <v>1074.846634490925</v>
      </c>
      <c r="I4788" s="386">
        <f t="shared" si="537"/>
        <v>63.60039257342752</v>
      </c>
      <c r="J4788" s="393">
        <v>45</v>
      </c>
      <c r="K4788" s="396">
        <f t="shared" si="540"/>
        <v>4363.4666557357286</v>
      </c>
      <c r="L4788" s="210">
        <f t="shared" si="541"/>
        <v>5.1999999999999998E-3</v>
      </c>
      <c r="M4788" s="211">
        <f t="shared" si="541"/>
        <v>1.1000000000000001E-3</v>
      </c>
    </row>
    <row r="4789" spans="1:13" ht="15" customHeight="1" x14ac:dyDescent="0.2">
      <c r="A4789" s="370">
        <v>4768</v>
      </c>
      <c r="B4789" s="120">
        <f t="shared" si="535"/>
        <v>193.06127659325699</v>
      </c>
      <c r="C4789" s="371">
        <v>950</v>
      </c>
      <c r="D4789" s="78">
        <v>45170</v>
      </c>
      <c r="E4789" s="209">
        <v>29455</v>
      </c>
      <c r="F4789" s="344">
        <f t="shared" si="538"/>
        <v>2807.6060076095641</v>
      </c>
      <c r="G4789" s="394">
        <f t="shared" si="539"/>
        <v>372.06315789473683</v>
      </c>
      <c r="H4789" s="385">
        <f t="shared" si="536"/>
        <v>1074.7281779404536</v>
      </c>
      <c r="I4789" s="386">
        <f t="shared" si="537"/>
        <v>63.593383310086018</v>
      </c>
      <c r="J4789" s="393">
        <v>45</v>
      </c>
      <c r="K4789" s="396">
        <f t="shared" si="540"/>
        <v>4362.9907267548406</v>
      </c>
      <c r="L4789" s="210">
        <f t="shared" si="541"/>
        <v>5.1999999999999998E-3</v>
      </c>
      <c r="M4789" s="211">
        <f t="shared" si="541"/>
        <v>1.1000000000000001E-3</v>
      </c>
    </row>
    <row r="4790" spans="1:13" ht="15" customHeight="1" x14ac:dyDescent="0.2">
      <c r="A4790" s="370">
        <v>4769</v>
      </c>
      <c r="B4790" s="120">
        <f t="shared" si="535"/>
        <v>193.08537206299621</v>
      </c>
      <c r="C4790" s="371">
        <v>950</v>
      </c>
      <c r="D4790" s="78">
        <v>45170</v>
      </c>
      <c r="E4790" s="209">
        <v>29455</v>
      </c>
      <c r="F4790" s="344">
        <f t="shared" si="538"/>
        <v>2807.2556414224555</v>
      </c>
      <c r="G4790" s="394">
        <f t="shared" si="539"/>
        <v>372.06315789473683</v>
      </c>
      <c r="H4790" s="385">
        <f t="shared" si="536"/>
        <v>1074.6097541692109</v>
      </c>
      <c r="I4790" s="386">
        <f t="shared" si="537"/>
        <v>63.586375986343846</v>
      </c>
      <c r="J4790" s="393">
        <v>45</v>
      </c>
      <c r="K4790" s="396">
        <f t="shared" si="540"/>
        <v>4362.5149294727471</v>
      </c>
      <c r="L4790" s="210">
        <f t="shared" si="541"/>
        <v>5.1999999999999998E-3</v>
      </c>
      <c r="M4790" s="211">
        <f t="shared" si="541"/>
        <v>1.1000000000000001E-3</v>
      </c>
    </row>
    <row r="4791" spans="1:13" ht="15" customHeight="1" x14ac:dyDescent="0.2">
      <c r="A4791" s="372">
        <v>4770</v>
      </c>
      <c r="B4791" s="120">
        <f t="shared" ref="B4791:B4854" si="542">A4791/(10*LN(A4791)-60)</f>
        <v>193.10946687879701</v>
      </c>
      <c r="C4791" s="371">
        <v>950</v>
      </c>
      <c r="D4791" s="78">
        <v>45170</v>
      </c>
      <c r="E4791" s="209">
        <v>29455</v>
      </c>
      <c r="F4791" s="344">
        <f t="shared" si="538"/>
        <v>2806.9053721752821</v>
      </c>
      <c r="G4791" s="394">
        <f t="shared" si="539"/>
        <v>372.06315789473683</v>
      </c>
      <c r="H4791" s="385">
        <f t="shared" si="536"/>
        <v>1074.4913631636664</v>
      </c>
      <c r="I4791" s="386">
        <f t="shared" si="537"/>
        <v>63.579370601400377</v>
      </c>
      <c r="J4791" s="393">
        <v>45</v>
      </c>
      <c r="K4791" s="396">
        <f t="shared" si="540"/>
        <v>4362.039263835085</v>
      </c>
      <c r="L4791" s="210">
        <f t="shared" si="541"/>
        <v>5.1999999999999998E-3</v>
      </c>
      <c r="M4791" s="211">
        <f t="shared" si="541"/>
        <v>1.1000000000000001E-3</v>
      </c>
    </row>
    <row r="4792" spans="1:13" ht="15" customHeight="1" x14ac:dyDescent="0.2">
      <c r="A4792" s="370">
        <v>4771</v>
      </c>
      <c r="B4792" s="120">
        <f t="shared" si="542"/>
        <v>193.13356104067145</v>
      </c>
      <c r="C4792" s="371">
        <v>950</v>
      </c>
      <c r="D4792" s="78">
        <v>45170</v>
      </c>
      <c r="E4792" s="209">
        <v>29455</v>
      </c>
      <c r="F4792" s="344">
        <f t="shared" si="538"/>
        <v>2806.5551998280262</v>
      </c>
      <c r="G4792" s="394">
        <f t="shared" si="539"/>
        <v>372.06315789473683</v>
      </c>
      <c r="H4792" s="385">
        <f t="shared" si="536"/>
        <v>1074.3730049102937</v>
      </c>
      <c r="I4792" s="386">
        <f t="shared" si="537"/>
        <v>63.572367154455264</v>
      </c>
      <c r="J4792" s="393">
        <v>45</v>
      </c>
      <c r="K4792" s="396">
        <f t="shared" si="540"/>
        <v>4361.5637297875119</v>
      </c>
      <c r="L4792" s="210">
        <f t="shared" si="541"/>
        <v>5.1999999999999998E-3</v>
      </c>
      <c r="M4792" s="211">
        <f t="shared" si="541"/>
        <v>1.1000000000000001E-3</v>
      </c>
    </row>
    <row r="4793" spans="1:13" ht="15" customHeight="1" x14ac:dyDescent="0.2">
      <c r="A4793" s="370">
        <v>4772</v>
      </c>
      <c r="B4793" s="120">
        <f t="shared" si="542"/>
        <v>193.15765454863157</v>
      </c>
      <c r="C4793" s="371">
        <v>950</v>
      </c>
      <c r="D4793" s="78">
        <v>45170</v>
      </c>
      <c r="E4793" s="209">
        <v>29455</v>
      </c>
      <c r="F4793" s="344">
        <f t="shared" si="538"/>
        <v>2806.2051243406968</v>
      </c>
      <c r="G4793" s="394">
        <f t="shared" si="539"/>
        <v>372.06315789473683</v>
      </c>
      <c r="H4793" s="385">
        <f t="shared" si="536"/>
        <v>1074.2546793955764</v>
      </c>
      <c r="I4793" s="386">
        <f t="shared" si="537"/>
        <v>63.56536564470867</v>
      </c>
      <c r="J4793" s="393">
        <v>45</v>
      </c>
      <c r="K4793" s="396">
        <f t="shared" si="540"/>
        <v>4361.0883272757183</v>
      </c>
      <c r="L4793" s="210">
        <f t="shared" si="541"/>
        <v>5.1999999999999998E-3</v>
      </c>
      <c r="M4793" s="211">
        <f t="shared" si="541"/>
        <v>1.1000000000000001E-3</v>
      </c>
    </row>
    <row r="4794" spans="1:13" ht="15" customHeight="1" x14ac:dyDescent="0.2">
      <c r="A4794" s="370">
        <v>4773</v>
      </c>
      <c r="B4794" s="120">
        <f t="shared" si="542"/>
        <v>193.1817474026895</v>
      </c>
      <c r="C4794" s="371">
        <v>950</v>
      </c>
      <c r="D4794" s="78">
        <v>45170</v>
      </c>
      <c r="E4794" s="209">
        <v>29455</v>
      </c>
      <c r="F4794" s="344">
        <f t="shared" si="538"/>
        <v>2805.8551456733207</v>
      </c>
      <c r="G4794" s="394">
        <f t="shared" si="539"/>
        <v>372.06315789473683</v>
      </c>
      <c r="H4794" s="385">
        <f t="shared" si="536"/>
        <v>1074.1363866060033</v>
      </c>
      <c r="I4794" s="386">
        <f t="shared" si="537"/>
        <v>63.558366071361156</v>
      </c>
      <c r="J4794" s="393">
        <v>45</v>
      </c>
      <c r="K4794" s="396">
        <f t="shared" si="540"/>
        <v>4360.6130562454218</v>
      </c>
      <c r="L4794" s="210">
        <f t="shared" si="541"/>
        <v>5.1999999999999998E-3</v>
      </c>
      <c r="M4794" s="211">
        <f t="shared" si="541"/>
        <v>1.1000000000000001E-3</v>
      </c>
    </row>
    <row r="4795" spans="1:13" ht="15" customHeight="1" x14ac:dyDescent="0.2">
      <c r="A4795" s="370">
        <v>4774</v>
      </c>
      <c r="B4795" s="120">
        <f t="shared" si="542"/>
        <v>193.20583960285731</v>
      </c>
      <c r="C4795" s="371">
        <v>950</v>
      </c>
      <c r="D4795" s="78">
        <v>45170</v>
      </c>
      <c r="E4795" s="209">
        <v>29455</v>
      </c>
      <c r="F4795" s="344">
        <f t="shared" si="538"/>
        <v>2805.505263785949</v>
      </c>
      <c r="G4795" s="394">
        <f t="shared" si="539"/>
        <v>372.06315789473683</v>
      </c>
      <c r="H4795" s="385">
        <f t="shared" si="536"/>
        <v>1074.0181265280717</v>
      </c>
      <c r="I4795" s="386">
        <f t="shared" si="537"/>
        <v>63.551368433613717</v>
      </c>
      <c r="J4795" s="393">
        <v>45</v>
      </c>
      <c r="K4795" s="396">
        <f t="shared" si="540"/>
        <v>4360.1379166423712</v>
      </c>
      <c r="L4795" s="210">
        <f t="shared" si="541"/>
        <v>5.1999999999999998E-3</v>
      </c>
      <c r="M4795" s="211">
        <f t="shared" si="541"/>
        <v>1.1000000000000001E-3</v>
      </c>
    </row>
    <row r="4796" spans="1:13" ht="15" customHeight="1" x14ac:dyDescent="0.2">
      <c r="A4796" s="370">
        <v>4775</v>
      </c>
      <c r="B4796" s="120">
        <f t="shared" si="542"/>
        <v>193.22993114914755</v>
      </c>
      <c r="C4796" s="371">
        <v>950</v>
      </c>
      <c r="D4796" s="78">
        <v>45170</v>
      </c>
      <c r="E4796" s="209">
        <v>29455</v>
      </c>
      <c r="F4796" s="344">
        <f t="shared" si="538"/>
        <v>2805.1554786386482</v>
      </c>
      <c r="G4796" s="394">
        <f t="shared" si="539"/>
        <v>372.06315789473683</v>
      </c>
      <c r="H4796" s="385">
        <f t="shared" si="536"/>
        <v>1073.899899148284</v>
      </c>
      <c r="I4796" s="386">
        <f t="shared" si="537"/>
        <v>63.544372730667703</v>
      </c>
      <c r="J4796" s="393">
        <v>45</v>
      </c>
      <c r="K4796" s="396">
        <f t="shared" si="540"/>
        <v>4359.6629084123369</v>
      </c>
      <c r="L4796" s="210">
        <f t="shared" si="541"/>
        <v>5.1999999999999998E-3</v>
      </c>
      <c r="M4796" s="211">
        <f t="shared" si="541"/>
        <v>1.1000000000000001E-3</v>
      </c>
    </row>
    <row r="4797" spans="1:13" ht="15" customHeight="1" x14ac:dyDescent="0.2">
      <c r="A4797" s="370">
        <v>4776</v>
      </c>
      <c r="B4797" s="120">
        <f t="shared" si="542"/>
        <v>193.2540220415726</v>
      </c>
      <c r="C4797" s="371">
        <v>950</v>
      </c>
      <c r="D4797" s="78">
        <v>45170</v>
      </c>
      <c r="E4797" s="209">
        <v>29455</v>
      </c>
      <c r="F4797" s="344">
        <f t="shared" si="538"/>
        <v>2804.8057901915072</v>
      </c>
      <c r="G4797" s="394">
        <f t="shared" si="539"/>
        <v>372.06315789473683</v>
      </c>
      <c r="H4797" s="385">
        <f t="shared" si="536"/>
        <v>1073.7817044531503</v>
      </c>
      <c r="I4797" s="386">
        <f t="shared" si="537"/>
        <v>63.537378961724883</v>
      </c>
      <c r="J4797" s="393">
        <v>45</v>
      </c>
      <c r="K4797" s="396">
        <f t="shared" si="540"/>
        <v>4359.1880315011194</v>
      </c>
      <c r="L4797" s="210">
        <f t="shared" si="541"/>
        <v>5.1999999999999998E-3</v>
      </c>
      <c r="M4797" s="211">
        <f t="shared" si="541"/>
        <v>1.1000000000000001E-3</v>
      </c>
    </row>
    <row r="4798" spans="1:13" ht="15" customHeight="1" x14ac:dyDescent="0.2">
      <c r="A4798" s="370">
        <v>4777</v>
      </c>
      <c r="B4798" s="120">
        <f t="shared" si="542"/>
        <v>193.27811228014497</v>
      </c>
      <c r="C4798" s="371">
        <v>950</v>
      </c>
      <c r="D4798" s="78">
        <v>45170</v>
      </c>
      <c r="E4798" s="209">
        <v>29455</v>
      </c>
      <c r="F4798" s="344">
        <f t="shared" si="538"/>
        <v>2804.4561984046372</v>
      </c>
      <c r="G4798" s="394">
        <f t="shared" si="539"/>
        <v>372.06315789473683</v>
      </c>
      <c r="H4798" s="385">
        <f t="shared" si="536"/>
        <v>1073.6635424291883</v>
      </c>
      <c r="I4798" s="386">
        <f t="shared" si="537"/>
        <v>63.530387125987481</v>
      </c>
      <c r="J4798" s="393">
        <v>45</v>
      </c>
      <c r="K4798" s="396">
        <f t="shared" si="540"/>
        <v>4358.7132858545501</v>
      </c>
      <c r="L4798" s="210">
        <f t="shared" si="541"/>
        <v>5.1999999999999998E-3</v>
      </c>
      <c r="M4798" s="211">
        <f t="shared" si="541"/>
        <v>1.1000000000000001E-3</v>
      </c>
    </row>
    <row r="4799" spans="1:13" ht="15" customHeight="1" x14ac:dyDescent="0.2">
      <c r="A4799" s="370">
        <v>4778</v>
      </c>
      <c r="B4799" s="120">
        <f t="shared" si="542"/>
        <v>193.30220186487762</v>
      </c>
      <c r="C4799" s="371">
        <v>950</v>
      </c>
      <c r="D4799" s="78">
        <v>45170</v>
      </c>
      <c r="E4799" s="209">
        <v>29455</v>
      </c>
      <c r="F4799" s="344">
        <f t="shared" si="538"/>
        <v>2804.1067032381634</v>
      </c>
      <c r="G4799" s="394">
        <f t="shared" si="539"/>
        <v>372.06315789473683</v>
      </c>
      <c r="H4799" s="385">
        <f t="shared" si="536"/>
        <v>1073.5454130629203</v>
      </c>
      <c r="I4799" s="386">
        <f t="shared" si="537"/>
        <v>63.523397222658005</v>
      </c>
      <c r="J4799" s="393">
        <v>45</v>
      </c>
      <c r="K4799" s="396">
        <f t="shared" si="540"/>
        <v>4358.2386714184786</v>
      </c>
      <c r="L4799" s="210">
        <f t="shared" si="541"/>
        <v>5.1999999999999998E-3</v>
      </c>
      <c r="M4799" s="211">
        <f t="shared" si="541"/>
        <v>1.1000000000000001E-3</v>
      </c>
    </row>
    <row r="4800" spans="1:13" ht="15" customHeight="1" x14ac:dyDescent="0.2">
      <c r="A4800" s="370">
        <v>4779</v>
      </c>
      <c r="B4800" s="120">
        <f t="shared" si="542"/>
        <v>193.32629079578319</v>
      </c>
      <c r="C4800" s="371">
        <v>950</v>
      </c>
      <c r="D4800" s="78">
        <v>45170</v>
      </c>
      <c r="E4800" s="209">
        <v>29455</v>
      </c>
      <c r="F4800" s="344">
        <f t="shared" si="538"/>
        <v>2803.7573046522389</v>
      </c>
      <c r="G4800" s="394">
        <f t="shared" si="539"/>
        <v>372.06315789473683</v>
      </c>
      <c r="H4800" s="385">
        <f t="shared" si="536"/>
        <v>1073.4273163408777</v>
      </c>
      <c r="I4800" s="386">
        <f t="shared" si="537"/>
        <v>63.516409250939518</v>
      </c>
      <c r="J4800" s="393">
        <v>45</v>
      </c>
      <c r="K4800" s="396">
        <f t="shared" si="540"/>
        <v>4357.7641881387926</v>
      </c>
      <c r="L4800" s="210">
        <f t="shared" si="541"/>
        <v>5.1999999999999998E-3</v>
      </c>
      <c r="M4800" s="211">
        <f t="shared" si="541"/>
        <v>1.1000000000000001E-3</v>
      </c>
    </row>
    <row r="4801" spans="1:13" ht="15" customHeight="1" x14ac:dyDescent="0.2">
      <c r="A4801" s="372">
        <v>4780</v>
      </c>
      <c r="B4801" s="120">
        <f t="shared" si="542"/>
        <v>193.35037907287469</v>
      </c>
      <c r="C4801" s="371">
        <v>950</v>
      </c>
      <c r="D4801" s="78">
        <v>45170</v>
      </c>
      <c r="E4801" s="209">
        <v>29455</v>
      </c>
      <c r="F4801" s="344">
        <f t="shared" si="538"/>
        <v>2803.4080026070314</v>
      </c>
      <c r="G4801" s="394">
        <f t="shared" si="539"/>
        <v>372.06315789473683</v>
      </c>
      <c r="H4801" s="385">
        <f t="shared" si="536"/>
        <v>1073.3092522495976</v>
      </c>
      <c r="I4801" s="386">
        <f t="shared" si="537"/>
        <v>63.509423210035365</v>
      </c>
      <c r="J4801" s="393">
        <v>45</v>
      </c>
      <c r="K4801" s="396">
        <f t="shared" si="540"/>
        <v>4357.2898359614019</v>
      </c>
      <c r="L4801" s="210">
        <f t="shared" si="541"/>
        <v>5.1999999999999998E-3</v>
      </c>
      <c r="M4801" s="211">
        <f t="shared" si="541"/>
        <v>1.1000000000000001E-3</v>
      </c>
    </row>
    <row r="4802" spans="1:13" ht="15" customHeight="1" x14ac:dyDescent="0.2">
      <c r="A4802" s="370">
        <v>4781</v>
      </c>
      <c r="B4802" s="120">
        <f t="shared" si="542"/>
        <v>193.37446669616503</v>
      </c>
      <c r="C4802" s="371">
        <v>950</v>
      </c>
      <c r="D4802" s="78">
        <v>45170</v>
      </c>
      <c r="E4802" s="209">
        <v>29455</v>
      </c>
      <c r="F4802" s="344">
        <f t="shared" si="538"/>
        <v>2803.0587970627339</v>
      </c>
      <c r="G4802" s="394">
        <f t="shared" si="539"/>
        <v>372.06315789473683</v>
      </c>
      <c r="H4802" s="385">
        <f t="shared" si="536"/>
        <v>1073.191220775625</v>
      </c>
      <c r="I4802" s="386">
        <f t="shared" si="537"/>
        <v>63.502439099149413</v>
      </c>
      <c r="J4802" s="393">
        <v>45</v>
      </c>
      <c r="K4802" s="396">
        <f t="shared" si="540"/>
        <v>4356.815614832245</v>
      </c>
      <c r="L4802" s="210">
        <f t="shared" si="541"/>
        <v>5.1999999999999998E-3</v>
      </c>
      <c r="M4802" s="211">
        <f t="shared" si="541"/>
        <v>1.1000000000000001E-3</v>
      </c>
    </row>
    <row r="4803" spans="1:13" ht="15" customHeight="1" x14ac:dyDescent="0.2">
      <c r="A4803" s="370">
        <v>4782</v>
      </c>
      <c r="B4803" s="120">
        <f t="shared" si="542"/>
        <v>193.39855366566752</v>
      </c>
      <c r="C4803" s="371">
        <v>950</v>
      </c>
      <c r="D4803" s="78">
        <v>45170</v>
      </c>
      <c r="E4803" s="209">
        <v>29455</v>
      </c>
      <c r="F4803" s="344">
        <f t="shared" si="538"/>
        <v>2802.7096879795536</v>
      </c>
      <c r="G4803" s="394">
        <f t="shared" si="539"/>
        <v>372.06315789473683</v>
      </c>
      <c r="H4803" s="385">
        <f t="shared" si="536"/>
        <v>1073.0732219055101</v>
      </c>
      <c r="I4803" s="386">
        <f t="shared" si="537"/>
        <v>63.495456917485811</v>
      </c>
      <c r="J4803" s="393">
        <v>45</v>
      </c>
      <c r="K4803" s="396">
        <f t="shared" si="540"/>
        <v>4356.3415246972863</v>
      </c>
      <c r="L4803" s="210">
        <f t="shared" si="541"/>
        <v>5.1999999999999998E-3</v>
      </c>
      <c r="M4803" s="211">
        <f t="shared" si="541"/>
        <v>1.1000000000000001E-3</v>
      </c>
    </row>
    <row r="4804" spans="1:13" ht="15" customHeight="1" x14ac:dyDescent="0.2">
      <c r="A4804" s="370">
        <v>4783</v>
      </c>
      <c r="B4804" s="120">
        <f t="shared" si="542"/>
        <v>193.42263998139521</v>
      </c>
      <c r="C4804" s="371">
        <v>950</v>
      </c>
      <c r="D4804" s="78">
        <v>45170</v>
      </c>
      <c r="E4804" s="209">
        <v>29455</v>
      </c>
      <c r="F4804" s="344">
        <f t="shared" si="538"/>
        <v>2802.3606753177255</v>
      </c>
      <c r="G4804" s="394">
        <f t="shared" si="539"/>
        <v>372.06315789473683</v>
      </c>
      <c r="H4804" s="385">
        <f t="shared" si="536"/>
        <v>1072.9552556258122</v>
      </c>
      <c r="I4804" s="386">
        <f t="shared" si="537"/>
        <v>63.488476664249248</v>
      </c>
      <c r="J4804" s="393">
        <v>45</v>
      </c>
      <c r="K4804" s="396">
        <f t="shared" si="540"/>
        <v>4355.8675655025236</v>
      </c>
      <c r="L4804" s="210">
        <f t="shared" si="541"/>
        <v>5.1999999999999998E-3</v>
      </c>
      <c r="M4804" s="211">
        <f t="shared" si="541"/>
        <v>1.1000000000000001E-3</v>
      </c>
    </row>
    <row r="4805" spans="1:13" ht="15" customHeight="1" x14ac:dyDescent="0.2">
      <c r="A4805" s="370">
        <v>4784</v>
      </c>
      <c r="B4805" s="120">
        <f t="shared" si="542"/>
        <v>193.4467256433617</v>
      </c>
      <c r="C4805" s="371">
        <v>950</v>
      </c>
      <c r="D4805" s="78">
        <v>45170</v>
      </c>
      <c r="E4805" s="209">
        <v>29455</v>
      </c>
      <c r="F4805" s="344">
        <f t="shared" si="538"/>
        <v>2802.0117590374966</v>
      </c>
      <c r="G4805" s="394">
        <f t="shared" si="539"/>
        <v>372.06315789473683</v>
      </c>
      <c r="H4805" s="385">
        <f t="shared" si="536"/>
        <v>1072.8373219230948</v>
      </c>
      <c r="I4805" s="386">
        <f t="shared" si="537"/>
        <v>63.48149833864467</v>
      </c>
      <c r="J4805" s="393">
        <v>45</v>
      </c>
      <c r="K4805" s="396">
        <f t="shared" si="540"/>
        <v>4355.3937371939728</v>
      </c>
      <c r="L4805" s="210">
        <f t="shared" si="541"/>
        <v>5.1999999999999998E-3</v>
      </c>
      <c r="M4805" s="211">
        <f t="shared" si="541"/>
        <v>1.1000000000000001E-3</v>
      </c>
    </row>
    <row r="4806" spans="1:13" ht="15" customHeight="1" x14ac:dyDescent="0.2">
      <c r="A4806" s="370">
        <v>4785</v>
      </c>
      <c r="B4806" s="120">
        <f t="shared" si="542"/>
        <v>193.47081065158045</v>
      </c>
      <c r="C4806" s="371">
        <v>950</v>
      </c>
      <c r="D4806" s="78">
        <v>45170</v>
      </c>
      <c r="E4806" s="209">
        <v>29455</v>
      </c>
      <c r="F4806" s="344">
        <f t="shared" si="538"/>
        <v>2801.6629390991393</v>
      </c>
      <c r="G4806" s="394">
        <f t="shared" si="539"/>
        <v>372.06315789473683</v>
      </c>
      <c r="H4806" s="385">
        <f t="shared" si="536"/>
        <v>1072.71942078393</v>
      </c>
      <c r="I4806" s="386">
        <f t="shared" si="537"/>
        <v>63.474521939877526</v>
      </c>
      <c r="J4806" s="393">
        <v>45</v>
      </c>
      <c r="K4806" s="396">
        <f t="shared" si="540"/>
        <v>4354.9200397176837</v>
      </c>
      <c r="L4806" s="210">
        <f t="shared" si="541"/>
        <v>5.1999999999999998E-3</v>
      </c>
      <c r="M4806" s="211">
        <f t="shared" si="541"/>
        <v>1.1000000000000001E-3</v>
      </c>
    </row>
    <row r="4807" spans="1:13" ht="15" customHeight="1" x14ac:dyDescent="0.2">
      <c r="A4807" s="370">
        <v>4786</v>
      </c>
      <c r="B4807" s="120">
        <f t="shared" si="542"/>
        <v>193.4948950060647</v>
      </c>
      <c r="C4807" s="371">
        <v>950</v>
      </c>
      <c r="D4807" s="78">
        <v>45170</v>
      </c>
      <c r="E4807" s="209">
        <v>29455</v>
      </c>
      <c r="F4807" s="344">
        <f t="shared" si="538"/>
        <v>2801.31421546295</v>
      </c>
      <c r="G4807" s="394">
        <f t="shared" si="539"/>
        <v>372.06315789473683</v>
      </c>
      <c r="H4807" s="385">
        <f t="shared" si="536"/>
        <v>1072.601552194898</v>
      </c>
      <c r="I4807" s="386">
        <f t="shared" si="537"/>
        <v>63.467547467153736</v>
      </c>
      <c r="J4807" s="393">
        <v>45</v>
      </c>
      <c r="K4807" s="396">
        <f t="shared" si="540"/>
        <v>4354.4464730197387</v>
      </c>
      <c r="L4807" s="210">
        <f t="shared" si="541"/>
        <v>5.1999999999999998E-3</v>
      </c>
      <c r="M4807" s="211">
        <f t="shared" si="541"/>
        <v>1.1000000000000001E-3</v>
      </c>
    </row>
    <row r="4808" spans="1:13" ht="15" customHeight="1" x14ac:dyDescent="0.2">
      <c r="A4808" s="370">
        <v>4787</v>
      </c>
      <c r="B4808" s="120">
        <f t="shared" si="542"/>
        <v>193.51897870682873</v>
      </c>
      <c r="C4808" s="371">
        <v>950</v>
      </c>
      <c r="D4808" s="78">
        <v>45170</v>
      </c>
      <c r="E4808" s="209">
        <v>29455</v>
      </c>
      <c r="F4808" s="344">
        <f t="shared" si="538"/>
        <v>2800.965588089231</v>
      </c>
      <c r="G4808" s="394">
        <f t="shared" si="539"/>
        <v>372.06315789473683</v>
      </c>
      <c r="H4808" s="385">
        <f t="shared" si="536"/>
        <v>1072.483716142581</v>
      </c>
      <c r="I4808" s="386">
        <f t="shared" si="537"/>
        <v>63.46057491967936</v>
      </c>
      <c r="J4808" s="393">
        <v>45</v>
      </c>
      <c r="K4808" s="396">
        <f t="shared" si="540"/>
        <v>4353.9730370462275</v>
      </c>
      <c r="L4808" s="210">
        <f t="shared" si="541"/>
        <v>5.1999999999999998E-3</v>
      </c>
      <c r="M4808" s="211">
        <f t="shared" si="541"/>
        <v>1.1000000000000001E-3</v>
      </c>
    </row>
    <row r="4809" spans="1:13" ht="15" customHeight="1" x14ac:dyDescent="0.2">
      <c r="A4809" s="370">
        <v>4788</v>
      </c>
      <c r="B4809" s="120">
        <f t="shared" si="542"/>
        <v>193.54306175388578</v>
      </c>
      <c r="C4809" s="371">
        <v>950</v>
      </c>
      <c r="D4809" s="78">
        <v>45170</v>
      </c>
      <c r="E4809" s="209">
        <v>29455</v>
      </c>
      <c r="F4809" s="344">
        <f t="shared" si="538"/>
        <v>2800.6170569383244</v>
      </c>
      <c r="G4809" s="394">
        <f t="shared" si="539"/>
        <v>372.06315789473683</v>
      </c>
      <c r="H4809" s="385">
        <f t="shared" si="536"/>
        <v>1072.3659126135747</v>
      </c>
      <c r="I4809" s="386">
        <f t="shared" si="537"/>
        <v>63.453604296661226</v>
      </c>
      <c r="J4809" s="393">
        <v>45</v>
      </c>
      <c r="K4809" s="396">
        <f t="shared" si="540"/>
        <v>4353.4997317432972</v>
      </c>
      <c r="L4809" s="210">
        <f t="shared" si="541"/>
        <v>5.1999999999999998E-3</v>
      </c>
      <c r="M4809" s="211">
        <f t="shared" si="541"/>
        <v>1.1000000000000001E-3</v>
      </c>
    </row>
    <row r="4810" spans="1:13" ht="15" customHeight="1" x14ac:dyDescent="0.2">
      <c r="A4810" s="370">
        <v>4789</v>
      </c>
      <c r="B4810" s="120">
        <f t="shared" si="542"/>
        <v>193.56714414725025</v>
      </c>
      <c r="C4810" s="371">
        <v>950</v>
      </c>
      <c r="D4810" s="78">
        <v>45170</v>
      </c>
      <c r="E4810" s="209">
        <v>29455</v>
      </c>
      <c r="F4810" s="344">
        <f t="shared" si="538"/>
        <v>2800.2686219705747</v>
      </c>
      <c r="G4810" s="394">
        <f t="shared" si="539"/>
        <v>372.06315789473683</v>
      </c>
      <c r="H4810" s="385">
        <f t="shared" si="536"/>
        <v>1072.2481415944751</v>
      </c>
      <c r="I4810" s="386">
        <f t="shared" si="537"/>
        <v>63.446635597306233</v>
      </c>
      <c r="J4810" s="393">
        <v>45</v>
      </c>
      <c r="K4810" s="396">
        <f t="shared" si="540"/>
        <v>4353.0265570570928</v>
      </c>
      <c r="L4810" s="210">
        <f t="shared" si="541"/>
        <v>5.1999999999999998E-3</v>
      </c>
      <c r="M4810" s="211">
        <f t="shared" si="541"/>
        <v>1.1000000000000001E-3</v>
      </c>
    </row>
    <row r="4811" spans="1:13" ht="15" customHeight="1" x14ac:dyDescent="0.2">
      <c r="A4811" s="372">
        <v>4790</v>
      </c>
      <c r="B4811" s="120">
        <f t="shared" si="542"/>
        <v>193.59122588693586</v>
      </c>
      <c r="C4811" s="371">
        <v>950</v>
      </c>
      <c r="D4811" s="78">
        <v>45170</v>
      </c>
      <c r="E4811" s="209">
        <v>29455</v>
      </c>
      <c r="F4811" s="344">
        <f t="shared" si="538"/>
        <v>2799.9202831463576</v>
      </c>
      <c r="G4811" s="394">
        <f t="shared" si="539"/>
        <v>372.06315789473683</v>
      </c>
      <c r="H4811" s="385">
        <f t="shared" si="536"/>
        <v>1072.1304030718898</v>
      </c>
      <c r="I4811" s="386">
        <f t="shared" si="537"/>
        <v>63.439668820821893</v>
      </c>
      <c r="J4811" s="393">
        <v>45</v>
      </c>
      <c r="K4811" s="396">
        <f t="shared" si="540"/>
        <v>4352.5535129338059</v>
      </c>
      <c r="L4811" s="210">
        <f t="shared" si="541"/>
        <v>5.1999999999999998E-3</v>
      </c>
      <c r="M4811" s="211">
        <f t="shared" si="541"/>
        <v>1.1000000000000001E-3</v>
      </c>
    </row>
    <row r="4812" spans="1:13" ht="15" customHeight="1" x14ac:dyDescent="0.2">
      <c r="A4812" s="370">
        <v>4791</v>
      </c>
      <c r="B4812" s="120">
        <f t="shared" si="542"/>
        <v>193.61530697295703</v>
      </c>
      <c r="C4812" s="371">
        <v>950</v>
      </c>
      <c r="D4812" s="78">
        <v>45170</v>
      </c>
      <c r="E4812" s="209">
        <v>29455</v>
      </c>
      <c r="F4812" s="344">
        <f t="shared" si="538"/>
        <v>2799.5720404260637</v>
      </c>
      <c r="G4812" s="394">
        <f t="shared" si="539"/>
        <v>372.06315789473683</v>
      </c>
      <c r="H4812" s="385">
        <f t="shared" si="536"/>
        <v>1072.0126970324304</v>
      </c>
      <c r="I4812" s="386">
        <f t="shared" si="537"/>
        <v>63.432703966416014</v>
      </c>
      <c r="J4812" s="393">
        <v>45</v>
      </c>
      <c r="K4812" s="396">
        <f t="shared" si="540"/>
        <v>4352.0805993196473</v>
      </c>
      <c r="L4812" s="210">
        <f t="shared" si="541"/>
        <v>5.1999999999999998E-3</v>
      </c>
      <c r="M4812" s="211">
        <f t="shared" si="541"/>
        <v>1.1000000000000001E-3</v>
      </c>
    </row>
    <row r="4813" spans="1:13" ht="15" customHeight="1" x14ac:dyDescent="0.2">
      <c r="A4813" s="370">
        <v>4792</v>
      </c>
      <c r="B4813" s="120">
        <f t="shared" si="542"/>
        <v>193.63938740532777</v>
      </c>
      <c r="C4813" s="371">
        <v>950</v>
      </c>
      <c r="D4813" s="78">
        <v>45170</v>
      </c>
      <c r="E4813" s="209">
        <v>29455</v>
      </c>
      <c r="F4813" s="344">
        <f t="shared" si="538"/>
        <v>2799.2238937701081</v>
      </c>
      <c r="G4813" s="394">
        <f t="shared" si="539"/>
        <v>372.06315789473683</v>
      </c>
      <c r="H4813" s="385">
        <f t="shared" si="536"/>
        <v>1071.8950234627175</v>
      </c>
      <c r="I4813" s="386">
        <f t="shared" si="537"/>
        <v>63.425741033296902</v>
      </c>
      <c r="J4813" s="393">
        <v>45</v>
      </c>
      <c r="K4813" s="396">
        <f t="shared" si="540"/>
        <v>4351.6078161608593</v>
      </c>
      <c r="L4813" s="210">
        <f t="shared" si="541"/>
        <v>5.1999999999999998E-3</v>
      </c>
      <c r="M4813" s="211">
        <f t="shared" si="541"/>
        <v>1.1000000000000001E-3</v>
      </c>
    </row>
    <row r="4814" spans="1:13" ht="15" customHeight="1" x14ac:dyDescent="0.2">
      <c r="A4814" s="370">
        <v>4793</v>
      </c>
      <c r="B4814" s="120">
        <f t="shared" si="542"/>
        <v>193.6634671840624</v>
      </c>
      <c r="C4814" s="371">
        <v>950</v>
      </c>
      <c r="D4814" s="78">
        <v>45170</v>
      </c>
      <c r="E4814" s="209">
        <v>29455</v>
      </c>
      <c r="F4814" s="344">
        <f t="shared" si="538"/>
        <v>2798.8758431389242</v>
      </c>
      <c r="G4814" s="394">
        <f t="shared" si="539"/>
        <v>372.06315789473683</v>
      </c>
      <c r="H4814" s="385">
        <f t="shared" si="536"/>
        <v>1071.7773823493774</v>
      </c>
      <c r="I4814" s="386">
        <f t="shared" si="537"/>
        <v>63.418780020673225</v>
      </c>
      <c r="J4814" s="393">
        <v>45</v>
      </c>
      <c r="K4814" s="396">
        <f t="shared" si="540"/>
        <v>4351.135163403711</v>
      </c>
      <c r="L4814" s="210">
        <f t="shared" si="541"/>
        <v>5.1999999999999998E-3</v>
      </c>
      <c r="M4814" s="211">
        <f t="shared" si="541"/>
        <v>1.1000000000000001E-3</v>
      </c>
    </row>
    <row r="4815" spans="1:13" ht="15" customHeight="1" x14ac:dyDescent="0.2">
      <c r="A4815" s="370">
        <v>4794</v>
      </c>
      <c r="B4815" s="120">
        <f t="shared" si="542"/>
        <v>193.68754630917559</v>
      </c>
      <c r="C4815" s="371">
        <v>950</v>
      </c>
      <c r="D4815" s="78">
        <v>45170</v>
      </c>
      <c r="E4815" s="209">
        <v>29455</v>
      </c>
      <c r="F4815" s="344">
        <f t="shared" si="538"/>
        <v>2798.5278884929621</v>
      </c>
      <c r="G4815" s="394">
        <f t="shared" si="539"/>
        <v>372.06315789473683</v>
      </c>
      <c r="H4815" s="385">
        <f t="shared" si="536"/>
        <v>1071.6597736790422</v>
      </c>
      <c r="I4815" s="386">
        <f t="shared" si="537"/>
        <v>63.411820927753979</v>
      </c>
      <c r="J4815" s="393">
        <v>45</v>
      </c>
      <c r="K4815" s="396">
        <f t="shared" si="540"/>
        <v>4350.6626409944956</v>
      </c>
      <c r="L4815" s="210">
        <f t="shared" si="541"/>
        <v>5.1999999999999998E-3</v>
      </c>
      <c r="M4815" s="211">
        <f t="shared" si="541"/>
        <v>1.1000000000000001E-3</v>
      </c>
    </row>
    <row r="4816" spans="1:13" ht="15" customHeight="1" x14ac:dyDescent="0.2">
      <c r="A4816" s="370">
        <v>4795</v>
      </c>
      <c r="B4816" s="120">
        <f t="shared" si="542"/>
        <v>193.71162478068172</v>
      </c>
      <c r="C4816" s="371">
        <v>950</v>
      </c>
      <c r="D4816" s="78">
        <v>45170</v>
      </c>
      <c r="E4816" s="209">
        <v>29455</v>
      </c>
      <c r="F4816" s="344">
        <f t="shared" si="538"/>
        <v>2798.1800297926984</v>
      </c>
      <c r="G4816" s="394">
        <f t="shared" si="539"/>
        <v>372.06315789473683</v>
      </c>
      <c r="H4816" s="385">
        <f t="shared" si="536"/>
        <v>1071.542197438353</v>
      </c>
      <c r="I4816" s="386">
        <f t="shared" si="537"/>
        <v>63.404863753748707</v>
      </c>
      <c r="J4816" s="393">
        <v>45</v>
      </c>
      <c r="K4816" s="396">
        <f t="shared" si="540"/>
        <v>4350.1902488795367</v>
      </c>
      <c r="L4816" s="210">
        <f t="shared" si="541"/>
        <v>5.1999999999999998E-3</v>
      </c>
      <c r="M4816" s="211">
        <f t="shared" si="541"/>
        <v>1.1000000000000001E-3</v>
      </c>
    </row>
    <row r="4817" spans="1:13" ht="15" customHeight="1" x14ac:dyDescent="0.2">
      <c r="A4817" s="370">
        <v>4796</v>
      </c>
      <c r="B4817" s="120">
        <f t="shared" si="542"/>
        <v>193.73570259859574</v>
      </c>
      <c r="C4817" s="371">
        <v>950</v>
      </c>
      <c r="D4817" s="78">
        <v>45170</v>
      </c>
      <c r="E4817" s="209">
        <v>29455</v>
      </c>
      <c r="F4817" s="344">
        <f t="shared" si="538"/>
        <v>2797.8322669986228</v>
      </c>
      <c r="G4817" s="394">
        <f t="shared" si="539"/>
        <v>372.06315789473683</v>
      </c>
      <c r="H4817" s="385">
        <f t="shared" si="536"/>
        <v>1071.4246536139553</v>
      </c>
      <c r="I4817" s="386">
        <f t="shared" si="537"/>
        <v>63.397908497867192</v>
      </c>
      <c r="J4817" s="393">
        <v>45</v>
      </c>
      <c r="K4817" s="396">
        <f t="shared" si="540"/>
        <v>4349.7179870051823</v>
      </c>
      <c r="L4817" s="210">
        <f t="shared" si="541"/>
        <v>5.1999999999999998E-3</v>
      </c>
      <c r="M4817" s="211">
        <f t="shared" si="541"/>
        <v>1.1000000000000001E-3</v>
      </c>
    </row>
    <row r="4818" spans="1:13" ht="15" customHeight="1" x14ac:dyDescent="0.2">
      <c r="A4818" s="370">
        <v>4797</v>
      </c>
      <c r="B4818" s="120">
        <f t="shared" si="542"/>
        <v>193.75977976293234</v>
      </c>
      <c r="C4818" s="371">
        <v>950</v>
      </c>
      <c r="D4818" s="78">
        <v>45170</v>
      </c>
      <c r="E4818" s="209">
        <v>29455</v>
      </c>
      <c r="F4818" s="344">
        <f t="shared" si="538"/>
        <v>2797.4846000712487</v>
      </c>
      <c r="G4818" s="394">
        <f t="shared" si="539"/>
        <v>372.06315789473683</v>
      </c>
      <c r="H4818" s="385">
        <f t="shared" si="536"/>
        <v>1071.3071421925031</v>
      </c>
      <c r="I4818" s="386">
        <f t="shared" si="537"/>
        <v>63.390955159319709</v>
      </c>
      <c r="J4818" s="393">
        <v>45</v>
      </c>
      <c r="K4818" s="396">
        <f t="shared" si="540"/>
        <v>4349.2458553178085</v>
      </c>
      <c r="L4818" s="210">
        <f t="shared" si="541"/>
        <v>5.1999999999999998E-3</v>
      </c>
      <c r="M4818" s="211">
        <f t="shared" si="541"/>
        <v>1.1000000000000001E-3</v>
      </c>
    </row>
    <row r="4819" spans="1:13" ht="15" customHeight="1" x14ac:dyDescent="0.2">
      <c r="A4819" s="370">
        <v>4798</v>
      </c>
      <c r="B4819" s="120">
        <f t="shared" si="542"/>
        <v>193.78385627370608</v>
      </c>
      <c r="C4819" s="371">
        <v>950</v>
      </c>
      <c r="D4819" s="78">
        <v>45170</v>
      </c>
      <c r="E4819" s="209">
        <v>29455</v>
      </c>
      <c r="F4819" s="344">
        <f t="shared" si="538"/>
        <v>2797.1370289711163</v>
      </c>
      <c r="G4819" s="394">
        <f t="shared" si="539"/>
        <v>372.06315789473683</v>
      </c>
      <c r="H4819" s="385">
        <f t="shared" si="536"/>
        <v>1071.1896631606583</v>
      </c>
      <c r="I4819" s="386">
        <f t="shared" si="537"/>
        <v>63.384003737317066</v>
      </c>
      <c r="J4819" s="393">
        <v>45</v>
      </c>
      <c r="K4819" s="396">
        <f t="shared" si="540"/>
        <v>4348.7738537638288</v>
      </c>
      <c r="L4819" s="210">
        <f t="shared" si="541"/>
        <v>5.1999999999999998E-3</v>
      </c>
      <c r="M4819" s="211">
        <f t="shared" si="541"/>
        <v>1.1000000000000001E-3</v>
      </c>
    </row>
    <row r="4820" spans="1:13" ht="15" customHeight="1" x14ac:dyDescent="0.2">
      <c r="A4820" s="370">
        <v>4799</v>
      </c>
      <c r="B4820" s="120">
        <f t="shared" si="542"/>
        <v>193.80793213093253</v>
      </c>
      <c r="C4820" s="371">
        <v>950</v>
      </c>
      <c r="D4820" s="78">
        <v>45170</v>
      </c>
      <c r="E4820" s="209">
        <v>29455</v>
      </c>
      <c r="F4820" s="344">
        <f t="shared" si="538"/>
        <v>2796.7895536587703</v>
      </c>
      <c r="G4820" s="394">
        <f t="shared" si="539"/>
        <v>372.06315789473683</v>
      </c>
      <c r="H4820" s="385">
        <f t="shared" si="536"/>
        <v>1071.0722165050854</v>
      </c>
      <c r="I4820" s="386">
        <f t="shared" si="537"/>
        <v>63.37705423107014</v>
      </c>
      <c r="J4820" s="393">
        <v>45</v>
      </c>
      <c r="K4820" s="396">
        <f t="shared" si="540"/>
        <v>4348.3019822896631</v>
      </c>
      <c r="L4820" s="210">
        <f t="shared" si="541"/>
        <v>5.1999999999999998E-3</v>
      </c>
      <c r="M4820" s="211">
        <f t="shared" si="541"/>
        <v>1.1000000000000001E-3</v>
      </c>
    </row>
    <row r="4821" spans="1:13" ht="15" customHeight="1" x14ac:dyDescent="0.2">
      <c r="A4821" s="372">
        <v>4800</v>
      </c>
      <c r="B4821" s="120">
        <f t="shared" si="542"/>
        <v>193.83200733462655</v>
      </c>
      <c r="C4821" s="371">
        <v>950</v>
      </c>
      <c r="D4821" s="78">
        <v>45170</v>
      </c>
      <c r="E4821" s="209">
        <v>29455</v>
      </c>
      <c r="F4821" s="344">
        <f t="shared" si="538"/>
        <v>2796.4421740947882</v>
      </c>
      <c r="G4821" s="394">
        <f t="shared" si="539"/>
        <v>372.06315789473683</v>
      </c>
      <c r="H4821" s="385">
        <f t="shared" si="536"/>
        <v>1070.9548022124593</v>
      </c>
      <c r="I4821" s="386">
        <f t="shared" si="537"/>
        <v>63.3701066397905</v>
      </c>
      <c r="J4821" s="393">
        <v>45</v>
      </c>
      <c r="K4821" s="396">
        <f t="shared" si="540"/>
        <v>4347.8302408417749</v>
      </c>
      <c r="L4821" s="210">
        <f t="shared" si="541"/>
        <v>5.1999999999999998E-3</v>
      </c>
      <c r="M4821" s="211">
        <f t="shared" si="541"/>
        <v>1.1000000000000001E-3</v>
      </c>
    </row>
    <row r="4822" spans="1:13" ht="15" customHeight="1" x14ac:dyDescent="0.2">
      <c r="A4822" s="370">
        <v>4801</v>
      </c>
      <c r="B4822" s="120">
        <f t="shared" si="542"/>
        <v>193.85608188480333</v>
      </c>
      <c r="C4822" s="371">
        <v>950</v>
      </c>
      <c r="D4822" s="78">
        <v>45170</v>
      </c>
      <c r="E4822" s="209">
        <v>29455</v>
      </c>
      <c r="F4822" s="344">
        <f t="shared" si="538"/>
        <v>2796.0948902397649</v>
      </c>
      <c r="G4822" s="394">
        <f t="shared" si="539"/>
        <v>372.06315789473683</v>
      </c>
      <c r="H4822" s="385">
        <f t="shared" ref="H4822:H4885" si="543">SUM(F4822:G4822)*33.8%</f>
        <v>1070.8374202694615</v>
      </c>
      <c r="I4822" s="386">
        <f t="shared" ref="I4822:I4885" si="544">SUM(F4822:G4822)*2%</f>
        <v>63.363160962690039</v>
      </c>
      <c r="J4822" s="393">
        <v>45</v>
      </c>
      <c r="K4822" s="396">
        <f t="shared" si="540"/>
        <v>4347.3586293666531</v>
      </c>
      <c r="L4822" s="210">
        <f t="shared" si="541"/>
        <v>5.1999999999999998E-3</v>
      </c>
      <c r="M4822" s="211">
        <f t="shared" si="541"/>
        <v>1.1000000000000001E-3</v>
      </c>
    </row>
    <row r="4823" spans="1:13" ht="15" customHeight="1" x14ac:dyDescent="0.2">
      <c r="A4823" s="370">
        <v>4802</v>
      </c>
      <c r="B4823" s="120">
        <f t="shared" si="542"/>
        <v>193.88015578147818</v>
      </c>
      <c r="C4823" s="371">
        <v>950</v>
      </c>
      <c r="D4823" s="78">
        <v>45170</v>
      </c>
      <c r="E4823" s="209">
        <v>29455</v>
      </c>
      <c r="F4823" s="344">
        <f t="shared" ref="F4823:F4886" si="545">12*(1/B4823*D4823)</f>
        <v>2795.7477020543138</v>
      </c>
      <c r="G4823" s="394">
        <f t="shared" ref="G4823:G4886" si="546">12*(1/C4823*E4823)</f>
        <v>372.06315789473683</v>
      </c>
      <c r="H4823" s="385">
        <f t="shared" si="543"/>
        <v>1070.7200706627791</v>
      </c>
      <c r="I4823" s="386">
        <f t="shared" si="544"/>
        <v>63.356217198981014</v>
      </c>
      <c r="J4823" s="393">
        <v>45</v>
      </c>
      <c r="K4823" s="396">
        <f t="shared" ref="K4823:K4886" si="547">SUM(F4823:J4823)</f>
        <v>4346.8871478108103</v>
      </c>
      <c r="L4823" s="210">
        <f t="shared" ref="L4823:M4886" si="548">ROUND(1/B4823,4)</f>
        <v>5.1999999999999998E-3</v>
      </c>
      <c r="M4823" s="211">
        <f t="shared" si="548"/>
        <v>1.1000000000000001E-3</v>
      </c>
    </row>
    <row r="4824" spans="1:13" ht="15" customHeight="1" x14ac:dyDescent="0.2">
      <c r="A4824" s="370">
        <v>4803</v>
      </c>
      <c r="B4824" s="120">
        <f t="shared" si="542"/>
        <v>193.90422902466679</v>
      </c>
      <c r="C4824" s="371">
        <v>950</v>
      </c>
      <c r="D4824" s="78">
        <v>45170</v>
      </c>
      <c r="E4824" s="209">
        <v>29455</v>
      </c>
      <c r="F4824" s="344">
        <f t="shared" si="545"/>
        <v>2795.4006094990655</v>
      </c>
      <c r="G4824" s="394">
        <f t="shared" si="546"/>
        <v>372.06315789473683</v>
      </c>
      <c r="H4824" s="385">
        <f t="shared" si="543"/>
        <v>1070.602753379105</v>
      </c>
      <c r="I4824" s="386">
        <f t="shared" si="544"/>
        <v>63.349275347876045</v>
      </c>
      <c r="J4824" s="393">
        <v>45</v>
      </c>
      <c r="K4824" s="396">
        <f t="shared" si="547"/>
        <v>4346.4157961207829</v>
      </c>
      <c r="L4824" s="210">
        <f t="shared" si="548"/>
        <v>5.1999999999999998E-3</v>
      </c>
      <c r="M4824" s="211">
        <f t="shared" si="548"/>
        <v>1.1000000000000001E-3</v>
      </c>
    </row>
    <row r="4825" spans="1:13" ht="15" customHeight="1" x14ac:dyDescent="0.2">
      <c r="A4825" s="370">
        <v>4804</v>
      </c>
      <c r="B4825" s="120">
        <f t="shared" si="542"/>
        <v>193.92830161438448</v>
      </c>
      <c r="C4825" s="371">
        <v>950</v>
      </c>
      <c r="D4825" s="78">
        <v>45170</v>
      </c>
      <c r="E4825" s="209">
        <v>29455</v>
      </c>
      <c r="F4825" s="344">
        <f t="shared" si="545"/>
        <v>2795.0536125346785</v>
      </c>
      <c r="G4825" s="394">
        <f t="shared" si="546"/>
        <v>372.06315789473683</v>
      </c>
      <c r="H4825" s="385">
        <f t="shared" si="543"/>
        <v>1070.4854684051422</v>
      </c>
      <c r="I4825" s="386">
        <f t="shared" si="544"/>
        <v>63.342335408588305</v>
      </c>
      <c r="J4825" s="393">
        <v>45</v>
      </c>
      <c r="K4825" s="396">
        <f t="shared" si="547"/>
        <v>4345.9445742431453</v>
      </c>
      <c r="L4825" s="210">
        <f t="shared" si="548"/>
        <v>5.1999999999999998E-3</v>
      </c>
      <c r="M4825" s="211">
        <f t="shared" si="548"/>
        <v>1.1000000000000001E-3</v>
      </c>
    </row>
    <row r="4826" spans="1:13" ht="15" customHeight="1" x14ac:dyDescent="0.2">
      <c r="A4826" s="370">
        <v>4805</v>
      </c>
      <c r="B4826" s="120">
        <f t="shared" si="542"/>
        <v>193.95237355064688</v>
      </c>
      <c r="C4826" s="371">
        <v>950</v>
      </c>
      <c r="D4826" s="78">
        <v>45170</v>
      </c>
      <c r="E4826" s="209">
        <v>29455</v>
      </c>
      <c r="F4826" s="344">
        <f t="shared" si="545"/>
        <v>2794.7067111218248</v>
      </c>
      <c r="G4826" s="394">
        <f t="shared" si="546"/>
        <v>372.06315789473683</v>
      </c>
      <c r="H4826" s="385">
        <f t="shared" si="543"/>
        <v>1070.3682157275978</v>
      </c>
      <c r="I4826" s="386">
        <f t="shared" si="544"/>
        <v>63.335397380331237</v>
      </c>
      <c r="J4826" s="393">
        <v>45</v>
      </c>
      <c r="K4826" s="396">
        <f t="shared" si="547"/>
        <v>4345.4734821244911</v>
      </c>
      <c r="L4826" s="210">
        <f t="shared" si="548"/>
        <v>5.1999999999999998E-3</v>
      </c>
      <c r="M4826" s="211">
        <f t="shared" si="548"/>
        <v>1.1000000000000001E-3</v>
      </c>
    </row>
    <row r="4827" spans="1:13" ht="15" customHeight="1" x14ac:dyDescent="0.2">
      <c r="A4827" s="370">
        <v>4806</v>
      </c>
      <c r="B4827" s="120">
        <f t="shared" si="542"/>
        <v>193.9764448334698</v>
      </c>
      <c r="C4827" s="371">
        <v>950</v>
      </c>
      <c r="D4827" s="78">
        <v>45170</v>
      </c>
      <c r="E4827" s="209">
        <v>29455</v>
      </c>
      <c r="F4827" s="344">
        <f t="shared" si="545"/>
        <v>2794.3599052211998</v>
      </c>
      <c r="G4827" s="394">
        <f t="shared" si="546"/>
        <v>372.06315789473683</v>
      </c>
      <c r="H4827" s="385">
        <f t="shared" si="543"/>
        <v>1070.2509953331864</v>
      </c>
      <c r="I4827" s="386">
        <f t="shared" si="544"/>
        <v>63.328461262318733</v>
      </c>
      <c r="J4827" s="393">
        <v>45</v>
      </c>
      <c r="K4827" s="396">
        <f t="shared" si="547"/>
        <v>4345.0025197114419</v>
      </c>
      <c r="L4827" s="210">
        <f t="shared" si="548"/>
        <v>5.1999999999999998E-3</v>
      </c>
      <c r="M4827" s="211">
        <f t="shared" si="548"/>
        <v>1.1000000000000001E-3</v>
      </c>
    </row>
    <row r="4828" spans="1:13" ht="15" customHeight="1" x14ac:dyDescent="0.2">
      <c r="A4828" s="370">
        <v>4807</v>
      </c>
      <c r="B4828" s="120">
        <f t="shared" si="542"/>
        <v>194.00051546286934</v>
      </c>
      <c r="C4828" s="371">
        <v>950</v>
      </c>
      <c r="D4828" s="78">
        <v>45170</v>
      </c>
      <c r="E4828" s="209">
        <v>29455</v>
      </c>
      <c r="F4828" s="344">
        <f t="shared" si="545"/>
        <v>2794.0131947935138</v>
      </c>
      <c r="G4828" s="394">
        <f t="shared" si="546"/>
        <v>372.06315789473683</v>
      </c>
      <c r="H4828" s="385">
        <f t="shared" si="543"/>
        <v>1070.1338072086287</v>
      </c>
      <c r="I4828" s="386">
        <f t="shared" si="544"/>
        <v>63.321527053765017</v>
      </c>
      <c r="J4828" s="393">
        <v>45</v>
      </c>
      <c r="K4828" s="396">
        <f t="shared" si="547"/>
        <v>4344.5316869506441</v>
      </c>
      <c r="L4828" s="210">
        <f t="shared" si="548"/>
        <v>5.1999999999999998E-3</v>
      </c>
      <c r="M4828" s="211">
        <f t="shared" si="548"/>
        <v>1.1000000000000001E-3</v>
      </c>
    </row>
    <row r="4829" spans="1:13" ht="15" customHeight="1" x14ac:dyDescent="0.2">
      <c r="A4829" s="370">
        <v>4808</v>
      </c>
      <c r="B4829" s="120">
        <f t="shared" si="542"/>
        <v>194.02458543886107</v>
      </c>
      <c r="C4829" s="371">
        <v>950</v>
      </c>
      <c r="D4829" s="78">
        <v>45170</v>
      </c>
      <c r="E4829" s="209">
        <v>29455</v>
      </c>
      <c r="F4829" s="344">
        <f t="shared" si="545"/>
        <v>2793.6665797995056</v>
      </c>
      <c r="G4829" s="394">
        <f t="shared" si="546"/>
        <v>372.06315789473683</v>
      </c>
      <c r="H4829" s="385">
        <f t="shared" si="543"/>
        <v>1070.0166513406539</v>
      </c>
      <c r="I4829" s="386">
        <f t="shared" si="544"/>
        <v>63.314594753884847</v>
      </c>
      <c r="J4829" s="393">
        <v>45</v>
      </c>
      <c r="K4829" s="396">
        <f t="shared" si="547"/>
        <v>4344.0609837887814</v>
      </c>
      <c r="L4829" s="210">
        <f t="shared" si="548"/>
        <v>5.1999999999999998E-3</v>
      </c>
      <c r="M4829" s="211">
        <f t="shared" si="548"/>
        <v>1.1000000000000001E-3</v>
      </c>
    </row>
    <row r="4830" spans="1:13" ht="15" customHeight="1" x14ac:dyDescent="0.2">
      <c r="A4830" s="370">
        <v>4809</v>
      </c>
      <c r="B4830" s="120">
        <f t="shared" si="542"/>
        <v>194.04865476146131</v>
      </c>
      <c r="C4830" s="371">
        <v>950</v>
      </c>
      <c r="D4830" s="78">
        <v>45170</v>
      </c>
      <c r="E4830" s="209">
        <v>29455</v>
      </c>
      <c r="F4830" s="344">
        <f t="shared" si="545"/>
        <v>2793.3200601999274</v>
      </c>
      <c r="G4830" s="394">
        <f t="shared" si="546"/>
        <v>372.06315789473683</v>
      </c>
      <c r="H4830" s="385">
        <f t="shared" si="543"/>
        <v>1069.8995277159963</v>
      </c>
      <c r="I4830" s="386">
        <f t="shared" si="544"/>
        <v>63.307664361893288</v>
      </c>
      <c r="J4830" s="393">
        <v>45</v>
      </c>
      <c r="K4830" s="396">
        <f t="shared" si="547"/>
        <v>4343.5904101725537</v>
      </c>
      <c r="L4830" s="210">
        <f t="shared" si="548"/>
        <v>5.1999999999999998E-3</v>
      </c>
      <c r="M4830" s="211">
        <f t="shared" si="548"/>
        <v>1.1000000000000001E-3</v>
      </c>
    </row>
    <row r="4831" spans="1:13" ht="15" customHeight="1" x14ac:dyDescent="0.2">
      <c r="A4831" s="372">
        <v>4810</v>
      </c>
      <c r="B4831" s="120">
        <f t="shared" si="542"/>
        <v>194.07272343068644</v>
      </c>
      <c r="C4831" s="371">
        <v>950</v>
      </c>
      <c r="D4831" s="78">
        <v>45170</v>
      </c>
      <c r="E4831" s="209">
        <v>29455</v>
      </c>
      <c r="F4831" s="344">
        <f t="shared" si="545"/>
        <v>2792.9736359555491</v>
      </c>
      <c r="G4831" s="394">
        <f t="shared" si="546"/>
        <v>372.06315789473683</v>
      </c>
      <c r="H4831" s="385">
        <f t="shared" si="543"/>
        <v>1069.7824363213965</v>
      </c>
      <c r="I4831" s="386">
        <f t="shared" si="544"/>
        <v>63.300735877005721</v>
      </c>
      <c r="J4831" s="393">
        <v>45</v>
      </c>
      <c r="K4831" s="396">
        <f t="shared" si="547"/>
        <v>4343.1199660486882</v>
      </c>
      <c r="L4831" s="210">
        <f t="shared" si="548"/>
        <v>5.1999999999999998E-3</v>
      </c>
      <c r="M4831" s="211">
        <f t="shared" si="548"/>
        <v>1.1000000000000001E-3</v>
      </c>
    </row>
    <row r="4832" spans="1:13" ht="15" customHeight="1" x14ac:dyDescent="0.2">
      <c r="A4832" s="370">
        <v>4811</v>
      </c>
      <c r="B4832" s="120">
        <f t="shared" si="542"/>
        <v>194.09679144655246</v>
      </c>
      <c r="C4832" s="371">
        <v>950</v>
      </c>
      <c r="D4832" s="78">
        <v>45170</v>
      </c>
      <c r="E4832" s="209">
        <v>29455</v>
      </c>
      <c r="F4832" s="344">
        <f t="shared" si="545"/>
        <v>2792.62730702717</v>
      </c>
      <c r="G4832" s="394">
        <f t="shared" si="546"/>
        <v>372.06315789473683</v>
      </c>
      <c r="H4832" s="385">
        <f t="shared" si="543"/>
        <v>1069.6653771436045</v>
      </c>
      <c r="I4832" s="386">
        <f t="shared" si="544"/>
        <v>63.293809298438141</v>
      </c>
      <c r="J4832" s="393">
        <v>45</v>
      </c>
      <c r="K4832" s="396">
        <f t="shared" si="547"/>
        <v>4342.6496513639495</v>
      </c>
      <c r="L4832" s="210">
        <f t="shared" si="548"/>
        <v>5.1999999999999998E-3</v>
      </c>
      <c r="M4832" s="211">
        <f t="shared" si="548"/>
        <v>1.1000000000000001E-3</v>
      </c>
    </row>
    <row r="4833" spans="1:13" ht="15" customHeight="1" x14ac:dyDescent="0.2">
      <c r="A4833" s="370">
        <v>4812</v>
      </c>
      <c r="B4833" s="120">
        <f t="shared" si="542"/>
        <v>194.1208588090758</v>
      </c>
      <c r="C4833" s="371">
        <v>950</v>
      </c>
      <c r="D4833" s="78">
        <v>45170</v>
      </c>
      <c r="E4833" s="209">
        <v>29455</v>
      </c>
      <c r="F4833" s="344">
        <f t="shared" si="545"/>
        <v>2792.2810733756028</v>
      </c>
      <c r="G4833" s="394">
        <f t="shared" si="546"/>
        <v>372.06315789473683</v>
      </c>
      <c r="H4833" s="385">
        <f t="shared" si="543"/>
        <v>1069.5483501693748</v>
      </c>
      <c r="I4833" s="386">
        <f t="shared" si="544"/>
        <v>63.286884625406792</v>
      </c>
      <c r="J4833" s="393">
        <v>45</v>
      </c>
      <c r="K4833" s="396">
        <f t="shared" si="547"/>
        <v>4342.1794660651212</v>
      </c>
      <c r="L4833" s="210">
        <f t="shared" si="548"/>
        <v>5.1999999999999998E-3</v>
      </c>
      <c r="M4833" s="211">
        <f t="shared" si="548"/>
        <v>1.1000000000000001E-3</v>
      </c>
    </row>
    <row r="4834" spans="1:13" ht="15" customHeight="1" x14ac:dyDescent="0.2">
      <c r="A4834" s="370">
        <v>4813</v>
      </c>
      <c r="B4834" s="120">
        <f t="shared" si="542"/>
        <v>194.14492551827297</v>
      </c>
      <c r="C4834" s="371">
        <v>950</v>
      </c>
      <c r="D4834" s="78">
        <v>45170</v>
      </c>
      <c r="E4834" s="209">
        <v>29455</v>
      </c>
      <c r="F4834" s="344">
        <f t="shared" si="545"/>
        <v>2791.9349349616814</v>
      </c>
      <c r="G4834" s="394">
        <f t="shared" si="546"/>
        <v>372.06315789473683</v>
      </c>
      <c r="H4834" s="385">
        <f t="shared" si="543"/>
        <v>1069.4313553854693</v>
      </c>
      <c r="I4834" s="386">
        <f t="shared" si="544"/>
        <v>63.279961857128363</v>
      </c>
      <c r="J4834" s="393">
        <v>45</v>
      </c>
      <c r="K4834" s="396">
        <f t="shared" si="547"/>
        <v>4341.7094100990153</v>
      </c>
      <c r="L4834" s="210">
        <f t="shared" si="548"/>
        <v>5.1999999999999998E-3</v>
      </c>
      <c r="M4834" s="211">
        <f t="shared" si="548"/>
        <v>1.1000000000000001E-3</v>
      </c>
    </row>
    <row r="4835" spans="1:13" ht="15" customHeight="1" x14ac:dyDescent="0.2">
      <c r="A4835" s="370">
        <v>4814</v>
      </c>
      <c r="B4835" s="120">
        <f t="shared" si="542"/>
        <v>194.16899157416074</v>
      </c>
      <c r="C4835" s="371">
        <v>950</v>
      </c>
      <c r="D4835" s="78">
        <v>45170</v>
      </c>
      <c r="E4835" s="209">
        <v>29455</v>
      </c>
      <c r="F4835" s="344">
        <f t="shared" si="545"/>
        <v>2791.5888917462585</v>
      </c>
      <c r="G4835" s="394">
        <f t="shared" si="546"/>
        <v>372.06315789473683</v>
      </c>
      <c r="H4835" s="385">
        <f t="shared" si="543"/>
        <v>1069.3143927786564</v>
      </c>
      <c r="I4835" s="386">
        <f t="shared" si="544"/>
        <v>63.273040992819908</v>
      </c>
      <c r="J4835" s="393">
        <v>45</v>
      </c>
      <c r="K4835" s="396">
        <f t="shared" si="547"/>
        <v>4341.2394834124716</v>
      </c>
      <c r="L4835" s="210">
        <f t="shared" si="548"/>
        <v>5.1999999999999998E-3</v>
      </c>
      <c r="M4835" s="211">
        <f t="shared" si="548"/>
        <v>1.1000000000000001E-3</v>
      </c>
    </row>
    <row r="4836" spans="1:13" ht="15" customHeight="1" x14ac:dyDescent="0.2">
      <c r="A4836" s="370">
        <v>4815</v>
      </c>
      <c r="B4836" s="120">
        <f t="shared" si="542"/>
        <v>194.1930569767556</v>
      </c>
      <c r="C4836" s="371">
        <v>950</v>
      </c>
      <c r="D4836" s="78">
        <v>45170</v>
      </c>
      <c r="E4836" s="209">
        <v>29455</v>
      </c>
      <c r="F4836" s="344">
        <f t="shared" si="545"/>
        <v>2791.2429436902103</v>
      </c>
      <c r="G4836" s="394">
        <f t="shared" si="546"/>
        <v>372.06315789473683</v>
      </c>
      <c r="H4836" s="385">
        <f t="shared" si="543"/>
        <v>1069.1974623357121</v>
      </c>
      <c r="I4836" s="386">
        <f t="shared" si="544"/>
        <v>63.266122031698941</v>
      </c>
      <c r="J4836" s="393">
        <v>45</v>
      </c>
      <c r="K4836" s="396">
        <f t="shared" si="547"/>
        <v>4340.7696859523576</v>
      </c>
      <c r="L4836" s="210">
        <f t="shared" si="548"/>
        <v>5.1000000000000004E-3</v>
      </c>
      <c r="M4836" s="211">
        <f t="shared" si="548"/>
        <v>1.1000000000000001E-3</v>
      </c>
    </row>
    <row r="4837" spans="1:13" ht="15" customHeight="1" x14ac:dyDescent="0.2">
      <c r="A4837" s="370">
        <v>4816</v>
      </c>
      <c r="B4837" s="120">
        <f t="shared" si="542"/>
        <v>194.21712172607462</v>
      </c>
      <c r="C4837" s="371">
        <v>950</v>
      </c>
      <c r="D4837" s="78">
        <v>45170</v>
      </c>
      <c r="E4837" s="209">
        <v>29455</v>
      </c>
      <c r="F4837" s="344">
        <f t="shared" si="545"/>
        <v>2790.8970907544267</v>
      </c>
      <c r="G4837" s="394">
        <f t="shared" si="546"/>
        <v>372.06315789473683</v>
      </c>
      <c r="H4837" s="385">
        <f t="shared" si="543"/>
        <v>1069.0805640434171</v>
      </c>
      <c r="I4837" s="386">
        <f t="shared" si="544"/>
        <v>63.259204972983269</v>
      </c>
      <c r="J4837" s="393">
        <v>45</v>
      </c>
      <c r="K4837" s="396">
        <f t="shared" si="547"/>
        <v>4340.3000176655632</v>
      </c>
      <c r="L4837" s="210">
        <f t="shared" si="548"/>
        <v>5.1000000000000004E-3</v>
      </c>
      <c r="M4837" s="211">
        <f t="shared" si="548"/>
        <v>1.1000000000000001E-3</v>
      </c>
    </row>
    <row r="4838" spans="1:13" ht="15" customHeight="1" x14ac:dyDescent="0.2">
      <c r="A4838" s="370">
        <v>4817</v>
      </c>
      <c r="B4838" s="120">
        <f t="shared" si="542"/>
        <v>194.24118582213455</v>
      </c>
      <c r="C4838" s="371">
        <v>950</v>
      </c>
      <c r="D4838" s="78">
        <v>45170</v>
      </c>
      <c r="E4838" s="209">
        <v>29455</v>
      </c>
      <c r="F4838" s="344">
        <f t="shared" si="545"/>
        <v>2790.551332899824</v>
      </c>
      <c r="G4838" s="394">
        <f t="shared" si="546"/>
        <v>372.06315789473683</v>
      </c>
      <c r="H4838" s="385">
        <f t="shared" si="543"/>
        <v>1068.9636978885615</v>
      </c>
      <c r="I4838" s="386">
        <f t="shared" si="544"/>
        <v>63.252289815891217</v>
      </c>
      <c r="J4838" s="393">
        <v>45</v>
      </c>
      <c r="K4838" s="396">
        <f t="shared" si="547"/>
        <v>4339.8304784990141</v>
      </c>
      <c r="L4838" s="210">
        <f t="shared" si="548"/>
        <v>5.1000000000000004E-3</v>
      </c>
      <c r="M4838" s="211">
        <f t="shared" si="548"/>
        <v>1.1000000000000001E-3</v>
      </c>
    </row>
    <row r="4839" spans="1:13" ht="15" customHeight="1" x14ac:dyDescent="0.2">
      <c r="A4839" s="370">
        <v>4818</v>
      </c>
      <c r="B4839" s="120">
        <f t="shared" si="542"/>
        <v>194.26524926495256</v>
      </c>
      <c r="C4839" s="371">
        <v>950</v>
      </c>
      <c r="D4839" s="78">
        <v>45170</v>
      </c>
      <c r="E4839" s="209">
        <v>29455</v>
      </c>
      <c r="F4839" s="344">
        <f t="shared" si="545"/>
        <v>2790.2056700873345</v>
      </c>
      <c r="G4839" s="394">
        <f t="shared" si="546"/>
        <v>372.06315789473683</v>
      </c>
      <c r="H4839" s="385">
        <f t="shared" si="543"/>
        <v>1068.84686385794</v>
      </c>
      <c r="I4839" s="386">
        <f t="shared" si="544"/>
        <v>63.245376559641429</v>
      </c>
      <c r="J4839" s="393">
        <v>45</v>
      </c>
      <c r="K4839" s="396">
        <f t="shared" si="547"/>
        <v>4339.3610683996521</v>
      </c>
      <c r="L4839" s="210">
        <f t="shared" si="548"/>
        <v>5.1000000000000004E-3</v>
      </c>
      <c r="M4839" s="211">
        <f t="shared" si="548"/>
        <v>1.1000000000000001E-3</v>
      </c>
    </row>
    <row r="4840" spans="1:13" ht="15" customHeight="1" x14ac:dyDescent="0.2">
      <c r="A4840" s="370">
        <v>4819</v>
      </c>
      <c r="B4840" s="120">
        <f t="shared" si="542"/>
        <v>194.28931205454566</v>
      </c>
      <c r="C4840" s="371">
        <v>950</v>
      </c>
      <c r="D4840" s="78">
        <v>45170</v>
      </c>
      <c r="E4840" s="209">
        <v>29455</v>
      </c>
      <c r="F4840" s="344">
        <f t="shared" si="545"/>
        <v>2789.8601022779121</v>
      </c>
      <c r="G4840" s="394">
        <f t="shared" si="546"/>
        <v>372.06315789473683</v>
      </c>
      <c r="H4840" s="385">
        <f t="shared" si="543"/>
        <v>1068.7300619383552</v>
      </c>
      <c r="I4840" s="386">
        <f t="shared" si="544"/>
        <v>63.238465203452982</v>
      </c>
      <c r="J4840" s="393">
        <v>45</v>
      </c>
      <c r="K4840" s="396">
        <f t="shared" si="547"/>
        <v>4338.8917873144574</v>
      </c>
      <c r="L4840" s="210">
        <f t="shared" si="548"/>
        <v>5.1000000000000004E-3</v>
      </c>
      <c r="M4840" s="211">
        <f t="shared" si="548"/>
        <v>1.1000000000000001E-3</v>
      </c>
    </row>
    <row r="4841" spans="1:13" ht="15" customHeight="1" x14ac:dyDescent="0.2">
      <c r="A4841" s="372">
        <v>4820</v>
      </c>
      <c r="B4841" s="120">
        <f t="shared" si="542"/>
        <v>194.31337419093117</v>
      </c>
      <c r="C4841" s="371">
        <v>950</v>
      </c>
      <c r="D4841" s="78">
        <v>45170</v>
      </c>
      <c r="E4841" s="209">
        <v>29455</v>
      </c>
      <c r="F4841" s="344">
        <f t="shared" si="545"/>
        <v>2789.5146294325305</v>
      </c>
      <c r="G4841" s="394">
        <f t="shared" si="546"/>
        <v>372.06315789473683</v>
      </c>
      <c r="H4841" s="385">
        <f t="shared" si="543"/>
        <v>1068.6132921166163</v>
      </c>
      <c r="I4841" s="386">
        <f t="shared" si="544"/>
        <v>63.231555746545347</v>
      </c>
      <c r="J4841" s="393">
        <v>45</v>
      </c>
      <c r="K4841" s="396">
        <f t="shared" si="547"/>
        <v>4338.422635190429</v>
      </c>
      <c r="L4841" s="210">
        <f t="shared" si="548"/>
        <v>5.1000000000000004E-3</v>
      </c>
      <c r="M4841" s="211">
        <f t="shared" si="548"/>
        <v>1.1000000000000001E-3</v>
      </c>
    </row>
    <row r="4842" spans="1:13" ht="15" customHeight="1" x14ac:dyDescent="0.2">
      <c r="A4842" s="370">
        <v>4821</v>
      </c>
      <c r="B4842" s="120">
        <f t="shared" si="542"/>
        <v>194.33743567412645</v>
      </c>
      <c r="C4842" s="371">
        <v>950</v>
      </c>
      <c r="D4842" s="78">
        <v>45170</v>
      </c>
      <c r="E4842" s="209">
        <v>29455</v>
      </c>
      <c r="F4842" s="344">
        <f t="shared" si="545"/>
        <v>2789.1692515121813</v>
      </c>
      <c r="G4842" s="394">
        <f t="shared" si="546"/>
        <v>372.06315789473683</v>
      </c>
      <c r="H4842" s="385">
        <f t="shared" si="543"/>
        <v>1068.4965543795381</v>
      </c>
      <c r="I4842" s="386">
        <f t="shared" si="544"/>
        <v>63.224648188138367</v>
      </c>
      <c r="J4842" s="393">
        <v>45</v>
      </c>
      <c r="K4842" s="396">
        <f t="shared" si="547"/>
        <v>4337.9536119745944</v>
      </c>
      <c r="L4842" s="210">
        <f t="shared" si="548"/>
        <v>5.1000000000000004E-3</v>
      </c>
      <c r="M4842" s="211">
        <f t="shared" si="548"/>
        <v>1.1000000000000001E-3</v>
      </c>
    </row>
    <row r="4843" spans="1:13" ht="15" customHeight="1" x14ac:dyDescent="0.2">
      <c r="A4843" s="370">
        <v>4822</v>
      </c>
      <c r="B4843" s="120">
        <f t="shared" si="542"/>
        <v>194.36149650414873</v>
      </c>
      <c r="C4843" s="371">
        <v>950</v>
      </c>
      <c r="D4843" s="78">
        <v>45170</v>
      </c>
      <c r="E4843" s="209">
        <v>29455</v>
      </c>
      <c r="F4843" s="344">
        <f t="shared" si="545"/>
        <v>2788.8239684778819</v>
      </c>
      <c r="G4843" s="394">
        <f t="shared" si="546"/>
        <v>372.06315789473683</v>
      </c>
      <c r="H4843" s="385">
        <f t="shared" si="543"/>
        <v>1068.379848713945</v>
      </c>
      <c r="I4843" s="386">
        <f t="shared" si="544"/>
        <v>63.217742527452373</v>
      </c>
      <c r="J4843" s="393">
        <v>45</v>
      </c>
      <c r="K4843" s="396">
        <f t="shared" si="547"/>
        <v>4337.4847176140156</v>
      </c>
      <c r="L4843" s="210">
        <f t="shared" si="548"/>
        <v>5.1000000000000004E-3</v>
      </c>
      <c r="M4843" s="211">
        <f t="shared" si="548"/>
        <v>1.1000000000000001E-3</v>
      </c>
    </row>
    <row r="4844" spans="1:13" ht="15" customHeight="1" x14ac:dyDescent="0.2">
      <c r="A4844" s="370">
        <v>4823</v>
      </c>
      <c r="B4844" s="120">
        <f t="shared" si="542"/>
        <v>194.38555668101586</v>
      </c>
      <c r="C4844" s="371">
        <v>950</v>
      </c>
      <c r="D4844" s="78">
        <v>45170</v>
      </c>
      <c r="E4844" s="209">
        <v>29455</v>
      </c>
      <c r="F4844" s="344">
        <f t="shared" si="545"/>
        <v>2788.4787802906599</v>
      </c>
      <c r="G4844" s="394">
        <f t="shared" si="546"/>
        <v>372.06315789473683</v>
      </c>
      <c r="H4844" s="385">
        <f t="shared" si="543"/>
        <v>1068.263175106664</v>
      </c>
      <c r="I4844" s="386">
        <f t="shared" si="544"/>
        <v>63.210838763707933</v>
      </c>
      <c r="J4844" s="393">
        <v>45</v>
      </c>
      <c r="K4844" s="396">
        <f t="shared" si="547"/>
        <v>4337.015952055769</v>
      </c>
      <c r="L4844" s="210">
        <f t="shared" si="548"/>
        <v>5.1000000000000004E-3</v>
      </c>
      <c r="M4844" s="211">
        <f t="shared" si="548"/>
        <v>1.1000000000000001E-3</v>
      </c>
    </row>
    <row r="4845" spans="1:13" ht="15" customHeight="1" x14ac:dyDescent="0.2">
      <c r="A4845" s="370">
        <v>4824</v>
      </c>
      <c r="B4845" s="120">
        <f t="shared" si="542"/>
        <v>194.40961620474528</v>
      </c>
      <c r="C4845" s="371">
        <v>950</v>
      </c>
      <c r="D4845" s="78">
        <v>45170</v>
      </c>
      <c r="E4845" s="209">
        <v>29455</v>
      </c>
      <c r="F4845" s="344">
        <f t="shared" si="545"/>
        <v>2788.1336869115712</v>
      </c>
      <c r="G4845" s="394">
        <f t="shared" si="546"/>
        <v>372.06315789473683</v>
      </c>
      <c r="H4845" s="385">
        <f t="shared" si="543"/>
        <v>1068.1465335445321</v>
      </c>
      <c r="I4845" s="386">
        <f t="shared" si="544"/>
        <v>63.203936896126159</v>
      </c>
      <c r="J4845" s="393">
        <v>45</v>
      </c>
      <c r="K4845" s="396">
        <f t="shared" si="547"/>
        <v>4336.5473152469658</v>
      </c>
      <c r="L4845" s="210">
        <f t="shared" si="548"/>
        <v>5.1000000000000004E-3</v>
      </c>
      <c r="M4845" s="211">
        <f t="shared" si="548"/>
        <v>1.1000000000000001E-3</v>
      </c>
    </row>
    <row r="4846" spans="1:13" ht="15" customHeight="1" x14ac:dyDescent="0.2">
      <c r="A4846" s="370">
        <v>4825</v>
      </c>
      <c r="B4846" s="120">
        <f t="shared" si="542"/>
        <v>194.43367507535484</v>
      </c>
      <c r="C4846" s="371">
        <v>950</v>
      </c>
      <c r="D4846" s="78">
        <v>45170</v>
      </c>
      <c r="E4846" s="209">
        <v>29455</v>
      </c>
      <c r="F4846" s="344">
        <f t="shared" si="545"/>
        <v>2787.7886883016872</v>
      </c>
      <c r="G4846" s="394">
        <f t="shared" si="546"/>
        <v>372.06315789473683</v>
      </c>
      <c r="H4846" s="385">
        <f t="shared" si="543"/>
        <v>1068.0299240143913</v>
      </c>
      <c r="I4846" s="386">
        <f t="shared" si="544"/>
        <v>63.197036923928479</v>
      </c>
      <c r="J4846" s="393">
        <v>45</v>
      </c>
      <c r="K4846" s="396">
        <f t="shared" si="547"/>
        <v>4336.0788071347442</v>
      </c>
      <c r="L4846" s="210">
        <f t="shared" si="548"/>
        <v>5.1000000000000004E-3</v>
      </c>
      <c r="M4846" s="211">
        <f t="shared" si="548"/>
        <v>1.1000000000000001E-3</v>
      </c>
    </row>
    <row r="4847" spans="1:13" ht="15" customHeight="1" x14ac:dyDescent="0.2">
      <c r="A4847" s="370">
        <v>4826</v>
      </c>
      <c r="B4847" s="120">
        <f t="shared" si="542"/>
        <v>194.45773329286254</v>
      </c>
      <c r="C4847" s="371">
        <v>950</v>
      </c>
      <c r="D4847" s="78">
        <v>45170</v>
      </c>
      <c r="E4847" s="209">
        <v>29455</v>
      </c>
      <c r="F4847" s="344">
        <f t="shared" si="545"/>
        <v>2787.4437844220993</v>
      </c>
      <c r="G4847" s="394">
        <f t="shared" si="546"/>
        <v>372.06315789473683</v>
      </c>
      <c r="H4847" s="385">
        <f t="shared" si="543"/>
        <v>1067.9133465030905</v>
      </c>
      <c r="I4847" s="386">
        <f t="shared" si="544"/>
        <v>63.190138846336723</v>
      </c>
      <c r="J4847" s="393">
        <v>45</v>
      </c>
      <c r="K4847" s="396">
        <f t="shared" si="547"/>
        <v>4335.6104276662636</v>
      </c>
      <c r="L4847" s="210">
        <f t="shared" si="548"/>
        <v>5.1000000000000004E-3</v>
      </c>
      <c r="M4847" s="211">
        <f t="shared" si="548"/>
        <v>1.1000000000000001E-3</v>
      </c>
    </row>
    <row r="4848" spans="1:13" ht="15" customHeight="1" x14ac:dyDescent="0.2">
      <c r="A4848" s="370">
        <v>4827</v>
      </c>
      <c r="B4848" s="120">
        <f t="shared" si="542"/>
        <v>194.48179085728626</v>
      </c>
      <c r="C4848" s="371">
        <v>950</v>
      </c>
      <c r="D4848" s="78">
        <v>45170</v>
      </c>
      <c r="E4848" s="209">
        <v>29455</v>
      </c>
      <c r="F4848" s="344">
        <f t="shared" si="545"/>
        <v>2787.0989752339201</v>
      </c>
      <c r="G4848" s="394">
        <f t="shared" si="546"/>
        <v>372.06315789473683</v>
      </c>
      <c r="H4848" s="385">
        <f t="shared" si="543"/>
        <v>1067.7968009974859</v>
      </c>
      <c r="I4848" s="386">
        <f t="shared" si="544"/>
        <v>63.183242662573143</v>
      </c>
      <c r="J4848" s="393">
        <v>45</v>
      </c>
      <c r="K4848" s="396">
        <f t="shared" si="547"/>
        <v>4335.1421767887159</v>
      </c>
      <c r="L4848" s="210">
        <f t="shared" si="548"/>
        <v>5.1000000000000004E-3</v>
      </c>
      <c r="M4848" s="211">
        <f t="shared" si="548"/>
        <v>1.1000000000000001E-3</v>
      </c>
    </row>
    <row r="4849" spans="1:13" ht="15" customHeight="1" x14ac:dyDescent="0.2">
      <c r="A4849" s="370">
        <v>4828</v>
      </c>
      <c r="B4849" s="120">
        <f t="shared" si="542"/>
        <v>194.50584776864383</v>
      </c>
      <c r="C4849" s="371">
        <v>950</v>
      </c>
      <c r="D4849" s="78">
        <v>45170</v>
      </c>
      <c r="E4849" s="209">
        <v>29455</v>
      </c>
      <c r="F4849" s="344">
        <f t="shared" si="545"/>
        <v>2786.7542606982838</v>
      </c>
      <c r="G4849" s="394">
        <f t="shared" si="546"/>
        <v>372.06315789473683</v>
      </c>
      <c r="H4849" s="385">
        <f t="shared" si="543"/>
        <v>1067.6802874844409</v>
      </c>
      <c r="I4849" s="386">
        <f t="shared" si="544"/>
        <v>63.176348371860414</v>
      </c>
      <c r="J4849" s="393">
        <v>45</v>
      </c>
      <c r="K4849" s="396">
        <f t="shared" si="547"/>
        <v>4334.6740544493223</v>
      </c>
      <c r="L4849" s="210">
        <f t="shared" si="548"/>
        <v>5.1000000000000004E-3</v>
      </c>
      <c r="M4849" s="211">
        <f t="shared" si="548"/>
        <v>1.1000000000000001E-3</v>
      </c>
    </row>
    <row r="4850" spans="1:13" ht="15" customHeight="1" x14ac:dyDescent="0.2">
      <c r="A4850" s="370">
        <v>4829</v>
      </c>
      <c r="B4850" s="120">
        <f t="shared" si="542"/>
        <v>194.52990402695366</v>
      </c>
      <c r="C4850" s="371">
        <v>950</v>
      </c>
      <c r="D4850" s="78">
        <v>45170</v>
      </c>
      <c r="E4850" s="209">
        <v>29455</v>
      </c>
      <c r="F4850" s="344">
        <f t="shared" si="545"/>
        <v>2786.4096407763409</v>
      </c>
      <c r="G4850" s="394">
        <f t="shared" si="546"/>
        <v>372.06315789473683</v>
      </c>
      <c r="H4850" s="385">
        <f t="shared" si="543"/>
        <v>1067.5638059508242</v>
      </c>
      <c r="I4850" s="386">
        <f t="shared" si="544"/>
        <v>63.169455973421556</v>
      </c>
      <c r="J4850" s="393">
        <v>45</v>
      </c>
      <c r="K4850" s="396">
        <f t="shared" si="547"/>
        <v>4334.2060605953238</v>
      </c>
      <c r="L4850" s="210">
        <f t="shared" si="548"/>
        <v>5.1000000000000004E-3</v>
      </c>
      <c r="M4850" s="211">
        <f t="shared" si="548"/>
        <v>1.1000000000000001E-3</v>
      </c>
    </row>
    <row r="4851" spans="1:13" ht="15" customHeight="1" x14ac:dyDescent="0.2">
      <c r="A4851" s="372">
        <v>4830</v>
      </c>
      <c r="B4851" s="120">
        <f t="shared" si="542"/>
        <v>194.55395963223395</v>
      </c>
      <c r="C4851" s="371">
        <v>950</v>
      </c>
      <c r="D4851" s="78">
        <v>45170</v>
      </c>
      <c r="E4851" s="209">
        <v>29455</v>
      </c>
      <c r="F4851" s="344">
        <f t="shared" si="545"/>
        <v>2786.0651154292623</v>
      </c>
      <c r="G4851" s="394">
        <f t="shared" si="546"/>
        <v>372.06315789473683</v>
      </c>
      <c r="H4851" s="385">
        <f t="shared" si="543"/>
        <v>1067.4473563835115</v>
      </c>
      <c r="I4851" s="386">
        <f t="shared" si="544"/>
        <v>63.162565466479982</v>
      </c>
      <c r="J4851" s="393">
        <v>45</v>
      </c>
      <c r="K4851" s="396">
        <f t="shared" si="547"/>
        <v>4333.7381951739908</v>
      </c>
      <c r="L4851" s="210">
        <f t="shared" si="548"/>
        <v>5.1000000000000004E-3</v>
      </c>
      <c r="M4851" s="211">
        <f t="shared" si="548"/>
        <v>1.1000000000000001E-3</v>
      </c>
    </row>
    <row r="4852" spans="1:13" ht="15" customHeight="1" x14ac:dyDescent="0.2">
      <c r="A4852" s="370">
        <v>4831</v>
      </c>
      <c r="B4852" s="120">
        <f t="shared" si="542"/>
        <v>194.57801458450336</v>
      </c>
      <c r="C4852" s="371">
        <v>950</v>
      </c>
      <c r="D4852" s="78">
        <v>45170</v>
      </c>
      <c r="E4852" s="209">
        <v>29455</v>
      </c>
      <c r="F4852" s="344">
        <f t="shared" si="545"/>
        <v>2785.7206846182366</v>
      </c>
      <c r="G4852" s="394">
        <f t="shared" si="546"/>
        <v>372.06315789473683</v>
      </c>
      <c r="H4852" s="385">
        <f t="shared" si="543"/>
        <v>1067.3309387693848</v>
      </c>
      <c r="I4852" s="386">
        <f t="shared" si="544"/>
        <v>63.155676850259468</v>
      </c>
      <c r="J4852" s="393">
        <v>45</v>
      </c>
      <c r="K4852" s="396">
        <f t="shared" si="547"/>
        <v>4333.2704581326179</v>
      </c>
      <c r="L4852" s="210">
        <f t="shared" si="548"/>
        <v>5.1000000000000004E-3</v>
      </c>
      <c r="M4852" s="211">
        <f t="shared" si="548"/>
        <v>1.1000000000000001E-3</v>
      </c>
    </row>
    <row r="4853" spans="1:13" ht="15" customHeight="1" x14ac:dyDescent="0.2">
      <c r="A4853" s="370">
        <v>4832</v>
      </c>
      <c r="B4853" s="120">
        <f t="shared" si="542"/>
        <v>194.60206888377994</v>
      </c>
      <c r="C4853" s="371">
        <v>950</v>
      </c>
      <c r="D4853" s="78">
        <v>45170</v>
      </c>
      <c r="E4853" s="209">
        <v>29455</v>
      </c>
      <c r="F4853" s="344">
        <f t="shared" si="545"/>
        <v>2785.3763483044804</v>
      </c>
      <c r="G4853" s="394">
        <f t="shared" si="546"/>
        <v>372.06315789473683</v>
      </c>
      <c r="H4853" s="385">
        <f t="shared" si="543"/>
        <v>1067.2145530953353</v>
      </c>
      <c r="I4853" s="386">
        <f t="shared" si="544"/>
        <v>63.148790123984348</v>
      </c>
      <c r="J4853" s="393">
        <v>45</v>
      </c>
      <c r="K4853" s="396">
        <f t="shared" si="547"/>
        <v>4332.8028494185373</v>
      </c>
      <c r="L4853" s="210">
        <f t="shared" si="548"/>
        <v>5.1000000000000004E-3</v>
      </c>
      <c r="M4853" s="211">
        <f t="shared" si="548"/>
        <v>1.1000000000000001E-3</v>
      </c>
    </row>
    <row r="4854" spans="1:13" ht="15" customHeight="1" x14ac:dyDescent="0.2">
      <c r="A4854" s="370">
        <v>4833</v>
      </c>
      <c r="B4854" s="120">
        <f t="shared" si="542"/>
        <v>194.62612253008243</v>
      </c>
      <c r="C4854" s="371">
        <v>950</v>
      </c>
      <c r="D4854" s="78">
        <v>45170</v>
      </c>
      <c r="E4854" s="209">
        <v>29455</v>
      </c>
      <c r="F4854" s="344">
        <f t="shared" si="545"/>
        <v>2785.0321064492227</v>
      </c>
      <c r="G4854" s="394">
        <f t="shared" si="546"/>
        <v>372.06315789473683</v>
      </c>
      <c r="H4854" s="385">
        <f t="shared" si="543"/>
        <v>1067.0981993482583</v>
      </c>
      <c r="I4854" s="386">
        <f t="shared" si="544"/>
        <v>63.141905286879194</v>
      </c>
      <c r="J4854" s="393">
        <v>45</v>
      </c>
      <c r="K4854" s="396">
        <f t="shared" si="547"/>
        <v>4332.3353689790974</v>
      </c>
      <c r="L4854" s="210">
        <f t="shared" si="548"/>
        <v>5.1000000000000004E-3</v>
      </c>
      <c r="M4854" s="211">
        <f t="shared" si="548"/>
        <v>1.1000000000000001E-3</v>
      </c>
    </row>
    <row r="4855" spans="1:13" ht="15" customHeight="1" x14ac:dyDescent="0.2">
      <c r="A4855" s="370">
        <v>4834</v>
      </c>
      <c r="B4855" s="120">
        <f t="shared" ref="B4855:B4918" si="549">A4855/(10*LN(A4855)-60)</f>
        <v>194.6501755234296</v>
      </c>
      <c r="C4855" s="371">
        <v>950</v>
      </c>
      <c r="D4855" s="78">
        <v>45170</v>
      </c>
      <c r="E4855" s="209">
        <v>29455</v>
      </c>
      <c r="F4855" s="344">
        <f t="shared" si="545"/>
        <v>2784.6879590137123</v>
      </c>
      <c r="G4855" s="394">
        <f t="shared" si="546"/>
        <v>372.06315789473683</v>
      </c>
      <c r="H4855" s="385">
        <f t="shared" si="543"/>
        <v>1066.9818775150557</v>
      </c>
      <c r="I4855" s="386">
        <f t="shared" si="544"/>
        <v>63.135022338168987</v>
      </c>
      <c r="J4855" s="393">
        <v>45</v>
      </c>
      <c r="K4855" s="396">
        <f t="shared" si="547"/>
        <v>4331.8680167616731</v>
      </c>
      <c r="L4855" s="210">
        <f t="shared" si="548"/>
        <v>5.1000000000000004E-3</v>
      </c>
      <c r="M4855" s="211">
        <f t="shared" si="548"/>
        <v>1.1000000000000001E-3</v>
      </c>
    </row>
    <row r="4856" spans="1:13" ht="15" customHeight="1" x14ac:dyDescent="0.2">
      <c r="A4856" s="370">
        <v>4835</v>
      </c>
      <c r="B4856" s="120">
        <f t="shared" si="549"/>
        <v>194.67422786384014</v>
      </c>
      <c r="C4856" s="371">
        <v>950</v>
      </c>
      <c r="D4856" s="78">
        <v>45170</v>
      </c>
      <c r="E4856" s="209">
        <v>29455</v>
      </c>
      <c r="F4856" s="344">
        <f t="shared" si="545"/>
        <v>2784.3439059592206</v>
      </c>
      <c r="G4856" s="394">
        <f t="shared" si="546"/>
        <v>372.06315789473683</v>
      </c>
      <c r="H4856" s="385">
        <f t="shared" si="543"/>
        <v>1066.8655875826375</v>
      </c>
      <c r="I4856" s="386">
        <f t="shared" si="544"/>
        <v>63.128141277079152</v>
      </c>
      <c r="J4856" s="393">
        <v>45</v>
      </c>
      <c r="K4856" s="396">
        <f t="shared" si="547"/>
        <v>4331.4007927136745</v>
      </c>
      <c r="L4856" s="210">
        <f t="shared" si="548"/>
        <v>5.1000000000000004E-3</v>
      </c>
      <c r="M4856" s="211">
        <f t="shared" si="548"/>
        <v>1.1000000000000001E-3</v>
      </c>
    </row>
    <row r="4857" spans="1:13" ht="15" customHeight="1" x14ac:dyDescent="0.2">
      <c r="A4857" s="370">
        <v>4836</v>
      </c>
      <c r="B4857" s="120">
        <f t="shared" si="549"/>
        <v>194.69827955133297</v>
      </c>
      <c r="C4857" s="371">
        <v>950</v>
      </c>
      <c r="D4857" s="78">
        <v>45170</v>
      </c>
      <c r="E4857" s="209">
        <v>29455</v>
      </c>
      <c r="F4857" s="344">
        <f t="shared" si="545"/>
        <v>2783.9999472470377</v>
      </c>
      <c r="G4857" s="394">
        <f t="shared" si="546"/>
        <v>372.06315789473683</v>
      </c>
      <c r="H4857" s="385">
        <f t="shared" si="543"/>
        <v>1066.7493295379197</v>
      </c>
      <c r="I4857" s="386">
        <f t="shared" si="544"/>
        <v>63.121262102835495</v>
      </c>
      <c r="J4857" s="393">
        <v>45</v>
      </c>
      <c r="K4857" s="396">
        <f t="shared" si="547"/>
        <v>4330.9336967825293</v>
      </c>
      <c r="L4857" s="210">
        <f t="shared" si="548"/>
        <v>5.1000000000000004E-3</v>
      </c>
      <c r="M4857" s="211">
        <f t="shared" si="548"/>
        <v>1.1000000000000001E-3</v>
      </c>
    </row>
    <row r="4858" spans="1:13" ht="15" customHeight="1" x14ac:dyDescent="0.2">
      <c r="A4858" s="370">
        <v>4837</v>
      </c>
      <c r="B4858" s="120">
        <f t="shared" si="549"/>
        <v>194.72233058592695</v>
      </c>
      <c r="C4858" s="371">
        <v>950</v>
      </c>
      <c r="D4858" s="78">
        <v>45170</v>
      </c>
      <c r="E4858" s="209">
        <v>29455</v>
      </c>
      <c r="F4858" s="344">
        <f t="shared" si="545"/>
        <v>2783.656082838475</v>
      </c>
      <c r="G4858" s="394">
        <f t="shared" si="546"/>
        <v>372.06315789473683</v>
      </c>
      <c r="H4858" s="385">
        <f t="shared" si="543"/>
        <v>1066.6331033678255</v>
      </c>
      <c r="I4858" s="386">
        <f t="shared" si="544"/>
        <v>63.114384814664234</v>
      </c>
      <c r="J4858" s="393">
        <v>45</v>
      </c>
      <c r="K4858" s="396">
        <f t="shared" si="547"/>
        <v>4330.4667289157014</v>
      </c>
      <c r="L4858" s="210">
        <f t="shared" si="548"/>
        <v>5.1000000000000004E-3</v>
      </c>
      <c r="M4858" s="211">
        <f t="shared" si="548"/>
        <v>1.1000000000000001E-3</v>
      </c>
    </row>
    <row r="4859" spans="1:13" ht="15" customHeight="1" x14ac:dyDescent="0.2">
      <c r="A4859" s="370">
        <v>4838</v>
      </c>
      <c r="B4859" s="120">
        <f t="shared" si="549"/>
        <v>194.74638096764144</v>
      </c>
      <c r="C4859" s="371">
        <v>950</v>
      </c>
      <c r="D4859" s="78">
        <v>45170</v>
      </c>
      <c r="E4859" s="209">
        <v>29455</v>
      </c>
      <c r="F4859" s="344">
        <f t="shared" si="545"/>
        <v>2783.3123126948581</v>
      </c>
      <c r="G4859" s="394">
        <f t="shared" si="546"/>
        <v>372.06315789473683</v>
      </c>
      <c r="H4859" s="385">
        <f t="shared" si="543"/>
        <v>1066.5169090592831</v>
      </c>
      <c r="I4859" s="386">
        <f t="shared" si="544"/>
        <v>63.107509411791902</v>
      </c>
      <c r="J4859" s="393">
        <v>45</v>
      </c>
      <c r="K4859" s="396">
        <f t="shared" si="547"/>
        <v>4329.9998890606703</v>
      </c>
      <c r="L4859" s="210">
        <f t="shared" si="548"/>
        <v>5.1000000000000004E-3</v>
      </c>
      <c r="M4859" s="211">
        <f t="shared" si="548"/>
        <v>1.1000000000000001E-3</v>
      </c>
    </row>
    <row r="4860" spans="1:13" ht="15" customHeight="1" x14ac:dyDescent="0.2">
      <c r="A4860" s="370">
        <v>4839</v>
      </c>
      <c r="B4860" s="120">
        <f t="shared" si="549"/>
        <v>194.77043069649545</v>
      </c>
      <c r="C4860" s="371">
        <v>950</v>
      </c>
      <c r="D4860" s="78">
        <v>45170</v>
      </c>
      <c r="E4860" s="209">
        <v>29455</v>
      </c>
      <c r="F4860" s="344">
        <f t="shared" si="545"/>
        <v>2782.9686367775384</v>
      </c>
      <c r="G4860" s="394">
        <f t="shared" si="546"/>
        <v>372.06315789473683</v>
      </c>
      <c r="H4860" s="385">
        <f t="shared" si="543"/>
        <v>1066.400746599229</v>
      </c>
      <c r="I4860" s="386">
        <f t="shared" si="544"/>
        <v>63.100635893445506</v>
      </c>
      <c r="J4860" s="393">
        <v>45</v>
      </c>
      <c r="K4860" s="396">
        <f t="shared" si="547"/>
        <v>4329.5331771649498</v>
      </c>
      <c r="L4860" s="210">
        <f t="shared" si="548"/>
        <v>5.1000000000000004E-3</v>
      </c>
      <c r="M4860" s="211">
        <f t="shared" si="548"/>
        <v>1.1000000000000001E-3</v>
      </c>
    </row>
    <row r="4861" spans="1:13" ht="15" customHeight="1" x14ac:dyDescent="0.2">
      <c r="A4861" s="372">
        <v>4840</v>
      </c>
      <c r="B4861" s="120">
        <f t="shared" si="549"/>
        <v>194.79447977250845</v>
      </c>
      <c r="C4861" s="371">
        <v>950</v>
      </c>
      <c r="D4861" s="78">
        <v>45170</v>
      </c>
      <c r="E4861" s="209">
        <v>29455</v>
      </c>
      <c r="F4861" s="344">
        <f t="shared" si="545"/>
        <v>2782.6250550478826</v>
      </c>
      <c r="G4861" s="394">
        <f t="shared" si="546"/>
        <v>372.06315789473683</v>
      </c>
      <c r="H4861" s="385">
        <f t="shared" si="543"/>
        <v>1066.2846159746052</v>
      </c>
      <c r="I4861" s="386">
        <f t="shared" si="544"/>
        <v>63.093764258852389</v>
      </c>
      <c r="J4861" s="393">
        <v>45</v>
      </c>
      <c r="K4861" s="396">
        <f t="shared" si="547"/>
        <v>4329.0665931760768</v>
      </c>
      <c r="L4861" s="210">
        <f t="shared" si="548"/>
        <v>5.1000000000000004E-3</v>
      </c>
      <c r="M4861" s="211">
        <f t="shared" si="548"/>
        <v>1.1000000000000001E-3</v>
      </c>
    </row>
    <row r="4862" spans="1:13" ht="15" customHeight="1" x14ac:dyDescent="0.2">
      <c r="A4862" s="370">
        <v>4841</v>
      </c>
      <c r="B4862" s="120">
        <f t="shared" si="549"/>
        <v>194.81852819569946</v>
      </c>
      <c r="C4862" s="371">
        <v>950</v>
      </c>
      <c r="D4862" s="78">
        <v>45170</v>
      </c>
      <c r="E4862" s="209">
        <v>29455</v>
      </c>
      <c r="F4862" s="344">
        <f t="shared" si="545"/>
        <v>2782.2815674672843</v>
      </c>
      <c r="G4862" s="394">
        <f t="shared" si="546"/>
        <v>372.06315789473683</v>
      </c>
      <c r="H4862" s="385">
        <f t="shared" si="543"/>
        <v>1066.168517172363</v>
      </c>
      <c r="I4862" s="386">
        <f t="shared" si="544"/>
        <v>63.086894507240423</v>
      </c>
      <c r="J4862" s="393">
        <v>45</v>
      </c>
      <c r="K4862" s="396">
        <f t="shared" si="547"/>
        <v>4328.6001370416243</v>
      </c>
      <c r="L4862" s="210">
        <f t="shared" si="548"/>
        <v>5.1000000000000004E-3</v>
      </c>
      <c r="M4862" s="211">
        <f t="shared" si="548"/>
        <v>1.1000000000000001E-3</v>
      </c>
    </row>
    <row r="4863" spans="1:13" ht="15" customHeight="1" x14ac:dyDescent="0.2">
      <c r="A4863" s="370">
        <v>4842</v>
      </c>
      <c r="B4863" s="120">
        <f t="shared" si="549"/>
        <v>194.84257596608839</v>
      </c>
      <c r="C4863" s="371">
        <v>950</v>
      </c>
      <c r="D4863" s="78">
        <v>45170</v>
      </c>
      <c r="E4863" s="209">
        <v>29455</v>
      </c>
      <c r="F4863" s="344">
        <f t="shared" si="545"/>
        <v>2781.9381739971454</v>
      </c>
      <c r="G4863" s="394">
        <f t="shared" si="546"/>
        <v>372.06315789473683</v>
      </c>
      <c r="H4863" s="385">
        <f t="shared" si="543"/>
        <v>1066.0524501794562</v>
      </c>
      <c r="I4863" s="386">
        <f t="shared" si="544"/>
        <v>63.080026637837648</v>
      </c>
      <c r="J4863" s="393">
        <v>45</v>
      </c>
      <c r="K4863" s="396">
        <f t="shared" si="547"/>
        <v>4328.1338087091754</v>
      </c>
      <c r="L4863" s="210">
        <f t="shared" si="548"/>
        <v>5.1000000000000004E-3</v>
      </c>
      <c r="M4863" s="211">
        <f t="shared" si="548"/>
        <v>1.1000000000000001E-3</v>
      </c>
    </row>
    <row r="4864" spans="1:13" ht="15" customHeight="1" x14ac:dyDescent="0.2">
      <c r="A4864" s="370">
        <v>4843</v>
      </c>
      <c r="B4864" s="120">
        <f t="shared" si="549"/>
        <v>194.86662308369449</v>
      </c>
      <c r="C4864" s="371">
        <v>950</v>
      </c>
      <c r="D4864" s="78">
        <v>45170</v>
      </c>
      <c r="E4864" s="209">
        <v>29455</v>
      </c>
      <c r="F4864" s="344">
        <f t="shared" si="545"/>
        <v>2781.5948745988985</v>
      </c>
      <c r="G4864" s="394">
        <f t="shared" si="546"/>
        <v>372.06315789473683</v>
      </c>
      <c r="H4864" s="385">
        <f t="shared" si="543"/>
        <v>1065.9364149828486</v>
      </c>
      <c r="I4864" s="386">
        <f t="shared" si="544"/>
        <v>63.073160649872712</v>
      </c>
      <c r="J4864" s="393">
        <v>45</v>
      </c>
      <c r="K4864" s="396">
        <f t="shared" si="547"/>
        <v>4327.6676081263568</v>
      </c>
      <c r="L4864" s="210">
        <f t="shared" si="548"/>
        <v>5.1000000000000004E-3</v>
      </c>
      <c r="M4864" s="211">
        <f t="shared" si="548"/>
        <v>1.1000000000000001E-3</v>
      </c>
    </row>
    <row r="4865" spans="1:13" ht="15" customHeight="1" x14ac:dyDescent="0.2">
      <c r="A4865" s="370">
        <v>4844</v>
      </c>
      <c r="B4865" s="120">
        <f t="shared" si="549"/>
        <v>194.89066954853772</v>
      </c>
      <c r="C4865" s="371">
        <v>950</v>
      </c>
      <c r="D4865" s="78">
        <v>45170</v>
      </c>
      <c r="E4865" s="209">
        <v>29455</v>
      </c>
      <c r="F4865" s="344">
        <f t="shared" si="545"/>
        <v>2781.2516692339877</v>
      </c>
      <c r="G4865" s="394">
        <f t="shared" si="546"/>
        <v>372.06315789473683</v>
      </c>
      <c r="H4865" s="385">
        <f t="shared" si="543"/>
        <v>1065.8204115695089</v>
      </c>
      <c r="I4865" s="386">
        <f t="shared" si="544"/>
        <v>63.066296542574491</v>
      </c>
      <c r="J4865" s="393">
        <v>45</v>
      </c>
      <c r="K4865" s="396">
        <f t="shared" si="547"/>
        <v>4327.201535240808</v>
      </c>
      <c r="L4865" s="210">
        <f t="shared" si="548"/>
        <v>5.1000000000000004E-3</v>
      </c>
      <c r="M4865" s="211">
        <f t="shared" si="548"/>
        <v>1.1000000000000001E-3</v>
      </c>
    </row>
    <row r="4866" spans="1:13" ht="15" customHeight="1" x14ac:dyDescent="0.2">
      <c r="A4866" s="370">
        <v>4845</v>
      </c>
      <c r="B4866" s="120">
        <f t="shared" si="549"/>
        <v>194.91471536063779</v>
      </c>
      <c r="C4866" s="371">
        <v>950</v>
      </c>
      <c r="D4866" s="78">
        <v>45170</v>
      </c>
      <c r="E4866" s="209">
        <v>29455</v>
      </c>
      <c r="F4866" s="344">
        <f t="shared" si="545"/>
        <v>2780.9085578638806</v>
      </c>
      <c r="G4866" s="394">
        <f t="shared" si="546"/>
        <v>372.06315789473683</v>
      </c>
      <c r="H4866" s="385">
        <f t="shared" si="543"/>
        <v>1065.7044399264125</v>
      </c>
      <c r="I4866" s="386">
        <f t="shared" si="544"/>
        <v>63.059434315172346</v>
      </c>
      <c r="J4866" s="393">
        <v>45</v>
      </c>
      <c r="K4866" s="396">
        <f t="shared" si="547"/>
        <v>4326.7355900002021</v>
      </c>
      <c r="L4866" s="210">
        <f t="shared" si="548"/>
        <v>5.1000000000000004E-3</v>
      </c>
      <c r="M4866" s="211">
        <f t="shared" si="548"/>
        <v>1.1000000000000001E-3</v>
      </c>
    </row>
    <row r="4867" spans="1:13" ht="15" customHeight="1" x14ac:dyDescent="0.2">
      <c r="A4867" s="370">
        <v>4846</v>
      </c>
      <c r="B4867" s="120">
        <f t="shared" si="549"/>
        <v>194.93876052001448</v>
      </c>
      <c r="C4867" s="371">
        <v>950</v>
      </c>
      <c r="D4867" s="78">
        <v>45170</v>
      </c>
      <c r="E4867" s="209">
        <v>29455</v>
      </c>
      <c r="F4867" s="344">
        <f t="shared" si="545"/>
        <v>2780.5655404500658</v>
      </c>
      <c r="G4867" s="394">
        <f t="shared" si="546"/>
        <v>372.06315789473683</v>
      </c>
      <c r="H4867" s="385">
        <f t="shared" si="543"/>
        <v>1065.5885000405431</v>
      </c>
      <c r="I4867" s="386">
        <f t="shared" si="544"/>
        <v>63.052573966896055</v>
      </c>
      <c r="J4867" s="393">
        <v>45</v>
      </c>
      <c r="K4867" s="396">
        <f t="shared" si="547"/>
        <v>4326.2697723522424</v>
      </c>
      <c r="L4867" s="210">
        <f t="shared" si="548"/>
        <v>5.1000000000000004E-3</v>
      </c>
      <c r="M4867" s="211">
        <f t="shared" si="548"/>
        <v>1.1000000000000001E-3</v>
      </c>
    </row>
    <row r="4868" spans="1:13" ht="15" customHeight="1" x14ac:dyDescent="0.2">
      <c r="A4868" s="370">
        <v>4847</v>
      </c>
      <c r="B4868" s="120">
        <f t="shared" si="549"/>
        <v>194.96280502668776</v>
      </c>
      <c r="C4868" s="371">
        <v>950</v>
      </c>
      <c r="D4868" s="78">
        <v>45170</v>
      </c>
      <c r="E4868" s="209">
        <v>29455</v>
      </c>
      <c r="F4868" s="344">
        <f t="shared" si="545"/>
        <v>2780.2226169540495</v>
      </c>
      <c r="G4868" s="394">
        <f t="shared" si="546"/>
        <v>372.06315789473683</v>
      </c>
      <c r="H4868" s="385">
        <f t="shared" si="543"/>
        <v>1065.4725918988897</v>
      </c>
      <c r="I4868" s="386">
        <f t="shared" si="544"/>
        <v>63.045715496975731</v>
      </c>
      <c r="J4868" s="393">
        <v>45</v>
      </c>
      <c r="K4868" s="396">
        <f t="shared" si="547"/>
        <v>4325.804082244651</v>
      </c>
      <c r="L4868" s="210">
        <f t="shared" si="548"/>
        <v>5.1000000000000004E-3</v>
      </c>
      <c r="M4868" s="211">
        <f t="shared" si="548"/>
        <v>1.1000000000000001E-3</v>
      </c>
    </row>
    <row r="4869" spans="1:13" ht="15" customHeight="1" x14ac:dyDescent="0.2">
      <c r="A4869" s="370">
        <v>4848</v>
      </c>
      <c r="B4869" s="120">
        <f t="shared" si="549"/>
        <v>194.98684888067808</v>
      </c>
      <c r="C4869" s="371">
        <v>950</v>
      </c>
      <c r="D4869" s="78">
        <v>45170</v>
      </c>
      <c r="E4869" s="209">
        <v>29455</v>
      </c>
      <c r="F4869" s="344">
        <f t="shared" si="545"/>
        <v>2779.8797873373533</v>
      </c>
      <c r="G4869" s="394">
        <f t="shared" si="546"/>
        <v>372.06315789473683</v>
      </c>
      <c r="H4869" s="385">
        <f t="shared" si="543"/>
        <v>1065.3567154884463</v>
      </c>
      <c r="I4869" s="386">
        <f t="shared" si="544"/>
        <v>63.038858904641806</v>
      </c>
      <c r="J4869" s="393">
        <v>45</v>
      </c>
      <c r="K4869" s="396">
        <f t="shared" si="547"/>
        <v>4325.3385196251784</v>
      </c>
      <c r="L4869" s="210">
        <f t="shared" si="548"/>
        <v>5.1000000000000004E-3</v>
      </c>
      <c r="M4869" s="211">
        <f t="shared" si="548"/>
        <v>1.1000000000000001E-3</v>
      </c>
    </row>
    <row r="4870" spans="1:13" ht="15" customHeight="1" x14ac:dyDescent="0.2">
      <c r="A4870" s="370">
        <v>4849</v>
      </c>
      <c r="B4870" s="120">
        <f t="shared" si="549"/>
        <v>195.01089208200511</v>
      </c>
      <c r="C4870" s="371">
        <v>950</v>
      </c>
      <c r="D4870" s="78">
        <v>45170</v>
      </c>
      <c r="E4870" s="209">
        <v>29455</v>
      </c>
      <c r="F4870" s="344">
        <f t="shared" si="545"/>
        <v>2779.5370515615286</v>
      </c>
      <c r="G4870" s="394">
        <f t="shared" si="546"/>
        <v>372.06315789473683</v>
      </c>
      <c r="H4870" s="385">
        <f t="shared" si="543"/>
        <v>1065.2408707962177</v>
      </c>
      <c r="I4870" s="386">
        <f t="shared" si="544"/>
        <v>63.03200418912531</v>
      </c>
      <c r="J4870" s="393">
        <v>45</v>
      </c>
      <c r="K4870" s="396">
        <f t="shared" si="547"/>
        <v>4324.8730844416086</v>
      </c>
      <c r="L4870" s="210">
        <f t="shared" si="548"/>
        <v>5.1000000000000004E-3</v>
      </c>
      <c r="M4870" s="211">
        <f t="shared" si="548"/>
        <v>1.1000000000000001E-3</v>
      </c>
    </row>
    <row r="4871" spans="1:13" ht="15" customHeight="1" x14ac:dyDescent="0.2">
      <c r="A4871" s="372">
        <v>4850</v>
      </c>
      <c r="B4871" s="120">
        <f t="shared" si="549"/>
        <v>195.03493463068955</v>
      </c>
      <c r="C4871" s="371">
        <v>950</v>
      </c>
      <c r="D4871" s="78">
        <v>45170</v>
      </c>
      <c r="E4871" s="209">
        <v>29455</v>
      </c>
      <c r="F4871" s="344">
        <f t="shared" si="545"/>
        <v>2779.1944095881363</v>
      </c>
      <c r="G4871" s="394">
        <f t="shared" si="546"/>
        <v>372.06315789473683</v>
      </c>
      <c r="H4871" s="385">
        <f t="shared" si="543"/>
        <v>1065.1250578092111</v>
      </c>
      <c r="I4871" s="386">
        <f t="shared" si="544"/>
        <v>63.025151349657463</v>
      </c>
      <c r="J4871" s="393">
        <v>45</v>
      </c>
      <c r="K4871" s="396">
        <f t="shared" si="547"/>
        <v>4324.4077766417422</v>
      </c>
      <c r="L4871" s="210">
        <f t="shared" si="548"/>
        <v>5.1000000000000004E-3</v>
      </c>
      <c r="M4871" s="211">
        <f t="shared" si="548"/>
        <v>1.1000000000000001E-3</v>
      </c>
    </row>
    <row r="4872" spans="1:13" ht="15" customHeight="1" x14ac:dyDescent="0.2">
      <c r="A4872" s="370">
        <v>4851</v>
      </c>
      <c r="B4872" s="120">
        <f t="shared" si="549"/>
        <v>195.05897652675171</v>
      </c>
      <c r="C4872" s="371">
        <v>950</v>
      </c>
      <c r="D4872" s="78">
        <v>45170</v>
      </c>
      <c r="E4872" s="209">
        <v>29455</v>
      </c>
      <c r="F4872" s="344">
        <f t="shared" si="545"/>
        <v>2778.8518613787605</v>
      </c>
      <c r="G4872" s="394">
        <f t="shared" si="546"/>
        <v>372.06315789473683</v>
      </c>
      <c r="H4872" s="385">
        <f t="shared" si="543"/>
        <v>1065.009276514442</v>
      </c>
      <c r="I4872" s="386">
        <f t="shared" si="544"/>
        <v>63.018300385469949</v>
      </c>
      <c r="J4872" s="393">
        <v>45</v>
      </c>
      <c r="K4872" s="396">
        <f t="shared" si="547"/>
        <v>4323.9425961734096</v>
      </c>
      <c r="L4872" s="210">
        <f t="shared" si="548"/>
        <v>5.1000000000000004E-3</v>
      </c>
      <c r="M4872" s="211">
        <f t="shared" si="548"/>
        <v>1.1000000000000001E-3</v>
      </c>
    </row>
    <row r="4873" spans="1:13" ht="15" customHeight="1" x14ac:dyDescent="0.2">
      <c r="A4873" s="370">
        <v>4852</v>
      </c>
      <c r="B4873" s="120">
        <f t="shared" si="549"/>
        <v>195.08301777021197</v>
      </c>
      <c r="C4873" s="371">
        <v>950</v>
      </c>
      <c r="D4873" s="78">
        <v>45170</v>
      </c>
      <c r="E4873" s="209">
        <v>29455</v>
      </c>
      <c r="F4873" s="344">
        <f t="shared" si="545"/>
        <v>2778.5094068950084</v>
      </c>
      <c r="G4873" s="394">
        <f t="shared" si="546"/>
        <v>372.06315789473683</v>
      </c>
      <c r="H4873" s="385">
        <f t="shared" si="543"/>
        <v>1064.8935268989337</v>
      </c>
      <c r="I4873" s="386">
        <f t="shared" si="544"/>
        <v>63.011451295794906</v>
      </c>
      <c r="J4873" s="393">
        <v>45</v>
      </c>
      <c r="K4873" s="396">
        <f t="shared" si="547"/>
        <v>4323.477542984474</v>
      </c>
      <c r="L4873" s="210">
        <f t="shared" si="548"/>
        <v>5.1000000000000004E-3</v>
      </c>
      <c r="M4873" s="211">
        <f t="shared" si="548"/>
        <v>1.1000000000000001E-3</v>
      </c>
    </row>
    <row r="4874" spans="1:13" ht="15" customHeight="1" x14ac:dyDescent="0.2">
      <c r="A4874" s="370">
        <v>4853</v>
      </c>
      <c r="B4874" s="120">
        <f t="shared" si="549"/>
        <v>195.10705836109096</v>
      </c>
      <c r="C4874" s="371">
        <v>950</v>
      </c>
      <c r="D4874" s="78">
        <v>45170</v>
      </c>
      <c r="E4874" s="209">
        <v>29455</v>
      </c>
      <c r="F4874" s="344">
        <f t="shared" si="545"/>
        <v>2778.1670460985015</v>
      </c>
      <c r="G4874" s="394">
        <f t="shared" si="546"/>
        <v>372.06315789473683</v>
      </c>
      <c r="H4874" s="385">
        <f t="shared" si="543"/>
        <v>1064.7778089497144</v>
      </c>
      <c r="I4874" s="386">
        <f t="shared" si="544"/>
        <v>63.00460407986477</v>
      </c>
      <c r="J4874" s="393">
        <v>45</v>
      </c>
      <c r="K4874" s="396">
        <f t="shared" si="547"/>
        <v>4323.0126170228177</v>
      </c>
      <c r="L4874" s="210">
        <f t="shared" si="548"/>
        <v>5.1000000000000004E-3</v>
      </c>
      <c r="M4874" s="211">
        <f t="shared" si="548"/>
        <v>1.1000000000000001E-3</v>
      </c>
    </row>
    <row r="4875" spans="1:13" ht="15" customHeight="1" x14ac:dyDescent="0.2">
      <c r="A4875" s="370">
        <v>4854</v>
      </c>
      <c r="B4875" s="120">
        <f t="shared" si="549"/>
        <v>195.13109829940913</v>
      </c>
      <c r="C4875" s="371">
        <v>950</v>
      </c>
      <c r="D4875" s="78">
        <v>45170</v>
      </c>
      <c r="E4875" s="209">
        <v>29455</v>
      </c>
      <c r="F4875" s="344">
        <f t="shared" si="545"/>
        <v>2777.8247789508869</v>
      </c>
      <c r="G4875" s="394">
        <f t="shared" si="546"/>
        <v>372.06315789473683</v>
      </c>
      <c r="H4875" s="385">
        <f t="shared" si="543"/>
        <v>1064.6621226538207</v>
      </c>
      <c r="I4875" s="386">
        <f t="shared" si="544"/>
        <v>62.997758736912473</v>
      </c>
      <c r="J4875" s="393">
        <v>45</v>
      </c>
      <c r="K4875" s="396">
        <f t="shared" si="547"/>
        <v>4322.5478182363568</v>
      </c>
      <c r="L4875" s="210">
        <f t="shared" si="548"/>
        <v>5.1000000000000004E-3</v>
      </c>
      <c r="M4875" s="211">
        <f t="shared" si="548"/>
        <v>1.1000000000000001E-3</v>
      </c>
    </row>
    <row r="4876" spans="1:13" ht="15" customHeight="1" x14ac:dyDescent="0.2">
      <c r="A4876" s="370">
        <v>4855</v>
      </c>
      <c r="B4876" s="120">
        <f t="shared" si="549"/>
        <v>195.1551375851879</v>
      </c>
      <c r="C4876" s="371">
        <v>950</v>
      </c>
      <c r="D4876" s="78">
        <v>45170</v>
      </c>
      <c r="E4876" s="209">
        <v>29455</v>
      </c>
      <c r="F4876" s="344">
        <f t="shared" si="545"/>
        <v>2777.4826054138189</v>
      </c>
      <c r="G4876" s="394">
        <f t="shared" si="546"/>
        <v>372.06315789473683</v>
      </c>
      <c r="H4876" s="385">
        <f t="shared" si="543"/>
        <v>1064.5464679982917</v>
      </c>
      <c r="I4876" s="386">
        <f t="shared" si="544"/>
        <v>62.990915266171115</v>
      </c>
      <c r="J4876" s="393">
        <v>45</v>
      </c>
      <c r="K4876" s="396">
        <f t="shared" si="547"/>
        <v>4322.0831465730189</v>
      </c>
      <c r="L4876" s="210">
        <f t="shared" si="548"/>
        <v>5.1000000000000004E-3</v>
      </c>
      <c r="M4876" s="211">
        <f t="shared" si="548"/>
        <v>1.1000000000000001E-3</v>
      </c>
    </row>
    <row r="4877" spans="1:13" ht="15" customHeight="1" x14ac:dyDescent="0.2">
      <c r="A4877" s="370">
        <v>4856</v>
      </c>
      <c r="B4877" s="120">
        <f t="shared" si="549"/>
        <v>195.17917621844751</v>
      </c>
      <c r="C4877" s="371">
        <v>950</v>
      </c>
      <c r="D4877" s="78">
        <v>45170</v>
      </c>
      <c r="E4877" s="209">
        <v>29455</v>
      </c>
      <c r="F4877" s="344">
        <f t="shared" si="545"/>
        <v>2777.1405254489882</v>
      </c>
      <c r="G4877" s="394">
        <f t="shared" si="546"/>
        <v>372.06315789473683</v>
      </c>
      <c r="H4877" s="385">
        <f t="shared" si="543"/>
        <v>1064.4308449701789</v>
      </c>
      <c r="I4877" s="386">
        <f t="shared" si="544"/>
        <v>62.984073666874501</v>
      </c>
      <c r="J4877" s="393">
        <v>45</v>
      </c>
      <c r="K4877" s="396">
        <f t="shared" si="547"/>
        <v>4321.6186019807783</v>
      </c>
      <c r="L4877" s="210">
        <f t="shared" si="548"/>
        <v>5.1000000000000004E-3</v>
      </c>
      <c r="M4877" s="211">
        <f t="shared" si="548"/>
        <v>1.1000000000000001E-3</v>
      </c>
    </row>
    <row r="4878" spans="1:13" ht="15" customHeight="1" x14ac:dyDescent="0.2">
      <c r="A4878" s="370">
        <v>4857</v>
      </c>
      <c r="B4878" s="120">
        <f t="shared" si="549"/>
        <v>195.20321419920927</v>
      </c>
      <c r="C4878" s="371">
        <v>950</v>
      </c>
      <c r="D4878" s="78">
        <v>45170</v>
      </c>
      <c r="E4878" s="209">
        <v>29455</v>
      </c>
      <c r="F4878" s="344">
        <f t="shared" si="545"/>
        <v>2776.798539018092</v>
      </c>
      <c r="G4878" s="394">
        <f t="shared" si="546"/>
        <v>372.06315789473683</v>
      </c>
      <c r="H4878" s="385">
        <f t="shared" si="543"/>
        <v>1064.3152535565359</v>
      </c>
      <c r="I4878" s="386">
        <f t="shared" si="544"/>
        <v>62.977233938256582</v>
      </c>
      <c r="J4878" s="393">
        <v>45</v>
      </c>
      <c r="K4878" s="396">
        <f t="shared" si="547"/>
        <v>4321.154184407621</v>
      </c>
      <c r="L4878" s="210">
        <f t="shared" si="548"/>
        <v>5.1000000000000004E-3</v>
      </c>
      <c r="M4878" s="211">
        <f t="shared" si="548"/>
        <v>1.1000000000000001E-3</v>
      </c>
    </row>
    <row r="4879" spans="1:13" ht="15" customHeight="1" x14ac:dyDescent="0.2">
      <c r="A4879" s="370">
        <v>4858</v>
      </c>
      <c r="B4879" s="120">
        <f t="shared" si="549"/>
        <v>195.22725152749416</v>
      </c>
      <c r="C4879" s="371">
        <v>950</v>
      </c>
      <c r="D4879" s="78">
        <v>45170</v>
      </c>
      <c r="E4879" s="209">
        <v>29455</v>
      </c>
      <c r="F4879" s="344">
        <f t="shared" si="545"/>
        <v>2776.4566460828532</v>
      </c>
      <c r="G4879" s="394">
        <f t="shared" si="546"/>
        <v>372.06315789473683</v>
      </c>
      <c r="H4879" s="385">
        <f t="shared" si="543"/>
        <v>1064.1996937444253</v>
      </c>
      <c r="I4879" s="386">
        <f t="shared" si="544"/>
        <v>62.970396079551804</v>
      </c>
      <c r="J4879" s="393">
        <v>45</v>
      </c>
      <c r="K4879" s="396">
        <f t="shared" si="547"/>
        <v>4320.6898938015665</v>
      </c>
      <c r="L4879" s="210">
        <f t="shared" si="548"/>
        <v>5.1000000000000004E-3</v>
      </c>
      <c r="M4879" s="211">
        <f t="shared" si="548"/>
        <v>1.1000000000000001E-3</v>
      </c>
    </row>
    <row r="4880" spans="1:13" ht="15" customHeight="1" x14ac:dyDescent="0.2">
      <c r="A4880" s="370">
        <v>4859</v>
      </c>
      <c r="B4880" s="120">
        <f t="shared" si="549"/>
        <v>195.25128820332338</v>
      </c>
      <c r="C4880" s="371">
        <v>950</v>
      </c>
      <c r="D4880" s="78">
        <v>45170</v>
      </c>
      <c r="E4880" s="209">
        <v>29455</v>
      </c>
      <c r="F4880" s="344">
        <f t="shared" si="545"/>
        <v>2776.1148466050117</v>
      </c>
      <c r="G4880" s="394">
        <f t="shared" si="546"/>
        <v>372.06315789473683</v>
      </c>
      <c r="H4880" s="385">
        <f t="shared" si="543"/>
        <v>1064.0841655209149</v>
      </c>
      <c r="I4880" s="386">
        <f t="shared" si="544"/>
        <v>62.963560089994971</v>
      </c>
      <c r="J4880" s="393">
        <v>45</v>
      </c>
      <c r="K4880" s="396">
        <f t="shared" si="547"/>
        <v>4320.2257301106583</v>
      </c>
      <c r="L4880" s="210">
        <f t="shared" si="548"/>
        <v>5.1000000000000004E-3</v>
      </c>
      <c r="M4880" s="211">
        <f t="shared" si="548"/>
        <v>1.1000000000000001E-3</v>
      </c>
    </row>
    <row r="4881" spans="1:13" ht="15" customHeight="1" x14ac:dyDescent="0.2">
      <c r="A4881" s="372">
        <v>4860</v>
      </c>
      <c r="B4881" s="120">
        <f t="shared" si="549"/>
        <v>195.27532422671806</v>
      </c>
      <c r="C4881" s="371">
        <v>950</v>
      </c>
      <c r="D4881" s="78">
        <v>45170</v>
      </c>
      <c r="E4881" s="209">
        <v>29455</v>
      </c>
      <c r="F4881" s="344">
        <f t="shared" si="545"/>
        <v>2775.7731405463301</v>
      </c>
      <c r="G4881" s="394">
        <f t="shared" si="546"/>
        <v>372.06315789473683</v>
      </c>
      <c r="H4881" s="385">
        <f t="shared" si="543"/>
        <v>1063.9686688730806</v>
      </c>
      <c r="I4881" s="386">
        <f t="shared" si="544"/>
        <v>62.956725968821338</v>
      </c>
      <c r="J4881" s="393">
        <v>45</v>
      </c>
      <c r="K4881" s="396">
        <f t="shared" si="547"/>
        <v>4319.7616932829687</v>
      </c>
      <c r="L4881" s="210">
        <f t="shared" si="548"/>
        <v>5.1000000000000004E-3</v>
      </c>
      <c r="M4881" s="211">
        <f t="shared" si="548"/>
        <v>1.1000000000000001E-3</v>
      </c>
    </row>
    <row r="4882" spans="1:13" ht="15" customHeight="1" x14ac:dyDescent="0.2">
      <c r="A4882" s="370">
        <v>4861</v>
      </c>
      <c r="B4882" s="120">
        <f t="shared" si="549"/>
        <v>195.29935959769986</v>
      </c>
      <c r="C4882" s="371">
        <v>950</v>
      </c>
      <c r="D4882" s="78">
        <v>45170</v>
      </c>
      <c r="E4882" s="209">
        <v>29455</v>
      </c>
      <c r="F4882" s="344">
        <f t="shared" si="545"/>
        <v>2775.4315278685831</v>
      </c>
      <c r="G4882" s="394">
        <f t="shared" si="546"/>
        <v>372.06315789473683</v>
      </c>
      <c r="H4882" s="385">
        <f t="shared" si="543"/>
        <v>1063.853203788002</v>
      </c>
      <c r="I4882" s="386">
        <f t="shared" si="544"/>
        <v>62.949893715266398</v>
      </c>
      <c r="J4882" s="393">
        <v>45</v>
      </c>
      <c r="K4882" s="396">
        <f t="shared" si="547"/>
        <v>4319.2977832665883</v>
      </c>
      <c r="L4882" s="210">
        <f t="shared" si="548"/>
        <v>5.1000000000000004E-3</v>
      </c>
      <c r="M4882" s="211">
        <f t="shared" si="548"/>
        <v>1.1000000000000001E-3</v>
      </c>
    </row>
    <row r="4883" spans="1:13" ht="15" customHeight="1" x14ac:dyDescent="0.2">
      <c r="A4883" s="370">
        <v>4862</v>
      </c>
      <c r="B4883" s="120">
        <f t="shared" si="549"/>
        <v>195.32339431628995</v>
      </c>
      <c r="C4883" s="371">
        <v>950</v>
      </c>
      <c r="D4883" s="78">
        <v>45170</v>
      </c>
      <c r="E4883" s="209">
        <v>29455</v>
      </c>
      <c r="F4883" s="344">
        <f t="shared" si="545"/>
        <v>2775.0900085335757</v>
      </c>
      <c r="G4883" s="394">
        <f t="shared" si="546"/>
        <v>372.06315789473683</v>
      </c>
      <c r="H4883" s="385">
        <f t="shared" si="543"/>
        <v>1063.7377702527695</v>
      </c>
      <c r="I4883" s="386">
        <f t="shared" si="544"/>
        <v>62.943063328566254</v>
      </c>
      <c r="J4883" s="393">
        <v>45</v>
      </c>
      <c r="K4883" s="396">
        <f t="shared" si="547"/>
        <v>4318.8340000096487</v>
      </c>
      <c r="L4883" s="210">
        <f t="shared" si="548"/>
        <v>5.1000000000000004E-3</v>
      </c>
      <c r="M4883" s="211">
        <f t="shared" si="548"/>
        <v>1.1000000000000001E-3</v>
      </c>
    </row>
    <row r="4884" spans="1:13" ht="15" customHeight="1" x14ac:dyDescent="0.2">
      <c r="A4884" s="370">
        <v>4863</v>
      </c>
      <c r="B4884" s="120">
        <f t="shared" si="549"/>
        <v>195.34742838251015</v>
      </c>
      <c r="C4884" s="371">
        <v>950</v>
      </c>
      <c r="D4884" s="78">
        <v>45170</v>
      </c>
      <c r="E4884" s="209">
        <v>29455</v>
      </c>
      <c r="F4884" s="344">
        <f t="shared" si="545"/>
        <v>2774.7485825031213</v>
      </c>
      <c r="G4884" s="394">
        <f t="shared" si="546"/>
        <v>372.06315789473683</v>
      </c>
      <c r="H4884" s="385">
        <f t="shared" si="543"/>
        <v>1063.622368254476</v>
      </c>
      <c r="I4884" s="386">
        <f t="shared" si="544"/>
        <v>62.936234807957163</v>
      </c>
      <c r="J4884" s="393">
        <v>45</v>
      </c>
      <c r="K4884" s="396">
        <f t="shared" si="547"/>
        <v>4318.3703434602921</v>
      </c>
      <c r="L4884" s="210">
        <f t="shared" si="548"/>
        <v>5.1000000000000004E-3</v>
      </c>
      <c r="M4884" s="211">
        <f t="shared" si="548"/>
        <v>1.1000000000000001E-3</v>
      </c>
    </row>
    <row r="4885" spans="1:13" ht="15" customHeight="1" x14ac:dyDescent="0.2">
      <c r="A4885" s="370">
        <v>4864</v>
      </c>
      <c r="B4885" s="120">
        <f t="shared" si="549"/>
        <v>195.37146179638182</v>
      </c>
      <c r="C4885" s="371">
        <v>950</v>
      </c>
      <c r="D4885" s="78">
        <v>45170</v>
      </c>
      <c r="E4885" s="209">
        <v>29455</v>
      </c>
      <c r="F4885" s="344">
        <f t="shared" si="545"/>
        <v>2774.4072497390625</v>
      </c>
      <c r="G4885" s="394">
        <f t="shared" si="546"/>
        <v>372.06315789473683</v>
      </c>
      <c r="H4885" s="385">
        <f t="shared" si="543"/>
        <v>1063.5069977802241</v>
      </c>
      <c r="I4885" s="386">
        <f t="shared" si="544"/>
        <v>62.92940815267599</v>
      </c>
      <c r="J4885" s="393">
        <v>45</v>
      </c>
      <c r="K4885" s="396">
        <f t="shared" si="547"/>
        <v>4317.9068135666994</v>
      </c>
      <c r="L4885" s="210">
        <f t="shared" si="548"/>
        <v>5.1000000000000004E-3</v>
      </c>
      <c r="M4885" s="211">
        <f t="shared" si="548"/>
        <v>1.1000000000000001E-3</v>
      </c>
    </row>
    <row r="4886" spans="1:13" ht="15" customHeight="1" x14ac:dyDescent="0.2">
      <c r="A4886" s="370">
        <v>4865</v>
      </c>
      <c r="B4886" s="120">
        <f t="shared" si="549"/>
        <v>195.39549455792721</v>
      </c>
      <c r="C4886" s="371">
        <v>950</v>
      </c>
      <c r="D4886" s="78">
        <v>45170</v>
      </c>
      <c r="E4886" s="209">
        <v>29455</v>
      </c>
      <c r="F4886" s="344">
        <f t="shared" si="545"/>
        <v>2774.0660102032502</v>
      </c>
      <c r="G4886" s="394">
        <f t="shared" si="546"/>
        <v>372.06315789473683</v>
      </c>
      <c r="H4886" s="385">
        <f t="shared" ref="H4886:H4949" si="550">SUM(F4886:G4886)*33.8%</f>
        <v>1063.3916588171196</v>
      </c>
      <c r="I4886" s="386">
        <f t="shared" ref="I4886:I4949" si="551">SUM(F4886:G4886)*2%</f>
        <v>62.922583361959745</v>
      </c>
      <c r="J4886" s="393">
        <v>45</v>
      </c>
      <c r="K4886" s="396">
        <f t="shared" si="547"/>
        <v>4317.4434102770656</v>
      </c>
      <c r="L4886" s="210">
        <f t="shared" si="548"/>
        <v>5.1000000000000004E-3</v>
      </c>
      <c r="M4886" s="211">
        <f t="shared" si="548"/>
        <v>1.1000000000000001E-3</v>
      </c>
    </row>
    <row r="4887" spans="1:13" ht="15" customHeight="1" x14ac:dyDescent="0.2">
      <c r="A4887" s="370">
        <v>4866</v>
      </c>
      <c r="B4887" s="120">
        <f t="shared" si="549"/>
        <v>195.4195266671675</v>
      </c>
      <c r="C4887" s="371">
        <v>950</v>
      </c>
      <c r="D4887" s="78">
        <v>45170</v>
      </c>
      <c r="E4887" s="209">
        <v>29455</v>
      </c>
      <c r="F4887" s="344">
        <f t="shared" ref="F4887:F4950" si="552">12*(1/B4887*D4887)</f>
        <v>2773.7248638575702</v>
      </c>
      <c r="G4887" s="394">
        <f t="shared" ref="G4887:G4950" si="553">12*(1/C4887*E4887)</f>
        <v>372.06315789473683</v>
      </c>
      <c r="H4887" s="385">
        <f t="shared" si="550"/>
        <v>1063.2763513522796</v>
      </c>
      <c r="I4887" s="386">
        <f t="shared" si="551"/>
        <v>62.915760435046145</v>
      </c>
      <c r="J4887" s="393">
        <v>45</v>
      </c>
      <c r="K4887" s="396">
        <f t="shared" ref="K4887:K4950" si="554">SUM(F4887:J4887)</f>
        <v>4316.9801335396323</v>
      </c>
      <c r="L4887" s="210">
        <f t="shared" ref="L4887:M4950" si="555">ROUND(1/B4887,4)</f>
        <v>5.1000000000000004E-3</v>
      </c>
      <c r="M4887" s="211">
        <f t="shared" si="555"/>
        <v>1.1000000000000001E-3</v>
      </c>
    </row>
    <row r="4888" spans="1:13" ht="15" customHeight="1" x14ac:dyDescent="0.2">
      <c r="A4888" s="370">
        <v>4867</v>
      </c>
      <c r="B4888" s="120">
        <f t="shared" si="549"/>
        <v>195.44355812412519</v>
      </c>
      <c r="C4888" s="371">
        <v>950</v>
      </c>
      <c r="D4888" s="78">
        <v>45170</v>
      </c>
      <c r="E4888" s="209">
        <v>29455</v>
      </c>
      <c r="F4888" s="344">
        <f t="shared" si="552"/>
        <v>2773.3838106639114</v>
      </c>
      <c r="G4888" s="394">
        <f t="shared" si="553"/>
        <v>372.06315789473683</v>
      </c>
      <c r="H4888" s="385">
        <f t="shared" si="550"/>
        <v>1063.161075372823</v>
      </c>
      <c r="I4888" s="386">
        <f t="shared" si="551"/>
        <v>62.908939371172963</v>
      </c>
      <c r="J4888" s="393">
        <v>45</v>
      </c>
      <c r="K4888" s="396">
        <f t="shared" si="554"/>
        <v>4316.5169833026439</v>
      </c>
      <c r="L4888" s="210">
        <f t="shared" si="555"/>
        <v>5.1000000000000004E-3</v>
      </c>
      <c r="M4888" s="211">
        <f t="shared" si="555"/>
        <v>1.1000000000000001E-3</v>
      </c>
    </row>
    <row r="4889" spans="1:13" ht="15" customHeight="1" x14ac:dyDescent="0.2">
      <c r="A4889" s="370">
        <v>4868</v>
      </c>
      <c r="B4889" s="120">
        <f t="shared" si="549"/>
        <v>195.46758892882212</v>
      </c>
      <c r="C4889" s="371">
        <v>950</v>
      </c>
      <c r="D4889" s="78">
        <v>45170</v>
      </c>
      <c r="E4889" s="209">
        <v>29455</v>
      </c>
      <c r="F4889" s="344">
        <f t="shared" si="552"/>
        <v>2773.0428505841919</v>
      </c>
      <c r="G4889" s="394">
        <f t="shared" si="553"/>
        <v>372.06315789473683</v>
      </c>
      <c r="H4889" s="385">
        <f t="shared" si="550"/>
        <v>1063.0458308658779</v>
      </c>
      <c r="I4889" s="386">
        <f t="shared" si="551"/>
        <v>62.902120169578573</v>
      </c>
      <c r="J4889" s="393">
        <v>45</v>
      </c>
      <c r="K4889" s="396">
        <f t="shared" si="554"/>
        <v>4316.0539595143855</v>
      </c>
      <c r="L4889" s="210">
        <f t="shared" si="555"/>
        <v>5.1000000000000004E-3</v>
      </c>
      <c r="M4889" s="211">
        <f t="shared" si="555"/>
        <v>1.1000000000000001E-3</v>
      </c>
    </row>
    <row r="4890" spans="1:13" ht="15" customHeight="1" x14ac:dyDescent="0.2">
      <c r="A4890" s="370">
        <v>4869</v>
      </c>
      <c r="B4890" s="120">
        <f t="shared" si="549"/>
        <v>195.4916190812805</v>
      </c>
      <c r="C4890" s="371">
        <v>950</v>
      </c>
      <c r="D4890" s="78">
        <v>45170</v>
      </c>
      <c r="E4890" s="209">
        <v>29455</v>
      </c>
      <c r="F4890" s="344">
        <f t="shared" si="552"/>
        <v>2772.7019835803471</v>
      </c>
      <c r="G4890" s="394">
        <f t="shared" si="553"/>
        <v>372.06315789473683</v>
      </c>
      <c r="H4890" s="385">
        <f t="shared" si="550"/>
        <v>1062.9306178185782</v>
      </c>
      <c r="I4890" s="386">
        <f t="shared" si="551"/>
        <v>62.895302829501681</v>
      </c>
      <c r="J4890" s="393">
        <v>45</v>
      </c>
      <c r="K4890" s="396">
        <f t="shared" si="554"/>
        <v>4315.5910621231642</v>
      </c>
      <c r="L4890" s="210">
        <f t="shared" si="555"/>
        <v>5.1000000000000004E-3</v>
      </c>
      <c r="M4890" s="211">
        <f t="shared" si="555"/>
        <v>1.1000000000000001E-3</v>
      </c>
    </row>
    <row r="4891" spans="1:13" ht="15" customHeight="1" x14ac:dyDescent="0.2">
      <c r="A4891" s="372">
        <v>4870</v>
      </c>
      <c r="B4891" s="120">
        <f t="shared" si="549"/>
        <v>195.51564858152247</v>
      </c>
      <c r="C4891" s="371">
        <v>950</v>
      </c>
      <c r="D4891" s="78">
        <v>45170</v>
      </c>
      <c r="E4891" s="209">
        <v>29455</v>
      </c>
      <c r="F4891" s="344">
        <f t="shared" si="552"/>
        <v>2772.3612096143306</v>
      </c>
      <c r="G4891" s="394">
        <f t="shared" si="553"/>
        <v>372.06315789473683</v>
      </c>
      <c r="H4891" s="385">
        <f t="shared" si="550"/>
        <v>1062.8154362180646</v>
      </c>
      <c r="I4891" s="386">
        <f t="shared" si="551"/>
        <v>62.88848735018135</v>
      </c>
      <c r="J4891" s="393">
        <v>45</v>
      </c>
      <c r="K4891" s="396">
        <f t="shared" si="554"/>
        <v>4315.1282910773134</v>
      </c>
      <c r="L4891" s="210">
        <f t="shared" si="555"/>
        <v>5.1000000000000004E-3</v>
      </c>
      <c r="M4891" s="211">
        <f t="shared" si="555"/>
        <v>1.1000000000000001E-3</v>
      </c>
    </row>
    <row r="4892" spans="1:13" ht="15" customHeight="1" x14ac:dyDescent="0.2">
      <c r="A4892" s="370">
        <v>4871</v>
      </c>
      <c r="B4892" s="120">
        <f t="shared" si="549"/>
        <v>195.53967742957039</v>
      </c>
      <c r="C4892" s="371">
        <v>950</v>
      </c>
      <c r="D4892" s="78">
        <v>45170</v>
      </c>
      <c r="E4892" s="209">
        <v>29455</v>
      </c>
      <c r="F4892" s="344">
        <f t="shared" si="552"/>
        <v>2772.0205286481169</v>
      </c>
      <c r="G4892" s="394">
        <f t="shared" si="553"/>
        <v>372.06315789473683</v>
      </c>
      <c r="H4892" s="385">
        <f t="shared" si="550"/>
        <v>1062.7002860514845</v>
      </c>
      <c r="I4892" s="386">
        <f t="shared" si="551"/>
        <v>62.881673730857074</v>
      </c>
      <c r="J4892" s="393">
        <v>45</v>
      </c>
      <c r="K4892" s="396">
        <f t="shared" si="554"/>
        <v>4314.6656463251948</v>
      </c>
      <c r="L4892" s="210">
        <f t="shared" si="555"/>
        <v>5.1000000000000004E-3</v>
      </c>
      <c r="M4892" s="211">
        <f t="shared" si="555"/>
        <v>1.1000000000000001E-3</v>
      </c>
    </row>
    <row r="4893" spans="1:13" ht="15" customHeight="1" x14ac:dyDescent="0.2">
      <c r="A4893" s="370">
        <v>4872</v>
      </c>
      <c r="B4893" s="120">
        <f t="shared" si="549"/>
        <v>195.56370562544663</v>
      </c>
      <c r="C4893" s="371">
        <v>950</v>
      </c>
      <c r="D4893" s="78">
        <v>45170</v>
      </c>
      <c r="E4893" s="209">
        <v>29455</v>
      </c>
      <c r="F4893" s="344">
        <f t="shared" si="552"/>
        <v>2771.6799406437003</v>
      </c>
      <c r="G4893" s="394">
        <f t="shared" si="553"/>
        <v>372.06315789473683</v>
      </c>
      <c r="H4893" s="385">
        <f t="shared" si="550"/>
        <v>1062.5851673059917</v>
      </c>
      <c r="I4893" s="386">
        <f t="shared" si="551"/>
        <v>62.874861970768741</v>
      </c>
      <c r="J4893" s="393">
        <v>45</v>
      </c>
      <c r="K4893" s="396">
        <f t="shared" si="554"/>
        <v>4314.2031278151971</v>
      </c>
      <c r="L4893" s="210">
        <f t="shared" si="555"/>
        <v>5.1000000000000004E-3</v>
      </c>
      <c r="M4893" s="211">
        <f t="shared" si="555"/>
        <v>1.1000000000000001E-3</v>
      </c>
    </row>
    <row r="4894" spans="1:13" ht="15" customHeight="1" x14ac:dyDescent="0.2">
      <c r="A4894" s="370">
        <v>4873</v>
      </c>
      <c r="B4894" s="120">
        <f t="shared" si="549"/>
        <v>195.58773316917382</v>
      </c>
      <c r="C4894" s="371">
        <v>950</v>
      </c>
      <c r="D4894" s="78">
        <v>45170</v>
      </c>
      <c r="E4894" s="209">
        <v>29455</v>
      </c>
      <c r="F4894" s="344">
        <f t="shared" si="552"/>
        <v>2771.3394455630914</v>
      </c>
      <c r="G4894" s="394">
        <f t="shared" si="553"/>
        <v>372.06315789473683</v>
      </c>
      <c r="H4894" s="385">
        <f t="shared" si="550"/>
        <v>1062.4700799687459</v>
      </c>
      <c r="I4894" s="386">
        <f t="shared" si="551"/>
        <v>62.868052069156569</v>
      </c>
      <c r="J4894" s="393">
        <v>45</v>
      </c>
      <c r="K4894" s="396">
        <f t="shared" si="554"/>
        <v>4313.7407354957313</v>
      </c>
      <c r="L4894" s="210">
        <f t="shared" si="555"/>
        <v>5.1000000000000004E-3</v>
      </c>
      <c r="M4894" s="211">
        <f t="shared" si="555"/>
        <v>1.1000000000000001E-3</v>
      </c>
    </row>
    <row r="4895" spans="1:13" ht="15" customHeight="1" x14ac:dyDescent="0.2">
      <c r="A4895" s="370">
        <v>4874</v>
      </c>
      <c r="B4895" s="120">
        <f t="shared" si="549"/>
        <v>195.6117600607746</v>
      </c>
      <c r="C4895" s="371">
        <v>950</v>
      </c>
      <c r="D4895" s="78">
        <v>45170</v>
      </c>
      <c r="E4895" s="209">
        <v>29455</v>
      </c>
      <c r="F4895" s="344">
        <f t="shared" si="552"/>
        <v>2770.9990433683211</v>
      </c>
      <c r="G4895" s="394">
        <f t="shared" si="553"/>
        <v>372.06315789473683</v>
      </c>
      <c r="H4895" s="385">
        <f t="shared" si="550"/>
        <v>1062.3550240269135</v>
      </c>
      <c r="I4895" s="386">
        <f t="shared" si="551"/>
        <v>62.861244025261158</v>
      </c>
      <c r="J4895" s="393">
        <v>45</v>
      </c>
      <c r="K4895" s="396">
        <f t="shared" si="554"/>
        <v>4313.2784693152325</v>
      </c>
      <c r="L4895" s="210">
        <f t="shared" si="555"/>
        <v>5.1000000000000004E-3</v>
      </c>
      <c r="M4895" s="211">
        <f t="shared" si="555"/>
        <v>1.1000000000000001E-3</v>
      </c>
    </row>
    <row r="4896" spans="1:13" ht="15" customHeight="1" x14ac:dyDescent="0.2">
      <c r="A4896" s="370">
        <v>4875</v>
      </c>
      <c r="B4896" s="120">
        <f t="shared" si="549"/>
        <v>195.63578630027166</v>
      </c>
      <c r="C4896" s="371">
        <v>950</v>
      </c>
      <c r="D4896" s="78">
        <v>45170</v>
      </c>
      <c r="E4896" s="209">
        <v>29455</v>
      </c>
      <c r="F4896" s="344">
        <f t="shared" si="552"/>
        <v>2770.6587340214419</v>
      </c>
      <c r="G4896" s="394">
        <f t="shared" si="553"/>
        <v>372.06315789473683</v>
      </c>
      <c r="H4896" s="385">
        <f t="shared" si="550"/>
        <v>1062.2399994676682</v>
      </c>
      <c r="I4896" s="386">
        <f t="shared" si="551"/>
        <v>62.854437838323577</v>
      </c>
      <c r="J4896" s="393">
        <v>45</v>
      </c>
      <c r="K4896" s="396">
        <f t="shared" si="554"/>
        <v>4312.8163292221707</v>
      </c>
      <c r="L4896" s="210">
        <f t="shared" si="555"/>
        <v>5.1000000000000004E-3</v>
      </c>
      <c r="M4896" s="211">
        <f t="shared" si="555"/>
        <v>1.1000000000000001E-3</v>
      </c>
    </row>
    <row r="4897" spans="1:13" ht="15" customHeight="1" x14ac:dyDescent="0.2">
      <c r="A4897" s="370">
        <v>4876</v>
      </c>
      <c r="B4897" s="120">
        <f t="shared" si="549"/>
        <v>195.65981188768774</v>
      </c>
      <c r="C4897" s="371">
        <v>950</v>
      </c>
      <c r="D4897" s="78">
        <v>45170</v>
      </c>
      <c r="E4897" s="209">
        <v>29455</v>
      </c>
      <c r="F4897" s="344">
        <f t="shared" si="552"/>
        <v>2770.3185174845244</v>
      </c>
      <c r="G4897" s="394">
        <f t="shared" si="553"/>
        <v>372.06315789473683</v>
      </c>
      <c r="H4897" s="385">
        <f t="shared" si="550"/>
        <v>1062.1250062781901</v>
      </c>
      <c r="I4897" s="386">
        <f t="shared" si="551"/>
        <v>62.847633507585222</v>
      </c>
      <c r="J4897" s="393">
        <v>45</v>
      </c>
      <c r="K4897" s="396">
        <f t="shared" si="554"/>
        <v>4312.3543151650365</v>
      </c>
      <c r="L4897" s="210">
        <f t="shared" si="555"/>
        <v>5.1000000000000004E-3</v>
      </c>
      <c r="M4897" s="211">
        <f t="shared" si="555"/>
        <v>1.1000000000000001E-3</v>
      </c>
    </row>
    <row r="4898" spans="1:13" ht="15" customHeight="1" x14ac:dyDescent="0.2">
      <c r="A4898" s="370">
        <v>4877</v>
      </c>
      <c r="B4898" s="120">
        <f t="shared" si="549"/>
        <v>195.68383682304577</v>
      </c>
      <c r="C4898" s="371">
        <v>950</v>
      </c>
      <c r="D4898" s="78">
        <v>45170</v>
      </c>
      <c r="E4898" s="209">
        <v>29455</v>
      </c>
      <c r="F4898" s="344">
        <f t="shared" si="552"/>
        <v>2769.978393719658</v>
      </c>
      <c r="G4898" s="394">
        <f t="shared" si="553"/>
        <v>372.06315789473683</v>
      </c>
      <c r="H4898" s="385">
        <f t="shared" si="550"/>
        <v>1062.0100444456652</v>
      </c>
      <c r="I4898" s="386">
        <f t="shared" si="551"/>
        <v>62.840831032287902</v>
      </c>
      <c r="J4898" s="393">
        <v>45</v>
      </c>
      <c r="K4898" s="396">
        <f t="shared" si="554"/>
        <v>4311.892427092348</v>
      </c>
      <c r="L4898" s="210">
        <f t="shared" si="555"/>
        <v>5.1000000000000004E-3</v>
      </c>
      <c r="M4898" s="211">
        <f t="shared" si="555"/>
        <v>1.1000000000000001E-3</v>
      </c>
    </row>
    <row r="4899" spans="1:13" ht="15" customHeight="1" x14ac:dyDescent="0.2">
      <c r="A4899" s="370">
        <v>4878</v>
      </c>
      <c r="B4899" s="120">
        <f t="shared" si="549"/>
        <v>195.7078611063688</v>
      </c>
      <c r="C4899" s="371">
        <v>950</v>
      </c>
      <c r="D4899" s="78">
        <v>45170</v>
      </c>
      <c r="E4899" s="209">
        <v>29455</v>
      </c>
      <c r="F4899" s="344">
        <f t="shared" si="552"/>
        <v>2769.6383626889515</v>
      </c>
      <c r="G4899" s="394">
        <f t="shared" si="553"/>
        <v>372.06315789473683</v>
      </c>
      <c r="H4899" s="385">
        <f t="shared" si="550"/>
        <v>1061.8951139572866</v>
      </c>
      <c r="I4899" s="386">
        <f t="shared" si="551"/>
        <v>62.834030411673766</v>
      </c>
      <c r="J4899" s="393">
        <v>45</v>
      </c>
      <c r="K4899" s="396">
        <f t="shared" si="554"/>
        <v>4311.4306649526488</v>
      </c>
      <c r="L4899" s="210">
        <f t="shared" si="555"/>
        <v>5.1000000000000004E-3</v>
      </c>
      <c r="M4899" s="211">
        <f t="shared" si="555"/>
        <v>1.1000000000000001E-3</v>
      </c>
    </row>
    <row r="4900" spans="1:13" ht="15" customHeight="1" x14ac:dyDescent="0.2">
      <c r="A4900" s="370">
        <v>4879</v>
      </c>
      <c r="B4900" s="120">
        <f t="shared" si="549"/>
        <v>195.73188473767993</v>
      </c>
      <c r="C4900" s="371">
        <v>950</v>
      </c>
      <c r="D4900" s="78">
        <v>45170</v>
      </c>
      <c r="E4900" s="209">
        <v>29455</v>
      </c>
      <c r="F4900" s="344">
        <f t="shared" si="552"/>
        <v>2769.2984243545325</v>
      </c>
      <c r="G4900" s="394">
        <f t="shared" si="553"/>
        <v>372.06315789473683</v>
      </c>
      <c r="H4900" s="385">
        <f t="shared" si="550"/>
        <v>1061.7802148002529</v>
      </c>
      <c r="I4900" s="386">
        <f t="shared" si="551"/>
        <v>62.827231644985389</v>
      </c>
      <c r="J4900" s="393">
        <v>45</v>
      </c>
      <c r="K4900" s="396">
        <f t="shared" si="554"/>
        <v>4310.9690286945079</v>
      </c>
      <c r="L4900" s="210">
        <f t="shared" si="555"/>
        <v>5.1000000000000004E-3</v>
      </c>
      <c r="M4900" s="211">
        <f t="shared" si="555"/>
        <v>1.1000000000000001E-3</v>
      </c>
    </row>
    <row r="4901" spans="1:13" ht="15" customHeight="1" x14ac:dyDescent="0.2">
      <c r="A4901" s="372">
        <v>4880</v>
      </c>
      <c r="B4901" s="120">
        <f t="shared" si="549"/>
        <v>195.75590771700226</v>
      </c>
      <c r="C4901" s="371">
        <v>950</v>
      </c>
      <c r="D4901" s="78">
        <v>45170</v>
      </c>
      <c r="E4901" s="209">
        <v>29455</v>
      </c>
      <c r="F4901" s="344">
        <f t="shared" si="552"/>
        <v>2768.9585786785501</v>
      </c>
      <c r="G4901" s="394">
        <f t="shared" si="553"/>
        <v>372.06315789473683</v>
      </c>
      <c r="H4901" s="385">
        <f t="shared" si="550"/>
        <v>1061.6653469617709</v>
      </c>
      <c r="I4901" s="386">
        <f t="shared" si="551"/>
        <v>62.820434731465738</v>
      </c>
      <c r="J4901" s="393">
        <v>45</v>
      </c>
      <c r="K4901" s="396">
        <f t="shared" si="554"/>
        <v>4310.5075182665241</v>
      </c>
      <c r="L4901" s="210">
        <f t="shared" si="555"/>
        <v>5.1000000000000004E-3</v>
      </c>
      <c r="M4901" s="211">
        <f t="shared" si="555"/>
        <v>1.1000000000000001E-3</v>
      </c>
    </row>
    <row r="4902" spans="1:13" ht="15" customHeight="1" x14ac:dyDescent="0.2">
      <c r="A4902" s="370">
        <v>4881</v>
      </c>
      <c r="B4902" s="120">
        <f t="shared" si="549"/>
        <v>195.77993004435913</v>
      </c>
      <c r="C4902" s="371">
        <v>950</v>
      </c>
      <c r="D4902" s="78">
        <v>45170</v>
      </c>
      <c r="E4902" s="209">
        <v>29455</v>
      </c>
      <c r="F4902" s="344">
        <f t="shared" si="552"/>
        <v>2768.6188256231699</v>
      </c>
      <c r="G4902" s="394">
        <f t="shared" si="553"/>
        <v>372.06315789473683</v>
      </c>
      <c r="H4902" s="385">
        <f t="shared" si="550"/>
        <v>1061.5505104290523</v>
      </c>
      <c r="I4902" s="386">
        <f t="shared" si="551"/>
        <v>62.813639670358135</v>
      </c>
      <c r="J4902" s="393">
        <v>45</v>
      </c>
      <c r="K4902" s="396">
        <f t="shared" si="554"/>
        <v>4310.0461336173175</v>
      </c>
      <c r="L4902" s="210">
        <f t="shared" si="555"/>
        <v>5.1000000000000004E-3</v>
      </c>
      <c r="M4902" s="211">
        <f t="shared" si="555"/>
        <v>1.1000000000000001E-3</v>
      </c>
    </row>
    <row r="4903" spans="1:13" ht="15" customHeight="1" x14ac:dyDescent="0.2">
      <c r="A4903" s="370">
        <v>4882</v>
      </c>
      <c r="B4903" s="120">
        <f t="shared" si="549"/>
        <v>195.80395171977392</v>
      </c>
      <c r="C4903" s="371">
        <v>950</v>
      </c>
      <c r="D4903" s="78">
        <v>45170</v>
      </c>
      <c r="E4903" s="209">
        <v>29455</v>
      </c>
      <c r="F4903" s="344">
        <f t="shared" si="552"/>
        <v>2768.2791651505786</v>
      </c>
      <c r="G4903" s="394">
        <f t="shared" si="553"/>
        <v>372.06315789473683</v>
      </c>
      <c r="H4903" s="385">
        <f t="shared" si="550"/>
        <v>1061.4357051893164</v>
      </c>
      <c r="I4903" s="386">
        <f t="shared" si="551"/>
        <v>62.806846460906307</v>
      </c>
      <c r="J4903" s="393">
        <v>45</v>
      </c>
      <c r="K4903" s="396">
        <f t="shared" si="554"/>
        <v>4309.584874695538</v>
      </c>
      <c r="L4903" s="210">
        <f t="shared" si="555"/>
        <v>5.1000000000000004E-3</v>
      </c>
      <c r="M4903" s="211">
        <f t="shared" si="555"/>
        <v>1.1000000000000001E-3</v>
      </c>
    </row>
    <row r="4904" spans="1:13" ht="15" customHeight="1" x14ac:dyDescent="0.2">
      <c r="A4904" s="370">
        <v>4883</v>
      </c>
      <c r="B4904" s="120">
        <f t="shared" si="549"/>
        <v>195.82797274327007</v>
      </c>
      <c r="C4904" s="371">
        <v>950</v>
      </c>
      <c r="D4904" s="78">
        <v>45170</v>
      </c>
      <c r="E4904" s="209">
        <v>29455</v>
      </c>
      <c r="F4904" s="344">
        <f t="shared" si="552"/>
        <v>2767.9395972229813</v>
      </c>
      <c r="G4904" s="394">
        <f t="shared" si="553"/>
        <v>372.06315789473683</v>
      </c>
      <c r="H4904" s="385">
        <f t="shared" si="550"/>
        <v>1061.3209312297886</v>
      </c>
      <c r="I4904" s="386">
        <f t="shared" si="551"/>
        <v>62.800055102354364</v>
      </c>
      <c r="J4904" s="393">
        <v>45</v>
      </c>
      <c r="K4904" s="396">
        <f t="shared" si="554"/>
        <v>4309.123741449861</v>
      </c>
      <c r="L4904" s="210">
        <f t="shared" si="555"/>
        <v>5.1000000000000004E-3</v>
      </c>
      <c r="M4904" s="211">
        <f t="shared" si="555"/>
        <v>1.1000000000000001E-3</v>
      </c>
    </row>
    <row r="4905" spans="1:13" ht="15" customHeight="1" x14ac:dyDescent="0.2">
      <c r="A4905" s="370">
        <v>4884</v>
      </c>
      <c r="B4905" s="120">
        <f t="shared" si="549"/>
        <v>195.85199311487116</v>
      </c>
      <c r="C4905" s="371">
        <v>950</v>
      </c>
      <c r="D4905" s="78">
        <v>45170</v>
      </c>
      <c r="E4905" s="209">
        <v>29455</v>
      </c>
      <c r="F4905" s="344">
        <f t="shared" si="552"/>
        <v>2767.6001218026031</v>
      </c>
      <c r="G4905" s="394">
        <f t="shared" si="553"/>
        <v>372.06315789473683</v>
      </c>
      <c r="H4905" s="385">
        <f t="shared" si="550"/>
        <v>1061.2061885377009</v>
      </c>
      <c r="I4905" s="386">
        <f t="shared" si="551"/>
        <v>62.793265593946799</v>
      </c>
      <c r="J4905" s="393">
        <v>45</v>
      </c>
      <c r="K4905" s="396">
        <f t="shared" si="554"/>
        <v>4308.6627338289873</v>
      </c>
      <c r="L4905" s="210">
        <f t="shared" si="555"/>
        <v>5.1000000000000004E-3</v>
      </c>
      <c r="M4905" s="211">
        <f t="shared" si="555"/>
        <v>1.1000000000000001E-3</v>
      </c>
    </row>
    <row r="4906" spans="1:13" ht="15" customHeight="1" x14ac:dyDescent="0.2">
      <c r="A4906" s="370">
        <v>4885</v>
      </c>
      <c r="B4906" s="120">
        <f t="shared" si="549"/>
        <v>195.87601283460071</v>
      </c>
      <c r="C4906" s="371">
        <v>950</v>
      </c>
      <c r="D4906" s="78">
        <v>45170</v>
      </c>
      <c r="E4906" s="209">
        <v>29455</v>
      </c>
      <c r="F4906" s="344">
        <f t="shared" si="552"/>
        <v>2767.2607388516885</v>
      </c>
      <c r="G4906" s="394">
        <f t="shared" si="553"/>
        <v>372.06315789473683</v>
      </c>
      <c r="H4906" s="385">
        <f t="shared" si="550"/>
        <v>1061.0914771002917</v>
      </c>
      <c r="I4906" s="386">
        <f t="shared" si="551"/>
        <v>62.786477934928506</v>
      </c>
      <c r="J4906" s="393">
        <v>45</v>
      </c>
      <c r="K4906" s="396">
        <f t="shared" si="554"/>
        <v>4308.2018517816459</v>
      </c>
      <c r="L4906" s="210">
        <f t="shared" si="555"/>
        <v>5.1000000000000004E-3</v>
      </c>
      <c r="M4906" s="211">
        <f t="shared" si="555"/>
        <v>1.1000000000000001E-3</v>
      </c>
    </row>
    <row r="4907" spans="1:13" ht="15" customHeight="1" x14ac:dyDescent="0.2">
      <c r="A4907" s="370">
        <v>4886</v>
      </c>
      <c r="B4907" s="120">
        <f t="shared" si="549"/>
        <v>195.90003190248277</v>
      </c>
      <c r="C4907" s="371">
        <v>950</v>
      </c>
      <c r="D4907" s="78">
        <v>45170</v>
      </c>
      <c r="E4907" s="209">
        <v>29455</v>
      </c>
      <c r="F4907" s="344">
        <f t="shared" si="552"/>
        <v>2766.9214483324972</v>
      </c>
      <c r="G4907" s="394">
        <f t="shared" si="553"/>
        <v>372.06315789473683</v>
      </c>
      <c r="H4907" s="385">
        <f t="shared" si="550"/>
        <v>1060.976796904805</v>
      </c>
      <c r="I4907" s="386">
        <f t="shared" si="551"/>
        <v>62.779692124544681</v>
      </c>
      <c r="J4907" s="393">
        <v>45</v>
      </c>
      <c r="K4907" s="396">
        <f t="shared" si="554"/>
        <v>4307.7410952565833</v>
      </c>
      <c r="L4907" s="210">
        <f t="shared" si="555"/>
        <v>5.1000000000000004E-3</v>
      </c>
      <c r="M4907" s="211">
        <f t="shared" si="555"/>
        <v>1.1000000000000001E-3</v>
      </c>
    </row>
    <row r="4908" spans="1:13" ht="15" customHeight="1" x14ac:dyDescent="0.2">
      <c r="A4908" s="370">
        <v>4887</v>
      </c>
      <c r="B4908" s="120">
        <f t="shared" si="549"/>
        <v>195.92405031854096</v>
      </c>
      <c r="C4908" s="371">
        <v>950</v>
      </c>
      <c r="D4908" s="78">
        <v>45170</v>
      </c>
      <c r="E4908" s="209">
        <v>29455</v>
      </c>
      <c r="F4908" s="344">
        <f t="shared" si="552"/>
        <v>2766.5822502073138</v>
      </c>
      <c r="G4908" s="394">
        <f t="shared" si="553"/>
        <v>372.06315789473683</v>
      </c>
      <c r="H4908" s="385">
        <f t="shared" si="550"/>
        <v>1060.8621479384931</v>
      </c>
      <c r="I4908" s="386">
        <f t="shared" si="551"/>
        <v>62.772908162041013</v>
      </c>
      <c r="J4908" s="393">
        <v>45</v>
      </c>
      <c r="K4908" s="396">
        <f t="shared" si="554"/>
        <v>4307.2804642025849</v>
      </c>
      <c r="L4908" s="210">
        <f t="shared" si="555"/>
        <v>5.1000000000000004E-3</v>
      </c>
      <c r="M4908" s="211">
        <f t="shared" si="555"/>
        <v>1.1000000000000001E-3</v>
      </c>
    </row>
    <row r="4909" spans="1:13" ht="15" customHeight="1" x14ac:dyDescent="0.2">
      <c r="A4909" s="370">
        <v>4888</v>
      </c>
      <c r="B4909" s="120">
        <f t="shared" si="549"/>
        <v>195.9480680827991</v>
      </c>
      <c r="C4909" s="371">
        <v>950</v>
      </c>
      <c r="D4909" s="78">
        <v>45170</v>
      </c>
      <c r="E4909" s="209">
        <v>29455</v>
      </c>
      <c r="F4909" s="344">
        <f t="shared" si="552"/>
        <v>2766.2431444384415</v>
      </c>
      <c r="G4909" s="394">
        <f t="shared" si="553"/>
        <v>372.06315789473683</v>
      </c>
      <c r="H4909" s="385">
        <f t="shared" si="550"/>
        <v>1060.7475301886141</v>
      </c>
      <c r="I4909" s="386">
        <f t="shared" si="551"/>
        <v>62.766126046663565</v>
      </c>
      <c r="J4909" s="393">
        <v>45</v>
      </c>
      <c r="K4909" s="396">
        <f t="shared" si="554"/>
        <v>4306.8199585684561</v>
      </c>
      <c r="L4909" s="210">
        <f t="shared" si="555"/>
        <v>5.1000000000000004E-3</v>
      </c>
      <c r="M4909" s="211">
        <f t="shared" si="555"/>
        <v>1.1000000000000001E-3</v>
      </c>
    </row>
    <row r="4910" spans="1:13" ht="15" customHeight="1" x14ac:dyDescent="0.2">
      <c r="A4910" s="370">
        <v>4889</v>
      </c>
      <c r="B4910" s="120">
        <f t="shared" si="549"/>
        <v>195.97208519528149</v>
      </c>
      <c r="C4910" s="371">
        <v>950</v>
      </c>
      <c r="D4910" s="78">
        <v>45170</v>
      </c>
      <c r="E4910" s="209">
        <v>29455</v>
      </c>
      <c r="F4910" s="344">
        <f t="shared" si="552"/>
        <v>2765.9041309881973</v>
      </c>
      <c r="G4910" s="394">
        <f t="shared" si="553"/>
        <v>372.06315789473683</v>
      </c>
      <c r="H4910" s="385">
        <f t="shared" si="550"/>
        <v>1060.6329436424317</v>
      </c>
      <c r="I4910" s="386">
        <f t="shared" si="551"/>
        <v>62.75934577765868</v>
      </c>
      <c r="J4910" s="393">
        <v>45</v>
      </c>
      <c r="K4910" s="396">
        <f t="shared" si="554"/>
        <v>4306.3595783030241</v>
      </c>
      <c r="L4910" s="210">
        <f t="shared" si="555"/>
        <v>5.1000000000000004E-3</v>
      </c>
      <c r="M4910" s="211">
        <f t="shared" si="555"/>
        <v>1.1000000000000001E-3</v>
      </c>
    </row>
    <row r="4911" spans="1:13" ht="15" customHeight="1" x14ac:dyDescent="0.2">
      <c r="A4911" s="372">
        <v>4890</v>
      </c>
      <c r="B4911" s="120">
        <f t="shared" si="549"/>
        <v>195.99610165601229</v>
      </c>
      <c r="C4911" s="371">
        <v>950</v>
      </c>
      <c r="D4911" s="78">
        <v>45170</v>
      </c>
      <c r="E4911" s="209">
        <v>29455</v>
      </c>
      <c r="F4911" s="344">
        <f t="shared" si="552"/>
        <v>2765.5652098189203</v>
      </c>
      <c r="G4911" s="394">
        <f t="shared" si="553"/>
        <v>372.06315789473683</v>
      </c>
      <c r="H4911" s="385">
        <f t="shared" si="550"/>
        <v>1060.5183882872159</v>
      </c>
      <c r="I4911" s="386">
        <f t="shared" si="551"/>
        <v>62.752567354273147</v>
      </c>
      <c r="J4911" s="393">
        <v>45</v>
      </c>
      <c r="K4911" s="396">
        <f t="shared" si="554"/>
        <v>4305.8993233551464</v>
      </c>
      <c r="L4911" s="210">
        <f t="shared" si="555"/>
        <v>5.1000000000000004E-3</v>
      </c>
      <c r="M4911" s="211">
        <f t="shared" si="555"/>
        <v>1.1000000000000001E-3</v>
      </c>
    </row>
    <row r="4912" spans="1:13" ht="15" customHeight="1" x14ac:dyDescent="0.2">
      <c r="A4912" s="370">
        <v>4891</v>
      </c>
      <c r="B4912" s="120">
        <f t="shared" si="549"/>
        <v>196.02011746501543</v>
      </c>
      <c r="C4912" s="371">
        <v>950</v>
      </c>
      <c r="D4912" s="78">
        <v>45170</v>
      </c>
      <c r="E4912" s="209">
        <v>29455</v>
      </c>
      <c r="F4912" s="344">
        <f t="shared" si="552"/>
        <v>2765.2263808929729</v>
      </c>
      <c r="G4912" s="394">
        <f t="shared" si="553"/>
        <v>372.06315789473683</v>
      </c>
      <c r="H4912" s="385">
        <f t="shared" si="550"/>
        <v>1060.4038641102459</v>
      </c>
      <c r="I4912" s="386">
        <f t="shared" si="551"/>
        <v>62.745790775754195</v>
      </c>
      <c r="J4912" s="393">
        <v>45</v>
      </c>
      <c r="K4912" s="396">
        <f t="shared" si="554"/>
        <v>4305.4391936737102</v>
      </c>
      <c r="L4912" s="210">
        <f t="shared" si="555"/>
        <v>5.1000000000000004E-3</v>
      </c>
      <c r="M4912" s="211">
        <f t="shared" si="555"/>
        <v>1.1000000000000001E-3</v>
      </c>
    </row>
    <row r="4913" spans="1:13" ht="15" customHeight="1" x14ac:dyDescent="0.2">
      <c r="A4913" s="370">
        <v>4892</v>
      </c>
      <c r="B4913" s="120">
        <f t="shared" si="549"/>
        <v>196.04413262231537</v>
      </c>
      <c r="C4913" s="371">
        <v>950</v>
      </c>
      <c r="D4913" s="78">
        <v>45170</v>
      </c>
      <c r="E4913" s="209">
        <v>29455</v>
      </c>
      <c r="F4913" s="344">
        <f t="shared" si="552"/>
        <v>2764.8876441727307</v>
      </c>
      <c r="G4913" s="394">
        <f t="shared" si="553"/>
        <v>372.06315789473683</v>
      </c>
      <c r="H4913" s="385">
        <f t="shared" si="550"/>
        <v>1060.2893710988039</v>
      </c>
      <c r="I4913" s="386">
        <f t="shared" si="551"/>
        <v>62.739016041349352</v>
      </c>
      <c r="J4913" s="393">
        <v>45</v>
      </c>
      <c r="K4913" s="396">
        <f t="shared" si="554"/>
        <v>4304.9791892076209</v>
      </c>
      <c r="L4913" s="210">
        <f t="shared" si="555"/>
        <v>5.1000000000000004E-3</v>
      </c>
      <c r="M4913" s="211">
        <f t="shared" si="555"/>
        <v>1.1000000000000001E-3</v>
      </c>
    </row>
    <row r="4914" spans="1:13" ht="15" customHeight="1" x14ac:dyDescent="0.2">
      <c r="A4914" s="370">
        <v>4893</v>
      </c>
      <c r="B4914" s="120">
        <f t="shared" si="549"/>
        <v>196.06814712793641</v>
      </c>
      <c r="C4914" s="371">
        <v>950</v>
      </c>
      <c r="D4914" s="78">
        <v>45170</v>
      </c>
      <c r="E4914" s="209">
        <v>29455</v>
      </c>
      <c r="F4914" s="344">
        <f t="shared" si="552"/>
        <v>2764.5489996205933</v>
      </c>
      <c r="G4914" s="394">
        <f t="shared" si="553"/>
        <v>372.06315789473683</v>
      </c>
      <c r="H4914" s="385">
        <f t="shared" si="550"/>
        <v>1060.1749092401815</v>
      </c>
      <c r="I4914" s="386">
        <f t="shared" si="551"/>
        <v>62.732243150306608</v>
      </c>
      <c r="J4914" s="393">
        <v>45</v>
      </c>
      <c r="K4914" s="396">
        <f t="shared" si="554"/>
        <v>4304.5193099058179</v>
      </c>
      <c r="L4914" s="210">
        <f t="shared" si="555"/>
        <v>5.1000000000000004E-3</v>
      </c>
      <c r="M4914" s="211">
        <f t="shared" si="555"/>
        <v>1.1000000000000001E-3</v>
      </c>
    </row>
    <row r="4915" spans="1:13" ht="15" customHeight="1" x14ac:dyDescent="0.2">
      <c r="A4915" s="370">
        <v>4894</v>
      </c>
      <c r="B4915" s="120">
        <f t="shared" si="549"/>
        <v>196.09216098190308</v>
      </c>
      <c r="C4915" s="371">
        <v>950</v>
      </c>
      <c r="D4915" s="78">
        <v>45170</v>
      </c>
      <c r="E4915" s="209">
        <v>29455</v>
      </c>
      <c r="F4915" s="344">
        <f t="shared" si="552"/>
        <v>2764.2104471989765</v>
      </c>
      <c r="G4915" s="394">
        <f t="shared" si="553"/>
        <v>372.06315789473683</v>
      </c>
      <c r="H4915" s="385">
        <f t="shared" si="550"/>
        <v>1060.0604785216749</v>
      </c>
      <c r="I4915" s="386">
        <f t="shared" si="551"/>
        <v>62.725472101874267</v>
      </c>
      <c r="J4915" s="393">
        <v>45</v>
      </c>
      <c r="K4915" s="396">
        <f t="shared" si="554"/>
        <v>4304.0595557172628</v>
      </c>
      <c r="L4915" s="210">
        <f t="shared" si="555"/>
        <v>5.1000000000000004E-3</v>
      </c>
      <c r="M4915" s="211">
        <f t="shared" si="555"/>
        <v>1.1000000000000001E-3</v>
      </c>
    </row>
    <row r="4916" spans="1:13" ht="15" customHeight="1" x14ac:dyDescent="0.2">
      <c r="A4916" s="370">
        <v>4895</v>
      </c>
      <c r="B4916" s="120">
        <f t="shared" si="549"/>
        <v>196.11617418424024</v>
      </c>
      <c r="C4916" s="371">
        <v>950</v>
      </c>
      <c r="D4916" s="78">
        <v>45170</v>
      </c>
      <c r="E4916" s="209">
        <v>29455</v>
      </c>
      <c r="F4916" s="344">
        <f t="shared" si="552"/>
        <v>2763.8719868703106</v>
      </c>
      <c r="G4916" s="394">
        <f t="shared" si="553"/>
        <v>372.06315789473683</v>
      </c>
      <c r="H4916" s="385">
        <f t="shared" si="550"/>
        <v>1059.9460789305858</v>
      </c>
      <c r="I4916" s="386">
        <f t="shared" si="551"/>
        <v>62.71870289530095</v>
      </c>
      <c r="J4916" s="393">
        <v>45</v>
      </c>
      <c r="K4916" s="396">
        <f t="shared" si="554"/>
        <v>4303.599926590934</v>
      </c>
      <c r="L4916" s="210">
        <f t="shared" si="555"/>
        <v>5.1000000000000004E-3</v>
      </c>
      <c r="M4916" s="211">
        <f t="shared" si="555"/>
        <v>1.1000000000000001E-3</v>
      </c>
    </row>
    <row r="4917" spans="1:13" ht="15" customHeight="1" x14ac:dyDescent="0.2">
      <c r="A4917" s="370">
        <v>4896</v>
      </c>
      <c r="B4917" s="120">
        <f t="shared" si="549"/>
        <v>196.14018673497205</v>
      </c>
      <c r="C4917" s="371">
        <v>950</v>
      </c>
      <c r="D4917" s="78">
        <v>45170</v>
      </c>
      <c r="E4917" s="209">
        <v>29455</v>
      </c>
      <c r="F4917" s="344">
        <f t="shared" si="552"/>
        <v>2763.5336185970582</v>
      </c>
      <c r="G4917" s="394">
        <f t="shared" si="553"/>
        <v>372.06315789473683</v>
      </c>
      <c r="H4917" s="385">
        <f t="shared" si="550"/>
        <v>1059.8317104542266</v>
      </c>
      <c r="I4917" s="386">
        <f t="shared" si="551"/>
        <v>62.711935529835905</v>
      </c>
      <c r="J4917" s="393">
        <v>45</v>
      </c>
      <c r="K4917" s="396">
        <f t="shared" si="554"/>
        <v>4303.1404224758571</v>
      </c>
      <c r="L4917" s="210">
        <f t="shared" si="555"/>
        <v>5.1000000000000004E-3</v>
      </c>
      <c r="M4917" s="211">
        <f t="shared" si="555"/>
        <v>1.1000000000000001E-3</v>
      </c>
    </row>
    <row r="4918" spans="1:13" ht="15" customHeight="1" x14ac:dyDescent="0.2">
      <c r="A4918" s="370">
        <v>4897</v>
      </c>
      <c r="B4918" s="120">
        <f t="shared" si="549"/>
        <v>196.16419863412372</v>
      </c>
      <c r="C4918" s="371">
        <v>950</v>
      </c>
      <c r="D4918" s="78">
        <v>45170</v>
      </c>
      <c r="E4918" s="209">
        <v>29455</v>
      </c>
      <c r="F4918" s="344">
        <f t="shared" si="552"/>
        <v>2763.1953423416862</v>
      </c>
      <c r="G4918" s="394">
        <f t="shared" si="553"/>
        <v>372.06315789473683</v>
      </c>
      <c r="H4918" s="385">
        <f t="shared" si="550"/>
        <v>1059.7173730799109</v>
      </c>
      <c r="I4918" s="386">
        <f t="shared" si="551"/>
        <v>62.705170004728465</v>
      </c>
      <c r="J4918" s="393">
        <v>45</v>
      </c>
      <c r="K4918" s="396">
        <f t="shared" si="554"/>
        <v>4302.681043321063</v>
      </c>
      <c r="L4918" s="210">
        <f t="shared" si="555"/>
        <v>5.1000000000000004E-3</v>
      </c>
      <c r="M4918" s="211">
        <f t="shared" si="555"/>
        <v>1.1000000000000001E-3</v>
      </c>
    </row>
    <row r="4919" spans="1:13" ht="15" customHeight="1" x14ac:dyDescent="0.2">
      <c r="A4919" s="370">
        <v>4898</v>
      </c>
      <c r="B4919" s="120">
        <f t="shared" ref="B4919:B4982" si="556">A4919/(10*LN(A4919)-60)</f>
        <v>196.18820988171973</v>
      </c>
      <c r="C4919" s="371">
        <v>950</v>
      </c>
      <c r="D4919" s="78">
        <v>45170</v>
      </c>
      <c r="E4919" s="209">
        <v>29455</v>
      </c>
      <c r="F4919" s="344">
        <f t="shared" si="552"/>
        <v>2762.8571580666926</v>
      </c>
      <c r="G4919" s="394">
        <f t="shared" si="553"/>
        <v>372.06315789473683</v>
      </c>
      <c r="H4919" s="385">
        <f t="shared" si="550"/>
        <v>1059.6030667949631</v>
      </c>
      <c r="I4919" s="386">
        <f t="shared" si="551"/>
        <v>62.698406319228589</v>
      </c>
      <c r="J4919" s="393">
        <v>45</v>
      </c>
      <c r="K4919" s="396">
        <f t="shared" si="554"/>
        <v>4302.221789075621</v>
      </c>
      <c r="L4919" s="210">
        <f t="shared" si="555"/>
        <v>5.1000000000000004E-3</v>
      </c>
      <c r="M4919" s="211">
        <f t="shared" si="555"/>
        <v>1.1000000000000001E-3</v>
      </c>
    </row>
    <row r="4920" spans="1:13" ht="15" customHeight="1" x14ac:dyDescent="0.2">
      <c r="A4920" s="370">
        <v>4899</v>
      </c>
      <c r="B4920" s="120">
        <f t="shared" si="556"/>
        <v>196.21222047778539</v>
      </c>
      <c r="C4920" s="371">
        <v>950</v>
      </c>
      <c r="D4920" s="78">
        <v>45170</v>
      </c>
      <c r="E4920" s="209">
        <v>29455</v>
      </c>
      <c r="F4920" s="344">
        <f t="shared" si="552"/>
        <v>2762.5190657345843</v>
      </c>
      <c r="G4920" s="394">
        <f t="shared" si="553"/>
        <v>372.06315789473683</v>
      </c>
      <c r="H4920" s="385">
        <f t="shared" si="550"/>
        <v>1059.4887915867105</v>
      </c>
      <c r="I4920" s="386">
        <f t="shared" si="551"/>
        <v>62.691644472586425</v>
      </c>
      <c r="J4920" s="393">
        <v>45</v>
      </c>
      <c r="K4920" s="396">
        <f t="shared" si="554"/>
        <v>4301.7626596886184</v>
      </c>
      <c r="L4920" s="210">
        <f t="shared" si="555"/>
        <v>5.1000000000000004E-3</v>
      </c>
      <c r="M4920" s="211">
        <f t="shared" si="555"/>
        <v>1.1000000000000001E-3</v>
      </c>
    </row>
    <row r="4921" spans="1:13" ht="15" customHeight="1" x14ac:dyDescent="0.2">
      <c r="A4921" s="372">
        <v>4900</v>
      </c>
      <c r="B4921" s="120">
        <f t="shared" si="556"/>
        <v>196.23623042234544</v>
      </c>
      <c r="C4921" s="371">
        <v>950</v>
      </c>
      <c r="D4921" s="78">
        <v>45170</v>
      </c>
      <c r="E4921" s="209">
        <v>29455</v>
      </c>
      <c r="F4921" s="344">
        <f t="shared" si="552"/>
        <v>2762.1810653078965</v>
      </c>
      <c r="G4921" s="394">
        <f t="shared" si="553"/>
        <v>372.06315789473683</v>
      </c>
      <c r="H4921" s="385">
        <f t="shared" si="550"/>
        <v>1059.37454744249</v>
      </c>
      <c r="I4921" s="386">
        <f t="shared" si="551"/>
        <v>62.684884464052665</v>
      </c>
      <c r="J4921" s="393">
        <v>45</v>
      </c>
      <c r="K4921" s="396">
        <f t="shared" si="554"/>
        <v>4301.3036551091764</v>
      </c>
      <c r="L4921" s="210">
        <f t="shared" si="555"/>
        <v>5.1000000000000004E-3</v>
      </c>
      <c r="M4921" s="211">
        <f t="shared" si="555"/>
        <v>1.1000000000000001E-3</v>
      </c>
    </row>
    <row r="4922" spans="1:13" ht="15" customHeight="1" x14ac:dyDescent="0.2">
      <c r="A4922" s="370">
        <v>4901</v>
      </c>
      <c r="B4922" s="120">
        <f t="shared" si="556"/>
        <v>196.26023971542526</v>
      </c>
      <c r="C4922" s="371">
        <v>950</v>
      </c>
      <c r="D4922" s="78">
        <v>45170</v>
      </c>
      <c r="E4922" s="209">
        <v>29455</v>
      </c>
      <c r="F4922" s="344">
        <f t="shared" si="552"/>
        <v>2761.8431567491753</v>
      </c>
      <c r="G4922" s="394">
        <f t="shared" si="553"/>
        <v>372.06315789473683</v>
      </c>
      <c r="H4922" s="385">
        <f t="shared" si="550"/>
        <v>1059.2603343496421</v>
      </c>
      <c r="I4922" s="386">
        <f t="shared" si="551"/>
        <v>62.67812629287824</v>
      </c>
      <c r="J4922" s="393">
        <v>45</v>
      </c>
      <c r="K4922" s="396">
        <f t="shared" si="554"/>
        <v>4300.8447752864322</v>
      </c>
      <c r="L4922" s="210">
        <f t="shared" si="555"/>
        <v>5.1000000000000004E-3</v>
      </c>
      <c r="M4922" s="211">
        <f t="shared" si="555"/>
        <v>1.1000000000000001E-3</v>
      </c>
    </row>
    <row r="4923" spans="1:13" ht="15" customHeight="1" x14ac:dyDescent="0.2">
      <c r="A4923" s="370">
        <v>4902</v>
      </c>
      <c r="B4923" s="120">
        <f t="shared" si="556"/>
        <v>196.28424835704979</v>
      </c>
      <c r="C4923" s="371">
        <v>950</v>
      </c>
      <c r="D4923" s="78">
        <v>45170</v>
      </c>
      <c r="E4923" s="209">
        <v>29455</v>
      </c>
      <c r="F4923" s="344">
        <f t="shared" si="552"/>
        <v>2761.5053400209936</v>
      </c>
      <c r="G4923" s="394">
        <f t="shared" si="553"/>
        <v>372.06315789473683</v>
      </c>
      <c r="H4923" s="385">
        <f t="shared" si="550"/>
        <v>1059.1461522955167</v>
      </c>
      <c r="I4923" s="386">
        <f t="shared" si="551"/>
        <v>62.671369958314607</v>
      </c>
      <c r="J4923" s="393">
        <v>45</v>
      </c>
      <c r="K4923" s="396">
        <f t="shared" si="554"/>
        <v>4300.3860201695616</v>
      </c>
      <c r="L4923" s="210">
        <f t="shared" si="555"/>
        <v>5.1000000000000004E-3</v>
      </c>
      <c r="M4923" s="211">
        <f t="shared" si="555"/>
        <v>1.1000000000000001E-3</v>
      </c>
    </row>
    <row r="4924" spans="1:13" ht="15" customHeight="1" x14ac:dyDescent="0.2">
      <c r="A4924" s="370">
        <v>4903</v>
      </c>
      <c r="B4924" s="120">
        <f t="shared" si="556"/>
        <v>196.30825634724465</v>
      </c>
      <c r="C4924" s="371">
        <v>950</v>
      </c>
      <c r="D4924" s="78">
        <v>45170</v>
      </c>
      <c r="E4924" s="209">
        <v>29455</v>
      </c>
      <c r="F4924" s="344">
        <f t="shared" si="552"/>
        <v>2761.1676150859357</v>
      </c>
      <c r="G4924" s="394">
        <f t="shared" si="553"/>
        <v>372.06315789473683</v>
      </c>
      <c r="H4924" s="385">
        <f t="shared" si="550"/>
        <v>1059.0320012674672</v>
      </c>
      <c r="I4924" s="386">
        <f t="shared" si="551"/>
        <v>62.664615459613451</v>
      </c>
      <c r="J4924" s="393">
        <v>45</v>
      </c>
      <c r="K4924" s="396">
        <f t="shared" si="554"/>
        <v>4299.9273897077537</v>
      </c>
      <c r="L4924" s="210">
        <f t="shared" si="555"/>
        <v>5.1000000000000004E-3</v>
      </c>
      <c r="M4924" s="211">
        <f t="shared" si="555"/>
        <v>1.1000000000000001E-3</v>
      </c>
    </row>
    <row r="4925" spans="1:13" ht="15" customHeight="1" x14ac:dyDescent="0.2">
      <c r="A4925" s="370">
        <v>4904</v>
      </c>
      <c r="B4925" s="120">
        <f t="shared" si="556"/>
        <v>196.33226368603502</v>
      </c>
      <c r="C4925" s="371">
        <v>950</v>
      </c>
      <c r="D4925" s="78">
        <v>45170</v>
      </c>
      <c r="E4925" s="209">
        <v>29455</v>
      </c>
      <c r="F4925" s="344">
        <f t="shared" si="552"/>
        <v>2760.8299819066106</v>
      </c>
      <c r="G4925" s="394">
        <f t="shared" si="553"/>
        <v>372.06315789473683</v>
      </c>
      <c r="H4925" s="385">
        <f t="shared" si="550"/>
        <v>1058.9178812528553</v>
      </c>
      <c r="I4925" s="386">
        <f t="shared" si="551"/>
        <v>62.657862796026947</v>
      </c>
      <c r="J4925" s="393">
        <v>45</v>
      </c>
      <c r="K4925" s="396">
        <f t="shared" si="554"/>
        <v>4299.4688838502298</v>
      </c>
      <c r="L4925" s="210">
        <f t="shared" si="555"/>
        <v>5.1000000000000004E-3</v>
      </c>
      <c r="M4925" s="211">
        <f t="shared" si="555"/>
        <v>1.1000000000000001E-3</v>
      </c>
    </row>
    <row r="4926" spans="1:13" ht="15" customHeight="1" x14ac:dyDescent="0.2">
      <c r="A4926" s="370">
        <v>4905</v>
      </c>
      <c r="B4926" s="120">
        <f t="shared" si="556"/>
        <v>196.35627037344639</v>
      </c>
      <c r="C4926" s="371">
        <v>950</v>
      </c>
      <c r="D4926" s="78">
        <v>45170</v>
      </c>
      <c r="E4926" s="209">
        <v>29455</v>
      </c>
      <c r="F4926" s="344">
        <f t="shared" si="552"/>
        <v>2760.4924404456451</v>
      </c>
      <c r="G4926" s="394">
        <f t="shared" si="553"/>
        <v>372.06315789473683</v>
      </c>
      <c r="H4926" s="385">
        <f t="shared" si="550"/>
        <v>1058.803792239049</v>
      </c>
      <c r="I4926" s="386">
        <f t="shared" si="551"/>
        <v>62.65111196680764</v>
      </c>
      <c r="J4926" s="393">
        <v>45</v>
      </c>
      <c r="K4926" s="396">
        <f t="shared" si="554"/>
        <v>4299.010502546239</v>
      </c>
      <c r="L4926" s="210">
        <f t="shared" si="555"/>
        <v>5.1000000000000004E-3</v>
      </c>
      <c r="M4926" s="211">
        <f t="shared" si="555"/>
        <v>1.1000000000000001E-3</v>
      </c>
    </row>
    <row r="4927" spans="1:13" ht="15" customHeight="1" x14ac:dyDescent="0.2">
      <c r="A4927" s="370">
        <v>4906</v>
      </c>
      <c r="B4927" s="120">
        <f t="shared" si="556"/>
        <v>196.38027640950443</v>
      </c>
      <c r="C4927" s="371">
        <v>950</v>
      </c>
      <c r="D4927" s="78">
        <v>45170</v>
      </c>
      <c r="E4927" s="209">
        <v>29455</v>
      </c>
      <c r="F4927" s="344">
        <f t="shared" si="552"/>
        <v>2760.1549906656837</v>
      </c>
      <c r="G4927" s="394">
        <f t="shared" si="553"/>
        <v>372.06315789473683</v>
      </c>
      <c r="H4927" s="385">
        <f t="shared" si="550"/>
        <v>1058.6897342134221</v>
      </c>
      <c r="I4927" s="386">
        <f t="shared" si="551"/>
        <v>62.644362971208416</v>
      </c>
      <c r="J4927" s="393">
        <v>45</v>
      </c>
      <c r="K4927" s="396">
        <f t="shared" si="554"/>
        <v>4298.5522457450516</v>
      </c>
      <c r="L4927" s="210">
        <f t="shared" si="555"/>
        <v>5.1000000000000004E-3</v>
      </c>
      <c r="M4927" s="211">
        <f t="shared" si="555"/>
        <v>1.1000000000000001E-3</v>
      </c>
    </row>
    <row r="4928" spans="1:13" ht="15" customHeight="1" x14ac:dyDescent="0.2">
      <c r="A4928" s="370">
        <v>4907</v>
      </c>
      <c r="B4928" s="120">
        <f t="shared" si="556"/>
        <v>196.40428179423478</v>
      </c>
      <c r="C4928" s="371">
        <v>950</v>
      </c>
      <c r="D4928" s="78">
        <v>45170</v>
      </c>
      <c r="E4928" s="209">
        <v>29455</v>
      </c>
      <c r="F4928" s="344">
        <f t="shared" si="552"/>
        <v>2759.8176325293889</v>
      </c>
      <c r="G4928" s="394">
        <f t="shared" si="553"/>
        <v>372.06315789473683</v>
      </c>
      <c r="H4928" s="385">
        <f t="shared" si="550"/>
        <v>1058.5757071633543</v>
      </c>
      <c r="I4928" s="386">
        <f t="shared" si="551"/>
        <v>62.637615808482515</v>
      </c>
      <c r="J4928" s="393">
        <v>45</v>
      </c>
      <c r="K4928" s="396">
        <f t="shared" si="554"/>
        <v>4298.0941133959623</v>
      </c>
      <c r="L4928" s="210">
        <f t="shared" si="555"/>
        <v>5.1000000000000004E-3</v>
      </c>
      <c r="M4928" s="211">
        <f t="shared" si="555"/>
        <v>1.1000000000000001E-3</v>
      </c>
    </row>
    <row r="4929" spans="1:13" ht="15" customHeight="1" x14ac:dyDescent="0.2">
      <c r="A4929" s="370">
        <v>4908</v>
      </c>
      <c r="B4929" s="120">
        <f t="shared" si="556"/>
        <v>196.42828652766326</v>
      </c>
      <c r="C4929" s="371">
        <v>950</v>
      </c>
      <c r="D4929" s="78">
        <v>45170</v>
      </c>
      <c r="E4929" s="209">
        <v>29455</v>
      </c>
      <c r="F4929" s="344">
        <f t="shared" si="552"/>
        <v>2759.4803659994445</v>
      </c>
      <c r="G4929" s="394">
        <f t="shared" si="553"/>
        <v>372.06315789473683</v>
      </c>
      <c r="H4929" s="385">
        <f t="shared" si="550"/>
        <v>1058.4617110762331</v>
      </c>
      <c r="I4929" s="386">
        <f t="shared" si="551"/>
        <v>62.630870477883626</v>
      </c>
      <c r="J4929" s="393">
        <v>45</v>
      </c>
      <c r="K4929" s="396">
        <f t="shared" si="554"/>
        <v>4297.6361054482986</v>
      </c>
      <c r="L4929" s="210">
        <f t="shared" si="555"/>
        <v>5.1000000000000004E-3</v>
      </c>
      <c r="M4929" s="211">
        <f t="shared" si="555"/>
        <v>1.1000000000000001E-3</v>
      </c>
    </row>
    <row r="4930" spans="1:13" ht="15" customHeight="1" x14ac:dyDescent="0.2">
      <c r="A4930" s="370">
        <v>4909</v>
      </c>
      <c r="B4930" s="120">
        <f t="shared" si="556"/>
        <v>196.45229060981544</v>
      </c>
      <c r="C4930" s="371">
        <v>950</v>
      </c>
      <c r="D4930" s="78">
        <v>45170</v>
      </c>
      <c r="E4930" s="209">
        <v>29455</v>
      </c>
      <c r="F4930" s="344">
        <f t="shared" si="552"/>
        <v>2759.1431910385568</v>
      </c>
      <c r="G4930" s="394">
        <f t="shared" si="553"/>
        <v>372.06315789473683</v>
      </c>
      <c r="H4930" s="385">
        <f t="shared" si="550"/>
        <v>1058.347745939453</v>
      </c>
      <c r="I4930" s="386">
        <f t="shared" si="551"/>
        <v>62.624126978665871</v>
      </c>
      <c r="J4930" s="393">
        <v>45</v>
      </c>
      <c r="K4930" s="396">
        <f t="shared" si="554"/>
        <v>4297.1782218514127</v>
      </c>
      <c r="L4930" s="210">
        <f t="shared" si="555"/>
        <v>5.1000000000000004E-3</v>
      </c>
      <c r="M4930" s="211">
        <f t="shared" si="555"/>
        <v>1.1000000000000001E-3</v>
      </c>
    </row>
    <row r="4931" spans="1:13" ht="15" customHeight="1" x14ac:dyDescent="0.2">
      <c r="A4931" s="372">
        <v>4910</v>
      </c>
      <c r="B4931" s="120">
        <f t="shared" si="556"/>
        <v>196.47629404071773</v>
      </c>
      <c r="C4931" s="371">
        <v>950</v>
      </c>
      <c r="D4931" s="78">
        <v>45170</v>
      </c>
      <c r="E4931" s="209">
        <v>29455</v>
      </c>
      <c r="F4931" s="344">
        <f t="shared" si="552"/>
        <v>2758.8061076094386</v>
      </c>
      <c r="G4931" s="394">
        <f t="shared" si="553"/>
        <v>372.06315789473683</v>
      </c>
      <c r="H4931" s="385">
        <f t="shared" si="550"/>
        <v>1058.2338117404113</v>
      </c>
      <c r="I4931" s="386">
        <f t="shared" si="551"/>
        <v>62.617385310083513</v>
      </c>
      <c r="J4931" s="393">
        <v>45</v>
      </c>
      <c r="K4931" s="396">
        <f t="shared" si="554"/>
        <v>4296.7204625546701</v>
      </c>
      <c r="L4931" s="210">
        <f t="shared" si="555"/>
        <v>5.1000000000000004E-3</v>
      </c>
      <c r="M4931" s="211">
        <f t="shared" si="555"/>
        <v>1.1000000000000001E-3</v>
      </c>
    </row>
    <row r="4932" spans="1:13" ht="15" customHeight="1" x14ac:dyDescent="0.2">
      <c r="A4932" s="370">
        <v>4911</v>
      </c>
      <c r="B4932" s="120">
        <f t="shared" si="556"/>
        <v>196.50029682039579</v>
      </c>
      <c r="C4932" s="371">
        <v>950</v>
      </c>
      <c r="D4932" s="78">
        <v>45170</v>
      </c>
      <c r="E4932" s="209">
        <v>29455</v>
      </c>
      <c r="F4932" s="344">
        <f t="shared" si="552"/>
        <v>2758.4691156748368</v>
      </c>
      <c r="G4932" s="394">
        <f t="shared" si="553"/>
        <v>372.06315789473683</v>
      </c>
      <c r="H4932" s="385">
        <f t="shared" si="550"/>
        <v>1058.1199084665159</v>
      </c>
      <c r="I4932" s="386">
        <f t="shared" si="551"/>
        <v>62.610645471391472</v>
      </c>
      <c r="J4932" s="393">
        <v>45</v>
      </c>
      <c r="K4932" s="396">
        <f t="shared" si="554"/>
        <v>4296.2628275074812</v>
      </c>
      <c r="L4932" s="210">
        <f t="shared" si="555"/>
        <v>5.1000000000000004E-3</v>
      </c>
      <c r="M4932" s="211">
        <f t="shared" si="555"/>
        <v>1.1000000000000001E-3</v>
      </c>
    </row>
    <row r="4933" spans="1:13" ht="15" customHeight="1" x14ac:dyDescent="0.2">
      <c r="A4933" s="370">
        <v>4912</v>
      </c>
      <c r="B4933" s="120">
        <f t="shared" si="556"/>
        <v>196.5242989488759</v>
      </c>
      <c r="C4933" s="371">
        <v>950</v>
      </c>
      <c r="D4933" s="78">
        <v>45170</v>
      </c>
      <c r="E4933" s="209">
        <v>29455</v>
      </c>
      <c r="F4933" s="344">
        <f t="shared" si="552"/>
        <v>2758.132215197506</v>
      </c>
      <c r="G4933" s="394">
        <f t="shared" si="553"/>
        <v>372.06315789473683</v>
      </c>
      <c r="H4933" s="385">
        <f t="shared" si="550"/>
        <v>1058.0060361051781</v>
      </c>
      <c r="I4933" s="386">
        <f t="shared" si="551"/>
        <v>62.603907461844855</v>
      </c>
      <c r="J4933" s="393">
        <v>45</v>
      </c>
      <c r="K4933" s="396">
        <f t="shared" si="554"/>
        <v>4295.8053166592654</v>
      </c>
      <c r="L4933" s="210">
        <f t="shared" si="555"/>
        <v>5.1000000000000004E-3</v>
      </c>
      <c r="M4933" s="211">
        <f t="shared" si="555"/>
        <v>1.1000000000000001E-3</v>
      </c>
    </row>
    <row r="4934" spans="1:13" ht="15" customHeight="1" x14ac:dyDescent="0.2">
      <c r="A4934" s="370">
        <v>4913</v>
      </c>
      <c r="B4934" s="120">
        <f t="shared" si="556"/>
        <v>196.54830042618414</v>
      </c>
      <c r="C4934" s="371">
        <v>950</v>
      </c>
      <c r="D4934" s="78">
        <v>45170</v>
      </c>
      <c r="E4934" s="209">
        <v>29455</v>
      </c>
      <c r="F4934" s="344">
        <f t="shared" si="552"/>
        <v>2757.7954061402279</v>
      </c>
      <c r="G4934" s="394">
        <f t="shared" si="553"/>
        <v>372.06315789473683</v>
      </c>
      <c r="H4934" s="385">
        <f t="shared" si="550"/>
        <v>1057.8921946438179</v>
      </c>
      <c r="I4934" s="386">
        <f t="shared" si="551"/>
        <v>62.597171280699293</v>
      </c>
      <c r="J4934" s="393">
        <v>45</v>
      </c>
      <c r="K4934" s="396">
        <f t="shared" si="554"/>
        <v>4295.3479299594819</v>
      </c>
      <c r="L4934" s="210">
        <f t="shared" si="555"/>
        <v>5.1000000000000004E-3</v>
      </c>
      <c r="M4934" s="211">
        <f t="shared" si="555"/>
        <v>1.1000000000000001E-3</v>
      </c>
    </row>
    <row r="4935" spans="1:13" ht="15" customHeight="1" x14ac:dyDescent="0.2">
      <c r="A4935" s="370">
        <v>4914</v>
      </c>
      <c r="B4935" s="120">
        <f t="shared" si="556"/>
        <v>196.57230125234696</v>
      </c>
      <c r="C4935" s="371">
        <v>950</v>
      </c>
      <c r="D4935" s="78">
        <v>45170</v>
      </c>
      <c r="E4935" s="209">
        <v>29455</v>
      </c>
      <c r="F4935" s="344">
        <f t="shared" si="552"/>
        <v>2757.4586884657961</v>
      </c>
      <c r="G4935" s="394">
        <f t="shared" si="553"/>
        <v>372.06315789473683</v>
      </c>
      <c r="H4935" s="385">
        <f t="shared" si="550"/>
        <v>1057.7783840698601</v>
      </c>
      <c r="I4935" s="386">
        <f t="shared" si="551"/>
        <v>62.590436927210661</v>
      </c>
      <c r="J4935" s="393">
        <v>45</v>
      </c>
      <c r="K4935" s="396">
        <f t="shared" si="554"/>
        <v>4294.890667357603</v>
      </c>
      <c r="L4935" s="210">
        <f t="shared" si="555"/>
        <v>5.1000000000000004E-3</v>
      </c>
      <c r="M4935" s="211">
        <f t="shared" si="555"/>
        <v>1.1000000000000001E-3</v>
      </c>
    </row>
    <row r="4936" spans="1:13" ht="15" customHeight="1" x14ac:dyDescent="0.2">
      <c r="A4936" s="370">
        <v>4915</v>
      </c>
      <c r="B4936" s="120">
        <f t="shared" si="556"/>
        <v>196.59630142739053</v>
      </c>
      <c r="C4936" s="371">
        <v>950</v>
      </c>
      <c r="D4936" s="78">
        <v>45170</v>
      </c>
      <c r="E4936" s="209">
        <v>29455</v>
      </c>
      <c r="F4936" s="344">
        <f t="shared" si="552"/>
        <v>2757.1220621370294</v>
      </c>
      <c r="G4936" s="394">
        <f t="shared" si="553"/>
        <v>372.06315789473683</v>
      </c>
      <c r="H4936" s="385">
        <f t="shared" si="550"/>
        <v>1057.6646043707369</v>
      </c>
      <c r="I4936" s="386">
        <f t="shared" si="551"/>
        <v>62.583704400635327</v>
      </c>
      <c r="J4936" s="393">
        <v>45</v>
      </c>
      <c r="K4936" s="396">
        <f t="shared" si="554"/>
        <v>4294.4335288031389</v>
      </c>
      <c r="L4936" s="210">
        <f t="shared" si="555"/>
        <v>5.1000000000000004E-3</v>
      </c>
      <c r="M4936" s="211">
        <f t="shared" si="555"/>
        <v>1.1000000000000001E-3</v>
      </c>
    </row>
    <row r="4937" spans="1:13" ht="15" customHeight="1" x14ac:dyDescent="0.2">
      <c r="A4937" s="370">
        <v>4916</v>
      </c>
      <c r="B4937" s="120">
        <f t="shared" si="556"/>
        <v>196.62030095134153</v>
      </c>
      <c r="C4937" s="371">
        <v>950</v>
      </c>
      <c r="D4937" s="78">
        <v>45170</v>
      </c>
      <c r="E4937" s="209">
        <v>29455</v>
      </c>
      <c r="F4937" s="344">
        <f t="shared" si="552"/>
        <v>2756.78552711676</v>
      </c>
      <c r="G4937" s="394">
        <f t="shared" si="553"/>
        <v>372.06315789473683</v>
      </c>
      <c r="H4937" s="385">
        <f t="shared" si="550"/>
        <v>1057.5508555338859</v>
      </c>
      <c r="I4937" s="386">
        <f t="shared" si="551"/>
        <v>62.576973700229935</v>
      </c>
      <c r="J4937" s="393">
        <v>45</v>
      </c>
      <c r="K4937" s="396">
        <f t="shared" si="554"/>
        <v>4293.9765142456126</v>
      </c>
      <c r="L4937" s="210">
        <f t="shared" si="555"/>
        <v>5.1000000000000004E-3</v>
      </c>
      <c r="M4937" s="211">
        <f t="shared" si="555"/>
        <v>1.1000000000000001E-3</v>
      </c>
    </row>
    <row r="4938" spans="1:13" ht="15" customHeight="1" x14ac:dyDescent="0.2">
      <c r="A4938" s="370">
        <v>4917</v>
      </c>
      <c r="B4938" s="120">
        <f t="shared" si="556"/>
        <v>196.64429982422638</v>
      </c>
      <c r="C4938" s="371">
        <v>950</v>
      </c>
      <c r="D4938" s="78">
        <v>45170</v>
      </c>
      <c r="E4938" s="209">
        <v>29455</v>
      </c>
      <c r="F4938" s="344">
        <f t="shared" si="552"/>
        <v>2756.4490833678428</v>
      </c>
      <c r="G4938" s="394">
        <f t="shared" si="553"/>
        <v>372.06315789473683</v>
      </c>
      <c r="H4938" s="385">
        <f t="shared" si="550"/>
        <v>1057.4371375467517</v>
      </c>
      <c r="I4938" s="386">
        <f t="shared" si="551"/>
        <v>62.570244825251592</v>
      </c>
      <c r="J4938" s="393">
        <v>45</v>
      </c>
      <c r="K4938" s="396">
        <f t="shared" si="554"/>
        <v>4293.5196236345828</v>
      </c>
      <c r="L4938" s="210">
        <f t="shared" si="555"/>
        <v>5.1000000000000004E-3</v>
      </c>
      <c r="M4938" s="211">
        <f t="shared" si="555"/>
        <v>1.1000000000000001E-3</v>
      </c>
    </row>
    <row r="4939" spans="1:13" ht="15" customHeight="1" x14ac:dyDescent="0.2">
      <c r="A4939" s="370">
        <v>4918</v>
      </c>
      <c r="B4939" s="120">
        <f t="shared" si="556"/>
        <v>196.66829804607193</v>
      </c>
      <c r="C4939" s="371">
        <v>950</v>
      </c>
      <c r="D4939" s="78">
        <v>45170</v>
      </c>
      <c r="E4939" s="209">
        <v>29455</v>
      </c>
      <c r="F4939" s="344">
        <f t="shared" si="552"/>
        <v>2756.1127308531477</v>
      </c>
      <c r="G4939" s="394">
        <f t="shared" si="553"/>
        <v>372.06315789473683</v>
      </c>
      <c r="H4939" s="385">
        <f t="shared" si="550"/>
        <v>1057.3234503967849</v>
      </c>
      <c r="I4939" s="386">
        <f t="shared" si="551"/>
        <v>62.563517774957695</v>
      </c>
      <c r="J4939" s="393">
        <v>45</v>
      </c>
      <c r="K4939" s="396">
        <f t="shared" si="554"/>
        <v>4293.0628569196269</v>
      </c>
      <c r="L4939" s="210">
        <f t="shared" si="555"/>
        <v>5.1000000000000004E-3</v>
      </c>
      <c r="M4939" s="211">
        <f t="shared" si="555"/>
        <v>1.1000000000000001E-3</v>
      </c>
    </row>
    <row r="4940" spans="1:13" ht="15" customHeight="1" x14ac:dyDescent="0.2">
      <c r="A4940" s="370">
        <v>4919</v>
      </c>
      <c r="B4940" s="120">
        <f t="shared" si="556"/>
        <v>196.69229561690466</v>
      </c>
      <c r="C4940" s="371">
        <v>950</v>
      </c>
      <c r="D4940" s="78">
        <v>45170</v>
      </c>
      <c r="E4940" s="209">
        <v>29455</v>
      </c>
      <c r="F4940" s="344">
        <f t="shared" si="552"/>
        <v>2755.776469535569</v>
      </c>
      <c r="G4940" s="394">
        <f t="shared" si="553"/>
        <v>372.06315789473683</v>
      </c>
      <c r="H4940" s="385">
        <f t="shared" si="550"/>
        <v>1057.2097940714432</v>
      </c>
      <c r="I4940" s="386">
        <f t="shared" si="551"/>
        <v>62.556792548606118</v>
      </c>
      <c r="J4940" s="393">
        <v>45</v>
      </c>
      <c r="K4940" s="396">
        <f t="shared" si="554"/>
        <v>4292.6062140503545</v>
      </c>
      <c r="L4940" s="210">
        <f t="shared" si="555"/>
        <v>5.1000000000000004E-3</v>
      </c>
      <c r="M4940" s="211">
        <f t="shared" si="555"/>
        <v>1.1000000000000001E-3</v>
      </c>
    </row>
    <row r="4941" spans="1:13" ht="15" customHeight="1" x14ac:dyDescent="0.2">
      <c r="A4941" s="372">
        <v>4920</v>
      </c>
      <c r="B4941" s="120">
        <f t="shared" si="556"/>
        <v>196.71629253675164</v>
      </c>
      <c r="C4941" s="371">
        <v>950</v>
      </c>
      <c r="D4941" s="78">
        <v>45170</v>
      </c>
      <c r="E4941" s="209">
        <v>29455</v>
      </c>
      <c r="F4941" s="344">
        <f t="shared" si="552"/>
        <v>2755.4402993780145</v>
      </c>
      <c r="G4941" s="394">
        <f t="shared" si="553"/>
        <v>372.06315789473683</v>
      </c>
      <c r="H4941" s="385">
        <f t="shared" si="550"/>
        <v>1057.0961685581899</v>
      </c>
      <c r="I4941" s="386">
        <f t="shared" si="551"/>
        <v>62.550069145455026</v>
      </c>
      <c r="J4941" s="393">
        <v>45</v>
      </c>
      <c r="K4941" s="396">
        <f t="shared" si="554"/>
        <v>4292.1496949763969</v>
      </c>
      <c r="L4941" s="210">
        <f t="shared" si="555"/>
        <v>5.1000000000000004E-3</v>
      </c>
      <c r="M4941" s="211">
        <f t="shared" si="555"/>
        <v>1.1000000000000001E-3</v>
      </c>
    </row>
    <row r="4942" spans="1:13" ht="15" customHeight="1" x14ac:dyDescent="0.2">
      <c r="A4942" s="370">
        <v>4921</v>
      </c>
      <c r="B4942" s="120">
        <f t="shared" si="556"/>
        <v>196.74028880563964</v>
      </c>
      <c r="C4942" s="371">
        <v>950</v>
      </c>
      <c r="D4942" s="78">
        <v>45170</v>
      </c>
      <c r="E4942" s="209">
        <v>29455</v>
      </c>
      <c r="F4942" s="344">
        <f t="shared" si="552"/>
        <v>2755.1042203434145</v>
      </c>
      <c r="G4942" s="394">
        <f t="shared" si="553"/>
        <v>372.06315789473683</v>
      </c>
      <c r="H4942" s="385">
        <f t="shared" si="550"/>
        <v>1056.9825738444949</v>
      </c>
      <c r="I4942" s="386">
        <f t="shared" si="551"/>
        <v>62.543347564763025</v>
      </c>
      <c r="J4942" s="393">
        <v>45</v>
      </c>
      <c r="K4942" s="396">
        <f t="shared" si="554"/>
        <v>4291.6932996474097</v>
      </c>
      <c r="L4942" s="210">
        <f t="shared" si="555"/>
        <v>5.1000000000000004E-3</v>
      </c>
      <c r="M4942" s="211">
        <f t="shared" si="555"/>
        <v>1.1000000000000001E-3</v>
      </c>
    </row>
    <row r="4943" spans="1:13" ht="15" customHeight="1" x14ac:dyDescent="0.2">
      <c r="A4943" s="370">
        <v>4922</v>
      </c>
      <c r="B4943" s="120">
        <f t="shared" si="556"/>
        <v>196.76428442359551</v>
      </c>
      <c r="C4943" s="371">
        <v>950</v>
      </c>
      <c r="D4943" s="78">
        <v>45170</v>
      </c>
      <c r="E4943" s="209">
        <v>29455</v>
      </c>
      <c r="F4943" s="344">
        <f t="shared" si="552"/>
        <v>2754.7682323947192</v>
      </c>
      <c r="G4943" s="394">
        <f t="shared" si="553"/>
        <v>372.06315789473683</v>
      </c>
      <c r="H4943" s="385">
        <f t="shared" si="550"/>
        <v>1056.8690099178361</v>
      </c>
      <c r="I4943" s="386">
        <f t="shared" si="551"/>
        <v>62.536627805789124</v>
      </c>
      <c r="J4943" s="393">
        <v>45</v>
      </c>
      <c r="K4943" s="396">
        <f t="shared" si="554"/>
        <v>4291.2370280130808</v>
      </c>
      <c r="L4943" s="210">
        <f t="shared" si="555"/>
        <v>5.1000000000000004E-3</v>
      </c>
      <c r="M4943" s="211">
        <f t="shared" si="555"/>
        <v>1.1000000000000001E-3</v>
      </c>
    </row>
    <row r="4944" spans="1:13" ht="15" customHeight="1" x14ac:dyDescent="0.2">
      <c r="A4944" s="370">
        <v>4923</v>
      </c>
      <c r="B4944" s="120">
        <f t="shared" si="556"/>
        <v>196.78827939064664</v>
      </c>
      <c r="C4944" s="371">
        <v>950</v>
      </c>
      <c r="D4944" s="78">
        <v>45170</v>
      </c>
      <c r="E4944" s="209">
        <v>29455</v>
      </c>
      <c r="F4944" s="344">
        <f t="shared" si="552"/>
        <v>2754.432335494891</v>
      </c>
      <c r="G4944" s="394">
        <f t="shared" si="553"/>
        <v>372.06315789473683</v>
      </c>
      <c r="H4944" s="385">
        <f t="shared" si="550"/>
        <v>1056.7554767656941</v>
      </c>
      <c r="I4944" s="386">
        <f t="shared" si="551"/>
        <v>62.529909867792561</v>
      </c>
      <c r="J4944" s="393">
        <v>45</v>
      </c>
      <c r="K4944" s="396">
        <f t="shared" si="554"/>
        <v>4290.7808800231142</v>
      </c>
      <c r="L4944" s="210">
        <f t="shared" si="555"/>
        <v>5.1000000000000004E-3</v>
      </c>
      <c r="M4944" s="211">
        <f t="shared" si="555"/>
        <v>1.1000000000000001E-3</v>
      </c>
    </row>
    <row r="4945" spans="1:13" ht="15" customHeight="1" x14ac:dyDescent="0.2">
      <c r="A4945" s="370">
        <v>4924</v>
      </c>
      <c r="B4945" s="120">
        <f t="shared" si="556"/>
        <v>196.81227370682004</v>
      </c>
      <c r="C4945" s="371">
        <v>950</v>
      </c>
      <c r="D4945" s="78">
        <v>45170</v>
      </c>
      <c r="E4945" s="209">
        <v>29455</v>
      </c>
      <c r="F4945" s="344">
        <f t="shared" si="552"/>
        <v>2754.0965296069185</v>
      </c>
      <c r="G4945" s="394">
        <f t="shared" si="553"/>
        <v>372.06315789473683</v>
      </c>
      <c r="H4945" s="385">
        <f t="shared" si="550"/>
        <v>1056.6419743755594</v>
      </c>
      <c r="I4945" s="386">
        <f t="shared" si="551"/>
        <v>62.523193750033109</v>
      </c>
      <c r="J4945" s="393">
        <v>45</v>
      </c>
      <c r="K4945" s="396">
        <f t="shared" si="554"/>
        <v>4290.3248556272474</v>
      </c>
      <c r="L4945" s="210">
        <f t="shared" si="555"/>
        <v>5.1000000000000004E-3</v>
      </c>
      <c r="M4945" s="211">
        <f t="shared" si="555"/>
        <v>1.1000000000000001E-3</v>
      </c>
    </row>
    <row r="4946" spans="1:13" ht="15" customHeight="1" x14ac:dyDescent="0.2">
      <c r="A4946" s="370">
        <v>4925</v>
      </c>
      <c r="B4946" s="120">
        <f t="shared" si="556"/>
        <v>196.83626737214306</v>
      </c>
      <c r="C4946" s="371">
        <v>950</v>
      </c>
      <c r="D4946" s="78">
        <v>45170</v>
      </c>
      <c r="E4946" s="209">
        <v>29455</v>
      </c>
      <c r="F4946" s="344">
        <f t="shared" si="552"/>
        <v>2753.7608146938037</v>
      </c>
      <c r="G4946" s="394">
        <f t="shared" si="553"/>
        <v>372.06315789473683</v>
      </c>
      <c r="H4946" s="385">
        <f t="shared" si="550"/>
        <v>1056.5285027349266</v>
      </c>
      <c r="I4946" s="386">
        <f t="shared" si="551"/>
        <v>62.516479451770813</v>
      </c>
      <c r="J4946" s="393">
        <v>45</v>
      </c>
      <c r="K4946" s="396">
        <f t="shared" si="554"/>
        <v>4289.8689547752374</v>
      </c>
      <c r="L4946" s="210">
        <f t="shared" si="555"/>
        <v>5.1000000000000004E-3</v>
      </c>
      <c r="M4946" s="211">
        <f t="shared" si="555"/>
        <v>1.1000000000000001E-3</v>
      </c>
    </row>
    <row r="4947" spans="1:13" ht="15" customHeight="1" x14ac:dyDescent="0.2">
      <c r="A4947" s="370">
        <v>4926</v>
      </c>
      <c r="B4947" s="120">
        <f t="shared" si="556"/>
        <v>196.86026038664272</v>
      </c>
      <c r="C4947" s="371">
        <v>950</v>
      </c>
      <c r="D4947" s="78">
        <v>45170</v>
      </c>
      <c r="E4947" s="209">
        <v>29455</v>
      </c>
      <c r="F4947" s="344">
        <f t="shared" si="552"/>
        <v>2753.4251907185749</v>
      </c>
      <c r="G4947" s="394">
        <f t="shared" si="553"/>
        <v>372.06315789473683</v>
      </c>
      <c r="H4947" s="385">
        <f t="shared" si="550"/>
        <v>1056.4150618312992</v>
      </c>
      <c r="I4947" s="386">
        <f t="shared" si="551"/>
        <v>62.509766972266235</v>
      </c>
      <c r="J4947" s="393">
        <v>45</v>
      </c>
      <c r="K4947" s="396">
        <f t="shared" si="554"/>
        <v>4289.4131774168773</v>
      </c>
      <c r="L4947" s="210">
        <f t="shared" si="555"/>
        <v>5.1000000000000004E-3</v>
      </c>
      <c r="M4947" s="211">
        <f t="shared" si="555"/>
        <v>1.1000000000000001E-3</v>
      </c>
    </row>
    <row r="4948" spans="1:13" ht="15" customHeight="1" x14ac:dyDescent="0.2">
      <c r="A4948" s="370">
        <v>4927</v>
      </c>
      <c r="B4948" s="120">
        <f t="shared" si="556"/>
        <v>196.88425275034695</v>
      </c>
      <c r="C4948" s="371">
        <v>950</v>
      </c>
      <c r="D4948" s="78">
        <v>45170</v>
      </c>
      <c r="E4948" s="209">
        <v>29455</v>
      </c>
      <c r="F4948" s="344">
        <f t="shared" si="552"/>
        <v>2753.0896576442665</v>
      </c>
      <c r="G4948" s="394">
        <f t="shared" si="553"/>
        <v>372.06315789473683</v>
      </c>
      <c r="H4948" s="385">
        <f t="shared" si="550"/>
        <v>1056.301651652183</v>
      </c>
      <c r="I4948" s="386">
        <f t="shared" si="551"/>
        <v>62.503056310780067</v>
      </c>
      <c r="J4948" s="393">
        <v>45</v>
      </c>
      <c r="K4948" s="396">
        <f t="shared" si="554"/>
        <v>4288.9575235019665</v>
      </c>
      <c r="L4948" s="210">
        <f t="shared" si="555"/>
        <v>5.1000000000000004E-3</v>
      </c>
      <c r="M4948" s="211">
        <f t="shared" si="555"/>
        <v>1.1000000000000001E-3</v>
      </c>
    </row>
    <row r="4949" spans="1:13" ht="15" customHeight="1" x14ac:dyDescent="0.2">
      <c r="A4949" s="370">
        <v>4928</v>
      </c>
      <c r="B4949" s="120">
        <f t="shared" si="556"/>
        <v>196.90824446328304</v>
      </c>
      <c r="C4949" s="371">
        <v>950</v>
      </c>
      <c r="D4949" s="78">
        <v>45170</v>
      </c>
      <c r="E4949" s="209">
        <v>29455</v>
      </c>
      <c r="F4949" s="344">
        <f t="shared" si="552"/>
        <v>2752.7542154339444</v>
      </c>
      <c r="G4949" s="394">
        <f t="shared" si="553"/>
        <v>372.06315789473683</v>
      </c>
      <c r="H4949" s="385">
        <f t="shared" si="550"/>
        <v>1056.1882721850941</v>
      </c>
      <c r="I4949" s="386">
        <f t="shared" si="551"/>
        <v>62.496347466573624</v>
      </c>
      <c r="J4949" s="393">
        <v>45</v>
      </c>
      <c r="K4949" s="396">
        <f t="shared" si="554"/>
        <v>4288.5019929803493</v>
      </c>
      <c r="L4949" s="210">
        <f t="shared" si="555"/>
        <v>5.1000000000000004E-3</v>
      </c>
      <c r="M4949" s="211">
        <f t="shared" si="555"/>
        <v>1.1000000000000001E-3</v>
      </c>
    </row>
    <row r="4950" spans="1:13" ht="15" customHeight="1" x14ac:dyDescent="0.2">
      <c r="A4950" s="370">
        <v>4929</v>
      </c>
      <c r="B4950" s="120">
        <f t="shared" si="556"/>
        <v>196.93223552547877</v>
      </c>
      <c r="C4950" s="371">
        <v>950</v>
      </c>
      <c r="D4950" s="78">
        <v>45170</v>
      </c>
      <c r="E4950" s="209">
        <v>29455</v>
      </c>
      <c r="F4950" s="344">
        <f t="shared" si="552"/>
        <v>2752.4188640506836</v>
      </c>
      <c r="G4950" s="394">
        <f t="shared" si="553"/>
        <v>372.06315789473683</v>
      </c>
      <c r="H4950" s="385">
        <f t="shared" ref="H4950:H5013" si="557">SUM(F4950:G4950)*33.8%</f>
        <v>1056.0749234175521</v>
      </c>
      <c r="I4950" s="386">
        <f t="shared" ref="I4950:I5013" si="558">SUM(F4950:G4950)*2%</f>
        <v>62.48964043890841</v>
      </c>
      <c r="J4950" s="393">
        <v>45</v>
      </c>
      <c r="K4950" s="396">
        <f t="shared" si="554"/>
        <v>4288.0465858018806</v>
      </c>
      <c r="L4950" s="210">
        <f t="shared" si="555"/>
        <v>5.1000000000000004E-3</v>
      </c>
      <c r="M4950" s="211">
        <f t="shared" si="555"/>
        <v>1.1000000000000001E-3</v>
      </c>
    </row>
    <row r="4951" spans="1:13" ht="15" customHeight="1" x14ac:dyDescent="0.2">
      <c r="A4951" s="372">
        <v>4930</v>
      </c>
      <c r="B4951" s="120">
        <f t="shared" si="556"/>
        <v>196.95622593696129</v>
      </c>
      <c r="C4951" s="371">
        <v>950</v>
      </c>
      <c r="D4951" s="78">
        <v>45170</v>
      </c>
      <c r="E4951" s="209">
        <v>29455</v>
      </c>
      <c r="F4951" s="344">
        <f t="shared" ref="F4951:F5014" si="559">12*(1/B4951*D4951)</f>
        <v>2752.0836034575918</v>
      </c>
      <c r="G4951" s="394">
        <f t="shared" ref="G4951:G5014" si="560">12*(1/C4951*E4951)</f>
        <v>372.06315789473683</v>
      </c>
      <c r="H4951" s="385">
        <f t="shared" si="557"/>
        <v>1055.9616053370869</v>
      </c>
      <c r="I4951" s="386">
        <f t="shared" si="558"/>
        <v>62.482935227046575</v>
      </c>
      <c r="J4951" s="393">
        <v>45</v>
      </c>
      <c r="K4951" s="396">
        <f t="shared" ref="K4951:K5014" si="561">SUM(F4951:J4951)</f>
        <v>4287.5913019164618</v>
      </c>
      <c r="L4951" s="210">
        <f t="shared" ref="L4951:M5014" si="562">ROUND(1/B4951,4)</f>
        <v>5.1000000000000004E-3</v>
      </c>
      <c r="M4951" s="211">
        <f t="shared" si="562"/>
        <v>1.1000000000000001E-3</v>
      </c>
    </row>
    <row r="4952" spans="1:13" ht="15" customHeight="1" x14ac:dyDescent="0.2">
      <c r="A4952" s="370">
        <v>4931</v>
      </c>
      <c r="B4952" s="120">
        <f t="shared" si="556"/>
        <v>196.98021569775904</v>
      </c>
      <c r="C4952" s="371">
        <v>950</v>
      </c>
      <c r="D4952" s="78">
        <v>45170</v>
      </c>
      <c r="E4952" s="209">
        <v>29455</v>
      </c>
      <c r="F4952" s="344">
        <f t="shared" si="559"/>
        <v>2751.7484336177758</v>
      </c>
      <c r="G4952" s="394">
        <f t="shared" si="560"/>
        <v>372.06315789473683</v>
      </c>
      <c r="H4952" s="385">
        <f t="shared" si="557"/>
        <v>1055.8483179312291</v>
      </c>
      <c r="I4952" s="386">
        <f t="shared" si="558"/>
        <v>62.476231830250256</v>
      </c>
      <c r="J4952" s="393">
        <v>45</v>
      </c>
      <c r="K4952" s="396">
        <f t="shared" si="561"/>
        <v>4287.1361412739916</v>
      </c>
      <c r="L4952" s="210">
        <f t="shared" si="562"/>
        <v>5.1000000000000004E-3</v>
      </c>
      <c r="M4952" s="211">
        <f t="shared" si="562"/>
        <v>1.1000000000000001E-3</v>
      </c>
    </row>
    <row r="4953" spans="1:13" ht="15" customHeight="1" x14ac:dyDescent="0.2">
      <c r="A4953" s="370">
        <v>4932</v>
      </c>
      <c r="B4953" s="120">
        <f t="shared" si="556"/>
        <v>197.00420480789947</v>
      </c>
      <c r="C4953" s="371">
        <v>950</v>
      </c>
      <c r="D4953" s="78">
        <v>45170</v>
      </c>
      <c r="E4953" s="209">
        <v>29455</v>
      </c>
      <c r="F4953" s="344">
        <f t="shared" si="559"/>
        <v>2751.413354494377</v>
      </c>
      <c r="G4953" s="394">
        <f t="shared" si="560"/>
        <v>372.06315789473683</v>
      </c>
      <c r="H4953" s="385">
        <f t="shared" si="557"/>
        <v>1055.7350611875204</v>
      </c>
      <c r="I4953" s="386">
        <f t="shared" si="558"/>
        <v>62.469530247782281</v>
      </c>
      <c r="J4953" s="393">
        <v>45</v>
      </c>
      <c r="K4953" s="396">
        <f t="shared" si="561"/>
        <v>4286.6811038244168</v>
      </c>
      <c r="L4953" s="210">
        <f t="shared" si="562"/>
        <v>5.1000000000000004E-3</v>
      </c>
      <c r="M4953" s="211">
        <f t="shared" si="562"/>
        <v>1.1000000000000001E-3</v>
      </c>
    </row>
    <row r="4954" spans="1:13" ht="15" customHeight="1" x14ac:dyDescent="0.2">
      <c r="A4954" s="370">
        <v>4933</v>
      </c>
      <c r="B4954" s="120">
        <f t="shared" si="556"/>
        <v>197.02819326741067</v>
      </c>
      <c r="C4954" s="371">
        <v>950</v>
      </c>
      <c r="D4954" s="78">
        <v>45170</v>
      </c>
      <c r="E4954" s="209">
        <v>29455</v>
      </c>
      <c r="F4954" s="344">
        <f t="shared" si="559"/>
        <v>2751.0783660505494</v>
      </c>
      <c r="G4954" s="394">
        <f t="shared" si="560"/>
        <v>372.06315789473683</v>
      </c>
      <c r="H4954" s="385">
        <f t="shared" si="557"/>
        <v>1055.6218350935067</v>
      </c>
      <c r="I4954" s="386">
        <f t="shared" si="558"/>
        <v>62.46283047890573</v>
      </c>
      <c r="J4954" s="393">
        <v>45</v>
      </c>
      <c r="K4954" s="396">
        <f t="shared" si="561"/>
        <v>4286.2261895176989</v>
      </c>
      <c r="L4954" s="210">
        <f t="shared" si="562"/>
        <v>5.1000000000000004E-3</v>
      </c>
      <c r="M4954" s="211">
        <f t="shared" si="562"/>
        <v>1.1000000000000001E-3</v>
      </c>
    </row>
    <row r="4955" spans="1:13" ht="15" customHeight="1" x14ac:dyDescent="0.2">
      <c r="A4955" s="370">
        <v>4934</v>
      </c>
      <c r="B4955" s="120">
        <f t="shared" si="556"/>
        <v>197.05218107632078</v>
      </c>
      <c r="C4955" s="371">
        <v>950</v>
      </c>
      <c r="D4955" s="78">
        <v>45170</v>
      </c>
      <c r="E4955" s="209">
        <v>29455</v>
      </c>
      <c r="F4955" s="344">
        <f t="shared" si="559"/>
        <v>2750.7434682494641</v>
      </c>
      <c r="G4955" s="394">
        <f t="shared" si="560"/>
        <v>372.06315789473683</v>
      </c>
      <c r="H4955" s="385">
        <f t="shared" si="557"/>
        <v>1055.5086396367399</v>
      </c>
      <c r="I4955" s="386">
        <f t="shared" si="558"/>
        <v>62.456132522884019</v>
      </c>
      <c r="J4955" s="393">
        <v>45</v>
      </c>
      <c r="K4955" s="396">
        <f t="shared" si="561"/>
        <v>4285.7713983038248</v>
      </c>
      <c r="L4955" s="210">
        <f t="shared" si="562"/>
        <v>5.1000000000000004E-3</v>
      </c>
      <c r="M4955" s="211">
        <f t="shared" si="562"/>
        <v>1.1000000000000001E-3</v>
      </c>
    </row>
    <row r="4956" spans="1:13" ht="15" customHeight="1" x14ac:dyDescent="0.2">
      <c r="A4956" s="370">
        <v>4935</v>
      </c>
      <c r="B4956" s="120">
        <f t="shared" si="556"/>
        <v>197.07616823465784</v>
      </c>
      <c r="C4956" s="371">
        <v>950</v>
      </c>
      <c r="D4956" s="78">
        <v>45170</v>
      </c>
      <c r="E4956" s="209">
        <v>29455</v>
      </c>
      <c r="F4956" s="344">
        <f t="shared" si="559"/>
        <v>2750.4086610543136</v>
      </c>
      <c r="G4956" s="394">
        <f t="shared" si="560"/>
        <v>372.06315789473683</v>
      </c>
      <c r="H4956" s="385">
        <f t="shared" si="557"/>
        <v>1055.395474804779</v>
      </c>
      <c r="I4956" s="386">
        <f t="shared" si="558"/>
        <v>62.449436378981012</v>
      </c>
      <c r="J4956" s="393">
        <v>45</v>
      </c>
      <c r="K4956" s="396">
        <f t="shared" si="561"/>
        <v>4285.3167301328103</v>
      </c>
      <c r="L4956" s="210">
        <f t="shared" si="562"/>
        <v>5.1000000000000004E-3</v>
      </c>
      <c r="M4956" s="211">
        <f t="shared" si="562"/>
        <v>1.1000000000000001E-3</v>
      </c>
    </row>
    <row r="4957" spans="1:13" ht="15" customHeight="1" x14ac:dyDescent="0.2">
      <c r="A4957" s="370">
        <v>4936</v>
      </c>
      <c r="B4957" s="120">
        <f t="shared" si="556"/>
        <v>197.10015474245003</v>
      </c>
      <c r="C4957" s="371">
        <v>950</v>
      </c>
      <c r="D4957" s="78">
        <v>45170</v>
      </c>
      <c r="E4957" s="209">
        <v>29455</v>
      </c>
      <c r="F4957" s="344">
        <f t="shared" si="559"/>
        <v>2750.0739444283108</v>
      </c>
      <c r="G4957" s="394">
        <f t="shared" si="560"/>
        <v>372.06315789473683</v>
      </c>
      <c r="H4957" s="385">
        <f t="shared" si="557"/>
        <v>1055.28234058519</v>
      </c>
      <c r="I4957" s="386">
        <f t="shared" si="558"/>
        <v>62.442742046460957</v>
      </c>
      <c r="J4957" s="393">
        <v>45</v>
      </c>
      <c r="K4957" s="396">
        <f t="shared" si="561"/>
        <v>4284.8621849546989</v>
      </c>
      <c r="L4957" s="210">
        <f t="shared" si="562"/>
        <v>5.1000000000000004E-3</v>
      </c>
      <c r="M4957" s="211">
        <f t="shared" si="562"/>
        <v>1.1000000000000001E-3</v>
      </c>
    </row>
    <row r="4958" spans="1:13" ht="15" customHeight="1" x14ac:dyDescent="0.2">
      <c r="A4958" s="370">
        <v>4937</v>
      </c>
      <c r="B4958" s="120">
        <f t="shared" si="556"/>
        <v>197.12414059972551</v>
      </c>
      <c r="C4958" s="371">
        <v>950</v>
      </c>
      <c r="D4958" s="78">
        <v>45170</v>
      </c>
      <c r="E4958" s="209">
        <v>29455</v>
      </c>
      <c r="F4958" s="344">
        <f t="shared" si="559"/>
        <v>2749.7393183346858</v>
      </c>
      <c r="G4958" s="394">
        <f t="shared" si="560"/>
        <v>372.06315789473683</v>
      </c>
      <c r="H4958" s="385">
        <f t="shared" si="557"/>
        <v>1055.1692369655448</v>
      </c>
      <c r="I4958" s="386">
        <f t="shared" si="558"/>
        <v>62.436049524588455</v>
      </c>
      <c r="J4958" s="393">
        <v>45</v>
      </c>
      <c r="K4958" s="396">
        <f t="shared" si="561"/>
        <v>4284.4077627195556</v>
      </c>
      <c r="L4958" s="210">
        <f t="shared" si="562"/>
        <v>5.1000000000000004E-3</v>
      </c>
      <c r="M4958" s="211">
        <f t="shared" si="562"/>
        <v>1.1000000000000001E-3</v>
      </c>
    </row>
    <row r="4959" spans="1:13" ht="15" customHeight="1" x14ac:dyDescent="0.2">
      <c r="A4959" s="370">
        <v>4938</v>
      </c>
      <c r="B4959" s="120">
        <f t="shared" si="556"/>
        <v>197.14812580651304</v>
      </c>
      <c r="C4959" s="371">
        <v>950</v>
      </c>
      <c r="D4959" s="78">
        <v>45170</v>
      </c>
      <c r="E4959" s="209">
        <v>29455</v>
      </c>
      <c r="F4959" s="344">
        <f t="shared" si="559"/>
        <v>2749.4047827366817</v>
      </c>
      <c r="G4959" s="394">
        <f t="shared" si="560"/>
        <v>372.06315789473683</v>
      </c>
      <c r="H4959" s="385">
        <f t="shared" si="557"/>
        <v>1055.0561639334194</v>
      </c>
      <c r="I4959" s="386">
        <f t="shared" si="558"/>
        <v>62.429358812628372</v>
      </c>
      <c r="J4959" s="393">
        <v>45</v>
      </c>
      <c r="K4959" s="396">
        <f t="shared" si="561"/>
        <v>4283.9534633774665</v>
      </c>
      <c r="L4959" s="210">
        <f t="shared" si="562"/>
        <v>5.1000000000000004E-3</v>
      </c>
      <c r="M4959" s="211">
        <f t="shared" si="562"/>
        <v>1.1000000000000001E-3</v>
      </c>
    </row>
    <row r="4960" spans="1:13" ht="15" customHeight="1" x14ac:dyDescent="0.2">
      <c r="A4960" s="370">
        <v>4939</v>
      </c>
      <c r="B4960" s="120">
        <f t="shared" si="556"/>
        <v>197.17211036284073</v>
      </c>
      <c r="C4960" s="371">
        <v>950</v>
      </c>
      <c r="D4960" s="78">
        <v>45170</v>
      </c>
      <c r="E4960" s="209">
        <v>29455</v>
      </c>
      <c r="F4960" s="344">
        <f t="shared" si="559"/>
        <v>2749.0703375975704</v>
      </c>
      <c r="G4960" s="394">
        <f t="shared" si="560"/>
        <v>372.06315789473683</v>
      </c>
      <c r="H4960" s="385">
        <f t="shared" si="557"/>
        <v>1054.9431214763997</v>
      </c>
      <c r="I4960" s="386">
        <f t="shared" si="558"/>
        <v>62.422669909846149</v>
      </c>
      <c r="J4960" s="393">
        <v>45</v>
      </c>
      <c r="K4960" s="396">
        <f t="shared" si="561"/>
        <v>4283.499286878553</v>
      </c>
      <c r="L4960" s="210">
        <f t="shared" si="562"/>
        <v>5.1000000000000004E-3</v>
      </c>
      <c r="M4960" s="211">
        <f t="shared" si="562"/>
        <v>1.1000000000000001E-3</v>
      </c>
    </row>
    <row r="4961" spans="1:13" ht="15" customHeight="1" x14ac:dyDescent="0.2">
      <c r="A4961" s="372">
        <v>4940</v>
      </c>
      <c r="B4961" s="120">
        <f t="shared" si="556"/>
        <v>197.19609426873723</v>
      </c>
      <c r="C4961" s="371">
        <v>950</v>
      </c>
      <c r="D4961" s="78">
        <v>45170</v>
      </c>
      <c r="E4961" s="209">
        <v>29455</v>
      </c>
      <c r="F4961" s="344">
        <f t="shared" si="559"/>
        <v>2748.7359828806361</v>
      </c>
      <c r="G4961" s="394">
        <f t="shared" si="560"/>
        <v>372.06315789473683</v>
      </c>
      <c r="H4961" s="385">
        <f t="shared" si="557"/>
        <v>1054.8301095820759</v>
      </c>
      <c r="I4961" s="386">
        <f t="shared" si="558"/>
        <v>62.415982815507462</v>
      </c>
      <c r="J4961" s="393">
        <v>45</v>
      </c>
      <c r="K4961" s="396">
        <f t="shared" si="561"/>
        <v>4283.0452331729557</v>
      </c>
      <c r="L4961" s="210">
        <f t="shared" si="562"/>
        <v>5.1000000000000004E-3</v>
      </c>
      <c r="M4961" s="211">
        <f t="shared" si="562"/>
        <v>1.1000000000000001E-3</v>
      </c>
    </row>
    <row r="4962" spans="1:13" ht="15" customHeight="1" x14ac:dyDescent="0.2">
      <c r="A4962" s="370">
        <v>4941</v>
      </c>
      <c r="B4962" s="120">
        <f t="shared" si="556"/>
        <v>197.22007752423127</v>
      </c>
      <c r="C4962" s="371">
        <v>950</v>
      </c>
      <c r="D4962" s="78">
        <v>45170</v>
      </c>
      <c r="E4962" s="209">
        <v>29455</v>
      </c>
      <c r="F4962" s="344">
        <f t="shared" si="559"/>
        <v>2748.4017185491812</v>
      </c>
      <c r="G4962" s="394">
        <f t="shared" si="560"/>
        <v>372.06315789473683</v>
      </c>
      <c r="H4962" s="385">
        <f t="shared" si="557"/>
        <v>1054.7171282380441</v>
      </c>
      <c r="I4962" s="386">
        <f t="shared" si="558"/>
        <v>62.409297528878362</v>
      </c>
      <c r="J4962" s="393">
        <v>45</v>
      </c>
      <c r="K4962" s="396">
        <f t="shared" si="561"/>
        <v>4282.5913022108407</v>
      </c>
      <c r="L4962" s="210">
        <f t="shared" si="562"/>
        <v>5.1000000000000004E-3</v>
      </c>
      <c r="M4962" s="211">
        <f t="shared" si="562"/>
        <v>1.1000000000000001E-3</v>
      </c>
    </row>
    <row r="4963" spans="1:13" ht="15" customHeight="1" x14ac:dyDescent="0.2">
      <c r="A4963" s="370">
        <v>4942</v>
      </c>
      <c r="B4963" s="120">
        <f t="shared" si="556"/>
        <v>197.24406012935154</v>
      </c>
      <c r="C4963" s="371">
        <v>950</v>
      </c>
      <c r="D4963" s="78">
        <v>45170</v>
      </c>
      <c r="E4963" s="209">
        <v>29455</v>
      </c>
      <c r="F4963" s="344">
        <f t="shared" si="559"/>
        <v>2748.0675445665293</v>
      </c>
      <c r="G4963" s="394">
        <f t="shared" si="560"/>
        <v>372.06315789473683</v>
      </c>
      <c r="H4963" s="385">
        <f t="shared" si="557"/>
        <v>1054.6041774319078</v>
      </c>
      <c r="I4963" s="386">
        <f t="shared" si="558"/>
        <v>62.402614049225321</v>
      </c>
      <c r="J4963" s="393">
        <v>45</v>
      </c>
      <c r="K4963" s="396">
        <f t="shared" si="561"/>
        <v>4282.1374939423995</v>
      </c>
      <c r="L4963" s="210">
        <f t="shared" si="562"/>
        <v>5.1000000000000004E-3</v>
      </c>
      <c r="M4963" s="211">
        <f t="shared" si="562"/>
        <v>1.1000000000000001E-3</v>
      </c>
    </row>
    <row r="4964" spans="1:13" ht="15" customHeight="1" x14ac:dyDescent="0.2">
      <c r="A4964" s="370">
        <v>4943</v>
      </c>
      <c r="B4964" s="120">
        <f t="shared" si="556"/>
        <v>197.26804208412679</v>
      </c>
      <c r="C4964" s="371">
        <v>950</v>
      </c>
      <c r="D4964" s="78">
        <v>45170</v>
      </c>
      <c r="E4964" s="209">
        <v>29455</v>
      </c>
      <c r="F4964" s="344">
        <f t="shared" si="559"/>
        <v>2747.7334608960227</v>
      </c>
      <c r="G4964" s="394">
        <f t="shared" si="560"/>
        <v>372.06315789473683</v>
      </c>
      <c r="H4964" s="385">
        <f t="shared" si="557"/>
        <v>1054.4912571512766</v>
      </c>
      <c r="I4964" s="386">
        <f t="shared" si="558"/>
        <v>62.395932375815192</v>
      </c>
      <c r="J4964" s="393">
        <v>45</v>
      </c>
      <c r="K4964" s="396">
        <f t="shared" si="561"/>
        <v>4281.6838083178518</v>
      </c>
      <c r="L4964" s="210">
        <f t="shared" si="562"/>
        <v>5.1000000000000004E-3</v>
      </c>
      <c r="M4964" s="211">
        <f t="shared" si="562"/>
        <v>1.1000000000000001E-3</v>
      </c>
    </row>
    <row r="4965" spans="1:13" ht="15" customHeight="1" x14ac:dyDescent="0.2">
      <c r="A4965" s="370">
        <v>4944</v>
      </c>
      <c r="B4965" s="120">
        <f t="shared" si="556"/>
        <v>197.2920233885859</v>
      </c>
      <c r="C4965" s="371">
        <v>950</v>
      </c>
      <c r="D4965" s="78">
        <v>45170</v>
      </c>
      <c r="E4965" s="209">
        <v>29455</v>
      </c>
      <c r="F4965" s="344">
        <f t="shared" si="559"/>
        <v>2747.3994675010217</v>
      </c>
      <c r="G4965" s="394">
        <f t="shared" si="560"/>
        <v>372.06315789473683</v>
      </c>
      <c r="H4965" s="385">
        <f t="shared" si="557"/>
        <v>1054.3783673837663</v>
      </c>
      <c r="I4965" s="386">
        <f t="shared" si="558"/>
        <v>62.389252507915174</v>
      </c>
      <c r="J4965" s="393">
        <v>45</v>
      </c>
      <c r="K4965" s="396">
        <f t="shared" si="561"/>
        <v>4281.2302452874401</v>
      </c>
      <c r="L4965" s="210">
        <f t="shared" si="562"/>
        <v>5.1000000000000004E-3</v>
      </c>
      <c r="M4965" s="211">
        <f t="shared" si="562"/>
        <v>1.1000000000000001E-3</v>
      </c>
    </row>
    <row r="4966" spans="1:13" ht="15" customHeight="1" x14ac:dyDescent="0.2">
      <c r="A4966" s="370">
        <v>4945</v>
      </c>
      <c r="B4966" s="120">
        <f t="shared" si="556"/>
        <v>197.31600404275787</v>
      </c>
      <c r="C4966" s="371">
        <v>950</v>
      </c>
      <c r="D4966" s="78">
        <v>45170</v>
      </c>
      <c r="E4966" s="209">
        <v>29455</v>
      </c>
      <c r="F4966" s="344">
        <f t="shared" si="559"/>
        <v>2747.065564344904</v>
      </c>
      <c r="G4966" s="394">
        <f t="shared" si="560"/>
        <v>372.06315789473683</v>
      </c>
      <c r="H4966" s="385">
        <f t="shared" si="557"/>
        <v>1054.2655081169985</v>
      </c>
      <c r="I4966" s="386">
        <f t="shared" si="558"/>
        <v>62.382574444792816</v>
      </c>
      <c r="J4966" s="393">
        <v>45</v>
      </c>
      <c r="K4966" s="396">
        <f t="shared" si="561"/>
        <v>4280.7768048014323</v>
      </c>
      <c r="L4966" s="210">
        <f t="shared" si="562"/>
        <v>5.1000000000000004E-3</v>
      </c>
      <c r="M4966" s="211">
        <f t="shared" si="562"/>
        <v>1.1000000000000001E-3</v>
      </c>
    </row>
    <row r="4967" spans="1:13" ht="15" customHeight="1" x14ac:dyDescent="0.2">
      <c r="A4967" s="370">
        <v>4946</v>
      </c>
      <c r="B4967" s="120">
        <f t="shared" si="556"/>
        <v>197.33998404667187</v>
      </c>
      <c r="C4967" s="371">
        <v>950</v>
      </c>
      <c r="D4967" s="78">
        <v>45170</v>
      </c>
      <c r="E4967" s="209">
        <v>29455</v>
      </c>
      <c r="F4967" s="344">
        <f t="shared" si="559"/>
        <v>2746.7317513910657</v>
      </c>
      <c r="G4967" s="394">
        <f t="shared" si="560"/>
        <v>372.06315789473683</v>
      </c>
      <c r="H4967" s="385">
        <f t="shared" si="557"/>
        <v>1054.152679338601</v>
      </c>
      <c r="I4967" s="386">
        <f t="shared" si="558"/>
        <v>62.375898185716053</v>
      </c>
      <c r="J4967" s="393">
        <v>45</v>
      </c>
      <c r="K4967" s="396">
        <f t="shared" si="561"/>
        <v>4280.3234868101199</v>
      </c>
      <c r="L4967" s="210">
        <f t="shared" si="562"/>
        <v>5.1000000000000004E-3</v>
      </c>
      <c r="M4967" s="211">
        <f t="shared" si="562"/>
        <v>1.1000000000000001E-3</v>
      </c>
    </row>
    <row r="4968" spans="1:13" ht="15" customHeight="1" x14ac:dyDescent="0.2">
      <c r="A4968" s="370">
        <v>4947</v>
      </c>
      <c r="B4968" s="120">
        <f t="shared" si="556"/>
        <v>197.36396340035682</v>
      </c>
      <c r="C4968" s="371">
        <v>950</v>
      </c>
      <c r="D4968" s="78">
        <v>45170</v>
      </c>
      <c r="E4968" s="209">
        <v>29455</v>
      </c>
      <c r="F4968" s="344">
        <f t="shared" si="559"/>
        <v>2746.3980286029259</v>
      </c>
      <c r="G4968" s="394">
        <f t="shared" si="560"/>
        <v>372.06315789473683</v>
      </c>
      <c r="H4968" s="385">
        <f t="shared" si="557"/>
        <v>1054.0398810362099</v>
      </c>
      <c r="I4968" s="386">
        <f t="shared" si="558"/>
        <v>62.369223729953255</v>
      </c>
      <c r="J4968" s="393">
        <v>45</v>
      </c>
      <c r="K4968" s="396">
        <f t="shared" si="561"/>
        <v>4279.8702912638255</v>
      </c>
      <c r="L4968" s="210">
        <f t="shared" si="562"/>
        <v>5.1000000000000004E-3</v>
      </c>
      <c r="M4968" s="211">
        <f t="shared" si="562"/>
        <v>1.1000000000000001E-3</v>
      </c>
    </row>
    <row r="4969" spans="1:13" ht="15" customHeight="1" x14ac:dyDescent="0.2">
      <c r="A4969" s="370">
        <v>4948</v>
      </c>
      <c r="B4969" s="120">
        <f t="shared" si="556"/>
        <v>197.38794210384219</v>
      </c>
      <c r="C4969" s="371">
        <v>950</v>
      </c>
      <c r="D4969" s="78">
        <v>45170</v>
      </c>
      <c r="E4969" s="209">
        <v>29455</v>
      </c>
      <c r="F4969" s="344">
        <f t="shared" si="559"/>
        <v>2746.0643959439158</v>
      </c>
      <c r="G4969" s="394">
        <f t="shared" si="560"/>
        <v>372.06315789473683</v>
      </c>
      <c r="H4969" s="385">
        <f t="shared" si="557"/>
        <v>1053.9271131974645</v>
      </c>
      <c r="I4969" s="386">
        <f t="shared" si="558"/>
        <v>62.362551076773052</v>
      </c>
      <c r="J4969" s="393">
        <v>45</v>
      </c>
      <c r="K4969" s="396">
        <f t="shared" si="561"/>
        <v>4279.4172181128906</v>
      </c>
      <c r="L4969" s="210">
        <f t="shared" si="562"/>
        <v>5.1000000000000004E-3</v>
      </c>
      <c r="M4969" s="211">
        <f t="shared" si="562"/>
        <v>1.1000000000000001E-3</v>
      </c>
    </row>
    <row r="4970" spans="1:13" ht="15" customHeight="1" x14ac:dyDescent="0.2">
      <c r="A4970" s="370">
        <v>4949</v>
      </c>
      <c r="B4970" s="120">
        <f t="shared" si="556"/>
        <v>197.41192015715703</v>
      </c>
      <c r="C4970" s="371">
        <v>950</v>
      </c>
      <c r="D4970" s="78">
        <v>45170</v>
      </c>
      <c r="E4970" s="209">
        <v>29455</v>
      </c>
      <c r="F4970" s="344">
        <f t="shared" si="559"/>
        <v>2745.7308533774913</v>
      </c>
      <c r="G4970" s="394">
        <f t="shared" si="560"/>
        <v>372.06315789473683</v>
      </c>
      <c r="H4970" s="385">
        <f t="shared" si="557"/>
        <v>1053.814375810013</v>
      </c>
      <c r="I4970" s="386">
        <f t="shared" si="558"/>
        <v>62.355880225444565</v>
      </c>
      <c r="J4970" s="393">
        <v>45</v>
      </c>
      <c r="K4970" s="396">
        <f t="shared" si="561"/>
        <v>4278.964267307686</v>
      </c>
      <c r="L4970" s="210">
        <f t="shared" si="562"/>
        <v>5.1000000000000004E-3</v>
      </c>
      <c r="M4970" s="211">
        <f t="shared" si="562"/>
        <v>1.1000000000000001E-3</v>
      </c>
    </row>
    <row r="4971" spans="1:13" ht="15" customHeight="1" x14ac:dyDescent="0.2">
      <c r="A4971" s="372">
        <v>4950</v>
      </c>
      <c r="B4971" s="120">
        <f t="shared" si="556"/>
        <v>197.43589756033106</v>
      </c>
      <c r="C4971" s="371">
        <v>950</v>
      </c>
      <c r="D4971" s="78">
        <v>45170</v>
      </c>
      <c r="E4971" s="209">
        <v>29455</v>
      </c>
      <c r="F4971" s="344">
        <f t="shared" si="559"/>
        <v>2745.3974008671207</v>
      </c>
      <c r="G4971" s="394">
        <f t="shared" si="560"/>
        <v>372.06315789473683</v>
      </c>
      <c r="H4971" s="385">
        <f t="shared" si="557"/>
        <v>1053.7016688615076</v>
      </c>
      <c r="I4971" s="386">
        <f t="shared" si="558"/>
        <v>62.349211175237151</v>
      </c>
      <c r="J4971" s="393">
        <v>45</v>
      </c>
      <c r="K4971" s="396">
        <f t="shared" si="561"/>
        <v>4278.5114387986023</v>
      </c>
      <c r="L4971" s="210">
        <f t="shared" si="562"/>
        <v>5.1000000000000004E-3</v>
      </c>
      <c r="M4971" s="211">
        <f t="shared" si="562"/>
        <v>1.1000000000000001E-3</v>
      </c>
    </row>
    <row r="4972" spans="1:13" ht="15" customHeight="1" x14ac:dyDescent="0.2">
      <c r="A4972" s="370">
        <v>4951</v>
      </c>
      <c r="B4972" s="120">
        <f t="shared" si="556"/>
        <v>197.45987431339336</v>
      </c>
      <c r="C4972" s="371">
        <v>950</v>
      </c>
      <c r="D4972" s="78">
        <v>45170</v>
      </c>
      <c r="E4972" s="209">
        <v>29455</v>
      </c>
      <c r="F4972" s="344">
        <f t="shared" si="559"/>
        <v>2745.0640383762993</v>
      </c>
      <c r="G4972" s="394">
        <f t="shared" si="560"/>
        <v>372.06315789473683</v>
      </c>
      <c r="H4972" s="385">
        <f t="shared" si="557"/>
        <v>1053.5889923396101</v>
      </c>
      <c r="I4972" s="386">
        <f t="shared" si="558"/>
        <v>62.342543925420728</v>
      </c>
      <c r="J4972" s="393">
        <v>45</v>
      </c>
      <c r="K4972" s="396">
        <f t="shared" si="561"/>
        <v>4278.0587325360666</v>
      </c>
      <c r="L4972" s="210">
        <f t="shared" si="562"/>
        <v>5.1000000000000004E-3</v>
      </c>
      <c r="M4972" s="211">
        <f t="shared" si="562"/>
        <v>1.1000000000000001E-3</v>
      </c>
    </row>
    <row r="4973" spans="1:13" ht="15" customHeight="1" x14ac:dyDescent="0.2">
      <c r="A4973" s="370">
        <v>4952</v>
      </c>
      <c r="B4973" s="120">
        <f t="shared" si="556"/>
        <v>197.4838504163738</v>
      </c>
      <c r="C4973" s="371">
        <v>950</v>
      </c>
      <c r="D4973" s="78">
        <v>45170</v>
      </c>
      <c r="E4973" s="209">
        <v>29455</v>
      </c>
      <c r="F4973" s="344">
        <f t="shared" si="559"/>
        <v>2744.7307658685304</v>
      </c>
      <c r="G4973" s="394">
        <f t="shared" si="560"/>
        <v>372.06315789473683</v>
      </c>
      <c r="H4973" s="385">
        <f t="shared" si="557"/>
        <v>1053.4763462319843</v>
      </c>
      <c r="I4973" s="386">
        <f t="shared" si="558"/>
        <v>62.335878475265346</v>
      </c>
      <c r="J4973" s="393">
        <v>45</v>
      </c>
      <c r="K4973" s="396">
        <f t="shared" si="561"/>
        <v>4277.6061484705169</v>
      </c>
      <c r="L4973" s="210">
        <f t="shared" si="562"/>
        <v>5.1000000000000004E-3</v>
      </c>
      <c r="M4973" s="211">
        <f t="shared" si="562"/>
        <v>1.1000000000000001E-3</v>
      </c>
    </row>
    <row r="4974" spans="1:13" ht="15" customHeight="1" x14ac:dyDescent="0.2">
      <c r="A4974" s="370">
        <v>4953</v>
      </c>
      <c r="B4974" s="120">
        <f t="shared" si="556"/>
        <v>197.50782586930174</v>
      </c>
      <c r="C4974" s="371">
        <v>950</v>
      </c>
      <c r="D4974" s="78">
        <v>45170</v>
      </c>
      <c r="E4974" s="209">
        <v>29455</v>
      </c>
      <c r="F4974" s="344">
        <f t="shared" si="559"/>
        <v>2744.3975833073468</v>
      </c>
      <c r="G4974" s="394">
        <f t="shared" si="560"/>
        <v>372.06315789473683</v>
      </c>
      <c r="H4974" s="385">
        <f t="shared" si="557"/>
        <v>1053.3637305263042</v>
      </c>
      <c r="I4974" s="386">
        <f t="shared" si="558"/>
        <v>62.329214824041678</v>
      </c>
      <c r="J4974" s="393">
        <v>45</v>
      </c>
      <c r="K4974" s="396">
        <f t="shared" si="561"/>
        <v>4277.1536865524295</v>
      </c>
      <c r="L4974" s="210">
        <f t="shared" si="562"/>
        <v>5.1000000000000004E-3</v>
      </c>
      <c r="M4974" s="211">
        <f t="shared" si="562"/>
        <v>1.1000000000000001E-3</v>
      </c>
    </row>
    <row r="4975" spans="1:13" ht="15" customHeight="1" x14ac:dyDescent="0.2">
      <c r="A4975" s="370">
        <v>4954</v>
      </c>
      <c r="B4975" s="120">
        <f t="shared" si="556"/>
        <v>197.53180067220731</v>
      </c>
      <c r="C4975" s="371">
        <v>950</v>
      </c>
      <c r="D4975" s="78">
        <v>45170</v>
      </c>
      <c r="E4975" s="209">
        <v>29455</v>
      </c>
      <c r="F4975" s="344">
        <f t="shared" si="559"/>
        <v>2744.0644906562884</v>
      </c>
      <c r="G4975" s="394">
        <f t="shared" si="560"/>
        <v>372.06315789473683</v>
      </c>
      <c r="H4975" s="385">
        <f t="shared" si="557"/>
        <v>1053.2511452102465</v>
      </c>
      <c r="I4975" s="386">
        <f t="shared" si="558"/>
        <v>62.322552971020507</v>
      </c>
      <c r="J4975" s="393">
        <v>45</v>
      </c>
      <c r="K4975" s="396">
        <f t="shared" si="561"/>
        <v>4276.7013467322922</v>
      </c>
      <c r="L4975" s="210">
        <f t="shared" si="562"/>
        <v>5.1000000000000004E-3</v>
      </c>
      <c r="M4975" s="211">
        <f t="shared" si="562"/>
        <v>1.1000000000000001E-3</v>
      </c>
    </row>
    <row r="4976" spans="1:13" ht="15" customHeight="1" x14ac:dyDescent="0.2">
      <c r="A4976" s="370">
        <v>4955</v>
      </c>
      <c r="B4976" s="120">
        <f t="shared" si="556"/>
        <v>197.55577482512007</v>
      </c>
      <c r="C4976" s="371">
        <v>950</v>
      </c>
      <c r="D4976" s="78">
        <v>45170</v>
      </c>
      <c r="E4976" s="209">
        <v>29455</v>
      </c>
      <c r="F4976" s="344">
        <f t="shared" si="559"/>
        <v>2743.7314878789221</v>
      </c>
      <c r="G4976" s="394">
        <f t="shared" si="560"/>
        <v>372.06315789473683</v>
      </c>
      <c r="H4976" s="385">
        <f t="shared" si="557"/>
        <v>1053.1385902714967</v>
      </c>
      <c r="I4976" s="386">
        <f t="shared" si="558"/>
        <v>62.315892915473178</v>
      </c>
      <c r="J4976" s="393">
        <v>45</v>
      </c>
      <c r="K4976" s="396">
        <f t="shared" si="561"/>
        <v>4276.2491289606287</v>
      </c>
      <c r="L4976" s="210">
        <f t="shared" si="562"/>
        <v>5.1000000000000004E-3</v>
      </c>
      <c r="M4976" s="211">
        <f t="shared" si="562"/>
        <v>1.1000000000000001E-3</v>
      </c>
    </row>
    <row r="4977" spans="1:13" ht="15" customHeight="1" x14ac:dyDescent="0.2">
      <c r="A4977" s="370">
        <v>4956</v>
      </c>
      <c r="B4977" s="120">
        <f t="shared" si="556"/>
        <v>197.5797483280698</v>
      </c>
      <c r="C4977" s="371">
        <v>950</v>
      </c>
      <c r="D4977" s="78">
        <v>45170</v>
      </c>
      <c r="E4977" s="209">
        <v>29455</v>
      </c>
      <c r="F4977" s="344">
        <f t="shared" si="559"/>
        <v>2743.3985749388335</v>
      </c>
      <c r="G4977" s="394">
        <f t="shared" si="560"/>
        <v>372.06315789473683</v>
      </c>
      <c r="H4977" s="385">
        <f t="shared" si="557"/>
        <v>1053.0260656977466</v>
      </c>
      <c r="I4977" s="386">
        <f t="shared" si="558"/>
        <v>62.309234656671407</v>
      </c>
      <c r="J4977" s="393">
        <v>45</v>
      </c>
      <c r="K4977" s="396">
        <f t="shared" si="561"/>
        <v>4275.7970331879887</v>
      </c>
      <c r="L4977" s="210">
        <f t="shared" si="562"/>
        <v>5.1000000000000004E-3</v>
      </c>
      <c r="M4977" s="211">
        <f t="shared" si="562"/>
        <v>1.1000000000000001E-3</v>
      </c>
    </row>
    <row r="4978" spans="1:13" ht="15" customHeight="1" x14ac:dyDescent="0.2">
      <c r="A4978" s="370">
        <v>4957</v>
      </c>
      <c r="B4978" s="120">
        <f t="shared" si="556"/>
        <v>197.6037211810866</v>
      </c>
      <c r="C4978" s="371">
        <v>950</v>
      </c>
      <c r="D4978" s="78">
        <v>45170</v>
      </c>
      <c r="E4978" s="209">
        <v>29455</v>
      </c>
      <c r="F4978" s="344">
        <f t="shared" si="559"/>
        <v>2743.0657517996206</v>
      </c>
      <c r="G4978" s="394">
        <f t="shared" si="560"/>
        <v>372.06315789473683</v>
      </c>
      <c r="H4978" s="385">
        <f t="shared" si="557"/>
        <v>1052.9135714766926</v>
      </c>
      <c r="I4978" s="386">
        <f t="shared" si="558"/>
        <v>62.30257819388715</v>
      </c>
      <c r="J4978" s="393">
        <v>45</v>
      </c>
      <c r="K4978" s="396">
        <f t="shared" si="561"/>
        <v>4275.3450593649368</v>
      </c>
      <c r="L4978" s="210">
        <f t="shared" si="562"/>
        <v>5.1000000000000004E-3</v>
      </c>
      <c r="M4978" s="211">
        <f t="shared" si="562"/>
        <v>1.1000000000000001E-3</v>
      </c>
    </row>
    <row r="4979" spans="1:13" ht="15" customHeight="1" x14ac:dyDescent="0.2">
      <c r="A4979" s="370">
        <v>4958</v>
      </c>
      <c r="B4979" s="120">
        <f t="shared" si="556"/>
        <v>197.62769338420063</v>
      </c>
      <c r="C4979" s="371">
        <v>950</v>
      </c>
      <c r="D4979" s="78">
        <v>45170</v>
      </c>
      <c r="E4979" s="209">
        <v>29455</v>
      </c>
      <c r="F4979" s="344">
        <f t="shared" si="559"/>
        <v>2742.733018424904</v>
      </c>
      <c r="G4979" s="394">
        <f t="shared" si="560"/>
        <v>372.06315789473683</v>
      </c>
      <c r="H4979" s="385">
        <f t="shared" si="557"/>
        <v>1052.8011075960385</v>
      </c>
      <c r="I4979" s="386">
        <f t="shared" si="558"/>
        <v>62.295923526392819</v>
      </c>
      <c r="J4979" s="393">
        <v>45</v>
      </c>
      <c r="K4979" s="396">
        <f t="shared" si="561"/>
        <v>4274.8932074420718</v>
      </c>
      <c r="L4979" s="210">
        <f t="shared" si="562"/>
        <v>5.1000000000000004E-3</v>
      </c>
      <c r="M4979" s="211">
        <f t="shared" si="562"/>
        <v>1.1000000000000001E-3</v>
      </c>
    </row>
    <row r="4980" spans="1:13" ht="15" customHeight="1" x14ac:dyDescent="0.2">
      <c r="A4980" s="370">
        <v>4959</v>
      </c>
      <c r="B4980" s="120">
        <f t="shared" si="556"/>
        <v>197.65166493744195</v>
      </c>
      <c r="C4980" s="371">
        <v>950</v>
      </c>
      <c r="D4980" s="78">
        <v>45170</v>
      </c>
      <c r="E4980" s="209">
        <v>29455</v>
      </c>
      <c r="F4980" s="344">
        <f t="shared" si="559"/>
        <v>2742.4003747783217</v>
      </c>
      <c r="G4980" s="394">
        <f t="shared" si="560"/>
        <v>372.06315789473683</v>
      </c>
      <c r="H4980" s="385">
        <f t="shared" si="557"/>
        <v>1052.6886740434936</v>
      </c>
      <c r="I4980" s="386">
        <f t="shared" si="558"/>
        <v>62.289270653461173</v>
      </c>
      <c r="J4980" s="393">
        <v>45</v>
      </c>
      <c r="K4980" s="396">
        <f t="shared" si="561"/>
        <v>4274.4414773700137</v>
      </c>
      <c r="L4980" s="210">
        <f t="shared" si="562"/>
        <v>5.1000000000000004E-3</v>
      </c>
      <c r="M4980" s="211">
        <f t="shared" si="562"/>
        <v>1.1000000000000001E-3</v>
      </c>
    </row>
    <row r="4981" spans="1:13" ht="15" customHeight="1" x14ac:dyDescent="0.2">
      <c r="A4981" s="372">
        <v>4960</v>
      </c>
      <c r="B4981" s="120">
        <f t="shared" si="556"/>
        <v>197.67563584084056</v>
      </c>
      <c r="C4981" s="371">
        <v>950</v>
      </c>
      <c r="D4981" s="78">
        <v>45170</v>
      </c>
      <c r="E4981" s="209">
        <v>29455</v>
      </c>
      <c r="F4981" s="344">
        <f t="shared" si="559"/>
        <v>2742.0678208235336</v>
      </c>
      <c r="G4981" s="394">
        <f t="shared" si="560"/>
        <v>372.06315789473683</v>
      </c>
      <c r="H4981" s="385">
        <f t="shared" si="557"/>
        <v>1052.5762708067753</v>
      </c>
      <c r="I4981" s="386">
        <f t="shared" si="558"/>
        <v>62.282619574365413</v>
      </c>
      <c r="J4981" s="393">
        <v>45</v>
      </c>
      <c r="K4981" s="396">
        <f t="shared" si="561"/>
        <v>4273.9898690994114</v>
      </c>
      <c r="L4981" s="210">
        <f t="shared" si="562"/>
        <v>5.1000000000000004E-3</v>
      </c>
      <c r="M4981" s="211">
        <f t="shared" si="562"/>
        <v>1.1000000000000001E-3</v>
      </c>
    </row>
    <row r="4982" spans="1:13" ht="15" customHeight="1" x14ac:dyDescent="0.2">
      <c r="A4982" s="370">
        <v>4961</v>
      </c>
      <c r="B4982" s="120">
        <f t="shared" si="556"/>
        <v>197.6996060944272</v>
      </c>
      <c r="C4982" s="371">
        <v>950</v>
      </c>
      <c r="D4982" s="78">
        <v>45170</v>
      </c>
      <c r="E4982" s="209">
        <v>29455</v>
      </c>
      <c r="F4982" s="344">
        <f t="shared" si="559"/>
        <v>2741.7353565242092</v>
      </c>
      <c r="G4982" s="394">
        <f t="shared" si="560"/>
        <v>372.06315789473683</v>
      </c>
      <c r="H4982" s="385">
        <f t="shared" si="557"/>
        <v>1052.4638978736036</v>
      </c>
      <c r="I4982" s="386">
        <f t="shared" si="558"/>
        <v>62.275970288378922</v>
      </c>
      <c r="J4982" s="393">
        <v>45</v>
      </c>
      <c r="K4982" s="396">
        <f t="shared" si="561"/>
        <v>4273.5383825809286</v>
      </c>
      <c r="L4982" s="210">
        <f t="shared" si="562"/>
        <v>5.1000000000000004E-3</v>
      </c>
      <c r="M4982" s="211">
        <f t="shared" si="562"/>
        <v>1.1000000000000001E-3</v>
      </c>
    </row>
    <row r="4983" spans="1:13" ht="15" customHeight="1" x14ac:dyDescent="0.2">
      <c r="A4983" s="370">
        <v>4962</v>
      </c>
      <c r="B4983" s="120">
        <f t="shared" ref="B4983:B5046" si="563">A4983/(10*LN(A4983)-60)</f>
        <v>197.72357569823191</v>
      </c>
      <c r="C4983" s="371">
        <v>950</v>
      </c>
      <c r="D4983" s="78">
        <v>45170</v>
      </c>
      <c r="E4983" s="209">
        <v>29455</v>
      </c>
      <c r="F4983" s="344">
        <f t="shared" si="559"/>
        <v>2741.4029818440463</v>
      </c>
      <c r="G4983" s="394">
        <f t="shared" si="560"/>
        <v>372.06315789473683</v>
      </c>
      <c r="H4983" s="385">
        <f t="shared" si="557"/>
        <v>1052.3515552317085</v>
      </c>
      <c r="I4983" s="386">
        <f t="shared" si="558"/>
        <v>62.269322794775661</v>
      </c>
      <c r="J4983" s="393">
        <v>45</v>
      </c>
      <c r="K4983" s="396">
        <f t="shared" si="561"/>
        <v>4273.0870177652678</v>
      </c>
      <c r="L4983" s="210">
        <f t="shared" si="562"/>
        <v>5.1000000000000004E-3</v>
      </c>
      <c r="M4983" s="211">
        <f t="shared" si="562"/>
        <v>1.1000000000000001E-3</v>
      </c>
    </row>
    <row r="4984" spans="1:13" ht="15" customHeight="1" x14ac:dyDescent="0.2">
      <c r="A4984" s="370">
        <v>4963</v>
      </c>
      <c r="B4984" s="120">
        <f t="shared" si="563"/>
        <v>197.74754465228523</v>
      </c>
      <c r="C4984" s="371">
        <v>950</v>
      </c>
      <c r="D4984" s="78">
        <v>45170</v>
      </c>
      <c r="E4984" s="209">
        <v>29455</v>
      </c>
      <c r="F4984" s="344">
        <f t="shared" si="559"/>
        <v>2741.0706967467572</v>
      </c>
      <c r="G4984" s="394">
        <f t="shared" si="560"/>
        <v>372.06315789473683</v>
      </c>
      <c r="H4984" s="385">
        <f t="shared" si="557"/>
        <v>1052.2392428688249</v>
      </c>
      <c r="I4984" s="386">
        <f t="shared" si="558"/>
        <v>62.262677092829882</v>
      </c>
      <c r="J4984" s="393">
        <v>45</v>
      </c>
      <c r="K4984" s="396">
        <f t="shared" si="561"/>
        <v>4272.635774603149</v>
      </c>
      <c r="L4984" s="210">
        <f t="shared" si="562"/>
        <v>5.1000000000000004E-3</v>
      </c>
      <c r="M4984" s="211">
        <f t="shared" si="562"/>
        <v>1.1000000000000001E-3</v>
      </c>
    </row>
    <row r="4985" spans="1:13" ht="15" customHeight="1" x14ac:dyDescent="0.2">
      <c r="A4985" s="370">
        <v>4964</v>
      </c>
      <c r="B4985" s="120">
        <f t="shared" si="563"/>
        <v>197.77151295661767</v>
      </c>
      <c r="C4985" s="371">
        <v>950</v>
      </c>
      <c r="D4985" s="78">
        <v>45170</v>
      </c>
      <c r="E4985" s="209">
        <v>29455</v>
      </c>
      <c r="F4985" s="344">
        <f t="shared" si="559"/>
        <v>2740.7385011960723</v>
      </c>
      <c r="G4985" s="394">
        <f t="shared" si="560"/>
        <v>372.06315789473683</v>
      </c>
      <c r="H4985" s="385">
        <f t="shared" si="557"/>
        <v>1052.1269607726933</v>
      </c>
      <c r="I4985" s="386">
        <f t="shared" si="558"/>
        <v>62.256033181816186</v>
      </c>
      <c r="J4985" s="393">
        <v>45</v>
      </c>
      <c r="K4985" s="396">
        <f t="shared" si="561"/>
        <v>4272.1846530453186</v>
      </c>
      <c r="L4985" s="210">
        <f t="shared" si="562"/>
        <v>5.1000000000000004E-3</v>
      </c>
      <c r="M4985" s="211">
        <f t="shared" si="562"/>
        <v>1.1000000000000001E-3</v>
      </c>
    </row>
    <row r="4986" spans="1:13" ht="15" customHeight="1" x14ac:dyDescent="0.2">
      <c r="A4986" s="370">
        <v>4965</v>
      </c>
      <c r="B4986" s="120">
        <f t="shared" si="563"/>
        <v>197.7954806112599</v>
      </c>
      <c r="C4986" s="371">
        <v>950</v>
      </c>
      <c r="D4986" s="78">
        <v>45170</v>
      </c>
      <c r="E4986" s="209">
        <v>29455</v>
      </c>
      <c r="F4986" s="344">
        <f t="shared" si="559"/>
        <v>2740.4063951557409</v>
      </c>
      <c r="G4986" s="394">
        <f t="shared" si="560"/>
        <v>372.06315789473683</v>
      </c>
      <c r="H4986" s="385">
        <f t="shared" si="557"/>
        <v>1052.0147089310615</v>
      </c>
      <c r="I4986" s="386">
        <f t="shared" si="558"/>
        <v>62.249391061009554</v>
      </c>
      <c r="J4986" s="393">
        <v>45</v>
      </c>
      <c r="K4986" s="396">
        <f t="shared" si="561"/>
        <v>4271.7336530425482</v>
      </c>
      <c r="L4986" s="210">
        <f t="shared" si="562"/>
        <v>5.1000000000000004E-3</v>
      </c>
      <c r="M4986" s="211">
        <f t="shared" si="562"/>
        <v>1.1000000000000001E-3</v>
      </c>
    </row>
    <row r="4987" spans="1:13" ht="15" customHeight="1" x14ac:dyDescent="0.2">
      <c r="A4987" s="370">
        <v>4966</v>
      </c>
      <c r="B4987" s="120">
        <f t="shared" si="563"/>
        <v>197.8194476162428</v>
      </c>
      <c r="C4987" s="371">
        <v>950</v>
      </c>
      <c r="D4987" s="78">
        <v>45170</v>
      </c>
      <c r="E4987" s="209">
        <v>29455</v>
      </c>
      <c r="F4987" s="344">
        <f t="shared" si="559"/>
        <v>2740.0743785895274</v>
      </c>
      <c r="G4987" s="394">
        <f t="shared" si="560"/>
        <v>372.06315789473683</v>
      </c>
      <c r="H4987" s="385">
        <f t="shared" si="557"/>
        <v>1051.9024873316812</v>
      </c>
      <c r="I4987" s="386">
        <f t="shared" si="558"/>
        <v>62.242750729685284</v>
      </c>
      <c r="J4987" s="393">
        <v>45</v>
      </c>
      <c r="K4987" s="396">
        <f t="shared" si="561"/>
        <v>4271.2827745456307</v>
      </c>
      <c r="L4987" s="210">
        <f t="shared" si="562"/>
        <v>5.1000000000000004E-3</v>
      </c>
      <c r="M4987" s="211">
        <f t="shared" si="562"/>
        <v>1.1000000000000001E-3</v>
      </c>
    </row>
    <row r="4988" spans="1:13" ht="15" customHeight="1" x14ac:dyDescent="0.2">
      <c r="A4988" s="370">
        <v>4967</v>
      </c>
      <c r="B4988" s="120">
        <f t="shared" si="563"/>
        <v>197.84341397159693</v>
      </c>
      <c r="C4988" s="371">
        <v>950</v>
      </c>
      <c r="D4988" s="78">
        <v>45170</v>
      </c>
      <c r="E4988" s="209">
        <v>29455</v>
      </c>
      <c r="F4988" s="344">
        <f t="shared" si="559"/>
        <v>2739.7424514612203</v>
      </c>
      <c r="G4988" s="394">
        <f t="shared" si="560"/>
        <v>372.06315789473683</v>
      </c>
      <c r="H4988" s="385">
        <f t="shared" si="557"/>
        <v>1051.7902959623134</v>
      </c>
      <c r="I4988" s="386">
        <f t="shared" si="558"/>
        <v>62.236112187119147</v>
      </c>
      <c r="J4988" s="393">
        <v>45</v>
      </c>
      <c r="K4988" s="396">
        <f t="shared" si="561"/>
        <v>4270.8320175053896</v>
      </c>
      <c r="L4988" s="210">
        <f t="shared" si="562"/>
        <v>5.1000000000000004E-3</v>
      </c>
      <c r="M4988" s="211">
        <f t="shared" si="562"/>
        <v>1.1000000000000001E-3</v>
      </c>
    </row>
    <row r="4989" spans="1:13" ht="15" customHeight="1" x14ac:dyDescent="0.2">
      <c r="A4989" s="370">
        <v>4968</v>
      </c>
      <c r="B4989" s="120">
        <f t="shared" si="563"/>
        <v>197.86737967735323</v>
      </c>
      <c r="C4989" s="371">
        <v>950</v>
      </c>
      <c r="D4989" s="78">
        <v>45170</v>
      </c>
      <c r="E4989" s="209">
        <v>29455</v>
      </c>
      <c r="F4989" s="344">
        <f t="shared" si="559"/>
        <v>2739.4106137346234</v>
      </c>
      <c r="G4989" s="394">
        <f t="shared" si="560"/>
        <v>372.06315789473683</v>
      </c>
      <c r="H4989" s="385">
        <f t="shared" si="557"/>
        <v>1051.6781348107236</v>
      </c>
      <c r="I4989" s="386">
        <f t="shared" si="558"/>
        <v>62.229475432587208</v>
      </c>
      <c r="J4989" s="393">
        <v>45</v>
      </c>
      <c r="K4989" s="396">
        <f t="shared" si="561"/>
        <v>4270.3813818726712</v>
      </c>
      <c r="L4989" s="210">
        <f t="shared" si="562"/>
        <v>5.1000000000000004E-3</v>
      </c>
      <c r="M4989" s="211">
        <f t="shared" si="562"/>
        <v>1.1000000000000001E-3</v>
      </c>
    </row>
    <row r="4990" spans="1:13" ht="15" customHeight="1" x14ac:dyDescent="0.2">
      <c r="A4990" s="370">
        <v>4969</v>
      </c>
      <c r="B4990" s="120">
        <f t="shared" si="563"/>
        <v>197.89134473354267</v>
      </c>
      <c r="C4990" s="371">
        <v>950</v>
      </c>
      <c r="D4990" s="78">
        <v>45170</v>
      </c>
      <c r="E4990" s="209">
        <v>29455</v>
      </c>
      <c r="F4990" s="344">
        <f t="shared" si="559"/>
        <v>2739.0788653735594</v>
      </c>
      <c r="G4990" s="394">
        <f t="shared" si="560"/>
        <v>372.06315789473683</v>
      </c>
      <c r="H4990" s="385">
        <f t="shared" si="557"/>
        <v>1051.566003864684</v>
      </c>
      <c r="I4990" s="386">
        <f t="shared" si="558"/>
        <v>62.222840465365927</v>
      </c>
      <c r="J4990" s="393">
        <v>45</v>
      </c>
      <c r="K4990" s="396">
        <f t="shared" si="561"/>
        <v>4269.9308675983466</v>
      </c>
      <c r="L4990" s="210">
        <f t="shared" si="562"/>
        <v>5.1000000000000004E-3</v>
      </c>
      <c r="M4990" s="211">
        <f t="shared" si="562"/>
        <v>1.1000000000000001E-3</v>
      </c>
    </row>
    <row r="4991" spans="1:13" ht="15" customHeight="1" x14ac:dyDescent="0.2">
      <c r="A4991" s="372">
        <v>4970</v>
      </c>
      <c r="B4991" s="120">
        <f t="shared" si="563"/>
        <v>197.91530914019626</v>
      </c>
      <c r="C4991" s="371">
        <v>950</v>
      </c>
      <c r="D4991" s="78">
        <v>45170</v>
      </c>
      <c r="E4991" s="209">
        <v>29455</v>
      </c>
      <c r="F4991" s="344">
        <f t="shared" si="559"/>
        <v>2738.7472063418695</v>
      </c>
      <c r="G4991" s="394">
        <f t="shared" si="560"/>
        <v>372.06315789473683</v>
      </c>
      <c r="H4991" s="385">
        <f t="shared" si="557"/>
        <v>1051.4539031119727</v>
      </c>
      <c r="I4991" s="386">
        <f t="shared" si="558"/>
        <v>62.216207284732128</v>
      </c>
      <c r="J4991" s="393">
        <v>45</v>
      </c>
      <c r="K4991" s="396">
        <f t="shared" si="561"/>
        <v>4269.4804746333111</v>
      </c>
      <c r="L4991" s="210">
        <f t="shared" si="562"/>
        <v>5.1000000000000004E-3</v>
      </c>
      <c r="M4991" s="211">
        <f t="shared" si="562"/>
        <v>1.1000000000000001E-3</v>
      </c>
    </row>
    <row r="4992" spans="1:13" ht="15" customHeight="1" x14ac:dyDescent="0.2">
      <c r="A4992" s="370">
        <v>4971</v>
      </c>
      <c r="B4992" s="120">
        <f t="shared" si="563"/>
        <v>197.93927289734506</v>
      </c>
      <c r="C4992" s="371">
        <v>950</v>
      </c>
      <c r="D4992" s="78">
        <v>45170</v>
      </c>
      <c r="E4992" s="209">
        <v>29455</v>
      </c>
      <c r="F4992" s="344">
        <f t="shared" si="559"/>
        <v>2738.415636603414</v>
      </c>
      <c r="G4992" s="394">
        <f t="shared" si="560"/>
        <v>372.06315789473683</v>
      </c>
      <c r="H4992" s="385">
        <f t="shared" si="557"/>
        <v>1051.341832540375</v>
      </c>
      <c r="I4992" s="386">
        <f t="shared" si="558"/>
        <v>62.20957588996302</v>
      </c>
      <c r="J4992" s="393">
        <v>45</v>
      </c>
      <c r="K4992" s="396">
        <f t="shared" si="561"/>
        <v>4269.0302029284885</v>
      </c>
      <c r="L4992" s="210">
        <f t="shared" si="562"/>
        <v>5.1000000000000004E-3</v>
      </c>
      <c r="M4992" s="211">
        <f t="shared" si="562"/>
        <v>1.1000000000000001E-3</v>
      </c>
    </row>
    <row r="4993" spans="1:13" ht="15" customHeight="1" x14ac:dyDescent="0.2">
      <c r="A4993" s="370">
        <v>4972</v>
      </c>
      <c r="B4993" s="120">
        <f t="shared" si="563"/>
        <v>197.96323600502043</v>
      </c>
      <c r="C4993" s="371">
        <v>950</v>
      </c>
      <c r="D4993" s="78">
        <v>45170</v>
      </c>
      <c r="E4993" s="209">
        <v>29455</v>
      </c>
      <c r="F4993" s="344">
        <f t="shared" si="559"/>
        <v>2738.0841561220673</v>
      </c>
      <c r="G4993" s="394">
        <f t="shared" si="560"/>
        <v>372.06315789473683</v>
      </c>
      <c r="H4993" s="385">
        <f t="shared" si="557"/>
        <v>1051.2297921376796</v>
      </c>
      <c r="I4993" s="386">
        <f t="shared" si="558"/>
        <v>62.202946280336086</v>
      </c>
      <c r="J4993" s="393">
        <v>45</v>
      </c>
      <c r="K4993" s="396">
        <f t="shared" si="561"/>
        <v>4268.5800524348197</v>
      </c>
      <c r="L4993" s="210">
        <f t="shared" si="562"/>
        <v>5.1000000000000004E-3</v>
      </c>
      <c r="M4993" s="211">
        <f t="shared" si="562"/>
        <v>1.1000000000000001E-3</v>
      </c>
    </row>
    <row r="4994" spans="1:13" ht="15" customHeight="1" x14ac:dyDescent="0.2">
      <c r="A4994" s="370">
        <v>4973</v>
      </c>
      <c r="B4994" s="120">
        <f t="shared" si="563"/>
        <v>197.98719846325363</v>
      </c>
      <c r="C4994" s="371">
        <v>950</v>
      </c>
      <c r="D4994" s="78">
        <v>45170</v>
      </c>
      <c r="E4994" s="209">
        <v>29455</v>
      </c>
      <c r="F4994" s="344">
        <f t="shared" si="559"/>
        <v>2737.7527648617265</v>
      </c>
      <c r="G4994" s="394">
        <f t="shared" si="560"/>
        <v>372.06315789473683</v>
      </c>
      <c r="H4994" s="385">
        <f t="shared" si="557"/>
        <v>1051.1177818916844</v>
      </c>
      <c r="I4994" s="386">
        <f t="shared" si="558"/>
        <v>62.196318455129266</v>
      </c>
      <c r="J4994" s="393">
        <v>45</v>
      </c>
      <c r="K4994" s="396">
        <f t="shared" si="561"/>
        <v>4268.1300231032774</v>
      </c>
      <c r="L4994" s="210">
        <f t="shared" si="562"/>
        <v>5.1000000000000004E-3</v>
      </c>
      <c r="M4994" s="211">
        <f t="shared" si="562"/>
        <v>1.1000000000000001E-3</v>
      </c>
    </row>
    <row r="4995" spans="1:13" ht="15" customHeight="1" x14ac:dyDescent="0.2">
      <c r="A4995" s="370">
        <v>4974</v>
      </c>
      <c r="B4995" s="120">
        <f t="shared" si="563"/>
        <v>198.01116027207576</v>
      </c>
      <c r="C4995" s="371">
        <v>950</v>
      </c>
      <c r="D4995" s="78">
        <v>45170</v>
      </c>
      <c r="E4995" s="209">
        <v>29455</v>
      </c>
      <c r="F4995" s="344">
        <f t="shared" si="559"/>
        <v>2737.4214627863093</v>
      </c>
      <c r="G4995" s="394">
        <f t="shared" si="560"/>
        <v>372.06315789473683</v>
      </c>
      <c r="H4995" s="385">
        <f t="shared" si="557"/>
        <v>1051.0058017901936</v>
      </c>
      <c r="I4995" s="386">
        <f t="shared" si="558"/>
        <v>62.189692413620925</v>
      </c>
      <c r="J4995" s="393">
        <v>45</v>
      </c>
      <c r="K4995" s="396">
        <f t="shared" si="561"/>
        <v>4267.6801148848608</v>
      </c>
      <c r="L4995" s="210">
        <f t="shared" si="562"/>
        <v>5.1000000000000004E-3</v>
      </c>
      <c r="M4995" s="211">
        <f t="shared" si="562"/>
        <v>1.1000000000000001E-3</v>
      </c>
    </row>
    <row r="4996" spans="1:13" ht="15" customHeight="1" x14ac:dyDescent="0.2">
      <c r="A4996" s="370">
        <v>4975</v>
      </c>
      <c r="B4996" s="120">
        <f t="shared" si="563"/>
        <v>198.03512143151849</v>
      </c>
      <c r="C4996" s="371">
        <v>950</v>
      </c>
      <c r="D4996" s="78">
        <v>45170</v>
      </c>
      <c r="E4996" s="209">
        <v>29455</v>
      </c>
      <c r="F4996" s="344">
        <f t="shared" si="559"/>
        <v>2737.0902498597452</v>
      </c>
      <c r="G4996" s="394">
        <f t="shared" si="560"/>
        <v>372.06315789473683</v>
      </c>
      <c r="H4996" s="385">
        <f t="shared" si="557"/>
        <v>1050.8938518210148</v>
      </c>
      <c r="I4996" s="386">
        <f t="shared" si="558"/>
        <v>62.183068155089643</v>
      </c>
      <c r="J4996" s="393">
        <v>45</v>
      </c>
      <c r="K4996" s="396">
        <f t="shared" si="561"/>
        <v>4267.2303277305864</v>
      </c>
      <c r="L4996" s="210">
        <f t="shared" si="562"/>
        <v>5.0000000000000001E-3</v>
      </c>
      <c r="M4996" s="211">
        <f t="shared" si="562"/>
        <v>1.1000000000000001E-3</v>
      </c>
    </row>
    <row r="4997" spans="1:13" ht="15" customHeight="1" x14ac:dyDescent="0.2">
      <c r="A4997" s="370">
        <v>4976</v>
      </c>
      <c r="B4997" s="120">
        <f t="shared" si="563"/>
        <v>198.0590819416133</v>
      </c>
      <c r="C4997" s="371">
        <v>950</v>
      </c>
      <c r="D4997" s="78">
        <v>45170</v>
      </c>
      <c r="E4997" s="209">
        <v>29455</v>
      </c>
      <c r="F4997" s="344">
        <f t="shared" si="559"/>
        <v>2736.7591260459862</v>
      </c>
      <c r="G4997" s="394">
        <f t="shared" si="560"/>
        <v>372.06315789473683</v>
      </c>
      <c r="H4997" s="385">
        <f t="shared" si="557"/>
        <v>1050.7819319719642</v>
      </c>
      <c r="I4997" s="386">
        <f t="shared" si="558"/>
        <v>62.17644567881446</v>
      </c>
      <c r="J4997" s="393">
        <v>45</v>
      </c>
      <c r="K4997" s="396">
        <f t="shared" si="561"/>
        <v>4266.7806615915015</v>
      </c>
      <c r="L4997" s="210">
        <f t="shared" si="562"/>
        <v>5.0000000000000001E-3</v>
      </c>
      <c r="M4997" s="211">
        <f t="shared" si="562"/>
        <v>1.1000000000000001E-3</v>
      </c>
    </row>
    <row r="4998" spans="1:13" ht="15" customHeight="1" x14ac:dyDescent="0.2">
      <c r="A4998" s="370">
        <v>4977</v>
      </c>
      <c r="B4998" s="120">
        <f t="shared" si="563"/>
        <v>198.08304180239162</v>
      </c>
      <c r="C4998" s="371">
        <v>950</v>
      </c>
      <c r="D4998" s="78">
        <v>45170</v>
      </c>
      <c r="E4998" s="209">
        <v>29455</v>
      </c>
      <c r="F4998" s="344">
        <f t="shared" si="559"/>
        <v>2736.4280913090033</v>
      </c>
      <c r="G4998" s="394">
        <f t="shared" si="560"/>
        <v>372.06315789473683</v>
      </c>
      <c r="H4998" s="385">
        <f t="shared" si="557"/>
        <v>1050.6700422308641</v>
      </c>
      <c r="I4998" s="386">
        <f t="shared" si="558"/>
        <v>62.169824984074808</v>
      </c>
      <c r="J4998" s="393">
        <v>45</v>
      </c>
      <c r="K4998" s="396">
        <f t="shared" si="561"/>
        <v>4266.3311164186789</v>
      </c>
      <c r="L4998" s="210">
        <f t="shared" si="562"/>
        <v>5.0000000000000001E-3</v>
      </c>
      <c r="M4998" s="211">
        <f t="shared" si="562"/>
        <v>1.1000000000000001E-3</v>
      </c>
    </row>
    <row r="4999" spans="1:13" ht="15" customHeight="1" x14ac:dyDescent="0.2">
      <c r="A4999" s="370">
        <v>4978</v>
      </c>
      <c r="B4999" s="120">
        <f t="shared" si="563"/>
        <v>198.10700101388537</v>
      </c>
      <c r="C4999" s="371">
        <v>950</v>
      </c>
      <c r="D4999" s="78">
        <v>45170</v>
      </c>
      <c r="E4999" s="209">
        <v>29455</v>
      </c>
      <c r="F4999" s="344">
        <f t="shared" si="559"/>
        <v>2736.0971456127809</v>
      </c>
      <c r="G4999" s="394">
        <f t="shared" si="560"/>
        <v>372.06315789473683</v>
      </c>
      <c r="H4999" s="385">
        <f t="shared" si="557"/>
        <v>1050.5581825855409</v>
      </c>
      <c r="I4999" s="386">
        <f t="shared" si="558"/>
        <v>62.163206070150359</v>
      </c>
      <c r="J4999" s="393">
        <v>45</v>
      </c>
      <c r="K4999" s="396">
        <f t="shared" si="561"/>
        <v>4265.8816921632088</v>
      </c>
      <c r="L4999" s="210">
        <f t="shared" si="562"/>
        <v>5.0000000000000001E-3</v>
      </c>
      <c r="M4999" s="211">
        <f t="shared" si="562"/>
        <v>1.1000000000000001E-3</v>
      </c>
    </row>
    <row r="5000" spans="1:13" ht="15" customHeight="1" x14ac:dyDescent="0.2">
      <c r="A5000" s="370">
        <v>4979</v>
      </c>
      <c r="B5000" s="120">
        <f t="shared" si="563"/>
        <v>198.13095957612609</v>
      </c>
      <c r="C5000" s="371">
        <v>950</v>
      </c>
      <c r="D5000" s="78">
        <v>45170</v>
      </c>
      <c r="E5000" s="209">
        <v>29455</v>
      </c>
      <c r="F5000" s="344">
        <f t="shared" si="559"/>
        <v>2735.766288921327</v>
      </c>
      <c r="G5000" s="394">
        <f t="shared" si="560"/>
        <v>372.06315789473683</v>
      </c>
      <c r="H5000" s="385">
        <f t="shared" si="557"/>
        <v>1050.4463530238295</v>
      </c>
      <c r="I5000" s="386">
        <f t="shared" si="558"/>
        <v>62.156588936321278</v>
      </c>
      <c r="J5000" s="393">
        <v>45</v>
      </c>
      <c r="K5000" s="396">
        <f t="shared" si="561"/>
        <v>4265.4323887762148</v>
      </c>
      <c r="L5000" s="210">
        <f t="shared" si="562"/>
        <v>5.0000000000000001E-3</v>
      </c>
      <c r="M5000" s="211">
        <f t="shared" si="562"/>
        <v>1.1000000000000001E-3</v>
      </c>
    </row>
    <row r="5001" spans="1:13" ht="15" customHeight="1" x14ac:dyDescent="0.2">
      <c r="A5001" s="372">
        <v>4980</v>
      </c>
      <c r="B5001" s="120">
        <f t="shared" si="563"/>
        <v>198.15491748914579</v>
      </c>
      <c r="C5001" s="371">
        <v>950</v>
      </c>
      <c r="D5001" s="78">
        <v>45170</v>
      </c>
      <c r="E5001" s="209">
        <v>29455</v>
      </c>
      <c r="F5001" s="344">
        <f t="shared" si="559"/>
        <v>2735.4355211986654</v>
      </c>
      <c r="G5001" s="394">
        <f t="shared" si="560"/>
        <v>372.06315789473683</v>
      </c>
      <c r="H5001" s="385">
        <f t="shared" si="557"/>
        <v>1050.3345535335698</v>
      </c>
      <c r="I5001" s="386">
        <f t="shared" si="558"/>
        <v>62.149973581868046</v>
      </c>
      <c r="J5001" s="393">
        <v>45</v>
      </c>
      <c r="K5001" s="396">
        <f t="shared" si="561"/>
        <v>4264.9832062088399</v>
      </c>
      <c r="L5001" s="210">
        <f t="shared" si="562"/>
        <v>5.0000000000000001E-3</v>
      </c>
      <c r="M5001" s="211">
        <f t="shared" si="562"/>
        <v>1.1000000000000001E-3</v>
      </c>
    </row>
    <row r="5002" spans="1:13" ht="15" customHeight="1" x14ac:dyDescent="0.2">
      <c r="A5002" s="370">
        <v>4981</v>
      </c>
      <c r="B5002" s="120">
        <f t="shared" si="563"/>
        <v>198.17887475297621</v>
      </c>
      <c r="C5002" s="371">
        <v>950</v>
      </c>
      <c r="D5002" s="78">
        <v>45170</v>
      </c>
      <c r="E5002" s="209">
        <v>29455</v>
      </c>
      <c r="F5002" s="344">
        <f t="shared" si="559"/>
        <v>2735.1048424088385</v>
      </c>
      <c r="G5002" s="394">
        <f t="shared" si="560"/>
        <v>372.06315789473683</v>
      </c>
      <c r="H5002" s="385">
        <f t="shared" si="557"/>
        <v>1050.2227841026083</v>
      </c>
      <c r="I5002" s="386">
        <f t="shared" si="558"/>
        <v>62.143360006071511</v>
      </c>
      <c r="J5002" s="393">
        <v>45</v>
      </c>
      <c r="K5002" s="396">
        <f t="shared" si="561"/>
        <v>4264.534144412255</v>
      </c>
      <c r="L5002" s="210">
        <f t="shared" si="562"/>
        <v>5.0000000000000001E-3</v>
      </c>
      <c r="M5002" s="211">
        <f t="shared" si="562"/>
        <v>1.1000000000000001E-3</v>
      </c>
    </row>
    <row r="5003" spans="1:13" ht="15" customHeight="1" x14ac:dyDescent="0.2">
      <c r="A5003" s="370">
        <v>4982</v>
      </c>
      <c r="B5003" s="120">
        <f t="shared" si="563"/>
        <v>198.20283136764948</v>
      </c>
      <c r="C5003" s="371">
        <v>950</v>
      </c>
      <c r="D5003" s="78">
        <v>45170</v>
      </c>
      <c r="E5003" s="209">
        <v>29455</v>
      </c>
      <c r="F5003" s="344">
        <f t="shared" si="559"/>
        <v>2734.7742525159069</v>
      </c>
      <c r="G5003" s="394">
        <f t="shared" si="560"/>
        <v>372.06315789473683</v>
      </c>
      <c r="H5003" s="385">
        <f t="shared" si="557"/>
        <v>1050.1110447187975</v>
      </c>
      <c r="I5003" s="386">
        <f t="shared" si="558"/>
        <v>62.136748208212879</v>
      </c>
      <c r="J5003" s="393">
        <v>45</v>
      </c>
      <c r="K5003" s="396">
        <f t="shared" si="561"/>
        <v>4264.0852033376541</v>
      </c>
      <c r="L5003" s="210">
        <f t="shared" si="562"/>
        <v>5.0000000000000001E-3</v>
      </c>
      <c r="M5003" s="211">
        <f t="shared" si="562"/>
        <v>1.1000000000000001E-3</v>
      </c>
    </row>
    <row r="5004" spans="1:13" ht="15" customHeight="1" x14ac:dyDescent="0.2">
      <c r="A5004" s="370">
        <v>4983</v>
      </c>
      <c r="B5004" s="120">
        <f t="shared" si="563"/>
        <v>198.22678733319748</v>
      </c>
      <c r="C5004" s="371">
        <v>950</v>
      </c>
      <c r="D5004" s="78">
        <v>45170</v>
      </c>
      <c r="E5004" s="209">
        <v>29455</v>
      </c>
      <c r="F5004" s="344">
        <f t="shared" si="559"/>
        <v>2734.4437514839519</v>
      </c>
      <c r="G5004" s="394">
        <f t="shared" si="560"/>
        <v>372.06315789473683</v>
      </c>
      <c r="H5004" s="385">
        <f t="shared" si="557"/>
        <v>1049.9993353699967</v>
      </c>
      <c r="I5004" s="386">
        <f t="shared" si="558"/>
        <v>62.130138187573777</v>
      </c>
      <c r="J5004" s="393">
        <v>45</v>
      </c>
      <c r="K5004" s="396">
        <f t="shared" si="561"/>
        <v>4263.636382936259</v>
      </c>
      <c r="L5004" s="210">
        <f t="shared" si="562"/>
        <v>5.0000000000000001E-3</v>
      </c>
      <c r="M5004" s="211">
        <f t="shared" si="562"/>
        <v>1.1000000000000001E-3</v>
      </c>
    </row>
    <row r="5005" spans="1:13" ht="15" customHeight="1" x14ac:dyDescent="0.2">
      <c r="A5005" s="370">
        <v>4984</v>
      </c>
      <c r="B5005" s="120">
        <f t="shared" si="563"/>
        <v>198.25074264965264</v>
      </c>
      <c r="C5005" s="371">
        <v>950</v>
      </c>
      <c r="D5005" s="78">
        <v>45170</v>
      </c>
      <c r="E5005" s="209">
        <v>29455</v>
      </c>
      <c r="F5005" s="344">
        <f t="shared" si="559"/>
        <v>2734.1133392770662</v>
      </c>
      <c r="G5005" s="394">
        <f t="shared" si="560"/>
        <v>372.06315789473683</v>
      </c>
      <c r="H5005" s="385">
        <f t="shared" si="557"/>
        <v>1049.8876560440692</v>
      </c>
      <c r="I5005" s="386">
        <f t="shared" si="558"/>
        <v>62.123529943436061</v>
      </c>
      <c r="J5005" s="393">
        <v>45</v>
      </c>
      <c r="K5005" s="396">
        <f t="shared" si="561"/>
        <v>4263.1876831593081</v>
      </c>
      <c r="L5005" s="210">
        <f t="shared" si="562"/>
        <v>5.0000000000000001E-3</v>
      </c>
      <c r="M5005" s="211">
        <f t="shared" si="562"/>
        <v>1.1000000000000001E-3</v>
      </c>
    </row>
    <row r="5006" spans="1:13" ht="15" customHeight="1" x14ac:dyDescent="0.2">
      <c r="A5006" s="370">
        <v>4985</v>
      </c>
      <c r="B5006" s="120">
        <f t="shared" si="563"/>
        <v>198.27469731704704</v>
      </c>
      <c r="C5006" s="371">
        <v>950</v>
      </c>
      <c r="D5006" s="78">
        <v>45170</v>
      </c>
      <c r="E5006" s="209">
        <v>29455</v>
      </c>
      <c r="F5006" s="344">
        <f t="shared" si="559"/>
        <v>2733.783015859367</v>
      </c>
      <c r="G5006" s="394">
        <f t="shared" si="560"/>
        <v>372.06315789473683</v>
      </c>
      <c r="H5006" s="385">
        <f t="shared" si="557"/>
        <v>1049.7760067288871</v>
      </c>
      <c r="I5006" s="386">
        <f t="shared" si="558"/>
        <v>62.116923475082075</v>
      </c>
      <c r="J5006" s="393">
        <v>45</v>
      </c>
      <c r="K5006" s="396">
        <f t="shared" si="561"/>
        <v>4262.7391039580734</v>
      </c>
      <c r="L5006" s="210">
        <f t="shared" si="562"/>
        <v>5.0000000000000001E-3</v>
      </c>
      <c r="M5006" s="211">
        <f t="shared" si="562"/>
        <v>1.1000000000000001E-3</v>
      </c>
    </row>
    <row r="5007" spans="1:13" ht="15" customHeight="1" x14ac:dyDescent="0.2">
      <c r="A5007" s="370">
        <v>4986</v>
      </c>
      <c r="B5007" s="120">
        <f t="shared" si="563"/>
        <v>198.29865133541287</v>
      </c>
      <c r="C5007" s="371">
        <v>950</v>
      </c>
      <c r="D5007" s="78">
        <v>45170</v>
      </c>
      <c r="E5007" s="209">
        <v>29455</v>
      </c>
      <c r="F5007" s="344">
        <f t="shared" si="559"/>
        <v>2733.4527811949902</v>
      </c>
      <c r="G5007" s="394">
        <f t="shared" si="560"/>
        <v>372.06315789473683</v>
      </c>
      <c r="H5007" s="385">
        <f t="shared" si="557"/>
        <v>1049.6643874123276</v>
      </c>
      <c r="I5007" s="386">
        <f t="shared" si="558"/>
        <v>62.11031878179454</v>
      </c>
      <c r="J5007" s="393">
        <v>45</v>
      </c>
      <c r="K5007" s="396">
        <f t="shared" si="561"/>
        <v>4262.2906452838488</v>
      </c>
      <c r="L5007" s="210">
        <f t="shared" si="562"/>
        <v>5.0000000000000001E-3</v>
      </c>
      <c r="M5007" s="211">
        <f t="shared" si="562"/>
        <v>1.1000000000000001E-3</v>
      </c>
    </row>
    <row r="5008" spans="1:13" ht="15" customHeight="1" x14ac:dyDescent="0.2">
      <c r="A5008" s="370">
        <v>4987</v>
      </c>
      <c r="B5008" s="120">
        <f t="shared" si="563"/>
        <v>198.32260470478263</v>
      </c>
      <c r="C5008" s="371">
        <v>950</v>
      </c>
      <c r="D5008" s="78">
        <v>45170</v>
      </c>
      <c r="E5008" s="209">
        <v>29455</v>
      </c>
      <c r="F5008" s="344">
        <f t="shared" si="559"/>
        <v>2733.1226352480858</v>
      </c>
      <c r="G5008" s="394">
        <f t="shared" si="560"/>
        <v>372.06315789473683</v>
      </c>
      <c r="H5008" s="385">
        <f t="shared" si="557"/>
        <v>1049.552798082274</v>
      </c>
      <c r="I5008" s="386">
        <f t="shared" si="558"/>
        <v>62.103715862856454</v>
      </c>
      <c r="J5008" s="393">
        <v>45</v>
      </c>
      <c r="K5008" s="396">
        <f t="shared" si="561"/>
        <v>4261.8423070879526</v>
      </c>
      <c r="L5008" s="210">
        <f t="shared" si="562"/>
        <v>5.0000000000000001E-3</v>
      </c>
      <c r="M5008" s="211">
        <f t="shared" si="562"/>
        <v>1.1000000000000001E-3</v>
      </c>
    </row>
    <row r="5009" spans="1:13" ht="15" customHeight="1" x14ac:dyDescent="0.2">
      <c r="A5009" s="370">
        <v>4988</v>
      </c>
      <c r="B5009" s="120">
        <f t="shared" si="563"/>
        <v>198.34655742518888</v>
      </c>
      <c r="C5009" s="371">
        <v>950</v>
      </c>
      <c r="D5009" s="78">
        <v>45170</v>
      </c>
      <c r="E5009" s="209">
        <v>29455</v>
      </c>
      <c r="F5009" s="344">
        <f t="shared" si="559"/>
        <v>2732.7925779828229</v>
      </c>
      <c r="G5009" s="394">
        <f t="shared" si="560"/>
        <v>372.06315789473683</v>
      </c>
      <c r="H5009" s="385">
        <f t="shared" si="557"/>
        <v>1049.441238726615</v>
      </c>
      <c r="I5009" s="386">
        <f t="shared" si="558"/>
        <v>62.097114717551193</v>
      </c>
      <c r="J5009" s="393">
        <v>45</v>
      </c>
      <c r="K5009" s="396">
        <f t="shared" si="561"/>
        <v>4261.3940893217259</v>
      </c>
      <c r="L5009" s="210">
        <f t="shared" si="562"/>
        <v>5.0000000000000001E-3</v>
      </c>
      <c r="M5009" s="211">
        <f t="shared" si="562"/>
        <v>1.1000000000000001E-3</v>
      </c>
    </row>
    <row r="5010" spans="1:13" ht="15" customHeight="1" x14ac:dyDescent="0.2">
      <c r="A5010" s="370">
        <v>4989</v>
      </c>
      <c r="B5010" s="120">
        <f t="shared" si="563"/>
        <v>198.37050949666391</v>
      </c>
      <c r="C5010" s="371">
        <v>950</v>
      </c>
      <c r="D5010" s="78">
        <v>45170</v>
      </c>
      <c r="E5010" s="209">
        <v>29455</v>
      </c>
      <c r="F5010" s="344">
        <f t="shared" si="559"/>
        <v>2732.4626093633933</v>
      </c>
      <c r="G5010" s="394">
        <f t="shared" si="560"/>
        <v>372.06315789473683</v>
      </c>
      <c r="H5010" s="385">
        <f t="shared" si="557"/>
        <v>1049.3297093332478</v>
      </c>
      <c r="I5010" s="386">
        <f t="shared" si="558"/>
        <v>62.090515345162608</v>
      </c>
      <c r="J5010" s="393">
        <v>45</v>
      </c>
      <c r="K5010" s="396">
        <f t="shared" si="561"/>
        <v>4260.9459919365399</v>
      </c>
      <c r="L5010" s="210">
        <f t="shared" si="562"/>
        <v>5.0000000000000001E-3</v>
      </c>
      <c r="M5010" s="211">
        <f t="shared" si="562"/>
        <v>1.1000000000000001E-3</v>
      </c>
    </row>
    <row r="5011" spans="1:13" ht="15" customHeight="1" x14ac:dyDescent="0.2">
      <c r="A5011" s="372">
        <v>4990</v>
      </c>
      <c r="B5011" s="120">
        <f t="shared" si="563"/>
        <v>198.39446091924057</v>
      </c>
      <c r="C5011" s="371">
        <v>950</v>
      </c>
      <c r="D5011" s="78">
        <v>45170</v>
      </c>
      <c r="E5011" s="209">
        <v>29455</v>
      </c>
      <c r="F5011" s="344">
        <f t="shared" si="559"/>
        <v>2732.1327293539989</v>
      </c>
      <c r="G5011" s="394">
        <f t="shared" si="560"/>
        <v>372.06315789473683</v>
      </c>
      <c r="H5011" s="385">
        <f t="shared" si="557"/>
        <v>1049.2182098900726</v>
      </c>
      <c r="I5011" s="386">
        <f t="shared" si="558"/>
        <v>62.08391774497472</v>
      </c>
      <c r="J5011" s="393">
        <v>45</v>
      </c>
      <c r="K5011" s="396">
        <f t="shared" si="561"/>
        <v>4260.4980148837822</v>
      </c>
      <c r="L5011" s="210">
        <f t="shared" si="562"/>
        <v>5.0000000000000001E-3</v>
      </c>
      <c r="M5011" s="211">
        <f t="shared" si="562"/>
        <v>1.1000000000000001E-3</v>
      </c>
    </row>
    <row r="5012" spans="1:13" ht="15" customHeight="1" x14ac:dyDescent="0.2">
      <c r="A5012" s="370">
        <v>4991</v>
      </c>
      <c r="B5012" s="120">
        <f t="shared" si="563"/>
        <v>198.41841169295145</v>
      </c>
      <c r="C5012" s="371">
        <v>950</v>
      </c>
      <c r="D5012" s="78">
        <v>45170</v>
      </c>
      <c r="E5012" s="209">
        <v>29455</v>
      </c>
      <c r="F5012" s="344">
        <f t="shared" si="559"/>
        <v>2731.802937918867</v>
      </c>
      <c r="G5012" s="394">
        <f t="shared" si="560"/>
        <v>372.06315789473683</v>
      </c>
      <c r="H5012" s="385">
        <f t="shared" si="557"/>
        <v>1049.1067403849979</v>
      </c>
      <c r="I5012" s="386">
        <f t="shared" si="558"/>
        <v>62.077321916272076</v>
      </c>
      <c r="J5012" s="393">
        <v>45</v>
      </c>
      <c r="K5012" s="396">
        <f t="shared" si="561"/>
        <v>4260.0501581148737</v>
      </c>
      <c r="L5012" s="210">
        <f t="shared" si="562"/>
        <v>5.0000000000000001E-3</v>
      </c>
      <c r="M5012" s="211">
        <f t="shared" si="562"/>
        <v>1.1000000000000001E-3</v>
      </c>
    </row>
    <row r="5013" spans="1:13" ht="15" customHeight="1" x14ac:dyDescent="0.2">
      <c r="A5013" s="370">
        <v>4992</v>
      </c>
      <c r="B5013" s="120">
        <f t="shared" si="563"/>
        <v>198.44236181782918</v>
      </c>
      <c r="C5013" s="371">
        <v>950</v>
      </c>
      <c r="D5013" s="78">
        <v>45170</v>
      </c>
      <c r="E5013" s="209">
        <v>29455</v>
      </c>
      <c r="F5013" s="344">
        <f t="shared" si="559"/>
        <v>2731.4732350222412</v>
      </c>
      <c r="G5013" s="394">
        <f t="shared" si="560"/>
        <v>372.06315789473683</v>
      </c>
      <c r="H5013" s="385">
        <f t="shared" si="557"/>
        <v>1048.9953008059385</v>
      </c>
      <c r="I5013" s="386">
        <f t="shared" si="558"/>
        <v>62.070727858339559</v>
      </c>
      <c r="J5013" s="393">
        <v>45</v>
      </c>
      <c r="K5013" s="396">
        <f t="shared" si="561"/>
        <v>4259.6024215812558</v>
      </c>
      <c r="L5013" s="210">
        <f t="shared" si="562"/>
        <v>5.0000000000000001E-3</v>
      </c>
      <c r="M5013" s="211">
        <f t="shared" si="562"/>
        <v>1.1000000000000001E-3</v>
      </c>
    </row>
    <row r="5014" spans="1:13" ht="15" customHeight="1" x14ac:dyDescent="0.2">
      <c r="A5014" s="370">
        <v>4993</v>
      </c>
      <c r="B5014" s="120">
        <f t="shared" si="563"/>
        <v>198.46631129390687</v>
      </c>
      <c r="C5014" s="371">
        <v>950</v>
      </c>
      <c r="D5014" s="78">
        <v>45170</v>
      </c>
      <c r="E5014" s="209">
        <v>29455</v>
      </c>
      <c r="F5014" s="344">
        <f t="shared" si="559"/>
        <v>2731.1436206283802</v>
      </c>
      <c r="G5014" s="394">
        <f t="shared" si="560"/>
        <v>372.06315789473683</v>
      </c>
      <c r="H5014" s="385">
        <f t="shared" ref="H5014:H5077" si="564">SUM(F5014:G5014)*33.8%</f>
        <v>1048.8838911408134</v>
      </c>
      <c r="I5014" s="386">
        <f t="shared" ref="I5014:I5077" si="565">SUM(F5014:G5014)*2%</f>
        <v>62.064135570462341</v>
      </c>
      <c r="J5014" s="393">
        <v>45</v>
      </c>
      <c r="K5014" s="396">
        <f t="shared" si="561"/>
        <v>4259.1548052343924</v>
      </c>
      <c r="L5014" s="210">
        <f t="shared" si="562"/>
        <v>5.0000000000000001E-3</v>
      </c>
      <c r="M5014" s="211">
        <f t="shared" si="562"/>
        <v>1.1000000000000001E-3</v>
      </c>
    </row>
    <row r="5015" spans="1:13" ht="15" customHeight="1" x14ac:dyDescent="0.2">
      <c r="A5015" s="370">
        <v>4994</v>
      </c>
      <c r="B5015" s="120">
        <f t="shared" si="563"/>
        <v>198.49026012121732</v>
      </c>
      <c r="C5015" s="371">
        <v>950</v>
      </c>
      <c r="D5015" s="78">
        <v>45170</v>
      </c>
      <c r="E5015" s="209">
        <v>29455</v>
      </c>
      <c r="F5015" s="344">
        <f t="shared" ref="F5015:F5078" si="566">12*(1/B5015*D5015)</f>
        <v>2730.814094701564</v>
      </c>
      <c r="G5015" s="394">
        <f t="shared" ref="G5015:G5078" si="567">12*(1/C5015*E5015)</f>
        <v>372.06315789473683</v>
      </c>
      <c r="H5015" s="385">
        <f t="shared" si="564"/>
        <v>1048.7725113775496</v>
      </c>
      <c r="I5015" s="386">
        <f t="shared" si="565"/>
        <v>62.05754505192602</v>
      </c>
      <c r="J5015" s="393">
        <v>45</v>
      </c>
      <c r="K5015" s="396">
        <f t="shared" ref="K5015:K5078" si="568">SUM(F5015:J5015)</f>
        <v>4258.7073090257763</v>
      </c>
      <c r="L5015" s="210">
        <f t="shared" ref="L5015:M5078" si="569">ROUND(1/B5015,4)</f>
        <v>5.0000000000000001E-3</v>
      </c>
      <c r="M5015" s="211">
        <f t="shared" si="569"/>
        <v>1.1000000000000001E-3</v>
      </c>
    </row>
    <row r="5016" spans="1:13" ht="15" customHeight="1" x14ac:dyDescent="0.2">
      <c r="A5016" s="370">
        <v>4995</v>
      </c>
      <c r="B5016" s="120">
        <f t="shared" si="563"/>
        <v>198.51420829979355</v>
      </c>
      <c r="C5016" s="371">
        <v>950</v>
      </c>
      <c r="D5016" s="78">
        <v>45170</v>
      </c>
      <c r="E5016" s="209">
        <v>29455</v>
      </c>
      <c r="F5016" s="344">
        <f t="shared" si="566"/>
        <v>2730.4846572060892</v>
      </c>
      <c r="G5016" s="394">
        <f t="shared" si="567"/>
        <v>372.06315789473683</v>
      </c>
      <c r="H5016" s="385">
        <f t="shared" si="564"/>
        <v>1048.661161504079</v>
      </c>
      <c r="I5016" s="386">
        <f t="shared" si="565"/>
        <v>62.050956302016523</v>
      </c>
      <c r="J5016" s="393">
        <v>45</v>
      </c>
      <c r="K5016" s="396">
        <f t="shared" si="568"/>
        <v>4258.2599329069217</v>
      </c>
      <c r="L5016" s="210">
        <f t="shared" si="569"/>
        <v>5.0000000000000001E-3</v>
      </c>
      <c r="M5016" s="211">
        <f t="shared" si="569"/>
        <v>1.1000000000000001E-3</v>
      </c>
    </row>
    <row r="5017" spans="1:13" ht="15" customHeight="1" x14ac:dyDescent="0.2">
      <c r="A5017" s="370">
        <v>4996</v>
      </c>
      <c r="B5017" s="120">
        <f t="shared" si="563"/>
        <v>198.53815582966854</v>
      </c>
      <c r="C5017" s="371">
        <v>950</v>
      </c>
      <c r="D5017" s="78">
        <v>45170</v>
      </c>
      <c r="E5017" s="209">
        <v>29455</v>
      </c>
      <c r="F5017" s="344">
        <f t="shared" si="566"/>
        <v>2730.155308106273</v>
      </c>
      <c r="G5017" s="394">
        <f t="shared" si="567"/>
        <v>372.06315789473683</v>
      </c>
      <c r="H5017" s="385">
        <f t="shared" si="564"/>
        <v>1048.5498415083412</v>
      </c>
      <c r="I5017" s="386">
        <f t="shared" si="565"/>
        <v>62.044369320020195</v>
      </c>
      <c r="J5017" s="393">
        <v>45</v>
      </c>
      <c r="K5017" s="396">
        <f t="shared" si="568"/>
        <v>4257.8126768293714</v>
      </c>
      <c r="L5017" s="210">
        <f t="shared" si="569"/>
        <v>5.0000000000000001E-3</v>
      </c>
      <c r="M5017" s="211">
        <f t="shared" si="569"/>
        <v>1.1000000000000001E-3</v>
      </c>
    </row>
    <row r="5018" spans="1:13" ht="15" customHeight="1" x14ac:dyDescent="0.2">
      <c r="A5018" s="370">
        <v>4997</v>
      </c>
      <c r="B5018" s="120">
        <f t="shared" si="563"/>
        <v>198.56210271087562</v>
      </c>
      <c r="C5018" s="371">
        <v>950</v>
      </c>
      <c r="D5018" s="78">
        <v>45170</v>
      </c>
      <c r="E5018" s="209">
        <v>29455</v>
      </c>
      <c r="F5018" s="344">
        <f t="shared" si="566"/>
        <v>2729.8260473664468</v>
      </c>
      <c r="G5018" s="394">
        <f t="shared" si="567"/>
        <v>372.06315789473683</v>
      </c>
      <c r="H5018" s="385">
        <f t="shared" si="564"/>
        <v>1048.43855137828</v>
      </c>
      <c r="I5018" s="386">
        <f t="shared" si="565"/>
        <v>62.037784105223672</v>
      </c>
      <c r="J5018" s="393">
        <v>45</v>
      </c>
      <c r="K5018" s="396">
        <f t="shared" si="568"/>
        <v>4257.3655407446877</v>
      </c>
      <c r="L5018" s="210">
        <f t="shared" si="569"/>
        <v>5.0000000000000001E-3</v>
      </c>
      <c r="M5018" s="211">
        <f t="shared" si="569"/>
        <v>1.1000000000000001E-3</v>
      </c>
    </row>
    <row r="5019" spans="1:13" ht="15" customHeight="1" x14ac:dyDescent="0.2">
      <c r="A5019" s="370">
        <v>4998</v>
      </c>
      <c r="B5019" s="120">
        <f t="shared" si="563"/>
        <v>198.58604894344799</v>
      </c>
      <c r="C5019" s="371">
        <v>950</v>
      </c>
      <c r="D5019" s="78">
        <v>45170</v>
      </c>
      <c r="E5019" s="209">
        <v>29455</v>
      </c>
      <c r="F5019" s="344">
        <f t="shared" si="566"/>
        <v>2729.4968749509617</v>
      </c>
      <c r="G5019" s="394">
        <f t="shared" si="567"/>
        <v>372.06315789473683</v>
      </c>
      <c r="H5019" s="385">
        <f t="shared" si="564"/>
        <v>1048.327291101846</v>
      </c>
      <c r="I5019" s="386">
        <f t="shared" si="565"/>
        <v>62.031200656913974</v>
      </c>
      <c r="J5019" s="393">
        <v>45</v>
      </c>
      <c r="K5019" s="396">
        <f t="shared" si="568"/>
        <v>4256.9185246044581</v>
      </c>
      <c r="L5019" s="210">
        <f t="shared" si="569"/>
        <v>5.0000000000000001E-3</v>
      </c>
      <c r="M5019" s="211">
        <f t="shared" si="569"/>
        <v>1.1000000000000001E-3</v>
      </c>
    </row>
    <row r="5020" spans="1:13" ht="15" customHeight="1" x14ac:dyDescent="0.2">
      <c r="A5020" s="370">
        <v>4999</v>
      </c>
      <c r="B5020" s="120">
        <f t="shared" si="563"/>
        <v>198.60999452741885</v>
      </c>
      <c r="C5020" s="371">
        <v>950</v>
      </c>
      <c r="D5020" s="78">
        <v>45170</v>
      </c>
      <c r="E5020" s="209">
        <v>29455</v>
      </c>
      <c r="F5020" s="344">
        <f t="shared" si="566"/>
        <v>2729.1677908241891</v>
      </c>
      <c r="G5020" s="394">
        <f t="shared" si="567"/>
        <v>372.06315789473683</v>
      </c>
      <c r="H5020" s="385">
        <f t="shared" si="564"/>
        <v>1048.2160606669968</v>
      </c>
      <c r="I5020" s="386">
        <f t="shared" si="565"/>
        <v>62.024618974378519</v>
      </c>
      <c r="J5020" s="393">
        <v>45</v>
      </c>
      <c r="K5020" s="396">
        <f t="shared" si="568"/>
        <v>4256.4716283603011</v>
      </c>
      <c r="L5020" s="210">
        <f t="shared" si="569"/>
        <v>5.0000000000000001E-3</v>
      </c>
      <c r="M5020" s="211">
        <f t="shared" si="569"/>
        <v>1.1000000000000001E-3</v>
      </c>
    </row>
    <row r="5021" spans="1:13" ht="15" customHeight="1" x14ac:dyDescent="0.2">
      <c r="A5021" s="372">
        <v>5000</v>
      </c>
      <c r="B5021" s="120">
        <f t="shared" si="563"/>
        <v>198.63393946282167</v>
      </c>
      <c r="C5021" s="371">
        <v>950</v>
      </c>
      <c r="D5021" s="78">
        <v>45170</v>
      </c>
      <c r="E5021" s="209">
        <v>29455</v>
      </c>
      <c r="F5021" s="344">
        <f t="shared" si="566"/>
        <v>2728.8387949505154</v>
      </c>
      <c r="G5021" s="394">
        <f t="shared" si="567"/>
        <v>372.06315789473683</v>
      </c>
      <c r="H5021" s="385">
        <f t="shared" si="564"/>
        <v>1048.1048600616953</v>
      </c>
      <c r="I5021" s="386">
        <f t="shared" si="565"/>
        <v>62.018039056905046</v>
      </c>
      <c r="J5021" s="393">
        <v>45</v>
      </c>
      <c r="K5021" s="396">
        <f t="shared" si="568"/>
        <v>4256.0248519638526</v>
      </c>
      <c r="L5021" s="210">
        <f t="shared" si="569"/>
        <v>5.0000000000000001E-3</v>
      </c>
      <c r="M5021" s="211">
        <f t="shared" si="569"/>
        <v>1.1000000000000001E-3</v>
      </c>
    </row>
    <row r="5022" spans="1:13" ht="15" customHeight="1" x14ac:dyDescent="0.2">
      <c r="A5022" s="370">
        <v>5001</v>
      </c>
      <c r="B5022" s="120">
        <f t="shared" si="563"/>
        <v>198.65788374969</v>
      </c>
      <c r="C5022" s="371">
        <v>950</v>
      </c>
      <c r="D5022" s="78">
        <v>45170</v>
      </c>
      <c r="E5022" s="209">
        <v>29455</v>
      </c>
      <c r="F5022" s="344">
        <f t="shared" si="566"/>
        <v>2728.5098872943463</v>
      </c>
      <c r="G5022" s="394">
        <f t="shared" si="567"/>
        <v>372.06315789473683</v>
      </c>
      <c r="H5022" s="385">
        <f t="shared" si="564"/>
        <v>1047.9936892739099</v>
      </c>
      <c r="I5022" s="386">
        <f t="shared" si="565"/>
        <v>62.011460903781661</v>
      </c>
      <c r="J5022" s="393">
        <v>45</v>
      </c>
      <c r="K5022" s="396">
        <f t="shared" si="568"/>
        <v>4255.5781953667747</v>
      </c>
      <c r="L5022" s="210">
        <f t="shared" si="569"/>
        <v>5.0000000000000001E-3</v>
      </c>
      <c r="M5022" s="211">
        <f t="shared" si="569"/>
        <v>1.1000000000000001E-3</v>
      </c>
    </row>
    <row r="5023" spans="1:13" ht="15" customHeight="1" x14ac:dyDescent="0.2">
      <c r="A5023" s="370">
        <v>5002</v>
      </c>
      <c r="B5023" s="120">
        <f t="shared" si="563"/>
        <v>198.6818273880572</v>
      </c>
      <c r="C5023" s="371">
        <v>950</v>
      </c>
      <c r="D5023" s="78">
        <v>45170</v>
      </c>
      <c r="E5023" s="209">
        <v>29455</v>
      </c>
      <c r="F5023" s="344">
        <f t="shared" si="566"/>
        <v>2728.1810678201064</v>
      </c>
      <c r="G5023" s="394">
        <f t="shared" si="567"/>
        <v>372.06315789473683</v>
      </c>
      <c r="H5023" s="385">
        <f t="shared" si="564"/>
        <v>1047.8825482916168</v>
      </c>
      <c r="I5023" s="386">
        <f t="shared" si="565"/>
        <v>62.004884514296869</v>
      </c>
      <c r="J5023" s="393">
        <v>45</v>
      </c>
      <c r="K5023" s="396">
        <f t="shared" si="568"/>
        <v>4255.131658520756</v>
      </c>
      <c r="L5023" s="210">
        <f t="shared" si="569"/>
        <v>5.0000000000000001E-3</v>
      </c>
      <c r="M5023" s="211">
        <f t="shared" si="569"/>
        <v>1.1000000000000001E-3</v>
      </c>
    </row>
    <row r="5024" spans="1:13" ht="15" customHeight="1" x14ac:dyDescent="0.2">
      <c r="A5024" s="370">
        <v>5003</v>
      </c>
      <c r="B5024" s="120">
        <f t="shared" si="563"/>
        <v>198.70577037795687</v>
      </c>
      <c r="C5024" s="371">
        <v>950</v>
      </c>
      <c r="D5024" s="78">
        <v>45170</v>
      </c>
      <c r="E5024" s="209">
        <v>29455</v>
      </c>
      <c r="F5024" s="344">
        <f t="shared" si="566"/>
        <v>2727.8523364922389</v>
      </c>
      <c r="G5024" s="394">
        <f t="shared" si="567"/>
        <v>372.06315789473683</v>
      </c>
      <c r="H5024" s="385">
        <f t="shared" si="564"/>
        <v>1047.7714371027978</v>
      </c>
      <c r="I5024" s="386">
        <f t="shared" si="565"/>
        <v>61.998309887739516</v>
      </c>
      <c r="J5024" s="393">
        <v>45</v>
      </c>
      <c r="K5024" s="396">
        <f t="shared" si="568"/>
        <v>4254.6852413775132</v>
      </c>
      <c r="L5024" s="210">
        <f t="shared" si="569"/>
        <v>5.0000000000000001E-3</v>
      </c>
      <c r="M5024" s="211">
        <f t="shared" si="569"/>
        <v>1.1000000000000001E-3</v>
      </c>
    </row>
    <row r="5025" spans="1:13" ht="15" customHeight="1" x14ac:dyDescent="0.2">
      <c r="A5025" s="370">
        <v>5004</v>
      </c>
      <c r="B5025" s="120">
        <f t="shared" si="563"/>
        <v>198.72971271942299</v>
      </c>
      <c r="C5025" s="371">
        <v>950</v>
      </c>
      <c r="D5025" s="78">
        <v>45170</v>
      </c>
      <c r="E5025" s="209">
        <v>29455</v>
      </c>
      <c r="F5025" s="344">
        <f t="shared" si="566"/>
        <v>2727.5236932751995</v>
      </c>
      <c r="G5025" s="394">
        <f t="shared" si="567"/>
        <v>372.06315789473683</v>
      </c>
      <c r="H5025" s="385">
        <f t="shared" si="564"/>
        <v>1047.6603556954383</v>
      </c>
      <c r="I5025" s="386">
        <f t="shared" si="565"/>
        <v>61.991737023398727</v>
      </c>
      <c r="J5025" s="393">
        <v>45</v>
      </c>
      <c r="K5025" s="396">
        <f t="shared" si="568"/>
        <v>4254.238943888774</v>
      </c>
      <c r="L5025" s="210">
        <f t="shared" si="569"/>
        <v>5.0000000000000001E-3</v>
      </c>
      <c r="M5025" s="211">
        <f t="shared" si="569"/>
        <v>1.1000000000000001E-3</v>
      </c>
    </row>
    <row r="5026" spans="1:13" ht="15" customHeight="1" x14ac:dyDescent="0.2">
      <c r="A5026" s="370">
        <v>5005</v>
      </c>
      <c r="B5026" s="120">
        <f t="shared" si="563"/>
        <v>198.75365441248897</v>
      </c>
      <c r="C5026" s="371">
        <v>950</v>
      </c>
      <c r="D5026" s="78">
        <v>45170</v>
      </c>
      <c r="E5026" s="209">
        <v>29455</v>
      </c>
      <c r="F5026" s="344">
        <f t="shared" si="566"/>
        <v>2727.1951381334707</v>
      </c>
      <c r="G5026" s="394">
        <f t="shared" si="567"/>
        <v>372.06315789473683</v>
      </c>
      <c r="H5026" s="385">
        <f t="shared" si="564"/>
        <v>1047.5493040575341</v>
      </c>
      <c r="I5026" s="386">
        <f t="shared" si="565"/>
        <v>61.98516592056415</v>
      </c>
      <c r="J5026" s="393">
        <v>45</v>
      </c>
      <c r="K5026" s="396">
        <f t="shared" si="568"/>
        <v>4253.792766006306</v>
      </c>
      <c r="L5026" s="210">
        <f t="shared" si="569"/>
        <v>5.0000000000000001E-3</v>
      </c>
      <c r="M5026" s="211">
        <f t="shared" si="569"/>
        <v>1.1000000000000001E-3</v>
      </c>
    </row>
    <row r="5027" spans="1:13" ht="15" customHeight="1" x14ac:dyDescent="0.2">
      <c r="A5027" s="370">
        <v>5006</v>
      </c>
      <c r="B5027" s="120">
        <f t="shared" si="563"/>
        <v>198.77759545718899</v>
      </c>
      <c r="C5027" s="371">
        <v>950</v>
      </c>
      <c r="D5027" s="78">
        <v>45170</v>
      </c>
      <c r="E5027" s="209">
        <v>29455</v>
      </c>
      <c r="F5027" s="344">
        <f t="shared" si="566"/>
        <v>2726.8666710315447</v>
      </c>
      <c r="G5027" s="394">
        <f t="shared" si="567"/>
        <v>372.06315789473683</v>
      </c>
      <c r="H5027" s="385">
        <f t="shared" si="564"/>
        <v>1047.438282177083</v>
      </c>
      <c r="I5027" s="386">
        <f t="shared" si="565"/>
        <v>61.978596578525632</v>
      </c>
      <c r="J5027" s="393">
        <v>45</v>
      </c>
      <c r="K5027" s="396">
        <f t="shared" si="568"/>
        <v>4253.3467076818906</v>
      </c>
      <c r="L5027" s="210">
        <f t="shared" si="569"/>
        <v>5.0000000000000001E-3</v>
      </c>
      <c r="M5027" s="211">
        <f t="shared" si="569"/>
        <v>1.1000000000000001E-3</v>
      </c>
    </row>
    <row r="5028" spans="1:13" ht="15" customHeight="1" x14ac:dyDescent="0.2">
      <c r="A5028" s="370">
        <v>5007</v>
      </c>
      <c r="B5028" s="120">
        <f t="shared" si="563"/>
        <v>198.80153585355649</v>
      </c>
      <c r="C5028" s="371">
        <v>950</v>
      </c>
      <c r="D5028" s="78">
        <v>45170</v>
      </c>
      <c r="E5028" s="209">
        <v>29455</v>
      </c>
      <c r="F5028" s="344">
        <f t="shared" si="566"/>
        <v>2726.5382919339409</v>
      </c>
      <c r="G5028" s="394">
        <f t="shared" si="567"/>
        <v>372.06315789473683</v>
      </c>
      <c r="H5028" s="385">
        <f t="shared" si="564"/>
        <v>1047.327290042093</v>
      </c>
      <c r="I5028" s="386">
        <f t="shared" si="565"/>
        <v>61.972028996573556</v>
      </c>
      <c r="J5028" s="393">
        <v>45</v>
      </c>
      <c r="K5028" s="396">
        <f t="shared" si="568"/>
        <v>4252.9007688673446</v>
      </c>
      <c r="L5028" s="210">
        <f t="shared" si="569"/>
        <v>5.0000000000000001E-3</v>
      </c>
      <c r="M5028" s="211">
        <f t="shared" si="569"/>
        <v>1.1000000000000001E-3</v>
      </c>
    </row>
    <row r="5029" spans="1:13" ht="15" customHeight="1" x14ac:dyDescent="0.2">
      <c r="A5029" s="370">
        <v>5008</v>
      </c>
      <c r="B5029" s="120">
        <f t="shared" si="563"/>
        <v>198.82547560162618</v>
      </c>
      <c r="C5029" s="371">
        <v>950</v>
      </c>
      <c r="D5029" s="78">
        <v>45170</v>
      </c>
      <c r="E5029" s="209">
        <v>29455</v>
      </c>
      <c r="F5029" s="344">
        <f t="shared" si="566"/>
        <v>2726.2100008051821</v>
      </c>
      <c r="G5029" s="394">
        <f t="shared" si="567"/>
        <v>372.06315789473683</v>
      </c>
      <c r="H5029" s="385">
        <f t="shared" si="564"/>
        <v>1047.2163276405724</v>
      </c>
      <c r="I5029" s="386">
        <f t="shared" si="565"/>
        <v>61.96546317399838</v>
      </c>
      <c r="J5029" s="393">
        <v>45</v>
      </c>
      <c r="K5029" s="396">
        <f t="shared" si="568"/>
        <v>4252.4549495144902</v>
      </c>
      <c r="L5029" s="210">
        <f t="shared" si="569"/>
        <v>5.0000000000000001E-3</v>
      </c>
      <c r="M5029" s="211">
        <f t="shared" si="569"/>
        <v>1.1000000000000001E-3</v>
      </c>
    </row>
    <row r="5030" spans="1:13" ht="15" customHeight="1" x14ac:dyDescent="0.2">
      <c r="A5030" s="370">
        <v>5009</v>
      </c>
      <c r="B5030" s="120">
        <f t="shared" si="563"/>
        <v>198.84941470143141</v>
      </c>
      <c r="C5030" s="371">
        <v>950</v>
      </c>
      <c r="D5030" s="78">
        <v>45170</v>
      </c>
      <c r="E5030" s="209">
        <v>29455</v>
      </c>
      <c r="F5030" s="344">
        <f t="shared" si="566"/>
        <v>2725.8817976098276</v>
      </c>
      <c r="G5030" s="394">
        <f t="shared" si="567"/>
        <v>372.06315789473683</v>
      </c>
      <c r="H5030" s="385">
        <f t="shared" si="564"/>
        <v>1047.1053949605428</v>
      </c>
      <c r="I5030" s="386">
        <f t="shared" si="565"/>
        <v>61.958899110091288</v>
      </c>
      <c r="J5030" s="393">
        <v>45</v>
      </c>
      <c r="K5030" s="396">
        <f t="shared" si="568"/>
        <v>4252.0092495751978</v>
      </c>
      <c r="L5030" s="210">
        <f t="shared" si="569"/>
        <v>5.0000000000000001E-3</v>
      </c>
      <c r="M5030" s="211">
        <f t="shared" si="569"/>
        <v>1.1000000000000001E-3</v>
      </c>
    </row>
    <row r="5031" spans="1:13" ht="15" customHeight="1" x14ac:dyDescent="0.2">
      <c r="A5031" s="372">
        <v>5010</v>
      </c>
      <c r="B5031" s="120">
        <f t="shared" si="563"/>
        <v>198.87335315300672</v>
      </c>
      <c r="C5031" s="371">
        <v>950</v>
      </c>
      <c r="D5031" s="78">
        <v>45170</v>
      </c>
      <c r="E5031" s="209">
        <v>29455</v>
      </c>
      <c r="F5031" s="344">
        <f t="shared" si="566"/>
        <v>2725.5536823124412</v>
      </c>
      <c r="G5031" s="394">
        <f t="shared" si="567"/>
        <v>372.06315789473683</v>
      </c>
      <c r="H5031" s="385">
        <f t="shared" si="564"/>
        <v>1046.9944919900261</v>
      </c>
      <c r="I5031" s="386">
        <f t="shared" si="565"/>
        <v>61.952336804143563</v>
      </c>
      <c r="J5031" s="393">
        <v>45</v>
      </c>
      <c r="K5031" s="396">
        <f t="shared" si="568"/>
        <v>4251.563669001348</v>
      </c>
      <c r="L5031" s="210">
        <f t="shared" si="569"/>
        <v>5.0000000000000001E-3</v>
      </c>
      <c r="M5031" s="211">
        <f t="shared" si="569"/>
        <v>1.1000000000000001E-3</v>
      </c>
    </row>
    <row r="5032" spans="1:13" ht="15" customHeight="1" x14ac:dyDescent="0.2">
      <c r="A5032" s="370">
        <v>5011</v>
      </c>
      <c r="B5032" s="120">
        <f t="shared" si="563"/>
        <v>198.89729095638634</v>
      </c>
      <c r="C5032" s="371">
        <v>950</v>
      </c>
      <c r="D5032" s="78">
        <v>45170</v>
      </c>
      <c r="E5032" s="209">
        <v>29455</v>
      </c>
      <c r="F5032" s="344">
        <f t="shared" si="566"/>
        <v>2725.2256548776077</v>
      </c>
      <c r="G5032" s="394">
        <f t="shared" si="567"/>
        <v>372.06315789473683</v>
      </c>
      <c r="H5032" s="385">
        <f t="shared" si="564"/>
        <v>1046.8836187170523</v>
      </c>
      <c r="I5032" s="386">
        <f t="shared" si="565"/>
        <v>61.945776255446894</v>
      </c>
      <c r="J5032" s="393">
        <v>45</v>
      </c>
      <c r="K5032" s="396">
        <f t="shared" si="568"/>
        <v>4251.1182077448429</v>
      </c>
      <c r="L5032" s="210">
        <f t="shared" si="569"/>
        <v>5.0000000000000001E-3</v>
      </c>
      <c r="M5032" s="211">
        <f t="shared" si="569"/>
        <v>1.1000000000000001E-3</v>
      </c>
    </row>
    <row r="5033" spans="1:13" ht="15" customHeight="1" x14ac:dyDescent="0.2">
      <c r="A5033" s="370">
        <v>5012</v>
      </c>
      <c r="B5033" s="120">
        <f t="shared" si="563"/>
        <v>198.92122811160442</v>
      </c>
      <c r="C5033" s="371">
        <v>950</v>
      </c>
      <c r="D5033" s="78">
        <v>45170</v>
      </c>
      <c r="E5033" s="209">
        <v>29455</v>
      </c>
      <c r="F5033" s="344">
        <f t="shared" si="566"/>
        <v>2724.8977152699326</v>
      </c>
      <c r="G5033" s="394">
        <f t="shared" si="567"/>
        <v>372.06315789473683</v>
      </c>
      <c r="H5033" s="385">
        <f t="shared" si="564"/>
        <v>1046.7727751296582</v>
      </c>
      <c r="I5033" s="386">
        <f t="shared" si="565"/>
        <v>61.939217463293389</v>
      </c>
      <c r="J5033" s="393">
        <v>45</v>
      </c>
      <c r="K5033" s="396">
        <f t="shared" si="568"/>
        <v>4250.6728657576205</v>
      </c>
      <c r="L5033" s="210">
        <f t="shared" si="569"/>
        <v>5.0000000000000001E-3</v>
      </c>
      <c r="M5033" s="211">
        <f t="shared" si="569"/>
        <v>1.1000000000000001E-3</v>
      </c>
    </row>
    <row r="5034" spans="1:13" ht="15" customHeight="1" x14ac:dyDescent="0.2">
      <c r="A5034" s="370">
        <v>5013</v>
      </c>
      <c r="B5034" s="120">
        <f t="shared" si="563"/>
        <v>198.94516461869534</v>
      </c>
      <c r="C5034" s="371">
        <v>950</v>
      </c>
      <c r="D5034" s="78">
        <v>45170</v>
      </c>
      <c r="E5034" s="209">
        <v>29455</v>
      </c>
      <c r="F5034" s="344">
        <f t="shared" si="566"/>
        <v>2724.5698634540386</v>
      </c>
      <c r="G5034" s="394">
        <f t="shared" si="567"/>
        <v>372.06315789473683</v>
      </c>
      <c r="H5034" s="385">
        <f t="shared" si="564"/>
        <v>1046.6619612158861</v>
      </c>
      <c r="I5034" s="386">
        <f t="shared" si="565"/>
        <v>61.932660426975509</v>
      </c>
      <c r="J5034" s="393">
        <v>45</v>
      </c>
      <c r="K5034" s="396">
        <f t="shared" si="568"/>
        <v>4250.2276429916365</v>
      </c>
      <c r="L5034" s="210">
        <f t="shared" si="569"/>
        <v>5.0000000000000001E-3</v>
      </c>
      <c r="M5034" s="211">
        <f t="shared" si="569"/>
        <v>1.1000000000000001E-3</v>
      </c>
    </row>
    <row r="5035" spans="1:13" ht="15" customHeight="1" x14ac:dyDescent="0.2">
      <c r="A5035" s="370">
        <v>5014</v>
      </c>
      <c r="B5035" s="120">
        <f t="shared" si="563"/>
        <v>198.96910047769362</v>
      </c>
      <c r="C5035" s="371">
        <v>950</v>
      </c>
      <c r="D5035" s="78">
        <v>45170</v>
      </c>
      <c r="E5035" s="209">
        <v>29455</v>
      </c>
      <c r="F5035" s="344">
        <f t="shared" si="566"/>
        <v>2724.2420993945639</v>
      </c>
      <c r="G5035" s="394">
        <f t="shared" si="567"/>
        <v>372.06315789473683</v>
      </c>
      <c r="H5035" s="385">
        <f t="shared" si="564"/>
        <v>1046.5511769637835</v>
      </c>
      <c r="I5035" s="386">
        <f t="shared" si="565"/>
        <v>61.926105145786018</v>
      </c>
      <c r="J5035" s="393">
        <v>45</v>
      </c>
      <c r="K5035" s="396">
        <f t="shared" si="568"/>
        <v>4249.7825393988705</v>
      </c>
      <c r="L5035" s="210">
        <f t="shared" si="569"/>
        <v>5.0000000000000001E-3</v>
      </c>
      <c r="M5035" s="211">
        <f t="shared" si="569"/>
        <v>1.1000000000000001E-3</v>
      </c>
    </row>
    <row r="5036" spans="1:13" ht="15" customHeight="1" x14ac:dyDescent="0.2">
      <c r="A5036" s="370">
        <v>5015</v>
      </c>
      <c r="B5036" s="120">
        <f t="shared" si="563"/>
        <v>198.99303568863385</v>
      </c>
      <c r="C5036" s="371">
        <v>950</v>
      </c>
      <c r="D5036" s="78">
        <v>45170</v>
      </c>
      <c r="E5036" s="209">
        <v>29455</v>
      </c>
      <c r="F5036" s="344">
        <f t="shared" si="566"/>
        <v>2723.9144230561651</v>
      </c>
      <c r="G5036" s="394">
        <f t="shared" si="567"/>
        <v>372.06315789473683</v>
      </c>
      <c r="H5036" s="385">
        <f t="shared" si="564"/>
        <v>1046.4404223614047</v>
      </c>
      <c r="I5036" s="386">
        <f t="shared" si="565"/>
        <v>61.919551619018037</v>
      </c>
      <c r="J5036" s="393">
        <v>45</v>
      </c>
      <c r="K5036" s="396">
        <f t="shared" si="568"/>
        <v>4249.337554931325</v>
      </c>
      <c r="L5036" s="210">
        <f t="shared" si="569"/>
        <v>5.0000000000000001E-3</v>
      </c>
      <c r="M5036" s="211">
        <f t="shared" si="569"/>
        <v>1.1000000000000001E-3</v>
      </c>
    </row>
    <row r="5037" spans="1:13" ht="15" customHeight="1" x14ac:dyDescent="0.2">
      <c r="A5037" s="370">
        <v>5016</v>
      </c>
      <c r="B5037" s="120">
        <f t="shared" si="563"/>
        <v>199.01697025155042</v>
      </c>
      <c r="C5037" s="371">
        <v>950</v>
      </c>
      <c r="D5037" s="78">
        <v>45170</v>
      </c>
      <c r="E5037" s="209">
        <v>29455</v>
      </c>
      <c r="F5037" s="344">
        <f t="shared" si="566"/>
        <v>2723.5868344035216</v>
      </c>
      <c r="G5037" s="394">
        <f t="shared" si="567"/>
        <v>372.06315789473683</v>
      </c>
      <c r="H5037" s="385">
        <f t="shared" si="564"/>
        <v>1046.3296973968113</v>
      </c>
      <c r="I5037" s="386">
        <f t="shared" si="565"/>
        <v>61.912999845965167</v>
      </c>
      <c r="J5037" s="393">
        <v>45</v>
      </c>
      <c r="K5037" s="396">
        <f t="shared" si="568"/>
        <v>4248.892689541035</v>
      </c>
      <c r="L5037" s="210">
        <f t="shared" si="569"/>
        <v>5.0000000000000001E-3</v>
      </c>
      <c r="M5037" s="211">
        <f t="shared" si="569"/>
        <v>1.1000000000000001E-3</v>
      </c>
    </row>
    <row r="5038" spans="1:13" ht="15" customHeight="1" x14ac:dyDescent="0.2">
      <c r="A5038" s="370">
        <v>5017</v>
      </c>
      <c r="B5038" s="120">
        <f t="shared" si="563"/>
        <v>199.04090416647804</v>
      </c>
      <c r="C5038" s="371">
        <v>950</v>
      </c>
      <c r="D5038" s="78">
        <v>45170</v>
      </c>
      <c r="E5038" s="209">
        <v>29455</v>
      </c>
      <c r="F5038" s="344">
        <f t="shared" si="566"/>
        <v>2723.259333401325</v>
      </c>
      <c r="G5038" s="394">
        <f t="shared" si="567"/>
        <v>372.06315789473683</v>
      </c>
      <c r="H5038" s="385">
        <f t="shared" si="564"/>
        <v>1046.2190020580688</v>
      </c>
      <c r="I5038" s="386">
        <f t="shared" si="565"/>
        <v>61.906449825921236</v>
      </c>
      <c r="J5038" s="393">
        <v>45</v>
      </c>
      <c r="K5038" s="396">
        <f t="shared" si="568"/>
        <v>4248.4479431800519</v>
      </c>
      <c r="L5038" s="210">
        <f t="shared" si="569"/>
        <v>5.0000000000000001E-3</v>
      </c>
      <c r="M5038" s="211">
        <f t="shared" si="569"/>
        <v>1.1000000000000001E-3</v>
      </c>
    </row>
    <row r="5039" spans="1:13" ht="15" customHeight="1" x14ac:dyDescent="0.2">
      <c r="A5039" s="370">
        <v>5018</v>
      </c>
      <c r="B5039" s="120">
        <f t="shared" si="563"/>
        <v>199.06483743345166</v>
      </c>
      <c r="C5039" s="371">
        <v>950</v>
      </c>
      <c r="D5039" s="78">
        <v>45170</v>
      </c>
      <c r="E5039" s="209">
        <v>29455</v>
      </c>
      <c r="F5039" s="344">
        <f t="shared" si="566"/>
        <v>2722.9319200142854</v>
      </c>
      <c r="G5039" s="394">
        <f t="shared" si="567"/>
        <v>372.06315789473683</v>
      </c>
      <c r="H5039" s="385">
        <f t="shared" si="564"/>
        <v>1046.1083363332493</v>
      </c>
      <c r="I5039" s="386">
        <f t="shared" si="565"/>
        <v>61.899901558180446</v>
      </c>
      <c r="J5039" s="393">
        <v>45</v>
      </c>
      <c r="K5039" s="396">
        <f t="shared" si="568"/>
        <v>4248.0033158004517</v>
      </c>
      <c r="L5039" s="210">
        <f t="shared" si="569"/>
        <v>5.0000000000000001E-3</v>
      </c>
      <c r="M5039" s="211">
        <f t="shared" si="569"/>
        <v>1.1000000000000001E-3</v>
      </c>
    </row>
    <row r="5040" spans="1:13" ht="15" customHeight="1" x14ac:dyDescent="0.2">
      <c r="A5040" s="370">
        <v>5019</v>
      </c>
      <c r="B5040" s="120">
        <f t="shared" si="563"/>
        <v>199.08877005250588</v>
      </c>
      <c r="C5040" s="371">
        <v>950</v>
      </c>
      <c r="D5040" s="78">
        <v>45170</v>
      </c>
      <c r="E5040" s="209">
        <v>29455</v>
      </c>
      <c r="F5040" s="344">
        <f t="shared" si="566"/>
        <v>2722.6045942071332</v>
      </c>
      <c r="G5040" s="394">
        <f t="shared" si="567"/>
        <v>372.06315789473683</v>
      </c>
      <c r="H5040" s="385">
        <f t="shared" si="564"/>
        <v>1045.997700210432</v>
      </c>
      <c r="I5040" s="386">
        <f t="shared" si="565"/>
        <v>61.893355042037406</v>
      </c>
      <c r="J5040" s="393">
        <v>45</v>
      </c>
      <c r="K5040" s="396">
        <f t="shared" si="568"/>
        <v>4247.5588073543386</v>
      </c>
      <c r="L5040" s="210">
        <f t="shared" si="569"/>
        <v>5.0000000000000001E-3</v>
      </c>
      <c r="M5040" s="211">
        <f t="shared" si="569"/>
        <v>1.1000000000000001E-3</v>
      </c>
    </row>
    <row r="5041" spans="1:13" ht="15" customHeight="1" x14ac:dyDescent="0.2">
      <c r="A5041" s="372">
        <v>5020</v>
      </c>
      <c r="B5041" s="120">
        <f t="shared" si="563"/>
        <v>199.11270202367552</v>
      </c>
      <c r="C5041" s="371">
        <v>950</v>
      </c>
      <c r="D5041" s="78">
        <v>45170</v>
      </c>
      <c r="E5041" s="209">
        <v>29455</v>
      </c>
      <c r="F5041" s="344">
        <f t="shared" si="566"/>
        <v>2722.2773559446177</v>
      </c>
      <c r="G5041" s="394">
        <f t="shared" si="567"/>
        <v>372.06315789473683</v>
      </c>
      <c r="H5041" s="385">
        <f t="shared" si="564"/>
        <v>1045.8870936777018</v>
      </c>
      <c r="I5041" s="386">
        <f t="shared" si="565"/>
        <v>61.886810276787095</v>
      </c>
      <c r="J5041" s="393">
        <v>45</v>
      </c>
      <c r="K5041" s="396">
        <f t="shared" si="568"/>
        <v>4247.114417793844</v>
      </c>
      <c r="L5041" s="210">
        <f t="shared" si="569"/>
        <v>5.0000000000000001E-3</v>
      </c>
      <c r="M5041" s="211">
        <f t="shared" si="569"/>
        <v>1.1000000000000001E-3</v>
      </c>
    </row>
    <row r="5042" spans="1:13" ht="15" customHeight="1" x14ac:dyDescent="0.2">
      <c r="A5042" s="370">
        <v>5021</v>
      </c>
      <c r="B5042" s="120">
        <f t="shared" si="563"/>
        <v>199.13663334699601</v>
      </c>
      <c r="C5042" s="371">
        <v>950</v>
      </c>
      <c r="D5042" s="78">
        <v>45170</v>
      </c>
      <c r="E5042" s="209">
        <v>29455</v>
      </c>
      <c r="F5042" s="344">
        <f t="shared" si="566"/>
        <v>2721.9502051914988</v>
      </c>
      <c r="G5042" s="394">
        <f t="shared" si="567"/>
        <v>372.06315789473683</v>
      </c>
      <c r="H5042" s="385">
        <f t="shared" si="564"/>
        <v>1045.7765167231476</v>
      </c>
      <c r="I5042" s="386">
        <f t="shared" si="565"/>
        <v>61.880267261724711</v>
      </c>
      <c r="J5042" s="393">
        <v>45</v>
      </c>
      <c r="K5042" s="396">
        <f t="shared" si="568"/>
        <v>4246.6701470711077</v>
      </c>
      <c r="L5042" s="210">
        <f t="shared" si="569"/>
        <v>5.0000000000000001E-3</v>
      </c>
      <c r="M5042" s="211">
        <f t="shared" si="569"/>
        <v>1.1000000000000001E-3</v>
      </c>
    </row>
    <row r="5043" spans="1:13" ht="15" customHeight="1" x14ac:dyDescent="0.2">
      <c r="A5043" s="370">
        <v>5022</v>
      </c>
      <c r="B5043" s="120">
        <f t="shared" si="563"/>
        <v>199.16056402250177</v>
      </c>
      <c r="C5043" s="371">
        <v>950</v>
      </c>
      <c r="D5043" s="78">
        <v>45170</v>
      </c>
      <c r="E5043" s="209">
        <v>29455</v>
      </c>
      <c r="F5043" s="344">
        <f t="shared" si="566"/>
        <v>2721.6231419125656</v>
      </c>
      <c r="G5043" s="394">
        <f t="shared" si="567"/>
        <v>372.06315789473683</v>
      </c>
      <c r="H5043" s="385">
        <f t="shared" si="564"/>
        <v>1045.6659693348681</v>
      </c>
      <c r="I5043" s="386">
        <f t="shared" si="565"/>
        <v>61.87372599614605</v>
      </c>
      <c r="J5043" s="393">
        <v>45</v>
      </c>
      <c r="K5043" s="396">
        <f t="shared" si="568"/>
        <v>4246.2259951383166</v>
      </c>
      <c r="L5043" s="210">
        <f t="shared" si="569"/>
        <v>5.0000000000000001E-3</v>
      </c>
      <c r="M5043" s="211">
        <f t="shared" si="569"/>
        <v>1.1000000000000001E-3</v>
      </c>
    </row>
    <row r="5044" spans="1:13" ht="15" customHeight="1" x14ac:dyDescent="0.2">
      <c r="A5044" s="370">
        <v>5023</v>
      </c>
      <c r="B5044" s="120">
        <f t="shared" si="563"/>
        <v>199.18449405022838</v>
      </c>
      <c r="C5044" s="371">
        <v>950</v>
      </c>
      <c r="D5044" s="78">
        <v>45170</v>
      </c>
      <c r="E5044" s="209">
        <v>29455</v>
      </c>
      <c r="F5044" s="344">
        <f t="shared" si="566"/>
        <v>2721.2961660726146</v>
      </c>
      <c r="G5044" s="394">
        <f t="shared" si="567"/>
        <v>372.06315789473683</v>
      </c>
      <c r="H5044" s="385">
        <f t="shared" si="564"/>
        <v>1045.5554515009646</v>
      </c>
      <c r="I5044" s="386">
        <f t="shared" si="565"/>
        <v>61.867186479347033</v>
      </c>
      <c r="J5044" s="393">
        <v>45</v>
      </c>
      <c r="K5044" s="396">
        <f t="shared" si="568"/>
        <v>4245.7819619476631</v>
      </c>
      <c r="L5044" s="210">
        <f t="shared" si="569"/>
        <v>5.0000000000000001E-3</v>
      </c>
      <c r="M5044" s="211">
        <f t="shared" si="569"/>
        <v>1.1000000000000001E-3</v>
      </c>
    </row>
    <row r="5045" spans="1:13" ht="15" customHeight="1" x14ac:dyDescent="0.2">
      <c r="A5045" s="370">
        <v>5024</v>
      </c>
      <c r="B5045" s="120">
        <f t="shared" si="563"/>
        <v>199.20842343021081</v>
      </c>
      <c r="C5045" s="371">
        <v>950</v>
      </c>
      <c r="D5045" s="78">
        <v>45170</v>
      </c>
      <c r="E5045" s="209">
        <v>29455</v>
      </c>
      <c r="F5045" s="344">
        <f t="shared" si="566"/>
        <v>2720.9692776364664</v>
      </c>
      <c r="G5045" s="394">
        <f t="shared" si="567"/>
        <v>372.06315789473683</v>
      </c>
      <c r="H5045" s="385">
        <f t="shared" si="564"/>
        <v>1045.4449632095466</v>
      </c>
      <c r="I5045" s="386">
        <f t="shared" si="565"/>
        <v>61.860648710624062</v>
      </c>
      <c r="J5045" s="393">
        <v>45</v>
      </c>
      <c r="K5045" s="396">
        <f t="shared" si="568"/>
        <v>4245.3380474513742</v>
      </c>
      <c r="L5045" s="210">
        <f t="shared" si="569"/>
        <v>5.0000000000000001E-3</v>
      </c>
      <c r="M5045" s="211">
        <f t="shared" si="569"/>
        <v>1.1000000000000001E-3</v>
      </c>
    </row>
    <row r="5046" spans="1:13" ht="15" customHeight="1" x14ac:dyDescent="0.2">
      <c r="A5046" s="370">
        <v>5025</v>
      </c>
      <c r="B5046" s="120">
        <f t="shared" si="563"/>
        <v>199.23235216248435</v>
      </c>
      <c r="C5046" s="371">
        <v>950</v>
      </c>
      <c r="D5046" s="78">
        <v>45170</v>
      </c>
      <c r="E5046" s="209">
        <v>29455</v>
      </c>
      <c r="F5046" s="344">
        <f t="shared" si="566"/>
        <v>2720.6424765689571</v>
      </c>
      <c r="G5046" s="394">
        <f t="shared" si="567"/>
        <v>372.06315789473683</v>
      </c>
      <c r="H5046" s="385">
        <f t="shared" si="564"/>
        <v>1045.3345044487285</v>
      </c>
      <c r="I5046" s="386">
        <f t="shared" si="565"/>
        <v>61.854112689273883</v>
      </c>
      <c r="J5046" s="393">
        <v>45</v>
      </c>
      <c r="K5046" s="396">
        <f t="shared" si="568"/>
        <v>4244.8942516016969</v>
      </c>
      <c r="L5046" s="210">
        <f t="shared" si="569"/>
        <v>5.0000000000000001E-3</v>
      </c>
      <c r="M5046" s="211">
        <f t="shared" si="569"/>
        <v>1.1000000000000001E-3</v>
      </c>
    </row>
    <row r="5047" spans="1:13" ht="15" customHeight="1" x14ac:dyDescent="0.2">
      <c r="A5047" s="370">
        <v>5026</v>
      </c>
      <c r="B5047" s="120">
        <f t="shared" ref="B5047:B5110" si="570">A5047/(10*LN(A5047)-60)</f>
        <v>199.25628024708428</v>
      </c>
      <c r="C5047" s="371">
        <v>950</v>
      </c>
      <c r="D5047" s="78">
        <v>45170</v>
      </c>
      <c r="E5047" s="209">
        <v>29455</v>
      </c>
      <c r="F5047" s="344">
        <f t="shared" si="566"/>
        <v>2720.3157628349418</v>
      </c>
      <c r="G5047" s="394">
        <f t="shared" si="567"/>
        <v>372.06315789473683</v>
      </c>
      <c r="H5047" s="385">
        <f t="shared" si="564"/>
        <v>1045.2240752066314</v>
      </c>
      <c r="I5047" s="386">
        <f t="shared" si="565"/>
        <v>61.847578414593571</v>
      </c>
      <c r="J5047" s="393">
        <v>45</v>
      </c>
      <c r="K5047" s="396">
        <f t="shared" si="568"/>
        <v>4244.4505743509035</v>
      </c>
      <c r="L5047" s="210">
        <f t="shared" si="569"/>
        <v>5.0000000000000001E-3</v>
      </c>
      <c r="M5047" s="211">
        <f t="shared" si="569"/>
        <v>1.1000000000000001E-3</v>
      </c>
    </row>
    <row r="5048" spans="1:13" ht="15" customHeight="1" x14ac:dyDescent="0.2">
      <c r="A5048" s="370">
        <v>5027</v>
      </c>
      <c r="B5048" s="120">
        <f t="shared" si="570"/>
        <v>199.28020768404608</v>
      </c>
      <c r="C5048" s="371">
        <v>950</v>
      </c>
      <c r="D5048" s="78">
        <v>45170</v>
      </c>
      <c r="E5048" s="209">
        <v>29455</v>
      </c>
      <c r="F5048" s="344">
        <f t="shared" si="566"/>
        <v>2719.989136399292</v>
      </c>
      <c r="G5048" s="394">
        <f t="shared" si="567"/>
        <v>372.06315789473683</v>
      </c>
      <c r="H5048" s="385">
        <f t="shared" si="564"/>
        <v>1045.1136754713816</v>
      </c>
      <c r="I5048" s="386">
        <f t="shared" si="565"/>
        <v>61.841045885880575</v>
      </c>
      <c r="J5048" s="393">
        <v>45</v>
      </c>
      <c r="K5048" s="396">
        <f t="shared" si="568"/>
        <v>4244.0070156512911</v>
      </c>
      <c r="L5048" s="210">
        <f t="shared" si="569"/>
        <v>5.0000000000000001E-3</v>
      </c>
      <c r="M5048" s="211">
        <f t="shared" si="569"/>
        <v>1.1000000000000001E-3</v>
      </c>
    </row>
    <row r="5049" spans="1:13" ht="15" customHeight="1" x14ac:dyDescent="0.2">
      <c r="A5049" s="370">
        <v>5028</v>
      </c>
      <c r="B5049" s="120">
        <f t="shared" si="570"/>
        <v>199.30413447340533</v>
      </c>
      <c r="C5049" s="371">
        <v>950</v>
      </c>
      <c r="D5049" s="78">
        <v>45170</v>
      </c>
      <c r="E5049" s="209">
        <v>29455</v>
      </c>
      <c r="F5049" s="344">
        <f t="shared" si="566"/>
        <v>2719.6625972268953</v>
      </c>
      <c r="G5049" s="394">
        <f t="shared" si="567"/>
        <v>372.06315789473683</v>
      </c>
      <c r="H5049" s="385">
        <f t="shared" si="564"/>
        <v>1045.0033052311117</v>
      </c>
      <c r="I5049" s="386">
        <f t="shared" si="565"/>
        <v>61.834515102432647</v>
      </c>
      <c r="J5049" s="393">
        <v>45</v>
      </c>
      <c r="K5049" s="396">
        <f t="shared" si="568"/>
        <v>4243.5635754551759</v>
      </c>
      <c r="L5049" s="210">
        <f t="shared" si="569"/>
        <v>5.0000000000000001E-3</v>
      </c>
      <c r="M5049" s="211">
        <f t="shared" si="569"/>
        <v>1.1000000000000001E-3</v>
      </c>
    </row>
    <row r="5050" spans="1:13" ht="15" customHeight="1" x14ac:dyDescent="0.2">
      <c r="A5050" s="370">
        <v>5029</v>
      </c>
      <c r="B5050" s="120">
        <f t="shared" si="570"/>
        <v>199.32806061519739</v>
      </c>
      <c r="C5050" s="371">
        <v>950</v>
      </c>
      <c r="D5050" s="78">
        <v>45170</v>
      </c>
      <c r="E5050" s="209">
        <v>29455</v>
      </c>
      <c r="F5050" s="344">
        <f t="shared" si="566"/>
        <v>2719.3361452826634</v>
      </c>
      <c r="G5050" s="394">
        <f t="shared" si="567"/>
        <v>372.06315789473683</v>
      </c>
      <c r="H5050" s="385">
        <f t="shared" si="564"/>
        <v>1044.8929644739612</v>
      </c>
      <c r="I5050" s="386">
        <f t="shared" si="565"/>
        <v>61.827986063548003</v>
      </c>
      <c r="J5050" s="393">
        <v>45</v>
      </c>
      <c r="K5050" s="396">
        <f t="shared" si="568"/>
        <v>4243.1202537149102</v>
      </c>
      <c r="L5050" s="210">
        <f t="shared" si="569"/>
        <v>5.0000000000000001E-3</v>
      </c>
      <c r="M5050" s="211">
        <f t="shared" si="569"/>
        <v>1.1000000000000001E-3</v>
      </c>
    </row>
    <row r="5051" spans="1:13" ht="15" customHeight="1" x14ac:dyDescent="0.2">
      <c r="A5051" s="372">
        <v>5030</v>
      </c>
      <c r="B5051" s="120">
        <f t="shared" si="570"/>
        <v>199.35198610945793</v>
      </c>
      <c r="C5051" s="371">
        <v>950</v>
      </c>
      <c r="D5051" s="78">
        <v>45170</v>
      </c>
      <c r="E5051" s="209">
        <v>29455</v>
      </c>
      <c r="F5051" s="344">
        <f t="shared" si="566"/>
        <v>2719.0097805315208</v>
      </c>
      <c r="G5051" s="394">
        <f t="shared" si="567"/>
        <v>372.06315789473683</v>
      </c>
      <c r="H5051" s="385">
        <f t="shared" si="564"/>
        <v>1044.7826531880751</v>
      </c>
      <c r="I5051" s="386">
        <f t="shared" si="565"/>
        <v>61.821458768525154</v>
      </c>
      <c r="J5051" s="393">
        <v>45</v>
      </c>
      <c r="K5051" s="396">
        <f t="shared" si="568"/>
        <v>4242.6770503828575</v>
      </c>
      <c r="L5051" s="210">
        <f t="shared" si="569"/>
        <v>5.0000000000000001E-3</v>
      </c>
      <c r="M5051" s="211">
        <f t="shared" si="569"/>
        <v>1.1000000000000001E-3</v>
      </c>
    </row>
    <row r="5052" spans="1:13" ht="15" customHeight="1" x14ac:dyDescent="0.2">
      <c r="A5052" s="370">
        <v>5031</v>
      </c>
      <c r="B5052" s="120">
        <f t="shared" si="570"/>
        <v>199.37591095622264</v>
      </c>
      <c r="C5052" s="371">
        <v>950</v>
      </c>
      <c r="D5052" s="78">
        <v>45170</v>
      </c>
      <c r="E5052" s="209">
        <v>29455</v>
      </c>
      <c r="F5052" s="344">
        <f t="shared" si="566"/>
        <v>2718.6835029384106</v>
      </c>
      <c r="G5052" s="394">
        <f t="shared" si="567"/>
        <v>372.06315789473683</v>
      </c>
      <c r="H5052" s="385">
        <f t="shared" si="564"/>
        <v>1044.6723713616038</v>
      </c>
      <c r="I5052" s="386">
        <f t="shared" si="565"/>
        <v>61.814933216662951</v>
      </c>
      <c r="J5052" s="393">
        <v>45</v>
      </c>
      <c r="K5052" s="396">
        <f t="shared" si="568"/>
        <v>4242.2339654114148</v>
      </c>
      <c r="L5052" s="210">
        <f t="shared" si="569"/>
        <v>5.0000000000000001E-3</v>
      </c>
      <c r="M5052" s="211">
        <f t="shared" si="569"/>
        <v>1.1000000000000001E-3</v>
      </c>
    </row>
    <row r="5053" spans="1:13" ht="15" customHeight="1" x14ac:dyDescent="0.2">
      <c r="A5053" s="370">
        <v>5032</v>
      </c>
      <c r="B5053" s="120">
        <f t="shared" si="570"/>
        <v>199.39983515552728</v>
      </c>
      <c r="C5053" s="371">
        <v>950</v>
      </c>
      <c r="D5053" s="78">
        <v>45170</v>
      </c>
      <c r="E5053" s="209">
        <v>29455</v>
      </c>
      <c r="F5053" s="344">
        <f t="shared" si="566"/>
        <v>2718.3573124682944</v>
      </c>
      <c r="G5053" s="394">
        <f t="shared" si="567"/>
        <v>372.06315789473683</v>
      </c>
      <c r="H5053" s="385">
        <f t="shared" si="564"/>
        <v>1044.5621189827045</v>
      </c>
      <c r="I5053" s="386">
        <f t="shared" si="565"/>
        <v>61.808409407260626</v>
      </c>
      <c r="J5053" s="393">
        <v>45</v>
      </c>
      <c r="K5053" s="396">
        <f t="shared" si="568"/>
        <v>4241.7909987529965</v>
      </c>
      <c r="L5053" s="210">
        <f t="shared" si="569"/>
        <v>5.0000000000000001E-3</v>
      </c>
      <c r="M5053" s="211">
        <f t="shared" si="569"/>
        <v>1.1000000000000001E-3</v>
      </c>
    </row>
    <row r="5054" spans="1:13" ht="15" customHeight="1" x14ac:dyDescent="0.2">
      <c r="A5054" s="370">
        <v>5033</v>
      </c>
      <c r="B5054" s="120">
        <f t="shared" si="570"/>
        <v>199.42375870740796</v>
      </c>
      <c r="C5054" s="371">
        <v>950</v>
      </c>
      <c r="D5054" s="78">
        <v>45170</v>
      </c>
      <c r="E5054" s="209">
        <v>29455</v>
      </c>
      <c r="F5054" s="344">
        <f t="shared" si="566"/>
        <v>2718.0312090861466</v>
      </c>
      <c r="G5054" s="394">
        <f t="shared" si="567"/>
        <v>372.06315789473683</v>
      </c>
      <c r="H5054" s="385">
        <f t="shared" si="564"/>
        <v>1044.4518960395385</v>
      </c>
      <c r="I5054" s="386">
        <f t="shared" si="565"/>
        <v>61.801887339617672</v>
      </c>
      <c r="J5054" s="393">
        <v>45</v>
      </c>
      <c r="K5054" s="396">
        <f t="shared" si="568"/>
        <v>4241.3481503600397</v>
      </c>
      <c r="L5054" s="210">
        <f t="shared" si="569"/>
        <v>5.0000000000000001E-3</v>
      </c>
      <c r="M5054" s="211">
        <f t="shared" si="569"/>
        <v>1.1000000000000001E-3</v>
      </c>
    </row>
    <row r="5055" spans="1:13" ht="15" customHeight="1" x14ac:dyDescent="0.2">
      <c r="A5055" s="370">
        <v>5034</v>
      </c>
      <c r="B5055" s="120">
        <f t="shared" si="570"/>
        <v>199.44768161190009</v>
      </c>
      <c r="C5055" s="371">
        <v>950</v>
      </c>
      <c r="D5055" s="78">
        <v>45170</v>
      </c>
      <c r="E5055" s="209">
        <v>29455</v>
      </c>
      <c r="F5055" s="344">
        <f t="shared" si="566"/>
        <v>2717.7051927569719</v>
      </c>
      <c r="G5055" s="394">
        <f t="shared" si="567"/>
        <v>372.06315789473683</v>
      </c>
      <c r="H5055" s="385">
        <f t="shared" si="564"/>
        <v>1044.3417025202775</v>
      </c>
      <c r="I5055" s="386">
        <f t="shared" si="565"/>
        <v>61.795367013034173</v>
      </c>
      <c r="J5055" s="393">
        <v>45</v>
      </c>
      <c r="K5055" s="396">
        <f t="shared" si="568"/>
        <v>4240.9054201850204</v>
      </c>
      <c r="L5055" s="210">
        <f t="shared" si="569"/>
        <v>5.0000000000000001E-3</v>
      </c>
      <c r="M5055" s="211">
        <f t="shared" si="569"/>
        <v>1.1000000000000001E-3</v>
      </c>
    </row>
    <row r="5056" spans="1:13" ht="15" customHeight="1" x14ac:dyDescent="0.2">
      <c r="A5056" s="370">
        <v>5035</v>
      </c>
      <c r="B5056" s="120">
        <f t="shared" si="570"/>
        <v>199.47160386904005</v>
      </c>
      <c r="C5056" s="371">
        <v>950</v>
      </c>
      <c r="D5056" s="78">
        <v>45170</v>
      </c>
      <c r="E5056" s="209">
        <v>29455</v>
      </c>
      <c r="F5056" s="344">
        <f t="shared" si="566"/>
        <v>2717.3792634457777</v>
      </c>
      <c r="G5056" s="394">
        <f t="shared" si="567"/>
        <v>372.06315789473683</v>
      </c>
      <c r="H5056" s="385">
        <f t="shared" si="564"/>
        <v>1044.2315384130939</v>
      </c>
      <c r="I5056" s="386">
        <f t="shared" si="565"/>
        <v>61.78884842681029</v>
      </c>
      <c r="J5056" s="393">
        <v>45</v>
      </c>
      <c r="K5056" s="396">
        <f t="shared" si="568"/>
        <v>4240.4628081804194</v>
      </c>
      <c r="L5056" s="210">
        <f t="shared" si="569"/>
        <v>5.0000000000000001E-3</v>
      </c>
      <c r="M5056" s="211">
        <f t="shared" si="569"/>
        <v>1.1000000000000001E-3</v>
      </c>
    </row>
    <row r="5057" spans="1:13" ht="15" customHeight="1" x14ac:dyDescent="0.2">
      <c r="A5057" s="370">
        <v>5036</v>
      </c>
      <c r="B5057" s="120">
        <f t="shared" si="570"/>
        <v>199.49552547886381</v>
      </c>
      <c r="C5057" s="371">
        <v>950</v>
      </c>
      <c r="D5057" s="78">
        <v>45170</v>
      </c>
      <c r="E5057" s="209">
        <v>29455</v>
      </c>
      <c r="F5057" s="344">
        <f t="shared" si="566"/>
        <v>2717.0534211175986</v>
      </c>
      <c r="G5057" s="394">
        <f t="shared" si="567"/>
        <v>372.06315789473683</v>
      </c>
      <c r="H5057" s="385">
        <f t="shared" si="564"/>
        <v>1044.1214037061693</v>
      </c>
      <c r="I5057" s="386">
        <f t="shared" si="565"/>
        <v>61.782331580246712</v>
      </c>
      <c r="J5057" s="393">
        <v>45</v>
      </c>
      <c r="K5057" s="396">
        <f t="shared" si="568"/>
        <v>4240.0203142987521</v>
      </c>
      <c r="L5057" s="210">
        <f t="shared" si="569"/>
        <v>5.0000000000000001E-3</v>
      </c>
      <c r="M5057" s="211">
        <f t="shared" si="569"/>
        <v>1.1000000000000001E-3</v>
      </c>
    </row>
    <row r="5058" spans="1:13" ht="15" customHeight="1" x14ac:dyDescent="0.2">
      <c r="A5058" s="370">
        <v>5037</v>
      </c>
      <c r="B5058" s="120">
        <f t="shared" si="570"/>
        <v>199.51944644140733</v>
      </c>
      <c r="C5058" s="371">
        <v>950</v>
      </c>
      <c r="D5058" s="78">
        <v>45170</v>
      </c>
      <c r="E5058" s="209">
        <v>29455</v>
      </c>
      <c r="F5058" s="344">
        <f t="shared" si="566"/>
        <v>2716.7276657374864</v>
      </c>
      <c r="G5058" s="394">
        <f t="shared" si="567"/>
        <v>372.06315789473683</v>
      </c>
      <c r="H5058" s="385">
        <f t="shared" si="564"/>
        <v>1044.0112983876913</v>
      </c>
      <c r="I5058" s="386">
        <f t="shared" si="565"/>
        <v>61.775816472644465</v>
      </c>
      <c r="J5058" s="393">
        <v>45</v>
      </c>
      <c r="K5058" s="396">
        <f t="shared" si="568"/>
        <v>4239.577938492559</v>
      </c>
      <c r="L5058" s="210">
        <f t="shared" si="569"/>
        <v>5.0000000000000001E-3</v>
      </c>
      <c r="M5058" s="211">
        <f t="shared" si="569"/>
        <v>1.1000000000000001E-3</v>
      </c>
    </row>
    <row r="5059" spans="1:13" ht="15" customHeight="1" x14ac:dyDescent="0.2">
      <c r="A5059" s="370">
        <v>5038</v>
      </c>
      <c r="B5059" s="120">
        <f t="shared" si="570"/>
        <v>199.54336675670692</v>
      </c>
      <c r="C5059" s="371">
        <v>950</v>
      </c>
      <c r="D5059" s="78">
        <v>45170</v>
      </c>
      <c r="E5059" s="209">
        <v>29455</v>
      </c>
      <c r="F5059" s="344">
        <f t="shared" si="566"/>
        <v>2716.4019972705073</v>
      </c>
      <c r="G5059" s="394">
        <f t="shared" si="567"/>
        <v>372.06315789473683</v>
      </c>
      <c r="H5059" s="385">
        <f t="shared" si="564"/>
        <v>1043.9012224458525</v>
      </c>
      <c r="I5059" s="386">
        <f t="shared" si="565"/>
        <v>61.769303103304885</v>
      </c>
      <c r="J5059" s="393">
        <v>45</v>
      </c>
      <c r="K5059" s="396">
        <f t="shared" si="568"/>
        <v>4239.135680714402</v>
      </c>
      <c r="L5059" s="210">
        <f t="shared" si="569"/>
        <v>5.0000000000000001E-3</v>
      </c>
      <c r="M5059" s="211">
        <f t="shared" si="569"/>
        <v>1.1000000000000001E-3</v>
      </c>
    </row>
    <row r="5060" spans="1:13" ht="15" customHeight="1" x14ac:dyDescent="0.2">
      <c r="A5060" s="370">
        <v>5039</v>
      </c>
      <c r="B5060" s="120">
        <f t="shared" si="570"/>
        <v>199.56728642479899</v>
      </c>
      <c r="C5060" s="371">
        <v>950</v>
      </c>
      <c r="D5060" s="78">
        <v>45170</v>
      </c>
      <c r="E5060" s="209">
        <v>29455</v>
      </c>
      <c r="F5060" s="344">
        <f t="shared" si="566"/>
        <v>2716.076415681744</v>
      </c>
      <c r="G5060" s="394">
        <f t="shared" si="567"/>
        <v>372.06315789473683</v>
      </c>
      <c r="H5060" s="385">
        <f t="shared" si="564"/>
        <v>1043.7911758688504</v>
      </c>
      <c r="I5060" s="386">
        <f t="shared" si="565"/>
        <v>61.762791471529617</v>
      </c>
      <c r="J5060" s="393">
        <v>45</v>
      </c>
      <c r="K5060" s="396">
        <f t="shared" si="568"/>
        <v>4238.6935409168609</v>
      </c>
      <c r="L5060" s="210">
        <f t="shared" si="569"/>
        <v>5.0000000000000001E-3</v>
      </c>
      <c r="M5060" s="211">
        <f t="shared" si="569"/>
        <v>1.1000000000000001E-3</v>
      </c>
    </row>
    <row r="5061" spans="1:13" ht="15" customHeight="1" x14ac:dyDescent="0.2">
      <c r="A5061" s="372">
        <v>5040</v>
      </c>
      <c r="B5061" s="120">
        <f t="shared" si="570"/>
        <v>199.59120544571957</v>
      </c>
      <c r="C5061" s="371">
        <v>950</v>
      </c>
      <c r="D5061" s="78">
        <v>45170</v>
      </c>
      <c r="E5061" s="209">
        <v>29455</v>
      </c>
      <c r="F5061" s="344">
        <f t="shared" si="566"/>
        <v>2715.7509209363038</v>
      </c>
      <c r="G5061" s="394">
        <f t="shared" si="567"/>
        <v>372.06315789473683</v>
      </c>
      <c r="H5061" s="385">
        <f t="shared" si="564"/>
        <v>1043.6811586448916</v>
      </c>
      <c r="I5061" s="386">
        <f t="shared" si="565"/>
        <v>61.756281576620815</v>
      </c>
      <c r="J5061" s="393">
        <v>45</v>
      </c>
      <c r="K5061" s="396">
        <f t="shared" si="568"/>
        <v>4238.2515190525528</v>
      </c>
      <c r="L5061" s="210">
        <f t="shared" si="569"/>
        <v>5.0000000000000001E-3</v>
      </c>
      <c r="M5061" s="211">
        <f t="shared" si="569"/>
        <v>1.1000000000000001E-3</v>
      </c>
    </row>
    <row r="5062" spans="1:13" ht="15" customHeight="1" x14ac:dyDescent="0.2">
      <c r="A5062" s="370">
        <v>5041</v>
      </c>
      <c r="B5062" s="120">
        <f t="shared" si="570"/>
        <v>199.61512381950538</v>
      </c>
      <c r="C5062" s="371">
        <v>950</v>
      </c>
      <c r="D5062" s="78">
        <v>45170</v>
      </c>
      <c r="E5062" s="209">
        <v>29455</v>
      </c>
      <c r="F5062" s="344">
        <f t="shared" si="566"/>
        <v>2715.4255129993039</v>
      </c>
      <c r="G5062" s="394">
        <f t="shared" si="567"/>
        <v>372.06315789473683</v>
      </c>
      <c r="H5062" s="385">
        <f t="shared" si="564"/>
        <v>1043.5711707621856</v>
      </c>
      <c r="I5062" s="386">
        <f t="shared" si="565"/>
        <v>61.749773417880817</v>
      </c>
      <c r="J5062" s="393">
        <v>45</v>
      </c>
      <c r="K5062" s="396">
        <f t="shared" si="568"/>
        <v>4237.8096150741067</v>
      </c>
      <c r="L5062" s="210">
        <f t="shared" si="569"/>
        <v>5.0000000000000001E-3</v>
      </c>
      <c r="M5062" s="211">
        <f t="shared" si="569"/>
        <v>1.1000000000000001E-3</v>
      </c>
    </row>
    <row r="5063" spans="1:13" ht="15" customHeight="1" x14ac:dyDescent="0.2">
      <c r="A5063" s="370">
        <v>5042</v>
      </c>
      <c r="B5063" s="120">
        <f t="shared" si="570"/>
        <v>199.63904154619263</v>
      </c>
      <c r="C5063" s="371">
        <v>950</v>
      </c>
      <c r="D5063" s="78">
        <v>45170</v>
      </c>
      <c r="E5063" s="209">
        <v>29455</v>
      </c>
      <c r="F5063" s="344">
        <f t="shared" si="566"/>
        <v>2715.1001918358861</v>
      </c>
      <c r="G5063" s="394">
        <f t="shared" si="567"/>
        <v>372.06315789473683</v>
      </c>
      <c r="H5063" s="385">
        <f t="shared" si="564"/>
        <v>1043.4612122089504</v>
      </c>
      <c r="I5063" s="386">
        <f t="shared" si="565"/>
        <v>61.743266994612462</v>
      </c>
      <c r="J5063" s="393">
        <v>45</v>
      </c>
      <c r="K5063" s="396">
        <f t="shared" si="568"/>
        <v>4237.367828934186</v>
      </c>
      <c r="L5063" s="210">
        <f t="shared" si="569"/>
        <v>5.0000000000000001E-3</v>
      </c>
      <c r="M5063" s="211">
        <f t="shared" si="569"/>
        <v>1.1000000000000001E-3</v>
      </c>
    </row>
    <row r="5064" spans="1:13" ht="15" customHeight="1" x14ac:dyDescent="0.2">
      <c r="A5064" s="370">
        <v>5043</v>
      </c>
      <c r="B5064" s="120">
        <f t="shared" si="570"/>
        <v>199.66295862581831</v>
      </c>
      <c r="C5064" s="371">
        <v>950</v>
      </c>
      <c r="D5064" s="78">
        <v>45170</v>
      </c>
      <c r="E5064" s="209">
        <v>29455</v>
      </c>
      <c r="F5064" s="344">
        <f t="shared" si="566"/>
        <v>2714.7749574111999</v>
      </c>
      <c r="G5064" s="394">
        <f t="shared" si="567"/>
        <v>372.06315789473683</v>
      </c>
      <c r="H5064" s="385">
        <f t="shared" si="564"/>
        <v>1043.3512829734066</v>
      </c>
      <c r="I5064" s="386">
        <f t="shared" si="565"/>
        <v>61.736762306118735</v>
      </c>
      <c r="J5064" s="393">
        <v>45</v>
      </c>
      <c r="K5064" s="396">
        <f t="shared" si="568"/>
        <v>4236.9261605854626</v>
      </c>
      <c r="L5064" s="210">
        <f t="shared" si="569"/>
        <v>5.0000000000000001E-3</v>
      </c>
      <c r="M5064" s="211">
        <f t="shared" si="569"/>
        <v>1.1000000000000001E-3</v>
      </c>
    </row>
    <row r="5065" spans="1:13" ht="15" customHeight="1" x14ac:dyDescent="0.2">
      <c r="A5065" s="370">
        <v>5044</v>
      </c>
      <c r="B5065" s="120">
        <f t="shared" si="570"/>
        <v>199.68687505841854</v>
      </c>
      <c r="C5065" s="371">
        <v>950</v>
      </c>
      <c r="D5065" s="78">
        <v>45170</v>
      </c>
      <c r="E5065" s="209">
        <v>29455</v>
      </c>
      <c r="F5065" s="344">
        <f t="shared" si="566"/>
        <v>2714.4498096904258</v>
      </c>
      <c r="G5065" s="394">
        <f t="shared" si="567"/>
        <v>372.06315789473683</v>
      </c>
      <c r="H5065" s="385">
        <f t="shared" si="564"/>
        <v>1043.2413830437849</v>
      </c>
      <c r="I5065" s="386">
        <f t="shared" si="565"/>
        <v>61.730259351703253</v>
      </c>
      <c r="J5065" s="393">
        <v>45</v>
      </c>
      <c r="K5065" s="396">
        <f t="shared" si="568"/>
        <v>4236.4846099806509</v>
      </c>
      <c r="L5065" s="210">
        <f t="shared" si="569"/>
        <v>5.0000000000000001E-3</v>
      </c>
      <c r="M5065" s="211">
        <f t="shared" si="569"/>
        <v>1.1000000000000001E-3</v>
      </c>
    </row>
    <row r="5066" spans="1:13" ht="15" customHeight="1" x14ac:dyDescent="0.2">
      <c r="A5066" s="370">
        <v>5045</v>
      </c>
      <c r="B5066" s="120">
        <f t="shared" si="570"/>
        <v>199.71079084403027</v>
      </c>
      <c r="C5066" s="371">
        <v>950</v>
      </c>
      <c r="D5066" s="78">
        <v>45170</v>
      </c>
      <c r="E5066" s="209">
        <v>29455</v>
      </c>
      <c r="F5066" s="344">
        <f t="shared" si="566"/>
        <v>2714.124748638752</v>
      </c>
      <c r="G5066" s="394">
        <f t="shared" si="567"/>
        <v>372.06315789473683</v>
      </c>
      <c r="H5066" s="385">
        <f t="shared" si="564"/>
        <v>1043.1315124083192</v>
      </c>
      <c r="I5066" s="386">
        <f t="shared" si="565"/>
        <v>61.723758130669779</v>
      </c>
      <c r="J5066" s="393">
        <v>45</v>
      </c>
      <c r="K5066" s="396">
        <f t="shared" si="568"/>
        <v>4236.0431770724781</v>
      </c>
      <c r="L5066" s="210">
        <f t="shared" si="569"/>
        <v>5.0000000000000001E-3</v>
      </c>
      <c r="M5066" s="211">
        <f t="shared" si="569"/>
        <v>1.1000000000000001E-3</v>
      </c>
    </row>
    <row r="5067" spans="1:13" ht="15" customHeight="1" x14ac:dyDescent="0.2">
      <c r="A5067" s="370">
        <v>5046</v>
      </c>
      <c r="B5067" s="120">
        <f t="shared" si="570"/>
        <v>199.73470598269026</v>
      </c>
      <c r="C5067" s="371">
        <v>950</v>
      </c>
      <c r="D5067" s="78">
        <v>45170</v>
      </c>
      <c r="E5067" s="209">
        <v>29455</v>
      </c>
      <c r="F5067" s="344">
        <f t="shared" si="566"/>
        <v>2713.7997742213875</v>
      </c>
      <c r="G5067" s="394">
        <f t="shared" si="567"/>
        <v>372.06315789473683</v>
      </c>
      <c r="H5067" s="385">
        <f t="shared" si="564"/>
        <v>1043.02167105525</v>
      </c>
      <c r="I5067" s="386">
        <f t="shared" si="565"/>
        <v>61.717258642322484</v>
      </c>
      <c r="J5067" s="393">
        <v>45</v>
      </c>
      <c r="K5067" s="396">
        <f t="shared" si="568"/>
        <v>4235.6018618136968</v>
      </c>
      <c r="L5067" s="210">
        <f t="shared" si="569"/>
        <v>5.0000000000000001E-3</v>
      </c>
      <c r="M5067" s="211">
        <f t="shared" si="569"/>
        <v>1.1000000000000001E-3</v>
      </c>
    </row>
    <row r="5068" spans="1:13" ht="15" customHeight="1" x14ac:dyDescent="0.2">
      <c r="A5068" s="370">
        <v>5047</v>
      </c>
      <c r="B5068" s="120">
        <f t="shared" si="570"/>
        <v>199.75862047443533</v>
      </c>
      <c r="C5068" s="371">
        <v>950</v>
      </c>
      <c r="D5068" s="78">
        <v>45170</v>
      </c>
      <c r="E5068" s="209">
        <v>29455</v>
      </c>
      <c r="F5068" s="344">
        <f t="shared" si="566"/>
        <v>2713.4748864035582</v>
      </c>
      <c r="G5068" s="394">
        <f t="shared" si="567"/>
        <v>372.06315789473683</v>
      </c>
      <c r="H5068" s="385">
        <f t="shared" si="564"/>
        <v>1042.9118589728237</v>
      </c>
      <c r="I5068" s="386">
        <f t="shared" si="565"/>
        <v>61.710760885965904</v>
      </c>
      <c r="J5068" s="393">
        <v>45</v>
      </c>
      <c r="K5068" s="396">
        <f t="shared" si="568"/>
        <v>4235.1606641570852</v>
      </c>
      <c r="L5068" s="210">
        <f t="shared" si="569"/>
        <v>5.0000000000000001E-3</v>
      </c>
      <c r="M5068" s="211">
        <f t="shared" si="569"/>
        <v>1.1000000000000001E-3</v>
      </c>
    </row>
    <row r="5069" spans="1:13" ht="15" customHeight="1" x14ac:dyDescent="0.2">
      <c r="A5069" s="370">
        <v>5048</v>
      </c>
      <c r="B5069" s="120">
        <f t="shared" si="570"/>
        <v>199.78253431930239</v>
      </c>
      <c r="C5069" s="371">
        <v>950</v>
      </c>
      <c r="D5069" s="78">
        <v>45170</v>
      </c>
      <c r="E5069" s="209">
        <v>29455</v>
      </c>
      <c r="F5069" s="344">
        <f t="shared" si="566"/>
        <v>2713.1500851505102</v>
      </c>
      <c r="G5069" s="394">
        <f t="shared" si="567"/>
        <v>372.06315789473683</v>
      </c>
      <c r="H5069" s="385">
        <f t="shared" si="564"/>
        <v>1042.8020761492935</v>
      </c>
      <c r="I5069" s="386">
        <f t="shared" si="565"/>
        <v>61.704264860904942</v>
      </c>
      <c r="J5069" s="393">
        <v>45</v>
      </c>
      <c r="K5069" s="396">
        <f t="shared" si="568"/>
        <v>4234.7195840554459</v>
      </c>
      <c r="L5069" s="210">
        <f t="shared" si="569"/>
        <v>5.0000000000000001E-3</v>
      </c>
      <c r="M5069" s="211">
        <f t="shared" si="569"/>
        <v>1.1000000000000001E-3</v>
      </c>
    </row>
    <row r="5070" spans="1:13" ht="15" customHeight="1" x14ac:dyDescent="0.2">
      <c r="A5070" s="370">
        <v>5049</v>
      </c>
      <c r="B5070" s="120">
        <f t="shared" si="570"/>
        <v>199.80644751732848</v>
      </c>
      <c r="C5070" s="371">
        <v>950</v>
      </c>
      <c r="D5070" s="78">
        <v>45170</v>
      </c>
      <c r="E5070" s="209">
        <v>29455</v>
      </c>
      <c r="F5070" s="344">
        <f t="shared" si="566"/>
        <v>2712.8253704275025</v>
      </c>
      <c r="G5070" s="394">
        <f t="shared" si="567"/>
        <v>372.06315789473683</v>
      </c>
      <c r="H5070" s="385">
        <f t="shared" si="564"/>
        <v>1042.6923225729167</v>
      </c>
      <c r="I5070" s="386">
        <f t="shared" si="565"/>
        <v>61.697770566444788</v>
      </c>
      <c r="J5070" s="393">
        <v>45</v>
      </c>
      <c r="K5070" s="396">
        <f t="shared" si="568"/>
        <v>4234.2786214616008</v>
      </c>
      <c r="L5070" s="210">
        <f t="shared" si="569"/>
        <v>5.0000000000000001E-3</v>
      </c>
      <c r="M5070" s="211">
        <f t="shared" si="569"/>
        <v>1.1000000000000001E-3</v>
      </c>
    </row>
    <row r="5071" spans="1:13" ht="15" customHeight="1" x14ac:dyDescent="0.2">
      <c r="A5071" s="372">
        <v>5050</v>
      </c>
      <c r="B5071" s="120">
        <f t="shared" si="570"/>
        <v>199.83036006855042</v>
      </c>
      <c r="C5071" s="371">
        <v>950</v>
      </c>
      <c r="D5071" s="78">
        <v>45170</v>
      </c>
      <c r="E5071" s="209">
        <v>29455</v>
      </c>
      <c r="F5071" s="344">
        <f t="shared" si="566"/>
        <v>2712.5007421998184</v>
      </c>
      <c r="G5071" s="394">
        <f t="shared" si="567"/>
        <v>372.06315789473683</v>
      </c>
      <c r="H5071" s="385">
        <f t="shared" si="564"/>
        <v>1042.5825982319595</v>
      </c>
      <c r="I5071" s="386">
        <f t="shared" si="565"/>
        <v>61.691278001891106</v>
      </c>
      <c r="J5071" s="393">
        <v>45</v>
      </c>
      <c r="K5071" s="396">
        <f t="shared" si="568"/>
        <v>4233.8377763284061</v>
      </c>
      <c r="L5071" s="210">
        <f t="shared" si="569"/>
        <v>5.0000000000000001E-3</v>
      </c>
      <c r="M5071" s="211">
        <f t="shared" si="569"/>
        <v>1.1000000000000001E-3</v>
      </c>
    </row>
    <row r="5072" spans="1:13" ht="15" customHeight="1" x14ac:dyDescent="0.2">
      <c r="A5072" s="370">
        <v>5051</v>
      </c>
      <c r="B5072" s="120">
        <f t="shared" si="570"/>
        <v>199.85427197300555</v>
      </c>
      <c r="C5072" s="371">
        <v>950</v>
      </c>
      <c r="D5072" s="78">
        <v>45170</v>
      </c>
      <c r="E5072" s="209">
        <v>29455</v>
      </c>
      <c r="F5072" s="344">
        <f t="shared" si="566"/>
        <v>2712.176200432752</v>
      </c>
      <c r="G5072" s="394">
        <f t="shared" si="567"/>
        <v>372.06315789473683</v>
      </c>
      <c r="H5072" s="385">
        <f t="shared" si="564"/>
        <v>1042.4729031146912</v>
      </c>
      <c r="I5072" s="386">
        <f t="shared" si="565"/>
        <v>61.684787166549775</v>
      </c>
      <c r="J5072" s="393">
        <v>45</v>
      </c>
      <c r="K5072" s="396">
        <f t="shared" si="568"/>
        <v>4233.3970486087301</v>
      </c>
      <c r="L5072" s="210">
        <f t="shared" si="569"/>
        <v>5.0000000000000001E-3</v>
      </c>
      <c r="M5072" s="211">
        <f t="shared" si="569"/>
        <v>1.1000000000000001E-3</v>
      </c>
    </row>
    <row r="5073" spans="1:13" ht="15" customHeight="1" x14ac:dyDescent="0.2">
      <c r="A5073" s="370">
        <v>5052</v>
      </c>
      <c r="B5073" s="120">
        <f t="shared" si="570"/>
        <v>199.87818323073105</v>
      </c>
      <c r="C5073" s="371">
        <v>950</v>
      </c>
      <c r="D5073" s="78">
        <v>45170</v>
      </c>
      <c r="E5073" s="209">
        <v>29455</v>
      </c>
      <c r="F5073" s="344">
        <f t="shared" si="566"/>
        <v>2711.851745091617</v>
      </c>
      <c r="G5073" s="394">
        <f t="shared" si="567"/>
        <v>372.06315789473683</v>
      </c>
      <c r="H5073" s="385">
        <f t="shared" si="564"/>
        <v>1042.3632372093875</v>
      </c>
      <c r="I5073" s="386">
        <f t="shared" si="565"/>
        <v>61.678298059727076</v>
      </c>
      <c r="J5073" s="393">
        <v>45</v>
      </c>
      <c r="K5073" s="396">
        <f t="shared" si="568"/>
        <v>4232.956438255469</v>
      </c>
      <c r="L5073" s="210">
        <f t="shared" si="569"/>
        <v>5.0000000000000001E-3</v>
      </c>
      <c r="M5073" s="211">
        <f t="shared" si="569"/>
        <v>1.1000000000000001E-3</v>
      </c>
    </row>
    <row r="5074" spans="1:13" ht="15" customHeight="1" x14ac:dyDescent="0.2">
      <c r="A5074" s="370">
        <v>5053</v>
      </c>
      <c r="B5074" s="120">
        <f t="shared" si="570"/>
        <v>199.90209384176393</v>
      </c>
      <c r="C5074" s="371">
        <v>950</v>
      </c>
      <c r="D5074" s="78">
        <v>45170</v>
      </c>
      <c r="E5074" s="209">
        <v>29455</v>
      </c>
      <c r="F5074" s="344">
        <f t="shared" si="566"/>
        <v>2711.5273761417498</v>
      </c>
      <c r="G5074" s="394">
        <f t="shared" si="567"/>
        <v>372.06315789473683</v>
      </c>
      <c r="H5074" s="385">
        <f t="shared" si="564"/>
        <v>1042.2536005043323</v>
      </c>
      <c r="I5074" s="386">
        <f t="shared" si="565"/>
        <v>61.671810680729735</v>
      </c>
      <c r="J5074" s="393">
        <v>45</v>
      </c>
      <c r="K5074" s="396">
        <f t="shared" si="568"/>
        <v>4232.5159452215485</v>
      </c>
      <c r="L5074" s="210">
        <f t="shared" si="569"/>
        <v>5.0000000000000001E-3</v>
      </c>
      <c r="M5074" s="211">
        <f t="shared" si="569"/>
        <v>1.1000000000000001E-3</v>
      </c>
    </row>
    <row r="5075" spans="1:13" ht="15" customHeight="1" x14ac:dyDescent="0.2">
      <c r="A5075" s="370">
        <v>5054</v>
      </c>
      <c r="B5075" s="120">
        <f t="shared" si="570"/>
        <v>199.92600380614184</v>
      </c>
      <c r="C5075" s="371">
        <v>950</v>
      </c>
      <c r="D5075" s="78">
        <v>45170</v>
      </c>
      <c r="E5075" s="209">
        <v>29455</v>
      </c>
      <c r="F5075" s="344">
        <f t="shared" si="566"/>
        <v>2711.2030935484954</v>
      </c>
      <c r="G5075" s="394">
        <f t="shared" si="567"/>
        <v>372.06315789473683</v>
      </c>
      <c r="H5075" s="385">
        <f t="shared" si="564"/>
        <v>1042.1439929878125</v>
      </c>
      <c r="I5075" s="386">
        <f t="shared" si="565"/>
        <v>61.665325028864643</v>
      </c>
      <c r="J5075" s="393">
        <v>45</v>
      </c>
      <c r="K5075" s="396">
        <f t="shared" si="568"/>
        <v>4232.0755694599093</v>
      </c>
      <c r="L5075" s="210">
        <f t="shared" si="569"/>
        <v>5.0000000000000001E-3</v>
      </c>
      <c r="M5075" s="211">
        <f t="shared" si="569"/>
        <v>1.1000000000000001E-3</v>
      </c>
    </row>
    <row r="5076" spans="1:13" ht="15" customHeight="1" x14ac:dyDescent="0.2">
      <c r="A5076" s="370">
        <v>5055</v>
      </c>
      <c r="B5076" s="120">
        <f t="shared" si="570"/>
        <v>199.94991312390198</v>
      </c>
      <c r="C5076" s="371">
        <v>950</v>
      </c>
      <c r="D5076" s="78">
        <v>45170</v>
      </c>
      <c r="E5076" s="209">
        <v>29455</v>
      </c>
      <c r="F5076" s="344">
        <f t="shared" si="566"/>
        <v>2710.8788972772231</v>
      </c>
      <c r="G5076" s="394">
        <f t="shared" si="567"/>
        <v>372.06315789473683</v>
      </c>
      <c r="H5076" s="385">
        <f t="shared" si="564"/>
        <v>1042.0344146481223</v>
      </c>
      <c r="I5076" s="386">
        <f t="shared" si="565"/>
        <v>61.658841103439201</v>
      </c>
      <c r="J5076" s="393">
        <v>45</v>
      </c>
      <c r="K5076" s="396">
        <f t="shared" si="568"/>
        <v>4231.6353109235215</v>
      </c>
      <c r="L5076" s="210">
        <f t="shared" si="569"/>
        <v>5.0000000000000001E-3</v>
      </c>
      <c r="M5076" s="211">
        <f t="shared" si="569"/>
        <v>1.1000000000000001E-3</v>
      </c>
    </row>
    <row r="5077" spans="1:13" ht="15" customHeight="1" x14ac:dyDescent="0.2">
      <c r="A5077" s="370">
        <v>5056</v>
      </c>
      <c r="B5077" s="120">
        <f t="shared" si="570"/>
        <v>199.97382179508196</v>
      </c>
      <c r="C5077" s="371">
        <v>950</v>
      </c>
      <c r="D5077" s="78">
        <v>45170</v>
      </c>
      <c r="E5077" s="209">
        <v>29455</v>
      </c>
      <c r="F5077" s="344">
        <f t="shared" si="566"/>
        <v>2710.5547872933171</v>
      </c>
      <c r="G5077" s="394">
        <f t="shared" si="567"/>
        <v>372.06315789473683</v>
      </c>
      <c r="H5077" s="385">
        <f t="shared" si="564"/>
        <v>1041.924865473562</v>
      </c>
      <c r="I5077" s="386">
        <f t="shared" si="565"/>
        <v>61.652358903761076</v>
      </c>
      <c r="J5077" s="393">
        <v>45</v>
      </c>
      <c r="K5077" s="396">
        <f t="shared" si="568"/>
        <v>4231.1951695653779</v>
      </c>
      <c r="L5077" s="210">
        <f t="shared" si="569"/>
        <v>5.0000000000000001E-3</v>
      </c>
      <c r="M5077" s="211">
        <f t="shared" si="569"/>
        <v>1.1000000000000001E-3</v>
      </c>
    </row>
    <row r="5078" spans="1:13" ht="15" customHeight="1" x14ac:dyDescent="0.2">
      <c r="A5078" s="370">
        <v>5057</v>
      </c>
      <c r="B5078" s="120">
        <f t="shared" si="570"/>
        <v>199.99772981971918</v>
      </c>
      <c r="C5078" s="371">
        <v>950</v>
      </c>
      <c r="D5078" s="78">
        <v>45170</v>
      </c>
      <c r="E5078" s="209">
        <v>29455</v>
      </c>
      <c r="F5078" s="344">
        <f t="shared" si="566"/>
        <v>2710.2307635621796</v>
      </c>
      <c r="G5078" s="394">
        <f t="shared" si="567"/>
        <v>372.06315789473683</v>
      </c>
      <c r="H5078" s="385">
        <f t="shared" ref="H5078:H5141" si="571">SUM(F5078:G5078)*33.8%</f>
        <v>1041.8153454524377</v>
      </c>
      <c r="I5078" s="386">
        <f t="shared" ref="I5078:I5141" si="572">SUM(F5078:G5078)*2%</f>
        <v>61.645878429138328</v>
      </c>
      <c r="J5078" s="393">
        <v>45</v>
      </c>
      <c r="K5078" s="396">
        <f t="shared" si="568"/>
        <v>4230.7551453384922</v>
      </c>
      <c r="L5078" s="210">
        <f t="shared" si="569"/>
        <v>5.0000000000000001E-3</v>
      </c>
      <c r="M5078" s="211">
        <f t="shared" si="569"/>
        <v>1.1000000000000001E-3</v>
      </c>
    </row>
    <row r="5079" spans="1:13" ht="15" customHeight="1" x14ac:dyDescent="0.2">
      <c r="A5079" s="370">
        <v>5058</v>
      </c>
      <c r="B5079" s="120">
        <f t="shared" si="570"/>
        <v>200.02163719785131</v>
      </c>
      <c r="C5079" s="371">
        <v>950</v>
      </c>
      <c r="D5079" s="78">
        <v>45170</v>
      </c>
      <c r="E5079" s="209">
        <v>29455</v>
      </c>
      <c r="F5079" s="344">
        <f t="shared" ref="F5079:F5142" si="573">12*(1/B5079*D5079)</f>
        <v>2709.9068260492309</v>
      </c>
      <c r="G5079" s="394">
        <f t="shared" ref="G5079:G5142" si="574">12*(1/C5079*E5079)</f>
        <v>372.06315789473683</v>
      </c>
      <c r="H5079" s="385">
        <f t="shared" si="571"/>
        <v>1041.7058545730611</v>
      </c>
      <c r="I5079" s="386">
        <f t="shared" si="572"/>
        <v>61.639399678879357</v>
      </c>
      <c r="J5079" s="393">
        <v>45</v>
      </c>
      <c r="K5079" s="396">
        <f t="shared" ref="K5079:K5142" si="575">SUM(F5079:J5079)</f>
        <v>4230.315238195908</v>
      </c>
      <c r="L5079" s="210">
        <f t="shared" ref="L5079:M5142" si="576">ROUND(1/B5079,4)</f>
        <v>5.0000000000000001E-3</v>
      </c>
      <c r="M5079" s="211">
        <f t="shared" si="576"/>
        <v>1.1000000000000001E-3</v>
      </c>
    </row>
    <row r="5080" spans="1:13" ht="15" customHeight="1" x14ac:dyDescent="0.2">
      <c r="A5080" s="370">
        <v>5059</v>
      </c>
      <c r="B5080" s="120">
        <f t="shared" si="570"/>
        <v>200.04554392951601</v>
      </c>
      <c r="C5080" s="371">
        <v>950</v>
      </c>
      <c r="D5080" s="78">
        <v>45170</v>
      </c>
      <c r="E5080" s="209">
        <v>29455</v>
      </c>
      <c r="F5080" s="344">
        <f t="shared" si="573"/>
        <v>2709.5829747199077</v>
      </c>
      <c r="G5080" s="394">
        <f t="shared" si="574"/>
        <v>372.06315789473683</v>
      </c>
      <c r="H5080" s="385">
        <f t="shared" si="571"/>
        <v>1041.5963928237497</v>
      </c>
      <c r="I5080" s="386">
        <f t="shared" si="572"/>
        <v>61.632922652292891</v>
      </c>
      <c r="J5080" s="393">
        <v>45</v>
      </c>
      <c r="K5080" s="396">
        <f t="shared" si="575"/>
        <v>4229.8754480906873</v>
      </c>
      <c r="L5080" s="210">
        <f t="shared" si="576"/>
        <v>5.0000000000000001E-3</v>
      </c>
      <c r="M5080" s="211">
        <f t="shared" si="576"/>
        <v>1.1000000000000001E-3</v>
      </c>
    </row>
    <row r="5081" spans="1:13" ht="15" customHeight="1" x14ac:dyDescent="0.2">
      <c r="A5081" s="372">
        <v>5060</v>
      </c>
      <c r="B5081" s="120">
        <f t="shared" si="570"/>
        <v>200.06945001475111</v>
      </c>
      <c r="C5081" s="371">
        <v>950</v>
      </c>
      <c r="D5081" s="78">
        <v>45170</v>
      </c>
      <c r="E5081" s="209">
        <v>29455</v>
      </c>
      <c r="F5081" s="344">
        <f t="shared" si="573"/>
        <v>2709.2592095396644</v>
      </c>
      <c r="G5081" s="394">
        <f t="shared" si="574"/>
        <v>372.06315789473683</v>
      </c>
      <c r="H5081" s="385">
        <f t="shared" si="571"/>
        <v>1041.4869601928276</v>
      </c>
      <c r="I5081" s="386">
        <f t="shared" si="572"/>
        <v>61.626447348688025</v>
      </c>
      <c r="J5081" s="393">
        <v>45</v>
      </c>
      <c r="K5081" s="396">
        <f t="shared" si="575"/>
        <v>4229.4357749759165</v>
      </c>
      <c r="L5081" s="210">
        <f t="shared" si="576"/>
        <v>5.0000000000000001E-3</v>
      </c>
      <c r="M5081" s="211">
        <f t="shared" si="576"/>
        <v>1.1000000000000001E-3</v>
      </c>
    </row>
    <row r="5082" spans="1:13" ht="15" customHeight="1" x14ac:dyDescent="0.2">
      <c r="A5082" s="370">
        <v>5061</v>
      </c>
      <c r="B5082" s="120">
        <f t="shared" si="570"/>
        <v>200.09335545359426</v>
      </c>
      <c r="C5082" s="371">
        <v>950</v>
      </c>
      <c r="D5082" s="78">
        <v>45170</v>
      </c>
      <c r="E5082" s="209">
        <v>29455</v>
      </c>
      <c r="F5082" s="344">
        <f t="shared" si="573"/>
        <v>2708.9355304739747</v>
      </c>
      <c r="G5082" s="394">
        <f t="shared" si="574"/>
        <v>372.06315789473683</v>
      </c>
      <c r="H5082" s="385">
        <f t="shared" si="571"/>
        <v>1041.3775566686245</v>
      </c>
      <c r="I5082" s="386">
        <f t="shared" si="572"/>
        <v>61.619973767374233</v>
      </c>
      <c r="J5082" s="393">
        <v>45</v>
      </c>
      <c r="K5082" s="396">
        <f t="shared" si="575"/>
        <v>4228.9962188047102</v>
      </c>
      <c r="L5082" s="210">
        <f t="shared" si="576"/>
        <v>5.0000000000000001E-3</v>
      </c>
      <c r="M5082" s="211">
        <f t="shared" si="576"/>
        <v>1.1000000000000001E-3</v>
      </c>
    </row>
    <row r="5083" spans="1:13" ht="15" customHeight="1" x14ac:dyDescent="0.2">
      <c r="A5083" s="370">
        <v>5062</v>
      </c>
      <c r="B5083" s="120">
        <f t="shared" si="570"/>
        <v>200.11726024608342</v>
      </c>
      <c r="C5083" s="371">
        <v>950</v>
      </c>
      <c r="D5083" s="78">
        <v>45170</v>
      </c>
      <c r="E5083" s="209">
        <v>29455</v>
      </c>
      <c r="F5083" s="344">
        <f t="shared" si="573"/>
        <v>2708.6119374883283</v>
      </c>
      <c r="G5083" s="394">
        <f t="shared" si="574"/>
        <v>372.06315789473683</v>
      </c>
      <c r="H5083" s="385">
        <f t="shared" si="571"/>
        <v>1041.2681822394759</v>
      </c>
      <c r="I5083" s="386">
        <f t="shared" si="572"/>
        <v>61.613501907661302</v>
      </c>
      <c r="J5083" s="393">
        <v>45</v>
      </c>
      <c r="K5083" s="396">
        <f t="shared" si="575"/>
        <v>4228.5567795302022</v>
      </c>
      <c r="L5083" s="210">
        <f t="shared" si="576"/>
        <v>5.0000000000000001E-3</v>
      </c>
      <c r="M5083" s="211">
        <f t="shared" si="576"/>
        <v>1.1000000000000001E-3</v>
      </c>
    </row>
    <row r="5084" spans="1:13" ht="15" customHeight="1" x14ac:dyDescent="0.2">
      <c r="A5084" s="370">
        <v>5063</v>
      </c>
      <c r="B5084" s="120">
        <f t="shared" si="570"/>
        <v>200.14116439225654</v>
      </c>
      <c r="C5084" s="371">
        <v>950</v>
      </c>
      <c r="D5084" s="78">
        <v>45170</v>
      </c>
      <c r="E5084" s="209">
        <v>29455</v>
      </c>
      <c r="F5084" s="344">
        <f t="shared" si="573"/>
        <v>2708.2884305482312</v>
      </c>
      <c r="G5084" s="394">
        <f t="shared" si="574"/>
        <v>372.06315789473683</v>
      </c>
      <c r="H5084" s="385">
        <f t="shared" si="571"/>
        <v>1041.158836893723</v>
      </c>
      <c r="I5084" s="386">
        <f t="shared" si="572"/>
        <v>61.607031768859365</v>
      </c>
      <c r="J5084" s="393">
        <v>45</v>
      </c>
      <c r="K5084" s="396">
        <f t="shared" si="575"/>
        <v>4228.1174571055499</v>
      </c>
      <c r="L5084" s="210">
        <f t="shared" si="576"/>
        <v>5.0000000000000001E-3</v>
      </c>
      <c r="M5084" s="211">
        <f t="shared" si="576"/>
        <v>1.1000000000000001E-3</v>
      </c>
    </row>
    <row r="5085" spans="1:13" ht="15" customHeight="1" x14ac:dyDescent="0.2">
      <c r="A5085" s="370">
        <v>5064</v>
      </c>
      <c r="B5085" s="120">
        <f t="shared" si="570"/>
        <v>200.16506789215157</v>
      </c>
      <c r="C5085" s="371">
        <v>950</v>
      </c>
      <c r="D5085" s="78">
        <v>45170</v>
      </c>
      <c r="E5085" s="209">
        <v>29455</v>
      </c>
      <c r="F5085" s="344">
        <f t="shared" si="573"/>
        <v>2707.9650096192099</v>
      </c>
      <c r="G5085" s="394">
        <f t="shared" si="574"/>
        <v>372.06315789473683</v>
      </c>
      <c r="H5085" s="385">
        <f t="shared" si="571"/>
        <v>1041.0495206197138</v>
      </c>
      <c r="I5085" s="386">
        <f t="shared" si="572"/>
        <v>61.600563350278939</v>
      </c>
      <c r="J5085" s="393">
        <v>45</v>
      </c>
      <c r="K5085" s="396">
        <f t="shared" si="575"/>
        <v>4227.6782514839397</v>
      </c>
      <c r="L5085" s="210">
        <f t="shared" si="576"/>
        <v>5.0000000000000001E-3</v>
      </c>
      <c r="M5085" s="211">
        <f t="shared" si="576"/>
        <v>1.1000000000000001E-3</v>
      </c>
    </row>
    <row r="5086" spans="1:13" ht="15" customHeight="1" x14ac:dyDescent="0.2">
      <c r="A5086" s="370">
        <v>5065</v>
      </c>
      <c r="B5086" s="120">
        <f t="shared" si="570"/>
        <v>200.18897074580676</v>
      </c>
      <c r="C5086" s="371">
        <v>950</v>
      </c>
      <c r="D5086" s="78">
        <v>45170</v>
      </c>
      <c r="E5086" s="209">
        <v>29455</v>
      </c>
      <c r="F5086" s="344">
        <f t="shared" si="573"/>
        <v>2707.6416746668037</v>
      </c>
      <c r="G5086" s="394">
        <f t="shared" si="574"/>
        <v>372.06315789473683</v>
      </c>
      <c r="H5086" s="385">
        <f t="shared" si="571"/>
        <v>1040.9402334058007</v>
      </c>
      <c r="I5086" s="386">
        <f t="shared" si="572"/>
        <v>61.594096651230814</v>
      </c>
      <c r="J5086" s="393">
        <v>45</v>
      </c>
      <c r="K5086" s="396">
        <f t="shared" si="575"/>
        <v>4227.2391626185718</v>
      </c>
      <c r="L5086" s="210">
        <f t="shared" si="576"/>
        <v>5.0000000000000001E-3</v>
      </c>
      <c r="M5086" s="211">
        <f t="shared" si="576"/>
        <v>1.1000000000000001E-3</v>
      </c>
    </row>
    <row r="5087" spans="1:13" ht="15" customHeight="1" x14ac:dyDescent="0.2">
      <c r="A5087" s="370">
        <v>5066</v>
      </c>
      <c r="B5087" s="120">
        <f t="shared" si="570"/>
        <v>200.2128729532601</v>
      </c>
      <c r="C5087" s="371">
        <v>950</v>
      </c>
      <c r="D5087" s="78">
        <v>45170</v>
      </c>
      <c r="E5087" s="209">
        <v>29455</v>
      </c>
      <c r="F5087" s="344">
        <f t="shared" si="573"/>
        <v>2707.3184256565755</v>
      </c>
      <c r="G5087" s="394">
        <f t="shared" si="574"/>
        <v>372.06315789473683</v>
      </c>
      <c r="H5087" s="385">
        <f t="shared" si="571"/>
        <v>1040.8309752403434</v>
      </c>
      <c r="I5087" s="386">
        <f t="shared" si="572"/>
        <v>61.587631671026251</v>
      </c>
      <c r="J5087" s="393">
        <v>45</v>
      </c>
      <c r="K5087" s="396">
        <f t="shared" si="575"/>
        <v>4226.8001904626826</v>
      </c>
      <c r="L5087" s="210">
        <f t="shared" si="576"/>
        <v>5.0000000000000001E-3</v>
      </c>
      <c r="M5087" s="211">
        <f t="shared" si="576"/>
        <v>1.1000000000000001E-3</v>
      </c>
    </row>
    <row r="5088" spans="1:13" ht="15" customHeight="1" x14ac:dyDescent="0.2">
      <c r="A5088" s="370">
        <v>5067</v>
      </c>
      <c r="B5088" s="120">
        <f t="shared" si="570"/>
        <v>200.23677451454989</v>
      </c>
      <c r="C5088" s="371">
        <v>950</v>
      </c>
      <c r="D5088" s="78">
        <v>45170</v>
      </c>
      <c r="E5088" s="209">
        <v>29455</v>
      </c>
      <c r="F5088" s="344">
        <f t="shared" si="573"/>
        <v>2706.9952625540996</v>
      </c>
      <c r="G5088" s="394">
        <f t="shared" si="574"/>
        <v>372.06315789473683</v>
      </c>
      <c r="H5088" s="385">
        <f t="shared" si="571"/>
        <v>1040.7217461117066</v>
      </c>
      <c r="I5088" s="386">
        <f t="shared" si="572"/>
        <v>61.58116840897673</v>
      </c>
      <c r="J5088" s="393">
        <v>45</v>
      </c>
      <c r="K5088" s="396">
        <f t="shared" si="575"/>
        <v>4226.3613349695197</v>
      </c>
      <c r="L5088" s="210">
        <f t="shared" si="576"/>
        <v>5.0000000000000001E-3</v>
      </c>
      <c r="M5088" s="211">
        <f t="shared" si="576"/>
        <v>1.1000000000000001E-3</v>
      </c>
    </row>
    <row r="5089" spans="1:13" ht="15" customHeight="1" x14ac:dyDescent="0.2">
      <c r="A5089" s="370">
        <v>5068</v>
      </c>
      <c r="B5089" s="120">
        <f t="shared" si="570"/>
        <v>200.26067542971438</v>
      </c>
      <c r="C5089" s="371">
        <v>950</v>
      </c>
      <c r="D5089" s="78">
        <v>45170</v>
      </c>
      <c r="E5089" s="209">
        <v>29455</v>
      </c>
      <c r="F5089" s="344">
        <f t="shared" si="573"/>
        <v>2706.6721853249724</v>
      </c>
      <c r="G5089" s="394">
        <f t="shared" si="574"/>
        <v>372.06315789473683</v>
      </c>
      <c r="H5089" s="385">
        <f t="shared" si="571"/>
        <v>1040.6125460082617</v>
      </c>
      <c r="I5089" s="386">
        <f t="shared" si="572"/>
        <v>61.574706864394187</v>
      </c>
      <c r="J5089" s="393">
        <v>45</v>
      </c>
      <c r="K5089" s="396">
        <f t="shared" si="575"/>
        <v>4225.922596092365</v>
      </c>
      <c r="L5089" s="210">
        <f t="shared" si="576"/>
        <v>5.0000000000000001E-3</v>
      </c>
      <c r="M5089" s="211">
        <f t="shared" si="576"/>
        <v>1.1000000000000001E-3</v>
      </c>
    </row>
    <row r="5090" spans="1:13" ht="15" customHeight="1" x14ac:dyDescent="0.2">
      <c r="A5090" s="370">
        <v>5069</v>
      </c>
      <c r="B5090" s="120">
        <f t="shared" si="570"/>
        <v>200.28457569879191</v>
      </c>
      <c r="C5090" s="371">
        <v>950</v>
      </c>
      <c r="D5090" s="78">
        <v>45170</v>
      </c>
      <c r="E5090" s="209">
        <v>29455</v>
      </c>
      <c r="F5090" s="344">
        <f t="shared" si="573"/>
        <v>2706.349193934805</v>
      </c>
      <c r="G5090" s="394">
        <f t="shared" si="574"/>
        <v>372.06315789473683</v>
      </c>
      <c r="H5090" s="385">
        <f t="shared" si="571"/>
        <v>1040.5033749183851</v>
      </c>
      <c r="I5090" s="386">
        <f t="shared" si="572"/>
        <v>61.56824703659084</v>
      </c>
      <c r="J5090" s="393">
        <v>45</v>
      </c>
      <c r="K5090" s="396">
        <f t="shared" si="575"/>
        <v>4225.4839737845177</v>
      </c>
      <c r="L5090" s="210">
        <f t="shared" si="576"/>
        <v>5.0000000000000001E-3</v>
      </c>
      <c r="M5090" s="211">
        <f t="shared" si="576"/>
        <v>1.1000000000000001E-3</v>
      </c>
    </row>
    <row r="5091" spans="1:13" ht="15" customHeight="1" x14ac:dyDescent="0.2">
      <c r="A5091" s="372">
        <v>5070</v>
      </c>
      <c r="B5091" s="120">
        <f t="shared" si="570"/>
        <v>200.30847532182108</v>
      </c>
      <c r="C5091" s="371">
        <v>950</v>
      </c>
      <c r="D5091" s="78">
        <v>45170</v>
      </c>
      <c r="E5091" s="209">
        <v>29455</v>
      </c>
      <c r="F5091" s="344">
        <f t="shared" si="573"/>
        <v>2706.0262883492255</v>
      </c>
      <c r="G5091" s="394">
        <f t="shared" si="574"/>
        <v>372.06315789473683</v>
      </c>
      <c r="H5091" s="385">
        <f t="shared" si="571"/>
        <v>1040.3942328304593</v>
      </c>
      <c r="I5091" s="386">
        <f t="shared" si="572"/>
        <v>61.561788924879245</v>
      </c>
      <c r="J5091" s="393">
        <v>45</v>
      </c>
      <c r="K5091" s="396">
        <f t="shared" si="575"/>
        <v>4225.0454679993009</v>
      </c>
      <c r="L5091" s="210">
        <f t="shared" si="576"/>
        <v>5.0000000000000001E-3</v>
      </c>
      <c r="M5091" s="211">
        <f t="shared" si="576"/>
        <v>1.1000000000000001E-3</v>
      </c>
    </row>
    <row r="5092" spans="1:13" ht="15" customHeight="1" x14ac:dyDescent="0.2">
      <c r="A5092" s="370">
        <v>5071</v>
      </c>
      <c r="B5092" s="120">
        <f t="shared" si="570"/>
        <v>200.33237429884022</v>
      </c>
      <c r="C5092" s="371">
        <v>950</v>
      </c>
      <c r="D5092" s="78">
        <v>45170</v>
      </c>
      <c r="E5092" s="209">
        <v>29455</v>
      </c>
      <c r="F5092" s="344">
        <f t="shared" si="573"/>
        <v>2705.7034685338826</v>
      </c>
      <c r="G5092" s="394">
        <f t="shared" si="574"/>
        <v>372.06315789473683</v>
      </c>
      <c r="H5092" s="385">
        <f t="shared" si="571"/>
        <v>1040.2851197328732</v>
      </c>
      <c r="I5092" s="386">
        <f t="shared" si="572"/>
        <v>61.555332528572393</v>
      </c>
      <c r="J5092" s="393">
        <v>45</v>
      </c>
      <c r="K5092" s="396">
        <f t="shared" si="575"/>
        <v>4224.6070786900655</v>
      </c>
      <c r="L5092" s="210">
        <f t="shared" si="576"/>
        <v>5.0000000000000001E-3</v>
      </c>
      <c r="M5092" s="211">
        <f t="shared" si="576"/>
        <v>1.1000000000000001E-3</v>
      </c>
    </row>
    <row r="5093" spans="1:13" ht="15" customHeight="1" x14ac:dyDescent="0.2">
      <c r="A5093" s="370">
        <v>5072</v>
      </c>
      <c r="B5093" s="120">
        <f t="shared" si="570"/>
        <v>200.35627262988785</v>
      </c>
      <c r="C5093" s="371">
        <v>950</v>
      </c>
      <c r="D5093" s="78">
        <v>45170</v>
      </c>
      <c r="E5093" s="209">
        <v>29455</v>
      </c>
      <c r="F5093" s="344">
        <f t="shared" si="573"/>
        <v>2705.3807344544398</v>
      </c>
      <c r="G5093" s="394">
        <f t="shared" si="574"/>
        <v>372.06315789473683</v>
      </c>
      <c r="H5093" s="385">
        <f t="shared" si="571"/>
        <v>1040.1760356140217</v>
      </c>
      <c r="I5093" s="386">
        <f t="shared" si="572"/>
        <v>61.548877846983537</v>
      </c>
      <c r="J5093" s="393">
        <v>45</v>
      </c>
      <c r="K5093" s="396">
        <f t="shared" si="575"/>
        <v>4224.1688058101818</v>
      </c>
      <c r="L5093" s="210">
        <f t="shared" si="576"/>
        <v>5.0000000000000001E-3</v>
      </c>
      <c r="M5093" s="211">
        <f t="shared" si="576"/>
        <v>1.1000000000000001E-3</v>
      </c>
    </row>
    <row r="5094" spans="1:13" ht="15" customHeight="1" x14ac:dyDescent="0.2">
      <c r="A5094" s="370">
        <v>5073</v>
      </c>
      <c r="B5094" s="120">
        <f t="shared" si="570"/>
        <v>200.38017031500257</v>
      </c>
      <c r="C5094" s="371">
        <v>950</v>
      </c>
      <c r="D5094" s="78">
        <v>45170</v>
      </c>
      <c r="E5094" s="209">
        <v>29455</v>
      </c>
      <c r="F5094" s="344">
        <f t="shared" si="573"/>
        <v>2705.0580860765799</v>
      </c>
      <c r="G5094" s="394">
        <f t="shared" si="574"/>
        <v>372.06315789473683</v>
      </c>
      <c r="H5094" s="385">
        <f t="shared" si="571"/>
        <v>1040.0669804623049</v>
      </c>
      <c r="I5094" s="386">
        <f t="shared" si="572"/>
        <v>61.542424879426335</v>
      </c>
      <c r="J5094" s="393">
        <v>45</v>
      </c>
      <c r="K5094" s="396">
        <f t="shared" si="575"/>
        <v>4223.7306493130473</v>
      </c>
      <c r="L5094" s="210">
        <f t="shared" si="576"/>
        <v>5.0000000000000001E-3</v>
      </c>
      <c r="M5094" s="211">
        <f t="shared" si="576"/>
        <v>1.1000000000000001E-3</v>
      </c>
    </row>
    <row r="5095" spans="1:13" ht="15" customHeight="1" x14ac:dyDescent="0.2">
      <c r="A5095" s="370">
        <v>5074</v>
      </c>
      <c r="B5095" s="120">
        <f t="shared" si="570"/>
        <v>200.40406735422326</v>
      </c>
      <c r="C5095" s="371">
        <v>950</v>
      </c>
      <c r="D5095" s="78">
        <v>45170</v>
      </c>
      <c r="E5095" s="209">
        <v>29455</v>
      </c>
      <c r="F5095" s="344">
        <f t="shared" si="573"/>
        <v>2704.7355233659991</v>
      </c>
      <c r="G5095" s="394">
        <f t="shared" si="574"/>
        <v>372.06315789473683</v>
      </c>
      <c r="H5095" s="385">
        <f t="shared" si="571"/>
        <v>1039.9579542661286</v>
      </c>
      <c r="I5095" s="386">
        <f t="shared" si="572"/>
        <v>61.535973625214723</v>
      </c>
      <c r="J5095" s="393">
        <v>45</v>
      </c>
      <c r="K5095" s="396">
        <f t="shared" si="575"/>
        <v>4223.2926091520794</v>
      </c>
      <c r="L5095" s="210">
        <f t="shared" si="576"/>
        <v>5.0000000000000001E-3</v>
      </c>
      <c r="M5095" s="211">
        <f t="shared" si="576"/>
        <v>1.1000000000000001E-3</v>
      </c>
    </row>
    <row r="5096" spans="1:13" ht="15" customHeight="1" x14ac:dyDescent="0.2">
      <c r="A5096" s="370">
        <v>5075</v>
      </c>
      <c r="B5096" s="120">
        <f t="shared" si="570"/>
        <v>200.42796374758871</v>
      </c>
      <c r="C5096" s="371">
        <v>950</v>
      </c>
      <c r="D5096" s="78">
        <v>45170</v>
      </c>
      <c r="E5096" s="209">
        <v>29455</v>
      </c>
      <c r="F5096" s="344">
        <f t="shared" si="573"/>
        <v>2704.4130462884132</v>
      </c>
      <c r="G5096" s="394">
        <f t="shared" si="574"/>
        <v>372.06315789473683</v>
      </c>
      <c r="H5096" s="385">
        <f t="shared" si="571"/>
        <v>1039.8489570139045</v>
      </c>
      <c r="I5096" s="386">
        <f t="shared" si="572"/>
        <v>61.529524083662999</v>
      </c>
      <c r="J5096" s="393">
        <v>45</v>
      </c>
      <c r="K5096" s="396">
        <f t="shared" si="575"/>
        <v>4222.8546852807176</v>
      </c>
      <c r="L5096" s="210">
        <f t="shared" si="576"/>
        <v>5.0000000000000001E-3</v>
      </c>
      <c r="M5096" s="211">
        <f t="shared" si="576"/>
        <v>1.1000000000000001E-3</v>
      </c>
    </row>
    <row r="5097" spans="1:13" ht="15" customHeight="1" x14ac:dyDescent="0.2">
      <c r="A5097" s="370">
        <v>5076</v>
      </c>
      <c r="B5097" s="120">
        <f t="shared" si="570"/>
        <v>200.45185949513751</v>
      </c>
      <c r="C5097" s="371">
        <v>950</v>
      </c>
      <c r="D5097" s="78">
        <v>45170</v>
      </c>
      <c r="E5097" s="209">
        <v>29455</v>
      </c>
      <c r="F5097" s="344">
        <f t="shared" si="573"/>
        <v>2704.0906548095586</v>
      </c>
      <c r="G5097" s="394">
        <f t="shared" si="574"/>
        <v>372.06315789473683</v>
      </c>
      <c r="H5097" s="385">
        <f t="shared" si="571"/>
        <v>1039.7399886940518</v>
      </c>
      <c r="I5097" s="386">
        <f t="shared" si="572"/>
        <v>61.523076254085908</v>
      </c>
      <c r="J5097" s="393">
        <v>45</v>
      </c>
      <c r="K5097" s="396">
        <f t="shared" si="575"/>
        <v>4222.416877652433</v>
      </c>
      <c r="L5097" s="210">
        <f t="shared" si="576"/>
        <v>5.0000000000000001E-3</v>
      </c>
      <c r="M5097" s="211">
        <f t="shared" si="576"/>
        <v>1.1000000000000001E-3</v>
      </c>
    </row>
    <row r="5098" spans="1:13" ht="15" customHeight="1" x14ac:dyDescent="0.2">
      <c r="A5098" s="370">
        <v>5077</v>
      </c>
      <c r="B5098" s="120">
        <f t="shared" si="570"/>
        <v>200.47575459690856</v>
      </c>
      <c r="C5098" s="371">
        <v>950</v>
      </c>
      <c r="D5098" s="78">
        <v>45170</v>
      </c>
      <c r="E5098" s="209">
        <v>29455</v>
      </c>
      <c r="F5098" s="344">
        <f t="shared" si="573"/>
        <v>2703.7683488951861</v>
      </c>
      <c r="G5098" s="394">
        <f t="shared" si="574"/>
        <v>372.06315789473683</v>
      </c>
      <c r="H5098" s="385">
        <f t="shared" si="571"/>
        <v>1039.6310492949938</v>
      </c>
      <c r="I5098" s="386">
        <f t="shared" si="572"/>
        <v>61.516630135798458</v>
      </c>
      <c r="J5098" s="393">
        <v>45</v>
      </c>
      <c r="K5098" s="396">
        <f t="shared" si="575"/>
        <v>4221.9791862207148</v>
      </c>
      <c r="L5098" s="210">
        <f t="shared" si="576"/>
        <v>5.0000000000000001E-3</v>
      </c>
      <c r="M5098" s="211">
        <f t="shared" si="576"/>
        <v>1.1000000000000001E-3</v>
      </c>
    </row>
    <row r="5099" spans="1:13" ht="15" customHeight="1" x14ac:dyDescent="0.2">
      <c r="A5099" s="370">
        <v>5078</v>
      </c>
      <c r="B5099" s="120">
        <f t="shared" si="570"/>
        <v>200.49964905294104</v>
      </c>
      <c r="C5099" s="371">
        <v>950</v>
      </c>
      <c r="D5099" s="78">
        <v>45170</v>
      </c>
      <c r="E5099" s="209">
        <v>29455</v>
      </c>
      <c r="F5099" s="344">
        <f t="shared" si="573"/>
        <v>2703.4461285110615</v>
      </c>
      <c r="G5099" s="394">
        <f t="shared" si="574"/>
        <v>372.06315789473683</v>
      </c>
      <c r="H5099" s="385">
        <f t="shared" si="571"/>
        <v>1039.5221388051598</v>
      </c>
      <c r="I5099" s="386">
        <f t="shared" si="572"/>
        <v>61.510185728115971</v>
      </c>
      <c r="J5099" s="393">
        <v>45</v>
      </c>
      <c r="K5099" s="396">
        <f t="shared" si="575"/>
        <v>4221.5416109390744</v>
      </c>
      <c r="L5099" s="210">
        <f t="shared" si="576"/>
        <v>5.0000000000000001E-3</v>
      </c>
      <c r="M5099" s="211">
        <f t="shared" si="576"/>
        <v>1.1000000000000001E-3</v>
      </c>
    </row>
    <row r="5100" spans="1:13" ht="15" customHeight="1" x14ac:dyDescent="0.2">
      <c r="A5100" s="370">
        <v>5079</v>
      </c>
      <c r="B5100" s="120">
        <f t="shared" si="570"/>
        <v>200.52354286327386</v>
      </c>
      <c r="C5100" s="371">
        <v>950</v>
      </c>
      <c r="D5100" s="78">
        <v>45170</v>
      </c>
      <c r="E5100" s="209">
        <v>29455</v>
      </c>
      <c r="F5100" s="344">
        <f t="shared" si="573"/>
        <v>2703.1239936229722</v>
      </c>
      <c r="G5100" s="394">
        <f t="shared" si="574"/>
        <v>372.06315789473683</v>
      </c>
      <c r="H5100" s="385">
        <f t="shared" si="571"/>
        <v>1039.4132572129856</v>
      </c>
      <c r="I5100" s="386">
        <f t="shared" si="572"/>
        <v>61.50374303035418</v>
      </c>
      <c r="J5100" s="393">
        <v>45</v>
      </c>
      <c r="K5100" s="396">
        <f t="shared" si="575"/>
        <v>4221.1041517610493</v>
      </c>
      <c r="L5100" s="210">
        <f t="shared" si="576"/>
        <v>5.0000000000000001E-3</v>
      </c>
      <c r="M5100" s="211">
        <f t="shared" si="576"/>
        <v>1.1000000000000001E-3</v>
      </c>
    </row>
    <row r="5101" spans="1:13" ht="15" customHeight="1" x14ac:dyDescent="0.2">
      <c r="A5101" s="372">
        <v>5080</v>
      </c>
      <c r="B5101" s="120">
        <f t="shared" si="570"/>
        <v>200.54743602794625</v>
      </c>
      <c r="C5101" s="371">
        <v>950</v>
      </c>
      <c r="D5101" s="78">
        <v>45170</v>
      </c>
      <c r="E5101" s="209">
        <v>29455</v>
      </c>
      <c r="F5101" s="344">
        <f t="shared" si="573"/>
        <v>2702.8019441967181</v>
      </c>
      <c r="G5101" s="394">
        <f t="shared" si="574"/>
        <v>372.06315789473683</v>
      </c>
      <c r="H5101" s="385">
        <f t="shared" si="571"/>
        <v>1039.3044045069116</v>
      </c>
      <c r="I5101" s="386">
        <f t="shared" si="572"/>
        <v>61.497302041829101</v>
      </c>
      <c r="J5101" s="393">
        <v>45</v>
      </c>
      <c r="K5101" s="396">
        <f t="shared" si="575"/>
        <v>4220.666808640196</v>
      </c>
      <c r="L5101" s="210">
        <f t="shared" si="576"/>
        <v>5.0000000000000001E-3</v>
      </c>
      <c r="M5101" s="211">
        <f t="shared" si="576"/>
        <v>1.1000000000000001E-3</v>
      </c>
    </row>
    <row r="5102" spans="1:13" ht="15" customHeight="1" x14ac:dyDescent="0.2">
      <c r="A5102" s="370">
        <v>5081</v>
      </c>
      <c r="B5102" s="120">
        <f t="shared" si="570"/>
        <v>200.57132854699711</v>
      </c>
      <c r="C5102" s="371">
        <v>950</v>
      </c>
      <c r="D5102" s="78">
        <v>45170</v>
      </c>
      <c r="E5102" s="209">
        <v>29455</v>
      </c>
      <c r="F5102" s="344">
        <f t="shared" si="573"/>
        <v>2702.479980198123</v>
      </c>
      <c r="G5102" s="394">
        <f t="shared" si="574"/>
        <v>372.06315789473683</v>
      </c>
      <c r="H5102" s="385">
        <f t="shared" si="571"/>
        <v>1039.1955806753865</v>
      </c>
      <c r="I5102" s="386">
        <f t="shared" si="572"/>
        <v>61.490862761857201</v>
      </c>
      <c r="J5102" s="393">
        <v>45</v>
      </c>
      <c r="K5102" s="396">
        <f t="shared" si="575"/>
        <v>4220.2295815301031</v>
      </c>
      <c r="L5102" s="210">
        <f t="shared" si="576"/>
        <v>5.0000000000000001E-3</v>
      </c>
      <c r="M5102" s="211">
        <f t="shared" si="576"/>
        <v>1.1000000000000001E-3</v>
      </c>
    </row>
    <row r="5103" spans="1:13" ht="15" customHeight="1" x14ac:dyDescent="0.2">
      <c r="A5103" s="370">
        <v>5082</v>
      </c>
      <c r="B5103" s="120">
        <f t="shared" si="570"/>
        <v>200.59522042046586</v>
      </c>
      <c r="C5103" s="371">
        <v>950</v>
      </c>
      <c r="D5103" s="78">
        <v>45170</v>
      </c>
      <c r="E5103" s="209">
        <v>29455</v>
      </c>
      <c r="F5103" s="344">
        <f t="shared" si="573"/>
        <v>2702.1581015930228</v>
      </c>
      <c r="G5103" s="394">
        <f t="shared" si="574"/>
        <v>372.06315789473683</v>
      </c>
      <c r="H5103" s="385">
        <f t="shared" si="571"/>
        <v>1039.0867857068627</v>
      </c>
      <c r="I5103" s="386">
        <f t="shared" si="572"/>
        <v>61.484425189755193</v>
      </c>
      <c r="J5103" s="393">
        <v>45</v>
      </c>
      <c r="K5103" s="396">
        <f t="shared" si="575"/>
        <v>4219.7924703843773</v>
      </c>
      <c r="L5103" s="210">
        <f t="shared" si="576"/>
        <v>5.0000000000000001E-3</v>
      </c>
      <c r="M5103" s="211">
        <f t="shared" si="576"/>
        <v>1.1000000000000001E-3</v>
      </c>
    </row>
    <row r="5104" spans="1:13" ht="15" customHeight="1" x14ac:dyDescent="0.2">
      <c r="A5104" s="370">
        <v>5083</v>
      </c>
      <c r="B5104" s="120">
        <f t="shared" si="570"/>
        <v>200.61911164839159</v>
      </c>
      <c r="C5104" s="371">
        <v>950</v>
      </c>
      <c r="D5104" s="78">
        <v>45170</v>
      </c>
      <c r="E5104" s="209">
        <v>29455</v>
      </c>
      <c r="F5104" s="344">
        <f t="shared" si="573"/>
        <v>2701.8363083472746</v>
      </c>
      <c r="G5104" s="394">
        <f t="shared" si="574"/>
        <v>372.06315789473683</v>
      </c>
      <c r="H5104" s="385">
        <f t="shared" si="571"/>
        <v>1038.9780195897997</v>
      </c>
      <c r="I5104" s="386">
        <f t="shared" si="572"/>
        <v>61.47798932484023</v>
      </c>
      <c r="J5104" s="393">
        <v>45</v>
      </c>
      <c r="K5104" s="396">
        <f t="shared" si="575"/>
        <v>4219.3554751566517</v>
      </c>
      <c r="L5104" s="210">
        <f t="shared" si="576"/>
        <v>5.0000000000000001E-3</v>
      </c>
      <c r="M5104" s="211">
        <f t="shared" si="576"/>
        <v>1.1000000000000001E-3</v>
      </c>
    </row>
    <row r="5105" spans="1:13" ht="15" customHeight="1" x14ac:dyDescent="0.2">
      <c r="A5105" s="370">
        <v>5084</v>
      </c>
      <c r="B5105" s="120">
        <f t="shared" si="570"/>
        <v>200.64300223081398</v>
      </c>
      <c r="C5105" s="371">
        <v>950</v>
      </c>
      <c r="D5105" s="78">
        <v>45170</v>
      </c>
      <c r="E5105" s="209">
        <v>29455</v>
      </c>
      <c r="F5105" s="344">
        <f t="shared" si="573"/>
        <v>2701.5146004267453</v>
      </c>
      <c r="G5105" s="394">
        <f t="shared" si="574"/>
        <v>372.06315789473683</v>
      </c>
      <c r="H5105" s="385">
        <f t="shared" si="571"/>
        <v>1038.869282312661</v>
      </c>
      <c r="I5105" s="386">
        <f t="shared" si="572"/>
        <v>61.471555166429646</v>
      </c>
      <c r="J5105" s="393">
        <v>45</v>
      </c>
      <c r="K5105" s="396">
        <f t="shared" si="575"/>
        <v>4218.9185958005728</v>
      </c>
      <c r="L5105" s="210">
        <f t="shared" si="576"/>
        <v>5.0000000000000001E-3</v>
      </c>
      <c r="M5105" s="211">
        <f t="shared" si="576"/>
        <v>1.1000000000000001E-3</v>
      </c>
    </row>
    <row r="5106" spans="1:13" ht="15" customHeight="1" x14ac:dyDescent="0.2">
      <c r="A5106" s="370">
        <v>5085</v>
      </c>
      <c r="B5106" s="120">
        <f t="shared" si="570"/>
        <v>200.6668921677722</v>
      </c>
      <c r="C5106" s="371">
        <v>950</v>
      </c>
      <c r="D5106" s="78">
        <v>45170</v>
      </c>
      <c r="E5106" s="209">
        <v>29455</v>
      </c>
      <c r="F5106" s="344">
        <f t="shared" si="573"/>
        <v>2701.1929777973282</v>
      </c>
      <c r="G5106" s="394">
        <f t="shared" si="574"/>
        <v>372.06315789473683</v>
      </c>
      <c r="H5106" s="385">
        <f t="shared" si="571"/>
        <v>1038.7605738639179</v>
      </c>
      <c r="I5106" s="386">
        <f t="shared" si="572"/>
        <v>61.465122713841303</v>
      </c>
      <c r="J5106" s="393">
        <v>45</v>
      </c>
      <c r="K5106" s="396">
        <f t="shared" si="575"/>
        <v>4218.4818322698238</v>
      </c>
      <c r="L5106" s="210">
        <f t="shared" si="576"/>
        <v>5.0000000000000001E-3</v>
      </c>
      <c r="M5106" s="211">
        <f t="shared" si="576"/>
        <v>1.1000000000000001E-3</v>
      </c>
    </row>
    <row r="5107" spans="1:13" ht="15" customHeight="1" x14ac:dyDescent="0.2">
      <c r="A5107" s="370">
        <v>5086</v>
      </c>
      <c r="B5107" s="120">
        <f t="shared" si="570"/>
        <v>200.6907814593059</v>
      </c>
      <c r="C5107" s="371">
        <v>950</v>
      </c>
      <c r="D5107" s="78">
        <v>45170</v>
      </c>
      <c r="E5107" s="209">
        <v>29455</v>
      </c>
      <c r="F5107" s="344">
        <f t="shared" si="573"/>
        <v>2700.8714404249286</v>
      </c>
      <c r="G5107" s="394">
        <f t="shared" si="574"/>
        <v>372.06315789473683</v>
      </c>
      <c r="H5107" s="385">
        <f t="shared" si="571"/>
        <v>1038.6518942320467</v>
      </c>
      <c r="I5107" s="386">
        <f t="shared" si="572"/>
        <v>61.45869196639331</v>
      </c>
      <c r="J5107" s="393">
        <v>45</v>
      </c>
      <c r="K5107" s="396">
        <f t="shared" si="575"/>
        <v>4218.045184518106</v>
      </c>
      <c r="L5107" s="210">
        <f t="shared" si="576"/>
        <v>5.0000000000000001E-3</v>
      </c>
      <c r="M5107" s="211">
        <f t="shared" si="576"/>
        <v>1.1000000000000001E-3</v>
      </c>
    </row>
    <row r="5108" spans="1:13" ht="15" customHeight="1" x14ac:dyDescent="0.2">
      <c r="A5108" s="370">
        <v>5087</v>
      </c>
      <c r="B5108" s="120">
        <f t="shared" si="570"/>
        <v>200.71467010545459</v>
      </c>
      <c r="C5108" s="371">
        <v>950</v>
      </c>
      <c r="D5108" s="78">
        <v>45170</v>
      </c>
      <c r="E5108" s="209">
        <v>29455</v>
      </c>
      <c r="F5108" s="344">
        <f t="shared" si="573"/>
        <v>2700.5499882754684</v>
      </c>
      <c r="G5108" s="394">
        <f t="shared" si="574"/>
        <v>372.06315789473683</v>
      </c>
      <c r="H5108" s="385">
        <f t="shared" si="571"/>
        <v>1038.5432434055292</v>
      </c>
      <c r="I5108" s="386">
        <f t="shared" si="572"/>
        <v>61.452262923404106</v>
      </c>
      <c r="J5108" s="393">
        <v>45</v>
      </c>
      <c r="K5108" s="396">
        <f t="shared" si="575"/>
        <v>4217.6086524991388</v>
      </c>
      <c r="L5108" s="210">
        <f t="shared" si="576"/>
        <v>5.0000000000000001E-3</v>
      </c>
      <c r="M5108" s="211">
        <f t="shared" si="576"/>
        <v>1.1000000000000001E-3</v>
      </c>
    </row>
    <row r="5109" spans="1:13" ht="15" customHeight="1" x14ac:dyDescent="0.2">
      <c r="A5109" s="370">
        <v>5088</v>
      </c>
      <c r="B5109" s="120">
        <f t="shared" si="570"/>
        <v>200.73855810625764</v>
      </c>
      <c r="C5109" s="371">
        <v>950</v>
      </c>
      <c r="D5109" s="78">
        <v>45170</v>
      </c>
      <c r="E5109" s="209">
        <v>29455</v>
      </c>
      <c r="F5109" s="344">
        <f t="shared" si="573"/>
        <v>2700.228621314895</v>
      </c>
      <c r="G5109" s="394">
        <f t="shared" si="574"/>
        <v>372.06315789473683</v>
      </c>
      <c r="H5109" s="385">
        <f t="shared" si="571"/>
        <v>1038.4346213728554</v>
      </c>
      <c r="I5109" s="386">
        <f t="shared" si="572"/>
        <v>61.445835584192636</v>
      </c>
      <c r="J5109" s="393">
        <v>45</v>
      </c>
      <c r="K5109" s="396">
        <f t="shared" si="575"/>
        <v>4217.1722361666798</v>
      </c>
      <c r="L5109" s="210">
        <f t="shared" si="576"/>
        <v>5.0000000000000001E-3</v>
      </c>
      <c r="M5109" s="211">
        <f t="shared" si="576"/>
        <v>1.1000000000000001E-3</v>
      </c>
    </row>
    <row r="5110" spans="1:13" ht="15" customHeight="1" x14ac:dyDescent="0.2">
      <c r="A5110" s="370">
        <v>5089</v>
      </c>
      <c r="B5110" s="120">
        <f t="shared" si="570"/>
        <v>200.76244546175516</v>
      </c>
      <c r="C5110" s="371">
        <v>950</v>
      </c>
      <c r="D5110" s="78">
        <v>45170</v>
      </c>
      <c r="E5110" s="209">
        <v>29455</v>
      </c>
      <c r="F5110" s="344">
        <f t="shared" si="573"/>
        <v>2699.9073395091591</v>
      </c>
      <c r="G5110" s="394">
        <f t="shared" si="574"/>
        <v>372.06315789473683</v>
      </c>
      <c r="H5110" s="385">
        <f t="shared" si="571"/>
        <v>1038.3260281225166</v>
      </c>
      <c r="I5110" s="386">
        <f t="shared" si="572"/>
        <v>61.439409948077923</v>
      </c>
      <c r="J5110" s="393">
        <v>45</v>
      </c>
      <c r="K5110" s="396">
        <f t="shared" si="575"/>
        <v>4216.7359354744904</v>
      </c>
      <c r="L5110" s="210">
        <f t="shared" si="576"/>
        <v>5.0000000000000001E-3</v>
      </c>
      <c r="M5110" s="211">
        <f t="shared" si="576"/>
        <v>1.1000000000000001E-3</v>
      </c>
    </row>
    <row r="5111" spans="1:13" ht="15" customHeight="1" x14ac:dyDescent="0.2">
      <c r="A5111" s="372">
        <v>5090</v>
      </c>
      <c r="B5111" s="120">
        <f t="shared" ref="B5111:B5174" si="577">A5111/(10*LN(A5111)-60)</f>
        <v>200.78633217198657</v>
      </c>
      <c r="C5111" s="371">
        <v>950</v>
      </c>
      <c r="D5111" s="78">
        <v>45170</v>
      </c>
      <c r="E5111" s="209">
        <v>29455</v>
      </c>
      <c r="F5111" s="344">
        <f t="shared" si="573"/>
        <v>2699.5861428242406</v>
      </c>
      <c r="G5111" s="394">
        <f t="shared" si="574"/>
        <v>372.06315789473683</v>
      </c>
      <c r="H5111" s="385">
        <f t="shared" si="571"/>
        <v>1038.2174636430143</v>
      </c>
      <c r="I5111" s="386">
        <f t="shared" si="572"/>
        <v>61.432986014379551</v>
      </c>
      <c r="J5111" s="393">
        <v>45</v>
      </c>
      <c r="K5111" s="396">
        <f t="shared" si="575"/>
        <v>4216.2997503763718</v>
      </c>
      <c r="L5111" s="210">
        <f t="shared" si="576"/>
        <v>5.0000000000000001E-3</v>
      </c>
      <c r="M5111" s="211">
        <f t="shared" si="576"/>
        <v>1.1000000000000001E-3</v>
      </c>
    </row>
    <row r="5112" spans="1:13" ht="15" customHeight="1" x14ac:dyDescent="0.2">
      <c r="A5112" s="370">
        <v>5091</v>
      </c>
      <c r="B5112" s="120">
        <f t="shared" si="577"/>
        <v>200.81021823699191</v>
      </c>
      <c r="C5112" s="371">
        <v>950</v>
      </c>
      <c r="D5112" s="78">
        <v>45170</v>
      </c>
      <c r="E5112" s="209">
        <v>29455</v>
      </c>
      <c r="F5112" s="344">
        <f t="shared" si="573"/>
        <v>2699.2650312261303</v>
      </c>
      <c r="G5112" s="394">
        <f t="shared" si="574"/>
        <v>372.06315789473683</v>
      </c>
      <c r="H5112" s="385">
        <f t="shared" si="571"/>
        <v>1038.1089279228529</v>
      </c>
      <c r="I5112" s="386">
        <f t="shared" si="572"/>
        <v>61.426563782417347</v>
      </c>
      <c r="J5112" s="393">
        <v>45</v>
      </c>
      <c r="K5112" s="396">
        <f t="shared" si="575"/>
        <v>4215.8636808261372</v>
      </c>
      <c r="L5112" s="210">
        <f t="shared" si="576"/>
        <v>5.0000000000000001E-3</v>
      </c>
      <c r="M5112" s="211">
        <f t="shared" si="576"/>
        <v>1.1000000000000001E-3</v>
      </c>
    </row>
    <row r="5113" spans="1:13" ht="15" customHeight="1" x14ac:dyDescent="0.2">
      <c r="A5113" s="370">
        <v>5092</v>
      </c>
      <c r="B5113" s="120">
        <f t="shared" si="577"/>
        <v>200.83410365681104</v>
      </c>
      <c r="C5113" s="371">
        <v>950</v>
      </c>
      <c r="D5113" s="78">
        <v>45170</v>
      </c>
      <c r="E5113" s="209">
        <v>29455</v>
      </c>
      <c r="F5113" s="344">
        <f t="shared" si="573"/>
        <v>2698.9440046808372</v>
      </c>
      <c r="G5113" s="394">
        <f t="shared" si="574"/>
        <v>372.06315789473683</v>
      </c>
      <c r="H5113" s="385">
        <f t="shared" si="571"/>
        <v>1038.0004209505439</v>
      </c>
      <c r="I5113" s="386">
        <f t="shared" si="572"/>
        <v>61.420143251511483</v>
      </c>
      <c r="J5113" s="393">
        <v>45</v>
      </c>
      <c r="K5113" s="396">
        <f t="shared" si="575"/>
        <v>4215.4277267776288</v>
      </c>
      <c r="L5113" s="210">
        <f t="shared" si="576"/>
        <v>5.0000000000000001E-3</v>
      </c>
      <c r="M5113" s="211">
        <f t="shared" si="576"/>
        <v>1.1000000000000001E-3</v>
      </c>
    </row>
    <row r="5114" spans="1:13" ht="15" customHeight="1" x14ac:dyDescent="0.2">
      <c r="A5114" s="370">
        <v>5093</v>
      </c>
      <c r="B5114" s="120">
        <f t="shared" si="577"/>
        <v>200.85798843148379</v>
      </c>
      <c r="C5114" s="371">
        <v>950</v>
      </c>
      <c r="D5114" s="78">
        <v>45170</v>
      </c>
      <c r="E5114" s="209">
        <v>29455</v>
      </c>
      <c r="F5114" s="344">
        <f t="shared" si="573"/>
        <v>2698.6230631543908</v>
      </c>
      <c r="G5114" s="394">
        <f t="shared" si="574"/>
        <v>372.06315789473683</v>
      </c>
      <c r="H5114" s="385">
        <f t="shared" si="571"/>
        <v>1037.891942714605</v>
      </c>
      <c r="I5114" s="386">
        <f t="shared" si="572"/>
        <v>61.413724420982554</v>
      </c>
      <c r="J5114" s="393">
        <v>45</v>
      </c>
      <c r="K5114" s="396">
        <f t="shared" si="575"/>
        <v>4214.9918881847152</v>
      </c>
      <c r="L5114" s="210">
        <f t="shared" si="576"/>
        <v>5.0000000000000001E-3</v>
      </c>
      <c r="M5114" s="211">
        <f t="shared" si="576"/>
        <v>1.1000000000000001E-3</v>
      </c>
    </row>
    <row r="5115" spans="1:13" ht="15" customHeight="1" x14ac:dyDescent="0.2">
      <c r="A5115" s="370">
        <v>5094</v>
      </c>
      <c r="B5115" s="120">
        <f t="shared" si="577"/>
        <v>200.88187256105022</v>
      </c>
      <c r="C5115" s="371">
        <v>950</v>
      </c>
      <c r="D5115" s="78">
        <v>45170</v>
      </c>
      <c r="E5115" s="209">
        <v>29455</v>
      </c>
      <c r="F5115" s="344">
        <f t="shared" si="573"/>
        <v>2698.3022066128347</v>
      </c>
      <c r="G5115" s="394">
        <f t="shared" si="574"/>
        <v>372.06315789473683</v>
      </c>
      <c r="H5115" s="385">
        <f t="shared" si="571"/>
        <v>1037.7834932035591</v>
      </c>
      <c r="I5115" s="386">
        <f t="shared" si="572"/>
        <v>61.407307290151429</v>
      </c>
      <c r="J5115" s="393">
        <v>45</v>
      </c>
      <c r="K5115" s="396">
        <f t="shared" si="575"/>
        <v>4214.5561650012814</v>
      </c>
      <c r="L5115" s="210">
        <f t="shared" si="576"/>
        <v>5.0000000000000001E-3</v>
      </c>
      <c r="M5115" s="211">
        <f t="shared" si="576"/>
        <v>1.1000000000000001E-3</v>
      </c>
    </row>
    <row r="5116" spans="1:13" ht="15" customHeight="1" x14ac:dyDescent="0.2">
      <c r="A5116" s="370">
        <v>5095</v>
      </c>
      <c r="B5116" s="120">
        <f t="shared" si="577"/>
        <v>200.90575604555045</v>
      </c>
      <c r="C5116" s="371">
        <v>950</v>
      </c>
      <c r="D5116" s="78">
        <v>45170</v>
      </c>
      <c r="E5116" s="209">
        <v>29455</v>
      </c>
      <c r="F5116" s="344">
        <f t="shared" si="573"/>
        <v>2697.9814350222287</v>
      </c>
      <c r="G5116" s="394">
        <f t="shared" si="574"/>
        <v>372.06315789473683</v>
      </c>
      <c r="H5116" s="385">
        <f t="shared" si="571"/>
        <v>1037.6750724059343</v>
      </c>
      <c r="I5116" s="386">
        <f t="shared" si="572"/>
        <v>61.400891858339314</v>
      </c>
      <c r="J5116" s="393">
        <v>45</v>
      </c>
      <c r="K5116" s="396">
        <f t="shared" si="575"/>
        <v>4214.1205571812397</v>
      </c>
      <c r="L5116" s="210">
        <f t="shared" si="576"/>
        <v>5.0000000000000001E-3</v>
      </c>
      <c r="M5116" s="211">
        <f t="shared" si="576"/>
        <v>1.1000000000000001E-3</v>
      </c>
    </row>
    <row r="5117" spans="1:13" ht="15" customHeight="1" x14ac:dyDescent="0.2">
      <c r="A5117" s="370">
        <v>5096</v>
      </c>
      <c r="B5117" s="120">
        <f t="shared" si="577"/>
        <v>200.92963888502453</v>
      </c>
      <c r="C5117" s="371">
        <v>950</v>
      </c>
      <c r="D5117" s="78">
        <v>45170</v>
      </c>
      <c r="E5117" s="209">
        <v>29455</v>
      </c>
      <c r="F5117" s="344">
        <f t="shared" si="573"/>
        <v>2697.6607483486537</v>
      </c>
      <c r="G5117" s="394">
        <f t="shared" si="574"/>
        <v>372.06315789473683</v>
      </c>
      <c r="H5117" s="385">
        <f t="shared" si="571"/>
        <v>1037.5666803102658</v>
      </c>
      <c r="I5117" s="386">
        <f t="shared" si="572"/>
        <v>61.39447812486781</v>
      </c>
      <c r="J5117" s="393">
        <v>45</v>
      </c>
      <c r="K5117" s="396">
        <f t="shared" si="575"/>
        <v>4213.6850646785233</v>
      </c>
      <c r="L5117" s="210">
        <f t="shared" si="576"/>
        <v>5.0000000000000001E-3</v>
      </c>
      <c r="M5117" s="211">
        <f t="shared" si="576"/>
        <v>1.1000000000000001E-3</v>
      </c>
    </row>
    <row r="5118" spans="1:13" ht="15" customHeight="1" x14ac:dyDescent="0.2">
      <c r="A5118" s="370">
        <v>5097</v>
      </c>
      <c r="B5118" s="120">
        <f t="shared" si="577"/>
        <v>200.95352107951283</v>
      </c>
      <c r="C5118" s="371">
        <v>950</v>
      </c>
      <c r="D5118" s="78">
        <v>45170</v>
      </c>
      <c r="E5118" s="209">
        <v>29455</v>
      </c>
      <c r="F5118" s="344">
        <f t="shared" si="573"/>
        <v>2697.3401465582024</v>
      </c>
      <c r="G5118" s="394">
        <f t="shared" si="574"/>
        <v>372.06315789473683</v>
      </c>
      <c r="H5118" s="385">
        <f t="shared" si="571"/>
        <v>1037.4583169050934</v>
      </c>
      <c r="I5118" s="386">
        <f t="shared" si="572"/>
        <v>61.388066089058782</v>
      </c>
      <c r="J5118" s="393">
        <v>45</v>
      </c>
      <c r="K5118" s="396">
        <f t="shared" si="575"/>
        <v>4213.2496874470917</v>
      </c>
      <c r="L5118" s="210">
        <f t="shared" si="576"/>
        <v>5.0000000000000001E-3</v>
      </c>
      <c r="M5118" s="211">
        <f t="shared" si="576"/>
        <v>1.1000000000000001E-3</v>
      </c>
    </row>
    <row r="5119" spans="1:13" ht="15" customHeight="1" x14ac:dyDescent="0.2">
      <c r="A5119" s="370">
        <v>5098</v>
      </c>
      <c r="B5119" s="120">
        <f t="shared" si="577"/>
        <v>200.97740262905546</v>
      </c>
      <c r="C5119" s="371">
        <v>950</v>
      </c>
      <c r="D5119" s="78">
        <v>45170</v>
      </c>
      <c r="E5119" s="209">
        <v>29455</v>
      </c>
      <c r="F5119" s="344">
        <f t="shared" si="573"/>
        <v>2697.0196296169911</v>
      </c>
      <c r="G5119" s="394">
        <f t="shared" si="574"/>
        <v>372.06315789473683</v>
      </c>
      <c r="H5119" s="385">
        <f t="shared" si="571"/>
        <v>1037.349982178964</v>
      </c>
      <c r="I5119" s="386">
        <f t="shared" si="572"/>
        <v>61.381655750234557</v>
      </c>
      <c r="J5119" s="393">
        <v>45</v>
      </c>
      <c r="K5119" s="396">
        <f t="shared" si="575"/>
        <v>4212.8144254409262</v>
      </c>
      <c r="L5119" s="210">
        <f t="shared" si="576"/>
        <v>5.0000000000000001E-3</v>
      </c>
      <c r="M5119" s="211">
        <f t="shared" si="576"/>
        <v>1.1000000000000001E-3</v>
      </c>
    </row>
    <row r="5120" spans="1:13" ht="15" customHeight="1" x14ac:dyDescent="0.2">
      <c r="A5120" s="370">
        <v>5099</v>
      </c>
      <c r="B5120" s="120">
        <f t="shared" si="577"/>
        <v>201.0012835336928</v>
      </c>
      <c r="C5120" s="371">
        <v>950</v>
      </c>
      <c r="D5120" s="78">
        <v>45170</v>
      </c>
      <c r="E5120" s="209">
        <v>29455</v>
      </c>
      <c r="F5120" s="344">
        <f t="shared" si="573"/>
        <v>2696.699197491148</v>
      </c>
      <c r="G5120" s="394">
        <f t="shared" si="574"/>
        <v>372.06315789473683</v>
      </c>
      <c r="H5120" s="385">
        <f t="shared" si="571"/>
        <v>1037.241676120429</v>
      </c>
      <c r="I5120" s="386">
        <f t="shared" si="572"/>
        <v>61.375247107717698</v>
      </c>
      <c r="J5120" s="393">
        <v>45</v>
      </c>
      <c r="K5120" s="396">
        <f t="shared" si="575"/>
        <v>4212.379278614032</v>
      </c>
      <c r="L5120" s="210">
        <f t="shared" si="576"/>
        <v>5.0000000000000001E-3</v>
      </c>
      <c r="M5120" s="211">
        <f t="shared" si="576"/>
        <v>1.1000000000000001E-3</v>
      </c>
    </row>
    <row r="5121" spans="1:13" ht="15" customHeight="1" x14ac:dyDescent="0.2">
      <c r="A5121" s="372">
        <v>5100</v>
      </c>
      <c r="B5121" s="120">
        <f t="shared" si="577"/>
        <v>201.02516379346511</v>
      </c>
      <c r="C5121" s="371">
        <v>950</v>
      </c>
      <c r="D5121" s="78">
        <v>45170</v>
      </c>
      <c r="E5121" s="209">
        <v>29455</v>
      </c>
      <c r="F5121" s="344">
        <f t="shared" si="573"/>
        <v>2696.3788501468221</v>
      </c>
      <c r="G5121" s="394">
        <f t="shared" si="574"/>
        <v>372.06315789473683</v>
      </c>
      <c r="H5121" s="385">
        <f t="shared" si="571"/>
        <v>1037.1333987180467</v>
      </c>
      <c r="I5121" s="386">
        <f t="shared" si="572"/>
        <v>61.368840160831176</v>
      </c>
      <c r="J5121" s="393">
        <v>45</v>
      </c>
      <c r="K5121" s="396">
        <f t="shared" si="575"/>
        <v>4211.9442469204369</v>
      </c>
      <c r="L5121" s="210">
        <f t="shared" si="576"/>
        <v>5.0000000000000001E-3</v>
      </c>
      <c r="M5121" s="211">
        <f t="shared" si="576"/>
        <v>1.1000000000000001E-3</v>
      </c>
    </row>
    <row r="5122" spans="1:13" ht="15" customHeight="1" x14ac:dyDescent="0.2">
      <c r="A5122" s="370">
        <v>5101</v>
      </c>
      <c r="B5122" s="120">
        <f t="shared" si="577"/>
        <v>201.04904340841318</v>
      </c>
      <c r="C5122" s="371">
        <v>950</v>
      </c>
      <c r="D5122" s="78">
        <v>45170</v>
      </c>
      <c r="E5122" s="209">
        <v>29455</v>
      </c>
      <c r="F5122" s="344">
        <f t="shared" si="573"/>
        <v>2696.0585875501738</v>
      </c>
      <c r="G5122" s="394">
        <f t="shared" si="574"/>
        <v>372.06315789473683</v>
      </c>
      <c r="H5122" s="385">
        <f t="shared" si="571"/>
        <v>1037.0251499603796</v>
      </c>
      <c r="I5122" s="386">
        <f t="shared" si="572"/>
        <v>61.362434908898216</v>
      </c>
      <c r="J5122" s="393">
        <v>45</v>
      </c>
      <c r="K5122" s="396">
        <f t="shared" si="575"/>
        <v>4211.5093303141894</v>
      </c>
      <c r="L5122" s="210">
        <f t="shared" si="576"/>
        <v>5.0000000000000001E-3</v>
      </c>
      <c r="M5122" s="211">
        <f t="shared" si="576"/>
        <v>1.1000000000000001E-3</v>
      </c>
    </row>
    <row r="5123" spans="1:13" ht="15" customHeight="1" x14ac:dyDescent="0.2">
      <c r="A5123" s="370">
        <v>5102</v>
      </c>
      <c r="B5123" s="120">
        <f t="shared" si="577"/>
        <v>201.07292237857735</v>
      </c>
      <c r="C5123" s="371">
        <v>950</v>
      </c>
      <c r="D5123" s="78">
        <v>45170</v>
      </c>
      <c r="E5123" s="209">
        <v>29455</v>
      </c>
      <c r="F5123" s="344">
        <f t="shared" si="573"/>
        <v>2695.7384096673868</v>
      </c>
      <c r="G5123" s="394">
        <f t="shared" si="574"/>
        <v>372.06315789473683</v>
      </c>
      <c r="H5123" s="385">
        <f t="shared" si="571"/>
        <v>1036.9169298359977</v>
      </c>
      <c r="I5123" s="386">
        <f t="shared" si="572"/>
        <v>61.356031351242471</v>
      </c>
      <c r="J5123" s="393">
        <v>45</v>
      </c>
      <c r="K5123" s="396">
        <f t="shared" si="575"/>
        <v>4211.0745287493637</v>
      </c>
      <c r="L5123" s="210">
        <f t="shared" si="576"/>
        <v>5.0000000000000001E-3</v>
      </c>
      <c r="M5123" s="211">
        <f t="shared" si="576"/>
        <v>1.1000000000000001E-3</v>
      </c>
    </row>
    <row r="5124" spans="1:13" ht="15" customHeight="1" x14ac:dyDescent="0.2">
      <c r="A5124" s="370">
        <v>5103</v>
      </c>
      <c r="B5124" s="120">
        <f t="shared" si="577"/>
        <v>201.09680070399824</v>
      </c>
      <c r="C5124" s="371">
        <v>950</v>
      </c>
      <c r="D5124" s="78">
        <v>45170</v>
      </c>
      <c r="E5124" s="209">
        <v>29455</v>
      </c>
      <c r="F5124" s="344">
        <f t="shared" si="573"/>
        <v>2695.4183164646588</v>
      </c>
      <c r="G5124" s="394">
        <f t="shared" si="574"/>
        <v>372.06315789473683</v>
      </c>
      <c r="H5124" s="385">
        <f t="shared" si="571"/>
        <v>1036.8087383334757</v>
      </c>
      <c r="I5124" s="386">
        <f t="shared" si="572"/>
        <v>61.349629487187912</v>
      </c>
      <c r="J5124" s="393">
        <v>45</v>
      </c>
      <c r="K5124" s="396">
        <f t="shared" si="575"/>
        <v>4210.6398421800586</v>
      </c>
      <c r="L5124" s="210">
        <f t="shared" si="576"/>
        <v>5.0000000000000001E-3</v>
      </c>
      <c r="M5124" s="211">
        <f t="shared" si="576"/>
        <v>1.1000000000000001E-3</v>
      </c>
    </row>
    <row r="5125" spans="1:13" ht="15" customHeight="1" x14ac:dyDescent="0.2">
      <c r="A5125" s="370">
        <v>5104</v>
      </c>
      <c r="B5125" s="120">
        <f t="shared" si="577"/>
        <v>201.12067838471654</v>
      </c>
      <c r="C5125" s="371">
        <v>950</v>
      </c>
      <c r="D5125" s="78">
        <v>45170</v>
      </c>
      <c r="E5125" s="209">
        <v>29455</v>
      </c>
      <c r="F5125" s="344">
        <f t="shared" si="573"/>
        <v>2695.0983079082052</v>
      </c>
      <c r="G5125" s="394">
        <f t="shared" si="574"/>
        <v>372.06315789473683</v>
      </c>
      <c r="H5125" s="385">
        <f t="shared" si="571"/>
        <v>1036.7005754413942</v>
      </c>
      <c r="I5125" s="386">
        <f t="shared" si="572"/>
        <v>61.343229316058846</v>
      </c>
      <c r="J5125" s="393">
        <v>45</v>
      </c>
      <c r="K5125" s="396">
        <f t="shared" si="575"/>
        <v>4210.2052705603946</v>
      </c>
      <c r="L5125" s="210">
        <f t="shared" si="576"/>
        <v>5.0000000000000001E-3</v>
      </c>
      <c r="M5125" s="211">
        <f t="shared" si="576"/>
        <v>1.1000000000000001E-3</v>
      </c>
    </row>
    <row r="5126" spans="1:13" ht="15" customHeight="1" x14ac:dyDescent="0.2">
      <c r="A5126" s="370">
        <v>5105</v>
      </c>
      <c r="B5126" s="120">
        <f t="shared" si="577"/>
        <v>201.1445554207728</v>
      </c>
      <c r="C5126" s="371">
        <v>950</v>
      </c>
      <c r="D5126" s="78">
        <v>45170</v>
      </c>
      <c r="E5126" s="209">
        <v>29455</v>
      </c>
      <c r="F5126" s="344">
        <f t="shared" si="573"/>
        <v>2694.7783839642616</v>
      </c>
      <c r="G5126" s="394">
        <f t="shared" si="574"/>
        <v>372.06315789473683</v>
      </c>
      <c r="H5126" s="385">
        <f t="shared" si="571"/>
        <v>1036.5924411483413</v>
      </c>
      <c r="I5126" s="386">
        <f t="shared" si="572"/>
        <v>61.336830837179967</v>
      </c>
      <c r="J5126" s="393">
        <v>45</v>
      </c>
      <c r="K5126" s="396">
        <f t="shared" si="575"/>
        <v>4209.7708138445196</v>
      </c>
      <c r="L5126" s="210">
        <f t="shared" si="576"/>
        <v>5.0000000000000001E-3</v>
      </c>
      <c r="M5126" s="211">
        <f t="shared" si="576"/>
        <v>1.1000000000000001E-3</v>
      </c>
    </row>
    <row r="5127" spans="1:13" ht="15" customHeight="1" x14ac:dyDescent="0.2">
      <c r="A5127" s="370">
        <v>5106</v>
      </c>
      <c r="B5127" s="120">
        <f t="shared" si="577"/>
        <v>201.16843181220801</v>
      </c>
      <c r="C5127" s="371">
        <v>950</v>
      </c>
      <c r="D5127" s="78">
        <v>45170</v>
      </c>
      <c r="E5127" s="209">
        <v>29455</v>
      </c>
      <c r="F5127" s="344">
        <f t="shared" si="573"/>
        <v>2694.4585445990738</v>
      </c>
      <c r="G5127" s="394">
        <f t="shared" si="574"/>
        <v>372.06315789473683</v>
      </c>
      <c r="H5127" s="385">
        <f t="shared" si="571"/>
        <v>1036.4843354429079</v>
      </c>
      <c r="I5127" s="386">
        <f t="shared" si="572"/>
        <v>61.33043404987621</v>
      </c>
      <c r="J5127" s="393">
        <v>45</v>
      </c>
      <c r="K5127" s="396">
        <f t="shared" si="575"/>
        <v>4209.3364719865949</v>
      </c>
      <c r="L5127" s="210">
        <f t="shared" si="576"/>
        <v>5.0000000000000001E-3</v>
      </c>
      <c r="M5127" s="211">
        <f t="shared" si="576"/>
        <v>1.1000000000000001E-3</v>
      </c>
    </row>
    <row r="5128" spans="1:13" ht="15" customHeight="1" x14ac:dyDescent="0.2">
      <c r="A5128" s="370">
        <v>5107</v>
      </c>
      <c r="B5128" s="120">
        <f t="shared" si="577"/>
        <v>201.1923075590629</v>
      </c>
      <c r="C5128" s="371">
        <v>950</v>
      </c>
      <c r="D5128" s="78">
        <v>45170</v>
      </c>
      <c r="E5128" s="209">
        <v>29455</v>
      </c>
      <c r="F5128" s="344">
        <f t="shared" si="573"/>
        <v>2694.1387897789104</v>
      </c>
      <c r="G5128" s="394">
        <f t="shared" si="574"/>
        <v>372.06315789473683</v>
      </c>
      <c r="H5128" s="385">
        <f t="shared" si="571"/>
        <v>1036.3762583136927</v>
      </c>
      <c r="I5128" s="386">
        <f t="shared" si="572"/>
        <v>61.32403895347295</v>
      </c>
      <c r="J5128" s="393">
        <v>45</v>
      </c>
      <c r="K5128" s="396">
        <f t="shared" si="575"/>
        <v>4208.902244940813</v>
      </c>
      <c r="L5128" s="210">
        <f t="shared" si="576"/>
        <v>5.0000000000000001E-3</v>
      </c>
      <c r="M5128" s="211">
        <f t="shared" si="576"/>
        <v>1.1000000000000001E-3</v>
      </c>
    </row>
    <row r="5129" spans="1:13" ht="15" customHeight="1" x14ac:dyDescent="0.2">
      <c r="A5129" s="370">
        <v>5108</v>
      </c>
      <c r="B5129" s="120">
        <f t="shared" si="577"/>
        <v>201.21618266137855</v>
      </c>
      <c r="C5129" s="371">
        <v>950</v>
      </c>
      <c r="D5129" s="78">
        <v>45170</v>
      </c>
      <c r="E5129" s="209">
        <v>29455</v>
      </c>
      <c r="F5129" s="344">
        <f t="shared" si="573"/>
        <v>2693.8191194700521</v>
      </c>
      <c r="G5129" s="394">
        <f t="shared" si="574"/>
        <v>372.06315789473683</v>
      </c>
      <c r="H5129" s="385">
        <f t="shared" si="571"/>
        <v>1036.2682097492986</v>
      </c>
      <c r="I5129" s="386">
        <f t="shared" si="572"/>
        <v>61.317645547295783</v>
      </c>
      <c r="J5129" s="393">
        <v>45</v>
      </c>
      <c r="K5129" s="396">
        <f t="shared" si="575"/>
        <v>4208.4681326613836</v>
      </c>
      <c r="L5129" s="210">
        <f t="shared" si="576"/>
        <v>5.0000000000000001E-3</v>
      </c>
      <c r="M5129" s="211">
        <f t="shared" si="576"/>
        <v>1.1000000000000001E-3</v>
      </c>
    </row>
    <row r="5130" spans="1:13" ht="15" customHeight="1" x14ac:dyDescent="0.2">
      <c r="A5130" s="370">
        <v>5109</v>
      </c>
      <c r="B5130" s="120">
        <f t="shared" si="577"/>
        <v>201.24005711919557</v>
      </c>
      <c r="C5130" s="371">
        <v>950</v>
      </c>
      <c r="D5130" s="78">
        <v>45170</v>
      </c>
      <c r="E5130" s="209">
        <v>29455</v>
      </c>
      <c r="F5130" s="344">
        <f t="shared" si="573"/>
        <v>2693.4995336388065</v>
      </c>
      <c r="G5130" s="394">
        <f t="shared" si="574"/>
        <v>372.06315789473683</v>
      </c>
      <c r="H5130" s="385">
        <f t="shared" si="571"/>
        <v>1036.1601897383375</v>
      </c>
      <c r="I5130" s="386">
        <f t="shared" si="572"/>
        <v>61.311253830670864</v>
      </c>
      <c r="J5130" s="393">
        <v>45</v>
      </c>
      <c r="K5130" s="396">
        <f t="shared" si="575"/>
        <v>4208.0341351025509</v>
      </c>
      <c r="L5130" s="210">
        <f t="shared" si="576"/>
        <v>5.0000000000000001E-3</v>
      </c>
      <c r="M5130" s="211">
        <f t="shared" si="576"/>
        <v>1.1000000000000001E-3</v>
      </c>
    </row>
    <row r="5131" spans="1:13" ht="15" customHeight="1" x14ac:dyDescent="0.2">
      <c r="A5131" s="372">
        <v>5110</v>
      </c>
      <c r="B5131" s="120">
        <f t="shared" si="577"/>
        <v>201.26393093255541</v>
      </c>
      <c r="C5131" s="371">
        <v>950</v>
      </c>
      <c r="D5131" s="78">
        <v>45170</v>
      </c>
      <c r="E5131" s="209">
        <v>29455</v>
      </c>
      <c r="F5131" s="344">
        <f t="shared" si="573"/>
        <v>2693.1800322514841</v>
      </c>
      <c r="G5131" s="394">
        <f t="shared" si="574"/>
        <v>372.06315789473683</v>
      </c>
      <c r="H5131" s="385">
        <f t="shared" si="571"/>
        <v>1036.0521982694227</v>
      </c>
      <c r="I5131" s="386">
        <f t="shared" si="572"/>
        <v>61.304863802924423</v>
      </c>
      <c r="J5131" s="393">
        <v>45</v>
      </c>
      <c r="K5131" s="396">
        <f t="shared" si="575"/>
        <v>4207.6002522185672</v>
      </c>
      <c r="L5131" s="210">
        <f t="shared" si="576"/>
        <v>5.0000000000000001E-3</v>
      </c>
      <c r="M5131" s="211">
        <f t="shared" si="576"/>
        <v>1.1000000000000001E-3</v>
      </c>
    </row>
    <row r="5132" spans="1:13" ht="15" customHeight="1" x14ac:dyDescent="0.2">
      <c r="A5132" s="370">
        <v>5111</v>
      </c>
      <c r="B5132" s="120">
        <f t="shared" si="577"/>
        <v>201.28780410149878</v>
      </c>
      <c r="C5132" s="371">
        <v>950</v>
      </c>
      <c r="D5132" s="78">
        <v>45170</v>
      </c>
      <c r="E5132" s="209">
        <v>29455</v>
      </c>
      <c r="F5132" s="344">
        <f t="shared" si="573"/>
        <v>2692.8606152744255</v>
      </c>
      <c r="G5132" s="394">
        <f t="shared" si="574"/>
        <v>372.06315789473683</v>
      </c>
      <c r="H5132" s="385">
        <f t="shared" si="571"/>
        <v>1035.9442353311767</v>
      </c>
      <c r="I5132" s="386">
        <f t="shared" si="572"/>
        <v>61.298475463383248</v>
      </c>
      <c r="J5132" s="393">
        <v>45</v>
      </c>
      <c r="K5132" s="396">
        <f t="shared" si="575"/>
        <v>4207.1664839637224</v>
      </c>
      <c r="L5132" s="210">
        <f t="shared" si="576"/>
        <v>5.0000000000000001E-3</v>
      </c>
      <c r="M5132" s="211">
        <f t="shared" si="576"/>
        <v>1.1000000000000001E-3</v>
      </c>
    </row>
    <row r="5133" spans="1:13" ht="15" customHeight="1" x14ac:dyDescent="0.2">
      <c r="A5133" s="370">
        <v>5112</v>
      </c>
      <c r="B5133" s="120">
        <f t="shared" si="577"/>
        <v>201.31167662606723</v>
      </c>
      <c r="C5133" s="371">
        <v>950</v>
      </c>
      <c r="D5133" s="78">
        <v>45170</v>
      </c>
      <c r="E5133" s="209">
        <v>29455</v>
      </c>
      <c r="F5133" s="344">
        <f t="shared" si="573"/>
        <v>2692.5412826739775</v>
      </c>
      <c r="G5133" s="394">
        <f t="shared" si="574"/>
        <v>372.06315789473683</v>
      </c>
      <c r="H5133" s="385">
        <f t="shared" si="571"/>
        <v>1035.8363009122254</v>
      </c>
      <c r="I5133" s="386">
        <f t="shared" si="572"/>
        <v>61.292088811374292</v>
      </c>
      <c r="J5133" s="393">
        <v>45</v>
      </c>
      <c r="K5133" s="396">
        <f t="shared" si="575"/>
        <v>4206.7328302923133</v>
      </c>
      <c r="L5133" s="210">
        <f t="shared" si="576"/>
        <v>5.0000000000000001E-3</v>
      </c>
      <c r="M5133" s="211">
        <f t="shared" si="576"/>
        <v>1.1000000000000001E-3</v>
      </c>
    </row>
    <row r="5134" spans="1:13" ht="15" customHeight="1" x14ac:dyDescent="0.2">
      <c r="A5134" s="370">
        <v>5113</v>
      </c>
      <c r="B5134" s="120">
        <f t="shared" si="577"/>
        <v>201.33554850630176</v>
      </c>
      <c r="C5134" s="371">
        <v>950</v>
      </c>
      <c r="D5134" s="78">
        <v>45170</v>
      </c>
      <c r="E5134" s="209">
        <v>29455</v>
      </c>
      <c r="F5134" s="344">
        <f t="shared" si="573"/>
        <v>2692.2220344165116</v>
      </c>
      <c r="G5134" s="394">
        <f t="shared" si="574"/>
        <v>372.06315789473683</v>
      </c>
      <c r="H5134" s="385">
        <f t="shared" si="571"/>
        <v>1035.728395001202</v>
      </c>
      <c r="I5134" s="386">
        <f t="shared" si="572"/>
        <v>61.285703846224969</v>
      </c>
      <c r="J5134" s="393">
        <v>45</v>
      </c>
      <c r="K5134" s="396">
        <f t="shared" si="575"/>
        <v>4206.2992911586762</v>
      </c>
      <c r="L5134" s="210">
        <f t="shared" si="576"/>
        <v>5.0000000000000001E-3</v>
      </c>
      <c r="M5134" s="211">
        <f t="shared" si="576"/>
        <v>1.1000000000000001E-3</v>
      </c>
    </row>
    <row r="5135" spans="1:13" ht="15" customHeight="1" x14ac:dyDescent="0.2">
      <c r="A5135" s="370">
        <v>5114</v>
      </c>
      <c r="B5135" s="120">
        <f t="shared" si="577"/>
        <v>201.35941974224366</v>
      </c>
      <c r="C5135" s="371">
        <v>950</v>
      </c>
      <c r="D5135" s="78">
        <v>45170</v>
      </c>
      <c r="E5135" s="209">
        <v>29455</v>
      </c>
      <c r="F5135" s="344">
        <f t="shared" si="573"/>
        <v>2691.9028704684142</v>
      </c>
      <c r="G5135" s="394">
        <f t="shared" si="574"/>
        <v>372.06315789473683</v>
      </c>
      <c r="H5135" s="385">
        <f t="shared" si="571"/>
        <v>1035.6205175867449</v>
      </c>
      <c r="I5135" s="386">
        <f t="shared" si="572"/>
        <v>61.279320567263021</v>
      </c>
      <c r="J5135" s="393">
        <v>45</v>
      </c>
      <c r="K5135" s="396">
        <f t="shared" si="575"/>
        <v>4205.8658665171597</v>
      </c>
      <c r="L5135" s="210">
        <f t="shared" si="576"/>
        <v>5.0000000000000001E-3</v>
      </c>
      <c r="M5135" s="211">
        <f t="shared" si="576"/>
        <v>1.1000000000000001E-3</v>
      </c>
    </row>
    <row r="5136" spans="1:13" ht="15" customHeight="1" x14ac:dyDescent="0.2">
      <c r="A5136" s="370">
        <v>5115</v>
      </c>
      <c r="B5136" s="120">
        <f t="shared" si="577"/>
        <v>201.38329033393427</v>
      </c>
      <c r="C5136" s="371">
        <v>950</v>
      </c>
      <c r="D5136" s="78">
        <v>45170</v>
      </c>
      <c r="E5136" s="209">
        <v>29455</v>
      </c>
      <c r="F5136" s="344">
        <f t="shared" si="573"/>
        <v>2691.5837907960881</v>
      </c>
      <c r="G5136" s="394">
        <f t="shared" si="574"/>
        <v>372.06315789473683</v>
      </c>
      <c r="H5136" s="385">
        <f t="shared" si="571"/>
        <v>1035.5126686574988</v>
      </c>
      <c r="I5136" s="386">
        <f t="shared" si="572"/>
        <v>61.272938973816501</v>
      </c>
      <c r="J5136" s="393">
        <v>45</v>
      </c>
      <c r="K5136" s="396">
        <f t="shared" si="575"/>
        <v>4205.43255632214</v>
      </c>
      <c r="L5136" s="210">
        <f t="shared" si="576"/>
        <v>5.0000000000000001E-3</v>
      </c>
      <c r="M5136" s="211">
        <f t="shared" si="576"/>
        <v>1.1000000000000001E-3</v>
      </c>
    </row>
    <row r="5137" spans="1:13" ht="15" customHeight="1" x14ac:dyDescent="0.2">
      <c r="A5137" s="370">
        <v>5116</v>
      </c>
      <c r="B5137" s="120">
        <f t="shared" si="577"/>
        <v>201.40716028141495</v>
      </c>
      <c r="C5137" s="371">
        <v>950</v>
      </c>
      <c r="D5137" s="78">
        <v>45170</v>
      </c>
      <c r="E5137" s="209">
        <v>29455</v>
      </c>
      <c r="F5137" s="344">
        <f t="shared" si="573"/>
        <v>2691.2647953659534</v>
      </c>
      <c r="G5137" s="394">
        <f t="shared" si="574"/>
        <v>372.06315789473683</v>
      </c>
      <c r="H5137" s="385">
        <f t="shared" si="571"/>
        <v>1035.4048482021133</v>
      </c>
      <c r="I5137" s="386">
        <f t="shared" si="572"/>
        <v>61.266559065213805</v>
      </c>
      <c r="J5137" s="393">
        <v>45</v>
      </c>
      <c r="K5137" s="396">
        <f t="shared" si="575"/>
        <v>4204.9993605280179</v>
      </c>
      <c r="L5137" s="210">
        <f t="shared" si="576"/>
        <v>5.0000000000000001E-3</v>
      </c>
      <c r="M5137" s="211">
        <f t="shared" si="576"/>
        <v>1.1000000000000001E-3</v>
      </c>
    </row>
    <row r="5138" spans="1:13" ht="15" customHeight="1" x14ac:dyDescent="0.2">
      <c r="A5138" s="370">
        <v>5117</v>
      </c>
      <c r="B5138" s="120">
        <f t="shared" si="577"/>
        <v>201.43102958472733</v>
      </c>
      <c r="C5138" s="371">
        <v>950</v>
      </c>
      <c r="D5138" s="78">
        <v>45170</v>
      </c>
      <c r="E5138" s="209">
        <v>29455</v>
      </c>
      <c r="F5138" s="344">
        <f t="shared" si="573"/>
        <v>2690.9458841444452</v>
      </c>
      <c r="G5138" s="394">
        <f t="shared" si="574"/>
        <v>372.06315789473683</v>
      </c>
      <c r="H5138" s="385">
        <f t="shared" si="571"/>
        <v>1035.2970562092435</v>
      </c>
      <c r="I5138" s="386">
        <f t="shared" si="572"/>
        <v>61.26018084078364</v>
      </c>
      <c r="J5138" s="393">
        <v>45</v>
      </c>
      <c r="K5138" s="396">
        <f t="shared" si="575"/>
        <v>4204.5662790892093</v>
      </c>
      <c r="L5138" s="210">
        <f t="shared" si="576"/>
        <v>5.0000000000000001E-3</v>
      </c>
      <c r="M5138" s="211">
        <f t="shared" si="576"/>
        <v>1.1000000000000001E-3</v>
      </c>
    </row>
    <row r="5139" spans="1:13" ht="15" customHeight="1" x14ac:dyDescent="0.2">
      <c r="A5139" s="370">
        <v>5118</v>
      </c>
      <c r="B5139" s="120">
        <f t="shared" si="577"/>
        <v>201.45489824391296</v>
      </c>
      <c r="C5139" s="371">
        <v>950</v>
      </c>
      <c r="D5139" s="78">
        <v>45170</v>
      </c>
      <c r="E5139" s="209">
        <v>29455</v>
      </c>
      <c r="F5139" s="344">
        <f t="shared" si="573"/>
        <v>2690.6270570980168</v>
      </c>
      <c r="G5139" s="394">
        <f t="shared" si="574"/>
        <v>372.06315789473683</v>
      </c>
      <c r="H5139" s="385">
        <f t="shared" si="571"/>
        <v>1035.1892926675507</v>
      </c>
      <c r="I5139" s="386">
        <f t="shared" si="572"/>
        <v>61.253804299855076</v>
      </c>
      <c r="J5139" s="393">
        <v>45</v>
      </c>
      <c r="K5139" s="396">
        <f t="shared" si="575"/>
        <v>4204.1333119601595</v>
      </c>
      <c r="L5139" s="210">
        <f t="shared" si="576"/>
        <v>5.0000000000000001E-3</v>
      </c>
      <c r="M5139" s="211">
        <f t="shared" si="576"/>
        <v>1.1000000000000001E-3</v>
      </c>
    </row>
    <row r="5140" spans="1:13" ht="15" customHeight="1" x14ac:dyDescent="0.2">
      <c r="A5140" s="370">
        <v>5119</v>
      </c>
      <c r="B5140" s="120">
        <f t="shared" si="577"/>
        <v>201.47876625901341</v>
      </c>
      <c r="C5140" s="371">
        <v>950</v>
      </c>
      <c r="D5140" s="78">
        <v>45170</v>
      </c>
      <c r="E5140" s="209">
        <v>29455</v>
      </c>
      <c r="F5140" s="344">
        <f t="shared" si="573"/>
        <v>2690.3083141931402</v>
      </c>
      <c r="G5140" s="394">
        <f t="shared" si="574"/>
        <v>372.06315789473683</v>
      </c>
      <c r="H5140" s="385">
        <f t="shared" si="571"/>
        <v>1035.0815575657023</v>
      </c>
      <c r="I5140" s="386">
        <f t="shared" si="572"/>
        <v>61.247429441757539</v>
      </c>
      <c r="J5140" s="393">
        <v>45</v>
      </c>
      <c r="K5140" s="396">
        <f t="shared" si="575"/>
        <v>4203.7004590953375</v>
      </c>
      <c r="L5140" s="210">
        <f t="shared" si="576"/>
        <v>5.0000000000000001E-3</v>
      </c>
      <c r="M5140" s="211">
        <f t="shared" si="576"/>
        <v>1.1000000000000001E-3</v>
      </c>
    </row>
    <row r="5141" spans="1:13" ht="15" customHeight="1" x14ac:dyDescent="0.2">
      <c r="A5141" s="372">
        <v>5120</v>
      </c>
      <c r="B5141" s="120">
        <f t="shared" si="577"/>
        <v>201.50263363007016</v>
      </c>
      <c r="C5141" s="371">
        <v>950</v>
      </c>
      <c r="D5141" s="78">
        <v>45170</v>
      </c>
      <c r="E5141" s="209">
        <v>29455</v>
      </c>
      <c r="F5141" s="344">
        <f t="shared" si="573"/>
        <v>2689.9896553963035</v>
      </c>
      <c r="G5141" s="394">
        <f t="shared" si="574"/>
        <v>372.06315789473683</v>
      </c>
      <c r="H5141" s="385">
        <f t="shared" si="571"/>
        <v>1034.9738508923715</v>
      </c>
      <c r="I5141" s="386">
        <f t="shared" si="572"/>
        <v>61.241056265820809</v>
      </c>
      <c r="J5141" s="393">
        <v>45</v>
      </c>
      <c r="K5141" s="396">
        <f t="shared" si="575"/>
        <v>4203.267720449232</v>
      </c>
      <c r="L5141" s="210">
        <f t="shared" si="576"/>
        <v>5.0000000000000001E-3</v>
      </c>
      <c r="M5141" s="211">
        <f t="shared" si="576"/>
        <v>1.1000000000000001E-3</v>
      </c>
    </row>
    <row r="5142" spans="1:13" ht="15" customHeight="1" x14ac:dyDescent="0.2">
      <c r="A5142" s="370">
        <v>5121</v>
      </c>
      <c r="B5142" s="120">
        <f t="shared" si="577"/>
        <v>201.52650035712514</v>
      </c>
      <c r="C5142" s="371">
        <v>950</v>
      </c>
      <c r="D5142" s="78">
        <v>45170</v>
      </c>
      <c r="E5142" s="209">
        <v>29455</v>
      </c>
      <c r="F5142" s="344">
        <f t="shared" si="573"/>
        <v>2689.6710806740098</v>
      </c>
      <c r="G5142" s="394">
        <f t="shared" si="574"/>
        <v>372.06315789473683</v>
      </c>
      <c r="H5142" s="385">
        <f t="shared" ref="H5142:H5205" si="578">SUM(F5142:G5142)*33.8%</f>
        <v>1034.8661726362363</v>
      </c>
      <c r="I5142" s="386">
        <f t="shared" ref="I5142:I5205" si="579">SUM(F5142:G5142)*2%</f>
        <v>61.23468477137493</v>
      </c>
      <c r="J5142" s="393">
        <v>45</v>
      </c>
      <c r="K5142" s="396">
        <f t="shared" si="575"/>
        <v>4202.8350959763584</v>
      </c>
      <c r="L5142" s="210">
        <f t="shared" si="576"/>
        <v>5.0000000000000001E-3</v>
      </c>
      <c r="M5142" s="211">
        <f t="shared" si="576"/>
        <v>1.1000000000000001E-3</v>
      </c>
    </row>
    <row r="5143" spans="1:13" ht="15" customHeight="1" x14ac:dyDescent="0.2">
      <c r="A5143" s="370">
        <v>5122</v>
      </c>
      <c r="B5143" s="120">
        <f t="shared" si="577"/>
        <v>201.5503664402199</v>
      </c>
      <c r="C5143" s="371">
        <v>950</v>
      </c>
      <c r="D5143" s="78">
        <v>45170</v>
      </c>
      <c r="E5143" s="209">
        <v>29455</v>
      </c>
      <c r="F5143" s="344">
        <f t="shared" ref="F5143:F5206" si="580">12*(1/B5143*D5143)</f>
        <v>2689.3525899927836</v>
      </c>
      <c r="G5143" s="394">
        <f t="shared" ref="G5143:G5206" si="581">12*(1/C5143*E5143)</f>
        <v>372.06315789473683</v>
      </c>
      <c r="H5143" s="385">
        <f t="shared" si="578"/>
        <v>1034.7585227859818</v>
      </c>
      <c r="I5143" s="386">
        <f t="shared" si="579"/>
        <v>61.228314957750406</v>
      </c>
      <c r="J5143" s="393">
        <v>45</v>
      </c>
      <c r="K5143" s="396">
        <f t="shared" ref="K5143:K5206" si="582">SUM(F5143:J5143)</f>
        <v>4202.4025856312528</v>
      </c>
      <c r="L5143" s="210">
        <f t="shared" ref="L5143:M5206" si="583">ROUND(1/B5143,4)</f>
        <v>5.0000000000000001E-3</v>
      </c>
      <c r="M5143" s="211">
        <f t="shared" si="583"/>
        <v>1.1000000000000001E-3</v>
      </c>
    </row>
    <row r="5144" spans="1:13" ht="15" customHeight="1" x14ac:dyDescent="0.2">
      <c r="A5144" s="370">
        <v>5123</v>
      </c>
      <c r="B5144" s="120">
        <f t="shared" si="577"/>
        <v>201.57423187939656</v>
      </c>
      <c r="C5144" s="371">
        <v>950</v>
      </c>
      <c r="D5144" s="78">
        <v>45170</v>
      </c>
      <c r="E5144" s="209">
        <v>29455</v>
      </c>
      <c r="F5144" s="344">
        <f t="shared" si="580"/>
        <v>2689.0341833191596</v>
      </c>
      <c r="G5144" s="394">
        <f t="shared" si="581"/>
        <v>372.06315789473683</v>
      </c>
      <c r="H5144" s="385">
        <f t="shared" si="578"/>
        <v>1034.6509013302968</v>
      </c>
      <c r="I5144" s="386">
        <f t="shared" si="579"/>
        <v>61.221946824277929</v>
      </c>
      <c r="J5144" s="393">
        <v>45</v>
      </c>
      <c r="K5144" s="396">
        <f t="shared" si="582"/>
        <v>4201.9701893684714</v>
      </c>
      <c r="L5144" s="210">
        <f t="shared" si="583"/>
        <v>5.0000000000000001E-3</v>
      </c>
      <c r="M5144" s="211">
        <f t="shared" si="583"/>
        <v>1.1000000000000001E-3</v>
      </c>
    </row>
    <row r="5145" spans="1:13" ht="15" customHeight="1" x14ac:dyDescent="0.2">
      <c r="A5145" s="370">
        <v>5124</v>
      </c>
      <c r="B5145" s="120">
        <f t="shared" si="577"/>
        <v>201.59809667469688</v>
      </c>
      <c r="C5145" s="371">
        <v>950</v>
      </c>
      <c r="D5145" s="78">
        <v>45170</v>
      </c>
      <c r="E5145" s="209">
        <v>29455</v>
      </c>
      <c r="F5145" s="344">
        <f t="shared" si="580"/>
        <v>2688.7158606196945</v>
      </c>
      <c r="G5145" s="394">
        <f t="shared" si="581"/>
        <v>372.06315789473683</v>
      </c>
      <c r="H5145" s="385">
        <f t="shared" si="578"/>
        <v>1034.5433082578777</v>
      </c>
      <c r="I5145" s="386">
        <f t="shared" si="579"/>
        <v>61.215580370288627</v>
      </c>
      <c r="J5145" s="393">
        <v>45</v>
      </c>
      <c r="K5145" s="396">
        <f t="shared" si="582"/>
        <v>4201.5379071425978</v>
      </c>
      <c r="L5145" s="210">
        <f t="shared" si="583"/>
        <v>5.0000000000000001E-3</v>
      </c>
      <c r="M5145" s="211">
        <f t="shared" si="583"/>
        <v>1.1000000000000001E-3</v>
      </c>
    </row>
    <row r="5146" spans="1:13" ht="15" customHeight="1" x14ac:dyDescent="0.2">
      <c r="A5146" s="370">
        <v>5125</v>
      </c>
      <c r="B5146" s="120">
        <f t="shared" si="577"/>
        <v>201.62196082616279</v>
      </c>
      <c r="C5146" s="371">
        <v>950</v>
      </c>
      <c r="D5146" s="78">
        <v>45170</v>
      </c>
      <c r="E5146" s="209">
        <v>29455</v>
      </c>
      <c r="F5146" s="344">
        <f t="shared" si="580"/>
        <v>2688.3976218609619</v>
      </c>
      <c r="G5146" s="394">
        <f t="shared" si="581"/>
        <v>372.06315789473683</v>
      </c>
      <c r="H5146" s="385">
        <f t="shared" si="578"/>
        <v>1034.4357435574261</v>
      </c>
      <c r="I5146" s="386">
        <f t="shared" si="579"/>
        <v>61.209215595113974</v>
      </c>
      <c r="J5146" s="393">
        <v>45</v>
      </c>
      <c r="K5146" s="396">
        <f t="shared" si="582"/>
        <v>4201.1057389082389</v>
      </c>
      <c r="L5146" s="210">
        <f t="shared" si="583"/>
        <v>5.0000000000000001E-3</v>
      </c>
      <c r="M5146" s="211">
        <f t="shared" si="583"/>
        <v>1.1000000000000001E-3</v>
      </c>
    </row>
    <row r="5147" spans="1:13" ht="15" customHeight="1" x14ac:dyDescent="0.2">
      <c r="A5147" s="370">
        <v>5126</v>
      </c>
      <c r="B5147" s="120">
        <f t="shared" si="577"/>
        <v>201.64582433383652</v>
      </c>
      <c r="C5147" s="371">
        <v>950</v>
      </c>
      <c r="D5147" s="78">
        <v>45170</v>
      </c>
      <c r="E5147" s="209">
        <v>29455</v>
      </c>
      <c r="F5147" s="344">
        <f t="shared" si="580"/>
        <v>2688.079467009547</v>
      </c>
      <c r="G5147" s="394">
        <f t="shared" si="581"/>
        <v>372.06315789473683</v>
      </c>
      <c r="H5147" s="385">
        <f t="shared" si="578"/>
        <v>1034.3282072176478</v>
      </c>
      <c r="I5147" s="386">
        <f t="shared" si="579"/>
        <v>61.202852498085676</v>
      </c>
      <c r="J5147" s="393">
        <v>45</v>
      </c>
      <c r="K5147" s="396">
        <f t="shared" si="582"/>
        <v>4200.6736846200174</v>
      </c>
      <c r="L5147" s="210">
        <f t="shared" si="583"/>
        <v>5.0000000000000001E-3</v>
      </c>
      <c r="M5147" s="211">
        <f t="shared" si="583"/>
        <v>1.1000000000000001E-3</v>
      </c>
    </row>
    <row r="5148" spans="1:13" ht="15" customHeight="1" x14ac:dyDescent="0.2">
      <c r="A5148" s="370">
        <v>5127</v>
      </c>
      <c r="B5148" s="120">
        <f t="shared" si="577"/>
        <v>201.66968719775988</v>
      </c>
      <c r="C5148" s="371">
        <v>950</v>
      </c>
      <c r="D5148" s="78">
        <v>45170</v>
      </c>
      <c r="E5148" s="209">
        <v>29455</v>
      </c>
      <c r="F5148" s="344">
        <f t="shared" si="580"/>
        <v>2687.76139603206</v>
      </c>
      <c r="G5148" s="394">
        <f t="shared" si="581"/>
        <v>372.06315789473683</v>
      </c>
      <c r="H5148" s="385">
        <f t="shared" si="578"/>
        <v>1034.2206992272572</v>
      </c>
      <c r="I5148" s="386">
        <f t="shared" si="579"/>
        <v>61.196491078535935</v>
      </c>
      <c r="J5148" s="393">
        <v>45</v>
      </c>
      <c r="K5148" s="396">
        <f t="shared" si="582"/>
        <v>4200.2417442325905</v>
      </c>
      <c r="L5148" s="210">
        <f t="shared" si="583"/>
        <v>5.0000000000000001E-3</v>
      </c>
      <c r="M5148" s="211">
        <f t="shared" si="583"/>
        <v>1.1000000000000001E-3</v>
      </c>
    </row>
    <row r="5149" spans="1:13" ht="15" customHeight="1" x14ac:dyDescent="0.2">
      <c r="A5149" s="370">
        <v>5128</v>
      </c>
      <c r="B5149" s="120">
        <f t="shared" si="577"/>
        <v>201.69354941797528</v>
      </c>
      <c r="C5149" s="371">
        <v>950</v>
      </c>
      <c r="D5149" s="78">
        <v>45170</v>
      </c>
      <c r="E5149" s="209">
        <v>29455</v>
      </c>
      <c r="F5149" s="344">
        <f t="shared" si="580"/>
        <v>2687.4434088951211</v>
      </c>
      <c r="G5149" s="394">
        <f t="shared" si="581"/>
        <v>372.06315789473683</v>
      </c>
      <c r="H5149" s="385">
        <f t="shared" si="578"/>
        <v>1034.1132195749719</v>
      </c>
      <c r="I5149" s="386">
        <f t="shared" si="579"/>
        <v>61.190131335797162</v>
      </c>
      <c r="J5149" s="393">
        <v>45</v>
      </c>
      <c r="K5149" s="396">
        <f t="shared" si="582"/>
        <v>4199.809917700627</v>
      </c>
      <c r="L5149" s="210">
        <f t="shared" si="583"/>
        <v>5.0000000000000001E-3</v>
      </c>
      <c r="M5149" s="211">
        <f t="shared" si="583"/>
        <v>1.1000000000000001E-3</v>
      </c>
    </row>
    <row r="5150" spans="1:13" ht="15" customHeight="1" x14ac:dyDescent="0.2">
      <c r="A5150" s="370">
        <v>5129</v>
      </c>
      <c r="B5150" s="120">
        <f t="shared" si="577"/>
        <v>201.71741099452467</v>
      </c>
      <c r="C5150" s="371">
        <v>950</v>
      </c>
      <c r="D5150" s="78">
        <v>45170</v>
      </c>
      <c r="E5150" s="209">
        <v>29455</v>
      </c>
      <c r="F5150" s="344">
        <f t="shared" si="580"/>
        <v>2687.1255055653719</v>
      </c>
      <c r="G5150" s="394">
        <f t="shared" si="581"/>
        <v>372.06315789473683</v>
      </c>
      <c r="H5150" s="385">
        <f t="shared" si="578"/>
        <v>1034.0057682495167</v>
      </c>
      <c r="I5150" s="386">
        <f t="shared" si="579"/>
        <v>61.183773269202177</v>
      </c>
      <c r="J5150" s="393">
        <v>45</v>
      </c>
      <c r="K5150" s="396">
        <f t="shared" si="582"/>
        <v>4199.3782049788279</v>
      </c>
      <c r="L5150" s="210">
        <f t="shared" si="583"/>
        <v>5.0000000000000001E-3</v>
      </c>
      <c r="M5150" s="211">
        <f t="shared" si="583"/>
        <v>1.1000000000000001E-3</v>
      </c>
    </row>
    <row r="5151" spans="1:13" ht="15" customHeight="1" x14ac:dyDescent="0.2">
      <c r="A5151" s="372">
        <v>5130</v>
      </c>
      <c r="B5151" s="120">
        <f t="shared" si="577"/>
        <v>201.74127192745061</v>
      </c>
      <c r="C5151" s="371">
        <v>950</v>
      </c>
      <c r="D5151" s="78">
        <v>45170</v>
      </c>
      <c r="E5151" s="209">
        <v>29455</v>
      </c>
      <c r="F5151" s="344">
        <f t="shared" si="580"/>
        <v>2686.8076860094661</v>
      </c>
      <c r="G5151" s="394">
        <f t="shared" si="581"/>
        <v>372.06315789473683</v>
      </c>
      <c r="H5151" s="385">
        <f t="shared" si="578"/>
        <v>1033.8983452396205</v>
      </c>
      <c r="I5151" s="386">
        <f t="shared" si="579"/>
        <v>61.17741687808406</v>
      </c>
      <c r="J5151" s="393">
        <v>45</v>
      </c>
      <c r="K5151" s="396">
        <f t="shared" si="582"/>
        <v>4198.9466060219074</v>
      </c>
      <c r="L5151" s="210">
        <f t="shared" si="583"/>
        <v>5.0000000000000001E-3</v>
      </c>
      <c r="M5151" s="211">
        <f t="shared" si="583"/>
        <v>1.1000000000000001E-3</v>
      </c>
    </row>
    <row r="5152" spans="1:13" ht="15" customHeight="1" x14ac:dyDescent="0.2">
      <c r="A5152" s="370">
        <v>5131</v>
      </c>
      <c r="B5152" s="120">
        <f t="shared" si="577"/>
        <v>201.76513221679508</v>
      </c>
      <c r="C5152" s="371">
        <v>950</v>
      </c>
      <c r="D5152" s="78">
        <v>45170</v>
      </c>
      <c r="E5152" s="209">
        <v>29455</v>
      </c>
      <c r="F5152" s="344">
        <f t="shared" si="580"/>
        <v>2686.4899501940813</v>
      </c>
      <c r="G5152" s="394">
        <f t="shared" si="581"/>
        <v>372.06315789473683</v>
      </c>
      <c r="H5152" s="385">
        <f t="shared" si="578"/>
        <v>1033.7909505340203</v>
      </c>
      <c r="I5152" s="386">
        <f t="shared" si="579"/>
        <v>61.171062161776362</v>
      </c>
      <c r="J5152" s="393">
        <v>45</v>
      </c>
      <c r="K5152" s="396">
        <f t="shared" si="582"/>
        <v>4198.5151207846147</v>
      </c>
      <c r="L5152" s="210">
        <f t="shared" si="583"/>
        <v>5.0000000000000001E-3</v>
      </c>
      <c r="M5152" s="211">
        <f t="shared" si="583"/>
        <v>1.1000000000000001E-3</v>
      </c>
    </row>
    <row r="5153" spans="1:13" ht="15" customHeight="1" x14ac:dyDescent="0.2">
      <c r="A5153" s="370">
        <v>5132</v>
      </c>
      <c r="B5153" s="120">
        <f t="shared" si="577"/>
        <v>201.78899186260088</v>
      </c>
      <c r="C5153" s="371">
        <v>950</v>
      </c>
      <c r="D5153" s="78">
        <v>45170</v>
      </c>
      <c r="E5153" s="209">
        <v>29455</v>
      </c>
      <c r="F5153" s="344">
        <f t="shared" si="580"/>
        <v>2686.1722980859022</v>
      </c>
      <c r="G5153" s="394">
        <f t="shared" si="581"/>
        <v>372.06315789473683</v>
      </c>
      <c r="H5153" s="385">
        <f t="shared" si="578"/>
        <v>1033.6835841214559</v>
      </c>
      <c r="I5153" s="386">
        <f t="shared" si="579"/>
        <v>61.16470911961278</v>
      </c>
      <c r="J5153" s="393">
        <v>45</v>
      </c>
      <c r="K5153" s="396">
        <f t="shared" si="582"/>
        <v>4198.0837492217079</v>
      </c>
      <c r="L5153" s="210">
        <f t="shared" si="583"/>
        <v>5.0000000000000001E-3</v>
      </c>
      <c r="M5153" s="211">
        <f t="shared" si="583"/>
        <v>1.1000000000000001E-3</v>
      </c>
    </row>
    <row r="5154" spans="1:13" ht="15" customHeight="1" x14ac:dyDescent="0.2">
      <c r="A5154" s="370">
        <v>5133</v>
      </c>
      <c r="B5154" s="120">
        <f t="shared" si="577"/>
        <v>201.81285086491025</v>
      </c>
      <c r="C5154" s="371">
        <v>950</v>
      </c>
      <c r="D5154" s="78">
        <v>45170</v>
      </c>
      <c r="E5154" s="209">
        <v>29455</v>
      </c>
      <c r="F5154" s="344">
        <f t="shared" si="580"/>
        <v>2685.854729651639</v>
      </c>
      <c r="G5154" s="394">
        <f t="shared" si="581"/>
        <v>372.06315789473683</v>
      </c>
      <c r="H5154" s="385">
        <f t="shared" si="578"/>
        <v>1033.576245990675</v>
      </c>
      <c r="I5154" s="386">
        <f t="shared" si="579"/>
        <v>61.158357750927514</v>
      </c>
      <c r="J5154" s="393">
        <v>45</v>
      </c>
      <c r="K5154" s="396">
        <f t="shared" si="582"/>
        <v>4197.6524912879786</v>
      </c>
      <c r="L5154" s="210">
        <f t="shared" si="583"/>
        <v>5.0000000000000001E-3</v>
      </c>
      <c r="M5154" s="211">
        <f t="shared" si="583"/>
        <v>1.1000000000000001E-3</v>
      </c>
    </row>
    <row r="5155" spans="1:13" ht="15" customHeight="1" x14ac:dyDescent="0.2">
      <c r="A5155" s="370">
        <v>5134</v>
      </c>
      <c r="B5155" s="120">
        <f t="shared" si="577"/>
        <v>201.83670922376552</v>
      </c>
      <c r="C5155" s="371">
        <v>950</v>
      </c>
      <c r="D5155" s="78">
        <v>45170</v>
      </c>
      <c r="E5155" s="209">
        <v>29455</v>
      </c>
      <c r="F5155" s="344">
        <f t="shared" si="580"/>
        <v>2685.5372448580174</v>
      </c>
      <c r="G5155" s="394">
        <f t="shared" si="581"/>
        <v>372.06315789473683</v>
      </c>
      <c r="H5155" s="385">
        <f t="shared" si="578"/>
        <v>1033.4689361304308</v>
      </c>
      <c r="I5155" s="386">
        <f t="shared" si="579"/>
        <v>61.152008055055084</v>
      </c>
      <c r="J5155" s="393">
        <v>45</v>
      </c>
      <c r="K5155" s="396">
        <f t="shared" si="582"/>
        <v>4197.2213469382405</v>
      </c>
      <c r="L5155" s="210">
        <f t="shared" si="583"/>
        <v>5.0000000000000001E-3</v>
      </c>
      <c r="M5155" s="211">
        <f t="shared" si="583"/>
        <v>1.1000000000000001E-3</v>
      </c>
    </row>
    <row r="5156" spans="1:13" ht="15" customHeight="1" x14ac:dyDescent="0.2">
      <c r="A5156" s="370">
        <v>5135</v>
      </c>
      <c r="B5156" s="120">
        <f t="shared" si="577"/>
        <v>201.86056693920966</v>
      </c>
      <c r="C5156" s="371">
        <v>950</v>
      </c>
      <c r="D5156" s="78">
        <v>45170</v>
      </c>
      <c r="E5156" s="209">
        <v>29455</v>
      </c>
      <c r="F5156" s="344">
        <f t="shared" si="580"/>
        <v>2685.2198436717727</v>
      </c>
      <c r="G5156" s="394">
        <f t="shared" si="581"/>
        <v>372.06315789473683</v>
      </c>
      <c r="H5156" s="385">
        <f t="shared" si="578"/>
        <v>1033.3616545294801</v>
      </c>
      <c r="I5156" s="386">
        <f t="shared" si="579"/>
        <v>61.145660031330188</v>
      </c>
      <c r="J5156" s="393">
        <v>45</v>
      </c>
      <c r="K5156" s="396">
        <f t="shared" si="582"/>
        <v>4196.7903161273198</v>
      </c>
      <c r="L5156" s="210">
        <f t="shared" si="583"/>
        <v>5.0000000000000001E-3</v>
      </c>
      <c r="M5156" s="211">
        <f t="shared" si="583"/>
        <v>1.1000000000000001E-3</v>
      </c>
    </row>
    <row r="5157" spans="1:13" ht="15" customHeight="1" x14ac:dyDescent="0.2">
      <c r="A5157" s="370">
        <v>5136</v>
      </c>
      <c r="B5157" s="120">
        <f t="shared" si="577"/>
        <v>201.88442401128498</v>
      </c>
      <c r="C5157" s="371">
        <v>950</v>
      </c>
      <c r="D5157" s="78">
        <v>45170</v>
      </c>
      <c r="E5157" s="209">
        <v>29455</v>
      </c>
      <c r="F5157" s="344">
        <f t="shared" si="580"/>
        <v>2684.9025260596673</v>
      </c>
      <c r="G5157" s="394">
        <f t="shared" si="581"/>
        <v>372.06315789473683</v>
      </c>
      <c r="H5157" s="385">
        <f t="shared" si="578"/>
        <v>1033.2544011765885</v>
      </c>
      <c r="I5157" s="386">
        <f t="shared" si="579"/>
        <v>61.139313679088083</v>
      </c>
      <c r="J5157" s="393">
        <v>45</v>
      </c>
      <c r="K5157" s="396">
        <f t="shared" si="582"/>
        <v>4196.3593988100811</v>
      </c>
      <c r="L5157" s="210">
        <f t="shared" si="583"/>
        <v>5.0000000000000001E-3</v>
      </c>
      <c r="M5157" s="211">
        <f t="shared" si="583"/>
        <v>1.1000000000000001E-3</v>
      </c>
    </row>
    <row r="5158" spans="1:13" ht="15" customHeight="1" x14ac:dyDescent="0.2">
      <c r="A5158" s="370">
        <v>5137</v>
      </c>
      <c r="B5158" s="120">
        <f t="shared" si="577"/>
        <v>201.90828044003439</v>
      </c>
      <c r="C5158" s="371">
        <v>950</v>
      </c>
      <c r="D5158" s="78">
        <v>45170</v>
      </c>
      <c r="E5158" s="209">
        <v>29455</v>
      </c>
      <c r="F5158" s="344">
        <f t="shared" si="580"/>
        <v>2684.5852919884719</v>
      </c>
      <c r="G5158" s="394">
        <f t="shared" si="581"/>
        <v>372.06315789473683</v>
      </c>
      <c r="H5158" s="385">
        <f t="shared" si="578"/>
        <v>1033.1471760605245</v>
      </c>
      <c r="I5158" s="386">
        <f t="shared" si="579"/>
        <v>61.132968997664179</v>
      </c>
      <c r="J5158" s="393">
        <v>45</v>
      </c>
      <c r="K5158" s="396">
        <f t="shared" si="582"/>
        <v>4195.928594941397</v>
      </c>
      <c r="L5158" s="210">
        <f t="shared" si="583"/>
        <v>5.0000000000000001E-3</v>
      </c>
      <c r="M5158" s="211">
        <f t="shared" si="583"/>
        <v>1.1000000000000001E-3</v>
      </c>
    </row>
    <row r="5159" spans="1:13" ht="15" customHeight="1" x14ac:dyDescent="0.2">
      <c r="A5159" s="370">
        <v>5138</v>
      </c>
      <c r="B5159" s="120">
        <f t="shared" si="577"/>
        <v>201.93213622550056</v>
      </c>
      <c r="C5159" s="371">
        <v>950</v>
      </c>
      <c r="D5159" s="78">
        <v>45170</v>
      </c>
      <c r="E5159" s="209">
        <v>29455</v>
      </c>
      <c r="F5159" s="344">
        <f t="shared" si="580"/>
        <v>2684.2681414249791</v>
      </c>
      <c r="G5159" s="394">
        <f t="shared" si="581"/>
        <v>372.06315789473683</v>
      </c>
      <c r="H5159" s="385">
        <f t="shared" si="578"/>
        <v>1033.0399791700638</v>
      </c>
      <c r="I5159" s="386">
        <f t="shared" si="579"/>
        <v>61.126625986394323</v>
      </c>
      <c r="J5159" s="393">
        <v>45</v>
      </c>
      <c r="K5159" s="396">
        <f t="shared" si="582"/>
        <v>4195.497904476174</v>
      </c>
      <c r="L5159" s="210">
        <f t="shared" si="583"/>
        <v>5.0000000000000001E-3</v>
      </c>
      <c r="M5159" s="211">
        <f t="shared" si="583"/>
        <v>1.1000000000000001E-3</v>
      </c>
    </row>
    <row r="5160" spans="1:13" ht="15" customHeight="1" x14ac:dyDescent="0.2">
      <c r="A5160" s="370">
        <v>5139</v>
      </c>
      <c r="B5160" s="120">
        <f t="shared" si="577"/>
        <v>201.95599136772628</v>
      </c>
      <c r="C5160" s="371">
        <v>950</v>
      </c>
      <c r="D5160" s="78">
        <v>45170</v>
      </c>
      <c r="E5160" s="209">
        <v>29455</v>
      </c>
      <c r="F5160" s="344">
        <f t="shared" si="580"/>
        <v>2683.9510743359951</v>
      </c>
      <c r="G5160" s="394">
        <f t="shared" si="581"/>
        <v>372.06315789473683</v>
      </c>
      <c r="H5160" s="385">
        <f t="shared" si="578"/>
        <v>1032.9328104939873</v>
      </c>
      <c r="I5160" s="386">
        <f t="shared" si="579"/>
        <v>61.120284644614642</v>
      </c>
      <c r="J5160" s="393">
        <v>45</v>
      </c>
      <c r="K5160" s="396">
        <f t="shared" si="582"/>
        <v>4195.0673273693337</v>
      </c>
      <c r="L5160" s="210">
        <f t="shared" si="583"/>
        <v>5.0000000000000001E-3</v>
      </c>
      <c r="M5160" s="211">
        <f t="shared" si="583"/>
        <v>1.1000000000000001E-3</v>
      </c>
    </row>
    <row r="5161" spans="1:13" ht="15" customHeight="1" x14ac:dyDescent="0.2">
      <c r="A5161" s="372">
        <v>5140</v>
      </c>
      <c r="B5161" s="120">
        <f t="shared" si="577"/>
        <v>201.97984586675443</v>
      </c>
      <c r="C5161" s="371">
        <v>950</v>
      </c>
      <c r="D5161" s="78">
        <v>45170</v>
      </c>
      <c r="E5161" s="209">
        <v>29455</v>
      </c>
      <c r="F5161" s="344">
        <f t="shared" si="580"/>
        <v>2683.634090688347</v>
      </c>
      <c r="G5161" s="394">
        <f t="shared" si="581"/>
        <v>372.06315789473683</v>
      </c>
      <c r="H5161" s="385">
        <f t="shared" si="578"/>
        <v>1032.8256700210823</v>
      </c>
      <c r="I5161" s="386">
        <f t="shared" si="579"/>
        <v>61.113944971661681</v>
      </c>
      <c r="J5161" s="393">
        <v>45</v>
      </c>
      <c r="K5161" s="396">
        <f t="shared" si="582"/>
        <v>4194.6368635758281</v>
      </c>
      <c r="L5161" s="210">
        <f t="shared" si="583"/>
        <v>5.0000000000000001E-3</v>
      </c>
      <c r="M5161" s="211">
        <f t="shared" si="583"/>
        <v>1.1000000000000001E-3</v>
      </c>
    </row>
    <row r="5162" spans="1:13" ht="15" customHeight="1" x14ac:dyDescent="0.2">
      <c r="A5162" s="370">
        <v>5141</v>
      </c>
      <c r="B5162" s="120">
        <f t="shared" si="577"/>
        <v>202.00369972262791</v>
      </c>
      <c r="C5162" s="371">
        <v>950</v>
      </c>
      <c r="D5162" s="78">
        <v>45170</v>
      </c>
      <c r="E5162" s="209">
        <v>29455</v>
      </c>
      <c r="F5162" s="344">
        <f t="shared" si="580"/>
        <v>2683.3171904488745</v>
      </c>
      <c r="G5162" s="394">
        <f t="shared" si="581"/>
        <v>372.06315789473683</v>
      </c>
      <c r="H5162" s="385">
        <f t="shared" si="578"/>
        <v>1032.7185577401406</v>
      </c>
      <c r="I5162" s="386">
        <f t="shared" si="579"/>
        <v>61.107606966872225</v>
      </c>
      <c r="J5162" s="393">
        <v>45</v>
      </c>
      <c r="K5162" s="396">
        <f t="shared" si="582"/>
        <v>4194.2065130506244</v>
      </c>
      <c r="L5162" s="210">
        <f t="shared" si="583"/>
        <v>5.0000000000000001E-3</v>
      </c>
      <c r="M5162" s="211">
        <f t="shared" si="583"/>
        <v>1.1000000000000001E-3</v>
      </c>
    </row>
    <row r="5163" spans="1:13" ht="15" customHeight="1" x14ac:dyDescent="0.2">
      <c r="A5163" s="370">
        <v>5142</v>
      </c>
      <c r="B5163" s="120">
        <f t="shared" si="577"/>
        <v>202.02755293538985</v>
      </c>
      <c r="C5163" s="371">
        <v>950</v>
      </c>
      <c r="D5163" s="78">
        <v>45170</v>
      </c>
      <c r="E5163" s="209">
        <v>29455</v>
      </c>
      <c r="F5163" s="344">
        <f t="shared" si="580"/>
        <v>2683.0003735844343</v>
      </c>
      <c r="G5163" s="394">
        <f t="shared" si="581"/>
        <v>372.06315789473683</v>
      </c>
      <c r="H5163" s="385">
        <f t="shared" si="578"/>
        <v>1032.6114736399597</v>
      </c>
      <c r="I5163" s="386">
        <f t="shared" si="579"/>
        <v>61.101270629583425</v>
      </c>
      <c r="J5163" s="393">
        <v>45</v>
      </c>
      <c r="K5163" s="396">
        <f t="shared" si="582"/>
        <v>4193.7762757487144</v>
      </c>
      <c r="L5163" s="210">
        <f t="shared" si="583"/>
        <v>4.8999999999999998E-3</v>
      </c>
      <c r="M5163" s="211">
        <f t="shared" si="583"/>
        <v>1.1000000000000001E-3</v>
      </c>
    </row>
    <row r="5164" spans="1:13" ht="15" customHeight="1" x14ac:dyDescent="0.2">
      <c r="A5164" s="370">
        <v>5143</v>
      </c>
      <c r="B5164" s="120">
        <f t="shared" si="577"/>
        <v>202.05140550508335</v>
      </c>
      <c r="C5164" s="371">
        <v>950</v>
      </c>
      <c r="D5164" s="78">
        <v>45170</v>
      </c>
      <c r="E5164" s="209">
        <v>29455</v>
      </c>
      <c r="F5164" s="344">
        <f t="shared" si="580"/>
        <v>2682.6836400619</v>
      </c>
      <c r="G5164" s="394">
        <f t="shared" si="581"/>
        <v>372.06315789473683</v>
      </c>
      <c r="H5164" s="385">
        <f t="shared" si="578"/>
        <v>1032.5044177093432</v>
      </c>
      <c r="I5164" s="386">
        <f t="shared" si="579"/>
        <v>61.094935959132734</v>
      </c>
      <c r="J5164" s="393">
        <v>45</v>
      </c>
      <c r="K5164" s="396">
        <f t="shared" si="582"/>
        <v>4193.3461516251127</v>
      </c>
      <c r="L5164" s="210">
        <f t="shared" si="583"/>
        <v>4.8999999999999998E-3</v>
      </c>
      <c r="M5164" s="211">
        <f t="shared" si="583"/>
        <v>1.1000000000000001E-3</v>
      </c>
    </row>
    <row r="5165" spans="1:13" ht="15" customHeight="1" x14ac:dyDescent="0.2">
      <c r="A5165" s="370">
        <v>5144</v>
      </c>
      <c r="B5165" s="120">
        <f t="shared" si="577"/>
        <v>202.07525743175114</v>
      </c>
      <c r="C5165" s="371">
        <v>950</v>
      </c>
      <c r="D5165" s="78">
        <v>45170</v>
      </c>
      <c r="E5165" s="209">
        <v>29455</v>
      </c>
      <c r="F5165" s="344">
        <f t="shared" si="580"/>
        <v>2682.3669898481685</v>
      </c>
      <c r="G5165" s="394">
        <f t="shared" si="581"/>
        <v>372.06315789473683</v>
      </c>
      <c r="H5165" s="385">
        <f t="shared" si="578"/>
        <v>1032.3973899371019</v>
      </c>
      <c r="I5165" s="386">
        <f t="shared" si="579"/>
        <v>61.088602954858111</v>
      </c>
      <c r="J5165" s="393">
        <v>45</v>
      </c>
      <c r="K5165" s="396">
        <f t="shared" si="582"/>
        <v>4192.9161406348658</v>
      </c>
      <c r="L5165" s="210">
        <f t="shared" si="583"/>
        <v>4.8999999999999998E-3</v>
      </c>
      <c r="M5165" s="211">
        <f t="shared" si="583"/>
        <v>1.1000000000000001E-3</v>
      </c>
    </row>
    <row r="5166" spans="1:13" ht="15" customHeight="1" x14ac:dyDescent="0.2">
      <c r="A5166" s="370">
        <v>5145</v>
      </c>
      <c r="B5166" s="120">
        <f t="shared" si="577"/>
        <v>202.09910871543687</v>
      </c>
      <c r="C5166" s="371">
        <v>950</v>
      </c>
      <c r="D5166" s="78">
        <v>45170</v>
      </c>
      <c r="E5166" s="209">
        <v>29455</v>
      </c>
      <c r="F5166" s="344">
        <f t="shared" si="580"/>
        <v>2682.0504229101407</v>
      </c>
      <c r="G5166" s="394">
        <f t="shared" si="581"/>
        <v>372.06315789473683</v>
      </c>
      <c r="H5166" s="385">
        <f t="shared" si="578"/>
        <v>1032.2903903120484</v>
      </c>
      <c r="I5166" s="386">
        <f t="shared" si="579"/>
        <v>61.08227161609755</v>
      </c>
      <c r="J5166" s="393">
        <v>45</v>
      </c>
      <c r="K5166" s="396">
        <f t="shared" si="582"/>
        <v>4192.4862427330236</v>
      </c>
      <c r="L5166" s="210">
        <f t="shared" si="583"/>
        <v>4.8999999999999998E-3</v>
      </c>
      <c r="M5166" s="211">
        <f t="shared" si="583"/>
        <v>1.1000000000000001E-3</v>
      </c>
    </row>
    <row r="5167" spans="1:13" ht="15" customHeight="1" x14ac:dyDescent="0.2">
      <c r="A5167" s="370">
        <v>5146</v>
      </c>
      <c r="B5167" s="120">
        <f t="shared" si="577"/>
        <v>202.12295935618332</v>
      </c>
      <c r="C5167" s="371">
        <v>950</v>
      </c>
      <c r="D5167" s="78">
        <v>45170</v>
      </c>
      <c r="E5167" s="209">
        <v>29455</v>
      </c>
      <c r="F5167" s="344">
        <f t="shared" si="580"/>
        <v>2681.7339392147487</v>
      </c>
      <c r="G5167" s="394">
        <f t="shared" si="581"/>
        <v>372.06315789473683</v>
      </c>
      <c r="H5167" s="385">
        <f t="shared" si="578"/>
        <v>1032.1834188230059</v>
      </c>
      <c r="I5167" s="386">
        <f t="shared" si="579"/>
        <v>61.075941942189715</v>
      </c>
      <c r="J5167" s="393">
        <v>45</v>
      </c>
      <c r="K5167" s="396">
        <f t="shared" si="582"/>
        <v>4192.0564578746807</v>
      </c>
      <c r="L5167" s="210">
        <f t="shared" si="583"/>
        <v>4.8999999999999998E-3</v>
      </c>
      <c r="M5167" s="211">
        <f t="shared" si="583"/>
        <v>1.1000000000000001E-3</v>
      </c>
    </row>
    <row r="5168" spans="1:13" ht="15" customHeight="1" x14ac:dyDescent="0.2">
      <c r="A5168" s="370">
        <v>5147</v>
      </c>
      <c r="B5168" s="120">
        <f t="shared" si="577"/>
        <v>202.14680935403413</v>
      </c>
      <c r="C5168" s="371">
        <v>950</v>
      </c>
      <c r="D5168" s="78">
        <v>45170</v>
      </c>
      <c r="E5168" s="209">
        <v>29455</v>
      </c>
      <c r="F5168" s="344">
        <f t="shared" si="580"/>
        <v>2681.4175387289279</v>
      </c>
      <c r="G5168" s="394">
        <f t="shared" si="581"/>
        <v>372.06315789473683</v>
      </c>
      <c r="H5168" s="385">
        <f t="shared" si="578"/>
        <v>1032.0764754587985</v>
      </c>
      <c r="I5168" s="386">
        <f t="shared" si="579"/>
        <v>61.069613932473295</v>
      </c>
      <c r="J5168" s="393">
        <v>45</v>
      </c>
      <c r="K5168" s="396">
        <f t="shared" si="582"/>
        <v>4191.6267860149364</v>
      </c>
      <c r="L5168" s="210">
        <f t="shared" si="583"/>
        <v>4.8999999999999998E-3</v>
      </c>
      <c r="M5168" s="211">
        <f t="shared" si="583"/>
        <v>1.1000000000000001E-3</v>
      </c>
    </row>
    <row r="5169" spans="1:13" ht="15" customHeight="1" x14ac:dyDescent="0.2">
      <c r="A5169" s="370">
        <v>5148</v>
      </c>
      <c r="B5169" s="120">
        <f t="shared" si="577"/>
        <v>202.17065870903247</v>
      </c>
      <c r="C5169" s="371">
        <v>950</v>
      </c>
      <c r="D5169" s="78">
        <v>45170</v>
      </c>
      <c r="E5169" s="209">
        <v>29455</v>
      </c>
      <c r="F5169" s="344">
        <f t="shared" si="580"/>
        <v>2681.1012214196398</v>
      </c>
      <c r="G5169" s="394">
        <f t="shared" si="581"/>
        <v>372.06315789473683</v>
      </c>
      <c r="H5169" s="385">
        <f t="shared" si="578"/>
        <v>1031.9695602082593</v>
      </c>
      <c r="I5169" s="386">
        <f t="shared" si="579"/>
        <v>61.063287586287537</v>
      </c>
      <c r="J5169" s="393">
        <v>45</v>
      </c>
      <c r="K5169" s="396">
        <f t="shared" si="582"/>
        <v>4191.1972271089235</v>
      </c>
      <c r="L5169" s="210">
        <f t="shared" si="583"/>
        <v>4.8999999999999998E-3</v>
      </c>
      <c r="M5169" s="211">
        <f t="shared" si="583"/>
        <v>1.1000000000000001E-3</v>
      </c>
    </row>
    <row r="5170" spans="1:13" ht="15" customHeight="1" x14ac:dyDescent="0.2">
      <c r="A5170" s="370">
        <v>5149</v>
      </c>
      <c r="B5170" s="120">
        <f t="shared" si="577"/>
        <v>202.19450742122183</v>
      </c>
      <c r="C5170" s="371">
        <v>950</v>
      </c>
      <c r="D5170" s="78">
        <v>45170</v>
      </c>
      <c r="E5170" s="209">
        <v>29455</v>
      </c>
      <c r="F5170" s="344">
        <f t="shared" si="580"/>
        <v>2680.7849872538568</v>
      </c>
      <c r="G5170" s="394">
        <f t="shared" si="581"/>
        <v>372.06315789473683</v>
      </c>
      <c r="H5170" s="385">
        <f t="shared" si="578"/>
        <v>1031.8626730602246</v>
      </c>
      <c r="I5170" s="386">
        <f t="shared" si="579"/>
        <v>61.056962902971875</v>
      </c>
      <c r="J5170" s="393">
        <v>45</v>
      </c>
      <c r="K5170" s="396">
        <f t="shared" si="582"/>
        <v>4190.7677811117901</v>
      </c>
      <c r="L5170" s="210">
        <f t="shared" si="583"/>
        <v>4.8999999999999998E-3</v>
      </c>
      <c r="M5170" s="211">
        <f t="shared" si="583"/>
        <v>1.1000000000000001E-3</v>
      </c>
    </row>
    <row r="5171" spans="1:13" ht="15" customHeight="1" x14ac:dyDescent="0.2">
      <c r="A5171" s="372">
        <v>5150</v>
      </c>
      <c r="B5171" s="120">
        <f t="shared" si="577"/>
        <v>202.21835549064573</v>
      </c>
      <c r="C5171" s="371">
        <v>950</v>
      </c>
      <c r="D5171" s="78">
        <v>45170</v>
      </c>
      <c r="E5171" s="209">
        <v>29455</v>
      </c>
      <c r="F5171" s="344">
        <f t="shared" si="580"/>
        <v>2680.4688361985704</v>
      </c>
      <c r="G5171" s="394">
        <f t="shared" si="581"/>
        <v>372.06315789473683</v>
      </c>
      <c r="H5171" s="385">
        <f t="shared" si="578"/>
        <v>1031.7558140035378</v>
      </c>
      <c r="I5171" s="386">
        <f t="shared" si="579"/>
        <v>61.050639881866147</v>
      </c>
      <c r="J5171" s="393">
        <v>45</v>
      </c>
      <c r="K5171" s="396">
        <f t="shared" si="582"/>
        <v>4190.338447978711</v>
      </c>
      <c r="L5171" s="210">
        <f t="shared" si="583"/>
        <v>4.8999999999999998E-3</v>
      </c>
      <c r="M5171" s="211">
        <f t="shared" si="583"/>
        <v>1.1000000000000001E-3</v>
      </c>
    </row>
    <row r="5172" spans="1:13" ht="15" customHeight="1" x14ac:dyDescent="0.2">
      <c r="A5172" s="370">
        <v>5151</v>
      </c>
      <c r="B5172" s="120">
        <f t="shared" si="577"/>
        <v>202.24220291734753</v>
      </c>
      <c r="C5172" s="371">
        <v>950</v>
      </c>
      <c r="D5172" s="78">
        <v>45170</v>
      </c>
      <c r="E5172" s="209">
        <v>29455</v>
      </c>
      <c r="F5172" s="344">
        <f t="shared" si="580"/>
        <v>2680.1527682207916</v>
      </c>
      <c r="G5172" s="394">
        <f t="shared" si="581"/>
        <v>372.06315789473683</v>
      </c>
      <c r="H5172" s="385">
        <f t="shared" si="578"/>
        <v>1031.6489830270484</v>
      </c>
      <c r="I5172" s="386">
        <f t="shared" si="579"/>
        <v>61.044318522310569</v>
      </c>
      <c r="J5172" s="393">
        <v>45</v>
      </c>
      <c r="K5172" s="396">
        <f t="shared" si="582"/>
        <v>4189.9092276648871</v>
      </c>
      <c r="L5172" s="210">
        <f t="shared" si="583"/>
        <v>4.8999999999999998E-3</v>
      </c>
      <c r="M5172" s="211">
        <f t="shared" si="583"/>
        <v>1.1000000000000001E-3</v>
      </c>
    </row>
    <row r="5173" spans="1:13" ht="15" customHeight="1" x14ac:dyDescent="0.2">
      <c r="A5173" s="370">
        <v>5152</v>
      </c>
      <c r="B5173" s="120">
        <f t="shared" si="577"/>
        <v>202.26604970137089</v>
      </c>
      <c r="C5173" s="371">
        <v>950</v>
      </c>
      <c r="D5173" s="78">
        <v>45170</v>
      </c>
      <c r="E5173" s="209">
        <v>29455</v>
      </c>
      <c r="F5173" s="344">
        <f t="shared" si="580"/>
        <v>2679.8367832875429</v>
      </c>
      <c r="G5173" s="394">
        <f t="shared" si="581"/>
        <v>372.06315789473683</v>
      </c>
      <c r="H5173" s="385">
        <f t="shared" si="578"/>
        <v>1031.5421801196105</v>
      </c>
      <c r="I5173" s="386">
        <f t="shared" si="579"/>
        <v>61.037998823645594</v>
      </c>
      <c r="J5173" s="393">
        <v>45</v>
      </c>
      <c r="K5173" s="396">
        <f t="shared" si="582"/>
        <v>4189.4801201255359</v>
      </c>
      <c r="L5173" s="210">
        <f t="shared" si="583"/>
        <v>4.8999999999999998E-3</v>
      </c>
      <c r="M5173" s="211">
        <f t="shared" si="583"/>
        <v>1.1000000000000001E-3</v>
      </c>
    </row>
    <row r="5174" spans="1:13" ht="15" customHeight="1" x14ac:dyDescent="0.2">
      <c r="A5174" s="370">
        <v>5153</v>
      </c>
      <c r="B5174" s="120">
        <f t="shared" si="577"/>
        <v>202.28989584275951</v>
      </c>
      <c r="C5174" s="371">
        <v>950</v>
      </c>
      <c r="D5174" s="78">
        <v>45170</v>
      </c>
      <c r="E5174" s="209">
        <v>29455</v>
      </c>
      <c r="F5174" s="344">
        <f t="shared" si="580"/>
        <v>2679.5208813658646</v>
      </c>
      <c r="G5174" s="394">
        <f t="shared" si="581"/>
        <v>372.06315789473683</v>
      </c>
      <c r="H5174" s="385">
        <f t="shared" si="578"/>
        <v>1031.4354052700833</v>
      </c>
      <c r="I5174" s="386">
        <f t="shared" si="579"/>
        <v>61.031680785212032</v>
      </c>
      <c r="J5174" s="393">
        <v>45</v>
      </c>
      <c r="K5174" s="396">
        <f t="shared" si="582"/>
        <v>4189.0511253158966</v>
      </c>
      <c r="L5174" s="210">
        <f t="shared" si="583"/>
        <v>4.8999999999999998E-3</v>
      </c>
      <c r="M5174" s="211">
        <f t="shared" si="583"/>
        <v>1.1000000000000001E-3</v>
      </c>
    </row>
    <row r="5175" spans="1:13" ht="15" customHeight="1" x14ac:dyDescent="0.2">
      <c r="A5175" s="370">
        <v>5154</v>
      </c>
      <c r="B5175" s="120">
        <f t="shared" ref="B5175:B5238" si="584">A5175/(10*LN(A5175)-60)</f>
        <v>202.31374134155692</v>
      </c>
      <c r="C5175" s="371">
        <v>950</v>
      </c>
      <c r="D5175" s="78">
        <v>45170</v>
      </c>
      <c r="E5175" s="209">
        <v>29455</v>
      </c>
      <c r="F5175" s="344">
        <f t="shared" si="580"/>
        <v>2679.2050624228186</v>
      </c>
      <c r="G5175" s="394">
        <f t="shared" si="581"/>
        <v>372.06315789473683</v>
      </c>
      <c r="H5175" s="385">
        <f t="shared" si="578"/>
        <v>1031.3286584673338</v>
      </c>
      <c r="I5175" s="386">
        <f t="shared" si="579"/>
        <v>61.025364406351109</v>
      </c>
      <c r="J5175" s="393">
        <v>45</v>
      </c>
      <c r="K5175" s="396">
        <f t="shared" si="582"/>
        <v>4188.6222431912402</v>
      </c>
      <c r="L5175" s="210">
        <f t="shared" si="583"/>
        <v>4.8999999999999998E-3</v>
      </c>
      <c r="M5175" s="211">
        <f t="shared" si="583"/>
        <v>1.1000000000000001E-3</v>
      </c>
    </row>
    <row r="5176" spans="1:13" ht="15" customHeight="1" x14ac:dyDescent="0.2">
      <c r="A5176" s="370">
        <v>5155</v>
      </c>
      <c r="B5176" s="120">
        <f t="shared" si="584"/>
        <v>202.33758619780698</v>
      </c>
      <c r="C5176" s="371">
        <v>950</v>
      </c>
      <c r="D5176" s="78">
        <v>45170</v>
      </c>
      <c r="E5176" s="209">
        <v>29455</v>
      </c>
      <c r="F5176" s="344">
        <f t="shared" si="580"/>
        <v>2678.8893264254766</v>
      </c>
      <c r="G5176" s="394">
        <f t="shared" si="581"/>
        <v>372.06315789473683</v>
      </c>
      <c r="H5176" s="385">
        <f t="shared" si="578"/>
        <v>1031.221939700232</v>
      </c>
      <c r="I5176" s="386">
        <f t="shared" si="579"/>
        <v>61.019049686404273</v>
      </c>
      <c r="J5176" s="393">
        <v>45</v>
      </c>
      <c r="K5176" s="396">
        <f t="shared" si="582"/>
        <v>4188.1934737068495</v>
      </c>
      <c r="L5176" s="210">
        <f t="shared" si="583"/>
        <v>4.8999999999999998E-3</v>
      </c>
      <c r="M5176" s="211">
        <f t="shared" si="583"/>
        <v>1.1000000000000001E-3</v>
      </c>
    </row>
    <row r="5177" spans="1:13" ht="15" customHeight="1" x14ac:dyDescent="0.2">
      <c r="A5177" s="370">
        <v>5156</v>
      </c>
      <c r="B5177" s="120">
        <f t="shared" si="584"/>
        <v>202.36143041155367</v>
      </c>
      <c r="C5177" s="371">
        <v>950</v>
      </c>
      <c r="D5177" s="78">
        <v>45170</v>
      </c>
      <c r="E5177" s="209">
        <v>29455</v>
      </c>
      <c r="F5177" s="344">
        <f t="shared" si="580"/>
        <v>2678.5736733409281</v>
      </c>
      <c r="G5177" s="394">
        <f t="shared" si="581"/>
        <v>372.06315789473683</v>
      </c>
      <c r="H5177" s="385">
        <f t="shared" si="578"/>
        <v>1031.1152489576546</v>
      </c>
      <c r="I5177" s="386">
        <f t="shared" si="579"/>
        <v>61.012736624713298</v>
      </c>
      <c r="J5177" s="393">
        <v>45</v>
      </c>
      <c r="K5177" s="396">
        <f t="shared" si="582"/>
        <v>4187.7648168180331</v>
      </c>
      <c r="L5177" s="210">
        <f t="shared" si="583"/>
        <v>4.8999999999999998E-3</v>
      </c>
      <c r="M5177" s="211">
        <f t="shared" si="583"/>
        <v>1.1000000000000001E-3</v>
      </c>
    </row>
    <row r="5178" spans="1:13" ht="15" customHeight="1" x14ac:dyDescent="0.2">
      <c r="A5178" s="370">
        <v>5157</v>
      </c>
      <c r="B5178" s="120">
        <f t="shared" si="584"/>
        <v>202.38527398284069</v>
      </c>
      <c r="C5178" s="371">
        <v>950</v>
      </c>
      <c r="D5178" s="78">
        <v>45170</v>
      </c>
      <c r="E5178" s="209">
        <v>29455</v>
      </c>
      <c r="F5178" s="344">
        <f t="shared" si="580"/>
        <v>2678.2581031362843</v>
      </c>
      <c r="G5178" s="394">
        <f t="shared" si="581"/>
        <v>372.06315789473683</v>
      </c>
      <c r="H5178" s="385">
        <f t="shared" si="578"/>
        <v>1031.008586228485</v>
      </c>
      <c r="I5178" s="386">
        <f t="shared" si="579"/>
        <v>61.006425220620422</v>
      </c>
      <c r="J5178" s="393">
        <v>45</v>
      </c>
      <c r="K5178" s="396">
        <f t="shared" si="582"/>
        <v>4187.3362724801264</v>
      </c>
      <c r="L5178" s="210">
        <f t="shared" si="583"/>
        <v>4.8999999999999998E-3</v>
      </c>
      <c r="M5178" s="211">
        <f t="shared" si="583"/>
        <v>1.1000000000000001E-3</v>
      </c>
    </row>
    <row r="5179" spans="1:13" ht="15" customHeight="1" x14ac:dyDescent="0.2">
      <c r="A5179" s="370">
        <v>5158</v>
      </c>
      <c r="B5179" s="120">
        <f t="shared" si="584"/>
        <v>202.40911691171183</v>
      </c>
      <c r="C5179" s="371">
        <v>950</v>
      </c>
      <c r="D5179" s="78">
        <v>45170</v>
      </c>
      <c r="E5179" s="209">
        <v>29455</v>
      </c>
      <c r="F5179" s="344">
        <f t="shared" si="580"/>
        <v>2677.9426157786688</v>
      </c>
      <c r="G5179" s="394">
        <f t="shared" si="581"/>
        <v>372.06315789473683</v>
      </c>
      <c r="H5179" s="385">
        <f t="shared" si="578"/>
        <v>1030.9019515016109</v>
      </c>
      <c r="I5179" s="386">
        <f t="shared" si="579"/>
        <v>61.000115473468114</v>
      </c>
      <c r="J5179" s="393">
        <v>45</v>
      </c>
      <c r="K5179" s="396">
        <f t="shared" si="582"/>
        <v>4186.907840648485</v>
      </c>
      <c r="L5179" s="210">
        <f t="shared" si="583"/>
        <v>4.8999999999999998E-3</v>
      </c>
      <c r="M5179" s="211">
        <f t="shared" si="583"/>
        <v>1.1000000000000001E-3</v>
      </c>
    </row>
    <row r="5180" spans="1:13" ht="15" customHeight="1" x14ac:dyDescent="0.2">
      <c r="A5180" s="370">
        <v>5159</v>
      </c>
      <c r="B5180" s="120">
        <f t="shared" si="584"/>
        <v>202.43295919821139</v>
      </c>
      <c r="C5180" s="371">
        <v>950</v>
      </c>
      <c r="D5180" s="78">
        <v>45170</v>
      </c>
      <c r="E5180" s="209">
        <v>29455</v>
      </c>
      <c r="F5180" s="344">
        <f t="shared" si="580"/>
        <v>2677.6272112352208</v>
      </c>
      <c r="G5180" s="394">
        <f t="shared" si="581"/>
        <v>372.06315789473683</v>
      </c>
      <c r="H5180" s="385">
        <f t="shared" si="578"/>
        <v>1030.7953447659256</v>
      </c>
      <c r="I5180" s="386">
        <f t="shared" si="579"/>
        <v>60.993807382599151</v>
      </c>
      <c r="J5180" s="393">
        <v>45</v>
      </c>
      <c r="K5180" s="396">
        <f t="shared" si="582"/>
        <v>4186.479521278482</v>
      </c>
      <c r="L5180" s="210">
        <f t="shared" si="583"/>
        <v>4.8999999999999998E-3</v>
      </c>
      <c r="M5180" s="211">
        <f t="shared" si="583"/>
        <v>1.1000000000000001E-3</v>
      </c>
    </row>
    <row r="5181" spans="1:13" ht="15" customHeight="1" x14ac:dyDescent="0.2">
      <c r="A5181" s="372">
        <v>5160</v>
      </c>
      <c r="B5181" s="120">
        <f t="shared" si="584"/>
        <v>202.4568008423833</v>
      </c>
      <c r="C5181" s="371">
        <v>950</v>
      </c>
      <c r="D5181" s="78">
        <v>45170</v>
      </c>
      <c r="E5181" s="209">
        <v>29455</v>
      </c>
      <c r="F5181" s="344">
        <f t="shared" si="580"/>
        <v>2677.3118894730983</v>
      </c>
      <c r="G5181" s="394">
        <f t="shared" si="581"/>
        <v>372.06315789473683</v>
      </c>
      <c r="H5181" s="385">
        <f t="shared" si="578"/>
        <v>1030.6887660103282</v>
      </c>
      <c r="I5181" s="386">
        <f t="shared" si="579"/>
        <v>60.9875009473567</v>
      </c>
      <c r="J5181" s="393">
        <v>45</v>
      </c>
      <c r="K5181" s="396">
        <f t="shared" si="582"/>
        <v>4186.0513143255203</v>
      </c>
      <c r="L5181" s="210">
        <f t="shared" si="583"/>
        <v>4.8999999999999998E-3</v>
      </c>
      <c r="M5181" s="211">
        <f t="shared" si="583"/>
        <v>1.1000000000000001E-3</v>
      </c>
    </row>
    <row r="5182" spans="1:13" ht="15" customHeight="1" x14ac:dyDescent="0.2">
      <c r="A5182" s="370">
        <v>5161</v>
      </c>
      <c r="B5182" s="120">
        <f t="shared" si="584"/>
        <v>202.48064184427162</v>
      </c>
      <c r="C5182" s="371">
        <v>950</v>
      </c>
      <c r="D5182" s="78">
        <v>45170</v>
      </c>
      <c r="E5182" s="209">
        <v>29455</v>
      </c>
      <c r="F5182" s="344">
        <f t="shared" si="580"/>
        <v>2676.9966504594763</v>
      </c>
      <c r="G5182" s="394">
        <f t="shared" si="581"/>
        <v>372.06315789473683</v>
      </c>
      <c r="H5182" s="385">
        <f t="shared" si="578"/>
        <v>1030.582215223724</v>
      </c>
      <c r="I5182" s="386">
        <f t="shared" si="579"/>
        <v>60.981196167084263</v>
      </c>
      <c r="J5182" s="393">
        <v>45</v>
      </c>
      <c r="K5182" s="396">
        <f t="shared" si="582"/>
        <v>4185.6232197450208</v>
      </c>
      <c r="L5182" s="210">
        <f t="shared" si="583"/>
        <v>4.8999999999999998E-3</v>
      </c>
      <c r="M5182" s="211">
        <f t="shared" si="583"/>
        <v>1.1000000000000001E-3</v>
      </c>
    </row>
    <row r="5183" spans="1:13" ht="15" customHeight="1" x14ac:dyDescent="0.2">
      <c r="A5183" s="370">
        <v>5162</v>
      </c>
      <c r="B5183" s="120">
        <f t="shared" si="584"/>
        <v>202.50448220392045</v>
      </c>
      <c r="C5183" s="371">
        <v>950</v>
      </c>
      <c r="D5183" s="78">
        <v>45170</v>
      </c>
      <c r="E5183" s="209">
        <v>29455</v>
      </c>
      <c r="F5183" s="344">
        <f t="shared" si="580"/>
        <v>2676.6814941615457</v>
      </c>
      <c r="G5183" s="394">
        <f t="shared" si="581"/>
        <v>372.06315789473683</v>
      </c>
      <c r="H5183" s="385">
        <f t="shared" si="578"/>
        <v>1030.4756923950233</v>
      </c>
      <c r="I5183" s="386">
        <f t="shared" si="579"/>
        <v>60.974893041125654</v>
      </c>
      <c r="J5183" s="393">
        <v>45</v>
      </c>
      <c r="K5183" s="396">
        <f t="shared" si="582"/>
        <v>4185.1952374924322</v>
      </c>
      <c r="L5183" s="210">
        <f t="shared" si="583"/>
        <v>4.8999999999999998E-3</v>
      </c>
      <c r="M5183" s="211">
        <f t="shared" si="583"/>
        <v>1.1000000000000001E-3</v>
      </c>
    </row>
    <row r="5184" spans="1:13" ht="15" customHeight="1" x14ac:dyDescent="0.2">
      <c r="A5184" s="370">
        <v>5163</v>
      </c>
      <c r="B5184" s="120">
        <f t="shared" si="584"/>
        <v>202.52832192137404</v>
      </c>
      <c r="C5184" s="371">
        <v>950</v>
      </c>
      <c r="D5184" s="78">
        <v>45170</v>
      </c>
      <c r="E5184" s="209">
        <v>29455</v>
      </c>
      <c r="F5184" s="344">
        <f t="shared" si="580"/>
        <v>2676.3664205465147</v>
      </c>
      <c r="G5184" s="394">
        <f t="shared" si="581"/>
        <v>372.06315789473683</v>
      </c>
      <c r="H5184" s="385">
        <f t="shared" si="578"/>
        <v>1030.369197513143</v>
      </c>
      <c r="I5184" s="386">
        <f t="shared" si="579"/>
        <v>60.968591568825033</v>
      </c>
      <c r="J5184" s="393">
        <v>45</v>
      </c>
      <c r="K5184" s="396">
        <f t="shared" si="582"/>
        <v>4184.7673675232199</v>
      </c>
      <c r="L5184" s="210">
        <f t="shared" si="583"/>
        <v>4.8999999999999998E-3</v>
      </c>
      <c r="M5184" s="211">
        <f t="shared" si="583"/>
        <v>1.1000000000000001E-3</v>
      </c>
    </row>
    <row r="5185" spans="1:13" ht="15" customHeight="1" x14ac:dyDescent="0.2">
      <c r="A5185" s="370">
        <v>5164</v>
      </c>
      <c r="B5185" s="120">
        <f t="shared" si="584"/>
        <v>202.55216099667686</v>
      </c>
      <c r="C5185" s="371">
        <v>950</v>
      </c>
      <c r="D5185" s="78">
        <v>45170</v>
      </c>
      <c r="E5185" s="209">
        <v>29455</v>
      </c>
      <c r="F5185" s="344">
        <f t="shared" si="580"/>
        <v>2676.0514295816024</v>
      </c>
      <c r="G5185" s="394">
        <f t="shared" si="581"/>
        <v>372.06315789473683</v>
      </c>
      <c r="H5185" s="385">
        <f t="shared" si="578"/>
        <v>1030.2627305670026</v>
      </c>
      <c r="I5185" s="386">
        <f t="shared" si="579"/>
        <v>60.962291749526784</v>
      </c>
      <c r="J5185" s="393">
        <v>45</v>
      </c>
      <c r="K5185" s="396">
        <f t="shared" si="582"/>
        <v>4184.3396097928689</v>
      </c>
      <c r="L5185" s="210">
        <f t="shared" si="583"/>
        <v>4.8999999999999998E-3</v>
      </c>
      <c r="M5185" s="211">
        <f t="shared" si="583"/>
        <v>1.1000000000000001E-3</v>
      </c>
    </row>
    <row r="5186" spans="1:13" ht="15" customHeight="1" x14ac:dyDescent="0.2">
      <c r="A5186" s="370">
        <v>5165</v>
      </c>
      <c r="B5186" s="120">
        <f t="shared" si="584"/>
        <v>202.57599942987304</v>
      </c>
      <c r="C5186" s="371">
        <v>950</v>
      </c>
      <c r="D5186" s="78">
        <v>45170</v>
      </c>
      <c r="E5186" s="209">
        <v>29455</v>
      </c>
      <c r="F5186" s="344">
        <f t="shared" si="580"/>
        <v>2675.7365212340533</v>
      </c>
      <c r="G5186" s="394">
        <f t="shared" si="581"/>
        <v>372.06315789473683</v>
      </c>
      <c r="H5186" s="385">
        <f t="shared" si="578"/>
        <v>1030.1562915455308</v>
      </c>
      <c r="I5186" s="386">
        <f t="shared" si="579"/>
        <v>60.9559935825758</v>
      </c>
      <c r="J5186" s="393">
        <v>45</v>
      </c>
      <c r="K5186" s="396">
        <f t="shared" si="582"/>
        <v>4183.9119642568967</v>
      </c>
      <c r="L5186" s="210">
        <f t="shared" si="583"/>
        <v>4.8999999999999998E-3</v>
      </c>
      <c r="M5186" s="211">
        <f t="shared" si="583"/>
        <v>1.1000000000000001E-3</v>
      </c>
    </row>
    <row r="5187" spans="1:13" ht="15" customHeight="1" x14ac:dyDescent="0.2">
      <c r="A5187" s="370">
        <v>5166</v>
      </c>
      <c r="B5187" s="120">
        <f t="shared" si="584"/>
        <v>202.59983722100696</v>
      </c>
      <c r="C5187" s="371">
        <v>950</v>
      </c>
      <c r="D5187" s="78">
        <v>45170</v>
      </c>
      <c r="E5187" s="209">
        <v>29455</v>
      </c>
      <c r="F5187" s="344">
        <f t="shared" si="580"/>
        <v>2675.4216954711228</v>
      </c>
      <c r="G5187" s="394">
        <f t="shared" si="581"/>
        <v>372.06315789473683</v>
      </c>
      <c r="H5187" s="385">
        <f t="shared" si="578"/>
        <v>1030.0498804376605</v>
      </c>
      <c r="I5187" s="386">
        <f t="shared" si="579"/>
        <v>60.949697067317196</v>
      </c>
      <c r="J5187" s="393">
        <v>45</v>
      </c>
      <c r="K5187" s="396">
        <f t="shared" si="582"/>
        <v>4183.4844308708371</v>
      </c>
      <c r="L5187" s="210">
        <f t="shared" si="583"/>
        <v>4.8999999999999998E-3</v>
      </c>
      <c r="M5187" s="211">
        <f t="shared" si="583"/>
        <v>1.1000000000000001E-3</v>
      </c>
    </row>
    <row r="5188" spans="1:13" ht="15" customHeight="1" x14ac:dyDescent="0.2">
      <c r="A5188" s="370">
        <v>5167</v>
      </c>
      <c r="B5188" s="120">
        <f t="shared" si="584"/>
        <v>202.6236743701233</v>
      </c>
      <c r="C5188" s="371">
        <v>950</v>
      </c>
      <c r="D5188" s="78">
        <v>45170</v>
      </c>
      <c r="E5188" s="209">
        <v>29455</v>
      </c>
      <c r="F5188" s="344">
        <f t="shared" si="580"/>
        <v>2675.1069522600828</v>
      </c>
      <c r="G5188" s="394">
        <f t="shared" si="581"/>
        <v>372.06315789473683</v>
      </c>
      <c r="H5188" s="385">
        <f t="shared" si="578"/>
        <v>1029.943497232329</v>
      </c>
      <c r="I5188" s="386">
        <f t="shared" si="579"/>
        <v>60.943402203096397</v>
      </c>
      <c r="J5188" s="393">
        <v>45</v>
      </c>
      <c r="K5188" s="396">
        <f t="shared" si="582"/>
        <v>4183.0570095902449</v>
      </c>
      <c r="L5188" s="210">
        <f t="shared" si="583"/>
        <v>4.8999999999999998E-3</v>
      </c>
      <c r="M5188" s="211">
        <f t="shared" si="583"/>
        <v>1.1000000000000001E-3</v>
      </c>
    </row>
    <row r="5189" spans="1:13" ht="15" customHeight="1" x14ac:dyDescent="0.2">
      <c r="A5189" s="370">
        <v>5168</v>
      </c>
      <c r="B5189" s="120">
        <f t="shared" si="584"/>
        <v>202.64751087726626</v>
      </c>
      <c r="C5189" s="371">
        <v>950</v>
      </c>
      <c r="D5189" s="78">
        <v>45170</v>
      </c>
      <c r="E5189" s="209">
        <v>29455</v>
      </c>
      <c r="F5189" s="344">
        <f t="shared" si="580"/>
        <v>2674.7922915682257</v>
      </c>
      <c r="G5189" s="394">
        <f t="shared" si="581"/>
        <v>372.06315789473683</v>
      </c>
      <c r="H5189" s="385">
        <f t="shared" si="578"/>
        <v>1029.8371419184812</v>
      </c>
      <c r="I5189" s="386">
        <f t="shared" si="579"/>
        <v>60.937108989259251</v>
      </c>
      <c r="J5189" s="393">
        <v>45</v>
      </c>
      <c r="K5189" s="396">
        <f t="shared" si="582"/>
        <v>4182.6297003707032</v>
      </c>
      <c r="L5189" s="210">
        <f t="shared" si="583"/>
        <v>4.8999999999999998E-3</v>
      </c>
      <c r="M5189" s="211">
        <f t="shared" si="583"/>
        <v>1.1000000000000001E-3</v>
      </c>
    </row>
    <row r="5190" spans="1:13" ht="15" customHeight="1" x14ac:dyDescent="0.2">
      <c r="A5190" s="370">
        <v>5169</v>
      </c>
      <c r="B5190" s="120">
        <f t="shared" si="584"/>
        <v>202.67134674248049</v>
      </c>
      <c r="C5190" s="371">
        <v>950</v>
      </c>
      <c r="D5190" s="78">
        <v>45170</v>
      </c>
      <c r="E5190" s="209">
        <v>29455</v>
      </c>
      <c r="F5190" s="344">
        <f t="shared" si="580"/>
        <v>2674.4777133628572</v>
      </c>
      <c r="G5190" s="394">
        <f t="shared" si="581"/>
        <v>372.06315789473683</v>
      </c>
      <c r="H5190" s="385">
        <f t="shared" si="578"/>
        <v>1029.7308144850667</v>
      </c>
      <c r="I5190" s="386">
        <f t="shared" si="579"/>
        <v>60.930817425151879</v>
      </c>
      <c r="J5190" s="393">
        <v>45</v>
      </c>
      <c r="K5190" s="396">
        <f t="shared" si="582"/>
        <v>4182.2025031678131</v>
      </c>
      <c r="L5190" s="210">
        <f t="shared" si="583"/>
        <v>4.8999999999999998E-3</v>
      </c>
      <c r="M5190" s="211">
        <f t="shared" si="583"/>
        <v>1.1000000000000001E-3</v>
      </c>
    </row>
    <row r="5191" spans="1:13" ht="15" customHeight="1" x14ac:dyDescent="0.2">
      <c r="A5191" s="372">
        <v>5170</v>
      </c>
      <c r="B5191" s="120">
        <f t="shared" si="584"/>
        <v>202.6951819658106</v>
      </c>
      <c r="C5191" s="371">
        <v>950</v>
      </c>
      <c r="D5191" s="78">
        <v>45170</v>
      </c>
      <c r="E5191" s="209">
        <v>29455</v>
      </c>
      <c r="F5191" s="344">
        <f t="shared" si="580"/>
        <v>2674.1632176112998</v>
      </c>
      <c r="G5191" s="394">
        <f t="shared" si="581"/>
        <v>372.06315789473683</v>
      </c>
      <c r="H5191" s="385">
        <f t="shared" si="578"/>
        <v>1029.6245149210404</v>
      </c>
      <c r="I5191" s="386">
        <f t="shared" si="579"/>
        <v>60.924527510120733</v>
      </c>
      <c r="J5191" s="393">
        <v>45</v>
      </c>
      <c r="K5191" s="396">
        <f t="shared" si="582"/>
        <v>4181.7754179371977</v>
      </c>
      <c r="L5191" s="210">
        <f t="shared" si="583"/>
        <v>4.8999999999999998E-3</v>
      </c>
      <c r="M5191" s="211">
        <f t="shared" si="583"/>
        <v>1.1000000000000001E-3</v>
      </c>
    </row>
    <row r="5192" spans="1:13" ht="15" customHeight="1" x14ac:dyDescent="0.2">
      <c r="A5192" s="370">
        <v>5171</v>
      </c>
      <c r="B5192" s="120">
        <f t="shared" si="584"/>
        <v>202.71901654730152</v>
      </c>
      <c r="C5192" s="371">
        <v>950</v>
      </c>
      <c r="D5192" s="78">
        <v>45170</v>
      </c>
      <c r="E5192" s="209">
        <v>29455</v>
      </c>
      <c r="F5192" s="344">
        <f t="shared" si="580"/>
        <v>2673.8488042808895</v>
      </c>
      <c r="G5192" s="394">
        <f t="shared" si="581"/>
        <v>372.06315789473683</v>
      </c>
      <c r="H5192" s="385">
        <f t="shared" si="578"/>
        <v>1029.5182432153615</v>
      </c>
      <c r="I5192" s="386">
        <f t="shared" si="579"/>
        <v>60.918239243512524</v>
      </c>
      <c r="J5192" s="393">
        <v>45</v>
      </c>
      <c r="K5192" s="396">
        <f t="shared" si="582"/>
        <v>4181.3484446345001</v>
      </c>
      <c r="L5192" s="210">
        <f t="shared" si="583"/>
        <v>4.8999999999999998E-3</v>
      </c>
      <c r="M5192" s="211">
        <f t="shared" si="583"/>
        <v>1.1000000000000001E-3</v>
      </c>
    </row>
    <row r="5193" spans="1:13" ht="15" customHeight="1" x14ac:dyDescent="0.2">
      <c r="A5193" s="370">
        <v>5172</v>
      </c>
      <c r="B5193" s="120">
        <f t="shared" si="584"/>
        <v>202.7428504869977</v>
      </c>
      <c r="C5193" s="371">
        <v>950</v>
      </c>
      <c r="D5193" s="78">
        <v>45170</v>
      </c>
      <c r="E5193" s="209">
        <v>29455</v>
      </c>
      <c r="F5193" s="344">
        <f t="shared" si="580"/>
        <v>2673.5344733389852</v>
      </c>
      <c r="G5193" s="394">
        <f t="shared" si="581"/>
        <v>372.06315789473683</v>
      </c>
      <c r="H5193" s="385">
        <f t="shared" si="578"/>
        <v>1029.411999356998</v>
      </c>
      <c r="I5193" s="386">
        <f t="shared" si="579"/>
        <v>60.911952624674441</v>
      </c>
      <c r="J5193" s="393">
        <v>45</v>
      </c>
      <c r="K5193" s="396">
        <f t="shared" si="582"/>
        <v>4180.9215832153941</v>
      </c>
      <c r="L5193" s="210">
        <f t="shared" si="583"/>
        <v>4.8999999999999998E-3</v>
      </c>
      <c r="M5193" s="211">
        <f t="shared" si="583"/>
        <v>1.1000000000000001E-3</v>
      </c>
    </row>
    <row r="5194" spans="1:13" ht="15" customHeight="1" x14ac:dyDescent="0.2">
      <c r="A5194" s="370">
        <v>5173</v>
      </c>
      <c r="B5194" s="120">
        <f t="shared" si="584"/>
        <v>202.76668378494406</v>
      </c>
      <c r="C5194" s="371">
        <v>950</v>
      </c>
      <c r="D5194" s="78">
        <v>45170</v>
      </c>
      <c r="E5194" s="209">
        <v>29455</v>
      </c>
      <c r="F5194" s="344">
        <f t="shared" si="580"/>
        <v>2673.2202247529576</v>
      </c>
      <c r="G5194" s="394">
        <f t="shared" si="581"/>
        <v>372.06315789473683</v>
      </c>
      <c r="H5194" s="385">
        <f t="shared" si="578"/>
        <v>1029.3057833349205</v>
      </c>
      <c r="I5194" s="386">
        <f t="shared" si="579"/>
        <v>60.905667652953888</v>
      </c>
      <c r="J5194" s="393">
        <v>45</v>
      </c>
      <c r="K5194" s="396">
        <f t="shared" si="582"/>
        <v>4180.4948336355683</v>
      </c>
      <c r="L5194" s="210">
        <f t="shared" si="583"/>
        <v>4.8999999999999998E-3</v>
      </c>
      <c r="M5194" s="211">
        <f t="shared" si="583"/>
        <v>1.1000000000000001E-3</v>
      </c>
    </row>
    <row r="5195" spans="1:13" ht="15" customHeight="1" x14ac:dyDescent="0.2">
      <c r="A5195" s="370">
        <v>5174</v>
      </c>
      <c r="B5195" s="120">
        <f t="shared" si="584"/>
        <v>202.79051644118525</v>
      </c>
      <c r="C5195" s="371">
        <v>950</v>
      </c>
      <c r="D5195" s="78">
        <v>45170</v>
      </c>
      <c r="E5195" s="209">
        <v>29455</v>
      </c>
      <c r="F5195" s="344">
        <f t="shared" si="580"/>
        <v>2672.9060584901972</v>
      </c>
      <c r="G5195" s="394">
        <f t="shared" si="581"/>
        <v>372.06315789473683</v>
      </c>
      <c r="H5195" s="385">
        <f t="shared" si="578"/>
        <v>1029.1995951381075</v>
      </c>
      <c r="I5195" s="386">
        <f t="shared" si="579"/>
        <v>60.899384327698684</v>
      </c>
      <c r="J5195" s="393">
        <v>45</v>
      </c>
      <c r="K5195" s="396">
        <f t="shared" si="582"/>
        <v>4180.0681958507403</v>
      </c>
      <c r="L5195" s="210">
        <f t="shared" si="583"/>
        <v>4.8999999999999998E-3</v>
      </c>
      <c r="M5195" s="211">
        <f t="shared" si="583"/>
        <v>1.1000000000000001E-3</v>
      </c>
    </row>
    <row r="5196" spans="1:13" ht="15" customHeight="1" x14ac:dyDescent="0.2">
      <c r="A5196" s="370">
        <v>5175</v>
      </c>
      <c r="B5196" s="120">
        <f t="shared" si="584"/>
        <v>202.81434845576632</v>
      </c>
      <c r="C5196" s="371">
        <v>950</v>
      </c>
      <c r="D5196" s="78">
        <v>45170</v>
      </c>
      <c r="E5196" s="209">
        <v>29455</v>
      </c>
      <c r="F5196" s="344">
        <f t="shared" si="580"/>
        <v>2672.5919745181077</v>
      </c>
      <c r="G5196" s="394">
        <f t="shared" si="581"/>
        <v>372.06315789473683</v>
      </c>
      <c r="H5196" s="385">
        <f t="shared" si="578"/>
        <v>1029.0934347555412</v>
      </c>
      <c r="I5196" s="386">
        <f t="shared" si="579"/>
        <v>60.893102648256892</v>
      </c>
      <c r="J5196" s="393">
        <v>45</v>
      </c>
      <c r="K5196" s="396">
        <f t="shared" si="582"/>
        <v>4179.6416698166422</v>
      </c>
      <c r="L5196" s="210">
        <f t="shared" si="583"/>
        <v>4.8999999999999998E-3</v>
      </c>
      <c r="M5196" s="211">
        <f t="shared" si="583"/>
        <v>1.1000000000000001E-3</v>
      </c>
    </row>
    <row r="5197" spans="1:13" ht="15" customHeight="1" x14ac:dyDescent="0.2">
      <c r="A5197" s="370">
        <v>5176</v>
      </c>
      <c r="B5197" s="120">
        <f t="shared" si="584"/>
        <v>202.83817982873236</v>
      </c>
      <c r="C5197" s="371">
        <v>950</v>
      </c>
      <c r="D5197" s="78">
        <v>45170</v>
      </c>
      <c r="E5197" s="209">
        <v>29455</v>
      </c>
      <c r="F5197" s="344">
        <f t="shared" si="580"/>
        <v>2672.2779728041078</v>
      </c>
      <c r="G5197" s="394">
        <f t="shared" si="581"/>
        <v>372.06315789473683</v>
      </c>
      <c r="H5197" s="385">
        <f t="shared" si="578"/>
        <v>1028.9873021762094</v>
      </c>
      <c r="I5197" s="386">
        <f t="shared" si="579"/>
        <v>60.886822613976896</v>
      </c>
      <c r="J5197" s="393">
        <v>45</v>
      </c>
      <c r="K5197" s="396">
        <f t="shared" si="582"/>
        <v>4179.2152554890308</v>
      </c>
      <c r="L5197" s="210">
        <f t="shared" si="583"/>
        <v>4.8999999999999998E-3</v>
      </c>
      <c r="M5197" s="211">
        <f t="shared" si="583"/>
        <v>1.1000000000000001E-3</v>
      </c>
    </row>
    <row r="5198" spans="1:13" ht="15" customHeight="1" x14ac:dyDescent="0.2">
      <c r="A5198" s="370">
        <v>5177</v>
      </c>
      <c r="B5198" s="120">
        <f t="shared" si="584"/>
        <v>202.86201056012803</v>
      </c>
      <c r="C5198" s="371">
        <v>950</v>
      </c>
      <c r="D5198" s="78">
        <v>45170</v>
      </c>
      <c r="E5198" s="209">
        <v>29455</v>
      </c>
      <c r="F5198" s="344">
        <f t="shared" si="580"/>
        <v>2671.9640533156407</v>
      </c>
      <c r="G5198" s="394">
        <f t="shared" si="581"/>
        <v>372.06315789473683</v>
      </c>
      <c r="H5198" s="385">
        <f t="shared" si="578"/>
        <v>1028.8811973891075</v>
      </c>
      <c r="I5198" s="386">
        <f t="shared" si="579"/>
        <v>60.880544224207554</v>
      </c>
      <c r="J5198" s="393">
        <v>45</v>
      </c>
      <c r="K5198" s="396">
        <f t="shared" si="582"/>
        <v>4178.7889528236929</v>
      </c>
      <c r="L5198" s="210">
        <f t="shared" si="583"/>
        <v>4.8999999999999998E-3</v>
      </c>
      <c r="M5198" s="211">
        <f t="shared" si="583"/>
        <v>1.1000000000000001E-3</v>
      </c>
    </row>
    <row r="5199" spans="1:13" ht="15" customHeight="1" x14ac:dyDescent="0.2">
      <c r="A5199" s="370">
        <v>5178</v>
      </c>
      <c r="B5199" s="120">
        <f t="shared" si="584"/>
        <v>202.88584064999887</v>
      </c>
      <c r="C5199" s="371">
        <v>950</v>
      </c>
      <c r="D5199" s="78">
        <v>45170</v>
      </c>
      <c r="E5199" s="209">
        <v>29455</v>
      </c>
      <c r="F5199" s="344">
        <f t="shared" si="580"/>
        <v>2671.6502160201539</v>
      </c>
      <c r="G5199" s="394">
        <f t="shared" si="581"/>
        <v>372.06315789473683</v>
      </c>
      <c r="H5199" s="385">
        <f t="shared" si="578"/>
        <v>1028.7751203832329</v>
      </c>
      <c r="I5199" s="386">
        <f t="shared" si="579"/>
        <v>60.874267478297817</v>
      </c>
      <c r="J5199" s="393">
        <v>45</v>
      </c>
      <c r="K5199" s="396">
        <f t="shared" si="582"/>
        <v>4178.3627617764214</v>
      </c>
      <c r="L5199" s="210">
        <f t="shared" si="583"/>
        <v>4.8999999999999998E-3</v>
      </c>
      <c r="M5199" s="211">
        <f t="shared" si="583"/>
        <v>1.1000000000000001E-3</v>
      </c>
    </row>
    <row r="5200" spans="1:13" ht="15" customHeight="1" x14ac:dyDescent="0.2">
      <c r="A5200" s="370">
        <v>5179</v>
      </c>
      <c r="B5200" s="120">
        <f t="shared" si="584"/>
        <v>202.90967009838948</v>
      </c>
      <c r="C5200" s="371">
        <v>950</v>
      </c>
      <c r="D5200" s="78">
        <v>45170</v>
      </c>
      <c r="E5200" s="209">
        <v>29455</v>
      </c>
      <c r="F5200" s="344">
        <f t="shared" si="580"/>
        <v>2671.3364608851248</v>
      </c>
      <c r="G5200" s="394">
        <f t="shared" si="581"/>
        <v>372.06315789473683</v>
      </c>
      <c r="H5200" s="385">
        <f t="shared" si="578"/>
        <v>1028.6690711475931</v>
      </c>
      <c r="I5200" s="386">
        <f t="shared" si="579"/>
        <v>60.867992375597233</v>
      </c>
      <c r="J5200" s="393">
        <v>45</v>
      </c>
      <c r="K5200" s="396">
        <f t="shared" si="582"/>
        <v>4177.9366823030523</v>
      </c>
      <c r="L5200" s="210">
        <f t="shared" si="583"/>
        <v>4.8999999999999998E-3</v>
      </c>
      <c r="M5200" s="211">
        <f t="shared" si="583"/>
        <v>1.1000000000000001E-3</v>
      </c>
    </row>
    <row r="5201" spans="1:13" ht="15" customHeight="1" x14ac:dyDescent="0.2">
      <c r="A5201" s="372">
        <v>5180</v>
      </c>
      <c r="B5201" s="120">
        <f t="shared" si="584"/>
        <v>202.93349890534529</v>
      </c>
      <c r="C5201" s="371">
        <v>950</v>
      </c>
      <c r="D5201" s="78">
        <v>45170</v>
      </c>
      <c r="E5201" s="209">
        <v>29455</v>
      </c>
      <c r="F5201" s="344">
        <f t="shared" si="580"/>
        <v>2671.022787878037</v>
      </c>
      <c r="G5201" s="394">
        <f t="shared" si="581"/>
        <v>372.06315789473683</v>
      </c>
      <c r="H5201" s="385">
        <f t="shared" si="578"/>
        <v>1028.5630496711974</v>
      </c>
      <c r="I5201" s="386">
        <f t="shared" si="579"/>
        <v>60.861718915455477</v>
      </c>
      <c r="J5201" s="393">
        <v>45</v>
      </c>
      <c r="K5201" s="396">
        <f t="shared" si="582"/>
        <v>4177.5107143594269</v>
      </c>
      <c r="L5201" s="210">
        <f t="shared" si="583"/>
        <v>4.8999999999999998E-3</v>
      </c>
      <c r="M5201" s="211">
        <f t="shared" si="583"/>
        <v>1.1000000000000001E-3</v>
      </c>
    </row>
    <row r="5202" spans="1:13" ht="15" customHeight="1" x14ac:dyDescent="0.2">
      <c r="A5202" s="370">
        <v>5181</v>
      </c>
      <c r="B5202" s="120">
        <f t="shared" si="584"/>
        <v>202.95732707091182</v>
      </c>
      <c r="C5202" s="371">
        <v>950</v>
      </c>
      <c r="D5202" s="78">
        <v>45170</v>
      </c>
      <c r="E5202" s="209">
        <v>29455</v>
      </c>
      <c r="F5202" s="344">
        <f t="shared" si="580"/>
        <v>2670.7091969663907</v>
      </c>
      <c r="G5202" s="394">
        <f t="shared" si="581"/>
        <v>372.06315789473683</v>
      </c>
      <c r="H5202" s="385">
        <f t="shared" si="578"/>
        <v>1028.4570559430611</v>
      </c>
      <c r="I5202" s="386">
        <f t="shared" si="579"/>
        <v>60.855447097222552</v>
      </c>
      <c r="J5202" s="393">
        <v>45</v>
      </c>
      <c r="K5202" s="396">
        <f t="shared" si="582"/>
        <v>4177.0848579014109</v>
      </c>
      <c r="L5202" s="210">
        <f t="shared" si="583"/>
        <v>4.8999999999999998E-3</v>
      </c>
      <c r="M5202" s="211">
        <f t="shared" si="583"/>
        <v>1.1000000000000001E-3</v>
      </c>
    </row>
    <row r="5203" spans="1:13" ht="15" customHeight="1" x14ac:dyDescent="0.2">
      <c r="A5203" s="370">
        <v>5182</v>
      </c>
      <c r="B5203" s="120">
        <f t="shared" si="584"/>
        <v>202.98115459513375</v>
      </c>
      <c r="C5203" s="371">
        <v>950</v>
      </c>
      <c r="D5203" s="78">
        <v>45170</v>
      </c>
      <c r="E5203" s="209">
        <v>29455</v>
      </c>
      <c r="F5203" s="344">
        <f t="shared" si="580"/>
        <v>2670.3956881177128</v>
      </c>
      <c r="G5203" s="394">
        <f t="shared" si="581"/>
        <v>372.06315789473683</v>
      </c>
      <c r="H5203" s="385">
        <f t="shared" si="578"/>
        <v>1028.3510899522078</v>
      </c>
      <c r="I5203" s="386">
        <f t="shared" si="579"/>
        <v>60.849176920248993</v>
      </c>
      <c r="J5203" s="393">
        <v>45</v>
      </c>
      <c r="K5203" s="396">
        <f t="shared" si="582"/>
        <v>4176.6591128849068</v>
      </c>
      <c r="L5203" s="210">
        <f t="shared" si="583"/>
        <v>4.8999999999999998E-3</v>
      </c>
      <c r="M5203" s="211">
        <f t="shared" si="583"/>
        <v>1.1000000000000001E-3</v>
      </c>
    </row>
    <row r="5204" spans="1:13" ht="15" customHeight="1" x14ac:dyDescent="0.2">
      <c r="A5204" s="370">
        <v>5183</v>
      </c>
      <c r="B5204" s="120">
        <f t="shared" si="584"/>
        <v>203.00498147805675</v>
      </c>
      <c r="C5204" s="371">
        <v>950</v>
      </c>
      <c r="D5204" s="78">
        <v>45170</v>
      </c>
      <c r="E5204" s="209">
        <v>29455</v>
      </c>
      <c r="F5204" s="344">
        <f t="shared" si="580"/>
        <v>2670.0822612995353</v>
      </c>
      <c r="G5204" s="394">
        <f t="shared" si="581"/>
        <v>372.06315789473683</v>
      </c>
      <c r="H5204" s="385">
        <f t="shared" si="578"/>
        <v>1028.2451516876638</v>
      </c>
      <c r="I5204" s="386">
        <f t="shared" si="579"/>
        <v>60.842908383885444</v>
      </c>
      <c r="J5204" s="393">
        <v>45</v>
      </c>
      <c r="K5204" s="396">
        <f t="shared" si="582"/>
        <v>4176.2334792658212</v>
      </c>
      <c r="L5204" s="210">
        <f t="shared" si="583"/>
        <v>4.8999999999999998E-3</v>
      </c>
      <c r="M5204" s="211">
        <f t="shared" si="583"/>
        <v>1.1000000000000001E-3</v>
      </c>
    </row>
    <row r="5205" spans="1:13" ht="15" customHeight="1" x14ac:dyDescent="0.2">
      <c r="A5205" s="370">
        <v>5184</v>
      </c>
      <c r="B5205" s="120">
        <f t="shared" si="584"/>
        <v>203.02880771972636</v>
      </c>
      <c r="C5205" s="371">
        <v>950</v>
      </c>
      <c r="D5205" s="78">
        <v>45170</v>
      </c>
      <c r="E5205" s="209">
        <v>29455</v>
      </c>
      <c r="F5205" s="344">
        <f t="shared" si="580"/>
        <v>2669.7689164794083</v>
      </c>
      <c r="G5205" s="394">
        <f t="shared" si="581"/>
        <v>372.06315789473683</v>
      </c>
      <c r="H5205" s="385">
        <f t="shared" si="578"/>
        <v>1028.1392411384609</v>
      </c>
      <c r="I5205" s="386">
        <f t="shared" si="579"/>
        <v>60.8366414874829</v>
      </c>
      <c r="J5205" s="393">
        <v>45</v>
      </c>
      <c r="K5205" s="396">
        <f t="shared" si="582"/>
        <v>4175.8079570000891</v>
      </c>
      <c r="L5205" s="210">
        <f t="shared" si="583"/>
        <v>4.8999999999999998E-3</v>
      </c>
      <c r="M5205" s="211">
        <f t="shared" si="583"/>
        <v>1.1000000000000001E-3</v>
      </c>
    </row>
    <row r="5206" spans="1:13" ht="15" customHeight="1" x14ac:dyDescent="0.2">
      <c r="A5206" s="370">
        <v>5185</v>
      </c>
      <c r="B5206" s="120">
        <f t="shared" si="584"/>
        <v>203.05263332018785</v>
      </c>
      <c r="C5206" s="371">
        <v>950</v>
      </c>
      <c r="D5206" s="78">
        <v>45170</v>
      </c>
      <c r="E5206" s="209">
        <v>29455</v>
      </c>
      <c r="F5206" s="344">
        <f t="shared" si="580"/>
        <v>2669.4556536249038</v>
      </c>
      <c r="G5206" s="394">
        <f t="shared" si="581"/>
        <v>372.06315789473683</v>
      </c>
      <c r="H5206" s="385">
        <f t="shared" ref="H5206:H5269" si="585">SUM(F5206:G5206)*33.8%</f>
        <v>1028.0333582936385</v>
      </c>
      <c r="I5206" s="386">
        <f t="shared" ref="I5206:I5269" si="586">SUM(F5206:G5206)*2%</f>
        <v>60.830376230392815</v>
      </c>
      <c r="J5206" s="393">
        <v>45</v>
      </c>
      <c r="K5206" s="396">
        <f t="shared" si="582"/>
        <v>4175.3825460436719</v>
      </c>
      <c r="L5206" s="210">
        <f t="shared" si="583"/>
        <v>4.8999999999999998E-3</v>
      </c>
      <c r="M5206" s="211">
        <f t="shared" si="583"/>
        <v>1.1000000000000001E-3</v>
      </c>
    </row>
    <row r="5207" spans="1:13" ht="15" customHeight="1" x14ac:dyDescent="0.2">
      <c r="A5207" s="370">
        <v>5186</v>
      </c>
      <c r="B5207" s="120">
        <f t="shared" si="584"/>
        <v>203.0764582794867</v>
      </c>
      <c r="C5207" s="371">
        <v>950</v>
      </c>
      <c r="D5207" s="78">
        <v>45170</v>
      </c>
      <c r="E5207" s="209">
        <v>29455</v>
      </c>
      <c r="F5207" s="344">
        <f t="shared" ref="F5207:F5270" si="587">12*(1/B5207*D5207)</f>
        <v>2669.1424727036069</v>
      </c>
      <c r="G5207" s="394">
        <f t="shared" ref="G5207:G5270" si="588">12*(1/C5207*E5207)</f>
        <v>372.06315789473683</v>
      </c>
      <c r="H5207" s="385">
        <f t="shared" si="585"/>
        <v>1027.9275031422401</v>
      </c>
      <c r="I5207" s="386">
        <f t="shared" si="586"/>
        <v>60.824112611966875</v>
      </c>
      <c r="J5207" s="393">
        <v>45</v>
      </c>
      <c r="K5207" s="396">
        <f t="shared" ref="K5207:K5270" si="589">SUM(F5207:J5207)</f>
        <v>4174.9572463525501</v>
      </c>
      <c r="L5207" s="210">
        <f t="shared" ref="L5207:M5270" si="590">ROUND(1/B5207,4)</f>
        <v>4.8999999999999998E-3</v>
      </c>
      <c r="M5207" s="211">
        <f t="shared" si="590"/>
        <v>1.1000000000000001E-3</v>
      </c>
    </row>
    <row r="5208" spans="1:13" ht="15" customHeight="1" x14ac:dyDescent="0.2">
      <c r="A5208" s="370">
        <v>5187</v>
      </c>
      <c r="B5208" s="120">
        <f t="shared" si="584"/>
        <v>203.10028259766852</v>
      </c>
      <c r="C5208" s="371">
        <v>950</v>
      </c>
      <c r="D5208" s="78">
        <v>45170</v>
      </c>
      <c r="E5208" s="209">
        <v>29455</v>
      </c>
      <c r="F5208" s="344">
        <f t="shared" si="587"/>
        <v>2668.8293736831183</v>
      </c>
      <c r="G5208" s="394">
        <f t="shared" si="588"/>
        <v>372.06315789473683</v>
      </c>
      <c r="H5208" s="385">
        <f t="shared" si="585"/>
        <v>1027.821675673315</v>
      </c>
      <c r="I5208" s="386">
        <f t="shared" si="586"/>
        <v>60.817850631557107</v>
      </c>
      <c r="J5208" s="393">
        <v>45</v>
      </c>
      <c r="K5208" s="396">
        <f t="shared" si="589"/>
        <v>4174.5320578827268</v>
      </c>
      <c r="L5208" s="210">
        <f t="shared" si="590"/>
        <v>4.8999999999999998E-3</v>
      </c>
      <c r="M5208" s="211">
        <f t="shared" si="590"/>
        <v>1.1000000000000001E-3</v>
      </c>
    </row>
    <row r="5209" spans="1:13" ht="15" customHeight="1" x14ac:dyDescent="0.2">
      <c r="A5209" s="370">
        <v>5188</v>
      </c>
      <c r="B5209" s="120">
        <f t="shared" si="584"/>
        <v>203.12410627477911</v>
      </c>
      <c r="C5209" s="371">
        <v>950</v>
      </c>
      <c r="D5209" s="78">
        <v>45170</v>
      </c>
      <c r="E5209" s="209">
        <v>29455</v>
      </c>
      <c r="F5209" s="344">
        <f t="shared" si="587"/>
        <v>2668.5163565310531</v>
      </c>
      <c r="G5209" s="394">
        <f t="shared" si="588"/>
        <v>372.06315789473683</v>
      </c>
      <c r="H5209" s="385">
        <f t="shared" si="585"/>
        <v>1027.7158758759169</v>
      </c>
      <c r="I5209" s="386">
        <f t="shared" si="586"/>
        <v>60.811590288515802</v>
      </c>
      <c r="J5209" s="393">
        <v>45</v>
      </c>
      <c r="K5209" s="396">
        <f t="shared" si="589"/>
        <v>4174.1069805902225</v>
      </c>
      <c r="L5209" s="210">
        <f t="shared" si="590"/>
        <v>4.8999999999999998E-3</v>
      </c>
      <c r="M5209" s="211">
        <f t="shared" si="590"/>
        <v>1.1000000000000001E-3</v>
      </c>
    </row>
    <row r="5210" spans="1:13" ht="15" customHeight="1" x14ac:dyDescent="0.2">
      <c r="A5210" s="370">
        <v>5189</v>
      </c>
      <c r="B5210" s="120">
        <f t="shared" si="584"/>
        <v>203.14792931086376</v>
      </c>
      <c r="C5210" s="371">
        <v>950</v>
      </c>
      <c r="D5210" s="78">
        <v>45170</v>
      </c>
      <c r="E5210" s="209">
        <v>29455</v>
      </c>
      <c r="F5210" s="344">
        <f t="shared" si="587"/>
        <v>2668.2034212150506</v>
      </c>
      <c r="G5210" s="394">
        <f t="shared" si="588"/>
        <v>372.06315789473683</v>
      </c>
      <c r="H5210" s="385">
        <f t="shared" si="585"/>
        <v>1027.6101037391081</v>
      </c>
      <c r="I5210" s="386">
        <f t="shared" si="586"/>
        <v>60.805331582195748</v>
      </c>
      <c r="J5210" s="393">
        <v>45</v>
      </c>
      <c r="K5210" s="396">
        <f t="shared" si="589"/>
        <v>4173.6820144310914</v>
      </c>
      <c r="L5210" s="210">
        <f t="shared" si="590"/>
        <v>4.8999999999999998E-3</v>
      </c>
      <c r="M5210" s="211">
        <f t="shared" si="590"/>
        <v>1.1000000000000001E-3</v>
      </c>
    </row>
    <row r="5211" spans="1:13" ht="15" customHeight="1" x14ac:dyDescent="0.2">
      <c r="A5211" s="372">
        <v>5190</v>
      </c>
      <c r="B5211" s="120">
        <f t="shared" si="584"/>
        <v>203.1717517059686</v>
      </c>
      <c r="C5211" s="371">
        <v>950</v>
      </c>
      <c r="D5211" s="78">
        <v>45170</v>
      </c>
      <c r="E5211" s="209">
        <v>29455</v>
      </c>
      <c r="F5211" s="344">
        <f t="shared" si="587"/>
        <v>2667.8905677027565</v>
      </c>
      <c r="G5211" s="394">
        <f t="shared" si="588"/>
        <v>372.06315789473683</v>
      </c>
      <c r="H5211" s="385">
        <f t="shared" si="585"/>
        <v>1027.5043592519526</v>
      </c>
      <c r="I5211" s="386">
        <f t="shared" si="586"/>
        <v>60.799074511949868</v>
      </c>
      <c r="J5211" s="393">
        <v>45</v>
      </c>
      <c r="K5211" s="396">
        <f t="shared" si="589"/>
        <v>4173.2571593613957</v>
      </c>
      <c r="L5211" s="210">
        <f t="shared" si="590"/>
        <v>4.8999999999999998E-3</v>
      </c>
      <c r="M5211" s="211">
        <f t="shared" si="590"/>
        <v>1.1000000000000001E-3</v>
      </c>
    </row>
    <row r="5212" spans="1:13" ht="15" customHeight="1" x14ac:dyDescent="0.2">
      <c r="A5212" s="370">
        <v>5191</v>
      </c>
      <c r="B5212" s="120">
        <f t="shared" si="584"/>
        <v>203.19557346013906</v>
      </c>
      <c r="C5212" s="371">
        <v>950</v>
      </c>
      <c r="D5212" s="78">
        <v>45170</v>
      </c>
      <c r="E5212" s="209">
        <v>29455</v>
      </c>
      <c r="F5212" s="344">
        <f t="shared" si="587"/>
        <v>2667.5777959618404</v>
      </c>
      <c r="G5212" s="394">
        <f t="shared" si="588"/>
        <v>372.06315789473683</v>
      </c>
      <c r="H5212" s="385">
        <f t="shared" si="585"/>
        <v>1027.3986424035229</v>
      </c>
      <c r="I5212" s="386">
        <f t="shared" si="586"/>
        <v>60.792819077131547</v>
      </c>
      <c r="J5212" s="393">
        <v>45</v>
      </c>
      <c r="K5212" s="396">
        <f t="shared" si="589"/>
        <v>4172.8324153372314</v>
      </c>
      <c r="L5212" s="210">
        <f t="shared" si="590"/>
        <v>4.8999999999999998E-3</v>
      </c>
      <c r="M5212" s="211">
        <f t="shared" si="590"/>
        <v>1.1000000000000001E-3</v>
      </c>
    </row>
    <row r="5213" spans="1:13" ht="15" customHeight="1" x14ac:dyDescent="0.2">
      <c r="A5213" s="370">
        <v>5192</v>
      </c>
      <c r="B5213" s="120">
        <f t="shared" si="584"/>
        <v>203.21939457342125</v>
      </c>
      <c r="C5213" s="371">
        <v>950</v>
      </c>
      <c r="D5213" s="78">
        <v>45170</v>
      </c>
      <c r="E5213" s="209">
        <v>29455</v>
      </c>
      <c r="F5213" s="344">
        <f t="shared" si="587"/>
        <v>2667.265105959983</v>
      </c>
      <c r="G5213" s="394">
        <f t="shared" si="588"/>
        <v>372.06315789473683</v>
      </c>
      <c r="H5213" s="385">
        <f t="shared" si="585"/>
        <v>1027.2929531828952</v>
      </c>
      <c r="I5213" s="386">
        <f t="shared" si="586"/>
        <v>60.786565277094397</v>
      </c>
      <c r="J5213" s="393">
        <v>45</v>
      </c>
      <c r="K5213" s="396">
        <f t="shared" si="589"/>
        <v>4172.407782314709</v>
      </c>
      <c r="L5213" s="210">
        <f t="shared" si="590"/>
        <v>4.8999999999999998E-3</v>
      </c>
      <c r="M5213" s="211">
        <f t="shared" si="590"/>
        <v>1.1000000000000001E-3</v>
      </c>
    </row>
    <row r="5214" spans="1:13" ht="15" customHeight="1" x14ac:dyDescent="0.2">
      <c r="A5214" s="370">
        <v>5193</v>
      </c>
      <c r="B5214" s="120">
        <f t="shared" si="584"/>
        <v>203.24321504586095</v>
      </c>
      <c r="C5214" s="371">
        <v>950</v>
      </c>
      <c r="D5214" s="78">
        <v>45170</v>
      </c>
      <c r="E5214" s="209">
        <v>29455</v>
      </c>
      <c r="F5214" s="344">
        <f t="shared" si="587"/>
        <v>2666.9524976648836</v>
      </c>
      <c r="G5214" s="394">
        <f t="shared" si="588"/>
        <v>372.06315789473683</v>
      </c>
      <c r="H5214" s="385">
        <f t="shared" si="585"/>
        <v>1027.1872915791516</v>
      </c>
      <c r="I5214" s="386">
        <f t="shared" si="586"/>
        <v>60.780313111192413</v>
      </c>
      <c r="J5214" s="393">
        <v>45</v>
      </c>
      <c r="K5214" s="396">
        <f t="shared" si="589"/>
        <v>4171.9832602499646</v>
      </c>
      <c r="L5214" s="210">
        <f t="shared" si="590"/>
        <v>4.8999999999999998E-3</v>
      </c>
      <c r="M5214" s="211">
        <f t="shared" si="590"/>
        <v>1.1000000000000001E-3</v>
      </c>
    </row>
    <row r="5215" spans="1:13" ht="15" customHeight="1" x14ac:dyDescent="0.2">
      <c r="A5215" s="370">
        <v>5194</v>
      </c>
      <c r="B5215" s="120">
        <f t="shared" si="584"/>
        <v>203.26703487750405</v>
      </c>
      <c r="C5215" s="371">
        <v>950</v>
      </c>
      <c r="D5215" s="78">
        <v>45170</v>
      </c>
      <c r="E5215" s="209">
        <v>29455</v>
      </c>
      <c r="F5215" s="344">
        <f t="shared" si="587"/>
        <v>2666.6399710442602</v>
      </c>
      <c r="G5215" s="394">
        <f t="shared" si="588"/>
        <v>372.06315789473683</v>
      </c>
      <c r="H5215" s="385">
        <f t="shared" si="585"/>
        <v>1027.0816575813808</v>
      </c>
      <c r="I5215" s="386">
        <f t="shared" si="586"/>
        <v>60.77406257877994</v>
      </c>
      <c r="J5215" s="393">
        <v>45</v>
      </c>
      <c r="K5215" s="396">
        <f t="shared" si="589"/>
        <v>4171.5588490991577</v>
      </c>
      <c r="L5215" s="210">
        <f t="shared" si="590"/>
        <v>4.8999999999999998E-3</v>
      </c>
      <c r="M5215" s="211">
        <f t="shared" si="590"/>
        <v>1.1000000000000001E-3</v>
      </c>
    </row>
    <row r="5216" spans="1:13" ht="15" customHeight="1" x14ac:dyDescent="0.2">
      <c r="A5216" s="370">
        <v>5195</v>
      </c>
      <c r="B5216" s="120">
        <f t="shared" si="584"/>
        <v>203.29085406839664</v>
      </c>
      <c r="C5216" s="371">
        <v>950</v>
      </c>
      <c r="D5216" s="78">
        <v>45170</v>
      </c>
      <c r="E5216" s="209">
        <v>29455</v>
      </c>
      <c r="F5216" s="344">
        <f t="shared" si="587"/>
        <v>2666.3275260658415</v>
      </c>
      <c r="G5216" s="394">
        <f t="shared" si="588"/>
        <v>372.06315789473683</v>
      </c>
      <c r="H5216" s="385">
        <f t="shared" si="585"/>
        <v>1026.9760511786753</v>
      </c>
      <c r="I5216" s="386">
        <f t="shared" si="586"/>
        <v>60.767813679211571</v>
      </c>
      <c r="J5216" s="393">
        <v>45</v>
      </c>
      <c r="K5216" s="396">
        <f t="shared" si="589"/>
        <v>4171.1345488184652</v>
      </c>
      <c r="L5216" s="210">
        <f t="shared" si="590"/>
        <v>4.8999999999999998E-3</v>
      </c>
      <c r="M5216" s="211">
        <f t="shared" si="590"/>
        <v>1.1000000000000001E-3</v>
      </c>
    </row>
    <row r="5217" spans="1:13" ht="15" customHeight="1" x14ac:dyDescent="0.2">
      <c r="A5217" s="370">
        <v>5196</v>
      </c>
      <c r="B5217" s="120">
        <f t="shared" si="584"/>
        <v>203.31467261858475</v>
      </c>
      <c r="C5217" s="371">
        <v>950</v>
      </c>
      <c r="D5217" s="78">
        <v>45170</v>
      </c>
      <c r="E5217" s="209">
        <v>29455</v>
      </c>
      <c r="F5217" s="344">
        <f t="shared" si="587"/>
        <v>2666.0151626973766</v>
      </c>
      <c r="G5217" s="394">
        <f t="shared" si="588"/>
        <v>372.06315789473683</v>
      </c>
      <c r="H5217" s="385">
        <f t="shared" si="585"/>
        <v>1026.8704723601343</v>
      </c>
      <c r="I5217" s="386">
        <f t="shared" si="586"/>
        <v>60.761566411842267</v>
      </c>
      <c r="J5217" s="393">
        <v>45</v>
      </c>
      <c r="K5217" s="396">
        <f t="shared" si="589"/>
        <v>4170.7103593640895</v>
      </c>
      <c r="L5217" s="210">
        <f t="shared" si="590"/>
        <v>4.8999999999999998E-3</v>
      </c>
      <c r="M5217" s="211">
        <f t="shared" si="590"/>
        <v>1.1000000000000001E-3</v>
      </c>
    </row>
    <row r="5218" spans="1:13" ht="15" customHeight="1" x14ac:dyDescent="0.2">
      <c r="A5218" s="370">
        <v>5197</v>
      </c>
      <c r="B5218" s="120">
        <f t="shared" si="584"/>
        <v>203.33849052811433</v>
      </c>
      <c r="C5218" s="371">
        <v>950</v>
      </c>
      <c r="D5218" s="78">
        <v>45170</v>
      </c>
      <c r="E5218" s="209">
        <v>29455</v>
      </c>
      <c r="F5218" s="344">
        <f t="shared" si="587"/>
        <v>2665.7028809066305</v>
      </c>
      <c r="G5218" s="394">
        <f t="shared" si="588"/>
        <v>372.06315789473683</v>
      </c>
      <c r="H5218" s="385">
        <f t="shared" si="585"/>
        <v>1026.7649211148621</v>
      </c>
      <c r="I5218" s="386">
        <f t="shared" si="586"/>
        <v>60.755320776027347</v>
      </c>
      <c r="J5218" s="393">
        <v>45</v>
      </c>
      <c r="K5218" s="396">
        <f t="shared" si="589"/>
        <v>4170.2862806922567</v>
      </c>
      <c r="L5218" s="210">
        <f t="shared" si="590"/>
        <v>4.8999999999999998E-3</v>
      </c>
      <c r="M5218" s="211">
        <f t="shared" si="590"/>
        <v>1.1000000000000001E-3</v>
      </c>
    </row>
    <row r="5219" spans="1:13" ht="15" customHeight="1" x14ac:dyDescent="0.2">
      <c r="A5219" s="370">
        <v>5198</v>
      </c>
      <c r="B5219" s="120">
        <f t="shared" si="584"/>
        <v>203.3623077970318</v>
      </c>
      <c r="C5219" s="371">
        <v>950</v>
      </c>
      <c r="D5219" s="78">
        <v>45170</v>
      </c>
      <c r="E5219" s="209">
        <v>29455</v>
      </c>
      <c r="F5219" s="344">
        <f t="shared" si="587"/>
        <v>2665.3906806613813</v>
      </c>
      <c r="G5219" s="394">
        <f t="shared" si="588"/>
        <v>372.06315789473683</v>
      </c>
      <c r="H5219" s="385">
        <f t="shared" si="585"/>
        <v>1026.6593974319678</v>
      </c>
      <c r="I5219" s="386">
        <f t="shared" si="586"/>
        <v>60.749076771122361</v>
      </c>
      <c r="J5219" s="393">
        <v>45</v>
      </c>
      <c r="K5219" s="396">
        <f t="shared" si="589"/>
        <v>4169.8623127592082</v>
      </c>
      <c r="L5219" s="210">
        <f t="shared" si="590"/>
        <v>4.8999999999999998E-3</v>
      </c>
      <c r="M5219" s="211">
        <f t="shared" si="590"/>
        <v>1.1000000000000001E-3</v>
      </c>
    </row>
    <row r="5220" spans="1:13" ht="15" customHeight="1" x14ac:dyDescent="0.2">
      <c r="A5220" s="370">
        <v>5199</v>
      </c>
      <c r="B5220" s="120">
        <f t="shared" si="584"/>
        <v>203.38612442538334</v>
      </c>
      <c r="C5220" s="371">
        <v>950</v>
      </c>
      <c r="D5220" s="78">
        <v>45170</v>
      </c>
      <c r="E5220" s="209">
        <v>29455</v>
      </c>
      <c r="F5220" s="344">
        <f t="shared" si="587"/>
        <v>2665.0785619294265</v>
      </c>
      <c r="G5220" s="394">
        <f t="shared" si="588"/>
        <v>372.06315789473683</v>
      </c>
      <c r="H5220" s="385">
        <f t="shared" si="585"/>
        <v>1026.5539013005671</v>
      </c>
      <c r="I5220" s="386">
        <f t="shared" si="586"/>
        <v>60.742834396483268</v>
      </c>
      <c r="J5220" s="393">
        <v>45</v>
      </c>
      <c r="K5220" s="396">
        <f t="shared" si="589"/>
        <v>4169.4384555212137</v>
      </c>
      <c r="L5220" s="210">
        <f t="shared" si="590"/>
        <v>4.8999999999999998E-3</v>
      </c>
      <c r="M5220" s="211">
        <f t="shared" si="590"/>
        <v>1.1000000000000001E-3</v>
      </c>
    </row>
    <row r="5221" spans="1:13" ht="15" customHeight="1" x14ac:dyDescent="0.2">
      <c r="A5221" s="372">
        <v>5200</v>
      </c>
      <c r="B5221" s="120">
        <f t="shared" si="584"/>
        <v>203.40994041321497</v>
      </c>
      <c r="C5221" s="371">
        <v>950</v>
      </c>
      <c r="D5221" s="78">
        <v>45170</v>
      </c>
      <c r="E5221" s="209">
        <v>29455</v>
      </c>
      <c r="F5221" s="344">
        <f t="shared" si="587"/>
        <v>2664.7665246785809</v>
      </c>
      <c r="G5221" s="394">
        <f t="shared" si="588"/>
        <v>372.06315789473683</v>
      </c>
      <c r="H5221" s="385">
        <f t="shared" si="585"/>
        <v>1026.4484327097814</v>
      </c>
      <c r="I5221" s="386">
        <f t="shared" si="586"/>
        <v>60.736593651466357</v>
      </c>
      <c r="J5221" s="393">
        <v>45</v>
      </c>
      <c r="K5221" s="396">
        <f t="shared" si="589"/>
        <v>4169.0147089345655</v>
      </c>
      <c r="L5221" s="210">
        <f t="shared" si="590"/>
        <v>4.8999999999999998E-3</v>
      </c>
      <c r="M5221" s="211">
        <f t="shared" si="590"/>
        <v>1.1000000000000001E-3</v>
      </c>
    </row>
    <row r="5222" spans="1:13" ht="15" customHeight="1" x14ac:dyDescent="0.2">
      <c r="A5222" s="370">
        <v>5201</v>
      </c>
      <c r="B5222" s="120">
        <f t="shared" si="584"/>
        <v>203.43375576057326</v>
      </c>
      <c r="C5222" s="371">
        <v>950</v>
      </c>
      <c r="D5222" s="78">
        <v>45170</v>
      </c>
      <c r="E5222" s="209">
        <v>29455</v>
      </c>
      <c r="F5222" s="344">
        <f t="shared" si="587"/>
        <v>2664.4545688766698</v>
      </c>
      <c r="G5222" s="394">
        <f t="shared" si="588"/>
        <v>372.06315789473683</v>
      </c>
      <c r="H5222" s="385">
        <f t="shared" si="585"/>
        <v>1026.3429916487353</v>
      </c>
      <c r="I5222" s="386">
        <f t="shared" si="586"/>
        <v>60.730354535428134</v>
      </c>
      <c r="J5222" s="393">
        <v>45</v>
      </c>
      <c r="K5222" s="396">
        <f t="shared" si="589"/>
        <v>4168.5910729555699</v>
      </c>
      <c r="L5222" s="210">
        <f t="shared" si="590"/>
        <v>4.8999999999999998E-3</v>
      </c>
      <c r="M5222" s="211">
        <f t="shared" si="590"/>
        <v>1.1000000000000001E-3</v>
      </c>
    </row>
    <row r="5223" spans="1:13" ht="15" customHeight="1" x14ac:dyDescent="0.2">
      <c r="A5223" s="370">
        <v>5202</v>
      </c>
      <c r="B5223" s="120">
        <f t="shared" si="584"/>
        <v>203.45757046750435</v>
      </c>
      <c r="C5223" s="371">
        <v>950</v>
      </c>
      <c r="D5223" s="78">
        <v>45170</v>
      </c>
      <c r="E5223" s="209">
        <v>29455</v>
      </c>
      <c r="F5223" s="344">
        <f t="shared" si="587"/>
        <v>2664.1426944915429</v>
      </c>
      <c r="G5223" s="394">
        <f t="shared" si="588"/>
        <v>372.06315789473683</v>
      </c>
      <c r="H5223" s="385">
        <f t="shared" si="585"/>
        <v>1026.2375781065625</v>
      </c>
      <c r="I5223" s="386">
        <f t="shared" si="586"/>
        <v>60.724117047725599</v>
      </c>
      <c r="J5223" s="393">
        <v>45</v>
      </c>
      <c r="K5223" s="396">
        <f t="shared" si="589"/>
        <v>4168.1675475405682</v>
      </c>
      <c r="L5223" s="210">
        <f t="shared" si="590"/>
        <v>4.8999999999999998E-3</v>
      </c>
      <c r="M5223" s="211">
        <f t="shared" si="590"/>
        <v>1.1000000000000001E-3</v>
      </c>
    </row>
    <row r="5224" spans="1:13" ht="15" customHeight="1" x14ac:dyDescent="0.2">
      <c r="A5224" s="370">
        <v>5203</v>
      </c>
      <c r="B5224" s="120">
        <f t="shared" si="584"/>
        <v>203.48138453405514</v>
      </c>
      <c r="C5224" s="371">
        <v>950</v>
      </c>
      <c r="D5224" s="78">
        <v>45170</v>
      </c>
      <c r="E5224" s="209">
        <v>29455</v>
      </c>
      <c r="F5224" s="344">
        <f t="shared" si="587"/>
        <v>2663.8309014910542</v>
      </c>
      <c r="G5224" s="394">
        <f t="shared" si="588"/>
        <v>372.06315789473683</v>
      </c>
      <c r="H5224" s="385">
        <f t="shared" si="585"/>
        <v>1026.1321920723972</v>
      </c>
      <c r="I5224" s="386">
        <f t="shared" si="586"/>
        <v>60.717881187715818</v>
      </c>
      <c r="J5224" s="393">
        <v>45</v>
      </c>
      <c r="K5224" s="396">
        <f t="shared" si="589"/>
        <v>4167.7441326459038</v>
      </c>
      <c r="L5224" s="210">
        <f t="shared" si="590"/>
        <v>4.8999999999999998E-3</v>
      </c>
      <c r="M5224" s="211">
        <f t="shared" si="590"/>
        <v>1.1000000000000001E-3</v>
      </c>
    </row>
    <row r="5225" spans="1:13" ht="15" customHeight="1" x14ac:dyDescent="0.2">
      <c r="A5225" s="370">
        <v>5204</v>
      </c>
      <c r="B5225" s="120">
        <f t="shared" si="584"/>
        <v>203.50519796027146</v>
      </c>
      <c r="C5225" s="371">
        <v>950</v>
      </c>
      <c r="D5225" s="78">
        <v>45170</v>
      </c>
      <c r="E5225" s="209">
        <v>29455</v>
      </c>
      <c r="F5225" s="344">
        <f t="shared" si="587"/>
        <v>2663.5191898430903</v>
      </c>
      <c r="G5225" s="394">
        <f t="shared" si="588"/>
        <v>372.06315789473683</v>
      </c>
      <c r="H5225" s="385">
        <f t="shared" si="585"/>
        <v>1026.0268335353855</v>
      </c>
      <c r="I5225" s="386">
        <f t="shared" si="586"/>
        <v>60.711646954756546</v>
      </c>
      <c r="J5225" s="393">
        <v>45</v>
      </c>
      <c r="K5225" s="396">
        <f t="shared" si="589"/>
        <v>4167.3208282279693</v>
      </c>
      <c r="L5225" s="210">
        <f t="shared" si="590"/>
        <v>4.8999999999999998E-3</v>
      </c>
      <c r="M5225" s="211">
        <f t="shared" si="590"/>
        <v>1.1000000000000001E-3</v>
      </c>
    </row>
    <row r="5226" spans="1:13" ht="15" customHeight="1" x14ac:dyDescent="0.2">
      <c r="A5226" s="370">
        <v>5205</v>
      </c>
      <c r="B5226" s="120">
        <f t="shared" si="584"/>
        <v>203.52901074620047</v>
      </c>
      <c r="C5226" s="371">
        <v>950</v>
      </c>
      <c r="D5226" s="78">
        <v>45170</v>
      </c>
      <c r="E5226" s="209">
        <v>29455</v>
      </c>
      <c r="F5226" s="344">
        <f t="shared" si="587"/>
        <v>2663.2075595155366</v>
      </c>
      <c r="G5226" s="394">
        <f t="shared" si="588"/>
        <v>372.06315789473683</v>
      </c>
      <c r="H5226" s="385">
        <f t="shared" si="585"/>
        <v>1025.9215024846724</v>
      </c>
      <c r="I5226" s="386">
        <f t="shared" si="586"/>
        <v>60.705414348205466</v>
      </c>
      <c r="J5226" s="393">
        <v>45</v>
      </c>
      <c r="K5226" s="396">
        <f t="shared" si="589"/>
        <v>4166.8976342431515</v>
      </c>
      <c r="L5226" s="210">
        <f t="shared" si="590"/>
        <v>4.8999999999999998E-3</v>
      </c>
      <c r="M5226" s="211">
        <f t="shared" si="590"/>
        <v>1.1000000000000001E-3</v>
      </c>
    </row>
    <row r="5227" spans="1:13" ht="15" customHeight="1" x14ac:dyDescent="0.2">
      <c r="A5227" s="370">
        <v>5206</v>
      </c>
      <c r="B5227" s="120">
        <f t="shared" si="584"/>
        <v>203.55282289188827</v>
      </c>
      <c r="C5227" s="371">
        <v>950</v>
      </c>
      <c r="D5227" s="78">
        <v>45170</v>
      </c>
      <c r="E5227" s="209">
        <v>29455</v>
      </c>
      <c r="F5227" s="344">
        <f t="shared" si="587"/>
        <v>2662.8960104763091</v>
      </c>
      <c r="G5227" s="394">
        <f t="shared" si="588"/>
        <v>372.06315789473683</v>
      </c>
      <c r="H5227" s="385">
        <f t="shared" si="585"/>
        <v>1025.8161989094135</v>
      </c>
      <c r="I5227" s="386">
        <f t="shared" si="586"/>
        <v>60.699183367420922</v>
      </c>
      <c r="J5227" s="393">
        <v>45</v>
      </c>
      <c r="K5227" s="396">
        <f t="shared" si="589"/>
        <v>4166.4745506478803</v>
      </c>
      <c r="L5227" s="210">
        <f t="shared" si="590"/>
        <v>4.8999999999999998E-3</v>
      </c>
      <c r="M5227" s="211">
        <f t="shared" si="590"/>
        <v>1.1000000000000001E-3</v>
      </c>
    </row>
    <row r="5228" spans="1:13" ht="15" customHeight="1" x14ac:dyDescent="0.2">
      <c r="A5228" s="370">
        <v>5207</v>
      </c>
      <c r="B5228" s="120">
        <f t="shared" si="584"/>
        <v>203.57663439738172</v>
      </c>
      <c r="C5228" s="371">
        <v>950</v>
      </c>
      <c r="D5228" s="78">
        <v>45170</v>
      </c>
      <c r="E5228" s="209">
        <v>29455</v>
      </c>
      <c r="F5228" s="344">
        <f t="shared" si="587"/>
        <v>2662.5845426933306</v>
      </c>
      <c r="G5228" s="394">
        <f t="shared" si="588"/>
        <v>372.06315789473683</v>
      </c>
      <c r="H5228" s="385">
        <f t="shared" si="585"/>
        <v>1025.7109227987667</v>
      </c>
      <c r="I5228" s="386">
        <f t="shared" si="586"/>
        <v>60.692954011761351</v>
      </c>
      <c r="J5228" s="393">
        <v>45</v>
      </c>
      <c r="K5228" s="396">
        <f t="shared" si="589"/>
        <v>4166.0515773985953</v>
      </c>
      <c r="L5228" s="210">
        <f t="shared" si="590"/>
        <v>4.8999999999999998E-3</v>
      </c>
      <c r="M5228" s="211">
        <f t="shared" si="590"/>
        <v>1.1000000000000001E-3</v>
      </c>
    </row>
    <row r="5229" spans="1:13" ht="15" customHeight="1" x14ac:dyDescent="0.2">
      <c r="A5229" s="370">
        <v>5208</v>
      </c>
      <c r="B5229" s="120">
        <f t="shared" si="584"/>
        <v>203.60044526272733</v>
      </c>
      <c r="C5229" s="371">
        <v>950</v>
      </c>
      <c r="D5229" s="78">
        <v>45170</v>
      </c>
      <c r="E5229" s="209">
        <v>29455</v>
      </c>
      <c r="F5229" s="344">
        <f t="shared" si="587"/>
        <v>2662.2731561345463</v>
      </c>
      <c r="G5229" s="394">
        <f t="shared" si="588"/>
        <v>372.06315789473683</v>
      </c>
      <c r="H5229" s="385">
        <f t="shared" si="585"/>
        <v>1025.6056741418977</v>
      </c>
      <c r="I5229" s="386">
        <f t="shared" si="586"/>
        <v>60.686726280585667</v>
      </c>
      <c r="J5229" s="393">
        <v>45</v>
      </c>
      <c r="K5229" s="396">
        <f t="shared" si="589"/>
        <v>4165.6287144517664</v>
      </c>
      <c r="L5229" s="210">
        <f t="shared" si="590"/>
        <v>4.8999999999999998E-3</v>
      </c>
      <c r="M5229" s="211">
        <f t="shared" si="590"/>
        <v>1.1000000000000001E-3</v>
      </c>
    </row>
    <row r="5230" spans="1:13" ht="15" customHeight="1" x14ac:dyDescent="0.2">
      <c r="A5230" s="370">
        <v>5209</v>
      </c>
      <c r="B5230" s="120">
        <f t="shared" si="584"/>
        <v>203.62425548797214</v>
      </c>
      <c r="C5230" s="371">
        <v>950</v>
      </c>
      <c r="D5230" s="78">
        <v>45170</v>
      </c>
      <c r="E5230" s="209">
        <v>29455</v>
      </c>
      <c r="F5230" s="344">
        <f t="shared" si="587"/>
        <v>2661.9618507679097</v>
      </c>
      <c r="G5230" s="394">
        <f t="shared" si="588"/>
        <v>372.06315789473683</v>
      </c>
      <c r="H5230" s="385">
        <f t="shared" si="585"/>
        <v>1025.5004529279745</v>
      </c>
      <c r="I5230" s="386">
        <f t="shared" si="586"/>
        <v>60.680500173252931</v>
      </c>
      <c r="J5230" s="393">
        <v>45</v>
      </c>
      <c r="K5230" s="396">
        <f t="shared" si="589"/>
        <v>4165.2059617638743</v>
      </c>
      <c r="L5230" s="210">
        <f t="shared" si="590"/>
        <v>4.8999999999999998E-3</v>
      </c>
      <c r="M5230" s="211">
        <f t="shared" si="590"/>
        <v>1.1000000000000001E-3</v>
      </c>
    </row>
    <row r="5231" spans="1:13" ht="15" customHeight="1" x14ac:dyDescent="0.2">
      <c r="A5231" s="372">
        <v>5210</v>
      </c>
      <c r="B5231" s="120">
        <f t="shared" si="584"/>
        <v>203.64806507316291</v>
      </c>
      <c r="C5231" s="371">
        <v>950</v>
      </c>
      <c r="D5231" s="78">
        <v>45170</v>
      </c>
      <c r="E5231" s="209">
        <v>29455</v>
      </c>
      <c r="F5231" s="344">
        <f t="shared" si="587"/>
        <v>2661.6506265613962</v>
      </c>
      <c r="G5231" s="394">
        <f t="shared" si="588"/>
        <v>372.06315789473683</v>
      </c>
      <c r="H5231" s="385">
        <f t="shared" si="585"/>
        <v>1025.3952591461727</v>
      </c>
      <c r="I5231" s="386">
        <f t="shared" si="586"/>
        <v>60.674275689122659</v>
      </c>
      <c r="J5231" s="393">
        <v>45</v>
      </c>
      <c r="K5231" s="396">
        <f t="shared" si="589"/>
        <v>4164.7833192914286</v>
      </c>
      <c r="L5231" s="210">
        <f t="shared" si="590"/>
        <v>4.8999999999999998E-3</v>
      </c>
      <c r="M5231" s="211">
        <f t="shared" si="590"/>
        <v>1.1000000000000001E-3</v>
      </c>
    </row>
    <row r="5232" spans="1:13" ht="15" customHeight="1" x14ac:dyDescent="0.2">
      <c r="A5232" s="370">
        <v>5211</v>
      </c>
      <c r="B5232" s="120">
        <f t="shared" si="584"/>
        <v>203.67187401834627</v>
      </c>
      <c r="C5232" s="371">
        <v>950</v>
      </c>
      <c r="D5232" s="78">
        <v>45170</v>
      </c>
      <c r="E5232" s="209">
        <v>29455</v>
      </c>
      <c r="F5232" s="344">
        <f t="shared" si="587"/>
        <v>2661.3394834829987</v>
      </c>
      <c r="G5232" s="394">
        <f t="shared" si="588"/>
        <v>372.06315789473683</v>
      </c>
      <c r="H5232" s="385">
        <f t="shared" si="585"/>
        <v>1025.2900927856745</v>
      </c>
      <c r="I5232" s="386">
        <f t="shared" si="586"/>
        <v>60.66805282755471</v>
      </c>
      <c r="J5232" s="393">
        <v>45</v>
      </c>
      <c r="K5232" s="396">
        <f t="shared" si="589"/>
        <v>4164.3607869909647</v>
      </c>
      <c r="L5232" s="210">
        <f t="shared" si="590"/>
        <v>4.8999999999999998E-3</v>
      </c>
      <c r="M5232" s="211">
        <f t="shared" si="590"/>
        <v>1.1000000000000001E-3</v>
      </c>
    </row>
    <row r="5233" spans="1:13" ht="15" customHeight="1" x14ac:dyDescent="0.2">
      <c r="A5233" s="370">
        <v>5212</v>
      </c>
      <c r="B5233" s="120">
        <f t="shared" si="584"/>
        <v>203.69568232356917</v>
      </c>
      <c r="C5233" s="371">
        <v>950</v>
      </c>
      <c r="D5233" s="78">
        <v>45170</v>
      </c>
      <c r="E5233" s="209">
        <v>29455</v>
      </c>
      <c r="F5233" s="344">
        <f t="shared" si="587"/>
        <v>2661.0284215007227</v>
      </c>
      <c r="G5233" s="394">
        <f t="shared" si="588"/>
        <v>372.06315789473683</v>
      </c>
      <c r="H5233" s="385">
        <f t="shared" si="585"/>
        <v>1025.1849538356653</v>
      </c>
      <c r="I5233" s="386">
        <f t="shared" si="586"/>
        <v>60.661831587909191</v>
      </c>
      <c r="J5233" s="393">
        <v>45</v>
      </c>
      <c r="K5233" s="396">
        <f t="shared" si="589"/>
        <v>4163.9383648190342</v>
      </c>
      <c r="L5233" s="210">
        <f t="shared" si="590"/>
        <v>4.8999999999999998E-3</v>
      </c>
      <c r="M5233" s="211">
        <f t="shared" si="590"/>
        <v>1.1000000000000001E-3</v>
      </c>
    </row>
    <row r="5234" spans="1:13" ht="15" customHeight="1" x14ac:dyDescent="0.2">
      <c r="A5234" s="370">
        <v>5213</v>
      </c>
      <c r="B5234" s="120">
        <f t="shared" si="584"/>
        <v>203.71948998887882</v>
      </c>
      <c r="C5234" s="371">
        <v>950</v>
      </c>
      <c r="D5234" s="78">
        <v>45170</v>
      </c>
      <c r="E5234" s="209">
        <v>29455</v>
      </c>
      <c r="F5234" s="344">
        <f t="shared" si="587"/>
        <v>2660.717440582589</v>
      </c>
      <c r="G5234" s="394">
        <f t="shared" si="588"/>
        <v>372.06315789473683</v>
      </c>
      <c r="H5234" s="385">
        <f t="shared" si="585"/>
        <v>1025.0798422853361</v>
      </c>
      <c r="I5234" s="386">
        <f t="shared" si="586"/>
        <v>60.65561196954652</v>
      </c>
      <c r="J5234" s="393">
        <v>45</v>
      </c>
      <c r="K5234" s="396">
        <f t="shared" si="589"/>
        <v>4163.5160527322087</v>
      </c>
      <c r="L5234" s="210">
        <f t="shared" si="590"/>
        <v>4.8999999999999998E-3</v>
      </c>
      <c r="M5234" s="211">
        <f t="shared" si="590"/>
        <v>1.1000000000000001E-3</v>
      </c>
    </row>
    <row r="5235" spans="1:13" ht="15" customHeight="1" x14ac:dyDescent="0.2">
      <c r="A5235" s="370">
        <v>5214</v>
      </c>
      <c r="B5235" s="120">
        <f t="shared" si="584"/>
        <v>203.74329701432183</v>
      </c>
      <c r="C5235" s="371">
        <v>950</v>
      </c>
      <c r="D5235" s="78">
        <v>45170</v>
      </c>
      <c r="E5235" s="209">
        <v>29455</v>
      </c>
      <c r="F5235" s="344">
        <f t="shared" si="587"/>
        <v>2660.4065406966401</v>
      </c>
      <c r="G5235" s="394">
        <f t="shared" si="588"/>
        <v>372.06315789473683</v>
      </c>
      <c r="H5235" s="385">
        <f t="shared" si="585"/>
        <v>1024.9747581238853</v>
      </c>
      <c r="I5235" s="386">
        <f t="shared" si="586"/>
        <v>60.649393971827543</v>
      </c>
      <c r="J5235" s="393">
        <v>45</v>
      </c>
      <c r="K5235" s="396">
        <f t="shared" si="589"/>
        <v>4163.0938506870898</v>
      </c>
      <c r="L5235" s="210">
        <f t="shared" si="590"/>
        <v>4.8999999999999998E-3</v>
      </c>
      <c r="M5235" s="211">
        <f t="shared" si="590"/>
        <v>1.1000000000000001E-3</v>
      </c>
    </row>
    <row r="5236" spans="1:13" ht="15" customHeight="1" x14ac:dyDescent="0.2">
      <c r="A5236" s="370">
        <v>5215</v>
      </c>
      <c r="B5236" s="120">
        <f t="shared" si="584"/>
        <v>203.76710339994554</v>
      </c>
      <c r="C5236" s="371">
        <v>950</v>
      </c>
      <c r="D5236" s="78">
        <v>45170</v>
      </c>
      <c r="E5236" s="209">
        <v>29455</v>
      </c>
      <c r="F5236" s="344">
        <f t="shared" si="587"/>
        <v>2660.0957218109274</v>
      </c>
      <c r="G5236" s="394">
        <f t="shared" si="588"/>
        <v>372.06315789473683</v>
      </c>
      <c r="H5236" s="385">
        <f t="shared" si="585"/>
        <v>1024.8697013405144</v>
      </c>
      <c r="I5236" s="386">
        <f t="shared" si="586"/>
        <v>60.64317759411329</v>
      </c>
      <c r="J5236" s="393">
        <v>45</v>
      </c>
      <c r="K5236" s="396">
        <f t="shared" si="589"/>
        <v>4162.671758640292</v>
      </c>
      <c r="L5236" s="210">
        <f t="shared" si="590"/>
        <v>4.8999999999999998E-3</v>
      </c>
      <c r="M5236" s="211">
        <f t="shared" si="590"/>
        <v>1.1000000000000001E-3</v>
      </c>
    </row>
    <row r="5237" spans="1:13" ht="15" customHeight="1" x14ac:dyDescent="0.2">
      <c r="A5237" s="370">
        <v>5216</v>
      </c>
      <c r="B5237" s="120">
        <f t="shared" si="584"/>
        <v>203.79090914579706</v>
      </c>
      <c r="C5237" s="371">
        <v>950</v>
      </c>
      <c r="D5237" s="78">
        <v>45170</v>
      </c>
      <c r="E5237" s="209">
        <v>29455</v>
      </c>
      <c r="F5237" s="344">
        <f t="shared" si="587"/>
        <v>2659.7849838935217</v>
      </c>
      <c r="G5237" s="394">
        <f t="shared" si="588"/>
        <v>372.06315789473683</v>
      </c>
      <c r="H5237" s="385">
        <f t="shared" si="585"/>
        <v>1024.7646719244312</v>
      </c>
      <c r="I5237" s="386">
        <f t="shared" si="586"/>
        <v>60.636962835765175</v>
      </c>
      <c r="J5237" s="393">
        <v>45</v>
      </c>
      <c r="K5237" s="396">
        <f t="shared" si="589"/>
        <v>4162.249776548455</v>
      </c>
      <c r="L5237" s="210">
        <f t="shared" si="590"/>
        <v>4.8999999999999998E-3</v>
      </c>
      <c r="M5237" s="211">
        <f t="shared" si="590"/>
        <v>1.1000000000000001E-3</v>
      </c>
    </row>
    <row r="5238" spans="1:13" ht="15" customHeight="1" x14ac:dyDescent="0.2">
      <c r="A5238" s="370">
        <v>5217</v>
      </c>
      <c r="B5238" s="120">
        <f t="shared" si="584"/>
        <v>203.81471425192336</v>
      </c>
      <c r="C5238" s="371">
        <v>950</v>
      </c>
      <c r="D5238" s="78">
        <v>45170</v>
      </c>
      <c r="E5238" s="209">
        <v>29455</v>
      </c>
      <c r="F5238" s="344">
        <f t="shared" si="587"/>
        <v>2659.4743269125124</v>
      </c>
      <c r="G5238" s="394">
        <f t="shared" si="588"/>
        <v>372.06315789473683</v>
      </c>
      <c r="H5238" s="385">
        <f t="shared" si="585"/>
        <v>1024.6596698648502</v>
      </c>
      <c r="I5238" s="386">
        <f t="shared" si="586"/>
        <v>60.630749696144989</v>
      </c>
      <c r="J5238" s="393">
        <v>45</v>
      </c>
      <c r="K5238" s="396">
        <f t="shared" si="589"/>
        <v>4161.8279043682451</v>
      </c>
      <c r="L5238" s="210">
        <f t="shared" si="590"/>
        <v>4.8999999999999998E-3</v>
      </c>
      <c r="M5238" s="211">
        <f t="shared" si="590"/>
        <v>1.1000000000000001E-3</v>
      </c>
    </row>
    <row r="5239" spans="1:13" ht="15" customHeight="1" x14ac:dyDescent="0.2">
      <c r="A5239" s="370">
        <v>5218</v>
      </c>
      <c r="B5239" s="120">
        <f t="shared" ref="B5239:B5302" si="591">A5239/(10*LN(A5239)-60)</f>
        <v>203.83851871837194</v>
      </c>
      <c r="C5239" s="371">
        <v>950</v>
      </c>
      <c r="D5239" s="78">
        <v>45170</v>
      </c>
      <c r="E5239" s="209">
        <v>29455</v>
      </c>
      <c r="F5239" s="344">
        <f t="shared" si="587"/>
        <v>2659.1637508359995</v>
      </c>
      <c r="G5239" s="394">
        <f t="shared" si="588"/>
        <v>372.06315789473683</v>
      </c>
      <c r="H5239" s="385">
        <f t="shared" si="585"/>
        <v>1024.5546951509889</v>
      </c>
      <c r="I5239" s="386">
        <f t="shared" si="586"/>
        <v>60.624538174614727</v>
      </c>
      <c r="J5239" s="393">
        <v>45</v>
      </c>
      <c r="K5239" s="396">
        <f t="shared" si="589"/>
        <v>4161.4061420563403</v>
      </c>
      <c r="L5239" s="210">
        <f t="shared" si="590"/>
        <v>4.8999999999999998E-3</v>
      </c>
      <c r="M5239" s="211">
        <f t="shared" si="590"/>
        <v>1.1000000000000001E-3</v>
      </c>
    </row>
    <row r="5240" spans="1:13" ht="15" customHeight="1" x14ac:dyDescent="0.2">
      <c r="A5240" s="370">
        <v>5219</v>
      </c>
      <c r="B5240" s="120">
        <f t="shared" si="591"/>
        <v>203.8623225451897</v>
      </c>
      <c r="C5240" s="371">
        <v>950</v>
      </c>
      <c r="D5240" s="78">
        <v>45170</v>
      </c>
      <c r="E5240" s="209">
        <v>29455</v>
      </c>
      <c r="F5240" s="344">
        <f t="shared" si="587"/>
        <v>2658.8532556321052</v>
      </c>
      <c r="G5240" s="394">
        <f t="shared" si="588"/>
        <v>372.06315789473683</v>
      </c>
      <c r="H5240" s="385">
        <f t="shared" si="585"/>
        <v>1024.4497477720724</v>
      </c>
      <c r="I5240" s="386">
        <f t="shared" si="586"/>
        <v>60.618328270536843</v>
      </c>
      <c r="J5240" s="393">
        <v>45</v>
      </c>
      <c r="K5240" s="396">
        <f t="shared" si="589"/>
        <v>4160.9844895694514</v>
      </c>
      <c r="L5240" s="210">
        <f t="shared" si="590"/>
        <v>4.8999999999999998E-3</v>
      </c>
      <c r="M5240" s="211">
        <f t="shared" si="590"/>
        <v>1.1000000000000001E-3</v>
      </c>
    </row>
    <row r="5241" spans="1:13" ht="15" customHeight="1" x14ac:dyDescent="0.2">
      <c r="A5241" s="372">
        <v>5220</v>
      </c>
      <c r="B5241" s="120">
        <f t="shared" si="591"/>
        <v>203.8861257324242</v>
      </c>
      <c r="C5241" s="371">
        <v>950</v>
      </c>
      <c r="D5241" s="78">
        <v>45170</v>
      </c>
      <c r="E5241" s="209">
        <v>29455</v>
      </c>
      <c r="F5241" s="344">
        <f t="shared" si="587"/>
        <v>2658.542841268963</v>
      </c>
      <c r="G5241" s="394">
        <f t="shared" si="588"/>
        <v>372.06315789473683</v>
      </c>
      <c r="H5241" s="385">
        <f t="shared" si="585"/>
        <v>1024.3448277173304</v>
      </c>
      <c r="I5241" s="386">
        <f t="shared" si="586"/>
        <v>60.612119983273999</v>
      </c>
      <c r="J5241" s="393">
        <v>45</v>
      </c>
      <c r="K5241" s="396">
        <f t="shared" si="589"/>
        <v>4160.5629468643046</v>
      </c>
      <c r="L5241" s="210">
        <f t="shared" si="590"/>
        <v>4.8999999999999998E-3</v>
      </c>
      <c r="M5241" s="211">
        <f t="shared" si="590"/>
        <v>1.1000000000000001E-3</v>
      </c>
    </row>
    <row r="5242" spans="1:13" ht="15" customHeight="1" x14ac:dyDescent="0.2">
      <c r="A5242" s="370">
        <v>5221</v>
      </c>
      <c r="B5242" s="120">
        <f t="shared" si="591"/>
        <v>203.90992828012298</v>
      </c>
      <c r="C5242" s="371">
        <v>950</v>
      </c>
      <c r="D5242" s="78">
        <v>45170</v>
      </c>
      <c r="E5242" s="209">
        <v>29455</v>
      </c>
      <c r="F5242" s="344">
        <f t="shared" si="587"/>
        <v>2658.2325077147198</v>
      </c>
      <c r="G5242" s="394">
        <f t="shared" si="588"/>
        <v>372.06315789473683</v>
      </c>
      <c r="H5242" s="385">
        <f t="shared" si="585"/>
        <v>1024.2399349759962</v>
      </c>
      <c r="I5242" s="386">
        <f t="shared" si="586"/>
        <v>60.605913312189131</v>
      </c>
      <c r="J5242" s="393">
        <v>45</v>
      </c>
      <c r="K5242" s="396">
        <f t="shared" si="589"/>
        <v>4160.1415138976417</v>
      </c>
      <c r="L5242" s="210">
        <f t="shared" si="590"/>
        <v>4.8999999999999998E-3</v>
      </c>
      <c r="M5242" s="211">
        <f t="shared" si="590"/>
        <v>1.1000000000000001E-3</v>
      </c>
    </row>
    <row r="5243" spans="1:13" ht="15" customHeight="1" x14ac:dyDescent="0.2">
      <c r="A5243" s="370">
        <v>5222</v>
      </c>
      <c r="B5243" s="120">
        <f t="shared" si="591"/>
        <v>203.93373018833299</v>
      </c>
      <c r="C5243" s="371">
        <v>950</v>
      </c>
      <c r="D5243" s="78">
        <v>45170</v>
      </c>
      <c r="E5243" s="209">
        <v>29455</v>
      </c>
      <c r="F5243" s="344">
        <f t="shared" si="587"/>
        <v>2657.9222549375504</v>
      </c>
      <c r="G5243" s="394">
        <f t="shared" si="588"/>
        <v>372.06315789473683</v>
      </c>
      <c r="H5243" s="385">
        <f t="shared" si="585"/>
        <v>1024.135069537313</v>
      </c>
      <c r="I5243" s="386">
        <f t="shared" si="586"/>
        <v>60.599708256645748</v>
      </c>
      <c r="J5243" s="393">
        <v>45</v>
      </c>
      <c r="K5243" s="396">
        <f t="shared" si="589"/>
        <v>4159.7201906262462</v>
      </c>
      <c r="L5243" s="210">
        <f t="shared" si="590"/>
        <v>4.8999999999999998E-3</v>
      </c>
      <c r="M5243" s="211">
        <f t="shared" si="590"/>
        <v>1.1000000000000001E-3</v>
      </c>
    </row>
    <row r="5244" spans="1:13" ht="15" customHeight="1" x14ac:dyDescent="0.2">
      <c r="A5244" s="370">
        <v>5223</v>
      </c>
      <c r="B5244" s="120">
        <f t="shared" si="591"/>
        <v>203.95753145710214</v>
      </c>
      <c r="C5244" s="371">
        <v>950</v>
      </c>
      <c r="D5244" s="78">
        <v>45170</v>
      </c>
      <c r="E5244" s="209">
        <v>29455</v>
      </c>
      <c r="F5244" s="344">
        <f t="shared" si="587"/>
        <v>2657.6120829056313</v>
      </c>
      <c r="G5244" s="394">
        <f t="shared" si="588"/>
        <v>372.06315789473683</v>
      </c>
      <c r="H5244" s="385">
        <f t="shared" si="585"/>
        <v>1024.0302313905242</v>
      </c>
      <c r="I5244" s="386">
        <f t="shared" si="586"/>
        <v>60.593504816007361</v>
      </c>
      <c r="J5244" s="393">
        <v>45</v>
      </c>
      <c r="K5244" s="396">
        <f t="shared" si="589"/>
        <v>4159.2989770068998</v>
      </c>
      <c r="L5244" s="210">
        <f t="shared" si="590"/>
        <v>4.8999999999999998E-3</v>
      </c>
      <c r="M5244" s="211">
        <f t="shared" si="590"/>
        <v>1.1000000000000001E-3</v>
      </c>
    </row>
    <row r="5245" spans="1:13" ht="15" customHeight="1" x14ac:dyDescent="0.2">
      <c r="A5245" s="370">
        <v>5224</v>
      </c>
      <c r="B5245" s="120">
        <f t="shared" si="591"/>
        <v>203.98133208647769</v>
      </c>
      <c r="C5245" s="371">
        <v>950</v>
      </c>
      <c r="D5245" s="78">
        <v>45170</v>
      </c>
      <c r="E5245" s="209">
        <v>29455</v>
      </c>
      <c r="F5245" s="344">
        <f t="shared" si="587"/>
        <v>2657.3019915871646</v>
      </c>
      <c r="G5245" s="394">
        <f t="shared" si="588"/>
        <v>372.06315789473683</v>
      </c>
      <c r="H5245" s="385">
        <f t="shared" si="585"/>
        <v>1023.9254205248826</v>
      </c>
      <c r="I5245" s="386">
        <f t="shared" si="586"/>
        <v>60.587302989638033</v>
      </c>
      <c r="J5245" s="393">
        <v>45</v>
      </c>
      <c r="K5245" s="396">
        <f t="shared" si="589"/>
        <v>4158.8778729964224</v>
      </c>
      <c r="L5245" s="210">
        <f t="shared" si="590"/>
        <v>4.8999999999999998E-3</v>
      </c>
      <c r="M5245" s="211">
        <f t="shared" si="590"/>
        <v>1.1000000000000001E-3</v>
      </c>
    </row>
    <row r="5246" spans="1:13" ht="15" customHeight="1" x14ac:dyDescent="0.2">
      <c r="A5246" s="370">
        <v>5225</v>
      </c>
      <c r="B5246" s="120">
        <f t="shared" si="591"/>
        <v>204.00513207650727</v>
      </c>
      <c r="C5246" s="371">
        <v>950</v>
      </c>
      <c r="D5246" s="78">
        <v>45170</v>
      </c>
      <c r="E5246" s="209">
        <v>29455</v>
      </c>
      <c r="F5246" s="344">
        <f t="shared" si="587"/>
        <v>2656.9919809503654</v>
      </c>
      <c r="G5246" s="394">
        <f t="shared" si="588"/>
        <v>372.06315789473683</v>
      </c>
      <c r="H5246" s="385">
        <f t="shared" si="585"/>
        <v>1023.8206369296445</v>
      </c>
      <c r="I5246" s="386">
        <f t="shared" si="586"/>
        <v>60.581102776902043</v>
      </c>
      <c r="J5246" s="393">
        <v>45</v>
      </c>
      <c r="K5246" s="396">
        <f t="shared" si="589"/>
        <v>4158.4568785516485</v>
      </c>
      <c r="L5246" s="210">
        <f t="shared" si="590"/>
        <v>4.8999999999999998E-3</v>
      </c>
      <c r="M5246" s="211">
        <f t="shared" si="590"/>
        <v>1.1000000000000001E-3</v>
      </c>
    </row>
    <row r="5247" spans="1:13" ht="15" customHeight="1" x14ac:dyDescent="0.2">
      <c r="A5247" s="370">
        <v>5226</v>
      </c>
      <c r="B5247" s="120">
        <f t="shared" si="591"/>
        <v>204.02893142723863</v>
      </c>
      <c r="C5247" s="371">
        <v>950</v>
      </c>
      <c r="D5247" s="78">
        <v>45170</v>
      </c>
      <c r="E5247" s="209">
        <v>29455</v>
      </c>
      <c r="F5247" s="344">
        <f t="shared" si="587"/>
        <v>2656.6820509634622</v>
      </c>
      <c r="G5247" s="394">
        <f t="shared" si="588"/>
        <v>372.06315789473683</v>
      </c>
      <c r="H5247" s="385">
        <f t="shared" si="585"/>
        <v>1023.7158805940712</v>
      </c>
      <c r="I5247" s="386">
        <f t="shared" si="586"/>
        <v>60.57490417716398</v>
      </c>
      <c r="J5247" s="393">
        <v>45</v>
      </c>
      <c r="K5247" s="396">
        <f t="shared" si="589"/>
        <v>4158.0359936294344</v>
      </c>
      <c r="L5247" s="210">
        <f t="shared" si="590"/>
        <v>4.8999999999999998E-3</v>
      </c>
      <c r="M5247" s="211">
        <f t="shared" si="590"/>
        <v>1.1000000000000001E-3</v>
      </c>
    </row>
    <row r="5248" spans="1:13" ht="15" customHeight="1" x14ac:dyDescent="0.2">
      <c r="A5248" s="370">
        <v>5227</v>
      </c>
      <c r="B5248" s="120">
        <f t="shared" si="591"/>
        <v>204.05273013871928</v>
      </c>
      <c r="C5248" s="371">
        <v>950</v>
      </c>
      <c r="D5248" s="78">
        <v>45170</v>
      </c>
      <c r="E5248" s="209">
        <v>29455</v>
      </c>
      <c r="F5248" s="344">
        <f t="shared" si="587"/>
        <v>2656.3722015947051</v>
      </c>
      <c r="G5248" s="394">
        <f t="shared" si="588"/>
        <v>372.06315789473683</v>
      </c>
      <c r="H5248" s="385">
        <f t="shared" si="585"/>
        <v>1023.6111515074313</v>
      </c>
      <c r="I5248" s="386">
        <f t="shared" si="586"/>
        <v>60.568707189788839</v>
      </c>
      <c r="J5248" s="393">
        <v>45</v>
      </c>
      <c r="K5248" s="396">
        <f t="shared" si="589"/>
        <v>4157.6152181866619</v>
      </c>
      <c r="L5248" s="210">
        <f t="shared" si="590"/>
        <v>4.8999999999999998E-3</v>
      </c>
      <c r="M5248" s="211">
        <f t="shared" si="590"/>
        <v>1.1000000000000001E-3</v>
      </c>
    </row>
    <row r="5249" spans="1:13" ht="15" customHeight="1" x14ac:dyDescent="0.2">
      <c r="A5249" s="370">
        <v>5228</v>
      </c>
      <c r="B5249" s="120">
        <f t="shared" si="591"/>
        <v>204.07652821099714</v>
      </c>
      <c r="C5249" s="371">
        <v>950</v>
      </c>
      <c r="D5249" s="78">
        <v>45170</v>
      </c>
      <c r="E5249" s="209">
        <v>29455</v>
      </c>
      <c r="F5249" s="344">
        <f t="shared" si="587"/>
        <v>2656.0624328123536</v>
      </c>
      <c r="G5249" s="394">
        <f t="shared" si="588"/>
        <v>372.06315789473683</v>
      </c>
      <c r="H5249" s="385">
        <f t="shared" si="585"/>
        <v>1023.5064496589964</v>
      </c>
      <c r="I5249" s="386">
        <f t="shared" si="586"/>
        <v>60.562511814141807</v>
      </c>
      <c r="J5249" s="393">
        <v>45</v>
      </c>
      <c r="K5249" s="396">
        <f t="shared" si="589"/>
        <v>4157.1945521802281</v>
      </c>
      <c r="L5249" s="210">
        <f t="shared" si="590"/>
        <v>4.8999999999999998E-3</v>
      </c>
      <c r="M5249" s="211">
        <f t="shared" si="590"/>
        <v>1.1000000000000001E-3</v>
      </c>
    </row>
    <row r="5250" spans="1:13" ht="15" customHeight="1" x14ac:dyDescent="0.2">
      <c r="A5250" s="370">
        <v>5229</v>
      </c>
      <c r="B5250" s="120">
        <f t="shared" si="591"/>
        <v>204.10032564411975</v>
      </c>
      <c r="C5250" s="371">
        <v>950</v>
      </c>
      <c r="D5250" s="78">
        <v>45170</v>
      </c>
      <c r="E5250" s="209">
        <v>29455</v>
      </c>
      <c r="F5250" s="344">
        <f t="shared" si="587"/>
        <v>2655.7527445846899</v>
      </c>
      <c r="G5250" s="394">
        <f t="shared" si="588"/>
        <v>372.06315789473683</v>
      </c>
      <c r="H5250" s="385">
        <f t="shared" si="585"/>
        <v>1023.4017750380461</v>
      </c>
      <c r="I5250" s="386">
        <f t="shared" si="586"/>
        <v>60.556318049588533</v>
      </c>
      <c r="J5250" s="393">
        <v>45</v>
      </c>
      <c r="K5250" s="396">
        <f t="shared" si="589"/>
        <v>4156.7739955670613</v>
      </c>
      <c r="L5250" s="210">
        <f t="shared" si="590"/>
        <v>4.8999999999999998E-3</v>
      </c>
      <c r="M5250" s="211">
        <f t="shared" si="590"/>
        <v>1.1000000000000001E-3</v>
      </c>
    </row>
    <row r="5251" spans="1:13" ht="15" customHeight="1" x14ac:dyDescent="0.2">
      <c r="A5251" s="372">
        <v>5230</v>
      </c>
      <c r="B5251" s="120">
        <f t="shared" si="591"/>
        <v>204.124122438135</v>
      </c>
      <c r="C5251" s="371">
        <v>950</v>
      </c>
      <c r="D5251" s="78">
        <v>45170</v>
      </c>
      <c r="E5251" s="209">
        <v>29455</v>
      </c>
      <c r="F5251" s="344">
        <f t="shared" si="587"/>
        <v>2655.4431368800078</v>
      </c>
      <c r="G5251" s="394">
        <f t="shared" si="588"/>
        <v>372.06315789473683</v>
      </c>
      <c r="H5251" s="385">
        <f t="shared" si="585"/>
        <v>1023.2971276338636</v>
      </c>
      <c r="I5251" s="386">
        <f t="shared" si="586"/>
        <v>60.550125895494894</v>
      </c>
      <c r="J5251" s="393">
        <v>45</v>
      </c>
      <c r="K5251" s="396">
        <f t="shared" si="589"/>
        <v>4156.3535483041032</v>
      </c>
      <c r="L5251" s="210">
        <f t="shared" si="590"/>
        <v>4.8999999999999998E-3</v>
      </c>
      <c r="M5251" s="211">
        <f t="shared" si="590"/>
        <v>1.1000000000000001E-3</v>
      </c>
    </row>
    <row r="5252" spans="1:13" ht="15" customHeight="1" x14ac:dyDescent="0.2">
      <c r="A5252" s="370">
        <v>5231</v>
      </c>
      <c r="B5252" s="120">
        <f t="shared" si="591"/>
        <v>204.14791859309099</v>
      </c>
      <c r="C5252" s="371">
        <v>950</v>
      </c>
      <c r="D5252" s="78">
        <v>45170</v>
      </c>
      <c r="E5252" s="209">
        <v>29455</v>
      </c>
      <c r="F5252" s="344">
        <f t="shared" si="587"/>
        <v>2655.133609666615</v>
      </c>
      <c r="G5252" s="394">
        <f t="shared" si="588"/>
        <v>372.06315789473683</v>
      </c>
      <c r="H5252" s="385">
        <f t="shared" si="585"/>
        <v>1023.1925074357368</v>
      </c>
      <c r="I5252" s="386">
        <f t="shared" si="586"/>
        <v>60.543935351227042</v>
      </c>
      <c r="J5252" s="393">
        <v>45</v>
      </c>
      <c r="K5252" s="396">
        <f t="shared" si="589"/>
        <v>4155.9332103483157</v>
      </c>
      <c r="L5252" s="210">
        <f t="shared" si="590"/>
        <v>4.8999999999999998E-3</v>
      </c>
      <c r="M5252" s="211">
        <f t="shared" si="590"/>
        <v>1.1000000000000001E-3</v>
      </c>
    </row>
    <row r="5253" spans="1:13" ht="15" customHeight="1" x14ac:dyDescent="0.2">
      <c r="A5253" s="370">
        <v>5232</v>
      </c>
      <c r="B5253" s="120">
        <f t="shared" si="591"/>
        <v>204.17171410903555</v>
      </c>
      <c r="C5253" s="371">
        <v>950</v>
      </c>
      <c r="D5253" s="78">
        <v>45170</v>
      </c>
      <c r="E5253" s="209">
        <v>29455</v>
      </c>
      <c r="F5253" s="344">
        <f t="shared" si="587"/>
        <v>2654.8241629128402</v>
      </c>
      <c r="G5253" s="394">
        <f t="shared" si="588"/>
        <v>372.06315789473683</v>
      </c>
      <c r="H5253" s="385">
        <f t="shared" si="585"/>
        <v>1023.0879144329609</v>
      </c>
      <c r="I5253" s="386">
        <f t="shared" si="586"/>
        <v>60.537746416151542</v>
      </c>
      <c r="J5253" s="393">
        <v>45</v>
      </c>
      <c r="K5253" s="396">
        <f t="shared" si="589"/>
        <v>4155.5129816566896</v>
      </c>
      <c r="L5253" s="210">
        <f t="shared" si="590"/>
        <v>4.8999999999999998E-3</v>
      </c>
      <c r="M5253" s="211">
        <f t="shared" si="590"/>
        <v>1.1000000000000001E-3</v>
      </c>
    </row>
    <row r="5254" spans="1:13" ht="15" customHeight="1" x14ac:dyDescent="0.2">
      <c r="A5254" s="370">
        <v>5233</v>
      </c>
      <c r="B5254" s="120">
        <f t="shared" si="591"/>
        <v>204.19550898601645</v>
      </c>
      <c r="C5254" s="371">
        <v>950</v>
      </c>
      <c r="D5254" s="78">
        <v>45170</v>
      </c>
      <c r="E5254" s="209">
        <v>29455</v>
      </c>
      <c r="F5254" s="344">
        <f t="shared" si="587"/>
        <v>2654.5147965870278</v>
      </c>
      <c r="G5254" s="394">
        <f t="shared" si="588"/>
        <v>372.06315789473683</v>
      </c>
      <c r="H5254" s="385">
        <f t="shared" si="585"/>
        <v>1022.9833486148364</v>
      </c>
      <c r="I5254" s="386">
        <f t="shared" si="586"/>
        <v>60.531559089635294</v>
      </c>
      <c r="J5254" s="393">
        <v>45</v>
      </c>
      <c r="K5254" s="396">
        <f t="shared" si="589"/>
        <v>4155.0928621862367</v>
      </c>
      <c r="L5254" s="210">
        <f t="shared" si="590"/>
        <v>4.8999999999999998E-3</v>
      </c>
      <c r="M5254" s="211">
        <f t="shared" si="590"/>
        <v>1.1000000000000001E-3</v>
      </c>
    </row>
    <row r="5255" spans="1:13" ht="15" customHeight="1" x14ac:dyDescent="0.2">
      <c r="A5255" s="370">
        <v>5234</v>
      </c>
      <c r="B5255" s="120">
        <f t="shared" si="591"/>
        <v>204.21930322408184</v>
      </c>
      <c r="C5255" s="371">
        <v>950</v>
      </c>
      <c r="D5255" s="78">
        <v>45170</v>
      </c>
      <c r="E5255" s="209">
        <v>29455</v>
      </c>
      <c r="F5255" s="344">
        <f t="shared" si="587"/>
        <v>2654.205510657534</v>
      </c>
      <c r="G5255" s="394">
        <f t="shared" si="588"/>
        <v>372.06315789473683</v>
      </c>
      <c r="H5255" s="385">
        <f t="shared" si="585"/>
        <v>1022.8788099706675</v>
      </c>
      <c r="I5255" s="386">
        <f t="shared" si="586"/>
        <v>60.525373371045418</v>
      </c>
      <c r="J5255" s="393">
        <v>45</v>
      </c>
      <c r="K5255" s="396">
        <f t="shared" si="589"/>
        <v>4154.6728518939835</v>
      </c>
      <c r="L5255" s="210">
        <f t="shared" si="590"/>
        <v>4.8999999999999998E-3</v>
      </c>
      <c r="M5255" s="211">
        <f t="shared" si="590"/>
        <v>1.1000000000000001E-3</v>
      </c>
    </row>
    <row r="5256" spans="1:13" ht="15" customHeight="1" x14ac:dyDescent="0.2">
      <c r="A5256" s="370">
        <v>5235</v>
      </c>
      <c r="B5256" s="120">
        <f t="shared" si="591"/>
        <v>204.24309682327996</v>
      </c>
      <c r="C5256" s="371">
        <v>950</v>
      </c>
      <c r="D5256" s="78">
        <v>45170</v>
      </c>
      <c r="E5256" s="209">
        <v>29455</v>
      </c>
      <c r="F5256" s="344">
        <f t="shared" si="587"/>
        <v>2653.8963050927332</v>
      </c>
      <c r="G5256" s="394">
        <f t="shared" si="588"/>
        <v>372.06315789473683</v>
      </c>
      <c r="H5256" s="385">
        <f t="shared" si="585"/>
        <v>1022.7742984897648</v>
      </c>
      <c r="I5256" s="386">
        <f t="shared" si="586"/>
        <v>60.519189259749403</v>
      </c>
      <c r="J5256" s="393">
        <v>45</v>
      </c>
      <c r="K5256" s="396">
        <f t="shared" si="589"/>
        <v>4154.2529507369845</v>
      </c>
      <c r="L5256" s="210">
        <f t="shared" si="590"/>
        <v>4.8999999999999998E-3</v>
      </c>
      <c r="M5256" s="211">
        <f t="shared" si="590"/>
        <v>1.1000000000000001E-3</v>
      </c>
    </row>
    <row r="5257" spans="1:13" ht="15" customHeight="1" x14ac:dyDescent="0.2">
      <c r="A5257" s="370">
        <v>5236</v>
      </c>
      <c r="B5257" s="120">
        <f t="shared" si="591"/>
        <v>204.26688978365888</v>
      </c>
      <c r="C5257" s="371">
        <v>950</v>
      </c>
      <c r="D5257" s="78">
        <v>45170</v>
      </c>
      <c r="E5257" s="209">
        <v>29455</v>
      </c>
      <c r="F5257" s="344">
        <f t="shared" si="587"/>
        <v>2653.5871798610142</v>
      </c>
      <c r="G5257" s="394">
        <f t="shared" si="588"/>
        <v>372.06315789473683</v>
      </c>
      <c r="H5257" s="385">
        <f t="shared" si="585"/>
        <v>1022.6698141614437</v>
      </c>
      <c r="I5257" s="386">
        <f t="shared" si="586"/>
        <v>60.513006755115022</v>
      </c>
      <c r="J5257" s="393">
        <v>45</v>
      </c>
      <c r="K5257" s="396">
        <f t="shared" si="589"/>
        <v>4153.8331586723098</v>
      </c>
      <c r="L5257" s="210">
        <f t="shared" si="590"/>
        <v>4.8999999999999998E-3</v>
      </c>
      <c r="M5257" s="211">
        <f t="shared" si="590"/>
        <v>1.1000000000000001E-3</v>
      </c>
    </row>
    <row r="5258" spans="1:13" ht="15" customHeight="1" x14ac:dyDescent="0.2">
      <c r="A5258" s="370">
        <v>5237</v>
      </c>
      <c r="B5258" s="120">
        <f t="shared" si="591"/>
        <v>204.29068210526654</v>
      </c>
      <c r="C5258" s="371">
        <v>950</v>
      </c>
      <c r="D5258" s="78">
        <v>45170</v>
      </c>
      <c r="E5258" s="209">
        <v>29455</v>
      </c>
      <c r="F5258" s="344">
        <f t="shared" si="587"/>
        <v>2653.2781349307875</v>
      </c>
      <c r="G5258" s="394">
        <f t="shared" si="588"/>
        <v>372.06315789473683</v>
      </c>
      <c r="H5258" s="385">
        <f t="shared" si="585"/>
        <v>1022.5653569750272</v>
      </c>
      <c r="I5258" s="386">
        <f t="shared" si="586"/>
        <v>60.506825856510488</v>
      </c>
      <c r="J5258" s="393">
        <v>45</v>
      </c>
      <c r="K5258" s="396">
        <f t="shared" si="589"/>
        <v>4153.413475657062</v>
      </c>
      <c r="L5258" s="210">
        <f t="shared" si="590"/>
        <v>4.8999999999999998E-3</v>
      </c>
      <c r="M5258" s="211">
        <f t="shared" si="590"/>
        <v>1.1000000000000001E-3</v>
      </c>
    </row>
    <row r="5259" spans="1:13" ht="15" customHeight="1" x14ac:dyDescent="0.2">
      <c r="A5259" s="370">
        <v>5238</v>
      </c>
      <c r="B5259" s="120">
        <f t="shared" si="591"/>
        <v>204.31447378815136</v>
      </c>
      <c r="C5259" s="371">
        <v>950</v>
      </c>
      <c r="D5259" s="78">
        <v>45170</v>
      </c>
      <c r="E5259" s="209">
        <v>29455</v>
      </c>
      <c r="F5259" s="344">
        <f t="shared" si="587"/>
        <v>2652.9691702704722</v>
      </c>
      <c r="G5259" s="394">
        <f t="shared" si="588"/>
        <v>372.06315789473683</v>
      </c>
      <c r="H5259" s="385">
        <f t="shared" si="585"/>
        <v>1022.4609269198405</v>
      </c>
      <c r="I5259" s="386">
        <f t="shared" si="586"/>
        <v>60.50064656330418</v>
      </c>
      <c r="J5259" s="393">
        <v>45</v>
      </c>
      <c r="K5259" s="396">
        <f t="shared" si="589"/>
        <v>4152.993901648354</v>
      </c>
      <c r="L5259" s="210">
        <f t="shared" si="590"/>
        <v>4.8999999999999998E-3</v>
      </c>
      <c r="M5259" s="211">
        <f t="shared" si="590"/>
        <v>1.1000000000000001E-3</v>
      </c>
    </row>
    <row r="5260" spans="1:13" ht="15" customHeight="1" x14ac:dyDescent="0.2">
      <c r="A5260" s="370">
        <v>5239</v>
      </c>
      <c r="B5260" s="120">
        <f t="shared" si="591"/>
        <v>204.33826483236169</v>
      </c>
      <c r="C5260" s="371">
        <v>950</v>
      </c>
      <c r="D5260" s="78">
        <v>45170</v>
      </c>
      <c r="E5260" s="209">
        <v>29455</v>
      </c>
      <c r="F5260" s="344">
        <f t="shared" si="587"/>
        <v>2652.6602858485048</v>
      </c>
      <c r="G5260" s="394">
        <f t="shared" si="588"/>
        <v>372.06315789473683</v>
      </c>
      <c r="H5260" s="385">
        <f t="shared" si="585"/>
        <v>1022.3565239852156</v>
      </c>
      <c r="I5260" s="386">
        <f t="shared" si="586"/>
        <v>60.494468874864836</v>
      </c>
      <c r="J5260" s="393">
        <v>45</v>
      </c>
      <c r="K5260" s="396">
        <f t="shared" si="589"/>
        <v>4152.5744366033223</v>
      </c>
      <c r="L5260" s="210">
        <f t="shared" si="590"/>
        <v>4.8999999999999998E-3</v>
      </c>
      <c r="M5260" s="211">
        <f t="shared" si="590"/>
        <v>1.1000000000000001E-3</v>
      </c>
    </row>
    <row r="5261" spans="1:13" ht="15" customHeight="1" x14ac:dyDescent="0.2">
      <c r="A5261" s="372">
        <v>5240</v>
      </c>
      <c r="B5261" s="120">
        <f t="shared" si="591"/>
        <v>204.36205523794587</v>
      </c>
      <c r="C5261" s="371">
        <v>950</v>
      </c>
      <c r="D5261" s="78">
        <v>45170</v>
      </c>
      <c r="E5261" s="209">
        <v>29455</v>
      </c>
      <c r="F5261" s="344">
        <f t="shared" si="587"/>
        <v>2652.3514816333391</v>
      </c>
      <c r="G5261" s="394">
        <f t="shared" si="588"/>
        <v>372.06315789473683</v>
      </c>
      <c r="H5261" s="385">
        <f t="shared" si="585"/>
        <v>1022.2521481604896</v>
      </c>
      <c r="I5261" s="386">
        <f t="shared" si="586"/>
        <v>60.488292790561516</v>
      </c>
      <c r="J5261" s="393">
        <v>45</v>
      </c>
      <c r="K5261" s="396">
        <f t="shared" si="589"/>
        <v>4152.1550804791268</v>
      </c>
      <c r="L5261" s="210">
        <f t="shared" si="590"/>
        <v>4.8999999999999998E-3</v>
      </c>
      <c r="M5261" s="211">
        <f t="shared" si="590"/>
        <v>1.1000000000000001E-3</v>
      </c>
    </row>
    <row r="5262" spans="1:13" ht="15" customHeight="1" x14ac:dyDescent="0.2">
      <c r="A5262" s="370">
        <v>5241</v>
      </c>
      <c r="B5262" s="120">
        <f t="shared" si="591"/>
        <v>204.38584500495199</v>
      </c>
      <c r="C5262" s="371">
        <v>950</v>
      </c>
      <c r="D5262" s="78">
        <v>45170</v>
      </c>
      <c r="E5262" s="209">
        <v>29455</v>
      </c>
      <c r="F5262" s="344">
        <f t="shared" si="587"/>
        <v>2652.0427575934486</v>
      </c>
      <c r="G5262" s="394">
        <f t="shared" si="588"/>
        <v>372.06315789473683</v>
      </c>
      <c r="H5262" s="385">
        <f t="shared" si="585"/>
        <v>1022.1477994350066</v>
      </c>
      <c r="I5262" s="386">
        <f t="shared" si="586"/>
        <v>60.482118309763713</v>
      </c>
      <c r="J5262" s="393">
        <v>45</v>
      </c>
      <c r="K5262" s="396">
        <f t="shared" si="589"/>
        <v>4151.7358332329559</v>
      </c>
      <c r="L5262" s="210">
        <f t="shared" si="590"/>
        <v>4.8999999999999998E-3</v>
      </c>
      <c r="M5262" s="211">
        <f t="shared" si="590"/>
        <v>1.1000000000000001E-3</v>
      </c>
    </row>
    <row r="5263" spans="1:13" ht="15" customHeight="1" x14ac:dyDescent="0.2">
      <c r="A5263" s="370">
        <v>5242</v>
      </c>
      <c r="B5263" s="120">
        <f t="shared" si="591"/>
        <v>204.40963413342882</v>
      </c>
      <c r="C5263" s="371">
        <v>950</v>
      </c>
      <c r="D5263" s="78">
        <v>45170</v>
      </c>
      <c r="E5263" s="209">
        <v>29455</v>
      </c>
      <c r="F5263" s="344">
        <f t="shared" si="587"/>
        <v>2651.7341136973137</v>
      </c>
      <c r="G5263" s="394">
        <f t="shared" si="588"/>
        <v>372.06315789473683</v>
      </c>
      <c r="H5263" s="385">
        <f t="shared" si="585"/>
        <v>1022.0434777981129</v>
      </c>
      <c r="I5263" s="386">
        <f t="shared" si="586"/>
        <v>60.475945431841012</v>
      </c>
      <c r="J5263" s="393">
        <v>45</v>
      </c>
      <c r="K5263" s="396">
        <f t="shared" si="589"/>
        <v>4151.3166948220041</v>
      </c>
      <c r="L5263" s="210">
        <f t="shared" si="590"/>
        <v>4.8999999999999998E-3</v>
      </c>
      <c r="M5263" s="211">
        <f t="shared" si="590"/>
        <v>1.1000000000000001E-3</v>
      </c>
    </row>
    <row r="5264" spans="1:13" ht="15" customHeight="1" x14ac:dyDescent="0.2">
      <c r="A5264" s="370">
        <v>5243</v>
      </c>
      <c r="B5264" s="120">
        <f t="shared" si="591"/>
        <v>204.43342262342458</v>
      </c>
      <c r="C5264" s="371">
        <v>950</v>
      </c>
      <c r="D5264" s="78">
        <v>45170</v>
      </c>
      <c r="E5264" s="209">
        <v>29455</v>
      </c>
      <c r="F5264" s="344">
        <f t="shared" si="587"/>
        <v>2651.4255499134392</v>
      </c>
      <c r="G5264" s="394">
        <f t="shared" si="588"/>
        <v>372.06315789473683</v>
      </c>
      <c r="H5264" s="385">
        <f t="shared" si="585"/>
        <v>1021.9391832391634</v>
      </c>
      <c r="I5264" s="386">
        <f t="shared" si="586"/>
        <v>60.469774156163524</v>
      </c>
      <c r="J5264" s="393">
        <v>45</v>
      </c>
      <c r="K5264" s="396">
        <f t="shared" si="589"/>
        <v>4150.8976652035026</v>
      </c>
      <c r="L5264" s="210">
        <f t="shared" si="590"/>
        <v>4.8999999999999998E-3</v>
      </c>
      <c r="M5264" s="211">
        <f t="shared" si="590"/>
        <v>1.1000000000000001E-3</v>
      </c>
    </row>
    <row r="5265" spans="1:13" ht="15" customHeight="1" x14ac:dyDescent="0.2">
      <c r="A5265" s="370">
        <v>5244</v>
      </c>
      <c r="B5265" s="120">
        <f t="shared" si="591"/>
        <v>204.45721047498805</v>
      </c>
      <c r="C5265" s="371">
        <v>950</v>
      </c>
      <c r="D5265" s="78">
        <v>45170</v>
      </c>
      <c r="E5265" s="209">
        <v>29455</v>
      </c>
      <c r="F5265" s="344">
        <f t="shared" si="587"/>
        <v>2651.1170662103386</v>
      </c>
      <c r="G5265" s="394">
        <f t="shared" si="588"/>
        <v>372.06315789473683</v>
      </c>
      <c r="H5265" s="385">
        <f t="shared" si="585"/>
        <v>1021.8349157475154</v>
      </c>
      <c r="I5265" s="386">
        <f t="shared" si="586"/>
        <v>60.463604482101509</v>
      </c>
      <c r="J5265" s="393">
        <v>45</v>
      </c>
      <c r="K5265" s="396">
        <f t="shared" si="589"/>
        <v>4150.4787443346922</v>
      </c>
      <c r="L5265" s="210">
        <f t="shared" si="590"/>
        <v>4.8999999999999998E-3</v>
      </c>
      <c r="M5265" s="211">
        <f t="shared" si="590"/>
        <v>1.1000000000000001E-3</v>
      </c>
    </row>
    <row r="5266" spans="1:13" ht="15" customHeight="1" x14ac:dyDescent="0.2">
      <c r="A5266" s="370">
        <v>5245</v>
      </c>
      <c r="B5266" s="120">
        <f t="shared" si="591"/>
        <v>204.48099768816766</v>
      </c>
      <c r="C5266" s="371">
        <v>950</v>
      </c>
      <c r="D5266" s="78">
        <v>45170</v>
      </c>
      <c r="E5266" s="209">
        <v>29455</v>
      </c>
      <c r="F5266" s="344">
        <f t="shared" si="587"/>
        <v>2650.8086625565466</v>
      </c>
      <c r="G5266" s="394">
        <f t="shared" si="588"/>
        <v>372.06315789473683</v>
      </c>
      <c r="H5266" s="385">
        <f t="shared" si="585"/>
        <v>1021.7306753125337</v>
      </c>
      <c r="I5266" s="386">
        <f t="shared" si="586"/>
        <v>60.457436409025668</v>
      </c>
      <c r="J5266" s="393">
        <v>45</v>
      </c>
      <c r="K5266" s="396">
        <f t="shared" si="589"/>
        <v>4150.0599321728423</v>
      </c>
      <c r="L5266" s="210">
        <f t="shared" si="590"/>
        <v>4.8999999999999998E-3</v>
      </c>
      <c r="M5266" s="211">
        <f t="shared" si="590"/>
        <v>1.1000000000000001E-3</v>
      </c>
    </row>
    <row r="5267" spans="1:13" ht="15" customHeight="1" x14ac:dyDescent="0.2">
      <c r="A5267" s="370">
        <v>5246</v>
      </c>
      <c r="B5267" s="120">
        <f t="shared" si="591"/>
        <v>204.50478426301206</v>
      </c>
      <c r="C5267" s="371">
        <v>950</v>
      </c>
      <c r="D5267" s="78">
        <v>45170</v>
      </c>
      <c r="E5267" s="209">
        <v>29455</v>
      </c>
      <c r="F5267" s="344">
        <f t="shared" si="587"/>
        <v>2650.5003389206113</v>
      </c>
      <c r="G5267" s="394">
        <f t="shared" si="588"/>
        <v>372.06315789473683</v>
      </c>
      <c r="H5267" s="385">
        <f t="shared" si="585"/>
        <v>1021.6264619235876</v>
      </c>
      <c r="I5267" s="386">
        <f t="shared" si="586"/>
        <v>60.451269936306964</v>
      </c>
      <c r="J5267" s="393">
        <v>45</v>
      </c>
      <c r="K5267" s="396">
        <f t="shared" si="589"/>
        <v>4149.6412286752429</v>
      </c>
      <c r="L5267" s="210">
        <f t="shared" si="590"/>
        <v>4.8999999999999998E-3</v>
      </c>
      <c r="M5267" s="211">
        <f t="shared" si="590"/>
        <v>1.1000000000000001E-3</v>
      </c>
    </row>
    <row r="5268" spans="1:13" ht="15" customHeight="1" x14ac:dyDescent="0.2">
      <c r="A5268" s="370">
        <v>5247</v>
      </c>
      <c r="B5268" s="120">
        <f t="shared" si="591"/>
        <v>204.52857019956991</v>
      </c>
      <c r="C5268" s="371">
        <v>950</v>
      </c>
      <c r="D5268" s="78">
        <v>45170</v>
      </c>
      <c r="E5268" s="209">
        <v>29455</v>
      </c>
      <c r="F5268" s="344">
        <f t="shared" si="587"/>
        <v>2650.1920952710975</v>
      </c>
      <c r="G5268" s="394">
        <f t="shared" si="588"/>
        <v>372.06315789473683</v>
      </c>
      <c r="H5268" s="385">
        <f t="shared" si="585"/>
        <v>1021.5222755700519</v>
      </c>
      <c r="I5268" s="386">
        <f t="shared" si="586"/>
        <v>60.445105063316689</v>
      </c>
      <c r="J5268" s="393">
        <v>45</v>
      </c>
      <c r="K5268" s="396">
        <f t="shared" si="589"/>
        <v>4149.2226337992033</v>
      </c>
      <c r="L5268" s="210">
        <f t="shared" si="590"/>
        <v>4.8999999999999998E-3</v>
      </c>
      <c r="M5268" s="211">
        <f t="shared" si="590"/>
        <v>1.1000000000000001E-3</v>
      </c>
    </row>
    <row r="5269" spans="1:13" ht="15" customHeight="1" x14ac:dyDescent="0.2">
      <c r="A5269" s="370">
        <v>5248</v>
      </c>
      <c r="B5269" s="120">
        <f t="shared" si="591"/>
        <v>204.55235549788992</v>
      </c>
      <c r="C5269" s="371">
        <v>950</v>
      </c>
      <c r="D5269" s="78">
        <v>45170</v>
      </c>
      <c r="E5269" s="209">
        <v>29455</v>
      </c>
      <c r="F5269" s="344">
        <f t="shared" si="587"/>
        <v>2649.8839315765858</v>
      </c>
      <c r="G5269" s="394">
        <f t="shared" si="588"/>
        <v>372.06315789473683</v>
      </c>
      <c r="H5269" s="385">
        <f t="shared" si="585"/>
        <v>1021.418116241307</v>
      </c>
      <c r="I5269" s="386">
        <f t="shared" si="586"/>
        <v>60.438941789426451</v>
      </c>
      <c r="J5269" s="393">
        <v>45</v>
      </c>
      <c r="K5269" s="396">
        <f t="shared" si="589"/>
        <v>4148.8041475020564</v>
      </c>
      <c r="L5269" s="210">
        <f t="shared" si="590"/>
        <v>4.8999999999999998E-3</v>
      </c>
      <c r="M5269" s="211">
        <f t="shared" si="590"/>
        <v>1.1000000000000001E-3</v>
      </c>
    </row>
    <row r="5270" spans="1:13" ht="15" customHeight="1" x14ac:dyDescent="0.2">
      <c r="A5270" s="370">
        <v>5249</v>
      </c>
      <c r="B5270" s="120">
        <f t="shared" si="591"/>
        <v>204.57614015802093</v>
      </c>
      <c r="C5270" s="371">
        <v>950</v>
      </c>
      <c r="D5270" s="78">
        <v>45170</v>
      </c>
      <c r="E5270" s="209">
        <v>29455</v>
      </c>
      <c r="F5270" s="344">
        <f t="shared" si="587"/>
        <v>2649.5758478056705</v>
      </c>
      <c r="G5270" s="394">
        <f t="shared" si="588"/>
        <v>372.06315789473683</v>
      </c>
      <c r="H5270" s="385">
        <f t="shared" ref="H5270:H5333" si="592">SUM(F5270:G5270)*33.8%</f>
        <v>1021.3139839267376</v>
      </c>
      <c r="I5270" s="386">
        <f t="shared" ref="I5270:I5333" si="593">SUM(F5270:G5270)*2%</f>
        <v>60.432780114008146</v>
      </c>
      <c r="J5270" s="393">
        <v>45</v>
      </c>
      <c r="K5270" s="396">
        <f t="shared" si="589"/>
        <v>4148.3857697411531</v>
      </c>
      <c r="L5270" s="210">
        <f t="shared" si="590"/>
        <v>4.8999999999999998E-3</v>
      </c>
      <c r="M5270" s="211">
        <f t="shared" si="590"/>
        <v>1.1000000000000001E-3</v>
      </c>
    </row>
    <row r="5271" spans="1:13" ht="15" customHeight="1" x14ac:dyDescent="0.2">
      <c r="A5271" s="372">
        <v>5250</v>
      </c>
      <c r="B5271" s="120">
        <f t="shared" si="591"/>
        <v>204.59992418001173</v>
      </c>
      <c r="C5271" s="371">
        <v>950</v>
      </c>
      <c r="D5271" s="78">
        <v>45170</v>
      </c>
      <c r="E5271" s="209">
        <v>29455</v>
      </c>
      <c r="F5271" s="344">
        <f t="shared" ref="F5271:F5334" si="594">12*(1/B5271*D5271)</f>
        <v>2649.2678439269639</v>
      </c>
      <c r="G5271" s="394">
        <f t="shared" ref="G5271:G5334" si="595">12*(1/C5271*E5271)</f>
        <v>372.06315789473683</v>
      </c>
      <c r="H5271" s="385">
        <f t="shared" si="592"/>
        <v>1021.2098786157347</v>
      </c>
      <c r="I5271" s="386">
        <f t="shared" si="593"/>
        <v>60.426620036434016</v>
      </c>
      <c r="J5271" s="393">
        <v>45</v>
      </c>
      <c r="K5271" s="396">
        <f t="shared" ref="K5271:K5334" si="596">SUM(F5271:J5271)</f>
        <v>4147.9675004738692</v>
      </c>
      <c r="L5271" s="210">
        <f t="shared" ref="L5271:M5334" si="597">ROUND(1/B5271,4)</f>
        <v>4.8999999999999998E-3</v>
      </c>
      <c r="M5271" s="211">
        <f t="shared" si="597"/>
        <v>1.1000000000000001E-3</v>
      </c>
    </row>
    <row r="5272" spans="1:13" ht="15" customHeight="1" x14ac:dyDescent="0.2">
      <c r="A5272" s="370">
        <v>5251</v>
      </c>
      <c r="B5272" s="120">
        <f t="shared" si="591"/>
        <v>204.62370756391121</v>
      </c>
      <c r="C5272" s="371">
        <v>950</v>
      </c>
      <c r="D5272" s="78">
        <v>45170</v>
      </c>
      <c r="E5272" s="209">
        <v>29455</v>
      </c>
      <c r="F5272" s="344">
        <f t="shared" si="594"/>
        <v>2648.9599199090935</v>
      </c>
      <c r="G5272" s="394">
        <f t="shared" si="595"/>
        <v>372.06315789473683</v>
      </c>
      <c r="H5272" s="385">
        <f t="shared" si="592"/>
        <v>1021.1058002976946</v>
      </c>
      <c r="I5272" s="386">
        <f t="shared" si="593"/>
        <v>60.42046155607661</v>
      </c>
      <c r="J5272" s="393">
        <v>45</v>
      </c>
      <c r="K5272" s="396">
        <f t="shared" si="596"/>
        <v>4147.5493396576021</v>
      </c>
      <c r="L5272" s="210">
        <f t="shared" si="597"/>
        <v>4.8999999999999998E-3</v>
      </c>
      <c r="M5272" s="211">
        <f t="shared" si="597"/>
        <v>1.1000000000000001E-3</v>
      </c>
    </row>
    <row r="5273" spans="1:13" ht="15" customHeight="1" x14ac:dyDescent="0.2">
      <c r="A5273" s="370">
        <v>5252</v>
      </c>
      <c r="B5273" s="120">
        <f t="shared" si="591"/>
        <v>204.6474903097681</v>
      </c>
      <c r="C5273" s="371">
        <v>950</v>
      </c>
      <c r="D5273" s="78">
        <v>45170</v>
      </c>
      <c r="E5273" s="209">
        <v>29455</v>
      </c>
      <c r="F5273" s="344">
        <f t="shared" si="594"/>
        <v>2648.6520757207045</v>
      </c>
      <c r="G5273" s="394">
        <f t="shared" si="595"/>
        <v>372.06315789473683</v>
      </c>
      <c r="H5273" s="385">
        <f t="shared" si="592"/>
        <v>1021.0017489620191</v>
      </c>
      <c r="I5273" s="386">
        <f t="shared" si="593"/>
        <v>60.41430467230883</v>
      </c>
      <c r="J5273" s="393">
        <v>45</v>
      </c>
      <c r="K5273" s="396">
        <f t="shared" si="596"/>
        <v>4147.1312872497692</v>
      </c>
      <c r="L5273" s="210">
        <f t="shared" si="597"/>
        <v>4.8999999999999998E-3</v>
      </c>
      <c r="M5273" s="211">
        <f t="shared" si="597"/>
        <v>1.1000000000000001E-3</v>
      </c>
    </row>
    <row r="5274" spans="1:13" ht="15" customHeight="1" x14ac:dyDescent="0.2">
      <c r="A5274" s="370">
        <v>5253</v>
      </c>
      <c r="B5274" s="120">
        <f t="shared" si="591"/>
        <v>204.67127241763171</v>
      </c>
      <c r="C5274" s="371">
        <v>950</v>
      </c>
      <c r="D5274" s="78">
        <v>45170</v>
      </c>
      <c r="E5274" s="209">
        <v>29455</v>
      </c>
      <c r="F5274" s="344">
        <f t="shared" si="594"/>
        <v>2648.3443113304511</v>
      </c>
      <c r="G5274" s="394">
        <f t="shared" si="595"/>
        <v>372.06315789473683</v>
      </c>
      <c r="H5274" s="385">
        <f t="shared" si="592"/>
        <v>1020.8977245981134</v>
      </c>
      <c r="I5274" s="386">
        <f t="shared" si="593"/>
        <v>60.408149384503758</v>
      </c>
      <c r="J5274" s="393">
        <v>45</v>
      </c>
      <c r="K5274" s="396">
        <f t="shared" si="596"/>
        <v>4146.7133432078044</v>
      </c>
      <c r="L5274" s="210">
        <f t="shared" si="597"/>
        <v>4.8999999999999998E-3</v>
      </c>
      <c r="M5274" s="211">
        <f t="shared" si="597"/>
        <v>1.1000000000000001E-3</v>
      </c>
    </row>
    <row r="5275" spans="1:13" ht="15" customHeight="1" x14ac:dyDescent="0.2">
      <c r="A5275" s="370">
        <v>5254</v>
      </c>
      <c r="B5275" s="120">
        <f t="shared" si="591"/>
        <v>204.6950538875509</v>
      </c>
      <c r="C5275" s="371">
        <v>950</v>
      </c>
      <c r="D5275" s="78">
        <v>45170</v>
      </c>
      <c r="E5275" s="209">
        <v>29455</v>
      </c>
      <c r="F5275" s="344">
        <f t="shared" si="594"/>
        <v>2648.0366267070103</v>
      </c>
      <c r="G5275" s="394">
        <f t="shared" si="595"/>
        <v>372.06315789473683</v>
      </c>
      <c r="H5275" s="385">
        <f t="shared" si="592"/>
        <v>1020.7937271953905</v>
      </c>
      <c r="I5275" s="386">
        <f t="shared" si="593"/>
        <v>60.401995692034944</v>
      </c>
      <c r="J5275" s="393">
        <v>45</v>
      </c>
      <c r="K5275" s="396">
        <f t="shared" si="596"/>
        <v>4146.2955074891725</v>
      </c>
      <c r="L5275" s="210">
        <f t="shared" si="597"/>
        <v>4.8999999999999998E-3</v>
      </c>
      <c r="M5275" s="211">
        <f t="shared" si="597"/>
        <v>1.1000000000000001E-3</v>
      </c>
    </row>
    <row r="5276" spans="1:13" ht="15" customHeight="1" x14ac:dyDescent="0.2">
      <c r="A5276" s="370">
        <v>5255</v>
      </c>
      <c r="B5276" s="120">
        <f t="shared" si="591"/>
        <v>204.71883471957472</v>
      </c>
      <c r="C5276" s="371">
        <v>950</v>
      </c>
      <c r="D5276" s="78">
        <v>45170</v>
      </c>
      <c r="E5276" s="209">
        <v>29455</v>
      </c>
      <c r="F5276" s="344">
        <f t="shared" si="594"/>
        <v>2647.7290218190728</v>
      </c>
      <c r="G5276" s="394">
        <f t="shared" si="595"/>
        <v>372.06315789473683</v>
      </c>
      <c r="H5276" s="385">
        <f t="shared" si="592"/>
        <v>1020.6897567432676</v>
      </c>
      <c r="I5276" s="386">
        <f t="shared" si="593"/>
        <v>60.395843594276194</v>
      </c>
      <c r="J5276" s="393">
        <v>45</v>
      </c>
      <c r="K5276" s="396">
        <f t="shared" si="596"/>
        <v>4145.8777800513535</v>
      </c>
      <c r="L5276" s="210">
        <f t="shared" si="597"/>
        <v>4.8999999999999998E-3</v>
      </c>
      <c r="M5276" s="211">
        <f t="shared" si="597"/>
        <v>1.1000000000000001E-3</v>
      </c>
    </row>
    <row r="5277" spans="1:13" ht="15" customHeight="1" x14ac:dyDescent="0.2">
      <c r="A5277" s="370">
        <v>5256</v>
      </c>
      <c r="B5277" s="120">
        <f t="shared" si="591"/>
        <v>204.74261491375225</v>
      </c>
      <c r="C5277" s="371">
        <v>950</v>
      </c>
      <c r="D5277" s="78">
        <v>45170</v>
      </c>
      <c r="E5277" s="209">
        <v>29455</v>
      </c>
      <c r="F5277" s="344">
        <f t="shared" si="594"/>
        <v>2647.4214966353447</v>
      </c>
      <c r="G5277" s="394">
        <f t="shared" si="595"/>
        <v>372.06315789473683</v>
      </c>
      <c r="H5277" s="385">
        <f t="shared" si="592"/>
        <v>1020.5858132311674</v>
      </c>
      <c r="I5277" s="386">
        <f t="shared" si="593"/>
        <v>60.389693090601632</v>
      </c>
      <c r="J5277" s="393">
        <v>45</v>
      </c>
      <c r="K5277" s="396">
        <f t="shared" si="596"/>
        <v>4145.4601608518506</v>
      </c>
      <c r="L5277" s="210">
        <f t="shared" si="597"/>
        <v>4.8999999999999998E-3</v>
      </c>
      <c r="M5277" s="211">
        <f t="shared" si="597"/>
        <v>1.1000000000000001E-3</v>
      </c>
    </row>
    <row r="5278" spans="1:13" ht="15" customHeight="1" x14ac:dyDescent="0.2">
      <c r="A5278" s="370">
        <v>5257</v>
      </c>
      <c r="B5278" s="120">
        <f t="shared" si="591"/>
        <v>204.76639447013272</v>
      </c>
      <c r="C5278" s="371">
        <v>950</v>
      </c>
      <c r="D5278" s="78">
        <v>45170</v>
      </c>
      <c r="E5278" s="209">
        <v>29455</v>
      </c>
      <c r="F5278" s="344">
        <f t="shared" si="594"/>
        <v>2647.1140511245467</v>
      </c>
      <c r="G5278" s="394">
        <f t="shared" si="595"/>
        <v>372.06315789473683</v>
      </c>
      <c r="H5278" s="385">
        <f t="shared" si="592"/>
        <v>1020.4818966485177</v>
      </c>
      <c r="I5278" s="386">
        <f t="shared" si="593"/>
        <v>60.38354418038567</v>
      </c>
      <c r="J5278" s="393">
        <v>45</v>
      </c>
      <c r="K5278" s="396">
        <f t="shared" si="596"/>
        <v>4145.0426498481866</v>
      </c>
      <c r="L5278" s="210">
        <f t="shared" si="597"/>
        <v>4.8999999999999998E-3</v>
      </c>
      <c r="M5278" s="211">
        <f t="shared" si="597"/>
        <v>1.1000000000000001E-3</v>
      </c>
    </row>
    <row r="5279" spans="1:13" ht="15" customHeight="1" x14ac:dyDescent="0.2">
      <c r="A5279" s="370">
        <v>5258</v>
      </c>
      <c r="B5279" s="120">
        <f t="shared" si="591"/>
        <v>204.79017338876534</v>
      </c>
      <c r="C5279" s="371">
        <v>950</v>
      </c>
      <c r="D5279" s="78">
        <v>45170</v>
      </c>
      <c r="E5279" s="209">
        <v>29455</v>
      </c>
      <c r="F5279" s="344">
        <f t="shared" si="594"/>
        <v>2646.8066852554161</v>
      </c>
      <c r="G5279" s="394">
        <f t="shared" si="595"/>
        <v>372.06315789473683</v>
      </c>
      <c r="H5279" s="385">
        <f t="shared" si="592"/>
        <v>1020.3780069847516</v>
      </c>
      <c r="I5279" s="386">
        <f t="shared" si="593"/>
        <v>60.377396863003064</v>
      </c>
      <c r="J5279" s="393">
        <v>45</v>
      </c>
      <c r="K5279" s="396">
        <f t="shared" si="596"/>
        <v>4144.6252469979081</v>
      </c>
      <c r="L5279" s="210">
        <f t="shared" si="597"/>
        <v>4.8999999999999998E-3</v>
      </c>
      <c r="M5279" s="211">
        <f t="shared" si="597"/>
        <v>1.1000000000000001E-3</v>
      </c>
    </row>
    <row r="5280" spans="1:13" ht="15" customHeight="1" x14ac:dyDescent="0.2">
      <c r="A5280" s="370">
        <v>5259</v>
      </c>
      <c r="B5280" s="120">
        <f t="shared" si="591"/>
        <v>204.81395166969949</v>
      </c>
      <c r="C5280" s="371">
        <v>950</v>
      </c>
      <c r="D5280" s="78">
        <v>45170</v>
      </c>
      <c r="E5280" s="209">
        <v>29455</v>
      </c>
      <c r="F5280" s="344">
        <f t="shared" si="594"/>
        <v>2646.4993989967056</v>
      </c>
      <c r="G5280" s="394">
        <f t="shared" si="595"/>
        <v>372.06315789473683</v>
      </c>
      <c r="H5280" s="385">
        <f t="shared" si="592"/>
        <v>1020.2741442293075</v>
      </c>
      <c r="I5280" s="386">
        <f t="shared" si="593"/>
        <v>60.37125113782885</v>
      </c>
      <c r="J5280" s="393">
        <v>45</v>
      </c>
      <c r="K5280" s="396">
        <f t="shared" si="596"/>
        <v>4144.2079522585791</v>
      </c>
      <c r="L5280" s="210">
        <f t="shared" si="597"/>
        <v>4.8999999999999998E-3</v>
      </c>
      <c r="M5280" s="211">
        <f t="shared" si="597"/>
        <v>1.1000000000000001E-3</v>
      </c>
    </row>
    <row r="5281" spans="1:13" ht="15" customHeight="1" x14ac:dyDescent="0.2">
      <c r="A5281" s="372">
        <v>5260</v>
      </c>
      <c r="B5281" s="120">
        <f t="shared" si="591"/>
        <v>204.83772931298407</v>
      </c>
      <c r="C5281" s="371">
        <v>950</v>
      </c>
      <c r="D5281" s="78">
        <v>45170</v>
      </c>
      <c r="E5281" s="209">
        <v>29455</v>
      </c>
      <c r="F5281" s="344">
        <f t="shared" si="594"/>
        <v>2646.1921923171876</v>
      </c>
      <c r="G5281" s="394">
        <f t="shared" si="595"/>
        <v>372.06315789473683</v>
      </c>
      <c r="H5281" s="385">
        <f t="shared" si="592"/>
        <v>1020.1703083716303</v>
      </c>
      <c r="I5281" s="386">
        <f t="shared" si="593"/>
        <v>60.365107004238489</v>
      </c>
      <c r="J5281" s="393">
        <v>45</v>
      </c>
      <c r="K5281" s="396">
        <f t="shared" si="596"/>
        <v>4143.7907655877934</v>
      </c>
      <c r="L5281" s="210">
        <f t="shared" si="597"/>
        <v>4.8999999999999998E-3</v>
      </c>
      <c r="M5281" s="211">
        <f t="shared" si="597"/>
        <v>1.1000000000000001E-3</v>
      </c>
    </row>
    <row r="5282" spans="1:13" ht="15" customHeight="1" x14ac:dyDescent="0.2">
      <c r="A5282" s="370">
        <v>5261</v>
      </c>
      <c r="B5282" s="120">
        <f t="shared" si="591"/>
        <v>204.86150631866886</v>
      </c>
      <c r="C5282" s="371">
        <v>950</v>
      </c>
      <c r="D5282" s="78">
        <v>45170</v>
      </c>
      <c r="E5282" s="209">
        <v>29455</v>
      </c>
      <c r="F5282" s="344">
        <f t="shared" si="594"/>
        <v>2645.8850651856424</v>
      </c>
      <c r="G5282" s="394">
        <f t="shared" si="595"/>
        <v>372.06315789473683</v>
      </c>
      <c r="H5282" s="385">
        <f t="shared" si="592"/>
        <v>1020.066499401168</v>
      </c>
      <c r="I5282" s="386">
        <f t="shared" si="593"/>
        <v>60.358964461607584</v>
      </c>
      <c r="J5282" s="393">
        <v>45</v>
      </c>
      <c r="K5282" s="396">
        <f t="shared" si="596"/>
        <v>4143.373686943155</v>
      </c>
      <c r="L5282" s="210">
        <f t="shared" si="597"/>
        <v>4.8999999999999998E-3</v>
      </c>
      <c r="M5282" s="211">
        <f t="shared" si="597"/>
        <v>1.1000000000000001E-3</v>
      </c>
    </row>
    <row r="5283" spans="1:13" ht="15" customHeight="1" x14ac:dyDescent="0.2">
      <c r="A5283" s="370">
        <v>5262</v>
      </c>
      <c r="B5283" s="120">
        <f t="shared" si="591"/>
        <v>204.88528268680295</v>
      </c>
      <c r="C5283" s="371">
        <v>950</v>
      </c>
      <c r="D5283" s="78">
        <v>45170</v>
      </c>
      <c r="E5283" s="209">
        <v>29455</v>
      </c>
      <c r="F5283" s="344">
        <f t="shared" si="594"/>
        <v>2645.5780175708728</v>
      </c>
      <c r="G5283" s="394">
        <f t="shared" si="595"/>
        <v>372.06315789473683</v>
      </c>
      <c r="H5283" s="385">
        <f t="shared" si="592"/>
        <v>1019.962717307376</v>
      </c>
      <c r="I5283" s="386">
        <f t="shared" si="593"/>
        <v>60.352823509312195</v>
      </c>
      <c r="J5283" s="393">
        <v>45</v>
      </c>
      <c r="K5283" s="396">
        <f t="shared" si="596"/>
        <v>4142.9567162822977</v>
      </c>
      <c r="L5283" s="210">
        <f t="shared" si="597"/>
        <v>4.8999999999999998E-3</v>
      </c>
      <c r="M5283" s="211">
        <f t="shared" si="597"/>
        <v>1.1000000000000001E-3</v>
      </c>
    </row>
    <row r="5284" spans="1:13" ht="15" customHeight="1" x14ac:dyDescent="0.2">
      <c r="A5284" s="370">
        <v>5263</v>
      </c>
      <c r="B5284" s="120">
        <f t="shared" si="591"/>
        <v>204.90905841743603</v>
      </c>
      <c r="C5284" s="371">
        <v>950</v>
      </c>
      <c r="D5284" s="78">
        <v>45170</v>
      </c>
      <c r="E5284" s="209">
        <v>29455</v>
      </c>
      <c r="F5284" s="344">
        <f t="shared" si="594"/>
        <v>2645.2710494416924</v>
      </c>
      <c r="G5284" s="394">
        <f t="shared" si="595"/>
        <v>372.06315789473683</v>
      </c>
      <c r="H5284" s="385">
        <f t="shared" si="592"/>
        <v>1019.858962079713</v>
      </c>
      <c r="I5284" s="386">
        <f t="shared" si="593"/>
        <v>60.346684146728585</v>
      </c>
      <c r="J5284" s="393">
        <v>45</v>
      </c>
      <c r="K5284" s="396">
        <f t="shared" si="596"/>
        <v>4142.539853562871</v>
      </c>
      <c r="L5284" s="210">
        <f t="shared" si="597"/>
        <v>4.8999999999999998E-3</v>
      </c>
      <c r="M5284" s="211">
        <f t="shared" si="597"/>
        <v>1.1000000000000001E-3</v>
      </c>
    </row>
    <row r="5285" spans="1:13" ht="15" customHeight="1" x14ac:dyDescent="0.2">
      <c r="A5285" s="370">
        <v>5264</v>
      </c>
      <c r="B5285" s="120">
        <f t="shared" si="591"/>
        <v>204.9328335106176</v>
      </c>
      <c r="C5285" s="371">
        <v>950</v>
      </c>
      <c r="D5285" s="78">
        <v>45170</v>
      </c>
      <c r="E5285" s="209">
        <v>29455</v>
      </c>
      <c r="F5285" s="344">
        <f t="shared" si="594"/>
        <v>2644.9641607669319</v>
      </c>
      <c r="G5285" s="394">
        <f t="shared" si="595"/>
        <v>372.06315789473683</v>
      </c>
      <c r="H5285" s="385">
        <f t="shared" si="592"/>
        <v>1019.7552337076439</v>
      </c>
      <c r="I5285" s="386">
        <f t="shared" si="593"/>
        <v>60.340546373233373</v>
      </c>
      <c r="J5285" s="393">
        <v>45</v>
      </c>
      <c r="K5285" s="396">
        <f t="shared" si="596"/>
        <v>4142.1230987425461</v>
      </c>
      <c r="L5285" s="210">
        <f t="shared" si="597"/>
        <v>4.8999999999999998E-3</v>
      </c>
      <c r="M5285" s="211">
        <f t="shared" si="597"/>
        <v>1.1000000000000001E-3</v>
      </c>
    </row>
    <row r="5286" spans="1:13" ht="15" customHeight="1" x14ac:dyDescent="0.2">
      <c r="A5286" s="370">
        <v>5265</v>
      </c>
      <c r="B5286" s="120">
        <f t="shared" si="591"/>
        <v>204.95660796639697</v>
      </c>
      <c r="C5286" s="371">
        <v>950</v>
      </c>
      <c r="D5286" s="78">
        <v>45170</v>
      </c>
      <c r="E5286" s="209">
        <v>29455</v>
      </c>
      <c r="F5286" s="344">
        <f t="shared" si="594"/>
        <v>2644.6573515154414</v>
      </c>
      <c r="G5286" s="394">
        <f t="shared" si="595"/>
        <v>372.06315789473683</v>
      </c>
      <c r="H5286" s="385">
        <f t="shared" si="592"/>
        <v>1019.6515321806402</v>
      </c>
      <c r="I5286" s="386">
        <f t="shared" si="593"/>
        <v>60.334410188203563</v>
      </c>
      <c r="J5286" s="393">
        <v>45</v>
      </c>
      <c r="K5286" s="396">
        <f t="shared" si="596"/>
        <v>4141.7064517790222</v>
      </c>
      <c r="L5286" s="210">
        <f t="shared" si="597"/>
        <v>4.8999999999999998E-3</v>
      </c>
      <c r="M5286" s="211">
        <f t="shared" si="597"/>
        <v>1.1000000000000001E-3</v>
      </c>
    </row>
    <row r="5287" spans="1:13" ht="15" customHeight="1" x14ac:dyDescent="0.2">
      <c r="A5287" s="370">
        <v>5266</v>
      </c>
      <c r="B5287" s="120">
        <f t="shared" si="591"/>
        <v>204.98038178482398</v>
      </c>
      <c r="C5287" s="371">
        <v>950</v>
      </c>
      <c r="D5287" s="78">
        <v>45170</v>
      </c>
      <c r="E5287" s="209">
        <v>29455</v>
      </c>
      <c r="F5287" s="344">
        <f t="shared" si="594"/>
        <v>2644.3506216560809</v>
      </c>
      <c r="G5287" s="394">
        <f t="shared" si="595"/>
        <v>372.06315789473683</v>
      </c>
      <c r="H5287" s="385">
        <f t="shared" si="592"/>
        <v>1019.5478574881763</v>
      </c>
      <c r="I5287" s="386">
        <f t="shared" si="593"/>
        <v>60.328275591016357</v>
      </c>
      <c r="J5287" s="393">
        <v>45</v>
      </c>
      <c r="K5287" s="396">
        <f t="shared" si="596"/>
        <v>4141.2899126300108</v>
      </c>
      <c r="L5287" s="210">
        <f t="shared" si="597"/>
        <v>4.8999999999999998E-3</v>
      </c>
      <c r="M5287" s="211">
        <f t="shared" si="597"/>
        <v>1.1000000000000001E-3</v>
      </c>
    </row>
    <row r="5288" spans="1:13" ht="15" customHeight="1" x14ac:dyDescent="0.2">
      <c r="A5288" s="370">
        <v>5267</v>
      </c>
      <c r="B5288" s="120">
        <f t="shared" si="591"/>
        <v>205.00415496594815</v>
      </c>
      <c r="C5288" s="371">
        <v>950</v>
      </c>
      <c r="D5288" s="78">
        <v>45170</v>
      </c>
      <c r="E5288" s="209">
        <v>29455</v>
      </c>
      <c r="F5288" s="344">
        <f t="shared" si="594"/>
        <v>2644.0439711577287</v>
      </c>
      <c r="G5288" s="394">
        <f t="shared" si="595"/>
        <v>372.06315789473683</v>
      </c>
      <c r="H5288" s="385">
        <f t="shared" si="592"/>
        <v>1019.4442096197332</v>
      </c>
      <c r="I5288" s="386">
        <f t="shared" si="593"/>
        <v>60.322142581049313</v>
      </c>
      <c r="J5288" s="393">
        <v>45</v>
      </c>
      <c r="K5288" s="396">
        <f t="shared" si="596"/>
        <v>4140.8734812532475</v>
      </c>
      <c r="L5288" s="210">
        <f t="shared" si="597"/>
        <v>4.8999999999999998E-3</v>
      </c>
      <c r="M5288" s="211">
        <f t="shared" si="597"/>
        <v>1.1000000000000001E-3</v>
      </c>
    </row>
    <row r="5289" spans="1:13" ht="15" customHeight="1" x14ac:dyDescent="0.2">
      <c r="A5289" s="370">
        <v>5268</v>
      </c>
      <c r="B5289" s="120">
        <f t="shared" si="591"/>
        <v>205.02792750981908</v>
      </c>
      <c r="C5289" s="371">
        <v>950</v>
      </c>
      <c r="D5289" s="78">
        <v>45170</v>
      </c>
      <c r="E5289" s="209">
        <v>29455</v>
      </c>
      <c r="F5289" s="344">
        <f t="shared" si="594"/>
        <v>2643.7373999892816</v>
      </c>
      <c r="G5289" s="394">
        <f t="shared" si="595"/>
        <v>372.06315789473683</v>
      </c>
      <c r="H5289" s="385">
        <f t="shared" si="592"/>
        <v>1019.3405885647982</v>
      </c>
      <c r="I5289" s="386">
        <f t="shared" si="593"/>
        <v>60.316011157680371</v>
      </c>
      <c r="J5289" s="393">
        <v>45</v>
      </c>
      <c r="K5289" s="396">
        <f t="shared" si="596"/>
        <v>4140.4571576064973</v>
      </c>
      <c r="L5289" s="210">
        <f t="shared" si="597"/>
        <v>4.8999999999999998E-3</v>
      </c>
      <c r="M5289" s="211">
        <f t="shared" si="597"/>
        <v>1.1000000000000001E-3</v>
      </c>
    </row>
    <row r="5290" spans="1:13" ht="15" customHeight="1" x14ac:dyDescent="0.2">
      <c r="A5290" s="370">
        <v>5269</v>
      </c>
      <c r="B5290" s="120">
        <f t="shared" si="591"/>
        <v>205.05169941648674</v>
      </c>
      <c r="C5290" s="371">
        <v>950</v>
      </c>
      <c r="D5290" s="78">
        <v>45170</v>
      </c>
      <c r="E5290" s="209">
        <v>29455</v>
      </c>
      <c r="F5290" s="344">
        <f t="shared" si="594"/>
        <v>2643.4309081196448</v>
      </c>
      <c r="G5290" s="394">
        <f t="shared" si="595"/>
        <v>372.06315789473683</v>
      </c>
      <c r="H5290" s="385">
        <f t="shared" si="592"/>
        <v>1019.2369943128609</v>
      </c>
      <c r="I5290" s="386">
        <f t="shared" si="593"/>
        <v>60.30988132028763</v>
      </c>
      <c r="J5290" s="393">
        <v>45</v>
      </c>
      <c r="K5290" s="396">
        <f t="shared" si="596"/>
        <v>4140.0409416475304</v>
      </c>
      <c r="L5290" s="210">
        <f t="shared" si="597"/>
        <v>4.8999999999999998E-3</v>
      </c>
      <c r="M5290" s="211">
        <f t="shared" si="597"/>
        <v>1.1000000000000001E-3</v>
      </c>
    </row>
    <row r="5291" spans="1:13" ht="15" customHeight="1" x14ac:dyDescent="0.2">
      <c r="A5291" s="372">
        <v>5270</v>
      </c>
      <c r="B5291" s="120">
        <f t="shared" si="591"/>
        <v>205.07547068600078</v>
      </c>
      <c r="C5291" s="371">
        <v>950</v>
      </c>
      <c r="D5291" s="78">
        <v>45170</v>
      </c>
      <c r="E5291" s="209">
        <v>29455</v>
      </c>
      <c r="F5291" s="344">
        <f t="shared" si="594"/>
        <v>2643.1244955177449</v>
      </c>
      <c r="G5291" s="394">
        <f t="shared" si="595"/>
        <v>372.06315789473683</v>
      </c>
      <c r="H5291" s="385">
        <f t="shared" si="592"/>
        <v>1019.1334268534188</v>
      </c>
      <c r="I5291" s="386">
        <f t="shared" si="593"/>
        <v>60.303753068249634</v>
      </c>
      <c r="J5291" s="393">
        <v>45</v>
      </c>
      <c r="K5291" s="396">
        <f t="shared" si="596"/>
        <v>4139.62483333415</v>
      </c>
      <c r="L5291" s="210">
        <f t="shared" si="597"/>
        <v>4.8999999999999998E-3</v>
      </c>
      <c r="M5291" s="211">
        <f t="shared" si="597"/>
        <v>1.1000000000000001E-3</v>
      </c>
    </row>
    <row r="5292" spans="1:13" ht="15" customHeight="1" x14ac:dyDescent="0.2">
      <c r="A5292" s="370">
        <v>5271</v>
      </c>
      <c r="B5292" s="120">
        <f t="shared" si="591"/>
        <v>205.09924131841098</v>
      </c>
      <c r="C5292" s="371">
        <v>950</v>
      </c>
      <c r="D5292" s="78">
        <v>45170</v>
      </c>
      <c r="E5292" s="209">
        <v>29455</v>
      </c>
      <c r="F5292" s="344">
        <f t="shared" si="594"/>
        <v>2642.8181621525246</v>
      </c>
      <c r="G5292" s="394">
        <f t="shared" si="595"/>
        <v>372.06315789473683</v>
      </c>
      <c r="H5292" s="385">
        <f t="shared" si="592"/>
        <v>1019.0298861759743</v>
      </c>
      <c r="I5292" s="386">
        <f t="shared" si="593"/>
        <v>60.297626400945227</v>
      </c>
      <c r="J5292" s="393">
        <v>45</v>
      </c>
      <c r="K5292" s="396">
        <f t="shared" si="596"/>
        <v>4139.208832624181</v>
      </c>
      <c r="L5292" s="210">
        <f t="shared" si="597"/>
        <v>4.8999999999999998E-3</v>
      </c>
      <c r="M5292" s="211">
        <f t="shared" si="597"/>
        <v>1.1000000000000001E-3</v>
      </c>
    </row>
    <row r="5293" spans="1:13" ht="15" customHeight="1" x14ac:dyDescent="0.2">
      <c r="A5293" s="370">
        <v>5272</v>
      </c>
      <c r="B5293" s="120">
        <f t="shared" si="591"/>
        <v>205.12301131376717</v>
      </c>
      <c r="C5293" s="371">
        <v>950</v>
      </c>
      <c r="D5293" s="78">
        <v>45170</v>
      </c>
      <c r="E5293" s="209">
        <v>29455</v>
      </c>
      <c r="F5293" s="344">
        <f t="shared" si="594"/>
        <v>2642.5119079929382</v>
      </c>
      <c r="G5293" s="394">
        <f t="shared" si="595"/>
        <v>372.06315789473683</v>
      </c>
      <c r="H5293" s="385">
        <f t="shared" si="592"/>
        <v>1018.9263722700341</v>
      </c>
      <c r="I5293" s="386">
        <f t="shared" si="593"/>
        <v>60.2915013177535</v>
      </c>
      <c r="J5293" s="393">
        <v>45</v>
      </c>
      <c r="K5293" s="396">
        <f t="shared" si="596"/>
        <v>4138.7929394754628</v>
      </c>
      <c r="L5293" s="210">
        <f t="shared" si="597"/>
        <v>4.8999999999999998E-3</v>
      </c>
      <c r="M5293" s="211">
        <f t="shared" si="597"/>
        <v>1.1000000000000001E-3</v>
      </c>
    </row>
    <row r="5294" spans="1:13" ht="15" customHeight="1" x14ac:dyDescent="0.2">
      <c r="A5294" s="370">
        <v>5273</v>
      </c>
      <c r="B5294" s="120">
        <f t="shared" si="591"/>
        <v>205.14678067211935</v>
      </c>
      <c r="C5294" s="371">
        <v>950</v>
      </c>
      <c r="D5294" s="78">
        <v>45170</v>
      </c>
      <c r="E5294" s="209">
        <v>29455</v>
      </c>
      <c r="F5294" s="344">
        <f t="shared" si="594"/>
        <v>2642.2057330079588</v>
      </c>
      <c r="G5294" s="394">
        <f t="shared" si="595"/>
        <v>372.06315789473683</v>
      </c>
      <c r="H5294" s="385">
        <f t="shared" si="592"/>
        <v>1018.822885125111</v>
      </c>
      <c r="I5294" s="386">
        <f t="shared" si="593"/>
        <v>60.285377818053917</v>
      </c>
      <c r="J5294" s="393">
        <v>45</v>
      </c>
      <c r="K5294" s="396">
        <f t="shared" si="596"/>
        <v>4138.3771538458604</v>
      </c>
      <c r="L5294" s="210">
        <f t="shared" si="597"/>
        <v>4.8999999999999998E-3</v>
      </c>
      <c r="M5294" s="211">
        <f t="shared" si="597"/>
        <v>1.1000000000000001E-3</v>
      </c>
    </row>
    <row r="5295" spans="1:13" ht="15" customHeight="1" x14ac:dyDescent="0.2">
      <c r="A5295" s="370">
        <v>5274</v>
      </c>
      <c r="B5295" s="120">
        <f t="shared" si="591"/>
        <v>205.17054939351772</v>
      </c>
      <c r="C5295" s="371">
        <v>950</v>
      </c>
      <c r="D5295" s="78">
        <v>45170</v>
      </c>
      <c r="E5295" s="209">
        <v>29455</v>
      </c>
      <c r="F5295" s="344">
        <f t="shared" si="594"/>
        <v>2641.8996371665685</v>
      </c>
      <c r="G5295" s="394">
        <f t="shared" si="595"/>
        <v>372.06315789473683</v>
      </c>
      <c r="H5295" s="385">
        <f t="shared" si="592"/>
        <v>1018.7194247307211</v>
      </c>
      <c r="I5295" s="386">
        <f t="shared" si="593"/>
        <v>60.279255901226108</v>
      </c>
      <c r="J5295" s="393">
        <v>45</v>
      </c>
      <c r="K5295" s="396">
        <f t="shared" si="596"/>
        <v>4137.9614756932524</v>
      </c>
      <c r="L5295" s="210">
        <f t="shared" si="597"/>
        <v>4.8999999999999998E-3</v>
      </c>
      <c r="M5295" s="211">
        <f t="shared" si="597"/>
        <v>1.1000000000000001E-3</v>
      </c>
    </row>
    <row r="5296" spans="1:13" ht="15" customHeight="1" x14ac:dyDescent="0.2">
      <c r="A5296" s="370">
        <v>5275</v>
      </c>
      <c r="B5296" s="120">
        <f t="shared" si="591"/>
        <v>205.19431747801207</v>
      </c>
      <c r="C5296" s="371">
        <v>950</v>
      </c>
      <c r="D5296" s="78">
        <v>45170</v>
      </c>
      <c r="E5296" s="209">
        <v>29455</v>
      </c>
      <c r="F5296" s="344">
        <f t="shared" si="594"/>
        <v>2641.5936204377745</v>
      </c>
      <c r="G5296" s="394">
        <f t="shared" si="595"/>
        <v>372.06315789473683</v>
      </c>
      <c r="H5296" s="385">
        <f t="shared" si="592"/>
        <v>1018.6159910763887</v>
      </c>
      <c r="I5296" s="386">
        <f t="shared" si="593"/>
        <v>60.273135566650225</v>
      </c>
      <c r="J5296" s="393">
        <v>45</v>
      </c>
      <c r="K5296" s="396">
        <f t="shared" si="596"/>
        <v>4137.54590497555</v>
      </c>
      <c r="L5296" s="210">
        <f t="shared" si="597"/>
        <v>4.8999999999999998E-3</v>
      </c>
      <c r="M5296" s="211">
        <f t="shared" si="597"/>
        <v>1.1000000000000001E-3</v>
      </c>
    </row>
    <row r="5297" spans="1:13" ht="15" customHeight="1" x14ac:dyDescent="0.2">
      <c r="A5297" s="370">
        <v>5276</v>
      </c>
      <c r="B5297" s="120">
        <f t="shared" si="591"/>
        <v>205.21808492565242</v>
      </c>
      <c r="C5297" s="371">
        <v>950</v>
      </c>
      <c r="D5297" s="78">
        <v>45170</v>
      </c>
      <c r="E5297" s="209">
        <v>29455</v>
      </c>
      <c r="F5297" s="344">
        <f t="shared" si="594"/>
        <v>2641.2876827905948</v>
      </c>
      <c r="G5297" s="394">
        <f t="shared" si="595"/>
        <v>372.06315789473683</v>
      </c>
      <c r="H5297" s="385">
        <f t="shared" si="592"/>
        <v>1018.5125841516419</v>
      </c>
      <c r="I5297" s="386">
        <f t="shared" si="593"/>
        <v>60.267016813706633</v>
      </c>
      <c r="J5297" s="393">
        <v>45</v>
      </c>
      <c r="K5297" s="396">
        <f t="shared" si="596"/>
        <v>4137.13044165068</v>
      </c>
      <c r="L5297" s="210">
        <f t="shared" si="597"/>
        <v>4.8999999999999998E-3</v>
      </c>
      <c r="M5297" s="211">
        <f t="shared" si="597"/>
        <v>1.1000000000000001E-3</v>
      </c>
    </row>
    <row r="5298" spans="1:13" ht="15" customHeight="1" x14ac:dyDescent="0.2">
      <c r="A5298" s="370">
        <v>5277</v>
      </c>
      <c r="B5298" s="120">
        <f t="shared" si="591"/>
        <v>205.2418517364888</v>
      </c>
      <c r="C5298" s="371">
        <v>950</v>
      </c>
      <c r="D5298" s="78">
        <v>45170</v>
      </c>
      <c r="E5298" s="209">
        <v>29455</v>
      </c>
      <c r="F5298" s="344">
        <f t="shared" si="594"/>
        <v>2640.9818241940652</v>
      </c>
      <c r="G5298" s="394">
        <f t="shared" si="595"/>
        <v>372.06315789473683</v>
      </c>
      <c r="H5298" s="385">
        <f t="shared" si="592"/>
        <v>1018.4092039460149</v>
      </c>
      <c r="I5298" s="386">
        <f t="shared" si="593"/>
        <v>60.260899641776042</v>
      </c>
      <c r="J5298" s="393">
        <v>45</v>
      </c>
      <c r="K5298" s="396">
        <f t="shared" si="596"/>
        <v>4136.7150856765929</v>
      </c>
      <c r="L5298" s="210">
        <f t="shared" si="597"/>
        <v>4.8999999999999998E-3</v>
      </c>
      <c r="M5298" s="211">
        <f t="shared" si="597"/>
        <v>1.1000000000000001E-3</v>
      </c>
    </row>
    <row r="5299" spans="1:13" ht="15" customHeight="1" x14ac:dyDescent="0.2">
      <c r="A5299" s="370">
        <v>5278</v>
      </c>
      <c r="B5299" s="120">
        <f t="shared" si="591"/>
        <v>205.26561791057148</v>
      </c>
      <c r="C5299" s="371">
        <v>950</v>
      </c>
      <c r="D5299" s="78">
        <v>45170</v>
      </c>
      <c r="E5299" s="209">
        <v>29455</v>
      </c>
      <c r="F5299" s="344">
        <f t="shared" si="594"/>
        <v>2640.6760446172325</v>
      </c>
      <c r="G5299" s="394">
        <f t="shared" si="595"/>
        <v>372.06315789473683</v>
      </c>
      <c r="H5299" s="385">
        <f t="shared" si="592"/>
        <v>1018.3058504490456</v>
      </c>
      <c r="I5299" s="386">
        <f t="shared" si="593"/>
        <v>60.254784050239387</v>
      </c>
      <c r="J5299" s="393">
        <v>45</v>
      </c>
      <c r="K5299" s="396">
        <f t="shared" si="596"/>
        <v>4136.2998370112546</v>
      </c>
      <c r="L5299" s="210">
        <f t="shared" si="597"/>
        <v>4.8999999999999998E-3</v>
      </c>
      <c r="M5299" s="211">
        <f t="shared" si="597"/>
        <v>1.1000000000000001E-3</v>
      </c>
    </row>
    <row r="5300" spans="1:13" ht="15" customHeight="1" x14ac:dyDescent="0.2">
      <c r="A5300" s="370">
        <v>5279</v>
      </c>
      <c r="B5300" s="120">
        <f t="shared" si="591"/>
        <v>205.28938344795091</v>
      </c>
      <c r="C5300" s="371">
        <v>950</v>
      </c>
      <c r="D5300" s="78">
        <v>45170</v>
      </c>
      <c r="E5300" s="209">
        <v>29455</v>
      </c>
      <c r="F5300" s="344">
        <f t="shared" si="594"/>
        <v>2640.3703440291583</v>
      </c>
      <c r="G5300" s="394">
        <f t="shared" si="595"/>
        <v>372.06315789473683</v>
      </c>
      <c r="H5300" s="385">
        <f t="shared" si="592"/>
        <v>1018.2025236502765</v>
      </c>
      <c r="I5300" s="386">
        <f t="shared" si="593"/>
        <v>60.248670038477904</v>
      </c>
      <c r="J5300" s="393">
        <v>45</v>
      </c>
      <c r="K5300" s="396">
        <f t="shared" si="596"/>
        <v>4135.884695612649</v>
      </c>
      <c r="L5300" s="210">
        <f t="shared" si="597"/>
        <v>4.8999999999999998E-3</v>
      </c>
      <c r="M5300" s="211">
        <f t="shared" si="597"/>
        <v>1.1000000000000001E-3</v>
      </c>
    </row>
    <row r="5301" spans="1:13" ht="15" customHeight="1" x14ac:dyDescent="0.2">
      <c r="A5301" s="372">
        <v>5280</v>
      </c>
      <c r="B5301" s="120">
        <f t="shared" si="591"/>
        <v>205.31314834867706</v>
      </c>
      <c r="C5301" s="371">
        <v>950</v>
      </c>
      <c r="D5301" s="78">
        <v>45170</v>
      </c>
      <c r="E5301" s="209">
        <v>29455</v>
      </c>
      <c r="F5301" s="344">
        <f t="shared" si="594"/>
        <v>2640.0647223989281</v>
      </c>
      <c r="G5301" s="394">
        <f t="shared" si="595"/>
        <v>372.06315789473683</v>
      </c>
      <c r="H5301" s="385">
        <f t="shared" si="592"/>
        <v>1018.0992235392587</v>
      </c>
      <c r="I5301" s="386">
        <f t="shared" si="593"/>
        <v>60.242557605873301</v>
      </c>
      <c r="J5301" s="393">
        <v>45</v>
      </c>
      <c r="K5301" s="396">
        <f t="shared" si="596"/>
        <v>4135.4696614387967</v>
      </c>
      <c r="L5301" s="210">
        <f t="shared" si="597"/>
        <v>4.8999999999999998E-3</v>
      </c>
      <c r="M5301" s="211">
        <f t="shared" si="597"/>
        <v>1.1000000000000001E-3</v>
      </c>
    </row>
    <row r="5302" spans="1:13" ht="15" customHeight="1" x14ac:dyDescent="0.2">
      <c r="A5302" s="370">
        <v>5281</v>
      </c>
      <c r="B5302" s="120">
        <f t="shared" si="591"/>
        <v>205.33691261280003</v>
      </c>
      <c r="C5302" s="371">
        <v>950</v>
      </c>
      <c r="D5302" s="78">
        <v>45170</v>
      </c>
      <c r="E5302" s="209">
        <v>29455</v>
      </c>
      <c r="F5302" s="344">
        <f t="shared" si="594"/>
        <v>2639.7591796956385</v>
      </c>
      <c r="G5302" s="394">
        <f t="shared" si="595"/>
        <v>372.06315789473683</v>
      </c>
      <c r="H5302" s="385">
        <f t="shared" si="592"/>
        <v>1017.9959501055467</v>
      </c>
      <c r="I5302" s="386">
        <f t="shared" si="593"/>
        <v>60.236446751807506</v>
      </c>
      <c r="J5302" s="393">
        <v>45</v>
      </c>
      <c r="K5302" s="396">
        <f t="shared" si="596"/>
        <v>4135.0547344477291</v>
      </c>
      <c r="L5302" s="210">
        <f t="shared" si="597"/>
        <v>4.8999999999999998E-3</v>
      </c>
      <c r="M5302" s="211">
        <f t="shared" si="597"/>
        <v>1.1000000000000001E-3</v>
      </c>
    </row>
    <row r="5303" spans="1:13" ht="15" customHeight="1" x14ac:dyDescent="0.2">
      <c r="A5303" s="370">
        <v>5282</v>
      </c>
      <c r="B5303" s="120">
        <f t="shared" ref="B5303:B5366" si="598">A5303/(10*LN(A5303)-60)</f>
        <v>205.36067624037065</v>
      </c>
      <c r="C5303" s="371">
        <v>950</v>
      </c>
      <c r="D5303" s="78">
        <v>45170</v>
      </c>
      <c r="E5303" s="209">
        <v>29455</v>
      </c>
      <c r="F5303" s="344">
        <f t="shared" si="594"/>
        <v>2639.453715888395</v>
      </c>
      <c r="G5303" s="394">
        <f t="shared" si="595"/>
        <v>372.06315789473683</v>
      </c>
      <c r="H5303" s="385">
        <f t="shared" si="592"/>
        <v>1017.8927033386984</v>
      </c>
      <c r="I5303" s="386">
        <f t="shared" si="593"/>
        <v>60.230337475662637</v>
      </c>
      <c r="J5303" s="393">
        <v>45</v>
      </c>
      <c r="K5303" s="396">
        <f t="shared" si="596"/>
        <v>4134.6399145974929</v>
      </c>
      <c r="L5303" s="210">
        <f t="shared" si="597"/>
        <v>4.8999999999999998E-3</v>
      </c>
      <c r="M5303" s="211">
        <f t="shared" si="597"/>
        <v>1.1000000000000001E-3</v>
      </c>
    </row>
    <row r="5304" spans="1:13" ht="15" customHeight="1" x14ac:dyDescent="0.2">
      <c r="A5304" s="370">
        <v>5283</v>
      </c>
      <c r="B5304" s="120">
        <f t="shared" si="598"/>
        <v>205.38443923143907</v>
      </c>
      <c r="C5304" s="371">
        <v>950</v>
      </c>
      <c r="D5304" s="78">
        <v>45170</v>
      </c>
      <c r="E5304" s="209">
        <v>29455</v>
      </c>
      <c r="F5304" s="344">
        <f t="shared" si="594"/>
        <v>2639.1483309463283</v>
      </c>
      <c r="G5304" s="394">
        <f t="shared" si="595"/>
        <v>372.06315789473683</v>
      </c>
      <c r="H5304" s="385">
        <f t="shared" si="592"/>
        <v>1017.7894832282799</v>
      </c>
      <c r="I5304" s="386">
        <f t="shared" si="593"/>
        <v>60.224229776821304</v>
      </c>
      <c r="J5304" s="393">
        <v>45</v>
      </c>
      <c r="K5304" s="396">
        <f t="shared" si="596"/>
        <v>4134.2252018461659</v>
      </c>
      <c r="L5304" s="210">
        <f t="shared" si="597"/>
        <v>4.8999999999999998E-3</v>
      </c>
      <c r="M5304" s="211">
        <f t="shared" si="597"/>
        <v>1.1000000000000001E-3</v>
      </c>
    </row>
    <row r="5305" spans="1:13" ht="15" customHeight="1" x14ac:dyDescent="0.2">
      <c r="A5305" s="370">
        <v>5284</v>
      </c>
      <c r="B5305" s="120">
        <f t="shared" si="598"/>
        <v>205.40820158605558</v>
      </c>
      <c r="C5305" s="371">
        <v>950</v>
      </c>
      <c r="D5305" s="78">
        <v>45170</v>
      </c>
      <c r="E5305" s="209">
        <v>29455</v>
      </c>
      <c r="F5305" s="344">
        <f t="shared" si="594"/>
        <v>2638.8430248385812</v>
      </c>
      <c r="G5305" s="394">
        <f t="shared" si="595"/>
        <v>372.06315789473683</v>
      </c>
      <c r="H5305" s="385">
        <f t="shared" si="592"/>
        <v>1017.6862897638614</v>
      </c>
      <c r="I5305" s="386">
        <f t="shared" si="593"/>
        <v>60.218123654666364</v>
      </c>
      <c r="J5305" s="393">
        <v>45</v>
      </c>
      <c r="K5305" s="396">
        <f t="shared" si="596"/>
        <v>4133.8105961518449</v>
      </c>
      <c r="L5305" s="210">
        <f t="shared" si="597"/>
        <v>4.8999999999999998E-3</v>
      </c>
      <c r="M5305" s="211">
        <f t="shared" si="597"/>
        <v>1.1000000000000001E-3</v>
      </c>
    </row>
    <row r="5306" spans="1:13" ht="15" customHeight="1" x14ac:dyDescent="0.2">
      <c r="A5306" s="370">
        <v>5285</v>
      </c>
      <c r="B5306" s="120">
        <f t="shared" si="598"/>
        <v>205.43196330427071</v>
      </c>
      <c r="C5306" s="371">
        <v>950</v>
      </c>
      <c r="D5306" s="78">
        <v>45170</v>
      </c>
      <c r="E5306" s="209">
        <v>29455</v>
      </c>
      <c r="F5306" s="344">
        <f t="shared" si="594"/>
        <v>2638.5377975343117</v>
      </c>
      <c r="G5306" s="394">
        <f t="shared" si="595"/>
        <v>372.06315789473683</v>
      </c>
      <c r="H5306" s="385">
        <f t="shared" si="592"/>
        <v>1017.5831229350183</v>
      </c>
      <c r="I5306" s="386">
        <f t="shared" si="593"/>
        <v>60.212019108580975</v>
      </c>
      <c r="J5306" s="393">
        <v>45</v>
      </c>
      <c r="K5306" s="396">
        <f t="shared" si="596"/>
        <v>4133.3960974726479</v>
      </c>
      <c r="L5306" s="210">
        <f t="shared" si="597"/>
        <v>4.8999999999999998E-3</v>
      </c>
      <c r="M5306" s="211">
        <f t="shared" si="597"/>
        <v>1.1000000000000001E-3</v>
      </c>
    </row>
    <row r="5307" spans="1:13" ht="15" customHeight="1" x14ac:dyDescent="0.2">
      <c r="A5307" s="370">
        <v>5286</v>
      </c>
      <c r="B5307" s="120">
        <f t="shared" si="598"/>
        <v>205.45572438613524</v>
      </c>
      <c r="C5307" s="371">
        <v>950</v>
      </c>
      <c r="D5307" s="78">
        <v>45170</v>
      </c>
      <c r="E5307" s="209">
        <v>29455</v>
      </c>
      <c r="F5307" s="344">
        <f t="shared" si="594"/>
        <v>2638.2326490026894</v>
      </c>
      <c r="G5307" s="394">
        <f t="shared" si="595"/>
        <v>372.06315789473683</v>
      </c>
      <c r="H5307" s="385">
        <f t="shared" si="592"/>
        <v>1017.47998273133</v>
      </c>
      <c r="I5307" s="386">
        <f t="shared" si="593"/>
        <v>60.205916137948527</v>
      </c>
      <c r="J5307" s="393">
        <v>45</v>
      </c>
      <c r="K5307" s="396">
        <f t="shared" si="596"/>
        <v>4132.9817057667042</v>
      </c>
      <c r="L5307" s="210">
        <f t="shared" si="597"/>
        <v>4.8999999999999998E-3</v>
      </c>
      <c r="M5307" s="211">
        <f t="shared" si="597"/>
        <v>1.1000000000000001E-3</v>
      </c>
    </row>
    <row r="5308" spans="1:13" ht="15" customHeight="1" x14ac:dyDescent="0.2">
      <c r="A5308" s="370">
        <v>5287</v>
      </c>
      <c r="B5308" s="120">
        <f t="shared" si="598"/>
        <v>205.47948483169944</v>
      </c>
      <c r="C5308" s="371">
        <v>950</v>
      </c>
      <c r="D5308" s="78">
        <v>45170</v>
      </c>
      <c r="E5308" s="209">
        <v>29455</v>
      </c>
      <c r="F5308" s="344">
        <f t="shared" si="594"/>
        <v>2637.927579212906</v>
      </c>
      <c r="G5308" s="394">
        <f t="shared" si="595"/>
        <v>372.06315789473683</v>
      </c>
      <c r="H5308" s="385">
        <f t="shared" si="592"/>
        <v>1017.3768691423832</v>
      </c>
      <c r="I5308" s="386">
        <f t="shared" si="593"/>
        <v>60.19981474215286</v>
      </c>
      <c r="J5308" s="393">
        <v>45</v>
      </c>
      <c r="K5308" s="396">
        <f t="shared" si="596"/>
        <v>4132.567420992179</v>
      </c>
      <c r="L5308" s="210">
        <f t="shared" si="597"/>
        <v>4.8999999999999998E-3</v>
      </c>
      <c r="M5308" s="211">
        <f t="shared" si="597"/>
        <v>1.1000000000000001E-3</v>
      </c>
    </row>
    <row r="5309" spans="1:13" ht="15" customHeight="1" x14ac:dyDescent="0.2">
      <c r="A5309" s="370">
        <v>5288</v>
      </c>
      <c r="B5309" s="120">
        <f t="shared" si="598"/>
        <v>205.50324464101408</v>
      </c>
      <c r="C5309" s="371">
        <v>950</v>
      </c>
      <c r="D5309" s="78">
        <v>45170</v>
      </c>
      <c r="E5309" s="209">
        <v>29455</v>
      </c>
      <c r="F5309" s="344">
        <f t="shared" si="594"/>
        <v>2637.6225881341647</v>
      </c>
      <c r="G5309" s="394">
        <f t="shared" si="595"/>
        <v>372.06315789473683</v>
      </c>
      <c r="H5309" s="385">
        <f t="shared" si="592"/>
        <v>1017.2737821577687</v>
      </c>
      <c r="I5309" s="386">
        <f t="shared" si="593"/>
        <v>60.193714920578032</v>
      </c>
      <c r="J5309" s="393">
        <v>45</v>
      </c>
      <c r="K5309" s="396">
        <f t="shared" si="596"/>
        <v>4132.1532431072483</v>
      </c>
      <c r="L5309" s="210">
        <f t="shared" si="597"/>
        <v>4.8999999999999998E-3</v>
      </c>
      <c r="M5309" s="211">
        <f t="shared" si="597"/>
        <v>1.1000000000000001E-3</v>
      </c>
    </row>
    <row r="5310" spans="1:13" ht="15" customHeight="1" x14ac:dyDescent="0.2">
      <c r="A5310" s="370">
        <v>5289</v>
      </c>
      <c r="B5310" s="120">
        <f t="shared" si="598"/>
        <v>205.52700381412981</v>
      </c>
      <c r="C5310" s="371">
        <v>950</v>
      </c>
      <c r="D5310" s="78">
        <v>45170</v>
      </c>
      <c r="E5310" s="209">
        <v>29455</v>
      </c>
      <c r="F5310" s="344">
        <f t="shared" si="594"/>
        <v>2637.3176757356846</v>
      </c>
      <c r="G5310" s="394">
        <f t="shared" si="595"/>
        <v>372.06315789473683</v>
      </c>
      <c r="H5310" s="385">
        <f t="shared" si="592"/>
        <v>1017.1707217670823</v>
      </c>
      <c r="I5310" s="386">
        <f t="shared" si="593"/>
        <v>60.187616672608428</v>
      </c>
      <c r="J5310" s="393">
        <v>45</v>
      </c>
      <c r="K5310" s="396">
        <f t="shared" si="596"/>
        <v>4131.7391720701125</v>
      </c>
      <c r="L5310" s="210">
        <f t="shared" si="597"/>
        <v>4.8999999999999998E-3</v>
      </c>
      <c r="M5310" s="211">
        <f t="shared" si="597"/>
        <v>1.1000000000000001E-3</v>
      </c>
    </row>
    <row r="5311" spans="1:13" ht="15" customHeight="1" x14ac:dyDescent="0.2">
      <c r="A5311" s="372">
        <v>5290</v>
      </c>
      <c r="B5311" s="120">
        <f t="shared" si="598"/>
        <v>205.55076235109732</v>
      </c>
      <c r="C5311" s="371">
        <v>950</v>
      </c>
      <c r="D5311" s="78">
        <v>45170</v>
      </c>
      <c r="E5311" s="209">
        <v>29455</v>
      </c>
      <c r="F5311" s="344">
        <f t="shared" si="594"/>
        <v>2637.0128419867006</v>
      </c>
      <c r="G5311" s="394">
        <f t="shared" si="595"/>
        <v>372.06315789473683</v>
      </c>
      <c r="H5311" s="385">
        <f t="shared" si="592"/>
        <v>1017.0676879599257</v>
      </c>
      <c r="I5311" s="386">
        <f t="shared" si="593"/>
        <v>60.181519997628747</v>
      </c>
      <c r="J5311" s="393">
        <v>45</v>
      </c>
      <c r="K5311" s="396">
        <f t="shared" si="596"/>
        <v>4131.3252078389924</v>
      </c>
      <c r="L5311" s="210">
        <f t="shared" si="597"/>
        <v>4.8999999999999998E-3</v>
      </c>
      <c r="M5311" s="211">
        <f t="shared" si="597"/>
        <v>1.1000000000000001E-3</v>
      </c>
    </row>
    <row r="5312" spans="1:13" ht="15" customHeight="1" x14ac:dyDescent="0.2">
      <c r="A5312" s="370">
        <v>5291</v>
      </c>
      <c r="B5312" s="120">
        <f t="shared" si="598"/>
        <v>205.57452025196721</v>
      </c>
      <c r="C5312" s="371">
        <v>950</v>
      </c>
      <c r="D5312" s="78">
        <v>45170</v>
      </c>
      <c r="E5312" s="209">
        <v>29455</v>
      </c>
      <c r="F5312" s="344">
        <f t="shared" si="594"/>
        <v>2636.7080868564644</v>
      </c>
      <c r="G5312" s="394">
        <f t="shared" si="595"/>
        <v>372.06315789473683</v>
      </c>
      <c r="H5312" s="385">
        <f t="shared" si="592"/>
        <v>1016.964680725906</v>
      </c>
      <c r="I5312" s="386">
        <f t="shared" si="593"/>
        <v>60.17542489502403</v>
      </c>
      <c r="J5312" s="393">
        <v>45</v>
      </c>
      <c r="K5312" s="396">
        <f t="shared" si="596"/>
        <v>4130.911350372131</v>
      </c>
      <c r="L5312" s="210">
        <f t="shared" si="597"/>
        <v>4.8999999999999998E-3</v>
      </c>
      <c r="M5312" s="211">
        <f t="shared" si="597"/>
        <v>1.1000000000000001E-3</v>
      </c>
    </row>
    <row r="5313" spans="1:13" ht="15" customHeight="1" x14ac:dyDescent="0.2">
      <c r="A5313" s="370">
        <v>5292</v>
      </c>
      <c r="B5313" s="120">
        <f t="shared" si="598"/>
        <v>205.5982775167904</v>
      </c>
      <c r="C5313" s="371">
        <v>950</v>
      </c>
      <c r="D5313" s="78">
        <v>45170</v>
      </c>
      <c r="E5313" s="209">
        <v>29455</v>
      </c>
      <c r="F5313" s="344">
        <f t="shared" si="594"/>
        <v>2636.4034103142412</v>
      </c>
      <c r="G5313" s="394">
        <f t="shared" si="595"/>
        <v>372.06315789473683</v>
      </c>
      <c r="H5313" s="385">
        <f t="shared" si="592"/>
        <v>1016.8617000546345</v>
      </c>
      <c r="I5313" s="386">
        <f t="shared" si="593"/>
        <v>60.169331364179563</v>
      </c>
      <c r="J5313" s="393">
        <v>45</v>
      </c>
      <c r="K5313" s="396">
        <f t="shared" si="596"/>
        <v>4130.4975996277917</v>
      </c>
      <c r="L5313" s="210">
        <f t="shared" si="597"/>
        <v>4.8999999999999998E-3</v>
      </c>
      <c r="M5313" s="211">
        <f t="shared" si="597"/>
        <v>1.1000000000000001E-3</v>
      </c>
    </row>
    <row r="5314" spans="1:13" ht="15" customHeight="1" x14ac:dyDescent="0.2">
      <c r="A5314" s="370">
        <v>5293</v>
      </c>
      <c r="B5314" s="120">
        <f t="shared" si="598"/>
        <v>205.6220341456179</v>
      </c>
      <c r="C5314" s="371">
        <v>950</v>
      </c>
      <c r="D5314" s="78">
        <v>45170</v>
      </c>
      <c r="E5314" s="209">
        <v>29455</v>
      </c>
      <c r="F5314" s="344">
        <f t="shared" si="594"/>
        <v>2636.0988123293091</v>
      </c>
      <c r="G5314" s="394">
        <f t="shared" si="595"/>
        <v>372.06315789473683</v>
      </c>
      <c r="H5314" s="385">
        <f t="shared" si="592"/>
        <v>1016.7587459357275</v>
      </c>
      <c r="I5314" s="386">
        <f t="shared" si="593"/>
        <v>60.163239404480919</v>
      </c>
      <c r="J5314" s="393">
        <v>45</v>
      </c>
      <c r="K5314" s="396">
        <f t="shared" si="596"/>
        <v>4130.0839555642542</v>
      </c>
      <c r="L5314" s="210">
        <f t="shared" si="597"/>
        <v>4.8999999999999998E-3</v>
      </c>
      <c r="M5314" s="211">
        <f t="shared" si="597"/>
        <v>1.1000000000000001E-3</v>
      </c>
    </row>
    <row r="5315" spans="1:13" ht="15" customHeight="1" x14ac:dyDescent="0.2">
      <c r="A5315" s="370">
        <v>5294</v>
      </c>
      <c r="B5315" s="120">
        <f t="shared" si="598"/>
        <v>205.64579013850025</v>
      </c>
      <c r="C5315" s="371">
        <v>950</v>
      </c>
      <c r="D5315" s="78">
        <v>45170</v>
      </c>
      <c r="E5315" s="209">
        <v>29455</v>
      </c>
      <c r="F5315" s="344">
        <f t="shared" si="594"/>
        <v>2635.7942928709695</v>
      </c>
      <c r="G5315" s="394">
        <f t="shared" si="595"/>
        <v>372.06315789473683</v>
      </c>
      <c r="H5315" s="385">
        <f t="shared" si="592"/>
        <v>1016.6558183588086</v>
      </c>
      <c r="I5315" s="386">
        <f t="shared" si="593"/>
        <v>60.157149015314126</v>
      </c>
      <c r="J5315" s="393">
        <v>45</v>
      </c>
      <c r="K5315" s="396">
        <f t="shared" si="596"/>
        <v>4129.6704181398291</v>
      </c>
      <c r="L5315" s="210">
        <f t="shared" si="597"/>
        <v>4.8999999999999998E-3</v>
      </c>
      <c r="M5315" s="211">
        <f t="shared" si="597"/>
        <v>1.1000000000000001E-3</v>
      </c>
    </row>
    <row r="5316" spans="1:13" ht="15" customHeight="1" x14ac:dyDescent="0.2">
      <c r="A5316" s="370">
        <v>5295</v>
      </c>
      <c r="B5316" s="120">
        <f t="shared" si="598"/>
        <v>205.66954549548862</v>
      </c>
      <c r="C5316" s="371">
        <v>950</v>
      </c>
      <c r="D5316" s="78">
        <v>45170</v>
      </c>
      <c r="E5316" s="209">
        <v>29455</v>
      </c>
      <c r="F5316" s="344">
        <f t="shared" si="594"/>
        <v>2635.4898519085305</v>
      </c>
      <c r="G5316" s="394">
        <f t="shared" si="595"/>
        <v>372.06315789473683</v>
      </c>
      <c r="H5316" s="385">
        <f t="shared" si="592"/>
        <v>1016.5529173135043</v>
      </c>
      <c r="I5316" s="386">
        <f t="shared" si="593"/>
        <v>60.151060196065345</v>
      </c>
      <c r="J5316" s="393">
        <v>45</v>
      </c>
      <c r="K5316" s="396">
        <f t="shared" si="596"/>
        <v>4129.2569873128368</v>
      </c>
      <c r="L5316" s="210">
        <f t="shared" si="597"/>
        <v>4.8999999999999998E-3</v>
      </c>
      <c r="M5316" s="211">
        <f t="shared" si="597"/>
        <v>1.1000000000000001E-3</v>
      </c>
    </row>
    <row r="5317" spans="1:13" ht="15" customHeight="1" x14ac:dyDescent="0.2">
      <c r="A5317" s="370">
        <v>5296</v>
      </c>
      <c r="B5317" s="120">
        <f t="shared" si="598"/>
        <v>205.69330021663401</v>
      </c>
      <c r="C5317" s="371">
        <v>950</v>
      </c>
      <c r="D5317" s="78">
        <v>45170</v>
      </c>
      <c r="E5317" s="209">
        <v>29455</v>
      </c>
      <c r="F5317" s="344">
        <f t="shared" si="594"/>
        <v>2635.1854894113185</v>
      </c>
      <c r="G5317" s="394">
        <f t="shared" si="595"/>
        <v>372.06315789473683</v>
      </c>
      <c r="H5317" s="385">
        <f t="shared" si="592"/>
        <v>1016.4500427894466</v>
      </c>
      <c r="I5317" s="386">
        <f t="shared" si="593"/>
        <v>60.144972946121108</v>
      </c>
      <c r="J5317" s="393">
        <v>45</v>
      </c>
      <c r="K5317" s="396">
        <f t="shared" si="596"/>
        <v>4128.8436630416227</v>
      </c>
      <c r="L5317" s="210">
        <f t="shared" si="597"/>
        <v>4.8999999999999998E-3</v>
      </c>
      <c r="M5317" s="211">
        <f t="shared" si="597"/>
        <v>1.1000000000000001E-3</v>
      </c>
    </row>
    <row r="5318" spans="1:13" ht="15" customHeight="1" x14ac:dyDescent="0.2">
      <c r="A5318" s="370">
        <v>5297</v>
      </c>
      <c r="B5318" s="120">
        <f t="shared" si="598"/>
        <v>205.71705430198745</v>
      </c>
      <c r="C5318" s="371">
        <v>950</v>
      </c>
      <c r="D5318" s="78">
        <v>45170</v>
      </c>
      <c r="E5318" s="209">
        <v>29455</v>
      </c>
      <c r="F5318" s="344">
        <f t="shared" si="594"/>
        <v>2634.8812053486772</v>
      </c>
      <c r="G5318" s="394">
        <f t="shared" si="595"/>
        <v>372.06315789473683</v>
      </c>
      <c r="H5318" s="385">
        <f t="shared" si="592"/>
        <v>1016.3471947762738</v>
      </c>
      <c r="I5318" s="386">
        <f t="shared" si="593"/>
        <v>60.138887264868281</v>
      </c>
      <c r="J5318" s="393">
        <v>45</v>
      </c>
      <c r="K5318" s="396">
        <f t="shared" si="596"/>
        <v>4128.4304452845554</v>
      </c>
      <c r="L5318" s="210">
        <f t="shared" si="597"/>
        <v>4.8999999999999998E-3</v>
      </c>
      <c r="M5318" s="211">
        <f t="shared" si="597"/>
        <v>1.1000000000000001E-3</v>
      </c>
    </row>
    <row r="5319" spans="1:13" ht="15" customHeight="1" x14ac:dyDescent="0.2">
      <c r="A5319" s="370">
        <v>5298</v>
      </c>
      <c r="B5319" s="120">
        <f t="shared" si="598"/>
        <v>205.74080775159968</v>
      </c>
      <c r="C5319" s="371">
        <v>950</v>
      </c>
      <c r="D5319" s="78">
        <v>45170</v>
      </c>
      <c r="E5319" s="209">
        <v>29455</v>
      </c>
      <c r="F5319" s="344">
        <f t="shared" si="594"/>
        <v>2634.576999689968</v>
      </c>
      <c r="G5319" s="394">
        <f t="shared" si="595"/>
        <v>372.06315789473683</v>
      </c>
      <c r="H5319" s="385">
        <f t="shared" si="592"/>
        <v>1016.2443732636301</v>
      </c>
      <c r="I5319" s="386">
        <f t="shared" si="593"/>
        <v>60.132803151694098</v>
      </c>
      <c r="J5319" s="393">
        <v>45</v>
      </c>
      <c r="K5319" s="396">
        <f t="shared" si="596"/>
        <v>4128.0173340000292</v>
      </c>
      <c r="L5319" s="210">
        <f t="shared" si="597"/>
        <v>4.8999999999999998E-3</v>
      </c>
      <c r="M5319" s="211">
        <f t="shared" si="597"/>
        <v>1.1000000000000001E-3</v>
      </c>
    </row>
    <row r="5320" spans="1:13" ht="15" customHeight="1" x14ac:dyDescent="0.2">
      <c r="A5320" s="370">
        <v>5299</v>
      </c>
      <c r="B5320" s="120">
        <f t="shared" si="598"/>
        <v>205.76456056552206</v>
      </c>
      <c r="C5320" s="371">
        <v>950</v>
      </c>
      <c r="D5320" s="78">
        <v>45170</v>
      </c>
      <c r="E5320" s="209">
        <v>29455</v>
      </c>
      <c r="F5320" s="344">
        <f t="shared" si="594"/>
        <v>2634.2728724045605</v>
      </c>
      <c r="G5320" s="394">
        <f t="shared" si="595"/>
        <v>372.06315789473683</v>
      </c>
      <c r="H5320" s="385">
        <f t="shared" si="592"/>
        <v>1016.1415782411624</v>
      </c>
      <c r="I5320" s="386">
        <f t="shared" si="593"/>
        <v>60.126720605985952</v>
      </c>
      <c r="J5320" s="393">
        <v>45</v>
      </c>
      <c r="K5320" s="396">
        <f t="shared" si="596"/>
        <v>4127.6043291464457</v>
      </c>
      <c r="L5320" s="210">
        <f t="shared" si="597"/>
        <v>4.8999999999999998E-3</v>
      </c>
      <c r="M5320" s="211">
        <f t="shared" si="597"/>
        <v>1.1000000000000001E-3</v>
      </c>
    </row>
    <row r="5321" spans="1:13" ht="15" customHeight="1" x14ac:dyDescent="0.2">
      <c r="A5321" s="372">
        <v>5300</v>
      </c>
      <c r="B5321" s="120">
        <f t="shared" si="598"/>
        <v>205.78831274380585</v>
      </c>
      <c r="C5321" s="371">
        <v>950</v>
      </c>
      <c r="D5321" s="78">
        <v>45170</v>
      </c>
      <c r="E5321" s="209">
        <v>29455</v>
      </c>
      <c r="F5321" s="344">
        <f t="shared" si="594"/>
        <v>2633.9688234618425</v>
      </c>
      <c r="G5321" s="394">
        <f t="shared" si="595"/>
        <v>372.06315789473683</v>
      </c>
      <c r="H5321" s="385">
        <f t="shared" si="592"/>
        <v>1016.0388096985237</v>
      </c>
      <c r="I5321" s="386">
        <f t="shared" si="593"/>
        <v>60.120639627131588</v>
      </c>
      <c r="J5321" s="393">
        <v>45</v>
      </c>
      <c r="K5321" s="396">
        <f t="shared" si="596"/>
        <v>4127.1914306822346</v>
      </c>
      <c r="L5321" s="210">
        <f t="shared" si="597"/>
        <v>4.8999999999999998E-3</v>
      </c>
      <c r="M5321" s="211">
        <f t="shared" si="597"/>
        <v>1.1000000000000001E-3</v>
      </c>
    </row>
    <row r="5322" spans="1:13" ht="15" customHeight="1" x14ac:dyDescent="0.2">
      <c r="A5322" s="370">
        <v>5301</v>
      </c>
      <c r="B5322" s="120">
        <f t="shared" si="598"/>
        <v>205.81206428650196</v>
      </c>
      <c r="C5322" s="371">
        <v>950</v>
      </c>
      <c r="D5322" s="78">
        <v>45170</v>
      </c>
      <c r="E5322" s="209">
        <v>29455</v>
      </c>
      <c r="F5322" s="344">
        <f t="shared" si="594"/>
        <v>2633.6648528312212</v>
      </c>
      <c r="G5322" s="394">
        <f t="shared" si="595"/>
        <v>372.06315789473683</v>
      </c>
      <c r="H5322" s="385">
        <f t="shared" si="592"/>
        <v>1015.9360676253738</v>
      </c>
      <c r="I5322" s="386">
        <f t="shared" si="593"/>
        <v>60.114560214519159</v>
      </c>
      <c r="J5322" s="393">
        <v>45</v>
      </c>
      <c r="K5322" s="396">
        <f t="shared" si="596"/>
        <v>4126.778638565851</v>
      </c>
      <c r="L5322" s="210">
        <f t="shared" si="597"/>
        <v>4.8999999999999998E-3</v>
      </c>
      <c r="M5322" s="211">
        <f t="shared" si="597"/>
        <v>1.1000000000000001E-3</v>
      </c>
    </row>
    <row r="5323" spans="1:13" ht="15" customHeight="1" x14ac:dyDescent="0.2">
      <c r="A5323" s="370">
        <v>5302</v>
      </c>
      <c r="B5323" s="120">
        <f t="shared" si="598"/>
        <v>205.83581519366186</v>
      </c>
      <c r="C5323" s="371">
        <v>950</v>
      </c>
      <c r="D5323" s="78">
        <v>45170</v>
      </c>
      <c r="E5323" s="209">
        <v>29455</v>
      </c>
      <c r="F5323" s="344">
        <f t="shared" si="594"/>
        <v>2633.3609604821127</v>
      </c>
      <c r="G5323" s="394">
        <f t="shared" si="595"/>
        <v>372.06315789473683</v>
      </c>
      <c r="H5323" s="385">
        <f t="shared" si="592"/>
        <v>1015.833352011375</v>
      </c>
      <c r="I5323" s="386">
        <f t="shared" si="593"/>
        <v>60.108482367536993</v>
      </c>
      <c r="J5323" s="393">
        <v>45</v>
      </c>
      <c r="K5323" s="396">
        <f t="shared" si="596"/>
        <v>4126.3659527557611</v>
      </c>
      <c r="L5323" s="210">
        <f t="shared" si="597"/>
        <v>4.8999999999999998E-3</v>
      </c>
      <c r="M5323" s="211">
        <f t="shared" si="597"/>
        <v>1.1000000000000001E-3</v>
      </c>
    </row>
    <row r="5324" spans="1:13" ht="15" customHeight="1" x14ac:dyDescent="0.2">
      <c r="A5324" s="370">
        <v>5303</v>
      </c>
      <c r="B5324" s="120">
        <f t="shared" si="598"/>
        <v>205.85956546533674</v>
      </c>
      <c r="C5324" s="371">
        <v>950</v>
      </c>
      <c r="D5324" s="78">
        <v>45170</v>
      </c>
      <c r="E5324" s="209">
        <v>29455</v>
      </c>
      <c r="F5324" s="344">
        <f t="shared" si="594"/>
        <v>2633.0571463839524</v>
      </c>
      <c r="G5324" s="394">
        <f t="shared" si="595"/>
        <v>372.06315789473683</v>
      </c>
      <c r="H5324" s="385">
        <f t="shared" si="592"/>
        <v>1015.7306628461969</v>
      </c>
      <c r="I5324" s="386">
        <f t="shared" si="593"/>
        <v>60.102406085573783</v>
      </c>
      <c r="J5324" s="393">
        <v>45</v>
      </c>
      <c r="K5324" s="396">
        <f t="shared" si="596"/>
        <v>4125.9533732104601</v>
      </c>
      <c r="L5324" s="210">
        <f t="shared" si="597"/>
        <v>4.8999999999999998E-3</v>
      </c>
      <c r="M5324" s="211">
        <f t="shared" si="597"/>
        <v>1.1000000000000001E-3</v>
      </c>
    </row>
    <row r="5325" spans="1:13" ht="15" customHeight="1" x14ac:dyDescent="0.2">
      <c r="A5325" s="370">
        <v>5304</v>
      </c>
      <c r="B5325" s="120">
        <f t="shared" si="598"/>
        <v>205.88331510157798</v>
      </c>
      <c r="C5325" s="371">
        <v>950</v>
      </c>
      <c r="D5325" s="78">
        <v>45170</v>
      </c>
      <c r="E5325" s="209">
        <v>29455</v>
      </c>
      <c r="F5325" s="344">
        <f t="shared" si="594"/>
        <v>2632.75341050619</v>
      </c>
      <c r="G5325" s="394">
        <f t="shared" si="595"/>
        <v>372.06315789473683</v>
      </c>
      <c r="H5325" s="385">
        <f t="shared" si="592"/>
        <v>1015.6280001195132</v>
      </c>
      <c r="I5325" s="386">
        <f t="shared" si="593"/>
        <v>60.096331368018539</v>
      </c>
      <c r="J5325" s="393">
        <v>45</v>
      </c>
      <c r="K5325" s="396">
        <f t="shared" si="596"/>
        <v>4125.5408998884586</v>
      </c>
      <c r="L5325" s="210">
        <f t="shared" si="597"/>
        <v>4.8999999999999998E-3</v>
      </c>
      <c r="M5325" s="211">
        <f t="shared" si="597"/>
        <v>1.1000000000000001E-3</v>
      </c>
    </row>
    <row r="5326" spans="1:13" ht="15" customHeight="1" x14ac:dyDescent="0.2">
      <c r="A5326" s="370">
        <v>5305</v>
      </c>
      <c r="B5326" s="120">
        <f t="shared" si="598"/>
        <v>205.90706410243686</v>
      </c>
      <c r="C5326" s="371">
        <v>950</v>
      </c>
      <c r="D5326" s="78">
        <v>45170</v>
      </c>
      <c r="E5326" s="209">
        <v>29455</v>
      </c>
      <c r="F5326" s="344">
        <f t="shared" si="594"/>
        <v>2632.449752818291</v>
      </c>
      <c r="G5326" s="394">
        <f t="shared" si="595"/>
        <v>372.06315789473683</v>
      </c>
      <c r="H5326" s="385">
        <f t="shared" si="592"/>
        <v>1015.5253638210033</v>
      </c>
      <c r="I5326" s="386">
        <f t="shared" si="593"/>
        <v>60.090258214260558</v>
      </c>
      <c r="J5326" s="393">
        <v>45</v>
      </c>
      <c r="K5326" s="396">
        <f t="shared" si="596"/>
        <v>4125.1285327482919</v>
      </c>
      <c r="L5326" s="210">
        <f t="shared" si="597"/>
        <v>4.8999999999999998E-3</v>
      </c>
      <c r="M5326" s="211">
        <f t="shared" si="597"/>
        <v>1.1000000000000001E-3</v>
      </c>
    </row>
    <row r="5327" spans="1:13" ht="15" customHeight="1" x14ac:dyDescent="0.2">
      <c r="A5327" s="370">
        <v>5306</v>
      </c>
      <c r="B5327" s="120">
        <f t="shared" si="598"/>
        <v>205.93081246796501</v>
      </c>
      <c r="C5327" s="371">
        <v>950</v>
      </c>
      <c r="D5327" s="78">
        <v>45170</v>
      </c>
      <c r="E5327" s="209">
        <v>29455</v>
      </c>
      <c r="F5327" s="344">
        <f t="shared" si="594"/>
        <v>2632.1461732897342</v>
      </c>
      <c r="G5327" s="394">
        <f t="shared" si="595"/>
        <v>372.06315789473683</v>
      </c>
      <c r="H5327" s="385">
        <f t="shared" si="592"/>
        <v>1015.4227539403511</v>
      </c>
      <c r="I5327" s="386">
        <f t="shared" si="593"/>
        <v>60.084186623689419</v>
      </c>
      <c r="J5327" s="393">
        <v>45</v>
      </c>
      <c r="K5327" s="396">
        <f t="shared" si="596"/>
        <v>4124.7162717485116</v>
      </c>
      <c r="L5327" s="210">
        <f t="shared" si="597"/>
        <v>4.8999999999999998E-3</v>
      </c>
      <c r="M5327" s="211">
        <f t="shared" si="597"/>
        <v>1.1000000000000001E-3</v>
      </c>
    </row>
    <row r="5328" spans="1:13" ht="15" customHeight="1" x14ac:dyDescent="0.2">
      <c r="A5328" s="370">
        <v>5307</v>
      </c>
      <c r="B5328" s="120">
        <f t="shared" si="598"/>
        <v>205.95456019821367</v>
      </c>
      <c r="C5328" s="371">
        <v>950</v>
      </c>
      <c r="D5328" s="78">
        <v>45170</v>
      </c>
      <c r="E5328" s="209">
        <v>29455</v>
      </c>
      <c r="F5328" s="344">
        <f t="shared" si="594"/>
        <v>2631.8426718900168</v>
      </c>
      <c r="G5328" s="394">
        <f t="shared" si="595"/>
        <v>372.06315789473683</v>
      </c>
      <c r="H5328" s="385">
        <f t="shared" si="592"/>
        <v>1015.3201704672466</v>
      </c>
      <c r="I5328" s="386">
        <f t="shared" si="593"/>
        <v>60.078116595695072</v>
      </c>
      <c r="J5328" s="393">
        <v>45</v>
      </c>
      <c r="K5328" s="396">
        <f t="shared" si="596"/>
        <v>4124.3041168476957</v>
      </c>
      <c r="L5328" s="210">
        <f t="shared" si="597"/>
        <v>4.8999999999999998E-3</v>
      </c>
      <c r="M5328" s="211">
        <f t="shared" si="597"/>
        <v>1.1000000000000001E-3</v>
      </c>
    </row>
    <row r="5329" spans="1:13" ht="15" customHeight="1" x14ac:dyDescent="0.2">
      <c r="A5329" s="370">
        <v>5308</v>
      </c>
      <c r="B5329" s="120">
        <f t="shared" si="598"/>
        <v>205.97830729323431</v>
      </c>
      <c r="C5329" s="371">
        <v>950</v>
      </c>
      <c r="D5329" s="78">
        <v>45170</v>
      </c>
      <c r="E5329" s="209">
        <v>29455</v>
      </c>
      <c r="F5329" s="344">
        <f t="shared" si="594"/>
        <v>2631.5392485886505</v>
      </c>
      <c r="G5329" s="394">
        <f t="shared" si="595"/>
        <v>372.06315789473683</v>
      </c>
      <c r="H5329" s="385">
        <f t="shared" si="592"/>
        <v>1015.2176133913848</v>
      </c>
      <c r="I5329" s="386">
        <f t="shared" si="593"/>
        <v>60.072048129667749</v>
      </c>
      <c r="J5329" s="393">
        <v>45</v>
      </c>
      <c r="K5329" s="396">
        <f t="shared" si="596"/>
        <v>4123.8920680044394</v>
      </c>
      <c r="L5329" s="210">
        <f t="shared" si="597"/>
        <v>4.8999999999999998E-3</v>
      </c>
      <c r="M5329" s="211">
        <f t="shared" si="597"/>
        <v>1.1000000000000001E-3</v>
      </c>
    </row>
    <row r="5330" spans="1:13" ht="15" customHeight="1" x14ac:dyDescent="0.2">
      <c r="A5330" s="370">
        <v>5309</v>
      </c>
      <c r="B5330" s="120">
        <f t="shared" si="598"/>
        <v>206.0020537530788</v>
      </c>
      <c r="C5330" s="371">
        <v>950</v>
      </c>
      <c r="D5330" s="78">
        <v>45170</v>
      </c>
      <c r="E5330" s="209">
        <v>29455</v>
      </c>
      <c r="F5330" s="344">
        <f t="shared" si="594"/>
        <v>2631.2359033551575</v>
      </c>
      <c r="G5330" s="394">
        <f t="shared" si="595"/>
        <v>372.06315789473683</v>
      </c>
      <c r="H5330" s="385">
        <f t="shared" si="592"/>
        <v>1015.1150827024642</v>
      </c>
      <c r="I5330" s="386">
        <f t="shared" si="593"/>
        <v>60.065981224997884</v>
      </c>
      <c r="J5330" s="393">
        <v>45</v>
      </c>
      <c r="K5330" s="396">
        <f t="shared" si="596"/>
        <v>4123.4801251773561</v>
      </c>
      <c r="L5330" s="210">
        <f t="shared" si="597"/>
        <v>4.8999999999999998E-3</v>
      </c>
      <c r="M5330" s="211">
        <f t="shared" si="597"/>
        <v>1.1000000000000001E-3</v>
      </c>
    </row>
    <row r="5331" spans="1:13" ht="15" customHeight="1" x14ac:dyDescent="0.2">
      <c r="A5331" s="372">
        <v>5310</v>
      </c>
      <c r="B5331" s="120">
        <f t="shared" si="598"/>
        <v>206.02579957779844</v>
      </c>
      <c r="C5331" s="371">
        <v>950</v>
      </c>
      <c r="D5331" s="78">
        <v>45170</v>
      </c>
      <c r="E5331" s="209">
        <v>29455</v>
      </c>
      <c r="F5331" s="344">
        <f t="shared" si="594"/>
        <v>2630.932636159082</v>
      </c>
      <c r="G5331" s="394">
        <f t="shared" si="595"/>
        <v>372.06315789473683</v>
      </c>
      <c r="H5331" s="385">
        <f t="shared" si="592"/>
        <v>1015.0125783901907</v>
      </c>
      <c r="I5331" s="386">
        <f t="shared" si="593"/>
        <v>60.059915881076378</v>
      </c>
      <c r="J5331" s="393">
        <v>45</v>
      </c>
      <c r="K5331" s="396">
        <f t="shared" si="596"/>
        <v>4123.0682883250865</v>
      </c>
      <c r="L5331" s="210">
        <f t="shared" si="597"/>
        <v>4.8999999999999998E-3</v>
      </c>
      <c r="M5331" s="211">
        <f t="shared" si="597"/>
        <v>1.1000000000000001E-3</v>
      </c>
    </row>
    <row r="5332" spans="1:13" ht="15" customHeight="1" x14ac:dyDescent="0.2">
      <c r="A5332" s="370">
        <v>5311</v>
      </c>
      <c r="B5332" s="120">
        <f t="shared" si="598"/>
        <v>206.04954476744493</v>
      </c>
      <c r="C5332" s="371">
        <v>950</v>
      </c>
      <c r="D5332" s="78">
        <v>45170</v>
      </c>
      <c r="E5332" s="209">
        <v>29455</v>
      </c>
      <c r="F5332" s="344">
        <f t="shared" si="594"/>
        <v>2630.629446969981</v>
      </c>
      <c r="G5332" s="394">
        <f t="shared" si="595"/>
        <v>372.06315789473683</v>
      </c>
      <c r="H5332" s="385">
        <f t="shared" si="592"/>
        <v>1014.9101004442746</v>
      </c>
      <c r="I5332" s="386">
        <f t="shared" si="593"/>
        <v>60.05385209729436</v>
      </c>
      <c r="J5332" s="393">
        <v>45</v>
      </c>
      <c r="K5332" s="396">
        <f t="shared" si="596"/>
        <v>4122.656557406287</v>
      </c>
      <c r="L5332" s="210">
        <f t="shared" si="597"/>
        <v>4.8999999999999998E-3</v>
      </c>
      <c r="M5332" s="211">
        <f t="shared" si="597"/>
        <v>1.1000000000000001E-3</v>
      </c>
    </row>
    <row r="5333" spans="1:13" ht="15" customHeight="1" x14ac:dyDescent="0.2">
      <c r="A5333" s="370">
        <v>5312</v>
      </c>
      <c r="B5333" s="120">
        <f t="shared" si="598"/>
        <v>206.07328932206983</v>
      </c>
      <c r="C5333" s="371">
        <v>950</v>
      </c>
      <c r="D5333" s="78">
        <v>45170</v>
      </c>
      <c r="E5333" s="209">
        <v>29455</v>
      </c>
      <c r="F5333" s="344">
        <f t="shared" si="594"/>
        <v>2630.3263357574269</v>
      </c>
      <c r="G5333" s="394">
        <f t="shared" si="595"/>
        <v>372.06315789473683</v>
      </c>
      <c r="H5333" s="385">
        <f t="shared" si="592"/>
        <v>1014.8076488544312</v>
      </c>
      <c r="I5333" s="386">
        <f t="shared" si="593"/>
        <v>60.047789873043278</v>
      </c>
      <c r="J5333" s="393">
        <v>45</v>
      </c>
      <c r="K5333" s="396">
        <f t="shared" si="596"/>
        <v>4122.2449323796382</v>
      </c>
      <c r="L5333" s="210">
        <f t="shared" si="597"/>
        <v>4.8999999999999998E-3</v>
      </c>
      <c r="M5333" s="211">
        <f t="shared" si="597"/>
        <v>1.1000000000000001E-3</v>
      </c>
    </row>
    <row r="5334" spans="1:13" ht="15" customHeight="1" x14ac:dyDescent="0.2">
      <c r="A5334" s="370">
        <v>5313</v>
      </c>
      <c r="B5334" s="120">
        <f t="shared" si="598"/>
        <v>206.09703324172523</v>
      </c>
      <c r="C5334" s="371">
        <v>950</v>
      </c>
      <c r="D5334" s="78">
        <v>45170</v>
      </c>
      <c r="E5334" s="209">
        <v>29455</v>
      </c>
      <c r="F5334" s="344">
        <f t="shared" si="594"/>
        <v>2630.0233024910021</v>
      </c>
      <c r="G5334" s="394">
        <f t="shared" si="595"/>
        <v>372.06315789473683</v>
      </c>
      <c r="H5334" s="385">
        <f t="shared" ref="H5334:H5397" si="599">SUM(F5334:G5334)*33.8%</f>
        <v>1014.7052236103797</v>
      </c>
      <c r="I5334" s="386">
        <f t="shared" ref="I5334:I5397" si="600">SUM(F5334:G5334)*2%</f>
        <v>60.041729207714781</v>
      </c>
      <c r="J5334" s="393">
        <v>45</v>
      </c>
      <c r="K5334" s="396">
        <f t="shared" si="596"/>
        <v>4121.8334132038335</v>
      </c>
      <c r="L5334" s="210">
        <f t="shared" si="597"/>
        <v>4.8999999999999998E-3</v>
      </c>
      <c r="M5334" s="211">
        <f t="shared" si="597"/>
        <v>1.1000000000000001E-3</v>
      </c>
    </row>
    <row r="5335" spans="1:13" ht="15" customHeight="1" x14ac:dyDescent="0.2">
      <c r="A5335" s="370">
        <v>5314</v>
      </c>
      <c r="B5335" s="120">
        <f t="shared" si="598"/>
        <v>206.12077652646255</v>
      </c>
      <c r="C5335" s="371">
        <v>950</v>
      </c>
      <c r="D5335" s="78">
        <v>45170</v>
      </c>
      <c r="E5335" s="209">
        <v>29455</v>
      </c>
      <c r="F5335" s="344">
        <f t="shared" ref="F5335:F5398" si="601">12*(1/B5335*D5335)</f>
        <v>2629.7203471403132</v>
      </c>
      <c r="G5335" s="394">
        <f t="shared" ref="G5335:G5398" si="602">12*(1/C5335*E5335)</f>
        <v>372.06315789473683</v>
      </c>
      <c r="H5335" s="385">
        <f t="shared" si="599"/>
        <v>1014.6028247018468</v>
      </c>
      <c r="I5335" s="386">
        <f t="shared" si="600"/>
        <v>60.035670100700997</v>
      </c>
      <c r="J5335" s="393">
        <v>45</v>
      </c>
      <c r="K5335" s="396">
        <f t="shared" ref="K5335:K5398" si="603">SUM(F5335:J5335)</f>
        <v>4121.4219998375975</v>
      </c>
      <c r="L5335" s="210">
        <f t="shared" ref="L5335:M5398" si="604">ROUND(1/B5335,4)</f>
        <v>4.8999999999999998E-3</v>
      </c>
      <c r="M5335" s="211">
        <f t="shared" si="604"/>
        <v>1.1000000000000001E-3</v>
      </c>
    </row>
    <row r="5336" spans="1:13" ht="15" customHeight="1" x14ac:dyDescent="0.2">
      <c r="A5336" s="370">
        <v>5315</v>
      </c>
      <c r="B5336" s="120">
        <f t="shared" si="598"/>
        <v>206.14451917633372</v>
      </c>
      <c r="C5336" s="371">
        <v>950</v>
      </c>
      <c r="D5336" s="78">
        <v>45170</v>
      </c>
      <c r="E5336" s="209">
        <v>29455</v>
      </c>
      <c r="F5336" s="344">
        <f t="shared" si="601"/>
        <v>2629.417469674976</v>
      </c>
      <c r="G5336" s="394">
        <f t="shared" si="602"/>
        <v>372.06315789473683</v>
      </c>
      <c r="H5336" s="385">
        <f t="shared" si="599"/>
        <v>1014.5004521185629</v>
      </c>
      <c r="I5336" s="386">
        <f t="shared" si="600"/>
        <v>60.029612551394258</v>
      </c>
      <c r="J5336" s="393">
        <v>45</v>
      </c>
      <c r="K5336" s="396">
        <f t="shared" si="603"/>
        <v>4121.0106922396699</v>
      </c>
      <c r="L5336" s="210">
        <f t="shared" si="604"/>
        <v>4.8999999999999998E-3</v>
      </c>
      <c r="M5336" s="211">
        <f t="shared" si="604"/>
        <v>1.1000000000000001E-3</v>
      </c>
    </row>
    <row r="5337" spans="1:13" ht="15" customHeight="1" x14ac:dyDescent="0.2">
      <c r="A5337" s="370">
        <v>5316</v>
      </c>
      <c r="B5337" s="120">
        <f t="shared" si="598"/>
        <v>206.16826119139071</v>
      </c>
      <c r="C5337" s="371">
        <v>950</v>
      </c>
      <c r="D5337" s="78">
        <v>45170</v>
      </c>
      <c r="E5337" s="209">
        <v>29455</v>
      </c>
      <c r="F5337" s="344">
        <f t="shared" si="601"/>
        <v>2629.1146700646218</v>
      </c>
      <c r="G5337" s="394">
        <f t="shared" si="602"/>
        <v>372.06315789473683</v>
      </c>
      <c r="H5337" s="385">
        <f t="shared" si="599"/>
        <v>1014.3981058502632</v>
      </c>
      <c r="I5337" s="386">
        <f t="shared" si="600"/>
        <v>60.02355655918717</v>
      </c>
      <c r="J5337" s="393">
        <v>45</v>
      </c>
      <c r="K5337" s="396">
        <f t="shared" si="603"/>
        <v>4120.5994903688088</v>
      </c>
      <c r="L5337" s="210">
        <f t="shared" si="604"/>
        <v>4.8999999999999998E-3</v>
      </c>
      <c r="M5337" s="211">
        <f t="shared" si="604"/>
        <v>1.1000000000000001E-3</v>
      </c>
    </row>
    <row r="5338" spans="1:13" ht="15" customHeight="1" x14ac:dyDescent="0.2">
      <c r="A5338" s="370">
        <v>5317</v>
      </c>
      <c r="B5338" s="120">
        <f t="shared" si="598"/>
        <v>206.19200257168521</v>
      </c>
      <c r="C5338" s="371">
        <v>950</v>
      </c>
      <c r="D5338" s="78">
        <v>45170</v>
      </c>
      <c r="E5338" s="209">
        <v>29455</v>
      </c>
      <c r="F5338" s="344">
        <f t="shared" si="601"/>
        <v>2628.8119482789016</v>
      </c>
      <c r="G5338" s="394">
        <f t="shared" si="602"/>
        <v>372.06315789473683</v>
      </c>
      <c r="H5338" s="385">
        <f t="shared" si="599"/>
        <v>1014.2957858866897</v>
      </c>
      <c r="I5338" s="386">
        <f t="shared" si="600"/>
        <v>60.017502123472767</v>
      </c>
      <c r="J5338" s="393">
        <v>45</v>
      </c>
      <c r="K5338" s="396">
        <f t="shared" si="603"/>
        <v>4120.1883941838005</v>
      </c>
      <c r="L5338" s="210">
        <f t="shared" si="604"/>
        <v>4.7999999999999996E-3</v>
      </c>
      <c r="M5338" s="211">
        <f t="shared" si="604"/>
        <v>1.1000000000000001E-3</v>
      </c>
    </row>
    <row r="5339" spans="1:13" ht="15" customHeight="1" x14ac:dyDescent="0.2">
      <c r="A5339" s="370">
        <v>5318</v>
      </c>
      <c r="B5339" s="120">
        <f t="shared" si="598"/>
        <v>206.21574331726922</v>
      </c>
      <c r="C5339" s="371">
        <v>950</v>
      </c>
      <c r="D5339" s="78">
        <v>45170</v>
      </c>
      <c r="E5339" s="209">
        <v>29455</v>
      </c>
      <c r="F5339" s="344">
        <f t="shared" si="601"/>
        <v>2628.509304287476</v>
      </c>
      <c r="G5339" s="394">
        <f t="shared" si="602"/>
        <v>372.06315789473683</v>
      </c>
      <c r="H5339" s="385">
        <f t="shared" si="599"/>
        <v>1014.1934922175878</v>
      </c>
      <c r="I5339" s="386">
        <f t="shared" si="600"/>
        <v>60.011449243644257</v>
      </c>
      <c r="J5339" s="393">
        <v>45</v>
      </c>
      <c r="K5339" s="396">
        <f t="shared" si="603"/>
        <v>4119.7774036434448</v>
      </c>
      <c r="L5339" s="210">
        <f t="shared" si="604"/>
        <v>4.7999999999999996E-3</v>
      </c>
      <c r="M5339" s="211">
        <f t="shared" si="604"/>
        <v>1.1000000000000001E-3</v>
      </c>
    </row>
    <row r="5340" spans="1:13" ht="15" customHeight="1" x14ac:dyDescent="0.2">
      <c r="A5340" s="370">
        <v>5319</v>
      </c>
      <c r="B5340" s="120">
        <f t="shared" si="598"/>
        <v>206.23948342819492</v>
      </c>
      <c r="C5340" s="371">
        <v>950</v>
      </c>
      <c r="D5340" s="78">
        <v>45170</v>
      </c>
      <c r="E5340" s="209">
        <v>29455</v>
      </c>
      <c r="F5340" s="344">
        <f t="shared" si="601"/>
        <v>2628.2067380600215</v>
      </c>
      <c r="G5340" s="394">
        <f t="shared" si="602"/>
        <v>372.06315789473683</v>
      </c>
      <c r="H5340" s="385">
        <f t="shared" si="599"/>
        <v>1014.0912248327082</v>
      </c>
      <c r="I5340" s="386">
        <f t="shared" si="600"/>
        <v>60.005397919095167</v>
      </c>
      <c r="J5340" s="393">
        <v>45</v>
      </c>
      <c r="K5340" s="396">
        <f t="shared" si="603"/>
        <v>4119.3665187065617</v>
      </c>
      <c r="L5340" s="210">
        <f t="shared" si="604"/>
        <v>4.7999999999999996E-3</v>
      </c>
      <c r="M5340" s="211">
        <f t="shared" si="604"/>
        <v>1.1000000000000001E-3</v>
      </c>
    </row>
    <row r="5341" spans="1:13" ht="15" customHeight="1" x14ac:dyDescent="0.2">
      <c r="A5341" s="372">
        <v>5320</v>
      </c>
      <c r="B5341" s="120">
        <f t="shared" si="598"/>
        <v>206.26322290451404</v>
      </c>
      <c r="C5341" s="371">
        <v>950</v>
      </c>
      <c r="D5341" s="78">
        <v>45170</v>
      </c>
      <c r="E5341" s="209">
        <v>29455</v>
      </c>
      <c r="F5341" s="344">
        <f t="shared" si="601"/>
        <v>2627.9042495662352</v>
      </c>
      <c r="G5341" s="394">
        <f t="shared" si="602"/>
        <v>372.06315789473683</v>
      </c>
      <c r="H5341" s="385">
        <f t="shared" si="599"/>
        <v>1013.9889837218085</v>
      </c>
      <c r="I5341" s="386">
        <f t="shared" si="600"/>
        <v>59.999348149219443</v>
      </c>
      <c r="J5341" s="393">
        <v>45</v>
      </c>
      <c r="K5341" s="396">
        <f t="shared" si="603"/>
        <v>4118.9557393319992</v>
      </c>
      <c r="L5341" s="210">
        <f t="shared" si="604"/>
        <v>4.7999999999999996E-3</v>
      </c>
      <c r="M5341" s="211">
        <f t="shared" si="604"/>
        <v>1.1000000000000001E-3</v>
      </c>
    </row>
    <row r="5342" spans="1:13" ht="15" customHeight="1" x14ac:dyDescent="0.2">
      <c r="A5342" s="370">
        <v>5321</v>
      </c>
      <c r="B5342" s="120">
        <f t="shared" si="598"/>
        <v>206.28696174627871</v>
      </c>
      <c r="C5342" s="371">
        <v>950</v>
      </c>
      <c r="D5342" s="78">
        <v>45170</v>
      </c>
      <c r="E5342" s="209">
        <v>29455</v>
      </c>
      <c r="F5342" s="344">
        <f t="shared" si="601"/>
        <v>2627.601838775824</v>
      </c>
      <c r="G5342" s="394">
        <f t="shared" si="602"/>
        <v>372.06315789473683</v>
      </c>
      <c r="H5342" s="385">
        <f t="shared" si="599"/>
        <v>1013.8867688746494</v>
      </c>
      <c r="I5342" s="386">
        <f t="shared" si="600"/>
        <v>59.993299933411215</v>
      </c>
      <c r="J5342" s="393">
        <v>45</v>
      </c>
      <c r="K5342" s="396">
        <f t="shared" si="603"/>
        <v>4118.5450654786218</v>
      </c>
      <c r="L5342" s="210">
        <f t="shared" si="604"/>
        <v>4.7999999999999996E-3</v>
      </c>
      <c r="M5342" s="211">
        <f t="shared" si="604"/>
        <v>1.1000000000000001E-3</v>
      </c>
    </row>
    <row r="5343" spans="1:13" ht="15" customHeight="1" x14ac:dyDescent="0.2">
      <c r="A5343" s="370">
        <v>5322</v>
      </c>
      <c r="B5343" s="120">
        <f t="shared" si="598"/>
        <v>206.31069995354122</v>
      </c>
      <c r="C5343" s="371">
        <v>950</v>
      </c>
      <c r="D5343" s="78">
        <v>45170</v>
      </c>
      <c r="E5343" s="209">
        <v>29455</v>
      </c>
      <c r="F5343" s="344">
        <f t="shared" si="601"/>
        <v>2627.29950565851</v>
      </c>
      <c r="G5343" s="394">
        <f t="shared" si="602"/>
        <v>372.06315789473683</v>
      </c>
      <c r="H5343" s="385">
        <f t="shared" si="599"/>
        <v>1013.7845802809974</v>
      </c>
      <c r="I5343" s="386">
        <f t="shared" si="600"/>
        <v>59.987253271064937</v>
      </c>
      <c r="J5343" s="393">
        <v>45</v>
      </c>
      <c r="K5343" s="396">
        <f t="shared" si="603"/>
        <v>4118.1344971053095</v>
      </c>
      <c r="L5343" s="210">
        <f t="shared" si="604"/>
        <v>4.7999999999999996E-3</v>
      </c>
      <c r="M5343" s="211">
        <f t="shared" si="604"/>
        <v>1.1000000000000001E-3</v>
      </c>
    </row>
    <row r="5344" spans="1:13" ht="15" customHeight="1" x14ac:dyDescent="0.2">
      <c r="A5344" s="370">
        <v>5323</v>
      </c>
      <c r="B5344" s="120">
        <f t="shared" si="598"/>
        <v>206.33443752635335</v>
      </c>
      <c r="C5344" s="371">
        <v>950</v>
      </c>
      <c r="D5344" s="78">
        <v>45170</v>
      </c>
      <c r="E5344" s="209">
        <v>29455</v>
      </c>
      <c r="F5344" s="344">
        <f t="shared" si="601"/>
        <v>2626.9972501840357</v>
      </c>
      <c r="G5344" s="394">
        <f t="shared" si="602"/>
        <v>372.06315789473683</v>
      </c>
      <c r="H5344" s="385">
        <f t="shared" si="599"/>
        <v>1013.682417930625</v>
      </c>
      <c r="I5344" s="386">
        <f t="shared" si="600"/>
        <v>59.981208161575452</v>
      </c>
      <c r="J5344" s="393">
        <v>45</v>
      </c>
      <c r="K5344" s="396">
        <f t="shared" si="603"/>
        <v>4117.724034170973</v>
      </c>
      <c r="L5344" s="210">
        <f t="shared" si="604"/>
        <v>4.7999999999999996E-3</v>
      </c>
      <c r="M5344" s="211">
        <f t="shared" si="604"/>
        <v>1.1000000000000001E-3</v>
      </c>
    </row>
    <row r="5345" spans="1:13" ht="15" customHeight="1" x14ac:dyDescent="0.2">
      <c r="A5345" s="370">
        <v>5324</v>
      </c>
      <c r="B5345" s="120">
        <f t="shared" si="598"/>
        <v>206.35817446476781</v>
      </c>
      <c r="C5345" s="371">
        <v>950</v>
      </c>
      <c r="D5345" s="78">
        <v>45170</v>
      </c>
      <c r="E5345" s="209">
        <v>29455</v>
      </c>
      <c r="F5345" s="344">
        <f t="shared" si="601"/>
        <v>2626.6950723221494</v>
      </c>
      <c r="G5345" s="394">
        <f t="shared" si="602"/>
        <v>372.06315789473683</v>
      </c>
      <c r="H5345" s="385">
        <f t="shared" si="599"/>
        <v>1013.5802818133075</v>
      </c>
      <c r="I5345" s="386">
        <f t="shared" si="600"/>
        <v>59.975164604337728</v>
      </c>
      <c r="J5345" s="393">
        <v>45</v>
      </c>
      <c r="K5345" s="396">
        <f t="shared" si="603"/>
        <v>4117.3136766345315</v>
      </c>
      <c r="L5345" s="210">
        <f t="shared" si="604"/>
        <v>4.7999999999999996E-3</v>
      </c>
      <c r="M5345" s="211">
        <f t="shared" si="604"/>
        <v>1.1000000000000001E-3</v>
      </c>
    </row>
    <row r="5346" spans="1:13" ht="15" customHeight="1" x14ac:dyDescent="0.2">
      <c r="A5346" s="370">
        <v>5325</v>
      </c>
      <c r="B5346" s="120">
        <f t="shared" si="598"/>
        <v>206.38191076883652</v>
      </c>
      <c r="C5346" s="371">
        <v>950</v>
      </c>
      <c r="D5346" s="78">
        <v>45170</v>
      </c>
      <c r="E5346" s="209">
        <v>29455</v>
      </c>
      <c r="F5346" s="344">
        <f t="shared" si="601"/>
        <v>2626.3929720426236</v>
      </c>
      <c r="G5346" s="394">
        <f t="shared" si="602"/>
        <v>372.06315789473683</v>
      </c>
      <c r="H5346" s="385">
        <f t="shared" si="599"/>
        <v>1013.4781719188277</v>
      </c>
      <c r="I5346" s="386">
        <f t="shared" si="600"/>
        <v>59.969122598747212</v>
      </c>
      <c r="J5346" s="393">
        <v>45</v>
      </c>
      <c r="K5346" s="396">
        <f t="shared" si="603"/>
        <v>4116.9034244549348</v>
      </c>
      <c r="L5346" s="210">
        <f t="shared" si="604"/>
        <v>4.7999999999999996E-3</v>
      </c>
      <c r="M5346" s="211">
        <f t="shared" si="604"/>
        <v>1.1000000000000001E-3</v>
      </c>
    </row>
    <row r="5347" spans="1:13" ht="15" customHeight="1" x14ac:dyDescent="0.2">
      <c r="A5347" s="370">
        <v>5326</v>
      </c>
      <c r="B5347" s="120">
        <f t="shared" si="598"/>
        <v>206.40564643861191</v>
      </c>
      <c r="C5347" s="371">
        <v>950</v>
      </c>
      <c r="D5347" s="78">
        <v>45170</v>
      </c>
      <c r="E5347" s="209">
        <v>29455</v>
      </c>
      <c r="F5347" s="344">
        <f t="shared" si="601"/>
        <v>2626.0909493152394</v>
      </c>
      <c r="G5347" s="394">
        <f t="shared" si="602"/>
        <v>372.06315789473683</v>
      </c>
      <c r="H5347" s="385">
        <f t="shared" si="599"/>
        <v>1013.3760882369719</v>
      </c>
      <c r="I5347" s="386">
        <f t="shared" si="600"/>
        <v>59.963082144199525</v>
      </c>
      <c r="J5347" s="393">
        <v>45</v>
      </c>
      <c r="K5347" s="396">
        <f t="shared" si="603"/>
        <v>4116.4932775911475</v>
      </c>
      <c r="L5347" s="210">
        <f t="shared" si="604"/>
        <v>4.7999999999999996E-3</v>
      </c>
      <c r="M5347" s="211">
        <f t="shared" si="604"/>
        <v>1.1000000000000001E-3</v>
      </c>
    </row>
    <row r="5348" spans="1:13" ht="15" customHeight="1" x14ac:dyDescent="0.2">
      <c r="A5348" s="370">
        <v>5327</v>
      </c>
      <c r="B5348" s="120">
        <f t="shared" si="598"/>
        <v>206.42938147414614</v>
      </c>
      <c r="C5348" s="371">
        <v>950</v>
      </c>
      <c r="D5348" s="78">
        <v>45170</v>
      </c>
      <c r="E5348" s="209">
        <v>29455</v>
      </c>
      <c r="F5348" s="344">
        <f t="shared" si="601"/>
        <v>2625.789004109799</v>
      </c>
      <c r="G5348" s="394">
        <f t="shared" si="602"/>
        <v>372.06315789473683</v>
      </c>
      <c r="H5348" s="385">
        <f t="shared" si="599"/>
        <v>1013.274030757533</v>
      </c>
      <c r="I5348" s="386">
        <f t="shared" si="600"/>
        <v>59.957043240090719</v>
      </c>
      <c r="J5348" s="393">
        <v>45</v>
      </c>
      <c r="K5348" s="396">
        <f t="shared" si="603"/>
        <v>4116.0832360021595</v>
      </c>
      <c r="L5348" s="210">
        <f t="shared" si="604"/>
        <v>4.7999999999999996E-3</v>
      </c>
      <c r="M5348" s="211">
        <f t="shared" si="604"/>
        <v>1.1000000000000001E-3</v>
      </c>
    </row>
    <row r="5349" spans="1:13" ht="15" customHeight="1" x14ac:dyDescent="0.2">
      <c r="A5349" s="370">
        <v>5328</v>
      </c>
      <c r="B5349" s="120">
        <f t="shared" si="598"/>
        <v>206.45311587549151</v>
      </c>
      <c r="C5349" s="371">
        <v>950</v>
      </c>
      <c r="D5349" s="78">
        <v>45170</v>
      </c>
      <c r="E5349" s="209">
        <v>29455</v>
      </c>
      <c r="F5349" s="344">
        <f t="shared" si="601"/>
        <v>2625.4871363961174</v>
      </c>
      <c r="G5349" s="394">
        <f t="shared" si="602"/>
        <v>372.06315789473683</v>
      </c>
      <c r="H5349" s="385">
        <f t="shared" si="599"/>
        <v>1013.1719994703086</v>
      </c>
      <c r="I5349" s="386">
        <f t="shared" si="600"/>
        <v>59.951005885817089</v>
      </c>
      <c r="J5349" s="393">
        <v>45</v>
      </c>
      <c r="K5349" s="396">
        <f t="shared" si="603"/>
        <v>4115.67329964698</v>
      </c>
      <c r="L5349" s="210">
        <f t="shared" si="604"/>
        <v>4.7999999999999996E-3</v>
      </c>
      <c r="M5349" s="211">
        <f t="shared" si="604"/>
        <v>1.1000000000000001E-3</v>
      </c>
    </row>
    <row r="5350" spans="1:13" ht="15" customHeight="1" x14ac:dyDescent="0.2">
      <c r="A5350" s="370">
        <v>5329</v>
      </c>
      <c r="B5350" s="120">
        <f t="shared" si="598"/>
        <v>206.47684964270073</v>
      </c>
      <c r="C5350" s="371">
        <v>950</v>
      </c>
      <c r="D5350" s="78">
        <v>45170</v>
      </c>
      <c r="E5350" s="209">
        <v>29455</v>
      </c>
      <c r="F5350" s="344">
        <f t="shared" si="601"/>
        <v>2625.1853461440196</v>
      </c>
      <c r="G5350" s="394">
        <f t="shared" si="602"/>
        <v>372.06315789473683</v>
      </c>
      <c r="H5350" s="385">
        <f t="shared" si="599"/>
        <v>1013.0699943650995</v>
      </c>
      <c r="I5350" s="386">
        <f t="shared" si="600"/>
        <v>59.944970080775128</v>
      </c>
      <c r="J5350" s="393">
        <v>45</v>
      </c>
      <c r="K5350" s="396">
        <f t="shared" si="603"/>
        <v>4115.2634684846307</v>
      </c>
      <c r="L5350" s="210">
        <f t="shared" si="604"/>
        <v>4.7999999999999996E-3</v>
      </c>
      <c r="M5350" s="211">
        <f t="shared" si="604"/>
        <v>1.1000000000000001E-3</v>
      </c>
    </row>
    <row r="5351" spans="1:13" ht="15" customHeight="1" x14ac:dyDescent="0.2">
      <c r="A5351" s="372">
        <v>5330</v>
      </c>
      <c r="B5351" s="120">
        <f t="shared" si="598"/>
        <v>206.50058277582608</v>
      </c>
      <c r="C5351" s="371">
        <v>950</v>
      </c>
      <c r="D5351" s="78">
        <v>45170</v>
      </c>
      <c r="E5351" s="209">
        <v>29455</v>
      </c>
      <c r="F5351" s="344">
        <f t="shared" si="601"/>
        <v>2624.8836333233526</v>
      </c>
      <c r="G5351" s="394">
        <f t="shared" si="602"/>
        <v>372.06315789473683</v>
      </c>
      <c r="H5351" s="385">
        <f t="shared" si="599"/>
        <v>1012.9680154317141</v>
      </c>
      <c r="I5351" s="386">
        <f t="shared" si="600"/>
        <v>59.938935824361792</v>
      </c>
      <c r="J5351" s="393">
        <v>45</v>
      </c>
      <c r="K5351" s="396">
        <f t="shared" si="603"/>
        <v>4114.8537424741653</v>
      </c>
      <c r="L5351" s="210">
        <f t="shared" si="604"/>
        <v>4.7999999999999996E-3</v>
      </c>
      <c r="M5351" s="211">
        <f t="shared" si="604"/>
        <v>1.1000000000000001E-3</v>
      </c>
    </row>
    <row r="5352" spans="1:13" ht="15" customHeight="1" x14ac:dyDescent="0.2">
      <c r="A5352" s="370">
        <v>5331</v>
      </c>
      <c r="B5352" s="120">
        <f t="shared" si="598"/>
        <v>206.52431527491999</v>
      </c>
      <c r="C5352" s="371">
        <v>950</v>
      </c>
      <c r="D5352" s="78">
        <v>45170</v>
      </c>
      <c r="E5352" s="209">
        <v>29455</v>
      </c>
      <c r="F5352" s="344">
        <f t="shared" si="601"/>
        <v>2624.5819979039757</v>
      </c>
      <c r="G5352" s="394">
        <f t="shared" si="602"/>
        <v>372.06315789473683</v>
      </c>
      <c r="H5352" s="385">
        <f t="shared" si="599"/>
        <v>1012.8660626599648</v>
      </c>
      <c r="I5352" s="386">
        <f t="shared" si="600"/>
        <v>59.932903115974248</v>
      </c>
      <c r="J5352" s="393">
        <v>45</v>
      </c>
      <c r="K5352" s="396">
        <f t="shared" si="603"/>
        <v>4114.4441215746519</v>
      </c>
      <c r="L5352" s="210">
        <f t="shared" si="604"/>
        <v>4.7999999999999996E-3</v>
      </c>
      <c r="M5352" s="211">
        <f t="shared" si="604"/>
        <v>1.1000000000000001E-3</v>
      </c>
    </row>
    <row r="5353" spans="1:13" ht="15" customHeight="1" x14ac:dyDescent="0.2">
      <c r="A5353" s="370">
        <v>5332</v>
      </c>
      <c r="B5353" s="120">
        <f t="shared" si="598"/>
        <v>206.54804714003501</v>
      </c>
      <c r="C5353" s="371">
        <v>950</v>
      </c>
      <c r="D5353" s="78">
        <v>45170</v>
      </c>
      <c r="E5353" s="209">
        <v>29455</v>
      </c>
      <c r="F5353" s="344">
        <f t="shared" si="601"/>
        <v>2624.2804398557632</v>
      </c>
      <c r="G5353" s="394">
        <f t="shared" si="602"/>
        <v>372.06315789473683</v>
      </c>
      <c r="H5353" s="385">
        <f t="shared" si="599"/>
        <v>1012.7641360396689</v>
      </c>
      <c r="I5353" s="386">
        <f t="shared" si="600"/>
        <v>59.92687195501</v>
      </c>
      <c r="J5353" s="393">
        <v>45</v>
      </c>
      <c r="K5353" s="396">
        <f t="shared" si="603"/>
        <v>4114.0346057451789</v>
      </c>
      <c r="L5353" s="210">
        <f t="shared" si="604"/>
        <v>4.7999999999999996E-3</v>
      </c>
      <c r="M5353" s="211">
        <f t="shared" si="604"/>
        <v>1.1000000000000001E-3</v>
      </c>
    </row>
    <row r="5354" spans="1:13" ht="15" customHeight="1" x14ac:dyDescent="0.2">
      <c r="A5354" s="370">
        <v>5333</v>
      </c>
      <c r="B5354" s="120">
        <f t="shared" si="598"/>
        <v>206.5717783712239</v>
      </c>
      <c r="C5354" s="371">
        <v>950</v>
      </c>
      <c r="D5354" s="78">
        <v>45170</v>
      </c>
      <c r="E5354" s="209">
        <v>29455</v>
      </c>
      <c r="F5354" s="344">
        <f t="shared" si="601"/>
        <v>2623.9789591486028</v>
      </c>
      <c r="G5354" s="394">
        <f t="shared" si="602"/>
        <v>372.06315789473683</v>
      </c>
      <c r="H5354" s="385">
        <f t="shared" si="599"/>
        <v>1012.6622355606487</v>
      </c>
      <c r="I5354" s="386">
        <f t="shared" si="600"/>
        <v>59.920842340866791</v>
      </c>
      <c r="J5354" s="393">
        <v>45</v>
      </c>
      <c r="K5354" s="396">
        <f t="shared" si="603"/>
        <v>4113.6251949448551</v>
      </c>
      <c r="L5354" s="210">
        <f t="shared" si="604"/>
        <v>4.7999999999999996E-3</v>
      </c>
      <c r="M5354" s="211">
        <f t="shared" si="604"/>
        <v>1.1000000000000001E-3</v>
      </c>
    </row>
    <row r="5355" spans="1:13" ht="15" customHeight="1" x14ac:dyDescent="0.2">
      <c r="A5355" s="370">
        <v>5334</v>
      </c>
      <c r="B5355" s="120">
        <f t="shared" si="598"/>
        <v>206.59550896853901</v>
      </c>
      <c r="C5355" s="371">
        <v>950</v>
      </c>
      <c r="D5355" s="78">
        <v>45170</v>
      </c>
      <c r="E5355" s="209">
        <v>29455</v>
      </c>
      <c r="F5355" s="344">
        <f t="shared" si="601"/>
        <v>2623.6775557524024</v>
      </c>
      <c r="G5355" s="394">
        <f t="shared" si="602"/>
        <v>372.06315789473683</v>
      </c>
      <c r="H5355" s="385">
        <f t="shared" si="599"/>
        <v>1012.560361212733</v>
      </c>
      <c r="I5355" s="386">
        <f t="shared" si="600"/>
        <v>59.914814272942785</v>
      </c>
      <c r="J5355" s="393">
        <v>45</v>
      </c>
      <c r="K5355" s="396">
        <f t="shared" si="603"/>
        <v>4113.2158891328145</v>
      </c>
      <c r="L5355" s="210">
        <f t="shared" si="604"/>
        <v>4.7999999999999996E-3</v>
      </c>
      <c r="M5355" s="211">
        <f t="shared" si="604"/>
        <v>1.1000000000000001E-3</v>
      </c>
    </row>
    <row r="5356" spans="1:13" ht="15" customHeight="1" x14ac:dyDescent="0.2">
      <c r="A5356" s="370">
        <v>5335</v>
      </c>
      <c r="B5356" s="120">
        <f t="shared" si="598"/>
        <v>206.6192389320332</v>
      </c>
      <c r="C5356" s="371">
        <v>950</v>
      </c>
      <c r="D5356" s="78">
        <v>45170</v>
      </c>
      <c r="E5356" s="209">
        <v>29455</v>
      </c>
      <c r="F5356" s="344">
        <f t="shared" si="601"/>
        <v>2623.3762296370787</v>
      </c>
      <c r="G5356" s="394">
        <f t="shared" si="602"/>
        <v>372.06315789473683</v>
      </c>
      <c r="H5356" s="385">
        <f t="shared" si="599"/>
        <v>1012.4585129857536</v>
      </c>
      <c r="I5356" s="386">
        <f t="shared" si="600"/>
        <v>59.908787750636314</v>
      </c>
      <c r="J5356" s="393">
        <v>45</v>
      </c>
      <c r="K5356" s="396">
        <f t="shared" si="603"/>
        <v>4112.8066882682051</v>
      </c>
      <c r="L5356" s="210">
        <f t="shared" si="604"/>
        <v>4.7999999999999996E-3</v>
      </c>
      <c r="M5356" s="211">
        <f t="shared" si="604"/>
        <v>1.1000000000000001E-3</v>
      </c>
    </row>
    <row r="5357" spans="1:13" ht="15" customHeight="1" x14ac:dyDescent="0.2">
      <c r="A5357" s="370">
        <v>5336</v>
      </c>
      <c r="B5357" s="120">
        <f t="shared" si="598"/>
        <v>206.64296826175891</v>
      </c>
      <c r="C5357" s="371">
        <v>950</v>
      </c>
      <c r="D5357" s="78">
        <v>45170</v>
      </c>
      <c r="E5357" s="209">
        <v>29455</v>
      </c>
      <c r="F5357" s="344">
        <f t="shared" si="601"/>
        <v>2623.0749807725697</v>
      </c>
      <c r="G5357" s="394">
        <f t="shared" si="602"/>
        <v>372.06315789473683</v>
      </c>
      <c r="H5357" s="385">
        <f t="shared" si="599"/>
        <v>1012.3566908695495</v>
      </c>
      <c r="I5357" s="386">
        <f t="shared" si="600"/>
        <v>59.902762773346133</v>
      </c>
      <c r="J5357" s="393">
        <v>45</v>
      </c>
      <c r="K5357" s="396">
        <f t="shared" si="603"/>
        <v>4112.3975923102025</v>
      </c>
      <c r="L5357" s="210">
        <f t="shared" si="604"/>
        <v>4.7999999999999996E-3</v>
      </c>
      <c r="M5357" s="211">
        <f t="shared" si="604"/>
        <v>1.1000000000000001E-3</v>
      </c>
    </row>
    <row r="5358" spans="1:13" ht="15" customHeight="1" x14ac:dyDescent="0.2">
      <c r="A5358" s="370">
        <v>5337</v>
      </c>
      <c r="B5358" s="120">
        <f t="shared" si="598"/>
        <v>206.66669695776935</v>
      </c>
      <c r="C5358" s="371">
        <v>950</v>
      </c>
      <c r="D5358" s="78">
        <v>45170</v>
      </c>
      <c r="E5358" s="209">
        <v>29455</v>
      </c>
      <c r="F5358" s="344">
        <f t="shared" si="601"/>
        <v>2622.7738091288193</v>
      </c>
      <c r="G5358" s="394">
        <f t="shared" si="602"/>
        <v>372.06315789473683</v>
      </c>
      <c r="H5358" s="385">
        <f t="shared" si="599"/>
        <v>1012.2548948539619</v>
      </c>
      <c r="I5358" s="386">
        <f t="shared" si="600"/>
        <v>59.896739340471122</v>
      </c>
      <c r="J5358" s="393">
        <v>45</v>
      </c>
      <c r="K5358" s="396">
        <f t="shared" si="603"/>
        <v>4111.9886012179886</v>
      </c>
      <c r="L5358" s="210">
        <f t="shared" si="604"/>
        <v>4.7999999999999996E-3</v>
      </c>
      <c r="M5358" s="211">
        <f t="shared" si="604"/>
        <v>1.1000000000000001E-3</v>
      </c>
    </row>
    <row r="5359" spans="1:13" ht="15" customHeight="1" x14ac:dyDescent="0.2">
      <c r="A5359" s="370">
        <v>5338</v>
      </c>
      <c r="B5359" s="120">
        <f t="shared" si="598"/>
        <v>206.69042502011666</v>
      </c>
      <c r="C5359" s="371">
        <v>950</v>
      </c>
      <c r="D5359" s="78">
        <v>45170</v>
      </c>
      <c r="E5359" s="209">
        <v>29455</v>
      </c>
      <c r="F5359" s="344">
        <f t="shared" si="601"/>
        <v>2622.4727146757987</v>
      </c>
      <c r="G5359" s="394">
        <f t="shared" si="602"/>
        <v>372.06315789473683</v>
      </c>
      <c r="H5359" s="385">
        <f t="shared" si="599"/>
        <v>1012.153124928841</v>
      </c>
      <c r="I5359" s="386">
        <f t="shared" si="600"/>
        <v>59.890717451410708</v>
      </c>
      <c r="J5359" s="393">
        <v>45</v>
      </c>
      <c r="K5359" s="396">
        <f t="shared" si="603"/>
        <v>4111.5797149507871</v>
      </c>
      <c r="L5359" s="210">
        <f t="shared" si="604"/>
        <v>4.7999999999999996E-3</v>
      </c>
      <c r="M5359" s="211">
        <f t="shared" si="604"/>
        <v>1.1000000000000001E-3</v>
      </c>
    </row>
    <row r="5360" spans="1:13" ht="15" customHeight="1" x14ac:dyDescent="0.2">
      <c r="A5360" s="370">
        <v>5339</v>
      </c>
      <c r="B5360" s="120">
        <f t="shared" si="598"/>
        <v>206.71415244885429</v>
      </c>
      <c r="C5360" s="371">
        <v>950</v>
      </c>
      <c r="D5360" s="78">
        <v>45170</v>
      </c>
      <c r="E5360" s="209">
        <v>29455</v>
      </c>
      <c r="F5360" s="344">
        <f t="shared" si="601"/>
        <v>2622.1716973834814</v>
      </c>
      <c r="G5360" s="394">
        <f t="shared" si="602"/>
        <v>372.06315789473683</v>
      </c>
      <c r="H5360" s="385">
        <f t="shared" si="599"/>
        <v>1012.0513810840376</v>
      </c>
      <c r="I5360" s="386">
        <f t="shared" si="600"/>
        <v>59.884697105564364</v>
      </c>
      <c r="J5360" s="393">
        <v>45</v>
      </c>
      <c r="K5360" s="396">
        <f t="shared" si="603"/>
        <v>4111.1709334678199</v>
      </c>
      <c r="L5360" s="210">
        <f t="shared" si="604"/>
        <v>4.7999999999999996E-3</v>
      </c>
      <c r="M5360" s="211">
        <f t="shared" si="604"/>
        <v>1.1000000000000001E-3</v>
      </c>
    </row>
    <row r="5361" spans="1:13" ht="15" customHeight="1" x14ac:dyDescent="0.2">
      <c r="A5361" s="372">
        <v>5340</v>
      </c>
      <c r="B5361" s="120">
        <f t="shared" si="598"/>
        <v>206.7378792440347</v>
      </c>
      <c r="C5361" s="371">
        <v>950</v>
      </c>
      <c r="D5361" s="78">
        <v>45170</v>
      </c>
      <c r="E5361" s="209">
        <v>29455</v>
      </c>
      <c r="F5361" s="344">
        <f t="shared" si="601"/>
        <v>2621.8707572218664</v>
      </c>
      <c r="G5361" s="394">
        <f t="shared" si="602"/>
        <v>372.06315789473683</v>
      </c>
      <c r="H5361" s="385">
        <f t="shared" si="599"/>
        <v>1011.9496633094118</v>
      </c>
      <c r="I5361" s="386">
        <f t="shared" si="600"/>
        <v>59.878678302332062</v>
      </c>
      <c r="J5361" s="393">
        <v>45</v>
      </c>
      <c r="K5361" s="396">
        <f t="shared" si="603"/>
        <v>4110.762256728347</v>
      </c>
      <c r="L5361" s="210">
        <f t="shared" si="604"/>
        <v>4.7999999999999996E-3</v>
      </c>
      <c r="M5361" s="211">
        <f t="shared" si="604"/>
        <v>1.1000000000000001E-3</v>
      </c>
    </row>
    <row r="5362" spans="1:13" ht="15" customHeight="1" x14ac:dyDescent="0.2">
      <c r="A5362" s="370">
        <v>5341</v>
      </c>
      <c r="B5362" s="120">
        <f t="shared" si="598"/>
        <v>206.76160540571098</v>
      </c>
      <c r="C5362" s="371">
        <v>950</v>
      </c>
      <c r="D5362" s="78">
        <v>45170</v>
      </c>
      <c r="E5362" s="209">
        <v>29455</v>
      </c>
      <c r="F5362" s="344">
        <f t="shared" si="601"/>
        <v>2621.5698941609598</v>
      </c>
      <c r="G5362" s="394">
        <f t="shared" si="602"/>
        <v>372.06315789473683</v>
      </c>
      <c r="H5362" s="385">
        <f t="shared" si="599"/>
        <v>1011.8479715948254</v>
      </c>
      <c r="I5362" s="386">
        <f t="shared" si="600"/>
        <v>59.872661041113936</v>
      </c>
      <c r="J5362" s="393">
        <v>45</v>
      </c>
      <c r="K5362" s="396">
        <f t="shared" si="603"/>
        <v>4110.3536846916359</v>
      </c>
      <c r="L5362" s="210">
        <f t="shared" si="604"/>
        <v>4.7999999999999996E-3</v>
      </c>
      <c r="M5362" s="211">
        <f t="shared" si="604"/>
        <v>1.1000000000000001E-3</v>
      </c>
    </row>
    <row r="5363" spans="1:13" ht="15" customHeight="1" x14ac:dyDescent="0.2">
      <c r="A5363" s="370">
        <v>5342</v>
      </c>
      <c r="B5363" s="120">
        <f t="shared" si="598"/>
        <v>206.78533093393597</v>
      </c>
      <c r="C5363" s="371">
        <v>950</v>
      </c>
      <c r="D5363" s="78">
        <v>45170</v>
      </c>
      <c r="E5363" s="209">
        <v>29455</v>
      </c>
      <c r="F5363" s="344">
        <f t="shared" si="601"/>
        <v>2621.2691081707899</v>
      </c>
      <c r="G5363" s="394">
        <f t="shared" si="602"/>
        <v>372.06315789473683</v>
      </c>
      <c r="H5363" s="385">
        <f t="shared" si="599"/>
        <v>1011.746305930148</v>
      </c>
      <c r="I5363" s="386">
        <f t="shared" si="600"/>
        <v>59.866645321310536</v>
      </c>
      <c r="J5363" s="393">
        <v>45</v>
      </c>
      <c r="K5363" s="396">
        <f t="shared" si="603"/>
        <v>4109.9452173169848</v>
      </c>
      <c r="L5363" s="210">
        <f t="shared" si="604"/>
        <v>4.7999999999999996E-3</v>
      </c>
      <c r="M5363" s="211">
        <f t="shared" si="604"/>
        <v>1.1000000000000001E-3</v>
      </c>
    </row>
    <row r="5364" spans="1:13" ht="15" customHeight="1" x14ac:dyDescent="0.2">
      <c r="A5364" s="370">
        <v>5343</v>
      </c>
      <c r="B5364" s="120">
        <f t="shared" si="598"/>
        <v>206.80905582876272</v>
      </c>
      <c r="C5364" s="371">
        <v>950</v>
      </c>
      <c r="D5364" s="78">
        <v>45170</v>
      </c>
      <c r="E5364" s="209">
        <v>29455</v>
      </c>
      <c r="F5364" s="344">
        <f t="shared" si="601"/>
        <v>2620.9683992213936</v>
      </c>
      <c r="G5364" s="394">
        <f t="shared" si="602"/>
        <v>372.06315789473683</v>
      </c>
      <c r="H5364" s="385">
        <f t="shared" si="599"/>
        <v>1011.644666305252</v>
      </c>
      <c r="I5364" s="386">
        <f t="shared" si="600"/>
        <v>59.86063114232261</v>
      </c>
      <c r="J5364" s="393">
        <v>45</v>
      </c>
      <c r="K5364" s="396">
        <f t="shared" si="603"/>
        <v>4109.5368545637048</v>
      </c>
      <c r="L5364" s="210">
        <f t="shared" si="604"/>
        <v>4.7999999999999996E-3</v>
      </c>
      <c r="M5364" s="211">
        <f t="shared" si="604"/>
        <v>1.1000000000000001E-3</v>
      </c>
    </row>
    <row r="5365" spans="1:13" ht="15" customHeight="1" x14ac:dyDescent="0.2">
      <c r="A5365" s="370">
        <v>5344</v>
      </c>
      <c r="B5365" s="120">
        <f t="shared" si="598"/>
        <v>206.83278009024434</v>
      </c>
      <c r="C5365" s="371">
        <v>950</v>
      </c>
      <c r="D5365" s="78">
        <v>45170</v>
      </c>
      <c r="E5365" s="209">
        <v>29455</v>
      </c>
      <c r="F5365" s="344">
        <f t="shared" si="601"/>
        <v>2620.6677672828241</v>
      </c>
      <c r="G5365" s="394">
        <f t="shared" si="602"/>
        <v>372.06315789473683</v>
      </c>
      <c r="H5365" s="385">
        <f t="shared" si="599"/>
        <v>1011.5430527100156</v>
      </c>
      <c r="I5365" s="386">
        <f t="shared" si="600"/>
        <v>59.854618503551222</v>
      </c>
      <c r="J5365" s="393">
        <v>45</v>
      </c>
      <c r="K5365" s="396">
        <f t="shared" si="603"/>
        <v>4109.1285963911278</v>
      </c>
      <c r="L5365" s="210">
        <f t="shared" si="604"/>
        <v>4.7999999999999996E-3</v>
      </c>
      <c r="M5365" s="211">
        <f t="shared" si="604"/>
        <v>1.1000000000000001E-3</v>
      </c>
    </row>
    <row r="5366" spans="1:13" ht="15" customHeight="1" x14ac:dyDescent="0.2">
      <c r="A5366" s="370">
        <v>5345</v>
      </c>
      <c r="B5366" s="120">
        <f t="shared" si="598"/>
        <v>206.85650371843366</v>
      </c>
      <c r="C5366" s="371">
        <v>950</v>
      </c>
      <c r="D5366" s="78">
        <v>45170</v>
      </c>
      <c r="E5366" s="209">
        <v>29455</v>
      </c>
      <c r="F5366" s="344">
        <f t="shared" si="601"/>
        <v>2620.3672123251545</v>
      </c>
      <c r="G5366" s="394">
        <f t="shared" si="602"/>
        <v>372.06315789473683</v>
      </c>
      <c r="H5366" s="385">
        <f t="shared" si="599"/>
        <v>1011.4414651343232</v>
      </c>
      <c r="I5366" s="386">
        <f t="shared" si="600"/>
        <v>59.848607404397825</v>
      </c>
      <c r="J5366" s="393">
        <v>45</v>
      </c>
      <c r="K5366" s="396">
        <f t="shared" si="603"/>
        <v>4108.7204427586121</v>
      </c>
      <c r="L5366" s="210">
        <f t="shared" si="604"/>
        <v>4.7999999999999996E-3</v>
      </c>
      <c r="M5366" s="211">
        <f t="shared" si="604"/>
        <v>1.1000000000000001E-3</v>
      </c>
    </row>
    <row r="5367" spans="1:13" ht="15" customHeight="1" x14ac:dyDescent="0.2">
      <c r="A5367" s="370">
        <v>5346</v>
      </c>
      <c r="B5367" s="120">
        <f t="shared" ref="B5367:B5430" si="605">A5367/(10*LN(A5367)-60)</f>
        <v>206.88022671338405</v>
      </c>
      <c r="C5367" s="371">
        <v>950</v>
      </c>
      <c r="D5367" s="78">
        <v>45170</v>
      </c>
      <c r="E5367" s="209">
        <v>29455</v>
      </c>
      <c r="F5367" s="344">
        <f t="shared" si="601"/>
        <v>2620.0667343184659</v>
      </c>
      <c r="G5367" s="394">
        <f t="shared" si="602"/>
        <v>372.06315789473683</v>
      </c>
      <c r="H5367" s="385">
        <f t="shared" si="599"/>
        <v>1011.3399035680625</v>
      </c>
      <c r="I5367" s="386">
        <f t="shared" si="600"/>
        <v>59.842597844264056</v>
      </c>
      <c r="J5367" s="393">
        <v>45</v>
      </c>
      <c r="K5367" s="396">
        <f t="shared" si="603"/>
        <v>4108.3123936255288</v>
      </c>
      <c r="L5367" s="210">
        <f t="shared" si="604"/>
        <v>4.7999999999999996E-3</v>
      </c>
      <c r="M5367" s="211">
        <f t="shared" si="604"/>
        <v>1.1000000000000001E-3</v>
      </c>
    </row>
    <row r="5368" spans="1:13" ht="15" customHeight="1" x14ac:dyDescent="0.2">
      <c r="A5368" s="370">
        <v>5347</v>
      </c>
      <c r="B5368" s="120">
        <f t="shared" si="605"/>
        <v>206.9039490751484</v>
      </c>
      <c r="C5368" s="371">
        <v>950</v>
      </c>
      <c r="D5368" s="78">
        <v>45170</v>
      </c>
      <c r="E5368" s="209">
        <v>29455</v>
      </c>
      <c r="F5368" s="344">
        <f t="shared" si="601"/>
        <v>2619.7663332328602</v>
      </c>
      <c r="G5368" s="394">
        <f t="shared" si="602"/>
        <v>372.06315789473683</v>
      </c>
      <c r="H5368" s="385">
        <f t="shared" si="599"/>
        <v>1011.2383680011277</v>
      </c>
      <c r="I5368" s="386">
        <f t="shared" si="600"/>
        <v>59.836589822551943</v>
      </c>
      <c r="J5368" s="393">
        <v>45</v>
      </c>
      <c r="K5368" s="396">
        <f t="shared" si="603"/>
        <v>4107.9044489512762</v>
      </c>
      <c r="L5368" s="210">
        <f t="shared" si="604"/>
        <v>4.7999999999999996E-3</v>
      </c>
      <c r="M5368" s="211">
        <f t="shared" si="604"/>
        <v>1.1000000000000001E-3</v>
      </c>
    </row>
    <row r="5369" spans="1:13" ht="15" customHeight="1" x14ac:dyDescent="0.2">
      <c r="A5369" s="370">
        <v>5348</v>
      </c>
      <c r="B5369" s="120">
        <f t="shared" si="605"/>
        <v>206.92767080378005</v>
      </c>
      <c r="C5369" s="371">
        <v>950</v>
      </c>
      <c r="D5369" s="78">
        <v>45170</v>
      </c>
      <c r="E5369" s="209">
        <v>29455</v>
      </c>
      <c r="F5369" s="344">
        <f t="shared" si="601"/>
        <v>2619.4660090384505</v>
      </c>
      <c r="G5369" s="394">
        <f t="shared" si="602"/>
        <v>372.06315789473683</v>
      </c>
      <c r="H5369" s="385">
        <f t="shared" si="599"/>
        <v>1011.1368584234172</v>
      </c>
      <c r="I5369" s="386">
        <f t="shared" si="600"/>
        <v>59.83058333866375</v>
      </c>
      <c r="J5369" s="393">
        <v>45</v>
      </c>
      <c r="K5369" s="396">
        <f t="shared" si="603"/>
        <v>4107.4966086952682</v>
      </c>
      <c r="L5369" s="210">
        <f t="shared" si="604"/>
        <v>4.7999999999999996E-3</v>
      </c>
      <c r="M5369" s="211">
        <f t="shared" si="604"/>
        <v>1.1000000000000001E-3</v>
      </c>
    </row>
    <row r="5370" spans="1:13" ht="15" customHeight="1" x14ac:dyDescent="0.2">
      <c r="A5370" s="370">
        <v>5349</v>
      </c>
      <c r="B5370" s="120">
        <f t="shared" si="605"/>
        <v>206.95139189933232</v>
      </c>
      <c r="C5370" s="371">
        <v>950</v>
      </c>
      <c r="D5370" s="78">
        <v>45170</v>
      </c>
      <c r="E5370" s="209">
        <v>29455</v>
      </c>
      <c r="F5370" s="344">
        <f t="shared" si="601"/>
        <v>2619.1657617053634</v>
      </c>
      <c r="G5370" s="394">
        <f t="shared" si="602"/>
        <v>372.06315789473683</v>
      </c>
      <c r="H5370" s="385">
        <f t="shared" si="599"/>
        <v>1011.0353748248338</v>
      </c>
      <c r="I5370" s="386">
        <f t="shared" si="600"/>
        <v>59.824578392002003</v>
      </c>
      <c r="J5370" s="393">
        <v>45</v>
      </c>
      <c r="K5370" s="396">
        <f t="shared" si="603"/>
        <v>4107.0888728169357</v>
      </c>
      <c r="L5370" s="210">
        <f t="shared" si="604"/>
        <v>4.7999999999999996E-3</v>
      </c>
      <c r="M5370" s="211">
        <f t="shared" si="604"/>
        <v>1.1000000000000001E-3</v>
      </c>
    </row>
    <row r="5371" spans="1:13" ht="15" customHeight="1" x14ac:dyDescent="0.2">
      <c r="A5371" s="372">
        <v>5350</v>
      </c>
      <c r="B5371" s="120">
        <f t="shared" si="605"/>
        <v>206.97511236185841</v>
      </c>
      <c r="C5371" s="371">
        <v>950</v>
      </c>
      <c r="D5371" s="78">
        <v>45170</v>
      </c>
      <c r="E5371" s="209">
        <v>29455</v>
      </c>
      <c r="F5371" s="344">
        <f t="shared" si="601"/>
        <v>2618.8655912037457</v>
      </c>
      <c r="G5371" s="394">
        <f t="shared" si="602"/>
        <v>372.06315789473683</v>
      </c>
      <c r="H5371" s="385">
        <f t="shared" si="599"/>
        <v>1010.933917195287</v>
      </c>
      <c r="I5371" s="386">
        <f t="shared" si="600"/>
        <v>59.818574981969654</v>
      </c>
      <c r="J5371" s="393">
        <v>45</v>
      </c>
      <c r="K5371" s="396">
        <f t="shared" si="603"/>
        <v>4106.681241275739</v>
      </c>
      <c r="L5371" s="210">
        <f t="shared" si="604"/>
        <v>4.7999999999999996E-3</v>
      </c>
      <c r="M5371" s="211">
        <f t="shared" si="604"/>
        <v>1.1000000000000001E-3</v>
      </c>
    </row>
    <row r="5372" spans="1:13" ht="15" customHeight="1" x14ac:dyDescent="0.2">
      <c r="A5372" s="370">
        <v>5351</v>
      </c>
      <c r="B5372" s="120">
        <f t="shared" si="605"/>
        <v>206.99883219141157</v>
      </c>
      <c r="C5372" s="371">
        <v>950</v>
      </c>
      <c r="D5372" s="78">
        <v>45170</v>
      </c>
      <c r="E5372" s="209">
        <v>29455</v>
      </c>
      <c r="F5372" s="344">
        <f t="shared" si="601"/>
        <v>2618.5654975037555</v>
      </c>
      <c r="G5372" s="394">
        <f t="shared" si="602"/>
        <v>372.06315789473683</v>
      </c>
      <c r="H5372" s="385">
        <f t="shared" si="599"/>
        <v>1010.8324855246904</v>
      </c>
      <c r="I5372" s="386">
        <f t="shared" si="600"/>
        <v>59.812573107969847</v>
      </c>
      <c r="J5372" s="393">
        <v>45</v>
      </c>
      <c r="K5372" s="396">
        <f t="shared" si="603"/>
        <v>4106.2737140311528</v>
      </c>
      <c r="L5372" s="210">
        <f t="shared" si="604"/>
        <v>4.7999999999999996E-3</v>
      </c>
      <c r="M5372" s="211">
        <f t="shared" si="604"/>
        <v>1.1000000000000001E-3</v>
      </c>
    </row>
    <row r="5373" spans="1:13" ht="15" customHeight="1" x14ac:dyDescent="0.2">
      <c r="A5373" s="370">
        <v>5352</v>
      </c>
      <c r="B5373" s="120">
        <f t="shared" si="605"/>
        <v>207.0225513880452</v>
      </c>
      <c r="C5373" s="371">
        <v>950</v>
      </c>
      <c r="D5373" s="78">
        <v>45170</v>
      </c>
      <c r="E5373" s="209">
        <v>29455</v>
      </c>
      <c r="F5373" s="344">
        <f t="shared" si="601"/>
        <v>2618.265480575566</v>
      </c>
      <c r="G5373" s="394">
        <f t="shared" si="602"/>
        <v>372.06315789473683</v>
      </c>
      <c r="H5373" s="385">
        <f t="shared" si="599"/>
        <v>1010.7310798029623</v>
      </c>
      <c r="I5373" s="386">
        <f t="shared" si="600"/>
        <v>59.80657276940606</v>
      </c>
      <c r="J5373" s="393">
        <v>45</v>
      </c>
      <c r="K5373" s="396">
        <f t="shared" si="603"/>
        <v>4105.8662910426719</v>
      </c>
      <c r="L5373" s="210">
        <f t="shared" si="604"/>
        <v>4.7999999999999996E-3</v>
      </c>
      <c r="M5373" s="211">
        <f t="shared" si="604"/>
        <v>1.1000000000000001E-3</v>
      </c>
    </row>
    <row r="5374" spans="1:13" ht="15" customHeight="1" x14ac:dyDescent="0.2">
      <c r="A5374" s="370">
        <v>5353</v>
      </c>
      <c r="B5374" s="120">
        <f t="shared" si="605"/>
        <v>207.0462699518126</v>
      </c>
      <c r="C5374" s="371">
        <v>950</v>
      </c>
      <c r="D5374" s="78">
        <v>45170</v>
      </c>
      <c r="E5374" s="209">
        <v>29455</v>
      </c>
      <c r="F5374" s="344">
        <f t="shared" si="601"/>
        <v>2617.965540389368</v>
      </c>
      <c r="G5374" s="394">
        <f t="shared" si="602"/>
        <v>372.06315789473683</v>
      </c>
      <c r="H5374" s="385">
        <f t="shared" si="599"/>
        <v>1010.6297000200274</v>
      </c>
      <c r="I5374" s="386">
        <f t="shared" si="600"/>
        <v>59.800573965682098</v>
      </c>
      <c r="J5374" s="393">
        <v>45</v>
      </c>
      <c r="K5374" s="396">
        <f t="shared" si="603"/>
        <v>4105.4589722698147</v>
      </c>
      <c r="L5374" s="210">
        <f t="shared" si="604"/>
        <v>4.7999999999999996E-3</v>
      </c>
      <c r="M5374" s="211">
        <f t="shared" si="604"/>
        <v>1.1000000000000001E-3</v>
      </c>
    </row>
    <row r="5375" spans="1:13" ht="15" customHeight="1" x14ac:dyDescent="0.2">
      <c r="A5375" s="370">
        <v>5354</v>
      </c>
      <c r="B5375" s="120">
        <f t="shared" si="605"/>
        <v>207.06998788276738</v>
      </c>
      <c r="C5375" s="371">
        <v>950</v>
      </c>
      <c r="D5375" s="78">
        <v>45170</v>
      </c>
      <c r="E5375" s="209">
        <v>29455</v>
      </c>
      <c r="F5375" s="344">
        <f t="shared" si="601"/>
        <v>2617.6656769153615</v>
      </c>
      <c r="G5375" s="394">
        <f t="shared" si="602"/>
        <v>372.06315789473683</v>
      </c>
      <c r="H5375" s="385">
        <f t="shared" si="599"/>
        <v>1010.5283461658131</v>
      </c>
      <c r="I5375" s="386">
        <f t="shared" si="600"/>
        <v>59.794576696201965</v>
      </c>
      <c r="J5375" s="393">
        <v>45</v>
      </c>
      <c r="K5375" s="396">
        <f t="shared" si="603"/>
        <v>4105.051757672114</v>
      </c>
      <c r="L5375" s="210">
        <f t="shared" si="604"/>
        <v>4.7999999999999996E-3</v>
      </c>
      <c r="M5375" s="211">
        <f t="shared" si="604"/>
        <v>1.1000000000000001E-3</v>
      </c>
    </row>
    <row r="5376" spans="1:13" ht="15" customHeight="1" x14ac:dyDescent="0.2">
      <c r="A5376" s="370">
        <v>5355</v>
      </c>
      <c r="B5376" s="120">
        <f t="shared" si="605"/>
        <v>207.09370518096301</v>
      </c>
      <c r="C5376" s="371">
        <v>950</v>
      </c>
      <c r="D5376" s="78">
        <v>45170</v>
      </c>
      <c r="E5376" s="209">
        <v>29455</v>
      </c>
      <c r="F5376" s="344">
        <f t="shared" si="601"/>
        <v>2617.3658901237659</v>
      </c>
      <c r="G5376" s="394">
        <f t="shared" si="602"/>
        <v>372.06315789473683</v>
      </c>
      <c r="H5376" s="385">
        <f t="shared" si="599"/>
        <v>1010.4270182302538</v>
      </c>
      <c r="I5376" s="386">
        <f t="shared" si="600"/>
        <v>59.788580960370055</v>
      </c>
      <c r="J5376" s="393">
        <v>45</v>
      </c>
      <c r="K5376" s="396">
        <f t="shared" si="603"/>
        <v>4104.6446472091266</v>
      </c>
      <c r="L5376" s="210">
        <f t="shared" si="604"/>
        <v>4.7999999999999996E-3</v>
      </c>
      <c r="M5376" s="211">
        <f t="shared" si="604"/>
        <v>1.1000000000000001E-3</v>
      </c>
    </row>
    <row r="5377" spans="1:13" ht="15" customHeight="1" x14ac:dyDescent="0.2">
      <c r="A5377" s="370">
        <v>5356</v>
      </c>
      <c r="B5377" s="120">
        <f t="shared" si="605"/>
        <v>207.11742184645269</v>
      </c>
      <c r="C5377" s="371">
        <v>950</v>
      </c>
      <c r="D5377" s="78">
        <v>45170</v>
      </c>
      <c r="E5377" s="209">
        <v>29455</v>
      </c>
      <c r="F5377" s="344">
        <f t="shared" si="601"/>
        <v>2617.0661799848176</v>
      </c>
      <c r="G5377" s="394">
        <f t="shared" si="602"/>
        <v>372.06315789473683</v>
      </c>
      <c r="H5377" s="385">
        <f t="shared" si="599"/>
        <v>1010.3257162032893</v>
      </c>
      <c r="I5377" s="386">
        <f t="shared" si="600"/>
        <v>59.782586757591091</v>
      </c>
      <c r="J5377" s="393">
        <v>45</v>
      </c>
      <c r="K5377" s="396">
        <f t="shared" si="603"/>
        <v>4104.2376408404343</v>
      </c>
      <c r="L5377" s="210">
        <f t="shared" si="604"/>
        <v>4.7999999999999996E-3</v>
      </c>
      <c r="M5377" s="211">
        <f t="shared" si="604"/>
        <v>1.1000000000000001E-3</v>
      </c>
    </row>
    <row r="5378" spans="1:13" ht="15" customHeight="1" x14ac:dyDescent="0.2">
      <c r="A5378" s="370">
        <v>5357</v>
      </c>
      <c r="B5378" s="120">
        <f t="shared" si="605"/>
        <v>207.14113787929023</v>
      </c>
      <c r="C5378" s="371">
        <v>950</v>
      </c>
      <c r="D5378" s="78">
        <v>45170</v>
      </c>
      <c r="E5378" s="209">
        <v>29455</v>
      </c>
      <c r="F5378" s="344">
        <f t="shared" si="601"/>
        <v>2616.7665464687625</v>
      </c>
      <c r="G5378" s="394">
        <f t="shared" si="602"/>
        <v>372.06315789473683</v>
      </c>
      <c r="H5378" s="385">
        <f t="shared" si="599"/>
        <v>1010.2244400748626</v>
      </c>
      <c r="I5378" s="386">
        <f t="shared" si="600"/>
        <v>59.776594087269984</v>
      </c>
      <c r="J5378" s="393">
        <v>45</v>
      </c>
      <c r="K5378" s="396">
        <f t="shared" si="603"/>
        <v>4103.8307385256321</v>
      </c>
      <c r="L5378" s="210">
        <f t="shared" si="604"/>
        <v>4.7999999999999996E-3</v>
      </c>
      <c r="M5378" s="211">
        <f t="shared" si="604"/>
        <v>1.1000000000000001E-3</v>
      </c>
    </row>
    <row r="5379" spans="1:13" ht="15" customHeight="1" x14ac:dyDescent="0.2">
      <c r="A5379" s="370">
        <v>5358</v>
      </c>
      <c r="B5379" s="120">
        <f t="shared" si="605"/>
        <v>207.1648532795293</v>
      </c>
      <c r="C5379" s="371">
        <v>950</v>
      </c>
      <c r="D5379" s="78">
        <v>45170</v>
      </c>
      <c r="E5379" s="209">
        <v>29455</v>
      </c>
      <c r="F5379" s="344">
        <f t="shared" si="601"/>
        <v>2616.466989545861</v>
      </c>
      <c r="G5379" s="394">
        <f t="shared" si="602"/>
        <v>372.06315789473683</v>
      </c>
      <c r="H5379" s="385">
        <f t="shared" si="599"/>
        <v>1010.123189834922</v>
      </c>
      <c r="I5379" s="386">
        <f t="shared" si="600"/>
        <v>59.770602948811955</v>
      </c>
      <c r="J5379" s="393">
        <v>45</v>
      </c>
      <c r="K5379" s="396">
        <f t="shared" si="603"/>
        <v>4103.4239402243311</v>
      </c>
      <c r="L5379" s="210">
        <f t="shared" si="604"/>
        <v>4.7999999999999996E-3</v>
      </c>
      <c r="M5379" s="211">
        <f t="shared" si="604"/>
        <v>1.1000000000000001E-3</v>
      </c>
    </row>
    <row r="5380" spans="1:13" ht="15" customHeight="1" x14ac:dyDescent="0.2">
      <c r="A5380" s="370">
        <v>5359</v>
      </c>
      <c r="B5380" s="120">
        <f t="shared" si="605"/>
        <v>207.1885680472233</v>
      </c>
      <c r="C5380" s="371">
        <v>950</v>
      </c>
      <c r="D5380" s="78">
        <v>45170</v>
      </c>
      <c r="E5380" s="209">
        <v>29455</v>
      </c>
      <c r="F5380" s="344">
        <f t="shared" si="601"/>
        <v>2616.1675091863945</v>
      </c>
      <c r="G5380" s="394">
        <f t="shared" si="602"/>
        <v>372.06315789473683</v>
      </c>
      <c r="H5380" s="385">
        <f t="shared" si="599"/>
        <v>1010.0219654734223</v>
      </c>
      <c r="I5380" s="386">
        <f t="shared" si="600"/>
        <v>59.764613341622628</v>
      </c>
      <c r="J5380" s="393">
        <v>45</v>
      </c>
      <c r="K5380" s="396">
        <f t="shared" si="603"/>
        <v>4103.0172458961761</v>
      </c>
      <c r="L5380" s="210">
        <f t="shared" si="604"/>
        <v>4.7999999999999996E-3</v>
      </c>
      <c r="M5380" s="211">
        <f t="shared" si="604"/>
        <v>1.1000000000000001E-3</v>
      </c>
    </row>
    <row r="5381" spans="1:13" ht="15" customHeight="1" x14ac:dyDescent="0.2">
      <c r="A5381" s="372">
        <v>5360</v>
      </c>
      <c r="B5381" s="120">
        <f t="shared" si="605"/>
        <v>207.21228218242612</v>
      </c>
      <c r="C5381" s="371">
        <v>950</v>
      </c>
      <c r="D5381" s="78">
        <v>45170</v>
      </c>
      <c r="E5381" s="209">
        <v>29455</v>
      </c>
      <c r="F5381" s="344">
        <f t="shared" si="601"/>
        <v>2615.8681053606533</v>
      </c>
      <c r="G5381" s="394">
        <f t="shared" si="602"/>
        <v>372.06315789473683</v>
      </c>
      <c r="H5381" s="385">
        <f t="shared" si="599"/>
        <v>1009.9207669803218</v>
      </c>
      <c r="I5381" s="386">
        <f t="shared" si="600"/>
        <v>59.758625265107803</v>
      </c>
      <c r="J5381" s="393">
        <v>45</v>
      </c>
      <c r="K5381" s="396">
        <f t="shared" si="603"/>
        <v>4102.6106555008191</v>
      </c>
      <c r="L5381" s="210">
        <f t="shared" si="604"/>
        <v>4.7999999999999996E-3</v>
      </c>
      <c r="M5381" s="211">
        <f t="shared" si="604"/>
        <v>1.1000000000000001E-3</v>
      </c>
    </row>
    <row r="5382" spans="1:13" ht="15" customHeight="1" x14ac:dyDescent="0.2">
      <c r="A5382" s="370">
        <v>5361</v>
      </c>
      <c r="B5382" s="120">
        <f t="shared" si="605"/>
        <v>207.2359956851914</v>
      </c>
      <c r="C5382" s="371">
        <v>950</v>
      </c>
      <c r="D5382" s="78">
        <v>45170</v>
      </c>
      <c r="E5382" s="209">
        <v>29455</v>
      </c>
      <c r="F5382" s="344">
        <f t="shared" si="601"/>
        <v>2615.5687780389439</v>
      </c>
      <c r="G5382" s="394">
        <f t="shared" si="602"/>
        <v>372.06315789473683</v>
      </c>
      <c r="H5382" s="385">
        <f t="shared" si="599"/>
        <v>1009.8195943455841</v>
      </c>
      <c r="I5382" s="386">
        <f t="shared" si="600"/>
        <v>59.752638718673616</v>
      </c>
      <c r="J5382" s="393">
        <v>45</v>
      </c>
      <c r="K5382" s="396">
        <f t="shared" si="603"/>
        <v>4102.2041689979378</v>
      </c>
      <c r="L5382" s="210">
        <f t="shared" si="604"/>
        <v>4.7999999999999996E-3</v>
      </c>
      <c r="M5382" s="211">
        <f t="shared" si="604"/>
        <v>1.1000000000000001E-3</v>
      </c>
    </row>
    <row r="5383" spans="1:13" ht="15" customHeight="1" x14ac:dyDescent="0.2">
      <c r="A5383" s="370">
        <v>5362</v>
      </c>
      <c r="B5383" s="120">
        <f t="shared" si="605"/>
        <v>207.25970855557267</v>
      </c>
      <c r="C5383" s="371">
        <v>950</v>
      </c>
      <c r="D5383" s="78">
        <v>45170</v>
      </c>
      <c r="E5383" s="209">
        <v>29455</v>
      </c>
      <c r="F5383" s="344">
        <f t="shared" si="601"/>
        <v>2615.2695271915936</v>
      </c>
      <c r="G5383" s="394">
        <f t="shared" si="602"/>
        <v>372.06315789473683</v>
      </c>
      <c r="H5383" s="385">
        <f t="shared" si="599"/>
        <v>1009.7184475591796</v>
      </c>
      <c r="I5383" s="386">
        <f t="shared" si="600"/>
        <v>59.746653701726608</v>
      </c>
      <c r="J5383" s="393">
        <v>45</v>
      </c>
      <c r="K5383" s="396">
        <f t="shared" si="603"/>
        <v>4101.797786347237</v>
      </c>
      <c r="L5383" s="210">
        <f t="shared" si="604"/>
        <v>4.7999999999999996E-3</v>
      </c>
      <c r="M5383" s="211">
        <f t="shared" si="604"/>
        <v>1.1000000000000001E-3</v>
      </c>
    </row>
    <row r="5384" spans="1:13" ht="15" customHeight="1" x14ac:dyDescent="0.2">
      <c r="A5384" s="370">
        <v>5363</v>
      </c>
      <c r="B5384" s="120">
        <f t="shared" si="605"/>
        <v>207.28342079362409</v>
      </c>
      <c r="C5384" s="371">
        <v>950</v>
      </c>
      <c r="D5384" s="78">
        <v>45170</v>
      </c>
      <c r="E5384" s="209">
        <v>29455</v>
      </c>
      <c r="F5384" s="344">
        <f t="shared" si="601"/>
        <v>2614.9703527889328</v>
      </c>
      <c r="G5384" s="394">
        <f t="shared" si="602"/>
        <v>372.06315789473683</v>
      </c>
      <c r="H5384" s="385">
        <f t="shared" si="599"/>
        <v>1009.6173266110802</v>
      </c>
      <c r="I5384" s="386">
        <f t="shared" si="600"/>
        <v>59.740670213673397</v>
      </c>
      <c r="J5384" s="393">
        <v>45</v>
      </c>
      <c r="K5384" s="396">
        <f t="shared" si="603"/>
        <v>4101.3915075084233</v>
      </c>
      <c r="L5384" s="210">
        <f t="shared" si="604"/>
        <v>4.7999999999999996E-3</v>
      </c>
      <c r="M5384" s="211">
        <f t="shared" si="604"/>
        <v>1.1000000000000001E-3</v>
      </c>
    </row>
    <row r="5385" spans="1:13" ht="15" customHeight="1" x14ac:dyDescent="0.2">
      <c r="A5385" s="370">
        <v>5364</v>
      </c>
      <c r="B5385" s="120">
        <f t="shared" si="605"/>
        <v>207.30713239939922</v>
      </c>
      <c r="C5385" s="371">
        <v>950</v>
      </c>
      <c r="D5385" s="78">
        <v>45170</v>
      </c>
      <c r="E5385" s="209">
        <v>29455</v>
      </c>
      <c r="F5385" s="344">
        <f t="shared" si="601"/>
        <v>2614.6712548013174</v>
      </c>
      <c r="G5385" s="394">
        <f t="shared" si="602"/>
        <v>372.06315789473683</v>
      </c>
      <c r="H5385" s="385">
        <f t="shared" si="599"/>
        <v>1009.5162314912662</v>
      </c>
      <c r="I5385" s="386">
        <f t="shared" si="600"/>
        <v>59.734688253921085</v>
      </c>
      <c r="J5385" s="393">
        <v>45</v>
      </c>
      <c r="K5385" s="396">
        <f t="shared" si="603"/>
        <v>4100.9853324412416</v>
      </c>
      <c r="L5385" s="210">
        <f t="shared" si="604"/>
        <v>4.7999999999999996E-3</v>
      </c>
      <c r="M5385" s="211">
        <f t="shared" si="604"/>
        <v>1.1000000000000001E-3</v>
      </c>
    </row>
    <row r="5386" spans="1:13" ht="15" customHeight="1" x14ac:dyDescent="0.2">
      <c r="A5386" s="370">
        <v>5365</v>
      </c>
      <c r="B5386" s="120">
        <f t="shared" si="605"/>
        <v>207.33084337295216</v>
      </c>
      <c r="C5386" s="371">
        <v>950</v>
      </c>
      <c r="D5386" s="78">
        <v>45170</v>
      </c>
      <c r="E5386" s="209">
        <v>29455</v>
      </c>
      <c r="F5386" s="344">
        <f t="shared" si="601"/>
        <v>2614.3722331991112</v>
      </c>
      <c r="G5386" s="394">
        <f t="shared" si="602"/>
        <v>372.06315789473683</v>
      </c>
      <c r="H5386" s="385">
        <f t="shared" si="599"/>
        <v>1009.4151621897205</v>
      </c>
      <c r="I5386" s="386">
        <f t="shared" si="600"/>
        <v>59.728707821876959</v>
      </c>
      <c r="J5386" s="393">
        <v>45</v>
      </c>
      <c r="K5386" s="396">
        <f t="shared" si="603"/>
        <v>4100.5792611054458</v>
      </c>
      <c r="L5386" s="210">
        <f t="shared" si="604"/>
        <v>4.7999999999999996E-3</v>
      </c>
      <c r="M5386" s="211">
        <f t="shared" si="604"/>
        <v>1.1000000000000001E-3</v>
      </c>
    </row>
    <row r="5387" spans="1:13" ht="15" customHeight="1" x14ac:dyDescent="0.2">
      <c r="A5387" s="370">
        <v>5366</v>
      </c>
      <c r="B5387" s="120">
        <f t="shared" si="605"/>
        <v>207.35455371433653</v>
      </c>
      <c r="C5387" s="371">
        <v>950</v>
      </c>
      <c r="D5387" s="78">
        <v>45170</v>
      </c>
      <c r="E5387" s="209">
        <v>29455</v>
      </c>
      <c r="F5387" s="344">
        <f t="shared" si="601"/>
        <v>2614.0732879526977</v>
      </c>
      <c r="G5387" s="394">
        <f t="shared" si="602"/>
        <v>372.06315789473683</v>
      </c>
      <c r="H5387" s="385">
        <f t="shared" si="599"/>
        <v>1009.3141186964327</v>
      </c>
      <c r="I5387" s="386">
        <f t="shared" si="600"/>
        <v>59.722728916948689</v>
      </c>
      <c r="J5387" s="393">
        <v>45</v>
      </c>
      <c r="K5387" s="396">
        <f t="shared" si="603"/>
        <v>4100.1732934608153</v>
      </c>
      <c r="L5387" s="210">
        <f t="shared" si="604"/>
        <v>4.7999999999999996E-3</v>
      </c>
      <c r="M5387" s="211">
        <f t="shared" si="604"/>
        <v>1.1000000000000001E-3</v>
      </c>
    </row>
    <row r="5388" spans="1:13" ht="15" customHeight="1" x14ac:dyDescent="0.2">
      <c r="A5388" s="370">
        <v>5367</v>
      </c>
      <c r="B5388" s="120">
        <f t="shared" si="605"/>
        <v>207.37826342360634</v>
      </c>
      <c r="C5388" s="371">
        <v>950</v>
      </c>
      <c r="D5388" s="78">
        <v>45170</v>
      </c>
      <c r="E5388" s="209">
        <v>29455</v>
      </c>
      <c r="F5388" s="344">
        <f t="shared" si="601"/>
        <v>2613.7744190324743</v>
      </c>
      <c r="G5388" s="394">
        <f t="shared" si="602"/>
        <v>372.06315789473683</v>
      </c>
      <c r="H5388" s="385">
        <f t="shared" si="599"/>
        <v>1009.2131010013973</v>
      </c>
      <c r="I5388" s="386">
        <f t="shared" si="600"/>
        <v>59.716751538544223</v>
      </c>
      <c r="J5388" s="393">
        <v>45</v>
      </c>
      <c r="K5388" s="396">
        <f t="shared" si="603"/>
        <v>4099.7674294671524</v>
      </c>
      <c r="L5388" s="210">
        <f t="shared" si="604"/>
        <v>4.7999999999999996E-3</v>
      </c>
      <c r="M5388" s="211">
        <f t="shared" si="604"/>
        <v>1.1000000000000001E-3</v>
      </c>
    </row>
    <row r="5389" spans="1:13" ht="15" customHeight="1" x14ac:dyDescent="0.2">
      <c r="A5389" s="370">
        <v>5368</v>
      </c>
      <c r="B5389" s="120">
        <f t="shared" si="605"/>
        <v>207.40197250081582</v>
      </c>
      <c r="C5389" s="371">
        <v>950</v>
      </c>
      <c r="D5389" s="78">
        <v>45170</v>
      </c>
      <c r="E5389" s="209">
        <v>29455</v>
      </c>
      <c r="F5389" s="344">
        <f t="shared" si="601"/>
        <v>2613.4756264088464</v>
      </c>
      <c r="G5389" s="394">
        <f t="shared" si="602"/>
        <v>372.06315789473683</v>
      </c>
      <c r="H5389" s="385">
        <f t="shared" si="599"/>
        <v>1009.112109094611</v>
      </c>
      <c r="I5389" s="386">
        <f t="shared" si="600"/>
        <v>59.710775686071663</v>
      </c>
      <c r="J5389" s="393">
        <v>45</v>
      </c>
      <c r="K5389" s="396">
        <f t="shared" si="603"/>
        <v>4099.3616690842664</v>
      </c>
      <c r="L5389" s="210">
        <f t="shared" si="604"/>
        <v>4.7999999999999996E-3</v>
      </c>
      <c r="M5389" s="211">
        <f t="shared" si="604"/>
        <v>1.1000000000000001E-3</v>
      </c>
    </row>
    <row r="5390" spans="1:13" ht="15" customHeight="1" x14ac:dyDescent="0.2">
      <c r="A5390" s="370">
        <v>5369</v>
      </c>
      <c r="B5390" s="120">
        <f t="shared" si="605"/>
        <v>207.42568094601876</v>
      </c>
      <c r="C5390" s="371">
        <v>950</v>
      </c>
      <c r="D5390" s="78">
        <v>45170</v>
      </c>
      <c r="E5390" s="209">
        <v>29455</v>
      </c>
      <c r="F5390" s="344">
        <f t="shared" si="601"/>
        <v>2613.1769100522442</v>
      </c>
      <c r="G5390" s="394">
        <f t="shared" si="602"/>
        <v>372.06315789473683</v>
      </c>
      <c r="H5390" s="385">
        <f t="shared" si="599"/>
        <v>1009.0111429660795</v>
      </c>
      <c r="I5390" s="386">
        <f t="shared" si="600"/>
        <v>59.704801358939619</v>
      </c>
      <c r="J5390" s="393">
        <v>45</v>
      </c>
      <c r="K5390" s="396">
        <f t="shared" si="603"/>
        <v>4098.9560122720004</v>
      </c>
      <c r="L5390" s="210">
        <f t="shared" si="604"/>
        <v>4.7999999999999996E-3</v>
      </c>
      <c r="M5390" s="211">
        <f t="shared" si="604"/>
        <v>1.1000000000000001E-3</v>
      </c>
    </row>
    <row r="5391" spans="1:13" ht="15" customHeight="1" x14ac:dyDescent="0.2">
      <c r="A5391" s="372">
        <v>5370</v>
      </c>
      <c r="B5391" s="120">
        <f t="shared" si="605"/>
        <v>207.44938875926934</v>
      </c>
      <c r="C5391" s="371">
        <v>950</v>
      </c>
      <c r="D5391" s="78">
        <v>45170</v>
      </c>
      <c r="E5391" s="209">
        <v>29455</v>
      </c>
      <c r="F5391" s="344">
        <f t="shared" si="601"/>
        <v>2612.8782699331059</v>
      </c>
      <c r="G5391" s="394">
        <f t="shared" si="602"/>
        <v>372.06315789473683</v>
      </c>
      <c r="H5391" s="385">
        <f t="shared" si="599"/>
        <v>1008.9102026058107</v>
      </c>
      <c r="I5391" s="386">
        <f t="shared" si="600"/>
        <v>59.698828556556855</v>
      </c>
      <c r="J5391" s="393">
        <v>45</v>
      </c>
      <c r="K5391" s="396">
        <f t="shared" si="603"/>
        <v>4098.5504589902102</v>
      </c>
      <c r="L5391" s="210">
        <f t="shared" si="604"/>
        <v>4.7999999999999996E-3</v>
      </c>
      <c r="M5391" s="211">
        <f t="shared" si="604"/>
        <v>1.1000000000000001E-3</v>
      </c>
    </row>
    <row r="5392" spans="1:13" ht="15" customHeight="1" x14ac:dyDescent="0.2">
      <c r="A5392" s="370">
        <v>5371</v>
      </c>
      <c r="B5392" s="120">
        <f t="shared" si="605"/>
        <v>207.47309594062165</v>
      </c>
      <c r="C5392" s="371">
        <v>950</v>
      </c>
      <c r="D5392" s="78">
        <v>45170</v>
      </c>
      <c r="E5392" s="209">
        <v>29455</v>
      </c>
      <c r="F5392" s="344">
        <f t="shared" si="601"/>
        <v>2612.5797060218865</v>
      </c>
      <c r="G5392" s="394">
        <f t="shared" si="602"/>
        <v>372.06315789473683</v>
      </c>
      <c r="H5392" s="385">
        <f t="shared" si="599"/>
        <v>1008.8092880038186</v>
      </c>
      <c r="I5392" s="386">
        <f t="shared" si="600"/>
        <v>59.692857278332468</v>
      </c>
      <c r="J5392" s="393">
        <v>45</v>
      </c>
      <c r="K5392" s="396">
        <f t="shared" si="603"/>
        <v>4098.1450091987745</v>
      </c>
      <c r="L5392" s="210">
        <f t="shared" si="604"/>
        <v>4.7999999999999996E-3</v>
      </c>
      <c r="M5392" s="211">
        <f t="shared" si="604"/>
        <v>1.1000000000000001E-3</v>
      </c>
    </row>
    <row r="5393" spans="1:13" ht="15" customHeight="1" x14ac:dyDescent="0.2">
      <c r="A5393" s="370">
        <v>5372</v>
      </c>
      <c r="B5393" s="120">
        <f t="shared" si="605"/>
        <v>207.49680249012971</v>
      </c>
      <c r="C5393" s="371">
        <v>950</v>
      </c>
      <c r="D5393" s="78">
        <v>45170</v>
      </c>
      <c r="E5393" s="209">
        <v>29455</v>
      </c>
      <c r="F5393" s="344">
        <f t="shared" si="601"/>
        <v>2612.2812182890575</v>
      </c>
      <c r="G5393" s="394">
        <f t="shared" si="602"/>
        <v>372.06315789473683</v>
      </c>
      <c r="H5393" s="385">
        <f t="shared" si="599"/>
        <v>1008.7083991501224</v>
      </c>
      <c r="I5393" s="386">
        <f t="shared" si="600"/>
        <v>59.686887523675885</v>
      </c>
      <c r="J5393" s="393">
        <v>45</v>
      </c>
      <c r="K5393" s="396">
        <f t="shared" si="603"/>
        <v>4097.7396628575925</v>
      </c>
      <c r="L5393" s="210">
        <f t="shared" si="604"/>
        <v>4.7999999999999996E-3</v>
      </c>
      <c r="M5393" s="211">
        <f t="shared" si="604"/>
        <v>1.1000000000000001E-3</v>
      </c>
    </row>
    <row r="5394" spans="1:13" ht="15" customHeight="1" x14ac:dyDescent="0.2">
      <c r="A5394" s="370">
        <v>5373</v>
      </c>
      <c r="B5394" s="120">
        <f t="shared" si="605"/>
        <v>207.5205084078479</v>
      </c>
      <c r="C5394" s="371">
        <v>950</v>
      </c>
      <c r="D5394" s="78">
        <v>45170</v>
      </c>
      <c r="E5394" s="209">
        <v>29455</v>
      </c>
      <c r="F5394" s="344">
        <f t="shared" si="601"/>
        <v>2611.9828067051008</v>
      </c>
      <c r="G5394" s="394">
        <f t="shared" si="602"/>
        <v>372.06315789473683</v>
      </c>
      <c r="H5394" s="385">
        <f t="shared" si="599"/>
        <v>1008.607536034745</v>
      </c>
      <c r="I5394" s="386">
        <f t="shared" si="600"/>
        <v>59.680919291996751</v>
      </c>
      <c r="J5394" s="393">
        <v>45</v>
      </c>
      <c r="K5394" s="396">
        <f t="shared" si="603"/>
        <v>4097.3344199265794</v>
      </c>
      <c r="L5394" s="210">
        <f t="shared" si="604"/>
        <v>4.7999999999999996E-3</v>
      </c>
      <c r="M5394" s="211">
        <f t="shared" si="604"/>
        <v>1.1000000000000001E-3</v>
      </c>
    </row>
    <row r="5395" spans="1:13" ht="15" customHeight="1" x14ac:dyDescent="0.2">
      <c r="A5395" s="370">
        <v>5374</v>
      </c>
      <c r="B5395" s="120">
        <f t="shared" si="605"/>
        <v>207.5442136938303</v>
      </c>
      <c r="C5395" s="371">
        <v>950</v>
      </c>
      <c r="D5395" s="78">
        <v>45170</v>
      </c>
      <c r="E5395" s="209">
        <v>29455</v>
      </c>
      <c r="F5395" s="344">
        <f t="shared" si="601"/>
        <v>2611.6844712405173</v>
      </c>
      <c r="G5395" s="394">
        <f t="shared" si="602"/>
        <v>372.06315789473683</v>
      </c>
      <c r="H5395" s="385">
        <f t="shared" si="599"/>
        <v>1008.5066986477158</v>
      </c>
      <c r="I5395" s="386">
        <f t="shared" si="600"/>
        <v>59.674952582705082</v>
      </c>
      <c r="J5395" s="393">
        <v>45</v>
      </c>
      <c r="K5395" s="396">
        <f t="shared" si="603"/>
        <v>4096.9292803656754</v>
      </c>
      <c r="L5395" s="210">
        <f t="shared" si="604"/>
        <v>4.7999999999999996E-3</v>
      </c>
      <c r="M5395" s="211">
        <f t="shared" si="604"/>
        <v>1.1000000000000001E-3</v>
      </c>
    </row>
    <row r="5396" spans="1:13" ht="15" customHeight="1" x14ac:dyDescent="0.2">
      <c r="A5396" s="370">
        <v>5375</v>
      </c>
      <c r="B5396" s="120">
        <f t="shared" si="605"/>
        <v>207.56791834813112</v>
      </c>
      <c r="C5396" s="371">
        <v>950</v>
      </c>
      <c r="D5396" s="78">
        <v>45170</v>
      </c>
      <c r="E5396" s="209">
        <v>29455</v>
      </c>
      <c r="F5396" s="344">
        <f t="shared" si="601"/>
        <v>2611.3862118658203</v>
      </c>
      <c r="G5396" s="394">
        <f t="shared" si="602"/>
        <v>372.06315789473683</v>
      </c>
      <c r="H5396" s="385">
        <f t="shared" si="599"/>
        <v>1008.4058869790682</v>
      </c>
      <c r="I5396" s="386">
        <f t="shared" si="600"/>
        <v>59.668987395211147</v>
      </c>
      <c r="J5396" s="393">
        <v>45</v>
      </c>
      <c r="K5396" s="396">
        <f t="shared" si="603"/>
        <v>4096.5242441348364</v>
      </c>
      <c r="L5396" s="210">
        <f t="shared" si="604"/>
        <v>4.7999999999999996E-3</v>
      </c>
      <c r="M5396" s="211">
        <f t="shared" si="604"/>
        <v>1.1000000000000001E-3</v>
      </c>
    </row>
    <row r="5397" spans="1:13" ht="15" customHeight="1" x14ac:dyDescent="0.2">
      <c r="A5397" s="370">
        <v>5376</v>
      </c>
      <c r="B5397" s="120">
        <f t="shared" si="605"/>
        <v>207.59162237080483</v>
      </c>
      <c r="C5397" s="371">
        <v>950</v>
      </c>
      <c r="D5397" s="78">
        <v>45170</v>
      </c>
      <c r="E5397" s="209">
        <v>29455</v>
      </c>
      <c r="F5397" s="344">
        <f t="shared" si="601"/>
        <v>2611.0880285515373</v>
      </c>
      <c r="G5397" s="394">
        <f t="shared" si="602"/>
        <v>372.06315789473683</v>
      </c>
      <c r="H5397" s="385">
        <f t="shared" si="599"/>
        <v>1008.3051010188406</v>
      </c>
      <c r="I5397" s="386">
        <f t="shared" si="600"/>
        <v>59.663023728925481</v>
      </c>
      <c r="J5397" s="393">
        <v>45</v>
      </c>
      <c r="K5397" s="396">
        <f t="shared" si="603"/>
        <v>4096.1193111940402</v>
      </c>
      <c r="L5397" s="210">
        <f t="shared" si="604"/>
        <v>4.7999999999999996E-3</v>
      </c>
      <c r="M5397" s="211">
        <f t="shared" si="604"/>
        <v>1.1000000000000001E-3</v>
      </c>
    </row>
    <row r="5398" spans="1:13" ht="15" customHeight="1" x14ac:dyDescent="0.2">
      <c r="A5398" s="370">
        <v>5377</v>
      </c>
      <c r="B5398" s="120">
        <f t="shared" si="605"/>
        <v>207.61532576190572</v>
      </c>
      <c r="C5398" s="371">
        <v>950</v>
      </c>
      <c r="D5398" s="78">
        <v>45170</v>
      </c>
      <c r="E5398" s="209">
        <v>29455</v>
      </c>
      <c r="F5398" s="344">
        <f t="shared" si="601"/>
        <v>2610.7899212682119</v>
      </c>
      <c r="G5398" s="394">
        <f t="shared" si="602"/>
        <v>372.06315789473683</v>
      </c>
      <c r="H5398" s="385">
        <f t="shared" ref="H5398:H5461" si="606">SUM(F5398:G5398)*33.8%</f>
        <v>1008.2043407570766</v>
      </c>
      <c r="I5398" s="386">
        <f t="shared" ref="I5398:I5461" si="607">SUM(F5398:G5398)*2%</f>
        <v>59.657061583258972</v>
      </c>
      <c r="J5398" s="393">
        <v>45</v>
      </c>
      <c r="K5398" s="396">
        <f t="shared" si="603"/>
        <v>4095.7144815032843</v>
      </c>
      <c r="L5398" s="210">
        <f t="shared" si="604"/>
        <v>4.7999999999999996E-3</v>
      </c>
      <c r="M5398" s="211">
        <f t="shared" si="604"/>
        <v>1.1000000000000001E-3</v>
      </c>
    </row>
    <row r="5399" spans="1:13" ht="15" customHeight="1" x14ac:dyDescent="0.2">
      <c r="A5399" s="370">
        <v>5378</v>
      </c>
      <c r="B5399" s="120">
        <f t="shared" si="605"/>
        <v>207.63902852148789</v>
      </c>
      <c r="C5399" s="371">
        <v>950</v>
      </c>
      <c r="D5399" s="78">
        <v>45170</v>
      </c>
      <c r="E5399" s="209">
        <v>29455</v>
      </c>
      <c r="F5399" s="344">
        <f t="shared" ref="F5399:F5462" si="608">12*(1/B5399*D5399)</f>
        <v>2610.4918899864051</v>
      </c>
      <c r="G5399" s="394">
        <f t="shared" ref="G5399:G5462" si="609">12*(1/C5399*E5399)</f>
        <v>372.06315789473683</v>
      </c>
      <c r="H5399" s="385">
        <f t="shared" si="606"/>
        <v>1008.1036061838258</v>
      </c>
      <c r="I5399" s="386">
        <f t="shared" si="607"/>
        <v>59.651100957622837</v>
      </c>
      <c r="J5399" s="393">
        <v>45</v>
      </c>
      <c r="K5399" s="396">
        <f t="shared" ref="K5399:K5462" si="610">SUM(F5399:J5399)</f>
        <v>4095.3097550225907</v>
      </c>
      <c r="L5399" s="210">
        <f t="shared" ref="L5399:M5462" si="611">ROUND(1/B5399,4)</f>
        <v>4.7999999999999996E-3</v>
      </c>
      <c r="M5399" s="211">
        <f t="shared" si="611"/>
        <v>1.1000000000000001E-3</v>
      </c>
    </row>
    <row r="5400" spans="1:13" ht="15" customHeight="1" x14ac:dyDescent="0.2">
      <c r="A5400" s="370">
        <v>5379</v>
      </c>
      <c r="B5400" s="120">
        <f t="shared" si="605"/>
        <v>207.6627306496062</v>
      </c>
      <c r="C5400" s="371">
        <v>950</v>
      </c>
      <c r="D5400" s="78">
        <v>45170</v>
      </c>
      <c r="E5400" s="209">
        <v>29455</v>
      </c>
      <c r="F5400" s="344">
        <f t="shared" si="608"/>
        <v>2610.193934676684</v>
      </c>
      <c r="G5400" s="394">
        <f t="shared" si="609"/>
        <v>372.06315789473683</v>
      </c>
      <c r="H5400" s="385">
        <f t="shared" si="606"/>
        <v>1008.0028972891402</v>
      </c>
      <c r="I5400" s="386">
        <f t="shared" si="607"/>
        <v>59.64514185142842</v>
      </c>
      <c r="J5400" s="393">
        <v>45</v>
      </c>
      <c r="K5400" s="396">
        <f t="shared" si="610"/>
        <v>4094.9051317119893</v>
      </c>
      <c r="L5400" s="210">
        <f t="shared" si="611"/>
        <v>4.7999999999999996E-3</v>
      </c>
      <c r="M5400" s="211">
        <f t="shared" si="611"/>
        <v>1.1000000000000001E-3</v>
      </c>
    </row>
    <row r="5401" spans="1:13" ht="15" customHeight="1" x14ac:dyDescent="0.2">
      <c r="A5401" s="372">
        <v>5380</v>
      </c>
      <c r="B5401" s="120">
        <f t="shared" si="605"/>
        <v>207.68643214631473</v>
      </c>
      <c r="C5401" s="371">
        <v>950</v>
      </c>
      <c r="D5401" s="78">
        <v>45170</v>
      </c>
      <c r="E5401" s="209">
        <v>29455</v>
      </c>
      <c r="F5401" s="344">
        <f t="shared" si="608"/>
        <v>2609.8960553096404</v>
      </c>
      <c r="G5401" s="394">
        <f t="shared" si="609"/>
        <v>372.06315789473683</v>
      </c>
      <c r="H5401" s="385">
        <f t="shared" si="606"/>
        <v>1007.9022140630794</v>
      </c>
      <c r="I5401" s="386">
        <f t="shared" si="607"/>
        <v>59.639184264087547</v>
      </c>
      <c r="J5401" s="393">
        <v>45</v>
      </c>
      <c r="K5401" s="396">
        <f t="shared" si="610"/>
        <v>4094.5006115315441</v>
      </c>
      <c r="L5401" s="210">
        <f t="shared" si="611"/>
        <v>4.7999999999999996E-3</v>
      </c>
      <c r="M5401" s="211">
        <f t="shared" si="611"/>
        <v>1.1000000000000001E-3</v>
      </c>
    </row>
    <row r="5402" spans="1:13" ht="15" customHeight="1" x14ac:dyDescent="0.2">
      <c r="A5402" s="370">
        <v>5381</v>
      </c>
      <c r="B5402" s="120">
        <f t="shared" si="605"/>
        <v>207.7101330116682</v>
      </c>
      <c r="C5402" s="371">
        <v>950</v>
      </c>
      <c r="D5402" s="78">
        <v>45170</v>
      </c>
      <c r="E5402" s="209">
        <v>29455</v>
      </c>
      <c r="F5402" s="344">
        <f t="shared" si="608"/>
        <v>2609.5982518558721</v>
      </c>
      <c r="G5402" s="394">
        <f t="shared" si="609"/>
        <v>372.06315789473683</v>
      </c>
      <c r="H5402" s="385">
        <f t="shared" si="606"/>
        <v>1007.8015564957058</v>
      </c>
      <c r="I5402" s="386">
        <f t="shared" si="607"/>
        <v>59.63322819501218</v>
      </c>
      <c r="J5402" s="393">
        <v>45</v>
      </c>
      <c r="K5402" s="396">
        <f t="shared" si="610"/>
        <v>4094.096194441327</v>
      </c>
      <c r="L5402" s="210">
        <f t="shared" si="611"/>
        <v>4.7999999999999996E-3</v>
      </c>
      <c r="M5402" s="211">
        <f t="shared" si="611"/>
        <v>1.1000000000000001E-3</v>
      </c>
    </row>
    <row r="5403" spans="1:13" ht="15" customHeight="1" x14ac:dyDescent="0.2">
      <c r="A5403" s="370">
        <v>5382</v>
      </c>
      <c r="B5403" s="120">
        <f t="shared" si="605"/>
        <v>207.73383324572097</v>
      </c>
      <c r="C5403" s="371">
        <v>950</v>
      </c>
      <c r="D5403" s="78">
        <v>45170</v>
      </c>
      <c r="E5403" s="209">
        <v>29455</v>
      </c>
      <c r="F5403" s="344">
        <f t="shared" si="608"/>
        <v>2609.300524285999</v>
      </c>
      <c r="G5403" s="394">
        <f t="shared" si="609"/>
        <v>372.06315789473683</v>
      </c>
      <c r="H5403" s="385">
        <f t="shared" si="606"/>
        <v>1007.7009245770886</v>
      </c>
      <c r="I5403" s="386">
        <f t="shared" si="607"/>
        <v>59.627273643614721</v>
      </c>
      <c r="J5403" s="393">
        <v>45</v>
      </c>
      <c r="K5403" s="396">
        <f t="shared" si="610"/>
        <v>4093.6918804014394</v>
      </c>
      <c r="L5403" s="210">
        <f t="shared" si="611"/>
        <v>4.7999999999999996E-3</v>
      </c>
      <c r="M5403" s="211">
        <f t="shared" si="611"/>
        <v>1.1000000000000001E-3</v>
      </c>
    </row>
    <row r="5404" spans="1:13" ht="15" customHeight="1" x14ac:dyDescent="0.2">
      <c r="A5404" s="370">
        <v>5383</v>
      </c>
      <c r="B5404" s="120">
        <f t="shared" si="605"/>
        <v>207.75753284852775</v>
      </c>
      <c r="C5404" s="371">
        <v>950</v>
      </c>
      <c r="D5404" s="78">
        <v>45170</v>
      </c>
      <c r="E5404" s="209">
        <v>29455</v>
      </c>
      <c r="F5404" s="344">
        <f t="shared" si="608"/>
        <v>2609.0028725706497</v>
      </c>
      <c r="G5404" s="394">
        <f t="shared" si="609"/>
        <v>372.06315789473683</v>
      </c>
      <c r="H5404" s="385">
        <f t="shared" si="606"/>
        <v>1007.6003182973005</v>
      </c>
      <c r="I5404" s="386">
        <f t="shared" si="607"/>
        <v>59.62132060930773</v>
      </c>
      <c r="J5404" s="393">
        <v>45</v>
      </c>
      <c r="K5404" s="396">
        <f t="shared" si="610"/>
        <v>4093.2876693719945</v>
      </c>
      <c r="L5404" s="210">
        <f t="shared" si="611"/>
        <v>4.7999999999999996E-3</v>
      </c>
      <c r="M5404" s="211">
        <f t="shared" si="611"/>
        <v>1.1000000000000001E-3</v>
      </c>
    </row>
    <row r="5405" spans="1:13" ht="15" customHeight="1" x14ac:dyDescent="0.2">
      <c r="A5405" s="370">
        <v>5384</v>
      </c>
      <c r="B5405" s="120">
        <f t="shared" si="605"/>
        <v>207.78123182014289</v>
      </c>
      <c r="C5405" s="371">
        <v>950</v>
      </c>
      <c r="D5405" s="78">
        <v>45170</v>
      </c>
      <c r="E5405" s="209">
        <v>29455</v>
      </c>
      <c r="F5405" s="344">
        <f t="shared" si="608"/>
        <v>2608.7052966804727</v>
      </c>
      <c r="G5405" s="394">
        <f t="shared" si="609"/>
        <v>372.06315789473683</v>
      </c>
      <c r="H5405" s="385">
        <f t="shared" si="606"/>
        <v>1007.4997376464207</v>
      </c>
      <c r="I5405" s="386">
        <f t="shared" si="607"/>
        <v>59.615369091504192</v>
      </c>
      <c r="J5405" s="393">
        <v>45</v>
      </c>
      <c r="K5405" s="396">
        <f t="shared" si="610"/>
        <v>4092.8835613131346</v>
      </c>
      <c r="L5405" s="210">
        <f t="shared" si="611"/>
        <v>4.7999999999999996E-3</v>
      </c>
      <c r="M5405" s="211">
        <f t="shared" si="611"/>
        <v>1.1000000000000001E-3</v>
      </c>
    </row>
    <row r="5406" spans="1:13" ht="15" customHeight="1" x14ac:dyDescent="0.2">
      <c r="A5406" s="370">
        <v>5385</v>
      </c>
      <c r="B5406" s="120">
        <f t="shared" si="605"/>
        <v>207.80493016062132</v>
      </c>
      <c r="C5406" s="371">
        <v>950</v>
      </c>
      <c r="D5406" s="78">
        <v>45170</v>
      </c>
      <c r="E5406" s="209">
        <v>29455</v>
      </c>
      <c r="F5406" s="344">
        <f t="shared" si="608"/>
        <v>2608.4077965861256</v>
      </c>
      <c r="G5406" s="394">
        <f t="shared" si="609"/>
        <v>372.06315789473683</v>
      </c>
      <c r="H5406" s="385">
        <f t="shared" si="606"/>
        <v>1007.3991826145315</v>
      </c>
      <c r="I5406" s="386">
        <f t="shared" si="607"/>
        <v>59.609419089617248</v>
      </c>
      <c r="J5406" s="393">
        <v>45</v>
      </c>
      <c r="K5406" s="396">
        <f t="shared" si="610"/>
        <v>4092.4795561850115</v>
      </c>
      <c r="L5406" s="210">
        <f t="shared" si="611"/>
        <v>4.7999999999999996E-3</v>
      </c>
      <c r="M5406" s="211">
        <f t="shared" si="611"/>
        <v>1.1000000000000001E-3</v>
      </c>
    </row>
    <row r="5407" spans="1:13" ht="15" customHeight="1" x14ac:dyDescent="0.2">
      <c r="A5407" s="370">
        <v>5386</v>
      </c>
      <c r="B5407" s="120">
        <f t="shared" si="605"/>
        <v>207.8286278700175</v>
      </c>
      <c r="C5407" s="371">
        <v>950</v>
      </c>
      <c r="D5407" s="78">
        <v>45170</v>
      </c>
      <c r="E5407" s="209">
        <v>29455</v>
      </c>
      <c r="F5407" s="344">
        <f t="shared" si="608"/>
        <v>2608.1103722582852</v>
      </c>
      <c r="G5407" s="394">
        <f t="shared" si="609"/>
        <v>372.06315789473683</v>
      </c>
      <c r="H5407" s="385">
        <f t="shared" si="606"/>
        <v>1007.2986531917213</v>
      </c>
      <c r="I5407" s="386">
        <f t="shared" si="607"/>
        <v>59.603470603060444</v>
      </c>
      <c r="J5407" s="393">
        <v>45</v>
      </c>
      <c r="K5407" s="396">
        <f t="shared" si="610"/>
        <v>4092.0756539478039</v>
      </c>
      <c r="L5407" s="210">
        <f t="shared" si="611"/>
        <v>4.7999999999999996E-3</v>
      </c>
      <c r="M5407" s="211">
        <f t="shared" si="611"/>
        <v>1.1000000000000001E-3</v>
      </c>
    </row>
    <row r="5408" spans="1:13" ht="15" customHeight="1" x14ac:dyDescent="0.2">
      <c r="A5408" s="370">
        <v>5387</v>
      </c>
      <c r="B5408" s="120">
        <f t="shared" si="605"/>
        <v>207.85232494838638</v>
      </c>
      <c r="C5408" s="371">
        <v>950</v>
      </c>
      <c r="D5408" s="78">
        <v>45170</v>
      </c>
      <c r="E5408" s="209">
        <v>29455</v>
      </c>
      <c r="F5408" s="344">
        <f t="shared" si="608"/>
        <v>2607.8130236676384</v>
      </c>
      <c r="G5408" s="394">
        <f t="shared" si="609"/>
        <v>372.06315789473683</v>
      </c>
      <c r="H5408" s="385">
        <f t="shared" si="606"/>
        <v>1007.1981493680827</v>
      </c>
      <c r="I5408" s="386">
        <f t="shared" si="607"/>
        <v>59.597523631247505</v>
      </c>
      <c r="J5408" s="393">
        <v>45</v>
      </c>
      <c r="K5408" s="396">
        <f t="shared" si="610"/>
        <v>4091.6718545617055</v>
      </c>
      <c r="L5408" s="210">
        <f t="shared" si="611"/>
        <v>4.7999999999999996E-3</v>
      </c>
      <c r="M5408" s="211">
        <f t="shared" si="611"/>
        <v>1.1000000000000001E-3</v>
      </c>
    </row>
    <row r="5409" spans="1:13" ht="15" customHeight="1" x14ac:dyDescent="0.2">
      <c r="A5409" s="370">
        <v>5388</v>
      </c>
      <c r="B5409" s="120">
        <f t="shared" si="605"/>
        <v>207.87602139578249</v>
      </c>
      <c r="C5409" s="371">
        <v>950</v>
      </c>
      <c r="D5409" s="78">
        <v>45170</v>
      </c>
      <c r="E5409" s="209">
        <v>29455</v>
      </c>
      <c r="F5409" s="344">
        <f t="shared" si="608"/>
        <v>2607.5157507848917</v>
      </c>
      <c r="G5409" s="394">
        <f t="shared" si="609"/>
        <v>372.06315789473683</v>
      </c>
      <c r="H5409" s="385">
        <f t="shared" si="606"/>
        <v>1007.0976711337144</v>
      </c>
      <c r="I5409" s="386">
        <f t="shared" si="607"/>
        <v>59.591578173592573</v>
      </c>
      <c r="J5409" s="393">
        <v>45</v>
      </c>
      <c r="K5409" s="396">
        <f t="shared" si="610"/>
        <v>4091.2681579869354</v>
      </c>
      <c r="L5409" s="210">
        <f t="shared" si="611"/>
        <v>4.7999999999999996E-3</v>
      </c>
      <c r="M5409" s="211">
        <f t="shared" si="611"/>
        <v>1.1000000000000001E-3</v>
      </c>
    </row>
    <row r="5410" spans="1:13" ht="15" customHeight="1" x14ac:dyDescent="0.2">
      <c r="A5410" s="370">
        <v>5389</v>
      </c>
      <c r="B5410" s="120">
        <f t="shared" si="605"/>
        <v>207.89971721226078</v>
      </c>
      <c r="C5410" s="371">
        <v>950</v>
      </c>
      <c r="D5410" s="78">
        <v>45170</v>
      </c>
      <c r="E5410" s="209">
        <v>29455</v>
      </c>
      <c r="F5410" s="344">
        <f t="shared" si="608"/>
        <v>2607.2185535807621</v>
      </c>
      <c r="G5410" s="394">
        <f t="shared" si="609"/>
        <v>372.06315789473683</v>
      </c>
      <c r="H5410" s="385">
        <f t="shared" si="606"/>
        <v>1006.9972184787185</v>
      </c>
      <c r="I5410" s="386">
        <f t="shared" si="607"/>
        <v>59.585634229509978</v>
      </c>
      <c r="J5410" s="393">
        <v>45</v>
      </c>
      <c r="K5410" s="396">
        <f t="shared" si="610"/>
        <v>4090.8645641837275</v>
      </c>
      <c r="L5410" s="210">
        <f t="shared" si="611"/>
        <v>4.7999999999999996E-3</v>
      </c>
      <c r="M5410" s="211">
        <f t="shared" si="611"/>
        <v>1.1000000000000001E-3</v>
      </c>
    </row>
    <row r="5411" spans="1:13" ht="15" customHeight="1" x14ac:dyDescent="0.2">
      <c r="A5411" s="372">
        <v>5390</v>
      </c>
      <c r="B5411" s="120">
        <f t="shared" si="605"/>
        <v>207.92341239787592</v>
      </c>
      <c r="C5411" s="371">
        <v>950</v>
      </c>
      <c r="D5411" s="78">
        <v>45170</v>
      </c>
      <c r="E5411" s="209">
        <v>29455</v>
      </c>
      <c r="F5411" s="344">
        <f t="shared" si="608"/>
        <v>2606.9214320259844</v>
      </c>
      <c r="G5411" s="394">
        <f t="shared" si="609"/>
        <v>372.06315789473683</v>
      </c>
      <c r="H5411" s="385">
        <f t="shared" si="606"/>
        <v>1006.8967913932037</v>
      </c>
      <c r="I5411" s="386">
        <f t="shared" si="607"/>
        <v>59.579691798414423</v>
      </c>
      <c r="J5411" s="393">
        <v>45</v>
      </c>
      <c r="K5411" s="396">
        <f t="shared" si="610"/>
        <v>4090.4610731123394</v>
      </c>
      <c r="L5411" s="210">
        <f t="shared" si="611"/>
        <v>4.7999999999999996E-3</v>
      </c>
      <c r="M5411" s="211">
        <f t="shared" si="611"/>
        <v>1.1000000000000001E-3</v>
      </c>
    </row>
    <row r="5412" spans="1:13" ht="15" customHeight="1" x14ac:dyDescent="0.2">
      <c r="A5412" s="370">
        <v>5391</v>
      </c>
      <c r="B5412" s="120">
        <f t="shared" si="605"/>
        <v>207.94710695268293</v>
      </c>
      <c r="C5412" s="371">
        <v>950</v>
      </c>
      <c r="D5412" s="78">
        <v>45170</v>
      </c>
      <c r="E5412" s="209">
        <v>29455</v>
      </c>
      <c r="F5412" s="344">
        <f t="shared" si="608"/>
        <v>2606.6243860913046</v>
      </c>
      <c r="G5412" s="394">
        <f t="shared" si="609"/>
        <v>372.06315789473683</v>
      </c>
      <c r="H5412" s="385">
        <f t="shared" si="606"/>
        <v>1006.7963898672818</v>
      </c>
      <c r="I5412" s="386">
        <f t="shared" si="607"/>
        <v>59.573750879720826</v>
      </c>
      <c r="J5412" s="393">
        <v>45</v>
      </c>
      <c r="K5412" s="396">
        <f t="shared" si="610"/>
        <v>4090.0576847330444</v>
      </c>
      <c r="L5412" s="210">
        <f t="shared" si="611"/>
        <v>4.7999999999999996E-3</v>
      </c>
      <c r="M5412" s="211">
        <f t="shared" si="611"/>
        <v>1.1000000000000001E-3</v>
      </c>
    </row>
    <row r="5413" spans="1:13" ht="15" customHeight="1" x14ac:dyDescent="0.2">
      <c r="A5413" s="370">
        <v>5392</v>
      </c>
      <c r="B5413" s="120">
        <f t="shared" si="605"/>
        <v>207.97080087673649</v>
      </c>
      <c r="C5413" s="371">
        <v>950</v>
      </c>
      <c r="D5413" s="78">
        <v>45170</v>
      </c>
      <c r="E5413" s="209">
        <v>29455</v>
      </c>
      <c r="F5413" s="344">
        <f t="shared" si="608"/>
        <v>2606.327415747488</v>
      </c>
      <c r="G5413" s="394">
        <f t="shared" si="609"/>
        <v>372.06315789473683</v>
      </c>
      <c r="H5413" s="385">
        <f t="shared" si="606"/>
        <v>1006.6960138910719</v>
      </c>
      <c r="I5413" s="386">
        <f t="shared" si="607"/>
        <v>59.567811472844497</v>
      </c>
      <c r="J5413" s="393">
        <v>45</v>
      </c>
      <c r="K5413" s="396">
        <f t="shared" si="610"/>
        <v>4089.6543990061409</v>
      </c>
      <c r="L5413" s="210">
        <f t="shared" si="611"/>
        <v>4.7999999999999996E-3</v>
      </c>
      <c r="M5413" s="211">
        <f t="shared" si="611"/>
        <v>1.1000000000000001E-3</v>
      </c>
    </row>
    <row r="5414" spans="1:13" ht="15" customHeight="1" x14ac:dyDescent="0.2">
      <c r="A5414" s="370">
        <v>5393</v>
      </c>
      <c r="B5414" s="120">
        <f t="shared" si="605"/>
        <v>207.99449417009188</v>
      </c>
      <c r="C5414" s="371">
        <v>950</v>
      </c>
      <c r="D5414" s="78">
        <v>45170</v>
      </c>
      <c r="E5414" s="209">
        <v>29455</v>
      </c>
      <c r="F5414" s="344">
        <f t="shared" si="608"/>
        <v>2606.0305209653066</v>
      </c>
      <c r="G5414" s="394">
        <f t="shared" si="609"/>
        <v>372.06315789473683</v>
      </c>
      <c r="H5414" s="385">
        <f t="shared" si="606"/>
        <v>1006.5956634546945</v>
      </c>
      <c r="I5414" s="386">
        <f t="shared" si="607"/>
        <v>59.56187357720087</v>
      </c>
      <c r="J5414" s="393">
        <v>45</v>
      </c>
      <c r="K5414" s="396">
        <f t="shared" si="610"/>
        <v>4089.251215891939</v>
      </c>
      <c r="L5414" s="210">
        <f t="shared" si="611"/>
        <v>4.7999999999999996E-3</v>
      </c>
      <c r="M5414" s="211">
        <f t="shared" si="611"/>
        <v>1.1000000000000001E-3</v>
      </c>
    </row>
    <row r="5415" spans="1:13" ht="15" customHeight="1" x14ac:dyDescent="0.2">
      <c r="A5415" s="370">
        <v>5394</v>
      </c>
      <c r="B5415" s="120">
        <f t="shared" si="605"/>
        <v>208.01818683280365</v>
      </c>
      <c r="C5415" s="371">
        <v>950</v>
      </c>
      <c r="D5415" s="78">
        <v>45170</v>
      </c>
      <c r="E5415" s="209">
        <v>29455</v>
      </c>
      <c r="F5415" s="344">
        <f t="shared" si="608"/>
        <v>2605.7337017155578</v>
      </c>
      <c r="G5415" s="394">
        <f t="shared" si="609"/>
        <v>372.06315789473683</v>
      </c>
      <c r="H5415" s="385">
        <f t="shared" si="606"/>
        <v>1006.4953385482795</v>
      </c>
      <c r="I5415" s="386">
        <f t="shared" si="607"/>
        <v>59.555937192205896</v>
      </c>
      <c r="J5415" s="393">
        <v>45</v>
      </c>
      <c r="K5415" s="396">
        <f t="shared" si="610"/>
        <v>4088.84813535078</v>
      </c>
      <c r="L5415" s="210">
        <f t="shared" si="611"/>
        <v>4.7999999999999996E-3</v>
      </c>
      <c r="M5415" s="211">
        <f t="shared" si="611"/>
        <v>1.1000000000000001E-3</v>
      </c>
    </row>
    <row r="5416" spans="1:13" ht="15" customHeight="1" x14ac:dyDescent="0.2">
      <c r="A5416" s="370">
        <v>5395</v>
      </c>
      <c r="B5416" s="120">
        <f t="shared" si="605"/>
        <v>208.04187886492716</v>
      </c>
      <c r="C5416" s="371">
        <v>950</v>
      </c>
      <c r="D5416" s="78">
        <v>45170</v>
      </c>
      <c r="E5416" s="209">
        <v>29455</v>
      </c>
      <c r="F5416" s="344">
        <f t="shared" si="608"/>
        <v>2605.4369579690433</v>
      </c>
      <c r="G5416" s="394">
        <f t="shared" si="609"/>
        <v>372.06315789473683</v>
      </c>
      <c r="H5416" s="385">
        <f t="shared" si="606"/>
        <v>1006.3950391619576</v>
      </c>
      <c r="I5416" s="386">
        <f t="shared" si="607"/>
        <v>59.550002317275606</v>
      </c>
      <c r="J5416" s="393">
        <v>45</v>
      </c>
      <c r="K5416" s="396">
        <f t="shared" si="610"/>
        <v>4088.4451573430138</v>
      </c>
      <c r="L5416" s="210">
        <f t="shared" si="611"/>
        <v>4.7999999999999996E-3</v>
      </c>
      <c r="M5416" s="211">
        <f t="shared" si="611"/>
        <v>1.1000000000000001E-3</v>
      </c>
    </row>
    <row r="5417" spans="1:13" ht="15" customHeight="1" x14ac:dyDescent="0.2">
      <c r="A5417" s="370">
        <v>5396</v>
      </c>
      <c r="B5417" s="120">
        <f t="shared" si="605"/>
        <v>208.06557026651734</v>
      </c>
      <c r="C5417" s="371">
        <v>950</v>
      </c>
      <c r="D5417" s="78">
        <v>45170</v>
      </c>
      <c r="E5417" s="209">
        <v>29455</v>
      </c>
      <c r="F5417" s="344">
        <f t="shared" si="608"/>
        <v>2605.1402896965842</v>
      </c>
      <c r="G5417" s="394">
        <f t="shared" si="609"/>
        <v>372.06315789473683</v>
      </c>
      <c r="H5417" s="385">
        <f t="shared" si="606"/>
        <v>1006.2947652858664</v>
      </c>
      <c r="I5417" s="386">
        <f t="shared" si="607"/>
        <v>59.544068951826425</v>
      </c>
      <c r="J5417" s="393">
        <v>45</v>
      </c>
      <c r="K5417" s="396">
        <f t="shared" si="610"/>
        <v>4088.042281829014</v>
      </c>
      <c r="L5417" s="210">
        <f t="shared" si="611"/>
        <v>4.7999999999999996E-3</v>
      </c>
      <c r="M5417" s="211">
        <f t="shared" si="611"/>
        <v>1.1000000000000001E-3</v>
      </c>
    </row>
    <row r="5418" spans="1:13" ht="15" customHeight="1" x14ac:dyDescent="0.2">
      <c r="A5418" s="370">
        <v>5397</v>
      </c>
      <c r="B5418" s="120">
        <f t="shared" si="605"/>
        <v>208.08926103762909</v>
      </c>
      <c r="C5418" s="371">
        <v>950</v>
      </c>
      <c r="D5418" s="78">
        <v>45170</v>
      </c>
      <c r="E5418" s="209">
        <v>29455</v>
      </c>
      <c r="F5418" s="344">
        <f t="shared" si="608"/>
        <v>2604.8436968690185</v>
      </c>
      <c r="G5418" s="394">
        <f t="shared" si="609"/>
        <v>372.06315789473683</v>
      </c>
      <c r="H5418" s="385">
        <f t="shared" si="606"/>
        <v>1006.1945169101492</v>
      </c>
      <c r="I5418" s="386">
        <f t="shared" si="607"/>
        <v>59.538137095275104</v>
      </c>
      <c r="J5418" s="393">
        <v>45</v>
      </c>
      <c r="K5418" s="396">
        <f t="shared" si="610"/>
        <v>4087.6395087691794</v>
      </c>
      <c r="L5418" s="210">
        <f t="shared" si="611"/>
        <v>4.7999999999999996E-3</v>
      </c>
      <c r="M5418" s="211">
        <f t="shared" si="611"/>
        <v>1.1000000000000001E-3</v>
      </c>
    </row>
    <row r="5419" spans="1:13" ht="15" customHeight="1" x14ac:dyDescent="0.2">
      <c r="A5419" s="370">
        <v>5398</v>
      </c>
      <c r="B5419" s="120">
        <f t="shared" si="605"/>
        <v>208.11295117831787</v>
      </c>
      <c r="C5419" s="371">
        <v>950</v>
      </c>
      <c r="D5419" s="78">
        <v>45170</v>
      </c>
      <c r="E5419" s="209">
        <v>29455</v>
      </c>
      <c r="F5419" s="344">
        <f t="shared" si="608"/>
        <v>2604.5471794571913</v>
      </c>
      <c r="G5419" s="394">
        <f t="shared" si="609"/>
        <v>372.06315789473683</v>
      </c>
      <c r="H5419" s="385">
        <f t="shared" si="606"/>
        <v>1006.0942940249516</v>
      </c>
      <c r="I5419" s="386">
        <f t="shared" si="607"/>
        <v>59.532206747038565</v>
      </c>
      <c r="J5419" s="393">
        <v>45</v>
      </c>
      <c r="K5419" s="396">
        <f t="shared" si="610"/>
        <v>4087.236838123918</v>
      </c>
      <c r="L5419" s="210">
        <f t="shared" si="611"/>
        <v>4.7999999999999996E-3</v>
      </c>
      <c r="M5419" s="211">
        <f t="shared" si="611"/>
        <v>1.1000000000000001E-3</v>
      </c>
    </row>
    <row r="5420" spans="1:13" ht="15" customHeight="1" x14ac:dyDescent="0.2">
      <c r="A5420" s="370">
        <v>5399</v>
      </c>
      <c r="B5420" s="120">
        <f t="shared" si="605"/>
        <v>208.13664068863852</v>
      </c>
      <c r="C5420" s="371">
        <v>950</v>
      </c>
      <c r="D5420" s="78">
        <v>45170</v>
      </c>
      <c r="E5420" s="209">
        <v>29455</v>
      </c>
      <c r="F5420" s="344">
        <f t="shared" si="608"/>
        <v>2604.2507374319707</v>
      </c>
      <c r="G5420" s="394">
        <f t="shared" si="609"/>
        <v>372.06315789473683</v>
      </c>
      <c r="H5420" s="385">
        <f t="shared" si="606"/>
        <v>1005.9940966204271</v>
      </c>
      <c r="I5420" s="386">
        <f t="shared" si="607"/>
        <v>59.526277906534155</v>
      </c>
      <c r="J5420" s="393">
        <v>45</v>
      </c>
      <c r="K5420" s="396">
        <f t="shared" si="610"/>
        <v>4086.834269853669</v>
      </c>
      <c r="L5420" s="210">
        <f t="shared" si="611"/>
        <v>4.7999999999999996E-3</v>
      </c>
      <c r="M5420" s="211">
        <f t="shared" si="611"/>
        <v>1.1000000000000001E-3</v>
      </c>
    </row>
    <row r="5421" spans="1:13" ht="15" customHeight="1" x14ac:dyDescent="0.2">
      <c r="A5421" s="372">
        <v>5400</v>
      </c>
      <c r="B5421" s="120">
        <f t="shared" si="605"/>
        <v>208.16032956864652</v>
      </c>
      <c r="C5421" s="371">
        <v>950</v>
      </c>
      <c r="D5421" s="78">
        <v>45170</v>
      </c>
      <c r="E5421" s="209">
        <v>29455</v>
      </c>
      <c r="F5421" s="344">
        <f t="shared" si="608"/>
        <v>2603.9543707642315</v>
      </c>
      <c r="G5421" s="394">
        <f t="shared" si="609"/>
        <v>372.06315789473683</v>
      </c>
      <c r="H5421" s="385">
        <f t="shared" si="606"/>
        <v>1005.8939246867312</v>
      </c>
      <c r="I5421" s="386">
        <f t="shared" si="607"/>
        <v>59.520350573179371</v>
      </c>
      <c r="J5421" s="393">
        <v>45</v>
      </c>
      <c r="K5421" s="396">
        <f t="shared" si="610"/>
        <v>4086.4318039188788</v>
      </c>
      <c r="L5421" s="210">
        <f t="shared" si="611"/>
        <v>4.7999999999999996E-3</v>
      </c>
      <c r="M5421" s="211">
        <f t="shared" si="611"/>
        <v>1.1000000000000001E-3</v>
      </c>
    </row>
    <row r="5422" spans="1:13" ht="15" customHeight="1" x14ac:dyDescent="0.2">
      <c r="A5422" s="370">
        <v>5401</v>
      </c>
      <c r="B5422" s="120">
        <f t="shared" si="605"/>
        <v>208.18401781839697</v>
      </c>
      <c r="C5422" s="371">
        <v>950</v>
      </c>
      <c r="D5422" s="78">
        <v>45170</v>
      </c>
      <c r="E5422" s="209">
        <v>29455</v>
      </c>
      <c r="F5422" s="344">
        <f t="shared" si="608"/>
        <v>2603.6580794248684</v>
      </c>
      <c r="G5422" s="394">
        <f t="shared" si="609"/>
        <v>372.06315789473683</v>
      </c>
      <c r="H5422" s="385">
        <f t="shared" si="606"/>
        <v>1005.7937782140265</v>
      </c>
      <c r="I5422" s="386">
        <f t="shared" si="607"/>
        <v>59.514424746392109</v>
      </c>
      <c r="J5422" s="393">
        <v>45</v>
      </c>
      <c r="K5422" s="396">
        <f t="shared" si="610"/>
        <v>4086.0294402800241</v>
      </c>
      <c r="L5422" s="210">
        <f t="shared" si="611"/>
        <v>4.7999999999999996E-3</v>
      </c>
      <c r="M5422" s="211">
        <f t="shared" si="611"/>
        <v>1.1000000000000001E-3</v>
      </c>
    </row>
    <row r="5423" spans="1:13" ht="15" customHeight="1" x14ac:dyDescent="0.2">
      <c r="A5423" s="370">
        <v>5402</v>
      </c>
      <c r="B5423" s="120">
        <f t="shared" si="605"/>
        <v>208.20770543794529</v>
      </c>
      <c r="C5423" s="371">
        <v>950</v>
      </c>
      <c r="D5423" s="78">
        <v>45170</v>
      </c>
      <c r="E5423" s="209">
        <v>29455</v>
      </c>
      <c r="F5423" s="344">
        <f t="shared" si="608"/>
        <v>2603.3618633847868</v>
      </c>
      <c r="G5423" s="394">
        <f t="shared" si="609"/>
        <v>372.06315789473683</v>
      </c>
      <c r="H5423" s="385">
        <f t="shared" si="606"/>
        <v>1005.6936571924789</v>
      </c>
      <c r="I5423" s="386">
        <f t="shared" si="607"/>
        <v>59.508500425590476</v>
      </c>
      <c r="J5423" s="393">
        <v>45</v>
      </c>
      <c r="K5423" s="396">
        <f t="shared" si="610"/>
        <v>4085.6271788975932</v>
      </c>
      <c r="L5423" s="210">
        <f t="shared" si="611"/>
        <v>4.7999999999999996E-3</v>
      </c>
      <c r="M5423" s="211">
        <f t="shared" si="611"/>
        <v>1.1000000000000001E-3</v>
      </c>
    </row>
    <row r="5424" spans="1:13" ht="15" customHeight="1" x14ac:dyDescent="0.2">
      <c r="A5424" s="370">
        <v>5403</v>
      </c>
      <c r="B5424" s="120">
        <f t="shared" si="605"/>
        <v>208.23139242734652</v>
      </c>
      <c r="C5424" s="371">
        <v>950</v>
      </c>
      <c r="D5424" s="78">
        <v>45170</v>
      </c>
      <c r="E5424" s="209">
        <v>29455</v>
      </c>
      <c r="F5424" s="344">
        <f t="shared" si="608"/>
        <v>2603.0657226149115</v>
      </c>
      <c r="G5424" s="394">
        <f t="shared" si="609"/>
        <v>372.06315789473683</v>
      </c>
      <c r="H5424" s="385">
        <f t="shared" si="606"/>
        <v>1005.5935616122611</v>
      </c>
      <c r="I5424" s="386">
        <f t="shared" si="607"/>
        <v>59.502577610192965</v>
      </c>
      <c r="J5424" s="393">
        <v>45</v>
      </c>
      <c r="K5424" s="396">
        <f t="shared" si="610"/>
        <v>4085.2250197321023</v>
      </c>
      <c r="L5424" s="210">
        <f t="shared" si="611"/>
        <v>4.7999999999999996E-3</v>
      </c>
      <c r="M5424" s="211">
        <f t="shared" si="611"/>
        <v>1.1000000000000001E-3</v>
      </c>
    </row>
    <row r="5425" spans="1:13" ht="15" customHeight="1" x14ac:dyDescent="0.2">
      <c r="A5425" s="370">
        <v>5404</v>
      </c>
      <c r="B5425" s="120">
        <f t="shared" si="605"/>
        <v>208.25507878665601</v>
      </c>
      <c r="C5425" s="371">
        <v>950</v>
      </c>
      <c r="D5425" s="78">
        <v>45170</v>
      </c>
      <c r="E5425" s="209">
        <v>29455</v>
      </c>
      <c r="F5425" s="344">
        <f t="shared" si="608"/>
        <v>2602.7696570861794</v>
      </c>
      <c r="G5425" s="394">
        <f t="shared" si="609"/>
        <v>372.06315789473683</v>
      </c>
      <c r="H5425" s="385">
        <f t="shared" si="606"/>
        <v>1005.4934914635496</v>
      </c>
      <c r="I5425" s="386">
        <f t="shared" si="607"/>
        <v>59.49665629961833</v>
      </c>
      <c r="J5425" s="393">
        <v>45</v>
      </c>
      <c r="K5425" s="396">
        <f t="shared" si="610"/>
        <v>4084.8229627440842</v>
      </c>
      <c r="L5425" s="210">
        <f t="shared" si="611"/>
        <v>4.7999999999999996E-3</v>
      </c>
      <c r="M5425" s="211">
        <f t="shared" si="611"/>
        <v>1.1000000000000001E-3</v>
      </c>
    </row>
    <row r="5426" spans="1:13" ht="15" customHeight="1" x14ac:dyDescent="0.2">
      <c r="A5426" s="370">
        <v>5405</v>
      </c>
      <c r="B5426" s="120">
        <f t="shared" si="605"/>
        <v>208.27876451592928</v>
      </c>
      <c r="C5426" s="371">
        <v>950</v>
      </c>
      <c r="D5426" s="78">
        <v>45170</v>
      </c>
      <c r="E5426" s="209">
        <v>29455</v>
      </c>
      <c r="F5426" s="344">
        <f t="shared" si="608"/>
        <v>2602.4736667695397</v>
      </c>
      <c r="G5426" s="394">
        <f t="shared" si="609"/>
        <v>372.06315789473683</v>
      </c>
      <c r="H5426" s="385">
        <f t="shared" si="606"/>
        <v>1005.3934467365253</v>
      </c>
      <c r="I5426" s="386">
        <f t="shared" si="607"/>
        <v>59.490736493285532</v>
      </c>
      <c r="J5426" s="393">
        <v>45</v>
      </c>
      <c r="K5426" s="396">
        <f t="shared" si="610"/>
        <v>4084.4210078940873</v>
      </c>
      <c r="L5426" s="210">
        <f t="shared" si="611"/>
        <v>4.7999999999999996E-3</v>
      </c>
      <c r="M5426" s="211">
        <f t="shared" si="611"/>
        <v>1.1000000000000001E-3</v>
      </c>
    </row>
    <row r="5427" spans="1:13" ht="15" customHeight="1" x14ac:dyDescent="0.2">
      <c r="A5427" s="370">
        <v>5406</v>
      </c>
      <c r="B5427" s="120">
        <f t="shared" si="605"/>
        <v>208.30244961522186</v>
      </c>
      <c r="C5427" s="371">
        <v>950</v>
      </c>
      <c r="D5427" s="78">
        <v>45170</v>
      </c>
      <c r="E5427" s="209">
        <v>29455</v>
      </c>
      <c r="F5427" s="344">
        <f t="shared" si="608"/>
        <v>2602.1777516359562</v>
      </c>
      <c r="G5427" s="394">
        <f t="shared" si="609"/>
        <v>372.06315789473683</v>
      </c>
      <c r="H5427" s="385">
        <f t="shared" si="606"/>
        <v>1005.2934274213741</v>
      </c>
      <c r="I5427" s="386">
        <f t="shared" si="607"/>
        <v>59.484818190613858</v>
      </c>
      <c r="J5427" s="393">
        <v>45</v>
      </c>
      <c r="K5427" s="396">
        <f t="shared" si="610"/>
        <v>4084.019155142681</v>
      </c>
      <c r="L5427" s="210">
        <f t="shared" si="611"/>
        <v>4.7999999999999996E-3</v>
      </c>
      <c r="M5427" s="211">
        <f t="shared" si="611"/>
        <v>1.1000000000000001E-3</v>
      </c>
    </row>
    <row r="5428" spans="1:13" ht="15" customHeight="1" x14ac:dyDescent="0.2">
      <c r="A5428" s="370">
        <v>5407</v>
      </c>
      <c r="B5428" s="120">
        <f t="shared" si="605"/>
        <v>208.32613408458883</v>
      </c>
      <c r="C5428" s="371">
        <v>950</v>
      </c>
      <c r="D5428" s="78">
        <v>45170</v>
      </c>
      <c r="E5428" s="209">
        <v>29455</v>
      </c>
      <c r="F5428" s="344">
        <f t="shared" si="608"/>
        <v>2601.8819116564118</v>
      </c>
      <c r="G5428" s="394">
        <f t="shared" si="609"/>
        <v>372.06315789473683</v>
      </c>
      <c r="H5428" s="385">
        <f t="shared" si="606"/>
        <v>1005.1934335082882</v>
      </c>
      <c r="I5428" s="386">
        <f t="shared" si="607"/>
        <v>59.478901391022973</v>
      </c>
      <c r="J5428" s="393">
        <v>45</v>
      </c>
      <c r="K5428" s="396">
        <f t="shared" si="610"/>
        <v>4083.6174044504601</v>
      </c>
      <c r="L5428" s="210">
        <f t="shared" si="611"/>
        <v>4.7999999999999996E-3</v>
      </c>
      <c r="M5428" s="211">
        <f t="shared" si="611"/>
        <v>1.1000000000000001E-3</v>
      </c>
    </row>
    <row r="5429" spans="1:13" ht="15" customHeight="1" x14ac:dyDescent="0.2">
      <c r="A5429" s="370">
        <v>5408</v>
      </c>
      <c r="B5429" s="120">
        <f t="shared" si="605"/>
        <v>208.34981792408604</v>
      </c>
      <c r="C5429" s="371">
        <v>950</v>
      </c>
      <c r="D5429" s="78">
        <v>45170</v>
      </c>
      <c r="E5429" s="209">
        <v>29455</v>
      </c>
      <c r="F5429" s="344">
        <f t="shared" si="608"/>
        <v>2601.5861468018975</v>
      </c>
      <c r="G5429" s="394">
        <f t="shared" si="609"/>
        <v>372.06315789473683</v>
      </c>
      <c r="H5429" s="385">
        <f t="shared" si="606"/>
        <v>1005.0934649874623</v>
      </c>
      <c r="I5429" s="386">
        <f t="shared" si="607"/>
        <v>59.47298609393269</v>
      </c>
      <c r="J5429" s="393">
        <v>45</v>
      </c>
      <c r="K5429" s="396">
        <f t="shared" si="610"/>
        <v>4083.2157557780297</v>
      </c>
      <c r="L5429" s="210">
        <f t="shared" si="611"/>
        <v>4.7999999999999996E-3</v>
      </c>
      <c r="M5429" s="211">
        <f t="shared" si="611"/>
        <v>1.1000000000000001E-3</v>
      </c>
    </row>
    <row r="5430" spans="1:13" ht="15" customHeight="1" x14ac:dyDescent="0.2">
      <c r="A5430" s="370">
        <v>5409</v>
      </c>
      <c r="B5430" s="120">
        <f t="shared" si="605"/>
        <v>208.3735011337688</v>
      </c>
      <c r="C5430" s="371">
        <v>950</v>
      </c>
      <c r="D5430" s="78">
        <v>45170</v>
      </c>
      <c r="E5430" s="209">
        <v>29455</v>
      </c>
      <c r="F5430" s="344">
        <f t="shared" si="608"/>
        <v>2601.2904570434248</v>
      </c>
      <c r="G5430" s="394">
        <f t="shared" si="609"/>
        <v>372.06315789473683</v>
      </c>
      <c r="H5430" s="385">
        <f t="shared" si="606"/>
        <v>1004.9935218490986</v>
      </c>
      <c r="I5430" s="386">
        <f t="shared" si="607"/>
        <v>59.467072298763235</v>
      </c>
      <c r="J5430" s="393">
        <v>45</v>
      </c>
      <c r="K5430" s="396">
        <f t="shared" si="610"/>
        <v>4082.8142090860233</v>
      </c>
      <c r="L5430" s="210">
        <f t="shared" si="611"/>
        <v>4.7999999999999996E-3</v>
      </c>
      <c r="M5430" s="211">
        <f t="shared" si="611"/>
        <v>1.1000000000000001E-3</v>
      </c>
    </row>
    <row r="5431" spans="1:13" ht="15" customHeight="1" x14ac:dyDescent="0.2">
      <c r="A5431" s="372">
        <v>5410</v>
      </c>
      <c r="B5431" s="120">
        <f t="shared" ref="B5431:B5494" si="612">A5431/(10*LN(A5431)-60)</f>
        <v>208.39718371369278</v>
      </c>
      <c r="C5431" s="371">
        <v>950</v>
      </c>
      <c r="D5431" s="78">
        <v>45170</v>
      </c>
      <c r="E5431" s="209">
        <v>29455</v>
      </c>
      <c r="F5431" s="344">
        <f t="shared" si="608"/>
        <v>2600.9948423520136</v>
      </c>
      <c r="G5431" s="394">
        <f t="shared" si="609"/>
        <v>372.06315789473683</v>
      </c>
      <c r="H5431" s="385">
        <f t="shared" si="606"/>
        <v>1004.8936040834016</v>
      </c>
      <c r="I5431" s="386">
        <f t="shared" si="607"/>
        <v>59.46116000493501</v>
      </c>
      <c r="J5431" s="393">
        <v>45</v>
      </c>
      <c r="K5431" s="396">
        <f t="shared" si="610"/>
        <v>4082.4127643350871</v>
      </c>
      <c r="L5431" s="210">
        <f t="shared" si="611"/>
        <v>4.7999999999999996E-3</v>
      </c>
      <c r="M5431" s="211">
        <f t="shared" si="611"/>
        <v>1.1000000000000001E-3</v>
      </c>
    </row>
    <row r="5432" spans="1:13" ht="15" customHeight="1" x14ac:dyDescent="0.2">
      <c r="A5432" s="370">
        <v>5411</v>
      </c>
      <c r="B5432" s="120">
        <f t="shared" si="612"/>
        <v>208.42086566391353</v>
      </c>
      <c r="C5432" s="371">
        <v>950</v>
      </c>
      <c r="D5432" s="78">
        <v>45170</v>
      </c>
      <c r="E5432" s="209">
        <v>29455</v>
      </c>
      <c r="F5432" s="344">
        <f t="shared" si="608"/>
        <v>2600.6993026987029</v>
      </c>
      <c r="G5432" s="394">
        <f t="shared" si="609"/>
        <v>372.06315789473683</v>
      </c>
      <c r="H5432" s="385">
        <f t="shared" si="606"/>
        <v>1004.7937116805825</v>
      </c>
      <c r="I5432" s="386">
        <f t="shared" si="607"/>
        <v>59.455249211868797</v>
      </c>
      <c r="J5432" s="393">
        <v>45</v>
      </c>
      <c r="K5432" s="396">
        <f t="shared" si="610"/>
        <v>4082.0114214858909</v>
      </c>
      <c r="L5432" s="210">
        <f t="shared" si="611"/>
        <v>4.7999999999999996E-3</v>
      </c>
      <c r="M5432" s="211">
        <f t="shared" si="611"/>
        <v>1.1000000000000001E-3</v>
      </c>
    </row>
    <row r="5433" spans="1:13" ht="15" customHeight="1" x14ac:dyDescent="0.2">
      <c r="A5433" s="370">
        <v>5412</v>
      </c>
      <c r="B5433" s="120">
        <f t="shared" si="612"/>
        <v>208.44454698448658</v>
      </c>
      <c r="C5433" s="371">
        <v>950</v>
      </c>
      <c r="D5433" s="78">
        <v>45170</v>
      </c>
      <c r="E5433" s="209">
        <v>29455</v>
      </c>
      <c r="F5433" s="344">
        <f t="shared" si="608"/>
        <v>2600.4038380545453</v>
      </c>
      <c r="G5433" s="394">
        <f t="shared" si="609"/>
        <v>372.06315789473683</v>
      </c>
      <c r="H5433" s="385">
        <f t="shared" si="606"/>
        <v>1004.6938446308573</v>
      </c>
      <c r="I5433" s="386">
        <f t="shared" si="607"/>
        <v>59.449339918985643</v>
      </c>
      <c r="J5433" s="393">
        <v>45</v>
      </c>
      <c r="K5433" s="396">
        <f t="shared" si="610"/>
        <v>4081.6101804991249</v>
      </c>
      <c r="L5433" s="210">
        <f t="shared" si="611"/>
        <v>4.7999999999999996E-3</v>
      </c>
      <c r="M5433" s="211">
        <f t="shared" si="611"/>
        <v>1.1000000000000001E-3</v>
      </c>
    </row>
    <row r="5434" spans="1:13" ht="15" customHeight="1" x14ac:dyDescent="0.2">
      <c r="A5434" s="370">
        <v>5413</v>
      </c>
      <c r="B5434" s="120">
        <f t="shared" si="612"/>
        <v>208.46822767546786</v>
      </c>
      <c r="C5434" s="371">
        <v>950</v>
      </c>
      <c r="D5434" s="78">
        <v>45170</v>
      </c>
      <c r="E5434" s="209">
        <v>29455</v>
      </c>
      <c r="F5434" s="344">
        <f t="shared" si="608"/>
        <v>2600.1084483906043</v>
      </c>
      <c r="G5434" s="394">
        <f t="shared" si="609"/>
        <v>372.06315789473683</v>
      </c>
      <c r="H5434" s="385">
        <f t="shared" si="606"/>
        <v>1004.5940029244452</v>
      </c>
      <c r="I5434" s="386">
        <f t="shared" si="607"/>
        <v>59.443432125706821</v>
      </c>
      <c r="J5434" s="393">
        <v>45</v>
      </c>
      <c r="K5434" s="396">
        <f t="shared" si="610"/>
        <v>4081.2090413354931</v>
      </c>
      <c r="L5434" s="210">
        <f t="shared" si="611"/>
        <v>4.7999999999999996E-3</v>
      </c>
      <c r="M5434" s="211">
        <f t="shared" si="611"/>
        <v>1.1000000000000001E-3</v>
      </c>
    </row>
    <row r="5435" spans="1:13" ht="15" customHeight="1" x14ac:dyDescent="0.2">
      <c r="A5435" s="370">
        <v>5414</v>
      </c>
      <c r="B5435" s="120">
        <f t="shared" si="612"/>
        <v>208.49190773691291</v>
      </c>
      <c r="C5435" s="371">
        <v>950</v>
      </c>
      <c r="D5435" s="78">
        <v>45170</v>
      </c>
      <c r="E5435" s="209">
        <v>29455</v>
      </c>
      <c r="F5435" s="344">
        <f t="shared" si="608"/>
        <v>2599.8131336779616</v>
      </c>
      <c r="G5435" s="394">
        <f t="shared" si="609"/>
        <v>372.06315789473683</v>
      </c>
      <c r="H5435" s="385">
        <f t="shared" si="606"/>
        <v>1004.4941865515719</v>
      </c>
      <c r="I5435" s="386">
        <f t="shared" si="607"/>
        <v>59.437525831453968</v>
      </c>
      <c r="J5435" s="393">
        <v>45</v>
      </c>
      <c r="K5435" s="396">
        <f t="shared" si="610"/>
        <v>4080.8080039557244</v>
      </c>
      <c r="L5435" s="210">
        <f t="shared" si="611"/>
        <v>4.7999999999999996E-3</v>
      </c>
      <c r="M5435" s="211">
        <f t="shared" si="611"/>
        <v>1.1000000000000001E-3</v>
      </c>
    </row>
    <row r="5436" spans="1:13" ht="15" customHeight="1" x14ac:dyDescent="0.2">
      <c r="A5436" s="370">
        <v>5415</v>
      </c>
      <c r="B5436" s="120">
        <f t="shared" si="612"/>
        <v>208.51558716887732</v>
      </c>
      <c r="C5436" s="371">
        <v>950</v>
      </c>
      <c r="D5436" s="78">
        <v>45170</v>
      </c>
      <c r="E5436" s="209">
        <v>29455</v>
      </c>
      <c r="F5436" s="344">
        <f t="shared" si="608"/>
        <v>2599.5178938877143</v>
      </c>
      <c r="G5436" s="394">
        <f t="shared" si="609"/>
        <v>372.06315789473683</v>
      </c>
      <c r="H5436" s="385">
        <f t="shared" si="606"/>
        <v>1004.3943955024683</v>
      </c>
      <c r="I5436" s="386">
        <f t="shared" si="607"/>
        <v>59.431621035649023</v>
      </c>
      <c r="J5436" s="393">
        <v>45</v>
      </c>
      <c r="K5436" s="396">
        <f t="shared" si="610"/>
        <v>4080.4070683205687</v>
      </c>
      <c r="L5436" s="210">
        <f t="shared" si="611"/>
        <v>4.7999999999999996E-3</v>
      </c>
      <c r="M5436" s="211">
        <f t="shared" si="611"/>
        <v>1.1000000000000001E-3</v>
      </c>
    </row>
    <row r="5437" spans="1:13" ht="15" customHeight="1" x14ac:dyDescent="0.2">
      <c r="A5437" s="370">
        <v>5416</v>
      </c>
      <c r="B5437" s="120">
        <f t="shared" si="612"/>
        <v>208.53926597141722</v>
      </c>
      <c r="C5437" s="371">
        <v>950</v>
      </c>
      <c r="D5437" s="78">
        <v>45170</v>
      </c>
      <c r="E5437" s="209">
        <v>29455</v>
      </c>
      <c r="F5437" s="344">
        <f t="shared" si="608"/>
        <v>2599.2227289909661</v>
      </c>
      <c r="G5437" s="394">
        <f t="shared" si="609"/>
        <v>372.06315789473683</v>
      </c>
      <c r="H5437" s="385">
        <f t="shared" si="606"/>
        <v>1004.2946297673675</v>
      </c>
      <c r="I5437" s="386">
        <f t="shared" si="607"/>
        <v>59.425717737714059</v>
      </c>
      <c r="J5437" s="393">
        <v>45</v>
      </c>
      <c r="K5437" s="396">
        <f t="shared" si="610"/>
        <v>4080.0062343907844</v>
      </c>
      <c r="L5437" s="210">
        <f t="shared" si="611"/>
        <v>4.7999999999999996E-3</v>
      </c>
      <c r="M5437" s="211">
        <f t="shared" si="611"/>
        <v>1.1000000000000001E-3</v>
      </c>
    </row>
    <row r="5438" spans="1:13" ht="15" customHeight="1" x14ac:dyDescent="0.2">
      <c r="A5438" s="370">
        <v>5417</v>
      </c>
      <c r="B5438" s="120">
        <f t="shared" si="612"/>
        <v>208.56294414458802</v>
      </c>
      <c r="C5438" s="371">
        <v>950</v>
      </c>
      <c r="D5438" s="78">
        <v>45170</v>
      </c>
      <c r="E5438" s="209">
        <v>29455</v>
      </c>
      <c r="F5438" s="344">
        <f t="shared" si="608"/>
        <v>2598.9276389588467</v>
      </c>
      <c r="G5438" s="394">
        <f t="shared" si="609"/>
        <v>372.06315789473683</v>
      </c>
      <c r="H5438" s="385">
        <f t="shared" si="606"/>
        <v>1004.1948893365111</v>
      </c>
      <c r="I5438" s="386">
        <f t="shared" si="607"/>
        <v>59.419815937071675</v>
      </c>
      <c r="J5438" s="393">
        <v>45</v>
      </c>
      <c r="K5438" s="396">
        <f t="shared" si="610"/>
        <v>4079.6055021271663</v>
      </c>
      <c r="L5438" s="210">
        <f t="shared" si="611"/>
        <v>4.7999999999999996E-3</v>
      </c>
      <c r="M5438" s="211">
        <f t="shared" si="611"/>
        <v>1.1000000000000001E-3</v>
      </c>
    </row>
    <row r="5439" spans="1:13" ht="15" customHeight="1" x14ac:dyDescent="0.2">
      <c r="A5439" s="370">
        <v>5418</v>
      </c>
      <c r="B5439" s="120">
        <f t="shared" si="612"/>
        <v>208.58662168844577</v>
      </c>
      <c r="C5439" s="371">
        <v>950</v>
      </c>
      <c r="D5439" s="78">
        <v>45170</v>
      </c>
      <c r="E5439" s="209">
        <v>29455</v>
      </c>
      <c r="F5439" s="344">
        <f t="shared" si="608"/>
        <v>2598.6326237624908</v>
      </c>
      <c r="G5439" s="394">
        <f t="shared" si="609"/>
        <v>372.06315789473683</v>
      </c>
      <c r="H5439" s="385">
        <f t="shared" si="606"/>
        <v>1004.0951742001429</v>
      </c>
      <c r="I5439" s="386">
        <f t="shared" si="607"/>
        <v>59.413915633144555</v>
      </c>
      <c r="J5439" s="393">
        <v>45</v>
      </c>
      <c r="K5439" s="396">
        <f t="shared" si="610"/>
        <v>4079.204871490515</v>
      </c>
      <c r="L5439" s="210">
        <f t="shared" si="611"/>
        <v>4.7999999999999996E-3</v>
      </c>
      <c r="M5439" s="211">
        <f t="shared" si="611"/>
        <v>1.1000000000000001E-3</v>
      </c>
    </row>
    <row r="5440" spans="1:13" ht="15" customHeight="1" x14ac:dyDescent="0.2">
      <c r="A5440" s="370">
        <v>5419</v>
      </c>
      <c r="B5440" s="120">
        <f t="shared" si="612"/>
        <v>208.61029860304635</v>
      </c>
      <c r="C5440" s="371">
        <v>950</v>
      </c>
      <c r="D5440" s="78">
        <v>45170</v>
      </c>
      <c r="E5440" s="209">
        <v>29455</v>
      </c>
      <c r="F5440" s="344">
        <f t="shared" si="608"/>
        <v>2598.3376833730513</v>
      </c>
      <c r="G5440" s="394">
        <f t="shared" si="609"/>
        <v>372.06315789473683</v>
      </c>
      <c r="H5440" s="385">
        <f t="shared" si="606"/>
        <v>1003.9954843485123</v>
      </c>
      <c r="I5440" s="386">
        <f t="shared" si="607"/>
        <v>59.408016825355766</v>
      </c>
      <c r="J5440" s="393">
        <v>45</v>
      </c>
      <c r="K5440" s="396">
        <f t="shared" si="610"/>
        <v>4078.8043424416564</v>
      </c>
      <c r="L5440" s="210">
        <f t="shared" si="611"/>
        <v>4.7999999999999996E-3</v>
      </c>
      <c r="M5440" s="211">
        <f t="shared" si="611"/>
        <v>1.1000000000000001E-3</v>
      </c>
    </row>
    <row r="5441" spans="1:13" ht="15" customHeight="1" x14ac:dyDescent="0.2">
      <c r="A5441" s="372">
        <v>5420</v>
      </c>
      <c r="B5441" s="120">
        <f t="shared" si="612"/>
        <v>208.63397488844569</v>
      </c>
      <c r="C5441" s="371">
        <v>950</v>
      </c>
      <c r="D5441" s="78">
        <v>45170</v>
      </c>
      <c r="E5441" s="209">
        <v>29455</v>
      </c>
      <c r="F5441" s="344">
        <f t="shared" si="608"/>
        <v>2598.0428177616946</v>
      </c>
      <c r="G5441" s="394">
        <f t="shared" si="609"/>
        <v>372.06315789473683</v>
      </c>
      <c r="H5441" s="385">
        <f t="shared" si="606"/>
        <v>1003.8958197718737</v>
      </c>
      <c r="I5441" s="386">
        <f t="shared" si="607"/>
        <v>59.402119513128632</v>
      </c>
      <c r="J5441" s="393">
        <v>45</v>
      </c>
      <c r="K5441" s="396">
        <f t="shared" si="610"/>
        <v>4078.4039149414334</v>
      </c>
      <c r="L5441" s="210">
        <f t="shared" si="611"/>
        <v>4.7999999999999996E-3</v>
      </c>
      <c r="M5441" s="211">
        <f t="shared" si="611"/>
        <v>1.1000000000000001E-3</v>
      </c>
    </row>
    <row r="5442" spans="1:13" ht="15" customHeight="1" x14ac:dyDescent="0.2">
      <c r="A5442" s="370">
        <v>5421</v>
      </c>
      <c r="B5442" s="120">
        <f t="shared" si="612"/>
        <v>208.65765054469958</v>
      </c>
      <c r="C5442" s="371">
        <v>950</v>
      </c>
      <c r="D5442" s="78">
        <v>45170</v>
      </c>
      <c r="E5442" s="209">
        <v>29455</v>
      </c>
      <c r="F5442" s="344">
        <f t="shared" si="608"/>
        <v>2597.7480268996019</v>
      </c>
      <c r="G5442" s="394">
        <f t="shared" si="609"/>
        <v>372.06315789473683</v>
      </c>
      <c r="H5442" s="385">
        <f t="shared" si="606"/>
        <v>1003.7961804604864</v>
      </c>
      <c r="I5442" s="386">
        <f t="shared" si="607"/>
        <v>59.396223695886775</v>
      </c>
      <c r="J5442" s="393">
        <v>45</v>
      </c>
      <c r="K5442" s="396">
        <f t="shared" si="610"/>
        <v>4078.0035889507121</v>
      </c>
      <c r="L5442" s="210">
        <f t="shared" si="611"/>
        <v>4.7999999999999996E-3</v>
      </c>
      <c r="M5442" s="211">
        <f t="shared" si="611"/>
        <v>1.1000000000000001E-3</v>
      </c>
    </row>
    <row r="5443" spans="1:13" ht="15" customHeight="1" x14ac:dyDescent="0.2">
      <c r="A5443" s="370">
        <v>5422</v>
      </c>
      <c r="B5443" s="120">
        <f t="shared" si="612"/>
        <v>208.68132557186425</v>
      </c>
      <c r="C5443" s="371">
        <v>950</v>
      </c>
      <c r="D5443" s="78">
        <v>45170</v>
      </c>
      <c r="E5443" s="209">
        <v>29455</v>
      </c>
      <c r="F5443" s="344">
        <f t="shared" si="608"/>
        <v>2597.4533107579673</v>
      </c>
      <c r="G5443" s="394">
        <f t="shared" si="609"/>
        <v>372.06315789473683</v>
      </c>
      <c r="H5443" s="385">
        <f t="shared" si="606"/>
        <v>1003.6965664046139</v>
      </c>
      <c r="I5443" s="386">
        <f t="shared" si="607"/>
        <v>59.390329373054087</v>
      </c>
      <c r="J5443" s="393">
        <v>45</v>
      </c>
      <c r="K5443" s="396">
        <f t="shared" si="610"/>
        <v>4077.603364430372</v>
      </c>
      <c r="L5443" s="210">
        <f t="shared" si="611"/>
        <v>4.7999999999999996E-3</v>
      </c>
      <c r="M5443" s="211">
        <f t="shared" si="611"/>
        <v>1.1000000000000001E-3</v>
      </c>
    </row>
    <row r="5444" spans="1:13" ht="15" customHeight="1" x14ac:dyDescent="0.2">
      <c r="A5444" s="370">
        <v>5423</v>
      </c>
      <c r="B5444" s="120">
        <f t="shared" si="612"/>
        <v>208.70499996999564</v>
      </c>
      <c r="C5444" s="371">
        <v>950</v>
      </c>
      <c r="D5444" s="78">
        <v>45170</v>
      </c>
      <c r="E5444" s="209">
        <v>29455</v>
      </c>
      <c r="F5444" s="344">
        <f t="shared" si="608"/>
        <v>2597.1586693079994</v>
      </c>
      <c r="G5444" s="394">
        <f t="shared" si="609"/>
        <v>372.06315789473683</v>
      </c>
      <c r="H5444" s="385">
        <f t="shared" si="606"/>
        <v>1003.5969775945248</v>
      </c>
      <c r="I5444" s="386">
        <f t="shared" si="607"/>
        <v>59.384436544054722</v>
      </c>
      <c r="J5444" s="393">
        <v>45</v>
      </c>
      <c r="K5444" s="396">
        <f t="shared" si="610"/>
        <v>4077.2032413413153</v>
      </c>
      <c r="L5444" s="210">
        <f t="shared" si="611"/>
        <v>4.7999999999999996E-3</v>
      </c>
      <c r="M5444" s="211">
        <f t="shared" si="611"/>
        <v>1.1000000000000001E-3</v>
      </c>
    </row>
    <row r="5445" spans="1:13" ht="15" customHeight="1" x14ac:dyDescent="0.2">
      <c r="A5445" s="370">
        <v>5424</v>
      </c>
      <c r="B5445" s="120">
        <f t="shared" si="612"/>
        <v>208.7286737391496</v>
      </c>
      <c r="C5445" s="371">
        <v>950</v>
      </c>
      <c r="D5445" s="78">
        <v>45170</v>
      </c>
      <c r="E5445" s="209">
        <v>29455</v>
      </c>
      <c r="F5445" s="344">
        <f t="shared" si="608"/>
        <v>2596.8641025209263</v>
      </c>
      <c r="G5445" s="394">
        <f t="shared" si="609"/>
        <v>372.06315789473683</v>
      </c>
      <c r="H5445" s="385">
        <f t="shared" si="606"/>
        <v>1003.497414020494</v>
      </c>
      <c r="I5445" s="386">
        <f t="shared" si="607"/>
        <v>59.378545208313263</v>
      </c>
      <c r="J5445" s="393">
        <v>45</v>
      </c>
      <c r="K5445" s="396">
        <f t="shared" si="610"/>
        <v>4076.8032196444706</v>
      </c>
      <c r="L5445" s="210">
        <f t="shared" si="611"/>
        <v>4.7999999999999996E-3</v>
      </c>
      <c r="M5445" s="211">
        <f t="shared" si="611"/>
        <v>1.1000000000000001E-3</v>
      </c>
    </row>
    <row r="5446" spans="1:13" ht="15" customHeight="1" x14ac:dyDescent="0.2">
      <c r="A5446" s="370">
        <v>5425</v>
      </c>
      <c r="B5446" s="120">
        <f t="shared" si="612"/>
        <v>208.75234687938246</v>
      </c>
      <c r="C5446" s="371">
        <v>950</v>
      </c>
      <c r="D5446" s="78">
        <v>45170</v>
      </c>
      <c r="E5446" s="209">
        <v>29455</v>
      </c>
      <c r="F5446" s="344">
        <f t="shared" si="608"/>
        <v>2596.569610367982</v>
      </c>
      <c r="G5446" s="394">
        <f t="shared" si="609"/>
        <v>372.06315789473683</v>
      </c>
      <c r="H5446" s="385">
        <f t="shared" si="606"/>
        <v>1003.3978756727989</v>
      </c>
      <c r="I5446" s="386">
        <f t="shared" si="607"/>
        <v>59.372655365254381</v>
      </c>
      <c r="J5446" s="393">
        <v>45</v>
      </c>
      <c r="K5446" s="396">
        <f t="shared" si="610"/>
        <v>4076.4032993007722</v>
      </c>
      <c r="L5446" s="210">
        <f t="shared" si="611"/>
        <v>4.7999999999999996E-3</v>
      </c>
      <c r="M5446" s="211">
        <f t="shared" si="611"/>
        <v>1.1000000000000001E-3</v>
      </c>
    </row>
    <row r="5447" spans="1:13" ht="15" customHeight="1" x14ac:dyDescent="0.2">
      <c r="A5447" s="370">
        <v>5426</v>
      </c>
      <c r="B5447" s="120">
        <f t="shared" si="612"/>
        <v>208.77601939075026</v>
      </c>
      <c r="C5447" s="371">
        <v>950</v>
      </c>
      <c r="D5447" s="78">
        <v>45170</v>
      </c>
      <c r="E5447" s="209">
        <v>29455</v>
      </c>
      <c r="F5447" s="344">
        <f t="shared" si="608"/>
        <v>2596.2751928204207</v>
      </c>
      <c r="G5447" s="394">
        <f t="shared" si="609"/>
        <v>372.06315789473683</v>
      </c>
      <c r="H5447" s="385">
        <f t="shared" si="606"/>
        <v>1003.2983625417231</v>
      </c>
      <c r="I5447" s="386">
        <f t="shared" si="607"/>
        <v>59.36676701430315</v>
      </c>
      <c r="J5447" s="393">
        <v>45</v>
      </c>
      <c r="K5447" s="396">
        <f t="shared" si="610"/>
        <v>4076.0034802711839</v>
      </c>
      <c r="L5447" s="210">
        <f t="shared" si="611"/>
        <v>4.7999999999999996E-3</v>
      </c>
      <c r="M5447" s="211">
        <f t="shared" si="611"/>
        <v>1.1000000000000001E-3</v>
      </c>
    </row>
    <row r="5448" spans="1:13" ht="15" customHeight="1" x14ac:dyDescent="0.2">
      <c r="A5448" s="370">
        <v>5427</v>
      </c>
      <c r="B5448" s="120">
        <f t="shared" si="612"/>
        <v>208.79969127330915</v>
      </c>
      <c r="C5448" s="371">
        <v>950</v>
      </c>
      <c r="D5448" s="78">
        <v>45170</v>
      </c>
      <c r="E5448" s="209">
        <v>29455</v>
      </c>
      <c r="F5448" s="344">
        <f t="shared" si="608"/>
        <v>2595.9808498495081</v>
      </c>
      <c r="G5448" s="394">
        <f t="shared" si="609"/>
        <v>372.06315789473683</v>
      </c>
      <c r="H5448" s="385">
        <f t="shared" si="606"/>
        <v>1003.1988746175547</v>
      </c>
      <c r="I5448" s="386">
        <f t="shared" si="607"/>
        <v>59.360880154884903</v>
      </c>
      <c r="J5448" s="393">
        <v>45</v>
      </c>
      <c r="K5448" s="396">
        <f t="shared" si="610"/>
        <v>4075.6037625166846</v>
      </c>
      <c r="L5448" s="210">
        <f t="shared" si="611"/>
        <v>4.7999999999999996E-3</v>
      </c>
      <c r="M5448" s="211">
        <f t="shared" si="611"/>
        <v>1.1000000000000001E-3</v>
      </c>
    </row>
    <row r="5449" spans="1:13" ht="15" customHeight="1" x14ac:dyDescent="0.2">
      <c r="A5449" s="370">
        <v>5428</v>
      </c>
      <c r="B5449" s="120">
        <f t="shared" si="612"/>
        <v>208.82336252711531</v>
      </c>
      <c r="C5449" s="371">
        <v>950</v>
      </c>
      <c r="D5449" s="78">
        <v>45170</v>
      </c>
      <c r="E5449" s="209">
        <v>29455</v>
      </c>
      <c r="F5449" s="344">
        <f t="shared" si="608"/>
        <v>2595.6865814265257</v>
      </c>
      <c r="G5449" s="394">
        <f t="shared" si="609"/>
        <v>372.06315789473683</v>
      </c>
      <c r="H5449" s="385">
        <f t="shared" si="606"/>
        <v>1003.0994118905867</v>
      </c>
      <c r="I5449" s="386">
        <f t="shared" si="607"/>
        <v>59.354994786425252</v>
      </c>
      <c r="J5449" s="393">
        <v>45</v>
      </c>
      <c r="K5449" s="396">
        <f t="shared" si="610"/>
        <v>4075.2041459982743</v>
      </c>
      <c r="L5449" s="210">
        <f t="shared" si="611"/>
        <v>4.7999999999999996E-3</v>
      </c>
      <c r="M5449" s="211">
        <f t="shared" si="611"/>
        <v>1.1000000000000001E-3</v>
      </c>
    </row>
    <row r="5450" spans="1:13" ht="15" customHeight="1" x14ac:dyDescent="0.2">
      <c r="A5450" s="370">
        <v>5429</v>
      </c>
      <c r="B5450" s="120">
        <f t="shared" si="612"/>
        <v>208.84703315222504</v>
      </c>
      <c r="C5450" s="371">
        <v>950</v>
      </c>
      <c r="D5450" s="78">
        <v>45170</v>
      </c>
      <c r="E5450" s="209">
        <v>29455</v>
      </c>
      <c r="F5450" s="344">
        <f t="shared" si="608"/>
        <v>2595.3923875227679</v>
      </c>
      <c r="G5450" s="394">
        <f t="shared" si="609"/>
        <v>372.06315789473683</v>
      </c>
      <c r="H5450" s="385">
        <f t="shared" si="606"/>
        <v>1002.9999743511165</v>
      </c>
      <c r="I5450" s="386">
        <f t="shared" si="607"/>
        <v>59.349110908350099</v>
      </c>
      <c r="J5450" s="393">
        <v>45</v>
      </c>
      <c r="K5450" s="396">
        <f t="shared" si="610"/>
        <v>4074.8046306769716</v>
      </c>
      <c r="L5450" s="210">
        <f t="shared" si="611"/>
        <v>4.7999999999999996E-3</v>
      </c>
      <c r="M5450" s="211">
        <f t="shared" si="611"/>
        <v>1.1000000000000001E-3</v>
      </c>
    </row>
    <row r="5451" spans="1:13" ht="15" customHeight="1" x14ac:dyDescent="0.2">
      <c r="A5451" s="372">
        <v>5430</v>
      </c>
      <c r="B5451" s="120">
        <f t="shared" si="612"/>
        <v>208.8707031486945</v>
      </c>
      <c r="C5451" s="371">
        <v>950</v>
      </c>
      <c r="D5451" s="78">
        <v>45170</v>
      </c>
      <c r="E5451" s="209">
        <v>29455</v>
      </c>
      <c r="F5451" s="344">
        <f t="shared" si="608"/>
        <v>2595.0982681095447</v>
      </c>
      <c r="G5451" s="394">
        <f t="shared" si="609"/>
        <v>372.06315789473683</v>
      </c>
      <c r="H5451" s="385">
        <f t="shared" si="606"/>
        <v>1002.9005619894471</v>
      </c>
      <c r="I5451" s="386">
        <f t="shared" si="607"/>
        <v>59.343228520085631</v>
      </c>
      <c r="J5451" s="393">
        <v>45</v>
      </c>
      <c r="K5451" s="396">
        <f t="shared" si="610"/>
        <v>4074.4052165138141</v>
      </c>
      <c r="L5451" s="210">
        <f t="shared" si="611"/>
        <v>4.7999999999999996E-3</v>
      </c>
      <c r="M5451" s="211">
        <f t="shared" si="611"/>
        <v>1.1000000000000001E-3</v>
      </c>
    </row>
    <row r="5452" spans="1:13" ht="15" customHeight="1" x14ac:dyDescent="0.2">
      <c r="A5452" s="370">
        <v>5431</v>
      </c>
      <c r="B5452" s="120">
        <f t="shared" si="612"/>
        <v>208.89437251658006</v>
      </c>
      <c r="C5452" s="371">
        <v>950</v>
      </c>
      <c r="D5452" s="78">
        <v>45170</v>
      </c>
      <c r="E5452" s="209">
        <v>29455</v>
      </c>
      <c r="F5452" s="344">
        <f t="shared" si="608"/>
        <v>2594.8042231581799</v>
      </c>
      <c r="G5452" s="394">
        <f t="shared" si="609"/>
        <v>372.06315789473683</v>
      </c>
      <c r="H5452" s="385">
        <f t="shared" si="606"/>
        <v>1002.8011747958858</v>
      </c>
      <c r="I5452" s="386">
        <f t="shared" si="607"/>
        <v>59.337347621058335</v>
      </c>
      <c r="J5452" s="393">
        <v>45</v>
      </c>
      <c r="K5452" s="396">
        <f t="shared" si="610"/>
        <v>4074.0059034698606</v>
      </c>
      <c r="L5452" s="210">
        <f t="shared" si="611"/>
        <v>4.7999999999999996E-3</v>
      </c>
      <c r="M5452" s="211">
        <f t="shared" si="611"/>
        <v>1.1000000000000001E-3</v>
      </c>
    </row>
    <row r="5453" spans="1:13" ht="15" customHeight="1" x14ac:dyDescent="0.2">
      <c r="A5453" s="370">
        <v>5432</v>
      </c>
      <c r="B5453" s="120">
        <f t="shared" si="612"/>
        <v>208.91804125593799</v>
      </c>
      <c r="C5453" s="371">
        <v>950</v>
      </c>
      <c r="D5453" s="78">
        <v>45170</v>
      </c>
      <c r="E5453" s="209">
        <v>29455</v>
      </c>
      <c r="F5453" s="344">
        <f t="shared" si="608"/>
        <v>2594.5102526400115</v>
      </c>
      <c r="G5453" s="394">
        <f t="shared" si="609"/>
        <v>372.06315789473683</v>
      </c>
      <c r="H5453" s="385">
        <f t="shared" si="606"/>
        <v>1002.7018127607448</v>
      </c>
      <c r="I5453" s="386">
        <f t="shared" si="607"/>
        <v>59.331468210694965</v>
      </c>
      <c r="J5453" s="393">
        <v>45</v>
      </c>
      <c r="K5453" s="396">
        <f t="shared" si="610"/>
        <v>4073.6066915061879</v>
      </c>
      <c r="L5453" s="210">
        <f t="shared" si="611"/>
        <v>4.7999999999999996E-3</v>
      </c>
      <c r="M5453" s="211">
        <f t="shared" si="611"/>
        <v>1.1000000000000001E-3</v>
      </c>
    </row>
    <row r="5454" spans="1:13" ht="15" customHeight="1" x14ac:dyDescent="0.2">
      <c r="A5454" s="370">
        <v>5433</v>
      </c>
      <c r="B5454" s="120">
        <f t="shared" si="612"/>
        <v>208.94170936682482</v>
      </c>
      <c r="C5454" s="371">
        <v>950</v>
      </c>
      <c r="D5454" s="78">
        <v>45170</v>
      </c>
      <c r="E5454" s="209">
        <v>29455</v>
      </c>
      <c r="F5454" s="344">
        <f t="shared" si="608"/>
        <v>2594.2163565263891</v>
      </c>
      <c r="G5454" s="394">
        <f t="shared" si="609"/>
        <v>372.06315789473683</v>
      </c>
      <c r="H5454" s="385">
        <f t="shared" si="606"/>
        <v>1002.6024758743405</v>
      </c>
      <c r="I5454" s="386">
        <f t="shared" si="607"/>
        <v>59.325590288422518</v>
      </c>
      <c r="J5454" s="393">
        <v>45</v>
      </c>
      <c r="K5454" s="396">
        <f t="shared" si="610"/>
        <v>4073.207580583889</v>
      </c>
      <c r="L5454" s="210">
        <f t="shared" si="611"/>
        <v>4.7999999999999996E-3</v>
      </c>
      <c r="M5454" s="211">
        <f t="shared" si="611"/>
        <v>1.1000000000000001E-3</v>
      </c>
    </row>
    <row r="5455" spans="1:13" ht="15" customHeight="1" x14ac:dyDescent="0.2">
      <c r="A5455" s="370">
        <v>5434</v>
      </c>
      <c r="B5455" s="120">
        <f t="shared" si="612"/>
        <v>208.96537684929675</v>
      </c>
      <c r="C5455" s="371">
        <v>950</v>
      </c>
      <c r="D5455" s="78">
        <v>45170</v>
      </c>
      <c r="E5455" s="209">
        <v>29455</v>
      </c>
      <c r="F5455" s="344">
        <f t="shared" si="608"/>
        <v>2593.9225347886822</v>
      </c>
      <c r="G5455" s="394">
        <f t="shared" si="609"/>
        <v>372.06315789473683</v>
      </c>
      <c r="H5455" s="385">
        <f t="shared" si="606"/>
        <v>1002.5031641269956</v>
      </c>
      <c r="I5455" s="386">
        <f t="shared" si="607"/>
        <v>59.319713853668382</v>
      </c>
      <c r="J5455" s="393">
        <v>45</v>
      </c>
      <c r="K5455" s="396">
        <f t="shared" si="610"/>
        <v>4072.8085706640832</v>
      </c>
      <c r="L5455" s="210">
        <f t="shared" si="611"/>
        <v>4.7999999999999996E-3</v>
      </c>
      <c r="M5455" s="211">
        <f t="shared" si="611"/>
        <v>1.1000000000000001E-3</v>
      </c>
    </row>
    <row r="5456" spans="1:13" ht="15" customHeight="1" x14ac:dyDescent="0.2">
      <c r="A5456" s="370">
        <v>5435</v>
      </c>
      <c r="B5456" s="120">
        <f t="shared" si="612"/>
        <v>208.98904370341023</v>
      </c>
      <c r="C5456" s="371">
        <v>950</v>
      </c>
      <c r="D5456" s="78">
        <v>45170</v>
      </c>
      <c r="E5456" s="209">
        <v>29455</v>
      </c>
      <c r="F5456" s="344">
        <f t="shared" si="608"/>
        <v>2593.6287873982701</v>
      </c>
      <c r="G5456" s="394">
        <f t="shared" si="609"/>
        <v>372.06315789473683</v>
      </c>
      <c r="H5456" s="385">
        <f t="shared" si="606"/>
        <v>1002.4038775090362</v>
      </c>
      <c r="I5456" s="386">
        <f t="shared" si="607"/>
        <v>59.313838905860138</v>
      </c>
      <c r="J5456" s="393">
        <v>45</v>
      </c>
      <c r="K5456" s="396">
        <f t="shared" si="610"/>
        <v>4072.4096617079031</v>
      </c>
      <c r="L5456" s="210">
        <f t="shared" si="611"/>
        <v>4.7999999999999996E-3</v>
      </c>
      <c r="M5456" s="211">
        <f t="shared" si="611"/>
        <v>1.1000000000000001E-3</v>
      </c>
    </row>
    <row r="5457" spans="1:13" ht="15" customHeight="1" x14ac:dyDescent="0.2">
      <c r="A5457" s="370">
        <v>5436</v>
      </c>
      <c r="B5457" s="120">
        <f t="shared" si="612"/>
        <v>209.01270992922187</v>
      </c>
      <c r="C5457" s="371">
        <v>950</v>
      </c>
      <c r="D5457" s="78">
        <v>45170</v>
      </c>
      <c r="E5457" s="209">
        <v>29455</v>
      </c>
      <c r="F5457" s="344">
        <f t="shared" si="608"/>
        <v>2593.3351143265468</v>
      </c>
      <c r="G5457" s="394">
        <f t="shared" si="609"/>
        <v>372.06315789473683</v>
      </c>
      <c r="H5457" s="385">
        <f t="shared" si="606"/>
        <v>1002.3046160107938</v>
      </c>
      <c r="I5457" s="386">
        <f t="shared" si="607"/>
        <v>59.307965444425676</v>
      </c>
      <c r="J5457" s="393">
        <v>45</v>
      </c>
      <c r="K5457" s="396">
        <f t="shared" si="610"/>
        <v>4072.0108536765028</v>
      </c>
      <c r="L5457" s="210">
        <f t="shared" si="611"/>
        <v>4.7999999999999996E-3</v>
      </c>
      <c r="M5457" s="211">
        <f t="shared" si="611"/>
        <v>1.1000000000000001E-3</v>
      </c>
    </row>
    <row r="5458" spans="1:13" ht="15" customHeight="1" x14ac:dyDescent="0.2">
      <c r="A5458" s="370">
        <v>5437</v>
      </c>
      <c r="B5458" s="120">
        <f t="shared" si="612"/>
        <v>209.03637552678785</v>
      </c>
      <c r="C5458" s="371">
        <v>950</v>
      </c>
      <c r="D5458" s="78">
        <v>45170</v>
      </c>
      <c r="E5458" s="209">
        <v>29455</v>
      </c>
      <c r="F5458" s="344">
        <f t="shared" si="608"/>
        <v>2593.041515544925</v>
      </c>
      <c r="G5458" s="394">
        <f t="shared" si="609"/>
        <v>372.06315789473683</v>
      </c>
      <c r="H5458" s="385">
        <f t="shared" si="606"/>
        <v>1002.2053796226056</v>
      </c>
      <c r="I5458" s="386">
        <f t="shared" si="607"/>
        <v>59.302093468793238</v>
      </c>
      <c r="J5458" s="393">
        <v>45</v>
      </c>
      <c r="K5458" s="396">
        <f t="shared" si="610"/>
        <v>4071.6121465310607</v>
      </c>
      <c r="L5458" s="210">
        <f t="shared" si="611"/>
        <v>4.7999999999999996E-3</v>
      </c>
      <c r="M5458" s="211">
        <f t="shared" si="611"/>
        <v>1.1000000000000001E-3</v>
      </c>
    </row>
    <row r="5459" spans="1:13" ht="15" customHeight="1" x14ac:dyDescent="0.2">
      <c r="A5459" s="370">
        <v>5438</v>
      </c>
      <c r="B5459" s="120">
        <f t="shared" si="612"/>
        <v>209.06004049616519</v>
      </c>
      <c r="C5459" s="371">
        <v>950</v>
      </c>
      <c r="D5459" s="78">
        <v>45170</v>
      </c>
      <c r="E5459" s="209">
        <v>29455</v>
      </c>
      <c r="F5459" s="344">
        <f t="shared" si="608"/>
        <v>2592.7479910248212</v>
      </c>
      <c r="G5459" s="394">
        <f t="shared" si="609"/>
        <v>372.06315789473683</v>
      </c>
      <c r="H5459" s="385">
        <f t="shared" si="606"/>
        <v>1002.1061683348105</v>
      </c>
      <c r="I5459" s="386">
        <f t="shared" si="607"/>
        <v>59.296222978391164</v>
      </c>
      <c r="J5459" s="393">
        <v>45</v>
      </c>
      <c r="K5459" s="396">
        <f t="shared" si="610"/>
        <v>4071.2135402327599</v>
      </c>
      <c r="L5459" s="210">
        <f t="shared" si="611"/>
        <v>4.7999999999999996E-3</v>
      </c>
      <c r="M5459" s="211">
        <f t="shared" si="611"/>
        <v>1.1000000000000001E-3</v>
      </c>
    </row>
    <row r="5460" spans="1:13" ht="15" customHeight="1" x14ac:dyDescent="0.2">
      <c r="A5460" s="370">
        <v>5439</v>
      </c>
      <c r="B5460" s="120">
        <f t="shared" si="612"/>
        <v>209.08370483741024</v>
      </c>
      <c r="C5460" s="371">
        <v>950</v>
      </c>
      <c r="D5460" s="78">
        <v>45170</v>
      </c>
      <c r="E5460" s="209">
        <v>29455</v>
      </c>
      <c r="F5460" s="344">
        <f t="shared" si="608"/>
        <v>2592.4545407376754</v>
      </c>
      <c r="G5460" s="394">
        <f t="shared" si="609"/>
        <v>372.06315789473683</v>
      </c>
      <c r="H5460" s="385">
        <f t="shared" si="606"/>
        <v>1002.0069821377552</v>
      </c>
      <c r="I5460" s="386">
        <f t="shared" si="607"/>
        <v>59.290353972648248</v>
      </c>
      <c r="J5460" s="393">
        <v>45</v>
      </c>
      <c r="K5460" s="396">
        <f t="shared" si="610"/>
        <v>4070.8150347428154</v>
      </c>
      <c r="L5460" s="210">
        <f t="shared" si="611"/>
        <v>4.7999999999999996E-3</v>
      </c>
      <c r="M5460" s="211">
        <f t="shared" si="611"/>
        <v>1.1000000000000001E-3</v>
      </c>
    </row>
    <row r="5461" spans="1:13" ht="15" customHeight="1" x14ac:dyDescent="0.2">
      <c r="A5461" s="372">
        <v>5440</v>
      </c>
      <c r="B5461" s="120">
        <f t="shared" si="612"/>
        <v>209.10736855057939</v>
      </c>
      <c r="C5461" s="371">
        <v>950</v>
      </c>
      <c r="D5461" s="78">
        <v>45170</v>
      </c>
      <c r="E5461" s="209">
        <v>29455</v>
      </c>
      <c r="F5461" s="344">
        <f t="shared" si="608"/>
        <v>2592.1611646549418</v>
      </c>
      <c r="G5461" s="394">
        <f t="shared" si="609"/>
        <v>372.06315789473683</v>
      </c>
      <c r="H5461" s="385">
        <f t="shared" si="606"/>
        <v>1001.9078210217913</v>
      </c>
      <c r="I5461" s="386">
        <f t="shared" si="607"/>
        <v>59.284486450993576</v>
      </c>
      <c r="J5461" s="393">
        <v>45</v>
      </c>
      <c r="K5461" s="396">
        <f t="shared" si="610"/>
        <v>4070.4166300224633</v>
      </c>
      <c r="L5461" s="210">
        <f t="shared" si="611"/>
        <v>4.7999999999999996E-3</v>
      </c>
      <c r="M5461" s="211">
        <f t="shared" si="611"/>
        <v>1.1000000000000001E-3</v>
      </c>
    </row>
    <row r="5462" spans="1:13" ht="15" customHeight="1" x14ac:dyDescent="0.2">
      <c r="A5462" s="370">
        <v>5441</v>
      </c>
      <c r="B5462" s="120">
        <f t="shared" si="612"/>
        <v>209.1310316357297</v>
      </c>
      <c r="C5462" s="371">
        <v>950</v>
      </c>
      <c r="D5462" s="78">
        <v>45170</v>
      </c>
      <c r="E5462" s="209">
        <v>29455</v>
      </c>
      <c r="F5462" s="344">
        <f t="shared" si="608"/>
        <v>2591.8678627480808</v>
      </c>
      <c r="G5462" s="394">
        <f t="shared" si="609"/>
        <v>372.06315789473683</v>
      </c>
      <c r="H5462" s="385">
        <f t="shared" ref="H5462:H5525" si="613">SUM(F5462:G5462)*33.8%</f>
        <v>1001.8086849772723</v>
      </c>
      <c r="I5462" s="386">
        <f t="shared" ref="I5462:I5525" si="614">SUM(F5462:G5462)*2%</f>
        <v>59.278620412856355</v>
      </c>
      <c r="J5462" s="393">
        <v>45</v>
      </c>
      <c r="K5462" s="396">
        <f t="shared" si="610"/>
        <v>4070.0183260329463</v>
      </c>
      <c r="L5462" s="210">
        <f t="shared" si="611"/>
        <v>4.7999999999999996E-3</v>
      </c>
      <c r="M5462" s="211">
        <f t="shared" si="611"/>
        <v>1.1000000000000001E-3</v>
      </c>
    </row>
    <row r="5463" spans="1:13" ht="15" customHeight="1" x14ac:dyDescent="0.2">
      <c r="A5463" s="370">
        <v>5442</v>
      </c>
      <c r="B5463" s="120">
        <f t="shared" si="612"/>
        <v>209.15469409291745</v>
      </c>
      <c r="C5463" s="371">
        <v>950</v>
      </c>
      <c r="D5463" s="78">
        <v>45170</v>
      </c>
      <c r="E5463" s="209">
        <v>29455</v>
      </c>
      <c r="F5463" s="344">
        <f t="shared" ref="F5463:F5526" si="615">12*(1/B5463*D5463)</f>
        <v>2591.5746349885767</v>
      </c>
      <c r="G5463" s="394">
        <f t="shared" ref="G5463:G5526" si="616">12*(1/C5463*E5463)</f>
        <v>372.06315789473683</v>
      </c>
      <c r="H5463" s="385">
        <f t="shared" si="613"/>
        <v>1001.7095739945598</v>
      </c>
      <c r="I5463" s="386">
        <f t="shared" si="614"/>
        <v>59.272755857666269</v>
      </c>
      <c r="J5463" s="393">
        <v>45</v>
      </c>
      <c r="K5463" s="396">
        <f t="shared" ref="K5463:K5526" si="617">SUM(F5463:J5463)</f>
        <v>4069.6201227355396</v>
      </c>
      <c r="L5463" s="210">
        <f t="shared" ref="L5463:M5526" si="618">ROUND(1/B5463,4)</f>
        <v>4.7999999999999996E-3</v>
      </c>
      <c r="M5463" s="211">
        <f t="shared" si="618"/>
        <v>1.1000000000000001E-3</v>
      </c>
    </row>
    <row r="5464" spans="1:13" ht="15" customHeight="1" x14ac:dyDescent="0.2">
      <c r="A5464" s="370">
        <v>5443</v>
      </c>
      <c r="B5464" s="120">
        <f t="shared" si="612"/>
        <v>209.17835592219953</v>
      </c>
      <c r="C5464" s="371">
        <v>950</v>
      </c>
      <c r="D5464" s="78">
        <v>45170</v>
      </c>
      <c r="E5464" s="209">
        <v>29455</v>
      </c>
      <c r="F5464" s="344">
        <f t="shared" si="615"/>
        <v>2591.2814813479217</v>
      </c>
      <c r="G5464" s="394">
        <f t="shared" si="616"/>
        <v>372.06315789473683</v>
      </c>
      <c r="H5464" s="385">
        <f t="shared" si="613"/>
        <v>1001.6104880640185</v>
      </c>
      <c r="I5464" s="386">
        <f t="shared" si="614"/>
        <v>59.266892784853169</v>
      </c>
      <c r="J5464" s="393">
        <v>45</v>
      </c>
      <c r="K5464" s="396">
        <f t="shared" si="617"/>
        <v>4069.2220200915303</v>
      </c>
      <c r="L5464" s="210">
        <f t="shared" si="618"/>
        <v>4.7999999999999996E-3</v>
      </c>
      <c r="M5464" s="211">
        <f t="shared" si="618"/>
        <v>1.1000000000000001E-3</v>
      </c>
    </row>
    <row r="5465" spans="1:13" ht="15" customHeight="1" x14ac:dyDescent="0.2">
      <c r="A5465" s="370">
        <v>5444</v>
      </c>
      <c r="B5465" s="120">
        <f t="shared" si="612"/>
        <v>209.20201712363271</v>
      </c>
      <c r="C5465" s="371">
        <v>950</v>
      </c>
      <c r="D5465" s="78">
        <v>45170</v>
      </c>
      <c r="E5465" s="209">
        <v>29455</v>
      </c>
      <c r="F5465" s="344">
        <f t="shared" si="615"/>
        <v>2590.9884017976228</v>
      </c>
      <c r="G5465" s="394">
        <f t="shared" si="616"/>
        <v>372.06315789473683</v>
      </c>
      <c r="H5465" s="385">
        <f t="shared" si="613"/>
        <v>1001.5114271760175</v>
      </c>
      <c r="I5465" s="386">
        <f t="shared" si="614"/>
        <v>59.261031193847195</v>
      </c>
      <c r="J5465" s="393">
        <v>45</v>
      </c>
      <c r="K5465" s="396">
        <f t="shared" si="617"/>
        <v>4068.8240180622242</v>
      </c>
      <c r="L5465" s="210">
        <f t="shared" si="618"/>
        <v>4.7999999999999996E-3</v>
      </c>
      <c r="M5465" s="211">
        <f t="shared" si="618"/>
        <v>1.1000000000000001E-3</v>
      </c>
    </row>
    <row r="5466" spans="1:13" ht="15" customHeight="1" x14ac:dyDescent="0.2">
      <c r="A5466" s="370">
        <v>5445</v>
      </c>
      <c r="B5466" s="120">
        <f t="shared" si="612"/>
        <v>209.22567769727354</v>
      </c>
      <c r="C5466" s="371">
        <v>950</v>
      </c>
      <c r="D5466" s="78">
        <v>45170</v>
      </c>
      <c r="E5466" s="209">
        <v>29455</v>
      </c>
      <c r="F5466" s="344">
        <f t="shared" si="615"/>
        <v>2590.6953963092046</v>
      </c>
      <c r="G5466" s="394">
        <f t="shared" si="616"/>
        <v>372.06315789473683</v>
      </c>
      <c r="H5466" s="385">
        <f t="shared" si="613"/>
        <v>1001.4123913209321</v>
      </c>
      <c r="I5466" s="386">
        <f t="shared" si="614"/>
        <v>59.255171084078832</v>
      </c>
      <c r="J5466" s="393">
        <v>45</v>
      </c>
      <c r="K5466" s="396">
        <f t="shared" si="617"/>
        <v>4068.4261166089527</v>
      </c>
      <c r="L5466" s="210">
        <f t="shared" si="618"/>
        <v>4.7999999999999996E-3</v>
      </c>
      <c r="M5466" s="211">
        <f t="shared" si="618"/>
        <v>1.1000000000000001E-3</v>
      </c>
    </row>
    <row r="5467" spans="1:13" ht="15" customHeight="1" x14ac:dyDescent="0.2">
      <c r="A5467" s="370">
        <v>5446</v>
      </c>
      <c r="B5467" s="120">
        <f t="shared" si="612"/>
        <v>209.2493376431791</v>
      </c>
      <c r="C5467" s="371">
        <v>950</v>
      </c>
      <c r="D5467" s="78">
        <v>45170</v>
      </c>
      <c r="E5467" s="209">
        <v>29455</v>
      </c>
      <c r="F5467" s="344">
        <f t="shared" si="615"/>
        <v>2590.4024648542004</v>
      </c>
      <c r="G5467" s="394">
        <f t="shared" si="616"/>
        <v>372.06315789473683</v>
      </c>
      <c r="H5467" s="385">
        <f t="shared" si="613"/>
        <v>1001.3133804891406</v>
      </c>
      <c r="I5467" s="386">
        <f t="shared" si="614"/>
        <v>59.249312454978742</v>
      </c>
      <c r="J5467" s="393">
        <v>45</v>
      </c>
      <c r="K5467" s="396">
        <f t="shared" si="617"/>
        <v>4068.0283156930568</v>
      </c>
      <c r="L5467" s="210">
        <f t="shared" si="618"/>
        <v>4.7999999999999996E-3</v>
      </c>
      <c r="M5467" s="211">
        <f t="shared" si="618"/>
        <v>1.1000000000000001E-3</v>
      </c>
    </row>
    <row r="5468" spans="1:13" ht="15" customHeight="1" x14ac:dyDescent="0.2">
      <c r="A5468" s="370">
        <v>5447</v>
      </c>
      <c r="B5468" s="120">
        <f t="shared" si="612"/>
        <v>209.27299696140619</v>
      </c>
      <c r="C5468" s="371">
        <v>950</v>
      </c>
      <c r="D5468" s="78">
        <v>45170</v>
      </c>
      <c r="E5468" s="209">
        <v>29455</v>
      </c>
      <c r="F5468" s="344">
        <f t="shared" si="615"/>
        <v>2590.1096074041607</v>
      </c>
      <c r="G5468" s="394">
        <f t="shared" si="616"/>
        <v>372.06315789473683</v>
      </c>
      <c r="H5468" s="385">
        <f t="shared" si="613"/>
        <v>1001.2143946710272</v>
      </c>
      <c r="I5468" s="386">
        <f t="shared" si="614"/>
        <v>59.243455305977953</v>
      </c>
      <c r="J5468" s="393">
        <v>45</v>
      </c>
      <c r="K5468" s="396">
        <f t="shared" si="617"/>
        <v>4067.6306152759025</v>
      </c>
      <c r="L5468" s="210">
        <f t="shared" si="618"/>
        <v>4.7999999999999996E-3</v>
      </c>
      <c r="M5468" s="211">
        <f t="shared" si="618"/>
        <v>1.1000000000000001E-3</v>
      </c>
    </row>
    <row r="5469" spans="1:13" ht="15" customHeight="1" x14ac:dyDescent="0.2">
      <c r="A5469" s="370">
        <v>5448</v>
      </c>
      <c r="B5469" s="120">
        <f t="shared" si="612"/>
        <v>209.29665565201142</v>
      </c>
      <c r="C5469" s="371">
        <v>950</v>
      </c>
      <c r="D5469" s="78">
        <v>45170</v>
      </c>
      <c r="E5469" s="209">
        <v>29455</v>
      </c>
      <c r="F5469" s="344">
        <f t="shared" si="615"/>
        <v>2589.8168239306542</v>
      </c>
      <c r="G5469" s="394">
        <f t="shared" si="616"/>
        <v>372.06315789473683</v>
      </c>
      <c r="H5469" s="385">
        <f t="shared" si="613"/>
        <v>1001.1154338569821</v>
      </c>
      <c r="I5469" s="386">
        <f t="shared" si="614"/>
        <v>59.237599636507824</v>
      </c>
      <c r="J5469" s="393">
        <v>45</v>
      </c>
      <c r="K5469" s="396">
        <f t="shared" si="617"/>
        <v>4067.2330153188809</v>
      </c>
      <c r="L5469" s="210">
        <f t="shared" si="618"/>
        <v>4.7999999999999996E-3</v>
      </c>
      <c r="M5469" s="211">
        <f t="shared" si="618"/>
        <v>1.1000000000000001E-3</v>
      </c>
    </row>
    <row r="5470" spans="1:13" ht="15" customHeight="1" x14ac:dyDescent="0.2">
      <c r="A5470" s="370">
        <v>5449</v>
      </c>
      <c r="B5470" s="120">
        <f t="shared" si="612"/>
        <v>209.32031371505215</v>
      </c>
      <c r="C5470" s="371">
        <v>950</v>
      </c>
      <c r="D5470" s="78">
        <v>45170</v>
      </c>
      <c r="E5470" s="209">
        <v>29455</v>
      </c>
      <c r="F5470" s="344">
        <f t="shared" si="615"/>
        <v>2589.5241144052525</v>
      </c>
      <c r="G5470" s="394">
        <f t="shared" si="616"/>
        <v>372.06315789473683</v>
      </c>
      <c r="H5470" s="385">
        <f t="shared" si="613"/>
        <v>1001.0164980373963</v>
      </c>
      <c r="I5470" s="386">
        <f t="shared" si="614"/>
        <v>59.231745445999785</v>
      </c>
      <c r="J5470" s="393">
        <v>45</v>
      </c>
      <c r="K5470" s="396">
        <f t="shared" si="617"/>
        <v>4066.8355157833857</v>
      </c>
      <c r="L5470" s="210">
        <f t="shared" si="618"/>
        <v>4.7999999999999996E-3</v>
      </c>
      <c r="M5470" s="211">
        <f t="shared" si="618"/>
        <v>1.1000000000000001E-3</v>
      </c>
    </row>
    <row r="5471" spans="1:13" ht="15" customHeight="1" x14ac:dyDescent="0.2">
      <c r="A5471" s="372">
        <v>5450</v>
      </c>
      <c r="B5471" s="120">
        <f t="shared" si="612"/>
        <v>209.34397115058476</v>
      </c>
      <c r="C5471" s="371">
        <v>950</v>
      </c>
      <c r="D5471" s="78">
        <v>45170</v>
      </c>
      <c r="E5471" s="209">
        <v>29455</v>
      </c>
      <c r="F5471" s="344">
        <f t="shared" si="615"/>
        <v>2589.2314787995551</v>
      </c>
      <c r="G5471" s="394">
        <f t="shared" si="616"/>
        <v>372.06315789473683</v>
      </c>
      <c r="H5471" s="385">
        <f t="shared" si="613"/>
        <v>1000.9175872026706</v>
      </c>
      <c r="I5471" s="386">
        <f t="shared" si="614"/>
        <v>59.225892733885843</v>
      </c>
      <c r="J5471" s="393">
        <v>45</v>
      </c>
      <c r="K5471" s="396">
        <f t="shared" si="617"/>
        <v>4066.4381166308481</v>
      </c>
      <c r="L5471" s="210">
        <f t="shared" si="618"/>
        <v>4.7999999999999996E-3</v>
      </c>
      <c r="M5471" s="211">
        <f t="shared" si="618"/>
        <v>1.1000000000000001E-3</v>
      </c>
    </row>
    <row r="5472" spans="1:13" ht="15" customHeight="1" x14ac:dyDescent="0.2">
      <c r="A5472" s="370">
        <v>5451</v>
      </c>
      <c r="B5472" s="120">
        <f t="shared" si="612"/>
        <v>209.36762795866665</v>
      </c>
      <c r="C5472" s="371">
        <v>950</v>
      </c>
      <c r="D5472" s="78">
        <v>45170</v>
      </c>
      <c r="E5472" s="209">
        <v>29455</v>
      </c>
      <c r="F5472" s="344">
        <f t="shared" si="615"/>
        <v>2588.9389170851646</v>
      </c>
      <c r="G5472" s="394">
        <f t="shared" si="616"/>
        <v>372.06315789473683</v>
      </c>
      <c r="H5472" s="385">
        <f t="shared" si="613"/>
        <v>1000.8187013432066</v>
      </c>
      <c r="I5472" s="386">
        <f t="shared" si="614"/>
        <v>59.220041499598032</v>
      </c>
      <c r="J5472" s="393">
        <v>45</v>
      </c>
      <c r="K5472" s="396">
        <f t="shared" si="617"/>
        <v>4066.0408178227062</v>
      </c>
      <c r="L5472" s="210">
        <f t="shared" si="618"/>
        <v>4.7999999999999996E-3</v>
      </c>
      <c r="M5472" s="211">
        <f t="shared" si="618"/>
        <v>1.1000000000000001E-3</v>
      </c>
    </row>
    <row r="5473" spans="1:13" ht="15" customHeight="1" x14ac:dyDescent="0.2">
      <c r="A5473" s="370">
        <v>5452</v>
      </c>
      <c r="B5473" s="120">
        <f t="shared" si="612"/>
        <v>209.39128413935472</v>
      </c>
      <c r="C5473" s="371">
        <v>950</v>
      </c>
      <c r="D5473" s="78">
        <v>45170</v>
      </c>
      <c r="E5473" s="209">
        <v>29455</v>
      </c>
      <c r="F5473" s="344">
        <f t="shared" si="615"/>
        <v>2588.6464292337014</v>
      </c>
      <c r="G5473" s="394">
        <f t="shared" si="616"/>
        <v>372.06315789473683</v>
      </c>
      <c r="H5473" s="385">
        <f t="shared" si="613"/>
        <v>1000.719840449412</v>
      </c>
      <c r="I5473" s="386">
        <f t="shared" si="614"/>
        <v>59.214191742568765</v>
      </c>
      <c r="J5473" s="393">
        <v>45</v>
      </c>
      <c r="K5473" s="396">
        <f t="shared" si="617"/>
        <v>4065.643619320419</v>
      </c>
      <c r="L5473" s="210">
        <f t="shared" si="618"/>
        <v>4.7999999999999996E-3</v>
      </c>
      <c r="M5473" s="211">
        <f t="shared" si="618"/>
        <v>1.1000000000000001E-3</v>
      </c>
    </row>
    <row r="5474" spans="1:13" ht="15" customHeight="1" x14ac:dyDescent="0.2">
      <c r="A5474" s="370">
        <v>5453</v>
      </c>
      <c r="B5474" s="120">
        <f t="shared" si="612"/>
        <v>209.41493969270604</v>
      </c>
      <c r="C5474" s="371">
        <v>950</v>
      </c>
      <c r="D5474" s="78">
        <v>45170</v>
      </c>
      <c r="E5474" s="209">
        <v>29455</v>
      </c>
      <c r="F5474" s="344">
        <f t="shared" si="615"/>
        <v>2588.3540152168016</v>
      </c>
      <c r="G5474" s="394">
        <f t="shared" si="616"/>
        <v>372.06315789473683</v>
      </c>
      <c r="H5474" s="385">
        <f t="shared" si="613"/>
        <v>1000.6210045116999</v>
      </c>
      <c r="I5474" s="386">
        <f t="shared" si="614"/>
        <v>59.208343462230772</v>
      </c>
      <c r="J5474" s="393">
        <v>45</v>
      </c>
      <c r="K5474" s="396">
        <f t="shared" si="617"/>
        <v>4065.2465210854693</v>
      </c>
      <c r="L5474" s="210">
        <f t="shared" si="618"/>
        <v>4.7999999999999996E-3</v>
      </c>
      <c r="M5474" s="211">
        <f t="shared" si="618"/>
        <v>1.1000000000000001E-3</v>
      </c>
    </row>
    <row r="5475" spans="1:13" ht="15" customHeight="1" x14ac:dyDescent="0.2">
      <c r="A5475" s="370">
        <v>5454</v>
      </c>
      <c r="B5475" s="120">
        <f t="shared" si="612"/>
        <v>209.43859461877744</v>
      </c>
      <c r="C5475" s="371">
        <v>950</v>
      </c>
      <c r="D5475" s="78">
        <v>45170</v>
      </c>
      <c r="E5475" s="209">
        <v>29455</v>
      </c>
      <c r="F5475" s="344">
        <f t="shared" si="615"/>
        <v>2588.0616750061154</v>
      </c>
      <c r="G5475" s="394">
        <f t="shared" si="616"/>
        <v>372.06315789473683</v>
      </c>
      <c r="H5475" s="385">
        <f t="shared" si="613"/>
        <v>1000.5221935204879</v>
      </c>
      <c r="I5475" s="386">
        <f t="shared" si="614"/>
        <v>59.202496658017047</v>
      </c>
      <c r="J5475" s="393">
        <v>45</v>
      </c>
      <c r="K5475" s="396">
        <f t="shared" si="617"/>
        <v>4064.8495230793574</v>
      </c>
      <c r="L5475" s="210">
        <f t="shared" si="618"/>
        <v>4.7999999999999996E-3</v>
      </c>
      <c r="M5475" s="211">
        <f t="shared" si="618"/>
        <v>1.1000000000000001E-3</v>
      </c>
    </row>
    <row r="5476" spans="1:13" ht="15" customHeight="1" x14ac:dyDescent="0.2">
      <c r="A5476" s="370">
        <v>5455</v>
      </c>
      <c r="B5476" s="120">
        <f t="shared" si="612"/>
        <v>209.4622489176262</v>
      </c>
      <c r="C5476" s="371">
        <v>950</v>
      </c>
      <c r="D5476" s="78">
        <v>45170</v>
      </c>
      <c r="E5476" s="209">
        <v>29455</v>
      </c>
      <c r="F5476" s="344">
        <f t="shared" si="615"/>
        <v>2587.7694085733051</v>
      </c>
      <c r="G5476" s="394">
        <f t="shared" si="616"/>
        <v>372.06315789473683</v>
      </c>
      <c r="H5476" s="385">
        <f t="shared" si="613"/>
        <v>1000.4234074661981</v>
      </c>
      <c r="I5476" s="386">
        <f t="shared" si="614"/>
        <v>59.19665132936084</v>
      </c>
      <c r="J5476" s="393">
        <v>45</v>
      </c>
      <c r="K5476" s="396">
        <f t="shared" si="617"/>
        <v>4064.452625263601</v>
      </c>
      <c r="L5476" s="210">
        <f t="shared" si="618"/>
        <v>4.7999999999999996E-3</v>
      </c>
      <c r="M5476" s="211">
        <f t="shared" si="618"/>
        <v>1.1000000000000001E-3</v>
      </c>
    </row>
    <row r="5477" spans="1:13" ht="15" customHeight="1" x14ac:dyDescent="0.2">
      <c r="A5477" s="370">
        <v>5456</v>
      </c>
      <c r="B5477" s="120">
        <f t="shared" si="612"/>
        <v>209.48590258930969</v>
      </c>
      <c r="C5477" s="371">
        <v>950</v>
      </c>
      <c r="D5477" s="78">
        <v>45170</v>
      </c>
      <c r="E5477" s="209">
        <v>29455</v>
      </c>
      <c r="F5477" s="344">
        <f t="shared" si="615"/>
        <v>2587.4772158900441</v>
      </c>
      <c r="G5477" s="394">
        <f t="shared" si="616"/>
        <v>372.06315789473683</v>
      </c>
      <c r="H5477" s="385">
        <f t="shared" si="613"/>
        <v>1000.3246463392559</v>
      </c>
      <c r="I5477" s="386">
        <f t="shared" si="614"/>
        <v>59.190807475695621</v>
      </c>
      <c r="J5477" s="393">
        <v>45</v>
      </c>
      <c r="K5477" s="396">
        <f t="shared" si="617"/>
        <v>4064.0558275997328</v>
      </c>
      <c r="L5477" s="210">
        <f t="shared" si="618"/>
        <v>4.7999999999999996E-3</v>
      </c>
      <c r="M5477" s="211">
        <f t="shared" si="618"/>
        <v>1.1000000000000001E-3</v>
      </c>
    </row>
    <row r="5478" spans="1:13" ht="15" customHeight="1" x14ac:dyDescent="0.2">
      <c r="A5478" s="370">
        <v>5457</v>
      </c>
      <c r="B5478" s="120">
        <f t="shared" si="612"/>
        <v>209.50955563388473</v>
      </c>
      <c r="C5478" s="371">
        <v>950</v>
      </c>
      <c r="D5478" s="78">
        <v>45170</v>
      </c>
      <c r="E5478" s="209">
        <v>29455</v>
      </c>
      <c r="F5478" s="344">
        <f t="shared" si="615"/>
        <v>2587.1850969280272</v>
      </c>
      <c r="G5478" s="394">
        <f t="shared" si="616"/>
        <v>372.06315789473683</v>
      </c>
      <c r="H5478" s="385">
        <f t="shared" si="613"/>
        <v>1000.2259101300941</v>
      </c>
      <c r="I5478" s="386">
        <f t="shared" si="614"/>
        <v>59.184965096455279</v>
      </c>
      <c r="J5478" s="393">
        <v>45</v>
      </c>
      <c r="K5478" s="396">
        <f t="shared" si="617"/>
        <v>4063.6591300493137</v>
      </c>
      <c r="L5478" s="210">
        <f t="shared" si="618"/>
        <v>4.7999999999999996E-3</v>
      </c>
      <c r="M5478" s="211">
        <f t="shared" si="618"/>
        <v>1.1000000000000001E-3</v>
      </c>
    </row>
    <row r="5479" spans="1:13" ht="15" customHeight="1" x14ac:dyDescent="0.2">
      <c r="A5479" s="370">
        <v>5458</v>
      </c>
      <c r="B5479" s="120">
        <f t="shared" si="612"/>
        <v>209.53320805140854</v>
      </c>
      <c r="C5479" s="371">
        <v>950</v>
      </c>
      <c r="D5479" s="78">
        <v>45170</v>
      </c>
      <c r="E5479" s="209">
        <v>29455</v>
      </c>
      <c r="F5479" s="344">
        <f t="shared" si="615"/>
        <v>2586.8930516589598</v>
      </c>
      <c r="G5479" s="394">
        <f t="shared" si="616"/>
        <v>372.06315789473683</v>
      </c>
      <c r="H5479" s="385">
        <f t="shared" si="613"/>
        <v>1000.1271988291494</v>
      </c>
      <c r="I5479" s="386">
        <f t="shared" si="614"/>
        <v>59.179124191073932</v>
      </c>
      <c r="J5479" s="393">
        <v>45</v>
      </c>
      <c r="K5479" s="396">
        <f t="shared" si="617"/>
        <v>4063.26253257392</v>
      </c>
      <c r="L5479" s="210">
        <f t="shared" si="618"/>
        <v>4.7999999999999996E-3</v>
      </c>
      <c r="M5479" s="211">
        <f t="shared" si="618"/>
        <v>1.1000000000000001E-3</v>
      </c>
    </row>
    <row r="5480" spans="1:13" ht="15" customHeight="1" x14ac:dyDescent="0.2">
      <c r="A5480" s="370">
        <v>5459</v>
      </c>
      <c r="B5480" s="120">
        <f t="shared" si="612"/>
        <v>209.55685984193846</v>
      </c>
      <c r="C5480" s="371">
        <v>950</v>
      </c>
      <c r="D5480" s="78">
        <v>45170</v>
      </c>
      <c r="E5480" s="209">
        <v>29455</v>
      </c>
      <c r="F5480" s="344">
        <f t="shared" si="615"/>
        <v>2586.6010800545596</v>
      </c>
      <c r="G5480" s="394">
        <f t="shared" si="616"/>
        <v>372.06315789473683</v>
      </c>
      <c r="H5480" s="385">
        <f t="shared" si="613"/>
        <v>1000.0285124268621</v>
      </c>
      <c r="I5480" s="386">
        <f t="shared" si="614"/>
        <v>59.173284758985929</v>
      </c>
      <c r="J5480" s="393">
        <v>45</v>
      </c>
      <c r="K5480" s="396">
        <f t="shared" si="617"/>
        <v>4062.8660351351446</v>
      </c>
      <c r="L5480" s="210">
        <f t="shared" si="618"/>
        <v>4.7999999999999996E-3</v>
      </c>
      <c r="M5480" s="211">
        <f t="shared" si="618"/>
        <v>1.1000000000000001E-3</v>
      </c>
    </row>
    <row r="5481" spans="1:13" ht="15" customHeight="1" x14ac:dyDescent="0.2">
      <c r="A5481" s="372">
        <v>5460</v>
      </c>
      <c r="B5481" s="120">
        <f t="shared" si="612"/>
        <v>209.58051100553183</v>
      </c>
      <c r="C5481" s="371">
        <v>950</v>
      </c>
      <c r="D5481" s="78">
        <v>45170</v>
      </c>
      <c r="E5481" s="209">
        <v>29455</v>
      </c>
      <c r="F5481" s="344">
        <f t="shared" si="615"/>
        <v>2586.3091820865584</v>
      </c>
      <c r="G5481" s="394">
        <f t="shared" si="616"/>
        <v>372.06315789473683</v>
      </c>
      <c r="H5481" s="385">
        <f t="shared" si="613"/>
        <v>999.92985091367768</v>
      </c>
      <c r="I5481" s="386">
        <f t="shared" si="614"/>
        <v>59.167446799625907</v>
      </c>
      <c r="J5481" s="393">
        <v>45</v>
      </c>
      <c r="K5481" s="396">
        <f t="shared" si="617"/>
        <v>4062.469637694599</v>
      </c>
      <c r="L5481" s="210">
        <f t="shared" si="618"/>
        <v>4.7999999999999996E-3</v>
      </c>
      <c r="M5481" s="211">
        <f t="shared" si="618"/>
        <v>1.1000000000000001E-3</v>
      </c>
    </row>
    <row r="5482" spans="1:13" ht="15" customHeight="1" x14ac:dyDescent="0.2">
      <c r="A5482" s="370">
        <v>5461</v>
      </c>
      <c r="B5482" s="120">
        <f t="shared" si="612"/>
        <v>209.60416154224595</v>
      </c>
      <c r="C5482" s="371">
        <v>950</v>
      </c>
      <c r="D5482" s="78">
        <v>45170</v>
      </c>
      <c r="E5482" s="209">
        <v>29455</v>
      </c>
      <c r="F5482" s="344">
        <f t="shared" si="615"/>
        <v>2586.0173577267037</v>
      </c>
      <c r="G5482" s="394">
        <f t="shared" si="616"/>
        <v>372.06315789473683</v>
      </c>
      <c r="H5482" s="385">
        <f t="shared" si="613"/>
        <v>999.83121428004677</v>
      </c>
      <c r="I5482" s="386">
        <f t="shared" si="614"/>
        <v>59.161610312428813</v>
      </c>
      <c r="J5482" s="393">
        <v>45</v>
      </c>
      <c r="K5482" s="396">
        <f t="shared" si="617"/>
        <v>4062.0733402139163</v>
      </c>
      <c r="L5482" s="210">
        <f t="shared" si="618"/>
        <v>4.7999999999999996E-3</v>
      </c>
      <c r="M5482" s="211">
        <f t="shared" si="618"/>
        <v>1.1000000000000001E-3</v>
      </c>
    </row>
    <row r="5483" spans="1:13" ht="15" customHeight="1" x14ac:dyDescent="0.2">
      <c r="A5483" s="370">
        <v>5462</v>
      </c>
      <c r="B5483" s="120">
        <f t="shared" si="612"/>
        <v>209.62781145213796</v>
      </c>
      <c r="C5483" s="371">
        <v>950</v>
      </c>
      <c r="D5483" s="78">
        <v>45170</v>
      </c>
      <c r="E5483" s="209">
        <v>29455</v>
      </c>
      <c r="F5483" s="344">
        <f t="shared" si="615"/>
        <v>2585.7256069467576</v>
      </c>
      <c r="G5483" s="394">
        <f t="shared" si="616"/>
        <v>372.06315789473683</v>
      </c>
      <c r="H5483" s="385">
        <f t="shared" si="613"/>
        <v>999.732602516425</v>
      </c>
      <c r="I5483" s="386">
        <f t="shared" si="614"/>
        <v>59.155775296829887</v>
      </c>
      <c r="J5483" s="393">
        <v>45</v>
      </c>
      <c r="K5483" s="396">
        <f t="shared" si="617"/>
        <v>4061.6771426547489</v>
      </c>
      <c r="L5483" s="210">
        <f t="shared" si="618"/>
        <v>4.7999999999999996E-3</v>
      </c>
      <c r="M5483" s="211">
        <f t="shared" si="618"/>
        <v>1.1000000000000001E-3</v>
      </c>
    </row>
    <row r="5484" spans="1:13" ht="15" customHeight="1" x14ac:dyDescent="0.2">
      <c r="A5484" s="370">
        <v>5463</v>
      </c>
      <c r="B5484" s="120">
        <f t="shared" si="612"/>
        <v>209.65146073526529</v>
      </c>
      <c r="C5484" s="371">
        <v>950</v>
      </c>
      <c r="D5484" s="78">
        <v>45170</v>
      </c>
      <c r="E5484" s="209">
        <v>29455</v>
      </c>
      <c r="F5484" s="344">
        <f t="shared" si="615"/>
        <v>2585.4339297184961</v>
      </c>
      <c r="G5484" s="394">
        <f t="shared" si="616"/>
        <v>372.06315789473683</v>
      </c>
      <c r="H5484" s="385">
        <f t="shared" si="613"/>
        <v>999.6340156132726</v>
      </c>
      <c r="I5484" s="386">
        <f t="shared" si="614"/>
        <v>59.14994175226466</v>
      </c>
      <c r="J5484" s="393">
        <v>45</v>
      </c>
      <c r="K5484" s="396">
        <f t="shared" si="617"/>
        <v>4061.2810449787703</v>
      </c>
      <c r="L5484" s="210">
        <f t="shared" si="618"/>
        <v>4.7999999999999996E-3</v>
      </c>
      <c r="M5484" s="211">
        <f t="shared" si="618"/>
        <v>1.1000000000000001E-3</v>
      </c>
    </row>
    <row r="5485" spans="1:13" ht="15" customHeight="1" x14ac:dyDescent="0.2">
      <c r="A5485" s="370">
        <v>5464</v>
      </c>
      <c r="B5485" s="120">
        <f t="shared" si="612"/>
        <v>209.67510939168548</v>
      </c>
      <c r="C5485" s="371">
        <v>950</v>
      </c>
      <c r="D5485" s="78">
        <v>45170</v>
      </c>
      <c r="E5485" s="209">
        <v>29455</v>
      </c>
      <c r="F5485" s="344">
        <f t="shared" si="615"/>
        <v>2585.1423260137058</v>
      </c>
      <c r="G5485" s="394">
        <f t="shared" si="616"/>
        <v>372.06315789473683</v>
      </c>
      <c r="H5485" s="385">
        <f t="shared" si="613"/>
        <v>999.53545356105349</v>
      </c>
      <c r="I5485" s="386">
        <f t="shared" si="614"/>
        <v>59.144109678168853</v>
      </c>
      <c r="J5485" s="393">
        <v>45</v>
      </c>
      <c r="K5485" s="396">
        <f t="shared" si="617"/>
        <v>4060.8850471476649</v>
      </c>
      <c r="L5485" s="210">
        <f t="shared" si="618"/>
        <v>4.7999999999999996E-3</v>
      </c>
      <c r="M5485" s="211">
        <f t="shared" si="618"/>
        <v>1.1000000000000001E-3</v>
      </c>
    </row>
    <row r="5486" spans="1:13" ht="15" customHeight="1" x14ac:dyDescent="0.2">
      <c r="A5486" s="370">
        <v>5465</v>
      </c>
      <c r="B5486" s="120">
        <f t="shared" si="612"/>
        <v>209.69875742145572</v>
      </c>
      <c r="C5486" s="371">
        <v>950</v>
      </c>
      <c r="D5486" s="78">
        <v>45170</v>
      </c>
      <c r="E5486" s="209">
        <v>29455</v>
      </c>
      <c r="F5486" s="344">
        <f t="shared" si="615"/>
        <v>2584.8507958041919</v>
      </c>
      <c r="G5486" s="394">
        <f t="shared" si="616"/>
        <v>372.06315789473683</v>
      </c>
      <c r="H5486" s="385">
        <f t="shared" si="613"/>
        <v>999.43691635023777</v>
      </c>
      <c r="I5486" s="386">
        <f t="shared" si="614"/>
        <v>59.138279073978573</v>
      </c>
      <c r="J5486" s="393">
        <v>45</v>
      </c>
      <c r="K5486" s="396">
        <f t="shared" si="617"/>
        <v>4060.4891491231451</v>
      </c>
      <c r="L5486" s="210">
        <f t="shared" si="618"/>
        <v>4.7999999999999996E-3</v>
      </c>
      <c r="M5486" s="211">
        <f t="shared" si="618"/>
        <v>1.1000000000000001E-3</v>
      </c>
    </row>
    <row r="5487" spans="1:13" ht="15" customHeight="1" x14ac:dyDescent="0.2">
      <c r="A5487" s="370">
        <v>5466</v>
      </c>
      <c r="B5487" s="120">
        <f t="shared" si="612"/>
        <v>209.72240482463383</v>
      </c>
      <c r="C5487" s="371">
        <v>950</v>
      </c>
      <c r="D5487" s="78">
        <v>45170</v>
      </c>
      <c r="E5487" s="209">
        <v>29455</v>
      </c>
      <c r="F5487" s="344">
        <f t="shared" si="615"/>
        <v>2584.5593390617669</v>
      </c>
      <c r="G5487" s="394">
        <f t="shared" si="616"/>
        <v>372.06315789473683</v>
      </c>
      <c r="H5487" s="385">
        <f t="shared" si="613"/>
        <v>999.33840397129813</v>
      </c>
      <c r="I5487" s="386">
        <f t="shared" si="614"/>
        <v>59.132449939130076</v>
      </c>
      <c r="J5487" s="393">
        <v>45</v>
      </c>
      <c r="K5487" s="396">
        <f t="shared" si="617"/>
        <v>4060.0933508669318</v>
      </c>
      <c r="L5487" s="210">
        <f t="shared" si="618"/>
        <v>4.7999999999999996E-3</v>
      </c>
      <c r="M5487" s="211">
        <f t="shared" si="618"/>
        <v>1.1000000000000001E-3</v>
      </c>
    </row>
    <row r="5488" spans="1:13" ht="15" customHeight="1" x14ac:dyDescent="0.2">
      <c r="A5488" s="370">
        <v>5467</v>
      </c>
      <c r="B5488" s="120">
        <f t="shared" si="612"/>
        <v>209.74605160127695</v>
      </c>
      <c r="C5488" s="371">
        <v>950</v>
      </c>
      <c r="D5488" s="78">
        <v>45170</v>
      </c>
      <c r="E5488" s="209">
        <v>29455</v>
      </c>
      <c r="F5488" s="344">
        <f t="shared" si="615"/>
        <v>2584.2679557582669</v>
      </c>
      <c r="G5488" s="394">
        <f t="shared" si="616"/>
        <v>372.06315789473683</v>
      </c>
      <c r="H5488" s="385">
        <f t="shared" si="613"/>
        <v>999.23991641471514</v>
      </c>
      <c r="I5488" s="386">
        <f t="shared" si="614"/>
        <v>59.126622273060079</v>
      </c>
      <c r="J5488" s="393">
        <v>45</v>
      </c>
      <c r="K5488" s="396">
        <f t="shared" si="617"/>
        <v>4059.6976523407789</v>
      </c>
      <c r="L5488" s="210">
        <f t="shared" si="618"/>
        <v>4.7999999999999996E-3</v>
      </c>
      <c r="M5488" s="211">
        <f t="shared" si="618"/>
        <v>1.1000000000000001E-3</v>
      </c>
    </row>
    <row r="5489" spans="1:13" ht="15" customHeight="1" x14ac:dyDescent="0.2">
      <c r="A5489" s="370">
        <v>5468</v>
      </c>
      <c r="B5489" s="120">
        <f t="shared" si="612"/>
        <v>209.76969775144266</v>
      </c>
      <c r="C5489" s="371">
        <v>950</v>
      </c>
      <c r="D5489" s="78">
        <v>45170</v>
      </c>
      <c r="E5489" s="209">
        <v>29455</v>
      </c>
      <c r="F5489" s="344">
        <f t="shared" si="615"/>
        <v>2583.9766458655358</v>
      </c>
      <c r="G5489" s="394">
        <f t="shared" si="616"/>
        <v>372.06315789473683</v>
      </c>
      <c r="H5489" s="385">
        <f t="shared" si="613"/>
        <v>999.14145367097206</v>
      </c>
      <c r="I5489" s="386">
        <f t="shared" si="614"/>
        <v>59.120796075205455</v>
      </c>
      <c r="J5489" s="393">
        <v>45</v>
      </c>
      <c r="K5489" s="396">
        <f t="shared" si="617"/>
        <v>4059.3020535064502</v>
      </c>
      <c r="L5489" s="210">
        <f t="shared" si="618"/>
        <v>4.7999999999999996E-3</v>
      </c>
      <c r="M5489" s="211">
        <f t="shared" si="618"/>
        <v>1.1000000000000001E-3</v>
      </c>
    </row>
    <row r="5490" spans="1:13" ht="15" customHeight="1" x14ac:dyDescent="0.2">
      <c r="A5490" s="370">
        <v>5469</v>
      </c>
      <c r="B5490" s="120">
        <f t="shared" si="612"/>
        <v>209.79334327518865</v>
      </c>
      <c r="C5490" s="371">
        <v>950</v>
      </c>
      <c r="D5490" s="78">
        <v>45170</v>
      </c>
      <c r="E5490" s="209">
        <v>29455</v>
      </c>
      <c r="F5490" s="344">
        <f t="shared" si="615"/>
        <v>2583.6854093554298</v>
      </c>
      <c r="G5490" s="394">
        <f t="shared" si="616"/>
        <v>372.06315789473683</v>
      </c>
      <c r="H5490" s="385">
        <f t="shared" si="613"/>
        <v>999.04301573055625</v>
      </c>
      <c r="I5490" s="386">
        <f t="shared" si="614"/>
        <v>59.114971345003333</v>
      </c>
      <c r="J5490" s="393">
        <v>45</v>
      </c>
      <c r="K5490" s="396">
        <f t="shared" si="617"/>
        <v>4058.9065543257261</v>
      </c>
      <c r="L5490" s="210">
        <f t="shared" si="618"/>
        <v>4.7999999999999996E-3</v>
      </c>
      <c r="M5490" s="211">
        <f t="shared" si="618"/>
        <v>1.1000000000000001E-3</v>
      </c>
    </row>
    <row r="5491" spans="1:13" ht="15" customHeight="1" x14ac:dyDescent="0.2">
      <c r="A5491" s="372">
        <v>5470</v>
      </c>
      <c r="B5491" s="120">
        <f t="shared" si="612"/>
        <v>209.81698817257251</v>
      </c>
      <c r="C5491" s="371">
        <v>950</v>
      </c>
      <c r="D5491" s="78">
        <v>45170</v>
      </c>
      <c r="E5491" s="209">
        <v>29455</v>
      </c>
      <c r="F5491" s="344">
        <f t="shared" si="615"/>
        <v>2583.3942461998222</v>
      </c>
      <c r="G5491" s="394">
        <f t="shared" si="616"/>
        <v>372.06315789473683</v>
      </c>
      <c r="H5491" s="385">
        <f t="shared" si="613"/>
        <v>998.94460258396089</v>
      </c>
      <c r="I5491" s="386">
        <f t="shared" si="614"/>
        <v>59.109148081891185</v>
      </c>
      <c r="J5491" s="393">
        <v>45</v>
      </c>
      <c r="K5491" s="396">
        <f t="shared" si="617"/>
        <v>4058.511154760411</v>
      </c>
      <c r="L5491" s="210">
        <f t="shared" si="618"/>
        <v>4.7999999999999996E-3</v>
      </c>
      <c r="M5491" s="211">
        <f t="shared" si="618"/>
        <v>1.1000000000000001E-3</v>
      </c>
    </row>
    <row r="5492" spans="1:13" ht="15" customHeight="1" x14ac:dyDescent="0.2">
      <c r="A5492" s="370">
        <v>5471</v>
      </c>
      <c r="B5492" s="120">
        <f t="shared" si="612"/>
        <v>209.84063244365174</v>
      </c>
      <c r="C5492" s="371">
        <v>950</v>
      </c>
      <c r="D5492" s="78">
        <v>45170</v>
      </c>
      <c r="E5492" s="209">
        <v>29455</v>
      </c>
      <c r="F5492" s="344">
        <f t="shared" si="615"/>
        <v>2583.1031563706015</v>
      </c>
      <c r="G5492" s="394">
        <f t="shared" si="616"/>
        <v>372.06315789473683</v>
      </c>
      <c r="H5492" s="385">
        <f t="shared" si="613"/>
        <v>998.84621422168425</v>
      </c>
      <c r="I5492" s="386">
        <f t="shared" si="614"/>
        <v>59.103326285306764</v>
      </c>
      <c r="J5492" s="393">
        <v>45</v>
      </c>
      <c r="K5492" s="396">
        <f t="shared" si="617"/>
        <v>4058.1158547723294</v>
      </c>
      <c r="L5492" s="210">
        <f t="shared" si="618"/>
        <v>4.7999999999999996E-3</v>
      </c>
      <c r="M5492" s="211">
        <f t="shared" si="618"/>
        <v>1.1000000000000001E-3</v>
      </c>
    </row>
    <row r="5493" spans="1:13" ht="15" customHeight="1" x14ac:dyDescent="0.2">
      <c r="A5493" s="370">
        <v>5472</v>
      </c>
      <c r="B5493" s="120">
        <f t="shared" si="612"/>
        <v>209.86427608848399</v>
      </c>
      <c r="C5493" s="371">
        <v>950</v>
      </c>
      <c r="D5493" s="78">
        <v>45170</v>
      </c>
      <c r="E5493" s="209">
        <v>29455</v>
      </c>
      <c r="F5493" s="344">
        <f t="shared" si="615"/>
        <v>2582.812139839667</v>
      </c>
      <c r="G5493" s="394">
        <f t="shared" si="616"/>
        <v>372.06315789473683</v>
      </c>
      <c r="H5493" s="385">
        <f t="shared" si="613"/>
        <v>998.74785063422837</v>
      </c>
      <c r="I5493" s="386">
        <f t="shared" si="614"/>
        <v>59.097505954688074</v>
      </c>
      <c r="J5493" s="393">
        <v>45</v>
      </c>
      <c r="K5493" s="396">
        <f t="shared" si="617"/>
        <v>4057.7206543233206</v>
      </c>
      <c r="L5493" s="210">
        <f t="shared" si="618"/>
        <v>4.7999999999999996E-3</v>
      </c>
      <c r="M5493" s="211">
        <f t="shared" si="618"/>
        <v>1.1000000000000001E-3</v>
      </c>
    </row>
    <row r="5494" spans="1:13" ht="15" customHeight="1" x14ac:dyDescent="0.2">
      <c r="A5494" s="370">
        <v>5473</v>
      </c>
      <c r="B5494" s="120">
        <f t="shared" si="612"/>
        <v>209.88791910712715</v>
      </c>
      <c r="C5494" s="371">
        <v>950</v>
      </c>
      <c r="D5494" s="78">
        <v>45170</v>
      </c>
      <c r="E5494" s="209">
        <v>29455</v>
      </c>
      <c r="F5494" s="344">
        <f t="shared" si="615"/>
        <v>2582.5211965789317</v>
      </c>
      <c r="G5494" s="394">
        <f t="shared" si="616"/>
        <v>372.06315789473683</v>
      </c>
      <c r="H5494" s="385">
        <f t="shared" si="613"/>
        <v>998.64951181209983</v>
      </c>
      <c r="I5494" s="386">
        <f t="shared" si="614"/>
        <v>59.091687089473375</v>
      </c>
      <c r="J5494" s="393">
        <v>45</v>
      </c>
      <c r="K5494" s="396">
        <f t="shared" si="617"/>
        <v>4057.3255533752417</v>
      </c>
      <c r="L5494" s="210">
        <f t="shared" si="618"/>
        <v>4.7999999999999996E-3</v>
      </c>
      <c r="M5494" s="211">
        <f t="shared" si="618"/>
        <v>1.1000000000000001E-3</v>
      </c>
    </row>
    <row r="5495" spans="1:13" ht="15" customHeight="1" x14ac:dyDescent="0.2">
      <c r="A5495" s="370">
        <v>5474</v>
      </c>
      <c r="B5495" s="120">
        <f t="shared" ref="B5495:B5558" si="619">A5495/(10*LN(A5495)-60)</f>
        <v>209.91156149963874</v>
      </c>
      <c r="C5495" s="371">
        <v>950</v>
      </c>
      <c r="D5495" s="78">
        <v>45170</v>
      </c>
      <c r="E5495" s="209">
        <v>29455</v>
      </c>
      <c r="F5495" s="344">
        <f t="shared" si="615"/>
        <v>2582.2303265603259</v>
      </c>
      <c r="G5495" s="394">
        <f t="shared" si="616"/>
        <v>372.06315789473683</v>
      </c>
      <c r="H5495" s="385">
        <f t="shared" si="613"/>
        <v>998.55119774581112</v>
      </c>
      <c r="I5495" s="386">
        <f t="shared" si="614"/>
        <v>59.085869689101258</v>
      </c>
      <c r="J5495" s="393">
        <v>45</v>
      </c>
      <c r="K5495" s="396">
        <f t="shared" si="617"/>
        <v>4056.930551889975</v>
      </c>
      <c r="L5495" s="210">
        <f t="shared" si="618"/>
        <v>4.7999999999999996E-3</v>
      </c>
      <c r="M5495" s="211">
        <f t="shared" si="618"/>
        <v>1.1000000000000001E-3</v>
      </c>
    </row>
    <row r="5496" spans="1:13" ht="15" customHeight="1" x14ac:dyDescent="0.2">
      <c r="A5496" s="370">
        <v>5475</v>
      </c>
      <c r="B5496" s="120">
        <f t="shared" si="619"/>
        <v>209.93520326607657</v>
      </c>
      <c r="C5496" s="371">
        <v>950</v>
      </c>
      <c r="D5496" s="78">
        <v>45170</v>
      </c>
      <c r="E5496" s="209">
        <v>29455</v>
      </c>
      <c r="F5496" s="344">
        <f t="shared" si="615"/>
        <v>2581.9395297557903</v>
      </c>
      <c r="G5496" s="394">
        <f t="shared" si="616"/>
        <v>372.06315789473683</v>
      </c>
      <c r="H5496" s="385">
        <f t="shared" si="613"/>
        <v>998.45290842587804</v>
      </c>
      <c r="I5496" s="386">
        <f t="shared" si="614"/>
        <v>59.080053753010546</v>
      </c>
      <c r="J5496" s="393">
        <v>45</v>
      </c>
      <c r="K5496" s="396">
        <f t="shared" si="617"/>
        <v>4056.5356498294154</v>
      </c>
      <c r="L5496" s="210">
        <f t="shared" si="618"/>
        <v>4.7999999999999996E-3</v>
      </c>
      <c r="M5496" s="211">
        <f t="shared" si="618"/>
        <v>1.1000000000000001E-3</v>
      </c>
    </row>
    <row r="5497" spans="1:13" ht="15" customHeight="1" x14ac:dyDescent="0.2">
      <c r="A5497" s="370">
        <v>5476</v>
      </c>
      <c r="B5497" s="120">
        <f t="shared" si="619"/>
        <v>209.95884440649829</v>
      </c>
      <c r="C5497" s="371">
        <v>950</v>
      </c>
      <c r="D5497" s="78">
        <v>45170</v>
      </c>
      <c r="E5497" s="209">
        <v>29455</v>
      </c>
      <c r="F5497" s="344">
        <f t="shared" si="615"/>
        <v>2581.6488061372834</v>
      </c>
      <c r="G5497" s="394">
        <f t="shared" si="616"/>
        <v>372.06315789473683</v>
      </c>
      <c r="H5497" s="385">
        <f t="shared" si="613"/>
        <v>998.35464384282272</v>
      </c>
      <c r="I5497" s="386">
        <f t="shared" si="614"/>
        <v>59.074239280640406</v>
      </c>
      <c r="J5497" s="393">
        <v>45</v>
      </c>
      <c r="K5497" s="396">
        <f t="shared" si="617"/>
        <v>4056.1408471554832</v>
      </c>
      <c r="L5497" s="210">
        <f t="shared" si="618"/>
        <v>4.7999999999999996E-3</v>
      </c>
      <c r="M5497" s="211">
        <f t="shared" si="618"/>
        <v>1.1000000000000001E-3</v>
      </c>
    </row>
    <row r="5498" spans="1:13" ht="15" customHeight="1" x14ac:dyDescent="0.2">
      <c r="A5498" s="370">
        <v>5477</v>
      </c>
      <c r="B5498" s="120">
        <f t="shared" si="619"/>
        <v>209.98248492096189</v>
      </c>
      <c r="C5498" s="371">
        <v>950</v>
      </c>
      <c r="D5498" s="78">
        <v>45170</v>
      </c>
      <c r="E5498" s="209">
        <v>29455</v>
      </c>
      <c r="F5498" s="344">
        <f t="shared" si="615"/>
        <v>2581.3581556767731</v>
      </c>
      <c r="G5498" s="394">
        <f t="shared" si="616"/>
        <v>372.06315789473683</v>
      </c>
      <c r="H5498" s="385">
        <f t="shared" si="613"/>
        <v>998.2564039871703</v>
      </c>
      <c r="I5498" s="386">
        <f t="shared" si="614"/>
        <v>59.068426271430198</v>
      </c>
      <c r="J5498" s="393">
        <v>45</v>
      </c>
      <c r="K5498" s="396">
        <f t="shared" si="617"/>
        <v>4055.7461438301107</v>
      </c>
      <c r="L5498" s="210">
        <f t="shared" si="618"/>
        <v>4.7999999999999996E-3</v>
      </c>
      <c r="M5498" s="211">
        <f t="shared" si="618"/>
        <v>1.1000000000000001E-3</v>
      </c>
    </row>
    <row r="5499" spans="1:13" ht="15" customHeight="1" x14ac:dyDescent="0.2">
      <c r="A5499" s="370">
        <v>5478</v>
      </c>
      <c r="B5499" s="120">
        <f t="shared" si="619"/>
        <v>210.0061248095252</v>
      </c>
      <c r="C5499" s="371">
        <v>950</v>
      </c>
      <c r="D5499" s="78">
        <v>45170</v>
      </c>
      <c r="E5499" s="209">
        <v>29455</v>
      </c>
      <c r="F5499" s="344">
        <f t="shared" si="615"/>
        <v>2581.0675783462425</v>
      </c>
      <c r="G5499" s="394">
        <f t="shared" si="616"/>
        <v>372.06315789473683</v>
      </c>
      <c r="H5499" s="385">
        <f t="shared" si="613"/>
        <v>998.15818884945088</v>
      </c>
      <c r="I5499" s="386">
        <f t="shared" si="614"/>
        <v>59.062614724819589</v>
      </c>
      <c r="J5499" s="393">
        <v>45</v>
      </c>
      <c r="K5499" s="396">
        <f t="shared" si="617"/>
        <v>4055.3515398152495</v>
      </c>
      <c r="L5499" s="210">
        <f t="shared" si="618"/>
        <v>4.7999999999999996E-3</v>
      </c>
      <c r="M5499" s="211">
        <f t="shared" si="618"/>
        <v>1.1000000000000001E-3</v>
      </c>
    </row>
    <row r="5500" spans="1:13" ht="15" customHeight="1" x14ac:dyDescent="0.2">
      <c r="A5500" s="370">
        <v>5479</v>
      </c>
      <c r="B5500" s="120">
        <f t="shared" si="619"/>
        <v>210.02976407224608</v>
      </c>
      <c r="C5500" s="371">
        <v>950</v>
      </c>
      <c r="D5500" s="78">
        <v>45170</v>
      </c>
      <c r="E5500" s="209">
        <v>29455</v>
      </c>
      <c r="F5500" s="344">
        <f t="shared" si="615"/>
        <v>2580.7770741176901</v>
      </c>
      <c r="G5500" s="394">
        <f t="shared" si="616"/>
        <v>372.06315789473683</v>
      </c>
      <c r="H5500" s="385">
        <f t="shared" si="613"/>
        <v>998.05999842020015</v>
      </c>
      <c r="I5500" s="386">
        <f t="shared" si="614"/>
        <v>59.056804640248536</v>
      </c>
      <c r="J5500" s="393">
        <v>45</v>
      </c>
      <c r="K5500" s="396">
        <f t="shared" si="617"/>
        <v>4054.9570350728754</v>
      </c>
      <c r="L5500" s="210">
        <f t="shared" si="618"/>
        <v>4.7999999999999996E-3</v>
      </c>
      <c r="M5500" s="211">
        <f t="shared" si="618"/>
        <v>1.1000000000000001E-3</v>
      </c>
    </row>
    <row r="5501" spans="1:13" ht="15" customHeight="1" x14ac:dyDescent="0.2">
      <c r="A5501" s="372">
        <v>5480</v>
      </c>
      <c r="B5501" s="120">
        <f t="shared" si="619"/>
        <v>210.05340270918225</v>
      </c>
      <c r="C5501" s="371">
        <v>950</v>
      </c>
      <c r="D5501" s="78">
        <v>45170</v>
      </c>
      <c r="E5501" s="209">
        <v>29455</v>
      </c>
      <c r="F5501" s="344">
        <f t="shared" si="615"/>
        <v>2580.4866429631293</v>
      </c>
      <c r="G5501" s="394">
        <f t="shared" si="616"/>
        <v>372.06315789473683</v>
      </c>
      <c r="H5501" s="385">
        <f t="shared" si="613"/>
        <v>997.96183268995867</v>
      </c>
      <c r="I5501" s="386">
        <f t="shared" si="614"/>
        <v>59.050996017157324</v>
      </c>
      <c r="J5501" s="393">
        <v>45</v>
      </c>
      <c r="K5501" s="396">
        <f t="shared" si="617"/>
        <v>4054.5626295649818</v>
      </c>
      <c r="L5501" s="210">
        <f t="shared" si="618"/>
        <v>4.7999999999999996E-3</v>
      </c>
      <c r="M5501" s="211">
        <f t="shared" si="618"/>
        <v>1.1000000000000001E-3</v>
      </c>
    </row>
    <row r="5502" spans="1:13" ht="15" customHeight="1" x14ac:dyDescent="0.2">
      <c r="A5502" s="370">
        <v>5481</v>
      </c>
      <c r="B5502" s="120">
        <f t="shared" si="619"/>
        <v>210.07704072039175</v>
      </c>
      <c r="C5502" s="371">
        <v>950</v>
      </c>
      <c r="D5502" s="78">
        <v>45170</v>
      </c>
      <c r="E5502" s="209">
        <v>29455</v>
      </c>
      <c r="F5502" s="344">
        <f t="shared" si="615"/>
        <v>2580.1962848545841</v>
      </c>
      <c r="G5502" s="394">
        <f t="shared" si="616"/>
        <v>372.06315789473683</v>
      </c>
      <c r="H5502" s="385">
        <f t="shared" si="613"/>
        <v>997.86369164927032</v>
      </c>
      <c r="I5502" s="386">
        <f t="shared" si="614"/>
        <v>59.045188854986421</v>
      </c>
      <c r="J5502" s="393">
        <v>45</v>
      </c>
      <c r="K5502" s="396">
        <f t="shared" si="617"/>
        <v>4054.1683232535775</v>
      </c>
      <c r="L5502" s="210">
        <f t="shared" si="618"/>
        <v>4.7999999999999996E-3</v>
      </c>
      <c r="M5502" s="211">
        <f t="shared" si="618"/>
        <v>1.1000000000000001E-3</v>
      </c>
    </row>
    <row r="5503" spans="1:13" ht="15" customHeight="1" x14ac:dyDescent="0.2">
      <c r="A5503" s="370">
        <v>5482</v>
      </c>
      <c r="B5503" s="120">
        <f t="shared" si="619"/>
        <v>210.10067810593284</v>
      </c>
      <c r="C5503" s="371">
        <v>950</v>
      </c>
      <c r="D5503" s="78">
        <v>45170</v>
      </c>
      <c r="E5503" s="209">
        <v>29455</v>
      </c>
      <c r="F5503" s="344">
        <f t="shared" si="615"/>
        <v>2579.9059997640907</v>
      </c>
      <c r="G5503" s="394">
        <f t="shared" si="616"/>
        <v>372.06315789473683</v>
      </c>
      <c r="H5503" s="385">
        <f t="shared" si="613"/>
        <v>997.76557528868364</v>
      </c>
      <c r="I5503" s="386">
        <f t="shared" si="614"/>
        <v>59.039383153176551</v>
      </c>
      <c r="J5503" s="393">
        <v>45</v>
      </c>
      <c r="K5503" s="396">
        <f t="shared" si="617"/>
        <v>4053.7741161006875</v>
      </c>
      <c r="L5503" s="210">
        <f t="shared" si="618"/>
        <v>4.7999999999999996E-3</v>
      </c>
      <c r="M5503" s="211">
        <f t="shared" si="618"/>
        <v>1.1000000000000001E-3</v>
      </c>
    </row>
    <row r="5504" spans="1:13" ht="15" customHeight="1" x14ac:dyDescent="0.2">
      <c r="A5504" s="370">
        <v>5483</v>
      </c>
      <c r="B5504" s="120">
        <f t="shared" si="619"/>
        <v>210.12431486586303</v>
      </c>
      <c r="C5504" s="371">
        <v>950</v>
      </c>
      <c r="D5504" s="78">
        <v>45170</v>
      </c>
      <c r="E5504" s="209">
        <v>29455</v>
      </c>
      <c r="F5504" s="344">
        <f t="shared" si="615"/>
        <v>2579.6157876637071</v>
      </c>
      <c r="G5504" s="394">
        <f t="shared" si="616"/>
        <v>372.06315789473683</v>
      </c>
      <c r="H5504" s="385">
        <f t="shared" si="613"/>
        <v>997.66748359875396</v>
      </c>
      <c r="I5504" s="386">
        <f t="shared" si="614"/>
        <v>59.033578911168881</v>
      </c>
      <c r="J5504" s="393">
        <v>45</v>
      </c>
      <c r="K5504" s="396">
        <f t="shared" si="617"/>
        <v>4053.3800080683668</v>
      </c>
      <c r="L5504" s="210">
        <f t="shared" si="618"/>
        <v>4.7999999999999996E-3</v>
      </c>
      <c r="M5504" s="211">
        <f t="shared" si="618"/>
        <v>1.1000000000000001E-3</v>
      </c>
    </row>
    <row r="5505" spans="1:13" ht="15" customHeight="1" x14ac:dyDescent="0.2">
      <c r="A5505" s="370">
        <v>5484</v>
      </c>
      <c r="B5505" s="120">
        <f t="shared" si="619"/>
        <v>210.14795100024062</v>
      </c>
      <c r="C5505" s="371">
        <v>950</v>
      </c>
      <c r="D5505" s="78">
        <v>45170</v>
      </c>
      <c r="E5505" s="209">
        <v>29455</v>
      </c>
      <c r="F5505" s="344">
        <f t="shared" si="615"/>
        <v>2579.3256485254969</v>
      </c>
      <c r="G5505" s="394">
        <f t="shared" si="616"/>
        <v>372.06315789473683</v>
      </c>
      <c r="H5505" s="385">
        <f t="shared" si="613"/>
        <v>997.56941657003892</v>
      </c>
      <c r="I5505" s="386">
        <f t="shared" si="614"/>
        <v>59.027776128404675</v>
      </c>
      <c r="J5505" s="393">
        <v>45</v>
      </c>
      <c r="K5505" s="396">
        <f t="shared" si="617"/>
        <v>4052.9859991186772</v>
      </c>
      <c r="L5505" s="210">
        <f t="shared" si="618"/>
        <v>4.7999999999999996E-3</v>
      </c>
      <c r="M5505" s="211">
        <f t="shared" si="618"/>
        <v>1.1000000000000001E-3</v>
      </c>
    </row>
    <row r="5506" spans="1:13" ht="15" customHeight="1" x14ac:dyDescent="0.2">
      <c r="A5506" s="370">
        <v>5485</v>
      </c>
      <c r="B5506" s="120">
        <f t="shared" si="619"/>
        <v>210.17158650912364</v>
      </c>
      <c r="C5506" s="371">
        <v>950</v>
      </c>
      <c r="D5506" s="78">
        <v>45170</v>
      </c>
      <c r="E5506" s="209">
        <v>29455</v>
      </c>
      <c r="F5506" s="344">
        <f t="shared" si="615"/>
        <v>2579.0355823215423</v>
      </c>
      <c r="G5506" s="394">
        <f t="shared" si="616"/>
        <v>372.06315789473683</v>
      </c>
      <c r="H5506" s="385">
        <f t="shared" si="613"/>
        <v>997.47137419310229</v>
      </c>
      <c r="I5506" s="386">
        <f t="shared" si="614"/>
        <v>59.021974804325581</v>
      </c>
      <c r="J5506" s="393">
        <v>45</v>
      </c>
      <c r="K5506" s="396">
        <f t="shared" si="617"/>
        <v>4052.5920892137069</v>
      </c>
      <c r="L5506" s="210">
        <f t="shared" si="618"/>
        <v>4.7999999999999996E-3</v>
      </c>
      <c r="M5506" s="211">
        <f t="shared" si="618"/>
        <v>1.1000000000000001E-3</v>
      </c>
    </row>
    <row r="5507" spans="1:13" ht="15" customHeight="1" x14ac:dyDescent="0.2">
      <c r="A5507" s="370">
        <v>5486</v>
      </c>
      <c r="B5507" s="120">
        <f t="shared" si="619"/>
        <v>210.19522139257015</v>
      </c>
      <c r="C5507" s="371">
        <v>950</v>
      </c>
      <c r="D5507" s="78">
        <v>45170</v>
      </c>
      <c r="E5507" s="209">
        <v>29455</v>
      </c>
      <c r="F5507" s="344">
        <f t="shared" si="615"/>
        <v>2578.7455890239362</v>
      </c>
      <c r="G5507" s="394">
        <f t="shared" si="616"/>
        <v>372.06315789473683</v>
      </c>
      <c r="H5507" s="385">
        <f t="shared" si="613"/>
        <v>997.37335645851135</v>
      </c>
      <c r="I5507" s="386">
        <f t="shared" si="614"/>
        <v>59.01617493837346</v>
      </c>
      <c r="J5507" s="393">
        <v>45</v>
      </c>
      <c r="K5507" s="396">
        <f t="shared" si="617"/>
        <v>4052.1982783155577</v>
      </c>
      <c r="L5507" s="210">
        <f t="shared" si="618"/>
        <v>4.7999999999999996E-3</v>
      </c>
      <c r="M5507" s="211">
        <f t="shared" si="618"/>
        <v>1.1000000000000001E-3</v>
      </c>
    </row>
    <row r="5508" spans="1:13" ht="15" customHeight="1" x14ac:dyDescent="0.2">
      <c r="A5508" s="370">
        <v>5487</v>
      </c>
      <c r="B5508" s="120">
        <f t="shared" si="619"/>
        <v>210.21885565063835</v>
      </c>
      <c r="C5508" s="371">
        <v>950</v>
      </c>
      <c r="D5508" s="78">
        <v>45170</v>
      </c>
      <c r="E5508" s="209">
        <v>29455</v>
      </c>
      <c r="F5508" s="344">
        <f t="shared" si="615"/>
        <v>2578.4556686047872</v>
      </c>
      <c r="G5508" s="394">
        <f t="shared" si="616"/>
        <v>372.06315789473683</v>
      </c>
      <c r="H5508" s="385">
        <f t="shared" si="613"/>
        <v>997.27536335683908</v>
      </c>
      <c r="I5508" s="386">
        <f t="shared" si="614"/>
        <v>59.010376529990481</v>
      </c>
      <c r="J5508" s="393">
        <v>45</v>
      </c>
      <c r="K5508" s="396">
        <f t="shared" si="617"/>
        <v>4051.8045663863536</v>
      </c>
      <c r="L5508" s="210">
        <f t="shared" si="618"/>
        <v>4.7999999999999996E-3</v>
      </c>
      <c r="M5508" s="211">
        <f t="shared" si="618"/>
        <v>1.1000000000000001E-3</v>
      </c>
    </row>
    <row r="5509" spans="1:13" ht="15" customHeight="1" x14ac:dyDescent="0.2">
      <c r="A5509" s="370">
        <v>5488</v>
      </c>
      <c r="B5509" s="120">
        <f t="shared" si="619"/>
        <v>210.24248928338619</v>
      </c>
      <c r="C5509" s="371">
        <v>950</v>
      </c>
      <c r="D5509" s="78">
        <v>45170</v>
      </c>
      <c r="E5509" s="209">
        <v>29455</v>
      </c>
      <c r="F5509" s="344">
        <f t="shared" si="615"/>
        <v>2578.1658210362193</v>
      </c>
      <c r="G5509" s="394">
        <f t="shared" si="616"/>
        <v>372.06315789473683</v>
      </c>
      <c r="H5509" s="385">
        <f t="shared" si="613"/>
        <v>997.17739487866311</v>
      </c>
      <c r="I5509" s="386">
        <f t="shared" si="614"/>
        <v>59.004579578619122</v>
      </c>
      <c r="J5509" s="393">
        <v>45</v>
      </c>
      <c r="K5509" s="396">
        <f t="shared" si="617"/>
        <v>4051.4109533882383</v>
      </c>
      <c r="L5509" s="210">
        <f t="shared" si="618"/>
        <v>4.7999999999999996E-3</v>
      </c>
      <c r="M5509" s="211">
        <f t="shared" si="618"/>
        <v>1.1000000000000001E-3</v>
      </c>
    </row>
    <row r="5510" spans="1:13" ht="15" customHeight="1" x14ac:dyDescent="0.2">
      <c r="A5510" s="370">
        <v>5489</v>
      </c>
      <c r="B5510" s="120">
        <f t="shared" si="619"/>
        <v>210.26612229087212</v>
      </c>
      <c r="C5510" s="371">
        <v>950</v>
      </c>
      <c r="D5510" s="78">
        <v>45170</v>
      </c>
      <c r="E5510" s="209">
        <v>29455</v>
      </c>
      <c r="F5510" s="344">
        <f t="shared" si="615"/>
        <v>2577.8760462903665</v>
      </c>
      <c r="G5510" s="394">
        <f t="shared" si="616"/>
        <v>372.06315789473683</v>
      </c>
      <c r="H5510" s="385">
        <f t="shared" si="613"/>
        <v>997.07945101456482</v>
      </c>
      <c r="I5510" s="386">
        <f t="shared" si="614"/>
        <v>58.99878408370207</v>
      </c>
      <c r="J5510" s="393">
        <v>45</v>
      </c>
      <c r="K5510" s="396">
        <f t="shared" si="617"/>
        <v>4051.0174392833701</v>
      </c>
      <c r="L5510" s="210">
        <f t="shared" si="618"/>
        <v>4.7999999999999996E-3</v>
      </c>
      <c r="M5510" s="211">
        <f t="shared" si="618"/>
        <v>1.1000000000000001E-3</v>
      </c>
    </row>
    <row r="5511" spans="1:13" ht="15" customHeight="1" x14ac:dyDescent="0.2">
      <c r="A5511" s="372">
        <v>5490</v>
      </c>
      <c r="B5511" s="120">
        <f t="shared" si="619"/>
        <v>210.28975467315414</v>
      </c>
      <c r="C5511" s="371">
        <v>950</v>
      </c>
      <c r="D5511" s="78">
        <v>45170</v>
      </c>
      <c r="E5511" s="209">
        <v>29455</v>
      </c>
      <c r="F5511" s="344">
        <f t="shared" si="615"/>
        <v>2577.5863443393778</v>
      </c>
      <c r="G5511" s="394">
        <f t="shared" si="616"/>
        <v>372.06315789473683</v>
      </c>
      <c r="H5511" s="385">
        <f t="shared" si="613"/>
        <v>996.98153175513062</v>
      </c>
      <c r="I5511" s="386">
        <f t="shared" si="614"/>
        <v>58.992990044682294</v>
      </c>
      <c r="J5511" s="393">
        <v>45</v>
      </c>
      <c r="K5511" s="396">
        <f t="shared" si="617"/>
        <v>4050.6240240339275</v>
      </c>
      <c r="L5511" s="210">
        <f t="shared" si="618"/>
        <v>4.7999999999999996E-3</v>
      </c>
      <c r="M5511" s="211">
        <f t="shared" si="618"/>
        <v>1.1000000000000001E-3</v>
      </c>
    </row>
    <row r="5512" spans="1:13" ht="15" customHeight="1" x14ac:dyDescent="0.2">
      <c r="A5512" s="370">
        <v>5491</v>
      </c>
      <c r="B5512" s="120">
        <f t="shared" si="619"/>
        <v>210.31338643029059</v>
      </c>
      <c r="C5512" s="371">
        <v>950</v>
      </c>
      <c r="D5512" s="78">
        <v>45170</v>
      </c>
      <c r="E5512" s="209">
        <v>29455</v>
      </c>
      <c r="F5512" s="344">
        <f t="shared" si="615"/>
        <v>2577.296715155418</v>
      </c>
      <c r="G5512" s="394">
        <f t="shared" si="616"/>
        <v>372.06315789473683</v>
      </c>
      <c r="H5512" s="385">
        <f t="shared" si="613"/>
        <v>996.88363709095222</v>
      </c>
      <c r="I5512" s="386">
        <f t="shared" si="614"/>
        <v>58.987197461003099</v>
      </c>
      <c r="J5512" s="393">
        <v>45</v>
      </c>
      <c r="K5512" s="396">
        <f t="shared" si="617"/>
        <v>4050.2307076021102</v>
      </c>
      <c r="L5512" s="210">
        <f t="shared" si="618"/>
        <v>4.7999999999999996E-3</v>
      </c>
      <c r="M5512" s="211">
        <f t="shared" si="618"/>
        <v>1.1000000000000001E-3</v>
      </c>
    </row>
    <row r="5513" spans="1:13" ht="15" customHeight="1" x14ac:dyDescent="0.2">
      <c r="A5513" s="370">
        <v>5492</v>
      </c>
      <c r="B5513" s="120">
        <f t="shared" si="619"/>
        <v>210.3370175623397</v>
      </c>
      <c r="C5513" s="371">
        <v>950</v>
      </c>
      <c r="D5513" s="78">
        <v>45170</v>
      </c>
      <c r="E5513" s="209">
        <v>29455</v>
      </c>
      <c r="F5513" s="344">
        <f t="shared" si="615"/>
        <v>2577.007158710664</v>
      </c>
      <c r="G5513" s="394">
        <f t="shared" si="616"/>
        <v>372.06315789473683</v>
      </c>
      <c r="H5513" s="385">
        <f t="shared" si="613"/>
        <v>996.78576701262534</v>
      </c>
      <c r="I5513" s="386">
        <f t="shared" si="614"/>
        <v>58.981406332108016</v>
      </c>
      <c r="J5513" s="393">
        <v>45</v>
      </c>
      <c r="K5513" s="396">
        <f t="shared" si="617"/>
        <v>4049.8374899501346</v>
      </c>
      <c r="L5513" s="210">
        <f t="shared" si="618"/>
        <v>4.7999999999999996E-3</v>
      </c>
      <c r="M5513" s="211">
        <f t="shared" si="618"/>
        <v>1.1000000000000001E-3</v>
      </c>
    </row>
    <row r="5514" spans="1:13" ht="15" customHeight="1" x14ac:dyDescent="0.2">
      <c r="A5514" s="370">
        <v>5493</v>
      </c>
      <c r="B5514" s="120">
        <f t="shared" si="619"/>
        <v>210.36064806935985</v>
      </c>
      <c r="C5514" s="371">
        <v>950</v>
      </c>
      <c r="D5514" s="78">
        <v>45170</v>
      </c>
      <c r="E5514" s="209">
        <v>29455</v>
      </c>
      <c r="F5514" s="344">
        <f t="shared" si="615"/>
        <v>2576.7176749773048</v>
      </c>
      <c r="G5514" s="394">
        <f t="shared" si="616"/>
        <v>372.06315789473683</v>
      </c>
      <c r="H5514" s="385">
        <f t="shared" si="613"/>
        <v>996.68792151075002</v>
      </c>
      <c r="I5514" s="386">
        <f t="shared" si="614"/>
        <v>58.975616657440831</v>
      </c>
      <c r="J5514" s="393">
        <v>45</v>
      </c>
      <c r="K5514" s="396">
        <f t="shared" si="617"/>
        <v>4049.4443710402325</v>
      </c>
      <c r="L5514" s="210">
        <f t="shared" si="618"/>
        <v>4.7999999999999996E-3</v>
      </c>
      <c r="M5514" s="211">
        <f t="shared" si="618"/>
        <v>1.1000000000000001E-3</v>
      </c>
    </row>
    <row r="5515" spans="1:13" ht="15" customHeight="1" x14ac:dyDescent="0.2">
      <c r="A5515" s="370">
        <v>5494</v>
      </c>
      <c r="B5515" s="120">
        <f t="shared" si="619"/>
        <v>210.38427795140925</v>
      </c>
      <c r="C5515" s="371">
        <v>950</v>
      </c>
      <c r="D5515" s="78">
        <v>45170</v>
      </c>
      <c r="E5515" s="209">
        <v>29455</v>
      </c>
      <c r="F5515" s="344">
        <f t="shared" si="615"/>
        <v>2576.4282639275475</v>
      </c>
      <c r="G5515" s="394">
        <f t="shared" si="616"/>
        <v>372.06315789473683</v>
      </c>
      <c r="H5515" s="385">
        <f t="shared" si="613"/>
        <v>996.59010057593196</v>
      </c>
      <c r="I5515" s="386">
        <f t="shared" si="614"/>
        <v>58.969828436445688</v>
      </c>
      <c r="J5515" s="393">
        <v>45</v>
      </c>
      <c r="K5515" s="396">
        <f t="shared" si="617"/>
        <v>4049.0513508346621</v>
      </c>
      <c r="L5515" s="210">
        <f t="shared" si="618"/>
        <v>4.7999999999999996E-3</v>
      </c>
      <c r="M5515" s="211">
        <f t="shared" si="618"/>
        <v>1.1000000000000001E-3</v>
      </c>
    </row>
    <row r="5516" spans="1:13" ht="15" customHeight="1" x14ac:dyDescent="0.2">
      <c r="A5516" s="370">
        <v>5495</v>
      </c>
      <c r="B5516" s="120">
        <f t="shared" si="619"/>
        <v>210.40790720854625</v>
      </c>
      <c r="C5516" s="371">
        <v>950</v>
      </c>
      <c r="D5516" s="78">
        <v>45170</v>
      </c>
      <c r="E5516" s="209">
        <v>29455</v>
      </c>
      <c r="F5516" s="344">
        <f t="shared" si="615"/>
        <v>2576.1389255336107</v>
      </c>
      <c r="G5516" s="394">
        <f t="shared" si="616"/>
        <v>372.06315789473683</v>
      </c>
      <c r="H5516" s="385">
        <f t="shared" si="613"/>
        <v>996.49230419878143</v>
      </c>
      <c r="I5516" s="386">
        <f t="shared" si="614"/>
        <v>58.964041668566949</v>
      </c>
      <c r="J5516" s="393">
        <v>45</v>
      </c>
      <c r="K5516" s="396">
        <f t="shared" si="617"/>
        <v>4048.6584292956959</v>
      </c>
      <c r="L5516" s="210">
        <f t="shared" si="618"/>
        <v>4.7999999999999996E-3</v>
      </c>
      <c r="M5516" s="211">
        <f t="shared" si="618"/>
        <v>1.1000000000000001E-3</v>
      </c>
    </row>
    <row r="5517" spans="1:13" ht="15" customHeight="1" x14ac:dyDescent="0.2">
      <c r="A5517" s="370">
        <v>5496</v>
      </c>
      <c r="B5517" s="120">
        <f t="shared" si="619"/>
        <v>210.43153584082941</v>
      </c>
      <c r="C5517" s="371">
        <v>950</v>
      </c>
      <c r="D5517" s="78">
        <v>45170</v>
      </c>
      <c r="E5517" s="209">
        <v>29455</v>
      </c>
      <c r="F5517" s="344">
        <f t="shared" si="615"/>
        <v>2575.8496597677236</v>
      </c>
      <c r="G5517" s="394">
        <f t="shared" si="616"/>
        <v>372.06315789473683</v>
      </c>
      <c r="H5517" s="385">
        <f t="shared" si="613"/>
        <v>996.39453236991153</v>
      </c>
      <c r="I5517" s="386">
        <f t="shared" si="614"/>
        <v>58.958256353249212</v>
      </c>
      <c r="J5517" s="393">
        <v>45</v>
      </c>
      <c r="K5517" s="396">
        <f t="shared" si="617"/>
        <v>4048.2656063856207</v>
      </c>
      <c r="L5517" s="210">
        <f t="shared" si="618"/>
        <v>4.7999999999999996E-3</v>
      </c>
      <c r="M5517" s="211">
        <f t="shared" si="618"/>
        <v>1.1000000000000001E-3</v>
      </c>
    </row>
    <row r="5518" spans="1:13" ht="15" customHeight="1" x14ac:dyDescent="0.2">
      <c r="A5518" s="370">
        <v>5497</v>
      </c>
      <c r="B5518" s="120">
        <f t="shared" si="619"/>
        <v>210.45516384831714</v>
      </c>
      <c r="C5518" s="371">
        <v>950</v>
      </c>
      <c r="D5518" s="78">
        <v>45170</v>
      </c>
      <c r="E5518" s="209">
        <v>29455</v>
      </c>
      <c r="F5518" s="344">
        <f t="shared" si="615"/>
        <v>2575.5604666021327</v>
      </c>
      <c r="G5518" s="394">
        <f t="shared" si="616"/>
        <v>372.06315789473683</v>
      </c>
      <c r="H5518" s="385">
        <f t="shared" si="613"/>
        <v>996.29678507994186</v>
      </c>
      <c r="I5518" s="386">
        <f t="shared" si="614"/>
        <v>58.952472489937392</v>
      </c>
      <c r="J5518" s="393">
        <v>45</v>
      </c>
      <c r="K5518" s="396">
        <f t="shared" si="617"/>
        <v>4047.8728820667488</v>
      </c>
      <c r="L5518" s="210">
        <f t="shared" si="618"/>
        <v>4.7999999999999996E-3</v>
      </c>
      <c r="M5518" s="211">
        <f t="shared" si="618"/>
        <v>1.1000000000000001E-3</v>
      </c>
    </row>
    <row r="5519" spans="1:13" ht="15" customHeight="1" x14ac:dyDescent="0.2">
      <c r="A5519" s="370">
        <v>5498</v>
      </c>
      <c r="B5519" s="120">
        <f t="shared" si="619"/>
        <v>210.4787912310677</v>
      </c>
      <c r="C5519" s="371">
        <v>950</v>
      </c>
      <c r="D5519" s="78">
        <v>45170</v>
      </c>
      <c r="E5519" s="209">
        <v>29455</v>
      </c>
      <c r="F5519" s="344">
        <f t="shared" si="615"/>
        <v>2575.2713460090999</v>
      </c>
      <c r="G5519" s="394">
        <f t="shared" si="616"/>
        <v>372.06315789473683</v>
      </c>
      <c r="H5519" s="385">
        <f t="shared" si="613"/>
        <v>996.19906231949676</v>
      </c>
      <c r="I5519" s="386">
        <f t="shared" si="614"/>
        <v>58.946690078076735</v>
      </c>
      <c r="J5519" s="393">
        <v>45</v>
      </c>
      <c r="K5519" s="396">
        <f t="shared" si="617"/>
        <v>4047.4802563014105</v>
      </c>
      <c r="L5519" s="210">
        <f t="shared" si="618"/>
        <v>4.7999999999999996E-3</v>
      </c>
      <c r="M5519" s="211">
        <f t="shared" si="618"/>
        <v>1.1000000000000001E-3</v>
      </c>
    </row>
    <row r="5520" spans="1:13" ht="15" customHeight="1" x14ac:dyDescent="0.2">
      <c r="A5520" s="370">
        <v>5499</v>
      </c>
      <c r="B5520" s="120">
        <f t="shared" si="619"/>
        <v>210.5024179891399</v>
      </c>
      <c r="C5520" s="371">
        <v>950</v>
      </c>
      <c r="D5520" s="78">
        <v>45170</v>
      </c>
      <c r="E5520" s="209">
        <v>29455</v>
      </c>
      <c r="F5520" s="344">
        <f t="shared" si="615"/>
        <v>2574.9822979608934</v>
      </c>
      <c r="G5520" s="394">
        <f t="shared" si="616"/>
        <v>372.06315789473683</v>
      </c>
      <c r="H5520" s="385">
        <f t="shared" si="613"/>
        <v>996.10136407920299</v>
      </c>
      <c r="I5520" s="386">
        <f t="shared" si="614"/>
        <v>58.940909117112604</v>
      </c>
      <c r="J5520" s="393">
        <v>45</v>
      </c>
      <c r="K5520" s="396">
        <f t="shared" si="617"/>
        <v>4047.0877290519461</v>
      </c>
      <c r="L5520" s="210">
        <f t="shared" si="618"/>
        <v>4.7999999999999996E-3</v>
      </c>
      <c r="M5520" s="211">
        <f t="shared" si="618"/>
        <v>1.1000000000000001E-3</v>
      </c>
    </row>
    <row r="5521" spans="1:13" ht="15" customHeight="1" x14ac:dyDescent="0.2">
      <c r="A5521" s="372">
        <v>5500</v>
      </c>
      <c r="B5521" s="120">
        <f t="shared" si="619"/>
        <v>210.52604412259186</v>
      </c>
      <c r="C5521" s="371">
        <v>950</v>
      </c>
      <c r="D5521" s="78">
        <v>45170</v>
      </c>
      <c r="E5521" s="209">
        <v>29455</v>
      </c>
      <c r="F5521" s="344">
        <f t="shared" si="615"/>
        <v>2574.6933224298064</v>
      </c>
      <c r="G5521" s="394">
        <f t="shared" si="616"/>
        <v>372.06315789473683</v>
      </c>
      <c r="H5521" s="385">
        <f t="shared" si="613"/>
        <v>996.00369034969549</v>
      </c>
      <c r="I5521" s="386">
        <f t="shared" si="614"/>
        <v>58.935129606490868</v>
      </c>
      <c r="J5521" s="393">
        <v>45</v>
      </c>
      <c r="K5521" s="396">
        <f t="shared" si="617"/>
        <v>4046.69530028073</v>
      </c>
      <c r="L5521" s="210">
        <f t="shared" si="618"/>
        <v>4.7999999999999996E-3</v>
      </c>
      <c r="M5521" s="211">
        <f t="shared" si="618"/>
        <v>1.1000000000000001E-3</v>
      </c>
    </row>
    <row r="5522" spans="1:13" ht="15" customHeight="1" x14ac:dyDescent="0.2">
      <c r="A5522" s="370">
        <v>5501</v>
      </c>
      <c r="B5522" s="120">
        <f t="shared" si="619"/>
        <v>210.54966963148229</v>
      </c>
      <c r="C5522" s="371">
        <v>950</v>
      </c>
      <c r="D5522" s="78">
        <v>45170</v>
      </c>
      <c r="E5522" s="209">
        <v>29455</v>
      </c>
      <c r="F5522" s="344">
        <f t="shared" si="615"/>
        <v>2574.4044193881364</v>
      </c>
      <c r="G5522" s="394">
        <f t="shared" si="616"/>
        <v>372.06315789473683</v>
      </c>
      <c r="H5522" s="385">
        <f t="shared" si="613"/>
        <v>995.906041121611</v>
      </c>
      <c r="I5522" s="386">
        <f t="shared" si="614"/>
        <v>58.929351545657468</v>
      </c>
      <c r="J5522" s="393">
        <v>45</v>
      </c>
      <c r="K5522" s="396">
        <f t="shared" si="617"/>
        <v>4046.3029699501417</v>
      </c>
      <c r="L5522" s="210">
        <f t="shared" si="618"/>
        <v>4.7000000000000002E-3</v>
      </c>
      <c r="M5522" s="211">
        <f t="shared" si="618"/>
        <v>1.1000000000000001E-3</v>
      </c>
    </row>
    <row r="5523" spans="1:13" ht="15" customHeight="1" x14ac:dyDescent="0.2">
      <c r="A5523" s="370">
        <v>5502</v>
      </c>
      <c r="B5523" s="120">
        <f t="shared" si="619"/>
        <v>210.57329451586995</v>
      </c>
      <c r="C5523" s="371">
        <v>950</v>
      </c>
      <c r="D5523" s="78">
        <v>45170</v>
      </c>
      <c r="E5523" s="209">
        <v>29455</v>
      </c>
      <c r="F5523" s="344">
        <f t="shared" si="615"/>
        <v>2574.1155888081948</v>
      </c>
      <c r="G5523" s="394">
        <f t="shared" si="616"/>
        <v>372.06315789473683</v>
      </c>
      <c r="H5523" s="385">
        <f t="shared" si="613"/>
        <v>995.80841638559082</v>
      </c>
      <c r="I5523" s="386">
        <f t="shared" si="614"/>
        <v>58.923574934058635</v>
      </c>
      <c r="J5523" s="393">
        <v>45</v>
      </c>
      <c r="K5523" s="396">
        <f t="shared" si="617"/>
        <v>4045.9107380225814</v>
      </c>
      <c r="L5523" s="210">
        <f t="shared" si="618"/>
        <v>4.7000000000000002E-3</v>
      </c>
      <c r="M5523" s="211">
        <f t="shared" si="618"/>
        <v>1.1000000000000001E-3</v>
      </c>
    </row>
    <row r="5524" spans="1:13" ht="15" customHeight="1" x14ac:dyDescent="0.2">
      <c r="A5524" s="370">
        <v>5503</v>
      </c>
      <c r="B5524" s="120">
        <f t="shared" si="619"/>
        <v>210.59691877581315</v>
      </c>
      <c r="C5524" s="371">
        <v>950</v>
      </c>
      <c r="D5524" s="78">
        <v>45170</v>
      </c>
      <c r="E5524" s="209">
        <v>29455</v>
      </c>
      <c r="F5524" s="344">
        <f t="shared" si="615"/>
        <v>2573.8268306623145</v>
      </c>
      <c r="G5524" s="394">
        <f t="shared" si="616"/>
        <v>372.06315789473683</v>
      </c>
      <c r="H5524" s="385">
        <f t="shared" si="613"/>
        <v>995.7108161322833</v>
      </c>
      <c r="I5524" s="386">
        <f t="shared" si="614"/>
        <v>58.917799771141027</v>
      </c>
      <c r="J5524" s="393">
        <v>45</v>
      </c>
      <c r="K5524" s="396">
        <f t="shared" si="617"/>
        <v>4045.5186044604757</v>
      </c>
      <c r="L5524" s="210">
        <f t="shared" si="618"/>
        <v>4.7000000000000002E-3</v>
      </c>
      <c r="M5524" s="211">
        <f t="shared" si="618"/>
        <v>1.1000000000000001E-3</v>
      </c>
    </row>
    <row r="5525" spans="1:13" ht="15" customHeight="1" x14ac:dyDescent="0.2">
      <c r="A5525" s="370">
        <v>5504</v>
      </c>
      <c r="B5525" s="120">
        <f t="shared" si="619"/>
        <v>210.62054241137071</v>
      </c>
      <c r="C5525" s="371">
        <v>950</v>
      </c>
      <c r="D5525" s="78">
        <v>45170</v>
      </c>
      <c r="E5525" s="209">
        <v>29455</v>
      </c>
      <c r="F5525" s="344">
        <f t="shared" si="615"/>
        <v>2573.5381449228335</v>
      </c>
      <c r="G5525" s="394">
        <f t="shared" si="616"/>
        <v>372.06315789473683</v>
      </c>
      <c r="H5525" s="385">
        <f t="shared" si="613"/>
        <v>995.61324035233861</v>
      </c>
      <c r="I5525" s="386">
        <f t="shared" si="614"/>
        <v>58.912026056351408</v>
      </c>
      <c r="J5525" s="393">
        <v>45</v>
      </c>
      <c r="K5525" s="396">
        <f t="shared" si="617"/>
        <v>4045.1265692262605</v>
      </c>
      <c r="L5525" s="210">
        <f t="shared" si="618"/>
        <v>4.7000000000000002E-3</v>
      </c>
      <c r="M5525" s="211">
        <f t="shared" si="618"/>
        <v>1.1000000000000001E-3</v>
      </c>
    </row>
    <row r="5526" spans="1:13" ht="15" customHeight="1" x14ac:dyDescent="0.2">
      <c r="A5526" s="370">
        <v>5505</v>
      </c>
      <c r="B5526" s="120">
        <f t="shared" si="619"/>
        <v>210.64416542260122</v>
      </c>
      <c r="C5526" s="371">
        <v>950</v>
      </c>
      <c r="D5526" s="78">
        <v>45170</v>
      </c>
      <c r="E5526" s="209">
        <v>29455</v>
      </c>
      <c r="F5526" s="344">
        <f t="shared" si="615"/>
        <v>2573.249531562109</v>
      </c>
      <c r="G5526" s="394">
        <f t="shared" si="616"/>
        <v>372.06315789473683</v>
      </c>
      <c r="H5526" s="385">
        <f t="shared" ref="H5526:H5589" si="620">SUM(F5526:G5526)*33.8%</f>
        <v>995.51568903641385</v>
      </c>
      <c r="I5526" s="386">
        <f t="shared" ref="I5526:I5589" si="621">SUM(F5526:G5526)*2%</f>
        <v>58.906253789136919</v>
      </c>
      <c r="J5526" s="393">
        <v>45</v>
      </c>
      <c r="K5526" s="396">
        <f t="shared" si="617"/>
        <v>4044.7346322823964</v>
      </c>
      <c r="L5526" s="210">
        <f t="shared" si="618"/>
        <v>4.7000000000000002E-3</v>
      </c>
      <c r="M5526" s="211">
        <f t="shared" si="618"/>
        <v>1.1000000000000001E-3</v>
      </c>
    </row>
    <row r="5527" spans="1:13" ht="15" customHeight="1" x14ac:dyDescent="0.2">
      <c r="A5527" s="370">
        <v>5506</v>
      </c>
      <c r="B5527" s="120">
        <f t="shared" si="619"/>
        <v>210.66778780956335</v>
      </c>
      <c r="C5527" s="371">
        <v>950</v>
      </c>
      <c r="D5527" s="78">
        <v>45170</v>
      </c>
      <c r="E5527" s="209">
        <v>29455</v>
      </c>
      <c r="F5527" s="344">
        <f t="shared" ref="F5527:F5590" si="622">12*(1/B5527*D5527)</f>
        <v>2572.9609905525094</v>
      </c>
      <c r="G5527" s="394">
        <f t="shared" ref="G5527:G5590" si="623">12*(1/C5527*E5527)</f>
        <v>372.06315789473683</v>
      </c>
      <c r="H5527" s="385">
        <f t="shared" si="620"/>
        <v>995.41816217516919</v>
      </c>
      <c r="I5527" s="386">
        <f t="shared" si="621"/>
        <v>58.900482968944928</v>
      </c>
      <c r="J5527" s="393">
        <v>45</v>
      </c>
      <c r="K5527" s="396">
        <f t="shared" ref="K5527:K5590" si="624">SUM(F5527:J5527)</f>
        <v>4044.3427935913601</v>
      </c>
      <c r="L5527" s="210">
        <f t="shared" ref="L5527:M5590" si="625">ROUND(1/B5527,4)</f>
        <v>4.7000000000000002E-3</v>
      </c>
      <c r="M5527" s="211">
        <f t="shared" si="625"/>
        <v>1.1000000000000001E-3</v>
      </c>
    </row>
    <row r="5528" spans="1:13" ht="15" customHeight="1" x14ac:dyDescent="0.2">
      <c r="A5528" s="370">
        <v>5507</v>
      </c>
      <c r="B5528" s="120">
        <f t="shared" si="619"/>
        <v>210.69140957231602</v>
      </c>
      <c r="C5528" s="371">
        <v>950</v>
      </c>
      <c r="D5528" s="78">
        <v>45170</v>
      </c>
      <c r="E5528" s="209">
        <v>29455</v>
      </c>
      <c r="F5528" s="344">
        <f t="shared" si="622"/>
        <v>2572.6725218664151</v>
      </c>
      <c r="G5528" s="394">
        <f t="shared" si="623"/>
        <v>372.06315789473683</v>
      </c>
      <c r="H5528" s="385">
        <f t="shared" si="620"/>
        <v>995.32065975926923</v>
      </c>
      <c r="I5528" s="386">
        <f t="shared" si="621"/>
        <v>58.894713595223038</v>
      </c>
      <c r="J5528" s="393">
        <v>45</v>
      </c>
      <c r="K5528" s="396">
        <f t="shared" si="624"/>
        <v>4043.9510531156443</v>
      </c>
      <c r="L5528" s="210">
        <f t="shared" si="625"/>
        <v>4.7000000000000002E-3</v>
      </c>
      <c r="M5528" s="211">
        <f t="shared" si="625"/>
        <v>1.1000000000000001E-3</v>
      </c>
    </row>
    <row r="5529" spans="1:13" ht="15" customHeight="1" x14ac:dyDescent="0.2">
      <c r="A5529" s="370">
        <v>5508</v>
      </c>
      <c r="B5529" s="120">
        <f t="shared" si="619"/>
        <v>210.7150307109176</v>
      </c>
      <c r="C5529" s="371">
        <v>950</v>
      </c>
      <c r="D5529" s="78">
        <v>45170</v>
      </c>
      <c r="E5529" s="209">
        <v>29455</v>
      </c>
      <c r="F5529" s="344">
        <f t="shared" si="622"/>
        <v>2572.3841254762265</v>
      </c>
      <c r="G5529" s="394">
        <f t="shared" si="623"/>
        <v>372.06315789473683</v>
      </c>
      <c r="H5529" s="385">
        <f t="shared" si="620"/>
        <v>995.22318177938553</v>
      </c>
      <c r="I5529" s="386">
        <f t="shared" si="621"/>
        <v>58.888945667419264</v>
      </c>
      <c r="J5529" s="393">
        <v>45</v>
      </c>
      <c r="K5529" s="396">
        <f t="shared" si="624"/>
        <v>4043.5594108177679</v>
      </c>
      <c r="L5529" s="210">
        <f t="shared" si="625"/>
        <v>4.7000000000000002E-3</v>
      </c>
      <c r="M5529" s="211">
        <f t="shared" si="625"/>
        <v>1.1000000000000001E-3</v>
      </c>
    </row>
    <row r="5530" spans="1:13" ht="15" customHeight="1" x14ac:dyDescent="0.2">
      <c r="A5530" s="370">
        <v>5509</v>
      </c>
      <c r="B5530" s="120">
        <f t="shared" si="619"/>
        <v>210.73865122542722</v>
      </c>
      <c r="C5530" s="371">
        <v>950</v>
      </c>
      <c r="D5530" s="78">
        <v>45170</v>
      </c>
      <c r="E5530" s="209">
        <v>29455</v>
      </c>
      <c r="F5530" s="344">
        <f t="shared" si="622"/>
        <v>2572.0958013543495</v>
      </c>
      <c r="G5530" s="394">
        <f t="shared" si="623"/>
        <v>372.06315789473683</v>
      </c>
      <c r="H5530" s="385">
        <f t="shared" si="620"/>
        <v>995.12572822619109</v>
      </c>
      <c r="I5530" s="386">
        <f t="shared" si="621"/>
        <v>58.883179184981728</v>
      </c>
      <c r="J5530" s="393">
        <v>45</v>
      </c>
      <c r="K5530" s="396">
        <f t="shared" si="624"/>
        <v>4043.1678666602593</v>
      </c>
      <c r="L5530" s="210">
        <f t="shared" si="625"/>
        <v>4.7000000000000002E-3</v>
      </c>
      <c r="M5530" s="211">
        <f t="shared" si="625"/>
        <v>1.1000000000000001E-3</v>
      </c>
    </row>
    <row r="5531" spans="1:13" ht="15" customHeight="1" x14ac:dyDescent="0.2">
      <c r="A5531" s="372">
        <v>5510</v>
      </c>
      <c r="B5531" s="120">
        <f t="shared" si="619"/>
        <v>210.76227111590356</v>
      </c>
      <c r="C5531" s="371">
        <v>950</v>
      </c>
      <c r="D5531" s="78">
        <v>45170</v>
      </c>
      <c r="E5531" s="209">
        <v>29455</v>
      </c>
      <c r="F5531" s="344">
        <f t="shared" si="622"/>
        <v>2571.8075494732088</v>
      </c>
      <c r="G5531" s="394">
        <f t="shared" si="623"/>
        <v>372.06315789473683</v>
      </c>
      <c r="H5531" s="385">
        <f t="shared" si="620"/>
        <v>995.02829909036552</v>
      </c>
      <c r="I5531" s="386">
        <f t="shared" si="621"/>
        <v>58.877414147358913</v>
      </c>
      <c r="J5531" s="393">
        <v>45</v>
      </c>
      <c r="K5531" s="396">
        <f t="shared" si="624"/>
        <v>4042.7764206056704</v>
      </c>
      <c r="L5531" s="210">
        <f t="shared" si="625"/>
        <v>4.7000000000000002E-3</v>
      </c>
      <c r="M5531" s="211">
        <f t="shared" si="625"/>
        <v>1.1000000000000001E-3</v>
      </c>
    </row>
    <row r="5532" spans="1:13" ht="15" customHeight="1" x14ac:dyDescent="0.2">
      <c r="A5532" s="370">
        <v>5511</v>
      </c>
      <c r="B5532" s="120">
        <f t="shared" si="619"/>
        <v>210.78589038240534</v>
      </c>
      <c r="C5532" s="371">
        <v>950</v>
      </c>
      <c r="D5532" s="78">
        <v>45170</v>
      </c>
      <c r="E5532" s="209">
        <v>29455</v>
      </c>
      <c r="F5532" s="344">
        <f t="shared" si="622"/>
        <v>2571.5193698052431</v>
      </c>
      <c r="G5532" s="394">
        <f t="shared" si="623"/>
        <v>372.06315789473683</v>
      </c>
      <c r="H5532" s="385">
        <f t="shared" si="620"/>
        <v>994.93089436259311</v>
      </c>
      <c r="I5532" s="386">
        <f t="shared" si="621"/>
        <v>58.871650553999601</v>
      </c>
      <c r="J5532" s="393">
        <v>45</v>
      </c>
      <c r="K5532" s="396">
        <f t="shared" si="624"/>
        <v>4042.3850726165729</v>
      </c>
      <c r="L5532" s="210">
        <f t="shared" si="625"/>
        <v>4.7000000000000002E-3</v>
      </c>
      <c r="M5532" s="211">
        <f t="shared" si="625"/>
        <v>1.1000000000000001E-3</v>
      </c>
    </row>
    <row r="5533" spans="1:13" ht="15" customHeight="1" x14ac:dyDescent="0.2">
      <c r="A5533" s="370">
        <v>5512</v>
      </c>
      <c r="B5533" s="120">
        <f t="shared" si="619"/>
        <v>210.80950902499171</v>
      </c>
      <c r="C5533" s="371">
        <v>950</v>
      </c>
      <c r="D5533" s="78">
        <v>45170</v>
      </c>
      <c r="E5533" s="209">
        <v>29455</v>
      </c>
      <c r="F5533" s="344">
        <f t="shared" si="622"/>
        <v>2571.2312623228986</v>
      </c>
      <c r="G5533" s="394">
        <f t="shared" si="623"/>
        <v>372.06315789473683</v>
      </c>
      <c r="H5533" s="385">
        <f t="shared" si="620"/>
        <v>994.83351403356073</v>
      </c>
      <c r="I5533" s="386">
        <f t="shared" si="621"/>
        <v>58.86588840435271</v>
      </c>
      <c r="J5533" s="393">
        <v>45</v>
      </c>
      <c r="K5533" s="396">
        <f t="shared" si="624"/>
        <v>4041.9938226555487</v>
      </c>
      <c r="L5533" s="210">
        <f t="shared" si="625"/>
        <v>4.7000000000000002E-3</v>
      </c>
      <c r="M5533" s="211">
        <f t="shared" si="625"/>
        <v>1.1000000000000001E-3</v>
      </c>
    </row>
    <row r="5534" spans="1:13" ht="15" customHeight="1" x14ac:dyDescent="0.2">
      <c r="A5534" s="370">
        <v>5513</v>
      </c>
      <c r="B5534" s="120">
        <f t="shared" si="619"/>
        <v>210.8331270437213</v>
      </c>
      <c r="C5534" s="371">
        <v>950</v>
      </c>
      <c r="D5534" s="78">
        <v>45170</v>
      </c>
      <c r="E5534" s="209">
        <v>29455</v>
      </c>
      <c r="F5534" s="344">
        <f t="shared" si="622"/>
        <v>2570.9432269986446</v>
      </c>
      <c r="G5534" s="394">
        <f t="shared" si="623"/>
        <v>372.06315789473683</v>
      </c>
      <c r="H5534" s="385">
        <f t="shared" si="620"/>
        <v>994.73615809396279</v>
      </c>
      <c r="I5534" s="386">
        <f t="shared" si="621"/>
        <v>58.860127697867632</v>
      </c>
      <c r="J5534" s="393">
        <v>45</v>
      </c>
      <c r="K5534" s="396">
        <f t="shared" si="624"/>
        <v>4041.6026706852117</v>
      </c>
      <c r="L5534" s="210">
        <f t="shared" si="625"/>
        <v>4.7000000000000002E-3</v>
      </c>
      <c r="M5534" s="211">
        <f t="shared" si="625"/>
        <v>1.1000000000000001E-3</v>
      </c>
    </row>
    <row r="5535" spans="1:13" ht="15" customHeight="1" x14ac:dyDescent="0.2">
      <c r="A5535" s="370">
        <v>5514</v>
      </c>
      <c r="B5535" s="120">
        <f t="shared" si="619"/>
        <v>210.85674443865324</v>
      </c>
      <c r="C5535" s="371">
        <v>950</v>
      </c>
      <c r="D5535" s="78">
        <v>45170</v>
      </c>
      <c r="E5535" s="209">
        <v>29455</v>
      </c>
      <c r="F5535" s="344">
        <f t="shared" si="622"/>
        <v>2570.6552638049543</v>
      </c>
      <c r="G5535" s="394">
        <f t="shared" si="623"/>
        <v>372.06315789473683</v>
      </c>
      <c r="H5535" s="385">
        <f t="shared" si="620"/>
        <v>994.63882653449548</v>
      </c>
      <c r="I5535" s="386">
        <f t="shared" si="621"/>
        <v>58.854368433993827</v>
      </c>
      <c r="J5535" s="393">
        <v>45</v>
      </c>
      <c r="K5535" s="396">
        <f t="shared" si="624"/>
        <v>4041.2116166681803</v>
      </c>
      <c r="L5535" s="210">
        <f t="shared" si="625"/>
        <v>4.7000000000000002E-3</v>
      </c>
      <c r="M5535" s="211">
        <f t="shared" si="625"/>
        <v>1.1000000000000001E-3</v>
      </c>
    </row>
    <row r="5536" spans="1:13" ht="15" customHeight="1" x14ac:dyDescent="0.2">
      <c r="A5536" s="370">
        <v>5515</v>
      </c>
      <c r="B5536" s="120">
        <f t="shared" si="619"/>
        <v>210.8803612098464</v>
      </c>
      <c r="C5536" s="371">
        <v>950</v>
      </c>
      <c r="D5536" s="78">
        <v>45170</v>
      </c>
      <c r="E5536" s="209">
        <v>29455</v>
      </c>
      <c r="F5536" s="344">
        <f t="shared" si="622"/>
        <v>2570.3673727143214</v>
      </c>
      <c r="G5536" s="394">
        <f t="shared" si="623"/>
        <v>372.06315789473683</v>
      </c>
      <c r="H5536" s="385">
        <f t="shared" si="620"/>
        <v>994.54151934586162</v>
      </c>
      <c r="I5536" s="386">
        <f t="shared" si="621"/>
        <v>58.848610612181169</v>
      </c>
      <c r="J5536" s="393">
        <v>45</v>
      </c>
      <c r="K5536" s="396">
        <f t="shared" si="624"/>
        <v>4040.8206605671012</v>
      </c>
      <c r="L5536" s="210">
        <f t="shared" si="625"/>
        <v>4.7000000000000002E-3</v>
      </c>
      <c r="M5536" s="211">
        <f t="shared" si="625"/>
        <v>1.1000000000000001E-3</v>
      </c>
    </row>
    <row r="5537" spans="1:13" ht="15" customHeight="1" x14ac:dyDescent="0.2">
      <c r="A5537" s="370">
        <v>5516</v>
      </c>
      <c r="B5537" s="120">
        <f t="shared" si="619"/>
        <v>210.90397735735979</v>
      </c>
      <c r="C5537" s="371">
        <v>950</v>
      </c>
      <c r="D5537" s="78">
        <v>45170</v>
      </c>
      <c r="E5537" s="209">
        <v>29455</v>
      </c>
      <c r="F5537" s="344">
        <f t="shared" si="622"/>
        <v>2570.07955369925</v>
      </c>
      <c r="G5537" s="394">
        <f t="shared" si="623"/>
        <v>372.06315789473683</v>
      </c>
      <c r="H5537" s="385">
        <f t="shared" si="620"/>
        <v>994.44423651876741</v>
      </c>
      <c r="I5537" s="386">
        <f t="shared" si="621"/>
        <v>58.842854231879741</v>
      </c>
      <c r="J5537" s="393">
        <v>45</v>
      </c>
      <c r="K5537" s="396">
        <f t="shared" si="624"/>
        <v>4040.429802344634</v>
      </c>
      <c r="L5537" s="210">
        <f t="shared" si="625"/>
        <v>4.7000000000000002E-3</v>
      </c>
      <c r="M5537" s="211">
        <f t="shared" si="625"/>
        <v>1.1000000000000001E-3</v>
      </c>
    </row>
    <row r="5538" spans="1:13" ht="15" customHeight="1" x14ac:dyDescent="0.2">
      <c r="A5538" s="370">
        <v>5517</v>
      </c>
      <c r="B5538" s="120">
        <f t="shared" si="619"/>
        <v>210.92759288125222</v>
      </c>
      <c r="C5538" s="371">
        <v>950</v>
      </c>
      <c r="D5538" s="78">
        <v>45170</v>
      </c>
      <c r="E5538" s="209">
        <v>29455</v>
      </c>
      <c r="F5538" s="344">
        <f t="shared" si="622"/>
        <v>2569.7918067322612</v>
      </c>
      <c r="G5538" s="394">
        <f t="shared" si="623"/>
        <v>372.06315789473683</v>
      </c>
      <c r="H5538" s="385">
        <f t="shared" si="620"/>
        <v>994.34697804392522</v>
      </c>
      <c r="I5538" s="386">
        <f t="shared" si="621"/>
        <v>58.837099292539961</v>
      </c>
      <c r="J5538" s="393">
        <v>45</v>
      </c>
      <c r="K5538" s="396">
        <f t="shared" si="624"/>
        <v>4040.0390419634632</v>
      </c>
      <c r="L5538" s="210">
        <f t="shared" si="625"/>
        <v>4.7000000000000002E-3</v>
      </c>
      <c r="M5538" s="211">
        <f t="shared" si="625"/>
        <v>1.1000000000000001E-3</v>
      </c>
    </row>
    <row r="5539" spans="1:13" ht="15" customHeight="1" x14ac:dyDescent="0.2">
      <c r="A5539" s="370">
        <v>5518</v>
      </c>
      <c r="B5539" s="120">
        <f t="shared" si="619"/>
        <v>210.95120778158298</v>
      </c>
      <c r="C5539" s="371">
        <v>950</v>
      </c>
      <c r="D5539" s="78">
        <v>45170</v>
      </c>
      <c r="E5539" s="209">
        <v>29455</v>
      </c>
      <c r="F5539" s="344">
        <f t="shared" si="622"/>
        <v>2569.5041317858836</v>
      </c>
      <c r="G5539" s="394">
        <f t="shared" si="623"/>
        <v>372.06315789473683</v>
      </c>
      <c r="H5539" s="385">
        <f t="shared" si="620"/>
        <v>994.24974391204967</v>
      </c>
      <c r="I5539" s="386">
        <f t="shared" si="621"/>
        <v>58.831345793612407</v>
      </c>
      <c r="J5539" s="393">
        <v>45</v>
      </c>
      <c r="K5539" s="396">
        <f t="shared" si="624"/>
        <v>4039.6483793862826</v>
      </c>
      <c r="L5539" s="210">
        <f t="shared" si="625"/>
        <v>4.7000000000000002E-3</v>
      </c>
      <c r="M5539" s="211">
        <f t="shared" si="625"/>
        <v>1.1000000000000001E-3</v>
      </c>
    </row>
    <row r="5540" spans="1:13" ht="15" customHeight="1" x14ac:dyDescent="0.2">
      <c r="A5540" s="370">
        <v>5519</v>
      </c>
      <c r="B5540" s="120">
        <f t="shared" si="619"/>
        <v>210.97482205841115</v>
      </c>
      <c r="C5540" s="371">
        <v>950</v>
      </c>
      <c r="D5540" s="78">
        <v>45170</v>
      </c>
      <c r="E5540" s="209">
        <v>29455</v>
      </c>
      <c r="F5540" s="344">
        <f t="shared" si="622"/>
        <v>2569.2165288326637</v>
      </c>
      <c r="G5540" s="394">
        <f t="shared" si="623"/>
        <v>372.06315789473683</v>
      </c>
      <c r="H5540" s="385">
        <f t="shared" si="620"/>
        <v>994.15253411386129</v>
      </c>
      <c r="I5540" s="386">
        <f t="shared" si="621"/>
        <v>58.825593734548015</v>
      </c>
      <c r="J5540" s="393">
        <v>45</v>
      </c>
      <c r="K5540" s="396">
        <f t="shared" si="624"/>
        <v>4039.2578145758098</v>
      </c>
      <c r="L5540" s="210">
        <f t="shared" si="625"/>
        <v>4.7000000000000002E-3</v>
      </c>
      <c r="M5540" s="211">
        <f t="shared" si="625"/>
        <v>1.1000000000000001E-3</v>
      </c>
    </row>
    <row r="5541" spans="1:13" ht="15" customHeight="1" x14ac:dyDescent="0.2">
      <c r="A5541" s="372">
        <v>5520</v>
      </c>
      <c r="B5541" s="120">
        <f t="shared" si="619"/>
        <v>210.99843571179559</v>
      </c>
      <c r="C5541" s="371">
        <v>950</v>
      </c>
      <c r="D5541" s="78">
        <v>45170</v>
      </c>
      <c r="E5541" s="209">
        <v>29455</v>
      </c>
      <c r="F5541" s="344">
        <f t="shared" si="622"/>
        <v>2568.9289978451625</v>
      </c>
      <c r="G5541" s="394">
        <f t="shared" si="623"/>
        <v>372.06315789473683</v>
      </c>
      <c r="H5541" s="385">
        <f t="shared" si="620"/>
        <v>994.05534864008587</v>
      </c>
      <c r="I5541" s="386">
        <f t="shared" si="621"/>
        <v>58.81984311479799</v>
      </c>
      <c r="J5541" s="393">
        <v>45</v>
      </c>
      <c r="K5541" s="396">
        <f t="shared" si="624"/>
        <v>4038.8673474947832</v>
      </c>
      <c r="L5541" s="210">
        <f t="shared" si="625"/>
        <v>4.7000000000000002E-3</v>
      </c>
      <c r="M5541" s="211">
        <f t="shared" si="625"/>
        <v>1.1000000000000001E-3</v>
      </c>
    </row>
    <row r="5542" spans="1:13" ht="15" customHeight="1" x14ac:dyDescent="0.2">
      <c r="A5542" s="370">
        <v>5521</v>
      </c>
      <c r="B5542" s="120">
        <f t="shared" si="619"/>
        <v>211.02204874179577</v>
      </c>
      <c r="C5542" s="371">
        <v>950</v>
      </c>
      <c r="D5542" s="78">
        <v>45170</v>
      </c>
      <c r="E5542" s="209">
        <v>29455</v>
      </c>
      <c r="F5542" s="344">
        <f t="shared" si="622"/>
        <v>2568.6415387959487</v>
      </c>
      <c r="G5542" s="394">
        <f t="shared" si="623"/>
        <v>372.06315789473683</v>
      </c>
      <c r="H5542" s="385">
        <f t="shared" si="620"/>
        <v>993.95818748145166</v>
      </c>
      <c r="I5542" s="386">
        <f t="shared" si="621"/>
        <v>58.814093933813709</v>
      </c>
      <c r="J5542" s="393">
        <v>45</v>
      </c>
      <c r="K5542" s="396">
        <f t="shared" si="624"/>
        <v>4038.4769781059508</v>
      </c>
      <c r="L5542" s="210">
        <f t="shared" si="625"/>
        <v>4.7000000000000002E-3</v>
      </c>
      <c r="M5542" s="211">
        <f t="shared" si="625"/>
        <v>1.1000000000000001E-3</v>
      </c>
    </row>
    <row r="5543" spans="1:13" ht="15" customHeight="1" x14ac:dyDescent="0.2">
      <c r="A5543" s="370">
        <v>5522</v>
      </c>
      <c r="B5543" s="120">
        <f t="shared" si="619"/>
        <v>211.04566114847051</v>
      </c>
      <c r="C5543" s="371">
        <v>950</v>
      </c>
      <c r="D5543" s="78">
        <v>45170</v>
      </c>
      <c r="E5543" s="209">
        <v>29455</v>
      </c>
      <c r="F5543" s="344">
        <f t="shared" si="622"/>
        <v>2568.3541516576129</v>
      </c>
      <c r="G5543" s="394">
        <f t="shared" si="623"/>
        <v>372.06315789473683</v>
      </c>
      <c r="H5543" s="385">
        <f t="shared" si="620"/>
        <v>993.8610506286941</v>
      </c>
      <c r="I5543" s="386">
        <f t="shared" si="621"/>
        <v>58.808346191046994</v>
      </c>
      <c r="J5543" s="393">
        <v>45</v>
      </c>
      <c r="K5543" s="396">
        <f t="shared" si="624"/>
        <v>4038.0867063720907</v>
      </c>
      <c r="L5543" s="210">
        <f t="shared" si="625"/>
        <v>4.7000000000000002E-3</v>
      </c>
      <c r="M5543" s="211">
        <f t="shared" si="625"/>
        <v>1.1000000000000001E-3</v>
      </c>
    </row>
    <row r="5544" spans="1:13" ht="15" customHeight="1" x14ac:dyDescent="0.2">
      <c r="A5544" s="370">
        <v>5523</v>
      </c>
      <c r="B5544" s="120">
        <f t="shared" si="619"/>
        <v>211.0692729318792</v>
      </c>
      <c r="C5544" s="371">
        <v>950</v>
      </c>
      <c r="D5544" s="78">
        <v>45170</v>
      </c>
      <c r="E5544" s="209">
        <v>29455</v>
      </c>
      <c r="F5544" s="344">
        <f t="shared" si="622"/>
        <v>2568.066836402752</v>
      </c>
      <c r="G5544" s="394">
        <f t="shared" si="623"/>
        <v>372.06315789473683</v>
      </c>
      <c r="H5544" s="385">
        <f t="shared" si="620"/>
        <v>993.76393807255113</v>
      </c>
      <c r="I5544" s="386">
        <f t="shared" si="621"/>
        <v>58.802599885949775</v>
      </c>
      <c r="J5544" s="393">
        <v>45</v>
      </c>
      <c r="K5544" s="396">
        <f t="shared" si="624"/>
        <v>4037.6965322559895</v>
      </c>
      <c r="L5544" s="210">
        <f t="shared" si="625"/>
        <v>4.7000000000000002E-3</v>
      </c>
      <c r="M5544" s="211">
        <f t="shared" si="625"/>
        <v>1.1000000000000001E-3</v>
      </c>
    </row>
    <row r="5545" spans="1:13" ht="15" customHeight="1" x14ac:dyDescent="0.2">
      <c r="A5545" s="370">
        <v>5524</v>
      </c>
      <c r="B5545" s="120">
        <f t="shared" si="619"/>
        <v>211.09288409208094</v>
      </c>
      <c r="C5545" s="371">
        <v>950</v>
      </c>
      <c r="D5545" s="78">
        <v>45170</v>
      </c>
      <c r="E5545" s="209">
        <v>29455</v>
      </c>
      <c r="F5545" s="344">
        <f t="shared" si="622"/>
        <v>2567.7795930039802</v>
      </c>
      <c r="G5545" s="394">
        <f t="shared" si="623"/>
        <v>372.06315789473683</v>
      </c>
      <c r="H5545" s="385">
        <f t="shared" si="620"/>
        <v>993.66684980376624</v>
      </c>
      <c r="I5545" s="386">
        <f t="shared" si="621"/>
        <v>58.796855017974337</v>
      </c>
      <c r="J5545" s="393">
        <v>45</v>
      </c>
      <c r="K5545" s="396">
        <f t="shared" si="624"/>
        <v>4037.3064557204575</v>
      </c>
      <c r="L5545" s="210">
        <f t="shared" si="625"/>
        <v>4.7000000000000002E-3</v>
      </c>
      <c r="M5545" s="211">
        <f t="shared" si="625"/>
        <v>1.1000000000000001E-3</v>
      </c>
    </row>
    <row r="5546" spans="1:13" ht="15" customHeight="1" x14ac:dyDescent="0.2">
      <c r="A5546" s="370">
        <v>5525</v>
      </c>
      <c r="B5546" s="120">
        <f t="shared" si="619"/>
        <v>211.1164946291351</v>
      </c>
      <c r="C5546" s="371">
        <v>950</v>
      </c>
      <c r="D5546" s="78">
        <v>45170</v>
      </c>
      <c r="E5546" s="209">
        <v>29455</v>
      </c>
      <c r="F5546" s="344">
        <f t="shared" si="622"/>
        <v>2567.4924214339235</v>
      </c>
      <c r="G5546" s="394">
        <f t="shared" si="623"/>
        <v>372.06315789473683</v>
      </c>
      <c r="H5546" s="385">
        <f t="shared" si="620"/>
        <v>993.56978581308704</v>
      </c>
      <c r="I5546" s="386">
        <f t="shared" si="621"/>
        <v>58.791111586573209</v>
      </c>
      <c r="J5546" s="393">
        <v>45</v>
      </c>
      <c r="K5546" s="396">
        <f t="shared" si="624"/>
        <v>4036.9164767283205</v>
      </c>
      <c r="L5546" s="210">
        <f t="shared" si="625"/>
        <v>4.7000000000000002E-3</v>
      </c>
      <c r="M5546" s="211">
        <f t="shared" si="625"/>
        <v>1.1000000000000001E-3</v>
      </c>
    </row>
    <row r="5547" spans="1:13" ht="15" customHeight="1" x14ac:dyDescent="0.2">
      <c r="A5547" s="370">
        <v>5526</v>
      </c>
      <c r="B5547" s="120">
        <f t="shared" si="619"/>
        <v>211.14010454310093</v>
      </c>
      <c r="C5547" s="371">
        <v>950</v>
      </c>
      <c r="D5547" s="78">
        <v>45170</v>
      </c>
      <c r="E5547" s="209">
        <v>29455</v>
      </c>
      <c r="F5547" s="344">
        <f t="shared" si="622"/>
        <v>2567.2053216652221</v>
      </c>
      <c r="G5547" s="394">
        <f t="shared" si="623"/>
        <v>372.06315789473683</v>
      </c>
      <c r="H5547" s="385">
        <f t="shared" si="620"/>
        <v>993.472746091266</v>
      </c>
      <c r="I5547" s="386">
        <f t="shared" si="621"/>
        <v>58.785369591199178</v>
      </c>
      <c r="J5547" s="393">
        <v>45</v>
      </c>
      <c r="K5547" s="396">
        <f t="shared" si="624"/>
        <v>4036.5265952424238</v>
      </c>
      <c r="L5547" s="210">
        <f t="shared" si="625"/>
        <v>4.7000000000000002E-3</v>
      </c>
      <c r="M5547" s="211">
        <f t="shared" si="625"/>
        <v>1.1000000000000001E-3</v>
      </c>
    </row>
    <row r="5548" spans="1:13" ht="15" customHeight="1" x14ac:dyDescent="0.2">
      <c r="A5548" s="370">
        <v>5527</v>
      </c>
      <c r="B5548" s="120">
        <f t="shared" si="619"/>
        <v>211.16371383403771</v>
      </c>
      <c r="C5548" s="371">
        <v>950</v>
      </c>
      <c r="D5548" s="78">
        <v>45170</v>
      </c>
      <c r="E5548" s="209">
        <v>29455</v>
      </c>
      <c r="F5548" s="344">
        <f t="shared" si="622"/>
        <v>2566.9182936705288</v>
      </c>
      <c r="G5548" s="394">
        <f t="shared" si="623"/>
        <v>372.06315789473683</v>
      </c>
      <c r="H5548" s="385">
        <f t="shared" si="620"/>
        <v>993.37573062905972</v>
      </c>
      <c r="I5548" s="386">
        <f t="shared" si="621"/>
        <v>58.779629031305312</v>
      </c>
      <c r="J5548" s="393">
        <v>45</v>
      </c>
      <c r="K5548" s="396">
        <f t="shared" si="624"/>
        <v>4036.1368112256305</v>
      </c>
      <c r="L5548" s="210">
        <f t="shared" si="625"/>
        <v>4.7000000000000002E-3</v>
      </c>
      <c r="M5548" s="211">
        <f t="shared" si="625"/>
        <v>1.1000000000000001E-3</v>
      </c>
    </row>
    <row r="5549" spans="1:13" ht="15" customHeight="1" x14ac:dyDescent="0.2">
      <c r="A5549" s="370">
        <v>5528</v>
      </c>
      <c r="B5549" s="120">
        <f t="shared" si="619"/>
        <v>211.18732250200458</v>
      </c>
      <c r="C5549" s="371">
        <v>950</v>
      </c>
      <c r="D5549" s="78">
        <v>45170</v>
      </c>
      <c r="E5549" s="209">
        <v>29455</v>
      </c>
      <c r="F5549" s="344">
        <f t="shared" si="622"/>
        <v>2566.6313374225147</v>
      </c>
      <c r="G5549" s="394">
        <f t="shared" si="623"/>
        <v>372.06315789473683</v>
      </c>
      <c r="H5549" s="385">
        <f t="shared" si="620"/>
        <v>993.2787394172309</v>
      </c>
      <c r="I5549" s="386">
        <f t="shared" si="621"/>
        <v>58.773889906345033</v>
      </c>
      <c r="J5549" s="393">
        <v>45</v>
      </c>
      <c r="K5549" s="396">
        <f t="shared" si="624"/>
        <v>4035.7471246408277</v>
      </c>
      <c r="L5549" s="210">
        <f t="shared" si="625"/>
        <v>4.7000000000000002E-3</v>
      </c>
      <c r="M5549" s="211">
        <f t="shared" si="625"/>
        <v>1.1000000000000001E-3</v>
      </c>
    </row>
    <row r="5550" spans="1:13" ht="15" customHeight="1" x14ac:dyDescent="0.2">
      <c r="A5550" s="370">
        <v>5529</v>
      </c>
      <c r="B5550" s="120">
        <f t="shared" si="619"/>
        <v>211.21093054706122</v>
      </c>
      <c r="C5550" s="371">
        <v>950</v>
      </c>
      <c r="D5550" s="78">
        <v>45170</v>
      </c>
      <c r="E5550" s="209">
        <v>29455</v>
      </c>
      <c r="F5550" s="344">
        <f t="shared" si="622"/>
        <v>2566.3444528938562</v>
      </c>
      <c r="G5550" s="394">
        <f t="shared" si="623"/>
        <v>372.06315789473683</v>
      </c>
      <c r="H5550" s="385">
        <f t="shared" si="620"/>
        <v>993.1817724465443</v>
      </c>
      <c r="I5550" s="386">
        <f t="shared" si="621"/>
        <v>58.768152215771863</v>
      </c>
      <c r="J5550" s="393">
        <v>45</v>
      </c>
      <c r="K5550" s="396">
        <f t="shared" si="624"/>
        <v>4035.3575354509094</v>
      </c>
      <c r="L5550" s="210">
        <f t="shared" si="625"/>
        <v>4.7000000000000002E-3</v>
      </c>
      <c r="M5550" s="211">
        <f t="shared" si="625"/>
        <v>1.1000000000000001E-3</v>
      </c>
    </row>
    <row r="5551" spans="1:13" ht="15" customHeight="1" x14ac:dyDescent="0.2">
      <c r="A5551" s="372">
        <v>5530</v>
      </c>
      <c r="B5551" s="120">
        <f t="shared" si="619"/>
        <v>211.23453796926674</v>
      </c>
      <c r="C5551" s="371">
        <v>950</v>
      </c>
      <c r="D5551" s="78">
        <v>45170</v>
      </c>
      <c r="E5551" s="209">
        <v>29455</v>
      </c>
      <c r="F5551" s="344">
        <f t="shared" si="622"/>
        <v>2566.057640057249</v>
      </c>
      <c r="G5551" s="394">
        <f t="shared" si="623"/>
        <v>372.06315789473683</v>
      </c>
      <c r="H5551" s="385">
        <f t="shared" si="620"/>
        <v>993.08482970777118</v>
      </c>
      <c r="I5551" s="386">
        <f t="shared" si="621"/>
        <v>58.762415959039721</v>
      </c>
      <c r="J5551" s="393">
        <v>45</v>
      </c>
      <c r="K5551" s="396">
        <f t="shared" si="624"/>
        <v>4034.9680436187964</v>
      </c>
      <c r="L5551" s="210">
        <f t="shared" si="625"/>
        <v>4.7000000000000002E-3</v>
      </c>
      <c r="M5551" s="211">
        <f t="shared" si="625"/>
        <v>1.1000000000000001E-3</v>
      </c>
    </row>
    <row r="5552" spans="1:13" ht="15" customHeight="1" x14ac:dyDescent="0.2">
      <c r="A5552" s="370">
        <v>5531</v>
      </c>
      <c r="B5552" s="120">
        <f t="shared" si="619"/>
        <v>211.25814476868069</v>
      </c>
      <c r="C5552" s="371">
        <v>950</v>
      </c>
      <c r="D5552" s="78">
        <v>45170</v>
      </c>
      <c r="E5552" s="209">
        <v>29455</v>
      </c>
      <c r="F5552" s="344">
        <f t="shared" si="622"/>
        <v>2565.7708988854006</v>
      </c>
      <c r="G5552" s="394">
        <f t="shared" si="623"/>
        <v>372.06315789473683</v>
      </c>
      <c r="H5552" s="385">
        <f t="shared" si="620"/>
        <v>992.98791119168629</v>
      </c>
      <c r="I5552" s="386">
        <f t="shared" si="621"/>
        <v>58.756681135602747</v>
      </c>
      <c r="J5552" s="393">
        <v>45</v>
      </c>
      <c r="K5552" s="396">
        <f t="shared" si="624"/>
        <v>4034.5786491074264</v>
      </c>
      <c r="L5552" s="210">
        <f t="shared" si="625"/>
        <v>4.7000000000000002E-3</v>
      </c>
      <c r="M5552" s="211">
        <f t="shared" si="625"/>
        <v>1.1000000000000001E-3</v>
      </c>
    </row>
    <row r="5553" spans="1:13" ht="15" customHeight="1" x14ac:dyDescent="0.2">
      <c r="A5553" s="370">
        <v>5532</v>
      </c>
      <c r="B5553" s="120">
        <f t="shared" si="619"/>
        <v>211.28175094536246</v>
      </c>
      <c r="C5553" s="371">
        <v>950</v>
      </c>
      <c r="D5553" s="78">
        <v>45170</v>
      </c>
      <c r="E5553" s="209">
        <v>29455</v>
      </c>
      <c r="F5553" s="344">
        <f t="shared" si="622"/>
        <v>2565.4842293510324</v>
      </c>
      <c r="G5553" s="394">
        <f t="shared" si="623"/>
        <v>372.06315789473683</v>
      </c>
      <c r="H5553" s="385">
        <f t="shared" si="620"/>
        <v>992.89101688906987</v>
      </c>
      <c r="I5553" s="386">
        <f t="shared" si="621"/>
        <v>58.750947744915386</v>
      </c>
      <c r="J5553" s="393">
        <v>45</v>
      </c>
      <c r="K5553" s="396">
        <f t="shared" si="624"/>
        <v>4034.1893518797542</v>
      </c>
      <c r="L5553" s="210">
        <f t="shared" si="625"/>
        <v>4.7000000000000002E-3</v>
      </c>
      <c r="M5553" s="211">
        <f t="shared" si="625"/>
        <v>1.1000000000000001E-3</v>
      </c>
    </row>
    <row r="5554" spans="1:13" ht="15" customHeight="1" x14ac:dyDescent="0.2">
      <c r="A5554" s="370">
        <v>5533</v>
      </c>
      <c r="B5554" s="120">
        <f t="shared" si="619"/>
        <v>211.3053564993717</v>
      </c>
      <c r="C5554" s="371">
        <v>950</v>
      </c>
      <c r="D5554" s="78">
        <v>45170</v>
      </c>
      <c r="E5554" s="209">
        <v>29455</v>
      </c>
      <c r="F5554" s="344">
        <f t="shared" si="622"/>
        <v>2565.1976314268763</v>
      </c>
      <c r="G5554" s="394">
        <f t="shared" si="623"/>
        <v>372.06315789473683</v>
      </c>
      <c r="H5554" s="385">
        <f t="shared" si="620"/>
        <v>992.79414679070521</v>
      </c>
      <c r="I5554" s="386">
        <f t="shared" si="621"/>
        <v>58.745215786432261</v>
      </c>
      <c r="J5554" s="393">
        <v>45</v>
      </c>
      <c r="K5554" s="396">
        <f t="shared" si="624"/>
        <v>4033.8001518987508</v>
      </c>
      <c r="L5554" s="210">
        <f t="shared" si="625"/>
        <v>4.7000000000000002E-3</v>
      </c>
      <c r="M5554" s="211">
        <f t="shared" si="625"/>
        <v>1.1000000000000001E-3</v>
      </c>
    </row>
    <row r="5555" spans="1:13" ht="15" customHeight="1" x14ac:dyDescent="0.2">
      <c r="A5555" s="370">
        <v>5534</v>
      </c>
      <c r="B5555" s="120">
        <f t="shared" si="619"/>
        <v>211.32896143076755</v>
      </c>
      <c r="C5555" s="371">
        <v>950</v>
      </c>
      <c r="D5555" s="78">
        <v>45170</v>
      </c>
      <c r="E5555" s="209">
        <v>29455</v>
      </c>
      <c r="F5555" s="344">
        <f t="shared" si="622"/>
        <v>2564.9111050856845</v>
      </c>
      <c r="G5555" s="394">
        <f t="shared" si="623"/>
        <v>372.06315789473683</v>
      </c>
      <c r="H5555" s="385">
        <f t="shared" si="620"/>
        <v>992.69730088738231</v>
      </c>
      <c r="I5555" s="386">
        <f t="shared" si="621"/>
        <v>58.739485259608429</v>
      </c>
      <c r="J5555" s="393">
        <v>45</v>
      </c>
      <c r="K5555" s="396">
        <f t="shared" si="624"/>
        <v>4033.4110491274123</v>
      </c>
      <c r="L5555" s="210">
        <f t="shared" si="625"/>
        <v>4.7000000000000002E-3</v>
      </c>
      <c r="M5555" s="211">
        <f t="shared" si="625"/>
        <v>1.1000000000000001E-3</v>
      </c>
    </row>
    <row r="5556" spans="1:13" ht="15" customHeight="1" x14ac:dyDescent="0.2">
      <c r="A5556" s="370">
        <v>5535</v>
      </c>
      <c r="B5556" s="120">
        <f t="shared" si="619"/>
        <v>211.35256573960967</v>
      </c>
      <c r="C5556" s="371">
        <v>950</v>
      </c>
      <c r="D5556" s="78">
        <v>45170</v>
      </c>
      <c r="E5556" s="209">
        <v>29455</v>
      </c>
      <c r="F5556" s="344">
        <f t="shared" si="622"/>
        <v>2564.6246503002167</v>
      </c>
      <c r="G5556" s="394">
        <f t="shared" si="623"/>
        <v>372.06315789473683</v>
      </c>
      <c r="H5556" s="385">
        <f t="shared" si="620"/>
        <v>992.60047916989424</v>
      </c>
      <c r="I5556" s="386">
        <f t="shared" si="621"/>
        <v>58.733756163899073</v>
      </c>
      <c r="J5556" s="393">
        <v>45</v>
      </c>
      <c r="K5556" s="396">
        <f t="shared" si="624"/>
        <v>4033.022043528747</v>
      </c>
      <c r="L5556" s="210">
        <f t="shared" si="625"/>
        <v>4.7000000000000002E-3</v>
      </c>
      <c r="M5556" s="211">
        <f t="shared" si="625"/>
        <v>1.1000000000000001E-3</v>
      </c>
    </row>
    <row r="5557" spans="1:13" ht="15" customHeight="1" x14ac:dyDescent="0.2">
      <c r="A5557" s="370">
        <v>5536</v>
      </c>
      <c r="B5557" s="120">
        <f t="shared" si="619"/>
        <v>211.37616942595784</v>
      </c>
      <c r="C5557" s="371">
        <v>950</v>
      </c>
      <c r="D5557" s="78">
        <v>45170</v>
      </c>
      <c r="E5557" s="209">
        <v>29455</v>
      </c>
      <c r="F5557" s="344">
        <f t="shared" si="622"/>
        <v>2564.3382670432447</v>
      </c>
      <c r="G5557" s="394">
        <f t="shared" si="623"/>
        <v>372.06315789473683</v>
      </c>
      <c r="H5557" s="385">
        <f t="shared" si="620"/>
        <v>992.50368162903771</v>
      </c>
      <c r="I5557" s="386">
        <f t="shared" si="621"/>
        <v>58.728028498759635</v>
      </c>
      <c r="J5557" s="393">
        <v>45</v>
      </c>
      <c r="K5557" s="396">
        <f t="shared" si="624"/>
        <v>4032.6331350657788</v>
      </c>
      <c r="L5557" s="210">
        <f t="shared" si="625"/>
        <v>4.7000000000000002E-3</v>
      </c>
      <c r="M5557" s="211">
        <f t="shared" si="625"/>
        <v>1.1000000000000001E-3</v>
      </c>
    </row>
    <row r="5558" spans="1:13" ht="15" customHeight="1" x14ac:dyDescent="0.2">
      <c r="A5558" s="370">
        <v>5537</v>
      </c>
      <c r="B5558" s="120">
        <f t="shared" si="619"/>
        <v>211.39977248987145</v>
      </c>
      <c r="C5558" s="371">
        <v>950</v>
      </c>
      <c r="D5558" s="78">
        <v>45170</v>
      </c>
      <c r="E5558" s="209">
        <v>29455</v>
      </c>
      <c r="F5558" s="344">
        <f t="shared" si="622"/>
        <v>2564.0519552875589</v>
      </c>
      <c r="G5558" s="394">
        <f t="shared" si="623"/>
        <v>372.06315789473683</v>
      </c>
      <c r="H5558" s="385">
        <f t="shared" si="620"/>
        <v>992.40690825561592</v>
      </c>
      <c r="I5558" s="386">
        <f t="shared" si="621"/>
        <v>58.722302263645915</v>
      </c>
      <c r="J5558" s="393">
        <v>45</v>
      </c>
      <c r="K5558" s="396">
        <f t="shared" si="624"/>
        <v>4032.2443237015573</v>
      </c>
      <c r="L5558" s="210">
        <f t="shared" si="625"/>
        <v>4.7000000000000002E-3</v>
      </c>
      <c r="M5558" s="211">
        <f t="shared" si="625"/>
        <v>1.1000000000000001E-3</v>
      </c>
    </row>
    <row r="5559" spans="1:13" ht="15" customHeight="1" x14ac:dyDescent="0.2">
      <c r="A5559" s="370">
        <v>5538</v>
      </c>
      <c r="B5559" s="120">
        <f t="shared" ref="B5559:B5622" si="626">A5559/(10*LN(A5559)-60)</f>
        <v>211.42337493141017</v>
      </c>
      <c r="C5559" s="371">
        <v>950</v>
      </c>
      <c r="D5559" s="78">
        <v>45170</v>
      </c>
      <c r="E5559" s="209">
        <v>29455</v>
      </c>
      <c r="F5559" s="344">
        <f t="shared" si="622"/>
        <v>2563.7657150059604</v>
      </c>
      <c r="G5559" s="394">
        <f t="shared" si="623"/>
        <v>372.06315789473683</v>
      </c>
      <c r="H5559" s="385">
        <f t="shared" si="620"/>
        <v>992.31015904043556</v>
      </c>
      <c r="I5559" s="386">
        <f t="shared" si="621"/>
        <v>58.716577458013944</v>
      </c>
      <c r="J5559" s="393">
        <v>45</v>
      </c>
      <c r="K5559" s="396">
        <f t="shared" si="624"/>
        <v>4031.8556093991469</v>
      </c>
      <c r="L5559" s="210">
        <f t="shared" si="625"/>
        <v>4.7000000000000002E-3</v>
      </c>
      <c r="M5559" s="211">
        <f t="shared" si="625"/>
        <v>1.1000000000000001E-3</v>
      </c>
    </row>
    <row r="5560" spans="1:13" ht="15" customHeight="1" x14ac:dyDescent="0.2">
      <c r="A5560" s="370">
        <v>5539</v>
      </c>
      <c r="B5560" s="120">
        <f t="shared" si="626"/>
        <v>211.4469767506335</v>
      </c>
      <c r="C5560" s="371">
        <v>950</v>
      </c>
      <c r="D5560" s="78">
        <v>45170</v>
      </c>
      <c r="E5560" s="209">
        <v>29455</v>
      </c>
      <c r="F5560" s="344">
        <f t="shared" si="622"/>
        <v>2563.4795461712652</v>
      </c>
      <c r="G5560" s="394">
        <f t="shared" si="623"/>
        <v>372.06315789473683</v>
      </c>
      <c r="H5560" s="385">
        <f t="shared" si="620"/>
        <v>992.2134339743086</v>
      </c>
      <c r="I5560" s="386">
        <f t="shared" si="621"/>
        <v>58.710854081320043</v>
      </c>
      <c r="J5560" s="393">
        <v>45</v>
      </c>
      <c r="K5560" s="396">
        <f t="shared" si="624"/>
        <v>4031.4669921216305</v>
      </c>
      <c r="L5560" s="210">
        <f t="shared" si="625"/>
        <v>4.7000000000000002E-3</v>
      </c>
      <c r="M5560" s="211">
        <f t="shared" si="625"/>
        <v>1.1000000000000001E-3</v>
      </c>
    </row>
    <row r="5561" spans="1:13" ht="15" customHeight="1" x14ac:dyDescent="0.2">
      <c r="A5561" s="372">
        <v>5540</v>
      </c>
      <c r="B5561" s="120">
        <f t="shared" si="626"/>
        <v>211.47057794760127</v>
      </c>
      <c r="C5561" s="371">
        <v>950</v>
      </c>
      <c r="D5561" s="78">
        <v>45170</v>
      </c>
      <c r="E5561" s="209">
        <v>29455</v>
      </c>
      <c r="F5561" s="344">
        <f t="shared" si="622"/>
        <v>2563.1934487562994</v>
      </c>
      <c r="G5561" s="394">
        <f t="shared" si="623"/>
        <v>372.06315789473683</v>
      </c>
      <c r="H5561" s="385">
        <f t="shared" si="620"/>
        <v>992.11673304805015</v>
      </c>
      <c r="I5561" s="386">
        <f t="shared" si="621"/>
        <v>58.705132133020726</v>
      </c>
      <c r="J5561" s="393">
        <v>45</v>
      </c>
      <c r="K5561" s="396">
        <f t="shared" si="624"/>
        <v>4031.0784718321074</v>
      </c>
      <c r="L5561" s="210">
        <f t="shared" si="625"/>
        <v>4.7000000000000002E-3</v>
      </c>
      <c r="M5561" s="211">
        <f t="shared" si="625"/>
        <v>1.1000000000000001E-3</v>
      </c>
    </row>
    <row r="5562" spans="1:13" ht="15" customHeight="1" x14ac:dyDescent="0.2">
      <c r="A5562" s="370">
        <v>5541</v>
      </c>
      <c r="B5562" s="120">
        <f t="shared" si="626"/>
        <v>211.49417852237301</v>
      </c>
      <c r="C5562" s="371">
        <v>950</v>
      </c>
      <c r="D5562" s="78">
        <v>45170</v>
      </c>
      <c r="E5562" s="209">
        <v>29455</v>
      </c>
      <c r="F5562" s="344">
        <f t="shared" si="622"/>
        <v>2562.9074227339079</v>
      </c>
      <c r="G5562" s="394">
        <f t="shared" si="623"/>
        <v>372.06315789473683</v>
      </c>
      <c r="H5562" s="385">
        <f t="shared" si="620"/>
        <v>992.02005625248182</v>
      </c>
      <c r="I5562" s="386">
        <f t="shared" si="621"/>
        <v>58.699411612572895</v>
      </c>
      <c r="J5562" s="393">
        <v>45</v>
      </c>
      <c r="K5562" s="396">
        <f t="shared" si="624"/>
        <v>4030.6900484936996</v>
      </c>
      <c r="L5562" s="210">
        <f t="shared" si="625"/>
        <v>4.7000000000000002E-3</v>
      </c>
      <c r="M5562" s="211">
        <f t="shared" si="625"/>
        <v>1.1000000000000001E-3</v>
      </c>
    </row>
    <row r="5563" spans="1:13" ht="15" customHeight="1" x14ac:dyDescent="0.2">
      <c r="A5563" s="370">
        <v>5542</v>
      </c>
      <c r="B5563" s="120">
        <f t="shared" si="626"/>
        <v>211.51777847500853</v>
      </c>
      <c r="C5563" s="371">
        <v>950</v>
      </c>
      <c r="D5563" s="78">
        <v>45170</v>
      </c>
      <c r="E5563" s="209">
        <v>29455</v>
      </c>
      <c r="F5563" s="344">
        <f t="shared" si="622"/>
        <v>2562.6214680769431</v>
      </c>
      <c r="G5563" s="394">
        <f t="shared" si="623"/>
        <v>372.06315789473683</v>
      </c>
      <c r="H5563" s="385">
        <f t="shared" si="620"/>
        <v>991.92340357842772</v>
      </c>
      <c r="I5563" s="386">
        <f t="shared" si="621"/>
        <v>58.693692519433597</v>
      </c>
      <c r="J5563" s="393">
        <v>45</v>
      </c>
      <c r="K5563" s="396">
        <f t="shared" si="624"/>
        <v>4030.3017220695415</v>
      </c>
      <c r="L5563" s="210">
        <f t="shared" si="625"/>
        <v>4.7000000000000002E-3</v>
      </c>
      <c r="M5563" s="211">
        <f t="shared" si="625"/>
        <v>1.1000000000000001E-3</v>
      </c>
    </row>
    <row r="5564" spans="1:13" ht="15" customHeight="1" x14ac:dyDescent="0.2">
      <c r="A5564" s="370">
        <v>5543</v>
      </c>
      <c r="B5564" s="120">
        <f t="shared" si="626"/>
        <v>211.54137780556763</v>
      </c>
      <c r="C5564" s="371">
        <v>950</v>
      </c>
      <c r="D5564" s="78">
        <v>45170</v>
      </c>
      <c r="E5564" s="209">
        <v>29455</v>
      </c>
      <c r="F5564" s="344">
        <f t="shared" si="622"/>
        <v>2562.3355847582734</v>
      </c>
      <c r="G5564" s="394">
        <f t="shared" si="623"/>
        <v>372.06315789473683</v>
      </c>
      <c r="H5564" s="385">
        <f t="shared" si="620"/>
        <v>991.82677501671731</v>
      </c>
      <c r="I5564" s="386">
        <f t="shared" si="621"/>
        <v>58.687974853060204</v>
      </c>
      <c r="J5564" s="393">
        <v>45</v>
      </c>
      <c r="K5564" s="396">
        <f t="shared" si="624"/>
        <v>4029.9134925227877</v>
      </c>
      <c r="L5564" s="210">
        <f t="shared" si="625"/>
        <v>4.7000000000000002E-3</v>
      </c>
      <c r="M5564" s="211">
        <f t="shared" si="625"/>
        <v>1.1000000000000001E-3</v>
      </c>
    </row>
    <row r="5565" spans="1:13" ht="15" customHeight="1" x14ac:dyDescent="0.2">
      <c r="A5565" s="370">
        <v>5544</v>
      </c>
      <c r="B5565" s="120">
        <f t="shared" si="626"/>
        <v>211.56497651411007</v>
      </c>
      <c r="C5565" s="371">
        <v>950</v>
      </c>
      <c r="D5565" s="78">
        <v>45170</v>
      </c>
      <c r="E5565" s="209">
        <v>29455</v>
      </c>
      <c r="F5565" s="344">
        <f t="shared" si="622"/>
        <v>2562.0497727507809</v>
      </c>
      <c r="G5565" s="394">
        <f t="shared" si="623"/>
        <v>372.06315789473683</v>
      </c>
      <c r="H5565" s="385">
        <f t="shared" si="620"/>
        <v>991.73017055818491</v>
      </c>
      <c r="I5565" s="386">
        <f t="shared" si="621"/>
        <v>58.682258612910353</v>
      </c>
      <c r="J5565" s="393">
        <v>45</v>
      </c>
      <c r="K5565" s="396">
        <f t="shared" si="624"/>
        <v>4029.5253598166132</v>
      </c>
      <c r="L5565" s="210">
        <f t="shared" si="625"/>
        <v>4.7000000000000002E-3</v>
      </c>
      <c r="M5565" s="211">
        <f t="shared" si="625"/>
        <v>1.1000000000000001E-3</v>
      </c>
    </row>
    <row r="5566" spans="1:13" ht="15" customHeight="1" x14ac:dyDescent="0.2">
      <c r="A5566" s="370">
        <v>5545</v>
      </c>
      <c r="B5566" s="120">
        <f t="shared" si="626"/>
        <v>211.58857460069538</v>
      </c>
      <c r="C5566" s="371">
        <v>950</v>
      </c>
      <c r="D5566" s="78">
        <v>45170</v>
      </c>
      <c r="E5566" s="209">
        <v>29455</v>
      </c>
      <c r="F5566" s="344">
        <f t="shared" si="622"/>
        <v>2561.7640320273636</v>
      </c>
      <c r="G5566" s="394">
        <f t="shared" si="623"/>
        <v>372.06315789473683</v>
      </c>
      <c r="H5566" s="385">
        <f t="shared" si="620"/>
        <v>991.63359019366987</v>
      </c>
      <c r="I5566" s="386">
        <f t="shared" si="621"/>
        <v>58.676543798442012</v>
      </c>
      <c r="J5566" s="393">
        <v>45</v>
      </c>
      <c r="K5566" s="396">
        <f t="shared" si="624"/>
        <v>4029.1373239142122</v>
      </c>
      <c r="L5566" s="210">
        <f t="shared" si="625"/>
        <v>4.7000000000000002E-3</v>
      </c>
      <c r="M5566" s="211">
        <f t="shared" si="625"/>
        <v>1.1000000000000001E-3</v>
      </c>
    </row>
    <row r="5567" spans="1:13" ht="15" customHeight="1" x14ac:dyDescent="0.2">
      <c r="A5567" s="370">
        <v>5546</v>
      </c>
      <c r="B5567" s="120">
        <f t="shared" si="626"/>
        <v>211.61217206538379</v>
      </c>
      <c r="C5567" s="371">
        <v>950</v>
      </c>
      <c r="D5567" s="78">
        <v>45170</v>
      </c>
      <c r="E5567" s="209">
        <v>29455</v>
      </c>
      <c r="F5567" s="344">
        <f t="shared" si="622"/>
        <v>2561.4783625609252</v>
      </c>
      <c r="G5567" s="394">
        <f t="shared" si="623"/>
        <v>372.06315789473683</v>
      </c>
      <c r="H5567" s="385">
        <f t="shared" si="620"/>
        <v>991.5370339140137</v>
      </c>
      <c r="I5567" s="386">
        <f t="shared" si="621"/>
        <v>58.670830409113243</v>
      </c>
      <c r="J5567" s="393">
        <v>45</v>
      </c>
      <c r="K5567" s="396">
        <f t="shared" si="624"/>
        <v>4028.7493847787887</v>
      </c>
      <c r="L5567" s="210">
        <f t="shared" si="625"/>
        <v>4.7000000000000002E-3</v>
      </c>
      <c r="M5567" s="211">
        <f t="shared" si="625"/>
        <v>1.1000000000000001E-3</v>
      </c>
    </row>
    <row r="5568" spans="1:13" ht="15" customHeight="1" x14ac:dyDescent="0.2">
      <c r="A5568" s="370">
        <v>5547</v>
      </c>
      <c r="B5568" s="120">
        <f t="shared" si="626"/>
        <v>211.63576890823492</v>
      </c>
      <c r="C5568" s="371">
        <v>950</v>
      </c>
      <c r="D5568" s="78">
        <v>45170</v>
      </c>
      <c r="E5568" s="209">
        <v>29455</v>
      </c>
      <c r="F5568" s="344">
        <f t="shared" si="622"/>
        <v>2561.1927643243903</v>
      </c>
      <c r="G5568" s="394">
        <f t="shared" si="623"/>
        <v>372.06315789473683</v>
      </c>
      <c r="H5568" s="385">
        <f t="shared" si="620"/>
        <v>991.44050171006484</v>
      </c>
      <c r="I5568" s="386">
        <f t="shared" si="621"/>
        <v>58.665118444382543</v>
      </c>
      <c r="J5568" s="393">
        <v>45</v>
      </c>
      <c r="K5568" s="396">
        <f t="shared" si="624"/>
        <v>4028.3615423735746</v>
      </c>
      <c r="L5568" s="210">
        <f t="shared" si="625"/>
        <v>4.7000000000000002E-3</v>
      </c>
      <c r="M5568" s="211">
        <f t="shared" si="625"/>
        <v>1.1000000000000001E-3</v>
      </c>
    </row>
    <row r="5569" spans="1:13" ht="15" customHeight="1" x14ac:dyDescent="0.2">
      <c r="A5569" s="370">
        <v>5548</v>
      </c>
      <c r="B5569" s="120">
        <f t="shared" si="626"/>
        <v>211.65936512930867</v>
      </c>
      <c r="C5569" s="371">
        <v>950</v>
      </c>
      <c r="D5569" s="78">
        <v>45170</v>
      </c>
      <c r="E5569" s="209">
        <v>29455</v>
      </c>
      <c r="F5569" s="344">
        <f t="shared" si="622"/>
        <v>2560.9072372906935</v>
      </c>
      <c r="G5569" s="394">
        <f t="shared" si="623"/>
        <v>372.06315789473683</v>
      </c>
      <c r="H5569" s="385">
        <f t="shared" si="620"/>
        <v>991.34399357267534</v>
      </c>
      <c r="I5569" s="386">
        <f t="shared" si="621"/>
        <v>58.659407903708605</v>
      </c>
      <c r="J5569" s="393">
        <v>45</v>
      </c>
      <c r="K5569" s="396">
        <f t="shared" si="624"/>
        <v>4027.973796661814</v>
      </c>
      <c r="L5569" s="210">
        <f t="shared" si="625"/>
        <v>4.7000000000000002E-3</v>
      </c>
      <c r="M5569" s="211">
        <f t="shared" si="625"/>
        <v>1.1000000000000001E-3</v>
      </c>
    </row>
    <row r="5570" spans="1:13" ht="15" customHeight="1" x14ac:dyDescent="0.2">
      <c r="A5570" s="370">
        <v>5549</v>
      </c>
      <c r="B5570" s="120">
        <f t="shared" si="626"/>
        <v>211.68296072866485</v>
      </c>
      <c r="C5570" s="371">
        <v>950</v>
      </c>
      <c r="D5570" s="78">
        <v>45170</v>
      </c>
      <c r="E5570" s="209">
        <v>29455</v>
      </c>
      <c r="F5570" s="344">
        <f t="shared" si="622"/>
        <v>2560.6217814327847</v>
      </c>
      <c r="G5570" s="394">
        <f t="shared" si="623"/>
        <v>372.06315789473683</v>
      </c>
      <c r="H5570" s="385">
        <f t="shared" si="620"/>
        <v>991.24750949270219</v>
      </c>
      <c r="I5570" s="386">
        <f t="shared" si="621"/>
        <v>58.653698786550429</v>
      </c>
      <c r="J5570" s="393">
        <v>45</v>
      </c>
      <c r="K5570" s="396">
        <f t="shared" si="624"/>
        <v>4027.5861476067744</v>
      </c>
      <c r="L5570" s="210">
        <f t="shared" si="625"/>
        <v>4.7000000000000002E-3</v>
      </c>
      <c r="M5570" s="211">
        <f t="shared" si="625"/>
        <v>1.1000000000000001E-3</v>
      </c>
    </row>
    <row r="5571" spans="1:13" ht="15" customHeight="1" x14ac:dyDescent="0.2">
      <c r="A5571" s="372">
        <v>5550</v>
      </c>
      <c r="B5571" s="120">
        <f t="shared" si="626"/>
        <v>211.70655570636382</v>
      </c>
      <c r="C5571" s="371">
        <v>950</v>
      </c>
      <c r="D5571" s="78">
        <v>45170</v>
      </c>
      <c r="E5571" s="209">
        <v>29455</v>
      </c>
      <c r="F5571" s="344">
        <f t="shared" si="622"/>
        <v>2560.3363967236205</v>
      </c>
      <c r="G5571" s="394">
        <f t="shared" si="623"/>
        <v>372.06315789473683</v>
      </c>
      <c r="H5571" s="385">
        <f t="shared" si="620"/>
        <v>991.15104946100473</v>
      </c>
      <c r="I5571" s="386">
        <f t="shared" si="621"/>
        <v>58.64799109236715</v>
      </c>
      <c r="J5571" s="393">
        <v>45</v>
      </c>
      <c r="K5571" s="396">
        <f t="shared" si="624"/>
        <v>4027.1985951717293</v>
      </c>
      <c r="L5571" s="210">
        <f t="shared" si="625"/>
        <v>4.7000000000000002E-3</v>
      </c>
      <c r="M5571" s="211">
        <f t="shared" si="625"/>
        <v>1.1000000000000001E-3</v>
      </c>
    </row>
    <row r="5572" spans="1:13" ht="15" customHeight="1" x14ac:dyDescent="0.2">
      <c r="A5572" s="370">
        <v>5551</v>
      </c>
      <c r="B5572" s="120">
        <f t="shared" si="626"/>
        <v>211.73015006246487</v>
      </c>
      <c r="C5572" s="371">
        <v>950</v>
      </c>
      <c r="D5572" s="78">
        <v>45170</v>
      </c>
      <c r="E5572" s="209">
        <v>29455</v>
      </c>
      <c r="F5572" s="344">
        <f t="shared" si="622"/>
        <v>2560.0510831361844</v>
      </c>
      <c r="G5572" s="394">
        <f t="shared" si="623"/>
        <v>372.06315789473683</v>
      </c>
      <c r="H5572" s="385">
        <f t="shared" si="620"/>
        <v>991.05461346845129</v>
      </c>
      <c r="I5572" s="386">
        <f t="shared" si="621"/>
        <v>58.642284820618428</v>
      </c>
      <c r="J5572" s="393">
        <v>45</v>
      </c>
      <c r="K5572" s="396">
        <f t="shared" si="624"/>
        <v>4026.8111393199911</v>
      </c>
      <c r="L5572" s="210">
        <f t="shared" si="625"/>
        <v>4.7000000000000002E-3</v>
      </c>
      <c r="M5572" s="211">
        <f t="shared" si="625"/>
        <v>1.1000000000000001E-3</v>
      </c>
    </row>
    <row r="5573" spans="1:13" ht="15" customHeight="1" x14ac:dyDescent="0.2">
      <c r="A5573" s="370">
        <v>5552</v>
      </c>
      <c r="B5573" s="120">
        <f t="shared" si="626"/>
        <v>211.75374379702865</v>
      </c>
      <c r="C5573" s="371">
        <v>950</v>
      </c>
      <c r="D5573" s="78">
        <v>45170</v>
      </c>
      <c r="E5573" s="209">
        <v>29455</v>
      </c>
      <c r="F5573" s="344">
        <f t="shared" si="622"/>
        <v>2559.7658406434557</v>
      </c>
      <c r="G5573" s="394">
        <f t="shared" si="623"/>
        <v>372.06315789473683</v>
      </c>
      <c r="H5573" s="385">
        <f t="shared" si="620"/>
        <v>990.95820150590896</v>
      </c>
      <c r="I5573" s="386">
        <f t="shared" si="621"/>
        <v>58.636579970763854</v>
      </c>
      <c r="J5573" s="393">
        <v>45</v>
      </c>
      <c r="K5573" s="396">
        <f t="shared" si="624"/>
        <v>4026.4237800148653</v>
      </c>
      <c r="L5573" s="210">
        <f t="shared" si="625"/>
        <v>4.7000000000000002E-3</v>
      </c>
      <c r="M5573" s="211">
        <f t="shared" si="625"/>
        <v>1.1000000000000001E-3</v>
      </c>
    </row>
    <row r="5574" spans="1:13" ht="15" customHeight="1" x14ac:dyDescent="0.2">
      <c r="A5574" s="370">
        <v>5553</v>
      </c>
      <c r="B5574" s="120">
        <f t="shared" si="626"/>
        <v>211.77733691011474</v>
      </c>
      <c r="C5574" s="371">
        <v>950</v>
      </c>
      <c r="D5574" s="78">
        <v>45170</v>
      </c>
      <c r="E5574" s="209">
        <v>29455</v>
      </c>
      <c r="F5574" s="344">
        <f t="shared" si="622"/>
        <v>2559.4806692184425</v>
      </c>
      <c r="G5574" s="394">
        <f t="shared" si="623"/>
        <v>372.06315789473683</v>
      </c>
      <c r="H5574" s="385">
        <f t="shared" si="620"/>
        <v>990.86181356425448</v>
      </c>
      <c r="I5574" s="386">
        <f t="shared" si="621"/>
        <v>58.630876542263586</v>
      </c>
      <c r="J5574" s="393">
        <v>45</v>
      </c>
      <c r="K5574" s="396">
        <f t="shared" si="624"/>
        <v>4026.0365172196975</v>
      </c>
      <c r="L5574" s="210">
        <f t="shared" si="625"/>
        <v>4.7000000000000002E-3</v>
      </c>
      <c r="M5574" s="211">
        <f t="shared" si="625"/>
        <v>1.1000000000000001E-3</v>
      </c>
    </row>
    <row r="5575" spans="1:13" ht="15" customHeight="1" x14ac:dyDescent="0.2">
      <c r="A5575" s="370">
        <v>5554</v>
      </c>
      <c r="B5575" s="120">
        <f t="shared" si="626"/>
        <v>211.80092940178341</v>
      </c>
      <c r="C5575" s="371">
        <v>950</v>
      </c>
      <c r="D5575" s="78">
        <v>45170</v>
      </c>
      <c r="E5575" s="209">
        <v>29455</v>
      </c>
      <c r="F5575" s="344">
        <f t="shared" si="622"/>
        <v>2559.1955688341559</v>
      </c>
      <c r="G5575" s="394">
        <f t="shared" si="623"/>
        <v>372.06315789473683</v>
      </c>
      <c r="H5575" s="385">
        <f t="shared" si="620"/>
        <v>990.76544963436561</v>
      </c>
      <c r="I5575" s="386">
        <f t="shared" si="621"/>
        <v>58.625174534577859</v>
      </c>
      <c r="J5575" s="393">
        <v>45</v>
      </c>
      <c r="K5575" s="396">
        <f t="shared" si="624"/>
        <v>4025.6493508978365</v>
      </c>
      <c r="L5575" s="210">
        <f t="shared" si="625"/>
        <v>4.7000000000000002E-3</v>
      </c>
      <c r="M5575" s="211">
        <f t="shared" si="625"/>
        <v>1.1000000000000001E-3</v>
      </c>
    </row>
    <row r="5576" spans="1:13" ht="15" customHeight="1" x14ac:dyDescent="0.2">
      <c r="A5576" s="370">
        <v>5555</v>
      </c>
      <c r="B5576" s="120">
        <f t="shared" si="626"/>
        <v>211.82452127209456</v>
      </c>
      <c r="C5576" s="371">
        <v>950</v>
      </c>
      <c r="D5576" s="78">
        <v>45170</v>
      </c>
      <c r="E5576" s="209">
        <v>29455</v>
      </c>
      <c r="F5576" s="344">
        <f t="shared" si="622"/>
        <v>2558.9105394636267</v>
      </c>
      <c r="G5576" s="394">
        <f t="shared" si="623"/>
        <v>372.06315789473683</v>
      </c>
      <c r="H5576" s="385">
        <f t="shared" si="620"/>
        <v>990.66910970712684</v>
      </c>
      <c r="I5576" s="386">
        <f t="shared" si="621"/>
        <v>58.619473947167272</v>
      </c>
      <c r="J5576" s="393">
        <v>45</v>
      </c>
      <c r="K5576" s="396">
        <f t="shared" si="624"/>
        <v>4025.2622810126572</v>
      </c>
      <c r="L5576" s="210">
        <f t="shared" si="625"/>
        <v>4.7000000000000002E-3</v>
      </c>
      <c r="M5576" s="211">
        <f t="shared" si="625"/>
        <v>1.1000000000000001E-3</v>
      </c>
    </row>
    <row r="5577" spans="1:13" ht="15" customHeight="1" x14ac:dyDescent="0.2">
      <c r="A5577" s="370">
        <v>5556</v>
      </c>
      <c r="B5577" s="120">
        <f t="shared" si="626"/>
        <v>211.84811252110836</v>
      </c>
      <c r="C5577" s="371">
        <v>950</v>
      </c>
      <c r="D5577" s="78">
        <v>45170</v>
      </c>
      <c r="E5577" s="209">
        <v>29455</v>
      </c>
      <c r="F5577" s="344">
        <f t="shared" si="622"/>
        <v>2558.6255810798957</v>
      </c>
      <c r="G5577" s="394">
        <f t="shared" si="623"/>
        <v>372.06315789473683</v>
      </c>
      <c r="H5577" s="385">
        <f t="shared" si="620"/>
        <v>990.5727937734257</v>
      </c>
      <c r="I5577" s="386">
        <f t="shared" si="621"/>
        <v>58.613774779492651</v>
      </c>
      <c r="J5577" s="393">
        <v>45</v>
      </c>
      <c r="K5577" s="396">
        <f t="shared" si="624"/>
        <v>4024.8753075275508</v>
      </c>
      <c r="L5577" s="210">
        <f t="shared" si="625"/>
        <v>4.7000000000000002E-3</v>
      </c>
      <c r="M5577" s="211">
        <f t="shared" si="625"/>
        <v>1.1000000000000001E-3</v>
      </c>
    </row>
    <row r="5578" spans="1:13" ht="15" customHeight="1" x14ac:dyDescent="0.2">
      <c r="A5578" s="370">
        <v>5557</v>
      </c>
      <c r="B5578" s="120">
        <f t="shared" si="626"/>
        <v>211.87170314888493</v>
      </c>
      <c r="C5578" s="371">
        <v>950</v>
      </c>
      <c r="D5578" s="78">
        <v>45170</v>
      </c>
      <c r="E5578" s="209">
        <v>29455</v>
      </c>
      <c r="F5578" s="344">
        <f t="shared" si="622"/>
        <v>2558.3406936560168</v>
      </c>
      <c r="G5578" s="394">
        <f t="shared" si="623"/>
        <v>372.06315789473683</v>
      </c>
      <c r="H5578" s="385">
        <f t="shared" si="620"/>
        <v>990.47650182415464</v>
      </c>
      <c r="I5578" s="386">
        <f t="shared" si="621"/>
        <v>58.608077031015071</v>
      </c>
      <c r="J5578" s="393">
        <v>45</v>
      </c>
      <c r="K5578" s="396">
        <f t="shared" si="624"/>
        <v>4024.4884304059233</v>
      </c>
      <c r="L5578" s="210">
        <f t="shared" si="625"/>
        <v>4.7000000000000002E-3</v>
      </c>
      <c r="M5578" s="211">
        <f t="shared" si="625"/>
        <v>1.1000000000000001E-3</v>
      </c>
    </row>
    <row r="5579" spans="1:13" ht="15" customHeight="1" x14ac:dyDescent="0.2">
      <c r="A5579" s="370">
        <v>5558</v>
      </c>
      <c r="B5579" s="120">
        <f t="shared" si="626"/>
        <v>211.89529315548438</v>
      </c>
      <c r="C5579" s="371">
        <v>950</v>
      </c>
      <c r="D5579" s="78">
        <v>45170</v>
      </c>
      <c r="E5579" s="209">
        <v>29455</v>
      </c>
      <c r="F5579" s="344">
        <f t="shared" si="622"/>
        <v>2558.0558771650594</v>
      </c>
      <c r="G5579" s="394">
        <f t="shared" si="623"/>
        <v>372.06315789473683</v>
      </c>
      <c r="H5579" s="385">
        <f t="shared" si="620"/>
        <v>990.38023385021108</v>
      </c>
      <c r="I5579" s="386">
        <f t="shared" si="621"/>
        <v>58.602380701195926</v>
      </c>
      <c r="J5579" s="393">
        <v>45</v>
      </c>
      <c r="K5579" s="396">
        <f t="shared" si="624"/>
        <v>4024.1016496112034</v>
      </c>
      <c r="L5579" s="210">
        <f t="shared" si="625"/>
        <v>4.7000000000000002E-3</v>
      </c>
      <c r="M5579" s="211">
        <f t="shared" si="625"/>
        <v>1.1000000000000001E-3</v>
      </c>
    </row>
    <row r="5580" spans="1:13" ht="15" customHeight="1" x14ac:dyDescent="0.2">
      <c r="A5580" s="370">
        <v>5559</v>
      </c>
      <c r="B5580" s="120">
        <f t="shared" si="626"/>
        <v>211.91888254096702</v>
      </c>
      <c r="C5580" s="371">
        <v>950</v>
      </c>
      <c r="D5580" s="78">
        <v>45170</v>
      </c>
      <c r="E5580" s="209">
        <v>29455</v>
      </c>
      <c r="F5580" s="344">
        <f t="shared" si="622"/>
        <v>2557.7711315801025</v>
      </c>
      <c r="G5580" s="394">
        <f t="shared" si="623"/>
        <v>372.06315789473683</v>
      </c>
      <c r="H5580" s="385">
        <f t="shared" si="620"/>
        <v>990.28398984249566</v>
      </c>
      <c r="I5580" s="386">
        <f t="shared" si="621"/>
        <v>58.596685789496789</v>
      </c>
      <c r="J5580" s="393">
        <v>45</v>
      </c>
      <c r="K5580" s="396">
        <f t="shared" si="624"/>
        <v>4023.7149651068316</v>
      </c>
      <c r="L5580" s="210">
        <f t="shared" si="625"/>
        <v>4.7000000000000002E-3</v>
      </c>
      <c r="M5580" s="211">
        <f t="shared" si="625"/>
        <v>1.1000000000000001E-3</v>
      </c>
    </row>
    <row r="5581" spans="1:13" ht="15" customHeight="1" x14ac:dyDescent="0.2">
      <c r="A5581" s="372">
        <v>5560</v>
      </c>
      <c r="B5581" s="120">
        <f t="shared" si="626"/>
        <v>211.94247130539301</v>
      </c>
      <c r="C5581" s="371">
        <v>950</v>
      </c>
      <c r="D5581" s="78">
        <v>45170</v>
      </c>
      <c r="E5581" s="209">
        <v>29455</v>
      </c>
      <c r="F5581" s="344">
        <f t="shared" si="622"/>
        <v>2557.4864568742405</v>
      </c>
      <c r="G5581" s="394">
        <f t="shared" si="623"/>
        <v>372.06315789473683</v>
      </c>
      <c r="H5581" s="385">
        <f t="shared" si="620"/>
        <v>990.18776979191421</v>
      </c>
      <c r="I5581" s="386">
        <f t="shared" si="621"/>
        <v>58.59099229537955</v>
      </c>
      <c r="J5581" s="393">
        <v>45</v>
      </c>
      <c r="K5581" s="396">
        <f t="shared" si="624"/>
        <v>4023.3283768562715</v>
      </c>
      <c r="L5581" s="210">
        <f t="shared" si="625"/>
        <v>4.7000000000000002E-3</v>
      </c>
      <c r="M5581" s="211">
        <f t="shared" si="625"/>
        <v>1.1000000000000001E-3</v>
      </c>
    </row>
    <row r="5582" spans="1:13" ht="15" customHeight="1" x14ac:dyDescent="0.2">
      <c r="A5582" s="370">
        <v>5561</v>
      </c>
      <c r="B5582" s="120">
        <f t="shared" si="626"/>
        <v>211.96605944882242</v>
      </c>
      <c r="C5582" s="371">
        <v>950</v>
      </c>
      <c r="D5582" s="78">
        <v>45170</v>
      </c>
      <c r="E5582" s="209">
        <v>29455</v>
      </c>
      <c r="F5582" s="344">
        <f t="shared" si="622"/>
        <v>2557.2018530205842</v>
      </c>
      <c r="G5582" s="394">
        <f t="shared" si="623"/>
        <v>372.06315789473683</v>
      </c>
      <c r="H5582" s="385">
        <f t="shared" si="620"/>
        <v>990.09157368937838</v>
      </c>
      <c r="I5582" s="386">
        <f t="shared" si="621"/>
        <v>58.585300218306422</v>
      </c>
      <c r="J5582" s="393">
        <v>45</v>
      </c>
      <c r="K5582" s="396">
        <f t="shared" si="624"/>
        <v>4022.9418848230057</v>
      </c>
      <c r="L5582" s="210">
        <f t="shared" si="625"/>
        <v>4.7000000000000002E-3</v>
      </c>
      <c r="M5582" s="211">
        <f t="shared" si="625"/>
        <v>1.1000000000000001E-3</v>
      </c>
    </row>
    <row r="5583" spans="1:13" ht="15" customHeight="1" x14ac:dyDescent="0.2">
      <c r="A5583" s="370">
        <v>5562</v>
      </c>
      <c r="B5583" s="120">
        <f t="shared" si="626"/>
        <v>211.98964697131558</v>
      </c>
      <c r="C5583" s="371">
        <v>950</v>
      </c>
      <c r="D5583" s="78">
        <v>45170</v>
      </c>
      <c r="E5583" s="209">
        <v>29455</v>
      </c>
      <c r="F5583" s="344">
        <f t="shared" si="622"/>
        <v>2556.9173199922525</v>
      </c>
      <c r="G5583" s="394">
        <f t="shared" si="623"/>
        <v>372.06315789473683</v>
      </c>
      <c r="H5583" s="385">
        <f t="shared" si="620"/>
        <v>989.99540152580232</v>
      </c>
      <c r="I5583" s="386">
        <f t="shared" si="621"/>
        <v>58.579609557739786</v>
      </c>
      <c r="J5583" s="393">
        <v>45</v>
      </c>
      <c r="K5583" s="396">
        <f t="shared" si="624"/>
        <v>4022.5554889705313</v>
      </c>
      <c r="L5583" s="210">
        <f t="shared" si="625"/>
        <v>4.7000000000000002E-3</v>
      </c>
      <c r="M5583" s="211">
        <f t="shared" si="625"/>
        <v>1.1000000000000001E-3</v>
      </c>
    </row>
    <row r="5584" spans="1:13" ht="15" customHeight="1" x14ac:dyDescent="0.2">
      <c r="A5584" s="370">
        <v>5563</v>
      </c>
      <c r="B5584" s="120">
        <f t="shared" si="626"/>
        <v>212.01323387293283</v>
      </c>
      <c r="C5584" s="371">
        <v>950</v>
      </c>
      <c r="D5584" s="78">
        <v>45170</v>
      </c>
      <c r="E5584" s="209">
        <v>29455</v>
      </c>
      <c r="F5584" s="344">
        <f t="shared" si="622"/>
        <v>2556.6328577623794</v>
      </c>
      <c r="G5584" s="394">
        <f t="shared" si="623"/>
        <v>372.06315789473683</v>
      </c>
      <c r="H5584" s="385">
        <f t="shared" si="620"/>
        <v>989.89925329210519</v>
      </c>
      <c r="I5584" s="386">
        <f t="shared" si="621"/>
        <v>58.573920313142324</v>
      </c>
      <c r="J5584" s="393">
        <v>45</v>
      </c>
      <c r="K5584" s="396">
        <f t="shared" si="624"/>
        <v>4022.1691892623639</v>
      </c>
      <c r="L5584" s="210">
        <f t="shared" si="625"/>
        <v>4.7000000000000002E-3</v>
      </c>
      <c r="M5584" s="211">
        <f t="shared" si="625"/>
        <v>1.1000000000000001E-3</v>
      </c>
    </row>
    <row r="5585" spans="1:13" ht="15" customHeight="1" x14ac:dyDescent="0.2">
      <c r="A5585" s="370">
        <v>5564</v>
      </c>
      <c r="B5585" s="120">
        <f t="shared" si="626"/>
        <v>212.0368201537344</v>
      </c>
      <c r="C5585" s="371">
        <v>950</v>
      </c>
      <c r="D5585" s="78">
        <v>45170</v>
      </c>
      <c r="E5585" s="209">
        <v>29455</v>
      </c>
      <c r="F5585" s="344">
        <f t="shared" si="622"/>
        <v>2556.3484663041131</v>
      </c>
      <c r="G5585" s="394">
        <f t="shared" si="623"/>
        <v>372.06315789473683</v>
      </c>
      <c r="H5585" s="385">
        <f t="shared" si="620"/>
        <v>989.80312897921124</v>
      </c>
      <c r="I5585" s="386">
        <f t="shared" si="621"/>
        <v>58.568232483976999</v>
      </c>
      <c r="J5585" s="393">
        <v>45</v>
      </c>
      <c r="K5585" s="396">
        <f t="shared" si="624"/>
        <v>4021.7829856620383</v>
      </c>
      <c r="L5585" s="210">
        <f t="shared" si="625"/>
        <v>4.7000000000000002E-3</v>
      </c>
      <c r="M5585" s="211">
        <f t="shared" si="625"/>
        <v>1.1000000000000001E-3</v>
      </c>
    </row>
    <row r="5586" spans="1:13" ht="15" customHeight="1" x14ac:dyDescent="0.2">
      <c r="A5586" s="370">
        <v>5565</v>
      </c>
      <c r="B5586" s="120">
        <f t="shared" si="626"/>
        <v>212.06040581378076</v>
      </c>
      <c r="C5586" s="371">
        <v>950</v>
      </c>
      <c r="D5586" s="78">
        <v>45170</v>
      </c>
      <c r="E5586" s="209">
        <v>29455</v>
      </c>
      <c r="F5586" s="344">
        <f t="shared" si="622"/>
        <v>2556.0641455906116</v>
      </c>
      <c r="G5586" s="394">
        <f t="shared" si="623"/>
        <v>372.06315789473683</v>
      </c>
      <c r="H5586" s="385">
        <f t="shared" si="620"/>
        <v>989.7070285780477</v>
      </c>
      <c r="I5586" s="386">
        <f t="shared" si="621"/>
        <v>58.562546069706968</v>
      </c>
      <c r="J5586" s="393">
        <v>45</v>
      </c>
      <c r="K5586" s="396">
        <f t="shared" si="624"/>
        <v>4021.3968781331032</v>
      </c>
      <c r="L5586" s="210">
        <f t="shared" si="625"/>
        <v>4.7000000000000002E-3</v>
      </c>
      <c r="M5586" s="211">
        <f t="shared" si="625"/>
        <v>1.1000000000000001E-3</v>
      </c>
    </row>
    <row r="5587" spans="1:13" ht="15" customHeight="1" x14ac:dyDescent="0.2">
      <c r="A5587" s="370">
        <v>5566</v>
      </c>
      <c r="B5587" s="120">
        <f t="shared" si="626"/>
        <v>212.08399085313204</v>
      </c>
      <c r="C5587" s="371">
        <v>950</v>
      </c>
      <c r="D5587" s="78">
        <v>45170</v>
      </c>
      <c r="E5587" s="209">
        <v>29455</v>
      </c>
      <c r="F5587" s="344">
        <f t="shared" si="622"/>
        <v>2555.7798955950529</v>
      </c>
      <c r="G5587" s="394">
        <f t="shared" si="623"/>
        <v>372.06315789473683</v>
      </c>
      <c r="H5587" s="385">
        <f t="shared" si="620"/>
        <v>989.61095207954884</v>
      </c>
      <c r="I5587" s="386">
        <f t="shared" si="621"/>
        <v>58.556861069795794</v>
      </c>
      <c r="J5587" s="393">
        <v>45</v>
      </c>
      <c r="K5587" s="396">
        <f t="shared" si="624"/>
        <v>4021.0108666391347</v>
      </c>
      <c r="L5587" s="210">
        <f t="shared" si="625"/>
        <v>4.7000000000000002E-3</v>
      </c>
      <c r="M5587" s="211">
        <f t="shared" si="625"/>
        <v>1.1000000000000001E-3</v>
      </c>
    </row>
    <row r="5588" spans="1:13" ht="15" customHeight="1" x14ac:dyDescent="0.2">
      <c r="A5588" s="370">
        <v>5567</v>
      </c>
      <c r="B5588" s="120">
        <f t="shared" si="626"/>
        <v>212.1075752718489</v>
      </c>
      <c r="C5588" s="371">
        <v>950</v>
      </c>
      <c r="D5588" s="78">
        <v>45170</v>
      </c>
      <c r="E5588" s="209">
        <v>29455</v>
      </c>
      <c r="F5588" s="344">
        <f t="shared" si="622"/>
        <v>2555.4957162906198</v>
      </c>
      <c r="G5588" s="394">
        <f t="shared" si="623"/>
        <v>372.06315789473683</v>
      </c>
      <c r="H5588" s="385">
        <f t="shared" si="620"/>
        <v>989.51489947465041</v>
      </c>
      <c r="I5588" s="386">
        <f t="shared" si="621"/>
        <v>58.551177483707136</v>
      </c>
      <c r="J5588" s="393">
        <v>45</v>
      </c>
      <c r="K5588" s="396">
        <f t="shared" si="624"/>
        <v>4020.6249511437145</v>
      </c>
      <c r="L5588" s="210">
        <f t="shared" si="625"/>
        <v>4.7000000000000002E-3</v>
      </c>
      <c r="M5588" s="211">
        <f t="shared" si="625"/>
        <v>1.1000000000000001E-3</v>
      </c>
    </row>
    <row r="5589" spans="1:13" ht="15" customHeight="1" x14ac:dyDescent="0.2">
      <c r="A5589" s="370">
        <v>5568</v>
      </c>
      <c r="B5589" s="120">
        <f t="shared" si="626"/>
        <v>212.13115906999133</v>
      </c>
      <c r="C5589" s="371">
        <v>950</v>
      </c>
      <c r="D5589" s="78">
        <v>45170</v>
      </c>
      <c r="E5589" s="209">
        <v>29455</v>
      </c>
      <c r="F5589" s="344">
        <f t="shared" si="622"/>
        <v>2555.2116076505167</v>
      </c>
      <c r="G5589" s="394">
        <f t="shared" si="623"/>
        <v>372.06315789473683</v>
      </c>
      <c r="H5589" s="385">
        <f t="shared" si="620"/>
        <v>989.41887075429565</v>
      </c>
      <c r="I5589" s="386">
        <f t="shared" si="621"/>
        <v>58.545495310905075</v>
      </c>
      <c r="J5589" s="393">
        <v>45</v>
      </c>
      <c r="K5589" s="396">
        <f t="shared" si="624"/>
        <v>4020.2391316104545</v>
      </c>
      <c r="L5589" s="210">
        <f t="shared" si="625"/>
        <v>4.7000000000000002E-3</v>
      </c>
      <c r="M5589" s="211">
        <f t="shared" si="625"/>
        <v>1.1000000000000001E-3</v>
      </c>
    </row>
    <row r="5590" spans="1:13" ht="15" customHeight="1" x14ac:dyDescent="0.2">
      <c r="A5590" s="370">
        <v>5569</v>
      </c>
      <c r="B5590" s="120">
        <f t="shared" si="626"/>
        <v>212.15474224762028</v>
      </c>
      <c r="C5590" s="371">
        <v>950</v>
      </c>
      <c r="D5590" s="78">
        <v>45170</v>
      </c>
      <c r="E5590" s="209">
        <v>29455</v>
      </c>
      <c r="F5590" s="344">
        <f t="shared" si="622"/>
        <v>2554.9275696479517</v>
      </c>
      <c r="G5590" s="394">
        <f t="shared" si="623"/>
        <v>372.06315789473683</v>
      </c>
      <c r="H5590" s="385">
        <f t="shared" ref="H5590:H5653" si="627">SUM(F5590:G5590)*33.8%</f>
        <v>989.32286590942863</v>
      </c>
      <c r="I5590" s="386">
        <f t="shared" ref="I5590:I5653" si="628">SUM(F5590:G5590)*2%</f>
        <v>58.53981455085377</v>
      </c>
      <c r="J5590" s="393">
        <v>45</v>
      </c>
      <c r="K5590" s="396">
        <f t="shared" si="624"/>
        <v>4019.8534080029708</v>
      </c>
      <c r="L5590" s="210">
        <f t="shared" si="625"/>
        <v>4.7000000000000002E-3</v>
      </c>
      <c r="M5590" s="211">
        <f t="shared" si="625"/>
        <v>1.1000000000000001E-3</v>
      </c>
    </row>
    <row r="5591" spans="1:13" ht="15" customHeight="1" x14ac:dyDescent="0.2">
      <c r="A5591" s="372">
        <v>5570</v>
      </c>
      <c r="B5591" s="120">
        <f t="shared" si="626"/>
        <v>212.17832480479595</v>
      </c>
      <c r="C5591" s="371">
        <v>950</v>
      </c>
      <c r="D5591" s="78">
        <v>45170</v>
      </c>
      <c r="E5591" s="209">
        <v>29455</v>
      </c>
      <c r="F5591" s="344">
        <f t="shared" ref="F5591:F5654" si="629">12*(1/B5591*D5591)</f>
        <v>2554.6436022561529</v>
      </c>
      <c r="G5591" s="394">
        <f t="shared" ref="G5591:G5654" si="630">12*(1/C5591*E5591)</f>
        <v>372.06315789473683</v>
      </c>
      <c r="H5591" s="385">
        <f t="shared" si="627"/>
        <v>989.22688493100065</v>
      </c>
      <c r="I5591" s="386">
        <f t="shared" si="628"/>
        <v>58.534135203017797</v>
      </c>
      <c r="J5591" s="393">
        <v>45</v>
      </c>
      <c r="K5591" s="396">
        <f t="shared" ref="K5591:K5654" si="631">SUM(F5591:J5591)</f>
        <v>4019.4677802849083</v>
      </c>
      <c r="L5591" s="210">
        <f t="shared" ref="L5591:M5654" si="632">ROUND(1/B5591,4)</f>
        <v>4.7000000000000002E-3</v>
      </c>
      <c r="M5591" s="211">
        <f t="shared" si="632"/>
        <v>1.1000000000000001E-3</v>
      </c>
    </row>
    <row r="5592" spans="1:13" ht="15" customHeight="1" x14ac:dyDescent="0.2">
      <c r="A5592" s="370">
        <v>5571</v>
      </c>
      <c r="B5592" s="120">
        <f t="shared" si="626"/>
        <v>212.20190674157871</v>
      </c>
      <c r="C5592" s="371">
        <v>950</v>
      </c>
      <c r="D5592" s="78">
        <v>45170</v>
      </c>
      <c r="E5592" s="209">
        <v>29455</v>
      </c>
      <c r="F5592" s="344">
        <f t="shared" si="629"/>
        <v>2554.359705448363</v>
      </c>
      <c r="G5592" s="394">
        <f t="shared" si="630"/>
        <v>372.06315789473683</v>
      </c>
      <c r="H5592" s="385">
        <f t="shared" si="627"/>
        <v>989.1309278099676</v>
      </c>
      <c r="I5592" s="386">
        <f t="shared" si="628"/>
        <v>58.528457266861999</v>
      </c>
      <c r="J5592" s="393">
        <v>45</v>
      </c>
      <c r="K5592" s="396">
        <f t="shared" si="631"/>
        <v>4019.0822484199293</v>
      </c>
      <c r="L5592" s="210">
        <f t="shared" si="632"/>
        <v>4.7000000000000002E-3</v>
      </c>
      <c r="M5592" s="211">
        <f t="shared" si="632"/>
        <v>1.1000000000000001E-3</v>
      </c>
    </row>
    <row r="5593" spans="1:13" ht="15" customHeight="1" x14ac:dyDescent="0.2">
      <c r="A5593" s="370">
        <v>5572</v>
      </c>
      <c r="B5593" s="120">
        <f t="shared" si="626"/>
        <v>212.2254880580293</v>
      </c>
      <c r="C5593" s="371">
        <v>950</v>
      </c>
      <c r="D5593" s="78">
        <v>45170</v>
      </c>
      <c r="E5593" s="209">
        <v>29455</v>
      </c>
      <c r="F5593" s="344">
        <f t="shared" si="629"/>
        <v>2554.0758791978315</v>
      </c>
      <c r="G5593" s="394">
        <f t="shared" si="630"/>
        <v>372.06315789473683</v>
      </c>
      <c r="H5593" s="385">
        <f t="shared" si="627"/>
        <v>989.03499453728796</v>
      </c>
      <c r="I5593" s="386">
        <f t="shared" si="628"/>
        <v>58.522780741851363</v>
      </c>
      <c r="J5593" s="393">
        <v>45</v>
      </c>
      <c r="K5593" s="396">
        <f t="shared" si="631"/>
        <v>4018.6968123717079</v>
      </c>
      <c r="L5593" s="210">
        <f t="shared" si="632"/>
        <v>4.7000000000000002E-3</v>
      </c>
      <c r="M5593" s="211">
        <f t="shared" si="632"/>
        <v>1.1000000000000001E-3</v>
      </c>
    </row>
    <row r="5594" spans="1:13" ht="15" customHeight="1" x14ac:dyDescent="0.2">
      <c r="A5594" s="370">
        <v>5573</v>
      </c>
      <c r="B5594" s="120">
        <f t="shared" si="626"/>
        <v>212.24906875420811</v>
      </c>
      <c r="C5594" s="371">
        <v>950</v>
      </c>
      <c r="D5594" s="78">
        <v>45170</v>
      </c>
      <c r="E5594" s="209">
        <v>29455</v>
      </c>
      <c r="F5594" s="344">
        <f t="shared" si="629"/>
        <v>2553.792123477825</v>
      </c>
      <c r="G5594" s="394">
        <f t="shared" si="630"/>
        <v>372.06315789473683</v>
      </c>
      <c r="H5594" s="385">
        <f t="shared" si="627"/>
        <v>988.93908510392578</v>
      </c>
      <c r="I5594" s="386">
        <f t="shared" si="628"/>
        <v>58.517105627451237</v>
      </c>
      <c r="J5594" s="393">
        <v>45</v>
      </c>
      <c r="K5594" s="396">
        <f t="shared" si="631"/>
        <v>4018.3114721039387</v>
      </c>
      <c r="L5594" s="210">
        <f t="shared" si="632"/>
        <v>4.7000000000000002E-3</v>
      </c>
      <c r="M5594" s="211">
        <f t="shared" si="632"/>
        <v>1.1000000000000001E-3</v>
      </c>
    </row>
    <row r="5595" spans="1:13" ht="15" customHeight="1" x14ac:dyDescent="0.2">
      <c r="A5595" s="370">
        <v>5574</v>
      </c>
      <c r="B5595" s="120">
        <f t="shared" si="626"/>
        <v>212.27264883017585</v>
      </c>
      <c r="C5595" s="371">
        <v>950</v>
      </c>
      <c r="D5595" s="78">
        <v>45170</v>
      </c>
      <c r="E5595" s="209">
        <v>29455</v>
      </c>
      <c r="F5595" s="344">
        <f t="shared" si="629"/>
        <v>2553.5084382616219</v>
      </c>
      <c r="G5595" s="394">
        <f t="shared" si="630"/>
        <v>372.06315789473683</v>
      </c>
      <c r="H5595" s="385">
        <f t="shared" si="627"/>
        <v>988.84319950084921</v>
      </c>
      <c r="I5595" s="386">
        <f t="shared" si="628"/>
        <v>58.511431923127176</v>
      </c>
      <c r="J5595" s="393">
        <v>45</v>
      </c>
      <c r="K5595" s="396">
        <f t="shared" si="631"/>
        <v>4017.9262275803349</v>
      </c>
      <c r="L5595" s="210">
        <f t="shared" si="632"/>
        <v>4.7000000000000002E-3</v>
      </c>
      <c r="M5595" s="211">
        <f t="shared" si="632"/>
        <v>1.1000000000000001E-3</v>
      </c>
    </row>
    <row r="5596" spans="1:13" ht="15" customHeight="1" x14ac:dyDescent="0.2">
      <c r="A5596" s="370">
        <v>5575</v>
      </c>
      <c r="B5596" s="120">
        <f t="shared" si="626"/>
        <v>212.29622828599292</v>
      </c>
      <c r="C5596" s="371">
        <v>950</v>
      </c>
      <c r="D5596" s="78">
        <v>45170</v>
      </c>
      <c r="E5596" s="209">
        <v>29455</v>
      </c>
      <c r="F5596" s="344">
        <f t="shared" si="629"/>
        <v>2553.2248235225156</v>
      </c>
      <c r="G5596" s="394">
        <f t="shared" si="630"/>
        <v>372.06315789473683</v>
      </c>
      <c r="H5596" s="385">
        <f t="shared" si="627"/>
        <v>988.74733771903129</v>
      </c>
      <c r="I5596" s="386">
        <f t="shared" si="628"/>
        <v>58.505759628345054</v>
      </c>
      <c r="J5596" s="393">
        <v>45</v>
      </c>
      <c r="K5596" s="396">
        <f t="shared" si="631"/>
        <v>4017.5410787646288</v>
      </c>
      <c r="L5596" s="210">
        <f t="shared" si="632"/>
        <v>4.7000000000000002E-3</v>
      </c>
      <c r="M5596" s="211">
        <f t="shared" si="632"/>
        <v>1.1000000000000001E-3</v>
      </c>
    </row>
    <row r="5597" spans="1:13" ht="15" customHeight="1" x14ac:dyDescent="0.2">
      <c r="A5597" s="370">
        <v>5576</v>
      </c>
      <c r="B5597" s="120">
        <f t="shared" si="626"/>
        <v>212.31980712172003</v>
      </c>
      <c r="C5597" s="371">
        <v>950</v>
      </c>
      <c r="D5597" s="78">
        <v>45170</v>
      </c>
      <c r="E5597" s="209">
        <v>29455</v>
      </c>
      <c r="F5597" s="344">
        <f t="shared" si="629"/>
        <v>2552.9412792338112</v>
      </c>
      <c r="G5597" s="394">
        <f t="shared" si="630"/>
        <v>372.06315789473683</v>
      </c>
      <c r="H5597" s="385">
        <f t="shared" si="627"/>
        <v>988.65149974944916</v>
      </c>
      <c r="I5597" s="386">
        <f t="shared" si="628"/>
        <v>58.500088742570959</v>
      </c>
      <c r="J5597" s="393">
        <v>45</v>
      </c>
      <c r="K5597" s="396">
        <f t="shared" si="631"/>
        <v>4017.156025620568</v>
      </c>
      <c r="L5597" s="210">
        <f t="shared" si="632"/>
        <v>4.7000000000000002E-3</v>
      </c>
      <c r="M5597" s="211">
        <f t="shared" si="632"/>
        <v>1.1000000000000001E-3</v>
      </c>
    </row>
    <row r="5598" spans="1:13" ht="15" customHeight="1" x14ac:dyDescent="0.2">
      <c r="A5598" s="370">
        <v>5577</v>
      </c>
      <c r="B5598" s="120">
        <f t="shared" si="626"/>
        <v>212.34338533741794</v>
      </c>
      <c r="C5598" s="371">
        <v>950</v>
      </c>
      <c r="D5598" s="78">
        <v>45170</v>
      </c>
      <c r="E5598" s="209">
        <v>29455</v>
      </c>
      <c r="F5598" s="344">
        <f t="shared" si="629"/>
        <v>2552.6578053688249</v>
      </c>
      <c r="G5598" s="394">
        <f t="shared" si="630"/>
        <v>372.06315789473683</v>
      </c>
      <c r="H5598" s="385">
        <f t="shared" si="627"/>
        <v>988.5556855830838</v>
      </c>
      <c r="I5598" s="386">
        <f t="shared" si="628"/>
        <v>58.494419265271233</v>
      </c>
      <c r="J5598" s="393">
        <v>45</v>
      </c>
      <c r="K5598" s="396">
        <f t="shared" si="631"/>
        <v>4016.7710681119165</v>
      </c>
      <c r="L5598" s="210">
        <f t="shared" si="632"/>
        <v>4.7000000000000002E-3</v>
      </c>
      <c r="M5598" s="211">
        <f t="shared" si="632"/>
        <v>1.1000000000000001E-3</v>
      </c>
    </row>
    <row r="5599" spans="1:13" ht="15" customHeight="1" x14ac:dyDescent="0.2">
      <c r="A5599" s="370">
        <v>5578</v>
      </c>
      <c r="B5599" s="120">
        <f t="shared" si="626"/>
        <v>212.36696293314711</v>
      </c>
      <c r="C5599" s="371">
        <v>950</v>
      </c>
      <c r="D5599" s="78">
        <v>45170</v>
      </c>
      <c r="E5599" s="209">
        <v>29455</v>
      </c>
      <c r="F5599" s="344">
        <f t="shared" si="629"/>
        <v>2552.3744019008909</v>
      </c>
      <c r="G5599" s="394">
        <f t="shared" si="630"/>
        <v>372.06315789473683</v>
      </c>
      <c r="H5599" s="385">
        <f t="shared" si="627"/>
        <v>988.45989521092213</v>
      </c>
      <c r="I5599" s="386">
        <f t="shared" si="628"/>
        <v>58.488751195912556</v>
      </c>
      <c r="J5599" s="393">
        <v>45</v>
      </c>
      <c r="K5599" s="396">
        <f t="shared" si="631"/>
        <v>4016.3862062024627</v>
      </c>
      <c r="L5599" s="210">
        <f t="shared" si="632"/>
        <v>4.7000000000000002E-3</v>
      </c>
      <c r="M5599" s="211">
        <f t="shared" si="632"/>
        <v>1.1000000000000001E-3</v>
      </c>
    </row>
    <row r="5600" spans="1:13" ht="15" customHeight="1" x14ac:dyDescent="0.2">
      <c r="A5600" s="370">
        <v>5579</v>
      </c>
      <c r="B5600" s="120">
        <f t="shared" si="626"/>
        <v>212.39053990896832</v>
      </c>
      <c r="C5600" s="371">
        <v>950</v>
      </c>
      <c r="D5600" s="78">
        <v>45170</v>
      </c>
      <c r="E5600" s="209">
        <v>29455</v>
      </c>
      <c r="F5600" s="344">
        <f t="shared" si="629"/>
        <v>2552.0910688033523</v>
      </c>
      <c r="G5600" s="394">
        <f t="shared" si="630"/>
        <v>372.06315789473683</v>
      </c>
      <c r="H5600" s="385">
        <f t="shared" si="627"/>
        <v>988.364128623954</v>
      </c>
      <c r="I5600" s="386">
        <f t="shared" si="628"/>
        <v>58.483084533961787</v>
      </c>
      <c r="J5600" s="393">
        <v>45</v>
      </c>
      <c r="K5600" s="396">
        <f t="shared" si="631"/>
        <v>4016.0014398560047</v>
      </c>
      <c r="L5600" s="210">
        <f t="shared" si="632"/>
        <v>4.7000000000000002E-3</v>
      </c>
      <c r="M5600" s="211">
        <f t="shared" si="632"/>
        <v>1.1000000000000001E-3</v>
      </c>
    </row>
    <row r="5601" spans="1:13" ht="15" customHeight="1" x14ac:dyDescent="0.2">
      <c r="A5601" s="372">
        <v>5580</v>
      </c>
      <c r="B5601" s="120">
        <f t="shared" si="626"/>
        <v>212.41411626494238</v>
      </c>
      <c r="C5601" s="371">
        <v>950</v>
      </c>
      <c r="D5601" s="78">
        <v>45170</v>
      </c>
      <c r="E5601" s="209">
        <v>29455</v>
      </c>
      <c r="F5601" s="344">
        <f t="shared" si="629"/>
        <v>2551.8078060495659</v>
      </c>
      <c r="G5601" s="394">
        <f t="shared" si="630"/>
        <v>372.06315789473683</v>
      </c>
      <c r="H5601" s="385">
        <f t="shared" si="627"/>
        <v>988.26838581317418</v>
      </c>
      <c r="I5601" s="386">
        <f t="shared" si="628"/>
        <v>58.477419278886053</v>
      </c>
      <c r="J5601" s="393">
        <v>45</v>
      </c>
      <c r="K5601" s="396">
        <f t="shared" si="631"/>
        <v>4015.6167690363627</v>
      </c>
      <c r="L5601" s="210">
        <f t="shared" si="632"/>
        <v>4.7000000000000002E-3</v>
      </c>
      <c r="M5601" s="211">
        <f t="shared" si="632"/>
        <v>1.1000000000000001E-3</v>
      </c>
    </row>
    <row r="5602" spans="1:13" ht="15" customHeight="1" x14ac:dyDescent="0.2">
      <c r="A5602" s="370">
        <v>5581</v>
      </c>
      <c r="B5602" s="120">
        <f t="shared" si="626"/>
        <v>212.43769200112988</v>
      </c>
      <c r="C5602" s="371">
        <v>950</v>
      </c>
      <c r="D5602" s="78">
        <v>45170</v>
      </c>
      <c r="E5602" s="209">
        <v>29455</v>
      </c>
      <c r="F5602" s="344">
        <f t="shared" si="629"/>
        <v>2551.524613612904</v>
      </c>
      <c r="G5602" s="394">
        <f t="shared" si="630"/>
        <v>372.06315789473683</v>
      </c>
      <c r="H5602" s="385">
        <f t="shared" si="627"/>
        <v>988.17266676958252</v>
      </c>
      <c r="I5602" s="386">
        <f t="shared" si="628"/>
        <v>58.471755430152818</v>
      </c>
      <c r="J5602" s="393">
        <v>45</v>
      </c>
      <c r="K5602" s="396">
        <f t="shared" si="631"/>
        <v>4015.2321937073762</v>
      </c>
      <c r="L5602" s="210">
        <f t="shared" si="632"/>
        <v>4.7000000000000002E-3</v>
      </c>
      <c r="M5602" s="211">
        <f t="shared" si="632"/>
        <v>1.1000000000000001E-3</v>
      </c>
    </row>
    <row r="5603" spans="1:13" ht="15" customHeight="1" x14ac:dyDescent="0.2">
      <c r="A5603" s="370">
        <v>5582</v>
      </c>
      <c r="B5603" s="120">
        <f t="shared" si="626"/>
        <v>212.46126711759158</v>
      </c>
      <c r="C5603" s="371">
        <v>950</v>
      </c>
      <c r="D5603" s="78">
        <v>45170</v>
      </c>
      <c r="E5603" s="209">
        <v>29455</v>
      </c>
      <c r="F5603" s="344">
        <f t="shared" si="629"/>
        <v>2551.2414914667506</v>
      </c>
      <c r="G5603" s="394">
        <f t="shared" si="630"/>
        <v>372.06315789473683</v>
      </c>
      <c r="H5603" s="385">
        <f t="shared" si="627"/>
        <v>988.07697148418265</v>
      </c>
      <c r="I5603" s="386">
        <f t="shared" si="628"/>
        <v>58.46609298722975</v>
      </c>
      <c r="J5603" s="393">
        <v>45</v>
      </c>
      <c r="K5603" s="396">
        <f t="shared" si="631"/>
        <v>4014.8477138328999</v>
      </c>
      <c r="L5603" s="210">
        <f t="shared" si="632"/>
        <v>4.7000000000000002E-3</v>
      </c>
      <c r="M5603" s="211">
        <f t="shared" si="632"/>
        <v>1.1000000000000001E-3</v>
      </c>
    </row>
    <row r="5604" spans="1:13" ht="15" customHeight="1" x14ac:dyDescent="0.2">
      <c r="A5604" s="370">
        <v>5583</v>
      </c>
      <c r="B5604" s="120">
        <f t="shared" si="626"/>
        <v>212.48484161438827</v>
      </c>
      <c r="C5604" s="371">
        <v>950</v>
      </c>
      <c r="D5604" s="78">
        <v>45170</v>
      </c>
      <c r="E5604" s="209">
        <v>29455</v>
      </c>
      <c r="F5604" s="344">
        <f t="shared" si="629"/>
        <v>2550.9584395845022</v>
      </c>
      <c r="G5604" s="394">
        <f t="shared" si="630"/>
        <v>372.06315789473683</v>
      </c>
      <c r="H5604" s="385">
        <f t="shared" si="627"/>
        <v>987.98129994798273</v>
      </c>
      <c r="I5604" s="386">
        <f t="shared" si="628"/>
        <v>58.46043194958478</v>
      </c>
      <c r="J5604" s="393">
        <v>45</v>
      </c>
      <c r="K5604" s="396">
        <f t="shared" si="631"/>
        <v>4014.4633293768065</v>
      </c>
      <c r="L5604" s="210">
        <f t="shared" si="632"/>
        <v>4.7000000000000002E-3</v>
      </c>
      <c r="M5604" s="211">
        <f t="shared" si="632"/>
        <v>1.1000000000000001E-3</v>
      </c>
    </row>
    <row r="5605" spans="1:13" ht="15" customHeight="1" x14ac:dyDescent="0.2">
      <c r="A5605" s="370">
        <v>5584</v>
      </c>
      <c r="B5605" s="120">
        <f t="shared" si="626"/>
        <v>212.50841549158088</v>
      </c>
      <c r="C5605" s="371">
        <v>950</v>
      </c>
      <c r="D5605" s="78">
        <v>45170</v>
      </c>
      <c r="E5605" s="209">
        <v>29455</v>
      </c>
      <c r="F5605" s="344">
        <f t="shared" si="629"/>
        <v>2550.6754579395683</v>
      </c>
      <c r="G5605" s="394">
        <f t="shared" si="630"/>
        <v>372.06315789473683</v>
      </c>
      <c r="H5605" s="385">
        <f t="shared" si="627"/>
        <v>987.88565215199503</v>
      </c>
      <c r="I5605" s="386">
        <f t="shared" si="628"/>
        <v>58.454772316686103</v>
      </c>
      <c r="J5605" s="393">
        <v>45</v>
      </c>
      <c r="K5605" s="396">
        <f t="shared" si="631"/>
        <v>4014.0790403029864</v>
      </c>
      <c r="L5605" s="210">
        <f t="shared" si="632"/>
        <v>4.7000000000000002E-3</v>
      </c>
      <c r="M5605" s="211">
        <f t="shared" si="632"/>
        <v>1.1000000000000001E-3</v>
      </c>
    </row>
    <row r="5606" spans="1:13" ht="15" customHeight="1" x14ac:dyDescent="0.2">
      <c r="A5606" s="370">
        <v>5585</v>
      </c>
      <c r="B5606" s="120">
        <f t="shared" si="626"/>
        <v>212.53198874923029</v>
      </c>
      <c r="C5606" s="371">
        <v>950</v>
      </c>
      <c r="D5606" s="78">
        <v>45170</v>
      </c>
      <c r="E5606" s="209">
        <v>29455</v>
      </c>
      <c r="F5606" s="344">
        <f t="shared" si="629"/>
        <v>2550.3925465053694</v>
      </c>
      <c r="G5606" s="394">
        <f t="shared" si="630"/>
        <v>372.06315789473683</v>
      </c>
      <c r="H5606" s="385">
        <f t="shared" si="627"/>
        <v>987.79002808723578</v>
      </c>
      <c r="I5606" s="386">
        <f t="shared" si="628"/>
        <v>58.449114088002126</v>
      </c>
      <c r="J5606" s="393">
        <v>45</v>
      </c>
      <c r="K5606" s="396">
        <f t="shared" si="631"/>
        <v>4013.6948465753444</v>
      </c>
      <c r="L5606" s="210">
        <f t="shared" si="632"/>
        <v>4.7000000000000002E-3</v>
      </c>
      <c r="M5606" s="211">
        <f t="shared" si="632"/>
        <v>1.1000000000000001E-3</v>
      </c>
    </row>
    <row r="5607" spans="1:13" ht="15" customHeight="1" x14ac:dyDescent="0.2">
      <c r="A5607" s="370">
        <v>5586</v>
      </c>
      <c r="B5607" s="120">
        <f t="shared" si="626"/>
        <v>212.5555613873972</v>
      </c>
      <c r="C5607" s="371">
        <v>950</v>
      </c>
      <c r="D5607" s="78">
        <v>45170</v>
      </c>
      <c r="E5607" s="209">
        <v>29455</v>
      </c>
      <c r="F5607" s="344">
        <f t="shared" si="629"/>
        <v>2550.1097052553459</v>
      </c>
      <c r="G5607" s="394">
        <f t="shared" si="630"/>
        <v>372.06315789473683</v>
      </c>
      <c r="H5607" s="385">
        <f t="shared" si="627"/>
        <v>987.69442774472793</v>
      </c>
      <c r="I5607" s="386">
        <f t="shared" si="628"/>
        <v>58.443457263001655</v>
      </c>
      <c r="J5607" s="393">
        <v>45</v>
      </c>
      <c r="K5607" s="396">
        <f t="shared" si="631"/>
        <v>4013.3107481578122</v>
      </c>
      <c r="L5607" s="210">
        <f t="shared" si="632"/>
        <v>4.7000000000000002E-3</v>
      </c>
      <c r="M5607" s="211">
        <f t="shared" si="632"/>
        <v>1.1000000000000001E-3</v>
      </c>
    </row>
    <row r="5608" spans="1:13" ht="15" customHeight="1" x14ac:dyDescent="0.2">
      <c r="A5608" s="370">
        <v>5587</v>
      </c>
      <c r="B5608" s="120">
        <f t="shared" si="626"/>
        <v>212.57913340614255</v>
      </c>
      <c r="C5608" s="371">
        <v>950</v>
      </c>
      <c r="D5608" s="78">
        <v>45170</v>
      </c>
      <c r="E5608" s="209">
        <v>29455</v>
      </c>
      <c r="F5608" s="344">
        <f t="shared" si="629"/>
        <v>2549.8269341629443</v>
      </c>
      <c r="G5608" s="394">
        <f t="shared" si="630"/>
        <v>372.06315789473683</v>
      </c>
      <c r="H5608" s="385">
        <f t="shared" si="627"/>
        <v>987.59885111549613</v>
      </c>
      <c r="I5608" s="386">
        <f t="shared" si="628"/>
        <v>58.437801841153622</v>
      </c>
      <c r="J5608" s="393">
        <v>45</v>
      </c>
      <c r="K5608" s="396">
        <f t="shared" si="631"/>
        <v>4012.9267450143307</v>
      </c>
      <c r="L5608" s="210">
        <f t="shared" si="632"/>
        <v>4.7000000000000002E-3</v>
      </c>
      <c r="M5608" s="211">
        <f t="shared" si="632"/>
        <v>1.1000000000000001E-3</v>
      </c>
    </row>
    <row r="5609" spans="1:13" ht="15" customHeight="1" x14ac:dyDescent="0.2">
      <c r="A5609" s="370">
        <v>5588</v>
      </c>
      <c r="B5609" s="120">
        <f t="shared" si="626"/>
        <v>212.60270480552737</v>
      </c>
      <c r="C5609" s="371">
        <v>950</v>
      </c>
      <c r="D5609" s="78">
        <v>45170</v>
      </c>
      <c r="E5609" s="209">
        <v>29455</v>
      </c>
      <c r="F5609" s="344">
        <f t="shared" si="629"/>
        <v>2549.5442332016264</v>
      </c>
      <c r="G5609" s="394">
        <f t="shared" si="630"/>
        <v>372.06315789473683</v>
      </c>
      <c r="H5609" s="385">
        <f t="shared" si="627"/>
        <v>987.50329819057072</v>
      </c>
      <c r="I5609" s="386">
        <f t="shared" si="628"/>
        <v>58.432147821927266</v>
      </c>
      <c r="J5609" s="393">
        <v>45</v>
      </c>
      <c r="K5609" s="396">
        <f t="shared" si="631"/>
        <v>4012.542837108861</v>
      </c>
      <c r="L5609" s="210">
        <f t="shared" si="632"/>
        <v>4.7000000000000002E-3</v>
      </c>
      <c r="M5609" s="211">
        <f t="shared" si="632"/>
        <v>1.1000000000000001E-3</v>
      </c>
    </row>
    <row r="5610" spans="1:13" ht="15" customHeight="1" x14ac:dyDescent="0.2">
      <c r="A5610" s="370">
        <v>5589</v>
      </c>
      <c r="B5610" s="120">
        <f t="shared" si="626"/>
        <v>212.62627558561235</v>
      </c>
      <c r="C5610" s="371">
        <v>950</v>
      </c>
      <c r="D5610" s="78">
        <v>45170</v>
      </c>
      <c r="E5610" s="209">
        <v>29455</v>
      </c>
      <c r="F5610" s="344">
        <f t="shared" si="629"/>
        <v>2549.2616023448695</v>
      </c>
      <c r="G5610" s="394">
        <f t="shared" si="630"/>
        <v>372.06315789473683</v>
      </c>
      <c r="H5610" s="385">
        <f t="shared" si="627"/>
        <v>987.4077689609868</v>
      </c>
      <c r="I5610" s="386">
        <f t="shared" si="628"/>
        <v>58.426495204792126</v>
      </c>
      <c r="J5610" s="393">
        <v>45</v>
      </c>
      <c r="K5610" s="396">
        <f t="shared" si="631"/>
        <v>4012.159024405385</v>
      </c>
      <c r="L5610" s="210">
        <f t="shared" si="632"/>
        <v>4.7000000000000002E-3</v>
      </c>
      <c r="M5610" s="211">
        <f t="shared" si="632"/>
        <v>1.1000000000000001E-3</v>
      </c>
    </row>
    <row r="5611" spans="1:13" ht="15" customHeight="1" x14ac:dyDescent="0.2">
      <c r="A5611" s="372">
        <v>5590</v>
      </c>
      <c r="B5611" s="120">
        <f t="shared" si="626"/>
        <v>212.64984574645874</v>
      </c>
      <c r="C5611" s="371">
        <v>950</v>
      </c>
      <c r="D5611" s="78">
        <v>45170</v>
      </c>
      <c r="E5611" s="209">
        <v>29455</v>
      </c>
      <c r="F5611" s="344">
        <f t="shared" si="629"/>
        <v>2548.9790415661591</v>
      </c>
      <c r="G5611" s="394">
        <f t="shared" si="630"/>
        <v>372.06315789473683</v>
      </c>
      <c r="H5611" s="385">
        <f t="shared" si="627"/>
        <v>987.31226341778279</v>
      </c>
      <c r="I5611" s="386">
        <f t="shared" si="628"/>
        <v>58.420843989217921</v>
      </c>
      <c r="J5611" s="393">
        <v>45</v>
      </c>
      <c r="K5611" s="396">
        <f t="shared" si="631"/>
        <v>4011.7753068678962</v>
      </c>
      <c r="L5611" s="210">
        <f t="shared" si="632"/>
        <v>4.7000000000000002E-3</v>
      </c>
      <c r="M5611" s="211">
        <f t="shared" si="632"/>
        <v>1.1000000000000001E-3</v>
      </c>
    </row>
    <row r="5612" spans="1:13" ht="15" customHeight="1" x14ac:dyDescent="0.2">
      <c r="A5612" s="370">
        <v>5591</v>
      </c>
      <c r="B5612" s="120">
        <f t="shared" si="626"/>
        <v>212.67341528812747</v>
      </c>
      <c r="C5612" s="371">
        <v>950</v>
      </c>
      <c r="D5612" s="78">
        <v>45170</v>
      </c>
      <c r="E5612" s="209">
        <v>29455</v>
      </c>
      <c r="F5612" s="344">
        <f t="shared" si="629"/>
        <v>2548.6965508389967</v>
      </c>
      <c r="G5612" s="394">
        <f t="shared" si="630"/>
        <v>372.06315789473683</v>
      </c>
      <c r="H5612" s="385">
        <f t="shared" si="627"/>
        <v>987.21678155200186</v>
      </c>
      <c r="I5612" s="386">
        <f t="shared" si="628"/>
        <v>58.415194174674674</v>
      </c>
      <c r="J5612" s="393">
        <v>45</v>
      </c>
      <c r="K5612" s="396">
        <f t="shared" si="631"/>
        <v>4011.39168446041</v>
      </c>
      <c r="L5612" s="210">
        <f t="shared" si="632"/>
        <v>4.7000000000000002E-3</v>
      </c>
      <c r="M5612" s="211">
        <f t="shared" si="632"/>
        <v>1.1000000000000001E-3</v>
      </c>
    </row>
    <row r="5613" spans="1:13" ht="15" customHeight="1" x14ac:dyDescent="0.2">
      <c r="A5613" s="370">
        <v>5592</v>
      </c>
      <c r="B5613" s="120">
        <f t="shared" si="626"/>
        <v>212.69698421067937</v>
      </c>
      <c r="C5613" s="371">
        <v>950</v>
      </c>
      <c r="D5613" s="78">
        <v>45170</v>
      </c>
      <c r="E5613" s="209">
        <v>29455</v>
      </c>
      <c r="F5613" s="344">
        <f t="shared" si="629"/>
        <v>2548.4141301368977</v>
      </c>
      <c r="G5613" s="394">
        <f t="shared" si="630"/>
        <v>372.06315789473683</v>
      </c>
      <c r="H5613" s="385">
        <f t="shared" si="627"/>
        <v>987.12132335469244</v>
      </c>
      <c r="I5613" s="386">
        <f t="shared" si="628"/>
        <v>58.409545760632689</v>
      </c>
      <c r="J5613" s="393">
        <v>45</v>
      </c>
      <c r="K5613" s="396">
        <f t="shared" si="631"/>
        <v>4011.0081571469595</v>
      </c>
      <c r="L5613" s="210">
        <f t="shared" si="632"/>
        <v>4.7000000000000002E-3</v>
      </c>
      <c r="M5613" s="211">
        <f t="shared" si="632"/>
        <v>1.1000000000000001E-3</v>
      </c>
    </row>
    <row r="5614" spans="1:13" ht="15" customHeight="1" x14ac:dyDescent="0.2">
      <c r="A5614" s="370">
        <v>5593</v>
      </c>
      <c r="B5614" s="120">
        <f t="shared" si="626"/>
        <v>212.72055251417572</v>
      </c>
      <c r="C5614" s="371">
        <v>950</v>
      </c>
      <c r="D5614" s="78">
        <v>45170</v>
      </c>
      <c r="E5614" s="209">
        <v>29455</v>
      </c>
      <c r="F5614" s="344">
        <f t="shared" si="629"/>
        <v>2548.1317794333877</v>
      </c>
      <c r="G5614" s="394">
        <f t="shared" si="630"/>
        <v>372.06315789473683</v>
      </c>
      <c r="H5614" s="385">
        <f t="shared" si="627"/>
        <v>987.02588881690599</v>
      </c>
      <c r="I5614" s="386">
        <f t="shared" si="628"/>
        <v>58.40389874656249</v>
      </c>
      <c r="J5614" s="393">
        <v>45</v>
      </c>
      <c r="K5614" s="396">
        <f t="shared" si="631"/>
        <v>4010.6247248915929</v>
      </c>
      <c r="L5614" s="210">
        <f t="shared" si="632"/>
        <v>4.7000000000000002E-3</v>
      </c>
      <c r="M5614" s="211">
        <f t="shared" si="632"/>
        <v>1.1000000000000001E-3</v>
      </c>
    </row>
    <row r="5615" spans="1:13" ht="15" customHeight="1" x14ac:dyDescent="0.2">
      <c r="A5615" s="370">
        <v>5594</v>
      </c>
      <c r="B5615" s="120">
        <f t="shared" si="626"/>
        <v>212.74412019867745</v>
      </c>
      <c r="C5615" s="371">
        <v>950</v>
      </c>
      <c r="D5615" s="78">
        <v>45170</v>
      </c>
      <c r="E5615" s="209">
        <v>29455</v>
      </c>
      <c r="F5615" s="344">
        <f t="shared" si="629"/>
        <v>2547.8494987020076</v>
      </c>
      <c r="G5615" s="394">
        <f t="shared" si="630"/>
        <v>372.06315789473683</v>
      </c>
      <c r="H5615" s="385">
        <f t="shared" si="627"/>
        <v>986.93047792969958</v>
      </c>
      <c r="I5615" s="386">
        <f t="shared" si="628"/>
        <v>58.398253131934894</v>
      </c>
      <c r="J5615" s="393">
        <v>45</v>
      </c>
      <c r="K5615" s="396">
        <f t="shared" si="631"/>
        <v>4010.2413876583787</v>
      </c>
      <c r="L5615" s="210">
        <f t="shared" si="632"/>
        <v>4.7000000000000002E-3</v>
      </c>
      <c r="M5615" s="211">
        <f t="shared" si="632"/>
        <v>1.1000000000000001E-3</v>
      </c>
    </row>
    <row r="5616" spans="1:13" ht="15" customHeight="1" x14ac:dyDescent="0.2">
      <c r="A5616" s="370">
        <v>5595</v>
      </c>
      <c r="B5616" s="120">
        <f t="shared" si="626"/>
        <v>212.76768726424567</v>
      </c>
      <c r="C5616" s="371">
        <v>950</v>
      </c>
      <c r="D5616" s="78">
        <v>45170</v>
      </c>
      <c r="E5616" s="209">
        <v>29455</v>
      </c>
      <c r="F5616" s="344">
        <f t="shared" si="629"/>
        <v>2547.5672879163103</v>
      </c>
      <c r="G5616" s="394">
        <f t="shared" si="630"/>
        <v>372.06315789473683</v>
      </c>
      <c r="H5616" s="385">
        <f t="shared" si="627"/>
        <v>986.83509068413389</v>
      </c>
      <c r="I5616" s="386">
        <f t="shared" si="628"/>
        <v>58.392608916220944</v>
      </c>
      <c r="J5616" s="393">
        <v>45</v>
      </c>
      <c r="K5616" s="396">
        <f t="shared" si="631"/>
        <v>4009.8581454114019</v>
      </c>
      <c r="L5616" s="210">
        <f t="shared" si="632"/>
        <v>4.7000000000000002E-3</v>
      </c>
      <c r="M5616" s="211">
        <f t="shared" si="632"/>
        <v>1.1000000000000001E-3</v>
      </c>
    </row>
    <row r="5617" spans="1:13" ht="15" customHeight="1" x14ac:dyDescent="0.2">
      <c r="A5617" s="370">
        <v>5596</v>
      </c>
      <c r="B5617" s="120">
        <f t="shared" si="626"/>
        <v>212.79125371094139</v>
      </c>
      <c r="C5617" s="371">
        <v>950</v>
      </c>
      <c r="D5617" s="78">
        <v>45170</v>
      </c>
      <c r="E5617" s="209">
        <v>29455</v>
      </c>
      <c r="F5617" s="344">
        <f t="shared" si="629"/>
        <v>2547.2851470498626</v>
      </c>
      <c r="G5617" s="394">
        <f t="shared" si="630"/>
        <v>372.06315789473683</v>
      </c>
      <c r="H5617" s="385">
        <f t="shared" si="627"/>
        <v>986.7397270712745</v>
      </c>
      <c r="I5617" s="386">
        <f t="shared" si="628"/>
        <v>58.386966098891989</v>
      </c>
      <c r="J5617" s="393">
        <v>45</v>
      </c>
      <c r="K5617" s="396">
        <f t="shared" si="631"/>
        <v>4009.4749981147661</v>
      </c>
      <c r="L5617" s="210">
        <f t="shared" si="632"/>
        <v>4.7000000000000002E-3</v>
      </c>
      <c r="M5617" s="211">
        <f t="shared" si="632"/>
        <v>1.1000000000000001E-3</v>
      </c>
    </row>
    <row r="5618" spans="1:13" ht="15" customHeight="1" x14ac:dyDescent="0.2">
      <c r="A5618" s="370">
        <v>5597</v>
      </c>
      <c r="B5618" s="120">
        <f t="shared" si="626"/>
        <v>212.81481953882593</v>
      </c>
      <c r="C5618" s="371">
        <v>950</v>
      </c>
      <c r="D5618" s="78">
        <v>45170</v>
      </c>
      <c r="E5618" s="209">
        <v>29455</v>
      </c>
      <c r="F5618" s="344">
        <f t="shared" si="629"/>
        <v>2547.003076076242</v>
      </c>
      <c r="G5618" s="394">
        <f t="shared" si="630"/>
        <v>372.06315789473683</v>
      </c>
      <c r="H5618" s="385">
        <f t="shared" si="627"/>
        <v>986.64438708219075</v>
      </c>
      <c r="I5618" s="386">
        <f t="shared" si="628"/>
        <v>58.381324679419578</v>
      </c>
      <c r="J5618" s="393">
        <v>45</v>
      </c>
      <c r="K5618" s="396">
        <f t="shared" si="631"/>
        <v>4009.0919457325895</v>
      </c>
      <c r="L5618" s="210">
        <f t="shared" si="632"/>
        <v>4.7000000000000002E-3</v>
      </c>
      <c r="M5618" s="211">
        <f t="shared" si="632"/>
        <v>1.1000000000000001E-3</v>
      </c>
    </row>
    <row r="5619" spans="1:13" ht="15" customHeight="1" x14ac:dyDescent="0.2">
      <c r="A5619" s="370">
        <v>5598</v>
      </c>
      <c r="B5619" s="120">
        <f t="shared" si="626"/>
        <v>212.83838474796036</v>
      </c>
      <c r="C5619" s="371">
        <v>950</v>
      </c>
      <c r="D5619" s="78">
        <v>45170</v>
      </c>
      <c r="E5619" s="209">
        <v>29455</v>
      </c>
      <c r="F5619" s="344">
        <f t="shared" si="629"/>
        <v>2546.7210749690412</v>
      </c>
      <c r="G5619" s="394">
        <f t="shared" si="630"/>
        <v>372.06315789473683</v>
      </c>
      <c r="H5619" s="385">
        <f t="shared" si="627"/>
        <v>986.54907070795684</v>
      </c>
      <c r="I5619" s="386">
        <f t="shared" si="628"/>
        <v>58.375684657275563</v>
      </c>
      <c r="J5619" s="393">
        <v>45</v>
      </c>
      <c r="K5619" s="396">
        <f t="shared" si="631"/>
        <v>4008.7089882290106</v>
      </c>
      <c r="L5619" s="210">
        <f t="shared" si="632"/>
        <v>4.7000000000000002E-3</v>
      </c>
      <c r="M5619" s="211">
        <f t="shared" si="632"/>
        <v>1.1000000000000001E-3</v>
      </c>
    </row>
    <row r="5620" spans="1:13" ht="15" customHeight="1" x14ac:dyDescent="0.2">
      <c r="A5620" s="370">
        <v>5599</v>
      </c>
      <c r="B5620" s="120">
        <f t="shared" si="626"/>
        <v>212.86194933840588</v>
      </c>
      <c r="C5620" s="371">
        <v>950</v>
      </c>
      <c r="D5620" s="78">
        <v>45170</v>
      </c>
      <c r="E5620" s="209">
        <v>29455</v>
      </c>
      <c r="F5620" s="344">
        <f t="shared" si="629"/>
        <v>2546.4391437018649</v>
      </c>
      <c r="G5620" s="394">
        <f t="shared" si="630"/>
        <v>372.06315789473683</v>
      </c>
      <c r="H5620" s="385">
        <f t="shared" si="627"/>
        <v>986.45377793965122</v>
      </c>
      <c r="I5620" s="386">
        <f t="shared" si="628"/>
        <v>58.370046031932034</v>
      </c>
      <c r="J5620" s="393">
        <v>45</v>
      </c>
      <c r="K5620" s="396">
        <f t="shared" si="631"/>
        <v>4008.326125568185</v>
      </c>
      <c r="L5620" s="210">
        <f t="shared" si="632"/>
        <v>4.7000000000000002E-3</v>
      </c>
      <c r="M5620" s="211">
        <f t="shared" si="632"/>
        <v>1.1000000000000001E-3</v>
      </c>
    </row>
    <row r="5621" spans="1:13" ht="15" customHeight="1" x14ac:dyDescent="0.2">
      <c r="A5621" s="372">
        <v>5600</v>
      </c>
      <c r="B5621" s="120">
        <f t="shared" si="626"/>
        <v>212.88551331022359</v>
      </c>
      <c r="C5621" s="371">
        <v>950</v>
      </c>
      <c r="D5621" s="78">
        <v>45170</v>
      </c>
      <c r="E5621" s="209">
        <v>29455</v>
      </c>
      <c r="F5621" s="344">
        <f t="shared" si="629"/>
        <v>2546.1572822483322</v>
      </c>
      <c r="G5621" s="394">
        <f t="shared" si="630"/>
        <v>372.06315789473683</v>
      </c>
      <c r="H5621" s="385">
        <f t="shared" si="627"/>
        <v>986.35850876835718</v>
      </c>
      <c r="I5621" s="386">
        <f t="shared" si="628"/>
        <v>58.364408802861384</v>
      </c>
      <c r="J5621" s="393">
        <v>45</v>
      </c>
      <c r="K5621" s="396">
        <f t="shared" si="631"/>
        <v>4007.9433577142877</v>
      </c>
      <c r="L5621" s="210">
        <f t="shared" si="632"/>
        <v>4.7000000000000002E-3</v>
      </c>
      <c r="M5621" s="211">
        <f t="shared" si="632"/>
        <v>1.1000000000000001E-3</v>
      </c>
    </row>
    <row r="5622" spans="1:13" ht="15" customHeight="1" x14ac:dyDescent="0.2">
      <c r="A5622" s="370">
        <v>5601</v>
      </c>
      <c r="B5622" s="120">
        <f t="shared" si="626"/>
        <v>212.90907666347499</v>
      </c>
      <c r="C5622" s="371">
        <v>950</v>
      </c>
      <c r="D5622" s="78">
        <v>45170</v>
      </c>
      <c r="E5622" s="209">
        <v>29455</v>
      </c>
      <c r="F5622" s="344">
        <f t="shared" si="629"/>
        <v>2545.8754905820706</v>
      </c>
      <c r="G5622" s="394">
        <f t="shared" si="630"/>
        <v>372.06315789473683</v>
      </c>
      <c r="H5622" s="385">
        <f t="shared" si="627"/>
        <v>986.26326318516078</v>
      </c>
      <c r="I5622" s="386">
        <f t="shared" si="628"/>
        <v>58.358772969536147</v>
      </c>
      <c r="J5622" s="393">
        <v>45</v>
      </c>
      <c r="K5622" s="396">
        <f t="shared" si="631"/>
        <v>4007.560684631504</v>
      </c>
      <c r="L5622" s="210">
        <f t="shared" si="632"/>
        <v>4.7000000000000002E-3</v>
      </c>
      <c r="M5622" s="211">
        <f t="shared" si="632"/>
        <v>1.1000000000000001E-3</v>
      </c>
    </row>
    <row r="5623" spans="1:13" ht="15" customHeight="1" x14ac:dyDescent="0.2">
      <c r="A5623" s="370">
        <v>5602</v>
      </c>
      <c r="B5623" s="120">
        <f t="shared" ref="B5623:B5686" si="633">A5623/(10*LN(A5623)-60)</f>
        <v>212.93263939822117</v>
      </c>
      <c r="C5623" s="371">
        <v>950</v>
      </c>
      <c r="D5623" s="78">
        <v>45170</v>
      </c>
      <c r="E5623" s="209">
        <v>29455</v>
      </c>
      <c r="F5623" s="344">
        <f t="shared" si="629"/>
        <v>2545.5937686767256</v>
      </c>
      <c r="G5623" s="394">
        <f t="shared" si="630"/>
        <v>372.06315789473683</v>
      </c>
      <c r="H5623" s="385">
        <f t="shared" si="627"/>
        <v>986.16804118115419</v>
      </c>
      <c r="I5623" s="386">
        <f t="shared" si="628"/>
        <v>58.353138531429252</v>
      </c>
      <c r="J5623" s="393">
        <v>45</v>
      </c>
      <c r="K5623" s="396">
        <f t="shared" si="631"/>
        <v>4007.1781062840455</v>
      </c>
      <c r="L5623" s="210">
        <f t="shared" si="632"/>
        <v>4.7000000000000002E-3</v>
      </c>
      <c r="M5623" s="211">
        <f t="shared" si="632"/>
        <v>1.1000000000000001E-3</v>
      </c>
    </row>
    <row r="5624" spans="1:13" ht="15" customHeight="1" x14ac:dyDescent="0.2">
      <c r="A5624" s="370">
        <v>5603</v>
      </c>
      <c r="B5624" s="120">
        <f t="shared" si="633"/>
        <v>212.95620151452331</v>
      </c>
      <c r="C5624" s="371">
        <v>950</v>
      </c>
      <c r="D5624" s="78">
        <v>45170</v>
      </c>
      <c r="E5624" s="209">
        <v>29455</v>
      </c>
      <c r="F5624" s="344">
        <f t="shared" si="629"/>
        <v>2545.3121165059551</v>
      </c>
      <c r="G5624" s="394">
        <f t="shared" si="630"/>
        <v>372.06315789473683</v>
      </c>
      <c r="H5624" s="385">
        <f t="shared" si="627"/>
        <v>986.07284274743381</v>
      </c>
      <c r="I5624" s="386">
        <f t="shared" si="628"/>
        <v>58.347505488013837</v>
      </c>
      <c r="J5624" s="393">
        <v>45</v>
      </c>
      <c r="K5624" s="396">
        <f t="shared" si="631"/>
        <v>4006.7956226361393</v>
      </c>
      <c r="L5624" s="210">
        <f t="shared" si="632"/>
        <v>4.7000000000000002E-3</v>
      </c>
      <c r="M5624" s="211">
        <f t="shared" si="632"/>
        <v>1.1000000000000001E-3</v>
      </c>
    </row>
    <row r="5625" spans="1:13" ht="15" customHeight="1" x14ac:dyDescent="0.2">
      <c r="A5625" s="370">
        <v>5604</v>
      </c>
      <c r="B5625" s="120">
        <f t="shared" si="633"/>
        <v>212.97976301244285</v>
      </c>
      <c r="C5625" s="371">
        <v>950</v>
      </c>
      <c r="D5625" s="78">
        <v>45170</v>
      </c>
      <c r="E5625" s="209">
        <v>29455</v>
      </c>
      <c r="F5625" s="344">
        <f t="shared" si="629"/>
        <v>2545.0305340434275</v>
      </c>
      <c r="G5625" s="394">
        <f t="shared" si="630"/>
        <v>372.06315789473683</v>
      </c>
      <c r="H5625" s="385">
        <f t="shared" si="627"/>
        <v>985.97766787509943</v>
      </c>
      <c r="I5625" s="386">
        <f t="shared" si="628"/>
        <v>58.341873838763284</v>
      </c>
      <c r="J5625" s="393">
        <v>45</v>
      </c>
      <c r="K5625" s="396">
        <f t="shared" si="631"/>
        <v>4006.413233652027</v>
      </c>
      <c r="L5625" s="210">
        <f t="shared" si="632"/>
        <v>4.7000000000000002E-3</v>
      </c>
      <c r="M5625" s="211">
        <f t="shared" si="632"/>
        <v>1.1000000000000001E-3</v>
      </c>
    </row>
    <row r="5626" spans="1:13" ht="15" customHeight="1" x14ac:dyDescent="0.2">
      <c r="A5626" s="370">
        <v>5605</v>
      </c>
      <c r="B5626" s="120">
        <f t="shared" si="633"/>
        <v>213.00332389204101</v>
      </c>
      <c r="C5626" s="371">
        <v>950</v>
      </c>
      <c r="D5626" s="78">
        <v>45170</v>
      </c>
      <c r="E5626" s="209">
        <v>29455</v>
      </c>
      <c r="F5626" s="344">
        <f t="shared" si="629"/>
        <v>2544.7490212628259</v>
      </c>
      <c r="G5626" s="394">
        <f t="shared" si="630"/>
        <v>372.06315789473683</v>
      </c>
      <c r="H5626" s="385">
        <f t="shared" si="627"/>
        <v>985.88251655525607</v>
      </c>
      <c r="I5626" s="386">
        <f t="shared" si="628"/>
        <v>58.336243583151258</v>
      </c>
      <c r="J5626" s="393">
        <v>45</v>
      </c>
      <c r="K5626" s="396">
        <f t="shared" si="631"/>
        <v>4006.0309392959703</v>
      </c>
      <c r="L5626" s="210">
        <f t="shared" si="632"/>
        <v>4.7000000000000002E-3</v>
      </c>
      <c r="M5626" s="211">
        <f t="shared" si="632"/>
        <v>1.1000000000000001E-3</v>
      </c>
    </row>
    <row r="5627" spans="1:13" ht="15" customHeight="1" x14ac:dyDescent="0.2">
      <c r="A5627" s="370">
        <v>5606</v>
      </c>
      <c r="B5627" s="120">
        <f t="shared" si="633"/>
        <v>213.02688415337931</v>
      </c>
      <c r="C5627" s="371">
        <v>950</v>
      </c>
      <c r="D5627" s="78">
        <v>45170</v>
      </c>
      <c r="E5627" s="209">
        <v>29455</v>
      </c>
      <c r="F5627" s="344">
        <f t="shared" si="629"/>
        <v>2544.4675781378432</v>
      </c>
      <c r="G5627" s="394">
        <f t="shared" si="630"/>
        <v>372.06315789473683</v>
      </c>
      <c r="H5627" s="385">
        <f t="shared" si="627"/>
        <v>985.78738877901196</v>
      </c>
      <c r="I5627" s="386">
        <f t="shared" si="628"/>
        <v>58.330614720651603</v>
      </c>
      <c r="J5627" s="393">
        <v>45</v>
      </c>
      <c r="K5627" s="396">
        <f t="shared" si="631"/>
        <v>4005.6487395322438</v>
      </c>
      <c r="L5627" s="210">
        <f t="shared" si="632"/>
        <v>4.7000000000000002E-3</v>
      </c>
      <c r="M5627" s="211">
        <f t="shared" si="632"/>
        <v>1.1000000000000001E-3</v>
      </c>
    </row>
    <row r="5628" spans="1:13" ht="15" customHeight="1" x14ac:dyDescent="0.2">
      <c r="A5628" s="370">
        <v>5607</v>
      </c>
      <c r="B5628" s="120">
        <f t="shared" si="633"/>
        <v>213.05044379651909</v>
      </c>
      <c r="C5628" s="371">
        <v>950</v>
      </c>
      <c r="D5628" s="78">
        <v>45170</v>
      </c>
      <c r="E5628" s="209">
        <v>29455</v>
      </c>
      <c r="F5628" s="344">
        <f t="shared" si="629"/>
        <v>2544.1862046421893</v>
      </c>
      <c r="G5628" s="394">
        <f t="shared" si="630"/>
        <v>372.06315789473683</v>
      </c>
      <c r="H5628" s="385">
        <f t="shared" si="627"/>
        <v>985.69228453748099</v>
      </c>
      <c r="I5628" s="386">
        <f t="shared" si="628"/>
        <v>58.324987250738523</v>
      </c>
      <c r="J5628" s="393">
        <v>45</v>
      </c>
      <c r="K5628" s="396">
        <f t="shared" si="631"/>
        <v>4005.2666343251458</v>
      </c>
      <c r="L5628" s="210">
        <f t="shared" si="632"/>
        <v>4.7000000000000002E-3</v>
      </c>
      <c r="M5628" s="211">
        <f t="shared" si="632"/>
        <v>1.1000000000000001E-3</v>
      </c>
    </row>
    <row r="5629" spans="1:13" ht="15" customHeight="1" x14ac:dyDescent="0.2">
      <c r="A5629" s="370">
        <v>5608</v>
      </c>
      <c r="B5629" s="120">
        <f t="shared" si="633"/>
        <v>213.07400282152165</v>
      </c>
      <c r="C5629" s="371">
        <v>950</v>
      </c>
      <c r="D5629" s="78">
        <v>45170</v>
      </c>
      <c r="E5629" s="209">
        <v>29455</v>
      </c>
      <c r="F5629" s="344">
        <f t="shared" si="629"/>
        <v>2543.904900749586</v>
      </c>
      <c r="G5629" s="394">
        <f t="shared" si="630"/>
        <v>372.06315789473683</v>
      </c>
      <c r="H5629" s="385">
        <f t="shared" si="627"/>
        <v>985.59720382178102</v>
      </c>
      <c r="I5629" s="386">
        <f t="shared" si="628"/>
        <v>58.31936117288646</v>
      </c>
      <c r="J5629" s="393">
        <v>45</v>
      </c>
      <c r="K5629" s="396">
        <f t="shared" si="631"/>
        <v>4004.8846236389904</v>
      </c>
      <c r="L5629" s="210">
        <f t="shared" si="632"/>
        <v>4.7000000000000002E-3</v>
      </c>
      <c r="M5629" s="211">
        <f t="shared" si="632"/>
        <v>1.1000000000000001E-3</v>
      </c>
    </row>
    <row r="5630" spans="1:13" ht="15" customHeight="1" x14ac:dyDescent="0.2">
      <c r="A5630" s="370">
        <v>5609</v>
      </c>
      <c r="B5630" s="120">
        <f t="shared" si="633"/>
        <v>213.09756122844846</v>
      </c>
      <c r="C5630" s="371">
        <v>950</v>
      </c>
      <c r="D5630" s="78">
        <v>45170</v>
      </c>
      <c r="E5630" s="209">
        <v>29455</v>
      </c>
      <c r="F5630" s="344">
        <f t="shared" si="629"/>
        <v>2543.6236664337657</v>
      </c>
      <c r="G5630" s="394">
        <f t="shared" si="630"/>
        <v>372.06315789473683</v>
      </c>
      <c r="H5630" s="385">
        <f t="shared" si="627"/>
        <v>985.50214662303381</v>
      </c>
      <c r="I5630" s="386">
        <f t="shared" si="628"/>
        <v>58.31373648657005</v>
      </c>
      <c r="J5630" s="393">
        <v>45</v>
      </c>
      <c r="K5630" s="396">
        <f t="shared" si="631"/>
        <v>4004.5027074381064</v>
      </c>
      <c r="L5630" s="210">
        <f t="shared" si="632"/>
        <v>4.7000000000000002E-3</v>
      </c>
      <c r="M5630" s="211">
        <f t="shared" si="632"/>
        <v>1.1000000000000001E-3</v>
      </c>
    </row>
    <row r="5631" spans="1:13" ht="15" customHeight="1" x14ac:dyDescent="0.2">
      <c r="A5631" s="372">
        <v>5610</v>
      </c>
      <c r="B5631" s="120">
        <f t="shared" si="633"/>
        <v>213.12111901736105</v>
      </c>
      <c r="C5631" s="371">
        <v>950</v>
      </c>
      <c r="D5631" s="78">
        <v>45170</v>
      </c>
      <c r="E5631" s="209">
        <v>29455</v>
      </c>
      <c r="F5631" s="344">
        <f t="shared" si="629"/>
        <v>2543.3425016684755</v>
      </c>
      <c r="G5631" s="394">
        <f t="shared" si="630"/>
        <v>372.06315789473683</v>
      </c>
      <c r="H5631" s="385">
        <f t="shared" si="627"/>
        <v>985.40711293236564</v>
      </c>
      <c r="I5631" s="386">
        <f t="shared" si="628"/>
        <v>58.308113191264248</v>
      </c>
      <c r="J5631" s="393">
        <v>45</v>
      </c>
      <c r="K5631" s="396">
        <f t="shared" si="631"/>
        <v>4004.120885686842</v>
      </c>
      <c r="L5631" s="210">
        <f t="shared" si="632"/>
        <v>4.7000000000000002E-3</v>
      </c>
      <c r="M5631" s="211">
        <f t="shared" si="632"/>
        <v>1.1000000000000001E-3</v>
      </c>
    </row>
    <row r="5632" spans="1:13" ht="15" customHeight="1" x14ac:dyDescent="0.2">
      <c r="A5632" s="370">
        <v>5611</v>
      </c>
      <c r="B5632" s="120">
        <f t="shared" si="633"/>
        <v>213.14467618832074</v>
      </c>
      <c r="C5632" s="371">
        <v>950</v>
      </c>
      <c r="D5632" s="78">
        <v>45170</v>
      </c>
      <c r="E5632" s="209">
        <v>29455</v>
      </c>
      <c r="F5632" s="344">
        <f t="shared" si="629"/>
        <v>2543.0614064274764</v>
      </c>
      <c r="G5632" s="394">
        <f t="shared" si="630"/>
        <v>372.06315789473683</v>
      </c>
      <c r="H5632" s="385">
        <f t="shared" si="627"/>
        <v>985.31210274090802</v>
      </c>
      <c r="I5632" s="386">
        <f t="shared" si="628"/>
        <v>58.302491286444265</v>
      </c>
      <c r="J5632" s="393">
        <v>45</v>
      </c>
      <c r="K5632" s="396">
        <f t="shared" si="631"/>
        <v>4003.7391583495655</v>
      </c>
      <c r="L5632" s="210">
        <f t="shared" si="632"/>
        <v>4.7000000000000002E-3</v>
      </c>
      <c r="M5632" s="211">
        <f t="shared" si="632"/>
        <v>1.1000000000000001E-3</v>
      </c>
    </row>
    <row r="5633" spans="1:13" ht="15" customHeight="1" x14ac:dyDescent="0.2">
      <c r="A5633" s="370">
        <v>5612</v>
      </c>
      <c r="B5633" s="120">
        <f t="shared" si="633"/>
        <v>213.1682327413892</v>
      </c>
      <c r="C5633" s="371">
        <v>950</v>
      </c>
      <c r="D5633" s="78">
        <v>45170</v>
      </c>
      <c r="E5633" s="209">
        <v>29455</v>
      </c>
      <c r="F5633" s="344">
        <f t="shared" si="629"/>
        <v>2542.7803806845386</v>
      </c>
      <c r="G5633" s="394">
        <f t="shared" si="630"/>
        <v>372.06315789473683</v>
      </c>
      <c r="H5633" s="385">
        <f t="shared" si="627"/>
        <v>985.21711603979497</v>
      </c>
      <c r="I5633" s="386">
        <f t="shared" si="628"/>
        <v>58.29687077158551</v>
      </c>
      <c r="J5633" s="393">
        <v>45</v>
      </c>
      <c r="K5633" s="396">
        <f t="shared" si="631"/>
        <v>4003.3575253906556</v>
      </c>
      <c r="L5633" s="210">
        <f t="shared" si="632"/>
        <v>4.7000000000000002E-3</v>
      </c>
      <c r="M5633" s="211">
        <f t="shared" si="632"/>
        <v>1.1000000000000001E-3</v>
      </c>
    </row>
    <row r="5634" spans="1:13" ht="15" customHeight="1" x14ac:dyDescent="0.2">
      <c r="A5634" s="370">
        <v>5613</v>
      </c>
      <c r="B5634" s="120">
        <f t="shared" si="633"/>
        <v>213.19178867662774</v>
      </c>
      <c r="C5634" s="371">
        <v>950</v>
      </c>
      <c r="D5634" s="78">
        <v>45170</v>
      </c>
      <c r="E5634" s="209">
        <v>29455</v>
      </c>
      <c r="F5634" s="344">
        <f t="shared" si="629"/>
        <v>2542.4994244134505</v>
      </c>
      <c r="G5634" s="394">
        <f t="shared" si="630"/>
        <v>372.06315789473683</v>
      </c>
      <c r="H5634" s="385">
        <f t="shared" si="627"/>
        <v>985.12215282016723</v>
      </c>
      <c r="I5634" s="386">
        <f t="shared" si="628"/>
        <v>58.291251646163744</v>
      </c>
      <c r="J5634" s="393">
        <v>45</v>
      </c>
      <c r="K5634" s="396">
        <f t="shared" si="631"/>
        <v>4002.9759867745183</v>
      </c>
      <c r="L5634" s="210">
        <f t="shared" si="632"/>
        <v>4.7000000000000002E-3</v>
      </c>
      <c r="M5634" s="211">
        <f t="shared" si="632"/>
        <v>1.1000000000000001E-3</v>
      </c>
    </row>
    <row r="5635" spans="1:13" ht="15" customHeight="1" x14ac:dyDescent="0.2">
      <c r="A5635" s="370">
        <v>5614</v>
      </c>
      <c r="B5635" s="120">
        <f t="shared" si="633"/>
        <v>213.21534399409805</v>
      </c>
      <c r="C5635" s="371">
        <v>950</v>
      </c>
      <c r="D5635" s="78">
        <v>45170</v>
      </c>
      <c r="E5635" s="209">
        <v>29455</v>
      </c>
      <c r="F5635" s="344">
        <f t="shared" si="629"/>
        <v>2542.2185375880081</v>
      </c>
      <c r="G5635" s="394">
        <f t="shared" si="630"/>
        <v>372.06315789473683</v>
      </c>
      <c r="H5635" s="385">
        <f t="shared" si="627"/>
        <v>985.02721307316767</v>
      </c>
      <c r="I5635" s="386">
        <f t="shared" si="628"/>
        <v>58.285633909654898</v>
      </c>
      <c r="J5635" s="393">
        <v>45</v>
      </c>
      <c r="K5635" s="396">
        <f t="shared" si="631"/>
        <v>4002.5945424655674</v>
      </c>
      <c r="L5635" s="210">
        <f t="shared" si="632"/>
        <v>4.7000000000000002E-3</v>
      </c>
      <c r="M5635" s="211">
        <f t="shared" si="632"/>
        <v>1.1000000000000001E-3</v>
      </c>
    </row>
    <row r="5636" spans="1:13" ht="15" customHeight="1" x14ac:dyDescent="0.2">
      <c r="A5636" s="370">
        <v>5615</v>
      </c>
      <c r="B5636" s="120">
        <f t="shared" si="633"/>
        <v>213.2388986938617</v>
      </c>
      <c r="C5636" s="371">
        <v>950</v>
      </c>
      <c r="D5636" s="78">
        <v>45170</v>
      </c>
      <c r="E5636" s="209">
        <v>29455</v>
      </c>
      <c r="F5636" s="344">
        <f t="shared" si="629"/>
        <v>2541.9377201820225</v>
      </c>
      <c r="G5636" s="394">
        <f t="shared" si="630"/>
        <v>372.06315789473683</v>
      </c>
      <c r="H5636" s="385">
        <f t="shared" si="627"/>
        <v>984.93229678994453</v>
      </c>
      <c r="I5636" s="386">
        <f t="shared" si="628"/>
        <v>58.280017561535189</v>
      </c>
      <c r="J5636" s="393">
        <v>45</v>
      </c>
      <c r="K5636" s="396">
        <f t="shared" si="631"/>
        <v>4002.2131924282389</v>
      </c>
      <c r="L5636" s="210">
        <f t="shared" si="632"/>
        <v>4.7000000000000002E-3</v>
      </c>
      <c r="M5636" s="211">
        <f t="shared" si="632"/>
        <v>1.1000000000000001E-3</v>
      </c>
    </row>
    <row r="5637" spans="1:13" ht="15" customHeight="1" x14ac:dyDescent="0.2">
      <c r="A5637" s="370">
        <v>5616</v>
      </c>
      <c r="B5637" s="120">
        <f t="shared" si="633"/>
        <v>213.26245277598022</v>
      </c>
      <c r="C5637" s="371">
        <v>950</v>
      </c>
      <c r="D5637" s="78">
        <v>45170</v>
      </c>
      <c r="E5637" s="209">
        <v>29455</v>
      </c>
      <c r="F5637" s="344">
        <f t="shared" si="629"/>
        <v>2541.6569721693181</v>
      </c>
      <c r="G5637" s="394">
        <f t="shared" si="630"/>
        <v>372.06315789473683</v>
      </c>
      <c r="H5637" s="385">
        <f t="shared" si="627"/>
        <v>984.83740396165047</v>
      </c>
      <c r="I5637" s="386">
        <f t="shared" si="628"/>
        <v>58.274402601281103</v>
      </c>
      <c r="J5637" s="393">
        <v>45</v>
      </c>
      <c r="K5637" s="396">
        <f t="shared" si="631"/>
        <v>4001.8319366269866</v>
      </c>
      <c r="L5637" s="210">
        <f t="shared" si="632"/>
        <v>4.7000000000000002E-3</v>
      </c>
      <c r="M5637" s="211">
        <f t="shared" si="632"/>
        <v>1.1000000000000001E-3</v>
      </c>
    </row>
    <row r="5638" spans="1:13" ht="15" customHeight="1" x14ac:dyDescent="0.2">
      <c r="A5638" s="370">
        <v>5617</v>
      </c>
      <c r="B5638" s="120">
        <f t="shared" si="633"/>
        <v>213.28600624051526</v>
      </c>
      <c r="C5638" s="371">
        <v>950</v>
      </c>
      <c r="D5638" s="78">
        <v>45170</v>
      </c>
      <c r="E5638" s="209">
        <v>29455</v>
      </c>
      <c r="F5638" s="344">
        <f t="shared" si="629"/>
        <v>2541.3762935237305</v>
      </c>
      <c r="G5638" s="394">
        <f t="shared" si="630"/>
        <v>372.06315789473683</v>
      </c>
      <c r="H5638" s="385">
        <f t="shared" si="627"/>
        <v>984.74253457944189</v>
      </c>
      <c r="I5638" s="386">
        <f t="shared" si="628"/>
        <v>58.268789028369348</v>
      </c>
      <c r="J5638" s="393">
        <v>45</v>
      </c>
      <c r="K5638" s="396">
        <f t="shared" si="631"/>
        <v>4001.4507750262783</v>
      </c>
      <c r="L5638" s="210">
        <f t="shared" si="632"/>
        <v>4.7000000000000002E-3</v>
      </c>
      <c r="M5638" s="211">
        <f t="shared" si="632"/>
        <v>1.1000000000000001E-3</v>
      </c>
    </row>
    <row r="5639" spans="1:13" ht="15" customHeight="1" x14ac:dyDescent="0.2">
      <c r="A5639" s="370">
        <v>5618</v>
      </c>
      <c r="B5639" s="120">
        <f t="shared" si="633"/>
        <v>213.30955908752844</v>
      </c>
      <c r="C5639" s="371">
        <v>950</v>
      </c>
      <c r="D5639" s="78">
        <v>45170</v>
      </c>
      <c r="E5639" s="209">
        <v>29455</v>
      </c>
      <c r="F5639" s="344">
        <f t="shared" si="629"/>
        <v>2541.0956842191113</v>
      </c>
      <c r="G5639" s="394">
        <f t="shared" si="630"/>
        <v>372.06315789473683</v>
      </c>
      <c r="H5639" s="385">
        <f t="shared" si="627"/>
        <v>984.64768863448057</v>
      </c>
      <c r="I5639" s="386">
        <f t="shared" si="628"/>
        <v>58.263176842276962</v>
      </c>
      <c r="J5639" s="393">
        <v>45</v>
      </c>
      <c r="K5639" s="396">
        <f t="shared" si="631"/>
        <v>4001.0697075906055</v>
      </c>
      <c r="L5639" s="210">
        <f t="shared" si="632"/>
        <v>4.7000000000000002E-3</v>
      </c>
      <c r="M5639" s="211">
        <f t="shared" si="632"/>
        <v>1.1000000000000001E-3</v>
      </c>
    </row>
    <row r="5640" spans="1:13" ht="15" customHeight="1" x14ac:dyDescent="0.2">
      <c r="A5640" s="370">
        <v>5619</v>
      </c>
      <c r="B5640" s="120">
        <f t="shared" si="633"/>
        <v>213.33311131708129</v>
      </c>
      <c r="C5640" s="371">
        <v>950</v>
      </c>
      <c r="D5640" s="78">
        <v>45170</v>
      </c>
      <c r="E5640" s="209">
        <v>29455</v>
      </c>
      <c r="F5640" s="344">
        <f t="shared" si="629"/>
        <v>2540.8151442293224</v>
      </c>
      <c r="G5640" s="394">
        <f t="shared" si="630"/>
        <v>372.06315789473683</v>
      </c>
      <c r="H5640" s="385">
        <f t="shared" si="627"/>
        <v>984.5528661179319</v>
      </c>
      <c r="I5640" s="386">
        <f t="shared" si="628"/>
        <v>58.257566042481187</v>
      </c>
      <c r="J5640" s="393">
        <v>45</v>
      </c>
      <c r="K5640" s="396">
        <f t="shared" si="631"/>
        <v>4000.6887342844725</v>
      </c>
      <c r="L5640" s="210">
        <f t="shared" si="632"/>
        <v>4.7000000000000002E-3</v>
      </c>
      <c r="M5640" s="211">
        <f t="shared" si="632"/>
        <v>1.1000000000000001E-3</v>
      </c>
    </row>
    <row r="5641" spans="1:13" ht="15" customHeight="1" x14ac:dyDescent="0.2">
      <c r="A5641" s="372">
        <v>5620</v>
      </c>
      <c r="B5641" s="120">
        <f t="shared" si="633"/>
        <v>213.35666292923577</v>
      </c>
      <c r="C5641" s="371">
        <v>950</v>
      </c>
      <c r="D5641" s="78">
        <v>45170</v>
      </c>
      <c r="E5641" s="209">
        <v>29455</v>
      </c>
      <c r="F5641" s="344">
        <f t="shared" si="629"/>
        <v>2540.5346735282369</v>
      </c>
      <c r="G5641" s="394">
        <f t="shared" si="630"/>
        <v>372.06315789473683</v>
      </c>
      <c r="H5641" s="385">
        <f t="shared" si="627"/>
        <v>984.45806702096502</v>
      </c>
      <c r="I5641" s="386">
        <f t="shared" si="628"/>
        <v>58.251956628459475</v>
      </c>
      <c r="J5641" s="393">
        <v>45</v>
      </c>
      <c r="K5641" s="396">
        <f t="shared" si="631"/>
        <v>4000.3078550723981</v>
      </c>
      <c r="L5641" s="210">
        <f t="shared" si="632"/>
        <v>4.7000000000000002E-3</v>
      </c>
      <c r="M5641" s="211">
        <f t="shared" si="632"/>
        <v>1.1000000000000001E-3</v>
      </c>
    </row>
    <row r="5642" spans="1:13" ht="15" customHeight="1" x14ac:dyDescent="0.2">
      <c r="A5642" s="370">
        <v>5621</v>
      </c>
      <c r="B5642" s="120">
        <f t="shared" si="633"/>
        <v>213.38021392405344</v>
      </c>
      <c r="C5642" s="371">
        <v>950</v>
      </c>
      <c r="D5642" s="78">
        <v>45170</v>
      </c>
      <c r="E5642" s="209">
        <v>29455</v>
      </c>
      <c r="F5642" s="344">
        <f t="shared" si="629"/>
        <v>2540.2542720897427</v>
      </c>
      <c r="G5642" s="394">
        <f t="shared" si="630"/>
        <v>372.06315789473683</v>
      </c>
      <c r="H5642" s="385">
        <f t="shared" si="627"/>
        <v>984.36329133475397</v>
      </c>
      <c r="I5642" s="386">
        <f t="shared" si="628"/>
        <v>58.24634859968959</v>
      </c>
      <c r="J5642" s="393">
        <v>45</v>
      </c>
      <c r="K5642" s="396">
        <f t="shared" si="631"/>
        <v>3999.9270699189228</v>
      </c>
      <c r="L5642" s="210">
        <f t="shared" si="632"/>
        <v>4.7000000000000002E-3</v>
      </c>
      <c r="M5642" s="211">
        <f t="shared" si="632"/>
        <v>1.1000000000000001E-3</v>
      </c>
    </row>
    <row r="5643" spans="1:13" ht="15" customHeight="1" x14ac:dyDescent="0.2">
      <c r="A5643" s="370">
        <v>5622</v>
      </c>
      <c r="B5643" s="120">
        <f t="shared" si="633"/>
        <v>213.40376430159594</v>
      </c>
      <c r="C5643" s="371">
        <v>950</v>
      </c>
      <c r="D5643" s="78">
        <v>45170</v>
      </c>
      <c r="E5643" s="209">
        <v>29455</v>
      </c>
      <c r="F5643" s="344">
        <f t="shared" si="629"/>
        <v>2539.9739398877432</v>
      </c>
      <c r="G5643" s="394">
        <f t="shared" si="630"/>
        <v>372.06315789473683</v>
      </c>
      <c r="H5643" s="385">
        <f t="shared" si="627"/>
        <v>984.26853905047813</v>
      </c>
      <c r="I5643" s="386">
        <f t="shared" si="628"/>
        <v>58.240741955649604</v>
      </c>
      <c r="J5643" s="393">
        <v>45</v>
      </c>
      <c r="K5643" s="396">
        <f t="shared" si="631"/>
        <v>3999.5463787886079</v>
      </c>
      <c r="L5643" s="210">
        <f t="shared" si="632"/>
        <v>4.7000000000000002E-3</v>
      </c>
      <c r="M5643" s="211">
        <f t="shared" si="632"/>
        <v>1.1000000000000001E-3</v>
      </c>
    </row>
    <row r="5644" spans="1:13" ht="15" customHeight="1" x14ac:dyDescent="0.2">
      <c r="A5644" s="370">
        <v>5623</v>
      </c>
      <c r="B5644" s="120">
        <f t="shared" si="633"/>
        <v>213.4273140619251</v>
      </c>
      <c r="C5644" s="371">
        <v>950</v>
      </c>
      <c r="D5644" s="78">
        <v>45170</v>
      </c>
      <c r="E5644" s="209">
        <v>29455</v>
      </c>
      <c r="F5644" s="344">
        <f t="shared" si="629"/>
        <v>2539.6936768961505</v>
      </c>
      <c r="G5644" s="394">
        <f t="shared" si="630"/>
        <v>372.06315789473683</v>
      </c>
      <c r="H5644" s="385">
        <f t="shared" si="627"/>
        <v>984.17381015931983</v>
      </c>
      <c r="I5644" s="386">
        <f t="shared" si="628"/>
        <v>58.235136695817744</v>
      </c>
      <c r="J5644" s="393">
        <v>45</v>
      </c>
      <c r="K5644" s="396">
        <f t="shared" si="631"/>
        <v>3999.1657816460252</v>
      </c>
      <c r="L5644" s="210">
        <f t="shared" si="632"/>
        <v>4.7000000000000002E-3</v>
      </c>
      <c r="M5644" s="211">
        <f t="shared" si="632"/>
        <v>1.1000000000000001E-3</v>
      </c>
    </row>
    <row r="5645" spans="1:13" ht="15" customHeight="1" x14ac:dyDescent="0.2">
      <c r="A5645" s="370">
        <v>5624</v>
      </c>
      <c r="B5645" s="120">
        <f t="shared" si="633"/>
        <v>213.45086320510279</v>
      </c>
      <c r="C5645" s="371">
        <v>950</v>
      </c>
      <c r="D5645" s="78">
        <v>45170</v>
      </c>
      <c r="E5645" s="209">
        <v>29455</v>
      </c>
      <c r="F5645" s="344">
        <f t="shared" si="629"/>
        <v>2539.4134830888888</v>
      </c>
      <c r="G5645" s="394">
        <f t="shared" si="630"/>
        <v>372.06315789473683</v>
      </c>
      <c r="H5645" s="385">
        <f t="shared" si="627"/>
        <v>984.07910465246539</v>
      </c>
      <c r="I5645" s="386">
        <f t="shared" si="628"/>
        <v>58.229532819672514</v>
      </c>
      <c r="J5645" s="393">
        <v>45</v>
      </c>
      <c r="K5645" s="396">
        <f t="shared" si="631"/>
        <v>3998.7852784557635</v>
      </c>
      <c r="L5645" s="210">
        <f t="shared" si="632"/>
        <v>4.7000000000000002E-3</v>
      </c>
      <c r="M5645" s="211">
        <f t="shared" si="632"/>
        <v>1.1000000000000001E-3</v>
      </c>
    </row>
    <row r="5646" spans="1:13" ht="15" customHeight="1" x14ac:dyDescent="0.2">
      <c r="A5646" s="370">
        <v>5625</v>
      </c>
      <c r="B5646" s="120">
        <f t="shared" si="633"/>
        <v>213.47441173119071</v>
      </c>
      <c r="C5646" s="371">
        <v>950</v>
      </c>
      <c r="D5646" s="78">
        <v>45170</v>
      </c>
      <c r="E5646" s="209">
        <v>29455</v>
      </c>
      <c r="F5646" s="344">
        <f t="shared" si="629"/>
        <v>2539.133358439899</v>
      </c>
      <c r="G5646" s="394">
        <f t="shared" si="630"/>
        <v>372.06315789473683</v>
      </c>
      <c r="H5646" s="385">
        <f t="shared" si="627"/>
        <v>983.98442252110681</v>
      </c>
      <c r="I5646" s="386">
        <f t="shared" si="628"/>
        <v>58.223930326692717</v>
      </c>
      <c r="J5646" s="393">
        <v>45</v>
      </c>
      <c r="K5646" s="396">
        <f t="shared" si="631"/>
        <v>3998.4048691824355</v>
      </c>
      <c r="L5646" s="210">
        <f t="shared" si="632"/>
        <v>4.7000000000000002E-3</v>
      </c>
      <c r="M5646" s="211">
        <f t="shared" si="632"/>
        <v>1.1000000000000001E-3</v>
      </c>
    </row>
    <row r="5647" spans="1:13" ht="15" customHeight="1" x14ac:dyDescent="0.2">
      <c r="A5647" s="370">
        <v>5626</v>
      </c>
      <c r="B5647" s="120">
        <f t="shared" si="633"/>
        <v>213.49795964025051</v>
      </c>
      <c r="C5647" s="371">
        <v>950</v>
      </c>
      <c r="D5647" s="78">
        <v>45170</v>
      </c>
      <c r="E5647" s="209">
        <v>29455</v>
      </c>
      <c r="F5647" s="344">
        <f t="shared" si="629"/>
        <v>2538.8533029231339</v>
      </c>
      <c r="G5647" s="394">
        <f t="shared" si="630"/>
        <v>372.06315789473683</v>
      </c>
      <c r="H5647" s="385">
        <f t="shared" si="627"/>
        <v>983.88976375644017</v>
      </c>
      <c r="I5647" s="386">
        <f t="shared" si="628"/>
        <v>58.218329216357418</v>
      </c>
      <c r="J5647" s="393">
        <v>45</v>
      </c>
      <c r="K5647" s="396">
        <f t="shared" si="631"/>
        <v>3998.0245537906681</v>
      </c>
      <c r="L5647" s="210">
        <f t="shared" si="632"/>
        <v>4.7000000000000002E-3</v>
      </c>
      <c r="M5647" s="211">
        <f t="shared" si="632"/>
        <v>1.1000000000000001E-3</v>
      </c>
    </row>
    <row r="5648" spans="1:13" ht="15" customHeight="1" x14ac:dyDescent="0.2">
      <c r="A5648" s="370">
        <v>5627</v>
      </c>
      <c r="B5648" s="120">
        <f t="shared" si="633"/>
        <v>213.52150693234444</v>
      </c>
      <c r="C5648" s="371">
        <v>950</v>
      </c>
      <c r="D5648" s="78">
        <v>45170</v>
      </c>
      <c r="E5648" s="209">
        <v>29455</v>
      </c>
      <c r="F5648" s="344">
        <f t="shared" si="629"/>
        <v>2538.5733165125548</v>
      </c>
      <c r="G5648" s="394">
        <f t="shared" si="630"/>
        <v>372.06315789473683</v>
      </c>
      <c r="H5648" s="385">
        <f t="shared" si="627"/>
        <v>983.79512834966442</v>
      </c>
      <c r="I5648" s="386">
        <f t="shared" si="628"/>
        <v>58.212729488145833</v>
      </c>
      <c r="J5648" s="393">
        <v>45</v>
      </c>
      <c r="K5648" s="396">
        <f t="shared" si="631"/>
        <v>3997.6443322451019</v>
      </c>
      <c r="L5648" s="210">
        <f t="shared" si="632"/>
        <v>4.7000000000000002E-3</v>
      </c>
      <c r="M5648" s="211">
        <f t="shared" si="632"/>
        <v>1.1000000000000001E-3</v>
      </c>
    </row>
    <row r="5649" spans="1:13" ht="15" customHeight="1" x14ac:dyDescent="0.2">
      <c r="A5649" s="370">
        <v>5628</v>
      </c>
      <c r="B5649" s="120">
        <f t="shared" si="633"/>
        <v>213.54505360753402</v>
      </c>
      <c r="C5649" s="371">
        <v>950</v>
      </c>
      <c r="D5649" s="78">
        <v>45170</v>
      </c>
      <c r="E5649" s="209">
        <v>29455</v>
      </c>
      <c r="F5649" s="344">
        <f t="shared" si="629"/>
        <v>2538.293399182141</v>
      </c>
      <c r="G5649" s="394">
        <f t="shared" si="630"/>
        <v>372.06315789473683</v>
      </c>
      <c r="H5649" s="385">
        <f t="shared" si="627"/>
        <v>983.70051629198463</v>
      </c>
      <c r="I5649" s="386">
        <f t="shared" si="628"/>
        <v>58.207131141537559</v>
      </c>
      <c r="J5649" s="393">
        <v>45</v>
      </c>
      <c r="K5649" s="396">
        <f t="shared" si="631"/>
        <v>3997.2642045103998</v>
      </c>
      <c r="L5649" s="210">
        <f t="shared" si="632"/>
        <v>4.7000000000000002E-3</v>
      </c>
      <c r="M5649" s="211">
        <f t="shared" si="632"/>
        <v>1.1000000000000001E-3</v>
      </c>
    </row>
    <row r="5650" spans="1:13" ht="15" customHeight="1" x14ac:dyDescent="0.2">
      <c r="A5650" s="370">
        <v>5629</v>
      </c>
      <c r="B5650" s="120">
        <f t="shared" si="633"/>
        <v>213.56859966588127</v>
      </c>
      <c r="C5650" s="371">
        <v>950</v>
      </c>
      <c r="D5650" s="78">
        <v>45170</v>
      </c>
      <c r="E5650" s="209">
        <v>29455</v>
      </c>
      <c r="F5650" s="344">
        <f t="shared" si="629"/>
        <v>2538.0135509058814</v>
      </c>
      <c r="G5650" s="394">
        <f t="shared" si="630"/>
        <v>372.06315789473683</v>
      </c>
      <c r="H5650" s="385">
        <f t="shared" si="627"/>
        <v>983.60592757460881</v>
      </c>
      <c r="I5650" s="386">
        <f t="shared" si="628"/>
        <v>58.201534176012366</v>
      </c>
      <c r="J5650" s="393">
        <v>45</v>
      </c>
      <c r="K5650" s="396">
        <f t="shared" si="631"/>
        <v>3996.8841705512395</v>
      </c>
      <c r="L5650" s="210">
        <f t="shared" si="632"/>
        <v>4.7000000000000002E-3</v>
      </c>
      <c r="M5650" s="211">
        <f t="shared" si="632"/>
        <v>1.1000000000000001E-3</v>
      </c>
    </row>
    <row r="5651" spans="1:13" ht="15" customHeight="1" x14ac:dyDescent="0.2">
      <c r="A5651" s="372">
        <v>5630</v>
      </c>
      <c r="B5651" s="120">
        <f t="shared" si="633"/>
        <v>213.59214510744806</v>
      </c>
      <c r="C5651" s="371">
        <v>950</v>
      </c>
      <c r="D5651" s="78">
        <v>45170</v>
      </c>
      <c r="E5651" s="209">
        <v>29455</v>
      </c>
      <c r="F5651" s="344">
        <f t="shared" si="629"/>
        <v>2537.7337716577804</v>
      </c>
      <c r="G5651" s="394">
        <f t="shared" si="630"/>
        <v>372.06315789473683</v>
      </c>
      <c r="H5651" s="385">
        <f t="shared" si="627"/>
        <v>983.5113621887507</v>
      </c>
      <c r="I5651" s="386">
        <f t="shared" si="628"/>
        <v>58.195938591050343</v>
      </c>
      <c r="J5651" s="393">
        <v>45</v>
      </c>
      <c r="K5651" s="396">
        <f t="shared" si="631"/>
        <v>3996.5042303323185</v>
      </c>
      <c r="L5651" s="210">
        <f t="shared" si="632"/>
        <v>4.7000000000000002E-3</v>
      </c>
      <c r="M5651" s="211">
        <f t="shared" si="632"/>
        <v>1.1000000000000001E-3</v>
      </c>
    </row>
    <row r="5652" spans="1:13" ht="15" customHeight="1" x14ac:dyDescent="0.2">
      <c r="A5652" s="370">
        <v>5631</v>
      </c>
      <c r="B5652" s="120">
        <f t="shared" si="633"/>
        <v>213.61568993229633</v>
      </c>
      <c r="C5652" s="371">
        <v>950</v>
      </c>
      <c r="D5652" s="78">
        <v>45170</v>
      </c>
      <c r="E5652" s="209">
        <v>29455</v>
      </c>
      <c r="F5652" s="344">
        <f t="shared" si="629"/>
        <v>2537.4540614118514</v>
      </c>
      <c r="G5652" s="394">
        <f t="shared" si="630"/>
        <v>372.06315789473683</v>
      </c>
      <c r="H5652" s="385">
        <f t="shared" si="627"/>
        <v>983.41682012562671</v>
      </c>
      <c r="I5652" s="386">
        <f t="shared" si="628"/>
        <v>58.190344386131763</v>
      </c>
      <c r="J5652" s="393">
        <v>45</v>
      </c>
      <c r="K5652" s="396">
        <f t="shared" si="631"/>
        <v>3996.1243838183468</v>
      </c>
      <c r="L5652" s="210">
        <f t="shared" si="632"/>
        <v>4.7000000000000002E-3</v>
      </c>
      <c r="M5652" s="211">
        <f t="shared" si="632"/>
        <v>1.1000000000000001E-3</v>
      </c>
    </row>
    <row r="5653" spans="1:13" ht="15" customHeight="1" x14ac:dyDescent="0.2">
      <c r="A5653" s="370">
        <v>5632</v>
      </c>
      <c r="B5653" s="120">
        <f t="shared" si="633"/>
        <v>213.63923414048816</v>
      </c>
      <c r="C5653" s="371">
        <v>950</v>
      </c>
      <c r="D5653" s="78">
        <v>45170</v>
      </c>
      <c r="E5653" s="209">
        <v>29455</v>
      </c>
      <c r="F5653" s="344">
        <f t="shared" si="629"/>
        <v>2537.1744201421216</v>
      </c>
      <c r="G5653" s="394">
        <f t="shared" si="630"/>
        <v>372.06315789473683</v>
      </c>
      <c r="H5653" s="385">
        <f t="shared" si="627"/>
        <v>983.32230137645809</v>
      </c>
      <c r="I5653" s="386">
        <f t="shared" si="628"/>
        <v>58.184751560737169</v>
      </c>
      <c r="J5653" s="393">
        <v>45</v>
      </c>
      <c r="K5653" s="396">
        <f t="shared" si="631"/>
        <v>3995.744630974054</v>
      </c>
      <c r="L5653" s="210">
        <f t="shared" si="632"/>
        <v>4.7000000000000002E-3</v>
      </c>
      <c r="M5653" s="211">
        <f t="shared" si="632"/>
        <v>1.1000000000000001E-3</v>
      </c>
    </row>
    <row r="5654" spans="1:13" ht="15" customHeight="1" x14ac:dyDescent="0.2">
      <c r="A5654" s="370">
        <v>5633</v>
      </c>
      <c r="B5654" s="120">
        <f t="shared" si="633"/>
        <v>213.66277773208532</v>
      </c>
      <c r="C5654" s="371">
        <v>950</v>
      </c>
      <c r="D5654" s="78">
        <v>45170</v>
      </c>
      <c r="E5654" s="209">
        <v>29455</v>
      </c>
      <c r="F5654" s="344">
        <f t="shared" si="629"/>
        <v>2536.8948478226348</v>
      </c>
      <c r="G5654" s="394">
        <f t="shared" si="630"/>
        <v>372.06315789473683</v>
      </c>
      <c r="H5654" s="385">
        <f t="shared" ref="H5654:H5717" si="634">SUM(F5654:G5654)*33.8%</f>
        <v>983.22780593247148</v>
      </c>
      <c r="I5654" s="386">
        <f t="shared" ref="I5654:I5717" si="635">SUM(F5654:G5654)*2%</f>
        <v>58.179160114347432</v>
      </c>
      <c r="J5654" s="393">
        <v>45</v>
      </c>
      <c r="K5654" s="396">
        <f t="shared" si="631"/>
        <v>3995.3649717641906</v>
      </c>
      <c r="L5654" s="210">
        <f t="shared" si="632"/>
        <v>4.7000000000000002E-3</v>
      </c>
      <c r="M5654" s="211">
        <f t="shared" si="632"/>
        <v>1.1000000000000001E-3</v>
      </c>
    </row>
    <row r="5655" spans="1:13" ht="15" customHeight="1" x14ac:dyDescent="0.2">
      <c r="A5655" s="370">
        <v>5634</v>
      </c>
      <c r="B5655" s="120">
        <f t="shared" si="633"/>
        <v>213.6863207071498</v>
      </c>
      <c r="C5655" s="371">
        <v>950</v>
      </c>
      <c r="D5655" s="78">
        <v>45170</v>
      </c>
      <c r="E5655" s="209">
        <v>29455</v>
      </c>
      <c r="F5655" s="344">
        <f t="shared" ref="F5655:F5718" si="636">12*(1/B5655*D5655)</f>
        <v>2536.6153444274441</v>
      </c>
      <c r="G5655" s="394">
        <f t="shared" ref="G5655:G5718" si="637">12*(1/C5655*E5655)</f>
        <v>372.06315789473683</v>
      </c>
      <c r="H5655" s="385">
        <f t="shared" si="634"/>
        <v>983.1333337848971</v>
      </c>
      <c r="I5655" s="386">
        <f t="shared" si="635"/>
        <v>58.173570046443622</v>
      </c>
      <c r="J5655" s="393">
        <v>45</v>
      </c>
      <c r="K5655" s="396">
        <f t="shared" ref="K5655:K5718" si="638">SUM(F5655:J5655)</f>
        <v>3994.985406153522</v>
      </c>
      <c r="L5655" s="210">
        <f t="shared" ref="L5655:M5718" si="639">ROUND(1/B5655,4)</f>
        <v>4.7000000000000002E-3</v>
      </c>
      <c r="M5655" s="211">
        <f t="shared" si="639"/>
        <v>1.1000000000000001E-3</v>
      </c>
    </row>
    <row r="5656" spans="1:13" ht="15" customHeight="1" x14ac:dyDescent="0.2">
      <c r="A5656" s="370">
        <v>5635</v>
      </c>
      <c r="B5656" s="120">
        <f t="shared" si="633"/>
        <v>213.70986306574389</v>
      </c>
      <c r="C5656" s="371">
        <v>950</v>
      </c>
      <c r="D5656" s="78">
        <v>45170</v>
      </c>
      <c r="E5656" s="209">
        <v>29455</v>
      </c>
      <c r="F5656" s="344">
        <f t="shared" si="636"/>
        <v>2536.3359099306117</v>
      </c>
      <c r="G5656" s="394">
        <f t="shared" si="637"/>
        <v>372.06315789473683</v>
      </c>
      <c r="H5656" s="385">
        <f t="shared" si="634"/>
        <v>983.03888492496776</v>
      </c>
      <c r="I5656" s="386">
        <f t="shared" si="635"/>
        <v>58.167981356506971</v>
      </c>
      <c r="J5656" s="393">
        <v>45</v>
      </c>
      <c r="K5656" s="396">
        <f t="shared" si="638"/>
        <v>3994.605934106823</v>
      </c>
      <c r="L5656" s="210">
        <f t="shared" si="639"/>
        <v>4.7000000000000002E-3</v>
      </c>
      <c r="M5656" s="211">
        <f t="shared" si="639"/>
        <v>1.1000000000000001E-3</v>
      </c>
    </row>
    <row r="5657" spans="1:13" ht="15" customHeight="1" x14ac:dyDescent="0.2">
      <c r="A5657" s="370">
        <v>5636</v>
      </c>
      <c r="B5657" s="120">
        <f t="shared" si="633"/>
        <v>213.73340480792928</v>
      </c>
      <c r="C5657" s="371">
        <v>950</v>
      </c>
      <c r="D5657" s="78">
        <v>45170</v>
      </c>
      <c r="E5657" s="209">
        <v>29455</v>
      </c>
      <c r="F5657" s="344">
        <f t="shared" si="636"/>
        <v>2536.0565443062219</v>
      </c>
      <c r="G5657" s="394">
        <f t="shared" si="637"/>
        <v>372.06315789473683</v>
      </c>
      <c r="H5657" s="385">
        <f t="shared" si="634"/>
        <v>982.944459343924</v>
      </c>
      <c r="I5657" s="386">
        <f t="shared" si="635"/>
        <v>58.162394044019173</v>
      </c>
      <c r="J5657" s="393">
        <v>45</v>
      </c>
      <c r="K5657" s="396">
        <f t="shared" si="638"/>
        <v>3994.2265555889016</v>
      </c>
      <c r="L5657" s="210">
        <f t="shared" si="639"/>
        <v>4.7000000000000002E-3</v>
      </c>
      <c r="M5657" s="211">
        <f t="shared" si="639"/>
        <v>1.1000000000000001E-3</v>
      </c>
    </row>
    <row r="5658" spans="1:13" ht="15" customHeight="1" x14ac:dyDescent="0.2">
      <c r="A5658" s="370">
        <v>5637</v>
      </c>
      <c r="B5658" s="120">
        <f t="shared" si="633"/>
        <v>213.75694593376849</v>
      </c>
      <c r="C5658" s="371">
        <v>950</v>
      </c>
      <c r="D5658" s="78">
        <v>45170</v>
      </c>
      <c r="E5658" s="209">
        <v>29455</v>
      </c>
      <c r="F5658" s="344">
        <f t="shared" si="636"/>
        <v>2535.7772475283605</v>
      </c>
      <c r="G5658" s="394">
        <f t="shared" si="637"/>
        <v>372.06315789473683</v>
      </c>
      <c r="H5658" s="385">
        <f t="shared" si="634"/>
        <v>982.85005703300681</v>
      </c>
      <c r="I5658" s="386">
        <f t="shared" si="635"/>
        <v>58.156808108461945</v>
      </c>
      <c r="J5658" s="393">
        <v>45</v>
      </c>
      <c r="K5658" s="396">
        <f t="shared" si="638"/>
        <v>3993.8472705645659</v>
      </c>
      <c r="L5658" s="210">
        <f t="shared" si="639"/>
        <v>4.7000000000000002E-3</v>
      </c>
      <c r="M5658" s="211">
        <f t="shared" si="639"/>
        <v>1.1000000000000001E-3</v>
      </c>
    </row>
    <row r="5659" spans="1:13" ht="15" customHeight="1" x14ac:dyDescent="0.2">
      <c r="A5659" s="370">
        <v>5638</v>
      </c>
      <c r="B5659" s="120">
        <f t="shared" si="633"/>
        <v>213.78048644332316</v>
      </c>
      <c r="C5659" s="371">
        <v>950</v>
      </c>
      <c r="D5659" s="78">
        <v>45170</v>
      </c>
      <c r="E5659" s="209">
        <v>29455</v>
      </c>
      <c r="F5659" s="344">
        <f t="shared" si="636"/>
        <v>2535.4980195711364</v>
      </c>
      <c r="G5659" s="394">
        <f t="shared" si="637"/>
        <v>372.06315789473683</v>
      </c>
      <c r="H5659" s="385">
        <f t="shared" si="634"/>
        <v>982.75567798346503</v>
      </c>
      <c r="I5659" s="386">
        <f t="shared" si="635"/>
        <v>58.151223549317464</v>
      </c>
      <c r="J5659" s="393">
        <v>45</v>
      </c>
      <c r="K5659" s="396">
        <f t="shared" si="638"/>
        <v>3993.4680789986555</v>
      </c>
      <c r="L5659" s="210">
        <f t="shared" si="639"/>
        <v>4.7000000000000002E-3</v>
      </c>
      <c r="M5659" s="211">
        <f t="shared" si="639"/>
        <v>1.1000000000000001E-3</v>
      </c>
    </row>
    <row r="5660" spans="1:13" ht="15" customHeight="1" x14ac:dyDescent="0.2">
      <c r="A5660" s="370">
        <v>5639</v>
      </c>
      <c r="B5660" s="120">
        <f t="shared" si="633"/>
        <v>213.80402633665577</v>
      </c>
      <c r="C5660" s="371">
        <v>950</v>
      </c>
      <c r="D5660" s="78">
        <v>45170</v>
      </c>
      <c r="E5660" s="209">
        <v>29455</v>
      </c>
      <c r="F5660" s="344">
        <f t="shared" si="636"/>
        <v>2535.2188604086618</v>
      </c>
      <c r="G5660" s="394">
        <f t="shared" si="637"/>
        <v>372.06315789473683</v>
      </c>
      <c r="H5660" s="385">
        <f t="shared" si="634"/>
        <v>982.66132218654866</v>
      </c>
      <c r="I5660" s="386">
        <f t="shared" si="635"/>
        <v>58.145640366067973</v>
      </c>
      <c r="J5660" s="393">
        <v>45</v>
      </c>
      <c r="K5660" s="396">
        <f t="shared" si="638"/>
        <v>3993.0889808560155</v>
      </c>
      <c r="L5660" s="210">
        <f t="shared" si="639"/>
        <v>4.7000000000000002E-3</v>
      </c>
      <c r="M5660" s="211">
        <f t="shared" si="639"/>
        <v>1.1000000000000001E-3</v>
      </c>
    </row>
    <row r="5661" spans="1:13" ht="15" customHeight="1" x14ac:dyDescent="0.2">
      <c r="A5661" s="372">
        <v>5640</v>
      </c>
      <c r="B5661" s="120">
        <f t="shared" si="633"/>
        <v>213.82756561382817</v>
      </c>
      <c r="C5661" s="371">
        <v>950</v>
      </c>
      <c r="D5661" s="78">
        <v>45170</v>
      </c>
      <c r="E5661" s="209">
        <v>29455</v>
      </c>
      <c r="F5661" s="344">
        <f t="shared" si="636"/>
        <v>2534.9397700150703</v>
      </c>
      <c r="G5661" s="394">
        <f t="shared" si="637"/>
        <v>372.06315789473683</v>
      </c>
      <c r="H5661" s="385">
        <f t="shared" si="634"/>
        <v>982.56698963351471</v>
      </c>
      <c r="I5661" s="386">
        <f t="shared" si="635"/>
        <v>58.140058558196145</v>
      </c>
      <c r="J5661" s="393">
        <v>45</v>
      </c>
      <c r="K5661" s="396">
        <f t="shared" si="638"/>
        <v>3992.7099761015179</v>
      </c>
      <c r="L5661" s="210">
        <f t="shared" si="639"/>
        <v>4.7000000000000002E-3</v>
      </c>
      <c r="M5661" s="211">
        <f t="shared" si="639"/>
        <v>1.1000000000000001E-3</v>
      </c>
    </row>
    <row r="5662" spans="1:13" ht="15" customHeight="1" x14ac:dyDescent="0.2">
      <c r="A5662" s="370">
        <v>5641</v>
      </c>
      <c r="B5662" s="120">
        <f t="shared" si="633"/>
        <v>213.85110427490253</v>
      </c>
      <c r="C5662" s="371">
        <v>950</v>
      </c>
      <c r="D5662" s="78">
        <v>45170</v>
      </c>
      <c r="E5662" s="209">
        <v>29455</v>
      </c>
      <c r="F5662" s="344">
        <f t="shared" si="636"/>
        <v>2534.6607483645039</v>
      </c>
      <c r="G5662" s="394">
        <f t="shared" si="637"/>
        <v>372.06315789473683</v>
      </c>
      <c r="H5662" s="385">
        <f t="shared" si="634"/>
        <v>982.47268031562328</v>
      </c>
      <c r="I5662" s="386">
        <f t="shared" si="635"/>
        <v>58.134478125184813</v>
      </c>
      <c r="J5662" s="393">
        <v>45</v>
      </c>
      <c r="K5662" s="396">
        <f t="shared" si="638"/>
        <v>3992.3310647000485</v>
      </c>
      <c r="L5662" s="210">
        <f t="shared" si="639"/>
        <v>4.7000000000000002E-3</v>
      </c>
      <c r="M5662" s="211">
        <f t="shared" si="639"/>
        <v>1.1000000000000001E-3</v>
      </c>
    </row>
    <row r="5663" spans="1:13" ht="15" customHeight="1" x14ac:dyDescent="0.2">
      <c r="A5663" s="370">
        <v>5642</v>
      </c>
      <c r="B5663" s="120">
        <f t="shared" si="633"/>
        <v>213.87464231994116</v>
      </c>
      <c r="C5663" s="371">
        <v>950</v>
      </c>
      <c r="D5663" s="78">
        <v>45170</v>
      </c>
      <c r="E5663" s="209">
        <v>29455</v>
      </c>
      <c r="F5663" s="344">
        <f t="shared" si="636"/>
        <v>2534.3817954311153</v>
      </c>
      <c r="G5663" s="394">
        <f t="shared" si="637"/>
        <v>372.06315789473683</v>
      </c>
      <c r="H5663" s="385">
        <f t="shared" si="634"/>
        <v>982.37839422413788</v>
      </c>
      <c r="I5663" s="386">
        <f t="shared" si="635"/>
        <v>58.128899066517043</v>
      </c>
      <c r="J5663" s="393">
        <v>45</v>
      </c>
      <c r="K5663" s="396">
        <f t="shared" si="638"/>
        <v>3991.9522466165072</v>
      </c>
      <c r="L5663" s="210">
        <f t="shared" si="639"/>
        <v>4.7000000000000002E-3</v>
      </c>
      <c r="M5663" s="211">
        <f t="shared" si="639"/>
        <v>1.1000000000000001E-3</v>
      </c>
    </row>
    <row r="5664" spans="1:13" ht="15" customHeight="1" x14ac:dyDescent="0.2">
      <c r="A5664" s="370">
        <v>5643</v>
      </c>
      <c r="B5664" s="120">
        <f t="shared" si="633"/>
        <v>213.89817974900635</v>
      </c>
      <c r="C5664" s="371">
        <v>950</v>
      </c>
      <c r="D5664" s="78">
        <v>45170</v>
      </c>
      <c r="E5664" s="209">
        <v>29455</v>
      </c>
      <c r="F5664" s="344">
        <f t="shared" si="636"/>
        <v>2534.1029111890703</v>
      </c>
      <c r="G5664" s="394">
        <f t="shared" si="637"/>
        <v>372.06315789473683</v>
      </c>
      <c r="H5664" s="385">
        <f t="shared" si="634"/>
        <v>982.28413135032667</v>
      </c>
      <c r="I5664" s="386">
        <f t="shared" si="635"/>
        <v>58.123321381676142</v>
      </c>
      <c r="J5664" s="393">
        <v>45</v>
      </c>
      <c r="K5664" s="396">
        <f t="shared" si="638"/>
        <v>3991.5735218158102</v>
      </c>
      <c r="L5664" s="210">
        <f t="shared" si="639"/>
        <v>4.7000000000000002E-3</v>
      </c>
      <c r="M5664" s="211">
        <f t="shared" si="639"/>
        <v>1.1000000000000001E-3</v>
      </c>
    </row>
    <row r="5665" spans="1:13" ht="15" customHeight="1" x14ac:dyDescent="0.2">
      <c r="A5665" s="370">
        <v>5644</v>
      </c>
      <c r="B5665" s="120">
        <f t="shared" si="633"/>
        <v>213.92171656216007</v>
      </c>
      <c r="C5665" s="371">
        <v>950</v>
      </c>
      <c r="D5665" s="78">
        <v>45170</v>
      </c>
      <c r="E5665" s="209">
        <v>29455</v>
      </c>
      <c r="F5665" s="344">
        <f t="shared" si="636"/>
        <v>2533.8240956125524</v>
      </c>
      <c r="G5665" s="394">
        <f t="shared" si="637"/>
        <v>372.06315789473683</v>
      </c>
      <c r="H5665" s="385">
        <f t="shared" si="634"/>
        <v>982.18989168546364</v>
      </c>
      <c r="I5665" s="386">
        <f t="shared" si="635"/>
        <v>58.117745070145787</v>
      </c>
      <c r="J5665" s="393">
        <v>45</v>
      </c>
      <c r="K5665" s="396">
        <f t="shared" si="638"/>
        <v>3991.1948902628988</v>
      </c>
      <c r="L5665" s="210">
        <f t="shared" si="639"/>
        <v>4.7000000000000002E-3</v>
      </c>
      <c r="M5665" s="211">
        <f t="shared" si="639"/>
        <v>1.1000000000000001E-3</v>
      </c>
    </row>
    <row r="5666" spans="1:13" ht="15" customHeight="1" x14ac:dyDescent="0.2">
      <c r="A5666" s="370">
        <v>5645</v>
      </c>
      <c r="B5666" s="120">
        <f t="shared" si="633"/>
        <v>213.94525275946461</v>
      </c>
      <c r="C5666" s="371">
        <v>950</v>
      </c>
      <c r="D5666" s="78">
        <v>45170</v>
      </c>
      <c r="E5666" s="209">
        <v>29455</v>
      </c>
      <c r="F5666" s="344">
        <f t="shared" si="636"/>
        <v>2533.5453486757533</v>
      </c>
      <c r="G5666" s="394">
        <f t="shared" si="637"/>
        <v>372.06315789473683</v>
      </c>
      <c r="H5666" s="385">
        <f t="shared" si="634"/>
        <v>982.09567522082557</v>
      </c>
      <c r="I5666" s="386">
        <f t="shared" si="635"/>
        <v>58.112170131409805</v>
      </c>
      <c r="J5666" s="393">
        <v>45</v>
      </c>
      <c r="K5666" s="396">
        <f t="shared" si="638"/>
        <v>3990.8163519227255</v>
      </c>
      <c r="L5666" s="210">
        <f t="shared" si="639"/>
        <v>4.7000000000000002E-3</v>
      </c>
      <c r="M5666" s="211">
        <f t="shared" si="639"/>
        <v>1.1000000000000001E-3</v>
      </c>
    </row>
    <row r="5667" spans="1:13" ht="15" customHeight="1" x14ac:dyDescent="0.2">
      <c r="A5667" s="370">
        <v>5646</v>
      </c>
      <c r="B5667" s="120">
        <f t="shared" si="633"/>
        <v>213.96878834098254</v>
      </c>
      <c r="C5667" s="371">
        <v>950</v>
      </c>
      <c r="D5667" s="78">
        <v>45170</v>
      </c>
      <c r="E5667" s="209">
        <v>29455</v>
      </c>
      <c r="F5667" s="344">
        <f t="shared" si="636"/>
        <v>2533.2666703528753</v>
      </c>
      <c r="G5667" s="394">
        <f t="shared" si="637"/>
        <v>372.06315789473683</v>
      </c>
      <c r="H5667" s="385">
        <f t="shared" si="634"/>
        <v>982.00148194769281</v>
      </c>
      <c r="I5667" s="386">
        <f t="shared" si="635"/>
        <v>58.106596564952241</v>
      </c>
      <c r="J5667" s="393">
        <v>45</v>
      </c>
      <c r="K5667" s="396">
        <f t="shared" si="638"/>
        <v>3990.4379067602572</v>
      </c>
      <c r="L5667" s="210">
        <f t="shared" si="639"/>
        <v>4.7000000000000002E-3</v>
      </c>
      <c r="M5667" s="211">
        <f t="shared" si="639"/>
        <v>1.1000000000000001E-3</v>
      </c>
    </row>
    <row r="5668" spans="1:13" ht="15" customHeight="1" x14ac:dyDescent="0.2">
      <c r="A5668" s="370">
        <v>5647</v>
      </c>
      <c r="B5668" s="120">
        <f t="shared" si="633"/>
        <v>213.99232330677566</v>
      </c>
      <c r="C5668" s="371">
        <v>950</v>
      </c>
      <c r="D5668" s="78">
        <v>45170</v>
      </c>
      <c r="E5668" s="209">
        <v>29455</v>
      </c>
      <c r="F5668" s="344">
        <f t="shared" si="636"/>
        <v>2532.9880606181414</v>
      </c>
      <c r="G5668" s="394">
        <f t="shared" si="637"/>
        <v>372.06315789473683</v>
      </c>
      <c r="H5668" s="385">
        <f t="shared" si="634"/>
        <v>981.90731185735274</v>
      </c>
      <c r="I5668" s="386">
        <f t="shared" si="635"/>
        <v>58.101024370257562</v>
      </c>
      <c r="J5668" s="393">
        <v>45</v>
      </c>
      <c r="K5668" s="396">
        <f t="shared" si="638"/>
        <v>3990.0595547404887</v>
      </c>
      <c r="L5668" s="210">
        <f t="shared" si="639"/>
        <v>4.7000000000000002E-3</v>
      </c>
      <c r="M5668" s="211">
        <f t="shared" si="639"/>
        <v>1.1000000000000001E-3</v>
      </c>
    </row>
    <row r="5669" spans="1:13" ht="15" customHeight="1" x14ac:dyDescent="0.2">
      <c r="A5669" s="370">
        <v>5648</v>
      </c>
      <c r="B5669" s="120">
        <f t="shared" si="633"/>
        <v>214.01585765690669</v>
      </c>
      <c r="C5669" s="371">
        <v>950</v>
      </c>
      <c r="D5669" s="78">
        <v>45170</v>
      </c>
      <c r="E5669" s="209">
        <v>29455</v>
      </c>
      <c r="F5669" s="344">
        <f t="shared" si="636"/>
        <v>2532.7095194457775</v>
      </c>
      <c r="G5669" s="394">
        <f t="shared" si="637"/>
        <v>372.06315789473683</v>
      </c>
      <c r="H5669" s="385">
        <f t="shared" si="634"/>
        <v>981.81316494109376</v>
      </c>
      <c r="I5669" s="386">
        <f t="shared" si="635"/>
        <v>58.09545354681029</v>
      </c>
      <c r="J5669" s="393">
        <v>45</v>
      </c>
      <c r="K5669" s="396">
        <f t="shared" si="638"/>
        <v>3989.6812958284186</v>
      </c>
      <c r="L5669" s="210">
        <f t="shared" si="639"/>
        <v>4.7000000000000002E-3</v>
      </c>
      <c r="M5669" s="211">
        <f t="shared" si="639"/>
        <v>1.1000000000000001E-3</v>
      </c>
    </row>
    <row r="5670" spans="1:13" ht="15" customHeight="1" x14ac:dyDescent="0.2">
      <c r="A5670" s="370">
        <v>5649</v>
      </c>
      <c r="B5670" s="120">
        <f t="shared" si="633"/>
        <v>214.03939139143768</v>
      </c>
      <c r="C5670" s="371">
        <v>950</v>
      </c>
      <c r="D5670" s="78">
        <v>45170</v>
      </c>
      <c r="E5670" s="209">
        <v>29455</v>
      </c>
      <c r="F5670" s="344">
        <f t="shared" si="636"/>
        <v>2532.4310468100289</v>
      </c>
      <c r="G5670" s="394">
        <f t="shared" si="637"/>
        <v>372.06315789473683</v>
      </c>
      <c r="H5670" s="385">
        <f t="shared" si="634"/>
        <v>981.71904119021076</v>
      </c>
      <c r="I5670" s="386">
        <f t="shared" si="635"/>
        <v>58.089884094095318</v>
      </c>
      <c r="J5670" s="393">
        <v>45</v>
      </c>
      <c r="K5670" s="396">
        <f t="shared" si="638"/>
        <v>3989.3031299890717</v>
      </c>
      <c r="L5670" s="210">
        <f t="shared" si="639"/>
        <v>4.7000000000000002E-3</v>
      </c>
      <c r="M5670" s="211">
        <f t="shared" si="639"/>
        <v>1.1000000000000001E-3</v>
      </c>
    </row>
    <row r="5671" spans="1:13" ht="15" customHeight="1" x14ac:dyDescent="0.2">
      <c r="A5671" s="372">
        <v>5650</v>
      </c>
      <c r="B5671" s="120">
        <f t="shared" si="633"/>
        <v>214.0629245104312</v>
      </c>
      <c r="C5671" s="371">
        <v>950</v>
      </c>
      <c r="D5671" s="78">
        <v>45170</v>
      </c>
      <c r="E5671" s="209">
        <v>29455</v>
      </c>
      <c r="F5671" s="344">
        <f t="shared" si="636"/>
        <v>2532.1526426851492</v>
      </c>
      <c r="G5671" s="394">
        <f t="shared" si="637"/>
        <v>372.06315789473683</v>
      </c>
      <c r="H5671" s="385">
        <f t="shared" si="634"/>
        <v>981.62494059600135</v>
      </c>
      <c r="I5671" s="386">
        <f t="shared" si="635"/>
        <v>58.084316011597721</v>
      </c>
      <c r="J5671" s="393">
        <v>45</v>
      </c>
      <c r="K5671" s="396">
        <f t="shared" si="638"/>
        <v>3988.925057187485</v>
      </c>
      <c r="L5671" s="210">
        <f t="shared" si="639"/>
        <v>4.7000000000000002E-3</v>
      </c>
      <c r="M5671" s="211">
        <f t="shared" si="639"/>
        <v>1.1000000000000001E-3</v>
      </c>
    </row>
    <row r="5672" spans="1:13" ht="15" customHeight="1" x14ac:dyDescent="0.2">
      <c r="A5672" s="370">
        <v>5651</v>
      </c>
      <c r="B5672" s="120">
        <f t="shared" si="633"/>
        <v>214.08645701394946</v>
      </c>
      <c r="C5672" s="371">
        <v>950</v>
      </c>
      <c r="D5672" s="78">
        <v>45170</v>
      </c>
      <c r="E5672" s="209">
        <v>29455</v>
      </c>
      <c r="F5672" s="344">
        <f t="shared" si="636"/>
        <v>2531.8743070454088</v>
      </c>
      <c r="G5672" s="394">
        <f t="shared" si="637"/>
        <v>372.06315789473683</v>
      </c>
      <c r="H5672" s="385">
        <f t="shared" si="634"/>
        <v>981.53086314976917</v>
      </c>
      <c r="I5672" s="386">
        <f t="shared" si="635"/>
        <v>58.078749298802911</v>
      </c>
      <c r="J5672" s="393">
        <v>45</v>
      </c>
      <c r="K5672" s="396">
        <f t="shared" si="638"/>
        <v>3988.5470773887178</v>
      </c>
      <c r="L5672" s="210">
        <f t="shared" si="639"/>
        <v>4.7000000000000002E-3</v>
      </c>
      <c r="M5672" s="211">
        <f t="shared" si="639"/>
        <v>1.1000000000000001E-3</v>
      </c>
    </row>
    <row r="5673" spans="1:13" ht="15" customHeight="1" x14ac:dyDescent="0.2">
      <c r="A5673" s="370">
        <v>5652</v>
      </c>
      <c r="B5673" s="120">
        <f t="shared" si="633"/>
        <v>214.10998890205494</v>
      </c>
      <c r="C5673" s="371">
        <v>950</v>
      </c>
      <c r="D5673" s="78">
        <v>45170</v>
      </c>
      <c r="E5673" s="209">
        <v>29455</v>
      </c>
      <c r="F5673" s="344">
        <f t="shared" si="636"/>
        <v>2531.5960398650868</v>
      </c>
      <c r="G5673" s="394">
        <f t="shared" si="637"/>
        <v>372.06315789473683</v>
      </c>
      <c r="H5673" s="385">
        <f t="shared" si="634"/>
        <v>981.43680884282026</v>
      </c>
      <c r="I5673" s="386">
        <f t="shared" si="635"/>
        <v>58.073183955196477</v>
      </c>
      <c r="J5673" s="393">
        <v>45</v>
      </c>
      <c r="K5673" s="396">
        <f t="shared" si="638"/>
        <v>3988.16919055784</v>
      </c>
      <c r="L5673" s="210">
        <f t="shared" si="639"/>
        <v>4.7000000000000002E-3</v>
      </c>
      <c r="M5673" s="211">
        <f t="shared" si="639"/>
        <v>1.1000000000000001E-3</v>
      </c>
    </row>
    <row r="5674" spans="1:13" ht="15" customHeight="1" x14ac:dyDescent="0.2">
      <c r="A5674" s="370">
        <v>5653</v>
      </c>
      <c r="B5674" s="120">
        <f t="shared" si="633"/>
        <v>214.13352017481014</v>
      </c>
      <c r="C5674" s="371">
        <v>950</v>
      </c>
      <c r="D5674" s="78">
        <v>45170</v>
      </c>
      <c r="E5674" s="209">
        <v>29455</v>
      </c>
      <c r="F5674" s="344">
        <f t="shared" si="636"/>
        <v>2531.3178411184758</v>
      </c>
      <c r="G5674" s="394">
        <f t="shared" si="637"/>
        <v>372.06315789473683</v>
      </c>
      <c r="H5674" s="385">
        <f t="shared" si="634"/>
        <v>981.34277766646574</v>
      </c>
      <c r="I5674" s="386">
        <f t="shared" si="635"/>
        <v>58.067619980264254</v>
      </c>
      <c r="J5674" s="393">
        <v>45</v>
      </c>
      <c r="K5674" s="396">
        <f t="shared" si="638"/>
        <v>3987.7913966599426</v>
      </c>
      <c r="L5674" s="210">
        <f t="shared" si="639"/>
        <v>4.7000000000000002E-3</v>
      </c>
      <c r="M5674" s="211">
        <f t="shared" si="639"/>
        <v>1.1000000000000001E-3</v>
      </c>
    </row>
    <row r="5675" spans="1:13" ht="15" customHeight="1" x14ac:dyDescent="0.2">
      <c r="A5675" s="370">
        <v>5654</v>
      </c>
      <c r="B5675" s="120">
        <f t="shared" si="633"/>
        <v>214.15705083227735</v>
      </c>
      <c r="C5675" s="371">
        <v>950</v>
      </c>
      <c r="D5675" s="78">
        <v>45170</v>
      </c>
      <c r="E5675" s="209">
        <v>29455</v>
      </c>
      <c r="F5675" s="344">
        <f t="shared" si="636"/>
        <v>2531.0397107798831</v>
      </c>
      <c r="G5675" s="394">
        <f t="shared" si="637"/>
        <v>372.06315789473683</v>
      </c>
      <c r="H5675" s="385">
        <f t="shared" si="634"/>
        <v>981.24876961202142</v>
      </c>
      <c r="I5675" s="386">
        <f t="shared" si="635"/>
        <v>58.062057373492401</v>
      </c>
      <c r="J5675" s="393">
        <v>45</v>
      </c>
      <c r="K5675" s="396">
        <f t="shared" si="638"/>
        <v>3987.4136956601337</v>
      </c>
      <c r="L5675" s="210">
        <f t="shared" si="639"/>
        <v>4.7000000000000002E-3</v>
      </c>
      <c r="M5675" s="211">
        <f t="shared" si="639"/>
        <v>1.1000000000000001E-3</v>
      </c>
    </row>
    <row r="5676" spans="1:13" ht="15" customHeight="1" x14ac:dyDescent="0.2">
      <c r="A5676" s="370">
        <v>5655</v>
      </c>
      <c r="B5676" s="120">
        <f t="shared" si="633"/>
        <v>214.18058087451891</v>
      </c>
      <c r="C5676" s="371">
        <v>950</v>
      </c>
      <c r="D5676" s="78">
        <v>45170</v>
      </c>
      <c r="E5676" s="209">
        <v>29455</v>
      </c>
      <c r="F5676" s="344">
        <f t="shared" si="636"/>
        <v>2530.761648823629</v>
      </c>
      <c r="G5676" s="394">
        <f t="shared" si="637"/>
        <v>372.06315789473683</v>
      </c>
      <c r="H5676" s="385">
        <f t="shared" si="634"/>
        <v>981.15478467080754</v>
      </c>
      <c r="I5676" s="386">
        <f t="shared" si="635"/>
        <v>58.056496134367315</v>
      </c>
      <c r="J5676" s="393">
        <v>45</v>
      </c>
      <c r="K5676" s="396">
        <f t="shared" si="638"/>
        <v>3987.036087523541</v>
      </c>
      <c r="L5676" s="210">
        <f t="shared" si="639"/>
        <v>4.7000000000000002E-3</v>
      </c>
      <c r="M5676" s="211">
        <f t="shared" si="639"/>
        <v>1.1000000000000001E-3</v>
      </c>
    </row>
    <row r="5677" spans="1:13" ht="15" customHeight="1" x14ac:dyDescent="0.2">
      <c r="A5677" s="370">
        <v>5656</v>
      </c>
      <c r="B5677" s="120">
        <f t="shared" si="633"/>
        <v>214.20411030159764</v>
      </c>
      <c r="C5677" s="371">
        <v>950</v>
      </c>
      <c r="D5677" s="78">
        <v>45170</v>
      </c>
      <c r="E5677" s="209">
        <v>29455</v>
      </c>
      <c r="F5677" s="344">
        <f t="shared" si="636"/>
        <v>2530.483655224039</v>
      </c>
      <c r="G5677" s="394">
        <f t="shared" si="637"/>
        <v>372.06315789473683</v>
      </c>
      <c r="H5677" s="385">
        <f t="shared" si="634"/>
        <v>981.06082283414617</v>
      </c>
      <c r="I5677" s="386">
        <f t="shared" si="635"/>
        <v>58.050936262375515</v>
      </c>
      <c r="J5677" s="393">
        <v>45</v>
      </c>
      <c r="K5677" s="396">
        <f t="shared" si="638"/>
        <v>3986.6585722152977</v>
      </c>
      <c r="L5677" s="210">
        <f t="shared" si="639"/>
        <v>4.7000000000000002E-3</v>
      </c>
      <c r="M5677" s="211">
        <f t="shared" si="639"/>
        <v>1.1000000000000001E-3</v>
      </c>
    </row>
    <row r="5678" spans="1:13" ht="15" customHeight="1" x14ac:dyDescent="0.2">
      <c r="A5678" s="370">
        <v>5657</v>
      </c>
      <c r="B5678" s="120">
        <f t="shared" si="633"/>
        <v>214.22763911357575</v>
      </c>
      <c r="C5678" s="371">
        <v>950</v>
      </c>
      <c r="D5678" s="78">
        <v>45170</v>
      </c>
      <c r="E5678" s="209">
        <v>29455</v>
      </c>
      <c r="F5678" s="344">
        <f t="shared" si="636"/>
        <v>2530.2057299554613</v>
      </c>
      <c r="G5678" s="394">
        <f t="shared" si="637"/>
        <v>372.06315789473683</v>
      </c>
      <c r="H5678" s="385">
        <f t="shared" si="634"/>
        <v>980.96688409336684</v>
      </c>
      <c r="I5678" s="386">
        <f t="shared" si="635"/>
        <v>58.045377757003962</v>
      </c>
      <c r="J5678" s="393">
        <v>45</v>
      </c>
      <c r="K5678" s="396">
        <f t="shared" si="638"/>
        <v>3986.2811497005687</v>
      </c>
      <c r="L5678" s="210">
        <f t="shared" si="639"/>
        <v>4.7000000000000002E-3</v>
      </c>
      <c r="M5678" s="211">
        <f t="shared" si="639"/>
        <v>1.1000000000000001E-3</v>
      </c>
    </row>
    <row r="5679" spans="1:13" ht="15" customHeight="1" x14ac:dyDescent="0.2">
      <c r="A5679" s="370">
        <v>5658</v>
      </c>
      <c r="B5679" s="120">
        <f t="shared" si="633"/>
        <v>214.25116731051591</v>
      </c>
      <c r="C5679" s="371">
        <v>950</v>
      </c>
      <c r="D5679" s="78">
        <v>45170</v>
      </c>
      <c r="E5679" s="209">
        <v>29455</v>
      </c>
      <c r="F5679" s="344">
        <f t="shared" si="636"/>
        <v>2529.9278729922489</v>
      </c>
      <c r="G5679" s="394">
        <f t="shared" si="637"/>
        <v>372.06315789473683</v>
      </c>
      <c r="H5679" s="385">
        <f t="shared" si="634"/>
        <v>980.87296843980107</v>
      </c>
      <c r="I5679" s="386">
        <f t="shared" si="635"/>
        <v>58.039820617739714</v>
      </c>
      <c r="J5679" s="393">
        <v>45</v>
      </c>
      <c r="K5679" s="396">
        <f t="shared" si="638"/>
        <v>3985.9038199445267</v>
      </c>
      <c r="L5679" s="210">
        <f t="shared" si="639"/>
        <v>4.7000000000000002E-3</v>
      </c>
      <c r="M5679" s="211">
        <f t="shared" si="639"/>
        <v>1.1000000000000001E-3</v>
      </c>
    </row>
    <row r="5680" spans="1:13" ht="15" customHeight="1" x14ac:dyDescent="0.2">
      <c r="A5680" s="370">
        <v>5659</v>
      </c>
      <c r="B5680" s="120">
        <f t="shared" si="633"/>
        <v>214.27469489248077</v>
      </c>
      <c r="C5680" s="371">
        <v>950</v>
      </c>
      <c r="D5680" s="78">
        <v>45170</v>
      </c>
      <c r="E5680" s="209">
        <v>29455</v>
      </c>
      <c r="F5680" s="344">
        <f t="shared" si="636"/>
        <v>2529.6500843087706</v>
      </c>
      <c r="G5680" s="394">
        <f t="shared" si="637"/>
        <v>372.06315789473683</v>
      </c>
      <c r="H5680" s="385">
        <f t="shared" si="634"/>
        <v>980.77907586478545</v>
      </c>
      <c r="I5680" s="386">
        <f t="shared" si="635"/>
        <v>58.034264844070151</v>
      </c>
      <c r="J5680" s="393">
        <v>45</v>
      </c>
      <c r="K5680" s="396">
        <f t="shared" si="638"/>
        <v>3985.5265829123628</v>
      </c>
      <c r="L5680" s="210">
        <f t="shared" si="639"/>
        <v>4.7000000000000002E-3</v>
      </c>
      <c r="M5680" s="211">
        <f t="shared" si="639"/>
        <v>1.1000000000000001E-3</v>
      </c>
    </row>
    <row r="5681" spans="1:13" ht="15" customHeight="1" x14ac:dyDescent="0.2">
      <c r="A5681" s="372">
        <v>5660</v>
      </c>
      <c r="B5681" s="120">
        <f t="shared" si="633"/>
        <v>214.29822185953256</v>
      </c>
      <c r="C5681" s="371">
        <v>950</v>
      </c>
      <c r="D5681" s="78">
        <v>45170</v>
      </c>
      <c r="E5681" s="209">
        <v>29455</v>
      </c>
      <c r="F5681" s="344">
        <f t="shared" si="636"/>
        <v>2529.3723638794095</v>
      </c>
      <c r="G5681" s="394">
        <f t="shared" si="637"/>
        <v>372.06315789473683</v>
      </c>
      <c r="H5681" s="385">
        <f t="shared" si="634"/>
        <v>980.68520635966138</v>
      </c>
      <c r="I5681" s="386">
        <f t="shared" si="635"/>
        <v>58.028710435482928</v>
      </c>
      <c r="J5681" s="393">
        <v>45</v>
      </c>
      <c r="K5681" s="396">
        <f t="shared" si="638"/>
        <v>3985.1494385692904</v>
      </c>
      <c r="L5681" s="210">
        <f t="shared" si="639"/>
        <v>4.7000000000000002E-3</v>
      </c>
      <c r="M5681" s="211">
        <f t="shared" si="639"/>
        <v>1.1000000000000001E-3</v>
      </c>
    </row>
    <row r="5682" spans="1:13" ht="15" customHeight="1" x14ac:dyDescent="0.2">
      <c r="A5682" s="370">
        <v>5661</v>
      </c>
      <c r="B5682" s="120">
        <f t="shared" si="633"/>
        <v>214.32174821173419</v>
      </c>
      <c r="C5682" s="371">
        <v>950</v>
      </c>
      <c r="D5682" s="78">
        <v>45170</v>
      </c>
      <c r="E5682" s="209">
        <v>29455</v>
      </c>
      <c r="F5682" s="344">
        <f t="shared" si="636"/>
        <v>2529.094711678556</v>
      </c>
      <c r="G5682" s="394">
        <f t="shared" si="637"/>
        <v>372.06315789473683</v>
      </c>
      <c r="H5682" s="385">
        <f t="shared" si="634"/>
        <v>980.59135991577284</v>
      </c>
      <c r="I5682" s="386">
        <f t="shared" si="635"/>
        <v>58.023157391465858</v>
      </c>
      <c r="J5682" s="393">
        <v>45</v>
      </c>
      <c r="K5682" s="396">
        <f t="shared" si="638"/>
        <v>3984.7723868805315</v>
      </c>
      <c r="L5682" s="210">
        <f t="shared" si="639"/>
        <v>4.7000000000000002E-3</v>
      </c>
      <c r="M5682" s="211">
        <f t="shared" si="639"/>
        <v>1.1000000000000001E-3</v>
      </c>
    </row>
    <row r="5683" spans="1:13" ht="15" customHeight="1" x14ac:dyDescent="0.2">
      <c r="A5683" s="370">
        <v>5662</v>
      </c>
      <c r="B5683" s="120">
        <f t="shared" si="633"/>
        <v>214.34527394914798</v>
      </c>
      <c r="C5683" s="371">
        <v>950</v>
      </c>
      <c r="D5683" s="78">
        <v>45170</v>
      </c>
      <c r="E5683" s="209">
        <v>29455</v>
      </c>
      <c r="F5683" s="344">
        <f t="shared" si="636"/>
        <v>2528.8171276806197</v>
      </c>
      <c r="G5683" s="394">
        <f t="shared" si="637"/>
        <v>372.06315789473683</v>
      </c>
      <c r="H5683" s="385">
        <f t="shared" si="634"/>
        <v>980.49753652447043</v>
      </c>
      <c r="I5683" s="386">
        <f t="shared" si="635"/>
        <v>58.01760571150713</v>
      </c>
      <c r="J5683" s="393">
        <v>45</v>
      </c>
      <c r="K5683" s="396">
        <f t="shared" si="638"/>
        <v>3984.3954278113342</v>
      </c>
      <c r="L5683" s="210">
        <f t="shared" si="639"/>
        <v>4.7000000000000002E-3</v>
      </c>
      <c r="M5683" s="211">
        <f t="shared" si="639"/>
        <v>1.1000000000000001E-3</v>
      </c>
    </row>
    <row r="5684" spans="1:13" ht="15" customHeight="1" x14ac:dyDescent="0.2">
      <c r="A5684" s="370">
        <v>5663</v>
      </c>
      <c r="B5684" s="120">
        <f t="shared" si="633"/>
        <v>214.36879907183686</v>
      </c>
      <c r="C5684" s="371">
        <v>950</v>
      </c>
      <c r="D5684" s="78">
        <v>45170</v>
      </c>
      <c r="E5684" s="209">
        <v>29455</v>
      </c>
      <c r="F5684" s="344">
        <f t="shared" si="636"/>
        <v>2528.5396118600156</v>
      </c>
      <c r="G5684" s="394">
        <f t="shared" si="637"/>
        <v>372.06315789473683</v>
      </c>
      <c r="H5684" s="385">
        <f t="shared" si="634"/>
        <v>980.40373617710623</v>
      </c>
      <c r="I5684" s="386">
        <f t="shared" si="635"/>
        <v>58.012055395095047</v>
      </c>
      <c r="J5684" s="393">
        <v>45</v>
      </c>
      <c r="K5684" s="396">
        <f t="shared" si="638"/>
        <v>3984.0185613269537</v>
      </c>
      <c r="L5684" s="210">
        <f t="shared" si="639"/>
        <v>4.7000000000000002E-3</v>
      </c>
      <c r="M5684" s="211">
        <f t="shared" si="639"/>
        <v>1.1000000000000001E-3</v>
      </c>
    </row>
    <row r="5685" spans="1:13" ht="15" customHeight="1" x14ac:dyDescent="0.2">
      <c r="A5685" s="370">
        <v>5664</v>
      </c>
      <c r="B5685" s="120">
        <f t="shared" si="633"/>
        <v>214.39232357986333</v>
      </c>
      <c r="C5685" s="371">
        <v>950</v>
      </c>
      <c r="D5685" s="78">
        <v>45170</v>
      </c>
      <c r="E5685" s="209">
        <v>29455</v>
      </c>
      <c r="F5685" s="344">
        <f t="shared" si="636"/>
        <v>2528.2621641911755</v>
      </c>
      <c r="G5685" s="394">
        <f t="shared" si="637"/>
        <v>372.06315789473683</v>
      </c>
      <c r="H5685" s="385">
        <f t="shared" si="634"/>
        <v>980.30995886503831</v>
      </c>
      <c r="I5685" s="386">
        <f t="shared" si="635"/>
        <v>58.006506441718251</v>
      </c>
      <c r="J5685" s="393">
        <v>45</v>
      </c>
      <c r="K5685" s="396">
        <f t="shared" si="638"/>
        <v>3983.6417873926689</v>
      </c>
      <c r="L5685" s="210">
        <f t="shared" si="639"/>
        <v>4.7000000000000002E-3</v>
      </c>
      <c r="M5685" s="211">
        <f t="shared" si="639"/>
        <v>1.1000000000000001E-3</v>
      </c>
    </row>
    <row r="5686" spans="1:13" ht="15" customHeight="1" x14ac:dyDescent="0.2">
      <c r="A5686" s="370">
        <v>5665</v>
      </c>
      <c r="B5686" s="120">
        <f t="shared" si="633"/>
        <v>214.41584747328997</v>
      </c>
      <c r="C5686" s="371">
        <v>950</v>
      </c>
      <c r="D5686" s="78">
        <v>45170</v>
      </c>
      <c r="E5686" s="209">
        <v>29455</v>
      </c>
      <c r="F5686" s="344">
        <f t="shared" si="636"/>
        <v>2527.9847846485441</v>
      </c>
      <c r="G5686" s="394">
        <f t="shared" si="637"/>
        <v>372.06315789473683</v>
      </c>
      <c r="H5686" s="385">
        <f t="shared" si="634"/>
        <v>980.21620457962888</v>
      </c>
      <c r="I5686" s="386">
        <f t="shared" si="635"/>
        <v>58.000958850865622</v>
      </c>
      <c r="J5686" s="393">
        <v>45</v>
      </c>
      <c r="K5686" s="396">
        <f t="shared" si="638"/>
        <v>3983.2651059737755</v>
      </c>
      <c r="L5686" s="210">
        <f t="shared" si="639"/>
        <v>4.7000000000000002E-3</v>
      </c>
      <c r="M5686" s="211">
        <f t="shared" si="639"/>
        <v>1.1000000000000001E-3</v>
      </c>
    </row>
    <row r="5687" spans="1:13" ht="15" customHeight="1" x14ac:dyDescent="0.2">
      <c r="A5687" s="370">
        <v>5666</v>
      </c>
      <c r="B5687" s="120">
        <f t="shared" ref="B5687:B5750" si="640">A5687/(10*LN(A5687)-60)</f>
        <v>214.43937075217963</v>
      </c>
      <c r="C5687" s="371">
        <v>950</v>
      </c>
      <c r="D5687" s="78">
        <v>45170</v>
      </c>
      <c r="E5687" s="209">
        <v>29455</v>
      </c>
      <c r="F5687" s="344">
        <f t="shared" si="636"/>
        <v>2527.7074732065753</v>
      </c>
      <c r="G5687" s="394">
        <f t="shared" si="637"/>
        <v>372.06315789473683</v>
      </c>
      <c r="H5687" s="385">
        <f t="shared" si="634"/>
        <v>980.12247331224341</v>
      </c>
      <c r="I5687" s="386">
        <f t="shared" si="635"/>
        <v>57.995412622026244</v>
      </c>
      <c r="J5687" s="393">
        <v>45</v>
      </c>
      <c r="K5687" s="396">
        <f t="shared" si="638"/>
        <v>3982.888517035582</v>
      </c>
      <c r="L5687" s="210">
        <f t="shared" si="639"/>
        <v>4.7000000000000002E-3</v>
      </c>
      <c r="M5687" s="211">
        <f t="shared" si="639"/>
        <v>1.1000000000000001E-3</v>
      </c>
    </row>
    <row r="5688" spans="1:13" ht="15" customHeight="1" x14ac:dyDescent="0.2">
      <c r="A5688" s="370">
        <v>5667</v>
      </c>
      <c r="B5688" s="120">
        <f t="shared" si="640"/>
        <v>214.46289341659491</v>
      </c>
      <c r="C5688" s="371">
        <v>950</v>
      </c>
      <c r="D5688" s="78">
        <v>45170</v>
      </c>
      <c r="E5688" s="209">
        <v>29455</v>
      </c>
      <c r="F5688" s="344">
        <f t="shared" si="636"/>
        <v>2527.4302298397397</v>
      </c>
      <c r="G5688" s="394">
        <f t="shared" si="637"/>
        <v>372.06315789473683</v>
      </c>
      <c r="H5688" s="385">
        <f t="shared" si="634"/>
        <v>980.02876505425297</v>
      </c>
      <c r="I5688" s="386">
        <f t="shared" si="635"/>
        <v>57.989867754689534</v>
      </c>
      <c r="J5688" s="393">
        <v>45</v>
      </c>
      <c r="K5688" s="396">
        <f t="shared" si="638"/>
        <v>3982.5120205434191</v>
      </c>
      <c r="L5688" s="210">
        <f t="shared" si="639"/>
        <v>4.7000000000000002E-3</v>
      </c>
      <c r="M5688" s="211">
        <f t="shared" si="639"/>
        <v>1.1000000000000001E-3</v>
      </c>
    </row>
    <row r="5689" spans="1:13" ht="15" customHeight="1" x14ac:dyDescent="0.2">
      <c r="A5689" s="370">
        <v>5668</v>
      </c>
      <c r="B5689" s="120">
        <f t="shared" si="640"/>
        <v>214.48641546659866</v>
      </c>
      <c r="C5689" s="371">
        <v>950</v>
      </c>
      <c r="D5689" s="78">
        <v>45170</v>
      </c>
      <c r="E5689" s="209">
        <v>29455</v>
      </c>
      <c r="F5689" s="344">
        <f t="shared" si="636"/>
        <v>2527.1530545225146</v>
      </c>
      <c r="G5689" s="394">
        <f t="shared" si="637"/>
        <v>372.06315789473683</v>
      </c>
      <c r="H5689" s="385">
        <f t="shared" si="634"/>
        <v>979.93507979703088</v>
      </c>
      <c r="I5689" s="386">
        <f t="shared" si="635"/>
        <v>57.984324248345033</v>
      </c>
      <c r="J5689" s="393">
        <v>45</v>
      </c>
      <c r="K5689" s="396">
        <f t="shared" si="638"/>
        <v>3982.1356164626272</v>
      </c>
      <c r="L5689" s="210">
        <f t="shared" si="639"/>
        <v>4.7000000000000002E-3</v>
      </c>
      <c r="M5689" s="211">
        <f t="shared" si="639"/>
        <v>1.1000000000000001E-3</v>
      </c>
    </row>
    <row r="5690" spans="1:13" ht="15" customHeight="1" x14ac:dyDescent="0.2">
      <c r="A5690" s="370">
        <v>5669</v>
      </c>
      <c r="B5690" s="120">
        <f t="shared" si="640"/>
        <v>214.50993690225343</v>
      </c>
      <c r="C5690" s="371">
        <v>950</v>
      </c>
      <c r="D5690" s="78">
        <v>45170</v>
      </c>
      <c r="E5690" s="209">
        <v>29455</v>
      </c>
      <c r="F5690" s="344">
        <f t="shared" si="636"/>
        <v>2526.8759472293978</v>
      </c>
      <c r="G5690" s="394">
        <f t="shared" si="637"/>
        <v>372.06315789473683</v>
      </c>
      <c r="H5690" s="385">
        <f t="shared" si="634"/>
        <v>979.8414175319574</v>
      </c>
      <c r="I5690" s="386">
        <f t="shared" si="635"/>
        <v>57.97878210248269</v>
      </c>
      <c r="J5690" s="393">
        <v>45</v>
      </c>
      <c r="K5690" s="396">
        <f t="shared" si="638"/>
        <v>3981.7593047585751</v>
      </c>
      <c r="L5690" s="210">
        <f t="shared" si="639"/>
        <v>4.7000000000000002E-3</v>
      </c>
      <c r="M5690" s="211">
        <f t="shared" si="639"/>
        <v>1.1000000000000001E-3</v>
      </c>
    </row>
    <row r="5691" spans="1:13" ht="15" customHeight="1" x14ac:dyDescent="0.2">
      <c r="A5691" s="372">
        <v>5670</v>
      </c>
      <c r="B5691" s="120">
        <f t="shared" si="640"/>
        <v>214.53345772362209</v>
      </c>
      <c r="C5691" s="371">
        <v>950</v>
      </c>
      <c r="D5691" s="78">
        <v>45170</v>
      </c>
      <c r="E5691" s="209">
        <v>29455</v>
      </c>
      <c r="F5691" s="344">
        <f t="shared" si="636"/>
        <v>2526.5989079348924</v>
      </c>
      <c r="G5691" s="394">
        <f t="shared" si="637"/>
        <v>372.06315789473683</v>
      </c>
      <c r="H5691" s="385">
        <f t="shared" si="634"/>
        <v>979.74777825041463</v>
      </c>
      <c r="I5691" s="386">
        <f t="shared" si="635"/>
        <v>57.973241316592585</v>
      </c>
      <c r="J5691" s="393">
        <v>45</v>
      </c>
      <c r="K5691" s="396">
        <f t="shared" si="638"/>
        <v>3981.3830853966365</v>
      </c>
      <c r="L5691" s="210">
        <f t="shared" si="639"/>
        <v>4.7000000000000002E-3</v>
      </c>
      <c r="M5691" s="211">
        <f t="shared" si="639"/>
        <v>1.1000000000000001E-3</v>
      </c>
    </row>
    <row r="5692" spans="1:13" ht="15" customHeight="1" x14ac:dyDescent="0.2">
      <c r="A5692" s="370">
        <v>5671</v>
      </c>
      <c r="B5692" s="120">
        <f t="shared" si="640"/>
        <v>214.55697793076774</v>
      </c>
      <c r="C5692" s="371">
        <v>950</v>
      </c>
      <c r="D5692" s="78">
        <v>45170</v>
      </c>
      <c r="E5692" s="209">
        <v>29455</v>
      </c>
      <c r="F5692" s="344">
        <f t="shared" si="636"/>
        <v>2526.3219366135131</v>
      </c>
      <c r="G5692" s="394">
        <f t="shared" si="637"/>
        <v>372.06315789473683</v>
      </c>
      <c r="H5692" s="385">
        <f t="shared" si="634"/>
        <v>979.65416194378838</v>
      </c>
      <c r="I5692" s="386">
        <f t="shared" si="635"/>
        <v>57.967701890165003</v>
      </c>
      <c r="J5692" s="393">
        <v>45</v>
      </c>
      <c r="K5692" s="396">
        <f t="shared" si="638"/>
        <v>3981.0069583422032</v>
      </c>
      <c r="L5692" s="210">
        <f t="shared" si="639"/>
        <v>4.7000000000000002E-3</v>
      </c>
      <c r="M5692" s="211">
        <f t="shared" si="639"/>
        <v>1.1000000000000001E-3</v>
      </c>
    </row>
    <row r="5693" spans="1:13" ht="15" customHeight="1" x14ac:dyDescent="0.2">
      <c r="A5693" s="370">
        <v>5672</v>
      </c>
      <c r="B5693" s="120">
        <f t="shared" si="640"/>
        <v>214.58049752375274</v>
      </c>
      <c r="C5693" s="371">
        <v>950</v>
      </c>
      <c r="D5693" s="78">
        <v>45170</v>
      </c>
      <c r="E5693" s="209">
        <v>29455</v>
      </c>
      <c r="F5693" s="344">
        <f t="shared" si="636"/>
        <v>2526.0450332397963</v>
      </c>
      <c r="G5693" s="394">
        <f t="shared" si="637"/>
        <v>372.06315789473683</v>
      </c>
      <c r="H5693" s="385">
        <f t="shared" si="634"/>
        <v>979.56056860347212</v>
      </c>
      <c r="I5693" s="386">
        <f t="shared" si="635"/>
        <v>57.962163822690663</v>
      </c>
      <c r="J5693" s="393">
        <v>45</v>
      </c>
      <c r="K5693" s="396">
        <f t="shared" si="638"/>
        <v>3980.6309235606959</v>
      </c>
      <c r="L5693" s="210">
        <f t="shared" si="639"/>
        <v>4.7000000000000002E-3</v>
      </c>
      <c r="M5693" s="211">
        <f t="shared" si="639"/>
        <v>1.1000000000000001E-3</v>
      </c>
    </row>
    <row r="5694" spans="1:13" ht="15" customHeight="1" x14ac:dyDescent="0.2">
      <c r="A5694" s="370">
        <v>5673</v>
      </c>
      <c r="B5694" s="120">
        <f t="shared" si="640"/>
        <v>214.60401650264006</v>
      </c>
      <c r="C5694" s="371">
        <v>950</v>
      </c>
      <c r="D5694" s="78">
        <v>45170</v>
      </c>
      <c r="E5694" s="209">
        <v>29455</v>
      </c>
      <c r="F5694" s="344">
        <f t="shared" si="636"/>
        <v>2525.7681977882821</v>
      </c>
      <c r="G5694" s="394">
        <f t="shared" si="637"/>
        <v>372.06315789473683</v>
      </c>
      <c r="H5694" s="385">
        <f t="shared" si="634"/>
        <v>979.46699822086032</v>
      </c>
      <c r="I5694" s="386">
        <f t="shared" si="635"/>
        <v>57.956627113660382</v>
      </c>
      <c r="J5694" s="393">
        <v>45</v>
      </c>
      <c r="K5694" s="396">
        <f t="shared" si="638"/>
        <v>3980.2549810175396</v>
      </c>
      <c r="L5694" s="210">
        <f t="shared" si="639"/>
        <v>4.7000000000000002E-3</v>
      </c>
      <c r="M5694" s="211">
        <f t="shared" si="639"/>
        <v>1.1000000000000001E-3</v>
      </c>
    </row>
    <row r="5695" spans="1:13" ht="15" customHeight="1" x14ac:dyDescent="0.2">
      <c r="A5695" s="370">
        <v>5674</v>
      </c>
      <c r="B5695" s="120">
        <f t="shared" si="640"/>
        <v>214.62753486749276</v>
      </c>
      <c r="C5695" s="371">
        <v>950</v>
      </c>
      <c r="D5695" s="78">
        <v>45170</v>
      </c>
      <c r="E5695" s="209">
        <v>29455</v>
      </c>
      <c r="F5695" s="344">
        <f t="shared" si="636"/>
        <v>2525.4914302335246</v>
      </c>
      <c r="G5695" s="394">
        <f t="shared" si="637"/>
        <v>372.06315789473683</v>
      </c>
      <c r="H5695" s="385">
        <f t="shared" si="634"/>
        <v>979.37345078735223</v>
      </c>
      <c r="I5695" s="386">
        <f t="shared" si="635"/>
        <v>57.951091762565227</v>
      </c>
      <c r="J5695" s="393">
        <v>45</v>
      </c>
      <c r="K5695" s="396">
        <f t="shared" si="638"/>
        <v>3979.8791306781791</v>
      </c>
      <c r="L5695" s="210">
        <f t="shared" si="639"/>
        <v>4.7000000000000002E-3</v>
      </c>
      <c r="M5695" s="211">
        <f t="shared" si="639"/>
        <v>1.1000000000000001E-3</v>
      </c>
    </row>
    <row r="5696" spans="1:13" ht="15" customHeight="1" x14ac:dyDescent="0.2">
      <c r="A5696" s="370">
        <v>5675</v>
      </c>
      <c r="B5696" s="120">
        <f t="shared" si="640"/>
        <v>214.65105261837346</v>
      </c>
      <c r="C5696" s="371">
        <v>950</v>
      </c>
      <c r="D5696" s="78">
        <v>45170</v>
      </c>
      <c r="E5696" s="209">
        <v>29455</v>
      </c>
      <c r="F5696" s="344">
        <f t="shared" si="636"/>
        <v>2525.2147305500939</v>
      </c>
      <c r="G5696" s="394">
        <f t="shared" si="637"/>
        <v>372.06315789473683</v>
      </c>
      <c r="H5696" s="385">
        <f t="shared" si="634"/>
        <v>979.27992629435266</v>
      </c>
      <c r="I5696" s="386">
        <f t="shared" si="635"/>
        <v>57.945557768896613</v>
      </c>
      <c r="J5696" s="393">
        <v>45</v>
      </c>
      <c r="K5696" s="396">
        <f t="shared" si="638"/>
        <v>3979.5033725080802</v>
      </c>
      <c r="L5696" s="210">
        <f t="shared" si="639"/>
        <v>4.7000000000000002E-3</v>
      </c>
      <c r="M5696" s="211">
        <f t="shared" si="639"/>
        <v>1.1000000000000001E-3</v>
      </c>
    </row>
    <row r="5697" spans="1:13" ht="15" customHeight="1" x14ac:dyDescent="0.2">
      <c r="A5697" s="370">
        <v>5676</v>
      </c>
      <c r="B5697" s="120">
        <f t="shared" si="640"/>
        <v>214.67456975534503</v>
      </c>
      <c r="C5697" s="371">
        <v>950</v>
      </c>
      <c r="D5697" s="78">
        <v>45170</v>
      </c>
      <c r="E5697" s="209">
        <v>29455</v>
      </c>
      <c r="F5697" s="344">
        <f t="shared" si="636"/>
        <v>2524.9380987125705</v>
      </c>
      <c r="G5697" s="394">
        <f t="shared" si="637"/>
        <v>372.06315789473683</v>
      </c>
      <c r="H5697" s="385">
        <f t="shared" si="634"/>
        <v>979.18642473326975</v>
      </c>
      <c r="I5697" s="386">
        <f t="shared" si="635"/>
        <v>57.940025132146147</v>
      </c>
      <c r="J5697" s="393">
        <v>45</v>
      </c>
      <c r="K5697" s="396">
        <f t="shared" si="638"/>
        <v>3979.1277064727233</v>
      </c>
      <c r="L5697" s="210">
        <f t="shared" si="639"/>
        <v>4.7000000000000002E-3</v>
      </c>
      <c r="M5697" s="211">
        <f t="shared" si="639"/>
        <v>1.1000000000000001E-3</v>
      </c>
    </row>
    <row r="5698" spans="1:13" ht="15" customHeight="1" x14ac:dyDescent="0.2">
      <c r="A5698" s="370">
        <v>5677</v>
      </c>
      <c r="B5698" s="120">
        <f t="shared" si="640"/>
        <v>214.69808627847061</v>
      </c>
      <c r="C5698" s="371">
        <v>950</v>
      </c>
      <c r="D5698" s="78">
        <v>45170</v>
      </c>
      <c r="E5698" s="209">
        <v>29455</v>
      </c>
      <c r="F5698" s="344">
        <f t="shared" si="636"/>
        <v>2524.6615346955441</v>
      </c>
      <c r="G5698" s="394">
        <f t="shared" si="637"/>
        <v>372.06315789473683</v>
      </c>
      <c r="H5698" s="385">
        <f t="shared" si="634"/>
        <v>979.09294609551489</v>
      </c>
      <c r="I5698" s="386">
        <f t="shared" si="635"/>
        <v>57.93449385180562</v>
      </c>
      <c r="J5698" s="393">
        <v>45</v>
      </c>
      <c r="K5698" s="396">
        <f t="shared" si="638"/>
        <v>3978.7521325376015</v>
      </c>
      <c r="L5698" s="210">
        <f t="shared" si="639"/>
        <v>4.7000000000000002E-3</v>
      </c>
      <c r="M5698" s="211">
        <f t="shared" si="639"/>
        <v>1.1000000000000001E-3</v>
      </c>
    </row>
    <row r="5699" spans="1:13" ht="15" customHeight="1" x14ac:dyDescent="0.2">
      <c r="A5699" s="370">
        <v>5678</v>
      </c>
      <c r="B5699" s="120">
        <f t="shared" si="640"/>
        <v>214.72160218781303</v>
      </c>
      <c r="C5699" s="371">
        <v>950</v>
      </c>
      <c r="D5699" s="78">
        <v>45170</v>
      </c>
      <c r="E5699" s="209">
        <v>29455</v>
      </c>
      <c r="F5699" s="344">
        <f t="shared" si="636"/>
        <v>2524.3850384736211</v>
      </c>
      <c r="G5699" s="394">
        <f t="shared" si="637"/>
        <v>372.06315789473683</v>
      </c>
      <c r="H5699" s="385">
        <f t="shared" si="634"/>
        <v>978.99949037250485</v>
      </c>
      <c r="I5699" s="386">
        <f t="shared" si="635"/>
        <v>57.928963927367157</v>
      </c>
      <c r="J5699" s="393">
        <v>45</v>
      </c>
      <c r="K5699" s="396">
        <f t="shared" si="638"/>
        <v>3978.37665066823</v>
      </c>
      <c r="L5699" s="210">
        <f t="shared" si="639"/>
        <v>4.7000000000000002E-3</v>
      </c>
      <c r="M5699" s="211">
        <f t="shared" si="639"/>
        <v>1.1000000000000001E-3</v>
      </c>
    </row>
    <row r="5700" spans="1:13" ht="15" customHeight="1" x14ac:dyDescent="0.2">
      <c r="A5700" s="370">
        <v>5679</v>
      </c>
      <c r="B5700" s="120">
        <f t="shared" si="640"/>
        <v>214.74511748343539</v>
      </c>
      <c r="C5700" s="371">
        <v>950</v>
      </c>
      <c r="D5700" s="78">
        <v>45170</v>
      </c>
      <c r="E5700" s="209">
        <v>29455</v>
      </c>
      <c r="F5700" s="344">
        <f t="shared" si="636"/>
        <v>2524.108610021417</v>
      </c>
      <c r="G5700" s="394">
        <f t="shared" si="637"/>
        <v>372.06315789473683</v>
      </c>
      <c r="H5700" s="385">
        <f t="shared" si="634"/>
        <v>978.90605755565991</v>
      </c>
      <c r="I5700" s="386">
        <f t="shared" si="635"/>
        <v>57.923435358323076</v>
      </c>
      <c r="J5700" s="393">
        <v>45</v>
      </c>
      <c r="K5700" s="396">
        <f t="shared" si="638"/>
        <v>3978.0012608301367</v>
      </c>
      <c r="L5700" s="210">
        <f t="shared" si="639"/>
        <v>4.7000000000000002E-3</v>
      </c>
      <c r="M5700" s="211">
        <f t="shared" si="639"/>
        <v>1.1000000000000001E-3</v>
      </c>
    </row>
    <row r="5701" spans="1:13" ht="15" customHeight="1" x14ac:dyDescent="0.2">
      <c r="A5701" s="372">
        <v>5680</v>
      </c>
      <c r="B5701" s="120">
        <f t="shared" si="640"/>
        <v>214.76863216540019</v>
      </c>
      <c r="C5701" s="371">
        <v>950</v>
      </c>
      <c r="D5701" s="78">
        <v>45170</v>
      </c>
      <c r="E5701" s="209">
        <v>29455</v>
      </c>
      <c r="F5701" s="344">
        <f t="shared" si="636"/>
        <v>2523.8322493135665</v>
      </c>
      <c r="G5701" s="394">
        <f t="shared" si="637"/>
        <v>372.06315789473683</v>
      </c>
      <c r="H5701" s="385">
        <f t="shared" si="634"/>
        <v>978.8126476364065</v>
      </c>
      <c r="I5701" s="386">
        <f t="shared" si="635"/>
        <v>57.91790814416607</v>
      </c>
      <c r="J5701" s="393">
        <v>45</v>
      </c>
      <c r="K5701" s="396">
        <f t="shared" si="638"/>
        <v>3977.6259629888759</v>
      </c>
      <c r="L5701" s="210">
        <f t="shared" si="639"/>
        <v>4.7000000000000002E-3</v>
      </c>
      <c r="M5701" s="211">
        <f t="shared" si="639"/>
        <v>1.1000000000000001E-3</v>
      </c>
    </row>
    <row r="5702" spans="1:13" ht="15" customHeight="1" x14ac:dyDescent="0.2">
      <c r="A5702" s="370">
        <v>5681</v>
      </c>
      <c r="B5702" s="120">
        <f t="shared" si="640"/>
        <v>214.79214623377106</v>
      </c>
      <c r="C5702" s="371">
        <v>950</v>
      </c>
      <c r="D5702" s="78">
        <v>45170</v>
      </c>
      <c r="E5702" s="209">
        <v>29455</v>
      </c>
      <c r="F5702" s="344">
        <f t="shared" si="636"/>
        <v>2523.5559563247048</v>
      </c>
      <c r="G5702" s="394">
        <f t="shared" si="637"/>
        <v>372.06315789473683</v>
      </c>
      <c r="H5702" s="385">
        <f t="shared" si="634"/>
        <v>978.71926060617113</v>
      </c>
      <c r="I5702" s="386">
        <f t="shared" si="635"/>
        <v>57.912382284388833</v>
      </c>
      <c r="J5702" s="393">
        <v>45</v>
      </c>
      <c r="K5702" s="396">
        <f t="shared" si="638"/>
        <v>3977.2507571100018</v>
      </c>
      <c r="L5702" s="210">
        <f t="shared" si="639"/>
        <v>4.7000000000000002E-3</v>
      </c>
      <c r="M5702" s="211">
        <f t="shared" si="639"/>
        <v>1.1000000000000001E-3</v>
      </c>
    </row>
    <row r="5703" spans="1:13" ht="15" customHeight="1" x14ac:dyDescent="0.2">
      <c r="A5703" s="370">
        <v>5682</v>
      </c>
      <c r="B5703" s="120">
        <f t="shared" si="640"/>
        <v>214.81565968861054</v>
      </c>
      <c r="C5703" s="371">
        <v>950</v>
      </c>
      <c r="D5703" s="78">
        <v>45170</v>
      </c>
      <c r="E5703" s="209">
        <v>29455</v>
      </c>
      <c r="F5703" s="344">
        <f t="shared" si="636"/>
        <v>2523.2797310294918</v>
      </c>
      <c r="G5703" s="394">
        <f t="shared" si="637"/>
        <v>372.06315789473683</v>
      </c>
      <c r="H5703" s="385">
        <f t="shared" si="634"/>
        <v>978.62589645638923</v>
      </c>
      <c r="I5703" s="386">
        <f t="shared" si="635"/>
        <v>57.906857778484571</v>
      </c>
      <c r="J5703" s="393">
        <v>45</v>
      </c>
      <c r="K5703" s="396">
        <f t="shared" si="638"/>
        <v>3976.8756431591028</v>
      </c>
      <c r="L5703" s="210">
        <f t="shared" si="639"/>
        <v>4.7000000000000002E-3</v>
      </c>
      <c r="M5703" s="211">
        <f t="shared" si="639"/>
        <v>1.1000000000000001E-3</v>
      </c>
    </row>
    <row r="5704" spans="1:13" ht="15" customHeight="1" x14ac:dyDescent="0.2">
      <c r="A5704" s="370">
        <v>5683</v>
      </c>
      <c r="B5704" s="120">
        <f t="shared" si="640"/>
        <v>214.83917252998199</v>
      </c>
      <c r="C5704" s="371">
        <v>950</v>
      </c>
      <c r="D5704" s="78">
        <v>45170</v>
      </c>
      <c r="E5704" s="209">
        <v>29455</v>
      </c>
      <c r="F5704" s="344">
        <f t="shared" si="636"/>
        <v>2523.0035734025896</v>
      </c>
      <c r="G5704" s="394">
        <f t="shared" si="637"/>
        <v>372.06315789473683</v>
      </c>
      <c r="H5704" s="385">
        <f t="shared" si="634"/>
        <v>978.5325551784963</v>
      </c>
      <c r="I5704" s="386">
        <f t="shared" si="635"/>
        <v>57.901334625946532</v>
      </c>
      <c r="J5704" s="393">
        <v>45</v>
      </c>
      <c r="K5704" s="396">
        <f t="shared" si="638"/>
        <v>3976.5006211017694</v>
      </c>
      <c r="L5704" s="210">
        <f t="shared" si="639"/>
        <v>4.7000000000000002E-3</v>
      </c>
      <c r="M5704" s="211">
        <f t="shared" si="639"/>
        <v>1.1000000000000001E-3</v>
      </c>
    </row>
    <row r="5705" spans="1:13" ht="15" customHeight="1" x14ac:dyDescent="0.2">
      <c r="A5705" s="370">
        <v>5684</v>
      </c>
      <c r="B5705" s="120">
        <f t="shared" si="640"/>
        <v>214.86268475794827</v>
      </c>
      <c r="C5705" s="371">
        <v>950</v>
      </c>
      <c r="D5705" s="78">
        <v>45170</v>
      </c>
      <c r="E5705" s="209">
        <v>29455</v>
      </c>
      <c r="F5705" s="344">
        <f t="shared" si="636"/>
        <v>2522.7274834186801</v>
      </c>
      <c r="G5705" s="394">
        <f t="shared" si="637"/>
        <v>372.06315789473683</v>
      </c>
      <c r="H5705" s="385">
        <f t="shared" si="634"/>
        <v>978.43923676393479</v>
      </c>
      <c r="I5705" s="386">
        <f t="shared" si="635"/>
        <v>57.89581282626834</v>
      </c>
      <c r="J5705" s="393">
        <v>45</v>
      </c>
      <c r="K5705" s="396">
        <f t="shared" si="638"/>
        <v>3976.1256909036201</v>
      </c>
      <c r="L5705" s="210">
        <f t="shared" si="639"/>
        <v>4.7000000000000002E-3</v>
      </c>
      <c r="M5705" s="211">
        <f t="shared" si="639"/>
        <v>1.1000000000000001E-3</v>
      </c>
    </row>
    <row r="5706" spans="1:13" ht="15" customHeight="1" x14ac:dyDescent="0.2">
      <c r="A5706" s="370">
        <v>5685</v>
      </c>
      <c r="B5706" s="120">
        <f t="shared" si="640"/>
        <v>214.88619637257253</v>
      </c>
      <c r="C5706" s="371">
        <v>950</v>
      </c>
      <c r="D5706" s="78">
        <v>45170</v>
      </c>
      <c r="E5706" s="209">
        <v>29455</v>
      </c>
      <c r="F5706" s="344">
        <f t="shared" si="636"/>
        <v>2522.4514610524539</v>
      </c>
      <c r="G5706" s="394">
        <f t="shared" si="637"/>
        <v>372.06315789473683</v>
      </c>
      <c r="H5706" s="385">
        <f t="shared" si="634"/>
        <v>978.34594120415034</v>
      </c>
      <c r="I5706" s="386">
        <f t="shared" si="635"/>
        <v>57.890292378943812</v>
      </c>
      <c r="J5706" s="393">
        <v>45</v>
      </c>
      <c r="K5706" s="396">
        <f t="shared" si="638"/>
        <v>3975.7508525302846</v>
      </c>
      <c r="L5706" s="210">
        <f t="shared" si="639"/>
        <v>4.7000000000000002E-3</v>
      </c>
      <c r="M5706" s="211">
        <f t="shared" si="639"/>
        <v>1.1000000000000001E-3</v>
      </c>
    </row>
    <row r="5707" spans="1:13" ht="15" customHeight="1" x14ac:dyDescent="0.2">
      <c r="A5707" s="370">
        <v>5686</v>
      </c>
      <c r="B5707" s="120">
        <f t="shared" si="640"/>
        <v>214.90970737391771</v>
      </c>
      <c r="C5707" s="371">
        <v>950</v>
      </c>
      <c r="D5707" s="78">
        <v>45170</v>
      </c>
      <c r="E5707" s="209">
        <v>29455</v>
      </c>
      <c r="F5707" s="344">
        <f t="shared" si="636"/>
        <v>2522.1755062786156</v>
      </c>
      <c r="G5707" s="394">
        <f t="shared" si="637"/>
        <v>372.06315789473683</v>
      </c>
      <c r="H5707" s="385">
        <f t="shared" si="634"/>
        <v>978.25266849059301</v>
      </c>
      <c r="I5707" s="386">
        <f t="shared" si="635"/>
        <v>57.884773283467048</v>
      </c>
      <c r="J5707" s="393">
        <v>45</v>
      </c>
      <c r="K5707" s="396">
        <f t="shared" si="638"/>
        <v>3975.3761059474123</v>
      </c>
      <c r="L5707" s="210">
        <f t="shared" si="639"/>
        <v>4.7000000000000002E-3</v>
      </c>
      <c r="M5707" s="211">
        <f t="shared" si="639"/>
        <v>1.1000000000000001E-3</v>
      </c>
    </row>
    <row r="5708" spans="1:13" ht="15" customHeight="1" x14ac:dyDescent="0.2">
      <c r="A5708" s="370">
        <v>5687</v>
      </c>
      <c r="B5708" s="120">
        <f t="shared" si="640"/>
        <v>214.93321776204721</v>
      </c>
      <c r="C5708" s="371">
        <v>950</v>
      </c>
      <c r="D5708" s="78">
        <v>45170</v>
      </c>
      <c r="E5708" s="209">
        <v>29455</v>
      </c>
      <c r="F5708" s="344">
        <f t="shared" si="636"/>
        <v>2521.899619071879</v>
      </c>
      <c r="G5708" s="394">
        <f t="shared" si="637"/>
        <v>372.06315789473683</v>
      </c>
      <c r="H5708" s="385">
        <f t="shared" si="634"/>
        <v>978.15941861471606</v>
      </c>
      <c r="I5708" s="386">
        <f t="shared" si="635"/>
        <v>57.87925553933232</v>
      </c>
      <c r="J5708" s="393">
        <v>45</v>
      </c>
      <c r="K5708" s="396">
        <f t="shared" si="638"/>
        <v>3975.0014511206641</v>
      </c>
      <c r="L5708" s="210">
        <f t="shared" si="639"/>
        <v>4.7000000000000002E-3</v>
      </c>
      <c r="M5708" s="211">
        <f t="shared" si="639"/>
        <v>1.1000000000000001E-3</v>
      </c>
    </row>
    <row r="5709" spans="1:13" ht="15" customHeight="1" x14ac:dyDescent="0.2">
      <c r="A5709" s="370">
        <v>5688</v>
      </c>
      <c r="B5709" s="120">
        <f t="shared" si="640"/>
        <v>214.95672753702394</v>
      </c>
      <c r="C5709" s="371">
        <v>950</v>
      </c>
      <c r="D5709" s="78">
        <v>45170</v>
      </c>
      <c r="E5709" s="209">
        <v>29455</v>
      </c>
      <c r="F5709" s="344">
        <f t="shared" si="636"/>
        <v>2521.6237994069743</v>
      </c>
      <c r="G5709" s="394">
        <f t="shared" si="637"/>
        <v>372.06315789473683</v>
      </c>
      <c r="H5709" s="385">
        <f t="shared" si="634"/>
        <v>978.06619156797831</v>
      </c>
      <c r="I5709" s="386">
        <f t="shared" si="635"/>
        <v>57.873739146034225</v>
      </c>
      <c r="J5709" s="393">
        <v>45</v>
      </c>
      <c r="K5709" s="396">
        <f t="shared" si="638"/>
        <v>3974.6268880157236</v>
      </c>
      <c r="L5709" s="210">
        <f t="shared" si="639"/>
        <v>4.7000000000000002E-3</v>
      </c>
      <c r="M5709" s="211">
        <f t="shared" si="639"/>
        <v>1.1000000000000001E-3</v>
      </c>
    </row>
    <row r="5710" spans="1:13" ht="15" customHeight="1" x14ac:dyDescent="0.2">
      <c r="A5710" s="370">
        <v>5689</v>
      </c>
      <c r="B5710" s="120">
        <f t="shared" si="640"/>
        <v>214.98023669891106</v>
      </c>
      <c r="C5710" s="371">
        <v>950</v>
      </c>
      <c r="D5710" s="78">
        <v>45170</v>
      </c>
      <c r="E5710" s="209">
        <v>29455</v>
      </c>
      <c r="F5710" s="344">
        <f t="shared" si="636"/>
        <v>2521.3480472586416</v>
      </c>
      <c r="G5710" s="394">
        <f t="shared" si="637"/>
        <v>372.06315789473683</v>
      </c>
      <c r="H5710" s="385">
        <f t="shared" si="634"/>
        <v>977.97298734184176</v>
      </c>
      <c r="I5710" s="386">
        <f t="shared" si="635"/>
        <v>57.868224103067568</v>
      </c>
      <c r="J5710" s="393">
        <v>45</v>
      </c>
      <c r="K5710" s="396">
        <f t="shared" si="638"/>
        <v>3974.2524165982877</v>
      </c>
      <c r="L5710" s="210">
        <f t="shared" si="639"/>
        <v>4.7000000000000002E-3</v>
      </c>
      <c r="M5710" s="211">
        <f t="shared" si="639"/>
        <v>1.1000000000000001E-3</v>
      </c>
    </row>
    <row r="5711" spans="1:13" ht="15" customHeight="1" x14ac:dyDescent="0.2">
      <c r="A5711" s="372">
        <v>5690</v>
      </c>
      <c r="B5711" s="120">
        <f t="shared" si="640"/>
        <v>215.00374524777195</v>
      </c>
      <c r="C5711" s="371">
        <v>950</v>
      </c>
      <c r="D5711" s="78">
        <v>45170</v>
      </c>
      <c r="E5711" s="209">
        <v>29455</v>
      </c>
      <c r="F5711" s="344">
        <f t="shared" si="636"/>
        <v>2521.0723626016324</v>
      </c>
      <c r="G5711" s="394">
        <f t="shared" si="637"/>
        <v>372.06315789473683</v>
      </c>
      <c r="H5711" s="385">
        <f t="shared" si="634"/>
        <v>977.87980592777274</v>
      </c>
      <c r="I5711" s="386">
        <f t="shared" si="635"/>
        <v>57.862710409927388</v>
      </c>
      <c r="J5711" s="393">
        <v>45</v>
      </c>
      <c r="K5711" s="396">
        <f t="shared" si="638"/>
        <v>3973.8780368340695</v>
      </c>
      <c r="L5711" s="210">
        <f t="shared" si="639"/>
        <v>4.7000000000000002E-3</v>
      </c>
      <c r="M5711" s="211">
        <f t="shared" si="639"/>
        <v>1.1000000000000001E-3</v>
      </c>
    </row>
    <row r="5712" spans="1:13" ht="15" customHeight="1" x14ac:dyDescent="0.2">
      <c r="A5712" s="370">
        <v>5691</v>
      </c>
      <c r="B5712" s="120">
        <f t="shared" si="640"/>
        <v>215.02725318366964</v>
      </c>
      <c r="C5712" s="371">
        <v>950</v>
      </c>
      <c r="D5712" s="78">
        <v>45170</v>
      </c>
      <c r="E5712" s="209">
        <v>29455</v>
      </c>
      <c r="F5712" s="344">
        <f t="shared" si="636"/>
        <v>2520.7967454107138</v>
      </c>
      <c r="G5712" s="394">
        <f t="shared" si="637"/>
        <v>372.06315789473683</v>
      </c>
      <c r="H5712" s="385">
        <f t="shared" si="634"/>
        <v>977.78664731724223</v>
      </c>
      <c r="I5712" s="386">
        <f t="shared" si="635"/>
        <v>57.857198066109014</v>
      </c>
      <c r="J5712" s="393">
        <v>45</v>
      </c>
      <c r="K5712" s="396">
        <f t="shared" si="638"/>
        <v>3973.5037486888018</v>
      </c>
      <c r="L5712" s="210">
        <f t="shared" si="639"/>
        <v>4.7000000000000002E-3</v>
      </c>
      <c r="M5712" s="211">
        <f t="shared" si="639"/>
        <v>1.1000000000000001E-3</v>
      </c>
    </row>
    <row r="5713" spans="1:13" ht="15" customHeight="1" x14ac:dyDescent="0.2">
      <c r="A5713" s="370">
        <v>5692</v>
      </c>
      <c r="B5713" s="120">
        <f t="shared" si="640"/>
        <v>215.05076050666742</v>
      </c>
      <c r="C5713" s="371">
        <v>950</v>
      </c>
      <c r="D5713" s="78">
        <v>45170</v>
      </c>
      <c r="E5713" s="209">
        <v>29455</v>
      </c>
      <c r="F5713" s="344">
        <f t="shared" si="636"/>
        <v>2520.5211956606618</v>
      </c>
      <c r="G5713" s="394">
        <f t="shared" si="637"/>
        <v>372.06315789473683</v>
      </c>
      <c r="H5713" s="385">
        <f t="shared" si="634"/>
        <v>977.69351150172463</v>
      </c>
      <c r="I5713" s="386">
        <f t="shared" si="635"/>
        <v>57.851687071107975</v>
      </c>
      <c r="J5713" s="393">
        <v>45</v>
      </c>
      <c r="K5713" s="396">
        <f t="shared" si="638"/>
        <v>3973.1295521282309</v>
      </c>
      <c r="L5713" s="210">
        <f t="shared" si="639"/>
        <v>4.7000000000000002E-3</v>
      </c>
      <c r="M5713" s="211">
        <f t="shared" si="639"/>
        <v>1.1000000000000001E-3</v>
      </c>
    </row>
    <row r="5714" spans="1:13" ht="15" customHeight="1" x14ac:dyDescent="0.2">
      <c r="A5714" s="370">
        <v>5693</v>
      </c>
      <c r="B5714" s="120">
        <f t="shared" si="640"/>
        <v>215.07426721682833</v>
      </c>
      <c r="C5714" s="371">
        <v>950</v>
      </c>
      <c r="D5714" s="78">
        <v>45170</v>
      </c>
      <c r="E5714" s="209">
        <v>29455</v>
      </c>
      <c r="F5714" s="344">
        <f t="shared" si="636"/>
        <v>2520.2457133262687</v>
      </c>
      <c r="G5714" s="394">
        <f t="shared" si="637"/>
        <v>372.06315789473683</v>
      </c>
      <c r="H5714" s="385">
        <f t="shared" si="634"/>
        <v>977.60039847269979</v>
      </c>
      <c r="I5714" s="386">
        <f t="shared" si="635"/>
        <v>57.846177424420112</v>
      </c>
      <c r="J5714" s="393">
        <v>45</v>
      </c>
      <c r="K5714" s="396">
        <f t="shared" si="638"/>
        <v>3972.7554471181256</v>
      </c>
      <c r="L5714" s="210">
        <f t="shared" si="639"/>
        <v>4.5999999999999999E-3</v>
      </c>
      <c r="M5714" s="211">
        <f t="shared" si="639"/>
        <v>1.1000000000000001E-3</v>
      </c>
    </row>
    <row r="5715" spans="1:13" ht="15" customHeight="1" x14ac:dyDescent="0.2">
      <c r="A5715" s="370">
        <v>5694</v>
      </c>
      <c r="B5715" s="120">
        <f t="shared" si="640"/>
        <v>215.09777331421586</v>
      </c>
      <c r="C5715" s="371">
        <v>950</v>
      </c>
      <c r="D5715" s="78">
        <v>45170</v>
      </c>
      <c r="E5715" s="209">
        <v>29455</v>
      </c>
      <c r="F5715" s="344">
        <f t="shared" si="636"/>
        <v>2519.9702983823331</v>
      </c>
      <c r="G5715" s="394">
        <f t="shared" si="637"/>
        <v>372.06315789473683</v>
      </c>
      <c r="H5715" s="385">
        <f t="shared" si="634"/>
        <v>977.50730822164951</v>
      </c>
      <c r="I5715" s="386">
        <f t="shared" si="635"/>
        <v>57.840669125541403</v>
      </c>
      <c r="J5715" s="393">
        <v>45</v>
      </c>
      <c r="K5715" s="396">
        <f t="shared" si="638"/>
        <v>3972.3814336242608</v>
      </c>
      <c r="L5715" s="210">
        <f t="shared" si="639"/>
        <v>4.5999999999999999E-3</v>
      </c>
      <c r="M5715" s="211">
        <f t="shared" si="639"/>
        <v>1.1000000000000001E-3</v>
      </c>
    </row>
    <row r="5716" spans="1:13" ht="15" customHeight="1" x14ac:dyDescent="0.2">
      <c r="A5716" s="370">
        <v>5695</v>
      </c>
      <c r="B5716" s="120">
        <f t="shared" si="640"/>
        <v>215.12127879889317</v>
      </c>
      <c r="C5716" s="371">
        <v>950</v>
      </c>
      <c r="D5716" s="78">
        <v>45170</v>
      </c>
      <c r="E5716" s="209">
        <v>29455</v>
      </c>
      <c r="F5716" s="344">
        <f t="shared" si="636"/>
        <v>2519.6949508036714</v>
      </c>
      <c r="G5716" s="394">
        <f t="shared" si="637"/>
        <v>372.06315789473683</v>
      </c>
      <c r="H5716" s="385">
        <f t="shared" si="634"/>
        <v>977.41424074006193</v>
      </c>
      <c r="I5716" s="386">
        <f t="shared" si="635"/>
        <v>57.835162173968165</v>
      </c>
      <c r="J5716" s="393">
        <v>45</v>
      </c>
      <c r="K5716" s="396">
        <f t="shared" si="638"/>
        <v>3972.0075116124381</v>
      </c>
      <c r="L5716" s="210">
        <f t="shared" si="639"/>
        <v>4.5999999999999999E-3</v>
      </c>
      <c r="M5716" s="211">
        <f t="shared" si="639"/>
        <v>1.1000000000000001E-3</v>
      </c>
    </row>
    <row r="5717" spans="1:13" ht="15" customHeight="1" x14ac:dyDescent="0.2">
      <c r="A5717" s="370">
        <v>5696</v>
      </c>
      <c r="B5717" s="120">
        <f t="shared" si="640"/>
        <v>215.14478367092369</v>
      </c>
      <c r="C5717" s="371">
        <v>950</v>
      </c>
      <c r="D5717" s="78">
        <v>45170</v>
      </c>
      <c r="E5717" s="209">
        <v>29455</v>
      </c>
      <c r="F5717" s="344">
        <f t="shared" si="636"/>
        <v>2519.4196705651084</v>
      </c>
      <c r="G5717" s="394">
        <f t="shared" si="637"/>
        <v>372.06315789473683</v>
      </c>
      <c r="H5717" s="385">
        <f t="shared" si="634"/>
        <v>977.32119601942759</v>
      </c>
      <c r="I5717" s="386">
        <f t="shared" si="635"/>
        <v>57.829656569196906</v>
      </c>
      <c r="J5717" s="393">
        <v>45</v>
      </c>
      <c r="K5717" s="396">
        <f t="shared" si="638"/>
        <v>3971.6336810484695</v>
      </c>
      <c r="L5717" s="210">
        <f t="shared" si="639"/>
        <v>4.5999999999999999E-3</v>
      </c>
      <c r="M5717" s="211">
        <f t="shared" si="639"/>
        <v>1.1000000000000001E-3</v>
      </c>
    </row>
    <row r="5718" spans="1:13" ht="15" customHeight="1" x14ac:dyDescent="0.2">
      <c r="A5718" s="370">
        <v>5697</v>
      </c>
      <c r="B5718" s="120">
        <f t="shared" si="640"/>
        <v>215.16828793037061</v>
      </c>
      <c r="C5718" s="371">
        <v>950</v>
      </c>
      <c r="D5718" s="78">
        <v>45170</v>
      </c>
      <c r="E5718" s="209">
        <v>29455</v>
      </c>
      <c r="F5718" s="344">
        <f t="shared" si="636"/>
        <v>2519.1444576414833</v>
      </c>
      <c r="G5718" s="394">
        <f t="shared" si="637"/>
        <v>372.06315789473683</v>
      </c>
      <c r="H5718" s="385">
        <f t="shared" ref="H5718:H5781" si="641">SUM(F5718:G5718)*33.8%</f>
        <v>977.22817405124226</v>
      </c>
      <c r="I5718" s="386">
        <f t="shared" ref="I5718:I5781" si="642">SUM(F5718:G5718)*2%</f>
        <v>57.824152310724401</v>
      </c>
      <c r="J5718" s="393">
        <v>45</v>
      </c>
      <c r="K5718" s="396">
        <f t="shared" si="638"/>
        <v>3971.2599418981868</v>
      </c>
      <c r="L5718" s="210">
        <f t="shared" si="639"/>
        <v>4.5999999999999999E-3</v>
      </c>
      <c r="M5718" s="211">
        <f t="shared" si="639"/>
        <v>1.1000000000000001E-3</v>
      </c>
    </row>
    <row r="5719" spans="1:13" ht="15" customHeight="1" x14ac:dyDescent="0.2">
      <c r="A5719" s="370">
        <v>5698</v>
      </c>
      <c r="B5719" s="120">
        <f t="shared" si="640"/>
        <v>215.19179157729712</v>
      </c>
      <c r="C5719" s="371">
        <v>950</v>
      </c>
      <c r="D5719" s="78">
        <v>45170</v>
      </c>
      <c r="E5719" s="209">
        <v>29455</v>
      </c>
      <c r="F5719" s="344">
        <f t="shared" ref="F5719:F5782" si="643">12*(1/B5719*D5719)</f>
        <v>2518.86931200765</v>
      </c>
      <c r="G5719" s="394">
        <f t="shared" ref="G5719:G5782" si="644">12*(1/C5719*E5719)</f>
        <v>372.06315789473683</v>
      </c>
      <c r="H5719" s="385">
        <f t="shared" si="641"/>
        <v>977.13517482700661</v>
      </c>
      <c r="I5719" s="386">
        <f t="shared" si="642"/>
        <v>57.818649398047739</v>
      </c>
      <c r="J5719" s="393">
        <v>45</v>
      </c>
      <c r="K5719" s="396">
        <f t="shared" ref="K5719:K5782" si="645">SUM(F5719:J5719)</f>
        <v>3970.8862941274415</v>
      </c>
      <c r="L5719" s="210">
        <f t="shared" ref="L5719:M5782" si="646">ROUND(1/B5719,4)</f>
        <v>4.5999999999999999E-3</v>
      </c>
      <c r="M5719" s="211">
        <f t="shared" si="646"/>
        <v>1.1000000000000001E-3</v>
      </c>
    </row>
    <row r="5720" spans="1:13" ht="15" customHeight="1" x14ac:dyDescent="0.2">
      <c r="A5720" s="370">
        <v>5699</v>
      </c>
      <c r="B5720" s="120">
        <f t="shared" si="640"/>
        <v>215.21529461176675</v>
      </c>
      <c r="C5720" s="371">
        <v>950</v>
      </c>
      <c r="D5720" s="78">
        <v>45170</v>
      </c>
      <c r="E5720" s="209">
        <v>29455</v>
      </c>
      <c r="F5720" s="344">
        <f t="shared" si="643"/>
        <v>2518.5942336384692</v>
      </c>
      <c r="G5720" s="394">
        <f t="shared" si="644"/>
        <v>372.06315789473683</v>
      </c>
      <c r="H5720" s="385">
        <f t="shared" si="641"/>
        <v>977.04219833822356</v>
      </c>
      <c r="I5720" s="386">
        <f t="shared" si="642"/>
        <v>57.813147830664121</v>
      </c>
      <c r="J5720" s="393">
        <v>45</v>
      </c>
      <c r="K5720" s="396">
        <f t="shared" si="645"/>
        <v>3970.5127377020935</v>
      </c>
      <c r="L5720" s="210">
        <f t="shared" si="646"/>
        <v>4.5999999999999999E-3</v>
      </c>
      <c r="M5720" s="211">
        <f t="shared" si="646"/>
        <v>1.1000000000000001E-3</v>
      </c>
    </row>
    <row r="5721" spans="1:13" ht="15" customHeight="1" x14ac:dyDescent="0.2">
      <c r="A5721" s="372">
        <v>5700</v>
      </c>
      <c r="B5721" s="120">
        <f t="shared" si="640"/>
        <v>215.23879703384293</v>
      </c>
      <c r="C5721" s="371">
        <v>950</v>
      </c>
      <c r="D5721" s="78">
        <v>45170</v>
      </c>
      <c r="E5721" s="209">
        <v>29455</v>
      </c>
      <c r="F5721" s="344">
        <f t="shared" si="643"/>
        <v>2518.3192225088151</v>
      </c>
      <c r="G5721" s="394">
        <f t="shared" si="644"/>
        <v>372.06315789473683</v>
      </c>
      <c r="H5721" s="385">
        <f t="shared" si="641"/>
        <v>976.94924457640047</v>
      </c>
      <c r="I5721" s="386">
        <f t="shared" si="642"/>
        <v>57.807647608071036</v>
      </c>
      <c r="J5721" s="393">
        <v>45</v>
      </c>
      <c r="K5721" s="396">
        <f t="shared" si="645"/>
        <v>3970.1392725880232</v>
      </c>
      <c r="L5721" s="210">
        <f t="shared" si="646"/>
        <v>4.5999999999999999E-3</v>
      </c>
      <c r="M5721" s="211">
        <f t="shared" si="646"/>
        <v>1.1000000000000001E-3</v>
      </c>
    </row>
    <row r="5722" spans="1:13" ht="15" customHeight="1" x14ac:dyDescent="0.2">
      <c r="A5722" s="370">
        <v>5701</v>
      </c>
      <c r="B5722" s="120">
        <f t="shared" si="640"/>
        <v>215.26229884358898</v>
      </c>
      <c r="C5722" s="371">
        <v>950</v>
      </c>
      <c r="D5722" s="78">
        <v>45170</v>
      </c>
      <c r="E5722" s="209">
        <v>29455</v>
      </c>
      <c r="F5722" s="344">
        <f t="shared" si="643"/>
        <v>2518.044278593577</v>
      </c>
      <c r="G5722" s="394">
        <f t="shared" si="644"/>
        <v>372.06315789473683</v>
      </c>
      <c r="H5722" s="385">
        <f t="shared" si="641"/>
        <v>976.85631353304996</v>
      </c>
      <c r="I5722" s="386">
        <f t="shared" si="642"/>
        <v>57.80214872976628</v>
      </c>
      <c r="J5722" s="393">
        <v>45</v>
      </c>
      <c r="K5722" s="396">
        <f t="shared" si="645"/>
        <v>3969.7658987511304</v>
      </c>
      <c r="L5722" s="210">
        <f t="shared" si="646"/>
        <v>4.5999999999999999E-3</v>
      </c>
      <c r="M5722" s="211">
        <f t="shared" si="646"/>
        <v>1.1000000000000001E-3</v>
      </c>
    </row>
    <row r="5723" spans="1:13" ht="15" customHeight="1" x14ac:dyDescent="0.2">
      <c r="A5723" s="370">
        <v>5702</v>
      </c>
      <c r="B5723" s="120">
        <f t="shared" si="640"/>
        <v>215.28580004106811</v>
      </c>
      <c r="C5723" s="371">
        <v>950</v>
      </c>
      <c r="D5723" s="78">
        <v>45170</v>
      </c>
      <c r="E5723" s="209">
        <v>29455</v>
      </c>
      <c r="F5723" s="344">
        <f t="shared" si="643"/>
        <v>2517.7694018676566</v>
      </c>
      <c r="G5723" s="394">
        <f t="shared" si="644"/>
        <v>372.06315789473683</v>
      </c>
      <c r="H5723" s="385">
        <f t="shared" si="641"/>
        <v>976.76340519968892</v>
      </c>
      <c r="I5723" s="386">
        <f t="shared" si="642"/>
        <v>57.796651195247868</v>
      </c>
      <c r="J5723" s="393">
        <v>45</v>
      </c>
      <c r="K5723" s="396">
        <f t="shared" si="645"/>
        <v>3969.3926161573299</v>
      </c>
      <c r="L5723" s="210">
        <f t="shared" si="646"/>
        <v>4.5999999999999999E-3</v>
      </c>
      <c r="M5723" s="211">
        <f t="shared" si="646"/>
        <v>1.1000000000000001E-3</v>
      </c>
    </row>
    <row r="5724" spans="1:13" ht="15" customHeight="1" x14ac:dyDescent="0.2">
      <c r="A5724" s="370">
        <v>5703</v>
      </c>
      <c r="B5724" s="120">
        <f t="shared" si="640"/>
        <v>215.30930062634411</v>
      </c>
      <c r="C5724" s="371">
        <v>950</v>
      </c>
      <c r="D5724" s="78">
        <v>45170</v>
      </c>
      <c r="E5724" s="209">
        <v>29455</v>
      </c>
      <c r="F5724" s="344">
        <f t="shared" si="643"/>
        <v>2517.4945923059618</v>
      </c>
      <c r="G5724" s="394">
        <f t="shared" si="644"/>
        <v>372.06315789473683</v>
      </c>
      <c r="H5724" s="385">
        <f t="shared" si="641"/>
        <v>976.67051956783598</v>
      </c>
      <c r="I5724" s="386">
        <f t="shared" si="642"/>
        <v>57.791155004013973</v>
      </c>
      <c r="J5724" s="393">
        <v>45</v>
      </c>
      <c r="K5724" s="396">
        <f t="shared" si="645"/>
        <v>3969.0194247725485</v>
      </c>
      <c r="L5724" s="210">
        <f t="shared" si="646"/>
        <v>4.5999999999999999E-3</v>
      </c>
      <c r="M5724" s="211">
        <f t="shared" si="646"/>
        <v>1.1000000000000001E-3</v>
      </c>
    </row>
    <row r="5725" spans="1:13" ht="15" customHeight="1" x14ac:dyDescent="0.2">
      <c r="A5725" s="370">
        <v>5704</v>
      </c>
      <c r="B5725" s="120">
        <f t="shared" si="640"/>
        <v>215.33280059948018</v>
      </c>
      <c r="C5725" s="371">
        <v>950</v>
      </c>
      <c r="D5725" s="78">
        <v>45170</v>
      </c>
      <c r="E5725" s="209">
        <v>29455</v>
      </c>
      <c r="F5725" s="344">
        <f t="shared" si="643"/>
        <v>2517.2198498834205</v>
      </c>
      <c r="G5725" s="394">
        <f t="shared" si="644"/>
        <v>372.06315789473683</v>
      </c>
      <c r="H5725" s="385">
        <f t="shared" si="641"/>
        <v>976.57765662901704</v>
      </c>
      <c r="I5725" s="386">
        <f t="shared" si="642"/>
        <v>57.78566015556315</v>
      </c>
      <c r="J5725" s="393">
        <v>45</v>
      </c>
      <c r="K5725" s="396">
        <f t="shared" si="645"/>
        <v>3968.6463245627374</v>
      </c>
      <c r="L5725" s="210">
        <f t="shared" si="646"/>
        <v>4.5999999999999999E-3</v>
      </c>
      <c r="M5725" s="211">
        <f t="shared" si="646"/>
        <v>1.1000000000000001E-3</v>
      </c>
    </row>
    <row r="5726" spans="1:13" ht="15" customHeight="1" x14ac:dyDescent="0.2">
      <c r="A5726" s="370">
        <v>5705</v>
      </c>
      <c r="B5726" s="120">
        <f t="shared" si="640"/>
        <v>215.35629996053973</v>
      </c>
      <c r="C5726" s="371">
        <v>950</v>
      </c>
      <c r="D5726" s="78">
        <v>45170</v>
      </c>
      <c r="E5726" s="209">
        <v>29455</v>
      </c>
      <c r="F5726" s="344">
        <f t="shared" si="643"/>
        <v>2516.9451745749684</v>
      </c>
      <c r="G5726" s="394">
        <f t="shared" si="644"/>
        <v>372.06315789473683</v>
      </c>
      <c r="H5726" s="385">
        <f t="shared" si="641"/>
        <v>976.48481637476027</v>
      </c>
      <c r="I5726" s="386">
        <f t="shared" si="642"/>
        <v>57.780166649394104</v>
      </c>
      <c r="J5726" s="393">
        <v>45</v>
      </c>
      <c r="K5726" s="396">
        <f t="shared" si="645"/>
        <v>3968.2733154938596</v>
      </c>
      <c r="L5726" s="210">
        <f t="shared" si="646"/>
        <v>4.5999999999999999E-3</v>
      </c>
      <c r="M5726" s="211">
        <f t="shared" si="646"/>
        <v>1.1000000000000001E-3</v>
      </c>
    </row>
    <row r="5727" spans="1:13" ht="15" customHeight="1" x14ac:dyDescent="0.2">
      <c r="A5727" s="370">
        <v>5706</v>
      </c>
      <c r="B5727" s="120">
        <f t="shared" si="640"/>
        <v>215.37979870958648</v>
      </c>
      <c r="C5727" s="371">
        <v>950</v>
      </c>
      <c r="D5727" s="78">
        <v>45170</v>
      </c>
      <c r="E5727" s="209">
        <v>29455</v>
      </c>
      <c r="F5727" s="344">
        <f t="shared" si="643"/>
        <v>2516.6705663555531</v>
      </c>
      <c r="G5727" s="394">
        <f t="shared" si="644"/>
        <v>372.06315789473683</v>
      </c>
      <c r="H5727" s="385">
        <f t="shared" si="641"/>
        <v>976.39199879659793</v>
      </c>
      <c r="I5727" s="386">
        <f t="shared" si="642"/>
        <v>57.774674485005796</v>
      </c>
      <c r="J5727" s="393">
        <v>45</v>
      </c>
      <c r="K5727" s="396">
        <f t="shared" si="645"/>
        <v>3967.9003975318938</v>
      </c>
      <c r="L5727" s="210">
        <f t="shared" si="646"/>
        <v>4.5999999999999999E-3</v>
      </c>
      <c r="M5727" s="211">
        <f t="shared" si="646"/>
        <v>1.1000000000000001E-3</v>
      </c>
    </row>
    <row r="5728" spans="1:13" ht="15" customHeight="1" x14ac:dyDescent="0.2">
      <c r="A5728" s="370">
        <v>5707</v>
      </c>
      <c r="B5728" s="120">
        <f t="shared" si="640"/>
        <v>215.40329684668384</v>
      </c>
      <c r="C5728" s="371">
        <v>950</v>
      </c>
      <c r="D5728" s="78">
        <v>45170</v>
      </c>
      <c r="E5728" s="209">
        <v>29455</v>
      </c>
      <c r="F5728" s="344">
        <f t="shared" si="643"/>
        <v>2516.3960252001352</v>
      </c>
      <c r="G5728" s="394">
        <f t="shared" si="644"/>
        <v>372.06315789473683</v>
      </c>
      <c r="H5728" s="385">
        <f t="shared" si="641"/>
        <v>976.29920388606661</v>
      </c>
      <c r="I5728" s="386">
        <f t="shared" si="642"/>
        <v>57.769183661897443</v>
      </c>
      <c r="J5728" s="393">
        <v>45</v>
      </c>
      <c r="K5728" s="396">
        <f t="shared" si="645"/>
        <v>3967.5275706428361</v>
      </c>
      <c r="L5728" s="210">
        <f t="shared" si="646"/>
        <v>4.5999999999999999E-3</v>
      </c>
      <c r="M5728" s="211">
        <f t="shared" si="646"/>
        <v>1.1000000000000001E-3</v>
      </c>
    </row>
    <row r="5729" spans="1:13" ht="15" customHeight="1" x14ac:dyDescent="0.2">
      <c r="A5729" s="370">
        <v>5708</v>
      </c>
      <c r="B5729" s="120">
        <f t="shared" si="640"/>
        <v>215.42679437189517</v>
      </c>
      <c r="C5729" s="371">
        <v>950</v>
      </c>
      <c r="D5729" s="78">
        <v>45170</v>
      </c>
      <c r="E5729" s="209">
        <v>29455</v>
      </c>
      <c r="F5729" s="344">
        <f t="shared" si="643"/>
        <v>2516.1215510836896</v>
      </c>
      <c r="G5729" s="394">
        <f t="shared" si="644"/>
        <v>372.06315789473683</v>
      </c>
      <c r="H5729" s="385">
        <f t="shared" si="641"/>
        <v>976.206431634708</v>
      </c>
      <c r="I5729" s="386">
        <f t="shared" si="642"/>
        <v>57.763694179568532</v>
      </c>
      <c r="J5729" s="393">
        <v>45</v>
      </c>
      <c r="K5729" s="396">
        <f t="shared" si="645"/>
        <v>3967.1548347927032</v>
      </c>
      <c r="L5729" s="210">
        <f t="shared" si="646"/>
        <v>4.5999999999999999E-3</v>
      </c>
      <c r="M5729" s="211">
        <f t="shared" si="646"/>
        <v>1.1000000000000001E-3</v>
      </c>
    </row>
    <row r="5730" spans="1:13" ht="15" customHeight="1" x14ac:dyDescent="0.2">
      <c r="A5730" s="370">
        <v>5709</v>
      </c>
      <c r="B5730" s="120">
        <f t="shared" si="640"/>
        <v>215.45029128528418</v>
      </c>
      <c r="C5730" s="371">
        <v>950</v>
      </c>
      <c r="D5730" s="78">
        <v>45170</v>
      </c>
      <c r="E5730" s="209">
        <v>29455</v>
      </c>
      <c r="F5730" s="344">
        <f t="shared" si="643"/>
        <v>2515.847143981201</v>
      </c>
      <c r="G5730" s="394">
        <f t="shared" si="644"/>
        <v>372.06315789473683</v>
      </c>
      <c r="H5730" s="385">
        <f t="shared" si="641"/>
        <v>976.11368203406687</v>
      </c>
      <c r="I5730" s="386">
        <f t="shared" si="642"/>
        <v>57.758206037518761</v>
      </c>
      <c r="J5730" s="393">
        <v>45</v>
      </c>
      <c r="K5730" s="396">
        <f t="shared" si="645"/>
        <v>3966.7821899475239</v>
      </c>
      <c r="L5730" s="210">
        <f t="shared" si="646"/>
        <v>4.5999999999999999E-3</v>
      </c>
      <c r="M5730" s="211">
        <f t="shared" si="646"/>
        <v>1.1000000000000001E-3</v>
      </c>
    </row>
    <row r="5731" spans="1:13" ht="15" customHeight="1" x14ac:dyDescent="0.2">
      <c r="A5731" s="372">
        <v>5710</v>
      </c>
      <c r="B5731" s="120">
        <f t="shared" si="640"/>
        <v>215.47378758691443</v>
      </c>
      <c r="C5731" s="371">
        <v>950</v>
      </c>
      <c r="D5731" s="78">
        <v>45170</v>
      </c>
      <c r="E5731" s="209">
        <v>29455</v>
      </c>
      <c r="F5731" s="344">
        <f t="shared" si="643"/>
        <v>2515.5728038676648</v>
      </c>
      <c r="G5731" s="394">
        <f t="shared" si="644"/>
        <v>372.06315789473683</v>
      </c>
      <c r="H5731" s="385">
        <f t="shared" si="641"/>
        <v>976.02095507569163</v>
      </c>
      <c r="I5731" s="386">
        <f t="shared" si="642"/>
        <v>57.752719235248037</v>
      </c>
      <c r="J5731" s="393">
        <v>45</v>
      </c>
      <c r="K5731" s="396">
        <f t="shared" si="645"/>
        <v>3966.4096360733415</v>
      </c>
      <c r="L5731" s="210">
        <f t="shared" si="646"/>
        <v>4.5999999999999999E-3</v>
      </c>
      <c r="M5731" s="211">
        <f t="shared" si="646"/>
        <v>1.1000000000000001E-3</v>
      </c>
    </row>
    <row r="5732" spans="1:13" ht="15" customHeight="1" x14ac:dyDescent="0.2">
      <c r="A5732" s="370">
        <v>5711</v>
      </c>
      <c r="B5732" s="120">
        <f t="shared" si="640"/>
        <v>215.4972832768494</v>
      </c>
      <c r="C5732" s="371">
        <v>950</v>
      </c>
      <c r="D5732" s="78">
        <v>45170</v>
      </c>
      <c r="E5732" s="209">
        <v>29455</v>
      </c>
      <c r="F5732" s="344">
        <f t="shared" si="643"/>
        <v>2515.2985307180934</v>
      </c>
      <c r="G5732" s="394">
        <f t="shared" si="644"/>
        <v>372.06315789473683</v>
      </c>
      <c r="H5732" s="385">
        <f t="shared" si="641"/>
        <v>975.92825075113649</v>
      </c>
      <c r="I5732" s="386">
        <f t="shared" si="642"/>
        <v>57.747233772256607</v>
      </c>
      <c r="J5732" s="393">
        <v>45</v>
      </c>
      <c r="K5732" s="396">
        <f t="shared" si="645"/>
        <v>3966.0371731362234</v>
      </c>
      <c r="L5732" s="210">
        <f t="shared" si="646"/>
        <v>4.5999999999999999E-3</v>
      </c>
      <c r="M5732" s="211">
        <f t="shared" si="646"/>
        <v>1.1000000000000001E-3</v>
      </c>
    </row>
    <row r="5733" spans="1:13" ht="15" customHeight="1" x14ac:dyDescent="0.2">
      <c r="A5733" s="370">
        <v>5712</v>
      </c>
      <c r="B5733" s="120">
        <f t="shared" si="640"/>
        <v>215.52077835515291</v>
      </c>
      <c r="C5733" s="371">
        <v>950</v>
      </c>
      <c r="D5733" s="78">
        <v>45170</v>
      </c>
      <c r="E5733" s="209">
        <v>29455</v>
      </c>
      <c r="F5733" s="344">
        <f t="shared" si="643"/>
        <v>2515.0243245075044</v>
      </c>
      <c r="G5733" s="394">
        <f t="shared" si="644"/>
        <v>372.06315789473683</v>
      </c>
      <c r="H5733" s="385">
        <f t="shared" si="641"/>
        <v>975.83556905195746</v>
      </c>
      <c r="I5733" s="386">
        <f t="shared" si="642"/>
        <v>57.741749648044824</v>
      </c>
      <c r="J5733" s="393">
        <v>45</v>
      </c>
      <c r="K5733" s="396">
        <f t="shared" si="645"/>
        <v>3965.6648011022435</v>
      </c>
      <c r="L5733" s="210">
        <f t="shared" si="646"/>
        <v>4.5999999999999999E-3</v>
      </c>
      <c r="M5733" s="211">
        <f t="shared" si="646"/>
        <v>1.1000000000000001E-3</v>
      </c>
    </row>
    <row r="5734" spans="1:13" ht="15" customHeight="1" x14ac:dyDescent="0.2">
      <c r="A5734" s="370">
        <v>5713</v>
      </c>
      <c r="B5734" s="120">
        <f t="shared" si="640"/>
        <v>215.54427282188828</v>
      </c>
      <c r="C5734" s="371">
        <v>950</v>
      </c>
      <c r="D5734" s="78">
        <v>45170</v>
      </c>
      <c r="E5734" s="209">
        <v>29455</v>
      </c>
      <c r="F5734" s="344">
        <f t="shared" si="643"/>
        <v>2514.7501852109358</v>
      </c>
      <c r="G5734" s="394">
        <f t="shared" si="644"/>
        <v>372.06315789473683</v>
      </c>
      <c r="H5734" s="385">
        <f t="shared" si="641"/>
        <v>975.74290996971729</v>
      </c>
      <c r="I5734" s="386">
        <f t="shared" si="642"/>
        <v>57.736266862113453</v>
      </c>
      <c r="J5734" s="393">
        <v>45</v>
      </c>
      <c r="K5734" s="396">
        <f t="shared" si="645"/>
        <v>3965.2925199375036</v>
      </c>
      <c r="L5734" s="210">
        <f t="shared" si="646"/>
        <v>4.5999999999999999E-3</v>
      </c>
      <c r="M5734" s="211">
        <f t="shared" si="646"/>
        <v>1.1000000000000001E-3</v>
      </c>
    </row>
    <row r="5735" spans="1:13" ht="15" customHeight="1" x14ac:dyDescent="0.2">
      <c r="A5735" s="370">
        <v>5714</v>
      </c>
      <c r="B5735" s="120">
        <f t="shared" si="640"/>
        <v>215.56776667711915</v>
      </c>
      <c r="C5735" s="371">
        <v>950</v>
      </c>
      <c r="D5735" s="78">
        <v>45170</v>
      </c>
      <c r="E5735" s="209">
        <v>29455</v>
      </c>
      <c r="F5735" s="344">
        <f t="shared" si="643"/>
        <v>2514.4761128034334</v>
      </c>
      <c r="G5735" s="394">
        <f t="shared" si="644"/>
        <v>372.06315789473683</v>
      </c>
      <c r="H5735" s="385">
        <f t="shared" si="641"/>
        <v>975.65027349598142</v>
      </c>
      <c r="I5735" s="386">
        <f t="shared" si="642"/>
        <v>57.730785413963403</v>
      </c>
      <c r="J5735" s="393">
        <v>45</v>
      </c>
      <c r="K5735" s="396">
        <f t="shared" si="645"/>
        <v>3964.920329608115</v>
      </c>
      <c r="L5735" s="210">
        <f t="shared" si="646"/>
        <v>4.5999999999999999E-3</v>
      </c>
      <c r="M5735" s="211">
        <f t="shared" si="646"/>
        <v>1.1000000000000001E-3</v>
      </c>
    </row>
    <row r="5736" spans="1:13" ht="15" customHeight="1" x14ac:dyDescent="0.2">
      <c r="A5736" s="370">
        <v>5715</v>
      </c>
      <c r="B5736" s="120">
        <f t="shared" si="640"/>
        <v>215.59125992090958</v>
      </c>
      <c r="C5736" s="371">
        <v>950</v>
      </c>
      <c r="D5736" s="78">
        <v>45170</v>
      </c>
      <c r="E5736" s="209">
        <v>29455</v>
      </c>
      <c r="F5736" s="344">
        <f t="shared" si="643"/>
        <v>2514.2021072600496</v>
      </c>
      <c r="G5736" s="394">
        <f t="shared" si="644"/>
        <v>372.06315789473683</v>
      </c>
      <c r="H5736" s="385">
        <f t="shared" si="641"/>
        <v>975.55765962231771</v>
      </c>
      <c r="I5736" s="386">
        <f t="shared" si="642"/>
        <v>57.72530530309573</v>
      </c>
      <c r="J5736" s="393">
        <v>45</v>
      </c>
      <c r="K5736" s="396">
        <f t="shared" si="645"/>
        <v>3964.5482300802</v>
      </c>
      <c r="L5736" s="210">
        <f t="shared" si="646"/>
        <v>4.5999999999999999E-3</v>
      </c>
      <c r="M5736" s="211">
        <f t="shared" si="646"/>
        <v>1.1000000000000001E-3</v>
      </c>
    </row>
    <row r="5737" spans="1:13" ht="15" customHeight="1" x14ac:dyDescent="0.2">
      <c r="A5737" s="370">
        <v>5716</v>
      </c>
      <c r="B5737" s="120">
        <f t="shared" si="640"/>
        <v>215.61475255332277</v>
      </c>
      <c r="C5737" s="371">
        <v>950</v>
      </c>
      <c r="D5737" s="78">
        <v>45170</v>
      </c>
      <c r="E5737" s="209">
        <v>29455</v>
      </c>
      <c r="F5737" s="344">
        <f t="shared" si="643"/>
        <v>2513.9281685558617</v>
      </c>
      <c r="G5737" s="394">
        <f t="shared" si="644"/>
        <v>372.06315789473683</v>
      </c>
      <c r="H5737" s="385">
        <f t="shared" si="641"/>
        <v>975.4650683403022</v>
      </c>
      <c r="I5737" s="386">
        <f t="shared" si="642"/>
        <v>57.719826529011975</v>
      </c>
      <c r="J5737" s="393">
        <v>45</v>
      </c>
      <c r="K5737" s="396">
        <f t="shared" si="645"/>
        <v>3964.1762213199131</v>
      </c>
      <c r="L5737" s="210">
        <f t="shared" si="646"/>
        <v>4.5999999999999999E-3</v>
      </c>
      <c r="M5737" s="211">
        <f t="shared" si="646"/>
        <v>1.1000000000000001E-3</v>
      </c>
    </row>
    <row r="5738" spans="1:13" ht="15" customHeight="1" x14ac:dyDescent="0.2">
      <c r="A5738" s="370">
        <v>5717</v>
      </c>
      <c r="B5738" s="120">
        <f t="shared" si="640"/>
        <v>215.63824457442252</v>
      </c>
      <c r="C5738" s="371">
        <v>950</v>
      </c>
      <c r="D5738" s="78">
        <v>45170</v>
      </c>
      <c r="E5738" s="209">
        <v>29455</v>
      </c>
      <c r="F5738" s="344">
        <f t="shared" si="643"/>
        <v>2513.6542966659495</v>
      </c>
      <c r="G5738" s="394">
        <f t="shared" si="644"/>
        <v>372.06315789473683</v>
      </c>
      <c r="H5738" s="385">
        <f t="shared" si="641"/>
        <v>975.37249964151192</v>
      </c>
      <c r="I5738" s="386">
        <f t="shared" si="642"/>
        <v>57.714349091213727</v>
      </c>
      <c r="J5738" s="393">
        <v>45</v>
      </c>
      <c r="K5738" s="396">
        <f t="shared" si="645"/>
        <v>3963.8043032934115</v>
      </c>
      <c r="L5738" s="210">
        <f t="shared" si="646"/>
        <v>4.5999999999999999E-3</v>
      </c>
      <c r="M5738" s="211">
        <f t="shared" si="646"/>
        <v>1.1000000000000001E-3</v>
      </c>
    </row>
    <row r="5739" spans="1:13" ht="15" customHeight="1" x14ac:dyDescent="0.2">
      <c r="A5739" s="370">
        <v>5718</v>
      </c>
      <c r="B5739" s="120">
        <f t="shared" si="640"/>
        <v>215.6617359842727</v>
      </c>
      <c r="C5739" s="371">
        <v>950</v>
      </c>
      <c r="D5739" s="78">
        <v>45170</v>
      </c>
      <c r="E5739" s="209">
        <v>29455</v>
      </c>
      <c r="F5739" s="344">
        <f t="shared" si="643"/>
        <v>2513.3804915654055</v>
      </c>
      <c r="G5739" s="394">
        <f t="shared" si="644"/>
        <v>372.06315789473683</v>
      </c>
      <c r="H5739" s="385">
        <f t="shared" si="641"/>
        <v>975.27995351752804</v>
      </c>
      <c r="I5739" s="386">
        <f t="shared" si="642"/>
        <v>57.708872989202845</v>
      </c>
      <c r="J5739" s="393">
        <v>45</v>
      </c>
      <c r="K5739" s="396">
        <f t="shared" si="645"/>
        <v>3963.4324759668734</v>
      </c>
      <c r="L5739" s="210">
        <f t="shared" si="646"/>
        <v>4.5999999999999999E-3</v>
      </c>
      <c r="M5739" s="211">
        <f t="shared" si="646"/>
        <v>1.1000000000000001E-3</v>
      </c>
    </row>
    <row r="5740" spans="1:13" ht="15" customHeight="1" x14ac:dyDescent="0.2">
      <c r="A5740" s="370">
        <v>5719</v>
      </c>
      <c r="B5740" s="120">
        <f t="shared" si="640"/>
        <v>215.68522678293706</v>
      </c>
      <c r="C5740" s="371">
        <v>950</v>
      </c>
      <c r="D5740" s="78">
        <v>45170</v>
      </c>
      <c r="E5740" s="209">
        <v>29455</v>
      </c>
      <c r="F5740" s="344">
        <f t="shared" si="643"/>
        <v>2513.1067532293359</v>
      </c>
      <c r="G5740" s="394">
        <f t="shared" si="644"/>
        <v>372.06315789473683</v>
      </c>
      <c r="H5740" s="385">
        <f t="shared" si="641"/>
        <v>975.18742995993648</v>
      </c>
      <c r="I5740" s="386">
        <f t="shared" si="642"/>
        <v>57.703398222481454</v>
      </c>
      <c r="J5740" s="393">
        <v>45</v>
      </c>
      <c r="K5740" s="396">
        <f t="shared" si="645"/>
        <v>3963.0607393064906</v>
      </c>
      <c r="L5740" s="210">
        <f t="shared" si="646"/>
        <v>4.5999999999999999E-3</v>
      </c>
      <c r="M5740" s="211">
        <f t="shared" si="646"/>
        <v>1.1000000000000001E-3</v>
      </c>
    </row>
    <row r="5741" spans="1:13" ht="15" customHeight="1" x14ac:dyDescent="0.2">
      <c r="A5741" s="372">
        <v>5720</v>
      </c>
      <c r="B5741" s="120">
        <f t="shared" si="640"/>
        <v>215.70871697047912</v>
      </c>
      <c r="C5741" s="371">
        <v>950</v>
      </c>
      <c r="D5741" s="78">
        <v>45170</v>
      </c>
      <c r="E5741" s="209">
        <v>29455</v>
      </c>
      <c r="F5741" s="344">
        <f t="shared" si="643"/>
        <v>2512.8330816328626</v>
      </c>
      <c r="G5741" s="394">
        <f t="shared" si="644"/>
        <v>372.06315789473683</v>
      </c>
      <c r="H5741" s="385">
        <f t="shared" si="641"/>
        <v>975.0949289603285</v>
      </c>
      <c r="I5741" s="386">
        <f t="shared" si="642"/>
        <v>57.697924790551987</v>
      </c>
      <c r="J5741" s="393">
        <v>45</v>
      </c>
      <c r="K5741" s="396">
        <f t="shared" si="645"/>
        <v>3962.68909327848</v>
      </c>
      <c r="L5741" s="210">
        <f t="shared" si="646"/>
        <v>4.5999999999999999E-3</v>
      </c>
      <c r="M5741" s="211">
        <f t="shared" si="646"/>
        <v>1.1000000000000001E-3</v>
      </c>
    </row>
    <row r="5742" spans="1:13" ht="15" customHeight="1" x14ac:dyDescent="0.2">
      <c r="A5742" s="370">
        <v>5721</v>
      </c>
      <c r="B5742" s="120">
        <f t="shared" si="640"/>
        <v>215.73220654696266</v>
      </c>
      <c r="C5742" s="371">
        <v>950</v>
      </c>
      <c r="D5742" s="78">
        <v>45170</v>
      </c>
      <c r="E5742" s="209">
        <v>29455</v>
      </c>
      <c r="F5742" s="344">
        <f t="shared" si="643"/>
        <v>2512.5594767511152</v>
      </c>
      <c r="G5742" s="394">
        <f t="shared" si="644"/>
        <v>372.06315789473683</v>
      </c>
      <c r="H5742" s="385">
        <f t="shared" si="641"/>
        <v>975.00245051029788</v>
      </c>
      <c r="I5742" s="386">
        <f t="shared" si="642"/>
        <v>57.692452692917044</v>
      </c>
      <c r="J5742" s="393">
        <v>45</v>
      </c>
      <c r="K5742" s="396">
        <f t="shared" si="645"/>
        <v>3962.3175378490669</v>
      </c>
      <c r="L5742" s="210">
        <f t="shared" si="646"/>
        <v>4.5999999999999999E-3</v>
      </c>
      <c r="M5742" s="211">
        <f t="shared" si="646"/>
        <v>1.1000000000000001E-3</v>
      </c>
    </row>
    <row r="5743" spans="1:13" ht="15" customHeight="1" x14ac:dyDescent="0.2">
      <c r="A5743" s="370">
        <v>5722</v>
      </c>
      <c r="B5743" s="120">
        <f t="shared" si="640"/>
        <v>215.75569551245152</v>
      </c>
      <c r="C5743" s="371">
        <v>950</v>
      </c>
      <c r="D5743" s="78">
        <v>45170</v>
      </c>
      <c r="E5743" s="209">
        <v>29455</v>
      </c>
      <c r="F5743" s="344">
        <f t="shared" si="643"/>
        <v>2512.285938559236</v>
      </c>
      <c r="G5743" s="394">
        <f t="shared" si="644"/>
        <v>372.06315789473683</v>
      </c>
      <c r="H5743" s="385">
        <f t="shared" si="641"/>
        <v>974.90999460144269</v>
      </c>
      <c r="I5743" s="386">
        <f t="shared" si="642"/>
        <v>57.686981929079458</v>
      </c>
      <c r="J5743" s="393">
        <v>45</v>
      </c>
      <c r="K5743" s="396">
        <f t="shared" si="645"/>
        <v>3961.946072984495</v>
      </c>
      <c r="L5743" s="210">
        <f t="shared" si="646"/>
        <v>4.5999999999999999E-3</v>
      </c>
      <c r="M5743" s="211">
        <f t="shared" si="646"/>
        <v>1.1000000000000001E-3</v>
      </c>
    </row>
    <row r="5744" spans="1:13" ht="15" customHeight="1" x14ac:dyDescent="0.2">
      <c r="A5744" s="370">
        <v>5723</v>
      </c>
      <c r="B5744" s="120">
        <f t="shared" si="640"/>
        <v>215.77918386700972</v>
      </c>
      <c r="C5744" s="371">
        <v>950</v>
      </c>
      <c r="D5744" s="78">
        <v>45170</v>
      </c>
      <c r="E5744" s="209">
        <v>29455</v>
      </c>
      <c r="F5744" s="344">
        <f t="shared" si="643"/>
        <v>2512.0124670323771</v>
      </c>
      <c r="G5744" s="394">
        <f t="shared" si="644"/>
        <v>372.06315789473683</v>
      </c>
      <c r="H5744" s="385">
        <f t="shared" si="641"/>
        <v>974.81756122536444</v>
      </c>
      <c r="I5744" s="386">
        <f t="shared" si="642"/>
        <v>57.681512498542283</v>
      </c>
      <c r="J5744" s="393">
        <v>45</v>
      </c>
      <c r="K5744" s="396">
        <f t="shared" si="645"/>
        <v>3961.5746986510208</v>
      </c>
      <c r="L5744" s="210">
        <f t="shared" si="646"/>
        <v>4.5999999999999999E-3</v>
      </c>
      <c r="M5744" s="211">
        <f t="shared" si="646"/>
        <v>1.1000000000000001E-3</v>
      </c>
    </row>
    <row r="5745" spans="1:13" ht="15" customHeight="1" x14ac:dyDescent="0.2">
      <c r="A5745" s="370">
        <v>5724</v>
      </c>
      <c r="B5745" s="120">
        <f t="shared" si="640"/>
        <v>215.80267161070068</v>
      </c>
      <c r="C5745" s="371">
        <v>950</v>
      </c>
      <c r="D5745" s="78">
        <v>45170</v>
      </c>
      <c r="E5745" s="209">
        <v>29455</v>
      </c>
      <c r="F5745" s="344">
        <f t="shared" si="643"/>
        <v>2511.7390621457102</v>
      </c>
      <c r="G5745" s="394">
        <f t="shared" si="644"/>
        <v>372.06315789473683</v>
      </c>
      <c r="H5745" s="385">
        <f t="shared" si="641"/>
        <v>974.725150373671</v>
      </c>
      <c r="I5745" s="386">
        <f t="shared" si="642"/>
        <v>57.676044400808941</v>
      </c>
      <c r="J5745" s="393">
        <v>45</v>
      </c>
      <c r="K5745" s="396">
        <f t="shared" si="645"/>
        <v>3961.2034148149273</v>
      </c>
      <c r="L5745" s="210">
        <f t="shared" si="646"/>
        <v>4.5999999999999999E-3</v>
      </c>
      <c r="M5745" s="211">
        <f t="shared" si="646"/>
        <v>1.1000000000000001E-3</v>
      </c>
    </row>
    <row r="5746" spans="1:13" ht="15" customHeight="1" x14ac:dyDescent="0.2">
      <c r="A5746" s="370">
        <v>5725</v>
      </c>
      <c r="B5746" s="120">
        <f t="shared" si="640"/>
        <v>215.82615874358856</v>
      </c>
      <c r="C5746" s="371">
        <v>950</v>
      </c>
      <c r="D5746" s="78">
        <v>45170</v>
      </c>
      <c r="E5746" s="209">
        <v>29455</v>
      </c>
      <c r="F5746" s="344">
        <f t="shared" si="643"/>
        <v>2511.4657238744103</v>
      </c>
      <c r="G5746" s="394">
        <f t="shared" si="644"/>
        <v>372.06315789473683</v>
      </c>
      <c r="H5746" s="385">
        <f t="shared" si="641"/>
        <v>974.63276203797159</v>
      </c>
      <c r="I5746" s="386">
        <f t="shared" si="642"/>
        <v>57.670577635382941</v>
      </c>
      <c r="J5746" s="393">
        <v>45</v>
      </c>
      <c r="K5746" s="396">
        <f t="shared" si="645"/>
        <v>3960.8322214425016</v>
      </c>
      <c r="L5746" s="210">
        <f t="shared" si="646"/>
        <v>4.5999999999999999E-3</v>
      </c>
      <c r="M5746" s="211">
        <f t="shared" si="646"/>
        <v>1.1000000000000001E-3</v>
      </c>
    </row>
    <row r="5747" spans="1:13" ht="15" customHeight="1" x14ac:dyDescent="0.2">
      <c r="A5747" s="370">
        <v>5726</v>
      </c>
      <c r="B5747" s="120">
        <f t="shared" si="640"/>
        <v>215.84964526573711</v>
      </c>
      <c r="C5747" s="371">
        <v>950</v>
      </c>
      <c r="D5747" s="78">
        <v>45170</v>
      </c>
      <c r="E5747" s="209">
        <v>29455</v>
      </c>
      <c r="F5747" s="344">
        <f t="shared" si="643"/>
        <v>2511.1924521936694</v>
      </c>
      <c r="G5747" s="394">
        <f t="shared" si="644"/>
        <v>372.06315789473683</v>
      </c>
      <c r="H5747" s="385">
        <f t="shared" si="641"/>
        <v>974.54039620988124</v>
      </c>
      <c r="I5747" s="386">
        <f t="shared" si="642"/>
        <v>57.665112201768125</v>
      </c>
      <c r="J5747" s="393">
        <v>45</v>
      </c>
      <c r="K5747" s="396">
        <f t="shared" si="645"/>
        <v>3960.4611185000558</v>
      </c>
      <c r="L5747" s="210">
        <f t="shared" si="646"/>
        <v>4.5999999999999999E-3</v>
      </c>
      <c r="M5747" s="211">
        <f t="shared" si="646"/>
        <v>1.1000000000000001E-3</v>
      </c>
    </row>
    <row r="5748" spans="1:13" ht="15" customHeight="1" x14ac:dyDescent="0.2">
      <c r="A5748" s="370">
        <v>5727</v>
      </c>
      <c r="B5748" s="120">
        <f t="shared" si="640"/>
        <v>215.8731311772101</v>
      </c>
      <c r="C5748" s="371">
        <v>950</v>
      </c>
      <c r="D5748" s="78">
        <v>45170</v>
      </c>
      <c r="E5748" s="209">
        <v>29455</v>
      </c>
      <c r="F5748" s="344">
        <f t="shared" si="643"/>
        <v>2510.919247078692</v>
      </c>
      <c r="G5748" s="394">
        <f t="shared" si="644"/>
        <v>372.06315789473683</v>
      </c>
      <c r="H5748" s="385">
        <f t="shared" si="641"/>
        <v>974.44805288101884</v>
      </c>
      <c r="I5748" s="386">
        <f t="shared" si="642"/>
        <v>57.659648099468576</v>
      </c>
      <c r="J5748" s="393">
        <v>45</v>
      </c>
      <c r="K5748" s="396">
        <f t="shared" si="645"/>
        <v>3960.0901059539165</v>
      </c>
      <c r="L5748" s="210">
        <f t="shared" si="646"/>
        <v>4.5999999999999999E-3</v>
      </c>
      <c r="M5748" s="211">
        <f t="shared" si="646"/>
        <v>1.1000000000000001E-3</v>
      </c>
    </row>
    <row r="5749" spans="1:13" ht="15" customHeight="1" x14ac:dyDescent="0.2">
      <c r="A5749" s="370">
        <v>5728</v>
      </c>
      <c r="B5749" s="120">
        <f t="shared" si="640"/>
        <v>215.89661647807151</v>
      </c>
      <c r="C5749" s="371">
        <v>950</v>
      </c>
      <c r="D5749" s="78">
        <v>45170</v>
      </c>
      <c r="E5749" s="209">
        <v>29455</v>
      </c>
      <c r="F5749" s="344">
        <f t="shared" si="643"/>
        <v>2510.6461085046913</v>
      </c>
      <c r="G5749" s="394">
        <f t="shared" si="644"/>
        <v>372.06315789473683</v>
      </c>
      <c r="H5749" s="385">
        <f t="shared" si="641"/>
        <v>974.35573204300658</v>
      </c>
      <c r="I5749" s="386">
        <f t="shared" si="642"/>
        <v>57.654185327988564</v>
      </c>
      <c r="J5749" s="393">
        <v>45</v>
      </c>
      <c r="K5749" s="396">
        <f t="shared" si="645"/>
        <v>3959.7191837704231</v>
      </c>
      <c r="L5749" s="210">
        <f t="shared" si="646"/>
        <v>4.5999999999999999E-3</v>
      </c>
      <c r="M5749" s="211">
        <f t="shared" si="646"/>
        <v>1.1000000000000001E-3</v>
      </c>
    </row>
    <row r="5750" spans="1:13" ht="15" customHeight="1" x14ac:dyDescent="0.2">
      <c r="A5750" s="370">
        <v>5729</v>
      </c>
      <c r="B5750" s="120">
        <f t="shared" si="640"/>
        <v>215.92010116838532</v>
      </c>
      <c r="C5750" s="371">
        <v>950</v>
      </c>
      <c r="D5750" s="78">
        <v>45170</v>
      </c>
      <c r="E5750" s="209">
        <v>29455</v>
      </c>
      <c r="F5750" s="344">
        <f t="shared" si="643"/>
        <v>2510.3730364468938</v>
      </c>
      <c r="G5750" s="394">
        <f t="shared" si="644"/>
        <v>372.06315789473683</v>
      </c>
      <c r="H5750" s="385">
        <f t="shared" si="641"/>
        <v>974.26343368747109</v>
      </c>
      <c r="I5750" s="386">
        <f t="shared" si="642"/>
        <v>57.648723886832613</v>
      </c>
      <c r="J5750" s="393">
        <v>45</v>
      </c>
      <c r="K5750" s="396">
        <f t="shared" si="645"/>
        <v>3959.3483519159345</v>
      </c>
      <c r="L5750" s="210">
        <f t="shared" si="646"/>
        <v>4.5999999999999999E-3</v>
      </c>
      <c r="M5750" s="211">
        <f t="shared" si="646"/>
        <v>1.1000000000000001E-3</v>
      </c>
    </row>
    <row r="5751" spans="1:13" ht="15" customHeight="1" x14ac:dyDescent="0.2">
      <c r="A5751" s="372">
        <v>5730</v>
      </c>
      <c r="B5751" s="120">
        <f t="shared" ref="B5751:B5814" si="647">A5751/(10*LN(A5751)-60)</f>
        <v>215.94358524821527</v>
      </c>
      <c r="C5751" s="371">
        <v>950</v>
      </c>
      <c r="D5751" s="78">
        <v>45170</v>
      </c>
      <c r="E5751" s="209">
        <v>29455</v>
      </c>
      <c r="F5751" s="344">
        <f t="shared" si="643"/>
        <v>2510.1000308805415</v>
      </c>
      <c r="G5751" s="394">
        <f t="shared" si="644"/>
        <v>372.06315789473683</v>
      </c>
      <c r="H5751" s="385">
        <f t="shared" si="641"/>
        <v>974.17115780604399</v>
      </c>
      <c r="I5751" s="386">
        <f t="shared" si="642"/>
        <v>57.643263775505567</v>
      </c>
      <c r="J5751" s="393">
        <v>45</v>
      </c>
      <c r="K5751" s="396">
        <f t="shared" si="645"/>
        <v>3958.9776103568279</v>
      </c>
      <c r="L5751" s="210">
        <f t="shared" si="646"/>
        <v>4.5999999999999999E-3</v>
      </c>
      <c r="M5751" s="211">
        <f t="shared" si="646"/>
        <v>1.1000000000000001E-3</v>
      </c>
    </row>
    <row r="5752" spans="1:13" ht="15" customHeight="1" x14ac:dyDescent="0.2">
      <c r="A5752" s="370">
        <v>5731</v>
      </c>
      <c r="B5752" s="120">
        <f t="shared" si="647"/>
        <v>215.96706871762552</v>
      </c>
      <c r="C5752" s="371">
        <v>950</v>
      </c>
      <c r="D5752" s="78">
        <v>45170</v>
      </c>
      <c r="E5752" s="209">
        <v>29455</v>
      </c>
      <c r="F5752" s="344">
        <f t="shared" si="643"/>
        <v>2509.8270917808823</v>
      </c>
      <c r="G5752" s="394">
        <f t="shared" si="644"/>
        <v>372.06315789473683</v>
      </c>
      <c r="H5752" s="385">
        <f t="shared" si="641"/>
        <v>974.07890439035918</v>
      </c>
      <c r="I5752" s="386">
        <f t="shared" si="642"/>
        <v>57.637804993512383</v>
      </c>
      <c r="J5752" s="393">
        <v>45</v>
      </c>
      <c r="K5752" s="396">
        <f t="shared" si="645"/>
        <v>3958.6069590594907</v>
      </c>
      <c r="L5752" s="210">
        <f t="shared" si="646"/>
        <v>4.5999999999999999E-3</v>
      </c>
      <c r="M5752" s="211">
        <f t="shared" si="646"/>
        <v>1.1000000000000001E-3</v>
      </c>
    </row>
    <row r="5753" spans="1:13" ht="15" customHeight="1" x14ac:dyDescent="0.2">
      <c r="A5753" s="370">
        <v>5732</v>
      </c>
      <c r="B5753" s="120">
        <f t="shared" si="647"/>
        <v>215.99055157667976</v>
      </c>
      <c r="C5753" s="371">
        <v>950</v>
      </c>
      <c r="D5753" s="78">
        <v>45170</v>
      </c>
      <c r="E5753" s="209">
        <v>29455</v>
      </c>
      <c r="F5753" s="344">
        <f t="shared" si="643"/>
        <v>2509.5542191231821</v>
      </c>
      <c r="G5753" s="394">
        <f t="shared" si="644"/>
        <v>372.06315789473683</v>
      </c>
      <c r="H5753" s="385">
        <f t="shared" si="641"/>
        <v>973.98667343205648</v>
      </c>
      <c r="I5753" s="386">
        <f t="shared" si="642"/>
        <v>57.632347540358381</v>
      </c>
      <c r="J5753" s="393">
        <v>45</v>
      </c>
      <c r="K5753" s="396">
        <f t="shared" si="645"/>
        <v>3958.2363979903334</v>
      </c>
      <c r="L5753" s="210">
        <f t="shared" si="646"/>
        <v>4.5999999999999999E-3</v>
      </c>
      <c r="M5753" s="211">
        <f t="shared" si="646"/>
        <v>1.1000000000000001E-3</v>
      </c>
    </row>
    <row r="5754" spans="1:13" ht="15" customHeight="1" x14ac:dyDescent="0.2">
      <c r="A5754" s="370">
        <v>5733</v>
      </c>
      <c r="B5754" s="120">
        <f t="shared" si="647"/>
        <v>216.01403382544223</v>
      </c>
      <c r="C5754" s="371">
        <v>950</v>
      </c>
      <c r="D5754" s="78">
        <v>45170</v>
      </c>
      <c r="E5754" s="209">
        <v>29455</v>
      </c>
      <c r="F5754" s="344">
        <f t="shared" si="643"/>
        <v>2509.281412882714</v>
      </c>
      <c r="G5754" s="394">
        <f t="shared" si="644"/>
        <v>372.06315789473683</v>
      </c>
      <c r="H5754" s="385">
        <f t="shared" si="641"/>
        <v>973.8944649227783</v>
      </c>
      <c r="I5754" s="386">
        <f t="shared" si="642"/>
        <v>57.626891415549018</v>
      </c>
      <c r="J5754" s="393">
        <v>45</v>
      </c>
      <c r="K5754" s="396">
        <f t="shared" si="645"/>
        <v>3957.865927115778</v>
      </c>
      <c r="L5754" s="210">
        <f t="shared" si="646"/>
        <v>4.5999999999999999E-3</v>
      </c>
      <c r="M5754" s="211">
        <f t="shared" si="646"/>
        <v>1.1000000000000001E-3</v>
      </c>
    </row>
    <row r="5755" spans="1:13" ht="15" customHeight="1" x14ac:dyDescent="0.2">
      <c r="A5755" s="370">
        <v>5734</v>
      </c>
      <c r="B5755" s="120">
        <f t="shared" si="647"/>
        <v>216.03751546397675</v>
      </c>
      <c r="C5755" s="371">
        <v>950</v>
      </c>
      <c r="D5755" s="78">
        <v>45170</v>
      </c>
      <c r="E5755" s="209">
        <v>29455</v>
      </c>
      <c r="F5755" s="344">
        <f t="shared" si="643"/>
        <v>2509.0086730347662</v>
      </c>
      <c r="G5755" s="394">
        <f t="shared" si="644"/>
        <v>372.06315789473683</v>
      </c>
      <c r="H5755" s="385">
        <f t="shared" si="641"/>
        <v>973.80227885417196</v>
      </c>
      <c r="I5755" s="386">
        <f t="shared" si="642"/>
        <v>57.62143661859006</v>
      </c>
      <c r="J5755" s="393">
        <v>45</v>
      </c>
      <c r="K5755" s="396">
        <f t="shared" si="645"/>
        <v>3957.4955464022651</v>
      </c>
      <c r="L5755" s="210">
        <f t="shared" si="646"/>
        <v>4.5999999999999999E-3</v>
      </c>
      <c r="M5755" s="211">
        <f t="shared" si="646"/>
        <v>1.1000000000000001E-3</v>
      </c>
    </row>
    <row r="5756" spans="1:13" ht="15" customHeight="1" x14ac:dyDescent="0.2">
      <c r="A5756" s="370">
        <v>5735</v>
      </c>
      <c r="B5756" s="120">
        <f t="shared" si="647"/>
        <v>216.06099649234747</v>
      </c>
      <c r="C5756" s="371">
        <v>950</v>
      </c>
      <c r="D5756" s="78">
        <v>45170</v>
      </c>
      <c r="E5756" s="209">
        <v>29455</v>
      </c>
      <c r="F5756" s="344">
        <f t="shared" si="643"/>
        <v>2508.7359995546358</v>
      </c>
      <c r="G5756" s="394">
        <f t="shared" si="644"/>
        <v>372.06315789473683</v>
      </c>
      <c r="H5756" s="385">
        <f t="shared" si="641"/>
        <v>973.71011521788785</v>
      </c>
      <c r="I5756" s="386">
        <f t="shared" si="642"/>
        <v>57.615983148987453</v>
      </c>
      <c r="J5756" s="393">
        <v>45</v>
      </c>
      <c r="K5756" s="396">
        <f t="shared" si="645"/>
        <v>3957.1252558162482</v>
      </c>
      <c r="L5756" s="210">
        <f t="shared" si="646"/>
        <v>4.5999999999999999E-3</v>
      </c>
      <c r="M5756" s="211">
        <f t="shared" si="646"/>
        <v>1.1000000000000001E-3</v>
      </c>
    </row>
    <row r="5757" spans="1:13" ht="15" customHeight="1" x14ac:dyDescent="0.2">
      <c r="A5757" s="370">
        <v>5736</v>
      </c>
      <c r="B5757" s="120">
        <f t="shared" si="647"/>
        <v>216.08447691061824</v>
      </c>
      <c r="C5757" s="371">
        <v>950</v>
      </c>
      <c r="D5757" s="78">
        <v>45170</v>
      </c>
      <c r="E5757" s="209">
        <v>29455</v>
      </c>
      <c r="F5757" s="344">
        <f t="shared" si="643"/>
        <v>2508.4633924176369</v>
      </c>
      <c r="G5757" s="394">
        <f t="shared" si="644"/>
        <v>372.06315789473683</v>
      </c>
      <c r="H5757" s="385">
        <f t="shared" si="641"/>
        <v>973.61797400558225</v>
      </c>
      <c r="I5757" s="386">
        <f t="shared" si="642"/>
        <v>57.610531006247477</v>
      </c>
      <c r="J5757" s="393">
        <v>45</v>
      </c>
      <c r="K5757" s="396">
        <f t="shared" si="645"/>
        <v>3956.7550553242036</v>
      </c>
      <c r="L5757" s="210">
        <f t="shared" si="646"/>
        <v>4.5999999999999999E-3</v>
      </c>
      <c r="M5757" s="211">
        <f t="shared" si="646"/>
        <v>1.1000000000000001E-3</v>
      </c>
    </row>
    <row r="5758" spans="1:13" ht="15" customHeight="1" x14ac:dyDescent="0.2">
      <c r="A5758" s="370">
        <v>5737</v>
      </c>
      <c r="B5758" s="120">
        <f t="shared" si="647"/>
        <v>216.10795671885322</v>
      </c>
      <c r="C5758" s="371">
        <v>950</v>
      </c>
      <c r="D5758" s="78">
        <v>45170</v>
      </c>
      <c r="E5758" s="209">
        <v>29455</v>
      </c>
      <c r="F5758" s="344">
        <f t="shared" si="643"/>
        <v>2508.1908515990913</v>
      </c>
      <c r="G5758" s="394">
        <f t="shared" si="644"/>
        <v>372.06315789473683</v>
      </c>
      <c r="H5758" s="385">
        <f t="shared" si="641"/>
        <v>973.52585520891375</v>
      </c>
      <c r="I5758" s="386">
        <f t="shared" si="642"/>
        <v>57.60508018987656</v>
      </c>
      <c r="J5758" s="393">
        <v>45</v>
      </c>
      <c r="K5758" s="396">
        <f t="shared" si="645"/>
        <v>3956.3849448926185</v>
      </c>
      <c r="L5758" s="210">
        <f t="shared" si="646"/>
        <v>4.5999999999999999E-3</v>
      </c>
      <c r="M5758" s="211">
        <f t="shared" si="646"/>
        <v>1.1000000000000001E-3</v>
      </c>
    </row>
    <row r="5759" spans="1:13" ht="15" customHeight="1" x14ac:dyDescent="0.2">
      <c r="A5759" s="370">
        <v>5738</v>
      </c>
      <c r="B5759" s="120">
        <f t="shared" si="647"/>
        <v>216.13143591711651</v>
      </c>
      <c r="C5759" s="371">
        <v>950</v>
      </c>
      <c r="D5759" s="78">
        <v>45170</v>
      </c>
      <c r="E5759" s="209">
        <v>29455</v>
      </c>
      <c r="F5759" s="344">
        <f t="shared" si="643"/>
        <v>2507.918377074333</v>
      </c>
      <c r="G5759" s="394">
        <f t="shared" si="644"/>
        <v>372.06315789473683</v>
      </c>
      <c r="H5759" s="385">
        <f t="shared" si="641"/>
        <v>973.43375881954546</v>
      </c>
      <c r="I5759" s="386">
        <f t="shared" si="642"/>
        <v>57.5996306993814</v>
      </c>
      <c r="J5759" s="393">
        <v>45</v>
      </c>
      <c r="K5759" s="396">
        <f t="shared" si="645"/>
        <v>3956.0149244879967</v>
      </c>
      <c r="L5759" s="210">
        <f t="shared" si="646"/>
        <v>4.5999999999999999E-3</v>
      </c>
      <c r="M5759" s="211">
        <f t="shared" si="646"/>
        <v>1.1000000000000001E-3</v>
      </c>
    </row>
    <row r="5760" spans="1:13" ht="15" customHeight="1" x14ac:dyDescent="0.2">
      <c r="A5760" s="370">
        <v>5739</v>
      </c>
      <c r="B5760" s="120">
        <f t="shared" si="647"/>
        <v>216.15491450547216</v>
      </c>
      <c r="C5760" s="371">
        <v>950</v>
      </c>
      <c r="D5760" s="78">
        <v>45170</v>
      </c>
      <c r="E5760" s="209">
        <v>29455</v>
      </c>
      <c r="F5760" s="344">
        <f t="shared" si="643"/>
        <v>2507.6459688187088</v>
      </c>
      <c r="G5760" s="394">
        <f t="shared" si="644"/>
        <v>372.06315789473683</v>
      </c>
      <c r="H5760" s="385">
        <f t="shared" si="641"/>
        <v>973.34168482914447</v>
      </c>
      <c r="I5760" s="386">
        <f t="shared" si="642"/>
        <v>57.59418253426891</v>
      </c>
      <c r="J5760" s="393">
        <v>45</v>
      </c>
      <c r="K5760" s="396">
        <f t="shared" si="645"/>
        <v>3955.6449940768589</v>
      </c>
      <c r="L5760" s="210">
        <f t="shared" si="646"/>
        <v>4.5999999999999999E-3</v>
      </c>
      <c r="M5760" s="211">
        <f t="shared" si="646"/>
        <v>1.1000000000000001E-3</v>
      </c>
    </row>
    <row r="5761" spans="1:13" ht="15" customHeight="1" x14ac:dyDescent="0.2">
      <c r="A5761" s="372">
        <v>5740</v>
      </c>
      <c r="B5761" s="120">
        <f t="shared" si="647"/>
        <v>216.17839248398423</v>
      </c>
      <c r="C5761" s="371">
        <v>950</v>
      </c>
      <c r="D5761" s="78">
        <v>45170</v>
      </c>
      <c r="E5761" s="209">
        <v>29455</v>
      </c>
      <c r="F5761" s="344">
        <f t="shared" si="643"/>
        <v>2507.37362680758</v>
      </c>
      <c r="G5761" s="394">
        <f t="shared" si="644"/>
        <v>372.06315789473683</v>
      </c>
      <c r="H5761" s="385">
        <f t="shared" si="641"/>
        <v>973.24963322938299</v>
      </c>
      <c r="I5761" s="386">
        <f t="shared" si="642"/>
        <v>57.588735694046335</v>
      </c>
      <c r="J5761" s="393">
        <v>45</v>
      </c>
      <c r="K5761" s="396">
        <f t="shared" si="645"/>
        <v>3955.275153625746</v>
      </c>
      <c r="L5761" s="210">
        <f t="shared" si="646"/>
        <v>4.5999999999999999E-3</v>
      </c>
      <c r="M5761" s="211">
        <f t="shared" si="646"/>
        <v>1.1000000000000001E-3</v>
      </c>
    </row>
    <row r="5762" spans="1:13" ht="15" customHeight="1" x14ac:dyDescent="0.2">
      <c r="A5762" s="370">
        <v>5741</v>
      </c>
      <c r="B5762" s="120">
        <f t="shared" si="647"/>
        <v>216.2018698527169</v>
      </c>
      <c r="C5762" s="371">
        <v>950</v>
      </c>
      <c r="D5762" s="78">
        <v>45170</v>
      </c>
      <c r="E5762" s="209">
        <v>29455</v>
      </c>
      <c r="F5762" s="344">
        <f t="shared" si="643"/>
        <v>2507.1013510163148</v>
      </c>
      <c r="G5762" s="394">
        <f t="shared" si="644"/>
        <v>372.06315789473683</v>
      </c>
      <c r="H5762" s="385">
        <f t="shared" si="641"/>
        <v>973.15760401193529</v>
      </c>
      <c r="I5762" s="386">
        <f t="shared" si="642"/>
        <v>57.583290178221034</v>
      </c>
      <c r="J5762" s="393">
        <v>45</v>
      </c>
      <c r="K5762" s="396">
        <f t="shared" si="645"/>
        <v>3954.9054031012079</v>
      </c>
      <c r="L5762" s="210">
        <f t="shared" si="646"/>
        <v>4.5999999999999999E-3</v>
      </c>
      <c r="M5762" s="211">
        <f t="shared" si="646"/>
        <v>1.1000000000000001E-3</v>
      </c>
    </row>
    <row r="5763" spans="1:13" ht="15" customHeight="1" x14ac:dyDescent="0.2">
      <c r="A5763" s="370">
        <v>5742</v>
      </c>
      <c r="B5763" s="120">
        <f t="shared" si="647"/>
        <v>216.22534661173435</v>
      </c>
      <c r="C5763" s="371">
        <v>950</v>
      </c>
      <c r="D5763" s="78">
        <v>45170</v>
      </c>
      <c r="E5763" s="209">
        <v>29455</v>
      </c>
      <c r="F5763" s="344">
        <f t="shared" si="643"/>
        <v>2506.8291414202963</v>
      </c>
      <c r="G5763" s="394">
        <f t="shared" si="644"/>
        <v>372.06315789473683</v>
      </c>
      <c r="H5763" s="385">
        <f t="shared" si="641"/>
        <v>973.06559716848108</v>
      </c>
      <c r="I5763" s="386">
        <f t="shared" si="642"/>
        <v>57.577845986300666</v>
      </c>
      <c r="J5763" s="393">
        <v>45</v>
      </c>
      <c r="K5763" s="396">
        <f t="shared" si="645"/>
        <v>3954.535742469815</v>
      </c>
      <c r="L5763" s="210">
        <f t="shared" si="646"/>
        <v>4.5999999999999999E-3</v>
      </c>
      <c r="M5763" s="211">
        <f t="shared" si="646"/>
        <v>1.1000000000000001E-3</v>
      </c>
    </row>
    <row r="5764" spans="1:13" ht="15" customHeight="1" x14ac:dyDescent="0.2">
      <c r="A5764" s="370">
        <v>5743</v>
      </c>
      <c r="B5764" s="120">
        <f t="shared" si="647"/>
        <v>216.24882276110046</v>
      </c>
      <c r="C5764" s="371">
        <v>950</v>
      </c>
      <c r="D5764" s="78">
        <v>45170</v>
      </c>
      <c r="E5764" s="209">
        <v>29455</v>
      </c>
      <c r="F5764" s="344">
        <f t="shared" si="643"/>
        <v>2506.5569979949223</v>
      </c>
      <c r="G5764" s="394">
        <f t="shared" si="644"/>
        <v>372.06315789473683</v>
      </c>
      <c r="H5764" s="385">
        <f t="shared" si="641"/>
        <v>972.97361269070473</v>
      </c>
      <c r="I5764" s="386">
        <f t="shared" si="642"/>
        <v>57.572403117793186</v>
      </c>
      <c r="J5764" s="393">
        <v>45</v>
      </c>
      <c r="K5764" s="396">
        <f t="shared" si="645"/>
        <v>3954.1661716981571</v>
      </c>
      <c r="L5764" s="210">
        <f t="shared" si="646"/>
        <v>4.5999999999999999E-3</v>
      </c>
      <c r="M5764" s="211">
        <f t="shared" si="646"/>
        <v>1.1000000000000001E-3</v>
      </c>
    </row>
    <row r="5765" spans="1:13" ht="15" customHeight="1" x14ac:dyDescent="0.2">
      <c r="A5765" s="370">
        <v>5744</v>
      </c>
      <c r="B5765" s="120">
        <f t="shared" si="647"/>
        <v>216.27229830087992</v>
      </c>
      <c r="C5765" s="371">
        <v>950</v>
      </c>
      <c r="D5765" s="78">
        <v>45170</v>
      </c>
      <c r="E5765" s="209">
        <v>29455</v>
      </c>
      <c r="F5765" s="344">
        <f t="shared" si="643"/>
        <v>2506.2849207155932</v>
      </c>
      <c r="G5765" s="394">
        <f t="shared" si="644"/>
        <v>372.06315789473683</v>
      </c>
      <c r="H5765" s="385">
        <f t="shared" si="641"/>
        <v>972.88165057029141</v>
      </c>
      <c r="I5765" s="386">
        <f t="shared" si="642"/>
        <v>57.566961572206601</v>
      </c>
      <c r="J5765" s="393">
        <v>45</v>
      </c>
      <c r="K5765" s="396">
        <f t="shared" si="645"/>
        <v>3953.7966907528285</v>
      </c>
      <c r="L5765" s="210">
        <f t="shared" si="646"/>
        <v>4.5999999999999999E-3</v>
      </c>
      <c r="M5765" s="211">
        <f t="shared" si="646"/>
        <v>1.1000000000000001E-3</v>
      </c>
    </row>
    <row r="5766" spans="1:13" ht="15" customHeight="1" x14ac:dyDescent="0.2">
      <c r="A5766" s="370">
        <v>5745</v>
      </c>
      <c r="B5766" s="120">
        <f t="shared" si="647"/>
        <v>216.29577323113637</v>
      </c>
      <c r="C5766" s="371">
        <v>950</v>
      </c>
      <c r="D5766" s="78">
        <v>45170</v>
      </c>
      <c r="E5766" s="209">
        <v>29455</v>
      </c>
      <c r="F5766" s="344">
        <f t="shared" si="643"/>
        <v>2506.0129095577349</v>
      </c>
      <c r="G5766" s="394">
        <f t="shared" si="644"/>
        <v>372.06315789473683</v>
      </c>
      <c r="H5766" s="385">
        <f t="shared" si="641"/>
        <v>972.7897107989354</v>
      </c>
      <c r="I5766" s="386">
        <f t="shared" si="642"/>
        <v>57.561521349049436</v>
      </c>
      <c r="J5766" s="393">
        <v>45</v>
      </c>
      <c r="K5766" s="396">
        <f t="shared" si="645"/>
        <v>3953.427299600457</v>
      </c>
      <c r="L5766" s="210">
        <f t="shared" si="646"/>
        <v>4.5999999999999999E-3</v>
      </c>
      <c r="M5766" s="211">
        <f t="shared" si="646"/>
        <v>1.1000000000000001E-3</v>
      </c>
    </row>
    <row r="5767" spans="1:13" ht="15" customHeight="1" x14ac:dyDescent="0.2">
      <c r="A5767" s="370">
        <v>5746</v>
      </c>
      <c r="B5767" s="120">
        <f t="shared" si="647"/>
        <v>216.31924755193404</v>
      </c>
      <c r="C5767" s="371">
        <v>950</v>
      </c>
      <c r="D5767" s="78">
        <v>45170</v>
      </c>
      <c r="E5767" s="209">
        <v>29455</v>
      </c>
      <c r="F5767" s="344">
        <f t="shared" si="643"/>
        <v>2505.7409644967756</v>
      </c>
      <c r="G5767" s="394">
        <f t="shared" si="644"/>
        <v>372.06315789473683</v>
      </c>
      <c r="H5767" s="385">
        <f t="shared" si="641"/>
        <v>972.69779336833108</v>
      </c>
      <c r="I5767" s="386">
        <f t="shared" si="642"/>
        <v>57.556082447830249</v>
      </c>
      <c r="J5767" s="393">
        <v>45</v>
      </c>
      <c r="K5767" s="396">
        <f t="shared" si="645"/>
        <v>3953.0579982076738</v>
      </c>
      <c r="L5767" s="210">
        <f t="shared" si="646"/>
        <v>4.5999999999999999E-3</v>
      </c>
      <c r="M5767" s="211">
        <f t="shared" si="646"/>
        <v>1.1000000000000001E-3</v>
      </c>
    </row>
    <row r="5768" spans="1:13" ht="15" customHeight="1" x14ac:dyDescent="0.2">
      <c r="A5768" s="370">
        <v>5747</v>
      </c>
      <c r="B5768" s="120">
        <f t="shared" si="647"/>
        <v>216.34272126333767</v>
      </c>
      <c r="C5768" s="371">
        <v>950</v>
      </c>
      <c r="D5768" s="78">
        <v>45170</v>
      </c>
      <c r="E5768" s="209">
        <v>29455</v>
      </c>
      <c r="F5768" s="344">
        <f t="shared" si="643"/>
        <v>2505.4690855081535</v>
      </c>
      <c r="G5768" s="394">
        <f t="shared" si="644"/>
        <v>372.06315789473683</v>
      </c>
      <c r="H5768" s="385">
        <f t="shared" si="641"/>
        <v>972.60589827017679</v>
      </c>
      <c r="I5768" s="386">
        <f t="shared" si="642"/>
        <v>57.550644868057809</v>
      </c>
      <c r="J5768" s="393">
        <v>45</v>
      </c>
      <c r="K5768" s="396">
        <f t="shared" si="645"/>
        <v>3952.688786541125</v>
      </c>
      <c r="L5768" s="210">
        <f t="shared" si="646"/>
        <v>4.5999999999999999E-3</v>
      </c>
      <c r="M5768" s="211">
        <f t="shared" si="646"/>
        <v>1.1000000000000001E-3</v>
      </c>
    </row>
    <row r="5769" spans="1:13" ht="15" customHeight="1" x14ac:dyDescent="0.2">
      <c r="A5769" s="370">
        <v>5748</v>
      </c>
      <c r="B5769" s="120">
        <f t="shared" si="647"/>
        <v>216.36619436541108</v>
      </c>
      <c r="C5769" s="371">
        <v>950</v>
      </c>
      <c r="D5769" s="78">
        <v>45170</v>
      </c>
      <c r="E5769" s="209">
        <v>29455</v>
      </c>
      <c r="F5769" s="344">
        <f t="shared" si="643"/>
        <v>2505.1972725673272</v>
      </c>
      <c r="G5769" s="394">
        <f t="shared" si="644"/>
        <v>372.06315789473683</v>
      </c>
      <c r="H5769" s="385">
        <f t="shared" si="641"/>
        <v>972.51402549617751</v>
      </c>
      <c r="I5769" s="386">
        <f t="shared" si="642"/>
        <v>57.545208609241286</v>
      </c>
      <c r="J5769" s="393">
        <v>45</v>
      </c>
      <c r="K5769" s="396">
        <f t="shared" si="645"/>
        <v>3952.319664567483</v>
      </c>
      <c r="L5769" s="210">
        <f t="shared" si="646"/>
        <v>4.5999999999999999E-3</v>
      </c>
      <c r="M5769" s="211">
        <f t="shared" si="646"/>
        <v>1.1000000000000001E-3</v>
      </c>
    </row>
    <row r="5770" spans="1:13" ht="15" customHeight="1" x14ac:dyDescent="0.2">
      <c r="A5770" s="370">
        <v>5749</v>
      </c>
      <c r="B5770" s="120">
        <f t="shared" si="647"/>
        <v>216.38966685821848</v>
      </c>
      <c r="C5770" s="371">
        <v>950</v>
      </c>
      <c r="D5770" s="78">
        <v>45170</v>
      </c>
      <c r="E5770" s="209">
        <v>29455</v>
      </c>
      <c r="F5770" s="344">
        <f t="shared" si="643"/>
        <v>2504.9255256497631</v>
      </c>
      <c r="G5770" s="394">
        <f t="shared" si="644"/>
        <v>372.06315789473683</v>
      </c>
      <c r="H5770" s="385">
        <f t="shared" si="641"/>
        <v>972.4221750380409</v>
      </c>
      <c r="I5770" s="386">
        <f t="shared" si="642"/>
        <v>57.53977367089</v>
      </c>
      <c r="J5770" s="393">
        <v>45</v>
      </c>
      <c r="K5770" s="396">
        <f t="shared" si="645"/>
        <v>3951.9506322534307</v>
      </c>
      <c r="L5770" s="210">
        <f t="shared" si="646"/>
        <v>4.5999999999999999E-3</v>
      </c>
      <c r="M5770" s="211">
        <f t="shared" si="646"/>
        <v>1.1000000000000001E-3</v>
      </c>
    </row>
    <row r="5771" spans="1:13" ht="15" customHeight="1" x14ac:dyDescent="0.2">
      <c r="A5771" s="372">
        <v>5750</v>
      </c>
      <c r="B5771" s="120">
        <f t="shared" si="647"/>
        <v>216.41313874182438</v>
      </c>
      <c r="C5771" s="371">
        <v>950</v>
      </c>
      <c r="D5771" s="78">
        <v>45170</v>
      </c>
      <c r="E5771" s="209">
        <v>29455</v>
      </c>
      <c r="F5771" s="344">
        <f t="shared" si="643"/>
        <v>2504.6538447309367</v>
      </c>
      <c r="G5771" s="394">
        <f t="shared" si="644"/>
        <v>372.06315789473683</v>
      </c>
      <c r="H5771" s="385">
        <f t="shared" si="641"/>
        <v>972.33034688747762</v>
      </c>
      <c r="I5771" s="386">
        <f t="shared" si="642"/>
        <v>57.534340052513471</v>
      </c>
      <c r="J5771" s="393">
        <v>45</v>
      </c>
      <c r="K5771" s="396">
        <f t="shared" si="645"/>
        <v>3951.5816895656644</v>
      </c>
      <c r="L5771" s="210">
        <f t="shared" si="646"/>
        <v>4.5999999999999999E-3</v>
      </c>
      <c r="M5771" s="211">
        <f t="shared" si="646"/>
        <v>1.1000000000000001E-3</v>
      </c>
    </row>
    <row r="5772" spans="1:13" ht="15" customHeight="1" x14ac:dyDescent="0.2">
      <c r="A5772" s="370">
        <v>5751</v>
      </c>
      <c r="B5772" s="120">
        <f t="shared" si="647"/>
        <v>216.436610016293</v>
      </c>
      <c r="C5772" s="371">
        <v>950</v>
      </c>
      <c r="D5772" s="78">
        <v>45170</v>
      </c>
      <c r="E5772" s="209">
        <v>29455</v>
      </c>
      <c r="F5772" s="344">
        <f t="shared" si="643"/>
        <v>2504.382229786338</v>
      </c>
      <c r="G5772" s="394">
        <f t="shared" si="644"/>
        <v>372.06315789473683</v>
      </c>
      <c r="H5772" s="385">
        <f t="shared" si="641"/>
        <v>972.23854103620317</v>
      </c>
      <c r="I5772" s="386">
        <f t="shared" si="642"/>
        <v>57.528907753621496</v>
      </c>
      <c r="J5772" s="393">
        <v>45</v>
      </c>
      <c r="K5772" s="396">
        <f t="shared" si="645"/>
        <v>3951.2128364708992</v>
      </c>
      <c r="L5772" s="210">
        <f t="shared" si="646"/>
        <v>4.5999999999999999E-3</v>
      </c>
      <c r="M5772" s="211">
        <f t="shared" si="646"/>
        <v>1.1000000000000001E-3</v>
      </c>
    </row>
    <row r="5773" spans="1:13" ht="15" customHeight="1" x14ac:dyDescent="0.2">
      <c r="A5773" s="370">
        <v>5752</v>
      </c>
      <c r="B5773" s="120">
        <f t="shared" si="647"/>
        <v>216.46008068168859</v>
      </c>
      <c r="C5773" s="371">
        <v>950</v>
      </c>
      <c r="D5773" s="78">
        <v>45170</v>
      </c>
      <c r="E5773" s="209">
        <v>29455</v>
      </c>
      <c r="F5773" s="344">
        <f t="shared" si="643"/>
        <v>2504.1106807914712</v>
      </c>
      <c r="G5773" s="394">
        <f t="shared" si="644"/>
        <v>372.06315789473683</v>
      </c>
      <c r="H5773" s="385">
        <f t="shared" si="641"/>
        <v>972.14675747593822</v>
      </c>
      <c r="I5773" s="386">
        <f t="shared" si="642"/>
        <v>57.523476773724163</v>
      </c>
      <c r="J5773" s="393">
        <v>45</v>
      </c>
      <c r="K5773" s="396">
        <f t="shared" si="645"/>
        <v>3950.8440729358704</v>
      </c>
      <c r="L5773" s="210">
        <f t="shared" si="646"/>
        <v>4.5999999999999999E-3</v>
      </c>
      <c r="M5773" s="211">
        <f t="shared" si="646"/>
        <v>1.1000000000000001E-3</v>
      </c>
    </row>
    <row r="5774" spans="1:13" ht="15" customHeight="1" x14ac:dyDescent="0.2">
      <c r="A5774" s="370">
        <v>5753</v>
      </c>
      <c r="B5774" s="120">
        <f t="shared" si="647"/>
        <v>216.48355073807548</v>
      </c>
      <c r="C5774" s="371">
        <v>950</v>
      </c>
      <c r="D5774" s="78">
        <v>45170</v>
      </c>
      <c r="E5774" s="209">
        <v>29455</v>
      </c>
      <c r="F5774" s="344">
        <f t="shared" si="643"/>
        <v>2503.8391977218484</v>
      </c>
      <c r="G5774" s="394">
        <f t="shared" si="644"/>
        <v>372.06315789473683</v>
      </c>
      <c r="H5774" s="385">
        <f t="shared" si="641"/>
        <v>972.05499619840577</v>
      </c>
      <c r="I5774" s="386">
        <f t="shared" si="642"/>
        <v>57.518047112331708</v>
      </c>
      <c r="J5774" s="393">
        <v>45</v>
      </c>
      <c r="K5774" s="396">
        <f t="shared" si="645"/>
        <v>3950.4753989273227</v>
      </c>
      <c r="L5774" s="210">
        <f t="shared" si="646"/>
        <v>4.5999999999999999E-3</v>
      </c>
      <c r="M5774" s="211">
        <f t="shared" si="646"/>
        <v>1.1000000000000001E-3</v>
      </c>
    </row>
    <row r="5775" spans="1:13" ht="15" customHeight="1" x14ac:dyDescent="0.2">
      <c r="A5775" s="370">
        <v>5754</v>
      </c>
      <c r="B5775" s="120">
        <f t="shared" si="647"/>
        <v>216.507020185518</v>
      </c>
      <c r="C5775" s="371">
        <v>950</v>
      </c>
      <c r="D5775" s="78">
        <v>45170</v>
      </c>
      <c r="E5775" s="209">
        <v>29455</v>
      </c>
      <c r="F5775" s="344">
        <f t="shared" si="643"/>
        <v>2503.5677805529958</v>
      </c>
      <c r="G5775" s="394">
        <f t="shared" si="644"/>
        <v>372.06315789473683</v>
      </c>
      <c r="H5775" s="385">
        <f t="shared" si="641"/>
        <v>971.96325719533354</v>
      </c>
      <c r="I5775" s="386">
        <f t="shared" si="642"/>
        <v>57.512618768954653</v>
      </c>
      <c r="J5775" s="393">
        <v>45</v>
      </c>
      <c r="K5775" s="396">
        <f t="shared" si="645"/>
        <v>3950.1068144120209</v>
      </c>
      <c r="L5775" s="210">
        <f t="shared" si="646"/>
        <v>4.5999999999999999E-3</v>
      </c>
      <c r="M5775" s="211">
        <f t="shared" si="646"/>
        <v>1.1000000000000001E-3</v>
      </c>
    </row>
    <row r="5776" spans="1:13" ht="15" customHeight="1" x14ac:dyDescent="0.2">
      <c r="A5776" s="370">
        <v>5755</v>
      </c>
      <c r="B5776" s="120">
        <f t="shared" si="647"/>
        <v>216.53048902408054</v>
      </c>
      <c r="C5776" s="371">
        <v>950</v>
      </c>
      <c r="D5776" s="78">
        <v>45170</v>
      </c>
      <c r="E5776" s="209">
        <v>29455</v>
      </c>
      <c r="F5776" s="344">
        <f t="shared" si="643"/>
        <v>2503.2964292604506</v>
      </c>
      <c r="G5776" s="394">
        <f t="shared" si="644"/>
        <v>372.06315789473683</v>
      </c>
      <c r="H5776" s="385">
        <f t="shared" si="641"/>
        <v>971.8715404584533</v>
      </c>
      <c r="I5776" s="386">
        <f t="shared" si="642"/>
        <v>57.507191743103753</v>
      </c>
      <c r="J5776" s="393">
        <v>45</v>
      </c>
      <c r="K5776" s="396">
        <f t="shared" si="645"/>
        <v>3949.7383193567443</v>
      </c>
      <c r="L5776" s="210">
        <f t="shared" si="646"/>
        <v>4.5999999999999999E-3</v>
      </c>
      <c r="M5776" s="211">
        <f t="shared" si="646"/>
        <v>1.1000000000000001E-3</v>
      </c>
    </row>
    <row r="5777" spans="1:13" ht="15" customHeight="1" x14ac:dyDescent="0.2">
      <c r="A5777" s="370">
        <v>5756</v>
      </c>
      <c r="B5777" s="120">
        <f t="shared" si="647"/>
        <v>216.55395725382755</v>
      </c>
      <c r="C5777" s="371">
        <v>950</v>
      </c>
      <c r="D5777" s="78">
        <v>45170</v>
      </c>
      <c r="E5777" s="209">
        <v>29455</v>
      </c>
      <c r="F5777" s="344">
        <f t="shared" si="643"/>
        <v>2503.0251438197611</v>
      </c>
      <c r="G5777" s="394">
        <f t="shared" si="644"/>
        <v>372.06315789473683</v>
      </c>
      <c r="H5777" s="385">
        <f t="shared" si="641"/>
        <v>971.77984597950024</v>
      </c>
      <c r="I5777" s="386">
        <f t="shared" si="642"/>
        <v>57.501766034289957</v>
      </c>
      <c r="J5777" s="393">
        <v>45</v>
      </c>
      <c r="K5777" s="396">
        <f t="shared" si="645"/>
        <v>3949.3699137282883</v>
      </c>
      <c r="L5777" s="210">
        <f t="shared" si="646"/>
        <v>4.5999999999999999E-3</v>
      </c>
      <c r="M5777" s="211">
        <f t="shared" si="646"/>
        <v>1.1000000000000001E-3</v>
      </c>
    </row>
    <row r="5778" spans="1:13" ht="15" customHeight="1" x14ac:dyDescent="0.2">
      <c r="A5778" s="370">
        <v>5757</v>
      </c>
      <c r="B5778" s="120">
        <f t="shared" si="647"/>
        <v>216.57742487482327</v>
      </c>
      <c r="C5778" s="371">
        <v>950</v>
      </c>
      <c r="D5778" s="78">
        <v>45170</v>
      </c>
      <c r="E5778" s="209">
        <v>29455</v>
      </c>
      <c r="F5778" s="344">
        <f t="shared" si="643"/>
        <v>2502.7539242064895</v>
      </c>
      <c r="G5778" s="394">
        <f t="shared" si="644"/>
        <v>372.06315789473683</v>
      </c>
      <c r="H5778" s="385">
        <f t="shared" si="641"/>
        <v>971.68817375021445</v>
      </c>
      <c r="I5778" s="386">
        <f t="shared" si="642"/>
        <v>57.496341642024525</v>
      </c>
      <c r="J5778" s="393">
        <v>45</v>
      </c>
      <c r="K5778" s="396">
        <f t="shared" si="645"/>
        <v>3949.0015974934654</v>
      </c>
      <c r="L5778" s="210">
        <f t="shared" si="646"/>
        <v>4.5999999999999999E-3</v>
      </c>
      <c r="M5778" s="211">
        <f t="shared" si="646"/>
        <v>1.1000000000000001E-3</v>
      </c>
    </row>
    <row r="5779" spans="1:13" ht="15" customHeight="1" x14ac:dyDescent="0.2">
      <c r="A5779" s="370">
        <v>5758</v>
      </c>
      <c r="B5779" s="120">
        <f t="shared" si="647"/>
        <v>216.60089188713224</v>
      </c>
      <c r="C5779" s="371">
        <v>950</v>
      </c>
      <c r="D5779" s="78">
        <v>45170</v>
      </c>
      <c r="E5779" s="209">
        <v>29455</v>
      </c>
      <c r="F5779" s="344">
        <f t="shared" si="643"/>
        <v>2502.4827703962069</v>
      </c>
      <c r="G5779" s="394">
        <f t="shared" si="644"/>
        <v>372.06315789473683</v>
      </c>
      <c r="H5779" s="385">
        <f t="shared" si="641"/>
        <v>971.59652376233885</v>
      </c>
      <c r="I5779" s="386">
        <f t="shared" si="642"/>
        <v>57.490918565818873</v>
      </c>
      <c r="J5779" s="393">
        <v>45</v>
      </c>
      <c r="K5779" s="396">
        <f t="shared" si="645"/>
        <v>3948.6333706191017</v>
      </c>
      <c r="L5779" s="210">
        <f t="shared" si="646"/>
        <v>4.5999999999999999E-3</v>
      </c>
      <c r="M5779" s="211">
        <f t="shared" si="646"/>
        <v>1.1000000000000001E-3</v>
      </c>
    </row>
    <row r="5780" spans="1:13" ht="15" customHeight="1" x14ac:dyDescent="0.2">
      <c r="A5780" s="370">
        <v>5759</v>
      </c>
      <c r="B5780" s="120">
        <f t="shared" si="647"/>
        <v>216.62435829081869</v>
      </c>
      <c r="C5780" s="371">
        <v>950</v>
      </c>
      <c r="D5780" s="78">
        <v>45170</v>
      </c>
      <c r="E5780" s="209">
        <v>29455</v>
      </c>
      <c r="F5780" s="344">
        <f t="shared" si="643"/>
        <v>2502.2116823645015</v>
      </c>
      <c r="G5780" s="394">
        <f t="shared" si="644"/>
        <v>372.06315789473683</v>
      </c>
      <c r="H5780" s="385">
        <f t="shared" si="641"/>
        <v>971.50489600762251</v>
      </c>
      <c r="I5780" s="386">
        <f t="shared" si="642"/>
        <v>57.485496805184766</v>
      </c>
      <c r="J5780" s="393">
        <v>45</v>
      </c>
      <c r="K5780" s="396">
        <f t="shared" si="645"/>
        <v>3948.2652330720457</v>
      </c>
      <c r="L5780" s="210">
        <f t="shared" si="646"/>
        <v>4.5999999999999999E-3</v>
      </c>
      <c r="M5780" s="211">
        <f t="shared" si="646"/>
        <v>1.1000000000000001E-3</v>
      </c>
    </row>
    <row r="5781" spans="1:13" ht="15" customHeight="1" x14ac:dyDescent="0.2">
      <c r="A5781" s="372">
        <v>5760</v>
      </c>
      <c r="B5781" s="120">
        <f t="shared" si="647"/>
        <v>216.64782408594721</v>
      </c>
      <c r="C5781" s="371">
        <v>950</v>
      </c>
      <c r="D5781" s="78">
        <v>45170</v>
      </c>
      <c r="E5781" s="209">
        <v>29455</v>
      </c>
      <c r="F5781" s="344">
        <f t="shared" si="643"/>
        <v>2501.9406600869675</v>
      </c>
      <c r="G5781" s="394">
        <f t="shared" si="644"/>
        <v>372.06315789473683</v>
      </c>
      <c r="H5781" s="385">
        <f t="shared" si="641"/>
        <v>971.41329047781596</v>
      </c>
      <c r="I5781" s="386">
        <f t="shared" si="642"/>
        <v>57.48007635963409</v>
      </c>
      <c r="J5781" s="393">
        <v>45</v>
      </c>
      <c r="K5781" s="396">
        <f t="shared" si="645"/>
        <v>3947.8971848191541</v>
      </c>
      <c r="L5781" s="210">
        <f t="shared" si="646"/>
        <v>4.5999999999999999E-3</v>
      </c>
      <c r="M5781" s="211">
        <f t="shared" si="646"/>
        <v>1.1000000000000001E-3</v>
      </c>
    </row>
    <row r="5782" spans="1:13" ht="15" customHeight="1" x14ac:dyDescent="0.2">
      <c r="A5782" s="370">
        <v>5761</v>
      </c>
      <c r="B5782" s="120">
        <f t="shared" si="647"/>
        <v>216.67128927258221</v>
      </c>
      <c r="C5782" s="371">
        <v>950</v>
      </c>
      <c r="D5782" s="78">
        <v>45170</v>
      </c>
      <c r="E5782" s="209">
        <v>29455</v>
      </c>
      <c r="F5782" s="344">
        <f t="shared" si="643"/>
        <v>2501.669703539214</v>
      </c>
      <c r="G5782" s="394">
        <f t="shared" si="644"/>
        <v>372.06315789473683</v>
      </c>
      <c r="H5782" s="385">
        <f t="shared" ref="H5782:H5845" si="648">SUM(F5782:G5782)*33.8%</f>
        <v>971.32170716467533</v>
      </c>
      <c r="I5782" s="386">
        <f t="shared" ref="I5782:I5845" si="649">SUM(F5782:G5782)*2%</f>
        <v>57.474657228679014</v>
      </c>
      <c r="J5782" s="393">
        <v>45</v>
      </c>
      <c r="K5782" s="396">
        <f t="shared" si="645"/>
        <v>3947.5292258273053</v>
      </c>
      <c r="L5782" s="210">
        <f t="shared" si="646"/>
        <v>4.5999999999999999E-3</v>
      </c>
      <c r="M5782" s="211">
        <f t="shared" si="646"/>
        <v>1.1000000000000001E-3</v>
      </c>
    </row>
    <row r="5783" spans="1:13" ht="15" customHeight="1" x14ac:dyDescent="0.2">
      <c r="A5783" s="370">
        <v>5762</v>
      </c>
      <c r="B5783" s="120">
        <f t="shared" si="647"/>
        <v>216.69475385078829</v>
      </c>
      <c r="C5783" s="371">
        <v>950</v>
      </c>
      <c r="D5783" s="78">
        <v>45170</v>
      </c>
      <c r="E5783" s="209">
        <v>29455</v>
      </c>
      <c r="F5783" s="344">
        <f t="shared" ref="F5783:F5846" si="650">12*(1/B5783*D5783)</f>
        <v>2501.3988126968593</v>
      </c>
      <c r="G5783" s="394">
        <f t="shared" ref="G5783:G5846" si="651">12*(1/C5783*E5783)</f>
        <v>372.06315789473683</v>
      </c>
      <c r="H5783" s="385">
        <f t="shared" si="648"/>
        <v>971.23014605995945</v>
      </c>
      <c r="I5783" s="386">
        <f t="shared" si="649"/>
        <v>57.469239411831921</v>
      </c>
      <c r="J5783" s="393">
        <v>45</v>
      </c>
      <c r="K5783" s="396">
        <f t="shared" ref="K5783:K5846" si="652">SUM(F5783:J5783)</f>
        <v>3947.1613560633878</v>
      </c>
      <c r="L5783" s="210">
        <f t="shared" ref="L5783:M5846" si="653">ROUND(1/B5783,4)</f>
        <v>4.5999999999999999E-3</v>
      </c>
      <c r="M5783" s="211">
        <f t="shared" si="653"/>
        <v>1.1000000000000001E-3</v>
      </c>
    </row>
    <row r="5784" spans="1:13" ht="15" customHeight="1" x14ac:dyDescent="0.2">
      <c r="A5784" s="370">
        <v>5763</v>
      </c>
      <c r="B5784" s="120">
        <f t="shared" si="647"/>
        <v>216.7182178206296</v>
      </c>
      <c r="C5784" s="371">
        <v>950</v>
      </c>
      <c r="D5784" s="78">
        <v>45170</v>
      </c>
      <c r="E5784" s="209">
        <v>29455</v>
      </c>
      <c r="F5784" s="344">
        <f t="shared" si="650"/>
        <v>2501.127987535539</v>
      </c>
      <c r="G5784" s="394">
        <f t="shared" si="651"/>
        <v>372.06315789473683</v>
      </c>
      <c r="H5784" s="385">
        <f t="shared" si="648"/>
        <v>971.13860715543308</v>
      </c>
      <c r="I5784" s="386">
        <f t="shared" si="649"/>
        <v>57.463822908605515</v>
      </c>
      <c r="J5784" s="393">
        <v>45</v>
      </c>
      <c r="K5784" s="396">
        <f t="shared" si="652"/>
        <v>3946.7935754943142</v>
      </c>
      <c r="L5784" s="210">
        <f t="shared" si="653"/>
        <v>4.5999999999999999E-3</v>
      </c>
      <c r="M5784" s="211">
        <f t="shared" si="653"/>
        <v>1.1000000000000001E-3</v>
      </c>
    </row>
    <row r="5785" spans="1:13" ht="15" customHeight="1" x14ac:dyDescent="0.2">
      <c r="A5785" s="370">
        <v>5764</v>
      </c>
      <c r="B5785" s="120">
        <f t="shared" si="647"/>
        <v>216.74168118217122</v>
      </c>
      <c r="C5785" s="371">
        <v>950</v>
      </c>
      <c r="D5785" s="78">
        <v>45170</v>
      </c>
      <c r="E5785" s="209">
        <v>29455</v>
      </c>
      <c r="F5785" s="344">
        <f t="shared" si="650"/>
        <v>2500.8572280308922</v>
      </c>
      <c r="G5785" s="394">
        <f t="shared" si="651"/>
        <v>372.06315789473683</v>
      </c>
      <c r="H5785" s="385">
        <f t="shared" si="648"/>
        <v>971.04709044286255</v>
      </c>
      <c r="I5785" s="386">
        <f t="shared" si="649"/>
        <v>57.458407718512582</v>
      </c>
      <c r="J5785" s="393">
        <v>45</v>
      </c>
      <c r="K5785" s="396">
        <f t="shared" si="652"/>
        <v>3946.4258840870043</v>
      </c>
      <c r="L5785" s="210">
        <f t="shared" si="653"/>
        <v>4.5999999999999999E-3</v>
      </c>
      <c r="M5785" s="211">
        <f t="shared" si="653"/>
        <v>1.1000000000000001E-3</v>
      </c>
    </row>
    <row r="5786" spans="1:13" ht="15" customHeight="1" x14ac:dyDescent="0.2">
      <c r="A5786" s="370">
        <v>5765</v>
      </c>
      <c r="B5786" s="120">
        <f t="shared" si="647"/>
        <v>216.76514393547706</v>
      </c>
      <c r="C5786" s="371">
        <v>950</v>
      </c>
      <c r="D5786" s="78">
        <v>45170</v>
      </c>
      <c r="E5786" s="209">
        <v>29455</v>
      </c>
      <c r="F5786" s="344">
        <f t="shared" si="650"/>
        <v>2500.5865341585786</v>
      </c>
      <c r="G5786" s="394">
        <f t="shared" si="651"/>
        <v>372.06315789473683</v>
      </c>
      <c r="H5786" s="385">
        <f t="shared" si="648"/>
        <v>970.95559591402048</v>
      </c>
      <c r="I5786" s="386">
        <f t="shared" si="649"/>
        <v>57.452993841066309</v>
      </c>
      <c r="J5786" s="393">
        <v>45</v>
      </c>
      <c r="K5786" s="396">
        <f t="shared" si="652"/>
        <v>3946.0582818084026</v>
      </c>
      <c r="L5786" s="210">
        <f t="shared" si="653"/>
        <v>4.5999999999999999E-3</v>
      </c>
      <c r="M5786" s="211">
        <f t="shared" si="653"/>
        <v>1.1000000000000001E-3</v>
      </c>
    </row>
    <row r="5787" spans="1:13" ht="15" customHeight="1" x14ac:dyDescent="0.2">
      <c r="A5787" s="370">
        <v>5766</v>
      </c>
      <c r="B5787" s="120">
        <f t="shared" si="647"/>
        <v>216.78860608061206</v>
      </c>
      <c r="C5787" s="371">
        <v>950</v>
      </c>
      <c r="D5787" s="78">
        <v>45170</v>
      </c>
      <c r="E5787" s="209">
        <v>29455</v>
      </c>
      <c r="F5787" s="344">
        <f t="shared" si="650"/>
        <v>2500.3159058942629</v>
      </c>
      <c r="G5787" s="394">
        <f t="shared" si="651"/>
        <v>372.06315789473683</v>
      </c>
      <c r="H5787" s="385">
        <f t="shared" si="648"/>
        <v>970.86412356068183</v>
      </c>
      <c r="I5787" s="386">
        <f t="shared" si="649"/>
        <v>57.447581275779996</v>
      </c>
      <c r="J5787" s="393">
        <v>45</v>
      </c>
      <c r="K5787" s="396">
        <f t="shared" si="652"/>
        <v>3945.6907686254617</v>
      </c>
      <c r="L5787" s="210">
        <f t="shared" si="653"/>
        <v>4.5999999999999999E-3</v>
      </c>
      <c r="M5787" s="211">
        <f t="shared" si="653"/>
        <v>1.1000000000000001E-3</v>
      </c>
    </row>
    <row r="5788" spans="1:13" ht="15" customHeight="1" x14ac:dyDescent="0.2">
      <c r="A5788" s="370">
        <v>5767</v>
      </c>
      <c r="B5788" s="120">
        <f t="shared" si="647"/>
        <v>216.81206761764048</v>
      </c>
      <c r="C5788" s="371">
        <v>950</v>
      </c>
      <c r="D5788" s="78">
        <v>45170</v>
      </c>
      <c r="E5788" s="209">
        <v>29455</v>
      </c>
      <c r="F5788" s="344">
        <f t="shared" si="650"/>
        <v>2500.0453432136264</v>
      </c>
      <c r="G5788" s="394">
        <f t="shared" si="651"/>
        <v>372.06315789473683</v>
      </c>
      <c r="H5788" s="385">
        <f t="shared" si="648"/>
        <v>970.77267337462672</v>
      </c>
      <c r="I5788" s="386">
        <f t="shared" si="649"/>
        <v>57.442170022167268</v>
      </c>
      <c r="J5788" s="393">
        <v>45</v>
      </c>
      <c r="K5788" s="396">
        <f t="shared" si="652"/>
        <v>3945.3233445051574</v>
      </c>
      <c r="L5788" s="210">
        <f t="shared" si="653"/>
        <v>4.5999999999999999E-3</v>
      </c>
      <c r="M5788" s="211">
        <f t="shared" si="653"/>
        <v>1.1000000000000001E-3</v>
      </c>
    </row>
    <row r="5789" spans="1:13" ht="15" customHeight="1" x14ac:dyDescent="0.2">
      <c r="A5789" s="370">
        <v>5768</v>
      </c>
      <c r="B5789" s="120">
        <f t="shared" si="647"/>
        <v>216.83552854662707</v>
      </c>
      <c r="C5789" s="371">
        <v>950</v>
      </c>
      <c r="D5789" s="78">
        <v>45170</v>
      </c>
      <c r="E5789" s="209">
        <v>29455</v>
      </c>
      <c r="F5789" s="344">
        <f t="shared" si="650"/>
        <v>2499.774846092359</v>
      </c>
      <c r="G5789" s="394">
        <f t="shared" si="651"/>
        <v>372.06315789473683</v>
      </c>
      <c r="H5789" s="385">
        <f t="shared" si="648"/>
        <v>970.68124534763831</v>
      </c>
      <c r="I5789" s="386">
        <f t="shared" si="649"/>
        <v>57.436760079741916</v>
      </c>
      <c r="J5789" s="393">
        <v>45</v>
      </c>
      <c r="K5789" s="396">
        <f t="shared" si="652"/>
        <v>3944.9560094144758</v>
      </c>
      <c r="L5789" s="210">
        <f t="shared" si="653"/>
        <v>4.5999999999999999E-3</v>
      </c>
      <c r="M5789" s="211">
        <f t="shared" si="653"/>
        <v>1.1000000000000001E-3</v>
      </c>
    </row>
    <row r="5790" spans="1:13" ht="15" customHeight="1" x14ac:dyDescent="0.2">
      <c r="A5790" s="370">
        <v>5769</v>
      </c>
      <c r="B5790" s="120">
        <f t="shared" si="647"/>
        <v>216.85898886763661</v>
      </c>
      <c r="C5790" s="371">
        <v>950</v>
      </c>
      <c r="D5790" s="78">
        <v>45170</v>
      </c>
      <c r="E5790" s="209">
        <v>29455</v>
      </c>
      <c r="F5790" s="344">
        <f t="shared" si="650"/>
        <v>2499.5044145061606</v>
      </c>
      <c r="G5790" s="394">
        <f t="shared" si="651"/>
        <v>372.06315789473683</v>
      </c>
      <c r="H5790" s="385">
        <f t="shared" si="648"/>
        <v>970.5898394715033</v>
      </c>
      <c r="I5790" s="386">
        <f t="shared" si="649"/>
        <v>57.431351448017949</v>
      </c>
      <c r="J5790" s="393">
        <v>45</v>
      </c>
      <c r="K5790" s="396">
        <f t="shared" si="652"/>
        <v>3944.5887633204184</v>
      </c>
      <c r="L5790" s="210">
        <f t="shared" si="653"/>
        <v>4.5999999999999999E-3</v>
      </c>
      <c r="M5790" s="211">
        <f t="shared" si="653"/>
        <v>1.1000000000000001E-3</v>
      </c>
    </row>
    <row r="5791" spans="1:13" ht="15" customHeight="1" x14ac:dyDescent="0.2">
      <c r="A5791" s="372">
        <v>5770</v>
      </c>
      <c r="B5791" s="120">
        <f t="shared" si="647"/>
        <v>216.88244858073327</v>
      </c>
      <c r="C5791" s="371">
        <v>950</v>
      </c>
      <c r="D5791" s="78">
        <v>45170</v>
      </c>
      <c r="E5791" s="209">
        <v>29455</v>
      </c>
      <c r="F5791" s="344">
        <f t="shared" si="650"/>
        <v>2499.2340484307506</v>
      </c>
      <c r="G5791" s="394">
        <f t="shared" si="651"/>
        <v>372.06315789473683</v>
      </c>
      <c r="H5791" s="385">
        <f t="shared" si="648"/>
        <v>970.49845573801463</v>
      </c>
      <c r="I5791" s="386">
        <f t="shared" si="649"/>
        <v>57.425944126509748</v>
      </c>
      <c r="J5791" s="393">
        <v>45</v>
      </c>
      <c r="K5791" s="396">
        <f t="shared" si="652"/>
        <v>3944.2216061900122</v>
      </c>
      <c r="L5791" s="210">
        <f t="shared" si="653"/>
        <v>4.5999999999999999E-3</v>
      </c>
      <c r="M5791" s="211">
        <f t="shared" si="653"/>
        <v>1.1000000000000001E-3</v>
      </c>
    </row>
    <row r="5792" spans="1:13" ht="15" customHeight="1" x14ac:dyDescent="0.2">
      <c r="A5792" s="370">
        <v>5771</v>
      </c>
      <c r="B5792" s="120">
        <f t="shared" si="647"/>
        <v>216.90590768598187</v>
      </c>
      <c r="C5792" s="371">
        <v>950</v>
      </c>
      <c r="D5792" s="78">
        <v>45170</v>
      </c>
      <c r="E5792" s="209">
        <v>29455</v>
      </c>
      <c r="F5792" s="344">
        <f t="shared" si="650"/>
        <v>2498.9637478418522</v>
      </c>
      <c r="G5792" s="394">
        <f t="shared" si="651"/>
        <v>372.06315789473683</v>
      </c>
      <c r="H5792" s="385">
        <f t="shared" si="648"/>
        <v>970.40709413896695</v>
      </c>
      <c r="I5792" s="386">
        <f t="shared" si="649"/>
        <v>57.420538114731784</v>
      </c>
      <c r="J5792" s="393">
        <v>45</v>
      </c>
      <c r="K5792" s="396">
        <f t="shared" si="652"/>
        <v>3943.8545379902876</v>
      </c>
      <c r="L5792" s="210">
        <f t="shared" si="653"/>
        <v>4.5999999999999999E-3</v>
      </c>
      <c r="M5792" s="211">
        <f t="shared" si="653"/>
        <v>1.1000000000000001E-3</v>
      </c>
    </row>
    <row r="5793" spans="1:13" ht="15" customHeight="1" x14ac:dyDescent="0.2">
      <c r="A5793" s="370">
        <v>5772</v>
      </c>
      <c r="B5793" s="120">
        <f t="shared" si="647"/>
        <v>216.92936618344714</v>
      </c>
      <c r="C5793" s="371">
        <v>950</v>
      </c>
      <c r="D5793" s="78">
        <v>45170</v>
      </c>
      <c r="E5793" s="209">
        <v>29455</v>
      </c>
      <c r="F5793" s="344">
        <f t="shared" si="650"/>
        <v>2498.6935127152024</v>
      </c>
      <c r="G5793" s="394">
        <f t="shared" si="651"/>
        <v>372.06315789473683</v>
      </c>
      <c r="H5793" s="385">
        <f t="shared" si="648"/>
        <v>970.31575466615936</v>
      </c>
      <c r="I5793" s="386">
        <f t="shared" si="649"/>
        <v>57.415133412198784</v>
      </c>
      <c r="J5793" s="393">
        <v>45</v>
      </c>
      <c r="K5793" s="396">
        <f t="shared" si="652"/>
        <v>3943.4875586882972</v>
      </c>
      <c r="L5793" s="210">
        <f t="shared" si="653"/>
        <v>4.5999999999999999E-3</v>
      </c>
      <c r="M5793" s="211">
        <f t="shared" si="653"/>
        <v>1.1000000000000001E-3</v>
      </c>
    </row>
    <row r="5794" spans="1:13" ht="15" customHeight="1" x14ac:dyDescent="0.2">
      <c r="A5794" s="370">
        <v>5773</v>
      </c>
      <c r="B5794" s="120">
        <f t="shared" si="647"/>
        <v>216.95282407319377</v>
      </c>
      <c r="C5794" s="371">
        <v>950</v>
      </c>
      <c r="D5794" s="78">
        <v>45170</v>
      </c>
      <c r="E5794" s="209">
        <v>29455</v>
      </c>
      <c r="F5794" s="344">
        <f t="shared" si="650"/>
        <v>2498.4233430265513</v>
      </c>
      <c r="G5794" s="394">
        <f t="shared" si="651"/>
        <v>372.06315789473683</v>
      </c>
      <c r="H5794" s="385">
        <f t="shared" si="648"/>
        <v>970.22443731139526</v>
      </c>
      <c r="I5794" s="386">
        <f t="shared" si="649"/>
        <v>57.409730018425762</v>
      </c>
      <c r="J5794" s="393">
        <v>45</v>
      </c>
      <c r="K5794" s="396">
        <f t="shared" si="652"/>
        <v>3943.1206682511092</v>
      </c>
      <c r="L5794" s="210">
        <f t="shared" si="653"/>
        <v>4.5999999999999999E-3</v>
      </c>
      <c r="M5794" s="211">
        <f t="shared" si="653"/>
        <v>1.1000000000000001E-3</v>
      </c>
    </row>
    <row r="5795" spans="1:13" ht="15" customHeight="1" x14ac:dyDescent="0.2">
      <c r="A5795" s="370">
        <v>5774</v>
      </c>
      <c r="B5795" s="120">
        <f t="shared" si="647"/>
        <v>216.97628135528603</v>
      </c>
      <c r="C5795" s="371">
        <v>950</v>
      </c>
      <c r="D5795" s="78">
        <v>45170</v>
      </c>
      <c r="E5795" s="209">
        <v>29455</v>
      </c>
      <c r="F5795" s="344">
        <f t="shared" si="650"/>
        <v>2498.1532387516636</v>
      </c>
      <c r="G5795" s="394">
        <f t="shared" si="651"/>
        <v>372.06315789473683</v>
      </c>
      <c r="H5795" s="385">
        <f t="shared" si="648"/>
        <v>970.13314206648329</v>
      </c>
      <c r="I5795" s="386">
        <f t="shared" si="649"/>
        <v>57.404327932928013</v>
      </c>
      <c r="J5795" s="393">
        <v>45</v>
      </c>
      <c r="K5795" s="396">
        <f t="shared" si="652"/>
        <v>3942.7538666458117</v>
      </c>
      <c r="L5795" s="210">
        <f t="shared" si="653"/>
        <v>4.5999999999999999E-3</v>
      </c>
      <c r="M5795" s="211">
        <f t="shared" si="653"/>
        <v>1.1000000000000001E-3</v>
      </c>
    </row>
    <row r="5796" spans="1:13" ht="15" customHeight="1" x14ac:dyDescent="0.2">
      <c r="A5796" s="370">
        <v>5775</v>
      </c>
      <c r="B5796" s="120">
        <f t="shared" si="647"/>
        <v>216.99973802978909</v>
      </c>
      <c r="C5796" s="371">
        <v>950</v>
      </c>
      <c r="D5796" s="78">
        <v>45170</v>
      </c>
      <c r="E5796" s="209">
        <v>29455</v>
      </c>
      <c r="F5796" s="344">
        <f t="shared" si="650"/>
        <v>2497.8831998663072</v>
      </c>
      <c r="G5796" s="394">
        <f t="shared" si="651"/>
        <v>372.06315789473683</v>
      </c>
      <c r="H5796" s="385">
        <f t="shared" si="648"/>
        <v>970.04186892323276</v>
      </c>
      <c r="I5796" s="386">
        <f t="shared" si="649"/>
        <v>57.398927155220882</v>
      </c>
      <c r="J5796" s="393">
        <v>45</v>
      </c>
      <c r="K5796" s="396">
        <f t="shared" si="652"/>
        <v>3942.3871538394978</v>
      </c>
      <c r="L5796" s="210">
        <f t="shared" si="653"/>
        <v>4.5999999999999999E-3</v>
      </c>
      <c r="M5796" s="211">
        <f t="shared" si="653"/>
        <v>1.1000000000000001E-3</v>
      </c>
    </row>
    <row r="5797" spans="1:13" ht="15" customHeight="1" x14ac:dyDescent="0.2">
      <c r="A5797" s="370">
        <v>5776</v>
      </c>
      <c r="B5797" s="120">
        <f t="shared" si="647"/>
        <v>217.02319409676741</v>
      </c>
      <c r="C5797" s="371">
        <v>950</v>
      </c>
      <c r="D5797" s="78">
        <v>45170</v>
      </c>
      <c r="E5797" s="209">
        <v>29455</v>
      </c>
      <c r="F5797" s="344">
        <f t="shared" si="650"/>
        <v>2497.61322634627</v>
      </c>
      <c r="G5797" s="394">
        <f t="shared" si="651"/>
        <v>372.06315789473683</v>
      </c>
      <c r="H5797" s="385">
        <f t="shared" si="648"/>
        <v>969.95061787346026</v>
      </c>
      <c r="I5797" s="386">
        <f t="shared" si="649"/>
        <v>57.393527684820135</v>
      </c>
      <c r="J5797" s="393">
        <v>45</v>
      </c>
      <c r="K5797" s="396">
        <f t="shared" si="652"/>
        <v>3942.0205297992875</v>
      </c>
      <c r="L5797" s="210">
        <f t="shared" si="653"/>
        <v>4.5999999999999999E-3</v>
      </c>
      <c r="M5797" s="211">
        <f t="shared" si="653"/>
        <v>1.1000000000000001E-3</v>
      </c>
    </row>
    <row r="5798" spans="1:13" ht="15" customHeight="1" x14ac:dyDescent="0.2">
      <c r="A5798" s="370">
        <v>5777</v>
      </c>
      <c r="B5798" s="120">
        <f t="shared" si="647"/>
        <v>217.04664955628556</v>
      </c>
      <c r="C5798" s="371">
        <v>950</v>
      </c>
      <c r="D5798" s="78">
        <v>45170</v>
      </c>
      <c r="E5798" s="209">
        <v>29455</v>
      </c>
      <c r="F5798" s="344">
        <f t="shared" si="650"/>
        <v>2497.343318167349</v>
      </c>
      <c r="G5798" s="394">
        <f t="shared" si="651"/>
        <v>372.06315789473683</v>
      </c>
      <c r="H5798" s="385">
        <f t="shared" si="648"/>
        <v>969.8593889089849</v>
      </c>
      <c r="I5798" s="386">
        <f t="shared" si="649"/>
        <v>57.388129521241716</v>
      </c>
      <c r="J5798" s="393">
        <v>45</v>
      </c>
      <c r="K5798" s="396">
        <f t="shared" si="652"/>
        <v>3941.6539944923124</v>
      </c>
      <c r="L5798" s="210">
        <f t="shared" si="653"/>
        <v>4.5999999999999999E-3</v>
      </c>
      <c r="M5798" s="211">
        <f t="shared" si="653"/>
        <v>1.1000000000000001E-3</v>
      </c>
    </row>
    <row r="5799" spans="1:13" ht="15" customHeight="1" x14ac:dyDescent="0.2">
      <c r="A5799" s="370">
        <v>5778</v>
      </c>
      <c r="B5799" s="120">
        <f t="shared" si="647"/>
        <v>217.07010440840861</v>
      </c>
      <c r="C5799" s="371">
        <v>950</v>
      </c>
      <c r="D5799" s="78">
        <v>45170</v>
      </c>
      <c r="E5799" s="209">
        <v>29455</v>
      </c>
      <c r="F5799" s="344">
        <f t="shared" si="650"/>
        <v>2497.0734753053493</v>
      </c>
      <c r="G5799" s="394">
        <f t="shared" si="651"/>
        <v>372.06315789473683</v>
      </c>
      <c r="H5799" s="385">
        <f t="shared" si="648"/>
        <v>969.76818202162906</v>
      </c>
      <c r="I5799" s="386">
        <f t="shared" si="649"/>
        <v>57.382732664001722</v>
      </c>
      <c r="J5799" s="393">
        <v>45</v>
      </c>
      <c r="K5799" s="396">
        <f t="shared" si="652"/>
        <v>3941.2875478857168</v>
      </c>
      <c r="L5799" s="210">
        <f t="shared" si="653"/>
        <v>4.5999999999999999E-3</v>
      </c>
      <c r="M5799" s="211">
        <f t="shared" si="653"/>
        <v>1.1000000000000001E-3</v>
      </c>
    </row>
    <row r="5800" spans="1:13" ht="15" customHeight="1" x14ac:dyDescent="0.2">
      <c r="A5800" s="370">
        <v>5779</v>
      </c>
      <c r="B5800" s="120">
        <f t="shared" si="647"/>
        <v>217.09355865320109</v>
      </c>
      <c r="C5800" s="371">
        <v>950</v>
      </c>
      <c r="D5800" s="78">
        <v>45170</v>
      </c>
      <c r="E5800" s="209">
        <v>29455</v>
      </c>
      <c r="F5800" s="344">
        <f t="shared" si="650"/>
        <v>2496.8036977360935</v>
      </c>
      <c r="G5800" s="394">
        <f t="shared" si="651"/>
        <v>372.06315789473683</v>
      </c>
      <c r="H5800" s="385">
        <f t="shared" si="648"/>
        <v>969.67699720322059</v>
      </c>
      <c r="I5800" s="386">
        <f t="shared" si="649"/>
        <v>57.377337112616608</v>
      </c>
      <c r="J5800" s="393">
        <v>45</v>
      </c>
      <c r="K5800" s="396">
        <f t="shared" si="652"/>
        <v>3940.9211899466677</v>
      </c>
      <c r="L5800" s="210">
        <f t="shared" si="653"/>
        <v>4.5999999999999999E-3</v>
      </c>
      <c r="M5800" s="211">
        <f t="shared" si="653"/>
        <v>1.1000000000000001E-3</v>
      </c>
    </row>
    <row r="5801" spans="1:13" ht="15" customHeight="1" x14ac:dyDescent="0.2">
      <c r="A5801" s="372">
        <v>5780</v>
      </c>
      <c r="B5801" s="120">
        <f t="shared" si="647"/>
        <v>217.11701229072787</v>
      </c>
      <c r="C5801" s="371">
        <v>950</v>
      </c>
      <c r="D5801" s="78">
        <v>45170</v>
      </c>
      <c r="E5801" s="209">
        <v>29455</v>
      </c>
      <c r="F5801" s="344">
        <f t="shared" si="650"/>
        <v>2496.5339854354106</v>
      </c>
      <c r="G5801" s="394">
        <f t="shared" si="651"/>
        <v>372.06315789473683</v>
      </c>
      <c r="H5801" s="385">
        <f t="shared" si="648"/>
        <v>969.58583444558974</v>
      </c>
      <c r="I5801" s="386">
        <f t="shared" si="649"/>
        <v>57.37194286660295</v>
      </c>
      <c r="J5801" s="393">
        <v>45</v>
      </c>
      <c r="K5801" s="396">
        <f t="shared" si="652"/>
        <v>3940.5549206423402</v>
      </c>
      <c r="L5801" s="210">
        <f t="shared" si="653"/>
        <v>4.5999999999999999E-3</v>
      </c>
      <c r="M5801" s="211">
        <f t="shared" si="653"/>
        <v>1.1000000000000001E-3</v>
      </c>
    </row>
    <row r="5802" spans="1:13" ht="15" customHeight="1" x14ac:dyDescent="0.2">
      <c r="A5802" s="370">
        <v>5781</v>
      </c>
      <c r="B5802" s="120">
        <f t="shared" si="647"/>
        <v>217.14046532105365</v>
      </c>
      <c r="C5802" s="371">
        <v>950</v>
      </c>
      <c r="D5802" s="78">
        <v>45170</v>
      </c>
      <c r="E5802" s="209">
        <v>29455</v>
      </c>
      <c r="F5802" s="344">
        <f t="shared" si="650"/>
        <v>2496.2643383791465</v>
      </c>
      <c r="G5802" s="394">
        <f t="shared" si="651"/>
        <v>372.06315789473683</v>
      </c>
      <c r="H5802" s="385">
        <f t="shared" si="648"/>
        <v>969.49469374057242</v>
      </c>
      <c r="I5802" s="386">
        <f t="shared" si="649"/>
        <v>57.366549925477671</v>
      </c>
      <c r="J5802" s="393">
        <v>45</v>
      </c>
      <c r="K5802" s="396">
        <f t="shared" si="652"/>
        <v>3940.1887399399334</v>
      </c>
      <c r="L5802" s="210">
        <f t="shared" si="653"/>
        <v>4.5999999999999999E-3</v>
      </c>
      <c r="M5802" s="211">
        <f t="shared" si="653"/>
        <v>1.1000000000000001E-3</v>
      </c>
    </row>
    <row r="5803" spans="1:13" ht="15" customHeight="1" x14ac:dyDescent="0.2">
      <c r="A5803" s="370">
        <v>5782</v>
      </c>
      <c r="B5803" s="120">
        <f t="shared" si="647"/>
        <v>217.16391774424312</v>
      </c>
      <c r="C5803" s="371">
        <v>950</v>
      </c>
      <c r="D5803" s="78">
        <v>45170</v>
      </c>
      <c r="E5803" s="209">
        <v>29455</v>
      </c>
      <c r="F5803" s="344">
        <f t="shared" si="650"/>
        <v>2495.9947565431557</v>
      </c>
      <c r="G5803" s="394">
        <f t="shared" si="651"/>
        <v>372.06315789473683</v>
      </c>
      <c r="H5803" s="385">
        <f t="shared" si="648"/>
        <v>969.40357508000761</v>
      </c>
      <c r="I5803" s="386">
        <f t="shared" si="649"/>
        <v>57.361158288757849</v>
      </c>
      <c r="J5803" s="393">
        <v>45</v>
      </c>
      <c r="K5803" s="396">
        <f t="shared" si="652"/>
        <v>3939.8226478066581</v>
      </c>
      <c r="L5803" s="210">
        <f t="shared" si="653"/>
        <v>4.5999999999999999E-3</v>
      </c>
      <c r="M5803" s="211">
        <f t="shared" si="653"/>
        <v>1.1000000000000001E-3</v>
      </c>
    </row>
    <row r="5804" spans="1:13" ht="15" customHeight="1" x14ac:dyDescent="0.2">
      <c r="A5804" s="370">
        <v>5783</v>
      </c>
      <c r="B5804" s="120">
        <f t="shared" si="647"/>
        <v>217.18736956036119</v>
      </c>
      <c r="C5804" s="371">
        <v>950</v>
      </c>
      <c r="D5804" s="78">
        <v>45170</v>
      </c>
      <c r="E5804" s="209">
        <v>29455</v>
      </c>
      <c r="F5804" s="344">
        <f t="shared" si="650"/>
        <v>2495.7252399033041</v>
      </c>
      <c r="G5804" s="394">
        <f t="shared" si="651"/>
        <v>372.06315789473683</v>
      </c>
      <c r="H5804" s="385">
        <f t="shared" si="648"/>
        <v>969.31247845573773</v>
      </c>
      <c r="I5804" s="386">
        <f t="shared" si="649"/>
        <v>57.355767955960822</v>
      </c>
      <c r="J5804" s="393">
        <v>45</v>
      </c>
      <c r="K5804" s="396">
        <f t="shared" si="652"/>
        <v>3939.4566442097394</v>
      </c>
      <c r="L5804" s="210">
        <f t="shared" si="653"/>
        <v>4.5999999999999999E-3</v>
      </c>
      <c r="M5804" s="211">
        <f t="shared" si="653"/>
        <v>1.1000000000000001E-3</v>
      </c>
    </row>
    <row r="5805" spans="1:13" ht="15" customHeight="1" x14ac:dyDescent="0.2">
      <c r="A5805" s="370">
        <v>5784</v>
      </c>
      <c r="B5805" s="120">
        <f t="shared" si="647"/>
        <v>217.21082076947286</v>
      </c>
      <c r="C5805" s="371">
        <v>950</v>
      </c>
      <c r="D5805" s="78">
        <v>45170</v>
      </c>
      <c r="E5805" s="209">
        <v>29455</v>
      </c>
      <c r="F5805" s="344">
        <f t="shared" si="650"/>
        <v>2495.4557884354681</v>
      </c>
      <c r="G5805" s="394">
        <f t="shared" si="651"/>
        <v>372.06315789473683</v>
      </c>
      <c r="H5805" s="385">
        <f t="shared" si="648"/>
        <v>969.22140385960915</v>
      </c>
      <c r="I5805" s="386">
        <f t="shared" si="649"/>
        <v>57.350378926604101</v>
      </c>
      <c r="J5805" s="393">
        <v>45</v>
      </c>
      <c r="K5805" s="396">
        <f t="shared" si="652"/>
        <v>3939.0907291164185</v>
      </c>
      <c r="L5805" s="210">
        <f t="shared" si="653"/>
        <v>4.5999999999999999E-3</v>
      </c>
      <c r="M5805" s="211">
        <f t="shared" si="653"/>
        <v>1.1000000000000001E-3</v>
      </c>
    </row>
    <row r="5806" spans="1:13" ht="15" customHeight="1" x14ac:dyDescent="0.2">
      <c r="A5806" s="370">
        <v>5785</v>
      </c>
      <c r="B5806" s="120">
        <f t="shared" si="647"/>
        <v>217.23427137164256</v>
      </c>
      <c r="C5806" s="371">
        <v>950</v>
      </c>
      <c r="D5806" s="78">
        <v>45170</v>
      </c>
      <c r="E5806" s="209">
        <v>29455</v>
      </c>
      <c r="F5806" s="344">
        <f t="shared" si="650"/>
        <v>2495.1864021155416</v>
      </c>
      <c r="G5806" s="394">
        <f t="shared" si="651"/>
        <v>372.06315789473683</v>
      </c>
      <c r="H5806" s="385">
        <f t="shared" si="648"/>
        <v>969.13035128347406</v>
      </c>
      <c r="I5806" s="386">
        <f t="shared" si="649"/>
        <v>57.34499120020557</v>
      </c>
      <c r="J5806" s="393">
        <v>45</v>
      </c>
      <c r="K5806" s="396">
        <f t="shared" si="652"/>
        <v>3938.7249024939579</v>
      </c>
      <c r="L5806" s="210">
        <f t="shared" si="653"/>
        <v>4.5999999999999999E-3</v>
      </c>
      <c r="M5806" s="211">
        <f t="shared" si="653"/>
        <v>1.1000000000000001E-3</v>
      </c>
    </row>
    <row r="5807" spans="1:13" ht="15" customHeight="1" x14ac:dyDescent="0.2">
      <c r="A5807" s="370">
        <v>5786</v>
      </c>
      <c r="B5807" s="120">
        <f t="shared" si="647"/>
        <v>217.25772136693573</v>
      </c>
      <c r="C5807" s="371">
        <v>950</v>
      </c>
      <c r="D5807" s="78">
        <v>45170</v>
      </c>
      <c r="E5807" s="209">
        <v>29455</v>
      </c>
      <c r="F5807" s="344">
        <f t="shared" si="650"/>
        <v>2494.9170809194202</v>
      </c>
      <c r="G5807" s="394">
        <f t="shared" si="651"/>
        <v>372.06315789473683</v>
      </c>
      <c r="H5807" s="385">
        <f t="shared" si="648"/>
        <v>969.03932071918496</v>
      </c>
      <c r="I5807" s="386">
        <f t="shared" si="649"/>
        <v>57.339604776283139</v>
      </c>
      <c r="J5807" s="393">
        <v>45</v>
      </c>
      <c r="K5807" s="396">
        <f t="shared" si="652"/>
        <v>3938.3591643096252</v>
      </c>
      <c r="L5807" s="210">
        <f t="shared" si="653"/>
        <v>4.5999999999999999E-3</v>
      </c>
      <c r="M5807" s="211">
        <f t="shared" si="653"/>
        <v>1.1000000000000001E-3</v>
      </c>
    </row>
    <row r="5808" spans="1:13" ht="15" customHeight="1" x14ac:dyDescent="0.2">
      <c r="A5808" s="370">
        <v>5787</v>
      </c>
      <c r="B5808" s="120">
        <f t="shared" si="647"/>
        <v>217.28117075541664</v>
      </c>
      <c r="C5808" s="371">
        <v>950</v>
      </c>
      <c r="D5808" s="78">
        <v>45170</v>
      </c>
      <c r="E5808" s="209">
        <v>29455</v>
      </c>
      <c r="F5808" s="344">
        <f t="shared" si="650"/>
        <v>2494.6478248230228</v>
      </c>
      <c r="G5808" s="394">
        <f t="shared" si="651"/>
        <v>372.06315789473683</v>
      </c>
      <c r="H5808" s="385">
        <f t="shared" si="648"/>
        <v>968.94831215860268</v>
      </c>
      <c r="I5808" s="386">
        <f t="shared" si="649"/>
        <v>57.334219654355195</v>
      </c>
      <c r="J5808" s="393">
        <v>45</v>
      </c>
      <c r="K5808" s="396">
        <f t="shared" si="652"/>
        <v>3937.9935145307177</v>
      </c>
      <c r="L5808" s="210">
        <f t="shared" si="653"/>
        <v>4.5999999999999999E-3</v>
      </c>
      <c r="M5808" s="211">
        <f t="shared" si="653"/>
        <v>1.1000000000000001E-3</v>
      </c>
    </row>
    <row r="5809" spans="1:13" ht="15" customHeight="1" x14ac:dyDescent="0.2">
      <c r="A5809" s="370">
        <v>5788</v>
      </c>
      <c r="B5809" s="120">
        <f t="shared" si="647"/>
        <v>217.30461953715056</v>
      </c>
      <c r="C5809" s="371">
        <v>950</v>
      </c>
      <c r="D5809" s="78">
        <v>45170</v>
      </c>
      <c r="E5809" s="209">
        <v>29455</v>
      </c>
      <c r="F5809" s="344">
        <f t="shared" si="650"/>
        <v>2494.3786338022715</v>
      </c>
      <c r="G5809" s="394">
        <f t="shared" si="651"/>
        <v>372.06315789473683</v>
      </c>
      <c r="H5809" s="385">
        <f t="shared" si="648"/>
        <v>968.85732559358871</v>
      </c>
      <c r="I5809" s="386">
        <f t="shared" si="649"/>
        <v>57.328835833940168</v>
      </c>
      <c r="J5809" s="393">
        <v>45</v>
      </c>
      <c r="K5809" s="396">
        <f t="shared" si="652"/>
        <v>3937.6279531245368</v>
      </c>
      <c r="L5809" s="210">
        <f t="shared" si="653"/>
        <v>4.5999999999999999E-3</v>
      </c>
      <c r="M5809" s="211">
        <f t="shared" si="653"/>
        <v>1.1000000000000001E-3</v>
      </c>
    </row>
    <row r="5810" spans="1:13" ht="15" customHeight="1" x14ac:dyDescent="0.2">
      <c r="A5810" s="370">
        <v>5789</v>
      </c>
      <c r="B5810" s="120">
        <f t="shared" si="647"/>
        <v>217.32806771220223</v>
      </c>
      <c r="C5810" s="371">
        <v>950</v>
      </c>
      <c r="D5810" s="78">
        <v>45170</v>
      </c>
      <c r="E5810" s="209">
        <v>29455</v>
      </c>
      <c r="F5810" s="344">
        <f t="shared" si="650"/>
        <v>2494.1095078331032</v>
      </c>
      <c r="G5810" s="394">
        <f t="shared" si="651"/>
        <v>372.06315789473683</v>
      </c>
      <c r="H5810" s="385">
        <f t="shared" si="648"/>
        <v>968.7663610160098</v>
      </c>
      <c r="I5810" s="386">
        <f t="shared" si="649"/>
        <v>57.323453314556801</v>
      </c>
      <c r="J5810" s="393">
        <v>45</v>
      </c>
      <c r="K5810" s="396">
        <f t="shared" si="652"/>
        <v>3937.2624800584067</v>
      </c>
      <c r="L5810" s="210">
        <f t="shared" si="653"/>
        <v>4.5999999999999999E-3</v>
      </c>
      <c r="M5810" s="211">
        <f t="shared" si="653"/>
        <v>1.1000000000000001E-3</v>
      </c>
    </row>
    <row r="5811" spans="1:13" ht="15" customHeight="1" x14ac:dyDescent="0.2">
      <c r="A5811" s="372">
        <v>5790</v>
      </c>
      <c r="B5811" s="120">
        <f t="shared" si="647"/>
        <v>217.35151528063651</v>
      </c>
      <c r="C5811" s="371">
        <v>950</v>
      </c>
      <c r="D5811" s="78">
        <v>45170</v>
      </c>
      <c r="E5811" s="209">
        <v>29455</v>
      </c>
      <c r="F5811" s="344">
        <f t="shared" si="650"/>
        <v>2493.8404468914669</v>
      </c>
      <c r="G5811" s="394">
        <f t="shared" si="651"/>
        <v>372.06315789473683</v>
      </c>
      <c r="H5811" s="385">
        <f t="shared" si="648"/>
        <v>968.67541841773675</v>
      </c>
      <c r="I5811" s="386">
        <f t="shared" si="649"/>
        <v>57.318072095724077</v>
      </c>
      <c r="J5811" s="393">
        <v>45</v>
      </c>
      <c r="K5811" s="396">
        <f t="shared" si="652"/>
        <v>3936.8970952996642</v>
      </c>
      <c r="L5811" s="210">
        <f t="shared" si="653"/>
        <v>4.5999999999999999E-3</v>
      </c>
      <c r="M5811" s="211">
        <f t="shared" si="653"/>
        <v>1.1000000000000001E-3</v>
      </c>
    </row>
    <row r="5812" spans="1:13" ht="15" customHeight="1" x14ac:dyDescent="0.2">
      <c r="A5812" s="370">
        <v>5791</v>
      </c>
      <c r="B5812" s="120">
        <f t="shared" si="647"/>
        <v>217.37496224251856</v>
      </c>
      <c r="C5812" s="371">
        <v>950</v>
      </c>
      <c r="D5812" s="78">
        <v>45170</v>
      </c>
      <c r="E5812" s="209">
        <v>29455</v>
      </c>
      <c r="F5812" s="344">
        <f t="shared" si="650"/>
        <v>2493.5714509533191</v>
      </c>
      <c r="G5812" s="394">
        <f t="shared" si="651"/>
        <v>372.06315789473683</v>
      </c>
      <c r="H5812" s="385">
        <f t="shared" si="648"/>
        <v>968.58449779064279</v>
      </c>
      <c r="I5812" s="386">
        <f t="shared" si="649"/>
        <v>57.312692176961122</v>
      </c>
      <c r="J5812" s="393">
        <v>45</v>
      </c>
      <c r="K5812" s="396">
        <f t="shared" si="652"/>
        <v>3936.5317988156598</v>
      </c>
      <c r="L5812" s="210">
        <f t="shared" si="653"/>
        <v>4.5999999999999999E-3</v>
      </c>
      <c r="M5812" s="211">
        <f t="shared" si="653"/>
        <v>1.1000000000000001E-3</v>
      </c>
    </row>
    <row r="5813" spans="1:13" ht="15" customHeight="1" x14ac:dyDescent="0.2">
      <c r="A5813" s="370">
        <v>5792</v>
      </c>
      <c r="B5813" s="120">
        <f t="shared" si="647"/>
        <v>217.39840859791317</v>
      </c>
      <c r="C5813" s="371">
        <v>950</v>
      </c>
      <c r="D5813" s="78">
        <v>45170</v>
      </c>
      <c r="E5813" s="209">
        <v>29455</v>
      </c>
      <c r="F5813" s="344">
        <f t="shared" si="650"/>
        <v>2493.3025199946342</v>
      </c>
      <c r="G5813" s="394">
        <f t="shared" si="651"/>
        <v>372.06315789473683</v>
      </c>
      <c r="H5813" s="385">
        <f t="shared" si="648"/>
        <v>968.49359912660725</v>
      </c>
      <c r="I5813" s="386">
        <f t="shared" si="649"/>
        <v>57.307313557787424</v>
      </c>
      <c r="J5813" s="393">
        <v>45</v>
      </c>
      <c r="K5813" s="396">
        <f t="shared" si="652"/>
        <v>3936.1665905737659</v>
      </c>
      <c r="L5813" s="210">
        <f t="shared" si="653"/>
        <v>4.5999999999999999E-3</v>
      </c>
      <c r="M5813" s="211">
        <f t="shared" si="653"/>
        <v>1.1000000000000001E-3</v>
      </c>
    </row>
    <row r="5814" spans="1:13" ht="15" customHeight="1" x14ac:dyDescent="0.2">
      <c r="A5814" s="370">
        <v>5793</v>
      </c>
      <c r="B5814" s="120">
        <f t="shared" si="647"/>
        <v>217.42185434688531</v>
      </c>
      <c r="C5814" s="371">
        <v>950</v>
      </c>
      <c r="D5814" s="78">
        <v>45170</v>
      </c>
      <c r="E5814" s="209">
        <v>29455</v>
      </c>
      <c r="F5814" s="344">
        <f t="shared" si="650"/>
        <v>2493.0336539913933</v>
      </c>
      <c r="G5814" s="394">
        <f t="shared" si="651"/>
        <v>372.06315789473683</v>
      </c>
      <c r="H5814" s="385">
        <f t="shared" si="648"/>
        <v>968.40272241751188</v>
      </c>
      <c r="I5814" s="386">
        <f t="shared" si="649"/>
        <v>57.3019362377226</v>
      </c>
      <c r="J5814" s="393">
        <v>45</v>
      </c>
      <c r="K5814" s="396">
        <f t="shared" si="652"/>
        <v>3935.8014705413648</v>
      </c>
      <c r="L5814" s="210">
        <f t="shared" si="653"/>
        <v>4.5999999999999999E-3</v>
      </c>
      <c r="M5814" s="211">
        <f t="shared" si="653"/>
        <v>1.1000000000000001E-3</v>
      </c>
    </row>
    <row r="5815" spans="1:13" ht="15" customHeight="1" x14ac:dyDescent="0.2">
      <c r="A5815" s="370">
        <v>5794</v>
      </c>
      <c r="B5815" s="120">
        <f t="shared" ref="B5815:B5878" si="654">A5815/(10*LN(A5815)-60)</f>
        <v>217.44529948950006</v>
      </c>
      <c r="C5815" s="371">
        <v>950</v>
      </c>
      <c r="D5815" s="78">
        <v>45170</v>
      </c>
      <c r="E5815" s="209">
        <v>29455</v>
      </c>
      <c r="F5815" s="344">
        <f t="shared" si="650"/>
        <v>2492.7648529195908</v>
      </c>
      <c r="G5815" s="394">
        <f t="shared" si="651"/>
        <v>372.06315789473683</v>
      </c>
      <c r="H5815" s="385">
        <f t="shared" si="648"/>
        <v>968.31186765524262</v>
      </c>
      <c r="I5815" s="386">
        <f t="shared" si="649"/>
        <v>57.296560216286551</v>
      </c>
      <c r="J5815" s="393">
        <v>45</v>
      </c>
      <c r="K5815" s="396">
        <f t="shared" si="652"/>
        <v>3935.436438685857</v>
      </c>
      <c r="L5815" s="210">
        <f t="shared" si="653"/>
        <v>4.5999999999999999E-3</v>
      </c>
      <c r="M5815" s="211">
        <f t="shared" si="653"/>
        <v>1.1000000000000001E-3</v>
      </c>
    </row>
    <row r="5816" spans="1:13" ht="15" customHeight="1" x14ac:dyDescent="0.2">
      <c r="A5816" s="370">
        <v>5795</v>
      </c>
      <c r="B5816" s="120">
        <f t="shared" si="654"/>
        <v>217.46874402582216</v>
      </c>
      <c r="C5816" s="371">
        <v>950</v>
      </c>
      <c r="D5816" s="78">
        <v>45170</v>
      </c>
      <c r="E5816" s="209">
        <v>29455</v>
      </c>
      <c r="F5816" s="344">
        <f t="shared" si="650"/>
        <v>2492.4961167552351</v>
      </c>
      <c r="G5816" s="394">
        <f t="shared" si="651"/>
        <v>372.06315789473683</v>
      </c>
      <c r="H5816" s="385">
        <f t="shared" si="648"/>
        <v>968.22103483169042</v>
      </c>
      <c r="I5816" s="386">
        <f t="shared" si="649"/>
        <v>57.291185492999439</v>
      </c>
      <c r="J5816" s="393">
        <v>45</v>
      </c>
      <c r="K5816" s="396">
        <f t="shared" si="652"/>
        <v>3935.0714949746616</v>
      </c>
      <c r="L5816" s="210">
        <f t="shared" si="653"/>
        <v>4.5999999999999999E-3</v>
      </c>
      <c r="M5816" s="211">
        <f t="shared" si="653"/>
        <v>1.1000000000000001E-3</v>
      </c>
    </row>
    <row r="5817" spans="1:13" ht="15" customHeight="1" x14ac:dyDescent="0.2">
      <c r="A5817" s="370">
        <v>5796</v>
      </c>
      <c r="B5817" s="120">
        <f t="shared" si="654"/>
        <v>217.4921879559169</v>
      </c>
      <c r="C5817" s="371">
        <v>950</v>
      </c>
      <c r="D5817" s="78">
        <v>45170</v>
      </c>
      <c r="E5817" s="209">
        <v>29455</v>
      </c>
      <c r="F5817" s="344">
        <f t="shared" si="650"/>
        <v>2492.227445474341</v>
      </c>
      <c r="G5817" s="394">
        <f t="shared" si="651"/>
        <v>372.06315789473683</v>
      </c>
      <c r="H5817" s="385">
        <f t="shared" si="648"/>
        <v>968.13022393874826</v>
      </c>
      <c r="I5817" s="386">
        <f t="shared" si="649"/>
        <v>57.285812067381556</v>
      </c>
      <c r="J5817" s="393">
        <v>45</v>
      </c>
      <c r="K5817" s="396">
        <f t="shared" si="652"/>
        <v>3934.7066393752075</v>
      </c>
      <c r="L5817" s="210">
        <f t="shared" si="653"/>
        <v>4.5999999999999999E-3</v>
      </c>
      <c r="M5817" s="211">
        <f t="shared" si="653"/>
        <v>1.1000000000000001E-3</v>
      </c>
    </row>
    <row r="5818" spans="1:13" ht="15" customHeight="1" x14ac:dyDescent="0.2">
      <c r="A5818" s="370">
        <v>5797</v>
      </c>
      <c r="B5818" s="120">
        <f t="shared" si="654"/>
        <v>217.51563127984912</v>
      </c>
      <c r="C5818" s="371">
        <v>950</v>
      </c>
      <c r="D5818" s="78">
        <v>45170</v>
      </c>
      <c r="E5818" s="209">
        <v>29455</v>
      </c>
      <c r="F5818" s="344">
        <f t="shared" si="650"/>
        <v>2491.9588390529393</v>
      </c>
      <c r="G5818" s="394">
        <f t="shared" si="651"/>
        <v>372.06315789473683</v>
      </c>
      <c r="H5818" s="385">
        <f t="shared" si="648"/>
        <v>968.03943496831448</v>
      </c>
      <c r="I5818" s="386">
        <f t="shared" si="649"/>
        <v>57.280439938953521</v>
      </c>
      <c r="J5818" s="393">
        <v>45</v>
      </c>
      <c r="K5818" s="396">
        <f t="shared" si="652"/>
        <v>3934.3418718549437</v>
      </c>
      <c r="L5818" s="210">
        <f t="shared" si="653"/>
        <v>4.5999999999999999E-3</v>
      </c>
      <c r="M5818" s="211">
        <f t="shared" si="653"/>
        <v>1.1000000000000001E-3</v>
      </c>
    </row>
    <row r="5819" spans="1:13" ht="15" customHeight="1" x14ac:dyDescent="0.2">
      <c r="A5819" s="370">
        <v>5798</v>
      </c>
      <c r="B5819" s="120">
        <f t="shared" si="654"/>
        <v>217.53907399768391</v>
      </c>
      <c r="C5819" s="371">
        <v>950</v>
      </c>
      <c r="D5819" s="78">
        <v>45170</v>
      </c>
      <c r="E5819" s="209">
        <v>29455</v>
      </c>
      <c r="F5819" s="344">
        <f t="shared" si="650"/>
        <v>2491.6902974670697</v>
      </c>
      <c r="G5819" s="394">
        <f t="shared" si="651"/>
        <v>372.06315789473683</v>
      </c>
      <c r="H5819" s="385">
        <f t="shared" si="648"/>
        <v>967.94866791229049</v>
      </c>
      <c r="I5819" s="386">
        <f t="shared" si="649"/>
        <v>57.275069107236135</v>
      </c>
      <c r="J5819" s="393">
        <v>45</v>
      </c>
      <c r="K5819" s="396">
        <f t="shared" si="652"/>
        <v>3933.9771923813332</v>
      </c>
      <c r="L5819" s="210">
        <f t="shared" si="653"/>
        <v>4.5999999999999999E-3</v>
      </c>
      <c r="M5819" s="211">
        <f t="shared" si="653"/>
        <v>1.1000000000000001E-3</v>
      </c>
    </row>
    <row r="5820" spans="1:13" ht="15" customHeight="1" x14ac:dyDescent="0.2">
      <c r="A5820" s="370">
        <v>5799</v>
      </c>
      <c r="B5820" s="120">
        <f t="shared" si="654"/>
        <v>217.56251610948649</v>
      </c>
      <c r="C5820" s="371">
        <v>950</v>
      </c>
      <c r="D5820" s="78">
        <v>45170</v>
      </c>
      <c r="E5820" s="209">
        <v>29455</v>
      </c>
      <c r="F5820" s="344">
        <f t="shared" si="650"/>
        <v>2491.4218206927844</v>
      </c>
      <c r="G5820" s="394">
        <f t="shared" si="651"/>
        <v>372.06315789473683</v>
      </c>
      <c r="H5820" s="385">
        <f t="shared" si="648"/>
        <v>967.85792276258212</v>
      </c>
      <c r="I5820" s="386">
        <f t="shared" si="649"/>
        <v>57.269699571750429</v>
      </c>
      <c r="J5820" s="393">
        <v>45</v>
      </c>
      <c r="K5820" s="396">
        <f t="shared" si="652"/>
        <v>3933.6126009218542</v>
      </c>
      <c r="L5820" s="210">
        <f t="shared" si="653"/>
        <v>4.5999999999999999E-3</v>
      </c>
      <c r="M5820" s="211">
        <f t="shared" si="653"/>
        <v>1.1000000000000001E-3</v>
      </c>
    </row>
    <row r="5821" spans="1:13" ht="15" customHeight="1" x14ac:dyDescent="0.2">
      <c r="A5821" s="372">
        <v>5800</v>
      </c>
      <c r="B5821" s="120">
        <f t="shared" si="654"/>
        <v>217.58595761532169</v>
      </c>
      <c r="C5821" s="371">
        <v>950</v>
      </c>
      <c r="D5821" s="78">
        <v>45170</v>
      </c>
      <c r="E5821" s="209">
        <v>29455</v>
      </c>
      <c r="F5821" s="344">
        <f t="shared" si="650"/>
        <v>2491.1534087061482</v>
      </c>
      <c r="G5821" s="394">
        <f t="shared" si="651"/>
        <v>372.06315789473683</v>
      </c>
      <c r="H5821" s="385">
        <f t="shared" si="648"/>
        <v>967.76719951109908</v>
      </c>
      <c r="I5821" s="386">
        <f t="shared" si="649"/>
        <v>57.264331332017704</v>
      </c>
      <c r="J5821" s="393">
        <v>45</v>
      </c>
      <c r="K5821" s="396">
        <f t="shared" si="652"/>
        <v>3933.2480974440018</v>
      </c>
      <c r="L5821" s="210">
        <f t="shared" si="653"/>
        <v>4.5999999999999999E-3</v>
      </c>
      <c r="M5821" s="211">
        <f t="shared" si="653"/>
        <v>1.1000000000000001E-3</v>
      </c>
    </row>
    <row r="5822" spans="1:13" ht="15" customHeight="1" x14ac:dyDescent="0.2">
      <c r="A5822" s="370">
        <v>5801</v>
      </c>
      <c r="B5822" s="120">
        <f t="shared" si="654"/>
        <v>217.60939851525467</v>
      </c>
      <c r="C5822" s="371">
        <v>950</v>
      </c>
      <c r="D5822" s="78">
        <v>45170</v>
      </c>
      <c r="E5822" s="209">
        <v>29455</v>
      </c>
      <c r="F5822" s="344">
        <f t="shared" si="650"/>
        <v>2490.8850614832354</v>
      </c>
      <c r="G5822" s="394">
        <f t="shared" si="651"/>
        <v>372.06315789473683</v>
      </c>
      <c r="H5822" s="385">
        <f t="shared" si="648"/>
        <v>967.67649814975448</v>
      </c>
      <c r="I5822" s="386">
        <f t="shared" si="649"/>
        <v>57.258964387559445</v>
      </c>
      <c r="J5822" s="393">
        <v>45</v>
      </c>
      <c r="K5822" s="396">
        <f t="shared" si="652"/>
        <v>3932.8836819152862</v>
      </c>
      <c r="L5822" s="210">
        <f t="shared" si="653"/>
        <v>4.5999999999999999E-3</v>
      </c>
      <c r="M5822" s="211">
        <f t="shared" si="653"/>
        <v>1.1000000000000001E-3</v>
      </c>
    </row>
    <row r="5823" spans="1:13" ht="15" customHeight="1" x14ac:dyDescent="0.2">
      <c r="A5823" s="370">
        <v>5802</v>
      </c>
      <c r="B5823" s="120">
        <f t="shared" si="654"/>
        <v>217.63283880935049</v>
      </c>
      <c r="C5823" s="371">
        <v>950</v>
      </c>
      <c r="D5823" s="78">
        <v>45170</v>
      </c>
      <c r="E5823" s="209">
        <v>29455</v>
      </c>
      <c r="F5823" s="344">
        <f t="shared" si="650"/>
        <v>2490.6167790001346</v>
      </c>
      <c r="G5823" s="394">
        <f t="shared" si="651"/>
        <v>372.06315789473683</v>
      </c>
      <c r="H5823" s="385">
        <f t="shared" si="648"/>
        <v>967.58581867046644</v>
      </c>
      <c r="I5823" s="386">
        <f t="shared" si="649"/>
        <v>57.253598737897427</v>
      </c>
      <c r="J5823" s="393">
        <v>45</v>
      </c>
      <c r="K5823" s="396">
        <f t="shared" si="652"/>
        <v>3932.5193543032351</v>
      </c>
      <c r="L5823" s="210">
        <f t="shared" si="653"/>
        <v>4.5999999999999999E-3</v>
      </c>
      <c r="M5823" s="211">
        <f t="shared" si="653"/>
        <v>1.1000000000000001E-3</v>
      </c>
    </row>
    <row r="5824" spans="1:13" ht="15" customHeight="1" x14ac:dyDescent="0.2">
      <c r="A5824" s="370">
        <v>5803</v>
      </c>
      <c r="B5824" s="120">
        <f t="shared" si="654"/>
        <v>217.65627849767426</v>
      </c>
      <c r="C5824" s="371">
        <v>950</v>
      </c>
      <c r="D5824" s="78">
        <v>45170</v>
      </c>
      <c r="E5824" s="209">
        <v>29455</v>
      </c>
      <c r="F5824" s="344">
        <f t="shared" si="650"/>
        <v>2490.3485612329441</v>
      </c>
      <c r="G5824" s="394">
        <f t="shared" si="651"/>
        <v>372.06315789473683</v>
      </c>
      <c r="H5824" s="385">
        <f t="shared" si="648"/>
        <v>967.49516106515603</v>
      </c>
      <c r="I5824" s="386">
        <f t="shared" si="649"/>
        <v>57.248234382553619</v>
      </c>
      <c r="J5824" s="393">
        <v>45</v>
      </c>
      <c r="K5824" s="396">
        <f t="shared" si="652"/>
        <v>3932.1551145753906</v>
      </c>
      <c r="L5824" s="210">
        <f t="shared" si="653"/>
        <v>4.5999999999999999E-3</v>
      </c>
      <c r="M5824" s="211">
        <f t="shared" si="653"/>
        <v>1.1000000000000001E-3</v>
      </c>
    </row>
    <row r="5825" spans="1:13" ht="15" customHeight="1" x14ac:dyDescent="0.2">
      <c r="A5825" s="370">
        <v>5804</v>
      </c>
      <c r="B5825" s="120">
        <f t="shared" si="654"/>
        <v>217.6797175802912</v>
      </c>
      <c r="C5825" s="371">
        <v>950</v>
      </c>
      <c r="D5825" s="78">
        <v>45170</v>
      </c>
      <c r="E5825" s="209">
        <v>29455</v>
      </c>
      <c r="F5825" s="344">
        <f t="shared" si="650"/>
        <v>2490.0804081577717</v>
      </c>
      <c r="G5825" s="394">
        <f t="shared" si="651"/>
        <v>372.06315789473683</v>
      </c>
      <c r="H5825" s="385">
        <f t="shared" si="648"/>
        <v>967.40452532574773</v>
      </c>
      <c r="I5825" s="386">
        <f t="shared" si="649"/>
        <v>57.242871321050174</v>
      </c>
      <c r="J5825" s="393">
        <v>45</v>
      </c>
      <c r="K5825" s="396">
        <f t="shared" si="652"/>
        <v>3931.7909626993064</v>
      </c>
      <c r="L5825" s="210">
        <f t="shared" si="653"/>
        <v>4.5999999999999999E-3</v>
      </c>
      <c r="M5825" s="211">
        <f t="shared" si="653"/>
        <v>1.1000000000000001E-3</v>
      </c>
    </row>
    <row r="5826" spans="1:13" ht="15" customHeight="1" x14ac:dyDescent="0.2">
      <c r="A5826" s="370">
        <v>5805</v>
      </c>
      <c r="B5826" s="120">
        <f t="shared" si="654"/>
        <v>217.70315605726634</v>
      </c>
      <c r="C5826" s="371">
        <v>950</v>
      </c>
      <c r="D5826" s="78">
        <v>45170</v>
      </c>
      <c r="E5826" s="209">
        <v>29455</v>
      </c>
      <c r="F5826" s="344">
        <f t="shared" si="650"/>
        <v>2489.8123197507412</v>
      </c>
      <c r="G5826" s="394">
        <f t="shared" si="651"/>
        <v>372.06315789473683</v>
      </c>
      <c r="H5826" s="385">
        <f t="shared" si="648"/>
        <v>967.31391144417148</v>
      </c>
      <c r="I5826" s="386">
        <f t="shared" si="649"/>
        <v>57.237509552909557</v>
      </c>
      <c r="J5826" s="393">
        <v>45</v>
      </c>
      <c r="K5826" s="396">
        <f t="shared" si="652"/>
        <v>3931.4268986425591</v>
      </c>
      <c r="L5826" s="210">
        <f t="shared" si="653"/>
        <v>4.5999999999999999E-3</v>
      </c>
      <c r="M5826" s="211">
        <f t="shared" si="653"/>
        <v>1.1000000000000001E-3</v>
      </c>
    </row>
    <row r="5827" spans="1:13" ht="15" customHeight="1" x14ac:dyDescent="0.2">
      <c r="A5827" s="370">
        <v>5806</v>
      </c>
      <c r="B5827" s="120">
        <f t="shared" si="654"/>
        <v>217.72659392866512</v>
      </c>
      <c r="C5827" s="371">
        <v>950</v>
      </c>
      <c r="D5827" s="78">
        <v>45170</v>
      </c>
      <c r="E5827" s="209">
        <v>29455</v>
      </c>
      <c r="F5827" s="344">
        <f t="shared" si="650"/>
        <v>2489.5442959879829</v>
      </c>
      <c r="G5827" s="394">
        <f t="shared" si="651"/>
        <v>372.06315789473683</v>
      </c>
      <c r="H5827" s="385">
        <f t="shared" si="648"/>
        <v>967.22331941235916</v>
      </c>
      <c r="I5827" s="386">
        <f t="shared" si="649"/>
        <v>57.232149077654398</v>
      </c>
      <c r="J5827" s="393">
        <v>45</v>
      </c>
      <c r="K5827" s="396">
        <f t="shared" si="652"/>
        <v>3931.0629223727333</v>
      </c>
      <c r="L5827" s="210">
        <f t="shared" si="653"/>
        <v>4.5999999999999999E-3</v>
      </c>
      <c r="M5827" s="211">
        <f t="shared" si="653"/>
        <v>1.1000000000000001E-3</v>
      </c>
    </row>
    <row r="5828" spans="1:13" ht="15" customHeight="1" x14ac:dyDescent="0.2">
      <c r="A5828" s="370">
        <v>5807</v>
      </c>
      <c r="B5828" s="120">
        <f t="shared" si="654"/>
        <v>217.75003119455232</v>
      </c>
      <c r="C5828" s="371">
        <v>950</v>
      </c>
      <c r="D5828" s="78">
        <v>45170</v>
      </c>
      <c r="E5828" s="209">
        <v>29455</v>
      </c>
      <c r="F5828" s="344">
        <f t="shared" si="650"/>
        <v>2489.2763368456444</v>
      </c>
      <c r="G5828" s="394">
        <f t="shared" si="651"/>
        <v>372.06315789473683</v>
      </c>
      <c r="H5828" s="385">
        <f t="shared" si="648"/>
        <v>967.13274922224878</v>
      </c>
      <c r="I5828" s="386">
        <f t="shared" si="649"/>
        <v>57.226789894807624</v>
      </c>
      <c r="J5828" s="393">
        <v>45</v>
      </c>
      <c r="K5828" s="396">
        <f t="shared" si="652"/>
        <v>3930.6990338574378</v>
      </c>
      <c r="L5828" s="210">
        <f t="shared" si="653"/>
        <v>4.5999999999999999E-3</v>
      </c>
      <c r="M5828" s="211">
        <f t="shared" si="653"/>
        <v>1.1000000000000001E-3</v>
      </c>
    </row>
    <row r="5829" spans="1:13" ht="15" customHeight="1" x14ac:dyDescent="0.2">
      <c r="A5829" s="370">
        <v>5808</v>
      </c>
      <c r="B5829" s="120">
        <f t="shared" si="654"/>
        <v>217.77346785499327</v>
      </c>
      <c r="C5829" s="371">
        <v>950</v>
      </c>
      <c r="D5829" s="78">
        <v>45170</v>
      </c>
      <c r="E5829" s="209">
        <v>29455</v>
      </c>
      <c r="F5829" s="344">
        <f t="shared" si="650"/>
        <v>2489.0084422998807</v>
      </c>
      <c r="G5829" s="394">
        <f t="shared" si="651"/>
        <v>372.06315789473683</v>
      </c>
      <c r="H5829" s="385">
        <f t="shared" si="648"/>
        <v>967.04220086578061</v>
      </c>
      <c r="I5829" s="386">
        <f t="shared" si="649"/>
        <v>57.221432003892353</v>
      </c>
      <c r="J5829" s="393">
        <v>45</v>
      </c>
      <c r="K5829" s="396">
        <f t="shared" si="652"/>
        <v>3930.3352330642906</v>
      </c>
      <c r="L5829" s="210">
        <f t="shared" si="653"/>
        <v>4.5999999999999999E-3</v>
      </c>
      <c r="M5829" s="211">
        <f t="shared" si="653"/>
        <v>1.1000000000000001E-3</v>
      </c>
    </row>
    <row r="5830" spans="1:13" ht="15" customHeight="1" x14ac:dyDescent="0.2">
      <c r="A5830" s="370">
        <v>5809</v>
      </c>
      <c r="B5830" s="120">
        <f t="shared" si="654"/>
        <v>217.79690391005315</v>
      </c>
      <c r="C5830" s="371">
        <v>950</v>
      </c>
      <c r="D5830" s="78">
        <v>45170</v>
      </c>
      <c r="E5830" s="209">
        <v>29455</v>
      </c>
      <c r="F5830" s="344">
        <f t="shared" si="650"/>
        <v>2488.7406123268602</v>
      </c>
      <c r="G5830" s="394">
        <f t="shared" si="651"/>
        <v>372.06315789473683</v>
      </c>
      <c r="H5830" s="385">
        <f t="shared" si="648"/>
        <v>966.95167433489974</v>
      </c>
      <c r="I5830" s="386">
        <f t="shared" si="649"/>
        <v>57.21607540443194</v>
      </c>
      <c r="J5830" s="393">
        <v>45</v>
      </c>
      <c r="K5830" s="396">
        <f t="shared" si="652"/>
        <v>3929.9715199609286</v>
      </c>
      <c r="L5830" s="210">
        <f t="shared" si="653"/>
        <v>4.5999999999999999E-3</v>
      </c>
      <c r="M5830" s="211">
        <f t="shared" si="653"/>
        <v>1.1000000000000001E-3</v>
      </c>
    </row>
    <row r="5831" spans="1:13" ht="15" customHeight="1" x14ac:dyDescent="0.2">
      <c r="A5831" s="372">
        <v>5810</v>
      </c>
      <c r="B5831" s="120">
        <f t="shared" si="654"/>
        <v>217.82033935979746</v>
      </c>
      <c r="C5831" s="371">
        <v>950</v>
      </c>
      <c r="D5831" s="78">
        <v>45170</v>
      </c>
      <c r="E5831" s="209">
        <v>29455</v>
      </c>
      <c r="F5831" s="344">
        <f t="shared" si="650"/>
        <v>2488.4728469027577</v>
      </c>
      <c r="G5831" s="394">
        <f t="shared" si="651"/>
        <v>372.06315789473683</v>
      </c>
      <c r="H5831" s="385">
        <f t="shared" si="648"/>
        <v>966.86116962155302</v>
      </c>
      <c r="I5831" s="386">
        <f t="shared" si="649"/>
        <v>57.210720095949895</v>
      </c>
      <c r="J5831" s="393">
        <v>45</v>
      </c>
      <c r="K5831" s="396">
        <f t="shared" si="652"/>
        <v>3929.6078945149975</v>
      </c>
      <c r="L5831" s="210">
        <f t="shared" si="653"/>
        <v>4.5999999999999999E-3</v>
      </c>
      <c r="M5831" s="211">
        <f t="shared" si="653"/>
        <v>1.1000000000000001E-3</v>
      </c>
    </row>
    <row r="5832" spans="1:13" ht="15" customHeight="1" x14ac:dyDescent="0.2">
      <c r="A5832" s="370">
        <v>5811</v>
      </c>
      <c r="B5832" s="120">
        <f t="shared" si="654"/>
        <v>217.84377420429101</v>
      </c>
      <c r="C5832" s="371">
        <v>950</v>
      </c>
      <c r="D5832" s="78">
        <v>45170</v>
      </c>
      <c r="E5832" s="209">
        <v>29455</v>
      </c>
      <c r="F5832" s="344">
        <f t="shared" si="650"/>
        <v>2488.2051460037692</v>
      </c>
      <c r="G5832" s="394">
        <f t="shared" si="651"/>
        <v>372.06315789473683</v>
      </c>
      <c r="H5832" s="385">
        <f t="shared" si="648"/>
        <v>966.77068671769496</v>
      </c>
      <c r="I5832" s="386">
        <f t="shared" si="649"/>
        <v>57.205366077970119</v>
      </c>
      <c r="J5832" s="393">
        <v>45</v>
      </c>
      <c r="K5832" s="396">
        <f t="shared" si="652"/>
        <v>3929.2443566941711</v>
      </c>
      <c r="L5832" s="210">
        <f t="shared" si="653"/>
        <v>4.5999999999999999E-3</v>
      </c>
      <c r="M5832" s="211">
        <f t="shared" si="653"/>
        <v>1.1000000000000001E-3</v>
      </c>
    </row>
    <row r="5833" spans="1:13" ht="15" customHeight="1" x14ac:dyDescent="0.2">
      <c r="A5833" s="370">
        <v>5812</v>
      </c>
      <c r="B5833" s="120">
        <f t="shared" si="654"/>
        <v>217.86720844359925</v>
      </c>
      <c r="C5833" s="371">
        <v>950</v>
      </c>
      <c r="D5833" s="78">
        <v>45170</v>
      </c>
      <c r="E5833" s="209">
        <v>29455</v>
      </c>
      <c r="F5833" s="344">
        <f t="shared" si="650"/>
        <v>2487.9375096060935</v>
      </c>
      <c r="G5833" s="394">
        <f t="shared" si="651"/>
        <v>372.06315789473683</v>
      </c>
      <c r="H5833" s="385">
        <f t="shared" si="648"/>
        <v>966.68022561528051</v>
      </c>
      <c r="I5833" s="386">
        <f t="shared" si="649"/>
        <v>57.200013350016604</v>
      </c>
      <c r="J5833" s="393">
        <v>45</v>
      </c>
      <c r="K5833" s="396">
        <f t="shared" si="652"/>
        <v>3928.8809064661273</v>
      </c>
      <c r="L5833" s="210">
        <f t="shared" si="653"/>
        <v>4.5999999999999999E-3</v>
      </c>
      <c r="M5833" s="211">
        <f t="shared" si="653"/>
        <v>1.1000000000000001E-3</v>
      </c>
    </row>
    <row r="5834" spans="1:13" ht="15" customHeight="1" x14ac:dyDescent="0.2">
      <c r="A5834" s="370">
        <v>5813</v>
      </c>
      <c r="B5834" s="120">
        <f t="shared" si="654"/>
        <v>217.89064207778748</v>
      </c>
      <c r="C5834" s="371">
        <v>950</v>
      </c>
      <c r="D5834" s="78">
        <v>45170</v>
      </c>
      <c r="E5834" s="209">
        <v>29455</v>
      </c>
      <c r="F5834" s="344">
        <f t="shared" si="650"/>
        <v>2487.6699376859442</v>
      </c>
      <c r="G5834" s="394">
        <f t="shared" si="651"/>
        <v>372.06315789473683</v>
      </c>
      <c r="H5834" s="385">
        <f t="shared" si="648"/>
        <v>966.58978630627007</v>
      </c>
      <c r="I5834" s="386">
        <f t="shared" si="649"/>
        <v>57.194661911613622</v>
      </c>
      <c r="J5834" s="393">
        <v>45</v>
      </c>
      <c r="K5834" s="396">
        <f t="shared" si="652"/>
        <v>3928.5175437985649</v>
      </c>
      <c r="L5834" s="210">
        <f t="shared" si="653"/>
        <v>4.5999999999999999E-3</v>
      </c>
      <c r="M5834" s="211">
        <f t="shared" si="653"/>
        <v>1.1000000000000001E-3</v>
      </c>
    </row>
    <row r="5835" spans="1:13" ht="15" customHeight="1" x14ac:dyDescent="0.2">
      <c r="A5835" s="370">
        <v>5814</v>
      </c>
      <c r="B5835" s="120">
        <f t="shared" si="654"/>
        <v>217.91407510692073</v>
      </c>
      <c r="C5835" s="371">
        <v>950</v>
      </c>
      <c r="D5835" s="78">
        <v>45170</v>
      </c>
      <c r="E5835" s="209">
        <v>29455</v>
      </c>
      <c r="F5835" s="344">
        <f t="shared" si="650"/>
        <v>2487.4024302195494</v>
      </c>
      <c r="G5835" s="394">
        <f t="shared" si="651"/>
        <v>372.06315789473683</v>
      </c>
      <c r="H5835" s="385">
        <f t="shared" si="648"/>
        <v>966.49936878262861</v>
      </c>
      <c r="I5835" s="386">
        <f t="shared" si="649"/>
        <v>57.189311762285726</v>
      </c>
      <c r="J5835" s="393">
        <v>45</v>
      </c>
      <c r="K5835" s="396">
        <f t="shared" si="652"/>
        <v>3928.1542686592006</v>
      </c>
      <c r="L5835" s="210">
        <f t="shared" si="653"/>
        <v>4.5999999999999999E-3</v>
      </c>
      <c r="M5835" s="211">
        <f t="shared" si="653"/>
        <v>1.1000000000000001E-3</v>
      </c>
    </row>
    <row r="5836" spans="1:13" ht="15" customHeight="1" x14ac:dyDescent="0.2">
      <c r="A5836" s="370">
        <v>5815</v>
      </c>
      <c r="B5836" s="120">
        <f t="shared" si="654"/>
        <v>217.93750753106451</v>
      </c>
      <c r="C5836" s="371">
        <v>950</v>
      </c>
      <c r="D5836" s="78">
        <v>45170</v>
      </c>
      <c r="E5836" s="209">
        <v>29455</v>
      </c>
      <c r="F5836" s="344">
        <f t="shared" si="650"/>
        <v>2487.1349871831417</v>
      </c>
      <c r="G5836" s="394">
        <f t="shared" si="651"/>
        <v>372.06315789473683</v>
      </c>
      <c r="H5836" s="385">
        <f t="shared" si="648"/>
        <v>966.40897303632289</v>
      </c>
      <c r="I5836" s="386">
        <f t="shared" si="649"/>
        <v>57.183962901557571</v>
      </c>
      <c r="J5836" s="393">
        <v>45</v>
      </c>
      <c r="K5836" s="396">
        <f t="shared" si="652"/>
        <v>3927.7910810157591</v>
      </c>
      <c r="L5836" s="210">
        <f t="shared" si="653"/>
        <v>4.5999999999999999E-3</v>
      </c>
      <c r="M5836" s="211">
        <f t="shared" si="653"/>
        <v>1.1000000000000001E-3</v>
      </c>
    </row>
    <row r="5837" spans="1:13" ht="15" customHeight="1" x14ac:dyDescent="0.2">
      <c r="A5837" s="370">
        <v>5816</v>
      </c>
      <c r="B5837" s="120">
        <f t="shared" si="654"/>
        <v>217.96093935028418</v>
      </c>
      <c r="C5837" s="371">
        <v>950</v>
      </c>
      <c r="D5837" s="78">
        <v>45170</v>
      </c>
      <c r="E5837" s="209">
        <v>29455</v>
      </c>
      <c r="F5837" s="344">
        <f t="shared" si="650"/>
        <v>2486.8676085529692</v>
      </c>
      <c r="G5837" s="394">
        <f t="shared" si="651"/>
        <v>372.06315789473683</v>
      </c>
      <c r="H5837" s="385">
        <f t="shared" si="648"/>
        <v>966.31859905932458</v>
      </c>
      <c r="I5837" s="386">
        <f t="shared" si="649"/>
        <v>57.178615328954123</v>
      </c>
      <c r="J5837" s="393">
        <v>45</v>
      </c>
      <c r="K5837" s="396">
        <f t="shared" si="652"/>
        <v>3927.4279808359847</v>
      </c>
      <c r="L5837" s="210">
        <f t="shared" si="653"/>
        <v>4.5999999999999999E-3</v>
      </c>
      <c r="M5837" s="211">
        <f t="shared" si="653"/>
        <v>1.1000000000000001E-3</v>
      </c>
    </row>
    <row r="5838" spans="1:13" ht="15" customHeight="1" x14ac:dyDescent="0.2">
      <c r="A5838" s="370">
        <v>5817</v>
      </c>
      <c r="B5838" s="120">
        <f t="shared" si="654"/>
        <v>217.98437056464485</v>
      </c>
      <c r="C5838" s="371">
        <v>950</v>
      </c>
      <c r="D5838" s="78">
        <v>45170</v>
      </c>
      <c r="E5838" s="209">
        <v>29455</v>
      </c>
      <c r="F5838" s="344">
        <f t="shared" si="650"/>
        <v>2486.6002943052931</v>
      </c>
      <c r="G5838" s="394">
        <f t="shared" si="651"/>
        <v>372.06315789473683</v>
      </c>
      <c r="H5838" s="385">
        <f t="shared" si="648"/>
        <v>966.22824684361001</v>
      </c>
      <c r="I5838" s="386">
        <f t="shared" si="649"/>
        <v>57.173269044000598</v>
      </c>
      <c r="J5838" s="393">
        <v>45</v>
      </c>
      <c r="K5838" s="396">
        <f t="shared" si="652"/>
        <v>3927.0649680876409</v>
      </c>
      <c r="L5838" s="210">
        <f t="shared" si="653"/>
        <v>4.5999999999999999E-3</v>
      </c>
      <c r="M5838" s="211">
        <f t="shared" si="653"/>
        <v>1.1000000000000001E-3</v>
      </c>
    </row>
    <row r="5839" spans="1:13" ht="15" customHeight="1" x14ac:dyDescent="0.2">
      <c r="A5839" s="370">
        <v>5818</v>
      </c>
      <c r="B5839" s="120">
        <f t="shared" si="654"/>
        <v>218.00780117421189</v>
      </c>
      <c r="C5839" s="371">
        <v>950</v>
      </c>
      <c r="D5839" s="78">
        <v>45170</v>
      </c>
      <c r="E5839" s="209">
        <v>29455</v>
      </c>
      <c r="F5839" s="344">
        <f t="shared" si="650"/>
        <v>2486.3330444163839</v>
      </c>
      <c r="G5839" s="394">
        <f t="shared" si="651"/>
        <v>372.06315789473683</v>
      </c>
      <c r="H5839" s="385">
        <f t="shared" si="648"/>
        <v>966.13791638115867</v>
      </c>
      <c r="I5839" s="386">
        <f t="shared" si="649"/>
        <v>57.167924046222417</v>
      </c>
      <c r="J5839" s="393">
        <v>45</v>
      </c>
      <c r="K5839" s="396">
        <f t="shared" si="652"/>
        <v>3926.7020427385019</v>
      </c>
      <c r="L5839" s="210">
        <f t="shared" si="653"/>
        <v>4.5999999999999999E-3</v>
      </c>
      <c r="M5839" s="211">
        <f t="shared" si="653"/>
        <v>1.1000000000000001E-3</v>
      </c>
    </row>
    <row r="5840" spans="1:13" ht="15" customHeight="1" x14ac:dyDescent="0.2">
      <c r="A5840" s="370">
        <v>5819</v>
      </c>
      <c r="B5840" s="120">
        <f t="shared" si="654"/>
        <v>218.03123117905079</v>
      </c>
      <c r="C5840" s="371">
        <v>950</v>
      </c>
      <c r="D5840" s="78">
        <v>45170</v>
      </c>
      <c r="E5840" s="209">
        <v>29455</v>
      </c>
      <c r="F5840" s="344">
        <f t="shared" si="650"/>
        <v>2486.065858862522</v>
      </c>
      <c r="G5840" s="394">
        <f t="shared" si="651"/>
        <v>372.06315789473683</v>
      </c>
      <c r="H5840" s="385">
        <f t="shared" si="648"/>
        <v>966.04760766395339</v>
      </c>
      <c r="I5840" s="386">
        <f t="shared" si="649"/>
        <v>57.162580335145179</v>
      </c>
      <c r="J5840" s="393">
        <v>45</v>
      </c>
      <c r="K5840" s="396">
        <f t="shared" si="652"/>
        <v>3926.3392047563575</v>
      </c>
      <c r="L5840" s="210">
        <f t="shared" si="653"/>
        <v>4.5999999999999999E-3</v>
      </c>
      <c r="M5840" s="211">
        <f t="shared" si="653"/>
        <v>1.1000000000000001E-3</v>
      </c>
    </row>
    <row r="5841" spans="1:13" ht="15" customHeight="1" x14ac:dyDescent="0.2">
      <c r="A5841" s="372">
        <v>5820</v>
      </c>
      <c r="B5841" s="120">
        <f t="shared" si="654"/>
        <v>218.05466057922683</v>
      </c>
      <c r="C5841" s="371">
        <v>950</v>
      </c>
      <c r="D5841" s="78">
        <v>45170</v>
      </c>
      <c r="E5841" s="209">
        <v>29455</v>
      </c>
      <c r="F5841" s="344">
        <f t="shared" si="650"/>
        <v>2485.7987376200017</v>
      </c>
      <c r="G5841" s="394">
        <f t="shared" si="651"/>
        <v>372.06315789473683</v>
      </c>
      <c r="H5841" s="385">
        <f t="shared" si="648"/>
        <v>965.95732068398149</v>
      </c>
      <c r="I5841" s="386">
        <f t="shared" si="649"/>
        <v>57.157237910294775</v>
      </c>
      <c r="J5841" s="393">
        <v>45</v>
      </c>
      <c r="K5841" s="396">
        <f t="shared" si="652"/>
        <v>3925.9764541090149</v>
      </c>
      <c r="L5841" s="210">
        <f t="shared" si="653"/>
        <v>4.5999999999999999E-3</v>
      </c>
      <c r="M5841" s="211">
        <f t="shared" si="653"/>
        <v>1.1000000000000001E-3</v>
      </c>
    </row>
    <row r="5842" spans="1:13" ht="15" customHeight="1" x14ac:dyDescent="0.2">
      <c r="A5842" s="370">
        <v>5821</v>
      </c>
      <c r="B5842" s="120">
        <f t="shared" si="654"/>
        <v>218.07808937480524</v>
      </c>
      <c r="C5842" s="371">
        <v>950</v>
      </c>
      <c r="D5842" s="78">
        <v>45170</v>
      </c>
      <c r="E5842" s="209">
        <v>29455</v>
      </c>
      <c r="F5842" s="344">
        <f t="shared" si="650"/>
        <v>2485.5316806651294</v>
      </c>
      <c r="G5842" s="394">
        <f t="shared" si="651"/>
        <v>372.06315789473683</v>
      </c>
      <c r="H5842" s="385">
        <f t="shared" si="648"/>
        <v>965.86705543323467</v>
      </c>
      <c r="I5842" s="386">
        <f t="shared" si="649"/>
        <v>57.151896771197329</v>
      </c>
      <c r="J5842" s="393">
        <v>45</v>
      </c>
      <c r="K5842" s="396">
        <f t="shared" si="652"/>
        <v>3925.6137907642983</v>
      </c>
      <c r="L5842" s="210">
        <f t="shared" si="653"/>
        <v>4.5999999999999999E-3</v>
      </c>
      <c r="M5842" s="211">
        <f t="shared" si="653"/>
        <v>1.1000000000000001E-3</v>
      </c>
    </row>
    <row r="5843" spans="1:13" ht="15" customHeight="1" x14ac:dyDescent="0.2">
      <c r="A5843" s="370">
        <v>5822</v>
      </c>
      <c r="B5843" s="120">
        <f t="shared" si="654"/>
        <v>218.10151756585162</v>
      </c>
      <c r="C5843" s="371">
        <v>950</v>
      </c>
      <c r="D5843" s="78">
        <v>45170</v>
      </c>
      <c r="E5843" s="209">
        <v>29455</v>
      </c>
      <c r="F5843" s="344">
        <f t="shared" si="650"/>
        <v>2485.2646879742197</v>
      </c>
      <c r="G5843" s="394">
        <f t="shared" si="651"/>
        <v>372.06315789473683</v>
      </c>
      <c r="H5843" s="385">
        <f t="shared" si="648"/>
        <v>965.7768119037072</v>
      </c>
      <c r="I5843" s="386">
        <f t="shared" si="649"/>
        <v>57.146556917379129</v>
      </c>
      <c r="J5843" s="393">
        <v>45</v>
      </c>
      <c r="K5843" s="396">
        <f t="shared" si="652"/>
        <v>3925.2512146900431</v>
      </c>
      <c r="L5843" s="210">
        <f t="shared" si="653"/>
        <v>4.5999999999999999E-3</v>
      </c>
      <c r="M5843" s="211">
        <f t="shared" si="653"/>
        <v>1.1000000000000001E-3</v>
      </c>
    </row>
    <row r="5844" spans="1:13" ht="15" customHeight="1" x14ac:dyDescent="0.2">
      <c r="A5844" s="370">
        <v>5823</v>
      </c>
      <c r="B5844" s="120">
        <f t="shared" si="654"/>
        <v>218.12494515243122</v>
      </c>
      <c r="C5844" s="371">
        <v>950</v>
      </c>
      <c r="D5844" s="78">
        <v>45170</v>
      </c>
      <c r="E5844" s="209">
        <v>29455</v>
      </c>
      <c r="F5844" s="344">
        <f t="shared" si="650"/>
        <v>2484.9977595236014</v>
      </c>
      <c r="G5844" s="394">
        <f t="shared" si="651"/>
        <v>372.06315789473683</v>
      </c>
      <c r="H5844" s="385">
        <f t="shared" si="648"/>
        <v>965.68659008739826</v>
      </c>
      <c r="I5844" s="386">
        <f t="shared" si="649"/>
        <v>57.141218348366763</v>
      </c>
      <c r="J5844" s="393">
        <v>45</v>
      </c>
      <c r="K5844" s="396">
        <f t="shared" si="652"/>
        <v>3924.8887258541031</v>
      </c>
      <c r="L5844" s="210">
        <f t="shared" si="653"/>
        <v>4.5999999999999999E-3</v>
      </c>
      <c r="M5844" s="211">
        <f t="shared" si="653"/>
        <v>1.1000000000000001E-3</v>
      </c>
    </row>
    <row r="5845" spans="1:13" ht="15" customHeight="1" x14ac:dyDescent="0.2">
      <c r="A5845" s="370">
        <v>5824</v>
      </c>
      <c r="B5845" s="120">
        <f t="shared" si="654"/>
        <v>218.14837213460964</v>
      </c>
      <c r="C5845" s="371">
        <v>950</v>
      </c>
      <c r="D5845" s="78">
        <v>45170</v>
      </c>
      <c r="E5845" s="209">
        <v>29455</v>
      </c>
      <c r="F5845" s="344">
        <f t="shared" si="650"/>
        <v>2484.7308952896119</v>
      </c>
      <c r="G5845" s="394">
        <f t="shared" si="651"/>
        <v>372.06315789473683</v>
      </c>
      <c r="H5845" s="385">
        <f t="shared" si="648"/>
        <v>965.59638997630975</v>
      </c>
      <c r="I5845" s="386">
        <f t="shared" si="649"/>
        <v>57.135881063686973</v>
      </c>
      <c r="J5845" s="393">
        <v>45</v>
      </c>
      <c r="K5845" s="396">
        <f t="shared" si="652"/>
        <v>3924.5263242243454</v>
      </c>
      <c r="L5845" s="210">
        <f t="shared" si="653"/>
        <v>4.5999999999999999E-3</v>
      </c>
      <c r="M5845" s="211">
        <f t="shared" si="653"/>
        <v>1.1000000000000001E-3</v>
      </c>
    </row>
    <row r="5846" spans="1:13" ht="15" customHeight="1" x14ac:dyDescent="0.2">
      <c r="A5846" s="370">
        <v>5825</v>
      </c>
      <c r="B5846" s="120">
        <f t="shared" si="654"/>
        <v>218.17179851245206</v>
      </c>
      <c r="C5846" s="371">
        <v>950</v>
      </c>
      <c r="D5846" s="78">
        <v>45170</v>
      </c>
      <c r="E5846" s="209">
        <v>29455</v>
      </c>
      <c r="F5846" s="344">
        <f t="shared" si="650"/>
        <v>2484.4640952486043</v>
      </c>
      <c r="G5846" s="394">
        <f t="shared" si="651"/>
        <v>372.06315789473683</v>
      </c>
      <c r="H5846" s="385">
        <f t="shared" ref="H5846:H5909" si="655">SUM(F5846:G5846)*33.8%</f>
        <v>965.50621156244915</v>
      </c>
      <c r="I5846" s="386">
        <f t="shared" ref="I5846:I5909" si="656">SUM(F5846:G5846)*2%</f>
        <v>57.130545062866823</v>
      </c>
      <c r="J5846" s="393">
        <v>45</v>
      </c>
      <c r="K5846" s="396">
        <f t="shared" si="652"/>
        <v>3924.1640097686573</v>
      </c>
      <c r="L5846" s="210">
        <f t="shared" si="653"/>
        <v>4.5999999999999999E-3</v>
      </c>
      <c r="M5846" s="211">
        <f t="shared" si="653"/>
        <v>1.1000000000000001E-3</v>
      </c>
    </row>
    <row r="5847" spans="1:13" ht="15" customHeight="1" x14ac:dyDescent="0.2">
      <c r="A5847" s="370">
        <v>5826</v>
      </c>
      <c r="B5847" s="120">
        <f t="shared" si="654"/>
        <v>218.19522428602409</v>
      </c>
      <c r="C5847" s="371">
        <v>950</v>
      </c>
      <c r="D5847" s="78">
        <v>45170</v>
      </c>
      <c r="E5847" s="209">
        <v>29455</v>
      </c>
      <c r="F5847" s="344">
        <f t="shared" ref="F5847:F5910" si="657">12*(1/B5847*D5847)</f>
        <v>2484.1973593769389</v>
      </c>
      <c r="G5847" s="394">
        <f t="shared" ref="G5847:G5910" si="658">12*(1/C5847*E5847)</f>
        <v>372.06315789473683</v>
      </c>
      <c r="H5847" s="385">
        <f t="shared" si="655"/>
        <v>965.41605483782632</v>
      </c>
      <c r="I5847" s="386">
        <f t="shared" si="656"/>
        <v>57.125210345433516</v>
      </c>
      <c r="J5847" s="393">
        <v>45</v>
      </c>
      <c r="K5847" s="396">
        <f t="shared" ref="K5847:K5910" si="659">SUM(F5847:J5847)</f>
        <v>3923.8017824549356</v>
      </c>
      <c r="L5847" s="210">
        <f t="shared" ref="L5847:M5910" si="660">ROUND(1/B5847,4)</f>
        <v>4.5999999999999999E-3</v>
      </c>
      <c r="M5847" s="211">
        <f t="shared" si="660"/>
        <v>1.1000000000000001E-3</v>
      </c>
    </row>
    <row r="5848" spans="1:13" ht="15" customHeight="1" x14ac:dyDescent="0.2">
      <c r="A5848" s="370">
        <v>5827</v>
      </c>
      <c r="B5848" s="120">
        <f t="shared" si="654"/>
        <v>218.21864945539104</v>
      </c>
      <c r="C5848" s="371">
        <v>950</v>
      </c>
      <c r="D5848" s="78">
        <v>45170</v>
      </c>
      <c r="E5848" s="209">
        <v>29455</v>
      </c>
      <c r="F5848" s="344">
        <f t="shared" si="657"/>
        <v>2483.9306876509909</v>
      </c>
      <c r="G5848" s="394">
        <f t="shared" si="658"/>
        <v>372.06315789473683</v>
      </c>
      <c r="H5848" s="385">
        <f t="shared" si="655"/>
        <v>965.3259197944559</v>
      </c>
      <c r="I5848" s="386">
        <f t="shared" si="656"/>
        <v>57.119876910914556</v>
      </c>
      <c r="J5848" s="393">
        <v>45</v>
      </c>
      <c r="K5848" s="396">
        <f t="shared" si="659"/>
        <v>3923.4396422510981</v>
      </c>
      <c r="L5848" s="210">
        <f t="shared" si="660"/>
        <v>4.5999999999999999E-3</v>
      </c>
      <c r="M5848" s="211">
        <f t="shared" si="660"/>
        <v>1.1000000000000001E-3</v>
      </c>
    </row>
    <row r="5849" spans="1:13" ht="15" customHeight="1" x14ac:dyDescent="0.2">
      <c r="A5849" s="370">
        <v>5828</v>
      </c>
      <c r="B5849" s="120">
        <f t="shared" si="654"/>
        <v>218.24207402061867</v>
      </c>
      <c r="C5849" s="371">
        <v>950</v>
      </c>
      <c r="D5849" s="78">
        <v>45170</v>
      </c>
      <c r="E5849" s="209">
        <v>29455</v>
      </c>
      <c r="F5849" s="344">
        <f t="shared" si="657"/>
        <v>2483.6640800471414</v>
      </c>
      <c r="G5849" s="394">
        <f t="shared" si="658"/>
        <v>372.06315789473683</v>
      </c>
      <c r="H5849" s="385">
        <f t="shared" si="655"/>
        <v>965.23580642435479</v>
      </c>
      <c r="I5849" s="386">
        <f t="shared" si="656"/>
        <v>57.114544758837567</v>
      </c>
      <c r="J5849" s="393">
        <v>45</v>
      </c>
      <c r="K5849" s="396">
        <f t="shared" si="659"/>
        <v>3923.0775891250705</v>
      </c>
      <c r="L5849" s="210">
        <f t="shared" si="660"/>
        <v>4.5999999999999999E-3</v>
      </c>
      <c r="M5849" s="211">
        <f t="shared" si="660"/>
        <v>1.1000000000000001E-3</v>
      </c>
    </row>
    <row r="5850" spans="1:13" ht="15" customHeight="1" x14ac:dyDescent="0.2">
      <c r="A5850" s="370">
        <v>5829</v>
      </c>
      <c r="B5850" s="120">
        <f t="shared" si="654"/>
        <v>218.26549798177206</v>
      </c>
      <c r="C5850" s="371">
        <v>950</v>
      </c>
      <c r="D5850" s="78">
        <v>45170</v>
      </c>
      <c r="E5850" s="209">
        <v>29455</v>
      </c>
      <c r="F5850" s="344">
        <f t="shared" si="657"/>
        <v>2483.3975365417914</v>
      </c>
      <c r="G5850" s="394">
        <f t="shared" si="658"/>
        <v>372.06315789473683</v>
      </c>
      <c r="H5850" s="385">
        <f t="shared" si="655"/>
        <v>965.1457147195465</v>
      </c>
      <c r="I5850" s="386">
        <f t="shared" si="656"/>
        <v>57.109213888730565</v>
      </c>
      <c r="J5850" s="393">
        <v>45</v>
      </c>
      <c r="K5850" s="396">
        <f t="shared" si="659"/>
        <v>3922.7156230448054</v>
      </c>
      <c r="L5850" s="210">
        <f t="shared" si="660"/>
        <v>4.5999999999999999E-3</v>
      </c>
      <c r="M5850" s="211">
        <f t="shared" si="660"/>
        <v>1.1000000000000001E-3</v>
      </c>
    </row>
    <row r="5851" spans="1:13" ht="15" customHeight="1" x14ac:dyDescent="0.2">
      <c r="A5851" s="372">
        <v>5830</v>
      </c>
      <c r="B5851" s="120">
        <f t="shared" si="654"/>
        <v>218.28892133891699</v>
      </c>
      <c r="C5851" s="371">
        <v>950</v>
      </c>
      <c r="D5851" s="78">
        <v>45170</v>
      </c>
      <c r="E5851" s="209">
        <v>29455</v>
      </c>
      <c r="F5851" s="344">
        <f t="shared" si="657"/>
        <v>2483.131057111344</v>
      </c>
      <c r="G5851" s="394">
        <f t="shared" si="658"/>
        <v>372.06315789473683</v>
      </c>
      <c r="H5851" s="385">
        <f t="shared" si="655"/>
        <v>965.05564467205522</v>
      </c>
      <c r="I5851" s="386">
        <f t="shared" si="656"/>
        <v>57.103884300121621</v>
      </c>
      <c r="J5851" s="393">
        <v>45</v>
      </c>
      <c r="K5851" s="396">
        <f t="shared" si="659"/>
        <v>3922.3537439782576</v>
      </c>
      <c r="L5851" s="210">
        <f t="shared" si="660"/>
        <v>4.5999999999999999E-3</v>
      </c>
      <c r="M5851" s="211">
        <f t="shared" si="660"/>
        <v>1.1000000000000001E-3</v>
      </c>
    </row>
    <row r="5852" spans="1:13" ht="15" customHeight="1" x14ac:dyDescent="0.2">
      <c r="A5852" s="370">
        <v>5831</v>
      </c>
      <c r="B5852" s="120">
        <f t="shared" si="654"/>
        <v>218.31234409211893</v>
      </c>
      <c r="C5852" s="371">
        <v>950</v>
      </c>
      <c r="D5852" s="78">
        <v>45170</v>
      </c>
      <c r="E5852" s="209">
        <v>29455</v>
      </c>
      <c r="F5852" s="344">
        <f t="shared" si="657"/>
        <v>2482.8646417322198</v>
      </c>
      <c r="G5852" s="394">
        <f t="shared" si="658"/>
        <v>372.06315789473683</v>
      </c>
      <c r="H5852" s="385">
        <f t="shared" si="655"/>
        <v>964.96559627391127</v>
      </c>
      <c r="I5852" s="386">
        <f t="shared" si="656"/>
        <v>57.098555992539133</v>
      </c>
      <c r="J5852" s="393">
        <v>45</v>
      </c>
      <c r="K5852" s="396">
        <f t="shared" si="659"/>
        <v>3921.9919518934071</v>
      </c>
      <c r="L5852" s="210">
        <f t="shared" si="660"/>
        <v>4.5999999999999999E-3</v>
      </c>
      <c r="M5852" s="211">
        <f t="shared" si="660"/>
        <v>1.1000000000000001E-3</v>
      </c>
    </row>
    <row r="5853" spans="1:13" ht="15" customHeight="1" x14ac:dyDescent="0.2">
      <c r="A5853" s="370">
        <v>5832</v>
      </c>
      <c r="B5853" s="120">
        <f t="shared" si="654"/>
        <v>218.33576624144334</v>
      </c>
      <c r="C5853" s="371">
        <v>950</v>
      </c>
      <c r="D5853" s="78">
        <v>45170</v>
      </c>
      <c r="E5853" s="209">
        <v>29455</v>
      </c>
      <c r="F5853" s="344">
        <f t="shared" si="657"/>
        <v>2482.598290380849</v>
      </c>
      <c r="G5853" s="394">
        <f t="shared" si="658"/>
        <v>372.06315789473683</v>
      </c>
      <c r="H5853" s="385">
        <f t="shared" si="655"/>
        <v>964.87556951714794</v>
      </c>
      <c r="I5853" s="386">
        <f t="shared" si="656"/>
        <v>57.09322896551172</v>
      </c>
      <c r="J5853" s="393">
        <v>45</v>
      </c>
      <c r="K5853" s="396">
        <f t="shared" si="659"/>
        <v>3921.6302467582454</v>
      </c>
      <c r="L5853" s="210">
        <f t="shared" si="660"/>
        <v>4.5999999999999999E-3</v>
      </c>
      <c r="M5853" s="211">
        <f t="shared" si="660"/>
        <v>1.1000000000000001E-3</v>
      </c>
    </row>
    <row r="5854" spans="1:13" ht="15" customHeight="1" x14ac:dyDescent="0.2">
      <c r="A5854" s="370">
        <v>5833</v>
      </c>
      <c r="B5854" s="120">
        <f t="shared" si="654"/>
        <v>218.35918778695586</v>
      </c>
      <c r="C5854" s="371">
        <v>950</v>
      </c>
      <c r="D5854" s="78">
        <v>45170</v>
      </c>
      <c r="E5854" s="209">
        <v>29455</v>
      </c>
      <c r="F5854" s="344">
        <f t="shared" si="657"/>
        <v>2482.3320030336727</v>
      </c>
      <c r="G5854" s="394">
        <f t="shared" si="658"/>
        <v>372.06315789473683</v>
      </c>
      <c r="H5854" s="385">
        <f t="shared" si="655"/>
        <v>964.78556439380236</v>
      </c>
      <c r="I5854" s="386">
        <f t="shared" si="656"/>
        <v>57.087903218568194</v>
      </c>
      <c r="J5854" s="393">
        <v>45</v>
      </c>
      <c r="K5854" s="396">
        <f t="shared" si="659"/>
        <v>3921.2686285407799</v>
      </c>
      <c r="L5854" s="210">
        <f t="shared" si="660"/>
        <v>4.5999999999999999E-3</v>
      </c>
      <c r="M5854" s="211">
        <f t="shared" si="660"/>
        <v>1.1000000000000001E-3</v>
      </c>
    </row>
    <row r="5855" spans="1:13" ht="15" customHeight="1" x14ac:dyDescent="0.2">
      <c r="A5855" s="370">
        <v>5834</v>
      </c>
      <c r="B5855" s="120">
        <f t="shared" si="654"/>
        <v>218.38260872872183</v>
      </c>
      <c r="C5855" s="371">
        <v>950</v>
      </c>
      <c r="D5855" s="78">
        <v>45170</v>
      </c>
      <c r="E5855" s="209">
        <v>29455</v>
      </c>
      <c r="F5855" s="344">
        <f t="shared" si="657"/>
        <v>2482.0657796671453</v>
      </c>
      <c r="G5855" s="394">
        <f t="shared" si="658"/>
        <v>372.06315789473683</v>
      </c>
      <c r="H5855" s="385">
        <f t="shared" si="655"/>
        <v>964.69558089591612</v>
      </c>
      <c r="I5855" s="386">
        <f t="shared" si="656"/>
        <v>57.082578751237641</v>
      </c>
      <c r="J5855" s="393">
        <v>45</v>
      </c>
      <c r="K5855" s="396">
        <f t="shared" si="659"/>
        <v>3920.9070972090358</v>
      </c>
      <c r="L5855" s="210">
        <f t="shared" si="660"/>
        <v>4.5999999999999999E-3</v>
      </c>
      <c r="M5855" s="211">
        <f t="shared" si="660"/>
        <v>1.1000000000000001E-3</v>
      </c>
    </row>
    <row r="5856" spans="1:13" ht="15" customHeight="1" x14ac:dyDescent="0.2">
      <c r="A5856" s="370">
        <v>5835</v>
      </c>
      <c r="B5856" s="120">
        <f t="shared" si="654"/>
        <v>218.40602906680701</v>
      </c>
      <c r="C5856" s="371">
        <v>950</v>
      </c>
      <c r="D5856" s="78">
        <v>45170</v>
      </c>
      <c r="E5856" s="209">
        <v>29455</v>
      </c>
      <c r="F5856" s="344">
        <f t="shared" si="657"/>
        <v>2481.7996202577283</v>
      </c>
      <c r="G5856" s="394">
        <f t="shared" si="658"/>
        <v>372.06315789473683</v>
      </c>
      <c r="H5856" s="385">
        <f t="shared" si="655"/>
        <v>964.60561901553308</v>
      </c>
      <c r="I5856" s="386">
        <f t="shared" si="656"/>
        <v>57.077255563049306</v>
      </c>
      <c r="J5856" s="393">
        <v>45</v>
      </c>
      <c r="K5856" s="396">
        <f t="shared" si="659"/>
        <v>3920.5456527310475</v>
      </c>
      <c r="L5856" s="210">
        <f t="shared" si="660"/>
        <v>4.5999999999999999E-3</v>
      </c>
      <c r="M5856" s="211">
        <f t="shared" si="660"/>
        <v>1.1000000000000001E-3</v>
      </c>
    </row>
    <row r="5857" spans="1:13" ht="15" customHeight="1" x14ac:dyDescent="0.2">
      <c r="A5857" s="370">
        <v>5836</v>
      </c>
      <c r="B5857" s="120">
        <f t="shared" si="654"/>
        <v>218.42944880127683</v>
      </c>
      <c r="C5857" s="371">
        <v>950</v>
      </c>
      <c r="D5857" s="78">
        <v>45170</v>
      </c>
      <c r="E5857" s="209">
        <v>29455</v>
      </c>
      <c r="F5857" s="344">
        <f t="shared" si="657"/>
        <v>2481.5335247818994</v>
      </c>
      <c r="G5857" s="394">
        <f t="shared" si="658"/>
        <v>372.06315789473683</v>
      </c>
      <c r="H5857" s="385">
        <f t="shared" si="655"/>
        <v>964.515678744703</v>
      </c>
      <c r="I5857" s="386">
        <f t="shared" si="656"/>
        <v>57.071933653532724</v>
      </c>
      <c r="J5857" s="393">
        <v>45</v>
      </c>
      <c r="K5857" s="396">
        <f t="shared" si="659"/>
        <v>3920.1842950748719</v>
      </c>
      <c r="L5857" s="210">
        <f t="shared" si="660"/>
        <v>4.5999999999999999E-3</v>
      </c>
      <c r="M5857" s="211">
        <f t="shared" si="660"/>
        <v>1.1000000000000001E-3</v>
      </c>
    </row>
    <row r="5858" spans="1:13" ht="15" customHeight="1" x14ac:dyDescent="0.2">
      <c r="A5858" s="370">
        <v>5837</v>
      </c>
      <c r="B5858" s="120">
        <f t="shared" si="654"/>
        <v>218.45286793219711</v>
      </c>
      <c r="C5858" s="371">
        <v>950</v>
      </c>
      <c r="D5858" s="78">
        <v>45170</v>
      </c>
      <c r="E5858" s="209">
        <v>29455</v>
      </c>
      <c r="F5858" s="344">
        <f t="shared" si="657"/>
        <v>2481.2674932161435</v>
      </c>
      <c r="G5858" s="394">
        <f t="shared" si="658"/>
        <v>372.06315789473683</v>
      </c>
      <c r="H5858" s="385">
        <f t="shared" si="655"/>
        <v>964.42576007547746</v>
      </c>
      <c r="I5858" s="386">
        <f t="shared" si="656"/>
        <v>57.066613022217609</v>
      </c>
      <c r="J5858" s="393">
        <v>45</v>
      </c>
      <c r="K5858" s="396">
        <f t="shared" si="659"/>
        <v>3919.8230242085751</v>
      </c>
      <c r="L5858" s="210">
        <f t="shared" si="660"/>
        <v>4.5999999999999999E-3</v>
      </c>
      <c r="M5858" s="211">
        <f t="shared" si="660"/>
        <v>1.1000000000000001E-3</v>
      </c>
    </row>
    <row r="5859" spans="1:13" ht="15" customHeight="1" x14ac:dyDescent="0.2">
      <c r="A5859" s="370">
        <v>5838</v>
      </c>
      <c r="B5859" s="120">
        <f t="shared" si="654"/>
        <v>218.47628645963334</v>
      </c>
      <c r="C5859" s="371">
        <v>950</v>
      </c>
      <c r="D5859" s="78">
        <v>45170</v>
      </c>
      <c r="E5859" s="209">
        <v>29455</v>
      </c>
      <c r="F5859" s="344">
        <f t="shared" si="657"/>
        <v>2481.001525536959</v>
      </c>
      <c r="G5859" s="394">
        <f t="shared" si="658"/>
        <v>372.06315789473683</v>
      </c>
      <c r="H5859" s="385">
        <f t="shared" si="655"/>
        <v>964.33586299991305</v>
      </c>
      <c r="I5859" s="386">
        <f t="shared" si="656"/>
        <v>57.061293668633915</v>
      </c>
      <c r="J5859" s="393">
        <v>45</v>
      </c>
      <c r="K5859" s="396">
        <f t="shared" si="659"/>
        <v>3919.4618401002426</v>
      </c>
      <c r="L5859" s="210">
        <f t="shared" si="660"/>
        <v>4.5999999999999999E-3</v>
      </c>
      <c r="M5859" s="211">
        <f t="shared" si="660"/>
        <v>1.1000000000000001E-3</v>
      </c>
    </row>
    <row r="5860" spans="1:13" ht="15" customHeight="1" x14ac:dyDescent="0.2">
      <c r="A5860" s="370">
        <v>5839</v>
      </c>
      <c r="B5860" s="120">
        <f t="shared" si="654"/>
        <v>218.49970438365094</v>
      </c>
      <c r="C5860" s="371">
        <v>950</v>
      </c>
      <c r="D5860" s="78">
        <v>45170</v>
      </c>
      <c r="E5860" s="209">
        <v>29455</v>
      </c>
      <c r="F5860" s="344">
        <f t="shared" si="657"/>
        <v>2480.735621720858</v>
      </c>
      <c r="G5860" s="394">
        <f t="shared" si="658"/>
        <v>372.06315789473683</v>
      </c>
      <c r="H5860" s="385">
        <f t="shared" si="655"/>
        <v>964.24598751007102</v>
      </c>
      <c r="I5860" s="386">
        <f t="shared" si="656"/>
        <v>57.055975592311896</v>
      </c>
      <c r="J5860" s="393">
        <v>45</v>
      </c>
      <c r="K5860" s="396">
        <f t="shared" si="659"/>
        <v>3919.1007427179779</v>
      </c>
      <c r="L5860" s="210">
        <f t="shared" si="660"/>
        <v>4.5999999999999999E-3</v>
      </c>
      <c r="M5860" s="211">
        <f t="shared" si="660"/>
        <v>1.1000000000000001E-3</v>
      </c>
    </row>
    <row r="5861" spans="1:13" ht="15" customHeight="1" x14ac:dyDescent="0.2">
      <c r="A5861" s="372">
        <v>5840</v>
      </c>
      <c r="B5861" s="120">
        <f t="shared" si="654"/>
        <v>218.52312170431594</v>
      </c>
      <c r="C5861" s="371">
        <v>950</v>
      </c>
      <c r="D5861" s="78">
        <v>45170</v>
      </c>
      <c r="E5861" s="209">
        <v>29455</v>
      </c>
      <c r="F5861" s="344">
        <f t="shared" si="657"/>
        <v>2480.4697817443566</v>
      </c>
      <c r="G5861" s="394">
        <f t="shared" si="658"/>
        <v>372.06315789473683</v>
      </c>
      <c r="H5861" s="385">
        <f t="shared" si="655"/>
        <v>964.15613359801353</v>
      </c>
      <c r="I5861" s="386">
        <f t="shared" si="656"/>
        <v>57.050658792781867</v>
      </c>
      <c r="J5861" s="393">
        <v>45</v>
      </c>
      <c r="K5861" s="396">
        <f t="shared" si="659"/>
        <v>3918.7397320298892</v>
      </c>
      <c r="L5861" s="210">
        <f t="shared" si="660"/>
        <v>4.5999999999999999E-3</v>
      </c>
      <c r="M5861" s="211">
        <f t="shared" si="660"/>
        <v>1.1000000000000001E-3</v>
      </c>
    </row>
    <row r="5862" spans="1:13" ht="15" customHeight="1" x14ac:dyDescent="0.2">
      <c r="A5862" s="370">
        <v>5841</v>
      </c>
      <c r="B5862" s="120">
        <f t="shared" si="654"/>
        <v>218.54653842169361</v>
      </c>
      <c r="C5862" s="371">
        <v>950</v>
      </c>
      <c r="D5862" s="78">
        <v>45170</v>
      </c>
      <c r="E5862" s="209">
        <v>29455</v>
      </c>
      <c r="F5862" s="344">
        <f t="shared" si="657"/>
        <v>2480.2040055839907</v>
      </c>
      <c r="G5862" s="394">
        <f t="shared" si="658"/>
        <v>372.06315789473683</v>
      </c>
      <c r="H5862" s="385">
        <f t="shared" si="655"/>
        <v>964.06630125580978</v>
      </c>
      <c r="I5862" s="386">
        <f t="shared" si="656"/>
        <v>57.045343269574552</v>
      </c>
      <c r="J5862" s="393">
        <v>45</v>
      </c>
      <c r="K5862" s="396">
        <f t="shared" si="659"/>
        <v>3918.3788080041118</v>
      </c>
      <c r="L5862" s="210">
        <f t="shared" si="660"/>
        <v>4.5999999999999999E-3</v>
      </c>
      <c r="M5862" s="211">
        <f t="shared" si="660"/>
        <v>1.1000000000000001E-3</v>
      </c>
    </row>
    <row r="5863" spans="1:13" ht="15" customHeight="1" x14ac:dyDescent="0.2">
      <c r="A5863" s="370">
        <v>5842</v>
      </c>
      <c r="B5863" s="120">
        <f t="shared" si="654"/>
        <v>218.56995453584975</v>
      </c>
      <c r="C5863" s="371">
        <v>950</v>
      </c>
      <c r="D5863" s="78">
        <v>45170</v>
      </c>
      <c r="E5863" s="209">
        <v>29455</v>
      </c>
      <c r="F5863" s="344">
        <f t="shared" si="657"/>
        <v>2479.9382932163021</v>
      </c>
      <c r="G5863" s="394">
        <f t="shared" si="658"/>
        <v>372.06315789473683</v>
      </c>
      <c r="H5863" s="385">
        <f t="shared" si="655"/>
        <v>963.97649047553102</v>
      </c>
      <c r="I5863" s="386">
        <f t="shared" si="656"/>
        <v>57.040029022220779</v>
      </c>
      <c r="J5863" s="393">
        <v>45</v>
      </c>
      <c r="K5863" s="396">
        <f t="shared" si="659"/>
        <v>3918.0179706087911</v>
      </c>
      <c r="L5863" s="210">
        <f t="shared" si="660"/>
        <v>4.5999999999999999E-3</v>
      </c>
      <c r="M5863" s="211">
        <f t="shared" si="660"/>
        <v>1.1000000000000001E-3</v>
      </c>
    </row>
    <row r="5864" spans="1:13" ht="15" customHeight="1" x14ac:dyDescent="0.2">
      <c r="A5864" s="370">
        <v>5843</v>
      </c>
      <c r="B5864" s="120">
        <f t="shared" si="654"/>
        <v>218.59337004685005</v>
      </c>
      <c r="C5864" s="371">
        <v>950</v>
      </c>
      <c r="D5864" s="78">
        <v>45170</v>
      </c>
      <c r="E5864" s="209">
        <v>29455</v>
      </c>
      <c r="F5864" s="344">
        <f t="shared" si="657"/>
        <v>2479.6726446178454</v>
      </c>
      <c r="G5864" s="394">
        <f t="shared" si="658"/>
        <v>372.06315789473683</v>
      </c>
      <c r="H5864" s="385">
        <f t="shared" si="655"/>
        <v>963.88670124925272</v>
      </c>
      <c r="I5864" s="386">
        <f t="shared" si="656"/>
        <v>57.034716050251646</v>
      </c>
      <c r="J5864" s="393">
        <v>45</v>
      </c>
      <c r="K5864" s="396">
        <f t="shared" si="659"/>
        <v>3917.6572198120866</v>
      </c>
      <c r="L5864" s="210">
        <f t="shared" si="660"/>
        <v>4.5999999999999999E-3</v>
      </c>
      <c r="M5864" s="211">
        <f t="shared" si="660"/>
        <v>1.1000000000000001E-3</v>
      </c>
    </row>
    <row r="5865" spans="1:13" ht="15" customHeight="1" x14ac:dyDescent="0.2">
      <c r="A5865" s="370">
        <v>5844</v>
      </c>
      <c r="B5865" s="120">
        <f t="shared" si="654"/>
        <v>218.61678495476025</v>
      </c>
      <c r="C5865" s="371">
        <v>950</v>
      </c>
      <c r="D5865" s="78">
        <v>45170</v>
      </c>
      <c r="E5865" s="209">
        <v>29455</v>
      </c>
      <c r="F5865" s="344">
        <f t="shared" si="657"/>
        <v>2479.4070597651862</v>
      </c>
      <c r="G5865" s="394">
        <f t="shared" si="658"/>
        <v>372.06315789473683</v>
      </c>
      <c r="H5865" s="385">
        <f t="shared" si="655"/>
        <v>963.79693356905386</v>
      </c>
      <c r="I5865" s="386">
        <f t="shared" si="656"/>
        <v>57.029404353198458</v>
      </c>
      <c r="J5865" s="393">
        <v>45</v>
      </c>
      <c r="K5865" s="396">
        <f t="shared" si="659"/>
        <v>3917.2965555821756</v>
      </c>
      <c r="L5865" s="210">
        <f t="shared" si="660"/>
        <v>4.5999999999999999E-3</v>
      </c>
      <c r="M5865" s="211">
        <f t="shared" si="660"/>
        <v>1.1000000000000001E-3</v>
      </c>
    </row>
    <row r="5866" spans="1:13" ht="15" customHeight="1" x14ac:dyDescent="0.2">
      <c r="A5866" s="370">
        <v>5845</v>
      </c>
      <c r="B5866" s="120">
        <f t="shared" si="654"/>
        <v>218.64019925964593</v>
      </c>
      <c r="C5866" s="371">
        <v>950</v>
      </c>
      <c r="D5866" s="78">
        <v>45170</v>
      </c>
      <c r="E5866" s="209">
        <v>29455</v>
      </c>
      <c r="F5866" s="344">
        <f t="shared" si="657"/>
        <v>2479.1415386349008</v>
      </c>
      <c r="G5866" s="394">
        <f t="shared" si="658"/>
        <v>372.06315789473683</v>
      </c>
      <c r="H5866" s="385">
        <f t="shared" si="655"/>
        <v>963.7071874270174</v>
      </c>
      <c r="I5866" s="386">
        <f t="shared" si="656"/>
        <v>57.024093930592755</v>
      </c>
      <c r="J5866" s="393">
        <v>45</v>
      </c>
      <c r="K5866" s="396">
        <f t="shared" si="659"/>
        <v>3916.9359778872476</v>
      </c>
      <c r="L5866" s="210">
        <f t="shared" si="660"/>
        <v>4.5999999999999999E-3</v>
      </c>
      <c r="M5866" s="211">
        <f t="shared" si="660"/>
        <v>1.1000000000000001E-3</v>
      </c>
    </row>
    <row r="5867" spans="1:13" ht="15" customHeight="1" x14ac:dyDescent="0.2">
      <c r="A5867" s="370">
        <v>5846</v>
      </c>
      <c r="B5867" s="120">
        <f t="shared" si="654"/>
        <v>218.66361296157285</v>
      </c>
      <c r="C5867" s="371">
        <v>950</v>
      </c>
      <c r="D5867" s="78">
        <v>45170</v>
      </c>
      <c r="E5867" s="209">
        <v>29455</v>
      </c>
      <c r="F5867" s="344">
        <f t="shared" si="657"/>
        <v>2478.8760812035798</v>
      </c>
      <c r="G5867" s="394">
        <f t="shared" si="658"/>
        <v>372.06315789473683</v>
      </c>
      <c r="H5867" s="385">
        <f t="shared" si="655"/>
        <v>963.61746281523097</v>
      </c>
      <c r="I5867" s="386">
        <f t="shared" si="656"/>
        <v>57.018784781966332</v>
      </c>
      <c r="J5867" s="393">
        <v>45</v>
      </c>
      <c r="K5867" s="396">
        <f t="shared" si="659"/>
        <v>3916.575486695514</v>
      </c>
      <c r="L5867" s="210">
        <f t="shared" si="660"/>
        <v>4.5999999999999999E-3</v>
      </c>
      <c r="M5867" s="211">
        <f t="shared" si="660"/>
        <v>1.1000000000000001E-3</v>
      </c>
    </row>
    <row r="5868" spans="1:13" ht="15" customHeight="1" x14ac:dyDescent="0.2">
      <c r="A5868" s="370">
        <v>5847</v>
      </c>
      <c r="B5868" s="120">
        <f t="shared" si="654"/>
        <v>218.68702606060691</v>
      </c>
      <c r="C5868" s="371">
        <v>950</v>
      </c>
      <c r="D5868" s="78">
        <v>45170</v>
      </c>
      <c r="E5868" s="209">
        <v>29455</v>
      </c>
      <c r="F5868" s="344">
        <f t="shared" si="657"/>
        <v>2478.6106874478191</v>
      </c>
      <c r="G5868" s="394">
        <f t="shared" si="658"/>
        <v>372.06315789473683</v>
      </c>
      <c r="H5868" s="385">
        <f t="shared" si="655"/>
        <v>963.52775972578388</v>
      </c>
      <c r="I5868" s="386">
        <f t="shared" si="656"/>
        <v>57.013476906851118</v>
      </c>
      <c r="J5868" s="393">
        <v>45</v>
      </c>
      <c r="K5868" s="396">
        <f t="shared" si="659"/>
        <v>3916.215081975191</v>
      </c>
      <c r="L5868" s="210">
        <f t="shared" si="660"/>
        <v>4.5999999999999999E-3</v>
      </c>
      <c r="M5868" s="211">
        <f t="shared" si="660"/>
        <v>1.1000000000000001E-3</v>
      </c>
    </row>
    <row r="5869" spans="1:13" ht="15" customHeight="1" x14ac:dyDescent="0.2">
      <c r="A5869" s="370">
        <v>5848</v>
      </c>
      <c r="B5869" s="120">
        <f t="shared" si="654"/>
        <v>218.71043855681339</v>
      </c>
      <c r="C5869" s="371">
        <v>950</v>
      </c>
      <c r="D5869" s="78">
        <v>45170</v>
      </c>
      <c r="E5869" s="209">
        <v>29455</v>
      </c>
      <c r="F5869" s="344">
        <f t="shared" si="657"/>
        <v>2478.3453573442348</v>
      </c>
      <c r="G5869" s="394">
        <f t="shared" si="658"/>
        <v>372.06315789473683</v>
      </c>
      <c r="H5869" s="385">
        <f t="shared" si="655"/>
        <v>963.4380781507723</v>
      </c>
      <c r="I5869" s="386">
        <f t="shared" si="656"/>
        <v>57.008170304779433</v>
      </c>
      <c r="J5869" s="393">
        <v>45</v>
      </c>
      <c r="K5869" s="396">
        <f t="shared" si="659"/>
        <v>3915.8547636945236</v>
      </c>
      <c r="L5869" s="210">
        <f t="shared" si="660"/>
        <v>4.5999999999999999E-3</v>
      </c>
      <c r="M5869" s="211">
        <f t="shared" si="660"/>
        <v>1.1000000000000001E-3</v>
      </c>
    </row>
    <row r="5870" spans="1:13" ht="15" customHeight="1" x14ac:dyDescent="0.2">
      <c r="A5870" s="370">
        <v>5849</v>
      </c>
      <c r="B5870" s="120">
        <f t="shared" si="654"/>
        <v>218.73385045025861</v>
      </c>
      <c r="C5870" s="371">
        <v>950</v>
      </c>
      <c r="D5870" s="78">
        <v>45170</v>
      </c>
      <c r="E5870" s="209">
        <v>29455</v>
      </c>
      <c r="F5870" s="344">
        <f t="shared" si="657"/>
        <v>2478.0800908694428</v>
      </c>
      <c r="G5870" s="394">
        <f t="shared" si="658"/>
        <v>372.06315789473683</v>
      </c>
      <c r="H5870" s="385">
        <f t="shared" si="655"/>
        <v>963.3484180822926</v>
      </c>
      <c r="I5870" s="386">
        <f t="shared" si="656"/>
        <v>57.002864975283593</v>
      </c>
      <c r="J5870" s="393">
        <v>45</v>
      </c>
      <c r="K5870" s="396">
        <f t="shared" si="659"/>
        <v>3915.4945318217556</v>
      </c>
      <c r="L5870" s="210">
        <f t="shared" si="660"/>
        <v>4.5999999999999999E-3</v>
      </c>
      <c r="M5870" s="211">
        <f t="shared" si="660"/>
        <v>1.1000000000000001E-3</v>
      </c>
    </row>
    <row r="5871" spans="1:13" ht="15" customHeight="1" x14ac:dyDescent="0.2">
      <c r="A5871" s="372">
        <v>5850</v>
      </c>
      <c r="B5871" s="120">
        <f t="shared" si="654"/>
        <v>218.75726174100777</v>
      </c>
      <c r="C5871" s="371">
        <v>950</v>
      </c>
      <c r="D5871" s="78">
        <v>45170</v>
      </c>
      <c r="E5871" s="209">
        <v>29455</v>
      </c>
      <c r="F5871" s="344">
        <f t="shared" si="657"/>
        <v>2477.8148880000831</v>
      </c>
      <c r="G5871" s="394">
        <f t="shared" si="658"/>
        <v>372.06315789473683</v>
      </c>
      <c r="H5871" s="385">
        <f t="shared" si="655"/>
        <v>963.258779512449</v>
      </c>
      <c r="I5871" s="386">
        <f t="shared" si="656"/>
        <v>56.997560917896401</v>
      </c>
      <c r="J5871" s="393">
        <v>45</v>
      </c>
      <c r="K5871" s="396">
        <f t="shared" si="659"/>
        <v>3915.1343863251655</v>
      </c>
      <c r="L5871" s="210">
        <f t="shared" si="660"/>
        <v>4.5999999999999999E-3</v>
      </c>
      <c r="M5871" s="211">
        <f t="shared" si="660"/>
        <v>1.1000000000000001E-3</v>
      </c>
    </row>
    <row r="5872" spans="1:13" ht="15" customHeight="1" x14ac:dyDescent="0.2">
      <c r="A5872" s="370">
        <v>5851</v>
      </c>
      <c r="B5872" s="120">
        <f t="shared" si="654"/>
        <v>218.78067242912721</v>
      </c>
      <c r="C5872" s="371">
        <v>950</v>
      </c>
      <c r="D5872" s="78">
        <v>45170</v>
      </c>
      <c r="E5872" s="209">
        <v>29455</v>
      </c>
      <c r="F5872" s="344">
        <f t="shared" si="657"/>
        <v>2477.5497487127932</v>
      </c>
      <c r="G5872" s="394">
        <f t="shared" si="658"/>
        <v>372.06315789473683</v>
      </c>
      <c r="H5872" s="385">
        <f t="shared" si="655"/>
        <v>963.16916243334504</v>
      </c>
      <c r="I5872" s="386">
        <f t="shared" si="656"/>
        <v>56.992258132150603</v>
      </c>
      <c r="J5872" s="393">
        <v>45</v>
      </c>
      <c r="K5872" s="396">
        <f t="shared" si="659"/>
        <v>3914.774327173026</v>
      </c>
      <c r="L5872" s="210">
        <f t="shared" si="660"/>
        <v>4.5999999999999999E-3</v>
      </c>
      <c r="M5872" s="211">
        <f t="shared" si="660"/>
        <v>1.1000000000000001E-3</v>
      </c>
    </row>
    <row r="5873" spans="1:13" ht="15" customHeight="1" x14ac:dyDescent="0.2">
      <c r="A5873" s="370">
        <v>5852</v>
      </c>
      <c r="B5873" s="120">
        <f t="shared" si="654"/>
        <v>218.80408251468222</v>
      </c>
      <c r="C5873" s="371">
        <v>950</v>
      </c>
      <c r="D5873" s="78">
        <v>45170</v>
      </c>
      <c r="E5873" s="209">
        <v>29455</v>
      </c>
      <c r="F5873" s="344">
        <f t="shared" si="657"/>
        <v>2477.2846729842345</v>
      </c>
      <c r="G5873" s="394">
        <f t="shared" si="658"/>
        <v>372.06315789473683</v>
      </c>
      <c r="H5873" s="385">
        <f t="shared" si="655"/>
        <v>963.07956683709222</v>
      </c>
      <c r="I5873" s="386">
        <f t="shared" si="656"/>
        <v>56.98695661757943</v>
      </c>
      <c r="J5873" s="393">
        <v>45</v>
      </c>
      <c r="K5873" s="396">
        <f t="shared" si="659"/>
        <v>3914.4143543336431</v>
      </c>
      <c r="L5873" s="210">
        <f t="shared" si="660"/>
        <v>4.5999999999999999E-3</v>
      </c>
      <c r="M5873" s="211">
        <f t="shared" si="660"/>
        <v>1.1000000000000001E-3</v>
      </c>
    </row>
    <row r="5874" spans="1:13" ht="15" customHeight="1" x14ac:dyDescent="0.2">
      <c r="A5874" s="370">
        <v>5853</v>
      </c>
      <c r="B5874" s="120">
        <f t="shared" si="654"/>
        <v>218.827491997739</v>
      </c>
      <c r="C5874" s="371">
        <v>950</v>
      </c>
      <c r="D5874" s="78">
        <v>45170</v>
      </c>
      <c r="E5874" s="209">
        <v>29455</v>
      </c>
      <c r="F5874" s="344">
        <f t="shared" si="657"/>
        <v>2477.0196607910698</v>
      </c>
      <c r="G5874" s="394">
        <f t="shared" si="658"/>
        <v>372.06315789473683</v>
      </c>
      <c r="H5874" s="385">
        <f t="shared" si="655"/>
        <v>962.98999271580249</v>
      </c>
      <c r="I5874" s="386">
        <f t="shared" si="656"/>
        <v>56.981656373716135</v>
      </c>
      <c r="J5874" s="393">
        <v>45</v>
      </c>
      <c r="K5874" s="396">
        <f t="shared" si="659"/>
        <v>3914.0544677753255</v>
      </c>
      <c r="L5874" s="210">
        <f t="shared" si="660"/>
        <v>4.5999999999999999E-3</v>
      </c>
      <c r="M5874" s="211">
        <f t="shared" si="660"/>
        <v>1.1000000000000001E-3</v>
      </c>
    </row>
    <row r="5875" spans="1:13" ht="15" customHeight="1" x14ac:dyDescent="0.2">
      <c r="A5875" s="370">
        <v>5854</v>
      </c>
      <c r="B5875" s="120">
        <f t="shared" si="654"/>
        <v>218.85090087836301</v>
      </c>
      <c r="C5875" s="371">
        <v>950</v>
      </c>
      <c r="D5875" s="78">
        <v>45170</v>
      </c>
      <c r="E5875" s="209">
        <v>29455</v>
      </c>
      <c r="F5875" s="344">
        <f t="shared" si="657"/>
        <v>2476.7547121099815</v>
      </c>
      <c r="G5875" s="394">
        <f t="shared" si="658"/>
        <v>372.06315789473683</v>
      </c>
      <c r="H5875" s="385">
        <f t="shared" si="655"/>
        <v>962.90044006159474</v>
      </c>
      <c r="I5875" s="386">
        <f t="shared" si="656"/>
        <v>56.976357400094365</v>
      </c>
      <c r="J5875" s="393">
        <v>45</v>
      </c>
      <c r="K5875" s="396">
        <f t="shared" si="659"/>
        <v>3913.6946674664077</v>
      </c>
      <c r="L5875" s="210">
        <f t="shared" si="660"/>
        <v>4.5999999999999999E-3</v>
      </c>
      <c r="M5875" s="211">
        <f t="shared" si="660"/>
        <v>1.1000000000000001E-3</v>
      </c>
    </row>
    <row r="5876" spans="1:13" ht="15" customHeight="1" x14ac:dyDescent="0.2">
      <c r="A5876" s="370">
        <v>5855</v>
      </c>
      <c r="B5876" s="120">
        <f t="shared" si="654"/>
        <v>218.87430915662046</v>
      </c>
      <c r="C5876" s="371">
        <v>950</v>
      </c>
      <c r="D5876" s="78">
        <v>45170</v>
      </c>
      <c r="E5876" s="209">
        <v>29455</v>
      </c>
      <c r="F5876" s="344">
        <f t="shared" si="657"/>
        <v>2476.4898269176538</v>
      </c>
      <c r="G5876" s="394">
        <f t="shared" si="658"/>
        <v>372.06315789473683</v>
      </c>
      <c r="H5876" s="385">
        <f t="shared" si="655"/>
        <v>962.81090886658797</v>
      </c>
      <c r="I5876" s="386">
        <f t="shared" si="656"/>
        <v>56.971059696247814</v>
      </c>
      <c r="J5876" s="393">
        <v>45</v>
      </c>
      <c r="K5876" s="396">
        <f t="shared" si="659"/>
        <v>3913.3349533752262</v>
      </c>
      <c r="L5876" s="210">
        <f t="shared" si="660"/>
        <v>4.5999999999999999E-3</v>
      </c>
      <c r="M5876" s="211">
        <f t="shared" si="660"/>
        <v>1.1000000000000001E-3</v>
      </c>
    </row>
    <row r="5877" spans="1:13" ht="15" customHeight="1" x14ac:dyDescent="0.2">
      <c r="A5877" s="370">
        <v>5856</v>
      </c>
      <c r="B5877" s="120">
        <f t="shared" si="654"/>
        <v>218.89771683257672</v>
      </c>
      <c r="C5877" s="371">
        <v>950</v>
      </c>
      <c r="D5877" s="78">
        <v>45170</v>
      </c>
      <c r="E5877" s="209">
        <v>29455</v>
      </c>
      <c r="F5877" s="344">
        <f t="shared" si="657"/>
        <v>2476.2250051907927</v>
      </c>
      <c r="G5877" s="394">
        <f t="shared" si="658"/>
        <v>372.06315789473683</v>
      </c>
      <c r="H5877" s="385">
        <f t="shared" si="655"/>
        <v>962.72139912290891</v>
      </c>
      <c r="I5877" s="386">
        <f t="shared" si="656"/>
        <v>56.965763261710592</v>
      </c>
      <c r="J5877" s="393">
        <v>45</v>
      </c>
      <c r="K5877" s="396">
        <f t="shared" si="659"/>
        <v>3912.9753254701486</v>
      </c>
      <c r="L5877" s="210">
        <f t="shared" si="660"/>
        <v>4.5999999999999999E-3</v>
      </c>
      <c r="M5877" s="211">
        <f t="shared" si="660"/>
        <v>1.1000000000000001E-3</v>
      </c>
    </row>
    <row r="5878" spans="1:13" ht="15" customHeight="1" x14ac:dyDescent="0.2">
      <c r="A5878" s="370">
        <v>5857</v>
      </c>
      <c r="B5878" s="120">
        <f t="shared" si="654"/>
        <v>218.92112390629819</v>
      </c>
      <c r="C5878" s="371">
        <v>950</v>
      </c>
      <c r="D5878" s="78">
        <v>45170</v>
      </c>
      <c r="E5878" s="209">
        <v>29455</v>
      </c>
      <c r="F5878" s="344">
        <f t="shared" si="657"/>
        <v>2475.9602469061047</v>
      </c>
      <c r="G5878" s="394">
        <f t="shared" si="658"/>
        <v>372.06315789473683</v>
      </c>
      <c r="H5878" s="385">
        <f t="shared" si="655"/>
        <v>962.63191082268429</v>
      </c>
      <c r="I5878" s="386">
        <f t="shared" si="656"/>
        <v>56.960468096016832</v>
      </c>
      <c r="J5878" s="393">
        <v>45</v>
      </c>
      <c r="K5878" s="396">
        <f t="shared" si="659"/>
        <v>3912.6157837195428</v>
      </c>
      <c r="L5878" s="210">
        <f t="shared" si="660"/>
        <v>4.5999999999999999E-3</v>
      </c>
      <c r="M5878" s="211">
        <f t="shared" si="660"/>
        <v>1.1000000000000001E-3</v>
      </c>
    </row>
    <row r="5879" spans="1:13" ht="15" customHeight="1" x14ac:dyDescent="0.2">
      <c r="A5879" s="370">
        <v>5858</v>
      </c>
      <c r="B5879" s="120">
        <f t="shared" ref="B5879:B5942" si="661">A5879/(10*LN(A5879)-60)</f>
        <v>218.9445303778503</v>
      </c>
      <c r="C5879" s="371">
        <v>950</v>
      </c>
      <c r="D5879" s="78">
        <v>45170</v>
      </c>
      <c r="E5879" s="209">
        <v>29455</v>
      </c>
      <c r="F5879" s="344">
        <f t="shared" si="657"/>
        <v>2475.6955520403167</v>
      </c>
      <c r="G5879" s="394">
        <f t="shared" si="658"/>
        <v>372.06315789473683</v>
      </c>
      <c r="H5879" s="385">
        <f t="shared" si="655"/>
        <v>962.54244395804801</v>
      </c>
      <c r="I5879" s="386">
        <f t="shared" si="656"/>
        <v>56.955174198701073</v>
      </c>
      <c r="J5879" s="393">
        <v>45</v>
      </c>
      <c r="K5879" s="396">
        <f t="shared" si="659"/>
        <v>3912.2563280918025</v>
      </c>
      <c r="L5879" s="210">
        <f t="shared" si="660"/>
        <v>4.5999999999999999E-3</v>
      </c>
      <c r="M5879" s="211">
        <f t="shared" si="660"/>
        <v>1.1000000000000001E-3</v>
      </c>
    </row>
    <row r="5880" spans="1:13" ht="15" customHeight="1" x14ac:dyDescent="0.2">
      <c r="A5880" s="370">
        <v>5859</v>
      </c>
      <c r="B5880" s="120">
        <f t="shared" si="661"/>
        <v>218.96793624729924</v>
      </c>
      <c r="C5880" s="371">
        <v>950</v>
      </c>
      <c r="D5880" s="78">
        <v>45170</v>
      </c>
      <c r="E5880" s="209">
        <v>29455</v>
      </c>
      <c r="F5880" s="344">
        <f t="shared" si="657"/>
        <v>2475.4309205701602</v>
      </c>
      <c r="G5880" s="394">
        <f t="shared" si="658"/>
        <v>372.06315789473683</v>
      </c>
      <c r="H5880" s="385">
        <f t="shared" si="655"/>
        <v>962.4529985211351</v>
      </c>
      <c r="I5880" s="386">
        <f t="shared" si="656"/>
        <v>56.949881569297943</v>
      </c>
      <c r="J5880" s="393">
        <v>45</v>
      </c>
      <c r="K5880" s="396">
        <f t="shared" si="659"/>
        <v>3911.89695855533</v>
      </c>
      <c r="L5880" s="210">
        <f t="shared" si="660"/>
        <v>4.5999999999999999E-3</v>
      </c>
      <c r="M5880" s="211">
        <f t="shared" si="660"/>
        <v>1.1000000000000001E-3</v>
      </c>
    </row>
    <row r="5881" spans="1:13" ht="15" customHeight="1" x14ac:dyDescent="0.2">
      <c r="A5881" s="372">
        <v>5860</v>
      </c>
      <c r="B5881" s="120">
        <f t="shared" si="661"/>
        <v>218.99134151471046</v>
      </c>
      <c r="C5881" s="371">
        <v>950</v>
      </c>
      <c r="D5881" s="78">
        <v>45170</v>
      </c>
      <c r="E5881" s="209">
        <v>29455</v>
      </c>
      <c r="F5881" s="344">
        <f t="shared" si="657"/>
        <v>2475.166352472384</v>
      </c>
      <c r="G5881" s="394">
        <f t="shared" si="658"/>
        <v>372.06315789473683</v>
      </c>
      <c r="H5881" s="385">
        <f t="shared" si="655"/>
        <v>962.36357450408673</v>
      </c>
      <c r="I5881" s="386">
        <f t="shared" si="656"/>
        <v>56.944590207342415</v>
      </c>
      <c r="J5881" s="393">
        <v>45</v>
      </c>
      <c r="K5881" s="396">
        <f t="shared" si="659"/>
        <v>3911.5376750785504</v>
      </c>
      <c r="L5881" s="210">
        <f t="shared" si="660"/>
        <v>4.5999999999999999E-3</v>
      </c>
      <c r="M5881" s="211">
        <f t="shared" si="660"/>
        <v>1.1000000000000001E-3</v>
      </c>
    </row>
    <row r="5882" spans="1:13" ht="15" customHeight="1" x14ac:dyDescent="0.2">
      <c r="A5882" s="370">
        <v>5861</v>
      </c>
      <c r="B5882" s="120">
        <f t="shared" si="661"/>
        <v>219.01474618015041</v>
      </c>
      <c r="C5882" s="371">
        <v>950</v>
      </c>
      <c r="D5882" s="78">
        <v>45170</v>
      </c>
      <c r="E5882" s="209">
        <v>29455</v>
      </c>
      <c r="F5882" s="344">
        <f t="shared" si="657"/>
        <v>2474.9018477237396</v>
      </c>
      <c r="G5882" s="394">
        <f t="shared" si="658"/>
        <v>372.06315789473683</v>
      </c>
      <c r="H5882" s="385">
        <f t="shared" si="655"/>
        <v>962.27417189904497</v>
      </c>
      <c r="I5882" s="386">
        <f t="shared" si="656"/>
        <v>56.93930011236953</v>
      </c>
      <c r="J5882" s="393">
        <v>45</v>
      </c>
      <c r="K5882" s="396">
        <f t="shared" si="659"/>
        <v>3911.1784776298909</v>
      </c>
      <c r="L5882" s="210">
        <f t="shared" si="660"/>
        <v>4.5999999999999999E-3</v>
      </c>
      <c r="M5882" s="211">
        <f t="shared" si="660"/>
        <v>1.1000000000000001E-3</v>
      </c>
    </row>
    <row r="5883" spans="1:13" ht="15" customHeight="1" x14ac:dyDescent="0.2">
      <c r="A5883" s="370">
        <v>5862</v>
      </c>
      <c r="B5883" s="120">
        <f t="shared" si="661"/>
        <v>219.03815024368467</v>
      </c>
      <c r="C5883" s="371">
        <v>950</v>
      </c>
      <c r="D5883" s="78">
        <v>45170</v>
      </c>
      <c r="E5883" s="209">
        <v>29455</v>
      </c>
      <c r="F5883" s="344">
        <f t="shared" si="657"/>
        <v>2474.6374063009971</v>
      </c>
      <c r="G5883" s="394">
        <f t="shared" si="658"/>
        <v>372.06315789473683</v>
      </c>
      <c r="H5883" s="385">
        <f t="shared" si="655"/>
        <v>962.18479069815794</v>
      </c>
      <c r="I5883" s="386">
        <f t="shared" si="656"/>
        <v>56.934011283914678</v>
      </c>
      <c r="J5883" s="393">
        <v>45</v>
      </c>
      <c r="K5883" s="396">
        <f t="shared" si="659"/>
        <v>3910.8193661778064</v>
      </c>
      <c r="L5883" s="210">
        <f t="shared" si="660"/>
        <v>4.5999999999999999E-3</v>
      </c>
      <c r="M5883" s="211">
        <f t="shared" si="660"/>
        <v>1.1000000000000001E-3</v>
      </c>
    </row>
    <row r="5884" spans="1:13" ht="15" customHeight="1" x14ac:dyDescent="0.2">
      <c r="A5884" s="370">
        <v>5863</v>
      </c>
      <c r="B5884" s="120">
        <f t="shared" si="661"/>
        <v>219.06155370537911</v>
      </c>
      <c r="C5884" s="371">
        <v>950</v>
      </c>
      <c r="D5884" s="78">
        <v>45170</v>
      </c>
      <c r="E5884" s="209">
        <v>29455</v>
      </c>
      <c r="F5884" s="344">
        <f t="shared" si="657"/>
        <v>2474.3730281809376</v>
      </c>
      <c r="G5884" s="394">
        <f t="shared" si="658"/>
        <v>372.06315789473683</v>
      </c>
      <c r="H5884" s="385">
        <f t="shared" si="655"/>
        <v>962.09543089357783</v>
      </c>
      <c r="I5884" s="386">
        <f t="shared" si="656"/>
        <v>56.928723721513492</v>
      </c>
      <c r="J5884" s="393">
        <v>45</v>
      </c>
      <c r="K5884" s="396">
        <f t="shared" si="659"/>
        <v>3910.4603406907659</v>
      </c>
      <c r="L5884" s="210">
        <f t="shared" si="660"/>
        <v>4.5999999999999999E-3</v>
      </c>
      <c r="M5884" s="211">
        <f t="shared" si="660"/>
        <v>1.1000000000000001E-3</v>
      </c>
    </row>
    <row r="5885" spans="1:13" ht="15" customHeight="1" x14ac:dyDescent="0.2">
      <c r="A5885" s="370">
        <v>5864</v>
      </c>
      <c r="B5885" s="120">
        <f t="shared" si="661"/>
        <v>219.08495656530002</v>
      </c>
      <c r="C5885" s="371">
        <v>950</v>
      </c>
      <c r="D5885" s="78">
        <v>45170</v>
      </c>
      <c r="E5885" s="209">
        <v>29455</v>
      </c>
      <c r="F5885" s="344">
        <f t="shared" si="657"/>
        <v>2474.1087133403457</v>
      </c>
      <c r="G5885" s="394">
        <f t="shared" si="658"/>
        <v>372.06315789473683</v>
      </c>
      <c r="H5885" s="385">
        <f t="shared" si="655"/>
        <v>962.00609247745786</v>
      </c>
      <c r="I5885" s="386">
        <f t="shared" si="656"/>
        <v>56.923437424701653</v>
      </c>
      <c r="J5885" s="393">
        <v>45</v>
      </c>
      <c r="K5885" s="396">
        <f t="shared" si="659"/>
        <v>3910.1014011372422</v>
      </c>
      <c r="L5885" s="210">
        <f t="shared" si="660"/>
        <v>4.5999999999999999E-3</v>
      </c>
      <c r="M5885" s="211">
        <f t="shared" si="660"/>
        <v>1.1000000000000001E-3</v>
      </c>
    </row>
    <row r="5886" spans="1:13" ht="15" customHeight="1" x14ac:dyDescent="0.2">
      <c r="A5886" s="370">
        <v>5865</v>
      </c>
      <c r="B5886" s="120">
        <f t="shared" si="661"/>
        <v>219.10835882351316</v>
      </c>
      <c r="C5886" s="371">
        <v>950</v>
      </c>
      <c r="D5886" s="78">
        <v>45170</v>
      </c>
      <c r="E5886" s="209">
        <v>29455</v>
      </c>
      <c r="F5886" s="344">
        <f t="shared" si="657"/>
        <v>2473.8444617560253</v>
      </c>
      <c r="G5886" s="394">
        <f t="shared" si="658"/>
        <v>372.06315789473683</v>
      </c>
      <c r="H5886" s="385">
        <f t="shared" si="655"/>
        <v>961.9167754419575</v>
      </c>
      <c r="I5886" s="386">
        <f t="shared" si="656"/>
        <v>56.918152393015248</v>
      </c>
      <c r="J5886" s="393">
        <v>45</v>
      </c>
      <c r="K5886" s="396">
        <f t="shared" si="659"/>
        <v>3909.742547485735</v>
      </c>
      <c r="L5886" s="210">
        <f t="shared" si="660"/>
        <v>4.5999999999999999E-3</v>
      </c>
      <c r="M5886" s="211">
        <f t="shared" si="660"/>
        <v>1.1000000000000001E-3</v>
      </c>
    </row>
    <row r="5887" spans="1:13" ht="15" customHeight="1" x14ac:dyDescent="0.2">
      <c r="A5887" s="370">
        <v>5866</v>
      </c>
      <c r="B5887" s="120">
        <f t="shared" si="661"/>
        <v>219.13176048008421</v>
      </c>
      <c r="C5887" s="371">
        <v>950</v>
      </c>
      <c r="D5887" s="78">
        <v>45170</v>
      </c>
      <c r="E5887" s="209">
        <v>29455</v>
      </c>
      <c r="F5887" s="344">
        <f t="shared" si="657"/>
        <v>2473.5802734047911</v>
      </c>
      <c r="G5887" s="394">
        <f t="shared" si="658"/>
        <v>372.06315789473683</v>
      </c>
      <c r="H5887" s="385">
        <f t="shared" si="655"/>
        <v>961.82747977924032</v>
      </c>
      <c r="I5887" s="386">
        <f t="shared" si="656"/>
        <v>56.912868625990562</v>
      </c>
      <c r="J5887" s="393">
        <v>45</v>
      </c>
      <c r="K5887" s="396">
        <f t="shared" si="659"/>
        <v>3909.3837797047586</v>
      </c>
      <c r="L5887" s="210">
        <f t="shared" si="660"/>
        <v>4.5999999999999999E-3</v>
      </c>
      <c r="M5887" s="211">
        <f t="shared" si="660"/>
        <v>1.1000000000000001E-3</v>
      </c>
    </row>
    <row r="5888" spans="1:13" ht="15" customHeight="1" x14ac:dyDescent="0.2">
      <c r="A5888" s="370">
        <v>5867</v>
      </c>
      <c r="B5888" s="120">
        <f t="shared" si="661"/>
        <v>219.15516153507966</v>
      </c>
      <c r="C5888" s="371">
        <v>950</v>
      </c>
      <c r="D5888" s="78">
        <v>45170</v>
      </c>
      <c r="E5888" s="209">
        <v>29455</v>
      </c>
      <c r="F5888" s="344">
        <f t="shared" si="657"/>
        <v>2473.3161482634619</v>
      </c>
      <c r="G5888" s="394">
        <f t="shared" si="658"/>
        <v>372.06315789473683</v>
      </c>
      <c r="H5888" s="385">
        <f t="shared" si="655"/>
        <v>961.73820548147103</v>
      </c>
      <c r="I5888" s="386">
        <f t="shared" si="656"/>
        <v>56.907586123163973</v>
      </c>
      <c r="J5888" s="393">
        <v>45</v>
      </c>
      <c r="K5888" s="396">
        <f t="shared" si="659"/>
        <v>3909.0250977628339</v>
      </c>
      <c r="L5888" s="210">
        <f t="shared" si="660"/>
        <v>4.5999999999999999E-3</v>
      </c>
      <c r="M5888" s="211">
        <f t="shared" si="660"/>
        <v>1.1000000000000001E-3</v>
      </c>
    </row>
    <row r="5889" spans="1:13" ht="15" customHeight="1" x14ac:dyDescent="0.2">
      <c r="A5889" s="370">
        <v>5868</v>
      </c>
      <c r="B5889" s="120">
        <f t="shared" si="661"/>
        <v>219.17856198856512</v>
      </c>
      <c r="C5889" s="371">
        <v>950</v>
      </c>
      <c r="D5889" s="78">
        <v>45170</v>
      </c>
      <c r="E5889" s="209">
        <v>29455</v>
      </c>
      <c r="F5889" s="344">
        <f t="shared" si="657"/>
        <v>2473.052086308875</v>
      </c>
      <c r="G5889" s="394">
        <f t="shared" si="658"/>
        <v>372.06315789473683</v>
      </c>
      <c r="H5889" s="385">
        <f t="shared" si="655"/>
        <v>961.64895254082069</v>
      </c>
      <c r="I5889" s="386">
        <f t="shared" si="656"/>
        <v>56.902304884072237</v>
      </c>
      <c r="J5889" s="393">
        <v>45</v>
      </c>
      <c r="K5889" s="396">
        <f t="shared" si="659"/>
        <v>3908.6665016285046</v>
      </c>
      <c r="L5889" s="210">
        <f t="shared" si="660"/>
        <v>4.5999999999999999E-3</v>
      </c>
      <c r="M5889" s="211">
        <f t="shared" si="660"/>
        <v>1.1000000000000001E-3</v>
      </c>
    </row>
    <row r="5890" spans="1:13" ht="15" customHeight="1" x14ac:dyDescent="0.2">
      <c r="A5890" s="370">
        <v>5869</v>
      </c>
      <c r="B5890" s="120">
        <f t="shared" si="661"/>
        <v>219.20196184060694</v>
      </c>
      <c r="C5890" s="371">
        <v>950</v>
      </c>
      <c r="D5890" s="78">
        <v>45170</v>
      </c>
      <c r="E5890" s="209">
        <v>29455</v>
      </c>
      <c r="F5890" s="344">
        <f t="shared" si="657"/>
        <v>2472.7880875178716</v>
      </c>
      <c r="G5890" s="394">
        <f t="shared" si="658"/>
        <v>372.06315789473683</v>
      </c>
      <c r="H5890" s="385">
        <f t="shared" si="655"/>
        <v>961.55972094946162</v>
      </c>
      <c r="I5890" s="386">
        <f t="shared" si="656"/>
        <v>56.89702490825217</v>
      </c>
      <c r="J5890" s="393">
        <v>45</v>
      </c>
      <c r="K5890" s="396">
        <f t="shared" si="659"/>
        <v>3908.3079912703224</v>
      </c>
      <c r="L5890" s="210">
        <f t="shared" si="660"/>
        <v>4.5999999999999999E-3</v>
      </c>
      <c r="M5890" s="211">
        <f t="shared" si="660"/>
        <v>1.1000000000000001E-3</v>
      </c>
    </row>
    <row r="5891" spans="1:13" ht="15" customHeight="1" x14ac:dyDescent="0.2">
      <c r="A5891" s="372">
        <v>5870</v>
      </c>
      <c r="B5891" s="120">
        <f t="shared" si="661"/>
        <v>219.22536109127074</v>
      </c>
      <c r="C5891" s="371">
        <v>950</v>
      </c>
      <c r="D5891" s="78">
        <v>45170</v>
      </c>
      <c r="E5891" s="209">
        <v>29455</v>
      </c>
      <c r="F5891" s="344">
        <f t="shared" si="657"/>
        <v>2472.5241518673147</v>
      </c>
      <c r="G5891" s="394">
        <f t="shared" si="658"/>
        <v>372.06315789473683</v>
      </c>
      <c r="H5891" s="385">
        <f t="shared" si="655"/>
        <v>961.47051069957331</v>
      </c>
      <c r="I5891" s="386">
        <f t="shared" si="656"/>
        <v>56.891746195241033</v>
      </c>
      <c r="J5891" s="393">
        <v>45</v>
      </c>
      <c r="K5891" s="396">
        <f t="shared" si="659"/>
        <v>3907.949566656866</v>
      </c>
      <c r="L5891" s="210">
        <f t="shared" si="660"/>
        <v>4.5999999999999999E-3</v>
      </c>
      <c r="M5891" s="211">
        <f t="shared" si="660"/>
        <v>1.1000000000000001E-3</v>
      </c>
    </row>
    <row r="5892" spans="1:13" ht="15" customHeight="1" x14ac:dyDescent="0.2">
      <c r="A5892" s="370">
        <v>5871</v>
      </c>
      <c r="B5892" s="120">
        <f t="shared" si="661"/>
        <v>219.24875974062289</v>
      </c>
      <c r="C5892" s="371">
        <v>950</v>
      </c>
      <c r="D5892" s="78">
        <v>45170</v>
      </c>
      <c r="E5892" s="209">
        <v>29455</v>
      </c>
      <c r="F5892" s="344">
        <f t="shared" si="657"/>
        <v>2472.2602793340666</v>
      </c>
      <c r="G5892" s="394">
        <f t="shared" si="658"/>
        <v>372.06315789473683</v>
      </c>
      <c r="H5892" s="385">
        <f t="shared" si="655"/>
        <v>961.38132178333547</v>
      </c>
      <c r="I5892" s="386">
        <f t="shared" si="656"/>
        <v>56.886468744576071</v>
      </c>
      <c r="J5892" s="393">
        <v>45</v>
      </c>
      <c r="K5892" s="396">
        <f t="shared" si="659"/>
        <v>3907.5912277567149</v>
      </c>
      <c r="L5892" s="210">
        <f t="shared" si="660"/>
        <v>4.5999999999999999E-3</v>
      </c>
      <c r="M5892" s="211">
        <f t="shared" si="660"/>
        <v>1.1000000000000001E-3</v>
      </c>
    </row>
    <row r="5893" spans="1:13" ht="15" customHeight="1" x14ac:dyDescent="0.2">
      <c r="A5893" s="370">
        <v>5872</v>
      </c>
      <c r="B5893" s="120">
        <f t="shared" si="661"/>
        <v>219.27215778872909</v>
      </c>
      <c r="C5893" s="371">
        <v>950</v>
      </c>
      <c r="D5893" s="78">
        <v>45170</v>
      </c>
      <c r="E5893" s="209">
        <v>29455</v>
      </c>
      <c r="F5893" s="344">
        <f t="shared" si="657"/>
        <v>2471.9964698950098</v>
      </c>
      <c r="G5893" s="394">
        <f t="shared" si="658"/>
        <v>372.06315789473683</v>
      </c>
      <c r="H5893" s="385">
        <f t="shared" si="655"/>
        <v>961.29215419293428</v>
      </c>
      <c r="I5893" s="386">
        <f t="shared" si="656"/>
        <v>56.881192555794932</v>
      </c>
      <c r="J5893" s="393">
        <v>45</v>
      </c>
      <c r="K5893" s="396">
        <f t="shared" si="659"/>
        <v>3907.2329745384759</v>
      </c>
      <c r="L5893" s="210">
        <f t="shared" si="660"/>
        <v>4.5999999999999999E-3</v>
      </c>
      <c r="M5893" s="211">
        <f t="shared" si="660"/>
        <v>1.1000000000000001E-3</v>
      </c>
    </row>
    <row r="5894" spans="1:13" ht="15" customHeight="1" x14ac:dyDescent="0.2">
      <c r="A5894" s="370">
        <v>5873</v>
      </c>
      <c r="B5894" s="120">
        <f t="shared" si="661"/>
        <v>219.29555523565554</v>
      </c>
      <c r="C5894" s="371">
        <v>950</v>
      </c>
      <c r="D5894" s="78">
        <v>45170</v>
      </c>
      <c r="E5894" s="209">
        <v>29455</v>
      </c>
      <c r="F5894" s="344">
        <f t="shared" si="657"/>
        <v>2471.7327235270341</v>
      </c>
      <c r="G5894" s="394">
        <f t="shared" si="658"/>
        <v>372.06315789473683</v>
      </c>
      <c r="H5894" s="385">
        <f t="shared" si="655"/>
        <v>961.20300792055843</v>
      </c>
      <c r="I5894" s="386">
        <f t="shared" si="656"/>
        <v>56.875917628435417</v>
      </c>
      <c r="J5894" s="393">
        <v>45</v>
      </c>
      <c r="K5894" s="396">
        <f t="shared" si="659"/>
        <v>3906.8748069707644</v>
      </c>
      <c r="L5894" s="210">
        <f t="shared" si="660"/>
        <v>4.5999999999999999E-3</v>
      </c>
      <c r="M5894" s="211">
        <f t="shared" si="660"/>
        <v>1.1000000000000001E-3</v>
      </c>
    </row>
    <row r="5895" spans="1:13" ht="15" customHeight="1" x14ac:dyDescent="0.2">
      <c r="A5895" s="370">
        <v>5874</v>
      </c>
      <c r="B5895" s="120">
        <f t="shared" si="661"/>
        <v>219.31895208146855</v>
      </c>
      <c r="C5895" s="371">
        <v>950</v>
      </c>
      <c r="D5895" s="78">
        <v>45170</v>
      </c>
      <c r="E5895" s="209">
        <v>29455</v>
      </c>
      <c r="F5895" s="344">
        <f t="shared" si="657"/>
        <v>2471.4690402070364</v>
      </c>
      <c r="G5895" s="394">
        <f t="shared" si="658"/>
        <v>372.06315789473683</v>
      </c>
      <c r="H5895" s="385">
        <f t="shared" si="655"/>
        <v>961.11388295839924</v>
      </c>
      <c r="I5895" s="386">
        <f t="shared" si="656"/>
        <v>56.870643962035466</v>
      </c>
      <c r="J5895" s="393">
        <v>45</v>
      </c>
      <c r="K5895" s="396">
        <f t="shared" si="659"/>
        <v>3906.516725022208</v>
      </c>
      <c r="L5895" s="210">
        <f t="shared" si="660"/>
        <v>4.5999999999999999E-3</v>
      </c>
      <c r="M5895" s="211">
        <f t="shared" si="660"/>
        <v>1.1000000000000001E-3</v>
      </c>
    </row>
    <row r="5896" spans="1:13" ht="15" customHeight="1" x14ac:dyDescent="0.2">
      <c r="A5896" s="370">
        <v>5875</v>
      </c>
      <c r="B5896" s="120">
        <f t="shared" si="661"/>
        <v>219.34234832623395</v>
      </c>
      <c r="C5896" s="371">
        <v>950</v>
      </c>
      <c r="D5896" s="78">
        <v>45170</v>
      </c>
      <c r="E5896" s="209">
        <v>29455</v>
      </c>
      <c r="F5896" s="344">
        <f t="shared" si="657"/>
        <v>2471.2054199119311</v>
      </c>
      <c r="G5896" s="394">
        <f t="shared" si="658"/>
        <v>372.06315789473683</v>
      </c>
      <c r="H5896" s="385">
        <f t="shared" si="655"/>
        <v>961.0247792986537</v>
      </c>
      <c r="I5896" s="386">
        <f t="shared" si="656"/>
        <v>56.865371556133361</v>
      </c>
      <c r="J5896" s="393">
        <v>45</v>
      </c>
      <c r="K5896" s="396">
        <f t="shared" si="659"/>
        <v>3906.1587286614549</v>
      </c>
      <c r="L5896" s="210">
        <f t="shared" si="660"/>
        <v>4.5999999999999999E-3</v>
      </c>
      <c r="M5896" s="211">
        <f t="shared" si="660"/>
        <v>1.1000000000000001E-3</v>
      </c>
    </row>
    <row r="5897" spans="1:13" ht="15" customHeight="1" x14ac:dyDescent="0.2">
      <c r="A5897" s="370">
        <v>5876</v>
      </c>
      <c r="B5897" s="120">
        <f t="shared" si="661"/>
        <v>219.36574397001786</v>
      </c>
      <c r="C5897" s="371">
        <v>950</v>
      </c>
      <c r="D5897" s="78">
        <v>45170</v>
      </c>
      <c r="E5897" s="209">
        <v>29455</v>
      </c>
      <c r="F5897" s="344">
        <f t="shared" si="657"/>
        <v>2470.9418626186416</v>
      </c>
      <c r="G5897" s="394">
        <f t="shared" si="658"/>
        <v>372.06315789473683</v>
      </c>
      <c r="H5897" s="385">
        <f t="shared" si="655"/>
        <v>960.93569693352185</v>
      </c>
      <c r="I5897" s="386">
        <f t="shared" si="656"/>
        <v>56.86010041026757</v>
      </c>
      <c r="J5897" s="393">
        <v>45</v>
      </c>
      <c r="K5897" s="396">
        <f t="shared" si="659"/>
        <v>3905.8008178571677</v>
      </c>
      <c r="L5897" s="210">
        <f t="shared" si="660"/>
        <v>4.5999999999999999E-3</v>
      </c>
      <c r="M5897" s="211">
        <f t="shared" si="660"/>
        <v>1.1000000000000001E-3</v>
      </c>
    </row>
    <row r="5898" spans="1:13" ht="15" customHeight="1" x14ac:dyDescent="0.2">
      <c r="A5898" s="370">
        <v>5877</v>
      </c>
      <c r="B5898" s="120">
        <f t="shared" si="661"/>
        <v>219.38913901288629</v>
      </c>
      <c r="C5898" s="371">
        <v>950</v>
      </c>
      <c r="D5898" s="78">
        <v>45170</v>
      </c>
      <c r="E5898" s="209">
        <v>29455</v>
      </c>
      <c r="F5898" s="344">
        <f t="shared" si="657"/>
        <v>2470.6783683041031</v>
      </c>
      <c r="G5898" s="394">
        <f t="shared" si="658"/>
        <v>372.06315789473683</v>
      </c>
      <c r="H5898" s="385">
        <f t="shared" si="655"/>
        <v>960.84663585520775</v>
      </c>
      <c r="I5898" s="386">
        <f t="shared" si="656"/>
        <v>56.854830523976801</v>
      </c>
      <c r="J5898" s="393">
        <v>45</v>
      </c>
      <c r="K5898" s="396">
        <f t="shared" si="659"/>
        <v>3905.4429925780246</v>
      </c>
      <c r="L5898" s="210">
        <f t="shared" si="660"/>
        <v>4.5999999999999999E-3</v>
      </c>
      <c r="M5898" s="211">
        <f t="shared" si="660"/>
        <v>1.1000000000000001E-3</v>
      </c>
    </row>
    <row r="5899" spans="1:13" ht="15" customHeight="1" x14ac:dyDescent="0.2">
      <c r="A5899" s="370">
        <v>5878</v>
      </c>
      <c r="B5899" s="120">
        <f t="shared" si="661"/>
        <v>219.41253345490563</v>
      </c>
      <c r="C5899" s="371">
        <v>950</v>
      </c>
      <c r="D5899" s="78">
        <v>45170</v>
      </c>
      <c r="E5899" s="209">
        <v>29455</v>
      </c>
      <c r="F5899" s="344">
        <f t="shared" si="657"/>
        <v>2470.4149369452584</v>
      </c>
      <c r="G5899" s="394">
        <f t="shared" si="658"/>
        <v>372.06315789473683</v>
      </c>
      <c r="H5899" s="385">
        <f t="shared" si="655"/>
        <v>960.75759605591827</v>
      </c>
      <c r="I5899" s="386">
        <f t="shared" si="656"/>
        <v>56.849561896799905</v>
      </c>
      <c r="J5899" s="393">
        <v>45</v>
      </c>
      <c r="K5899" s="396">
        <f t="shared" si="659"/>
        <v>3905.0852527927136</v>
      </c>
      <c r="L5899" s="210">
        <f t="shared" si="660"/>
        <v>4.5999999999999999E-3</v>
      </c>
      <c r="M5899" s="211">
        <f t="shared" si="660"/>
        <v>1.1000000000000001E-3</v>
      </c>
    </row>
    <row r="5900" spans="1:13" ht="15" customHeight="1" x14ac:dyDescent="0.2">
      <c r="A5900" s="370">
        <v>5879</v>
      </c>
      <c r="B5900" s="120">
        <f t="shared" si="661"/>
        <v>219.43592729614173</v>
      </c>
      <c r="C5900" s="371">
        <v>950</v>
      </c>
      <c r="D5900" s="78">
        <v>45170</v>
      </c>
      <c r="E5900" s="209">
        <v>29455</v>
      </c>
      <c r="F5900" s="344">
        <f t="shared" si="657"/>
        <v>2470.1515685190648</v>
      </c>
      <c r="G5900" s="394">
        <f t="shared" si="658"/>
        <v>372.06315789473683</v>
      </c>
      <c r="H5900" s="385">
        <f t="shared" si="655"/>
        <v>960.66857752786484</v>
      </c>
      <c r="I5900" s="386">
        <f t="shared" si="656"/>
        <v>56.844294528276031</v>
      </c>
      <c r="J5900" s="393">
        <v>45</v>
      </c>
      <c r="K5900" s="396">
        <f t="shared" si="659"/>
        <v>3904.7275984699422</v>
      </c>
      <c r="L5900" s="210">
        <f t="shared" si="660"/>
        <v>4.5999999999999999E-3</v>
      </c>
      <c r="M5900" s="211">
        <f t="shared" si="660"/>
        <v>1.1000000000000001E-3</v>
      </c>
    </row>
    <row r="5901" spans="1:13" ht="15" customHeight="1" x14ac:dyDescent="0.2">
      <c r="A5901" s="372">
        <v>5880</v>
      </c>
      <c r="B5901" s="120">
        <f t="shared" si="661"/>
        <v>219.45932053666098</v>
      </c>
      <c r="C5901" s="371">
        <v>950</v>
      </c>
      <c r="D5901" s="78">
        <v>45170</v>
      </c>
      <c r="E5901" s="209">
        <v>29455</v>
      </c>
      <c r="F5901" s="344">
        <f t="shared" si="657"/>
        <v>2469.8882630024891</v>
      </c>
      <c r="G5901" s="394">
        <f t="shared" si="658"/>
        <v>372.06315789473683</v>
      </c>
      <c r="H5901" s="385">
        <f t="shared" si="655"/>
        <v>960.5795802632623</v>
      </c>
      <c r="I5901" s="386">
        <f t="shared" si="656"/>
        <v>56.839028417944519</v>
      </c>
      <c r="J5901" s="393">
        <v>45</v>
      </c>
      <c r="K5901" s="396">
        <f t="shared" si="659"/>
        <v>3904.3700295784329</v>
      </c>
      <c r="L5901" s="210">
        <f t="shared" si="660"/>
        <v>4.5999999999999999E-3</v>
      </c>
      <c r="M5901" s="211">
        <f t="shared" si="660"/>
        <v>1.1000000000000001E-3</v>
      </c>
    </row>
    <row r="5902" spans="1:13" ht="15" customHeight="1" x14ac:dyDescent="0.2">
      <c r="A5902" s="370">
        <v>5881</v>
      </c>
      <c r="B5902" s="120">
        <f t="shared" si="661"/>
        <v>219.48271317652907</v>
      </c>
      <c r="C5902" s="371">
        <v>950</v>
      </c>
      <c r="D5902" s="78">
        <v>45170</v>
      </c>
      <c r="E5902" s="209">
        <v>29455</v>
      </c>
      <c r="F5902" s="344">
        <f t="shared" si="657"/>
        <v>2469.6250203725131</v>
      </c>
      <c r="G5902" s="394">
        <f t="shared" si="658"/>
        <v>372.06315789473683</v>
      </c>
      <c r="H5902" s="385">
        <f t="shared" si="655"/>
        <v>960.49060425433038</v>
      </c>
      <c r="I5902" s="386">
        <f t="shared" si="656"/>
        <v>56.833763565345002</v>
      </c>
      <c r="J5902" s="393">
        <v>45</v>
      </c>
      <c r="K5902" s="396">
        <f t="shared" si="659"/>
        <v>3904.0125460869253</v>
      </c>
      <c r="L5902" s="210">
        <f t="shared" si="660"/>
        <v>4.5999999999999999E-3</v>
      </c>
      <c r="M5902" s="211">
        <f t="shared" si="660"/>
        <v>1.1000000000000001E-3</v>
      </c>
    </row>
    <row r="5903" spans="1:13" ht="15" customHeight="1" x14ac:dyDescent="0.2">
      <c r="A5903" s="370">
        <v>5882</v>
      </c>
      <c r="B5903" s="120">
        <f t="shared" si="661"/>
        <v>219.50610521581265</v>
      </c>
      <c r="C5903" s="371">
        <v>950</v>
      </c>
      <c r="D5903" s="78">
        <v>45170</v>
      </c>
      <c r="E5903" s="209">
        <v>29455</v>
      </c>
      <c r="F5903" s="344">
        <f t="shared" si="657"/>
        <v>2469.3618406061209</v>
      </c>
      <c r="G5903" s="394">
        <f t="shared" si="658"/>
        <v>372.06315789473683</v>
      </c>
      <c r="H5903" s="385">
        <f t="shared" si="655"/>
        <v>960.40164949328982</v>
      </c>
      <c r="I5903" s="386">
        <f t="shared" si="656"/>
        <v>56.828499970017155</v>
      </c>
      <c r="J5903" s="393">
        <v>45</v>
      </c>
      <c r="K5903" s="396">
        <f t="shared" si="659"/>
        <v>3903.6551479641648</v>
      </c>
      <c r="L5903" s="210">
        <f t="shared" si="660"/>
        <v>4.5999999999999999E-3</v>
      </c>
      <c r="M5903" s="211">
        <f t="shared" si="660"/>
        <v>1.1000000000000001E-3</v>
      </c>
    </row>
    <row r="5904" spans="1:13" ht="15" customHeight="1" x14ac:dyDescent="0.2">
      <c r="A5904" s="370">
        <v>5883</v>
      </c>
      <c r="B5904" s="120">
        <f t="shared" si="661"/>
        <v>219.52949665457774</v>
      </c>
      <c r="C5904" s="371">
        <v>950</v>
      </c>
      <c r="D5904" s="78">
        <v>45170</v>
      </c>
      <c r="E5904" s="209">
        <v>29455</v>
      </c>
      <c r="F5904" s="344">
        <f t="shared" si="657"/>
        <v>2469.0987236803157</v>
      </c>
      <c r="G5904" s="394">
        <f t="shared" si="658"/>
        <v>372.06315789473683</v>
      </c>
      <c r="H5904" s="385">
        <f t="shared" si="655"/>
        <v>960.31271597236764</v>
      </c>
      <c r="I5904" s="386">
        <f t="shared" si="656"/>
        <v>56.823237631501051</v>
      </c>
      <c r="J5904" s="393">
        <v>45</v>
      </c>
      <c r="K5904" s="396">
        <f t="shared" si="659"/>
        <v>3903.2978351789211</v>
      </c>
      <c r="L5904" s="210">
        <f t="shared" si="660"/>
        <v>4.5999999999999999E-3</v>
      </c>
      <c r="M5904" s="211">
        <f t="shared" si="660"/>
        <v>1.1000000000000001E-3</v>
      </c>
    </row>
    <row r="5905" spans="1:13" ht="15" customHeight="1" x14ac:dyDescent="0.2">
      <c r="A5905" s="370">
        <v>5884</v>
      </c>
      <c r="B5905" s="120">
        <f t="shared" si="661"/>
        <v>219.55288749289036</v>
      </c>
      <c r="C5905" s="371">
        <v>950</v>
      </c>
      <c r="D5905" s="78">
        <v>45170</v>
      </c>
      <c r="E5905" s="209">
        <v>29455</v>
      </c>
      <c r="F5905" s="344">
        <f t="shared" si="657"/>
        <v>2468.8356695721095</v>
      </c>
      <c r="G5905" s="394">
        <f t="shared" si="658"/>
        <v>372.06315789473683</v>
      </c>
      <c r="H5905" s="385">
        <f t="shared" si="655"/>
        <v>960.22380368379402</v>
      </c>
      <c r="I5905" s="386">
        <f t="shared" si="656"/>
        <v>56.817976549336926</v>
      </c>
      <c r="J5905" s="393">
        <v>45</v>
      </c>
      <c r="K5905" s="396">
        <f t="shared" si="659"/>
        <v>3902.9406076999771</v>
      </c>
      <c r="L5905" s="210">
        <f t="shared" si="660"/>
        <v>4.5999999999999999E-3</v>
      </c>
      <c r="M5905" s="211">
        <f t="shared" si="660"/>
        <v>1.1000000000000001E-3</v>
      </c>
    </row>
    <row r="5906" spans="1:13" ht="15" customHeight="1" x14ac:dyDescent="0.2">
      <c r="A5906" s="370">
        <v>5885</v>
      </c>
      <c r="B5906" s="120">
        <f t="shared" si="661"/>
        <v>219.576277730817</v>
      </c>
      <c r="C5906" s="371">
        <v>950</v>
      </c>
      <c r="D5906" s="78">
        <v>45170</v>
      </c>
      <c r="E5906" s="209">
        <v>29455</v>
      </c>
      <c r="F5906" s="344">
        <f t="shared" si="657"/>
        <v>2468.5726782585225</v>
      </c>
      <c r="G5906" s="394">
        <f t="shared" si="658"/>
        <v>372.06315789473683</v>
      </c>
      <c r="H5906" s="385">
        <f t="shared" si="655"/>
        <v>960.13491261980153</v>
      </c>
      <c r="I5906" s="386">
        <f t="shared" si="656"/>
        <v>56.812716723065186</v>
      </c>
      <c r="J5906" s="393">
        <v>45</v>
      </c>
      <c r="K5906" s="396">
        <f t="shared" si="659"/>
        <v>3902.5834654961259</v>
      </c>
      <c r="L5906" s="210">
        <f t="shared" si="660"/>
        <v>4.5999999999999999E-3</v>
      </c>
      <c r="M5906" s="211">
        <f t="shared" si="660"/>
        <v>1.1000000000000001E-3</v>
      </c>
    </row>
    <row r="5907" spans="1:13" ht="15" customHeight="1" x14ac:dyDescent="0.2">
      <c r="A5907" s="370">
        <v>5886</v>
      </c>
      <c r="B5907" s="120">
        <f t="shared" si="661"/>
        <v>219.59966736842361</v>
      </c>
      <c r="C5907" s="371">
        <v>950</v>
      </c>
      <c r="D5907" s="78">
        <v>45170</v>
      </c>
      <c r="E5907" s="209">
        <v>29455</v>
      </c>
      <c r="F5907" s="344">
        <f t="shared" si="657"/>
        <v>2468.3097497165895</v>
      </c>
      <c r="G5907" s="394">
        <f t="shared" si="658"/>
        <v>372.06315789473683</v>
      </c>
      <c r="H5907" s="385">
        <f t="shared" si="655"/>
        <v>960.0460427726282</v>
      </c>
      <c r="I5907" s="386">
        <f t="shared" si="656"/>
        <v>56.807458152226531</v>
      </c>
      <c r="J5907" s="393">
        <v>45</v>
      </c>
      <c r="K5907" s="396">
        <f t="shared" si="659"/>
        <v>3902.2264085361808</v>
      </c>
      <c r="L5907" s="210">
        <f t="shared" si="660"/>
        <v>4.5999999999999999E-3</v>
      </c>
      <c r="M5907" s="211">
        <f t="shared" si="660"/>
        <v>1.1000000000000001E-3</v>
      </c>
    </row>
    <row r="5908" spans="1:13" ht="15" customHeight="1" x14ac:dyDescent="0.2">
      <c r="A5908" s="370">
        <v>5887</v>
      </c>
      <c r="B5908" s="120">
        <f t="shared" si="661"/>
        <v>219.62305640577668</v>
      </c>
      <c r="C5908" s="371">
        <v>950</v>
      </c>
      <c r="D5908" s="78">
        <v>45170</v>
      </c>
      <c r="E5908" s="209">
        <v>29455</v>
      </c>
      <c r="F5908" s="344">
        <f t="shared" si="657"/>
        <v>2468.0468839233536</v>
      </c>
      <c r="G5908" s="394">
        <f t="shared" si="658"/>
        <v>372.06315789473683</v>
      </c>
      <c r="H5908" s="385">
        <f t="shared" si="655"/>
        <v>959.95719413451445</v>
      </c>
      <c r="I5908" s="386">
        <f t="shared" si="656"/>
        <v>56.802200836361806</v>
      </c>
      <c r="J5908" s="393">
        <v>45</v>
      </c>
      <c r="K5908" s="396">
        <f t="shared" si="659"/>
        <v>3901.8694367889666</v>
      </c>
      <c r="L5908" s="210">
        <f t="shared" si="660"/>
        <v>4.5999999999999999E-3</v>
      </c>
      <c r="M5908" s="211">
        <f t="shared" si="660"/>
        <v>1.1000000000000001E-3</v>
      </c>
    </row>
    <row r="5909" spans="1:13" ht="15" customHeight="1" x14ac:dyDescent="0.2">
      <c r="A5909" s="370">
        <v>5888</v>
      </c>
      <c r="B5909" s="120">
        <f t="shared" si="661"/>
        <v>219.64644484294197</v>
      </c>
      <c r="C5909" s="371">
        <v>950</v>
      </c>
      <c r="D5909" s="78">
        <v>45170</v>
      </c>
      <c r="E5909" s="209">
        <v>29455</v>
      </c>
      <c r="F5909" s="344">
        <f t="shared" si="657"/>
        <v>2467.784080855874</v>
      </c>
      <c r="G5909" s="394">
        <f t="shared" si="658"/>
        <v>372.06315789473683</v>
      </c>
      <c r="H5909" s="385">
        <f t="shared" si="655"/>
        <v>959.86836669770639</v>
      </c>
      <c r="I5909" s="386">
        <f t="shared" si="656"/>
        <v>56.796944775012214</v>
      </c>
      <c r="J5909" s="393">
        <v>45</v>
      </c>
      <c r="K5909" s="396">
        <f t="shared" si="659"/>
        <v>3901.5125502233295</v>
      </c>
      <c r="L5909" s="210">
        <f t="shared" si="660"/>
        <v>4.5999999999999999E-3</v>
      </c>
      <c r="M5909" s="211">
        <f t="shared" si="660"/>
        <v>1.1000000000000001E-3</v>
      </c>
    </row>
    <row r="5910" spans="1:13" ht="15" customHeight="1" x14ac:dyDescent="0.2">
      <c r="A5910" s="370">
        <v>5889</v>
      </c>
      <c r="B5910" s="120">
        <f t="shared" si="661"/>
        <v>219.6698326799862</v>
      </c>
      <c r="C5910" s="371">
        <v>950</v>
      </c>
      <c r="D5910" s="78">
        <v>45170</v>
      </c>
      <c r="E5910" s="209">
        <v>29455</v>
      </c>
      <c r="F5910" s="344">
        <f t="shared" si="657"/>
        <v>2467.5213404912129</v>
      </c>
      <c r="G5910" s="394">
        <f t="shared" si="658"/>
        <v>372.06315789473683</v>
      </c>
      <c r="H5910" s="385">
        <f t="shared" ref="H5910:H5973" si="662">SUM(F5910:G5910)*33.8%</f>
        <v>959.77956045445092</v>
      </c>
      <c r="I5910" s="386">
        <f t="shared" ref="I5910:I5973" si="663">SUM(F5910:G5910)*2%</f>
        <v>56.791689967718995</v>
      </c>
      <c r="J5910" s="393">
        <v>45</v>
      </c>
      <c r="K5910" s="396">
        <f t="shared" si="659"/>
        <v>3901.1557488081194</v>
      </c>
      <c r="L5910" s="210">
        <f t="shared" si="660"/>
        <v>4.5999999999999999E-3</v>
      </c>
      <c r="M5910" s="211">
        <f t="shared" si="660"/>
        <v>1.1000000000000001E-3</v>
      </c>
    </row>
    <row r="5911" spans="1:13" ht="15" customHeight="1" x14ac:dyDescent="0.2">
      <c r="A5911" s="372">
        <v>5890</v>
      </c>
      <c r="B5911" s="120">
        <f t="shared" si="661"/>
        <v>219.69321991697541</v>
      </c>
      <c r="C5911" s="371">
        <v>950</v>
      </c>
      <c r="D5911" s="78">
        <v>45170</v>
      </c>
      <c r="E5911" s="209">
        <v>29455</v>
      </c>
      <c r="F5911" s="344">
        <f t="shared" ref="F5911:F5974" si="664">12*(1/B5911*D5911)</f>
        <v>2467.2586628064491</v>
      </c>
      <c r="G5911" s="394">
        <f t="shared" ref="G5911:G5974" si="665">12*(1/C5911*E5911)</f>
        <v>372.06315789473683</v>
      </c>
      <c r="H5911" s="385">
        <f t="shared" si="662"/>
        <v>959.69077539700072</v>
      </c>
      <c r="I5911" s="386">
        <f t="shared" si="663"/>
        <v>56.786436414023719</v>
      </c>
      <c r="J5911" s="393">
        <v>45</v>
      </c>
      <c r="K5911" s="396">
        <f t="shared" ref="K5911:K5974" si="666">SUM(F5911:J5911)</f>
        <v>3900.7990325122105</v>
      </c>
      <c r="L5911" s="210">
        <f t="shared" ref="L5911:M5974" si="667">ROUND(1/B5911,4)</f>
        <v>4.5999999999999999E-3</v>
      </c>
      <c r="M5911" s="211">
        <f t="shared" si="667"/>
        <v>1.1000000000000001E-3</v>
      </c>
    </row>
    <row r="5912" spans="1:13" ht="15" customHeight="1" x14ac:dyDescent="0.2">
      <c r="A5912" s="370">
        <v>5891</v>
      </c>
      <c r="B5912" s="120">
        <f t="shared" si="661"/>
        <v>219.71660655397585</v>
      </c>
      <c r="C5912" s="371">
        <v>950</v>
      </c>
      <c r="D5912" s="78">
        <v>45170</v>
      </c>
      <c r="E5912" s="209">
        <v>29455</v>
      </c>
      <c r="F5912" s="344">
        <f t="shared" si="664"/>
        <v>2466.9960477786726</v>
      </c>
      <c r="G5912" s="394">
        <f t="shared" si="665"/>
        <v>372.06315789473683</v>
      </c>
      <c r="H5912" s="385">
        <f t="shared" si="662"/>
        <v>959.60201151761225</v>
      </c>
      <c r="I5912" s="386">
        <f t="shared" si="663"/>
        <v>56.781184113468193</v>
      </c>
      <c r="J5912" s="393">
        <v>45</v>
      </c>
      <c r="K5912" s="396">
        <f t="shared" si="666"/>
        <v>3900.44240130449</v>
      </c>
      <c r="L5912" s="210">
        <f t="shared" si="667"/>
        <v>4.5999999999999999E-3</v>
      </c>
      <c r="M5912" s="211">
        <f t="shared" si="667"/>
        <v>1.1000000000000001E-3</v>
      </c>
    </row>
    <row r="5913" spans="1:13" ht="15" customHeight="1" x14ac:dyDescent="0.2">
      <c r="A5913" s="370">
        <v>5892</v>
      </c>
      <c r="B5913" s="120">
        <f t="shared" si="661"/>
        <v>219.73999259105395</v>
      </c>
      <c r="C5913" s="371">
        <v>950</v>
      </c>
      <c r="D5913" s="78">
        <v>45170</v>
      </c>
      <c r="E5913" s="209">
        <v>29455</v>
      </c>
      <c r="F5913" s="344">
        <f t="shared" si="664"/>
        <v>2466.7334953849795</v>
      </c>
      <c r="G5913" s="394">
        <f t="shared" si="665"/>
        <v>372.06315789473683</v>
      </c>
      <c r="H5913" s="385">
        <f t="shared" si="662"/>
        <v>959.51326880854401</v>
      </c>
      <c r="I5913" s="386">
        <f t="shared" si="663"/>
        <v>56.77593306559433</v>
      </c>
      <c r="J5913" s="393">
        <v>45</v>
      </c>
      <c r="K5913" s="396">
        <f t="shared" si="666"/>
        <v>3900.0858551538549</v>
      </c>
      <c r="L5913" s="210">
        <f t="shared" si="667"/>
        <v>4.5999999999999999E-3</v>
      </c>
      <c r="M5913" s="211">
        <f t="shared" si="667"/>
        <v>1.1000000000000001E-3</v>
      </c>
    </row>
    <row r="5914" spans="1:13" ht="15" customHeight="1" x14ac:dyDescent="0.2">
      <c r="A5914" s="370">
        <v>5893</v>
      </c>
      <c r="B5914" s="120">
        <f t="shared" si="661"/>
        <v>219.76337802827595</v>
      </c>
      <c r="C5914" s="371">
        <v>950</v>
      </c>
      <c r="D5914" s="78">
        <v>45170</v>
      </c>
      <c r="E5914" s="209">
        <v>29455</v>
      </c>
      <c r="F5914" s="344">
        <f t="shared" si="664"/>
        <v>2466.471005602481</v>
      </c>
      <c r="G5914" s="394">
        <f t="shared" si="665"/>
        <v>372.06315789473683</v>
      </c>
      <c r="H5914" s="385">
        <f t="shared" si="662"/>
        <v>959.42454726205949</v>
      </c>
      <c r="I5914" s="386">
        <f t="shared" si="663"/>
        <v>56.770683269944357</v>
      </c>
      <c r="J5914" s="393">
        <v>45</v>
      </c>
      <c r="K5914" s="396">
        <f t="shared" si="666"/>
        <v>3899.729394029222</v>
      </c>
      <c r="L5914" s="210">
        <f t="shared" si="667"/>
        <v>4.5999999999999999E-3</v>
      </c>
      <c r="M5914" s="211">
        <f t="shared" si="667"/>
        <v>1.1000000000000001E-3</v>
      </c>
    </row>
    <row r="5915" spans="1:13" ht="15" customHeight="1" x14ac:dyDescent="0.2">
      <c r="A5915" s="370">
        <v>5894</v>
      </c>
      <c r="B5915" s="120">
        <f t="shared" si="661"/>
        <v>219.78676286570797</v>
      </c>
      <c r="C5915" s="371">
        <v>950</v>
      </c>
      <c r="D5915" s="78">
        <v>45170</v>
      </c>
      <c r="E5915" s="209">
        <v>29455</v>
      </c>
      <c r="F5915" s="344">
        <f t="shared" si="664"/>
        <v>2466.208578408301</v>
      </c>
      <c r="G5915" s="394">
        <f t="shared" si="665"/>
        <v>372.06315789473683</v>
      </c>
      <c r="H5915" s="385">
        <f t="shared" si="662"/>
        <v>959.33584687042674</v>
      </c>
      <c r="I5915" s="386">
        <f t="shared" si="663"/>
        <v>56.765434726060761</v>
      </c>
      <c r="J5915" s="393">
        <v>45</v>
      </c>
      <c r="K5915" s="396">
        <f t="shared" si="666"/>
        <v>3899.3730178995256</v>
      </c>
      <c r="L5915" s="210">
        <f t="shared" si="667"/>
        <v>4.4999999999999997E-3</v>
      </c>
      <c r="M5915" s="211">
        <f t="shared" si="667"/>
        <v>1.1000000000000001E-3</v>
      </c>
    </row>
    <row r="5916" spans="1:13" ht="15" customHeight="1" x14ac:dyDescent="0.2">
      <c r="A5916" s="370">
        <v>5895</v>
      </c>
      <c r="B5916" s="120">
        <f t="shared" si="661"/>
        <v>219.81014710341654</v>
      </c>
      <c r="C5916" s="371">
        <v>950</v>
      </c>
      <c r="D5916" s="78">
        <v>45170</v>
      </c>
      <c r="E5916" s="209">
        <v>29455</v>
      </c>
      <c r="F5916" s="344">
        <f t="shared" si="664"/>
        <v>2465.9462137795686</v>
      </c>
      <c r="G5916" s="394">
        <f t="shared" si="665"/>
        <v>372.06315789473683</v>
      </c>
      <c r="H5916" s="385">
        <f t="shared" si="662"/>
        <v>959.24716762591515</v>
      </c>
      <c r="I5916" s="386">
        <f t="shared" si="663"/>
        <v>56.760187433486109</v>
      </c>
      <c r="J5916" s="393">
        <v>45</v>
      </c>
      <c r="K5916" s="396">
        <f t="shared" si="666"/>
        <v>3899.0167267337065</v>
      </c>
      <c r="L5916" s="210">
        <f t="shared" si="667"/>
        <v>4.4999999999999997E-3</v>
      </c>
      <c r="M5916" s="211">
        <f t="shared" si="667"/>
        <v>1.1000000000000001E-3</v>
      </c>
    </row>
    <row r="5917" spans="1:13" ht="15" customHeight="1" x14ac:dyDescent="0.2">
      <c r="A5917" s="370">
        <v>5896</v>
      </c>
      <c r="B5917" s="120">
        <f t="shared" si="661"/>
        <v>219.83353074146774</v>
      </c>
      <c r="C5917" s="371">
        <v>950</v>
      </c>
      <c r="D5917" s="78">
        <v>45170</v>
      </c>
      <c r="E5917" s="209">
        <v>29455</v>
      </c>
      <c r="F5917" s="344">
        <f t="shared" si="664"/>
        <v>2465.6839116934298</v>
      </c>
      <c r="G5917" s="394">
        <f t="shared" si="665"/>
        <v>372.06315789473683</v>
      </c>
      <c r="H5917" s="385">
        <f t="shared" si="662"/>
        <v>959.15850952080018</v>
      </c>
      <c r="I5917" s="386">
        <f t="shared" si="663"/>
        <v>56.754941391763332</v>
      </c>
      <c r="J5917" s="393">
        <v>45</v>
      </c>
      <c r="K5917" s="396">
        <f t="shared" si="666"/>
        <v>3898.6605205007299</v>
      </c>
      <c r="L5917" s="210">
        <f t="shared" si="667"/>
        <v>4.4999999999999997E-3</v>
      </c>
      <c r="M5917" s="211">
        <f t="shared" si="667"/>
        <v>1.1000000000000001E-3</v>
      </c>
    </row>
    <row r="5918" spans="1:13" ht="15" customHeight="1" x14ac:dyDescent="0.2">
      <c r="A5918" s="370">
        <v>5897</v>
      </c>
      <c r="B5918" s="120">
        <f t="shared" si="661"/>
        <v>219.85691377992813</v>
      </c>
      <c r="C5918" s="371">
        <v>950</v>
      </c>
      <c r="D5918" s="78">
        <v>45170</v>
      </c>
      <c r="E5918" s="209">
        <v>29455</v>
      </c>
      <c r="F5918" s="344">
        <f t="shared" si="664"/>
        <v>2465.4216721270359</v>
      </c>
      <c r="G5918" s="394">
        <f t="shared" si="665"/>
        <v>372.06315789473683</v>
      </c>
      <c r="H5918" s="385">
        <f t="shared" si="662"/>
        <v>959.06987254735907</v>
      </c>
      <c r="I5918" s="386">
        <f t="shared" si="663"/>
        <v>56.749696600435456</v>
      </c>
      <c r="J5918" s="393">
        <v>45</v>
      </c>
      <c r="K5918" s="396">
        <f t="shared" si="666"/>
        <v>3898.3043991695672</v>
      </c>
      <c r="L5918" s="210">
        <f t="shared" si="667"/>
        <v>4.4999999999999997E-3</v>
      </c>
      <c r="M5918" s="211">
        <f t="shared" si="667"/>
        <v>1.1000000000000001E-3</v>
      </c>
    </row>
    <row r="5919" spans="1:13" ht="15" customHeight="1" x14ac:dyDescent="0.2">
      <c r="A5919" s="370">
        <v>5898</v>
      </c>
      <c r="B5919" s="120">
        <f t="shared" si="661"/>
        <v>219.88029621886398</v>
      </c>
      <c r="C5919" s="371">
        <v>950</v>
      </c>
      <c r="D5919" s="78">
        <v>45170</v>
      </c>
      <c r="E5919" s="209">
        <v>29455</v>
      </c>
      <c r="F5919" s="344">
        <f t="shared" si="664"/>
        <v>2465.1594950575532</v>
      </c>
      <c r="G5919" s="394">
        <f t="shared" si="665"/>
        <v>372.06315789473683</v>
      </c>
      <c r="H5919" s="385">
        <f t="shared" si="662"/>
        <v>958.98125669787396</v>
      </c>
      <c r="I5919" s="386">
        <f t="shared" si="663"/>
        <v>56.744453059045803</v>
      </c>
      <c r="J5919" s="393">
        <v>45</v>
      </c>
      <c r="K5919" s="396">
        <f t="shared" si="666"/>
        <v>3897.94836270921</v>
      </c>
      <c r="L5919" s="210">
        <f t="shared" si="667"/>
        <v>4.4999999999999997E-3</v>
      </c>
      <c r="M5919" s="211">
        <f t="shared" si="667"/>
        <v>1.1000000000000001E-3</v>
      </c>
    </row>
    <row r="5920" spans="1:13" ht="15" customHeight="1" x14ac:dyDescent="0.2">
      <c r="A5920" s="370">
        <v>5899</v>
      </c>
      <c r="B5920" s="120">
        <f t="shared" si="661"/>
        <v>219.90367805834165</v>
      </c>
      <c r="C5920" s="371">
        <v>950</v>
      </c>
      <c r="D5920" s="78">
        <v>45170</v>
      </c>
      <c r="E5920" s="209">
        <v>29455</v>
      </c>
      <c r="F5920" s="344">
        <f t="shared" si="664"/>
        <v>2464.8973804621578</v>
      </c>
      <c r="G5920" s="394">
        <f t="shared" si="665"/>
        <v>372.06315789473683</v>
      </c>
      <c r="H5920" s="385">
        <f t="shared" si="662"/>
        <v>958.89266196463029</v>
      </c>
      <c r="I5920" s="386">
        <f t="shared" si="663"/>
        <v>56.739210767137891</v>
      </c>
      <c r="J5920" s="393">
        <v>45</v>
      </c>
      <c r="K5920" s="396">
        <f t="shared" si="666"/>
        <v>3897.5924110886631</v>
      </c>
      <c r="L5920" s="210">
        <f t="shared" si="667"/>
        <v>4.4999999999999997E-3</v>
      </c>
      <c r="M5920" s="211">
        <f t="shared" si="667"/>
        <v>1.1000000000000001E-3</v>
      </c>
    </row>
    <row r="5921" spans="1:13" ht="15" customHeight="1" x14ac:dyDescent="0.2">
      <c r="A5921" s="372">
        <v>5900</v>
      </c>
      <c r="B5921" s="120">
        <f t="shared" si="661"/>
        <v>219.92705929842748</v>
      </c>
      <c r="C5921" s="371">
        <v>950</v>
      </c>
      <c r="D5921" s="78">
        <v>45170</v>
      </c>
      <c r="E5921" s="209">
        <v>29455</v>
      </c>
      <c r="F5921" s="344">
        <f t="shared" si="664"/>
        <v>2464.635328318036</v>
      </c>
      <c r="G5921" s="394">
        <f t="shared" si="665"/>
        <v>372.06315789473683</v>
      </c>
      <c r="H5921" s="385">
        <f t="shared" si="662"/>
        <v>958.80408833991714</v>
      </c>
      <c r="I5921" s="386">
        <f t="shared" si="663"/>
        <v>56.733969724255459</v>
      </c>
      <c r="J5921" s="393">
        <v>45</v>
      </c>
      <c r="K5921" s="396">
        <f t="shared" si="666"/>
        <v>3897.2365442769456</v>
      </c>
      <c r="L5921" s="210">
        <f t="shared" si="667"/>
        <v>4.4999999999999997E-3</v>
      </c>
      <c r="M5921" s="211">
        <f t="shared" si="667"/>
        <v>1.1000000000000001E-3</v>
      </c>
    </row>
    <row r="5922" spans="1:13" ht="15" customHeight="1" x14ac:dyDescent="0.2">
      <c r="A5922" s="370">
        <v>5901</v>
      </c>
      <c r="B5922" s="120">
        <f t="shared" si="661"/>
        <v>219.95043993918799</v>
      </c>
      <c r="C5922" s="371">
        <v>950</v>
      </c>
      <c r="D5922" s="78">
        <v>45170</v>
      </c>
      <c r="E5922" s="209">
        <v>29455</v>
      </c>
      <c r="F5922" s="344">
        <f t="shared" si="664"/>
        <v>2464.373338602385</v>
      </c>
      <c r="G5922" s="394">
        <f t="shared" si="665"/>
        <v>372.06315789473683</v>
      </c>
      <c r="H5922" s="385">
        <f t="shared" si="662"/>
        <v>958.71553581602711</v>
      </c>
      <c r="I5922" s="386">
        <f t="shared" si="663"/>
        <v>56.728729929942439</v>
      </c>
      <c r="J5922" s="393">
        <v>45</v>
      </c>
      <c r="K5922" s="396">
        <f t="shared" si="666"/>
        <v>3896.8807622430913</v>
      </c>
      <c r="L5922" s="210">
        <f t="shared" si="667"/>
        <v>4.4999999999999997E-3</v>
      </c>
      <c r="M5922" s="211">
        <f t="shared" si="667"/>
        <v>1.1000000000000001E-3</v>
      </c>
    </row>
    <row r="5923" spans="1:13" ht="15" customHeight="1" x14ac:dyDescent="0.2">
      <c r="A5923" s="370">
        <v>5902</v>
      </c>
      <c r="B5923" s="120">
        <f t="shared" si="661"/>
        <v>219.97381998068923</v>
      </c>
      <c r="C5923" s="371">
        <v>950</v>
      </c>
      <c r="D5923" s="78">
        <v>45170</v>
      </c>
      <c r="E5923" s="209">
        <v>29455</v>
      </c>
      <c r="F5923" s="344">
        <f t="shared" si="664"/>
        <v>2464.1114112924161</v>
      </c>
      <c r="G5923" s="394">
        <f t="shared" si="665"/>
        <v>372.06315789473683</v>
      </c>
      <c r="H5923" s="385">
        <f t="shared" si="662"/>
        <v>958.62700438525758</v>
      </c>
      <c r="I5923" s="386">
        <f t="shared" si="663"/>
        <v>56.72349138374306</v>
      </c>
      <c r="J5923" s="393">
        <v>45</v>
      </c>
      <c r="K5923" s="396">
        <f t="shared" si="666"/>
        <v>3896.5250649561531</v>
      </c>
      <c r="L5923" s="210">
        <f t="shared" si="667"/>
        <v>4.4999999999999997E-3</v>
      </c>
      <c r="M5923" s="211">
        <f t="shared" si="667"/>
        <v>1.1000000000000001E-3</v>
      </c>
    </row>
    <row r="5924" spans="1:13" ht="15" customHeight="1" x14ac:dyDescent="0.2">
      <c r="A5924" s="370">
        <v>5903</v>
      </c>
      <c r="B5924" s="120">
        <f t="shared" si="661"/>
        <v>219.99719942299811</v>
      </c>
      <c r="C5924" s="371">
        <v>950</v>
      </c>
      <c r="D5924" s="78">
        <v>45170</v>
      </c>
      <c r="E5924" s="209">
        <v>29455</v>
      </c>
      <c r="F5924" s="344">
        <f t="shared" si="664"/>
        <v>2463.8495463653435</v>
      </c>
      <c r="G5924" s="394">
        <f t="shared" si="665"/>
        <v>372.06315789473683</v>
      </c>
      <c r="H5924" s="385">
        <f t="shared" si="662"/>
        <v>958.53849403990705</v>
      </c>
      <c r="I5924" s="386">
        <f t="shared" si="663"/>
        <v>56.718254085201607</v>
      </c>
      <c r="J5924" s="393">
        <v>45</v>
      </c>
      <c r="K5924" s="396">
        <f t="shared" si="666"/>
        <v>3896.1694523851893</v>
      </c>
      <c r="L5924" s="210">
        <f t="shared" si="667"/>
        <v>4.4999999999999997E-3</v>
      </c>
      <c r="M5924" s="211">
        <f t="shared" si="667"/>
        <v>1.1000000000000001E-3</v>
      </c>
    </row>
    <row r="5925" spans="1:13" ht="15" customHeight="1" x14ac:dyDescent="0.2">
      <c r="A5925" s="370">
        <v>5904</v>
      </c>
      <c r="B5925" s="120">
        <f t="shared" si="661"/>
        <v>220.02057826618054</v>
      </c>
      <c r="C5925" s="371">
        <v>950</v>
      </c>
      <c r="D5925" s="78">
        <v>45170</v>
      </c>
      <c r="E5925" s="209">
        <v>29455</v>
      </c>
      <c r="F5925" s="344">
        <f t="shared" si="664"/>
        <v>2463.587743798405</v>
      </c>
      <c r="G5925" s="394">
        <f t="shared" si="665"/>
        <v>372.06315789473683</v>
      </c>
      <c r="H5925" s="385">
        <f t="shared" si="662"/>
        <v>958.45000477228189</v>
      </c>
      <c r="I5925" s="386">
        <f t="shared" si="663"/>
        <v>56.713018033862838</v>
      </c>
      <c r="J5925" s="393">
        <v>45</v>
      </c>
      <c r="K5925" s="396">
        <f t="shared" si="666"/>
        <v>3895.8139244992863</v>
      </c>
      <c r="L5925" s="210">
        <f t="shared" si="667"/>
        <v>4.4999999999999997E-3</v>
      </c>
      <c r="M5925" s="211">
        <f t="shared" si="667"/>
        <v>1.1000000000000001E-3</v>
      </c>
    </row>
    <row r="5926" spans="1:13" ht="15" customHeight="1" x14ac:dyDescent="0.2">
      <c r="A5926" s="370">
        <v>5905</v>
      </c>
      <c r="B5926" s="120">
        <f t="shared" si="661"/>
        <v>220.04395651030322</v>
      </c>
      <c r="C5926" s="371">
        <v>950</v>
      </c>
      <c r="D5926" s="78">
        <v>45170</v>
      </c>
      <c r="E5926" s="209">
        <v>29455</v>
      </c>
      <c r="F5926" s="344">
        <f t="shared" si="664"/>
        <v>2463.3260035688359</v>
      </c>
      <c r="G5926" s="394">
        <f t="shared" si="665"/>
        <v>372.06315789473683</v>
      </c>
      <c r="H5926" s="385">
        <f t="shared" si="662"/>
        <v>958.36153657468742</v>
      </c>
      <c r="I5926" s="386">
        <f t="shared" si="663"/>
        <v>56.707783229271456</v>
      </c>
      <c r="J5926" s="393">
        <v>45</v>
      </c>
      <c r="K5926" s="396">
        <f t="shared" si="666"/>
        <v>3895.4584812675316</v>
      </c>
      <c r="L5926" s="210">
        <f t="shared" si="667"/>
        <v>4.4999999999999997E-3</v>
      </c>
      <c r="M5926" s="211">
        <f t="shared" si="667"/>
        <v>1.1000000000000001E-3</v>
      </c>
    </row>
    <row r="5927" spans="1:13" ht="15" customHeight="1" x14ac:dyDescent="0.2">
      <c r="A5927" s="370">
        <v>5906</v>
      </c>
      <c r="B5927" s="120">
        <f t="shared" si="661"/>
        <v>220.06733415543246</v>
      </c>
      <c r="C5927" s="371">
        <v>950</v>
      </c>
      <c r="D5927" s="78">
        <v>45170</v>
      </c>
      <c r="E5927" s="209">
        <v>29455</v>
      </c>
      <c r="F5927" s="344">
        <f t="shared" si="664"/>
        <v>2463.064325653892</v>
      </c>
      <c r="G5927" s="394">
        <f t="shared" si="665"/>
        <v>372.06315789473683</v>
      </c>
      <c r="H5927" s="385">
        <f t="shared" si="662"/>
        <v>958.27308943943649</v>
      </c>
      <c r="I5927" s="386">
        <f t="shared" si="663"/>
        <v>56.70254967097258</v>
      </c>
      <c r="J5927" s="393">
        <v>45</v>
      </c>
      <c r="K5927" s="396">
        <f t="shared" si="666"/>
        <v>3895.103122659038</v>
      </c>
      <c r="L5927" s="210">
        <f t="shared" si="667"/>
        <v>4.4999999999999997E-3</v>
      </c>
      <c r="M5927" s="211">
        <f t="shared" si="667"/>
        <v>1.1000000000000001E-3</v>
      </c>
    </row>
    <row r="5928" spans="1:13" ht="15" customHeight="1" x14ac:dyDescent="0.2">
      <c r="A5928" s="370">
        <v>5907</v>
      </c>
      <c r="B5928" s="120">
        <f t="shared" si="661"/>
        <v>220.09071120163489</v>
      </c>
      <c r="C5928" s="371">
        <v>950</v>
      </c>
      <c r="D5928" s="78">
        <v>45170</v>
      </c>
      <c r="E5928" s="209">
        <v>29455</v>
      </c>
      <c r="F5928" s="344">
        <f t="shared" si="664"/>
        <v>2462.8027100308341</v>
      </c>
      <c r="G5928" s="394">
        <f t="shared" si="665"/>
        <v>372.06315789473683</v>
      </c>
      <c r="H5928" s="385">
        <f t="shared" si="662"/>
        <v>958.18466335884284</v>
      </c>
      <c r="I5928" s="386">
        <f t="shared" si="663"/>
        <v>56.69731735851142</v>
      </c>
      <c r="J5928" s="393">
        <v>45</v>
      </c>
      <c r="K5928" s="396">
        <f t="shared" si="666"/>
        <v>3894.7478486429254</v>
      </c>
      <c r="L5928" s="210">
        <f t="shared" si="667"/>
        <v>4.4999999999999997E-3</v>
      </c>
      <c r="M5928" s="211">
        <f t="shared" si="667"/>
        <v>1.1000000000000001E-3</v>
      </c>
    </row>
    <row r="5929" spans="1:13" ht="15" customHeight="1" x14ac:dyDescent="0.2">
      <c r="A5929" s="370">
        <v>5908</v>
      </c>
      <c r="B5929" s="120">
        <f t="shared" si="661"/>
        <v>220.11408764897672</v>
      </c>
      <c r="C5929" s="371">
        <v>950</v>
      </c>
      <c r="D5929" s="78">
        <v>45170</v>
      </c>
      <c r="E5929" s="209">
        <v>29455</v>
      </c>
      <c r="F5929" s="344">
        <f t="shared" si="664"/>
        <v>2462.541156676938</v>
      </c>
      <c r="G5929" s="394">
        <f t="shared" si="665"/>
        <v>372.06315789473683</v>
      </c>
      <c r="H5929" s="385">
        <f t="shared" si="662"/>
        <v>958.09625832522602</v>
      </c>
      <c r="I5929" s="386">
        <f t="shared" si="663"/>
        <v>56.692086291433498</v>
      </c>
      <c r="J5929" s="393">
        <v>45</v>
      </c>
      <c r="K5929" s="396">
        <f t="shared" si="666"/>
        <v>3894.3926591883342</v>
      </c>
      <c r="L5929" s="210">
        <f t="shared" si="667"/>
        <v>4.4999999999999997E-3</v>
      </c>
      <c r="M5929" s="211">
        <f t="shared" si="667"/>
        <v>1.1000000000000001E-3</v>
      </c>
    </row>
    <row r="5930" spans="1:13" ht="15" customHeight="1" x14ac:dyDescent="0.2">
      <c r="A5930" s="370">
        <v>5909</v>
      </c>
      <c r="B5930" s="120">
        <f t="shared" si="661"/>
        <v>220.13746349752461</v>
      </c>
      <c r="C5930" s="371">
        <v>950</v>
      </c>
      <c r="D5930" s="78">
        <v>45170</v>
      </c>
      <c r="E5930" s="209">
        <v>29455</v>
      </c>
      <c r="F5930" s="344">
        <f t="shared" si="664"/>
        <v>2462.279665569487</v>
      </c>
      <c r="G5930" s="394">
        <f t="shared" si="665"/>
        <v>372.06315789473683</v>
      </c>
      <c r="H5930" s="385">
        <f t="shared" si="662"/>
        <v>958.0078743309075</v>
      </c>
      <c r="I5930" s="386">
        <f t="shared" si="663"/>
        <v>56.686856469284479</v>
      </c>
      <c r="J5930" s="393">
        <v>45</v>
      </c>
      <c r="K5930" s="396">
        <f t="shared" si="666"/>
        <v>3894.0375542644156</v>
      </c>
      <c r="L5930" s="210">
        <f t="shared" si="667"/>
        <v>4.4999999999999997E-3</v>
      </c>
      <c r="M5930" s="211">
        <f t="shared" si="667"/>
        <v>1.1000000000000001E-3</v>
      </c>
    </row>
    <row r="5931" spans="1:13" ht="15" customHeight="1" x14ac:dyDescent="0.2">
      <c r="A5931" s="372">
        <v>5910</v>
      </c>
      <c r="B5931" s="120">
        <f t="shared" si="661"/>
        <v>220.16083874734503</v>
      </c>
      <c r="C5931" s="371">
        <v>950</v>
      </c>
      <c r="D5931" s="78">
        <v>45170</v>
      </c>
      <c r="E5931" s="209">
        <v>29455</v>
      </c>
      <c r="F5931" s="344">
        <f t="shared" si="664"/>
        <v>2462.0182366857762</v>
      </c>
      <c r="G5931" s="394">
        <f t="shared" si="665"/>
        <v>372.06315789473683</v>
      </c>
      <c r="H5931" s="385">
        <f t="shared" si="662"/>
        <v>957.91951136821331</v>
      </c>
      <c r="I5931" s="386">
        <f t="shared" si="663"/>
        <v>56.681627891610262</v>
      </c>
      <c r="J5931" s="393">
        <v>45</v>
      </c>
      <c r="K5931" s="396">
        <f t="shared" si="666"/>
        <v>3893.6825338403369</v>
      </c>
      <c r="L5931" s="210">
        <f t="shared" si="667"/>
        <v>4.4999999999999997E-3</v>
      </c>
      <c r="M5931" s="211">
        <f t="shared" si="667"/>
        <v>1.1000000000000001E-3</v>
      </c>
    </row>
    <row r="5932" spans="1:13" ht="15" customHeight="1" x14ac:dyDescent="0.2">
      <c r="A5932" s="370">
        <v>5911</v>
      </c>
      <c r="B5932" s="120">
        <f t="shared" si="661"/>
        <v>220.1842133985044</v>
      </c>
      <c r="C5932" s="371">
        <v>950</v>
      </c>
      <c r="D5932" s="78">
        <v>45170</v>
      </c>
      <c r="E5932" s="209">
        <v>29455</v>
      </c>
      <c r="F5932" s="344">
        <f t="shared" si="664"/>
        <v>2461.7568700031147</v>
      </c>
      <c r="G5932" s="394">
        <f t="shared" si="665"/>
        <v>372.06315789473683</v>
      </c>
      <c r="H5932" s="385">
        <f t="shared" si="662"/>
        <v>957.83116942947379</v>
      </c>
      <c r="I5932" s="386">
        <f t="shared" si="663"/>
        <v>56.676400557957031</v>
      </c>
      <c r="J5932" s="393">
        <v>45</v>
      </c>
      <c r="K5932" s="396">
        <f t="shared" si="666"/>
        <v>3893.3275978852826</v>
      </c>
      <c r="L5932" s="210">
        <f t="shared" si="667"/>
        <v>4.4999999999999997E-3</v>
      </c>
      <c r="M5932" s="211">
        <f t="shared" si="667"/>
        <v>1.1000000000000001E-3</v>
      </c>
    </row>
    <row r="5933" spans="1:13" ht="15" customHeight="1" x14ac:dyDescent="0.2">
      <c r="A5933" s="370">
        <v>5912</v>
      </c>
      <c r="B5933" s="120">
        <f t="shared" si="661"/>
        <v>220.20758745106914</v>
      </c>
      <c r="C5933" s="371">
        <v>950</v>
      </c>
      <c r="D5933" s="78">
        <v>45170</v>
      </c>
      <c r="E5933" s="209">
        <v>29455</v>
      </c>
      <c r="F5933" s="344">
        <f t="shared" si="664"/>
        <v>2461.4955654988189</v>
      </c>
      <c r="G5933" s="394">
        <f t="shared" si="665"/>
        <v>372.06315789473683</v>
      </c>
      <c r="H5933" s="385">
        <f t="shared" si="662"/>
        <v>957.74284850702179</v>
      </c>
      <c r="I5933" s="386">
        <f t="shared" si="663"/>
        <v>56.671174467871118</v>
      </c>
      <c r="J5933" s="393">
        <v>45</v>
      </c>
      <c r="K5933" s="396">
        <f t="shared" si="666"/>
        <v>3892.9727463684485</v>
      </c>
      <c r="L5933" s="210">
        <f t="shared" si="667"/>
        <v>4.4999999999999997E-3</v>
      </c>
      <c r="M5933" s="211">
        <f t="shared" si="667"/>
        <v>1.1000000000000001E-3</v>
      </c>
    </row>
    <row r="5934" spans="1:13" ht="15" customHeight="1" x14ac:dyDescent="0.2">
      <c r="A5934" s="370">
        <v>5913</v>
      </c>
      <c r="B5934" s="120">
        <f t="shared" si="661"/>
        <v>220.23096090510597</v>
      </c>
      <c r="C5934" s="371">
        <v>950</v>
      </c>
      <c r="D5934" s="78">
        <v>45170</v>
      </c>
      <c r="E5934" s="209">
        <v>29455</v>
      </c>
      <c r="F5934" s="344">
        <f t="shared" si="664"/>
        <v>2461.2343231502155</v>
      </c>
      <c r="G5934" s="394">
        <f t="shared" si="665"/>
        <v>372.06315789473683</v>
      </c>
      <c r="H5934" s="385">
        <f t="shared" si="662"/>
        <v>957.65454859319379</v>
      </c>
      <c r="I5934" s="386">
        <f t="shared" si="663"/>
        <v>56.665949620899049</v>
      </c>
      <c r="J5934" s="393">
        <v>45</v>
      </c>
      <c r="K5934" s="396">
        <f t="shared" si="666"/>
        <v>3892.6179792590451</v>
      </c>
      <c r="L5934" s="210">
        <f t="shared" si="667"/>
        <v>4.4999999999999997E-3</v>
      </c>
      <c r="M5934" s="211">
        <f t="shared" si="667"/>
        <v>1.1000000000000001E-3</v>
      </c>
    </row>
    <row r="5935" spans="1:13" ht="15" customHeight="1" x14ac:dyDescent="0.2">
      <c r="A5935" s="370">
        <v>5914</v>
      </c>
      <c r="B5935" s="120">
        <f t="shared" si="661"/>
        <v>220.25433376068116</v>
      </c>
      <c r="C5935" s="371">
        <v>950</v>
      </c>
      <c r="D5935" s="78">
        <v>45170</v>
      </c>
      <c r="E5935" s="209">
        <v>29455</v>
      </c>
      <c r="F5935" s="344">
        <f t="shared" si="664"/>
        <v>2460.9731429346457</v>
      </c>
      <c r="G5935" s="394">
        <f t="shared" si="665"/>
        <v>372.06315789473683</v>
      </c>
      <c r="H5935" s="385">
        <f t="shared" si="662"/>
        <v>957.56626968033117</v>
      </c>
      <c r="I5935" s="386">
        <f t="shared" si="663"/>
        <v>56.660726016587653</v>
      </c>
      <c r="J5935" s="393">
        <v>45</v>
      </c>
      <c r="K5935" s="396">
        <f t="shared" si="666"/>
        <v>3892.263296526301</v>
      </c>
      <c r="L5935" s="210">
        <f t="shared" si="667"/>
        <v>4.4999999999999997E-3</v>
      </c>
      <c r="M5935" s="211">
        <f t="shared" si="667"/>
        <v>1.1000000000000001E-3</v>
      </c>
    </row>
    <row r="5936" spans="1:13" ht="15" customHeight="1" x14ac:dyDescent="0.2">
      <c r="A5936" s="370">
        <v>5915</v>
      </c>
      <c r="B5936" s="120">
        <f t="shared" si="661"/>
        <v>220.2777060178615</v>
      </c>
      <c r="C5936" s="371">
        <v>950</v>
      </c>
      <c r="D5936" s="78">
        <v>45170</v>
      </c>
      <c r="E5936" s="209">
        <v>29455</v>
      </c>
      <c r="F5936" s="344">
        <f t="shared" si="664"/>
        <v>2460.7120248294577</v>
      </c>
      <c r="G5936" s="394">
        <f t="shared" si="665"/>
        <v>372.06315789473683</v>
      </c>
      <c r="H5936" s="385">
        <f t="shared" si="662"/>
        <v>957.47801176077769</v>
      </c>
      <c r="I5936" s="386">
        <f t="shared" si="663"/>
        <v>56.655503654483894</v>
      </c>
      <c r="J5936" s="393">
        <v>45</v>
      </c>
      <c r="K5936" s="396">
        <f t="shared" si="666"/>
        <v>3891.9086981394562</v>
      </c>
      <c r="L5936" s="210">
        <f t="shared" si="667"/>
        <v>4.4999999999999997E-3</v>
      </c>
      <c r="M5936" s="211">
        <f t="shared" si="667"/>
        <v>1.1000000000000001E-3</v>
      </c>
    </row>
    <row r="5937" spans="1:13" ht="15" customHeight="1" x14ac:dyDescent="0.2">
      <c r="A5937" s="370">
        <v>5916</v>
      </c>
      <c r="B5937" s="120">
        <f t="shared" si="661"/>
        <v>220.30107767671339</v>
      </c>
      <c r="C5937" s="371">
        <v>950</v>
      </c>
      <c r="D5937" s="78">
        <v>45170</v>
      </c>
      <c r="E5937" s="209">
        <v>29455</v>
      </c>
      <c r="F5937" s="344">
        <f t="shared" si="664"/>
        <v>2460.4509688120133</v>
      </c>
      <c r="G5937" s="394">
        <f t="shared" si="665"/>
        <v>372.06315789473683</v>
      </c>
      <c r="H5937" s="385">
        <f t="shared" si="662"/>
        <v>957.38977482688142</v>
      </c>
      <c r="I5937" s="386">
        <f t="shared" si="663"/>
        <v>56.650282534135002</v>
      </c>
      <c r="J5937" s="393">
        <v>45</v>
      </c>
      <c r="K5937" s="396">
        <f t="shared" si="666"/>
        <v>3891.5541840677665</v>
      </c>
      <c r="L5937" s="210">
        <f t="shared" si="667"/>
        <v>4.4999999999999997E-3</v>
      </c>
      <c r="M5937" s="211">
        <f t="shared" si="667"/>
        <v>1.1000000000000001E-3</v>
      </c>
    </row>
    <row r="5938" spans="1:13" ht="15" customHeight="1" x14ac:dyDescent="0.2">
      <c r="A5938" s="370">
        <v>5917</v>
      </c>
      <c r="B5938" s="120">
        <f t="shared" si="661"/>
        <v>220.32444873730341</v>
      </c>
      <c r="C5938" s="371">
        <v>950</v>
      </c>
      <c r="D5938" s="78">
        <v>45170</v>
      </c>
      <c r="E5938" s="209">
        <v>29455</v>
      </c>
      <c r="F5938" s="344">
        <f t="shared" si="664"/>
        <v>2460.1899748596829</v>
      </c>
      <c r="G5938" s="394">
        <f t="shared" si="665"/>
        <v>372.06315789473683</v>
      </c>
      <c r="H5938" s="385">
        <f t="shared" si="662"/>
        <v>957.30155887099374</v>
      </c>
      <c r="I5938" s="386">
        <f t="shared" si="663"/>
        <v>56.645062655088395</v>
      </c>
      <c r="J5938" s="393">
        <v>45</v>
      </c>
      <c r="K5938" s="396">
        <f t="shared" si="666"/>
        <v>3891.199754280502</v>
      </c>
      <c r="L5938" s="210">
        <f t="shared" si="667"/>
        <v>4.4999999999999997E-3</v>
      </c>
      <c r="M5938" s="211">
        <f t="shared" si="667"/>
        <v>1.1000000000000001E-3</v>
      </c>
    </row>
    <row r="5939" spans="1:13" ht="15" customHeight="1" x14ac:dyDescent="0.2">
      <c r="A5939" s="370">
        <v>5918</v>
      </c>
      <c r="B5939" s="120">
        <f t="shared" si="661"/>
        <v>220.34781919969805</v>
      </c>
      <c r="C5939" s="371">
        <v>950</v>
      </c>
      <c r="D5939" s="78">
        <v>45170</v>
      </c>
      <c r="E5939" s="209">
        <v>29455</v>
      </c>
      <c r="F5939" s="344">
        <f t="shared" si="664"/>
        <v>2459.929042949851</v>
      </c>
      <c r="G5939" s="394">
        <f t="shared" si="665"/>
        <v>372.06315789473683</v>
      </c>
      <c r="H5939" s="385">
        <f t="shared" si="662"/>
        <v>957.21336388547059</v>
      </c>
      <c r="I5939" s="386">
        <f t="shared" si="663"/>
        <v>56.639844016891757</v>
      </c>
      <c r="J5939" s="393">
        <v>45</v>
      </c>
      <c r="K5939" s="396">
        <f t="shared" si="666"/>
        <v>3890.8454087469504</v>
      </c>
      <c r="L5939" s="210">
        <f t="shared" si="667"/>
        <v>4.4999999999999997E-3</v>
      </c>
      <c r="M5939" s="211">
        <f t="shared" si="667"/>
        <v>1.1000000000000001E-3</v>
      </c>
    </row>
    <row r="5940" spans="1:13" ht="15" customHeight="1" x14ac:dyDescent="0.2">
      <c r="A5940" s="370">
        <v>5919</v>
      </c>
      <c r="B5940" s="120">
        <f t="shared" si="661"/>
        <v>220.37118906396384</v>
      </c>
      <c r="C5940" s="371">
        <v>950</v>
      </c>
      <c r="D5940" s="78">
        <v>45170</v>
      </c>
      <c r="E5940" s="209">
        <v>29455</v>
      </c>
      <c r="F5940" s="344">
        <f t="shared" si="664"/>
        <v>2459.6681730599103</v>
      </c>
      <c r="G5940" s="394">
        <f t="shared" si="665"/>
        <v>372.06315789473683</v>
      </c>
      <c r="H5940" s="385">
        <f t="shared" si="662"/>
        <v>957.1251898626706</v>
      </c>
      <c r="I5940" s="386">
        <f t="shared" si="663"/>
        <v>56.634626619092941</v>
      </c>
      <c r="J5940" s="393">
        <v>45</v>
      </c>
      <c r="K5940" s="396">
        <f t="shared" si="666"/>
        <v>3890.4911474364108</v>
      </c>
      <c r="L5940" s="210">
        <f t="shared" si="667"/>
        <v>4.4999999999999997E-3</v>
      </c>
      <c r="M5940" s="211">
        <f t="shared" si="667"/>
        <v>1.1000000000000001E-3</v>
      </c>
    </row>
    <row r="5941" spans="1:13" ht="15" customHeight="1" x14ac:dyDescent="0.2">
      <c r="A5941" s="372">
        <v>5920</v>
      </c>
      <c r="B5941" s="120">
        <f t="shared" si="661"/>
        <v>220.39455833016771</v>
      </c>
      <c r="C5941" s="371">
        <v>950</v>
      </c>
      <c r="D5941" s="78">
        <v>45170</v>
      </c>
      <c r="E5941" s="209">
        <v>29455</v>
      </c>
      <c r="F5941" s="344">
        <f t="shared" si="664"/>
        <v>2459.4073651672611</v>
      </c>
      <c r="G5941" s="394">
        <f t="shared" si="665"/>
        <v>372.06315789473683</v>
      </c>
      <c r="H5941" s="385">
        <f t="shared" si="662"/>
        <v>957.03703679495516</v>
      </c>
      <c r="I5941" s="386">
        <f t="shared" si="663"/>
        <v>56.629410461239956</v>
      </c>
      <c r="J5941" s="393">
        <v>45</v>
      </c>
      <c r="K5941" s="396">
        <f t="shared" si="666"/>
        <v>3890.1369703181927</v>
      </c>
      <c r="L5941" s="210">
        <f t="shared" si="667"/>
        <v>4.4999999999999997E-3</v>
      </c>
      <c r="M5941" s="211">
        <f t="shared" si="667"/>
        <v>1.1000000000000001E-3</v>
      </c>
    </row>
    <row r="5942" spans="1:13" ht="15" customHeight="1" x14ac:dyDescent="0.2">
      <c r="A5942" s="370">
        <v>5921</v>
      </c>
      <c r="B5942" s="120">
        <f t="shared" si="661"/>
        <v>220.41792699837589</v>
      </c>
      <c r="C5942" s="371">
        <v>950</v>
      </c>
      <c r="D5942" s="78">
        <v>45170</v>
      </c>
      <c r="E5942" s="209">
        <v>29455</v>
      </c>
      <c r="F5942" s="344">
        <f t="shared" si="664"/>
        <v>2459.1466192493222</v>
      </c>
      <c r="G5942" s="394">
        <f t="shared" si="665"/>
        <v>372.06315789473683</v>
      </c>
      <c r="H5942" s="385">
        <f t="shared" si="662"/>
        <v>956.94890467469179</v>
      </c>
      <c r="I5942" s="386">
        <f t="shared" si="663"/>
        <v>56.624195542881182</v>
      </c>
      <c r="J5942" s="393">
        <v>45</v>
      </c>
      <c r="K5942" s="396">
        <f t="shared" si="666"/>
        <v>3889.782877361632</v>
      </c>
      <c r="L5942" s="210">
        <f t="shared" si="667"/>
        <v>4.4999999999999997E-3</v>
      </c>
      <c r="M5942" s="211">
        <f t="shared" si="667"/>
        <v>1.1000000000000001E-3</v>
      </c>
    </row>
    <row r="5943" spans="1:13" ht="15" customHeight="1" x14ac:dyDescent="0.2">
      <c r="A5943" s="370">
        <v>5922</v>
      </c>
      <c r="B5943" s="120">
        <f t="shared" ref="B5943:B6006" si="668">A5943/(10*LN(A5943)-60)</f>
        <v>220.44129506865519</v>
      </c>
      <c r="C5943" s="371">
        <v>950</v>
      </c>
      <c r="D5943" s="78">
        <v>45170</v>
      </c>
      <c r="E5943" s="209">
        <v>29455</v>
      </c>
      <c r="F5943" s="344">
        <f t="shared" si="664"/>
        <v>2458.885935283517</v>
      </c>
      <c r="G5943" s="394">
        <f t="shared" si="665"/>
        <v>372.06315789473683</v>
      </c>
      <c r="H5943" s="385">
        <f t="shared" si="662"/>
        <v>956.86079349424972</v>
      </c>
      <c r="I5943" s="386">
        <f t="shared" si="663"/>
        <v>56.618981863565075</v>
      </c>
      <c r="J5943" s="393">
        <v>45</v>
      </c>
      <c r="K5943" s="396">
        <f t="shared" si="666"/>
        <v>3889.4288685360689</v>
      </c>
      <c r="L5943" s="210">
        <f t="shared" si="667"/>
        <v>4.4999999999999997E-3</v>
      </c>
      <c r="M5943" s="211">
        <f t="shared" si="667"/>
        <v>1.1000000000000001E-3</v>
      </c>
    </row>
    <row r="5944" spans="1:13" ht="15" customHeight="1" x14ac:dyDescent="0.2">
      <c r="A5944" s="370">
        <v>5923</v>
      </c>
      <c r="B5944" s="120">
        <f t="shared" si="668"/>
        <v>220.46466254107202</v>
      </c>
      <c r="C5944" s="371">
        <v>950</v>
      </c>
      <c r="D5944" s="78">
        <v>45170</v>
      </c>
      <c r="E5944" s="209">
        <v>29455</v>
      </c>
      <c r="F5944" s="344">
        <f t="shared" si="664"/>
        <v>2458.6253132472843</v>
      </c>
      <c r="G5944" s="394">
        <f t="shared" si="665"/>
        <v>372.06315789473683</v>
      </c>
      <c r="H5944" s="385">
        <f t="shared" si="662"/>
        <v>956.77270324600306</v>
      </c>
      <c r="I5944" s="386">
        <f t="shared" si="663"/>
        <v>56.613769422840427</v>
      </c>
      <c r="J5944" s="393">
        <v>45</v>
      </c>
      <c r="K5944" s="396">
        <f t="shared" si="666"/>
        <v>3889.0749438108646</v>
      </c>
      <c r="L5944" s="210">
        <f t="shared" si="667"/>
        <v>4.4999999999999997E-3</v>
      </c>
      <c r="M5944" s="211">
        <f t="shared" si="667"/>
        <v>1.1000000000000001E-3</v>
      </c>
    </row>
    <row r="5945" spans="1:13" ht="15" customHeight="1" x14ac:dyDescent="0.2">
      <c r="A5945" s="370">
        <v>5924</v>
      </c>
      <c r="B5945" s="120">
        <f t="shared" si="668"/>
        <v>220.48802941569329</v>
      </c>
      <c r="C5945" s="371">
        <v>950</v>
      </c>
      <c r="D5945" s="78">
        <v>45170</v>
      </c>
      <c r="E5945" s="209">
        <v>29455</v>
      </c>
      <c r="F5945" s="344">
        <f t="shared" si="664"/>
        <v>2458.3647531180673</v>
      </c>
      <c r="G5945" s="394">
        <f t="shared" si="665"/>
        <v>372.06315789473683</v>
      </c>
      <c r="H5945" s="385">
        <f t="shared" si="662"/>
        <v>956.68463392232763</v>
      </c>
      <c r="I5945" s="386">
        <f t="shared" si="663"/>
        <v>56.608558220256086</v>
      </c>
      <c r="J5945" s="393">
        <v>45</v>
      </c>
      <c r="K5945" s="396">
        <f t="shared" si="666"/>
        <v>3888.7211031553875</v>
      </c>
      <c r="L5945" s="210">
        <f t="shared" si="667"/>
        <v>4.4999999999999997E-3</v>
      </c>
      <c r="M5945" s="211">
        <f t="shared" si="667"/>
        <v>1.1000000000000001E-3</v>
      </c>
    </row>
    <row r="5946" spans="1:13" ht="15" customHeight="1" x14ac:dyDescent="0.2">
      <c r="A5946" s="370">
        <v>5925</v>
      </c>
      <c r="B5946" s="120">
        <f t="shared" si="668"/>
        <v>220.51139569258538</v>
      </c>
      <c r="C5946" s="371">
        <v>950</v>
      </c>
      <c r="D5946" s="78">
        <v>45170</v>
      </c>
      <c r="E5946" s="209">
        <v>29455</v>
      </c>
      <c r="F5946" s="344">
        <f t="shared" si="664"/>
        <v>2458.1042548733267</v>
      </c>
      <c r="G5946" s="394">
        <f t="shared" si="665"/>
        <v>372.06315789473683</v>
      </c>
      <c r="H5946" s="385">
        <f t="shared" si="662"/>
        <v>956.5965855156054</v>
      </c>
      <c r="I5946" s="386">
        <f t="shared" si="663"/>
        <v>56.603348255361269</v>
      </c>
      <c r="J5946" s="393">
        <v>45</v>
      </c>
      <c r="K5946" s="396">
        <f t="shared" si="666"/>
        <v>3888.3673465390302</v>
      </c>
      <c r="L5946" s="210">
        <f t="shared" si="667"/>
        <v>4.4999999999999997E-3</v>
      </c>
      <c r="M5946" s="211">
        <f t="shared" si="667"/>
        <v>1.1000000000000001E-3</v>
      </c>
    </row>
    <row r="5947" spans="1:13" ht="15" customHeight="1" x14ac:dyDescent="0.2">
      <c r="A5947" s="370">
        <v>5926</v>
      </c>
      <c r="B5947" s="120">
        <f t="shared" si="668"/>
        <v>220.53476137181514</v>
      </c>
      <c r="C5947" s="371">
        <v>950</v>
      </c>
      <c r="D5947" s="78">
        <v>45170</v>
      </c>
      <c r="E5947" s="209">
        <v>29455</v>
      </c>
      <c r="F5947" s="344">
        <f t="shared" si="664"/>
        <v>2457.8438184905303</v>
      </c>
      <c r="G5947" s="394">
        <f t="shared" si="665"/>
        <v>372.06315789473683</v>
      </c>
      <c r="H5947" s="385">
        <f t="shared" si="662"/>
        <v>956.50855801822024</v>
      </c>
      <c r="I5947" s="386">
        <f t="shared" si="663"/>
        <v>56.598139527705342</v>
      </c>
      <c r="J5947" s="393">
        <v>45</v>
      </c>
      <c r="K5947" s="396">
        <f t="shared" si="666"/>
        <v>3888.0136739311929</v>
      </c>
      <c r="L5947" s="210">
        <f t="shared" si="667"/>
        <v>4.4999999999999997E-3</v>
      </c>
      <c r="M5947" s="211">
        <f t="shared" si="667"/>
        <v>1.1000000000000001E-3</v>
      </c>
    </row>
    <row r="5948" spans="1:13" ht="15" customHeight="1" x14ac:dyDescent="0.2">
      <c r="A5948" s="370">
        <v>5927</v>
      </c>
      <c r="B5948" s="120">
        <f t="shared" si="668"/>
        <v>220.55812645344915</v>
      </c>
      <c r="C5948" s="371">
        <v>950</v>
      </c>
      <c r="D5948" s="78">
        <v>45170</v>
      </c>
      <c r="E5948" s="209">
        <v>29455</v>
      </c>
      <c r="F5948" s="344">
        <f t="shared" si="664"/>
        <v>2457.5834439471569</v>
      </c>
      <c r="G5948" s="394">
        <f t="shared" si="665"/>
        <v>372.06315789473683</v>
      </c>
      <c r="H5948" s="385">
        <f t="shared" si="662"/>
        <v>956.42055142255992</v>
      </c>
      <c r="I5948" s="386">
        <f t="shared" si="663"/>
        <v>56.592932036837873</v>
      </c>
      <c r="J5948" s="393">
        <v>45</v>
      </c>
      <c r="K5948" s="396">
        <f t="shared" si="666"/>
        <v>3887.6600853012915</v>
      </c>
      <c r="L5948" s="210">
        <f t="shared" si="667"/>
        <v>4.4999999999999997E-3</v>
      </c>
      <c r="M5948" s="211">
        <f t="shared" si="667"/>
        <v>1.1000000000000001E-3</v>
      </c>
    </row>
    <row r="5949" spans="1:13" ht="15" customHeight="1" x14ac:dyDescent="0.2">
      <c r="A5949" s="370">
        <v>5928</v>
      </c>
      <c r="B5949" s="120">
        <f t="shared" si="668"/>
        <v>220.58149093755387</v>
      </c>
      <c r="C5949" s="371">
        <v>950</v>
      </c>
      <c r="D5949" s="78">
        <v>45170</v>
      </c>
      <c r="E5949" s="209">
        <v>29455</v>
      </c>
      <c r="F5949" s="344">
        <f t="shared" si="664"/>
        <v>2457.3231312206985</v>
      </c>
      <c r="G5949" s="394">
        <f t="shared" si="665"/>
        <v>372.06315789473683</v>
      </c>
      <c r="H5949" s="385">
        <f t="shared" si="662"/>
        <v>956.33256572101709</v>
      </c>
      <c r="I5949" s="386">
        <f t="shared" si="663"/>
        <v>56.587725782308709</v>
      </c>
      <c r="J5949" s="393">
        <v>45</v>
      </c>
      <c r="K5949" s="396">
        <f t="shared" si="666"/>
        <v>3887.306580618761</v>
      </c>
      <c r="L5949" s="210">
        <f t="shared" si="667"/>
        <v>4.4999999999999997E-3</v>
      </c>
      <c r="M5949" s="211">
        <f t="shared" si="667"/>
        <v>1.1000000000000001E-3</v>
      </c>
    </row>
    <row r="5950" spans="1:13" ht="15" customHeight="1" x14ac:dyDescent="0.2">
      <c r="A5950" s="370">
        <v>5929</v>
      </c>
      <c r="B5950" s="120">
        <f t="shared" si="668"/>
        <v>220.60485482419642</v>
      </c>
      <c r="C5950" s="371">
        <v>950</v>
      </c>
      <c r="D5950" s="78">
        <v>45170</v>
      </c>
      <c r="E5950" s="209">
        <v>29455</v>
      </c>
      <c r="F5950" s="344">
        <f t="shared" si="664"/>
        <v>2457.0628802886522</v>
      </c>
      <c r="G5950" s="394">
        <f t="shared" si="665"/>
        <v>372.06315789473683</v>
      </c>
      <c r="H5950" s="385">
        <f t="shared" si="662"/>
        <v>956.24460090598541</v>
      </c>
      <c r="I5950" s="386">
        <f t="shared" si="663"/>
        <v>56.58252076366778</v>
      </c>
      <c r="J5950" s="393">
        <v>45</v>
      </c>
      <c r="K5950" s="396">
        <f t="shared" si="666"/>
        <v>3886.9531598530421</v>
      </c>
      <c r="L5950" s="210">
        <f t="shared" si="667"/>
        <v>4.4999999999999997E-3</v>
      </c>
      <c r="M5950" s="211">
        <f t="shared" si="667"/>
        <v>1.1000000000000001E-3</v>
      </c>
    </row>
    <row r="5951" spans="1:13" ht="15" customHeight="1" x14ac:dyDescent="0.2">
      <c r="A5951" s="372">
        <v>5930</v>
      </c>
      <c r="B5951" s="120">
        <f t="shared" si="668"/>
        <v>220.62821811344324</v>
      </c>
      <c r="C5951" s="371">
        <v>950</v>
      </c>
      <c r="D5951" s="78">
        <v>45170</v>
      </c>
      <c r="E5951" s="209">
        <v>29455</v>
      </c>
      <c r="F5951" s="344">
        <f t="shared" si="664"/>
        <v>2456.8026911285315</v>
      </c>
      <c r="G5951" s="394">
        <f t="shared" si="665"/>
        <v>372.06315789473683</v>
      </c>
      <c r="H5951" s="385">
        <f t="shared" si="662"/>
        <v>956.15665696986457</v>
      </c>
      <c r="I5951" s="386">
        <f t="shared" si="663"/>
        <v>56.577316980465369</v>
      </c>
      <c r="J5951" s="393">
        <v>45</v>
      </c>
      <c r="K5951" s="396">
        <f t="shared" si="666"/>
        <v>3886.5998229735978</v>
      </c>
      <c r="L5951" s="210">
        <f t="shared" si="667"/>
        <v>4.4999999999999997E-3</v>
      </c>
      <c r="M5951" s="211">
        <f t="shared" si="667"/>
        <v>1.1000000000000001E-3</v>
      </c>
    </row>
    <row r="5952" spans="1:13" ht="15" customHeight="1" x14ac:dyDescent="0.2">
      <c r="A5952" s="370">
        <v>5931</v>
      </c>
      <c r="B5952" s="120">
        <f t="shared" si="668"/>
        <v>220.65158080536082</v>
      </c>
      <c r="C5952" s="371">
        <v>950</v>
      </c>
      <c r="D5952" s="78">
        <v>45170</v>
      </c>
      <c r="E5952" s="209">
        <v>29455</v>
      </c>
      <c r="F5952" s="344">
        <f t="shared" si="664"/>
        <v>2456.5425637178614</v>
      </c>
      <c r="G5952" s="394">
        <f t="shared" si="665"/>
        <v>372.06315789473683</v>
      </c>
      <c r="H5952" s="385">
        <f t="shared" si="662"/>
        <v>956.06873390505814</v>
      </c>
      <c r="I5952" s="386">
        <f t="shared" si="663"/>
        <v>56.572114432251965</v>
      </c>
      <c r="J5952" s="393">
        <v>45</v>
      </c>
      <c r="K5952" s="396">
        <f t="shared" si="666"/>
        <v>3886.2465699499085</v>
      </c>
      <c r="L5952" s="210">
        <f t="shared" si="667"/>
        <v>4.4999999999999997E-3</v>
      </c>
      <c r="M5952" s="211">
        <f t="shared" si="667"/>
        <v>1.1000000000000001E-3</v>
      </c>
    </row>
    <row r="5953" spans="1:13" ht="15" customHeight="1" x14ac:dyDescent="0.2">
      <c r="A5953" s="370">
        <v>5932</v>
      </c>
      <c r="B5953" s="120">
        <f t="shared" si="668"/>
        <v>220.67494290001633</v>
      </c>
      <c r="C5953" s="371">
        <v>950</v>
      </c>
      <c r="D5953" s="78">
        <v>45170</v>
      </c>
      <c r="E5953" s="209">
        <v>29455</v>
      </c>
      <c r="F5953" s="344">
        <f t="shared" si="664"/>
        <v>2456.2824980341702</v>
      </c>
      <c r="G5953" s="394">
        <f t="shared" si="665"/>
        <v>372.06315789473683</v>
      </c>
      <c r="H5953" s="385">
        <f t="shared" si="662"/>
        <v>955.98083170397047</v>
      </c>
      <c r="I5953" s="386">
        <f t="shared" si="663"/>
        <v>56.566913118578142</v>
      </c>
      <c r="J5953" s="393">
        <v>45</v>
      </c>
      <c r="K5953" s="396">
        <f t="shared" si="666"/>
        <v>3885.8934007514558</v>
      </c>
      <c r="L5953" s="210">
        <f t="shared" si="667"/>
        <v>4.4999999999999997E-3</v>
      </c>
      <c r="M5953" s="211">
        <f t="shared" si="667"/>
        <v>1.1000000000000001E-3</v>
      </c>
    </row>
    <row r="5954" spans="1:13" ht="15" customHeight="1" x14ac:dyDescent="0.2">
      <c r="A5954" s="370">
        <v>5933</v>
      </c>
      <c r="B5954" s="120">
        <f t="shared" si="668"/>
        <v>220.69830439747597</v>
      </c>
      <c r="C5954" s="371">
        <v>950</v>
      </c>
      <c r="D5954" s="78">
        <v>45170</v>
      </c>
      <c r="E5954" s="209">
        <v>29455</v>
      </c>
      <c r="F5954" s="344">
        <f t="shared" si="664"/>
        <v>2456.022494055007</v>
      </c>
      <c r="G5954" s="394">
        <f t="shared" si="665"/>
        <v>372.06315789473683</v>
      </c>
      <c r="H5954" s="385">
        <f t="shared" si="662"/>
        <v>955.8929503590133</v>
      </c>
      <c r="I5954" s="386">
        <f t="shared" si="663"/>
        <v>56.561713038994874</v>
      </c>
      <c r="J5954" s="393">
        <v>45</v>
      </c>
      <c r="K5954" s="396">
        <f t="shared" si="666"/>
        <v>3885.5403153477523</v>
      </c>
      <c r="L5954" s="210">
        <f t="shared" si="667"/>
        <v>4.4999999999999997E-3</v>
      </c>
      <c r="M5954" s="211">
        <f t="shared" si="667"/>
        <v>1.1000000000000001E-3</v>
      </c>
    </row>
    <row r="5955" spans="1:13" ht="15" customHeight="1" x14ac:dyDescent="0.2">
      <c r="A5955" s="370">
        <v>5934</v>
      </c>
      <c r="B5955" s="120">
        <f t="shared" si="668"/>
        <v>220.72166529780694</v>
      </c>
      <c r="C5955" s="371">
        <v>950</v>
      </c>
      <c r="D5955" s="78">
        <v>45170</v>
      </c>
      <c r="E5955" s="209">
        <v>29455</v>
      </c>
      <c r="F5955" s="344">
        <f t="shared" si="664"/>
        <v>2455.7625517579204</v>
      </c>
      <c r="G5955" s="394">
        <f t="shared" si="665"/>
        <v>372.06315789473683</v>
      </c>
      <c r="H5955" s="385">
        <f t="shared" si="662"/>
        <v>955.80508986259804</v>
      </c>
      <c r="I5955" s="386">
        <f t="shared" si="663"/>
        <v>56.556514193053147</v>
      </c>
      <c r="J5955" s="393">
        <v>45</v>
      </c>
      <c r="K5955" s="396">
        <f t="shared" si="666"/>
        <v>3885.1873137083085</v>
      </c>
      <c r="L5955" s="210">
        <f t="shared" si="667"/>
        <v>4.4999999999999997E-3</v>
      </c>
      <c r="M5955" s="211">
        <f t="shared" si="667"/>
        <v>1.1000000000000001E-3</v>
      </c>
    </row>
    <row r="5956" spans="1:13" ht="15" customHeight="1" x14ac:dyDescent="0.2">
      <c r="A5956" s="370">
        <v>5935</v>
      </c>
      <c r="B5956" s="120">
        <f t="shared" si="668"/>
        <v>220.74502560107567</v>
      </c>
      <c r="C5956" s="371">
        <v>950</v>
      </c>
      <c r="D5956" s="78">
        <v>45170</v>
      </c>
      <c r="E5956" s="209">
        <v>29455</v>
      </c>
      <c r="F5956" s="344">
        <f t="shared" si="664"/>
        <v>2455.50267112048</v>
      </c>
      <c r="G5956" s="394">
        <f t="shared" si="665"/>
        <v>372.06315789473683</v>
      </c>
      <c r="H5956" s="385">
        <f t="shared" si="662"/>
        <v>955.71725020714325</v>
      </c>
      <c r="I5956" s="386">
        <f t="shared" si="663"/>
        <v>56.551316580304338</v>
      </c>
      <c r="J5956" s="393">
        <v>45</v>
      </c>
      <c r="K5956" s="396">
        <f t="shared" si="666"/>
        <v>3884.8343958026649</v>
      </c>
      <c r="L5956" s="210">
        <f t="shared" si="667"/>
        <v>4.4999999999999997E-3</v>
      </c>
      <c r="M5956" s="211">
        <f t="shared" si="667"/>
        <v>1.1000000000000001E-3</v>
      </c>
    </row>
    <row r="5957" spans="1:13" ht="15" customHeight="1" x14ac:dyDescent="0.2">
      <c r="A5957" s="370">
        <v>5936</v>
      </c>
      <c r="B5957" s="120">
        <f t="shared" si="668"/>
        <v>220.76838530734923</v>
      </c>
      <c r="C5957" s="371">
        <v>950</v>
      </c>
      <c r="D5957" s="78">
        <v>45170</v>
      </c>
      <c r="E5957" s="209">
        <v>29455</v>
      </c>
      <c r="F5957" s="344">
        <f t="shared" si="664"/>
        <v>2455.2428521202573</v>
      </c>
      <c r="G5957" s="394">
        <f t="shared" si="665"/>
        <v>372.06315789473683</v>
      </c>
      <c r="H5957" s="385">
        <f t="shared" si="662"/>
        <v>955.62943138506796</v>
      </c>
      <c r="I5957" s="386">
        <f t="shared" si="663"/>
        <v>56.546120200299882</v>
      </c>
      <c r="J5957" s="393">
        <v>45</v>
      </c>
      <c r="K5957" s="396">
        <f t="shared" si="666"/>
        <v>3884.4815616003621</v>
      </c>
      <c r="L5957" s="210">
        <f t="shared" si="667"/>
        <v>4.4999999999999997E-3</v>
      </c>
      <c r="M5957" s="211">
        <f t="shared" si="667"/>
        <v>1.1000000000000001E-3</v>
      </c>
    </row>
    <row r="5958" spans="1:13" ht="15" customHeight="1" x14ac:dyDescent="0.2">
      <c r="A5958" s="370">
        <v>5937</v>
      </c>
      <c r="B5958" s="120">
        <f t="shared" si="668"/>
        <v>220.79174441669386</v>
      </c>
      <c r="C5958" s="371">
        <v>950</v>
      </c>
      <c r="D5958" s="78">
        <v>45170</v>
      </c>
      <c r="E5958" s="209">
        <v>29455</v>
      </c>
      <c r="F5958" s="344">
        <f t="shared" si="664"/>
        <v>2454.9830947348451</v>
      </c>
      <c r="G5958" s="394">
        <f t="shared" si="665"/>
        <v>372.06315789473683</v>
      </c>
      <c r="H5958" s="385">
        <f t="shared" si="662"/>
        <v>955.54163338879857</v>
      </c>
      <c r="I5958" s="386">
        <f t="shared" si="663"/>
        <v>56.540925052591639</v>
      </c>
      <c r="J5958" s="393">
        <v>45</v>
      </c>
      <c r="K5958" s="396">
        <f t="shared" si="666"/>
        <v>3884.128811070972</v>
      </c>
      <c r="L5958" s="210">
        <f t="shared" si="667"/>
        <v>4.4999999999999997E-3</v>
      </c>
      <c r="M5958" s="211">
        <f t="shared" si="667"/>
        <v>1.1000000000000001E-3</v>
      </c>
    </row>
    <row r="5959" spans="1:13" ht="15" customHeight="1" x14ac:dyDescent="0.2">
      <c r="A5959" s="370">
        <v>5938</v>
      </c>
      <c r="B5959" s="120">
        <f t="shared" si="668"/>
        <v>220.8151029291769</v>
      </c>
      <c r="C5959" s="371">
        <v>950</v>
      </c>
      <c r="D5959" s="78">
        <v>45170</v>
      </c>
      <c r="E5959" s="209">
        <v>29455</v>
      </c>
      <c r="F5959" s="344">
        <f t="shared" si="664"/>
        <v>2454.7233989418337</v>
      </c>
      <c r="G5959" s="394">
        <f t="shared" si="665"/>
        <v>372.06315789473683</v>
      </c>
      <c r="H5959" s="385">
        <f t="shared" si="662"/>
        <v>955.4538562107607</v>
      </c>
      <c r="I5959" s="386">
        <f t="shared" si="663"/>
        <v>56.535731136731414</v>
      </c>
      <c r="J5959" s="393">
        <v>45</v>
      </c>
      <c r="K5959" s="396">
        <f t="shared" si="666"/>
        <v>3883.776144184063</v>
      </c>
      <c r="L5959" s="210">
        <f t="shared" si="667"/>
        <v>4.4999999999999997E-3</v>
      </c>
      <c r="M5959" s="211">
        <f t="shared" si="667"/>
        <v>1.1000000000000001E-3</v>
      </c>
    </row>
    <row r="5960" spans="1:13" ht="15" customHeight="1" x14ac:dyDescent="0.2">
      <c r="A5960" s="370">
        <v>5939</v>
      </c>
      <c r="B5960" s="120">
        <f t="shared" si="668"/>
        <v>220.8384608448647</v>
      </c>
      <c r="C5960" s="371">
        <v>950</v>
      </c>
      <c r="D5960" s="78">
        <v>45170</v>
      </c>
      <c r="E5960" s="209">
        <v>29455</v>
      </c>
      <c r="F5960" s="344">
        <f t="shared" si="664"/>
        <v>2454.463764718837</v>
      </c>
      <c r="G5960" s="394">
        <f t="shared" si="665"/>
        <v>372.06315789473683</v>
      </c>
      <c r="H5960" s="385">
        <f t="shared" si="662"/>
        <v>955.36609984338781</v>
      </c>
      <c r="I5960" s="386">
        <f t="shared" si="663"/>
        <v>56.530538452271479</v>
      </c>
      <c r="J5960" s="393">
        <v>45</v>
      </c>
      <c r="K5960" s="396">
        <f t="shared" si="666"/>
        <v>3883.4235609092334</v>
      </c>
      <c r="L5960" s="210">
        <f t="shared" si="667"/>
        <v>4.4999999999999997E-3</v>
      </c>
      <c r="M5960" s="211">
        <f t="shared" si="667"/>
        <v>1.1000000000000001E-3</v>
      </c>
    </row>
    <row r="5961" spans="1:13" ht="15" customHeight="1" x14ac:dyDescent="0.2">
      <c r="A5961" s="372">
        <v>5940</v>
      </c>
      <c r="B5961" s="120">
        <f t="shared" si="668"/>
        <v>220.86181816382432</v>
      </c>
      <c r="C5961" s="371">
        <v>950</v>
      </c>
      <c r="D5961" s="78">
        <v>45170</v>
      </c>
      <c r="E5961" s="209">
        <v>29455</v>
      </c>
      <c r="F5961" s="344">
        <f t="shared" si="664"/>
        <v>2454.2041920434685</v>
      </c>
      <c r="G5961" s="394">
        <f t="shared" si="665"/>
        <v>372.06315789473683</v>
      </c>
      <c r="H5961" s="385">
        <f t="shared" si="662"/>
        <v>955.27836427911336</v>
      </c>
      <c r="I5961" s="386">
        <f t="shared" si="663"/>
        <v>56.525346998764107</v>
      </c>
      <c r="J5961" s="393">
        <v>45</v>
      </c>
      <c r="K5961" s="396">
        <f t="shared" si="666"/>
        <v>3883.0710612160829</v>
      </c>
      <c r="L5961" s="210">
        <f t="shared" si="667"/>
        <v>4.4999999999999997E-3</v>
      </c>
      <c r="M5961" s="211">
        <f t="shared" si="667"/>
        <v>1.1000000000000001E-3</v>
      </c>
    </row>
    <row r="5962" spans="1:13" ht="15" customHeight="1" x14ac:dyDescent="0.2">
      <c r="A5962" s="370">
        <v>5941</v>
      </c>
      <c r="B5962" s="120">
        <f t="shared" si="668"/>
        <v>220.8851748861224</v>
      </c>
      <c r="C5962" s="371">
        <v>950</v>
      </c>
      <c r="D5962" s="78">
        <v>45170</v>
      </c>
      <c r="E5962" s="209">
        <v>29455</v>
      </c>
      <c r="F5962" s="344">
        <f t="shared" si="664"/>
        <v>2453.9446808933617</v>
      </c>
      <c r="G5962" s="394">
        <f t="shared" si="665"/>
        <v>372.06315789473683</v>
      </c>
      <c r="H5962" s="385">
        <f t="shared" si="662"/>
        <v>955.19064951037717</v>
      </c>
      <c r="I5962" s="386">
        <f t="shared" si="663"/>
        <v>56.520156775761969</v>
      </c>
      <c r="J5962" s="393">
        <v>45</v>
      </c>
      <c r="K5962" s="396">
        <f t="shared" si="666"/>
        <v>3882.7186450742379</v>
      </c>
      <c r="L5962" s="210">
        <f t="shared" si="667"/>
        <v>4.4999999999999997E-3</v>
      </c>
      <c r="M5962" s="211">
        <f t="shared" si="667"/>
        <v>1.1000000000000001E-3</v>
      </c>
    </row>
    <row r="5963" spans="1:13" ht="15" customHeight="1" x14ac:dyDescent="0.2">
      <c r="A5963" s="370">
        <v>5942</v>
      </c>
      <c r="B5963" s="120">
        <f t="shared" si="668"/>
        <v>220.90853101182583</v>
      </c>
      <c r="C5963" s="371">
        <v>950</v>
      </c>
      <c r="D5963" s="78">
        <v>45170</v>
      </c>
      <c r="E5963" s="209">
        <v>29455</v>
      </c>
      <c r="F5963" s="344">
        <f t="shared" si="664"/>
        <v>2453.6852312461538</v>
      </c>
      <c r="G5963" s="394">
        <f t="shared" si="665"/>
        <v>372.06315789473683</v>
      </c>
      <c r="H5963" s="385">
        <f t="shared" si="662"/>
        <v>955.10295552962089</v>
      </c>
      <c r="I5963" s="386">
        <f t="shared" si="663"/>
        <v>56.514967782817813</v>
      </c>
      <c r="J5963" s="393">
        <v>45</v>
      </c>
      <c r="K5963" s="396">
        <f t="shared" si="666"/>
        <v>3882.3663124533291</v>
      </c>
      <c r="L5963" s="210">
        <f t="shared" si="667"/>
        <v>4.4999999999999997E-3</v>
      </c>
      <c r="M5963" s="211">
        <f t="shared" si="667"/>
        <v>1.1000000000000001E-3</v>
      </c>
    </row>
    <row r="5964" spans="1:13" ht="15" customHeight="1" x14ac:dyDescent="0.2">
      <c r="A5964" s="370">
        <v>5943</v>
      </c>
      <c r="B5964" s="120">
        <f t="shared" si="668"/>
        <v>220.9318865410014</v>
      </c>
      <c r="C5964" s="371">
        <v>950</v>
      </c>
      <c r="D5964" s="78">
        <v>45170</v>
      </c>
      <c r="E5964" s="209">
        <v>29455</v>
      </c>
      <c r="F5964" s="344">
        <f t="shared" si="664"/>
        <v>2453.4258430794966</v>
      </c>
      <c r="G5964" s="394">
        <f t="shared" si="665"/>
        <v>372.06315789473683</v>
      </c>
      <c r="H5964" s="385">
        <f t="shared" si="662"/>
        <v>955.01528232929081</v>
      </c>
      <c r="I5964" s="386">
        <f t="shared" si="663"/>
        <v>56.509780019484673</v>
      </c>
      <c r="J5964" s="393">
        <v>45</v>
      </c>
      <c r="K5964" s="396">
        <f t="shared" si="666"/>
        <v>3882.0140633230089</v>
      </c>
      <c r="L5964" s="210">
        <f t="shared" si="667"/>
        <v>4.4999999999999997E-3</v>
      </c>
      <c r="M5964" s="211">
        <f t="shared" si="667"/>
        <v>1.1000000000000001E-3</v>
      </c>
    </row>
    <row r="5965" spans="1:13" ht="15" customHeight="1" x14ac:dyDescent="0.2">
      <c r="A5965" s="370">
        <v>5944</v>
      </c>
      <c r="B5965" s="120">
        <f t="shared" si="668"/>
        <v>220.95524147371589</v>
      </c>
      <c r="C5965" s="371">
        <v>950</v>
      </c>
      <c r="D5965" s="78">
        <v>45170</v>
      </c>
      <c r="E5965" s="209">
        <v>29455</v>
      </c>
      <c r="F5965" s="344">
        <f t="shared" si="664"/>
        <v>2453.1665163710513</v>
      </c>
      <c r="G5965" s="394">
        <f t="shared" si="665"/>
        <v>372.06315789473683</v>
      </c>
      <c r="H5965" s="385">
        <f t="shared" si="662"/>
        <v>954.92762990183633</v>
      </c>
      <c r="I5965" s="386">
        <f t="shared" si="663"/>
        <v>56.504593485315766</v>
      </c>
      <c r="J5965" s="393">
        <v>45</v>
      </c>
      <c r="K5965" s="396">
        <f t="shared" si="666"/>
        <v>3881.6618976529403</v>
      </c>
      <c r="L5965" s="210">
        <f t="shared" si="667"/>
        <v>4.4999999999999997E-3</v>
      </c>
      <c r="M5965" s="211">
        <f t="shared" si="667"/>
        <v>1.1000000000000001E-3</v>
      </c>
    </row>
    <row r="5966" spans="1:13" ht="15" customHeight="1" x14ac:dyDescent="0.2">
      <c r="A5966" s="370">
        <v>5945</v>
      </c>
      <c r="B5966" s="120">
        <f t="shared" si="668"/>
        <v>220.9785958100363</v>
      </c>
      <c r="C5966" s="371">
        <v>950</v>
      </c>
      <c r="D5966" s="78">
        <v>45170</v>
      </c>
      <c r="E5966" s="209">
        <v>29455</v>
      </c>
      <c r="F5966" s="344">
        <f t="shared" si="664"/>
        <v>2452.9072510984879</v>
      </c>
      <c r="G5966" s="394">
        <f t="shared" si="665"/>
        <v>372.06315789473683</v>
      </c>
      <c r="H5966" s="385">
        <f t="shared" si="662"/>
        <v>954.83999823970987</v>
      </c>
      <c r="I5966" s="386">
        <f t="shared" si="663"/>
        <v>56.499408179864496</v>
      </c>
      <c r="J5966" s="393">
        <v>45</v>
      </c>
      <c r="K5966" s="396">
        <f t="shared" si="666"/>
        <v>3881.3098154127993</v>
      </c>
      <c r="L5966" s="210">
        <f t="shared" si="667"/>
        <v>4.4999999999999997E-3</v>
      </c>
      <c r="M5966" s="211">
        <f t="shared" si="667"/>
        <v>1.1000000000000001E-3</v>
      </c>
    </row>
    <row r="5967" spans="1:13" ht="15" customHeight="1" x14ac:dyDescent="0.2">
      <c r="A5967" s="370">
        <v>5946</v>
      </c>
      <c r="B5967" s="120">
        <f t="shared" si="668"/>
        <v>221.00194955002931</v>
      </c>
      <c r="C5967" s="371">
        <v>950</v>
      </c>
      <c r="D5967" s="78">
        <v>45170</v>
      </c>
      <c r="E5967" s="209">
        <v>29455</v>
      </c>
      <c r="F5967" s="344">
        <f t="shared" si="664"/>
        <v>2452.6480472394915</v>
      </c>
      <c r="G5967" s="394">
        <f t="shared" si="665"/>
        <v>372.06315789473683</v>
      </c>
      <c r="H5967" s="385">
        <f t="shared" si="662"/>
        <v>954.75238733536912</v>
      </c>
      <c r="I5967" s="386">
        <f t="shared" si="663"/>
        <v>56.494224102684569</v>
      </c>
      <c r="J5967" s="393">
        <v>45</v>
      </c>
      <c r="K5967" s="396">
        <f t="shared" si="666"/>
        <v>3880.9578165722824</v>
      </c>
      <c r="L5967" s="210">
        <f t="shared" si="667"/>
        <v>4.4999999999999997E-3</v>
      </c>
      <c r="M5967" s="211">
        <f t="shared" si="667"/>
        <v>1.1000000000000001E-3</v>
      </c>
    </row>
    <row r="5968" spans="1:13" ht="15" customHeight="1" x14ac:dyDescent="0.2">
      <c r="A5968" s="370">
        <v>5947</v>
      </c>
      <c r="B5968" s="120">
        <f t="shared" si="668"/>
        <v>221.02530269376183</v>
      </c>
      <c r="C5968" s="371">
        <v>950</v>
      </c>
      <c r="D5968" s="78">
        <v>45170</v>
      </c>
      <c r="E5968" s="209">
        <v>29455</v>
      </c>
      <c r="F5968" s="344">
        <f t="shared" si="664"/>
        <v>2452.3889047717539</v>
      </c>
      <c r="G5968" s="394">
        <f t="shared" si="665"/>
        <v>372.06315789473683</v>
      </c>
      <c r="H5968" s="385">
        <f t="shared" si="662"/>
        <v>954.6647971812738</v>
      </c>
      <c r="I5968" s="386">
        <f t="shared" si="663"/>
        <v>56.489041253329816</v>
      </c>
      <c r="J5968" s="393">
        <v>45</v>
      </c>
      <c r="K5968" s="396">
        <f t="shared" si="666"/>
        <v>3880.6059011010943</v>
      </c>
      <c r="L5968" s="210">
        <f t="shared" si="667"/>
        <v>4.4999999999999997E-3</v>
      </c>
      <c r="M5968" s="211">
        <f t="shared" si="667"/>
        <v>1.1000000000000001E-3</v>
      </c>
    </row>
    <row r="5969" spans="1:13" ht="15" customHeight="1" x14ac:dyDescent="0.2">
      <c r="A5969" s="370">
        <v>5948</v>
      </c>
      <c r="B5969" s="120">
        <f t="shared" si="668"/>
        <v>221.04865524130079</v>
      </c>
      <c r="C5969" s="371">
        <v>950</v>
      </c>
      <c r="D5969" s="78">
        <v>45170</v>
      </c>
      <c r="E5969" s="209">
        <v>29455</v>
      </c>
      <c r="F5969" s="344">
        <f t="shared" si="664"/>
        <v>2452.1298236729785</v>
      </c>
      <c r="G5969" s="394">
        <f t="shared" si="665"/>
        <v>372.06315789473683</v>
      </c>
      <c r="H5969" s="385">
        <f t="shared" si="662"/>
        <v>954.57722776988771</v>
      </c>
      <c r="I5969" s="386">
        <f t="shared" si="663"/>
        <v>56.483859631354306</v>
      </c>
      <c r="J5969" s="393">
        <v>45</v>
      </c>
      <c r="K5969" s="396">
        <f t="shared" si="666"/>
        <v>3880.2540689689572</v>
      </c>
      <c r="L5969" s="210">
        <f t="shared" si="667"/>
        <v>4.4999999999999997E-3</v>
      </c>
      <c r="M5969" s="211">
        <f t="shared" si="667"/>
        <v>1.1000000000000001E-3</v>
      </c>
    </row>
    <row r="5970" spans="1:13" ht="15" customHeight="1" x14ac:dyDescent="0.2">
      <c r="A5970" s="370">
        <v>5949</v>
      </c>
      <c r="B5970" s="120">
        <f t="shared" si="668"/>
        <v>221.07200719271299</v>
      </c>
      <c r="C5970" s="371">
        <v>950</v>
      </c>
      <c r="D5970" s="78">
        <v>45170</v>
      </c>
      <c r="E5970" s="209">
        <v>29455</v>
      </c>
      <c r="F5970" s="344">
        <f t="shared" si="664"/>
        <v>2451.8708039208809</v>
      </c>
      <c r="G5970" s="394">
        <f t="shared" si="665"/>
        <v>372.06315789473683</v>
      </c>
      <c r="H5970" s="385">
        <f t="shared" si="662"/>
        <v>954.48967909367866</v>
      </c>
      <c r="I5970" s="386">
        <f t="shared" si="663"/>
        <v>56.47867923631236</v>
      </c>
      <c r="J5970" s="393">
        <v>45</v>
      </c>
      <c r="K5970" s="396">
        <f t="shared" si="666"/>
        <v>3879.9023201456089</v>
      </c>
      <c r="L5970" s="210">
        <f t="shared" si="667"/>
        <v>4.4999999999999997E-3</v>
      </c>
      <c r="M5970" s="211">
        <f t="shared" si="667"/>
        <v>1.1000000000000001E-3</v>
      </c>
    </row>
    <row r="5971" spans="1:13" ht="15" customHeight="1" x14ac:dyDescent="0.2">
      <c r="A5971" s="372">
        <v>5950</v>
      </c>
      <c r="B5971" s="120">
        <f t="shared" si="668"/>
        <v>221.09535854806535</v>
      </c>
      <c r="C5971" s="371">
        <v>950</v>
      </c>
      <c r="D5971" s="78">
        <v>45170</v>
      </c>
      <c r="E5971" s="209">
        <v>29455</v>
      </c>
      <c r="F5971" s="344">
        <f t="shared" si="664"/>
        <v>2451.6118454931852</v>
      </c>
      <c r="G5971" s="394">
        <f t="shared" si="665"/>
        <v>372.06315789473683</v>
      </c>
      <c r="H5971" s="385">
        <f t="shared" si="662"/>
        <v>954.40215114511761</v>
      </c>
      <c r="I5971" s="386">
        <f t="shared" si="663"/>
        <v>56.473500067758444</v>
      </c>
      <c r="J5971" s="393">
        <v>45</v>
      </c>
      <c r="K5971" s="396">
        <f t="shared" si="666"/>
        <v>3879.5506546007982</v>
      </c>
      <c r="L5971" s="210">
        <f t="shared" si="667"/>
        <v>4.4999999999999997E-3</v>
      </c>
      <c r="M5971" s="211">
        <f t="shared" si="667"/>
        <v>1.1000000000000001E-3</v>
      </c>
    </row>
    <row r="5972" spans="1:13" ht="15" customHeight="1" x14ac:dyDescent="0.2">
      <c r="A5972" s="370">
        <v>5951</v>
      </c>
      <c r="B5972" s="120">
        <f t="shared" si="668"/>
        <v>221.11870930742464</v>
      </c>
      <c r="C5972" s="371">
        <v>950</v>
      </c>
      <c r="D5972" s="78">
        <v>45170</v>
      </c>
      <c r="E5972" s="209">
        <v>29455</v>
      </c>
      <c r="F5972" s="344">
        <f t="shared" si="664"/>
        <v>2451.3529483676284</v>
      </c>
      <c r="G5972" s="394">
        <f t="shared" si="665"/>
        <v>372.06315789473683</v>
      </c>
      <c r="H5972" s="385">
        <f t="shared" si="662"/>
        <v>954.31464391667942</v>
      </c>
      <c r="I5972" s="386">
        <f t="shared" si="663"/>
        <v>56.468322125247305</v>
      </c>
      <c r="J5972" s="393">
        <v>45</v>
      </c>
      <c r="K5972" s="396">
        <f t="shared" si="666"/>
        <v>3879.1990723042918</v>
      </c>
      <c r="L5972" s="210">
        <f t="shared" si="667"/>
        <v>4.4999999999999997E-3</v>
      </c>
      <c r="M5972" s="211">
        <f t="shared" si="667"/>
        <v>1.1000000000000001E-3</v>
      </c>
    </row>
    <row r="5973" spans="1:13" ht="15" customHeight="1" x14ac:dyDescent="0.2">
      <c r="A5973" s="370">
        <v>5952</v>
      </c>
      <c r="B5973" s="120">
        <f t="shared" si="668"/>
        <v>221.14205947085799</v>
      </c>
      <c r="C5973" s="371">
        <v>950</v>
      </c>
      <c r="D5973" s="78">
        <v>45170</v>
      </c>
      <c r="E5973" s="209">
        <v>29455</v>
      </c>
      <c r="F5973" s="344">
        <f t="shared" si="664"/>
        <v>2451.0941125219551</v>
      </c>
      <c r="G5973" s="394">
        <f t="shared" si="665"/>
        <v>372.06315789473683</v>
      </c>
      <c r="H5973" s="385">
        <f t="shared" si="662"/>
        <v>954.22715740084175</v>
      </c>
      <c r="I5973" s="386">
        <f t="shared" si="663"/>
        <v>56.463145408333844</v>
      </c>
      <c r="J5973" s="393">
        <v>45</v>
      </c>
      <c r="K5973" s="396">
        <f t="shared" si="666"/>
        <v>3878.8475732258676</v>
      </c>
      <c r="L5973" s="210">
        <f t="shared" si="667"/>
        <v>4.4999999999999997E-3</v>
      </c>
      <c r="M5973" s="211">
        <f t="shared" si="667"/>
        <v>1.1000000000000001E-3</v>
      </c>
    </row>
    <row r="5974" spans="1:13" ht="15" customHeight="1" x14ac:dyDescent="0.2">
      <c r="A5974" s="370">
        <v>5953</v>
      </c>
      <c r="B5974" s="120">
        <f t="shared" si="668"/>
        <v>221.16540903843219</v>
      </c>
      <c r="C5974" s="371">
        <v>950</v>
      </c>
      <c r="D5974" s="78">
        <v>45170</v>
      </c>
      <c r="E5974" s="209">
        <v>29455</v>
      </c>
      <c r="F5974" s="344">
        <f t="shared" si="664"/>
        <v>2450.8353379339214</v>
      </c>
      <c r="G5974" s="394">
        <f t="shared" si="665"/>
        <v>372.06315789473683</v>
      </c>
      <c r="H5974" s="385">
        <f t="shared" ref="H5974:H6037" si="669">SUM(F5974:G5974)*33.8%</f>
        <v>954.13969159008639</v>
      </c>
      <c r="I5974" s="386">
        <f t="shared" ref="I5974:I6021" si="670">SUM(F5974:G5974)*2%</f>
        <v>56.45796991657317</v>
      </c>
      <c r="J5974" s="393">
        <v>45</v>
      </c>
      <c r="K5974" s="396">
        <f t="shared" si="666"/>
        <v>3878.496157335318</v>
      </c>
      <c r="L5974" s="210">
        <f t="shared" si="667"/>
        <v>4.4999999999999997E-3</v>
      </c>
      <c r="M5974" s="211">
        <f t="shared" si="667"/>
        <v>1.1000000000000001E-3</v>
      </c>
    </row>
    <row r="5975" spans="1:13" ht="15" customHeight="1" x14ac:dyDescent="0.2">
      <c r="A5975" s="370">
        <v>5954</v>
      </c>
      <c r="B5975" s="120">
        <f t="shared" si="668"/>
        <v>221.18875801021414</v>
      </c>
      <c r="C5975" s="371">
        <v>950</v>
      </c>
      <c r="D5975" s="78">
        <v>45170</v>
      </c>
      <c r="E5975" s="209">
        <v>29455</v>
      </c>
      <c r="F5975" s="344">
        <f t="shared" ref="F5975:F6021" si="671">12*(1/B5975*D5975)</f>
        <v>2450.5766245812974</v>
      </c>
      <c r="G5975" s="394">
        <f t="shared" ref="G5975:G6021" si="672">12*(1/C5975*E5975)</f>
        <v>372.06315789473683</v>
      </c>
      <c r="H5975" s="385">
        <f t="shared" si="669"/>
        <v>954.05224647689954</v>
      </c>
      <c r="I5975" s="386">
        <f t="shared" si="670"/>
        <v>56.452795649520688</v>
      </c>
      <c r="J5975" s="393">
        <v>45</v>
      </c>
      <c r="K5975" s="396">
        <f t="shared" ref="K5975:K6007" si="673">SUM(F5975:J5975)</f>
        <v>3878.1448246024547</v>
      </c>
      <c r="L5975" s="210">
        <f t="shared" ref="L5975:M6021" si="674">ROUND(1/B5975,4)</f>
        <v>4.4999999999999997E-3</v>
      </c>
      <c r="M5975" s="211">
        <f t="shared" si="674"/>
        <v>1.1000000000000001E-3</v>
      </c>
    </row>
    <row r="5976" spans="1:13" ht="15" customHeight="1" x14ac:dyDescent="0.2">
      <c r="A5976" s="370">
        <v>5955</v>
      </c>
      <c r="B5976" s="120">
        <f t="shared" si="668"/>
        <v>221.21210638627088</v>
      </c>
      <c r="C5976" s="371">
        <v>950</v>
      </c>
      <c r="D5976" s="78">
        <v>45170</v>
      </c>
      <c r="E5976" s="209">
        <v>29455</v>
      </c>
      <c r="F5976" s="344">
        <f t="shared" si="671"/>
        <v>2450.3179724418587</v>
      </c>
      <c r="G5976" s="394">
        <f t="shared" si="672"/>
        <v>372.06315789473683</v>
      </c>
      <c r="H5976" s="385">
        <f t="shared" si="669"/>
        <v>953.96482205376924</v>
      </c>
      <c r="I5976" s="386">
        <f t="shared" si="670"/>
        <v>56.447622606731912</v>
      </c>
      <c r="J5976" s="393">
        <v>45</v>
      </c>
      <c r="K5976" s="396">
        <f t="shared" si="673"/>
        <v>3877.7935749970966</v>
      </c>
      <c r="L5976" s="210">
        <f t="shared" si="674"/>
        <v>4.4999999999999997E-3</v>
      </c>
      <c r="M5976" s="211">
        <f t="shared" si="674"/>
        <v>1.1000000000000001E-3</v>
      </c>
    </row>
    <row r="5977" spans="1:13" ht="15" customHeight="1" x14ac:dyDescent="0.2">
      <c r="A5977" s="370">
        <v>5956</v>
      </c>
      <c r="B5977" s="120">
        <f t="shared" si="668"/>
        <v>221.2354541666692</v>
      </c>
      <c r="C5977" s="371">
        <v>950</v>
      </c>
      <c r="D5977" s="78">
        <v>45170</v>
      </c>
      <c r="E5977" s="209">
        <v>29455</v>
      </c>
      <c r="F5977" s="344">
        <f t="shared" si="671"/>
        <v>2450.0593814933954</v>
      </c>
      <c r="G5977" s="394">
        <f t="shared" si="672"/>
        <v>372.06315789473683</v>
      </c>
      <c r="H5977" s="385">
        <f t="shared" si="669"/>
        <v>953.87741831318863</v>
      </c>
      <c r="I5977" s="386">
        <f t="shared" si="670"/>
        <v>56.442450787762645</v>
      </c>
      <c r="J5977" s="393">
        <v>45</v>
      </c>
      <c r="K5977" s="396">
        <f t="shared" si="673"/>
        <v>3877.4424084890834</v>
      </c>
      <c r="L5977" s="210">
        <f t="shared" si="674"/>
        <v>4.4999999999999997E-3</v>
      </c>
      <c r="M5977" s="211">
        <f t="shared" si="674"/>
        <v>1.1000000000000001E-3</v>
      </c>
    </row>
    <row r="5978" spans="1:13" ht="15" customHeight="1" x14ac:dyDescent="0.2">
      <c r="A5978" s="370">
        <v>5957</v>
      </c>
      <c r="B5978" s="120">
        <f t="shared" si="668"/>
        <v>221.25880135147628</v>
      </c>
      <c r="C5978" s="371">
        <v>950</v>
      </c>
      <c r="D5978" s="78">
        <v>45170</v>
      </c>
      <c r="E5978" s="209">
        <v>29455</v>
      </c>
      <c r="F5978" s="344">
        <f t="shared" si="671"/>
        <v>2449.800851713705</v>
      </c>
      <c r="G5978" s="394">
        <f t="shared" si="672"/>
        <v>372.06315789473683</v>
      </c>
      <c r="H5978" s="385">
        <f t="shared" si="669"/>
        <v>953.79003524765324</v>
      </c>
      <c r="I5978" s="386">
        <f t="shared" si="670"/>
        <v>56.437280192168835</v>
      </c>
      <c r="J5978" s="393">
        <v>45</v>
      </c>
      <c r="K5978" s="396">
        <f t="shared" si="673"/>
        <v>3877.091325048264</v>
      </c>
      <c r="L5978" s="210">
        <f t="shared" si="674"/>
        <v>4.4999999999999997E-3</v>
      </c>
      <c r="M5978" s="211">
        <f t="shared" si="674"/>
        <v>1.1000000000000001E-3</v>
      </c>
    </row>
    <row r="5979" spans="1:13" ht="15" customHeight="1" x14ac:dyDescent="0.2">
      <c r="A5979" s="370">
        <v>5958</v>
      </c>
      <c r="B5979" s="120">
        <f t="shared" si="668"/>
        <v>221.2821479407589</v>
      </c>
      <c r="C5979" s="371">
        <v>950</v>
      </c>
      <c r="D5979" s="78">
        <v>45170</v>
      </c>
      <c r="E5979" s="209">
        <v>29455</v>
      </c>
      <c r="F5979" s="344">
        <f t="shared" si="671"/>
        <v>2449.542383080598</v>
      </c>
      <c r="G5979" s="394">
        <f t="shared" si="672"/>
        <v>372.06315789473683</v>
      </c>
      <c r="H5979" s="385">
        <f t="shared" si="669"/>
        <v>953.70267284966314</v>
      </c>
      <c r="I5979" s="386">
        <f t="shared" si="670"/>
        <v>56.432110819506697</v>
      </c>
      <c r="J5979" s="393">
        <v>45</v>
      </c>
      <c r="K5979" s="396">
        <f t="shared" si="673"/>
        <v>3876.7403246445047</v>
      </c>
      <c r="L5979" s="210">
        <f t="shared" si="674"/>
        <v>4.4999999999999997E-3</v>
      </c>
      <c r="M5979" s="211">
        <f t="shared" si="674"/>
        <v>1.1000000000000001E-3</v>
      </c>
    </row>
    <row r="5980" spans="1:13" ht="15" customHeight="1" x14ac:dyDescent="0.2">
      <c r="A5980" s="370">
        <v>5959</v>
      </c>
      <c r="B5980" s="120">
        <f t="shared" si="668"/>
        <v>221.30549393458404</v>
      </c>
      <c r="C5980" s="371">
        <v>950</v>
      </c>
      <c r="D5980" s="78">
        <v>45170</v>
      </c>
      <c r="E5980" s="209">
        <v>29455</v>
      </c>
      <c r="F5980" s="344">
        <f t="shared" si="671"/>
        <v>2449.2839755718956</v>
      </c>
      <c r="G5980" s="394">
        <f t="shared" si="672"/>
        <v>372.06315789473683</v>
      </c>
      <c r="H5980" s="385">
        <f t="shared" si="669"/>
        <v>953.61533111172162</v>
      </c>
      <c r="I5980" s="386">
        <f t="shared" si="670"/>
        <v>56.426942669332647</v>
      </c>
      <c r="J5980" s="393">
        <v>45</v>
      </c>
      <c r="K5980" s="396">
        <f t="shared" si="673"/>
        <v>3876.3894072476869</v>
      </c>
      <c r="L5980" s="210">
        <f t="shared" si="674"/>
        <v>4.4999999999999997E-3</v>
      </c>
      <c r="M5980" s="211">
        <f t="shared" si="674"/>
        <v>1.1000000000000001E-3</v>
      </c>
    </row>
    <row r="5981" spans="1:13" ht="15" customHeight="1" x14ac:dyDescent="0.2">
      <c r="A5981" s="372">
        <v>5960</v>
      </c>
      <c r="B5981" s="120">
        <f t="shared" si="668"/>
        <v>221.32883933301875</v>
      </c>
      <c r="C5981" s="371">
        <v>950</v>
      </c>
      <c r="D5981" s="78">
        <v>45170</v>
      </c>
      <c r="E5981" s="209">
        <v>29455</v>
      </c>
      <c r="F5981" s="344">
        <f t="shared" si="671"/>
        <v>2449.0256291654273</v>
      </c>
      <c r="G5981" s="394">
        <f t="shared" si="672"/>
        <v>372.06315789473683</v>
      </c>
      <c r="H5981" s="385">
        <f t="shared" si="669"/>
        <v>953.52801002633544</v>
      </c>
      <c r="I5981" s="386">
        <f t="shared" si="670"/>
        <v>56.421775741203284</v>
      </c>
      <c r="J5981" s="393">
        <v>45</v>
      </c>
      <c r="K5981" s="396">
        <f t="shared" si="673"/>
        <v>3876.0385728277029</v>
      </c>
      <c r="L5981" s="210">
        <f t="shared" si="674"/>
        <v>4.4999999999999997E-3</v>
      </c>
      <c r="M5981" s="211">
        <f t="shared" si="674"/>
        <v>1.1000000000000001E-3</v>
      </c>
    </row>
    <row r="5982" spans="1:13" ht="15" customHeight="1" x14ac:dyDescent="0.2">
      <c r="A5982" s="370">
        <v>5961</v>
      </c>
      <c r="B5982" s="120">
        <f t="shared" si="668"/>
        <v>221.35218413612998</v>
      </c>
      <c r="C5982" s="371">
        <v>950</v>
      </c>
      <c r="D5982" s="78">
        <v>45170</v>
      </c>
      <c r="E5982" s="209">
        <v>29455</v>
      </c>
      <c r="F5982" s="344">
        <f t="shared" si="671"/>
        <v>2448.7673438390348</v>
      </c>
      <c r="G5982" s="394">
        <f t="shared" si="672"/>
        <v>372.06315789473683</v>
      </c>
      <c r="H5982" s="385">
        <f t="shared" si="669"/>
        <v>953.44070958601469</v>
      </c>
      <c r="I5982" s="386">
        <f t="shared" si="670"/>
        <v>56.416610034675436</v>
      </c>
      <c r="J5982" s="393">
        <v>45</v>
      </c>
      <c r="K5982" s="396">
        <f t="shared" si="673"/>
        <v>3875.6878213544619</v>
      </c>
      <c r="L5982" s="210">
        <f t="shared" si="674"/>
        <v>4.4999999999999997E-3</v>
      </c>
      <c r="M5982" s="211">
        <f t="shared" si="674"/>
        <v>1.1000000000000001E-3</v>
      </c>
    </row>
    <row r="5983" spans="1:13" ht="15" customHeight="1" x14ac:dyDescent="0.2">
      <c r="A5983" s="370">
        <v>5962</v>
      </c>
      <c r="B5983" s="120">
        <f t="shared" si="668"/>
        <v>221.37552834398468</v>
      </c>
      <c r="C5983" s="371">
        <v>950</v>
      </c>
      <c r="D5983" s="78">
        <v>45170</v>
      </c>
      <c r="E5983" s="209">
        <v>29455</v>
      </c>
      <c r="F5983" s="344">
        <f t="shared" si="671"/>
        <v>2448.5091195705709</v>
      </c>
      <c r="G5983" s="394">
        <f t="shared" si="672"/>
        <v>372.06315789473683</v>
      </c>
      <c r="H5983" s="385">
        <f t="shared" si="669"/>
        <v>953.3534297832739</v>
      </c>
      <c r="I5983" s="386">
        <f t="shared" si="670"/>
        <v>56.411445549306158</v>
      </c>
      <c r="J5983" s="393">
        <v>45</v>
      </c>
      <c r="K5983" s="396">
        <f t="shared" si="673"/>
        <v>3875.3371527978879</v>
      </c>
      <c r="L5983" s="210">
        <f t="shared" si="674"/>
        <v>4.4999999999999997E-3</v>
      </c>
      <c r="M5983" s="211">
        <f t="shared" si="674"/>
        <v>1.1000000000000001E-3</v>
      </c>
    </row>
    <row r="5984" spans="1:13" ht="15" customHeight="1" x14ac:dyDescent="0.2">
      <c r="A5984" s="370">
        <v>5963</v>
      </c>
      <c r="B5984" s="120">
        <f t="shared" si="668"/>
        <v>221.39887195665</v>
      </c>
      <c r="C5984" s="371">
        <v>950</v>
      </c>
      <c r="D5984" s="78">
        <v>45170</v>
      </c>
      <c r="E5984" s="209">
        <v>29455</v>
      </c>
      <c r="F5984" s="344">
        <f t="shared" si="671"/>
        <v>2448.2509563378972</v>
      </c>
      <c r="G5984" s="394">
        <f t="shared" si="672"/>
        <v>372.06315789473683</v>
      </c>
      <c r="H5984" s="385">
        <f t="shared" si="669"/>
        <v>953.26617061063018</v>
      </c>
      <c r="I5984" s="386">
        <f t="shared" si="670"/>
        <v>56.406282284652683</v>
      </c>
      <c r="J5984" s="393">
        <v>45</v>
      </c>
      <c r="K5984" s="396">
        <f t="shared" si="673"/>
        <v>3874.9865671279167</v>
      </c>
      <c r="L5984" s="210">
        <f t="shared" si="674"/>
        <v>4.4999999999999997E-3</v>
      </c>
      <c r="M5984" s="211">
        <f t="shared" si="674"/>
        <v>1.1000000000000001E-3</v>
      </c>
    </row>
    <row r="5985" spans="1:13" ht="15" customHeight="1" x14ac:dyDescent="0.2">
      <c r="A5985" s="370">
        <v>5964</v>
      </c>
      <c r="B5985" s="120">
        <f t="shared" si="668"/>
        <v>221.42221497419271</v>
      </c>
      <c r="C5985" s="371">
        <v>950</v>
      </c>
      <c r="D5985" s="78">
        <v>45170</v>
      </c>
      <c r="E5985" s="209">
        <v>29455</v>
      </c>
      <c r="F5985" s="344">
        <f t="shared" si="671"/>
        <v>2447.9928541188883</v>
      </c>
      <c r="G5985" s="394">
        <f t="shared" si="672"/>
        <v>372.06315789473683</v>
      </c>
      <c r="H5985" s="385">
        <f t="shared" si="669"/>
        <v>953.17893206060523</v>
      </c>
      <c r="I5985" s="386">
        <f t="shared" si="670"/>
        <v>56.401120240272505</v>
      </c>
      <c r="J5985" s="393">
        <v>45</v>
      </c>
      <c r="K5985" s="396">
        <f t="shared" si="673"/>
        <v>3874.6360643145031</v>
      </c>
      <c r="L5985" s="210">
        <f t="shared" si="674"/>
        <v>4.4999999999999997E-3</v>
      </c>
      <c r="M5985" s="211">
        <f t="shared" si="674"/>
        <v>1.1000000000000001E-3</v>
      </c>
    </row>
    <row r="5986" spans="1:13" ht="15" customHeight="1" x14ac:dyDescent="0.2">
      <c r="A5986" s="370">
        <v>5965</v>
      </c>
      <c r="B5986" s="120">
        <f t="shared" si="668"/>
        <v>221.44555739668019</v>
      </c>
      <c r="C5986" s="371">
        <v>950</v>
      </c>
      <c r="D5986" s="78">
        <v>45170</v>
      </c>
      <c r="E5986" s="209">
        <v>29455</v>
      </c>
      <c r="F5986" s="344">
        <f t="shared" si="671"/>
        <v>2447.7348128914236</v>
      </c>
      <c r="G5986" s="394">
        <f t="shared" si="672"/>
        <v>372.06315789473683</v>
      </c>
      <c r="H5986" s="385">
        <f t="shared" si="669"/>
        <v>953.09171412572209</v>
      </c>
      <c r="I5986" s="386">
        <f t="shared" si="670"/>
        <v>56.395959415723212</v>
      </c>
      <c r="J5986" s="393">
        <v>45</v>
      </c>
      <c r="K5986" s="396">
        <f t="shared" si="673"/>
        <v>3874.285644327606</v>
      </c>
      <c r="L5986" s="210">
        <f t="shared" si="674"/>
        <v>4.4999999999999997E-3</v>
      </c>
      <c r="M5986" s="211">
        <f t="shared" si="674"/>
        <v>1.1000000000000001E-3</v>
      </c>
    </row>
    <row r="5987" spans="1:13" ht="15" customHeight="1" x14ac:dyDescent="0.2">
      <c r="A5987" s="370">
        <v>5966</v>
      </c>
      <c r="B5987" s="120">
        <f t="shared" si="668"/>
        <v>221.46889922417924</v>
      </c>
      <c r="C5987" s="371">
        <v>950</v>
      </c>
      <c r="D5987" s="78">
        <v>45170</v>
      </c>
      <c r="E5987" s="209">
        <v>29455</v>
      </c>
      <c r="F5987" s="344">
        <f t="shared" si="671"/>
        <v>2447.4768326334006</v>
      </c>
      <c r="G5987" s="394">
        <f t="shared" si="672"/>
        <v>372.06315789473683</v>
      </c>
      <c r="H5987" s="385">
        <f t="shared" si="669"/>
        <v>953.00451679851039</v>
      </c>
      <c r="I5987" s="386">
        <f t="shared" si="670"/>
        <v>56.390799810562747</v>
      </c>
      <c r="J5987" s="393">
        <v>45</v>
      </c>
      <c r="K5987" s="396">
        <f t="shared" si="673"/>
        <v>3873.9353071372107</v>
      </c>
      <c r="L5987" s="210">
        <f t="shared" si="674"/>
        <v>4.4999999999999997E-3</v>
      </c>
      <c r="M5987" s="211">
        <f t="shared" si="674"/>
        <v>1.1000000000000001E-3</v>
      </c>
    </row>
    <row r="5988" spans="1:13" ht="15" customHeight="1" x14ac:dyDescent="0.2">
      <c r="A5988" s="370">
        <v>5967</v>
      </c>
      <c r="B5988" s="120">
        <f t="shared" si="668"/>
        <v>221.4922404567568</v>
      </c>
      <c r="C5988" s="371">
        <v>950</v>
      </c>
      <c r="D5988" s="78">
        <v>45170</v>
      </c>
      <c r="E5988" s="209">
        <v>29455</v>
      </c>
      <c r="F5988" s="344">
        <f t="shared" si="671"/>
        <v>2447.2189133227243</v>
      </c>
      <c r="G5988" s="394">
        <f t="shared" si="672"/>
        <v>372.06315789473683</v>
      </c>
      <c r="H5988" s="385">
        <f t="shared" si="669"/>
        <v>952.91734007150183</v>
      </c>
      <c r="I5988" s="386">
        <f t="shared" si="670"/>
        <v>56.385641424349224</v>
      </c>
      <c r="J5988" s="393">
        <v>45</v>
      </c>
      <c r="K5988" s="396">
        <f t="shared" si="673"/>
        <v>3873.5850527133121</v>
      </c>
      <c r="L5988" s="210">
        <f t="shared" si="674"/>
        <v>4.4999999999999997E-3</v>
      </c>
      <c r="M5988" s="211">
        <f t="shared" si="674"/>
        <v>1.1000000000000001E-3</v>
      </c>
    </row>
    <row r="5989" spans="1:13" ht="15" customHeight="1" x14ac:dyDescent="0.2">
      <c r="A5989" s="370">
        <v>5968</v>
      </c>
      <c r="B5989" s="120">
        <f t="shared" si="668"/>
        <v>221.51558109448027</v>
      </c>
      <c r="C5989" s="371">
        <v>950</v>
      </c>
      <c r="D5989" s="78">
        <v>45170</v>
      </c>
      <c r="E5989" s="209">
        <v>29455</v>
      </c>
      <c r="F5989" s="344">
        <f t="shared" si="671"/>
        <v>2446.9610549373069</v>
      </c>
      <c r="G5989" s="394">
        <f t="shared" si="672"/>
        <v>372.06315789473683</v>
      </c>
      <c r="H5989" s="385">
        <f t="shared" si="669"/>
        <v>952.83018393723069</v>
      </c>
      <c r="I5989" s="386">
        <f t="shared" si="670"/>
        <v>56.380484256640877</v>
      </c>
      <c r="J5989" s="393">
        <v>45</v>
      </c>
      <c r="K5989" s="396">
        <f t="shared" si="673"/>
        <v>3873.2348810259155</v>
      </c>
      <c r="L5989" s="210">
        <f t="shared" si="674"/>
        <v>4.4999999999999997E-3</v>
      </c>
      <c r="M5989" s="211">
        <f t="shared" si="674"/>
        <v>1.1000000000000001E-3</v>
      </c>
    </row>
    <row r="5990" spans="1:13" ht="15" customHeight="1" x14ac:dyDescent="0.2">
      <c r="A5990" s="370">
        <v>5969</v>
      </c>
      <c r="B5990" s="120">
        <f t="shared" si="668"/>
        <v>221.53892113741634</v>
      </c>
      <c r="C5990" s="371">
        <v>950</v>
      </c>
      <c r="D5990" s="78">
        <v>45170</v>
      </c>
      <c r="E5990" s="209">
        <v>29455</v>
      </c>
      <c r="F5990" s="344">
        <f t="shared" si="671"/>
        <v>2446.7032574550776</v>
      </c>
      <c r="G5990" s="394">
        <f t="shared" si="672"/>
        <v>372.06315789473683</v>
      </c>
      <c r="H5990" s="385">
        <f t="shared" si="669"/>
        <v>952.74304838823718</v>
      </c>
      <c r="I5990" s="386">
        <f t="shared" si="670"/>
        <v>56.375328306996288</v>
      </c>
      <c r="J5990" s="393">
        <v>45</v>
      </c>
      <c r="K5990" s="396">
        <f t="shared" si="673"/>
        <v>3872.884792045048</v>
      </c>
      <c r="L5990" s="210">
        <f t="shared" si="674"/>
        <v>4.4999999999999997E-3</v>
      </c>
      <c r="M5990" s="211">
        <f t="shared" si="674"/>
        <v>1.1000000000000001E-3</v>
      </c>
    </row>
    <row r="5991" spans="1:13" ht="15" customHeight="1" x14ac:dyDescent="0.2">
      <c r="A5991" s="372">
        <v>5970</v>
      </c>
      <c r="B5991" s="120">
        <f t="shared" si="668"/>
        <v>221.56226058563246</v>
      </c>
      <c r="C5991" s="371">
        <v>950</v>
      </c>
      <c r="D5991" s="78">
        <v>45170</v>
      </c>
      <c r="E5991" s="209">
        <v>29455</v>
      </c>
      <c r="F5991" s="344">
        <f t="shared" si="671"/>
        <v>2446.4455208539666</v>
      </c>
      <c r="G5991" s="394">
        <f t="shared" si="672"/>
        <v>372.06315789473683</v>
      </c>
      <c r="H5991" s="385">
        <f t="shared" si="669"/>
        <v>952.65593341706165</v>
      </c>
      <c r="I5991" s="386">
        <f t="shared" si="670"/>
        <v>56.370173574974068</v>
      </c>
      <c r="J5991" s="393">
        <v>45</v>
      </c>
      <c r="K5991" s="396">
        <f t="shared" si="673"/>
        <v>3872.5347857407392</v>
      </c>
      <c r="L5991" s="210">
        <f t="shared" si="674"/>
        <v>4.4999999999999997E-3</v>
      </c>
      <c r="M5991" s="211">
        <f t="shared" si="674"/>
        <v>1.1000000000000001E-3</v>
      </c>
    </row>
    <row r="5992" spans="1:13" ht="15" customHeight="1" x14ac:dyDescent="0.2">
      <c r="A5992" s="370">
        <v>5971</v>
      </c>
      <c r="B5992" s="120">
        <f t="shared" si="668"/>
        <v>221.58559943919536</v>
      </c>
      <c r="C5992" s="371">
        <v>950</v>
      </c>
      <c r="D5992" s="78">
        <v>45170</v>
      </c>
      <c r="E5992" s="209">
        <v>29455</v>
      </c>
      <c r="F5992" s="344">
        <f t="shared" si="671"/>
        <v>2446.1878451119273</v>
      </c>
      <c r="G5992" s="394">
        <f t="shared" si="672"/>
        <v>372.06315789473683</v>
      </c>
      <c r="H5992" s="385">
        <f t="shared" si="669"/>
        <v>952.56883901625235</v>
      </c>
      <c r="I5992" s="386">
        <f t="shared" si="670"/>
        <v>56.365020060133283</v>
      </c>
      <c r="J5992" s="393">
        <v>45</v>
      </c>
      <c r="K5992" s="396">
        <f t="shared" si="673"/>
        <v>3872.1848620830497</v>
      </c>
      <c r="L5992" s="210">
        <f t="shared" si="674"/>
        <v>4.4999999999999997E-3</v>
      </c>
      <c r="M5992" s="211">
        <f t="shared" si="674"/>
        <v>1.1000000000000001E-3</v>
      </c>
    </row>
    <row r="5993" spans="1:13" ht="15" customHeight="1" x14ac:dyDescent="0.2">
      <c r="A5993" s="370">
        <v>5972</v>
      </c>
      <c r="B5993" s="120">
        <f t="shared" si="668"/>
        <v>221.60893769817233</v>
      </c>
      <c r="C5993" s="371">
        <v>950</v>
      </c>
      <c r="D5993" s="78">
        <v>45170</v>
      </c>
      <c r="E5993" s="209">
        <v>29455</v>
      </c>
      <c r="F5993" s="344">
        <f t="shared" si="671"/>
        <v>2445.9302302069127</v>
      </c>
      <c r="G5993" s="394">
        <f t="shared" si="672"/>
        <v>372.06315789473683</v>
      </c>
      <c r="H5993" s="385">
        <f t="shared" si="669"/>
        <v>952.48176517835748</v>
      </c>
      <c r="I5993" s="386">
        <f t="shared" si="670"/>
        <v>56.359867762032991</v>
      </c>
      <c r="J5993" s="393">
        <v>45</v>
      </c>
      <c r="K5993" s="396">
        <f t="shared" si="673"/>
        <v>3871.8350210420399</v>
      </c>
      <c r="L5993" s="210">
        <f t="shared" si="674"/>
        <v>4.4999999999999997E-3</v>
      </c>
      <c r="M5993" s="211">
        <f t="shared" si="674"/>
        <v>1.1000000000000001E-3</v>
      </c>
    </row>
    <row r="5994" spans="1:13" ht="15" customHeight="1" x14ac:dyDescent="0.2">
      <c r="A5994" s="370">
        <v>5973</v>
      </c>
      <c r="B5994" s="120">
        <f t="shared" si="668"/>
        <v>221.63227536263039</v>
      </c>
      <c r="C5994" s="371">
        <v>950</v>
      </c>
      <c r="D5994" s="78">
        <v>45170</v>
      </c>
      <c r="E5994" s="209">
        <v>29455</v>
      </c>
      <c r="F5994" s="344">
        <f t="shared" si="671"/>
        <v>2445.6726761168911</v>
      </c>
      <c r="G5994" s="394">
        <f t="shared" si="672"/>
        <v>372.06315789473683</v>
      </c>
      <c r="H5994" s="385">
        <f t="shared" si="669"/>
        <v>952.39471189593019</v>
      </c>
      <c r="I5994" s="386">
        <f t="shared" si="670"/>
        <v>56.354716680232563</v>
      </c>
      <c r="J5994" s="393">
        <v>45</v>
      </c>
      <c r="K5994" s="396">
        <f t="shared" si="673"/>
        <v>3871.4852625877911</v>
      </c>
      <c r="L5994" s="210">
        <f t="shared" si="674"/>
        <v>4.4999999999999997E-3</v>
      </c>
      <c r="M5994" s="211">
        <f t="shared" si="674"/>
        <v>1.1000000000000001E-3</v>
      </c>
    </row>
    <row r="5995" spans="1:13" ht="15" customHeight="1" x14ac:dyDescent="0.2">
      <c r="A5995" s="370">
        <v>5974</v>
      </c>
      <c r="B5995" s="120">
        <f t="shared" si="668"/>
        <v>221.65561243263664</v>
      </c>
      <c r="C5995" s="371">
        <v>950</v>
      </c>
      <c r="D5995" s="78">
        <v>45170</v>
      </c>
      <c r="E5995" s="209">
        <v>29455</v>
      </c>
      <c r="F5995" s="344">
        <f t="shared" si="671"/>
        <v>2445.4151828198414</v>
      </c>
      <c r="G5995" s="394">
        <f t="shared" si="672"/>
        <v>372.06315789473683</v>
      </c>
      <c r="H5995" s="385">
        <f t="shared" si="669"/>
        <v>952.3076791615274</v>
      </c>
      <c r="I5995" s="386">
        <f t="shared" si="670"/>
        <v>56.349566814291563</v>
      </c>
      <c r="J5995" s="393">
        <v>45</v>
      </c>
      <c r="K5995" s="396">
        <f t="shared" si="673"/>
        <v>3871.1355866903968</v>
      </c>
      <c r="L5995" s="210">
        <f t="shared" si="674"/>
        <v>4.4999999999999997E-3</v>
      </c>
      <c r="M5995" s="211">
        <f t="shared" si="674"/>
        <v>1.1000000000000001E-3</v>
      </c>
    </row>
    <row r="5996" spans="1:13" ht="15" customHeight="1" x14ac:dyDescent="0.2">
      <c r="A5996" s="370">
        <v>5975</v>
      </c>
      <c r="B5996" s="120">
        <f t="shared" si="668"/>
        <v>221.67894890825832</v>
      </c>
      <c r="C5996" s="371">
        <v>950</v>
      </c>
      <c r="D5996" s="78">
        <v>45170</v>
      </c>
      <c r="E5996" s="209">
        <v>29455</v>
      </c>
      <c r="F5996" s="344">
        <f t="shared" si="671"/>
        <v>2445.1577502937498</v>
      </c>
      <c r="G5996" s="394">
        <f t="shared" si="672"/>
        <v>372.06315789473683</v>
      </c>
      <c r="H5996" s="385">
        <f t="shared" si="669"/>
        <v>952.22066696770844</v>
      </c>
      <c r="I5996" s="386">
        <f t="shared" si="670"/>
        <v>56.344418163769731</v>
      </c>
      <c r="J5996" s="393">
        <v>45</v>
      </c>
      <c r="K5996" s="396">
        <f t="shared" si="673"/>
        <v>3870.7859933199647</v>
      </c>
      <c r="L5996" s="210">
        <f t="shared" si="674"/>
        <v>4.4999999999999997E-3</v>
      </c>
      <c r="M5996" s="211">
        <f t="shared" si="674"/>
        <v>1.1000000000000001E-3</v>
      </c>
    </row>
    <row r="5997" spans="1:13" ht="15" customHeight="1" x14ac:dyDescent="0.2">
      <c r="A5997" s="370">
        <v>5976</v>
      </c>
      <c r="B5997" s="120">
        <f t="shared" si="668"/>
        <v>221.70228478956244</v>
      </c>
      <c r="C5997" s="371">
        <v>950</v>
      </c>
      <c r="D5997" s="78">
        <v>45170</v>
      </c>
      <c r="E5997" s="209">
        <v>29455</v>
      </c>
      <c r="F5997" s="344">
        <f t="shared" si="671"/>
        <v>2444.9003785166169</v>
      </c>
      <c r="G5997" s="394">
        <f t="shared" si="672"/>
        <v>372.06315789473683</v>
      </c>
      <c r="H5997" s="385">
        <f t="shared" si="669"/>
        <v>952.13367530703749</v>
      </c>
      <c r="I5997" s="386">
        <f t="shared" si="670"/>
        <v>56.339270728227078</v>
      </c>
      <c r="J5997" s="393">
        <v>45</v>
      </c>
      <c r="K5997" s="396">
        <f t="shared" si="673"/>
        <v>3870.4364824466179</v>
      </c>
      <c r="L5997" s="210">
        <f t="shared" si="674"/>
        <v>4.4999999999999997E-3</v>
      </c>
      <c r="M5997" s="211">
        <f t="shared" si="674"/>
        <v>1.1000000000000001E-3</v>
      </c>
    </row>
    <row r="5998" spans="1:13" ht="15" customHeight="1" x14ac:dyDescent="0.2">
      <c r="A5998" s="370">
        <v>5977</v>
      </c>
      <c r="B5998" s="120">
        <f t="shared" si="668"/>
        <v>221.72562007661617</v>
      </c>
      <c r="C5998" s="371">
        <v>950</v>
      </c>
      <c r="D5998" s="78">
        <v>45170</v>
      </c>
      <c r="E5998" s="209">
        <v>29455</v>
      </c>
      <c r="F5998" s="344">
        <f t="shared" si="671"/>
        <v>2444.6430674664516</v>
      </c>
      <c r="G5998" s="394">
        <f t="shared" si="672"/>
        <v>372.06315789473683</v>
      </c>
      <c r="H5998" s="385">
        <f t="shared" si="669"/>
        <v>952.0467041720816</v>
      </c>
      <c r="I5998" s="386">
        <f t="shared" si="670"/>
        <v>56.33412450722377</v>
      </c>
      <c r="J5998" s="393">
        <v>45</v>
      </c>
      <c r="K5998" s="396">
        <f t="shared" si="673"/>
        <v>3870.087054040494</v>
      </c>
      <c r="L5998" s="210">
        <f t="shared" si="674"/>
        <v>4.4999999999999997E-3</v>
      </c>
      <c r="M5998" s="211">
        <f t="shared" si="674"/>
        <v>1.1000000000000001E-3</v>
      </c>
    </row>
    <row r="5999" spans="1:13" ht="15" customHeight="1" x14ac:dyDescent="0.2">
      <c r="A5999" s="370">
        <v>5978</v>
      </c>
      <c r="B5999" s="120">
        <f t="shared" si="668"/>
        <v>221.74895476948652</v>
      </c>
      <c r="C5999" s="371">
        <v>950</v>
      </c>
      <c r="D5999" s="78">
        <v>45170</v>
      </c>
      <c r="E5999" s="209">
        <v>29455</v>
      </c>
      <c r="F5999" s="344">
        <f t="shared" si="671"/>
        <v>2444.3858171212755</v>
      </c>
      <c r="G5999" s="394">
        <f t="shared" si="672"/>
        <v>372.06315789473683</v>
      </c>
      <c r="H5999" s="385">
        <f t="shared" si="669"/>
        <v>951.95975355541214</v>
      </c>
      <c r="I5999" s="386">
        <f t="shared" si="670"/>
        <v>56.328979500320251</v>
      </c>
      <c r="J5999" s="393">
        <v>45</v>
      </c>
      <c r="K5999" s="396">
        <f t="shared" si="673"/>
        <v>3869.7377080717447</v>
      </c>
      <c r="L5999" s="210">
        <f t="shared" si="674"/>
        <v>4.4999999999999997E-3</v>
      </c>
      <c r="M5999" s="211">
        <f t="shared" si="674"/>
        <v>1.1000000000000001E-3</v>
      </c>
    </row>
    <row r="6000" spans="1:13" ht="15" customHeight="1" x14ac:dyDescent="0.2">
      <c r="A6000" s="370">
        <v>5979</v>
      </c>
      <c r="B6000" s="120">
        <f t="shared" si="668"/>
        <v>221.77228886824088</v>
      </c>
      <c r="C6000" s="371">
        <v>950</v>
      </c>
      <c r="D6000" s="78">
        <v>45170</v>
      </c>
      <c r="E6000" s="209">
        <v>29455</v>
      </c>
      <c r="F6000" s="344">
        <f t="shared" si="671"/>
        <v>2444.1286274591153</v>
      </c>
      <c r="G6000" s="394">
        <f t="shared" si="672"/>
        <v>372.06315789473683</v>
      </c>
      <c r="H6000" s="385">
        <f t="shared" si="669"/>
        <v>951.87282344960192</v>
      </c>
      <c r="I6000" s="386">
        <f t="shared" si="670"/>
        <v>56.323835707077045</v>
      </c>
      <c r="J6000" s="393">
        <v>45</v>
      </c>
      <c r="K6000" s="396">
        <f t="shared" si="673"/>
        <v>3869.3884445105314</v>
      </c>
      <c r="L6000" s="210">
        <f t="shared" si="674"/>
        <v>4.4999999999999997E-3</v>
      </c>
      <c r="M6000" s="211">
        <f t="shared" si="674"/>
        <v>1.1000000000000001E-3</v>
      </c>
    </row>
    <row r="6001" spans="1:13" ht="15" customHeight="1" x14ac:dyDescent="0.2">
      <c r="A6001" s="372">
        <v>5980</v>
      </c>
      <c r="B6001" s="120">
        <f t="shared" si="668"/>
        <v>221.79562237294616</v>
      </c>
      <c r="C6001" s="371">
        <v>950</v>
      </c>
      <c r="D6001" s="78">
        <v>45170</v>
      </c>
      <c r="E6001" s="209">
        <v>29455</v>
      </c>
      <c r="F6001" s="344">
        <f t="shared" si="671"/>
        <v>2443.8714984580147</v>
      </c>
      <c r="G6001" s="394">
        <f t="shared" si="672"/>
        <v>372.06315789473683</v>
      </c>
      <c r="H6001" s="385">
        <f t="shared" si="669"/>
        <v>951.78591384722995</v>
      </c>
      <c r="I6001" s="386">
        <f t="shared" si="670"/>
        <v>56.318693127055035</v>
      </c>
      <c r="J6001" s="393">
        <v>45</v>
      </c>
      <c r="K6001" s="396">
        <f t="shared" si="673"/>
        <v>3869.0392633270367</v>
      </c>
      <c r="L6001" s="210">
        <f t="shared" si="674"/>
        <v>4.4999999999999997E-3</v>
      </c>
      <c r="M6001" s="211">
        <f t="shared" si="674"/>
        <v>1.1000000000000001E-3</v>
      </c>
    </row>
    <row r="6002" spans="1:13" ht="15" customHeight="1" x14ac:dyDescent="0.2">
      <c r="A6002" s="370">
        <v>5981</v>
      </c>
      <c r="B6002" s="120">
        <f t="shared" si="668"/>
        <v>221.81895528366979</v>
      </c>
      <c r="C6002" s="371">
        <v>950</v>
      </c>
      <c r="D6002" s="78">
        <v>45170</v>
      </c>
      <c r="E6002" s="209">
        <v>29455</v>
      </c>
      <c r="F6002" s="344">
        <f t="shared" si="671"/>
        <v>2443.6144300960232</v>
      </c>
      <c r="G6002" s="394">
        <f t="shared" si="672"/>
        <v>372.06315789473683</v>
      </c>
      <c r="H6002" s="385">
        <f t="shared" si="669"/>
        <v>951.69902474087678</v>
      </c>
      <c r="I6002" s="386">
        <f t="shared" si="670"/>
        <v>56.313551759815198</v>
      </c>
      <c r="J6002" s="393">
        <v>45</v>
      </c>
      <c r="K6002" s="396">
        <f t="shared" si="673"/>
        <v>3868.6901644914519</v>
      </c>
      <c r="L6002" s="210">
        <f t="shared" si="674"/>
        <v>4.4999999999999997E-3</v>
      </c>
      <c r="M6002" s="211">
        <f t="shared" si="674"/>
        <v>1.1000000000000001E-3</v>
      </c>
    </row>
    <row r="6003" spans="1:13" ht="15" customHeight="1" x14ac:dyDescent="0.2">
      <c r="A6003" s="370">
        <v>5982</v>
      </c>
      <c r="B6003" s="120">
        <f t="shared" si="668"/>
        <v>221.84228760047881</v>
      </c>
      <c r="C6003" s="371">
        <v>950</v>
      </c>
      <c r="D6003" s="78">
        <v>45170</v>
      </c>
      <c r="E6003" s="209">
        <v>29455</v>
      </c>
      <c r="F6003" s="344">
        <f t="shared" si="671"/>
        <v>2443.3574223512023</v>
      </c>
      <c r="G6003" s="394">
        <f t="shared" si="672"/>
        <v>372.06315789473683</v>
      </c>
      <c r="H6003" s="385">
        <f t="shared" si="669"/>
        <v>951.61215612312731</v>
      </c>
      <c r="I6003" s="386">
        <f t="shared" si="670"/>
        <v>56.308411604918781</v>
      </c>
      <c r="J6003" s="393">
        <v>45</v>
      </c>
      <c r="K6003" s="396">
        <f t="shared" si="673"/>
        <v>3868.3411479739857</v>
      </c>
      <c r="L6003" s="210">
        <f t="shared" si="674"/>
        <v>4.4999999999999997E-3</v>
      </c>
      <c r="M6003" s="211">
        <f t="shared" si="674"/>
        <v>1.1000000000000001E-3</v>
      </c>
    </row>
    <row r="6004" spans="1:13" ht="15" customHeight="1" x14ac:dyDescent="0.2">
      <c r="A6004" s="370">
        <v>5983</v>
      </c>
      <c r="B6004" s="120">
        <f t="shared" si="668"/>
        <v>221.86561932344031</v>
      </c>
      <c r="C6004" s="371">
        <v>950</v>
      </c>
      <c r="D6004" s="78">
        <v>45170</v>
      </c>
      <c r="E6004" s="209">
        <v>29455</v>
      </c>
      <c r="F6004" s="344">
        <f t="shared" si="671"/>
        <v>2443.1004752016261</v>
      </c>
      <c r="G6004" s="394">
        <f t="shared" si="672"/>
        <v>372.06315789473683</v>
      </c>
      <c r="H6004" s="385">
        <f t="shared" si="669"/>
        <v>951.52530798657062</v>
      </c>
      <c r="I6004" s="386">
        <f t="shared" si="670"/>
        <v>56.303272661927259</v>
      </c>
      <c r="J6004" s="393">
        <v>45</v>
      </c>
      <c r="K6004" s="396">
        <f t="shared" si="673"/>
        <v>3867.9922137448607</v>
      </c>
      <c r="L6004" s="210">
        <f t="shared" si="674"/>
        <v>4.4999999999999997E-3</v>
      </c>
      <c r="M6004" s="211">
        <f t="shared" si="674"/>
        <v>1.1000000000000001E-3</v>
      </c>
    </row>
    <row r="6005" spans="1:13" ht="15" customHeight="1" x14ac:dyDescent="0.2">
      <c r="A6005" s="370">
        <v>5984</v>
      </c>
      <c r="B6005" s="120">
        <f t="shared" si="668"/>
        <v>221.88895045262163</v>
      </c>
      <c r="C6005" s="371">
        <v>950</v>
      </c>
      <c r="D6005" s="78">
        <v>45170</v>
      </c>
      <c r="E6005" s="209">
        <v>29455</v>
      </c>
      <c r="F6005" s="344">
        <f t="shared" si="671"/>
        <v>2442.8435886253737</v>
      </c>
      <c r="G6005" s="394">
        <f t="shared" si="672"/>
        <v>372.06315789473683</v>
      </c>
      <c r="H6005" s="385">
        <f t="shared" si="669"/>
        <v>951.43848032379731</v>
      </c>
      <c r="I6005" s="386">
        <f t="shared" si="670"/>
        <v>56.298134930402213</v>
      </c>
      <c r="J6005" s="393">
        <v>45</v>
      </c>
      <c r="K6005" s="396">
        <f t="shared" si="673"/>
        <v>3867.6433617743101</v>
      </c>
      <c r="L6005" s="210">
        <f t="shared" si="674"/>
        <v>4.4999999999999997E-3</v>
      </c>
      <c r="M6005" s="211">
        <f t="shared" si="674"/>
        <v>1.1000000000000001E-3</v>
      </c>
    </row>
    <row r="6006" spans="1:13" ht="15" customHeight="1" x14ac:dyDescent="0.2">
      <c r="A6006" s="370">
        <v>5985</v>
      </c>
      <c r="B6006" s="120">
        <f t="shared" si="668"/>
        <v>221.91228098808989</v>
      </c>
      <c r="C6006" s="371">
        <v>950</v>
      </c>
      <c r="D6006" s="78">
        <v>45170</v>
      </c>
      <c r="E6006" s="209">
        <v>29455</v>
      </c>
      <c r="F6006" s="344">
        <f t="shared" si="671"/>
        <v>2442.5867626005411</v>
      </c>
      <c r="G6006" s="394">
        <f t="shared" si="672"/>
        <v>372.06315789473683</v>
      </c>
      <c r="H6006" s="385">
        <f t="shared" si="669"/>
        <v>951.35167312740384</v>
      </c>
      <c r="I6006" s="386">
        <f t="shared" si="670"/>
        <v>56.292998409905557</v>
      </c>
      <c r="J6006" s="393">
        <v>45</v>
      </c>
      <c r="K6006" s="396">
        <f t="shared" si="673"/>
        <v>3867.2945920325874</v>
      </c>
      <c r="L6006" s="210">
        <f t="shared" si="674"/>
        <v>4.4999999999999997E-3</v>
      </c>
      <c r="M6006" s="211">
        <f t="shared" si="674"/>
        <v>1.1000000000000001E-3</v>
      </c>
    </row>
    <row r="6007" spans="1:13" ht="15" customHeight="1" x14ac:dyDescent="0.2">
      <c r="A6007" s="370">
        <v>5986</v>
      </c>
      <c r="B6007" s="120">
        <f t="shared" ref="B6007:B6021" si="675">A6007/(10*LN(A6007)-60)</f>
        <v>221.93561092991249</v>
      </c>
      <c r="C6007" s="371">
        <v>950</v>
      </c>
      <c r="D6007" s="78">
        <v>45170</v>
      </c>
      <c r="E6007" s="209">
        <v>29455</v>
      </c>
      <c r="F6007" s="344">
        <f t="shared" si="671"/>
        <v>2442.3299971052274</v>
      </c>
      <c r="G6007" s="394">
        <f t="shared" si="672"/>
        <v>372.06315789473683</v>
      </c>
      <c r="H6007" s="385">
        <f t="shared" si="669"/>
        <v>951.26488638998785</v>
      </c>
      <c r="I6007" s="386">
        <f t="shared" si="670"/>
        <v>56.287863099999285</v>
      </c>
      <c r="J6007" s="393">
        <v>45</v>
      </c>
      <c r="K6007" s="396">
        <f t="shared" si="673"/>
        <v>3866.9459044899513</v>
      </c>
      <c r="L6007" s="210">
        <f t="shared" si="674"/>
        <v>4.4999999999999997E-3</v>
      </c>
      <c r="M6007" s="211">
        <f t="shared" si="674"/>
        <v>1.1000000000000001E-3</v>
      </c>
    </row>
    <row r="6008" spans="1:13" ht="15" customHeight="1" x14ac:dyDescent="0.2">
      <c r="A6008" s="370">
        <v>5987</v>
      </c>
      <c r="B6008" s="120">
        <f t="shared" si="675"/>
        <v>221.95894027815629</v>
      </c>
      <c r="C6008" s="371">
        <v>950</v>
      </c>
      <c r="D6008" s="78">
        <v>45170</v>
      </c>
      <c r="E6008" s="209">
        <v>29455</v>
      </c>
      <c r="F6008" s="344">
        <f t="shared" si="671"/>
        <v>2442.0732921175509</v>
      </c>
      <c r="G6008" s="394">
        <f t="shared" si="672"/>
        <v>372.06315789473683</v>
      </c>
      <c r="H6008" s="385">
        <f t="shared" si="669"/>
        <v>951.17812010415309</v>
      </c>
      <c r="I6008" s="386">
        <f t="shared" si="670"/>
        <v>56.282729000245752</v>
      </c>
      <c r="J6008" s="393">
        <v>45</v>
      </c>
      <c r="K6008" s="396">
        <f t="shared" ref="K6008:K6020" si="676">SUM(F6008:J6008)</f>
        <v>3866.5972991166864</v>
      </c>
      <c r="L6008" s="210">
        <f t="shared" si="674"/>
        <v>4.4999999999999997E-3</v>
      </c>
      <c r="M6008" s="211">
        <f t="shared" si="674"/>
        <v>1.1000000000000001E-3</v>
      </c>
    </row>
    <row r="6009" spans="1:13" ht="15" customHeight="1" x14ac:dyDescent="0.2">
      <c r="A6009" s="370">
        <v>5988</v>
      </c>
      <c r="B6009" s="120">
        <f t="shared" si="675"/>
        <v>221.98226903288875</v>
      </c>
      <c r="C6009" s="371">
        <v>950</v>
      </c>
      <c r="D6009" s="78">
        <v>45170</v>
      </c>
      <c r="E6009" s="209">
        <v>29455</v>
      </c>
      <c r="F6009" s="344">
        <f t="shared" si="671"/>
        <v>2441.816647615633</v>
      </c>
      <c r="G6009" s="394">
        <f t="shared" si="672"/>
        <v>372.06315789473683</v>
      </c>
      <c r="H6009" s="385">
        <f t="shared" si="669"/>
        <v>951.09137426250493</v>
      </c>
      <c r="I6009" s="386">
        <f t="shared" si="670"/>
        <v>56.277596110207398</v>
      </c>
      <c r="J6009" s="393">
        <v>45</v>
      </c>
      <c r="K6009" s="396">
        <f t="shared" si="676"/>
        <v>3866.2487758830821</v>
      </c>
      <c r="L6009" s="210">
        <f t="shared" si="674"/>
        <v>4.4999999999999997E-3</v>
      </c>
      <c r="M6009" s="211">
        <f t="shared" si="674"/>
        <v>1.1000000000000001E-3</v>
      </c>
    </row>
    <row r="6010" spans="1:13" ht="15" customHeight="1" x14ac:dyDescent="0.2">
      <c r="A6010" s="370">
        <v>5989</v>
      </c>
      <c r="B6010" s="120">
        <f t="shared" si="675"/>
        <v>222.00559719417714</v>
      </c>
      <c r="C6010" s="371">
        <v>950</v>
      </c>
      <c r="D6010" s="78">
        <v>45170</v>
      </c>
      <c r="E6010" s="209">
        <v>29455</v>
      </c>
      <c r="F6010" s="344">
        <f t="shared" si="671"/>
        <v>2441.5600635776082</v>
      </c>
      <c r="G6010" s="394">
        <f t="shared" si="672"/>
        <v>372.06315789473683</v>
      </c>
      <c r="H6010" s="385">
        <f t="shared" si="669"/>
        <v>951.00464885765257</v>
      </c>
      <c r="I6010" s="386">
        <f t="shared" si="670"/>
        <v>56.272464429446899</v>
      </c>
      <c r="J6010" s="393">
        <v>45</v>
      </c>
      <c r="K6010" s="396">
        <f t="shared" si="676"/>
        <v>3865.9003347594444</v>
      </c>
      <c r="L6010" s="210">
        <f t="shared" si="674"/>
        <v>4.4999999999999997E-3</v>
      </c>
      <c r="M6010" s="211">
        <f t="shared" si="674"/>
        <v>1.1000000000000001E-3</v>
      </c>
    </row>
    <row r="6011" spans="1:13" ht="15" customHeight="1" x14ac:dyDescent="0.2">
      <c r="A6011" s="372">
        <v>5990</v>
      </c>
      <c r="B6011" s="120">
        <f t="shared" si="675"/>
        <v>222.02892476208865</v>
      </c>
      <c r="C6011" s="371">
        <v>950</v>
      </c>
      <c r="D6011" s="78">
        <v>45170</v>
      </c>
      <c r="E6011" s="209">
        <v>29455</v>
      </c>
      <c r="F6011" s="344">
        <f t="shared" si="671"/>
        <v>2441.3035399816208</v>
      </c>
      <c r="G6011" s="394">
        <f t="shared" si="672"/>
        <v>372.06315789473683</v>
      </c>
      <c r="H6011" s="385">
        <f t="shared" si="669"/>
        <v>950.91794388220876</v>
      </c>
      <c r="I6011" s="386">
        <f t="shared" si="670"/>
        <v>56.267333957527157</v>
      </c>
      <c r="J6011" s="393">
        <v>45</v>
      </c>
      <c r="K6011" s="396">
        <f t="shared" si="676"/>
        <v>3865.5519757160937</v>
      </c>
      <c r="L6011" s="210">
        <f t="shared" si="674"/>
        <v>4.4999999999999997E-3</v>
      </c>
      <c r="M6011" s="211">
        <f t="shared" si="674"/>
        <v>1.1000000000000001E-3</v>
      </c>
    </row>
    <row r="6012" spans="1:13" ht="15" customHeight="1" x14ac:dyDescent="0.2">
      <c r="A6012" s="370">
        <v>5991</v>
      </c>
      <c r="B6012" s="120">
        <f t="shared" si="675"/>
        <v>222.05225173669049</v>
      </c>
      <c r="C6012" s="371">
        <v>950</v>
      </c>
      <c r="D6012" s="78">
        <v>45170</v>
      </c>
      <c r="E6012" s="209">
        <v>29455</v>
      </c>
      <c r="F6012" s="344">
        <f t="shared" si="671"/>
        <v>2441.0470768058276</v>
      </c>
      <c r="G6012" s="394">
        <f t="shared" si="672"/>
        <v>372.06315789473683</v>
      </c>
      <c r="H6012" s="385">
        <f t="shared" si="669"/>
        <v>950.83125932879068</v>
      </c>
      <c r="I6012" s="386">
        <f t="shared" si="670"/>
        <v>56.262204694011288</v>
      </c>
      <c r="J6012" s="393">
        <v>45</v>
      </c>
      <c r="K6012" s="396">
        <f t="shared" si="676"/>
        <v>3865.2036987233664</v>
      </c>
      <c r="L6012" s="210">
        <f t="shared" si="674"/>
        <v>4.4999999999999997E-3</v>
      </c>
      <c r="M6012" s="211">
        <f t="shared" si="674"/>
        <v>1.1000000000000001E-3</v>
      </c>
    </row>
    <row r="6013" spans="1:13" ht="15" customHeight="1" x14ac:dyDescent="0.2">
      <c r="A6013" s="370">
        <v>5992</v>
      </c>
      <c r="B6013" s="120">
        <f t="shared" si="675"/>
        <v>222.07557811805015</v>
      </c>
      <c r="C6013" s="371">
        <v>950</v>
      </c>
      <c r="D6013" s="78">
        <v>45170</v>
      </c>
      <c r="E6013" s="209">
        <v>29455</v>
      </c>
      <c r="F6013" s="344">
        <f t="shared" si="671"/>
        <v>2440.7906740283897</v>
      </c>
      <c r="G6013" s="394">
        <f t="shared" si="672"/>
        <v>372.06315789473683</v>
      </c>
      <c r="H6013" s="385">
        <f t="shared" si="669"/>
        <v>950.74459519001664</v>
      </c>
      <c r="I6013" s="386">
        <f t="shared" si="670"/>
        <v>56.257076638462536</v>
      </c>
      <c r="J6013" s="393">
        <v>45</v>
      </c>
      <c r="K6013" s="396">
        <f t="shared" si="676"/>
        <v>3864.8555037516057</v>
      </c>
      <c r="L6013" s="210">
        <f t="shared" si="674"/>
        <v>4.4999999999999997E-3</v>
      </c>
      <c r="M6013" s="211">
        <f t="shared" si="674"/>
        <v>1.1000000000000001E-3</v>
      </c>
    </row>
    <row r="6014" spans="1:13" ht="15" customHeight="1" x14ac:dyDescent="0.2">
      <c r="A6014" s="370">
        <v>5993</v>
      </c>
      <c r="B6014" s="120">
        <f t="shared" si="675"/>
        <v>222.09890390623434</v>
      </c>
      <c r="C6014" s="371">
        <v>950</v>
      </c>
      <c r="D6014" s="78">
        <v>45170</v>
      </c>
      <c r="E6014" s="209">
        <v>29455</v>
      </c>
      <c r="F6014" s="344">
        <f t="shared" si="671"/>
        <v>2440.5343316274912</v>
      </c>
      <c r="G6014" s="394">
        <f t="shared" si="672"/>
        <v>372.06315789473683</v>
      </c>
      <c r="H6014" s="385">
        <f t="shared" si="669"/>
        <v>950.65795145851291</v>
      </c>
      <c r="I6014" s="386">
        <f t="shared" si="670"/>
        <v>56.251949790444563</v>
      </c>
      <c r="J6014" s="393">
        <v>45</v>
      </c>
      <c r="K6014" s="396">
        <f t="shared" si="676"/>
        <v>3864.5073907711853</v>
      </c>
      <c r="L6014" s="210">
        <f t="shared" si="674"/>
        <v>4.4999999999999997E-3</v>
      </c>
      <c r="M6014" s="211">
        <f t="shared" si="674"/>
        <v>1.1000000000000001E-3</v>
      </c>
    </row>
    <row r="6015" spans="1:13" ht="15" customHeight="1" x14ac:dyDescent="0.2">
      <c r="A6015" s="370">
        <v>5994</v>
      </c>
      <c r="B6015" s="120">
        <f t="shared" si="675"/>
        <v>222.12222910131095</v>
      </c>
      <c r="C6015" s="371">
        <v>950</v>
      </c>
      <c r="D6015" s="78">
        <v>45170</v>
      </c>
      <c r="E6015" s="209">
        <v>29455</v>
      </c>
      <c r="F6015" s="344">
        <f t="shared" si="671"/>
        <v>2440.2780495813099</v>
      </c>
      <c r="G6015" s="394">
        <f t="shared" si="672"/>
        <v>372.06315789473683</v>
      </c>
      <c r="H6015" s="385">
        <f t="shared" si="669"/>
        <v>950.57132812690372</v>
      </c>
      <c r="I6015" s="386">
        <f t="shared" si="670"/>
        <v>56.246824149520933</v>
      </c>
      <c r="J6015" s="393">
        <v>45</v>
      </c>
      <c r="K6015" s="396">
        <f t="shared" si="676"/>
        <v>3864.1593597524711</v>
      </c>
      <c r="L6015" s="210">
        <f t="shared" si="674"/>
        <v>4.4999999999999997E-3</v>
      </c>
      <c r="M6015" s="211">
        <f t="shared" si="674"/>
        <v>1.1000000000000001E-3</v>
      </c>
    </row>
    <row r="6016" spans="1:13" ht="15" customHeight="1" x14ac:dyDescent="0.2">
      <c r="A6016" s="370">
        <v>5995</v>
      </c>
      <c r="B6016" s="120">
        <f t="shared" si="675"/>
        <v>222.1455537033471</v>
      </c>
      <c r="C6016" s="371">
        <v>950</v>
      </c>
      <c r="D6016" s="78">
        <v>45170</v>
      </c>
      <c r="E6016" s="209">
        <v>29455</v>
      </c>
      <c r="F6016" s="344">
        <f t="shared" si="671"/>
        <v>2440.0218278680454</v>
      </c>
      <c r="G6016" s="394">
        <f t="shared" si="672"/>
        <v>372.06315789473683</v>
      </c>
      <c r="H6016" s="385">
        <f t="shared" si="669"/>
        <v>950.48472518782035</v>
      </c>
      <c r="I6016" s="386">
        <f t="shared" si="670"/>
        <v>56.241699715255649</v>
      </c>
      <c r="J6016" s="393">
        <v>45</v>
      </c>
      <c r="K6016" s="396">
        <f t="shared" si="676"/>
        <v>3863.8114106658581</v>
      </c>
      <c r="L6016" s="210">
        <f t="shared" si="674"/>
        <v>4.4999999999999997E-3</v>
      </c>
      <c r="M6016" s="211">
        <f t="shared" si="674"/>
        <v>1.1000000000000001E-3</v>
      </c>
    </row>
    <row r="6017" spans="1:13" ht="15" customHeight="1" x14ac:dyDescent="0.2">
      <c r="A6017" s="370">
        <v>5996</v>
      </c>
      <c r="B6017" s="120">
        <f t="shared" si="675"/>
        <v>222.16887771240982</v>
      </c>
      <c r="C6017" s="371">
        <v>950</v>
      </c>
      <c r="D6017" s="78">
        <v>45170</v>
      </c>
      <c r="E6017" s="209">
        <v>29455</v>
      </c>
      <c r="F6017" s="344">
        <f t="shared" si="671"/>
        <v>2439.7656664659062</v>
      </c>
      <c r="G6017" s="394">
        <f t="shared" si="672"/>
        <v>372.06315789473683</v>
      </c>
      <c r="H6017" s="385">
        <f t="shared" si="669"/>
        <v>950.39814263389724</v>
      </c>
      <c r="I6017" s="386">
        <f t="shared" si="670"/>
        <v>56.236576487212858</v>
      </c>
      <c r="J6017" s="393">
        <v>45</v>
      </c>
      <c r="K6017" s="396">
        <f t="shared" si="676"/>
        <v>3863.4635434817533</v>
      </c>
      <c r="L6017" s="210">
        <f t="shared" si="674"/>
        <v>4.4999999999999997E-3</v>
      </c>
      <c r="M6017" s="211">
        <f t="shared" si="674"/>
        <v>1.1000000000000001E-3</v>
      </c>
    </row>
    <row r="6018" spans="1:13" ht="15" customHeight="1" x14ac:dyDescent="0.2">
      <c r="A6018" s="370">
        <v>5997</v>
      </c>
      <c r="B6018" s="120">
        <f t="shared" si="675"/>
        <v>222.19220112856658</v>
      </c>
      <c r="C6018" s="371">
        <v>950</v>
      </c>
      <c r="D6018" s="78">
        <v>45170</v>
      </c>
      <c r="E6018" s="209">
        <v>29455</v>
      </c>
      <c r="F6018" s="344">
        <f t="shared" si="671"/>
        <v>2439.5095653531089</v>
      </c>
      <c r="G6018" s="394">
        <f t="shared" si="672"/>
        <v>372.06315789473683</v>
      </c>
      <c r="H6018" s="385">
        <f t="shared" si="669"/>
        <v>950.31158045777181</v>
      </c>
      <c r="I6018" s="386">
        <f t="shared" si="670"/>
        <v>56.231454464956919</v>
      </c>
      <c r="J6018" s="393">
        <v>45</v>
      </c>
      <c r="K6018" s="396">
        <f t="shared" si="676"/>
        <v>3863.1157581705747</v>
      </c>
      <c r="L6018" s="210">
        <f t="shared" si="674"/>
        <v>4.4999999999999997E-3</v>
      </c>
      <c r="M6018" s="211">
        <f t="shared" si="674"/>
        <v>1.1000000000000001E-3</v>
      </c>
    </row>
    <row r="6019" spans="1:13" ht="15" customHeight="1" x14ac:dyDescent="0.2">
      <c r="A6019" s="370">
        <v>5998</v>
      </c>
      <c r="B6019" s="120">
        <f t="shared" si="675"/>
        <v>222.21552395188493</v>
      </c>
      <c r="C6019" s="371">
        <v>950</v>
      </c>
      <c r="D6019" s="78">
        <v>45170</v>
      </c>
      <c r="E6019" s="209">
        <v>29455</v>
      </c>
      <c r="F6019" s="344">
        <f t="shared" si="671"/>
        <v>2439.2535245078775</v>
      </c>
      <c r="G6019" s="394">
        <f t="shared" si="672"/>
        <v>372.06315789473683</v>
      </c>
      <c r="H6019" s="385">
        <f t="shared" si="669"/>
        <v>950.22503865208353</v>
      </c>
      <c r="I6019" s="386">
        <f t="shared" si="670"/>
        <v>56.22633364805229</v>
      </c>
      <c r="J6019" s="393">
        <v>45</v>
      </c>
      <c r="K6019" s="396">
        <f t="shared" si="676"/>
        <v>3862.7680547027503</v>
      </c>
      <c r="L6019" s="210">
        <f t="shared" si="674"/>
        <v>4.4999999999999997E-3</v>
      </c>
      <c r="M6019" s="211">
        <f t="shared" si="674"/>
        <v>1.1000000000000001E-3</v>
      </c>
    </row>
    <row r="6020" spans="1:13" ht="15" customHeight="1" x14ac:dyDescent="0.2">
      <c r="A6020" s="370">
        <v>5999</v>
      </c>
      <c r="B6020" s="120">
        <f t="shared" si="675"/>
        <v>222.23884618243179</v>
      </c>
      <c r="C6020" s="371">
        <v>950</v>
      </c>
      <c r="D6020" s="78">
        <v>45170</v>
      </c>
      <c r="E6020" s="209">
        <v>29455</v>
      </c>
      <c r="F6020" s="344">
        <f t="shared" si="671"/>
        <v>2438.9975439084551</v>
      </c>
      <c r="G6020" s="394">
        <f t="shared" si="672"/>
        <v>372.06315789473683</v>
      </c>
      <c r="H6020" s="385">
        <f t="shared" si="669"/>
        <v>950.13851720947878</v>
      </c>
      <c r="I6020" s="386">
        <f t="shared" si="670"/>
        <v>56.221214036063841</v>
      </c>
      <c r="J6020" s="393">
        <v>45</v>
      </c>
      <c r="K6020" s="396">
        <f t="shared" si="676"/>
        <v>3862.4204330487346</v>
      </c>
      <c r="L6020" s="210">
        <f t="shared" si="674"/>
        <v>4.4999999999999997E-3</v>
      </c>
      <c r="M6020" s="211">
        <f t="shared" si="674"/>
        <v>1.1000000000000001E-3</v>
      </c>
    </row>
    <row r="6021" spans="1:13" ht="15" customHeight="1" thickBot="1" x14ac:dyDescent="0.25">
      <c r="A6021" s="375">
        <v>6000</v>
      </c>
      <c r="B6021" s="124">
        <f t="shared" si="675"/>
        <v>222.26216782027464</v>
      </c>
      <c r="C6021" s="374">
        <v>950</v>
      </c>
      <c r="D6021" s="86">
        <v>45170</v>
      </c>
      <c r="E6021" s="212">
        <v>29455</v>
      </c>
      <c r="F6021" s="348">
        <f t="shared" si="671"/>
        <v>2438.7416235330866</v>
      </c>
      <c r="G6021" s="390">
        <f t="shared" si="672"/>
        <v>372.06315789473683</v>
      </c>
      <c r="H6021" s="389">
        <f t="shared" si="669"/>
        <v>950.05201612260419</v>
      </c>
      <c r="I6021" s="390">
        <f t="shared" si="670"/>
        <v>56.216095628556467</v>
      </c>
      <c r="J6021" s="389">
        <v>45</v>
      </c>
      <c r="K6021" s="392">
        <f>SUM(F6021:J6021)</f>
        <v>3862.072893178984</v>
      </c>
      <c r="L6021" s="213">
        <f t="shared" si="674"/>
        <v>4.4999999999999997E-3</v>
      </c>
      <c r="M6021" s="214">
        <f t="shared" si="674"/>
        <v>1.1000000000000001E-3</v>
      </c>
    </row>
  </sheetData>
  <mergeCells count="28">
    <mergeCell ref="A16:G16"/>
    <mergeCell ref="I16:K16"/>
    <mergeCell ref="I9:K9"/>
    <mergeCell ref="A10:G10"/>
    <mergeCell ref="I10:K10"/>
    <mergeCell ref="A11:G11"/>
    <mergeCell ref="I11:K11"/>
    <mergeCell ref="A12:G12"/>
    <mergeCell ref="I12:K12"/>
    <mergeCell ref="A13:G13"/>
    <mergeCell ref="I13:K13"/>
    <mergeCell ref="A14:G14"/>
    <mergeCell ref="I14:K14"/>
    <mergeCell ref="I15:K15"/>
    <mergeCell ref="I20:I21"/>
    <mergeCell ref="J20:J21"/>
    <mergeCell ref="K20:K21"/>
    <mergeCell ref="L20:M20"/>
    <mergeCell ref="A17:G17"/>
    <mergeCell ref="I17:K17"/>
    <mergeCell ref="A19:M19"/>
    <mergeCell ref="A20:A21"/>
    <mergeCell ref="B20:B21"/>
    <mergeCell ref="C20:C21"/>
    <mergeCell ref="D20:D21"/>
    <mergeCell ref="E20:E21"/>
    <mergeCell ref="F20:G20"/>
    <mergeCell ref="H20:H21"/>
  </mergeCells>
  <pageMargins left="0.39370078740157483" right="0" top="0.59055118110236227" bottom="0.78740157480314965" header="0.51181102362204722" footer="0.51181102362204722"/>
  <pageSetup paperSize="9" scale="75" orientation="landscape" r:id="rId1"/>
  <headerFooter alignWithMargins="0">
    <oddFooter>&amp;C&amp;P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T318"/>
  <sheetViews>
    <sheetView workbookViewId="0">
      <selection activeCell="H19" sqref="H19:I19"/>
    </sheetView>
  </sheetViews>
  <sheetFormatPr defaultColWidth="9.140625" defaultRowHeight="12.75" x14ac:dyDescent="0.2"/>
  <cols>
    <col min="1" max="1" width="6.7109375" style="53" customWidth="1"/>
    <col min="2" max="5" width="7.85546875" style="5" customWidth="1"/>
    <col min="6" max="7" width="12.140625" style="5" customWidth="1"/>
    <col min="8" max="11" width="8.42578125" style="5" customWidth="1"/>
    <col min="12" max="12" width="9.140625" style="5"/>
    <col min="13" max="13" width="11.140625" style="5" customWidth="1"/>
    <col min="14" max="16384" width="9.140625" style="5"/>
  </cols>
  <sheetData>
    <row r="1" spans="1:20" ht="19.5" x14ac:dyDescent="0.3">
      <c r="A1" s="1" t="s">
        <v>0</v>
      </c>
      <c r="B1" s="2"/>
      <c r="C1" s="2"/>
      <c r="D1" s="3"/>
      <c r="E1" s="3"/>
      <c r="F1" s="3"/>
      <c r="G1" s="3"/>
      <c r="H1" s="4"/>
      <c r="I1" s="4"/>
      <c r="J1" s="3"/>
      <c r="K1" s="4"/>
      <c r="L1" s="4"/>
      <c r="M1" s="4"/>
      <c r="N1" s="4"/>
      <c r="O1" s="4"/>
      <c r="P1" s="4"/>
      <c r="Q1" s="4"/>
      <c r="R1" s="4"/>
      <c r="S1" s="4"/>
      <c r="T1" s="4"/>
    </row>
    <row r="2" spans="1:20" ht="17.25" x14ac:dyDescent="0.3">
      <c r="A2" s="6" t="s">
        <v>1</v>
      </c>
      <c r="B2" s="2"/>
      <c r="C2" s="2"/>
      <c r="D2" s="3"/>
      <c r="E2" s="3"/>
      <c r="F2" s="3"/>
      <c r="G2" s="3"/>
      <c r="H2" s="4"/>
      <c r="I2" s="4"/>
      <c r="J2" s="3"/>
      <c r="K2" s="4"/>
      <c r="L2" s="4"/>
      <c r="M2" s="4"/>
      <c r="N2" s="4"/>
      <c r="O2" s="4"/>
      <c r="P2" s="4"/>
      <c r="Q2" s="4"/>
      <c r="R2" s="4"/>
      <c r="S2" s="4"/>
      <c r="T2" s="4"/>
    </row>
    <row r="3" spans="1:20" ht="4.5" customHeight="1" x14ac:dyDescent="0.2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</row>
    <row r="4" spans="1:20" ht="27" customHeight="1" x14ac:dyDescent="0.2">
      <c r="A4" s="617" t="s">
        <v>310</v>
      </c>
      <c r="B4" s="618"/>
      <c r="C4" s="618"/>
      <c r="D4" s="618"/>
      <c r="E4" s="618"/>
      <c r="F4" s="618"/>
      <c r="G4" s="618"/>
      <c r="H4" s="618"/>
      <c r="I4" s="618"/>
      <c r="J4" s="618"/>
      <c r="K4" s="618"/>
      <c r="L4" s="7"/>
      <c r="M4" s="8"/>
    </row>
    <row r="5" spans="1:20" ht="6" customHeight="1" x14ac:dyDescent="0.2">
      <c r="A5" s="9"/>
      <c r="B5" s="4"/>
      <c r="C5" s="4"/>
      <c r="D5" s="4"/>
      <c r="E5" s="4"/>
      <c r="F5" s="4"/>
      <c r="G5" s="4"/>
      <c r="H5" s="4"/>
      <c r="I5" s="4"/>
      <c r="J5" s="4"/>
      <c r="K5" s="4"/>
    </row>
    <row r="6" spans="1:20" ht="16.5" customHeight="1" x14ac:dyDescent="0.3">
      <c r="A6" s="6" t="s">
        <v>2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20" ht="15.75" x14ac:dyDescent="0.25">
      <c r="A7" s="10" t="s">
        <v>3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2"/>
    </row>
    <row r="8" spans="1:20" ht="13.5" thickBot="1" x14ac:dyDescent="0.25">
      <c r="A8" s="13"/>
      <c r="B8" s="11"/>
      <c r="C8" s="11"/>
      <c r="D8" s="11"/>
      <c r="E8" s="11"/>
      <c r="F8" s="11"/>
      <c r="G8" s="11"/>
      <c r="H8" s="11"/>
      <c r="I8" s="11"/>
      <c r="J8" s="11"/>
      <c r="K8" s="4"/>
      <c r="L8" s="12"/>
    </row>
    <row r="9" spans="1:20" s="22" customFormat="1" ht="15.75" x14ac:dyDescent="0.25">
      <c r="A9" s="14"/>
      <c r="B9" s="248"/>
      <c r="C9" s="16"/>
      <c r="D9" s="15"/>
      <c r="E9" s="15"/>
      <c r="F9" s="17" t="s">
        <v>4</v>
      </c>
      <c r="G9" s="18"/>
      <c r="H9" s="15"/>
      <c r="I9" s="18" t="s">
        <v>5</v>
      </c>
      <c r="J9" s="19"/>
      <c r="K9" s="20"/>
      <c r="L9" s="20"/>
      <c r="M9" s="21" t="s">
        <v>6</v>
      </c>
    </row>
    <row r="10" spans="1:20" s="22" customFormat="1" ht="15.75" x14ac:dyDescent="0.25">
      <c r="A10" s="23" t="s">
        <v>7</v>
      </c>
      <c r="B10" s="249"/>
      <c r="C10" s="25"/>
      <c r="D10" s="26"/>
      <c r="E10" s="27"/>
      <c r="F10" s="28" t="s">
        <v>251</v>
      </c>
      <c r="G10" s="27"/>
      <c r="H10" s="29"/>
      <c r="I10" s="26" t="s">
        <v>81</v>
      </c>
      <c r="J10" s="30"/>
      <c r="K10" s="24"/>
      <c r="L10" s="24"/>
      <c r="M10" s="189">
        <v>44</v>
      </c>
    </row>
    <row r="11" spans="1:20" s="22" customFormat="1" ht="15.75" x14ac:dyDescent="0.25">
      <c r="A11" s="23" t="s">
        <v>9</v>
      </c>
      <c r="B11" s="249"/>
      <c r="C11" s="25"/>
      <c r="D11" s="26"/>
      <c r="E11" s="27"/>
      <c r="F11" s="28" t="s">
        <v>258</v>
      </c>
      <c r="G11" s="27"/>
      <c r="H11" s="29"/>
      <c r="I11" s="26" t="s">
        <v>82</v>
      </c>
      <c r="J11" s="30"/>
      <c r="K11" s="24"/>
      <c r="L11" s="24"/>
      <c r="M11" s="189">
        <v>44</v>
      </c>
    </row>
    <row r="12" spans="1:20" s="22" customFormat="1" ht="15.75" x14ac:dyDescent="0.25">
      <c r="A12" s="23" t="s">
        <v>10</v>
      </c>
      <c r="B12" s="249"/>
      <c r="C12" s="25"/>
      <c r="D12" s="26"/>
      <c r="E12" s="27"/>
      <c r="F12" s="28" t="s">
        <v>259</v>
      </c>
      <c r="G12" s="27"/>
      <c r="H12" s="29"/>
      <c r="I12" s="26" t="s">
        <v>83</v>
      </c>
      <c r="J12" s="30"/>
      <c r="K12" s="24"/>
      <c r="L12" s="24"/>
      <c r="M12" s="189">
        <v>44</v>
      </c>
    </row>
    <row r="13" spans="1:20" s="22" customFormat="1" ht="16.5" thickBot="1" x14ac:dyDescent="0.3">
      <c r="A13" s="31" t="s">
        <v>11</v>
      </c>
      <c r="B13" s="250"/>
      <c r="C13" s="33"/>
      <c r="D13" s="34"/>
      <c r="E13" s="35"/>
      <c r="F13" s="36" t="s">
        <v>260</v>
      </c>
      <c r="G13" s="35"/>
      <c r="H13" s="37"/>
      <c r="I13" s="34" t="s">
        <v>88</v>
      </c>
      <c r="J13" s="38"/>
      <c r="K13" s="32"/>
      <c r="L13" s="32"/>
      <c r="M13" s="247">
        <v>44</v>
      </c>
    </row>
    <row r="14" spans="1:20" x14ac:dyDescent="0.2">
      <c r="A14" s="39"/>
      <c r="B14" s="4"/>
      <c r="C14" s="4"/>
      <c r="D14" s="40"/>
      <c r="E14" s="41"/>
      <c r="F14" s="41"/>
      <c r="G14" s="11"/>
      <c r="H14" s="11"/>
      <c r="I14" s="4"/>
      <c r="J14" s="40"/>
      <c r="K14" s="42"/>
      <c r="L14" s="12"/>
    </row>
    <row r="15" spans="1:20" ht="13.5" thickBot="1" x14ac:dyDescent="0.25">
      <c r="A15" s="13"/>
      <c r="B15" s="11"/>
      <c r="C15" s="11"/>
      <c r="D15" s="11"/>
      <c r="E15" s="11"/>
      <c r="F15" s="11"/>
      <c r="G15" s="11"/>
      <c r="H15" s="11"/>
      <c r="I15" s="11"/>
      <c r="J15" s="11"/>
      <c r="L15" s="12"/>
      <c r="M15" s="43" t="s">
        <v>12</v>
      </c>
    </row>
    <row r="16" spans="1:20" ht="24" customHeight="1" thickBot="1" x14ac:dyDescent="0.25">
      <c r="A16" s="619" t="s">
        <v>317</v>
      </c>
      <c r="B16" s="620"/>
      <c r="C16" s="620"/>
      <c r="D16" s="620"/>
      <c r="E16" s="620"/>
      <c r="F16" s="620"/>
      <c r="G16" s="620"/>
      <c r="H16" s="620"/>
      <c r="I16" s="620"/>
      <c r="J16" s="620"/>
      <c r="K16" s="620"/>
      <c r="L16" s="621"/>
      <c r="M16" s="622"/>
    </row>
    <row r="17" spans="1:16" ht="16.5" customHeight="1" x14ac:dyDescent="0.2">
      <c r="A17" s="623" t="s">
        <v>13</v>
      </c>
      <c r="B17" s="589" t="s">
        <v>4</v>
      </c>
      <c r="C17" s="591" t="s">
        <v>5</v>
      </c>
      <c r="D17" s="625" t="s">
        <v>14</v>
      </c>
      <c r="E17" s="627" t="s">
        <v>15</v>
      </c>
      <c r="F17" s="628" t="s">
        <v>16</v>
      </c>
      <c r="G17" s="629"/>
      <c r="H17" s="612" t="s">
        <v>17</v>
      </c>
      <c r="I17" s="630" t="s">
        <v>18</v>
      </c>
      <c r="J17" s="612" t="s">
        <v>19</v>
      </c>
      <c r="K17" s="614" t="s">
        <v>20</v>
      </c>
      <c r="L17" s="576" t="s">
        <v>21</v>
      </c>
      <c r="M17" s="616"/>
    </row>
    <row r="18" spans="1:16" ht="16.5" customHeight="1" thickBot="1" x14ac:dyDescent="0.25">
      <c r="A18" s="624"/>
      <c r="B18" s="590"/>
      <c r="C18" s="592"/>
      <c r="D18" s="626"/>
      <c r="E18" s="592"/>
      <c r="F18" s="483" t="s">
        <v>22</v>
      </c>
      <c r="G18" s="44" t="s">
        <v>23</v>
      </c>
      <c r="H18" s="613"/>
      <c r="I18" s="631"/>
      <c r="J18" s="613"/>
      <c r="K18" s="615"/>
      <c r="L18" s="457" t="s">
        <v>22</v>
      </c>
      <c r="M18" s="452" t="s">
        <v>23</v>
      </c>
      <c r="N18"/>
      <c r="O18"/>
      <c r="P18"/>
    </row>
    <row r="19" spans="1:16" s="46" customFormat="1" ht="16.5" customHeight="1" x14ac:dyDescent="0.2">
      <c r="A19" s="45">
        <v>1</v>
      </c>
      <c r="B19" s="233">
        <f>A19/0.5</f>
        <v>2</v>
      </c>
      <c r="C19" s="376">
        <f>ROUND(1.61*LN(A19)+700,2)</f>
        <v>700</v>
      </c>
      <c r="D19" s="287">
        <v>38420</v>
      </c>
      <c r="E19" s="377">
        <v>21000</v>
      </c>
      <c r="F19" s="382">
        <f>12*(1/B19*D19)</f>
        <v>230520</v>
      </c>
      <c r="G19" s="383">
        <f>12*(1/C19*E19)</f>
        <v>360</v>
      </c>
      <c r="H19" s="382">
        <f>SUM(F19:G19)*33.8%</f>
        <v>78037.439999999988</v>
      </c>
      <c r="I19" s="383">
        <f>SUM(F19:G19)*2%</f>
        <v>4617.6000000000004</v>
      </c>
      <c r="J19" s="382">
        <v>44</v>
      </c>
      <c r="K19" s="384">
        <f>SUM(F19:J19)</f>
        <v>313579.03999999998</v>
      </c>
      <c r="L19" s="459">
        <f>ROUND(A19/B19,4)</f>
        <v>0.5</v>
      </c>
      <c r="M19" s="456">
        <f>ROUND(A19/C19,4)</f>
        <v>1.4E-3</v>
      </c>
    </row>
    <row r="20" spans="1:16" s="46" customFormat="1" ht="16.5" customHeight="1" x14ac:dyDescent="0.2">
      <c r="A20" s="47">
        <v>2</v>
      </c>
      <c r="B20" s="51">
        <f t="shared" ref="B20:B67" si="0">A20/0.5</f>
        <v>4</v>
      </c>
      <c r="C20" s="378">
        <f t="shared" ref="C20:C67" si="1">ROUND(1.61*LN(A20)+700,2)</f>
        <v>701.12</v>
      </c>
      <c r="D20" s="78">
        <v>38420</v>
      </c>
      <c r="E20" s="379">
        <v>21000</v>
      </c>
      <c r="F20" s="385">
        <f t="shared" ref="F20:F83" si="2">12*(1/B20*D20)</f>
        <v>115260</v>
      </c>
      <c r="G20" s="386">
        <f t="shared" ref="G20:G83" si="3">12*(1/C20*E20)</f>
        <v>359.42492012779553</v>
      </c>
      <c r="H20" s="387">
        <f t="shared" ref="H20:H83" si="4">SUM(F20:G20)*33.8%</f>
        <v>39079.365623003192</v>
      </c>
      <c r="I20" s="386">
        <f t="shared" ref="I20:I83" si="5">SUM(F20:G20)*2%</f>
        <v>2312.3884984025563</v>
      </c>
      <c r="J20" s="385">
        <v>44</v>
      </c>
      <c r="K20" s="388">
        <f t="shared" ref="K20:K83" si="6">SUM(F20:J20)</f>
        <v>157055.17904153356</v>
      </c>
      <c r="L20" s="210">
        <f t="shared" ref="L20:L83" si="7">ROUND(A20/B20,4)</f>
        <v>0.5</v>
      </c>
      <c r="M20" s="187">
        <f t="shared" ref="M20:M83" si="8">ROUND(A20/C20,4)</f>
        <v>2.8999999999999998E-3</v>
      </c>
    </row>
    <row r="21" spans="1:16" s="46" customFormat="1" ht="16.5" customHeight="1" x14ac:dyDescent="0.2">
      <c r="A21" s="47">
        <v>3</v>
      </c>
      <c r="B21" s="51">
        <f t="shared" si="0"/>
        <v>6</v>
      </c>
      <c r="C21" s="378">
        <f t="shared" si="1"/>
        <v>701.77</v>
      </c>
      <c r="D21" s="78">
        <v>38420</v>
      </c>
      <c r="E21" s="379">
        <v>21000</v>
      </c>
      <c r="F21" s="385">
        <f t="shared" si="2"/>
        <v>76840</v>
      </c>
      <c r="G21" s="386">
        <f t="shared" si="3"/>
        <v>359.09201020277305</v>
      </c>
      <c r="H21" s="387">
        <f t="shared" si="4"/>
        <v>26093.293099448536</v>
      </c>
      <c r="I21" s="386">
        <f t="shared" si="5"/>
        <v>1543.9818402040555</v>
      </c>
      <c r="J21" s="385">
        <v>44</v>
      </c>
      <c r="K21" s="388">
        <f t="shared" si="6"/>
        <v>104880.36694985536</v>
      </c>
      <c r="L21" s="210">
        <f t="shared" si="7"/>
        <v>0.5</v>
      </c>
      <c r="M21" s="187">
        <f t="shared" si="8"/>
        <v>4.3E-3</v>
      </c>
    </row>
    <row r="22" spans="1:16" s="46" customFormat="1" ht="16.5" customHeight="1" x14ac:dyDescent="0.2">
      <c r="A22" s="47">
        <v>4</v>
      </c>
      <c r="B22" s="51">
        <f t="shared" si="0"/>
        <v>8</v>
      </c>
      <c r="C22" s="378">
        <f t="shared" si="1"/>
        <v>702.23</v>
      </c>
      <c r="D22" s="78">
        <v>38420</v>
      </c>
      <c r="E22" s="379">
        <v>21000</v>
      </c>
      <c r="F22" s="385">
        <f t="shared" si="2"/>
        <v>57630</v>
      </c>
      <c r="G22" s="386">
        <f t="shared" si="3"/>
        <v>358.85678481409224</v>
      </c>
      <c r="H22" s="387">
        <f t="shared" si="4"/>
        <v>19600.233593267163</v>
      </c>
      <c r="I22" s="386">
        <f t="shared" si="5"/>
        <v>1159.7771356962819</v>
      </c>
      <c r="J22" s="385">
        <v>44</v>
      </c>
      <c r="K22" s="388">
        <f t="shared" si="6"/>
        <v>78792.867513777528</v>
      </c>
      <c r="L22" s="210">
        <f t="shared" si="7"/>
        <v>0.5</v>
      </c>
      <c r="M22" s="187">
        <f t="shared" si="8"/>
        <v>5.7000000000000002E-3</v>
      </c>
    </row>
    <row r="23" spans="1:16" s="46" customFormat="1" ht="16.5" customHeight="1" x14ac:dyDescent="0.2">
      <c r="A23" s="47">
        <v>5</v>
      </c>
      <c r="B23" s="51">
        <f t="shared" si="0"/>
        <v>10</v>
      </c>
      <c r="C23" s="378">
        <f t="shared" si="1"/>
        <v>702.59</v>
      </c>
      <c r="D23" s="78">
        <v>38420</v>
      </c>
      <c r="E23" s="379">
        <v>21000</v>
      </c>
      <c r="F23" s="385">
        <f t="shared" si="2"/>
        <v>46104</v>
      </c>
      <c r="G23" s="386">
        <f t="shared" si="3"/>
        <v>358.67291023214102</v>
      </c>
      <c r="H23" s="387">
        <f t="shared" si="4"/>
        <v>15704.383443658462</v>
      </c>
      <c r="I23" s="386">
        <f t="shared" si="5"/>
        <v>929.25345820464281</v>
      </c>
      <c r="J23" s="385">
        <v>44</v>
      </c>
      <c r="K23" s="388">
        <f t="shared" si="6"/>
        <v>63140.309812095242</v>
      </c>
      <c r="L23" s="210">
        <f t="shared" si="7"/>
        <v>0.5</v>
      </c>
      <c r="M23" s="187">
        <f t="shared" si="8"/>
        <v>7.1000000000000004E-3</v>
      </c>
    </row>
    <row r="24" spans="1:16" s="46" customFormat="1" ht="16.5" customHeight="1" x14ac:dyDescent="0.2">
      <c r="A24" s="47">
        <v>6</v>
      </c>
      <c r="B24" s="51">
        <f t="shared" si="0"/>
        <v>12</v>
      </c>
      <c r="C24" s="378">
        <f t="shared" si="1"/>
        <v>702.88</v>
      </c>
      <c r="D24" s="78">
        <v>38420</v>
      </c>
      <c r="E24" s="379">
        <v>21000</v>
      </c>
      <c r="F24" s="385">
        <f t="shared" si="2"/>
        <v>38420</v>
      </c>
      <c r="G24" s="386">
        <f t="shared" si="3"/>
        <v>358.52492601866601</v>
      </c>
      <c r="H24" s="387">
        <f t="shared" si="4"/>
        <v>13107.141424994308</v>
      </c>
      <c r="I24" s="386">
        <f t="shared" si="5"/>
        <v>775.57049852037335</v>
      </c>
      <c r="J24" s="385">
        <v>44</v>
      </c>
      <c r="K24" s="388">
        <f t="shared" si="6"/>
        <v>52705.236849533343</v>
      </c>
      <c r="L24" s="210">
        <f t="shared" si="7"/>
        <v>0.5</v>
      </c>
      <c r="M24" s="187">
        <f t="shared" si="8"/>
        <v>8.5000000000000006E-3</v>
      </c>
    </row>
    <row r="25" spans="1:16" s="46" customFormat="1" ht="16.5" customHeight="1" x14ac:dyDescent="0.2">
      <c r="A25" s="47">
        <v>7</v>
      </c>
      <c r="B25" s="51">
        <f t="shared" si="0"/>
        <v>14</v>
      </c>
      <c r="C25" s="378">
        <f t="shared" si="1"/>
        <v>703.13</v>
      </c>
      <c r="D25" s="78">
        <v>38420</v>
      </c>
      <c r="E25" s="379">
        <v>21000</v>
      </c>
      <c r="F25" s="385">
        <f t="shared" si="2"/>
        <v>32931.428571428572</v>
      </c>
      <c r="G25" s="386">
        <f t="shared" si="3"/>
        <v>358.39745139590116</v>
      </c>
      <c r="H25" s="387">
        <f t="shared" si="4"/>
        <v>11251.961195714672</v>
      </c>
      <c r="I25" s="386">
        <f t="shared" si="5"/>
        <v>665.79652045648959</v>
      </c>
      <c r="J25" s="385">
        <v>44</v>
      </c>
      <c r="K25" s="388">
        <f t="shared" si="6"/>
        <v>45251.583738995636</v>
      </c>
      <c r="L25" s="210">
        <f t="shared" si="7"/>
        <v>0.5</v>
      </c>
      <c r="M25" s="187">
        <f t="shared" si="8"/>
        <v>0.01</v>
      </c>
    </row>
    <row r="26" spans="1:16" s="46" customFormat="1" ht="16.5" customHeight="1" x14ac:dyDescent="0.2">
      <c r="A26" s="47">
        <v>8</v>
      </c>
      <c r="B26" s="51">
        <f t="shared" si="0"/>
        <v>16</v>
      </c>
      <c r="C26" s="378">
        <f t="shared" si="1"/>
        <v>703.35</v>
      </c>
      <c r="D26" s="78">
        <v>38420</v>
      </c>
      <c r="E26" s="379">
        <v>21000</v>
      </c>
      <c r="F26" s="385">
        <f t="shared" si="2"/>
        <v>28815</v>
      </c>
      <c r="G26" s="386">
        <f t="shared" si="3"/>
        <v>358.28534868841967</v>
      </c>
      <c r="H26" s="387">
        <f t="shared" si="4"/>
        <v>9860.570447856684</v>
      </c>
      <c r="I26" s="386">
        <f t="shared" si="5"/>
        <v>583.46570697376842</v>
      </c>
      <c r="J26" s="385">
        <v>44</v>
      </c>
      <c r="K26" s="388">
        <f t="shared" si="6"/>
        <v>39661.32150351887</v>
      </c>
      <c r="L26" s="210">
        <f t="shared" si="7"/>
        <v>0.5</v>
      </c>
      <c r="M26" s="187">
        <f t="shared" si="8"/>
        <v>1.14E-2</v>
      </c>
    </row>
    <row r="27" spans="1:16" s="46" customFormat="1" ht="16.5" customHeight="1" x14ac:dyDescent="0.2">
      <c r="A27" s="47">
        <v>9</v>
      </c>
      <c r="B27" s="51">
        <f t="shared" si="0"/>
        <v>18</v>
      </c>
      <c r="C27" s="378">
        <f t="shared" si="1"/>
        <v>703.54</v>
      </c>
      <c r="D27" s="78">
        <v>38420</v>
      </c>
      <c r="E27" s="379">
        <v>21000</v>
      </c>
      <c r="F27" s="385">
        <f t="shared" si="2"/>
        <v>25613.333333333332</v>
      </c>
      <c r="G27" s="386">
        <f t="shared" si="3"/>
        <v>358.1885891349462</v>
      </c>
      <c r="H27" s="387">
        <f t="shared" si="4"/>
        <v>8778.3744097942763</v>
      </c>
      <c r="I27" s="386">
        <f t="shared" si="5"/>
        <v>519.43043844936551</v>
      </c>
      <c r="J27" s="385">
        <v>44</v>
      </c>
      <c r="K27" s="388">
        <f t="shared" si="6"/>
        <v>35313.326770711916</v>
      </c>
      <c r="L27" s="210">
        <f t="shared" si="7"/>
        <v>0.5</v>
      </c>
      <c r="M27" s="187">
        <f t="shared" si="8"/>
        <v>1.2800000000000001E-2</v>
      </c>
    </row>
    <row r="28" spans="1:16" s="46" customFormat="1" ht="16.5" customHeight="1" x14ac:dyDescent="0.2">
      <c r="A28" s="48">
        <v>10</v>
      </c>
      <c r="B28" s="51">
        <f t="shared" si="0"/>
        <v>20</v>
      </c>
      <c r="C28" s="378">
        <f t="shared" si="1"/>
        <v>703.71</v>
      </c>
      <c r="D28" s="78">
        <v>38420</v>
      </c>
      <c r="E28" s="379">
        <v>21000</v>
      </c>
      <c r="F28" s="385">
        <f t="shared" si="2"/>
        <v>23052</v>
      </c>
      <c r="G28" s="386">
        <f t="shared" si="3"/>
        <v>358.10205908683974</v>
      </c>
      <c r="H28" s="387">
        <f t="shared" si="4"/>
        <v>7912.6144959713511</v>
      </c>
      <c r="I28" s="386">
        <f t="shared" si="5"/>
        <v>468.20204118173677</v>
      </c>
      <c r="J28" s="385">
        <v>44</v>
      </c>
      <c r="K28" s="388">
        <f t="shared" si="6"/>
        <v>31834.918596239928</v>
      </c>
      <c r="L28" s="210">
        <f t="shared" si="7"/>
        <v>0.5</v>
      </c>
      <c r="M28" s="187">
        <f t="shared" si="8"/>
        <v>1.4200000000000001E-2</v>
      </c>
    </row>
    <row r="29" spans="1:16" s="46" customFormat="1" ht="16.5" customHeight="1" x14ac:dyDescent="0.2">
      <c r="A29" s="47">
        <v>11</v>
      </c>
      <c r="B29" s="51">
        <f t="shared" si="0"/>
        <v>22</v>
      </c>
      <c r="C29" s="378">
        <f t="shared" si="1"/>
        <v>703.86</v>
      </c>
      <c r="D29" s="78">
        <v>38420</v>
      </c>
      <c r="E29" s="379">
        <v>21000</v>
      </c>
      <c r="F29" s="385">
        <f t="shared" si="2"/>
        <v>20956.36363636364</v>
      </c>
      <c r="G29" s="386">
        <f t="shared" si="3"/>
        <v>358.0257437558605</v>
      </c>
      <c r="H29" s="387">
        <f t="shared" si="4"/>
        <v>7204.2636104803905</v>
      </c>
      <c r="I29" s="386">
        <f t="shared" si="5"/>
        <v>426.28778760239004</v>
      </c>
      <c r="J29" s="385">
        <v>44</v>
      </c>
      <c r="K29" s="388">
        <f t="shared" si="6"/>
        <v>28988.940778202279</v>
      </c>
      <c r="L29" s="210">
        <f t="shared" si="7"/>
        <v>0.5</v>
      </c>
      <c r="M29" s="187">
        <f t="shared" si="8"/>
        <v>1.5599999999999999E-2</v>
      </c>
    </row>
    <row r="30" spans="1:16" s="46" customFormat="1" ht="16.5" customHeight="1" x14ac:dyDescent="0.2">
      <c r="A30" s="47">
        <v>12</v>
      </c>
      <c r="B30" s="51">
        <f t="shared" si="0"/>
        <v>24</v>
      </c>
      <c r="C30" s="378">
        <f t="shared" si="1"/>
        <v>704</v>
      </c>
      <c r="D30" s="78">
        <v>38420</v>
      </c>
      <c r="E30" s="379">
        <v>21000</v>
      </c>
      <c r="F30" s="385">
        <f t="shared" si="2"/>
        <v>19210</v>
      </c>
      <c r="G30" s="386">
        <f t="shared" si="3"/>
        <v>357.9545454545455</v>
      </c>
      <c r="H30" s="387">
        <f t="shared" si="4"/>
        <v>6613.9686363636356</v>
      </c>
      <c r="I30" s="386">
        <f t="shared" si="5"/>
        <v>391.35909090909087</v>
      </c>
      <c r="J30" s="385">
        <v>44</v>
      </c>
      <c r="K30" s="388">
        <f t="shared" si="6"/>
        <v>26617.282272727272</v>
      </c>
      <c r="L30" s="210">
        <f t="shared" si="7"/>
        <v>0.5</v>
      </c>
      <c r="M30" s="187">
        <f t="shared" si="8"/>
        <v>1.7000000000000001E-2</v>
      </c>
    </row>
    <row r="31" spans="1:16" s="46" customFormat="1" ht="16.5" customHeight="1" x14ac:dyDescent="0.2">
      <c r="A31" s="47">
        <v>13</v>
      </c>
      <c r="B31" s="51">
        <f t="shared" si="0"/>
        <v>26</v>
      </c>
      <c r="C31" s="378">
        <f t="shared" si="1"/>
        <v>704.13</v>
      </c>
      <c r="D31" s="78">
        <v>38420</v>
      </c>
      <c r="E31" s="379">
        <v>21000</v>
      </c>
      <c r="F31" s="385">
        <f t="shared" si="2"/>
        <v>17732.307692307695</v>
      </c>
      <c r="G31" s="386">
        <f t="shared" si="3"/>
        <v>357.88845809722636</v>
      </c>
      <c r="H31" s="387">
        <f t="shared" si="4"/>
        <v>6114.4862988368632</v>
      </c>
      <c r="I31" s="386">
        <f t="shared" si="5"/>
        <v>361.80392300809842</v>
      </c>
      <c r="J31" s="385">
        <v>44</v>
      </c>
      <c r="K31" s="388">
        <f t="shared" si="6"/>
        <v>24610.486372249881</v>
      </c>
      <c r="L31" s="210">
        <f t="shared" si="7"/>
        <v>0.5</v>
      </c>
      <c r="M31" s="187">
        <f t="shared" si="8"/>
        <v>1.8499999999999999E-2</v>
      </c>
    </row>
    <row r="32" spans="1:16" s="46" customFormat="1" ht="16.5" customHeight="1" x14ac:dyDescent="0.2">
      <c r="A32" s="47">
        <v>14</v>
      </c>
      <c r="B32" s="51">
        <f t="shared" si="0"/>
        <v>28</v>
      </c>
      <c r="C32" s="378">
        <f t="shared" si="1"/>
        <v>704.25</v>
      </c>
      <c r="D32" s="78">
        <v>38420</v>
      </c>
      <c r="E32" s="379">
        <v>21000</v>
      </c>
      <c r="F32" s="385">
        <f t="shared" si="2"/>
        <v>16465.714285714286</v>
      </c>
      <c r="G32" s="386">
        <f t="shared" si="3"/>
        <v>357.82747603833866</v>
      </c>
      <c r="H32" s="387">
        <f t="shared" si="4"/>
        <v>5686.3571154723868</v>
      </c>
      <c r="I32" s="386">
        <f t="shared" si="5"/>
        <v>336.4708352350525</v>
      </c>
      <c r="J32" s="385">
        <v>44</v>
      </c>
      <c r="K32" s="388">
        <f t="shared" si="6"/>
        <v>22890.369712460066</v>
      </c>
      <c r="L32" s="210">
        <f t="shared" si="7"/>
        <v>0.5</v>
      </c>
      <c r="M32" s="187">
        <f t="shared" si="8"/>
        <v>1.9900000000000001E-2</v>
      </c>
    </row>
    <row r="33" spans="1:13" s="46" customFormat="1" ht="16.5" customHeight="1" x14ac:dyDescent="0.2">
      <c r="A33" s="47">
        <v>15</v>
      </c>
      <c r="B33" s="51">
        <f t="shared" si="0"/>
        <v>30</v>
      </c>
      <c r="C33" s="378">
        <f t="shared" si="1"/>
        <v>704.36</v>
      </c>
      <c r="D33" s="78">
        <v>38420</v>
      </c>
      <c r="E33" s="379">
        <v>21000</v>
      </c>
      <c r="F33" s="385">
        <f t="shared" si="2"/>
        <v>15368</v>
      </c>
      <c r="G33" s="386">
        <f t="shared" si="3"/>
        <v>357.7715940712136</v>
      </c>
      <c r="H33" s="387">
        <f t="shared" si="4"/>
        <v>5315.3107987960693</v>
      </c>
      <c r="I33" s="386">
        <f t="shared" si="5"/>
        <v>314.51543188142426</v>
      </c>
      <c r="J33" s="385">
        <v>44</v>
      </c>
      <c r="K33" s="388">
        <f t="shared" si="6"/>
        <v>21399.597824748707</v>
      </c>
      <c r="L33" s="210">
        <f t="shared" si="7"/>
        <v>0.5</v>
      </c>
      <c r="M33" s="187">
        <f t="shared" si="8"/>
        <v>2.1299999999999999E-2</v>
      </c>
    </row>
    <row r="34" spans="1:13" s="46" customFormat="1" ht="16.5" customHeight="1" x14ac:dyDescent="0.2">
      <c r="A34" s="47">
        <v>16</v>
      </c>
      <c r="B34" s="51">
        <f t="shared" si="0"/>
        <v>32</v>
      </c>
      <c r="C34" s="378">
        <f t="shared" si="1"/>
        <v>704.46</v>
      </c>
      <c r="D34" s="78">
        <v>38420</v>
      </c>
      <c r="E34" s="379">
        <v>21000</v>
      </c>
      <c r="F34" s="385">
        <f t="shared" si="2"/>
        <v>14407.5</v>
      </c>
      <c r="G34" s="386">
        <f t="shared" si="3"/>
        <v>357.72080742696534</v>
      </c>
      <c r="H34" s="387">
        <f t="shared" si="4"/>
        <v>4990.6446329103137</v>
      </c>
      <c r="I34" s="386">
        <f t="shared" si="5"/>
        <v>295.3044161485393</v>
      </c>
      <c r="J34" s="385">
        <v>44</v>
      </c>
      <c r="K34" s="388">
        <f t="shared" si="6"/>
        <v>20095.169856485816</v>
      </c>
      <c r="L34" s="210">
        <f t="shared" si="7"/>
        <v>0.5</v>
      </c>
      <c r="M34" s="187">
        <f t="shared" si="8"/>
        <v>2.2700000000000001E-2</v>
      </c>
    </row>
    <row r="35" spans="1:13" s="46" customFormat="1" ht="16.5" customHeight="1" x14ac:dyDescent="0.2">
      <c r="A35" s="47">
        <v>17</v>
      </c>
      <c r="B35" s="51">
        <f t="shared" si="0"/>
        <v>34</v>
      </c>
      <c r="C35" s="378">
        <f t="shared" si="1"/>
        <v>704.56</v>
      </c>
      <c r="D35" s="78">
        <v>38420</v>
      </c>
      <c r="E35" s="379">
        <v>21000</v>
      </c>
      <c r="F35" s="385">
        <f t="shared" si="2"/>
        <v>13560</v>
      </c>
      <c r="G35" s="386">
        <f t="shared" si="3"/>
        <v>357.67003519927334</v>
      </c>
      <c r="H35" s="387">
        <f t="shared" si="4"/>
        <v>4704.1724718973537</v>
      </c>
      <c r="I35" s="386">
        <f t="shared" si="5"/>
        <v>278.35340070398547</v>
      </c>
      <c r="J35" s="385">
        <v>44</v>
      </c>
      <c r="K35" s="388">
        <f t="shared" si="6"/>
        <v>18944.195907800611</v>
      </c>
      <c r="L35" s="210">
        <f t="shared" si="7"/>
        <v>0.5</v>
      </c>
      <c r="M35" s="187">
        <f t="shared" si="8"/>
        <v>2.41E-2</v>
      </c>
    </row>
    <row r="36" spans="1:13" s="46" customFormat="1" ht="16.5" customHeight="1" x14ac:dyDescent="0.2">
      <c r="A36" s="47">
        <v>18</v>
      </c>
      <c r="B36" s="51">
        <f t="shared" si="0"/>
        <v>36</v>
      </c>
      <c r="C36" s="378">
        <f t="shared" si="1"/>
        <v>704.65</v>
      </c>
      <c r="D36" s="78">
        <v>38420</v>
      </c>
      <c r="E36" s="379">
        <v>21000</v>
      </c>
      <c r="F36" s="385">
        <f t="shared" si="2"/>
        <v>12806.666666666666</v>
      </c>
      <c r="G36" s="386">
        <f t="shared" si="3"/>
        <v>357.62435251543326</v>
      </c>
      <c r="H36" s="387">
        <f t="shared" si="4"/>
        <v>4449.5303644835494</v>
      </c>
      <c r="I36" s="386">
        <f t="shared" si="5"/>
        <v>263.28582038364198</v>
      </c>
      <c r="J36" s="385">
        <v>44</v>
      </c>
      <c r="K36" s="388">
        <f t="shared" si="6"/>
        <v>17921.107204049291</v>
      </c>
      <c r="L36" s="210">
        <f t="shared" si="7"/>
        <v>0.5</v>
      </c>
      <c r="M36" s="187">
        <f t="shared" si="8"/>
        <v>2.5499999999999998E-2</v>
      </c>
    </row>
    <row r="37" spans="1:13" s="46" customFormat="1" ht="16.5" customHeight="1" x14ac:dyDescent="0.2">
      <c r="A37" s="47">
        <v>19</v>
      </c>
      <c r="B37" s="51">
        <f t="shared" si="0"/>
        <v>38</v>
      </c>
      <c r="C37" s="378">
        <f t="shared" si="1"/>
        <v>704.74</v>
      </c>
      <c r="D37" s="78">
        <v>38420</v>
      </c>
      <c r="E37" s="379">
        <v>21000</v>
      </c>
      <c r="F37" s="385">
        <f t="shared" si="2"/>
        <v>12132.631578947367</v>
      </c>
      <c r="G37" s="386">
        <f t="shared" si="3"/>
        <v>357.5786814995601</v>
      </c>
      <c r="H37" s="387">
        <f t="shared" si="4"/>
        <v>4221.6910680310611</v>
      </c>
      <c r="I37" s="386">
        <f t="shared" si="5"/>
        <v>249.80420520893855</v>
      </c>
      <c r="J37" s="385">
        <v>44</v>
      </c>
      <c r="K37" s="388">
        <f t="shared" si="6"/>
        <v>17005.705533686923</v>
      </c>
      <c r="L37" s="210">
        <f t="shared" si="7"/>
        <v>0.5</v>
      </c>
      <c r="M37" s="187">
        <f t="shared" si="8"/>
        <v>2.7E-2</v>
      </c>
    </row>
    <row r="38" spans="1:13" s="46" customFormat="1" ht="16.5" customHeight="1" x14ac:dyDescent="0.2">
      <c r="A38" s="48">
        <v>20</v>
      </c>
      <c r="B38" s="51">
        <f t="shared" si="0"/>
        <v>40</v>
      </c>
      <c r="C38" s="378">
        <f t="shared" si="1"/>
        <v>704.82</v>
      </c>
      <c r="D38" s="78">
        <v>38420</v>
      </c>
      <c r="E38" s="379">
        <v>21000</v>
      </c>
      <c r="F38" s="385">
        <f t="shared" si="2"/>
        <v>11526</v>
      </c>
      <c r="G38" s="386">
        <f t="shared" si="3"/>
        <v>357.53809483272323</v>
      </c>
      <c r="H38" s="387">
        <f t="shared" si="4"/>
        <v>4016.6358760534604</v>
      </c>
      <c r="I38" s="386">
        <f t="shared" si="5"/>
        <v>237.67076189665448</v>
      </c>
      <c r="J38" s="385">
        <v>44</v>
      </c>
      <c r="K38" s="388">
        <f t="shared" si="6"/>
        <v>16181.844732782838</v>
      </c>
      <c r="L38" s="210">
        <f t="shared" si="7"/>
        <v>0.5</v>
      </c>
      <c r="M38" s="187">
        <f t="shared" si="8"/>
        <v>2.8400000000000002E-2</v>
      </c>
    </row>
    <row r="39" spans="1:13" s="46" customFormat="1" ht="16.5" customHeight="1" x14ac:dyDescent="0.2">
      <c r="A39" s="47">
        <v>21</v>
      </c>
      <c r="B39" s="51">
        <f t="shared" si="0"/>
        <v>42</v>
      </c>
      <c r="C39" s="378">
        <f t="shared" si="1"/>
        <v>704.9</v>
      </c>
      <c r="D39" s="78">
        <v>38420</v>
      </c>
      <c r="E39" s="379">
        <v>21000</v>
      </c>
      <c r="F39" s="385">
        <f t="shared" si="2"/>
        <v>10977.142857142857</v>
      </c>
      <c r="G39" s="386">
        <f t="shared" si="3"/>
        <v>357.49751737835152</v>
      </c>
      <c r="H39" s="387">
        <f t="shared" si="4"/>
        <v>3831.1084465881681</v>
      </c>
      <c r="I39" s="386">
        <f t="shared" si="5"/>
        <v>226.69280749042417</v>
      </c>
      <c r="J39" s="385">
        <v>44</v>
      </c>
      <c r="K39" s="388">
        <f t="shared" si="6"/>
        <v>15436.441628599801</v>
      </c>
      <c r="L39" s="210">
        <f t="shared" si="7"/>
        <v>0.5</v>
      </c>
      <c r="M39" s="187">
        <f t="shared" si="8"/>
        <v>2.98E-2</v>
      </c>
    </row>
    <row r="40" spans="1:13" s="46" customFormat="1" ht="16.5" customHeight="1" x14ac:dyDescent="0.2">
      <c r="A40" s="47">
        <v>22</v>
      </c>
      <c r="B40" s="51">
        <f t="shared" si="0"/>
        <v>44</v>
      </c>
      <c r="C40" s="378">
        <f t="shared" si="1"/>
        <v>704.98</v>
      </c>
      <c r="D40" s="78">
        <v>38420</v>
      </c>
      <c r="E40" s="379">
        <v>21000</v>
      </c>
      <c r="F40" s="385">
        <f t="shared" si="2"/>
        <v>10478.18181818182</v>
      </c>
      <c r="G40" s="386">
        <f t="shared" si="3"/>
        <v>357.45694913330874</v>
      </c>
      <c r="H40" s="387">
        <f t="shared" si="4"/>
        <v>3662.4459033525136</v>
      </c>
      <c r="I40" s="386">
        <f t="shared" si="5"/>
        <v>216.71277534630258</v>
      </c>
      <c r="J40" s="385">
        <v>44</v>
      </c>
      <c r="K40" s="388">
        <f t="shared" si="6"/>
        <v>14758.797446013945</v>
      </c>
      <c r="L40" s="210">
        <f t="shared" si="7"/>
        <v>0.5</v>
      </c>
      <c r="M40" s="187">
        <f t="shared" si="8"/>
        <v>3.1199999999999999E-2</v>
      </c>
    </row>
    <row r="41" spans="1:13" s="46" customFormat="1" ht="16.5" customHeight="1" x14ac:dyDescent="0.2">
      <c r="A41" s="47">
        <v>23</v>
      </c>
      <c r="B41" s="51">
        <f t="shared" si="0"/>
        <v>46</v>
      </c>
      <c r="C41" s="378">
        <f t="shared" si="1"/>
        <v>705.05</v>
      </c>
      <c r="D41" s="78">
        <v>38420</v>
      </c>
      <c r="E41" s="379">
        <v>21000</v>
      </c>
      <c r="F41" s="385">
        <f t="shared" si="2"/>
        <v>10022.608695652172</v>
      </c>
      <c r="G41" s="386">
        <f t="shared" si="3"/>
        <v>357.42145947095952</v>
      </c>
      <c r="H41" s="387">
        <f t="shared" si="4"/>
        <v>3508.4501924316182</v>
      </c>
      <c r="I41" s="386">
        <f t="shared" si="5"/>
        <v>207.60060310246263</v>
      </c>
      <c r="J41" s="385">
        <v>44</v>
      </c>
      <c r="K41" s="388">
        <f t="shared" si="6"/>
        <v>14140.080950657211</v>
      </c>
      <c r="L41" s="210">
        <f t="shared" si="7"/>
        <v>0.5</v>
      </c>
      <c r="M41" s="187">
        <f t="shared" si="8"/>
        <v>3.2599999999999997E-2</v>
      </c>
    </row>
    <row r="42" spans="1:13" s="46" customFormat="1" ht="16.5" customHeight="1" x14ac:dyDescent="0.2">
      <c r="A42" s="47">
        <v>24</v>
      </c>
      <c r="B42" s="51">
        <f t="shared" si="0"/>
        <v>48</v>
      </c>
      <c r="C42" s="378">
        <f t="shared" si="1"/>
        <v>705.12</v>
      </c>
      <c r="D42" s="78">
        <v>38420</v>
      </c>
      <c r="E42" s="379">
        <v>21000</v>
      </c>
      <c r="F42" s="385">
        <f t="shared" si="2"/>
        <v>9605</v>
      </c>
      <c r="G42" s="386">
        <f t="shared" si="3"/>
        <v>357.38597685500338</v>
      </c>
      <c r="H42" s="387">
        <f t="shared" si="4"/>
        <v>3367.2864601769907</v>
      </c>
      <c r="I42" s="386">
        <f t="shared" si="5"/>
        <v>199.24771953710007</v>
      </c>
      <c r="J42" s="385">
        <v>44</v>
      </c>
      <c r="K42" s="388">
        <f t="shared" si="6"/>
        <v>13572.920156569093</v>
      </c>
      <c r="L42" s="210">
        <f t="shared" si="7"/>
        <v>0.5</v>
      </c>
      <c r="M42" s="187">
        <f t="shared" si="8"/>
        <v>3.4000000000000002E-2</v>
      </c>
    </row>
    <row r="43" spans="1:13" s="46" customFormat="1" ht="16.5" customHeight="1" x14ac:dyDescent="0.2">
      <c r="A43" s="47">
        <v>25</v>
      </c>
      <c r="B43" s="51">
        <f t="shared" si="0"/>
        <v>50</v>
      </c>
      <c r="C43" s="378">
        <f t="shared" si="1"/>
        <v>705.18</v>
      </c>
      <c r="D43" s="78">
        <v>38420</v>
      </c>
      <c r="E43" s="379">
        <v>21000</v>
      </c>
      <c r="F43" s="385">
        <f t="shared" si="2"/>
        <v>9220.7999999999993</v>
      </c>
      <c r="G43" s="386">
        <f t="shared" si="3"/>
        <v>357.35556879094702</v>
      </c>
      <c r="H43" s="387">
        <f t="shared" si="4"/>
        <v>3237.4165822513396</v>
      </c>
      <c r="I43" s="386">
        <f t="shared" si="5"/>
        <v>191.56311137581892</v>
      </c>
      <c r="J43" s="385">
        <v>44</v>
      </c>
      <c r="K43" s="388">
        <f t="shared" si="6"/>
        <v>13051.135262418104</v>
      </c>
      <c r="L43" s="210">
        <f t="shared" si="7"/>
        <v>0.5</v>
      </c>
      <c r="M43" s="187">
        <f t="shared" si="8"/>
        <v>3.5499999999999997E-2</v>
      </c>
    </row>
    <row r="44" spans="1:13" s="46" customFormat="1" ht="16.5" customHeight="1" x14ac:dyDescent="0.2">
      <c r="A44" s="47">
        <v>26</v>
      </c>
      <c r="B44" s="51">
        <f t="shared" si="0"/>
        <v>52</v>
      </c>
      <c r="C44" s="378">
        <f t="shared" si="1"/>
        <v>705.25</v>
      </c>
      <c r="D44" s="78">
        <v>38420</v>
      </c>
      <c r="E44" s="379">
        <v>21000</v>
      </c>
      <c r="F44" s="385">
        <f t="shared" si="2"/>
        <v>8866.1538461538476</v>
      </c>
      <c r="G44" s="386">
        <f t="shared" si="3"/>
        <v>357.32009925558316</v>
      </c>
      <c r="H44" s="387">
        <f t="shared" si="4"/>
        <v>3117.5341935483871</v>
      </c>
      <c r="I44" s="386">
        <f t="shared" si="5"/>
        <v>184.46947890818862</v>
      </c>
      <c r="J44" s="385">
        <v>44</v>
      </c>
      <c r="K44" s="388">
        <f t="shared" si="6"/>
        <v>12569.477617866005</v>
      </c>
      <c r="L44" s="210">
        <f t="shared" si="7"/>
        <v>0.5</v>
      </c>
      <c r="M44" s="187">
        <f t="shared" si="8"/>
        <v>3.6900000000000002E-2</v>
      </c>
    </row>
    <row r="45" spans="1:13" s="46" customFormat="1" ht="16.5" customHeight="1" x14ac:dyDescent="0.2">
      <c r="A45" s="47">
        <v>27</v>
      </c>
      <c r="B45" s="51">
        <f t="shared" si="0"/>
        <v>54</v>
      </c>
      <c r="C45" s="378">
        <f t="shared" si="1"/>
        <v>705.31</v>
      </c>
      <c r="D45" s="78">
        <v>38420</v>
      </c>
      <c r="E45" s="379">
        <v>21000</v>
      </c>
      <c r="F45" s="385">
        <f t="shared" si="2"/>
        <v>8537.7777777777774</v>
      </c>
      <c r="G45" s="386">
        <f t="shared" si="3"/>
        <v>357.28970240036301</v>
      </c>
      <c r="H45" s="387">
        <f t="shared" si="4"/>
        <v>3006.5328083002114</v>
      </c>
      <c r="I45" s="386">
        <f t="shared" si="5"/>
        <v>177.90134960356281</v>
      </c>
      <c r="J45" s="385">
        <v>44</v>
      </c>
      <c r="K45" s="388">
        <f t="shared" si="6"/>
        <v>12123.501638081914</v>
      </c>
      <c r="L45" s="210">
        <f t="shared" si="7"/>
        <v>0.5</v>
      </c>
      <c r="M45" s="187">
        <f t="shared" si="8"/>
        <v>3.8300000000000001E-2</v>
      </c>
    </row>
    <row r="46" spans="1:13" s="46" customFormat="1" ht="16.5" customHeight="1" x14ac:dyDescent="0.2">
      <c r="A46" s="47">
        <v>28</v>
      </c>
      <c r="B46" s="51">
        <f t="shared" si="0"/>
        <v>56</v>
      </c>
      <c r="C46" s="378">
        <f t="shared" si="1"/>
        <v>705.36</v>
      </c>
      <c r="D46" s="78">
        <v>38420</v>
      </c>
      <c r="E46" s="379">
        <v>21000</v>
      </c>
      <c r="F46" s="385">
        <f t="shared" si="2"/>
        <v>8232.8571428571431</v>
      </c>
      <c r="G46" s="386">
        <f t="shared" si="3"/>
        <v>357.26437563797208</v>
      </c>
      <c r="H46" s="387">
        <f t="shared" si="4"/>
        <v>2903.4610732513484</v>
      </c>
      <c r="I46" s="386">
        <f t="shared" si="5"/>
        <v>171.80243036990228</v>
      </c>
      <c r="J46" s="385">
        <v>44</v>
      </c>
      <c r="K46" s="388">
        <f t="shared" si="6"/>
        <v>11709.385022116365</v>
      </c>
      <c r="L46" s="210">
        <f t="shared" si="7"/>
        <v>0.5</v>
      </c>
      <c r="M46" s="187">
        <f t="shared" si="8"/>
        <v>3.9699999999999999E-2</v>
      </c>
    </row>
    <row r="47" spans="1:13" s="46" customFormat="1" ht="16.5" customHeight="1" x14ac:dyDescent="0.2">
      <c r="A47" s="47">
        <v>29</v>
      </c>
      <c r="B47" s="51">
        <f t="shared" si="0"/>
        <v>58</v>
      </c>
      <c r="C47" s="378">
        <f t="shared" si="1"/>
        <v>705.42</v>
      </c>
      <c r="D47" s="78">
        <v>38420</v>
      </c>
      <c r="E47" s="379">
        <v>21000</v>
      </c>
      <c r="F47" s="385">
        <f t="shared" si="2"/>
        <v>7948.9655172413786</v>
      </c>
      <c r="G47" s="386">
        <f t="shared" si="3"/>
        <v>357.23398826231187</v>
      </c>
      <c r="H47" s="387">
        <f t="shared" si="4"/>
        <v>2807.4954328602466</v>
      </c>
      <c r="I47" s="386">
        <f t="shared" si="5"/>
        <v>166.12399011007381</v>
      </c>
      <c r="J47" s="385">
        <v>44</v>
      </c>
      <c r="K47" s="388">
        <f t="shared" si="6"/>
        <v>11323.818928474011</v>
      </c>
      <c r="L47" s="210">
        <f t="shared" si="7"/>
        <v>0.5</v>
      </c>
      <c r="M47" s="187">
        <f t="shared" si="8"/>
        <v>4.1099999999999998E-2</v>
      </c>
    </row>
    <row r="48" spans="1:13" s="46" customFormat="1" ht="16.5" customHeight="1" x14ac:dyDescent="0.2">
      <c r="A48" s="48">
        <v>30</v>
      </c>
      <c r="B48" s="51">
        <f t="shared" si="0"/>
        <v>60</v>
      </c>
      <c r="C48" s="378">
        <f t="shared" si="1"/>
        <v>705.48</v>
      </c>
      <c r="D48" s="78">
        <v>38420</v>
      </c>
      <c r="E48" s="379">
        <v>21000</v>
      </c>
      <c r="F48" s="385">
        <f t="shared" si="2"/>
        <v>7684</v>
      </c>
      <c r="G48" s="386">
        <f t="shared" si="3"/>
        <v>357.20360605545164</v>
      </c>
      <c r="H48" s="387">
        <f t="shared" si="4"/>
        <v>2717.9268188467427</v>
      </c>
      <c r="I48" s="386">
        <f t="shared" si="5"/>
        <v>160.82407212110905</v>
      </c>
      <c r="J48" s="385">
        <v>44</v>
      </c>
      <c r="K48" s="388">
        <f t="shared" si="6"/>
        <v>10963.954497023304</v>
      </c>
      <c r="L48" s="210">
        <f t="shared" si="7"/>
        <v>0.5</v>
      </c>
      <c r="M48" s="187">
        <f t="shared" si="8"/>
        <v>4.2500000000000003E-2</v>
      </c>
    </row>
    <row r="49" spans="1:13" s="46" customFormat="1" ht="16.5" customHeight="1" x14ac:dyDescent="0.2">
      <c r="A49" s="47">
        <v>31</v>
      </c>
      <c r="B49" s="51">
        <f t="shared" si="0"/>
        <v>62</v>
      </c>
      <c r="C49" s="378">
        <f t="shared" si="1"/>
        <v>705.53</v>
      </c>
      <c r="D49" s="78">
        <v>38420</v>
      </c>
      <c r="E49" s="379">
        <v>21000</v>
      </c>
      <c r="F49" s="385">
        <f t="shared" si="2"/>
        <v>7436.1290322580644</v>
      </c>
      <c r="G49" s="386">
        <f t="shared" si="3"/>
        <v>357.17829149717238</v>
      </c>
      <c r="H49" s="387">
        <f t="shared" si="4"/>
        <v>2634.13787542927</v>
      </c>
      <c r="I49" s="386">
        <f t="shared" si="5"/>
        <v>155.86614647510476</v>
      </c>
      <c r="J49" s="385">
        <v>44</v>
      </c>
      <c r="K49" s="388">
        <f t="shared" si="6"/>
        <v>10627.311345659611</v>
      </c>
      <c r="L49" s="210">
        <f t="shared" si="7"/>
        <v>0.5</v>
      </c>
      <c r="M49" s="187">
        <f t="shared" si="8"/>
        <v>4.3900000000000002E-2</v>
      </c>
    </row>
    <row r="50" spans="1:13" s="46" customFormat="1" ht="16.5" customHeight="1" x14ac:dyDescent="0.2">
      <c r="A50" s="47">
        <v>32</v>
      </c>
      <c r="B50" s="51">
        <f t="shared" si="0"/>
        <v>64</v>
      </c>
      <c r="C50" s="378">
        <f t="shared" si="1"/>
        <v>705.58</v>
      </c>
      <c r="D50" s="78">
        <v>38420</v>
      </c>
      <c r="E50" s="379">
        <v>21000</v>
      </c>
      <c r="F50" s="385">
        <f t="shared" si="2"/>
        <v>7203.75</v>
      </c>
      <c r="G50" s="386">
        <f t="shared" si="3"/>
        <v>357.15298052665889</v>
      </c>
      <c r="H50" s="387">
        <f t="shared" si="4"/>
        <v>2555.5852074180107</v>
      </c>
      <c r="I50" s="386">
        <f t="shared" si="5"/>
        <v>151.21805961053317</v>
      </c>
      <c r="J50" s="385">
        <v>44</v>
      </c>
      <c r="K50" s="388">
        <f t="shared" si="6"/>
        <v>10311.706247555203</v>
      </c>
      <c r="L50" s="210">
        <f t="shared" si="7"/>
        <v>0.5</v>
      </c>
      <c r="M50" s="187">
        <f t="shared" si="8"/>
        <v>4.5400000000000003E-2</v>
      </c>
    </row>
    <row r="51" spans="1:13" s="46" customFormat="1" ht="16.5" customHeight="1" x14ac:dyDescent="0.2">
      <c r="A51" s="47">
        <v>33</v>
      </c>
      <c r="B51" s="51">
        <f t="shared" si="0"/>
        <v>66</v>
      </c>
      <c r="C51" s="378">
        <f t="shared" si="1"/>
        <v>705.63</v>
      </c>
      <c r="D51" s="78">
        <v>38420</v>
      </c>
      <c r="E51" s="379">
        <v>21000</v>
      </c>
      <c r="F51" s="385">
        <f t="shared" si="2"/>
        <v>6985.454545454546</v>
      </c>
      <c r="G51" s="386">
        <f t="shared" si="3"/>
        <v>357.12767314314868</v>
      </c>
      <c r="H51" s="387">
        <f t="shared" si="4"/>
        <v>2481.7927898860207</v>
      </c>
      <c r="I51" s="386">
        <f t="shared" si="5"/>
        <v>146.85164437195391</v>
      </c>
      <c r="J51" s="385">
        <v>44</v>
      </c>
      <c r="K51" s="388">
        <f t="shared" si="6"/>
        <v>10015.22665285567</v>
      </c>
      <c r="L51" s="210">
        <f t="shared" si="7"/>
        <v>0.5</v>
      </c>
      <c r="M51" s="187">
        <f t="shared" si="8"/>
        <v>4.6800000000000001E-2</v>
      </c>
    </row>
    <row r="52" spans="1:13" s="46" customFormat="1" ht="16.5" customHeight="1" x14ac:dyDescent="0.2">
      <c r="A52" s="47">
        <v>34</v>
      </c>
      <c r="B52" s="51">
        <f t="shared" si="0"/>
        <v>68</v>
      </c>
      <c r="C52" s="378">
        <f t="shared" si="1"/>
        <v>705.68</v>
      </c>
      <c r="D52" s="78">
        <v>38420</v>
      </c>
      <c r="E52" s="379">
        <v>21000</v>
      </c>
      <c r="F52" s="385">
        <f t="shared" si="2"/>
        <v>6780</v>
      </c>
      <c r="G52" s="386">
        <f t="shared" si="3"/>
        <v>357.1023693458792</v>
      </c>
      <c r="H52" s="387">
        <f t="shared" si="4"/>
        <v>2412.340600838907</v>
      </c>
      <c r="I52" s="386">
        <f t="shared" si="5"/>
        <v>142.74204738691759</v>
      </c>
      <c r="J52" s="385">
        <v>44</v>
      </c>
      <c r="K52" s="388">
        <f t="shared" si="6"/>
        <v>9736.1850175717027</v>
      </c>
      <c r="L52" s="210">
        <f t="shared" si="7"/>
        <v>0.5</v>
      </c>
      <c r="M52" s="187">
        <f t="shared" si="8"/>
        <v>4.82E-2</v>
      </c>
    </row>
    <row r="53" spans="1:13" s="46" customFormat="1" ht="16.5" customHeight="1" x14ac:dyDescent="0.2">
      <c r="A53" s="47">
        <v>35</v>
      </c>
      <c r="B53" s="51">
        <f t="shared" si="0"/>
        <v>70</v>
      </c>
      <c r="C53" s="378">
        <f t="shared" si="1"/>
        <v>705.72</v>
      </c>
      <c r="D53" s="78">
        <v>38420</v>
      </c>
      <c r="E53" s="379">
        <v>21000</v>
      </c>
      <c r="F53" s="385">
        <f t="shared" si="2"/>
        <v>6586.2857142857147</v>
      </c>
      <c r="G53" s="386">
        <f t="shared" si="3"/>
        <v>357.08212888964465</v>
      </c>
      <c r="H53" s="387">
        <f t="shared" si="4"/>
        <v>2346.8583309932715</v>
      </c>
      <c r="I53" s="386">
        <f t="shared" si="5"/>
        <v>138.86735686350718</v>
      </c>
      <c r="J53" s="385">
        <v>44</v>
      </c>
      <c r="K53" s="388">
        <f t="shared" si="6"/>
        <v>9473.0935310321383</v>
      </c>
      <c r="L53" s="210">
        <f t="shared" si="7"/>
        <v>0.5</v>
      </c>
      <c r="M53" s="187">
        <f t="shared" si="8"/>
        <v>4.9599999999999998E-2</v>
      </c>
    </row>
    <row r="54" spans="1:13" s="46" customFormat="1" ht="16.5" customHeight="1" x14ac:dyDescent="0.2">
      <c r="A54" s="47">
        <v>36</v>
      </c>
      <c r="B54" s="51">
        <f t="shared" si="0"/>
        <v>72</v>
      </c>
      <c r="C54" s="378">
        <f t="shared" si="1"/>
        <v>705.77</v>
      </c>
      <c r="D54" s="78">
        <v>38420</v>
      </c>
      <c r="E54" s="379">
        <v>21000</v>
      </c>
      <c r="F54" s="385">
        <f t="shared" si="2"/>
        <v>6403.333333333333</v>
      </c>
      <c r="G54" s="386">
        <f t="shared" si="3"/>
        <v>357.05683154568771</v>
      </c>
      <c r="H54" s="387">
        <f t="shared" si="4"/>
        <v>2285.0118757291089</v>
      </c>
      <c r="I54" s="386">
        <f t="shared" si="5"/>
        <v>135.20780329758043</v>
      </c>
      <c r="J54" s="385">
        <v>44</v>
      </c>
      <c r="K54" s="388">
        <f t="shared" si="6"/>
        <v>9224.6098439057096</v>
      </c>
      <c r="L54" s="210">
        <f t="shared" si="7"/>
        <v>0.5</v>
      </c>
      <c r="M54" s="187">
        <f t="shared" si="8"/>
        <v>5.0999999999999997E-2</v>
      </c>
    </row>
    <row r="55" spans="1:13" s="46" customFormat="1" ht="16.5" customHeight="1" x14ac:dyDescent="0.2">
      <c r="A55" s="47">
        <v>37</v>
      </c>
      <c r="B55" s="51">
        <f t="shared" si="0"/>
        <v>74</v>
      </c>
      <c r="C55" s="378">
        <f t="shared" si="1"/>
        <v>705.81</v>
      </c>
      <c r="D55" s="78">
        <v>38420</v>
      </c>
      <c r="E55" s="379">
        <v>21000</v>
      </c>
      <c r="F55" s="385">
        <f t="shared" si="2"/>
        <v>6230.27027027027</v>
      </c>
      <c r="G55" s="386">
        <f t="shared" si="3"/>
        <v>357.03659625111578</v>
      </c>
      <c r="H55" s="387">
        <f t="shared" si="4"/>
        <v>2226.509720884228</v>
      </c>
      <c r="I55" s="386">
        <f t="shared" si="5"/>
        <v>131.74613733042773</v>
      </c>
      <c r="J55" s="385">
        <v>44</v>
      </c>
      <c r="K55" s="388">
        <f t="shared" si="6"/>
        <v>8989.5627247360426</v>
      </c>
      <c r="L55" s="210">
        <f t="shared" si="7"/>
        <v>0.5</v>
      </c>
      <c r="M55" s="187">
        <f t="shared" si="8"/>
        <v>5.2400000000000002E-2</v>
      </c>
    </row>
    <row r="56" spans="1:13" s="46" customFormat="1" ht="16.5" customHeight="1" x14ac:dyDescent="0.2">
      <c r="A56" s="47">
        <v>38</v>
      </c>
      <c r="B56" s="51">
        <f t="shared" si="0"/>
        <v>76</v>
      </c>
      <c r="C56" s="378">
        <f t="shared" si="1"/>
        <v>705.86</v>
      </c>
      <c r="D56" s="78">
        <v>38420</v>
      </c>
      <c r="E56" s="379">
        <v>21000</v>
      </c>
      <c r="F56" s="385">
        <f t="shared" si="2"/>
        <v>6066.3157894736833</v>
      </c>
      <c r="G56" s="386">
        <f t="shared" si="3"/>
        <v>357.01130535800303</v>
      </c>
      <c r="H56" s="387">
        <f t="shared" si="4"/>
        <v>2171.0845580531095</v>
      </c>
      <c r="I56" s="386">
        <f t="shared" si="5"/>
        <v>128.46654189663371</v>
      </c>
      <c r="J56" s="385">
        <v>44</v>
      </c>
      <c r="K56" s="388">
        <f t="shared" si="6"/>
        <v>8766.8781947814296</v>
      </c>
      <c r="L56" s="210">
        <f t="shared" si="7"/>
        <v>0.5</v>
      </c>
      <c r="M56" s="187">
        <f t="shared" si="8"/>
        <v>5.3800000000000001E-2</v>
      </c>
    </row>
    <row r="57" spans="1:13" s="46" customFormat="1" ht="16.5" customHeight="1" x14ac:dyDescent="0.2">
      <c r="A57" s="399">
        <v>39</v>
      </c>
      <c r="B57" s="291">
        <f t="shared" si="0"/>
        <v>78</v>
      </c>
      <c r="C57" s="401">
        <f t="shared" si="1"/>
        <v>705.9</v>
      </c>
      <c r="D57" s="81">
        <v>38420</v>
      </c>
      <c r="E57" s="78">
        <v>21000</v>
      </c>
      <c r="F57" s="345">
        <f t="shared" si="2"/>
        <v>5910.7692307692305</v>
      </c>
      <c r="G57" s="338">
        <f t="shared" si="3"/>
        <v>356.99107522311942</v>
      </c>
      <c r="H57" s="345">
        <f t="shared" si="4"/>
        <v>2118.5029834254137</v>
      </c>
      <c r="I57" s="338">
        <f t="shared" si="5"/>
        <v>125.355206119847</v>
      </c>
      <c r="J57" s="345">
        <v>44</v>
      </c>
      <c r="K57" s="402">
        <f t="shared" si="6"/>
        <v>8555.6184955376084</v>
      </c>
      <c r="L57" s="284">
        <f t="shared" si="7"/>
        <v>0.5</v>
      </c>
      <c r="M57" s="187">
        <f t="shared" si="8"/>
        <v>5.5199999999999999E-2</v>
      </c>
    </row>
    <row r="58" spans="1:13" s="46" customFormat="1" ht="16.5" customHeight="1" x14ac:dyDescent="0.2">
      <c r="A58" s="400">
        <v>40</v>
      </c>
      <c r="B58" s="291">
        <f t="shared" si="0"/>
        <v>80</v>
      </c>
      <c r="C58" s="401">
        <f t="shared" si="1"/>
        <v>705.94</v>
      </c>
      <c r="D58" s="81">
        <v>38420</v>
      </c>
      <c r="E58" s="78">
        <v>21000</v>
      </c>
      <c r="F58" s="345">
        <f t="shared" si="2"/>
        <v>5763</v>
      </c>
      <c r="G58" s="338">
        <f t="shared" si="3"/>
        <v>356.97084738079718</v>
      </c>
      <c r="H58" s="345">
        <f t="shared" si="4"/>
        <v>2068.5501464147092</v>
      </c>
      <c r="I58" s="338">
        <f t="shared" si="5"/>
        <v>122.39941694761593</v>
      </c>
      <c r="J58" s="345">
        <v>44</v>
      </c>
      <c r="K58" s="402">
        <f t="shared" si="6"/>
        <v>8354.9204107431215</v>
      </c>
      <c r="L58" s="284">
        <f t="shared" si="7"/>
        <v>0.5</v>
      </c>
      <c r="M58" s="187">
        <f t="shared" si="8"/>
        <v>5.67E-2</v>
      </c>
    </row>
    <row r="59" spans="1:13" s="46" customFormat="1" ht="16.5" customHeight="1" x14ac:dyDescent="0.2">
      <c r="A59" s="47">
        <v>41</v>
      </c>
      <c r="B59" s="51">
        <f t="shared" si="0"/>
        <v>82</v>
      </c>
      <c r="C59" s="378">
        <f t="shared" si="1"/>
        <v>705.98</v>
      </c>
      <c r="D59" s="78">
        <v>38420</v>
      </c>
      <c r="E59" s="379">
        <v>21000</v>
      </c>
      <c r="F59" s="385">
        <f t="shared" si="2"/>
        <v>5622.4390243902444</v>
      </c>
      <c r="G59" s="338">
        <f t="shared" si="3"/>
        <v>356.95062183064675</v>
      </c>
      <c r="H59" s="345">
        <f t="shared" si="4"/>
        <v>2021.033700422661</v>
      </c>
      <c r="I59" s="386">
        <f t="shared" si="5"/>
        <v>119.58779292441783</v>
      </c>
      <c r="J59" s="385">
        <v>44</v>
      </c>
      <c r="K59" s="388">
        <f t="shared" si="6"/>
        <v>8164.0111395679705</v>
      </c>
      <c r="L59" s="210">
        <f t="shared" si="7"/>
        <v>0.5</v>
      </c>
      <c r="M59" s="187">
        <f t="shared" si="8"/>
        <v>5.8099999999999999E-2</v>
      </c>
    </row>
    <row r="60" spans="1:13" s="46" customFormat="1" ht="16.5" customHeight="1" x14ac:dyDescent="0.2">
      <c r="A60" s="47">
        <v>42</v>
      </c>
      <c r="B60" s="51">
        <f t="shared" si="0"/>
        <v>84</v>
      </c>
      <c r="C60" s="378">
        <f t="shared" si="1"/>
        <v>706.02</v>
      </c>
      <c r="D60" s="78">
        <v>38420</v>
      </c>
      <c r="E60" s="379">
        <v>21000</v>
      </c>
      <c r="F60" s="385">
        <f t="shared" si="2"/>
        <v>5488.5714285714284</v>
      </c>
      <c r="G60" s="386">
        <f t="shared" si="3"/>
        <v>356.93039857227842</v>
      </c>
      <c r="H60" s="387">
        <f t="shared" si="4"/>
        <v>1975.7796175745727</v>
      </c>
      <c r="I60" s="386">
        <f t="shared" si="5"/>
        <v>116.91003654287414</v>
      </c>
      <c r="J60" s="385">
        <v>44</v>
      </c>
      <c r="K60" s="388">
        <f t="shared" si="6"/>
        <v>7982.1914812611531</v>
      </c>
      <c r="L60" s="210">
        <f t="shared" si="7"/>
        <v>0.5</v>
      </c>
      <c r="M60" s="187">
        <f t="shared" si="8"/>
        <v>5.9499999999999997E-2</v>
      </c>
    </row>
    <row r="61" spans="1:13" s="46" customFormat="1" ht="16.5" customHeight="1" x14ac:dyDescent="0.2">
      <c r="A61" s="47">
        <v>43</v>
      </c>
      <c r="B61" s="51">
        <f t="shared" si="0"/>
        <v>86</v>
      </c>
      <c r="C61" s="378">
        <f t="shared" si="1"/>
        <v>706.06</v>
      </c>
      <c r="D61" s="78">
        <v>38420</v>
      </c>
      <c r="E61" s="379">
        <v>21000</v>
      </c>
      <c r="F61" s="385">
        <f t="shared" si="2"/>
        <v>5360.9302325581393</v>
      </c>
      <c r="G61" s="386">
        <f t="shared" si="3"/>
        <v>356.91017760530269</v>
      </c>
      <c r="H61" s="387">
        <f t="shared" si="4"/>
        <v>1932.6300586352434</v>
      </c>
      <c r="I61" s="386">
        <f t="shared" si="5"/>
        <v>114.35680820326886</v>
      </c>
      <c r="J61" s="385">
        <v>44</v>
      </c>
      <c r="K61" s="388">
        <f t="shared" si="6"/>
        <v>7808.8272770019548</v>
      </c>
      <c r="L61" s="210">
        <f t="shared" si="7"/>
        <v>0.5</v>
      </c>
      <c r="M61" s="187">
        <f t="shared" si="8"/>
        <v>6.0900000000000003E-2</v>
      </c>
    </row>
    <row r="62" spans="1:13" s="46" customFormat="1" ht="16.5" customHeight="1" x14ac:dyDescent="0.2">
      <c r="A62" s="47">
        <v>44</v>
      </c>
      <c r="B62" s="51">
        <f t="shared" si="0"/>
        <v>88</v>
      </c>
      <c r="C62" s="378">
        <f t="shared" si="1"/>
        <v>706.09</v>
      </c>
      <c r="D62" s="78">
        <v>38420</v>
      </c>
      <c r="E62" s="379">
        <v>21000</v>
      </c>
      <c r="F62" s="385">
        <f t="shared" si="2"/>
        <v>5239.0909090909099</v>
      </c>
      <c r="G62" s="386">
        <f t="shared" si="3"/>
        <v>356.89501338356297</v>
      </c>
      <c r="H62" s="387">
        <f t="shared" si="4"/>
        <v>1891.4432417963717</v>
      </c>
      <c r="I62" s="386">
        <f t="shared" si="5"/>
        <v>111.91971844948947</v>
      </c>
      <c r="J62" s="385">
        <v>44</v>
      </c>
      <c r="K62" s="388">
        <f t="shared" si="6"/>
        <v>7643.3488827203346</v>
      </c>
      <c r="L62" s="210">
        <f t="shared" si="7"/>
        <v>0.5</v>
      </c>
      <c r="M62" s="187">
        <f t="shared" si="8"/>
        <v>6.2300000000000001E-2</v>
      </c>
    </row>
    <row r="63" spans="1:13" s="46" customFormat="1" ht="16.5" customHeight="1" x14ac:dyDescent="0.2">
      <c r="A63" s="47">
        <v>45</v>
      </c>
      <c r="B63" s="51">
        <f t="shared" si="0"/>
        <v>90</v>
      </c>
      <c r="C63" s="378">
        <f t="shared" si="1"/>
        <v>706.13</v>
      </c>
      <c r="D63" s="78">
        <v>38420</v>
      </c>
      <c r="E63" s="379">
        <v>21000</v>
      </c>
      <c r="F63" s="385">
        <f t="shared" si="2"/>
        <v>5122.666666666667</v>
      </c>
      <c r="G63" s="386">
        <f t="shared" si="3"/>
        <v>356.87479642558736</v>
      </c>
      <c r="H63" s="387">
        <f t="shared" si="4"/>
        <v>1852.0850145251818</v>
      </c>
      <c r="I63" s="386">
        <f t="shared" si="5"/>
        <v>109.59082926184509</v>
      </c>
      <c r="J63" s="385">
        <v>44</v>
      </c>
      <c r="K63" s="388">
        <f t="shared" si="6"/>
        <v>7485.2173068792808</v>
      </c>
      <c r="L63" s="210">
        <f t="shared" si="7"/>
        <v>0.5</v>
      </c>
      <c r="M63" s="187">
        <f t="shared" si="8"/>
        <v>6.3700000000000007E-2</v>
      </c>
    </row>
    <row r="64" spans="1:13" s="46" customFormat="1" ht="16.5" customHeight="1" x14ac:dyDescent="0.2">
      <c r="A64" s="47">
        <v>46</v>
      </c>
      <c r="B64" s="51">
        <f t="shared" si="0"/>
        <v>92</v>
      </c>
      <c r="C64" s="378">
        <f t="shared" si="1"/>
        <v>706.16</v>
      </c>
      <c r="D64" s="78">
        <v>38420</v>
      </c>
      <c r="E64" s="379">
        <v>21000</v>
      </c>
      <c r="F64" s="385">
        <f t="shared" si="2"/>
        <v>5011.3043478260861</v>
      </c>
      <c r="G64" s="386">
        <f t="shared" si="3"/>
        <v>356.85963521015066</v>
      </c>
      <c r="H64" s="387">
        <f t="shared" si="4"/>
        <v>1814.4394262662477</v>
      </c>
      <c r="I64" s="386">
        <f t="shared" si="5"/>
        <v>107.36327966072473</v>
      </c>
      <c r="J64" s="385">
        <v>44</v>
      </c>
      <c r="K64" s="388">
        <f t="shared" si="6"/>
        <v>7333.966688963209</v>
      </c>
      <c r="L64" s="210">
        <f t="shared" si="7"/>
        <v>0.5</v>
      </c>
      <c r="M64" s="187">
        <f t="shared" si="8"/>
        <v>6.5100000000000005E-2</v>
      </c>
    </row>
    <row r="65" spans="1:13" s="46" customFormat="1" ht="16.5" customHeight="1" x14ac:dyDescent="0.2">
      <c r="A65" s="47">
        <v>47</v>
      </c>
      <c r="B65" s="51">
        <f t="shared" si="0"/>
        <v>94</v>
      </c>
      <c r="C65" s="378">
        <f t="shared" si="1"/>
        <v>706.2</v>
      </c>
      <c r="D65" s="78">
        <v>38420</v>
      </c>
      <c r="E65" s="379">
        <v>21000</v>
      </c>
      <c r="F65" s="385">
        <f t="shared" si="2"/>
        <v>4904.6808510638302</v>
      </c>
      <c r="G65" s="386">
        <f t="shared" si="3"/>
        <v>356.839422259983</v>
      </c>
      <c r="H65" s="387">
        <f t="shared" si="4"/>
        <v>1778.3938523834486</v>
      </c>
      <c r="I65" s="386">
        <f t="shared" si="5"/>
        <v>105.23040546647626</v>
      </c>
      <c r="J65" s="385">
        <v>44</v>
      </c>
      <c r="K65" s="388">
        <f t="shared" si="6"/>
        <v>7189.144531173738</v>
      </c>
      <c r="L65" s="210">
        <f t="shared" si="7"/>
        <v>0.5</v>
      </c>
      <c r="M65" s="187">
        <f t="shared" si="8"/>
        <v>6.6600000000000006E-2</v>
      </c>
    </row>
    <row r="66" spans="1:13" s="46" customFormat="1" ht="16.5" customHeight="1" x14ac:dyDescent="0.2">
      <c r="A66" s="47">
        <v>48</v>
      </c>
      <c r="B66" s="51">
        <f t="shared" si="0"/>
        <v>96</v>
      </c>
      <c r="C66" s="378">
        <f t="shared" si="1"/>
        <v>706.23</v>
      </c>
      <c r="D66" s="78">
        <v>38420</v>
      </c>
      <c r="E66" s="379">
        <v>21000</v>
      </c>
      <c r="F66" s="385">
        <f t="shared" si="2"/>
        <v>4802.5</v>
      </c>
      <c r="G66" s="386">
        <f t="shared" si="3"/>
        <v>356.82426404995539</v>
      </c>
      <c r="H66" s="387">
        <f t="shared" si="4"/>
        <v>1743.8516012488849</v>
      </c>
      <c r="I66" s="386">
        <f t="shared" si="5"/>
        <v>103.18648528099912</v>
      </c>
      <c r="J66" s="385">
        <v>44</v>
      </c>
      <c r="K66" s="388">
        <f t="shared" si="6"/>
        <v>7050.3623505798405</v>
      </c>
      <c r="L66" s="210">
        <f t="shared" si="7"/>
        <v>0.5</v>
      </c>
      <c r="M66" s="187">
        <f t="shared" si="8"/>
        <v>6.8000000000000005E-2</v>
      </c>
    </row>
    <row r="67" spans="1:13" s="46" customFormat="1" ht="16.5" customHeight="1" thickBot="1" x14ac:dyDescent="0.25">
      <c r="A67" s="49">
        <v>49</v>
      </c>
      <c r="B67" s="282">
        <f t="shared" si="0"/>
        <v>98</v>
      </c>
      <c r="C67" s="380">
        <f t="shared" si="1"/>
        <v>706.27</v>
      </c>
      <c r="D67" s="86">
        <v>38420</v>
      </c>
      <c r="E67" s="212">
        <v>21000</v>
      </c>
      <c r="F67" s="389">
        <f t="shared" si="2"/>
        <v>4704.4897959183672</v>
      </c>
      <c r="G67" s="390">
        <f t="shared" si="3"/>
        <v>356.80405510640406</v>
      </c>
      <c r="H67" s="391">
        <f t="shared" si="4"/>
        <v>1710.7173216463725</v>
      </c>
      <c r="I67" s="390">
        <f t="shared" si="5"/>
        <v>101.22587702049543</v>
      </c>
      <c r="J67" s="389">
        <v>44</v>
      </c>
      <c r="K67" s="392">
        <f t="shared" si="6"/>
        <v>6917.2370496916392</v>
      </c>
      <c r="L67" s="213">
        <f t="shared" si="7"/>
        <v>0.5</v>
      </c>
      <c r="M67" s="214">
        <f t="shared" si="8"/>
        <v>6.9400000000000003E-2</v>
      </c>
    </row>
    <row r="68" spans="1:13" s="46" customFormat="1" ht="16.5" customHeight="1" x14ac:dyDescent="0.2">
      <c r="A68" s="50">
        <v>50</v>
      </c>
      <c r="B68" s="51">
        <f>ROUND(2.2*LN(A68)+90.5,2)</f>
        <v>99.11</v>
      </c>
      <c r="C68" s="381">
        <f>ROUND(1.5233*LN(A68)+700.35,2)</f>
        <v>706.31</v>
      </c>
      <c r="D68" s="91">
        <v>38420</v>
      </c>
      <c r="E68" s="209">
        <v>21000</v>
      </c>
      <c r="F68" s="393">
        <f t="shared" si="2"/>
        <v>4651.8010291595201</v>
      </c>
      <c r="G68" s="394">
        <f t="shared" si="3"/>
        <v>356.78384845181296</v>
      </c>
      <c r="H68" s="395">
        <f t="shared" si="4"/>
        <v>1692.9016886326306</v>
      </c>
      <c r="I68" s="394">
        <f t="shared" si="5"/>
        <v>100.17169755222668</v>
      </c>
      <c r="J68" s="393">
        <v>44</v>
      </c>
      <c r="K68" s="396">
        <f t="shared" si="6"/>
        <v>6845.658263796191</v>
      </c>
      <c r="L68" s="215">
        <f t="shared" si="7"/>
        <v>0.50449999999999995</v>
      </c>
      <c r="M68" s="211">
        <f t="shared" si="8"/>
        <v>7.0800000000000002E-2</v>
      </c>
    </row>
    <row r="69" spans="1:13" s="46" customFormat="1" ht="16.5" customHeight="1" x14ac:dyDescent="0.2">
      <c r="A69" s="47">
        <v>51</v>
      </c>
      <c r="B69" s="51">
        <f t="shared" ref="B69:B117" si="9">ROUND(2.2*LN(A69)+90.5,2)</f>
        <v>99.15</v>
      </c>
      <c r="C69" s="381">
        <f t="shared" ref="C69:C117" si="10">ROUND(1.5233*LN(A69)+700.35,2)</f>
        <v>706.34</v>
      </c>
      <c r="D69" s="78">
        <v>38420</v>
      </c>
      <c r="E69" s="379">
        <v>21000</v>
      </c>
      <c r="F69" s="385">
        <f t="shared" si="2"/>
        <v>4649.9243570347953</v>
      </c>
      <c r="G69" s="386">
        <f t="shared" si="3"/>
        <v>356.76869496276578</v>
      </c>
      <c r="H69" s="387">
        <f t="shared" si="4"/>
        <v>1692.2622515751755</v>
      </c>
      <c r="I69" s="386">
        <f t="shared" si="5"/>
        <v>100.13386103995123</v>
      </c>
      <c r="J69" s="385">
        <v>44</v>
      </c>
      <c r="K69" s="388">
        <f t="shared" si="6"/>
        <v>6843.0891646126884</v>
      </c>
      <c r="L69" s="210">
        <f t="shared" si="7"/>
        <v>0.51439999999999997</v>
      </c>
      <c r="M69" s="187">
        <f t="shared" si="8"/>
        <v>7.22E-2</v>
      </c>
    </row>
    <row r="70" spans="1:13" s="46" customFormat="1" ht="16.5" customHeight="1" x14ac:dyDescent="0.2">
      <c r="A70" s="47">
        <v>52</v>
      </c>
      <c r="B70" s="51">
        <f t="shared" si="9"/>
        <v>99.19</v>
      </c>
      <c r="C70" s="381">
        <f t="shared" si="10"/>
        <v>706.37</v>
      </c>
      <c r="D70" s="78">
        <v>38420</v>
      </c>
      <c r="E70" s="379">
        <v>21000</v>
      </c>
      <c r="F70" s="385">
        <f t="shared" si="2"/>
        <v>4648.0491985079134</v>
      </c>
      <c r="G70" s="386">
        <f t="shared" si="3"/>
        <v>356.75354276087603</v>
      </c>
      <c r="H70" s="387">
        <f t="shared" si="4"/>
        <v>1691.6233265488509</v>
      </c>
      <c r="I70" s="386">
        <f t="shared" si="5"/>
        <v>100.0960548253758</v>
      </c>
      <c r="J70" s="385">
        <v>44</v>
      </c>
      <c r="K70" s="388">
        <f t="shared" si="6"/>
        <v>6840.5221226430167</v>
      </c>
      <c r="L70" s="210">
        <f t="shared" si="7"/>
        <v>0.5242</v>
      </c>
      <c r="M70" s="187">
        <f t="shared" si="8"/>
        <v>7.3599999999999999E-2</v>
      </c>
    </row>
    <row r="71" spans="1:13" s="46" customFormat="1" ht="16.5" customHeight="1" x14ac:dyDescent="0.2">
      <c r="A71" s="47">
        <v>53</v>
      </c>
      <c r="B71" s="51">
        <f t="shared" si="9"/>
        <v>99.23</v>
      </c>
      <c r="C71" s="381">
        <f t="shared" si="10"/>
        <v>706.4</v>
      </c>
      <c r="D71" s="78">
        <v>38420</v>
      </c>
      <c r="E71" s="379">
        <v>21000</v>
      </c>
      <c r="F71" s="385">
        <f t="shared" si="2"/>
        <v>4646.1755517484626</v>
      </c>
      <c r="G71" s="386">
        <f t="shared" si="3"/>
        <v>356.73839184597966</v>
      </c>
      <c r="H71" s="387">
        <f t="shared" si="4"/>
        <v>1690.9849129349213</v>
      </c>
      <c r="I71" s="386">
        <f t="shared" si="5"/>
        <v>100.05827887188886</v>
      </c>
      <c r="J71" s="385">
        <v>44</v>
      </c>
      <c r="K71" s="388">
        <f t="shared" si="6"/>
        <v>6837.9571354012523</v>
      </c>
      <c r="L71" s="210">
        <f t="shared" si="7"/>
        <v>0.53410000000000002</v>
      </c>
      <c r="M71" s="187">
        <f t="shared" si="8"/>
        <v>7.4999999999999997E-2</v>
      </c>
    </row>
    <row r="72" spans="1:13" s="46" customFormat="1" ht="16.5" customHeight="1" x14ac:dyDescent="0.2">
      <c r="A72" s="47">
        <v>54</v>
      </c>
      <c r="B72" s="51">
        <f t="shared" si="9"/>
        <v>99.28</v>
      </c>
      <c r="C72" s="381">
        <f t="shared" si="10"/>
        <v>706.43</v>
      </c>
      <c r="D72" s="78">
        <v>38420</v>
      </c>
      <c r="E72" s="379">
        <v>21000</v>
      </c>
      <c r="F72" s="385">
        <f t="shared" si="2"/>
        <v>4643.8356164383567</v>
      </c>
      <c r="G72" s="386">
        <f t="shared" si="3"/>
        <v>356.72324221791257</v>
      </c>
      <c r="H72" s="387">
        <f t="shared" si="4"/>
        <v>1690.1888942258188</v>
      </c>
      <c r="I72" s="386">
        <f t="shared" si="5"/>
        <v>100.01117717312538</v>
      </c>
      <c r="J72" s="385">
        <v>44</v>
      </c>
      <c r="K72" s="388">
        <f t="shared" si="6"/>
        <v>6834.7589300552127</v>
      </c>
      <c r="L72" s="210">
        <f t="shared" si="7"/>
        <v>0.54390000000000005</v>
      </c>
      <c r="M72" s="187">
        <f t="shared" si="8"/>
        <v>7.6399999999999996E-2</v>
      </c>
    </row>
    <row r="73" spans="1:13" s="46" customFormat="1" ht="16.5" customHeight="1" x14ac:dyDescent="0.2">
      <c r="A73" s="47">
        <v>55</v>
      </c>
      <c r="B73" s="51">
        <f t="shared" si="9"/>
        <v>99.32</v>
      </c>
      <c r="C73" s="381">
        <f t="shared" si="10"/>
        <v>706.45</v>
      </c>
      <c r="D73" s="78">
        <v>38420</v>
      </c>
      <c r="E73" s="379">
        <v>21000</v>
      </c>
      <c r="F73" s="385">
        <f t="shared" si="2"/>
        <v>4641.965364478453</v>
      </c>
      <c r="G73" s="386">
        <f t="shared" si="3"/>
        <v>356.71314318069221</v>
      </c>
      <c r="H73" s="387">
        <f t="shared" si="4"/>
        <v>1689.5533355887908</v>
      </c>
      <c r="I73" s="386">
        <f t="shared" si="5"/>
        <v>99.973570153182905</v>
      </c>
      <c r="J73" s="385">
        <v>44</v>
      </c>
      <c r="K73" s="388">
        <f t="shared" si="6"/>
        <v>6832.2054134011187</v>
      </c>
      <c r="L73" s="210">
        <f t="shared" si="7"/>
        <v>0.55379999999999996</v>
      </c>
      <c r="M73" s="187">
        <f t="shared" si="8"/>
        <v>7.7899999999999997E-2</v>
      </c>
    </row>
    <row r="74" spans="1:13" s="46" customFormat="1" ht="16.5" customHeight="1" x14ac:dyDescent="0.2">
      <c r="A74" s="47">
        <v>56</v>
      </c>
      <c r="B74" s="51">
        <f t="shared" si="9"/>
        <v>99.36</v>
      </c>
      <c r="C74" s="381">
        <f t="shared" si="10"/>
        <v>706.48</v>
      </c>
      <c r="D74" s="78">
        <v>38420</v>
      </c>
      <c r="E74" s="379">
        <v>21000</v>
      </c>
      <c r="F74" s="385">
        <f t="shared" si="2"/>
        <v>4640.0966183574874</v>
      </c>
      <c r="G74" s="386">
        <f t="shared" si="3"/>
        <v>356.69799569697659</v>
      </c>
      <c r="H74" s="387">
        <f t="shared" si="4"/>
        <v>1688.9165795504086</v>
      </c>
      <c r="I74" s="386">
        <f t="shared" si="5"/>
        <v>99.935892281089281</v>
      </c>
      <c r="J74" s="385">
        <v>44</v>
      </c>
      <c r="K74" s="388">
        <f t="shared" si="6"/>
        <v>6829.6470858859611</v>
      </c>
      <c r="L74" s="210">
        <f t="shared" si="7"/>
        <v>0.56359999999999999</v>
      </c>
      <c r="M74" s="187">
        <f t="shared" si="8"/>
        <v>7.9299999999999995E-2</v>
      </c>
    </row>
    <row r="75" spans="1:13" s="46" customFormat="1" ht="16.5" customHeight="1" x14ac:dyDescent="0.2">
      <c r="A75" s="47">
        <v>57</v>
      </c>
      <c r="B75" s="51">
        <f t="shared" si="9"/>
        <v>99.39</v>
      </c>
      <c r="C75" s="381">
        <f t="shared" si="10"/>
        <v>706.51</v>
      </c>
      <c r="D75" s="78">
        <v>38420</v>
      </c>
      <c r="E75" s="379">
        <v>21000</v>
      </c>
      <c r="F75" s="385">
        <f t="shared" si="2"/>
        <v>4638.6960458798667</v>
      </c>
      <c r="G75" s="386">
        <f t="shared" si="3"/>
        <v>356.68284949965323</v>
      </c>
      <c r="H75" s="387">
        <f t="shared" si="4"/>
        <v>1688.4380666382776</v>
      </c>
      <c r="I75" s="386">
        <f t="shared" si="5"/>
        <v>99.907577907590408</v>
      </c>
      <c r="J75" s="385">
        <v>44</v>
      </c>
      <c r="K75" s="388">
        <f t="shared" si="6"/>
        <v>6827.7245399253879</v>
      </c>
      <c r="L75" s="210">
        <f t="shared" si="7"/>
        <v>0.57350000000000001</v>
      </c>
      <c r="M75" s="187">
        <f t="shared" si="8"/>
        <v>8.0699999999999994E-2</v>
      </c>
    </row>
    <row r="76" spans="1:13" s="46" customFormat="1" ht="16.5" customHeight="1" x14ac:dyDescent="0.2">
      <c r="A76" s="47">
        <v>58</v>
      </c>
      <c r="B76" s="51">
        <f t="shared" si="9"/>
        <v>99.43</v>
      </c>
      <c r="C76" s="381">
        <f t="shared" si="10"/>
        <v>706.54</v>
      </c>
      <c r="D76" s="78">
        <v>38420</v>
      </c>
      <c r="E76" s="379">
        <v>21000</v>
      </c>
      <c r="F76" s="385">
        <f t="shared" si="2"/>
        <v>4636.8299306044446</v>
      </c>
      <c r="G76" s="386">
        <f t="shared" si="3"/>
        <v>356.66770458855837</v>
      </c>
      <c r="H76" s="387">
        <f t="shared" si="4"/>
        <v>1687.8022006952347</v>
      </c>
      <c r="I76" s="386">
        <f t="shared" si="5"/>
        <v>99.869952703860051</v>
      </c>
      <c r="J76" s="385">
        <v>44</v>
      </c>
      <c r="K76" s="388">
        <f t="shared" si="6"/>
        <v>6825.1697885920976</v>
      </c>
      <c r="L76" s="210">
        <f t="shared" si="7"/>
        <v>0.58330000000000004</v>
      </c>
      <c r="M76" s="187">
        <f t="shared" si="8"/>
        <v>8.2100000000000006E-2</v>
      </c>
    </row>
    <row r="77" spans="1:13" s="46" customFormat="1" ht="16.5" customHeight="1" x14ac:dyDescent="0.2">
      <c r="A77" s="47">
        <v>59</v>
      </c>
      <c r="B77" s="51">
        <f t="shared" si="9"/>
        <v>99.47</v>
      </c>
      <c r="C77" s="381">
        <f t="shared" si="10"/>
        <v>706.56</v>
      </c>
      <c r="D77" s="78">
        <v>38420</v>
      </c>
      <c r="E77" s="379">
        <v>21000</v>
      </c>
      <c r="F77" s="385">
        <f t="shared" si="2"/>
        <v>4634.9653161757315</v>
      </c>
      <c r="G77" s="386">
        <f t="shared" si="3"/>
        <v>356.65760869565224</v>
      </c>
      <c r="H77" s="387">
        <f t="shared" si="4"/>
        <v>1687.1685486065273</v>
      </c>
      <c r="I77" s="386">
        <f t="shared" si="5"/>
        <v>99.832458497427666</v>
      </c>
      <c r="J77" s="385">
        <v>44</v>
      </c>
      <c r="K77" s="388">
        <f t="shared" si="6"/>
        <v>6822.6239319753386</v>
      </c>
      <c r="L77" s="210">
        <f t="shared" si="7"/>
        <v>0.59309999999999996</v>
      </c>
      <c r="M77" s="187">
        <f t="shared" si="8"/>
        <v>8.3500000000000005E-2</v>
      </c>
    </row>
    <row r="78" spans="1:13" s="46" customFormat="1" ht="16.5" customHeight="1" x14ac:dyDescent="0.2">
      <c r="A78" s="48">
        <v>60</v>
      </c>
      <c r="B78" s="51">
        <f t="shared" si="9"/>
        <v>99.51</v>
      </c>
      <c r="C78" s="381">
        <f t="shared" si="10"/>
        <v>706.59</v>
      </c>
      <c r="D78" s="78">
        <v>38420</v>
      </c>
      <c r="E78" s="379">
        <v>21000</v>
      </c>
      <c r="F78" s="385">
        <f t="shared" si="2"/>
        <v>4633.1022007838401</v>
      </c>
      <c r="G78" s="386">
        <f t="shared" si="3"/>
        <v>356.64246592790727</v>
      </c>
      <c r="H78" s="387">
        <f t="shared" si="4"/>
        <v>1686.5336973485705</v>
      </c>
      <c r="I78" s="386">
        <f t="shared" si="5"/>
        <v>99.794893334234956</v>
      </c>
      <c r="J78" s="385">
        <v>44</v>
      </c>
      <c r="K78" s="388">
        <f t="shared" si="6"/>
        <v>6820.0732573945525</v>
      </c>
      <c r="L78" s="210">
        <f t="shared" si="7"/>
        <v>0.60299999999999998</v>
      </c>
      <c r="M78" s="187">
        <f t="shared" si="8"/>
        <v>8.4900000000000003E-2</v>
      </c>
    </row>
    <row r="79" spans="1:13" s="46" customFormat="1" ht="16.5" customHeight="1" x14ac:dyDescent="0.2">
      <c r="A79" s="47">
        <v>61</v>
      </c>
      <c r="B79" s="51">
        <f t="shared" si="9"/>
        <v>99.54</v>
      </c>
      <c r="C79" s="381">
        <f t="shared" si="10"/>
        <v>706.61</v>
      </c>
      <c r="D79" s="78">
        <v>38420</v>
      </c>
      <c r="E79" s="379">
        <v>21000</v>
      </c>
      <c r="F79" s="385">
        <f t="shared" si="2"/>
        <v>4631.7058468957202</v>
      </c>
      <c r="G79" s="386">
        <f t="shared" si="3"/>
        <v>356.63237146374945</v>
      </c>
      <c r="H79" s="387">
        <f t="shared" si="4"/>
        <v>1686.0583178055006</v>
      </c>
      <c r="I79" s="386">
        <f t="shared" si="5"/>
        <v>99.766764367189396</v>
      </c>
      <c r="J79" s="385">
        <v>44</v>
      </c>
      <c r="K79" s="388">
        <f t="shared" si="6"/>
        <v>6818.1633005321592</v>
      </c>
      <c r="L79" s="210">
        <f t="shared" si="7"/>
        <v>0.61280000000000001</v>
      </c>
      <c r="M79" s="187">
        <f t="shared" si="8"/>
        <v>8.6300000000000002E-2</v>
      </c>
    </row>
    <row r="80" spans="1:13" s="46" customFormat="1" ht="16.5" customHeight="1" x14ac:dyDescent="0.2">
      <c r="A80" s="47">
        <v>62</v>
      </c>
      <c r="B80" s="51">
        <f t="shared" si="9"/>
        <v>99.58</v>
      </c>
      <c r="C80" s="381">
        <f t="shared" si="10"/>
        <v>706.64</v>
      </c>
      <c r="D80" s="78">
        <v>38420</v>
      </c>
      <c r="E80" s="379">
        <v>21000</v>
      </c>
      <c r="F80" s="385">
        <f t="shared" si="2"/>
        <v>4629.8453504719819</v>
      </c>
      <c r="G80" s="386">
        <f t="shared" si="3"/>
        <v>356.61723083889956</v>
      </c>
      <c r="H80" s="387">
        <f t="shared" si="4"/>
        <v>1685.4243524830777</v>
      </c>
      <c r="I80" s="386">
        <f t="shared" si="5"/>
        <v>99.729251626217632</v>
      </c>
      <c r="J80" s="385">
        <v>44</v>
      </c>
      <c r="K80" s="388">
        <f t="shared" si="6"/>
        <v>6815.6161854201773</v>
      </c>
      <c r="L80" s="210">
        <f t="shared" si="7"/>
        <v>0.62260000000000004</v>
      </c>
      <c r="M80" s="187">
        <f t="shared" si="8"/>
        <v>8.77E-2</v>
      </c>
    </row>
    <row r="81" spans="1:13" s="46" customFormat="1" ht="16.5" customHeight="1" x14ac:dyDescent="0.2">
      <c r="A81" s="47">
        <v>63</v>
      </c>
      <c r="B81" s="51">
        <f t="shared" si="9"/>
        <v>99.61</v>
      </c>
      <c r="C81" s="381">
        <f t="shared" si="10"/>
        <v>706.66</v>
      </c>
      <c r="D81" s="78">
        <v>38420</v>
      </c>
      <c r="E81" s="379">
        <v>21000</v>
      </c>
      <c r="F81" s="385">
        <f t="shared" si="2"/>
        <v>4628.4509587390821</v>
      </c>
      <c r="G81" s="386">
        <f t="shared" si="3"/>
        <v>356.60713780318684</v>
      </c>
      <c r="H81" s="387">
        <f t="shared" si="4"/>
        <v>1684.9496366312867</v>
      </c>
      <c r="I81" s="386">
        <f t="shared" si="5"/>
        <v>99.701161930845373</v>
      </c>
      <c r="J81" s="385">
        <v>44</v>
      </c>
      <c r="K81" s="388">
        <f t="shared" si="6"/>
        <v>6813.7088951044007</v>
      </c>
      <c r="L81" s="210">
        <f t="shared" si="7"/>
        <v>0.63249999999999995</v>
      </c>
      <c r="M81" s="187">
        <f t="shared" si="8"/>
        <v>8.9200000000000002E-2</v>
      </c>
    </row>
    <row r="82" spans="1:13" s="46" customFormat="1" ht="16.5" customHeight="1" x14ac:dyDescent="0.2">
      <c r="A82" s="47">
        <v>64</v>
      </c>
      <c r="B82" s="51">
        <f t="shared" si="9"/>
        <v>99.65</v>
      </c>
      <c r="C82" s="381">
        <f t="shared" si="10"/>
        <v>706.69</v>
      </c>
      <c r="D82" s="78">
        <v>38420</v>
      </c>
      <c r="E82" s="379">
        <v>21000</v>
      </c>
      <c r="F82" s="385">
        <f t="shared" si="2"/>
        <v>4626.5930757651777</v>
      </c>
      <c r="G82" s="386">
        <f t="shared" si="3"/>
        <v>356.59199932077712</v>
      </c>
      <c r="H82" s="387">
        <f t="shared" si="4"/>
        <v>1684.3165553790525</v>
      </c>
      <c r="I82" s="386">
        <f t="shared" si="5"/>
        <v>99.663701501719103</v>
      </c>
      <c r="J82" s="385">
        <v>44</v>
      </c>
      <c r="K82" s="388">
        <f t="shared" si="6"/>
        <v>6811.1653319667266</v>
      </c>
      <c r="L82" s="210">
        <f t="shared" si="7"/>
        <v>0.64219999999999999</v>
      </c>
      <c r="M82" s="187">
        <f t="shared" si="8"/>
        <v>9.06E-2</v>
      </c>
    </row>
    <row r="83" spans="1:13" s="46" customFormat="1" ht="16.5" customHeight="1" x14ac:dyDescent="0.2">
      <c r="A83" s="47">
        <v>65</v>
      </c>
      <c r="B83" s="51">
        <f t="shared" si="9"/>
        <v>99.68</v>
      </c>
      <c r="C83" s="381">
        <f t="shared" si="10"/>
        <v>706.71</v>
      </c>
      <c r="D83" s="78">
        <v>38420</v>
      </c>
      <c r="E83" s="379">
        <v>21000</v>
      </c>
      <c r="F83" s="385">
        <f t="shared" si="2"/>
        <v>4625.2006420545749</v>
      </c>
      <c r="G83" s="386">
        <f t="shared" si="3"/>
        <v>356.58190771320625</v>
      </c>
      <c r="H83" s="387">
        <f t="shared" si="4"/>
        <v>1683.84250182151</v>
      </c>
      <c r="I83" s="386">
        <f t="shared" si="5"/>
        <v>99.635650995355633</v>
      </c>
      <c r="J83" s="385">
        <v>44</v>
      </c>
      <c r="K83" s="388">
        <f t="shared" si="6"/>
        <v>6809.2607025846473</v>
      </c>
      <c r="L83" s="210">
        <f t="shared" si="7"/>
        <v>0.65210000000000001</v>
      </c>
      <c r="M83" s="187">
        <f t="shared" si="8"/>
        <v>9.1999999999999998E-2</v>
      </c>
    </row>
    <row r="84" spans="1:13" s="46" customFormat="1" ht="16.5" customHeight="1" x14ac:dyDescent="0.2">
      <c r="A84" s="47">
        <v>66</v>
      </c>
      <c r="B84" s="51">
        <f t="shared" si="9"/>
        <v>99.72</v>
      </c>
      <c r="C84" s="381">
        <f t="shared" si="10"/>
        <v>706.73</v>
      </c>
      <c r="D84" s="78">
        <v>38420</v>
      </c>
      <c r="E84" s="379">
        <v>21000</v>
      </c>
      <c r="F84" s="385">
        <f t="shared" ref="F84:F147" si="11">12*(1/B84*D84)</f>
        <v>4623.3453670276776</v>
      </c>
      <c r="G84" s="386">
        <f t="shared" ref="G84:G147" si="12">12*(1/C84*E84)</f>
        <v>356.57181667680726</v>
      </c>
      <c r="H84" s="387">
        <f t="shared" ref="H84:H147" si="13">SUM(F84:G84)*33.8%</f>
        <v>1683.2120080921159</v>
      </c>
      <c r="I84" s="386">
        <f t="shared" ref="I84:I147" si="14">SUM(F84:G84)*2%</f>
        <v>99.598343674089705</v>
      </c>
      <c r="J84" s="385">
        <v>44</v>
      </c>
      <c r="K84" s="388">
        <f t="shared" ref="K84:K147" si="15">SUM(F84:J84)</f>
        <v>6806.7275354706908</v>
      </c>
      <c r="L84" s="210">
        <f t="shared" ref="L84:L147" si="16">ROUND(A84/B84,4)</f>
        <v>0.66190000000000004</v>
      </c>
      <c r="M84" s="187">
        <f t="shared" ref="M84:M147" si="17">ROUND(A84/C84,4)</f>
        <v>9.3399999999999997E-2</v>
      </c>
    </row>
    <row r="85" spans="1:13" s="46" customFormat="1" ht="16.5" customHeight="1" x14ac:dyDescent="0.2">
      <c r="A85" s="47">
        <v>67</v>
      </c>
      <c r="B85" s="51">
        <f t="shared" si="9"/>
        <v>99.75</v>
      </c>
      <c r="C85" s="381">
        <f t="shared" si="10"/>
        <v>706.76</v>
      </c>
      <c r="D85" s="78">
        <v>38420</v>
      </c>
      <c r="E85" s="379">
        <v>21000</v>
      </c>
      <c r="F85" s="385">
        <f t="shared" si="11"/>
        <v>4621.9548872180449</v>
      </c>
      <c r="G85" s="386">
        <f t="shared" si="12"/>
        <v>356.55668119305</v>
      </c>
      <c r="H85" s="387">
        <f t="shared" si="13"/>
        <v>1682.7369101229499</v>
      </c>
      <c r="I85" s="386">
        <f t="shared" si="14"/>
        <v>99.570231368221911</v>
      </c>
      <c r="J85" s="385">
        <v>44</v>
      </c>
      <c r="K85" s="388">
        <f t="shared" si="15"/>
        <v>6804.8187099022671</v>
      </c>
      <c r="L85" s="210">
        <f t="shared" si="16"/>
        <v>0.67169999999999996</v>
      </c>
      <c r="M85" s="187">
        <f t="shared" si="17"/>
        <v>9.4799999999999995E-2</v>
      </c>
    </row>
    <row r="86" spans="1:13" s="46" customFormat="1" ht="16.5" customHeight="1" x14ac:dyDescent="0.2">
      <c r="A86" s="47">
        <v>68</v>
      </c>
      <c r="B86" s="51">
        <f t="shared" si="9"/>
        <v>99.78</v>
      </c>
      <c r="C86" s="381">
        <f t="shared" si="10"/>
        <v>706.78</v>
      </c>
      <c r="D86" s="78">
        <v>38420</v>
      </c>
      <c r="E86" s="379">
        <v>21000</v>
      </c>
      <c r="F86" s="385">
        <f t="shared" si="11"/>
        <v>4620.5652435357788</v>
      </c>
      <c r="G86" s="386">
        <f t="shared" si="12"/>
        <v>356.54659158436857</v>
      </c>
      <c r="H86" s="387">
        <f t="shared" si="13"/>
        <v>1682.2638002706096</v>
      </c>
      <c r="I86" s="386">
        <f t="shared" si="14"/>
        <v>99.54223670240296</v>
      </c>
      <c r="J86" s="385">
        <v>44</v>
      </c>
      <c r="K86" s="388">
        <f t="shared" si="15"/>
        <v>6802.9178720931604</v>
      </c>
      <c r="L86" s="210">
        <f t="shared" si="16"/>
        <v>0.68149999999999999</v>
      </c>
      <c r="M86" s="187">
        <f t="shared" si="17"/>
        <v>9.6199999999999994E-2</v>
      </c>
    </row>
    <row r="87" spans="1:13" s="46" customFormat="1" ht="16.5" customHeight="1" x14ac:dyDescent="0.2">
      <c r="A87" s="47">
        <v>69</v>
      </c>
      <c r="B87" s="51">
        <f t="shared" si="9"/>
        <v>99.82</v>
      </c>
      <c r="C87" s="381">
        <f t="shared" si="10"/>
        <v>706.8</v>
      </c>
      <c r="D87" s="78">
        <v>38420</v>
      </c>
      <c r="E87" s="379">
        <v>21000</v>
      </c>
      <c r="F87" s="385">
        <f t="shared" si="11"/>
        <v>4618.7136846323383</v>
      </c>
      <c r="G87" s="386">
        <f t="shared" si="12"/>
        <v>356.53650254668935</v>
      </c>
      <c r="H87" s="387">
        <f t="shared" si="13"/>
        <v>1681.6345632665111</v>
      </c>
      <c r="I87" s="386">
        <f t="shared" si="14"/>
        <v>99.505003743580545</v>
      </c>
      <c r="J87" s="385">
        <v>44</v>
      </c>
      <c r="K87" s="388">
        <f t="shared" si="15"/>
        <v>6800.3897541891192</v>
      </c>
      <c r="L87" s="210">
        <f t="shared" si="16"/>
        <v>0.69120000000000004</v>
      </c>
      <c r="M87" s="187">
        <f t="shared" si="17"/>
        <v>9.7600000000000006E-2</v>
      </c>
    </row>
    <row r="88" spans="1:13" s="46" customFormat="1" ht="16.5" customHeight="1" x14ac:dyDescent="0.2">
      <c r="A88" s="48">
        <v>70</v>
      </c>
      <c r="B88" s="51">
        <f t="shared" si="9"/>
        <v>99.85</v>
      </c>
      <c r="C88" s="381">
        <f t="shared" si="10"/>
        <v>706.82</v>
      </c>
      <c r="D88" s="78">
        <v>38420</v>
      </c>
      <c r="E88" s="379">
        <v>21000</v>
      </c>
      <c r="F88" s="385">
        <f t="shared" si="11"/>
        <v>4617.3259889834753</v>
      </c>
      <c r="G88" s="386">
        <f t="shared" si="12"/>
        <v>356.52641407996379</v>
      </c>
      <c r="H88" s="387">
        <f t="shared" si="13"/>
        <v>1681.1621122354422</v>
      </c>
      <c r="I88" s="386">
        <f t="shared" si="14"/>
        <v>99.477048061268775</v>
      </c>
      <c r="J88" s="385">
        <v>44</v>
      </c>
      <c r="K88" s="388">
        <f t="shared" si="15"/>
        <v>6798.4915633601495</v>
      </c>
      <c r="L88" s="210">
        <f t="shared" si="16"/>
        <v>0.70109999999999995</v>
      </c>
      <c r="M88" s="187">
        <f t="shared" si="17"/>
        <v>9.9000000000000005E-2</v>
      </c>
    </row>
    <row r="89" spans="1:13" s="46" customFormat="1" ht="16.5" customHeight="1" x14ac:dyDescent="0.2">
      <c r="A89" s="47">
        <v>71</v>
      </c>
      <c r="B89" s="51">
        <f t="shared" si="9"/>
        <v>99.88</v>
      </c>
      <c r="C89" s="381">
        <f t="shared" si="10"/>
        <v>706.84</v>
      </c>
      <c r="D89" s="78">
        <v>38420</v>
      </c>
      <c r="E89" s="379">
        <v>21000</v>
      </c>
      <c r="F89" s="385">
        <f t="shared" si="11"/>
        <v>4615.939126952343</v>
      </c>
      <c r="G89" s="386">
        <f t="shared" si="12"/>
        <v>356.51632618414351</v>
      </c>
      <c r="H89" s="387">
        <f t="shared" si="13"/>
        <v>1680.6899431601323</v>
      </c>
      <c r="I89" s="386">
        <f t="shared" si="14"/>
        <v>99.449109062729732</v>
      </c>
      <c r="J89" s="385">
        <v>44</v>
      </c>
      <c r="K89" s="388">
        <f t="shared" si="15"/>
        <v>6796.5945053593487</v>
      </c>
      <c r="L89" s="210">
        <f t="shared" si="16"/>
        <v>0.71089999999999998</v>
      </c>
      <c r="M89" s="187">
        <f t="shared" si="17"/>
        <v>0.1004</v>
      </c>
    </row>
    <row r="90" spans="1:13" s="46" customFormat="1" ht="16.5" customHeight="1" x14ac:dyDescent="0.2">
      <c r="A90" s="47">
        <v>72</v>
      </c>
      <c r="B90" s="51">
        <f t="shared" si="9"/>
        <v>99.91</v>
      </c>
      <c r="C90" s="381">
        <f t="shared" si="10"/>
        <v>706.86</v>
      </c>
      <c r="D90" s="78">
        <v>38420</v>
      </c>
      <c r="E90" s="379">
        <v>21000</v>
      </c>
      <c r="F90" s="385">
        <f t="shared" si="11"/>
        <v>4614.5530977880098</v>
      </c>
      <c r="G90" s="386">
        <f t="shared" si="12"/>
        <v>356.50623885918003</v>
      </c>
      <c r="H90" s="387">
        <f t="shared" si="13"/>
        <v>1680.2180557867498</v>
      </c>
      <c r="I90" s="386">
        <f t="shared" si="14"/>
        <v>99.421186732943795</v>
      </c>
      <c r="J90" s="385">
        <v>44</v>
      </c>
      <c r="K90" s="388">
        <f t="shared" si="15"/>
        <v>6794.6985791668831</v>
      </c>
      <c r="L90" s="210">
        <f t="shared" si="16"/>
        <v>0.72060000000000002</v>
      </c>
      <c r="M90" s="187">
        <f t="shared" si="17"/>
        <v>0.1019</v>
      </c>
    </row>
    <row r="91" spans="1:13" s="46" customFormat="1" ht="16.5" customHeight="1" x14ac:dyDescent="0.2">
      <c r="A91" s="47">
        <v>73</v>
      </c>
      <c r="B91" s="51">
        <f t="shared" si="9"/>
        <v>99.94</v>
      </c>
      <c r="C91" s="381">
        <f t="shared" si="10"/>
        <v>706.89</v>
      </c>
      <c r="D91" s="78">
        <v>38420</v>
      </c>
      <c r="E91" s="379">
        <v>21000</v>
      </c>
      <c r="F91" s="385">
        <f t="shared" si="11"/>
        <v>4613.1679007404455</v>
      </c>
      <c r="G91" s="386">
        <f t="shared" si="12"/>
        <v>356.49110894198532</v>
      </c>
      <c r="H91" s="387">
        <f t="shared" si="13"/>
        <v>1679.7447452726615</v>
      </c>
      <c r="I91" s="386">
        <f t="shared" si="14"/>
        <v>99.393180193648618</v>
      </c>
      <c r="J91" s="385">
        <v>44</v>
      </c>
      <c r="K91" s="388">
        <f t="shared" si="15"/>
        <v>6792.7969351487409</v>
      </c>
      <c r="L91" s="210">
        <f t="shared" si="16"/>
        <v>0.73040000000000005</v>
      </c>
      <c r="M91" s="187">
        <f t="shared" si="17"/>
        <v>0.1033</v>
      </c>
    </row>
    <row r="92" spans="1:13" s="46" customFormat="1" ht="16.5" customHeight="1" x14ac:dyDescent="0.2">
      <c r="A92" s="47">
        <v>74</v>
      </c>
      <c r="B92" s="51">
        <f t="shared" si="9"/>
        <v>99.97</v>
      </c>
      <c r="C92" s="381">
        <f t="shared" si="10"/>
        <v>706.91</v>
      </c>
      <c r="D92" s="78">
        <v>38420</v>
      </c>
      <c r="E92" s="379">
        <v>21000</v>
      </c>
      <c r="F92" s="385">
        <f t="shared" si="11"/>
        <v>4611.7835350605183</v>
      </c>
      <c r="G92" s="386">
        <f t="shared" si="12"/>
        <v>356.48102304395184</v>
      </c>
      <c r="H92" s="387">
        <f t="shared" si="13"/>
        <v>1679.2734206393106</v>
      </c>
      <c r="I92" s="386">
        <f t="shared" si="14"/>
        <v>99.365291162089406</v>
      </c>
      <c r="J92" s="385">
        <v>44</v>
      </c>
      <c r="K92" s="388">
        <f t="shared" si="15"/>
        <v>6790.9032699058698</v>
      </c>
      <c r="L92" s="210">
        <f t="shared" si="16"/>
        <v>0.74019999999999997</v>
      </c>
      <c r="M92" s="187">
        <f t="shared" si="17"/>
        <v>0.1047</v>
      </c>
    </row>
    <row r="93" spans="1:13" s="46" customFormat="1" ht="16.5" customHeight="1" x14ac:dyDescent="0.2">
      <c r="A93" s="47">
        <v>75</v>
      </c>
      <c r="B93" s="51">
        <f t="shared" si="9"/>
        <v>100</v>
      </c>
      <c r="C93" s="381">
        <f t="shared" si="10"/>
        <v>706.93</v>
      </c>
      <c r="D93" s="78">
        <v>38420</v>
      </c>
      <c r="E93" s="379">
        <v>21000</v>
      </c>
      <c r="F93" s="385">
        <f t="shared" si="11"/>
        <v>4610.3999999999996</v>
      </c>
      <c r="G93" s="386">
        <f t="shared" si="12"/>
        <v>356.47093771660565</v>
      </c>
      <c r="H93" s="387">
        <f t="shared" si="13"/>
        <v>1678.8023769482124</v>
      </c>
      <c r="I93" s="386">
        <f t="shared" si="14"/>
        <v>99.337418754332106</v>
      </c>
      <c r="J93" s="385">
        <v>44</v>
      </c>
      <c r="K93" s="388">
        <f t="shared" si="15"/>
        <v>6789.0107334191498</v>
      </c>
      <c r="L93" s="210">
        <f t="shared" si="16"/>
        <v>0.75</v>
      </c>
      <c r="M93" s="187">
        <f t="shared" si="17"/>
        <v>0.1061</v>
      </c>
    </row>
    <row r="94" spans="1:13" s="46" customFormat="1" ht="16.5" customHeight="1" x14ac:dyDescent="0.2">
      <c r="A94" s="47">
        <v>76</v>
      </c>
      <c r="B94" s="51">
        <f t="shared" si="9"/>
        <v>100.03</v>
      </c>
      <c r="C94" s="381">
        <f t="shared" si="10"/>
        <v>706.95</v>
      </c>
      <c r="D94" s="78">
        <v>38420</v>
      </c>
      <c r="E94" s="379">
        <v>21000</v>
      </c>
      <c r="F94" s="385">
        <f t="shared" si="11"/>
        <v>4609.0172948115569</v>
      </c>
      <c r="G94" s="386">
        <f t="shared" si="12"/>
        <v>356.46085295989815</v>
      </c>
      <c r="H94" s="387">
        <f t="shared" si="13"/>
        <v>1678.3316139467515</v>
      </c>
      <c r="I94" s="386">
        <f t="shared" si="14"/>
        <v>99.309562955429101</v>
      </c>
      <c r="J94" s="385">
        <v>44</v>
      </c>
      <c r="K94" s="388">
        <f t="shared" si="15"/>
        <v>6787.1193246736357</v>
      </c>
      <c r="L94" s="210">
        <f t="shared" si="16"/>
        <v>0.75980000000000003</v>
      </c>
      <c r="M94" s="187">
        <f t="shared" si="17"/>
        <v>0.1075</v>
      </c>
    </row>
    <row r="95" spans="1:13" s="46" customFormat="1" ht="16.5" customHeight="1" x14ac:dyDescent="0.2">
      <c r="A95" s="47">
        <v>77</v>
      </c>
      <c r="B95" s="51">
        <f t="shared" si="9"/>
        <v>100.06</v>
      </c>
      <c r="C95" s="381">
        <f t="shared" si="10"/>
        <v>706.97</v>
      </c>
      <c r="D95" s="78">
        <v>38420</v>
      </c>
      <c r="E95" s="379">
        <v>21000</v>
      </c>
      <c r="F95" s="385">
        <f t="shared" si="11"/>
        <v>4607.6354187487505</v>
      </c>
      <c r="G95" s="386">
        <f t="shared" si="12"/>
        <v>356.45076877378108</v>
      </c>
      <c r="H95" s="387">
        <f t="shared" si="13"/>
        <v>1677.8611313826157</v>
      </c>
      <c r="I95" s="386">
        <f t="shared" si="14"/>
        <v>99.281723750450638</v>
      </c>
      <c r="J95" s="385">
        <v>44</v>
      </c>
      <c r="K95" s="388">
        <f t="shared" si="15"/>
        <v>6785.2290426555983</v>
      </c>
      <c r="L95" s="210">
        <f t="shared" si="16"/>
        <v>0.76949999999999996</v>
      </c>
      <c r="M95" s="187">
        <f t="shared" si="17"/>
        <v>0.1089</v>
      </c>
    </row>
    <row r="96" spans="1:13" s="46" customFormat="1" ht="16.5" customHeight="1" x14ac:dyDescent="0.2">
      <c r="A96" s="47">
        <v>78</v>
      </c>
      <c r="B96" s="51">
        <f t="shared" si="9"/>
        <v>100.08</v>
      </c>
      <c r="C96" s="381">
        <f t="shared" si="10"/>
        <v>706.99</v>
      </c>
      <c r="D96" s="78">
        <v>38420</v>
      </c>
      <c r="E96" s="379">
        <v>21000</v>
      </c>
      <c r="F96" s="385">
        <f t="shared" si="11"/>
        <v>4606.7146282973627</v>
      </c>
      <c r="G96" s="386">
        <f t="shared" si="12"/>
        <v>356.44068515820595</v>
      </c>
      <c r="H96" s="387">
        <f t="shared" si="13"/>
        <v>1677.5464959479821</v>
      </c>
      <c r="I96" s="386">
        <f t="shared" si="14"/>
        <v>99.263106269111375</v>
      </c>
      <c r="J96" s="385">
        <v>44</v>
      </c>
      <c r="K96" s="388">
        <f t="shared" si="15"/>
        <v>6783.9649156726628</v>
      </c>
      <c r="L96" s="210">
        <f t="shared" si="16"/>
        <v>0.77939999999999998</v>
      </c>
      <c r="M96" s="187">
        <f t="shared" si="17"/>
        <v>0.1103</v>
      </c>
    </row>
    <row r="97" spans="1:13" s="46" customFormat="1" ht="16.5" customHeight="1" x14ac:dyDescent="0.2">
      <c r="A97" s="47">
        <v>79</v>
      </c>
      <c r="B97" s="51">
        <f t="shared" si="9"/>
        <v>100.11</v>
      </c>
      <c r="C97" s="381">
        <f t="shared" si="10"/>
        <v>707.01</v>
      </c>
      <c r="D97" s="78">
        <v>38420</v>
      </c>
      <c r="E97" s="379">
        <v>21000</v>
      </c>
      <c r="F97" s="385">
        <f t="shared" si="11"/>
        <v>4605.3341324542998</v>
      </c>
      <c r="G97" s="386">
        <f t="shared" si="12"/>
        <v>356.43060211312428</v>
      </c>
      <c r="H97" s="387">
        <f t="shared" si="13"/>
        <v>1677.0764802837891</v>
      </c>
      <c r="I97" s="386">
        <f t="shared" si="14"/>
        <v>99.235294691348486</v>
      </c>
      <c r="J97" s="385">
        <v>44</v>
      </c>
      <c r="K97" s="388">
        <f t="shared" si="15"/>
        <v>6782.0765095425622</v>
      </c>
      <c r="L97" s="210">
        <f t="shared" si="16"/>
        <v>0.78910000000000002</v>
      </c>
      <c r="M97" s="187">
        <f t="shared" si="17"/>
        <v>0.11169999999999999</v>
      </c>
    </row>
    <row r="98" spans="1:13" s="46" customFormat="1" ht="16.5" customHeight="1" x14ac:dyDescent="0.2">
      <c r="A98" s="48">
        <v>80</v>
      </c>
      <c r="B98" s="51">
        <f t="shared" si="9"/>
        <v>100.14</v>
      </c>
      <c r="C98" s="381">
        <f t="shared" si="10"/>
        <v>707.03</v>
      </c>
      <c r="D98" s="78">
        <v>38420</v>
      </c>
      <c r="E98" s="379">
        <v>21000</v>
      </c>
      <c r="F98" s="385">
        <f t="shared" si="11"/>
        <v>4603.9544637507488</v>
      </c>
      <c r="G98" s="386">
        <f t="shared" si="12"/>
        <v>356.4205196384878</v>
      </c>
      <c r="H98" s="387">
        <f t="shared" si="13"/>
        <v>1676.6067443855616</v>
      </c>
      <c r="I98" s="386">
        <f t="shared" si="14"/>
        <v>99.207499667784731</v>
      </c>
      <c r="J98" s="385">
        <v>44</v>
      </c>
      <c r="K98" s="388">
        <f t="shared" si="15"/>
        <v>6780.1892274425827</v>
      </c>
      <c r="L98" s="210">
        <f t="shared" si="16"/>
        <v>0.79890000000000005</v>
      </c>
      <c r="M98" s="187">
        <f t="shared" si="17"/>
        <v>0.11310000000000001</v>
      </c>
    </row>
    <row r="99" spans="1:13" s="46" customFormat="1" ht="16.5" customHeight="1" x14ac:dyDescent="0.2">
      <c r="A99" s="47">
        <v>81</v>
      </c>
      <c r="B99" s="51">
        <f t="shared" si="9"/>
        <v>100.17</v>
      </c>
      <c r="C99" s="381">
        <f t="shared" si="10"/>
        <v>707.04</v>
      </c>
      <c r="D99" s="78">
        <v>38420</v>
      </c>
      <c r="E99" s="379">
        <v>21000</v>
      </c>
      <c r="F99" s="385">
        <f t="shared" si="11"/>
        <v>4602.575621443546</v>
      </c>
      <c r="G99" s="386">
        <f t="shared" si="12"/>
        <v>356.41547861507132</v>
      </c>
      <c r="H99" s="387">
        <f t="shared" si="13"/>
        <v>1676.1389918198124</v>
      </c>
      <c r="I99" s="386">
        <f t="shared" si="14"/>
        <v>99.17982200117234</v>
      </c>
      <c r="J99" s="385">
        <v>44</v>
      </c>
      <c r="K99" s="388">
        <f t="shared" si="15"/>
        <v>6778.3099138796015</v>
      </c>
      <c r="L99" s="210">
        <f t="shared" si="16"/>
        <v>0.80859999999999999</v>
      </c>
      <c r="M99" s="187">
        <f t="shared" si="17"/>
        <v>0.11459999999999999</v>
      </c>
    </row>
    <row r="100" spans="1:13" s="46" customFormat="1" ht="16.5" customHeight="1" x14ac:dyDescent="0.2">
      <c r="A100" s="47">
        <v>82</v>
      </c>
      <c r="B100" s="51">
        <f t="shared" si="9"/>
        <v>100.19</v>
      </c>
      <c r="C100" s="381">
        <f t="shared" si="10"/>
        <v>707.06</v>
      </c>
      <c r="D100" s="78">
        <v>38420</v>
      </c>
      <c r="E100" s="379">
        <v>21000</v>
      </c>
      <c r="F100" s="385">
        <f t="shared" si="11"/>
        <v>4601.6568519812363</v>
      </c>
      <c r="G100" s="386">
        <f t="shared" si="12"/>
        <v>356.40539699601163</v>
      </c>
      <c r="H100" s="387">
        <f t="shared" si="13"/>
        <v>1675.8250401543096</v>
      </c>
      <c r="I100" s="386">
        <f t="shared" si="14"/>
        <v>99.161244979544961</v>
      </c>
      <c r="J100" s="385">
        <v>44</v>
      </c>
      <c r="K100" s="388">
        <f t="shared" si="15"/>
        <v>6777.0485341111016</v>
      </c>
      <c r="L100" s="210">
        <f t="shared" si="16"/>
        <v>0.81840000000000002</v>
      </c>
      <c r="M100" s="187">
        <f t="shared" si="17"/>
        <v>0.11600000000000001</v>
      </c>
    </row>
    <row r="101" spans="1:13" s="46" customFormat="1" ht="16.5" customHeight="1" x14ac:dyDescent="0.2">
      <c r="A101" s="47">
        <v>83</v>
      </c>
      <c r="B101" s="51">
        <f t="shared" si="9"/>
        <v>100.22</v>
      </c>
      <c r="C101" s="381">
        <f t="shared" si="10"/>
        <v>707.08</v>
      </c>
      <c r="D101" s="78">
        <v>38420</v>
      </c>
      <c r="E101" s="379">
        <v>21000</v>
      </c>
      <c r="F101" s="385">
        <f t="shared" si="11"/>
        <v>4600.2793853522253</v>
      </c>
      <c r="G101" s="386">
        <f t="shared" si="12"/>
        <v>356.39531594727612</v>
      </c>
      <c r="H101" s="387">
        <f t="shared" si="13"/>
        <v>1675.3560490392313</v>
      </c>
      <c r="I101" s="386">
        <f t="shared" si="14"/>
        <v>99.133494025990018</v>
      </c>
      <c r="J101" s="385">
        <v>44</v>
      </c>
      <c r="K101" s="388">
        <f t="shared" si="15"/>
        <v>6775.1642443647224</v>
      </c>
      <c r="L101" s="210">
        <f t="shared" si="16"/>
        <v>0.82820000000000005</v>
      </c>
      <c r="M101" s="187">
        <f t="shared" si="17"/>
        <v>0.1174</v>
      </c>
    </row>
    <row r="102" spans="1:13" s="46" customFormat="1" ht="16.5" customHeight="1" x14ac:dyDescent="0.2">
      <c r="A102" s="47">
        <v>84</v>
      </c>
      <c r="B102" s="51">
        <f t="shared" si="9"/>
        <v>100.25</v>
      </c>
      <c r="C102" s="381">
        <f t="shared" si="10"/>
        <v>707.1</v>
      </c>
      <c r="D102" s="78">
        <v>38420</v>
      </c>
      <c r="E102" s="379">
        <v>21000</v>
      </c>
      <c r="F102" s="385">
        <f t="shared" si="11"/>
        <v>4598.9027431421446</v>
      </c>
      <c r="G102" s="386">
        <f t="shared" si="12"/>
        <v>356.38523546881629</v>
      </c>
      <c r="H102" s="387">
        <f t="shared" si="13"/>
        <v>1674.8873367705046</v>
      </c>
      <c r="I102" s="386">
        <f t="shared" si="14"/>
        <v>99.105759572219213</v>
      </c>
      <c r="J102" s="385">
        <v>44</v>
      </c>
      <c r="K102" s="388">
        <f t="shared" si="15"/>
        <v>6773.2810749536848</v>
      </c>
      <c r="L102" s="210">
        <f t="shared" si="16"/>
        <v>0.83789999999999998</v>
      </c>
      <c r="M102" s="187">
        <f t="shared" si="17"/>
        <v>0.1188</v>
      </c>
    </row>
    <row r="103" spans="1:13" s="46" customFormat="1" ht="16.5" customHeight="1" x14ac:dyDescent="0.2">
      <c r="A103" s="47">
        <v>85</v>
      </c>
      <c r="B103" s="51">
        <f t="shared" si="9"/>
        <v>100.27</v>
      </c>
      <c r="C103" s="381">
        <f t="shared" si="10"/>
        <v>707.12</v>
      </c>
      <c r="D103" s="78">
        <v>38420</v>
      </c>
      <c r="E103" s="379">
        <v>21000</v>
      </c>
      <c r="F103" s="385">
        <f t="shared" si="11"/>
        <v>4597.985439313853</v>
      </c>
      <c r="G103" s="386">
        <f t="shared" si="12"/>
        <v>356.37515556058372</v>
      </c>
      <c r="H103" s="387">
        <f t="shared" si="13"/>
        <v>1674.5738810675596</v>
      </c>
      <c r="I103" s="386">
        <f t="shared" si="14"/>
        <v>99.087211897488743</v>
      </c>
      <c r="J103" s="385">
        <v>44</v>
      </c>
      <c r="K103" s="388">
        <f t="shared" si="15"/>
        <v>6772.0216878394849</v>
      </c>
      <c r="L103" s="210">
        <f t="shared" si="16"/>
        <v>0.84770000000000001</v>
      </c>
      <c r="M103" s="187">
        <f t="shared" si="17"/>
        <v>0.1202</v>
      </c>
    </row>
    <row r="104" spans="1:13" s="46" customFormat="1" ht="16.5" customHeight="1" x14ac:dyDescent="0.2">
      <c r="A104" s="47">
        <v>86</v>
      </c>
      <c r="B104" s="51">
        <f t="shared" si="9"/>
        <v>100.3</v>
      </c>
      <c r="C104" s="381">
        <f t="shared" si="10"/>
        <v>707.14</v>
      </c>
      <c r="D104" s="78">
        <v>38420</v>
      </c>
      <c r="E104" s="379">
        <v>21000</v>
      </c>
      <c r="F104" s="385">
        <f t="shared" si="11"/>
        <v>4596.6101694915251</v>
      </c>
      <c r="G104" s="386">
        <f t="shared" si="12"/>
        <v>356.36507622253021</v>
      </c>
      <c r="H104" s="387">
        <f t="shared" si="13"/>
        <v>1674.1056330513504</v>
      </c>
      <c r="I104" s="386">
        <f t="shared" si="14"/>
        <v>99.059504914281092</v>
      </c>
      <c r="J104" s="385">
        <v>44</v>
      </c>
      <c r="K104" s="388">
        <f t="shared" si="15"/>
        <v>6770.1403836796862</v>
      </c>
      <c r="L104" s="210">
        <f t="shared" si="16"/>
        <v>0.85740000000000005</v>
      </c>
      <c r="M104" s="187">
        <f t="shared" si="17"/>
        <v>0.1216</v>
      </c>
    </row>
    <row r="105" spans="1:13" s="46" customFormat="1" ht="16.5" customHeight="1" x14ac:dyDescent="0.2">
      <c r="A105" s="47">
        <v>87</v>
      </c>
      <c r="B105" s="51">
        <f t="shared" si="9"/>
        <v>100.32</v>
      </c>
      <c r="C105" s="381">
        <f t="shared" si="10"/>
        <v>707.15</v>
      </c>
      <c r="D105" s="78">
        <v>38420</v>
      </c>
      <c r="E105" s="379">
        <v>21000</v>
      </c>
      <c r="F105" s="385">
        <f t="shared" si="11"/>
        <v>4595.6937799043062</v>
      </c>
      <c r="G105" s="386">
        <f t="shared" si="12"/>
        <v>356.36003676730536</v>
      </c>
      <c r="H105" s="387">
        <f t="shared" si="13"/>
        <v>1673.7941900350045</v>
      </c>
      <c r="I105" s="386">
        <f t="shared" si="14"/>
        <v>99.04107633343223</v>
      </c>
      <c r="J105" s="385">
        <v>44</v>
      </c>
      <c r="K105" s="388">
        <f t="shared" si="15"/>
        <v>6768.8890830400478</v>
      </c>
      <c r="L105" s="210">
        <f t="shared" si="16"/>
        <v>0.86719999999999997</v>
      </c>
      <c r="M105" s="187">
        <f t="shared" si="17"/>
        <v>0.123</v>
      </c>
    </row>
    <row r="106" spans="1:13" s="46" customFormat="1" ht="16.5" customHeight="1" x14ac:dyDescent="0.2">
      <c r="A106" s="47">
        <v>88</v>
      </c>
      <c r="B106" s="51">
        <f t="shared" si="9"/>
        <v>100.35</v>
      </c>
      <c r="C106" s="381">
        <f t="shared" si="10"/>
        <v>707.17</v>
      </c>
      <c r="D106" s="78">
        <v>38420</v>
      </c>
      <c r="E106" s="379">
        <v>21000</v>
      </c>
      <c r="F106" s="385">
        <f t="shared" si="11"/>
        <v>4594.3198804185349</v>
      </c>
      <c r="G106" s="386">
        <f t="shared" si="12"/>
        <v>356.34995828442948</v>
      </c>
      <c r="H106" s="387">
        <f t="shared" si="13"/>
        <v>1673.3264054816018</v>
      </c>
      <c r="I106" s="386">
        <f t="shared" si="14"/>
        <v>99.013396774059288</v>
      </c>
      <c r="J106" s="385">
        <v>44</v>
      </c>
      <c r="K106" s="388">
        <f t="shared" si="15"/>
        <v>6767.0096409586258</v>
      </c>
      <c r="L106" s="210">
        <f t="shared" si="16"/>
        <v>0.87690000000000001</v>
      </c>
      <c r="M106" s="187">
        <f t="shared" si="17"/>
        <v>0.1244</v>
      </c>
    </row>
    <row r="107" spans="1:13" s="46" customFormat="1" ht="16.5" customHeight="1" x14ac:dyDescent="0.2">
      <c r="A107" s="47">
        <v>89</v>
      </c>
      <c r="B107" s="51">
        <f t="shared" si="9"/>
        <v>100.38</v>
      </c>
      <c r="C107" s="381">
        <f t="shared" si="10"/>
        <v>707.19</v>
      </c>
      <c r="D107" s="78">
        <v>38420</v>
      </c>
      <c r="E107" s="379">
        <v>21000</v>
      </c>
      <c r="F107" s="385">
        <f t="shared" si="11"/>
        <v>4592.9468021518232</v>
      </c>
      <c r="G107" s="386">
        <f t="shared" si="12"/>
        <v>356.33988037161151</v>
      </c>
      <c r="H107" s="387">
        <f t="shared" si="13"/>
        <v>1672.8588986929208</v>
      </c>
      <c r="I107" s="386">
        <f t="shared" si="14"/>
        <v>98.985733650468703</v>
      </c>
      <c r="J107" s="385">
        <v>44</v>
      </c>
      <c r="K107" s="388">
        <f t="shared" si="15"/>
        <v>6765.1313148668241</v>
      </c>
      <c r="L107" s="210">
        <f t="shared" si="16"/>
        <v>0.88660000000000005</v>
      </c>
      <c r="M107" s="187">
        <f t="shared" si="17"/>
        <v>0.12590000000000001</v>
      </c>
    </row>
    <row r="108" spans="1:13" s="46" customFormat="1" ht="16.5" customHeight="1" x14ac:dyDescent="0.2">
      <c r="A108" s="48">
        <v>90</v>
      </c>
      <c r="B108" s="51">
        <f t="shared" si="9"/>
        <v>100.4</v>
      </c>
      <c r="C108" s="381">
        <f t="shared" si="10"/>
        <v>707.2</v>
      </c>
      <c r="D108" s="78">
        <v>38420</v>
      </c>
      <c r="E108" s="379">
        <v>21000</v>
      </c>
      <c r="F108" s="385">
        <f t="shared" si="11"/>
        <v>4592.0318725099605</v>
      </c>
      <c r="G108" s="386">
        <f t="shared" si="12"/>
        <v>356.33484162895928</v>
      </c>
      <c r="H108" s="387">
        <f t="shared" si="13"/>
        <v>1672.5479493789546</v>
      </c>
      <c r="I108" s="386">
        <f t="shared" si="14"/>
        <v>98.967334282778396</v>
      </c>
      <c r="J108" s="385">
        <v>44</v>
      </c>
      <c r="K108" s="388">
        <f t="shared" si="15"/>
        <v>6763.8819978006522</v>
      </c>
      <c r="L108" s="210">
        <f t="shared" si="16"/>
        <v>0.89639999999999997</v>
      </c>
      <c r="M108" s="187">
        <f t="shared" si="17"/>
        <v>0.1273</v>
      </c>
    </row>
    <row r="109" spans="1:13" s="46" customFormat="1" ht="16.5" customHeight="1" x14ac:dyDescent="0.2">
      <c r="A109" s="47">
        <v>91</v>
      </c>
      <c r="B109" s="51">
        <f t="shared" si="9"/>
        <v>100.42</v>
      </c>
      <c r="C109" s="381">
        <f t="shared" si="10"/>
        <v>707.22</v>
      </c>
      <c r="D109" s="78">
        <v>38420</v>
      </c>
      <c r="E109" s="379">
        <v>21000</v>
      </c>
      <c r="F109" s="385">
        <f t="shared" si="11"/>
        <v>4591.1173073093005</v>
      </c>
      <c r="G109" s="386">
        <f t="shared" si="12"/>
        <v>356.32476457113768</v>
      </c>
      <c r="H109" s="387">
        <f t="shared" si="13"/>
        <v>1672.235420295588</v>
      </c>
      <c r="I109" s="386">
        <f t="shared" si="14"/>
        <v>98.948841437608777</v>
      </c>
      <c r="J109" s="385">
        <v>44</v>
      </c>
      <c r="K109" s="388">
        <f t="shared" si="15"/>
        <v>6762.6263336136353</v>
      </c>
      <c r="L109" s="210">
        <f t="shared" si="16"/>
        <v>0.90620000000000001</v>
      </c>
      <c r="M109" s="187">
        <f t="shared" si="17"/>
        <v>0.12870000000000001</v>
      </c>
    </row>
    <row r="110" spans="1:13" s="46" customFormat="1" ht="16.5" customHeight="1" x14ac:dyDescent="0.2">
      <c r="A110" s="47">
        <v>92</v>
      </c>
      <c r="B110" s="51">
        <f t="shared" si="9"/>
        <v>100.45</v>
      </c>
      <c r="C110" s="381">
        <f t="shared" si="10"/>
        <v>707.24</v>
      </c>
      <c r="D110" s="78">
        <v>38420</v>
      </c>
      <c r="E110" s="379">
        <v>21000</v>
      </c>
      <c r="F110" s="385">
        <f t="shared" si="11"/>
        <v>4589.7461423593832</v>
      </c>
      <c r="G110" s="386">
        <f t="shared" si="12"/>
        <v>356.3146880832532</v>
      </c>
      <c r="H110" s="387">
        <f t="shared" si="13"/>
        <v>1671.7685606896107</v>
      </c>
      <c r="I110" s="386">
        <f t="shared" si="14"/>
        <v>98.921216608852717</v>
      </c>
      <c r="J110" s="385">
        <v>44</v>
      </c>
      <c r="K110" s="388">
        <f t="shared" si="15"/>
        <v>6760.7506077410999</v>
      </c>
      <c r="L110" s="210">
        <f t="shared" si="16"/>
        <v>0.91590000000000005</v>
      </c>
      <c r="M110" s="187">
        <f t="shared" si="17"/>
        <v>0.13009999999999999</v>
      </c>
    </row>
    <row r="111" spans="1:13" s="46" customFormat="1" ht="16.5" customHeight="1" x14ac:dyDescent="0.2">
      <c r="A111" s="47">
        <v>93</v>
      </c>
      <c r="B111" s="51">
        <f t="shared" si="9"/>
        <v>100.47</v>
      </c>
      <c r="C111" s="381">
        <f t="shared" si="10"/>
        <v>707.25</v>
      </c>
      <c r="D111" s="78">
        <v>38420</v>
      </c>
      <c r="E111" s="379">
        <v>21000</v>
      </c>
      <c r="F111" s="385">
        <f t="shared" si="11"/>
        <v>4588.8324873096453</v>
      </c>
      <c r="G111" s="386">
        <f t="shared" si="12"/>
        <v>356.30965005302227</v>
      </c>
      <c r="H111" s="387">
        <f t="shared" si="13"/>
        <v>1671.4580424285814</v>
      </c>
      <c r="I111" s="386">
        <f t="shared" si="14"/>
        <v>98.902842747253345</v>
      </c>
      <c r="J111" s="385">
        <v>44</v>
      </c>
      <c r="K111" s="388">
        <f t="shared" si="15"/>
        <v>6759.5030225385017</v>
      </c>
      <c r="L111" s="210">
        <f t="shared" si="16"/>
        <v>0.92559999999999998</v>
      </c>
      <c r="M111" s="187">
        <f t="shared" si="17"/>
        <v>0.13150000000000001</v>
      </c>
    </row>
    <row r="112" spans="1:13" s="46" customFormat="1" ht="16.5" customHeight="1" x14ac:dyDescent="0.2">
      <c r="A112" s="47">
        <v>94</v>
      </c>
      <c r="B112" s="51">
        <f t="shared" si="9"/>
        <v>100.5</v>
      </c>
      <c r="C112" s="381">
        <f t="shared" si="10"/>
        <v>707.27</v>
      </c>
      <c r="D112" s="78">
        <v>38420</v>
      </c>
      <c r="E112" s="379">
        <v>21000</v>
      </c>
      <c r="F112" s="385">
        <f t="shared" si="11"/>
        <v>4587.4626865671644</v>
      </c>
      <c r="G112" s="386">
        <f t="shared" si="12"/>
        <v>356.29957441995282</v>
      </c>
      <c r="H112" s="387">
        <f t="shared" si="13"/>
        <v>1670.9916442136453</v>
      </c>
      <c r="I112" s="386">
        <f t="shared" si="14"/>
        <v>98.875245219742339</v>
      </c>
      <c r="J112" s="385">
        <v>44</v>
      </c>
      <c r="K112" s="388">
        <f t="shared" si="15"/>
        <v>6757.6291504205046</v>
      </c>
      <c r="L112" s="210">
        <f t="shared" si="16"/>
        <v>0.93530000000000002</v>
      </c>
      <c r="M112" s="187">
        <f t="shared" si="17"/>
        <v>0.13289999999999999</v>
      </c>
    </row>
    <row r="113" spans="1:13" s="46" customFormat="1" ht="16.5" customHeight="1" x14ac:dyDescent="0.2">
      <c r="A113" s="47">
        <v>95</v>
      </c>
      <c r="B113" s="51">
        <f t="shared" si="9"/>
        <v>100.52</v>
      </c>
      <c r="C113" s="381">
        <f t="shared" si="10"/>
        <v>707.29</v>
      </c>
      <c r="D113" s="78">
        <v>38420</v>
      </c>
      <c r="E113" s="379">
        <v>21000</v>
      </c>
      <c r="F113" s="385">
        <f t="shared" si="11"/>
        <v>4586.5499403103859</v>
      </c>
      <c r="G113" s="386">
        <f t="shared" si="12"/>
        <v>356.28949935669954</v>
      </c>
      <c r="H113" s="387">
        <f t="shared" si="13"/>
        <v>1670.6797306074748</v>
      </c>
      <c r="I113" s="386">
        <f t="shared" si="14"/>
        <v>98.856788793341707</v>
      </c>
      <c r="J113" s="385">
        <v>44</v>
      </c>
      <c r="K113" s="388">
        <f t="shared" si="15"/>
        <v>6756.3759590679019</v>
      </c>
      <c r="L113" s="210">
        <f t="shared" si="16"/>
        <v>0.94510000000000005</v>
      </c>
      <c r="M113" s="187">
        <f t="shared" si="17"/>
        <v>0.1343</v>
      </c>
    </row>
    <row r="114" spans="1:13" s="46" customFormat="1" ht="16.5" customHeight="1" x14ac:dyDescent="0.2">
      <c r="A114" s="47">
        <v>96</v>
      </c>
      <c r="B114" s="51">
        <f t="shared" si="9"/>
        <v>100.54</v>
      </c>
      <c r="C114" s="381">
        <f t="shared" si="10"/>
        <v>707.3</v>
      </c>
      <c r="D114" s="78">
        <v>38420</v>
      </c>
      <c r="E114" s="379">
        <v>21000</v>
      </c>
      <c r="F114" s="385">
        <f t="shared" si="11"/>
        <v>4585.6375571911667</v>
      </c>
      <c r="G114" s="386">
        <f t="shared" si="12"/>
        <v>356.28446203873887</v>
      </c>
      <c r="H114" s="387">
        <f t="shared" si="13"/>
        <v>1670.3696424997079</v>
      </c>
      <c r="I114" s="386">
        <f t="shared" si="14"/>
        <v>98.838440384598115</v>
      </c>
      <c r="J114" s="385">
        <v>44</v>
      </c>
      <c r="K114" s="388">
        <f t="shared" si="15"/>
        <v>6755.1301021142117</v>
      </c>
      <c r="L114" s="210">
        <f t="shared" si="16"/>
        <v>0.95479999999999998</v>
      </c>
      <c r="M114" s="187">
        <f t="shared" si="17"/>
        <v>0.13569999999999999</v>
      </c>
    </row>
    <row r="115" spans="1:13" s="46" customFormat="1" ht="16.5" customHeight="1" x14ac:dyDescent="0.2">
      <c r="A115" s="47">
        <v>97</v>
      </c>
      <c r="B115" s="51">
        <f t="shared" si="9"/>
        <v>100.56</v>
      </c>
      <c r="C115" s="381">
        <f t="shared" si="10"/>
        <v>707.32</v>
      </c>
      <c r="D115" s="78">
        <v>38420</v>
      </c>
      <c r="E115" s="379">
        <v>21000</v>
      </c>
      <c r="F115" s="385">
        <f t="shared" si="11"/>
        <v>4584.7255369928398</v>
      </c>
      <c r="G115" s="386">
        <f t="shared" si="12"/>
        <v>356.27438783011934</v>
      </c>
      <c r="H115" s="387">
        <f t="shared" si="13"/>
        <v>1670.0579745901598</v>
      </c>
      <c r="I115" s="386">
        <f t="shared" si="14"/>
        <v>98.819998496459178</v>
      </c>
      <c r="J115" s="385">
        <v>44</v>
      </c>
      <c r="K115" s="388">
        <f t="shared" si="15"/>
        <v>6753.8778979095778</v>
      </c>
      <c r="L115" s="210">
        <f t="shared" si="16"/>
        <v>0.96460000000000001</v>
      </c>
      <c r="M115" s="187">
        <f t="shared" si="17"/>
        <v>0.1371</v>
      </c>
    </row>
    <row r="116" spans="1:13" s="46" customFormat="1" ht="16.5" customHeight="1" x14ac:dyDescent="0.2">
      <c r="A116" s="47">
        <v>98</v>
      </c>
      <c r="B116" s="51">
        <f t="shared" si="9"/>
        <v>100.59</v>
      </c>
      <c r="C116" s="381">
        <f t="shared" si="10"/>
        <v>707.33</v>
      </c>
      <c r="D116" s="78">
        <v>38420</v>
      </c>
      <c r="E116" s="379">
        <v>21000</v>
      </c>
      <c r="F116" s="385">
        <f t="shared" si="11"/>
        <v>4583.3581866984787</v>
      </c>
      <c r="G116" s="386">
        <f t="shared" si="12"/>
        <v>356.26935093944832</v>
      </c>
      <c r="H116" s="387">
        <f t="shared" si="13"/>
        <v>1669.5941077216191</v>
      </c>
      <c r="I116" s="386">
        <f t="shared" si="14"/>
        <v>98.792550752758544</v>
      </c>
      <c r="J116" s="385">
        <v>44</v>
      </c>
      <c r="K116" s="388">
        <f t="shared" si="15"/>
        <v>6752.0141961123054</v>
      </c>
      <c r="L116" s="210">
        <f t="shared" si="16"/>
        <v>0.97430000000000005</v>
      </c>
      <c r="M116" s="187">
        <f t="shared" si="17"/>
        <v>0.13850000000000001</v>
      </c>
    </row>
    <row r="117" spans="1:13" s="46" customFormat="1" ht="16.5" customHeight="1" thickBot="1" x14ac:dyDescent="0.25">
      <c r="A117" s="49">
        <v>99</v>
      </c>
      <c r="B117" s="282">
        <f t="shared" si="9"/>
        <v>100.61</v>
      </c>
      <c r="C117" s="380">
        <f t="shared" si="10"/>
        <v>707.35</v>
      </c>
      <c r="D117" s="86">
        <v>38420</v>
      </c>
      <c r="E117" s="212">
        <v>21000</v>
      </c>
      <c r="F117" s="389">
        <f t="shared" si="11"/>
        <v>4582.4470728555807</v>
      </c>
      <c r="G117" s="390">
        <f t="shared" si="12"/>
        <v>356.2592775853538</v>
      </c>
      <c r="H117" s="391">
        <f t="shared" si="13"/>
        <v>1669.2827464490356</v>
      </c>
      <c r="I117" s="390">
        <f t="shared" si="14"/>
        <v>98.774127008818695</v>
      </c>
      <c r="J117" s="389">
        <v>44</v>
      </c>
      <c r="K117" s="392">
        <f t="shared" si="15"/>
        <v>6750.763223898789</v>
      </c>
      <c r="L117" s="213">
        <f t="shared" si="16"/>
        <v>0.98399999999999999</v>
      </c>
      <c r="M117" s="214">
        <f t="shared" si="17"/>
        <v>0.14000000000000001</v>
      </c>
    </row>
    <row r="118" spans="1:13" s="46" customFormat="1" ht="16.5" customHeight="1" x14ac:dyDescent="0.2">
      <c r="A118" s="50">
        <v>100</v>
      </c>
      <c r="B118" s="51">
        <f>ROUND(10*LN(A118)+54.6,2)</f>
        <v>100.65</v>
      </c>
      <c r="C118" s="381">
        <f>ROUND(1.09*LN(A118)+702.34,2)</f>
        <v>707.36</v>
      </c>
      <c r="D118" s="91">
        <v>38420</v>
      </c>
      <c r="E118" s="209">
        <v>21000</v>
      </c>
      <c r="F118" s="393">
        <f t="shared" si="11"/>
        <v>4580.6259314456038</v>
      </c>
      <c r="G118" s="394">
        <f t="shared" si="12"/>
        <v>356.25424112191814</v>
      </c>
      <c r="H118" s="395">
        <f t="shared" si="13"/>
        <v>1668.6654983278222</v>
      </c>
      <c r="I118" s="394">
        <f t="shared" si="14"/>
        <v>98.737603451350438</v>
      </c>
      <c r="J118" s="393">
        <v>44</v>
      </c>
      <c r="K118" s="396">
        <f t="shared" si="15"/>
        <v>6748.2832743466952</v>
      </c>
      <c r="L118" s="215">
        <f t="shared" si="16"/>
        <v>0.99350000000000005</v>
      </c>
      <c r="M118" s="211">
        <f t="shared" si="17"/>
        <v>0.1414</v>
      </c>
    </row>
    <row r="119" spans="1:13" s="46" customFormat="1" ht="16.5" customHeight="1" x14ac:dyDescent="0.2">
      <c r="A119" s="47">
        <v>101</v>
      </c>
      <c r="B119" s="51">
        <f t="shared" ref="B119:B167" si="18">ROUND(10*LN(A119)+54.6,2)</f>
        <v>100.75</v>
      </c>
      <c r="C119" s="381">
        <f t="shared" ref="C119:C167" si="19">ROUND(1.09*LN(A119)+702.34,2)</f>
        <v>707.37</v>
      </c>
      <c r="D119" s="78">
        <v>38420</v>
      </c>
      <c r="E119" s="379">
        <v>21000</v>
      </c>
      <c r="F119" s="385">
        <f t="shared" si="11"/>
        <v>4576.0794044665008</v>
      </c>
      <c r="G119" s="386">
        <f t="shared" si="12"/>
        <v>356.24920480088213</v>
      </c>
      <c r="H119" s="387">
        <f t="shared" si="13"/>
        <v>1667.1270699323752</v>
      </c>
      <c r="I119" s="386">
        <f t="shared" si="14"/>
        <v>98.646572185347651</v>
      </c>
      <c r="J119" s="385">
        <v>44</v>
      </c>
      <c r="K119" s="388">
        <f t="shared" si="15"/>
        <v>6742.1022513851049</v>
      </c>
      <c r="L119" s="210">
        <f t="shared" si="16"/>
        <v>1.0024999999999999</v>
      </c>
      <c r="M119" s="187">
        <f t="shared" si="17"/>
        <v>0.14280000000000001</v>
      </c>
    </row>
    <row r="120" spans="1:13" s="46" customFormat="1" ht="16.5" customHeight="1" x14ac:dyDescent="0.2">
      <c r="A120" s="47">
        <v>102</v>
      </c>
      <c r="B120" s="51">
        <f t="shared" si="18"/>
        <v>100.85</v>
      </c>
      <c r="C120" s="381">
        <f t="shared" si="19"/>
        <v>707.38</v>
      </c>
      <c r="D120" s="78">
        <v>38420</v>
      </c>
      <c r="E120" s="379">
        <v>21000</v>
      </c>
      <c r="F120" s="385">
        <f t="shared" si="11"/>
        <v>4571.5418939018346</v>
      </c>
      <c r="G120" s="386">
        <f t="shared" si="12"/>
        <v>356.24416862223984</v>
      </c>
      <c r="H120" s="387">
        <f t="shared" si="13"/>
        <v>1665.5916891331372</v>
      </c>
      <c r="I120" s="386">
        <f t="shared" si="14"/>
        <v>98.555721250481497</v>
      </c>
      <c r="J120" s="385">
        <v>44</v>
      </c>
      <c r="K120" s="388">
        <f t="shared" si="15"/>
        <v>6735.9334729076936</v>
      </c>
      <c r="L120" s="210">
        <f t="shared" si="16"/>
        <v>1.0114000000000001</v>
      </c>
      <c r="M120" s="187">
        <f t="shared" si="17"/>
        <v>0.14419999999999999</v>
      </c>
    </row>
    <row r="121" spans="1:13" s="46" customFormat="1" ht="16.5" customHeight="1" x14ac:dyDescent="0.2">
      <c r="A121" s="47">
        <v>103</v>
      </c>
      <c r="B121" s="51">
        <f t="shared" si="18"/>
        <v>100.95</v>
      </c>
      <c r="C121" s="381">
        <f t="shared" si="19"/>
        <v>707.39</v>
      </c>
      <c r="D121" s="78">
        <v>38420</v>
      </c>
      <c r="E121" s="379">
        <v>21000</v>
      </c>
      <c r="F121" s="385">
        <f t="shared" si="11"/>
        <v>4567.0133729569088</v>
      </c>
      <c r="G121" s="386">
        <f t="shared" si="12"/>
        <v>356.23913258598509</v>
      </c>
      <c r="H121" s="387">
        <f t="shared" si="13"/>
        <v>1664.059346873498</v>
      </c>
      <c r="I121" s="386">
        <f t="shared" si="14"/>
        <v>98.465050110857888</v>
      </c>
      <c r="J121" s="385">
        <v>44</v>
      </c>
      <c r="K121" s="388">
        <f t="shared" si="15"/>
        <v>6729.7769025272501</v>
      </c>
      <c r="L121" s="210">
        <f t="shared" si="16"/>
        <v>1.0203</v>
      </c>
      <c r="M121" s="187">
        <f t="shared" si="17"/>
        <v>0.14560000000000001</v>
      </c>
    </row>
    <row r="122" spans="1:13" s="46" customFormat="1" ht="16.5" customHeight="1" x14ac:dyDescent="0.2">
      <c r="A122" s="47">
        <v>104</v>
      </c>
      <c r="B122" s="51">
        <f t="shared" si="18"/>
        <v>101.04</v>
      </c>
      <c r="C122" s="381">
        <f t="shared" si="19"/>
        <v>707.4</v>
      </c>
      <c r="D122" s="78">
        <v>38420</v>
      </c>
      <c r="E122" s="379">
        <v>21000</v>
      </c>
      <c r="F122" s="385">
        <f t="shared" si="11"/>
        <v>4562.9453681710211</v>
      </c>
      <c r="G122" s="386">
        <f t="shared" si="12"/>
        <v>356.23409669211196</v>
      </c>
      <c r="H122" s="387">
        <f t="shared" si="13"/>
        <v>1662.6826591237389</v>
      </c>
      <c r="I122" s="386">
        <f t="shared" si="14"/>
        <v>98.38358929726266</v>
      </c>
      <c r="J122" s="385">
        <v>44</v>
      </c>
      <c r="K122" s="388">
        <f t="shared" si="15"/>
        <v>6724.2457132841346</v>
      </c>
      <c r="L122" s="210">
        <f t="shared" si="16"/>
        <v>1.0293000000000001</v>
      </c>
      <c r="M122" s="187">
        <f t="shared" si="17"/>
        <v>0.14699999999999999</v>
      </c>
    </row>
    <row r="123" spans="1:13" s="46" customFormat="1" ht="16.5" customHeight="1" x14ac:dyDescent="0.2">
      <c r="A123" s="47">
        <v>105</v>
      </c>
      <c r="B123" s="51">
        <f t="shared" si="18"/>
        <v>101.14</v>
      </c>
      <c r="C123" s="381">
        <f t="shared" si="19"/>
        <v>707.41</v>
      </c>
      <c r="D123" s="78">
        <v>38420</v>
      </c>
      <c r="E123" s="379">
        <v>21000</v>
      </c>
      <c r="F123" s="385">
        <f t="shared" si="11"/>
        <v>4558.4338540636736</v>
      </c>
      <c r="G123" s="386">
        <f t="shared" si="12"/>
        <v>356.22906094061432</v>
      </c>
      <c r="H123" s="387">
        <f t="shared" si="13"/>
        <v>1661.1560652714493</v>
      </c>
      <c r="I123" s="386">
        <f t="shared" si="14"/>
        <v>98.293258300085768</v>
      </c>
      <c r="J123" s="385">
        <v>44</v>
      </c>
      <c r="K123" s="388">
        <f t="shared" si="15"/>
        <v>6718.1122385758226</v>
      </c>
      <c r="L123" s="210">
        <f t="shared" si="16"/>
        <v>1.0382</v>
      </c>
      <c r="M123" s="187">
        <f t="shared" si="17"/>
        <v>0.1484</v>
      </c>
    </row>
    <row r="124" spans="1:13" s="46" customFormat="1" ht="16.5" customHeight="1" x14ac:dyDescent="0.2">
      <c r="A124" s="47">
        <v>106</v>
      </c>
      <c r="B124" s="51">
        <f t="shared" si="18"/>
        <v>101.23</v>
      </c>
      <c r="C124" s="381">
        <f t="shared" si="19"/>
        <v>707.42</v>
      </c>
      <c r="D124" s="78">
        <v>38420</v>
      </c>
      <c r="E124" s="379">
        <v>21000</v>
      </c>
      <c r="F124" s="385">
        <f t="shared" si="11"/>
        <v>4554.3811123184823</v>
      </c>
      <c r="G124" s="386">
        <f t="shared" si="12"/>
        <v>356.22402533148625</v>
      </c>
      <c r="H124" s="387">
        <f t="shared" si="13"/>
        <v>1659.7845365256894</v>
      </c>
      <c r="I124" s="386">
        <f t="shared" si="14"/>
        <v>98.212102752999385</v>
      </c>
      <c r="J124" s="385">
        <v>44</v>
      </c>
      <c r="K124" s="388">
        <f t="shared" si="15"/>
        <v>6712.6017769286573</v>
      </c>
      <c r="L124" s="210">
        <f t="shared" si="16"/>
        <v>1.0470999999999999</v>
      </c>
      <c r="M124" s="187">
        <f t="shared" si="17"/>
        <v>0.14979999999999999</v>
      </c>
    </row>
    <row r="125" spans="1:13" s="46" customFormat="1" ht="16.5" customHeight="1" x14ac:dyDescent="0.2">
      <c r="A125" s="47">
        <v>107</v>
      </c>
      <c r="B125" s="51">
        <f t="shared" si="18"/>
        <v>101.33</v>
      </c>
      <c r="C125" s="381">
        <f t="shared" si="19"/>
        <v>707.43</v>
      </c>
      <c r="D125" s="78">
        <v>38420</v>
      </c>
      <c r="E125" s="379">
        <v>21000</v>
      </c>
      <c r="F125" s="385">
        <f t="shared" si="11"/>
        <v>4549.8865094246521</v>
      </c>
      <c r="G125" s="386">
        <f t="shared" si="12"/>
        <v>356.21898986472161</v>
      </c>
      <c r="H125" s="387">
        <f t="shared" si="13"/>
        <v>1658.2636587598081</v>
      </c>
      <c r="I125" s="386">
        <f t="shared" si="14"/>
        <v>98.122109985787461</v>
      </c>
      <c r="J125" s="385">
        <v>44</v>
      </c>
      <c r="K125" s="388">
        <f t="shared" si="15"/>
        <v>6706.4912680349689</v>
      </c>
      <c r="L125" s="210">
        <f t="shared" si="16"/>
        <v>1.056</v>
      </c>
      <c r="M125" s="187">
        <f t="shared" si="17"/>
        <v>0.15129999999999999</v>
      </c>
    </row>
    <row r="126" spans="1:13" s="46" customFormat="1" ht="16.5" customHeight="1" x14ac:dyDescent="0.2">
      <c r="A126" s="47">
        <v>108</v>
      </c>
      <c r="B126" s="51">
        <f t="shared" si="18"/>
        <v>101.42</v>
      </c>
      <c r="C126" s="381">
        <f t="shared" si="19"/>
        <v>707.44</v>
      </c>
      <c r="D126" s="78">
        <v>38420</v>
      </c>
      <c r="E126" s="379">
        <v>21000</v>
      </c>
      <c r="F126" s="385">
        <f t="shared" si="11"/>
        <v>4545.848944981266</v>
      </c>
      <c r="G126" s="386">
        <f t="shared" si="12"/>
        <v>356.21395454031438</v>
      </c>
      <c r="H126" s="387">
        <f t="shared" si="13"/>
        <v>1656.897260038294</v>
      </c>
      <c r="I126" s="386">
        <f t="shared" si="14"/>
        <v>98.041257990431603</v>
      </c>
      <c r="J126" s="385">
        <v>44</v>
      </c>
      <c r="K126" s="388">
        <f t="shared" si="15"/>
        <v>6701.0014175503056</v>
      </c>
      <c r="L126" s="210">
        <f t="shared" si="16"/>
        <v>1.0649</v>
      </c>
      <c r="M126" s="187">
        <f t="shared" si="17"/>
        <v>0.1527</v>
      </c>
    </row>
    <row r="127" spans="1:13" s="46" customFormat="1" ht="16.5" customHeight="1" x14ac:dyDescent="0.2">
      <c r="A127" s="47">
        <v>109</v>
      </c>
      <c r="B127" s="51">
        <f t="shared" si="18"/>
        <v>101.51</v>
      </c>
      <c r="C127" s="381">
        <f t="shared" si="19"/>
        <v>707.45</v>
      </c>
      <c r="D127" s="78">
        <v>38420</v>
      </c>
      <c r="E127" s="379">
        <v>21000</v>
      </c>
      <c r="F127" s="385">
        <f t="shared" si="11"/>
        <v>4541.8185400453158</v>
      </c>
      <c r="G127" s="386">
        <f t="shared" si="12"/>
        <v>356.20891935825853</v>
      </c>
      <c r="H127" s="387">
        <f t="shared" si="13"/>
        <v>1655.5332812784081</v>
      </c>
      <c r="I127" s="386">
        <f t="shared" si="14"/>
        <v>97.960549188071496</v>
      </c>
      <c r="J127" s="385">
        <v>44</v>
      </c>
      <c r="K127" s="388">
        <f t="shared" si="15"/>
        <v>6695.5212898700538</v>
      </c>
      <c r="L127" s="210">
        <f t="shared" si="16"/>
        <v>1.0738000000000001</v>
      </c>
      <c r="M127" s="187">
        <f t="shared" si="17"/>
        <v>0.15409999999999999</v>
      </c>
    </row>
    <row r="128" spans="1:13" s="46" customFormat="1" ht="16.5" customHeight="1" x14ac:dyDescent="0.2">
      <c r="A128" s="48">
        <v>110</v>
      </c>
      <c r="B128" s="51">
        <f t="shared" si="18"/>
        <v>101.6</v>
      </c>
      <c r="C128" s="381">
        <f t="shared" si="19"/>
        <v>707.46</v>
      </c>
      <c r="D128" s="78">
        <v>38420</v>
      </c>
      <c r="E128" s="379">
        <v>21000</v>
      </c>
      <c r="F128" s="385">
        <f t="shared" si="11"/>
        <v>4537.7952755905517</v>
      </c>
      <c r="G128" s="386">
        <f t="shared" si="12"/>
        <v>356.20388431854803</v>
      </c>
      <c r="H128" s="387">
        <f t="shared" si="13"/>
        <v>1654.1717160492756</v>
      </c>
      <c r="I128" s="386">
        <f t="shared" si="14"/>
        <v>97.879983198182003</v>
      </c>
      <c r="J128" s="385">
        <v>44</v>
      </c>
      <c r="K128" s="388">
        <f t="shared" si="15"/>
        <v>6690.0508591565576</v>
      </c>
      <c r="L128" s="210">
        <f t="shared" si="16"/>
        <v>1.0827</v>
      </c>
      <c r="M128" s="187">
        <f t="shared" si="17"/>
        <v>0.1555</v>
      </c>
    </row>
    <row r="129" spans="1:13" s="46" customFormat="1" ht="16.5" customHeight="1" x14ac:dyDescent="0.2">
      <c r="A129" s="47">
        <v>111</v>
      </c>
      <c r="B129" s="51">
        <f t="shared" si="18"/>
        <v>101.7</v>
      </c>
      <c r="C129" s="381">
        <f t="shared" si="19"/>
        <v>707.47</v>
      </c>
      <c r="D129" s="78">
        <v>38420</v>
      </c>
      <c r="E129" s="379">
        <v>21000</v>
      </c>
      <c r="F129" s="385">
        <f t="shared" si="11"/>
        <v>4533.333333333333</v>
      </c>
      <c r="G129" s="386">
        <f t="shared" si="12"/>
        <v>356.19884942117682</v>
      </c>
      <c r="H129" s="387">
        <f t="shared" si="13"/>
        <v>1652.6618777710241</v>
      </c>
      <c r="I129" s="386">
        <f t="shared" si="14"/>
        <v>97.790643655090193</v>
      </c>
      <c r="J129" s="385">
        <v>44</v>
      </c>
      <c r="K129" s="388">
        <f t="shared" si="15"/>
        <v>6683.9847041806233</v>
      </c>
      <c r="L129" s="210">
        <f t="shared" si="16"/>
        <v>1.0913999999999999</v>
      </c>
      <c r="M129" s="187">
        <f t="shared" si="17"/>
        <v>0.15690000000000001</v>
      </c>
    </row>
    <row r="130" spans="1:13" s="46" customFormat="1" ht="16.5" customHeight="1" x14ac:dyDescent="0.2">
      <c r="A130" s="47">
        <v>112</v>
      </c>
      <c r="B130" s="51">
        <f t="shared" si="18"/>
        <v>101.78</v>
      </c>
      <c r="C130" s="381">
        <f t="shared" si="19"/>
        <v>707.48</v>
      </c>
      <c r="D130" s="78">
        <v>38420</v>
      </c>
      <c r="E130" s="379">
        <v>21000</v>
      </c>
      <c r="F130" s="385">
        <f t="shared" si="11"/>
        <v>4529.7700923560615</v>
      </c>
      <c r="G130" s="386">
        <f t="shared" si="12"/>
        <v>356.19381466613902</v>
      </c>
      <c r="H130" s="387">
        <f t="shared" si="13"/>
        <v>1651.4558005735034</v>
      </c>
      <c r="I130" s="386">
        <f t="shared" si="14"/>
        <v>97.719278140444004</v>
      </c>
      <c r="J130" s="385">
        <v>44</v>
      </c>
      <c r="K130" s="388">
        <f t="shared" si="15"/>
        <v>6679.1389857361473</v>
      </c>
      <c r="L130" s="210">
        <f t="shared" si="16"/>
        <v>1.1004</v>
      </c>
      <c r="M130" s="187">
        <f t="shared" si="17"/>
        <v>0.1583</v>
      </c>
    </row>
    <row r="131" spans="1:13" s="46" customFormat="1" ht="16.5" customHeight="1" x14ac:dyDescent="0.2">
      <c r="A131" s="47">
        <v>113</v>
      </c>
      <c r="B131" s="51">
        <f t="shared" si="18"/>
        <v>101.87</v>
      </c>
      <c r="C131" s="381">
        <f t="shared" si="19"/>
        <v>707.49</v>
      </c>
      <c r="D131" s="78">
        <v>38420</v>
      </c>
      <c r="E131" s="379">
        <v>21000</v>
      </c>
      <c r="F131" s="385">
        <f t="shared" si="11"/>
        <v>4525.7681358594282</v>
      </c>
      <c r="G131" s="386">
        <f t="shared" si="12"/>
        <v>356.18878005342833</v>
      </c>
      <c r="H131" s="387">
        <f t="shared" si="13"/>
        <v>1650.1014375785455</v>
      </c>
      <c r="I131" s="386">
        <f t="shared" si="14"/>
        <v>97.639138318257139</v>
      </c>
      <c r="J131" s="385">
        <v>44</v>
      </c>
      <c r="K131" s="388">
        <f t="shared" si="15"/>
        <v>6673.6974918096594</v>
      </c>
      <c r="L131" s="210">
        <f t="shared" si="16"/>
        <v>1.1093</v>
      </c>
      <c r="M131" s="187">
        <f t="shared" si="17"/>
        <v>0.15970000000000001</v>
      </c>
    </row>
    <row r="132" spans="1:13" s="46" customFormat="1" ht="16.5" customHeight="1" x14ac:dyDescent="0.2">
      <c r="A132" s="47">
        <v>114</v>
      </c>
      <c r="B132" s="51">
        <f t="shared" si="18"/>
        <v>101.96</v>
      </c>
      <c r="C132" s="381">
        <f t="shared" si="19"/>
        <v>707.5</v>
      </c>
      <c r="D132" s="78">
        <v>38420</v>
      </c>
      <c r="E132" s="379">
        <v>21000</v>
      </c>
      <c r="F132" s="385">
        <f t="shared" si="11"/>
        <v>4521.7732444095727</v>
      </c>
      <c r="G132" s="386">
        <f t="shared" si="12"/>
        <v>356.18374558303884</v>
      </c>
      <c r="H132" s="387">
        <f t="shared" si="13"/>
        <v>1648.7494626175026</v>
      </c>
      <c r="I132" s="386">
        <f t="shared" si="14"/>
        <v>97.559139799852232</v>
      </c>
      <c r="J132" s="385">
        <v>44</v>
      </c>
      <c r="K132" s="388">
        <f t="shared" si="15"/>
        <v>6668.2655924099672</v>
      </c>
      <c r="L132" s="210">
        <f t="shared" si="16"/>
        <v>1.1181000000000001</v>
      </c>
      <c r="M132" s="187">
        <f t="shared" si="17"/>
        <v>0.16109999999999999</v>
      </c>
    </row>
    <row r="133" spans="1:13" s="46" customFormat="1" ht="16.5" customHeight="1" x14ac:dyDescent="0.2">
      <c r="A133" s="47">
        <v>115</v>
      </c>
      <c r="B133" s="51">
        <f t="shared" si="18"/>
        <v>102.05</v>
      </c>
      <c r="C133" s="381">
        <f t="shared" si="19"/>
        <v>707.51</v>
      </c>
      <c r="D133" s="78">
        <v>38420</v>
      </c>
      <c r="E133" s="379">
        <v>21000</v>
      </c>
      <c r="F133" s="385">
        <f t="shared" si="11"/>
        <v>4517.7853993140616</v>
      </c>
      <c r="G133" s="386">
        <f t="shared" si="12"/>
        <v>356.17871125496458</v>
      </c>
      <c r="H133" s="387">
        <f t="shared" si="13"/>
        <v>1647.3998693723306</v>
      </c>
      <c r="I133" s="386">
        <f t="shared" si="14"/>
        <v>97.479282211380522</v>
      </c>
      <c r="J133" s="385">
        <v>44</v>
      </c>
      <c r="K133" s="388">
        <f t="shared" si="15"/>
        <v>6662.8432621527372</v>
      </c>
      <c r="L133" s="210">
        <f t="shared" si="16"/>
        <v>1.1269</v>
      </c>
      <c r="M133" s="187">
        <f t="shared" si="17"/>
        <v>0.16250000000000001</v>
      </c>
    </row>
    <row r="134" spans="1:13" s="46" customFormat="1" ht="16.5" customHeight="1" x14ac:dyDescent="0.2">
      <c r="A134" s="47">
        <v>116</v>
      </c>
      <c r="B134" s="51">
        <f t="shared" si="18"/>
        <v>102.14</v>
      </c>
      <c r="C134" s="381">
        <f t="shared" si="19"/>
        <v>707.52</v>
      </c>
      <c r="D134" s="78">
        <v>38420</v>
      </c>
      <c r="E134" s="379">
        <v>21000</v>
      </c>
      <c r="F134" s="385">
        <f t="shared" si="11"/>
        <v>4513.8045819463478</v>
      </c>
      <c r="G134" s="386">
        <f t="shared" si="12"/>
        <v>356.17367706919947</v>
      </c>
      <c r="H134" s="387">
        <f t="shared" si="13"/>
        <v>1646.0526515472548</v>
      </c>
      <c r="I134" s="386">
        <f t="shared" si="14"/>
        <v>97.399565180310944</v>
      </c>
      <c r="J134" s="385">
        <v>44</v>
      </c>
      <c r="K134" s="388">
        <f t="shared" si="15"/>
        <v>6657.4304757431128</v>
      </c>
      <c r="L134" s="210">
        <f t="shared" si="16"/>
        <v>1.1356999999999999</v>
      </c>
      <c r="M134" s="187">
        <f t="shared" si="17"/>
        <v>0.16400000000000001</v>
      </c>
    </row>
    <row r="135" spans="1:13" s="46" customFormat="1" ht="16.5" customHeight="1" x14ac:dyDescent="0.2">
      <c r="A135" s="47">
        <v>117</v>
      </c>
      <c r="B135" s="51">
        <f t="shared" si="18"/>
        <v>102.22</v>
      </c>
      <c r="C135" s="381">
        <f t="shared" si="19"/>
        <v>707.53</v>
      </c>
      <c r="D135" s="78">
        <v>38420</v>
      </c>
      <c r="E135" s="379">
        <v>21000</v>
      </c>
      <c r="F135" s="385">
        <f t="shared" si="11"/>
        <v>4510.2719624339652</v>
      </c>
      <c r="G135" s="386">
        <f t="shared" si="12"/>
        <v>356.16864302573742</v>
      </c>
      <c r="H135" s="387">
        <f t="shared" si="13"/>
        <v>1644.8569246453794</v>
      </c>
      <c r="I135" s="386">
        <f t="shared" si="14"/>
        <v>97.328812109194061</v>
      </c>
      <c r="J135" s="385">
        <v>44</v>
      </c>
      <c r="K135" s="388">
        <f t="shared" si="15"/>
        <v>6652.6263422142765</v>
      </c>
      <c r="L135" s="210">
        <f t="shared" si="16"/>
        <v>1.1446000000000001</v>
      </c>
      <c r="M135" s="187">
        <f t="shared" si="17"/>
        <v>0.16539999999999999</v>
      </c>
    </row>
    <row r="136" spans="1:13" s="46" customFormat="1" ht="16.5" customHeight="1" x14ac:dyDescent="0.2">
      <c r="A136" s="47">
        <v>118</v>
      </c>
      <c r="B136" s="51">
        <f t="shared" si="18"/>
        <v>102.31</v>
      </c>
      <c r="C136" s="381">
        <f t="shared" si="19"/>
        <v>707.54</v>
      </c>
      <c r="D136" s="78">
        <v>38420</v>
      </c>
      <c r="E136" s="379">
        <v>21000</v>
      </c>
      <c r="F136" s="385">
        <f t="shared" si="11"/>
        <v>4506.3043690743816</v>
      </c>
      <c r="G136" s="386">
        <f t="shared" si="12"/>
        <v>356.16360912457247</v>
      </c>
      <c r="H136" s="387">
        <f t="shared" si="13"/>
        <v>1643.5141766312465</v>
      </c>
      <c r="I136" s="386">
        <f t="shared" si="14"/>
        <v>97.249359563979084</v>
      </c>
      <c r="J136" s="385">
        <v>44</v>
      </c>
      <c r="K136" s="388">
        <f t="shared" si="15"/>
        <v>6647.2315143941796</v>
      </c>
      <c r="L136" s="210">
        <f t="shared" si="16"/>
        <v>1.1534</v>
      </c>
      <c r="M136" s="187">
        <f t="shared" si="17"/>
        <v>0.1668</v>
      </c>
    </row>
    <row r="137" spans="1:13" s="46" customFormat="1" ht="16.5" customHeight="1" x14ac:dyDescent="0.2">
      <c r="A137" s="47">
        <v>119</v>
      </c>
      <c r="B137" s="51">
        <f t="shared" si="18"/>
        <v>102.39</v>
      </c>
      <c r="C137" s="381">
        <f t="shared" si="19"/>
        <v>707.55</v>
      </c>
      <c r="D137" s="78">
        <v>38420</v>
      </c>
      <c r="E137" s="379">
        <v>21000</v>
      </c>
      <c r="F137" s="385">
        <f t="shared" si="11"/>
        <v>4502.7834749487256</v>
      </c>
      <c r="G137" s="386">
        <f t="shared" si="12"/>
        <v>356.15857536569854</v>
      </c>
      <c r="H137" s="387">
        <f t="shared" si="13"/>
        <v>1642.3224130062752</v>
      </c>
      <c r="I137" s="386">
        <f t="shared" si="14"/>
        <v>97.178841006288479</v>
      </c>
      <c r="J137" s="385">
        <v>44</v>
      </c>
      <c r="K137" s="388">
        <f t="shared" si="15"/>
        <v>6642.4433043269873</v>
      </c>
      <c r="L137" s="210">
        <f t="shared" si="16"/>
        <v>1.1621999999999999</v>
      </c>
      <c r="M137" s="187">
        <f t="shared" si="17"/>
        <v>0.16819999999999999</v>
      </c>
    </row>
    <row r="138" spans="1:13" s="46" customFormat="1" ht="16.5" customHeight="1" x14ac:dyDescent="0.2">
      <c r="A138" s="48">
        <v>120</v>
      </c>
      <c r="B138" s="51">
        <f t="shared" si="18"/>
        <v>102.47</v>
      </c>
      <c r="C138" s="381">
        <f t="shared" si="19"/>
        <v>707.56</v>
      </c>
      <c r="D138" s="78">
        <v>38420</v>
      </c>
      <c r="E138" s="379">
        <v>21000</v>
      </c>
      <c r="F138" s="385">
        <f t="shared" si="11"/>
        <v>4499.2680784619879</v>
      </c>
      <c r="G138" s="386">
        <f t="shared" si="12"/>
        <v>356.15354174910965</v>
      </c>
      <c r="H138" s="387">
        <f t="shared" si="13"/>
        <v>1641.1325076313508</v>
      </c>
      <c r="I138" s="386">
        <f t="shared" si="14"/>
        <v>97.108432404221958</v>
      </c>
      <c r="J138" s="385">
        <v>44</v>
      </c>
      <c r="K138" s="388">
        <f t="shared" si="15"/>
        <v>6637.6625602466702</v>
      </c>
      <c r="L138" s="210">
        <f t="shared" si="16"/>
        <v>1.1711</v>
      </c>
      <c r="M138" s="187">
        <f t="shared" si="17"/>
        <v>0.1696</v>
      </c>
    </row>
    <row r="139" spans="1:13" s="46" customFormat="1" ht="16.5" customHeight="1" x14ac:dyDescent="0.2">
      <c r="A139" s="47">
        <v>121</v>
      </c>
      <c r="B139" s="51">
        <f t="shared" si="18"/>
        <v>102.56</v>
      </c>
      <c r="C139" s="381">
        <f t="shared" si="19"/>
        <v>707.57</v>
      </c>
      <c r="D139" s="78">
        <v>38420</v>
      </c>
      <c r="E139" s="379">
        <v>21000</v>
      </c>
      <c r="F139" s="385">
        <f t="shared" si="11"/>
        <v>4495.3198127925116</v>
      </c>
      <c r="G139" s="386">
        <f t="shared" si="12"/>
        <v>356.14850827479961</v>
      </c>
      <c r="H139" s="387">
        <f t="shared" si="13"/>
        <v>1639.796292520751</v>
      </c>
      <c r="I139" s="386">
        <f t="shared" si="14"/>
        <v>97.029366421346225</v>
      </c>
      <c r="J139" s="385">
        <v>44</v>
      </c>
      <c r="K139" s="388">
        <f t="shared" si="15"/>
        <v>6632.2939800094082</v>
      </c>
      <c r="L139" s="210">
        <f t="shared" si="16"/>
        <v>1.1798</v>
      </c>
      <c r="M139" s="187">
        <f t="shared" si="17"/>
        <v>0.17100000000000001</v>
      </c>
    </row>
    <row r="140" spans="1:13" s="46" customFormat="1" ht="16.5" customHeight="1" x14ac:dyDescent="0.2">
      <c r="A140" s="47">
        <v>122</v>
      </c>
      <c r="B140" s="51">
        <f t="shared" si="18"/>
        <v>102.64</v>
      </c>
      <c r="C140" s="381">
        <f t="shared" si="19"/>
        <v>707.58</v>
      </c>
      <c r="D140" s="78">
        <v>38420</v>
      </c>
      <c r="E140" s="379">
        <v>21000</v>
      </c>
      <c r="F140" s="385">
        <f t="shared" si="11"/>
        <v>4491.8160561184723</v>
      </c>
      <c r="G140" s="386">
        <f t="shared" si="12"/>
        <v>356.14347494276262</v>
      </c>
      <c r="H140" s="387">
        <f t="shared" si="13"/>
        <v>1638.6103214986972</v>
      </c>
      <c r="I140" s="386">
        <f t="shared" si="14"/>
        <v>96.959190621224707</v>
      </c>
      <c r="J140" s="385">
        <v>44</v>
      </c>
      <c r="K140" s="388">
        <f t="shared" si="15"/>
        <v>6627.5290431811563</v>
      </c>
      <c r="L140" s="210">
        <f t="shared" si="16"/>
        <v>1.1886000000000001</v>
      </c>
      <c r="M140" s="187">
        <f t="shared" si="17"/>
        <v>0.1724</v>
      </c>
    </row>
    <row r="141" spans="1:13" s="46" customFormat="1" ht="16.5" customHeight="1" x14ac:dyDescent="0.2">
      <c r="A141" s="47">
        <v>123</v>
      </c>
      <c r="B141" s="51">
        <f t="shared" si="18"/>
        <v>102.72</v>
      </c>
      <c r="C141" s="381">
        <f t="shared" si="19"/>
        <v>707.59</v>
      </c>
      <c r="D141" s="78">
        <v>38420</v>
      </c>
      <c r="E141" s="379">
        <v>21000</v>
      </c>
      <c r="F141" s="385">
        <f t="shared" si="11"/>
        <v>4488.3177570093449</v>
      </c>
      <c r="G141" s="386">
        <f t="shared" si="12"/>
        <v>356.13844175299255</v>
      </c>
      <c r="H141" s="387">
        <f t="shared" si="13"/>
        <v>1637.42619518167</v>
      </c>
      <c r="I141" s="386">
        <f t="shared" si="14"/>
        <v>96.889123975246747</v>
      </c>
      <c r="J141" s="385">
        <v>44</v>
      </c>
      <c r="K141" s="388">
        <f t="shared" si="15"/>
        <v>6622.7715179192537</v>
      </c>
      <c r="L141" s="210">
        <f t="shared" si="16"/>
        <v>1.1974</v>
      </c>
      <c r="M141" s="187">
        <f t="shared" si="17"/>
        <v>0.17380000000000001</v>
      </c>
    </row>
    <row r="142" spans="1:13" s="46" customFormat="1" ht="16.5" customHeight="1" x14ac:dyDescent="0.2">
      <c r="A142" s="47">
        <v>124</v>
      </c>
      <c r="B142" s="51">
        <f t="shared" si="18"/>
        <v>102.8</v>
      </c>
      <c r="C142" s="381">
        <f t="shared" si="19"/>
        <v>707.59</v>
      </c>
      <c r="D142" s="78">
        <v>38420</v>
      </c>
      <c r="E142" s="379">
        <v>21000</v>
      </c>
      <c r="F142" s="385">
        <f t="shared" si="11"/>
        <v>4484.8249027237352</v>
      </c>
      <c r="G142" s="386">
        <f t="shared" si="12"/>
        <v>356.13844175299255</v>
      </c>
      <c r="H142" s="387">
        <f t="shared" si="13"/>
        <v>1636.2456104331338</v>
      </c>
      <c r="I142" s="386">
        <f t="shared" si="14"/>
        <v>96.819266889534561</v>
      </c>
      <c r="J142" s="385">
        <v>44</v>
      </c>
      <c r="K142" s="388">
        <f t="shared" si="15"/>
        <v>6618.0282217993963</v>
      </c>
      <c r="L142" s="210">
        <f t="shared" si="16"/>
        <v>1.2061999999999999</v>
      </c>
      <c r="M142" s="187">
        <f t="shared" si="17"/>
        <v>0.17519999999999999</v>
      </c>
    </row>
    <row r="143" spans="1:13" s="46" customFormat="1" ht="16.5" customHeight="1" x14ac:dyDescent="0.2">
      <c r="A143" s="47">
        <v>125</v>
      </c>
      <c r="B143" s="51">
        <f t="shared" si="18"/>
        <v>102.88</v>
      </c>
      <c r="C143" s="381">
        <f t="shared" si="19"/>
        <v>707.6</v>
      </c>
      <c r="D143" s="78">
        <v>38420</v>
      </c>
      <c r="E143" s="379">
        <v>21000</v>
      </c>
      <c r="F143" s="385">
        <f t="shared" si="11"/>
        <v>4481.337480559876</v>
      </c>
      <c r="G143" s="386">
        <f t="shared" si="12"/>
        <v>356.1334087054833</v>
      </c>
      <c r="H143" s="387">
        <f t="shared" si="13"/>
        <v>1635.0651605716912</v>
      </c>
      <c r="I143" s="386">
        <f t="shared" si="14"/>
        <v>96.749417785307173</v>
      </c>
      <c r="J143" s="385">
        <v>44</v>
      </c>
      <c r="K143" s="388">
        <f t="shared" si="15"/>
        <v>6613.2854676223569</v>
      </c>
      <c r="L143" s="210">
        <f t="shared" si="16"/>
        <v>1.2150000000000001</v>
      </c>
      <c r="M143" s="187">
        <f t="shared" si="17"/>
        <v>0.1767</v>
      </c>
    </row>
    <row r="144" spans="1:13" s="46" customFormat="1" ht="16.5" customHeight="1" x14ac:dyDescent="0.2">
      <c r="A144" s="47">
        <v>126</v>
      </c>
      <c r="B144" s="51">
        <f t="shared" si="18"/>
        <v>102.96</v>
      </c>
      <c r="C144" s="381">
        <f t="shared" si="19"/>
        <v>707.61</v>
      </c>
      <c r="D144" s="78">
        <v>38420</v>
      </c>
      <c r="E144" s="379">
        <v>21000</v>
      </c>
      <c r="F144" s="385">
        <f t="shared" si="11"/>
        <v>4477.855477855479</v>
      </c>
      <c r="G144" s="386">
        <f t="shared" si="12"/>
        <v>356.12837580022892</v>
      </c>
      <c r="H144" s="387">
        <f t="shared" si="13"/>
        <v>1633.8865425356291</v>
      </c>
      <c r="I144" s="386">
        <f t="shared" si="14"/>
        <v>96.679677073114163</v>
      </c>
      <c r="J144" s="385">
        <v>44</v>
      </c>
      <c r="K144" s="388">
        <f t="shared" si="15"/>
        <v>6608.5500732644514</v>
      </c>
      <c r="L144" s="210">
        <f t="shared" si="16"/>
        <v>1.2238</v>
      </c>
      <c r="M144" s="187">
        <f t="shared" si="17"/>
        <v>0.17810000000000001</v>
      </c>
    </row>
    <row r="145" spans="1:13" s="46" customFormat="1" ht="16.5" customHeight="1" x14ac:dyDescent="0.2">
      <c r="A145" s="47">
        <v>127</v>
      </c>
      <c r="B145" s="51">
        <f t="shared" si="18"/>
        <v>103.04</v>
      </c>
      <c r="C145" s="381">
        <f t="shared" si="19"/>
        <v>707.62</v>
      </c>
      <c r="D145" s="78">
        <v>38420</v>
      </c>
      <c r="E145" s="379">
        <v>21000</v>
      </c>
      <c r="F145" s="385">
        <f t="shared" si="11"/>
        <v>4474.3788819875772</v>
      </c>
      <c r="G145" s="386">
        <f t="shared" si="12"/>
        <v>356.12334303722332</v>
      </c>
      <c r="H145" s="387">
        <f t="shared" si="13"/>
        <v>1632.7097520583823</v>
      </c>
      <c r="I145" s="386">
        <f t="shared" si="14"/>
        <v>96.610044500496002</v>
      </c>
      <c r="J145" s="385">
        <v>44</v>
      </c>
      <c r="K145" s="388">
        <f t="shared" si="15"/>
        <v>6603.8220215836782</v>
      </c>
      <c r="L145" s="210">
        <f t="shared" si="16"/>
        <v>1.2324999999999999</v>
      </c>
      <c r="M145" s="187">
        <f t="shared" si="17"/>
        <v>0.17949999999999999</v>
      </c>
    </row>
    <row r="146" spans="1:13" s="46" customFormat="1" ht="16.5" customHeight="1" x14ac:dyDescent="0.2">
      <c r="A146" s="47">
        <v>128</v>
      </c>
      <c r="B146" s="51">
        <f t="shared" si="18"/>
        <v>103.12</v>
      </c>
      <c r="C146" s="381">
        <f t="shared" si="19"/>
        <v>707.63</v>
      </c>
      <c r="D146" s="78">
        <v>38420</v>
      </c>
      <c r="E146" s="379">
        <v>21000</v>
      </c>
      <c r="F146" s="385">
        <f t="shared" si="11"/>
        <v>4470.907680372381</v>
      </c>
      <c r="G146" s="386">
        <f t="shared" si="12"/>
        <v>356.11831041646059</v>
      </c>
      <c r="H146" s="387">
        <f t="shared" si="13"/>
        <v>1631.5347848866281</v>
      </c>
      <c r="I146" s="386">
        <f t="shared" si="14"/>
        <v>96.540519815776833</v>
      </c>
      <c r="J146" s="385">
        <v>44</v>
      </c>
      <c r="K146" s="388">
        <f t="shared" si="15"/>
        <v>6599.1012954912458</v>
      </c>
      <c r="L146" s="210">
        <f t="shared" si="16"/>
        <v>1.2413000000000001</v>
      </c>
      <c r="M146" s="187">
        <f t="shared" si="17"/>
        <v>0.18090000000000001</v>
      </c>
    </row>
    <row r="147" spans="1:13" s="46" customFormat="1" ht="16.5" customHeight="1" x14ac:dyDescent="0.2">
      <c r="A147" s="47">
        <v>129</v>
      </c>
      <c r="B147" s="51">
        <f t="shared" si="18"/>
        <v>103.2</v>
      </c>
      <c r="C147" s="381">
        <f t="shared" si="19"/>
        <v>707.64</v>
      </c>
      <c r="D147" s="78">
        <v>38420</v>
      </c>
      <c r="E147" s="379">
        <v>21000</v>
      </c>
      <c r="F147" s="385">
        <f t="shared" si="11"/>
        <v>4467.4418604651164</v>
      </c>
      <c r="G147" s="386">
        <f t="shared" si="12"/>
        <v>356.11327793793453</v>
      </c>
      <c r="H147" s="387">
        <f t="shared" si="13"/>
        <v>1630.3616367802313</v>
      </c>
      <c r="I147" s="386">
        <f t="shared" si="14"/>
        <v>96.47110276806103</v>
      </c>
      <c r="J147" s="385">
        <v>44</v>
      </c>
      <c r="K147" s="388">
        <f t="shared" si="15"/>
        <v>6594.3878779513443</v>
      </c>
      <c r="L147" s="210">
        <f t="shared" si="16"/>
        <v>1.25</v>
      </c>
      <c r="M147" s="187">
        <f t="shared" si="17"/>
        <v>0.18229999999999999</v>
      </c>
    </row>
    <row r="148" spans="1:13" s="46" customFormat="1" ht="16.5" customHeight="1" x14ac:dyDescent="0.2">
      <c r="A148" s="48">
        <v>130</v>
      </c>
      <c r="B148" s="51">
        <f t="shared" si="18"/>
        <v>103.28</v>
      </c>
      <c r="C148" s="381">
        <f t="shared" si="19"/>
        <v>707.65</v>
      </c>
      <c r="D148" s="78">
        <v>38420</v>
      </c>
      <c r="E148" s="379">
        <v>21000</v>
      </c>
      <c r="F148" s="385">
        <f t="shared" ref="F148:F211" si="20">12*(1/B148*D148)</f>
        <v>4463.9814097598764</v>
      </c>
      <c r="G148" s="386">
        <f t="shared" ref="G148:G211" si="21">12*(1/C148*E148)</f>
        <v>356.10824560163923</v>
      </c>
      <c r="H148" s="387">
        <f t="shared" ref="H148:H211" si="22">SUM(F148:G148)*33.8%</f>
        <v>1629.1903035121923</v>
      </c>
      <c r="I148" s="386">
        <f t="shared" ref="I148:I211" si="23">SUM(F148:G148)*2%</f>
        <v>96.401793107230318</v>
      </c>
      <c r="J148" s="385">
        <v>44</v>
      </c>
      <c r="K148" s="388">
        <f t="shared" ref="K148:K211" si="24">SUM(F148:J148)</f>
        <v>6589.6817519809383</v>
      </c>
      <c r="L148" s="210">
        <f t="shared" ref="L148:L211" si="25">ROUND(A148/B148,4)</f>
        <v>1.2586999999999999</v>
      </c>
      <c r="M148" s="187">
        <f t="shared" ref="M148:M211" si="26">ROUND(A148/C148,4)</f>
        <v>0.1837</v>
      </c>
    </row>
    <row r="149" spans="1:13" s="46" customFormat="1" ht="16.5" customHeight="1" x14ac:dyDescent="0.2">
      <c r="A149" s="47">
        <v>131</v>
      </c>
      <c r="B149" s="51">
        <f t="shared" si="18"/>
        <v>103.35</v>
      </c>
      <c r="C149" s="381">
        <f t="shared" si="19"/>
        <v>707.65</v>
      </c>
      <c r="D149" s="78">
        <v>38420</v>
      </c>
      <c r="E149" s="379">
        <v>21000</v>
      </c>
      <c r="F149" s="385">
        <f t="shared" si="20"/>
        <v>4460.9579100145138</v>
      </c>
      <c r="G149" s="386">
        <f t="shared" si="21"/>
        <v>356.10824560163923</v>
      </c>
      <c r="H149" s="387">
        <f t="shared" si="22"/>
        <v>1628.1683605982596</v>
      </c>
      <c r="I149" s="386">
        <f t="shared" si="23"/>
        <v>96.341323112323067</v>
      </c>
      <c r="J149" s="385">
        <v>44</v>
      </c>
      <c r="K149" s="388">
        <f t="shared" si="24"/>
        <v>6585.5758393267361</v>
      </c>
      <c r="L149" s="210">
        <f t="shared" si="25"/>
        <v>1.2675000000000001</v>
      </c>
      <c r="M149" s="187">
        <f t="shared" si="26"/>
        <v>0.18509999999999999</v>
      </c>
    </row>
    <row r="150" spans="1:13" s="46" customFormat="1" ht="16.5" customHeight="1" x14ac:dyDescent="0.2">
      <c r="A150" s="47">
        <v>132</v>
      </c>
      <c r="B150" s="51">
        <f t="shared" si="18"/>
        <v>103.43</v>
      </c>
      <c r="C150" s="381">
        <f t="shared" si="19"/>
        <v>707.66</v>
      </c>
      <c r="D150" s="78">
        <v>38420</v>
      </c>
      <c r="E150" s="379">
        <v>21000</v>
      </c>
      <c r="F150" s="385">
        <f t="shared" si="20"/>
        <v>4457.5074929904276</v>
      </c>
      <c r="G150" s="386">
        <f t="shared" si="21"/>
        <v>356.10321340756866</v>
      </c>
      <c r="H150" s="387">
        <f t="shared" si="22"/>
        <v>1627.0004187625225</v>
      </c>
      <c r="I150" s="386">
        <f t="shared" si="23"/>
        <v>96.272214127959927</v>
      </c>
      <c r="J150" s="385">
        <v>44</v>
      </c>
      <c r="K150" s="388">
        <f t="shared" si="24"/>
        <v>6580.883339288479</v>
      </c>
      <c r="L150" s="210">
        <f t="shared" si="25"/>
        <v>1.2762</v>
      </c>
      <c r="M150" s="187">
        <f t="shared" si="26"/>
        <v>0.1865</v>
      </c>
    </row>
    <row r="151" spans="1:13" s="46" customFormat="1" ht="16.5" customHeight="1" x14ac:dyDescent="0.2">
      <c r="A151" s="47">
        <v>133</v>
      </c>
      <c r="B151" s="51">
        <f t="shared" si="18"/>
        <v>103.5</v>
      </c>
      <c r="C151" s="381">
        <f t="shared" si="19"/>
        <v>707.67</v>
      </c>
      <c r="D151" s="78">
        <v>38420</v>
      </c>
      <c r="E151" s="379">
        <v>21000</v>
      </c>
      <c r="F151" s="385">
        <f t="shared" si="20"/>
        <v>4454.492753623188</v>
      </c>
      <c r="G151" s="386">
        <f t="shared" si="21"/>
        <v>356.09818135571669</v>
      </c>
      <c r="H151" s="387">
        <f t="shared" si="22"/>
        <v>1625.9797360228695</v>
      </c>
      <c r="I151" s="386">
        <f t="shared" si="23"/>
        <v>96.211818699578089</v>
      </c>
      <c r="J151" s="385">
        <v>44</v>
      </c>
      <c r="K151" s="388">
        <f t="shared" si="24"/>
        <v>6576.7824897013525</v>
      </c>
      <c r="L151" s="210">
        <f t="shared" si="25"/>
        <v>1.2849999999999999</v>
      </c>
      <c r="M151" s="187">
        <f t="shared" si="26"/>
        <v>0.18790000000000001</v>
      </c>
    </row>
    <row r="152" spans="1:13" s="46" customFormat="1" ht="16.5" customHeight="1" x14ac:dyDescent="0.2">
      <c r="A152" s="47">
        <v>134</v>
      </c>
      <c r="B152" s="51">
        <f t="shared" si="18"/>
        <v>103.58</v>
      </c>
      <c r="C152" s="381">
        <f t="shared" si="19"/>
        <v>707.68</v>
      </c>
      <c r="D152" s="78">
        <v>38420</v>
      </c>
      <c r="E152" s="379">
        <v>21000</v>
      </c>
      <c r="F152" s="385">
        <f t="shared" si="20"/>
        <v>4451.0523267039962</v>
      </c>
      <c r="G152" s="386">
        <f t="shared" si="21"/>
        <v>356.09314944607735</v>
      </c>
      <c r="H152" s="387">
        <f t="shared" si="22"/>
        <v>1624.8151709387248</v>
      </c>
      <c r="I152" s="386">
        <f t="shared" si="23"/>
        <v>96.142909523001478</v>
      </c>
      <c r="J152" s="385">
        <v>44</v>
      </c>
      <c r="K152" s="388">
        <f t="shared" si="24"/>
        <v>6572.1035566117998</v>
      </c>
      <c r="L152" s="210">
        <f t="shared" si="25"/>
        <v>1.2937000000000001</v>
      </c>
      <c r="M152" s="187">
        <f t="shared" si="26"/>
        <v>0.18940000000000001</v>
      </c>
    </row>
    <row r="153" spans="1:13" s="46" customFormat="1" ht="16.5" customHeight="1" x14ac:dyDescent="0.2">
      <c r="A153" s="47">
        <v>135</v>
      </c>
      <c r="B153" s="51">
        <f t="shared" si="18"/>
        <v>103.65</v>
      </c>
      <c r="C153" s="381">
        <f t="shared" si="19"/>
        <v>707.69</v>
      </c>
      <c r="D153" s="78">
        <v>38420</v>
      </c>
      <c r="E153" s="379">
        <v>21000</v>
      </c>
      <c r="F153" s="385">
        <f t="shared" si="20"/>
        <v>4448.0463096960921</v>
      </c>
      <c r="G153" s="386">
        <f t="shared" si="21"/>
        <v>356.08811767864455</v>
      </c>
      <c r="H153" s="387">
        <f t="shared" si="22"/>
        <v>1623.7974364526608</v>
      </c>
      <c r="I153" s="386">
        <f t="shared" si="23"/>
        <v>96.082688547494726</v>
      </c>
      <c r="J153" s="385">
        <v>44</v>
      </c>
      <c r="K153" s="388">
        <f t="shared" si="24"/>
        <v>6568.0145523748915</v>
      </c>
      <c r="L153" s="210">
        <f t="shared" si="25"/>
        <v>1.3025</v>
      </c>
      <c r="M153" s="187">
        <f t="shared" si="26"/>
        <v>0.1908</v>
      </c>
    </row>
    <row r="154" spans="1:13" s="46" customFormat="1" ht="16.5" customHeight="1" x14ac:dyDescent="0.2">
      <c r="A154" s="47">
        <v>136</v>
      </c>
      <c r="B154" s="51">
        <f t="shared" si="18"/>
        <v>103.73</v>
      </c>
      <c r="C154" s="381">
        <f t="shared" si="19"/>
        <v>707.69</v>
      </c>
      <c r="D154" s="78">
        <v>38420</v>
      </c>
      <c r="E154" s="379">
        <v>21000</v>
      </c>
      <c r="F154" s="385">
        <f t="shared" si="20"/>
        <v>4444.6158295575051</v>
      </c>
      <c r="G154" s="386">
        <f t="shared" si="21"/>
        <v>356.08811767864455</v>
      </c>
      <c r="H154" s="387">
        <f t="shared" si="22"/>
        <v>1622.6379341658183</v>
      </c>
      <c r="I154" s="386">
        <f t="shared" si="23"/>
        <v>96.014078944722996</v>
      </c>
      <c r="J154" s="385">
        <v>44</v>
      </c>
      <c r="K154" s="388">
        <f t="shared" si="24"/>
        <v>6563.3559603466911</v>
      </c>
      <c r="L154" s="210">
        <f t="shared" si="25"/>
        <v>1.3110999999999999</v>
      </c>
      <c r="M154" s="187">
        <f t="shared" si="26"/>
        <v>0.19220000000000001</v>
      </c>
    </row>
    <row r="155" spans="1:13" s="46" customFormat="1" ht="16.5" customHeight="1" x14ac:dyDescent="0.2">
      <c r="A155" s="47">
        <v>137</v>
      </c>
      <c r="B155" s="51">
        <f t="shared" si="18"/>
        <v>103.8</v>
      </c>
      <c r="C155" s="381">
        <f t="shared" si="19"/>
        <v>707.7</v>
      </c>
      <c r="D155" s="78">
        <v>38420</v>
      </c>
      <c r="E155" s="379">
        <v>21000</v>
      </c>
      <c r="F155" s="385">
        <f t="shared" si="20"/>
        <v>4441.6184971098264</v>
      </c>
      <c r="G155" s="386">
        <f t="shared" si="21"/>
        <v>356.08308605341244</v>
      </c>
      <c r="H155" s="387">
        <f t="shared" si="22"/>
        <v>1621.6231351091747</v>
      </c>
      <c r="I155" s="386">
        <f t="shared" si="23"/>
        <v>95.954031663264786</v>
      </c>
      <c r="J155" s="385">
        <v>44</v>
      </c>
      <c r="K155" s="388">
        <f t="shared" si="24"/>
        <v>6559.2787499356782</v>
      </c>
      <c r="L155" s="210">
        <f t="shared" si="25"/>
        <v>1.3198000000000001</v>
      </c>
      <c r="M155" s="187">
        <f t="shared" si="26"/>
        <v>0.19359999999999999</v>
      </c>
    </row>
    <row r="156" spans="1:13" s="46" customFormat="1" ht="16.5" customHeight="1" x14ac:dyDescent="0.2">
      <c r="A156" s="47">
        <v>138</v>
      </c>
      <c r="B156" s="51">
        <f t="shared" si="18"/>
        <v>103.87</v>
      </c>
      <c r="C156" s="381">
        <f t="shared" si="19"/>
        <v>707.71</v>
      </c>
      <c r="D156" s="78">
        <v>38420</v>
      </c>
      <c r="E156" s="379">
        <v>21000</v>
      </c>
      <c r="F156" s="385">
        <f t="shared" si="20"/>
        <v>4438.6252045826513</v>
      </c>
      <c r="G156" s="386">
        <f t="shared" si="21"/>
        <v>356.07805457037483</v>
      </c>
      <c r="H156" s="387">
        <f t="shared" si="22"/>
        <v>1620.6097015937225</v>
      </c>
      <c r="I156" s="386">
        <f t="shared" si="23"/>
        <v>95.894065183060519</v>
      </c>
      <c r="J156" s="385">
        <v>44</v>
      </c>
      <c r="K156" s="388">
        <f t="shared" si="24"/>
        <v>6555.2070259298098</v>
      </c>
      <c r="L156" s="210">
        <f t="shared" si="25"/>
        <v>1.3286</v>
      </c>
      <c r="M156" s="187">
        <f t="shared" si="26"/>
        <v>0.19500000000000001</v>
      </c>
    </row>
    <row r="157" spans="1:13" s="46" customFormat="1" ht="16.5" customHeight="1" x14ac:dyDescent="0.2">
      <c r="A157" s="47">
        <v>139</v>
      </c>
      <c r="B157" s="51">
        <f t="shared" si="18"/>
        <v>103.94</v>
      </c>
      <c r="C157" s="381">
        <f t="shared" si="19"/>
        <v>707.72</v>
      </c>
      <c r="D157" s="78">
        <v>38420</v>
      </c>
      <c r="E157" s="379">
        <v>21000</v>
      </c>
      <c r="F157" s="385">
        <f t="shared" si="20"/>
        <v>4435.6359438137388</v>
      </c>
      <c r="G157" s="386">
        <f t="shared" si="21"/>
        <v>356.0730232295258</v>
      </c>
      <c r="H157" s="387">
        <f t="shared" si="22"/>
        <v>1619.5976308606232</v>
      </c>
      <c r="I157" s="386">
        <f t="shared" si="23"/>
        <v>95.83417934086529</v>
      </c>
      <c r="J157" s="385">
        <v>44</v>
      </c>
      <c r="K157" s="388">
        <f t="shared" si="24"/>
        <v>6551.1407772447528</v>
      </c>
      <c r="L157" s="210">
        <f t="shared" si="25"/>
        <v>1.3372999999999999</v>
      </c>
      <c r="M157" s="187">
        <f t="shared" si="26"/>
        <v>0.19639999999999999</v>
      </c>
    </row>
    <row r="158" spans="1:13" s="46" customFormat="1" ht="16.5" customHeight="1" x14ac:dyDescent="0.2">
      <c r="A158" s="48">
        <v>140</v>
      </c>
      <c r="B158" s="51">
        <f t="shared" si="18"/>
        <v>104.02</v>
      </c>
      <c r="C158" s="381">
        <f t="shared" si="19"/>
        <v>707.73</v>
      </c>
      <c r="D158" s="78">
        <v>38420</v>
      </c>
      <c r="E158" s="379">
        <v>21000</v>
      </c>
      <c r="F158" s="385">
        <f t="shared" si="20"/>
        <v>4432.2245721976542</v>
      </c>
      <c r="G158" s="386">
        <f t="shared" si="21"/>
        <v>356.06799203085922</v>
      </c>
      <c r="H158" s="387">
        <f t="shared" si="22"/>
        <v>1618.4428867092374</v>
      </c>
      <c r="I158" s="386">
        <f t="shared" si="23"/>
        <v>95.765851284570275</v>
      </c>
      <c r="J158" s="385">
        <v>44</v>
      </c>
      <c r="K158" s="388">
        <f t="shared" si="24"/>
        <v>6546.5013022223211</v>
      </c>
      <c r="L158" s="210">
        <f t="shared" si="25"/>
        <v>1.3459000000000001</v>
      </c>
      <c r="M158" s="187">
        <f t="shared" si="26"/>
        <v>0.1978</v>
      </c>
    </row>
    <row r="159" spans="1:13" s="46" customFormat="1" ht="16.5" customHeight="1" x14ac:dyDescent="0.2">
      <c r="A159" s="47">
        <v>141</v>
      </c>
      <c r="B159" s="51">
        <f t="shared" si="18"/>
        <v>104.09</v>
      </c>
      <c r="C159" s="381">
        <f t="shared" si="19"/>
        <v>707.73</v>
      </c>
      <c r="D159" s="78">
        <v>38420</v>
      </c>
      <c r="E159" s="379">
        <v>21000</v>
      </c>
      <c r="F159" s="385">
        <f t="shared" si="20"/>
        <v>4429.2439235277161</v>
      </c>
      <c r="G159" s="386">
        <f t="shared" si="21"/>
        <v>356.06799203085922</v>
      </c>
      <c r="H159" s="387">
        <f t="shared" si="22"/>
        <v>1617.4354274587984</v>
      </c>
      <c r="I159" s="386">
        <f t="shared" si="23"/>
        <v>95.706238311171518</v>
      </c>
      <c r="J159" s="385">
        <v>44</v>
      </c>
      <c r="K159" s="388">
        <f t="shared" si="24"/>
        <v>6542.4535813285456</v>
      </c>
      <c r="L159" s="210">
        <f t="shared" si="25"/>
        <v>1.3546</v>
      </c>
      <c r="M159" s="187">
        <f t="shared" si="26"/>
        <v>0.19919999999999999</v>
      </c>
    </row>
    <row r="160" spans="1:13" s="46" customFormat="1" ht="16.5" customHeight="1" x14ac:dyDescent="0.2">
      <c r="A160" s="47">
        <v>142</v>
      </c>
      <c r="B160" s="51">
        <f t="shared" si="18"/>
        <v>104.16</v>
      </c>
      <c r="C160" s="381">
        <f t="shared" si="19"/>
        <v>707.74</v>
      </c>
      <c r="D160" s="78">
        <v>38420</v>
      </c>
      <c r="E160" s="379">
        <v>21000</v>
      </c>
      <c r="F160" s="385">
        <f t="shared" si="20"/>
        <v>4426.2672811059911</v>
      </c>
      <c r="G160" s="386">
        <f t="shared" si="21"/>
        <v>356.0629609743691</v>
      </c>
      <c r="H160" s="387">
        <f t="shared" si="22"/>
        <v>1616.4276218231616</v>
      </c>
      <c r="I160" s="386">
        <f t="shared" si="23"/>
        <v>95.6466048416072</v>
      </c>
      <c r="J160" s="385">
        <v>44</v>
      </c>
      <c r="K160" s="388">
        <f t="shared" si="24"/>
        <v>6538.4044687451287</v>
      </c>
      <c r="L160" s="210">
        <f t="shared" si="25"/>
        <v>1.3633</v>
      </c>
      <c r="M160" s="187">
        <f t="shared" si="26"/>
        <v>0.2006</v>
      </c>
    </row>
    <row r="161" spans="1:13" s="46" customFormat="1" ht="16.5" customHeight="1" x14ac:dyDescent="0.2">
      <c r="A161" s="47">
        <v>143</v>
      </c>
      <c r="B161" s="51">
        <f t="shared" si="18"/>
        <v>104.23</v>
      </c>
      <c r="C161" s="381">
        <f t="shared" si="19"/>
        <v>707.75</v>
      </c>
      <c r="D161" s="78">
        <v>38420</v>
      </c>
      <c r="E161" s="379">
        <v>21000</v>
      </c>
      <c r="F161" s="385">
        <f t="shared" si="20"/>
        <v>4423.2946368607882</v>
      </c>
      <c r="G161" s="386">
        <f t="shared" si="21"/>
        <v>356.05793006004944</v>
      </c>
      <c r="H161" s="387">
        <f t="shared" si="22"/>
        <v>1615.4211676192429</v>
      </c>
      <c r="I161" s="386">
        <f t="shared" si="23"/>
        <v>95.587051338416757</v>
      </c>
      <c r="J161" s="385">
        <v>44</v>
      </c>
      <c r="K161" s="388">
        <f t="shared" si="24"/>
        <v>6534.3607858784972</v>
      </c>
      <c r="L161" s="210">
        <f t="shared" si="25"/>
        <v>1.3720000000000001</v>
      </c>
      <c r="M161" s="187">
        <f t="shared" si="26"/>
        <v>0.20200000000000001</v>
      </c>
    </row>
    <row r="162" spans="1:13" s="46" customFormat="1" ht="16.5" customHeight="1" x14ac:dyDescent="0.2">
      <c r="A162" s="47">
        <v>144</v>
      </c>
      <c r="B162" s="51">
        <f t="shared" si="18"/>
        <v>104.3</v>
      </c>
      <c r="C162" s="381">
        <f t="shared" si="19"/>
        <v>707.76</v>
      </c>
      <c r="D162" s="78">
        <v>38420</v>
      </c>
      <c r="E162" s="379">
        <v>21000</v>
      </c>
      <c r="F162" s="385">
        <f t="shared" si="20"/>
        <v>4420.3259827420907</v>
      </c>
      <c r="G162" s="386">
        <f t="shared" si="21"/>
        <v>356.05289928789421</v>
      </c>
      <c r="H162" s="387">
        <f t="shared" si="22"/>
        <v>1614.4160621261349</v>
      </c>
      <c r="I162" s="386">
        <f t="shared" si="23"/>
        <v>95.527577640599702</v>
      </c>
      <c r="J162" s="385">
        <v>44</v>
      </c>
      <c r="K162" s="388">
        <f t="shared" si="24"/>
        <v>6530.3225217967192</v>
      </c>
      <c r="L162" s="210">
        <f t="shared" si="25"/>
        <v>1.3806</v>
      </c>
      <c r="M162" s="187">
        <f t="shared" si="26"/>
        <v>0.20349999999999999</v>
      </c>
    </row>
    <row r="163" spans="1:13" s="46" customFormat="1" ht="16.5" customHeight="1" x14ac:dyDescent="0.2">
      <c r="A163" s="47">
        <v>145</v>
      </c>
      <c r="B163" s="51">
        <f t="shared" si="18"/>
        <v>104.37</v>
      </c>
      <c r="C163" s="381">
        <f t="shared" si="19"/>
        <v>707.76</v>
      </c>
      <c r="D163" s="78">
        <v>38420</v>
      </c>
      <c r="E163" s="379">
        <v>21000</v>
      </c>
      <c r="F163" s="385">
        <f t="shared" si="20"/>
        <v>4417.3613107214715</v>
      </c>
      <c r="G163" s="386">
        <f t="shared" si="21"/>
        <v>356.05289928789421</v>
      </c>
      <c r="H163" s="387">
        <f t="shared" si="22"/>
        <v>1613.4140029831656</v>
      </c>
      <c r="I163" s="386">
        <f t="shared" si="23"/>
        <v>95.468284200187327</v>
      </c>
      <c r="J163" s="385">
        <v>44</v>
      </c>
      <c r="K163" s="388">
        <f t="shared" si="24"/>
        <v>6526.2964971927195</v>
      </c>
      <c r="L163" s="210">
        <f t="shared" si="25"/>
        <v>1.3893</v>
      </c>
      <c r="M163" s="187">
        <f t="shared" si="26"/>
        <v>0.2049</v>
      </c>
    </row>
    <row r="164" spans="1:13" s="46" customFormat="1" ht="16.5" customHeight="1" x14ac:dyDescent="0.2">
      <c r="A164" s="47">
        <v>146</v>
      </c>
      <c r="B164" s="51">
        <f t="shared" si="18"/>
        <v>104.44</v>
      </c>
      <c r="C164" s="381">
        <f t="shared" si="19"/>
        <v>707.77</v>
      </c>
      <c r="D164" s="78">
        <v>38420</v>
      </c>
      <c r="E164" s="379">
        <v>21000</v>
      </c>
      <c r="F164" s="385">
        <f t="shared" si="20"/>
        <v>4414.4006127920338</v>
      </c>
      <c r="G164" s="386">
        <f t="shared" si="21"/>
        <v>356.04786865789737</v>
      </c>
      <c r="H164" s="387">
        <f t="shared" si="22"/>
        <v>1612.4115867300766</v>
      </c>
      <c r="I164" s="386">
        <f t="shared" si="23"/>
        <v>95.408969628998619</v>
      </c>
      <c r="J164" s="385">
        <v>44</v>
      </c>
      <c r="K164" s="388">
        <f t="shared" si="24"/>
        <v>6522.2690378090056</v>
      </c>
      <c r="L164" s="210">
        <f t="shared" si="25"/>
        <v>1.3978999999999999</v>
      </c>
      <c r="M164" s="187">
        <f t="shared" si="26"/>
        <v>0.20630000000000001</v>
      </c>
    </row>
    <row r="165" spans="1:13" s="46" customFormat="1" ht="16.5" customHeight="1" x14ac:dyDescent="0.2">
      <c r="A165" s="47">
        <v>147</v>
      </c>
      <c r="B165" s="51">
        <f t="shared" si="18"/>
        <v>104.5</v>
      </c>
      <c r="C165" s="381">
        <f t="shared" si="19"/>
        <v>707.78</v>
      </c>
      <c r="D165" s="78">
        <v>38420</v>
      </c>
      <c r="E165" s="379">
        <v>21000</v>
      </c>
      <c r="F165" s="385">
        <f t="shared" si="20"/>
        <v>4411.8660287081339</v>
      </c>
      <c r="G165" s="386">
        <f t="shared" si="21"/>
        <v>356.04283817005285</v>
      </c>
      <c r="H165" s="387">
        <f t="shared" si="22"/>
        <v>1611.5531970048271</v>
      </c>
      <c r="I165" s="386">
        <f t="shared" si="23"/>
        <v>95.358177337563745</v>
      </c>
      <c r="J165" s="385">
        <v>44</v>
      </c>
      <c r="K165" s="388">
        <f t="shared" si="24"/>
        <v>6518.8202412205774</v>
      </c>
      <c r="L165" s="210">
        <f t="shared" si="25"/>
        <v>1.4067000000000001</v>
      </c>
      <c r="M165" s="187">
        <f t="shared" si="26"/>
        <v>0.2077</v>
      </c>
    </row>
    <row r="166" spans="1:13" s="46" customFormat="1" ht="16.5" customHeight="1" x14ac:dyDescent="0.2">
      <c r="A166" s="47">
        <v>148</v>
      </c>
      <c r="B166" s="51">
        <f t="shared" si="18"/>
        <v>104.57</v>
      </c>
      <c r="C166" s="381">
        <f t="shared" si="19"/>
        <v>707.79</v>
      </c>
      <c r="D166" s="78">
        <v>38420</v>
      </c>
      <c r="E166" s="379">
        <v>21000</v>
      </c>
      <c r="F166" s="385">
        <f t="shared" si="20"/>
        <v>4408.9126900640722</v>
      </c>
      <c r="G166" s="386">
        <f t="shared" si="21"/>
        <v>356.03780782435467</v>
      </c>
      <c r="H166" s="387">
        <f t="shared" si="22"/>
        <v>1610.5532682862881</v>
      </c>
      <c r="I166" s="386">
        <f t="shared" si="23"/>
        <v>95.299009957768547</v>
      </c>
      <c r="J166" s="385">
        <v>44</v>
      </c>
      <c r="K166" s="388">
        <f t="shared" si="24"/>
        <v>6514.8027761324838</v>
      </c>
      <c r="L166" s="210">
        <f t="shared" si="25"/>
        <v>1.4153</v>
      </c>
      <c r="M166" s="187">
        <f t="shared" si="26"/>
        <v>0.20910000000000001</v>
      </c>
    </row>
    <row r="167" spans="1:13" s="46" customFormat="1" ht="16.5" customHeight="1" thickBot="1" x14ac:dyDescent="0.25">
      <c r="A167" s="49">
        <v>149</v>
      </c>
      <c r="B167" s="282">
        <f t="shared" si="18"/>
        <v>104.64</v>
      </c>
      <c r="C167" s="380">
        <f t="shared" si="19"/>
        <v>707.79</v>
      </c>
      <c r="D167" s="86">
        <v>38420</v>
      </c>
      <c r="E167" s="212">
        <v>21000</v>
      </c>
      <c r="F167" s="389">
        <f t="shared" si="20"/>
        <v>4405.9633027522932</v>
      </c>
      <c r="G167" s="390">
        <f t="shared" si="21"/>
        <v>356.03780782435467</v>
      </c>
      <c r="H167" s="391">
        <f t="shared" si="22"/>
        <v>1609.5563753749068</v>
      </c>
      <c r="I167" s="390">
        <f t="shared" si="23"/>
        <v>95.24002221153296</v>
      </c>
      <c r="J167" s="389">
        <v>44</v>
      </c>
      <c r="K167" s="392">
        <f t="shared" si="24"/>
        <v>6510.7975081630875</v>
      </c>
      <c r="L167" s="213">
        <f t="shared" si="25"/>
        <v>1.4238999999999999</v>
      </c>
      <c r="M167" s="214">
        <f t="shared" si="26"/>
        <v>0.21049999999999999</v>
      </c>
    </row>
    <row r="168" spans="1:13" s="46" customFormat="1" ht="16.5" customHeight="1" x14ac:dyDescent="0.2">
      <c r="A168" s="50">
        <v>150</v>
      </c>
      <c r="B168" s="51">
        <f>ROUND(10*LN(A168)+54.55,2)</f>
        <v>104.66</v>
      </c>
      <c r="C168" s="381">
        <f>ROUND(0.8233*LN(A168)+703.67,2)</f>
        <v>707.8</v>
      </c>
      <c r="D168" s="91">
        <v>38420</v>
      </c>
      <c r="E168" s="209">
        <v>21000</v>
      </c>
      <c r="F168" s="393">
        <f t="shared" si="20"/>
        <v>4405.1213453086184</v>
      </c>
      <c r="G168" s="394">
        <f t="shared" si="21"/>
        <v>356.03277762079688</v>
      </c>
      <c r="H168" s="395">
        <f t="shared" si="22"/>
        <v>1609.2700935501423</v>
      </c>
      <c r="I168" s="394">
        <f t="shared" si="23"/>
        <v>95.223082458588308</v>
      </c>
      <c r="J168" s="393">
        <v>44</v>
      </c>
      <c r="K168" s="396">
        <f t="shared" si="24"/>
        <v>6509.6472989381464</v>
      </c>
      <c r="L168" s="215">
        <f t="shared" si="25"/>
        <v>1.4332</v>
      </c>
      <c r="M168" s="211">
        <f t="shared" si="26"/>
        <v>0.21190000000000001</v>
      </c>
    </row>
    <row r="169" spans="1:13" s="46" customFormat="1" ht="16.5" customHeight="1" x14ac:dyDescent="0.2">
      <c r="A169" s="47">
        <v>151</v>
      </c>
      <c r="B169" s="51">
        <f t="shared" ref="B169:B232" si="27">ROUND(10*LN(A169)+54.55,2)</f>
        <v>104.72</v>
      </c>
      <c r="C169" s="381">
        <f t="shared" ref="C169:C232" si="28">ROUND(0.8233*LN(A169)+703.67,2)</f>
        <v>707.8</v>
      </c>
      <c r="D169" s="78">
        <v>38420</v>
      </c>
      <c r="E169" s="379">
        <v>21000</v>
      </c>
      <c r="F169" s="385">
        <f t="shared" si="20"/>
        <v>4402.5974025974028</v>
      </c>
      <c r="G169" s="386">
        <f t="shared" si="21"/>
        <v>356.03277762079688</v>
      </c>
      <c r="H169" s="387">
        <f t="shared" si="22"/>
        <v>1608.4170009137513</v>
      </c>
      <c r="I169" s="386">
        <f t="shared" si="23"/>
        <v>95.172603604363999</v>
      </c>
      <c r="J169" s="385">
        <v>44</v>
      </c>
      <c r="K169" s="388">
        <f t="shared" si="24"/>
        <v>6506.219784736315</v>
      </c>
      <c r="L169" s="210">
        <f t="shared" si="25"/>
        <v>1.4419</v>
      </c>
      <c r="M169" s="187">
        <f t="shared" si="26"/>
        <v>0.21329999999999999</v>
      </c>
    </row>
    <row r="170" spans="1:13" s="46" customFormat="1" ht="16.5" customHeight="1" x14ac:dyDescent="0.2">
      <c r="A170" s="47">
        <v>152</v>
      </c>
      <c r="B170" s="51">
        <f t="shared" si="27"/>
        <v>104.79</v>
      </c>
      <c r="C170" s="381">
        <f t="shared" si="28"/>
        <v>707.81</v>
      </c>
      <c r="D170" s="78">
        <v>38420</v>
      </c>
      <c r="E170" s="379">
        <v>21000</v>
      </c>
      <c r="F170" s="385">
        <f t="shared" si="20"/>
        <v>4399.6564557686797</v>
      </c>
      <c r="G170" s="386">
        <f t="shared" si="21"/>
        <v>356.02774755937327</v>
      </c>
      <c r="H170" s="387">
        <f t="shared" si="22"/>
        <v>1607.4212607248817</v>
      </c>
      <c r="I170" s="386">
        <f t="shared" si="23"/>
        <v>95.113684066561049</v>
      </c>
      <c r="J170" s="385">
        <v>44</v>
      </c>
      <c r="K170" s="388">
        <f t="shared" si="24"/>
        <v>6502.2191481194959</v>
      </c>
      <c r="L170" s="210">
        <f t="shared" si="25"/>
        <v>1.4504999999999999</v>
      </c>
      <c r="M170" s="187">
        <f t="shared" si="26"/>
        <v>0.2147</v>
      </c>
    </row>
    <row r="171" spans="1:13" s="46" customFormat="1" ht="16.5" customHeight="1" x14ac:dyDescent="0.2">
      <c r="A171" s="47">
        <v>153</v>
      </c>
      <c r="B171" s="51">
        <f t="shared" si="27"/>
        <v>104.85</v>
      </c>
      <c r="C171" s="381">
        <f t="shared" si="28"/>
        <v>707.81</v>
      </c>
      <c r="D171" s="78">
        <v>38420</v>
      </c>
      <c r="E171" s="379">
        <v>21000</v>
      </c>
      <c r="F171" s="385">
        <f t="shared" si="20"/>
        <v>4397.1387696709589</v>
      </c>
      <c r="G171" s="386">
        <f t="shared" si="21"/>
        <v>356.02774755937327</v>
      </c>
      <c r="H171" s="387">
        <f t="shared" si="22"/>
        <v>1606.570282823852</v>
      </c>
      <c r="I171" s="386">
        <f t="shared" si="23"/>
        <v>95.063330344606641</v>
      </c>
      <c r="J171" s="385">
        <v>44</v>
      </c>
      <c r="K171" s="388">
        <f t="shared" si="24"/>
        <v>6498.8001303987903</v>
      </c>
      <c r="L171" s="210">
        <f t="shared" si="25"/>
        <v>1.4592000000000001</v>
      </c>
      <c r="M171" s="187">
        <f t="shared" si="26"/>
        <v>0.2162</v>
      </c>
    </row>
    <row r="172" spans="1:13" s="46" customFormat="1" ht="16.5" customHeight="1" x14ac:dyDescent="0.2">
      <c r="A172" s="47">
        <v>154</v>
      </c>
      <c r="B172" s="51">
        <f t="shared" si="27"/>
        <v>104.92</v>
      </c>
      <c r="C172" s="381">
        <f t="shared" si="28"/>
        <v>707.82</v>
      </c>
      <c r="D172" s="78">
        <v>38420</v>
      </c>
      <c r="E172" s="379">
        <v>21000</v>
      </c>
      <c r="F172" s="385">
        <f t="shared" si="20"/>
        <v>4394.2051086542124</v>
      </c>
      <c r="G172" s="386">
        <f t="shared" si="21"/>
        <v>356.02271764007793</v>
      </c>
      <c r="H172" s="387">
        <f t="shared" si="22"/>
        <v>1605.5770052874698</v>
      </c>
      <c r="I172" s="386">
        <f t="shared" si="23"/>
        <v>95.004556525885803</v>
      </c>
      <c r="J172" s="385">
        <v>44</v>
      </c>
      <c r="K172" s="388">
        <f t="shared" si="24"/>
        <v>6494.8093881076456</v>
      </c>
      <c r="L172" s="210">
        <f t="shared" si="25"/>
        <v>1.4678</v>
      </c>
      <c r="M172" s="187">
        <f t="shared" si="26"/>
        <v>0.21759999999999999</v>
      </c>
    </row>
    <row r="173" spans="1:13" s="46" customFormat="1" ht="16.5" customHeight="1" x14ac:dyDescent="0.2">
      <c r="A173" s="47">
        <v>155</v>
      </c>
      <c r="B173" s="51">
        <f t="shared" si="27"/>
        <v>104.98</v>
      </c>
      <c r="C173" s="381">
        <f t="shared" si="28"/>
        <v>707.82</v>
      </c>
      <c r="D173" s="78">
        <v>38420</v>
      </c>
      <c r="E173" s="379">
        <v>21000</v>
      </c>
      <c r="F173" s="385">
        <f t="shared" si="20"/>
        <v>4391.6936559344631</v>
      </c>
      <c r="G173" s="386">
        <f t="shared" si="21"/>
        <v>356.02271764007793</v>
      </c>
      <c r="H173" s="387">
        <f t="shared" si="22"/>
        <v>1604.7281342681947</v>
      </c>
      <c r="I173" s="386">
        <f t="shared" si="23"/>
        <v>94.954327471490814</v>
      </c>
      <c r="J173" s="385">
        <v>44</v>
      </c>
      <c r="K173" s="388">
        <f t="shared" si="24"/>
        <v>6491.3988353142258</v>
      </c>
      <c r="L173" s="210">
        <f t="shared" si="25"/>
        <v>1.4764999999999999</v>
      </c>
      <c r="M173" s="187">
        <f t="shared" si="26"/>
        <v>0.219</v>
      </c>
    </row>
    <row r="174" spans="1:13" s="46" customFormat="1" ht="16.5" customHeight="1" x14ac:dyDescent="0.2">
      <c r="A174" s="47">
        <v>156</v>
      </c>
      <c r="B174" s="51">
        <f t="shared" si="27"/>
        <v>105.05</v>
      </c>
      <c r="C174" s="381">
        <f t="shared" si="28"/>
        <v>707.83</v>
      </c>
      <c r="D174" s="78">
        <v>38420</v>
      </c>
      <c r="E174" s="379">
        <v>21000</v>
      </c>
      <c r="F174" s="385">
        <f t="shared" si="20"/>
        <v>4388.7672536887194</v>
      </c>
      <c r="G174" s="386">
        <f t="shared" si="21"/>
        <v>356.01768786290495</v>
      </c>
      <c r="H174" s="387">
        <f t="shared" si="22"/>
        <v>1603.737310244449</v>
      </c>
      <c r="I174" s="386">
        <f t="shared" si="23"/>
        <v>94.895698831032504</v>
      </c>
      <c r="J174" s="385">
        <v>44</v>
      </c>
      <c r="K174" s="388">
        <f t="shared" si="24"/>
        <v>6487.4179506271066</v>
      </c>
      <c r="L174" s="210">
        <f t="shared" si="25"/>
        <v>1.4850000000000001</v>
      </c>
      <c r="M174" s="187">
        <f t="shared" si="26"/>
        <v>0.22040000000000001</v>
      </c>
    </row>
    <row r="175" spans="1:13" s="46" customFormat="1" ht="16.5" customHeight="1" x14ac:dyDescent="0.2">
      <c r="A175" s="47">
        <v>157</v>
      </c>
      <c r="B175" s="51">
        <f t="shared" si="27"/>
        <v>105.11</v>
      </c>
      <c r="C175" s="381">
        <f t="shared" si="28"/>
        <v>707.83</v>
      </c>
      <c r="D175" s="78">
        <v>38420</v>
      </c>
      <c r="E175" s="379">
        <v>21000</v>
      </c>
      <c r="F175" s="385">
        <f t="shared" si="20"/>
        <v>4386.2620112263339</v>
      </c>
      <c r="G175" s="386">
        <f t="shared" si="21"/>
        <v>356.01768786290495</v>
      </c>
      <c r="H175" s="387">
        <f t="shared" si="22"/>
        <v>1602.8905382921623</v>
      </c>
      <c r="I175" s="386">
        <f t="shared" si="23"/>
        <v>94.845593981784774</v>
      </c>
      <c r="J175" s="385">
        <v>44</v>
      </c>
      <c r="K175" s="388">
        <f t="shared" si="24"/>
        <v>6484.0158313631855</v>
      </c>
      <c r="L175" s="210">
        <f t="shared" si="25"/>
        <v>1.4937</v>
      </c>
      <c r="M175" s="187">
        <f t="shared" si="26"/>
        <v>0.2218</v>
      </c>
    </row>
    <row r="176" spans="1:13" s="46" customFormat="1" ht="16.5" customHeight="1" x14ac:dyDescent="0.2">
      <c r="A176" s="47">
        <v>158</v>
      </c>
      <c r="B176" s="51">
        <f t="shared" si="27"/>
        <v>105.18</v>
      </c>
      <c r="C176" s="381">
        <f t="shared" si="28"/>
        <v>707.84</v>
      </c>
      <c r="D176" s="78">
        <v>38420</v>
      </c>
      <c r="E176" s="379">
        <v>21000</v>
      </c>
      <c r="F176" s="385">
        <f t="shared" si="20"/>
        <v>4383.3428408442669</v>
      </c>
      <c r="G176" s="386">
        <f t="shared" si="21"/>
        <v>356.01265822784808</v>
      </c>
      <c r="H176" s="387">
        <f t="shared" si="22"/>
        <v>1601.9021586863746</v>
      </c>
      <c r="I176" s="386">
        <f t="shared" si="23"/>
        <v>94.787109981442299</v>
      </c>
      <c r="J176" s="385">
        <v>44</v>
      </c>
      <c r="K176" s="388">
        <f t="shared" si="24"/>
        <v>6480.0447677399316</v>
      </c>
      <c r="L176" s="210">
        <f t="shared" si="25"/>
        <v>1.5022</v>
      </c>
      <c r="M176" s="187">
        <f t="shared" si="26"/>
        <v>0.22320000000000001</v>
      </c>
    </row>
    <row r="177" spans="1:13" s="46" customFormat="1" ht="16.5" customHeight="1" x14ac:dyDescent="0.2">
      <c r="A177" s="47">
        <v>159</v>
      </c>
      <c r="B177" s="51">
        <f t="shared" si="27"/>
        <v>105.24</v>
      </c>
      <c r="C177" s="381">
        <f t="shared" si="28"/>
        <v>707.84</v>
      </c>
      <c r="D177" s="78">
        <v>38420</v>
      </c>
      <c r="E177" s="379">
        <v>21000</v>
      </c>
      <c r="F177" s="385">
        <f t="shared" si="20"/>
        <v>4380.8437856328392</v>
      </c>
      <c r="G177" s="386">
        <f t="shared" si="21"/>
        <v>356.01265822784808</v>
      </c>
      <c r="H177" s="387">
        <f t="shared" si="22"/>
        <v>1601.0574780249121</v>
      </c>
      <c r="I177" s="386">
        <f t="shared" si="23"/>
        <v>94.737128877213749</v>
      </c>
      <c r="J177" s="385">
        <v>44</v>
      </c>
      <c r="K177" s="388">
        <f t="shared" si="24"/>
        <v>6476.6510507628136</v>
      </c>
      <c r="L177" s="210">
        <f t="shared" si="25"/>
        <v>1.5107999999999999</v>
      </c>
      <c r="M177" s="187">
        <f t="shared" si="26"/>
        <v>0.22459999999999999</v>
      </c>
    </row>
    <row r="178" spans="1:13" s="46" customFormat="1" ht="16.5" customHeight="1" x14ac:dyDescent="0.2">
      <c r="A178" s="48">
        <v>160</v>
      </c>
      <c r="B178" s="51">
        <f t="shared" si="27"/>
        <v>105.3</v>
      </c>
      <c r="C178" s="381">
        <f t="shared" si="28"/>
        <v>707.85</v>
      </c>
      <c r="D178" s="78">
        <v>38420</v>
      </c>
      <c r="E178" s="379">
        <v>21000</v>
      </c>
      <c r="F178" s="385">
        <f t="shared" si="20"/>
        <v>4378.3475783475787</v>
      </c>
      <c r="G178" s="386">
        <f t="shared" si="21"/>
        <v>356.00762873490146</v>
      </c>
      <c r="H178" s="387">
        <f t="shared" si="22"/>
        <v>1600.212059993878</v>
      </c>
      <c r="I178" s="386">
        <f t="shared" si="23"/>
        <v>94.687104141649598</v>
      </c>
      <c r="J178" s="385">
        <v>44</v>
      </c>
      <c r="K178" s="388">
        <f t="shared" si="24"/>
        <v>6473.2543712180077</v>
      </c>
      <c r="L178" s="210">
        <f t="shared" si="25"/>
        <v>1.5195000000000001</v>
      </c>
      <c r="M178" s="187">
        <f t="shared" si="26"/>
        <v>0.22600000000000001</v>
      </c>
    </row>
    <row r="179" spans="1:13" s="46" customFormat="1" ht="16.5" customHeight="1" x14ac:dyDescent="0.2">
      <c r="A179" s="47">
        <v>161</v>
      </c>
      <c r="B179" s="51">
        <f t="shared" si="27"/>
        <v>105.36</v>
      </c>
      <c r="C179" s="381">
        <f t="shared" si="28"/>
        <v>707.85</v>
      </c>
      <c r="D179" s="78">
        <v>38420</v>
      </c>
      <c r="E179" s="379">
        <v>21000</v>
      </c>
      <c r="F179" s="385">
        <f t="shared" si="20"/>
        <v>4375.8542141230064</v>
      </c>
      <c r="G179" s="386">
        <f t="shared" si="21"/>
        <v>356.00762873490146</v>
      </c>
      <c r="H179" s="387">
        <f t="shared" si="22"/>
        <v>1599.3693028859725</v>
      </c>
      <c r="I179" s="386">
        <f t="shared" si="23"/>
        <v>94.637236857158157</v>
      </c>
      <c r="J179" s="385">
        <v>44</v>
      </c>
      <c r="K179" s="388">
        <f t="shared" si="24"/>
        <v>6469.8683826010383</v>
      </c>
      <c r="L179" s="210">
        <f t="shared" si="25"/>
        <v>1.5281</v>
      </c>
      <c r="M179" s="187">
        <f t="shared" si="26"/>
        <v>0.22739999999999999</v>
      </c>
    </row>
    <row r="180" spans="1:13" s="46" customFormat="1" ht="16.5" customHeight="1" x14ac:dyDescent="0.2">
      <c r="A180" s="47">
        <v>162</v>
      </c>
      <c r="B180" s="51">
        <f t="shared" si="27"/>
        <v>105.43</v>
      </c>
      <c r="C180" s="381">
        <f t="shared" si="28"/>
        <v>707.86</v>
      </c>
      <c r="D180" s="78">
        <v>38420</v>
      </c>
      <c r="E180" s="379">
        <v>21000</v>
      </c>
      <c r="F180" s="385">
        <f t="shared" si="20"/>
        <v>4372.9488760314898</v>
      </c>
      <c r="G180" s="386">
        <f t="shared" si="21"/>
        <v>356.00259938405901</v>
      </c>
      <c r="H180" s="387">
        <f t="shared" si="22"/>
        <v>1598.3855986904555</v>
      </c>
      <c r="I180" s="386">
        <f t="shared" si="23"/>
        <v>94.579029508310981</v>
      </c>
      <c r="J180" s="385">
        <v>44</v>
      </c>
      <c r="K180" s="388">
        <f t="shared" si="24"/>
        <v>6465.916103614315</v>
      </c>
      <c r="L180" s="210">
        <f t="shared" si="25"/>
        <v>1.5366</v>
      </c>
      <c r="M180" s="187">
        <f t="shared" si="26"/>
        <v>0.22889999999999999</v>
      </c>
    </row>
    <row r="181" spans="1:13" s="46" customFormat="1" ht="16.5" customHeight="1" x14ac:dyDescent="0.2">
      <c r="A181" s="47">
        <v>163</v>
      </c>
      <c r="B181" s="51">
        <f t="shared" si="27"/>
        <v>105.49</v>
      </c>
      <c r="C181" s="381">
        <f t="shared" si="28"/>
        <v>707.86</v>
      </c>
      <c r="D181" s="78">
        <v>38420</v>
      </c>
      <c r="E181" s="379">
        <v>21000</v>
      </c>
      <c r="F181" s="385">
        <f t="shared" si="20"/>
        <v>4370.4616551331883</v>
      </c>
      <c r="G181" s="386">
        <f t="shared" si="21"/>
        <v>356.00259938405901</v>
      </c>
      <c r="H181" s="387">
        <f t="shared" si="22"/>
        <v>1597.5449180268295</v>
      </c>
      <c r="I181" s="386">
        <f t="shared" si="23"/>
        <v>94.529285090344942</v>
      </c>
      <c r="J181" s="385">
        <v>44</v>
      </c>
      <c r="K181" s="388">
        <f t="shared" si="24"/>
        <v>6462.5384576344222</v>
      </c>
      <c r="L181" s="210">
        <f t="shared" si="25"/>
        <v>1.5451999999999999</v>
      </c>
      <c r="M181" s="187">
        <f t="shared" si="26"/>
        <v>0.2303</v>
      </c>
    </row>
    <row r="182" spans="1:13" s="46" customFormat="1" ht="16.5" customHeight="1" x14ac:dyDescent="0.2">
      <c r="A182" s="47">
        <v>164</v>
      </c>
      <c r="B182" s="51">
        <f t="shared" si="27"/>
        <v>105.55</v>
      </c>
      <c r="C182" s="381">
        <f t="shared" si="28"/>
        <v>707.87</v>
      </c>
      <c r="D182" s="78">
        <v>38420</v>
      </c>
      <c r="E182" s="379">
        <v>21000</v>
      </c>
      <c r="F182" s="385">
        <f t="shared" si="20"/>
        <v>4367.9772619611558</v>
      </c>
      <c r="G182" s="386">
        <f t="shared" si="21"/>
        <v>355.99757017531471</v>
      </c>
      <c r="H182" s="387">
        <f t="shared" si="22"/>
        <v>1596.7034932621268</v>
      </c>
      <c r="I182" s="386">
        <f t="shared" si="23"/>
        <v>94.479496642729416</v>
      </c>
      <c r="J182" s="385">
        <v>44</v>
      </c>
      <c r="K182" s="388">
        <f t="shared" si="24"/>
        <v>6459.1578220413276</v>
      </c>
      <c r="L182" s="210">
        <f t="shared" si="25"/>
        <v>1.5538000000000001</v>
      </c>
      <c r="M182" s="187">
        <f t="shared" si="26"/>
        <v>0.23169999999999999</v>
      </c>
    </row>
    <row r="183" spans="1:13" s="46" customFormat="1" ht="16.5" customHeight="1" x14ac:dyDescent="0.2">
      <c r="A183" s="47">
        <v>165</v>
      </c>
      <c r="B183" s="51">
        <f t="shared" si="27"/>
        <v>105.61</v>
      </c>
      <c r="C183" s="381">
        <f t="shared" si="28"/>
        <v>707.87</v>
      </c>
      <c r="D183" s="78">
        <v>38420</v>
      </c>
      <c r="E183" s="379">
        <v>21000</v>
      </c>
      <c r="F183" s="385">
        <f t="shared" si="20"/>
        <v>4365.4956916958618</v>
      </c>
      <c r="G183" s="386">
        <f t="shared" si="21"/>
        <v>355.99757017531471</v>
      </c>
      <c r="H183" s="387">
        <f t="shared" si="22"/>
        <v>1595.8647225124575</v>
      </c>
      <c r="I183" s="386">
        <f t="shared" si="23"/>
        <v>94.429865237423527</v>
      </c>
      <c r="J183" s="385">
        <v>44</v>
      </c>
      <c r="K183" s="388">
        <f t="shared" si="24"/>
        <v>6455.7878496210578</v>
      </c>
      <c r="L183" s="210">
        <f t="shared" si="25"/>
        <v>1.5624</v>
      </c>
      <c r="M183" s="187">
        <f t="shared" si="26"/>
        <v>0.2331</v>
      </c>
    </row>
    <row r="184" spans="1:13" s="46" customFormat="1" ht="16.5" customHeight="1" x14ac:dyDescent="0.2">
      <c r="A184" s="47">
        <v>166</v>
      </c>
      <c r="B184" s="51">
        <f t="shared" si="27"/>
        <v>105.67</v>
      </c>
      <c r="C184" s="381">
        <f t="shared" si="28"/>
        <v>707.88</v>
      </c>
      <c r="D184" s="78">
        <v>38420</v>
      </c>
      <c r="E184" s="379">
        <v>21000</v>
      </c>
      <c r="F184" s="385">
        <f t="shared" si="20"/>
        <v>4363.0169395287212</v>
      </c>
      <c r="G184" s="386">
        <f t="shared" si="21"/>
        <v>355.99254110866246</v>
      </c>
      <c r="H184" s="387">
        <f t="shared" si="22"/>
        <v>1595.0252044554354</v>
      </c>
      <c r="I184" s="386">
        <f t="shared" si="23"/>
        <v>94.380189612747671</v>
      </c>
      <c r="J184" s="385">
        <v>44</v>
      </c>
      <c r="K184" s="388">
        <f t="shared" si="24"/>
        <v>6452.4148747055669</v>
      </c>
      <c r="L184" s="210">
        <f t="shared" si="25"/>
        <v>1.5709</v>
      </c>
      <c r="M184" s="187">
        <f t="shared" si="26"/>
        <v>0.23449999999999999</v>
      </c>
    </row>
    <row r="185" spans="1:13" s="46" customFormat="1" ht="16.5" customHeight="1" x14ac:dyDescent="0.2">
      <c r="A185" s="47">
        <v>167</v>
      </c>
      <c r="B185" s="51">
        <f t="shared" si="27"/>
        <v>105.73</v>
      </c>
      <c r="C185" s="381">
        <f t="shared" si="28"/>
        <v>707.88</v>
      </c>
      <c r="D185" s="78">
        <v>38420</v>
      </c>
      <c r="E185" s="379">
        <v>21000</v>
      </c>
      <c r="F185" s="385">
        <f t="shared" si="20"/>
        <v>4360.5410006620632</v>
      </c>
      <c r="G185" s="386">
        <f t="shared" si="21"/>
        <v>355.99254110866246</v>
      </c>
      <c r="H185" s="387">
        <f t="shared" si="22"/>
        <v>1594.1883371185052</v>
      </c>
      <c r="I185" s="386">
        <f t="shared" si="23"/>
        <v>94.330670835414509</v>
      </c>
      <c r="J185" s="385">
        <v>44</v>
      </c>
      <c r="K185" s="388">
        <f t="shared" si="24"/>
        <v>6449.0525497246454</v>
      </c>
      <c r="L185" s="210">
        <f t="shared" si="25"/>
        <v>1.5794999999999999</v>
      </c>
      <c r="M185" s="187">
        <f t="shared" si="26"/>
        <v>0.2359</v>
      </c>
    </row>
    <row r="186" spans="1:13" s="46" customFormat="1" ht="16.5" customHeight="1" x14ac:dyDescent="0.2">
      <c r="A186" s="47">
        <v>168</v>
      </c>
      <c r="B186" s="51">
        <f t="shared" si="27"/>
        <v>105.79</v>
      </c>
      <c r="C186" s="381">
        <f t="shared" si="28"/>
        <v>707.89</v>
      </c>
      <c r="D186" s="78">
        <v>38420</v>
      </c>
      <c r="E186" s="379">
        <v>21000</v>
      </c>
      <c r="F186" s="385">
        <f t="shared" si="20"/>
        <v>4358.0678703091025</v>
      </c>
      <c r="G186" s="386">
        <f t="shared" si="21"/>
        <v>355.98751218409643</v>
      </c>
      <c r="H186" s="387">
        <f t="shared" si="22"/>
        <v>1593.3507192827012</v>
      </c>
      <c r="I186" s="386">
        <f t="shared" si="23"/>
        <v>94.281107649863984</v>
      </c>
      <c r="J186" s="385">
        <v>44</v>
      </c>
      <c r="K186" s="388">
        <f t="shared" si="24"/>
        <v>6445.6872094257642</v>
      </c>
      <c r="L186" s="210">
        <f t="shared" si="25"/>
        <v>1.5881000000000001</v>
      </c>
      <c r="M186" s="187">
        <f t="shared" si="26"/>
        <v>0.23730000000000001</v>
      </c>
    </row>
    <row r="187" spans="1:13" s="46" customFormat="1" ht="16.5" customHeight="1" x14ac:dyDescent="0.2">
      <c r="A187" s="47">
        <v>169</v>
      </c>
      <c r="B187" s="51">
        <f t="shared" si="27"/>
        <v>105.85</v>
      </c>
      <c r="C187" s="381">
        <f t="shared" si="28"/>
        <v>707.89</v>
      </c>
      <c r="D187" s="78">
        <v>38420</v>
      </c>
      <c r="E187" s="379">
        <v>21000</v>
      </c>
      <c r="F187" s="385">
        <f t="shared" si="20"/>
        <v>4355.5975436939061</v>
      </c>
      <c r="G187" s="386">
        <f t="shared" si="21"/>
        <v>355.98751218409643</v>
      </c>
      <c r="H187" s="387">
        <f t="shared" si="22"/>
        <v>1592.5157488867646</v>
      </c>
      <c r="I187" s="386">
        <f t="shared" si="23"/>
        <v>94.23170111756005</v>
      </c>
      <c r="J187" s="385">
        <v>44</v>
      </c>
      <c r="K187" s="388">
        <f t="shared" si="24"/>
        <v>6442.3325058823266</v>
      </c>
      <c r="L187" s="210">
        <f t="shared" si="25"/>
        <v>1.5966</v>
      </c>
      <c r="M187" s="187">
        <f t="shared" si="26"/>
        <v>0.2387</v>
      </c>
    </row>
    <row r="188" spans="1:13" s="46" customFormat="1" ht="16.5" customHeight="1" x14ac:dyDescent="0.2">
      <c r="A188" s="48">
        <v>170</v>
      </c>
      <c r="B188" s="51">
        <f t="shared" si="27"/>
        <v>105.91</v>
      </c>
      <c r="C188" s="381">
        <f t="shared" si="28"/>
        <v>707.9</v>
      </c>
      <c r="D188" s="78">
        <v>38420</v>
      </c>
      <c r="E188" s="379">
        <v>21000</v>
      </c>
      <c r="F188" s="385">
        <f t="shared" si="20"/>
        <v>4353.1300160513638</v>
      </c>
      <c r="G188" s="386">
        <f t="shared" si="21"/>
        <v>355.98248340161041</v>
      </c>
      <c r="H188" s="387">
        <f t="shared" si="22"/>
        <v>1591.6800248151053</v>
      </c>
      <c r="I188" s="386">
        <f t="shared" si="23"/>
        <v>94.1822499890595</v>
      </c>
      <c r="J188" s="385">
        <v>44</v>
      </c>
      <c r="K188" s="388">
        <f t="shared" si="24"/>
        <v>6438.974774257139</v>
      </c>
      <c r="L188" s="210">
        <f t="shared" si="25"/>
        <v>1.6051</v>
      </c>
      <c r="M188" s="187">
        <f t="shared" si="26"/>
        <v>0.24010000000000001</v>
      </c>
    </row>
    <row r="189" spans="1:13" s="46" customFormat="1" ht="16.5" customHeight="1" x14ac:dyDescent="0.2">
      <c r="A189" s="47">
        <v>171</v>
      </c>
      <c r="B189" s="51">
        <f t="shared" si="27"/>
        <v>105.97</v>
      </c>
      <c r="C189" s="381">
        <f t="shared" si="28"/>
        <v>707.9</v>
      </c>
      <c r="D189" s="78">
        <v>38420</v>
      </c>
      <c r="E189" s="379">
        <v>21000</v>
      </c>
      <c r="F189" s="385">
        <f t="shared" si="20"/>
        <v>4350.6652826271584</v>
      </c>
      <c r="G189" s="386">
        <f t="shared" si="21"/>
        <v>355.98248340161041</v>
      </c>
      <c r="H189" s="387">
        <f t="shared" si="22"/>
        <v>1590.8469449177239</v>
      </c>
      <c r="I189" s="386">
        <f t="shared" si="23"/>
        <v>94.132955320575391</v>
      </c>
      <c r="J189" s="385">
        <v>44</v>
      </c>
      <c r="K189" s="388">
        <f t="shared" si="24"/>
        <v>6435.627666267068</v>
      </c>
      <c r="L189" s="210">
        <f t="shared" si="25"/>
        <v>1.6136999999999999</v>
      </c>
      <c r="M189" s="187">
        <f t="shared" si="26"/>
        <v>0.24160000000000001</v>
      </c>
    </row>
    <row r="190" spans="1:13" s="46" customFormat="1" ht="16.5" customHeight="1" x14ac:dyDescent="0.2">
      <c r="A190" s="47">
        <v>172</v>
      </c>
      <c r="B190" s="51">
        <f t="shared" si="27"/>
        <v>106.02</v>
      </c>
      <c r="C190" s="381">
        <f t="shared" si="28"/>
        <v>707.91</v>
      </c>
      <c r="D190" s="78">
        <v>38420</v>
      </c>
      <c r="E190" s="379">
        <v>21000</v>
      </c>
      <c r="F190" s="385">
        <f t="shared" si="20"/>
        <v>4348.6134691567631</v>
      </c>
      <c r="G190" s="386">
        <f t="shared" si="21"/>
        <v>355.97745476119849</v>
      </c>
      <c r="H190" s="387">
        <f t="shared" si="22"/>
        <v>1590.151732284271</v>
      </c>
      <c r="I190" s="386">
        <f t="shared" si="23"/>
        <v>94.091818478359244</v>
      </c>
      <c r="J190" s="385">
        <v>44</v>
      </c>
      <c r="K190" s="388">
        <f t="shared" si="24"/>
        <v>6432.8344746805924</v>
      </c>
      <c r="L190" s="210">
        <f t="shared" si="25"/>
        <v>1.6223000000000001</v>
      </c>
      <c r="M190" s="187">
        <f t="shared" si="26"/>
        <v>0.24299999999999999</v>
      </c>
    </row>
    <row r="191" spans="1:13" s="46" customFormat="1" ht="16.5" customHeight="1" x14ac:dyDescent="0.2">
      <c r="A191" s="47">
        <v>173</v>
      </c>
      <c r="B191" s="51">
        <f t="shared" si="27"/>
        <v>106.08</v>
      </c>
      <c r="C191" s="381">
        <f t="shared" si="28"/>
        <v>707.91</v>
      </c>
      <c r="D191" s="78">
        <v>38420</v>
      </c>
      <c r="E191" s="379">
        <v>21000</v>
      </c>
      <c r="F191" s="385">
        <f t="shared" si="20"/>
        <v>4346.1538461538457</v>
      </c>
      <c r="G191" s="386">
        <f t="shared" si="21"/>
        <v>355.97745476119849</v>
      </c>
      <c r="H191" s="387">
        <f t="shared" si="22"/>
        <v>1589.3203797092849</v>
      </c>
      <c r="I191" s="386">
        <f t="shared" si="23"/>
        <v>94.042626018300894</v>
      </c>
      <c r="J191" s="385">
        <v>44</v>
      </c>
      <c r="K191" s="388">
        <f t="shared" si="24"/>
        <v>6429.4943066426304</v>
      </c>
      <c r="L191" s="210">
        <f t="shared" si="25"/>
        <v>1.6308</v>
      </c>
      <c r="M191" s="187">
        <f t="shared" si="26"/>
        <v>0.24440000000000001</v>
      </c>
    </row>
    <row r="192" spans="1:13" s="46" customFormat="1" ht="16.5" customHeight="1" x14ac:dyDescent="0.2">
      <c r="A192" s="47">
        <v>174</v>
      </c>
      <c r="B192" s="51">
        <f t="shared" si="27"/>
        <v>106.14</v>
      </c>
      <c r="C192" s="381">
        <f t="shared" si="28"/>
        <v>707.92</v>
      </c>
      <c r="D192" s="78">
        <v>38420</v>
      </c>
      <c r="E192" s="379">
        <v>21000</v>
      </c>
      <c r="F192" s="385">
        <f t="shared" si="20"/>
        <v>4343.6970039570379</v>
      </c>
      <c r="G192" s="386">
        <f t="shared" si="21"/>
        <v>355.97242626285458</v>
      </c>
      <c r="H192" s="387">
        <f t="shared" si="22"/>
        <v>1588.4882674143234</v>
      </c>
      <c r="I192" s="386">
        <f t="shared" si="23"/>
        <v>93.99338860439785</v>
      </c>
      <c r="J192" s="385">
        <v>44</v>
      </c>
      <c r="K192" s="388">
        <f t="shared" si="24"/>
        <v>6426.151086238614</v>
      </c>
      <c r="L192" s="210">
        <f t="shared" si="25"/>
        <v>1.6393</v>
      </c>
      <c r="M192" s="187">
        <f t="shared" si="26"/>
        <v>0.24579999999999999</v>
      </c>
    </row>
    <row r="193" spans="1:13" s="46" customFormat="1" ht="16.5" customHeight="1" x14ac:dyDescent="0.2">
      <c r="A193" s="47">
        <v>175</v>
      </c>
      <c r="B193" s="51">
        <f t="shared" si="27"/>
        <v>106.2</v>
      </c>
      <c r="C193" s="381">
        <f t="shared" si="28"/>
        <v>707.92</v>
      </c>
      <c r="D193" s="78">
        <v>38420</v>
      </c>
      <c r="E193" s="379">
        <v>21000</v>
      </c>
      <c r="F193" s="385">
        <f t="shared" si="20"/>
        <v>4341.2429378531069</v>
      </c>
      <c r="G193" s="386">
        <f t="shared" si="21"/>
        <v>355.97242626285458</v>
      </c>
      <c r="H193" s="387">
        <f t="shared" si="22"/>
        <v>1587.6587930711946</v>
      </c>
      <c r="I193" s="386">
        <f t="shared" si="23"/>
        <v>93.94430728231923</v>
      </c>
      <c r="J193" s="385">
        <v>44</v>
      </c>
      <c r="K193" s="388">
        <f t="shared" si="24"/>
        <v>6422.8184644694757</v>
      </c>
      <c r="L193" s="210">
        <f t="shared" si="25"/>
        <v>1.6477999999999999</v>
      </c>
      <c r="M193" s="187">
        <f t="shared" si="26"/>
        <v>0.2472</v>
      </c>
    </row>
    <row r="194" spans="1:13" s="46" customFormat="1" ht="16.5" customHeight="1" x14ac:dyDescent="0.2">
      <c r="A194" s="47">
        <v>176</v>
      </c>
      <c r="B194" s="51">
        <f t="shared" si="27"/>
        <v>106.25</v>
      </c>
      <c r="C194" s="381">
        <f t="shared" si="28"/>
        <v>707.93</v>
      </c>
      <c r="D194" s="78">
        <v>38420</v>
      </c>
      <c r="E194" s="379">
        <v>21000</v>
      </c>
      <c r="F194" s="385">
        <f t="shared" si="20"/>
        <v>4339.2</v>
      </c>
      <c r="G194" s="386">
        <f t="shared" si="21"/>
        <v>355.96739790657273</v>
      </c>
      <c r="H194" s="387">
        <f t="shared" si="22"/>
        <v>1586.9665804924214</v>
      </c>
      <c r="I194" s="386">
        <f t="shared" si="23"/>
        <v>93.903347958131448</v>
      </c>
      <c r="J194" s="385">
        <v>44</v>
      </c>
      <c r="K194" s="388">
        <f t="shared" si="24"/>
        <v>6420.0373263571255</v>
      </c>
      <c r="L194" s="210">
        <f t="shared" si="25"/>
        <v>1.6565000000000001</v>
      </c>
      <c r="M194" s="187">
        <f t="shared" si="26"/>
        <v>0.24859999999999999</v>
      </c>
    </row>
    <row r="195" spans="1:13" s="46" customFormat="1" ht="16.5" customHeight="1" x14ac:dyDescent="0.2">
      <c r="A195" s="47">
        <v>177</v>
      </c>
      <c r="B195" s="51">
        <f t="shared" si="27"/>
        <v>106.31</v>
      </c>
      <c r="C195" s="381">
        <f t="shared" si="28"/>
        <v>707.93</v>
      </c>
      <c r="D195" s="78">
        <v>38420</v>
      </c>
      <c r="E195" s="379">
        <v>21000</v>
      </c>
      <c r="F195" s="385">
        <f t="shared" si="20"/>
        <v>4336.751011193679</v>
      </c>
      <c r="G195" s="386">
        <f t="shared" si="21"/>
        <v>355.96739790657273</v>
      </c>
      <c r="H195" s="387">
        <f t="shared" si="22"/>
        <v>1586.1388222758849</v>
      </c>
      <c r="I195" s="386">
        <f t="shared" si="23"/>
        <v>93.854368182005032</v>
      </c>
      <c r="J195" s="385">
        <v>44</v>
      </c>
      <c r="K195" s="388">
        <f t="shared" si="24"/>
        <v>6416.7115995581416</v>
      </c>
      <c r="L195" s="210">
        <f t="shared" si="25"/>
        <v>1.6649</v>
      </c>
      <c r="M195" s="187">
        <f t="shared" si="26"/>
        <v>0.25</v>
      </c>
    </row>
    <row r="196" spans="1:13" s="46" customFormat="1" ht="16.5" customHeight="1" x14ac:dyDescent="0.2">
      <c r="A196" s="47">
        <v>178</v>
      </c>
      <c r="B196" s="51">
        <f t="shared" si="27"/>
        <v>106.37</v>
      </c>
      <c r="C196" s="381">
        <f t="shared" si="28"/>
        <v>707.94</v>
      </c>
      <c r="D196" s="78">
        <v>38420</v>
      </c>
      <c r="E196" s="379">
        <v>21000</v>
      </c>
      <c r="F196" s="385">
        <f t="shared" si="20"/>
        <v>4334.3047851837919</v>
      </c>
      <c r="G196" s="386">
        <f t="shared" si="21"/>
        <v>355.96236969234678</v>
      </c>
      <c r="H196" s="387">
        <f t="shared" si="22"/>
        <v>1585.3102983481349</v>
      </c>
      <c r="I196" s="386">
        <f t="shared" si="23"/>
        <v>93.80534309752278</v>
      </c>
      <c r="J196" s="385">
        <v>44</v>
      </c>
      <c r="K196" s="388">
        <f t="shared" si="24"/>
        <v>6413.3827963217964</v>
      </c>
      <c r="L196" s="210">
        <f t="shared" si="25"/>
        <v>1.6734</v>
      </c>
      <c r="M196" s="187">
        <f t="shared" si="26"/>
        <v>0.25140000000000001</v>
      </c>
    </row>
    <row r="197" spans="1:13" s="46" customFormat="1" ht="16.5" customHeight="1" x14ac:dyDescent="0.2">
      <c r="A197" s="47">
        <v>179</v>
      </c>
      <c r="B197" s="51">
        <f t="shared" si="27"/>
        <v>106.42</v>
      </c>
      <c r="C197" s="381">
        <f t="shared" si="28"/>
        <v>707.94</v>
      </c>
      <c r="D197" s="78">
        <v>38420</v>
      </c>
      <c r="E197" s="379">
        <v>21000</v>
      </c>
      <c r="F197" s="385">
        <f t="shared" si="20"/>
        <v>4332.2683706070293</v>
      </c>
      <c r="G197" s="386">
        <f t="shared" si="21"/>
        <v>355.96236969234678</v>
      </c>
      <c r="H197" s="387">
        <f t="shared" si="22"/>
        <v>1584.6219902211888</v>
      </c>
      <c r="I197" s="386">
        <f t="shared" si="23"/>
        <v>93.76461480598752</v>
      </c>
      <c r="J197" s="385">
        <v>44</v>
      </c>
      <c r="K197" s="388">
        <f t="shared" si="24"/>
        <v>6410.6173453265519</v>
      </c>
      <c r="L197" s="210">
        <f t="shared" si="25"/>
        <v>1.6819999999999999</v>
      </c>
      <c r="M197" s="187">
        <f t="shared" si="26"/>
        <v>0.25280000000000002</v>
      </c>
    </row>
    <row r="198" spans="1:13" s="46" customFormat="1" ht="16.5" customHeight="1" x14ac:dyDescent="0.2">
      <c r="A198" s="48">
        <v>180</v>
      </c>
      <c r="B198" s="51">
        <f t="shared" si="27"/>
        <v>106.48</v>
      </c>
      <c r="C198" s="381">
        <f t="shared" si="28"/>
        <v>707.95</v>
      </c>
      <c r="D198" s="78">
        <v>38420</v>
      </c>
      <c r="E198" s="379">
        <v>21000</v>
      </c>
      <c r="F198" s="385">
        <f t="shared" si="20"/>
        <v>4329.8271975957923</v>
      </c>
      <c r="G198" s="386">
        <f t="shared" si="21"/>
        <v>355.95734162017084</v>
      </c>
      <c r="H198" s="387">
        <f t="shared" si="22"/>
        <v>1583.7951742549956</v>
      </c>
      <c r="I198" s="386">
        <f t="shared" si="23"/>
        <v>93.715690784319264</v>
      </c>
      <c r="J198" s="385">
        <v>44</v>
      </c>
      <c r="K198" s="388">
        <f t="shared" si="24"/>
        <v>6407.2954042552783</v>
      </c>
      <c r="L198" s="210">
        <f t="shared" si="25"/>
        <v>1.6904999999999999</v>
      </c>
      <c r="M198" s="187">
        <f t="shared" si="26"/>
        <v>0.25430000000000003</v>
      </c>
    </row>
    <row r="199" spans="1:13" s="46" customFormat="1" ht="16.5" customHeight="1" x14ac:dyDescent="0.2">
      <c r="A199" s="47">
        <v>181</v>
      </c>
      <c r="B199" s="51">
        <f t="shared" si="27"/>
        <v>106.53</v>
      </c>
      <c r="C199" s="381">
        <f t="shared" si="28"/>
        <v>707.95</v>
      </c>
      <c r="D199" s="78">
        <v>38420</v>
      </c>
      <c r="E199" s="379">
        <v>21000</v>
      </c>
      <c r="F199" s="385">
        <f t="shared" si="20"/>
        <v>4327.7949873275138</v>
      </c>
      <c r="G199" s="386">
        <f t="shared" si="21"/>
        <v>355.95734162017084</v>
      </c>
      <c r="H199" s="387">
        <f t="shared" si="22"/>
        <v>1583.1082871843173</v>
      </c>
      <c r="I199" s="386">
        <f t="shared" si="23"/>
        <v>93.675046578953697</v>
      </c>
      <c r="J199" s="385">
        <v>44</v>
      </c>
      <c r="K199" s="388">
        <f t="shared" si="24"/>
        <v>6404.5356627109559</v>
      </c>
      <c r="L199" s="210">
        <f t="shared" si="25"/>
        <v>1.6991000000000001</v>
      </c>
      <c r="M199" s="187">
        <f t="shared" si="26"/>
        <v>0.25569999999999998</v>
      </c>
    </row>
    <row r="200" spans="1:13" s="46" customFormat="1" ht="16.5" customHeight="1" x14ac:dyDescent="0.2">
      <c r="A200" s="47">
        <v>182</v>
      </c>
      <c r="B200" s="51">
        <f t="shared" si="27"/>
        <v>106.59</v>
      </c>
      <c r="C200" s="381">
        <f t="shared" si="28"/>
        <v>707.95</v>
      </c>
      <c r="D200" s="78">
        <v>38420</v>
      </c>
      <c r="E200" s="379">
        <v>21000</v>
      </c>
      <c r="F200" s="385">
        <f t="shared" si="20"/>
        <v>4325.3588516746404</v>
      </c>
      <c r="G200" s="386">
        <f t="shared" si="21"/>
        <v>355.95734162017084</v>
      </c>
      <c r="H200" s="387">
        <f t="shared" si="22"/>
        <v>1582.2848733336461</v>
      </c>
      <c r="I200" s="386">
        <f t="shared" si="23"/>
        <v>93.626323865896225</v>
      </c>
      <c r="J200" s="385">
        <v>44</v>
      </c>
      <c r="K200" s="388">
        <f t="shared" si="24"/>
        <v>6401.227390494354</v>
      </c>
      <c r="L200" s="210">
        <f t="shared" si="25"/>
        <v>1.7075</v>
      </c>
      <c r="M200" s="187">
        <f t="shared" si="26"/>
        <v>0.2571</v>
      </c>
    </row>
    <row r="201" spans="1:13" s="46" customFormat="1" ht="16.5" customHeight="1" x14ac:dyDescent="0.2">
      <c r="A201" s="47">
        <v>183</v>
      </c>
      <c r="B201" s="51">
        <f t="shared" si="27"/>
        <v>106.64</v>
      </c>
      <c r="C201" s="381">
        <f t="shared" si="28"/>
        <v>707.96</v>
      </c>
      <c r="D201" s="78">
        <v>38420</v>
      </c>
      <c r="E201" s="379">
        <v>21000</v>
      </c>
      <c r="F201" s="385">
        <f t="shared" si="20"/>
        <v>4323.3308327081768</v>
      </c>
      <c r="G201" s="386">
        <f t="shared" si="21"/>
        <v>355.95231369003892</v>
      </c>
      <c r="H201" s="387">
        <f t="shared" si="22"/>
        <v>1581.5977034825967</v>
      </c>
      <c r="I201" s="386">
        <f t="shared" si="23"/>
        <v>93.585662927964322</v>
      </c>
      <c r="J201" s="385">
        <v>44</v>
      </c>
      <c r="K201" s="388">
        <f t="shared" si="24"/>
        <v>6398.4665128087763</v>
      </c>
      <c r="L201" s="210">
        <f t="shared" si="25"/>
        <v>1.7161</v>
      </c>
      <c r="M201" s="187">
        <f t="shared" si="26"/>
        <v>0.25850000000000001</v>
      </c>
    </row>
    <row r="202" spans="1:13" s="46" customFormat="1" ht="16.5" customHeight="1" x14ac:dyDescent="0.2">
      <c r="A202" s="47">
        <v>184</v>
      </c>
      <c r="B202" s="51">
        <f t="shared" si="27"/>
        <v>106.7</v>
      </c>
      <c r="C202" s="381">
        <f t="shared" si="28"/>
        <v>707.96</v>
      </c>
      <c r="D202" s="78">
        <v>38420</v>
      </c>
      <c r="E202" s="379">
        <v>21000</v>
      </c>
      <c r="F202" s="385">
        <f t="shared" si="20"/>
        <v>4320.8997188378626</v>
      </c>
      <c r="G202" s="386">
        <f t="shared" si="21"/>
        <v>355.95231369003892</v>
      </c>
      <c r="H202" s="387">
        <f t="shared" si="22"/>
        <v>1580.7759869944305</v>
      </c>
      <c r="I202" s="386">
        <f t="shared" si="23"/>
        <v>93.537040650558026</v>
      </c>
      <c r="J202" s="385">
        <v>44</v>
      </c>
      <c r="K202" s="388">
        <f t="shared" si="24"/>
        <v>6395.1650601728898</v>
      </c>
      <c r="L202" s="210">
        <f t="shared" si="25"/>
        <v>1.7244999999999999</v>
      </c>
      <c r="M202" s="187">
        <f t="shared" si="26"/>
        <v>0.25990000000000002</v>
      </c>
    </row>
    <row r="203" spans="1:13" s="46" customFormat="1" ht="16.5" customHeight="1" x14ac:dyDescent="0.2">
      <c r="A203" s="47">
        <v>185</v>
      </c>
      <c r="B203" s="51">
        <f t="shared" si="27"/>
        <v>106.75</v>
      </c>
      <c r="C203" s="381">
        <f t="shared" si="28"/>
        <v>707.97</v>
      </c>
      <c r="D203" s="78">
        <v>38420</v>
      </c>
      <c r="E203" s="379">
        <v>21000</v>
      </c>
      <c r="F203" s="385">
        <f t="shared" si="20"/>
        <v>4318.8758782201403</v>
      </c>
      <c r="G203" s="386">
        <f t="shared" si="21"/>
        <v>355.94728590194495</v>
      </c>
      <c r="H203" s="387">
        <f t="shared" si="22"/>
        <v>1580.0902294732648</v>
      </c>
      <c r="I203" s="386">
        <f t="shared" si="23"/>
        <v>93.496463282441709</v>
      </c>
      <c r="J203" s="385">
        <v>44</v>
      </c>
      <c r="K203" s="388">
        <f t="shared" si="24"/>
        <v>6392.4098568777918</v>
      </c>
      <c r="L203" s="210">
        <f t="shared" si="25"/>
        <v>1.7330000000000001</v>
      </c>
      <c r="M203" s="187">
        <f t="shared" si="26"/>
        <v>0.26129999999999998</v>
      </c>
    </row>
    <row r="204" spans="1:13" s="46" customFormat="1" ht="16.5" customHeight="1" x14ac:dyDescent="0.2">
      <c r="A204" s="47">
        <v>186</v>
      </c>
      <c r="B204" s="51">
        <f t="shared" si="27"/>
        <v>106.81</v>
      </c>
      <c r="C204" s="381">
        <f t="shared" si="28"/>
        <v>707.97</v>
      </c>
      <c r="D204" s="78">
        <v>38420</v>
      </c>
      <c r="E204" s="379">
        <v>21000</v>
      </c>
      <c r="F204" s="385">
        <f t="shared" si="20"/>
        <v>4316.4497706207285</v>
      </c>
      <c r="G204" s="386">
        <f t="shared" si="21"/>
        <v>355.94728590194495</v>
      </c>
      <c r="H204" s="387">
        <f t="shared" si="22"/>
        <v>1579.2702051046635</v>
      </c>
      <c r="I204" s="386">
        <f t="shared" si="23"/>
        <v>93.447941130453472</v>
      </c>
      <c r="J204" s="385">
        <v>44</v>
      </c>
      <c r="K204" s="388">
        <f t="shared" si="24"/>
        <v>6389.1152027577909</v>
      </c>
      <c r="L204" s="210">
        <f t="shared" si="25"/>
        <v>1.7414000000000001</v>
      </c>
      <c r="M204" s="187">
        <f t="shared" si="26"/>
        <v>0.26269999999999999</v>
      </c>
    </row>
    <row r="205" spans="1:13" s="46" customFormat="1" ht="16.5" customHeight="1" x14ac:dyDescent="0.2">
      <c r="A205" s="47">
        <v>187</v>
      </c>
      <c r="B205" s="51">
        <f t="shared" si="27"/>
        <v>106.86</v>
      </c>
      <c r="C205" s="381">
        <f t="shared" si="28"/>
        <v>707.98</v>
      </c>
      <c r="D205" s="78">
        <v>38420</v>
      </c>
      <c r="E205" s="379">
        <v>21000</v>
      </c>
      <c r="F205" s="385">
        <f t="shared" si="20"/>
        <v>4314.4300954519931</v>
      </c>
      <c r="G205" s="386">
        <f t="shared" si="21"/>
        <v>355.9422582558829</v>
      </c>
      <c r="H205" s="387">
        <f t="shared" si="22"/>
        <v>1578.5858555532618</v>
      </c>
      <c r="I205" s="386">
        <f t="shared" si="23"/>
        <v>93.407447074157517</v>
      </c>
      <c r="J205" s="385">
        <v>44</v>
      </c>
      <c r="K205" s="388">
        <f t="shared" si="24"/>
        <v>6386.3656563352961</v>
      </c>
      <c r="L205" s="210">
        <f t="shared" si="25"/>
        <v>1.75</v>
      </c>
      <c r="M205" s="187">
        <f t="shared" si="26"/>
        <v>0.2641</v>
      </c>
    </row>
    <row r="206" spans="1:13" s="46" customFormat="1" ht="16.5" customHeight="1" x14ac:dyDescent="0.2">
      <c r="A206" s="47">
        <v>188</v>
      </c>
      <c r="B206" s="51">
        <f t="shared" si="27"/>
        <v>106.91</v>
      </c>
      <c r="C206" s="381">
        <f t="shared" si="28"/>
        <v>707.98</v>
      </c>
      <c r="D206" s="78">
        <v>38420</v>
      </c>
      <c r="E206" s="379">
        <v>21000</v>
      </c>
      <c r="F206" s="385">
        <f t="shared" si="20"/>
        <v>4312.4123094191373</v>
      </c>
      <c r="G206" s="386">
        <f t="shared" si="21"/>
        <v>355.9422582558829</v>
      </c>
      <c r="H206" s="387">
        <f t="shared" si="22"/>
        <v>1577.9038438741566</v>
      </c>
      <c r="I206" s="386">
        <f t="shared" si="23"/>
        <v>93.367091353500399</v>
      </c>
      <c r="J206" s="385">
        <v>44</v>
      </c>
      <c r="K206" s="388">
        <f t="shared" si="24"/>
        <v>6383.625502902677</v>
      </c>
      <c r="L206" s="210">
        <f t="shared" si="25"/>
        <v>1.7585</v>
      </c>
      <c r="M206" s="187">
        <f t="shared" si="26"/>
        <v>0.26550000000000001</v>
      </c>
    </row>
    <row r="207" spans="1:13" s="46" customFormat="1" ht="16.5" customHeight="1" x14ac:dyDescent="0.2">
      <c r="A207" s="47">
        <v>189</v>
      </c>
      <c r="B207" s="51">
        <f t="shared" si="27"/>
        <v>106.97</v>
      </c>
      <c r="C207" s="381">
        <f t="shared" si="28"/>
        <v>707.99</v>
      </c>
      <c r="D207" s="78">
        <v>38420</v>
      </c>
      <c r="E207" s="379">
        <v>21000</v>
      </c>
      <c r="F207" s="385">
        <f t="shared" si="20"/>
        <v>4309.9934561091886</v>
      </c>
      <c r="G207" s="386">
        <f t="shared" si="21"/>
        <v>355.93723075184676</v>
      </c>
      <c r="H207" s="387">
        <f t="shared" si="22"/>
        <v>1577.0845721590299</v>
      </c>
      <c r="I207" s="386">
        <f t="shared" si="23"/>
        <v>93.318613737220716</v>
      </c>
      <c r="J207" s="385">
        <v>44</v>
      </c>
      <c r="K207" s="388">
        <f t="shared" si="24"/>
        <v>6380.3338727572855</v>
      </c>
      <c r="L207" s="210">
        <f t="shared" si="25"/>
        <v>1.7668999999999999</v>
      </c>
      <c r="M207" s="187">
        <f t="shared" si="26"/>
        <v>0.26700000000000002</v>
      </c>
    </row>
    <row r="208" spans="1:13" s="46" customFormat="1" ht="16.5" customHeight="1" x14ac:dyDescent="0.2">
      <c r="A208" s="48">
        <v>190</v>
      </c>
      <c r="B208" s="51">
        <f t="shared" si="27"/>
        <v>107.02</v>
      </c>
      <c r="C208" s="381">
        <f t="shared" si="28"/>
        <v>707.99</v>
      </c>
      <c r="D208" s="78">
        <v>38420</v>
      </c>
      <c r="E208" s="379">
        <v>21000</v>
      </c>
      <c r="F208" s="385">
        <f t="shared" si="20"/>
        <v>4307.9798168566622</v>
      </c>
      <c r="G208" s="386">
        <f t="shared" si="21"/>
        <v>355.93723075184676</v>
      </c>
      <c r="H208" s="387">
        <f t="shared" si="22"/>
        <v>1576.403962091676</v>
      </c>
      <c r="I208" s="386">
        <f t="shared" si="23"/>
        <v>93.278340952170183</v>
      </c>
      <c r="J208" s="385">
        <v>44</v>
      </c>
      <c r="K208" s="388">
        <f t="shared" si="24"/>
        <v>6377.5993506523546</v>
      </c>
      <c r="L208" s="210">
        <f t="shared" si="25"/>
        <v>1.7754000000000001</v>
      </c>
      <c r="M208" s="187">
        <f t="shared" si="26"/>
        <v>0.26840000000000003</v>
      </c>
    </row>
    <row r="209" spans="1:13" s="46" customFormat="1" ht="16.5" customHeight="1" x14ac:dyDescent="0.2">
      <c r="A209" s="47">
        <v>191</v>
      </c>
      <c r="B209" s="51">
        <f t="shared" si="27"/>
        <v>107.07</v>
      </c>
      <c r="C209" s="381">
        <f t="shared" si="28"/>
        <v>707.99</v>
      </c>
      <c r="D209" s="78">
        <v>38420</v>
      </c>
      <c r="E209" s="379">
        <v>21000</v>
      </c>
      <c r="F209" s="385">
        <f t="shared" si="20"/>
        <v>4305.96805827963</v>
      </c>
      <c r="G209" s="386">
        <f t="shared" si="21"/>
        <v>355.93723075184676</v>
      </c>
      <c r="H209" s="387">
        <f t="shared" si="22"/>
        <v>1575.723987692639</v>
      </c>
      <c r="I209" s="386">
        <f t="shared" si="23"/>
        <v>93.238105780629539</v>
      </c>
      <c r="J209" s="385">
        <v>44</v>
      </c>
      <c r="K209" s="388">
        <f t="shared" si="24"/>
        <v>6374.8673825047454</v>
      </c>
      <c r="L209" s="210">
        <f t="shared" si="25"/>
        <v>1.7839</v>
      </c>
      <c r="M209" s="187">
        <f t="shared" si="26"/>
        <v>0.26979999999999998</v>
      </c>
    </row>
    <row r="210" spans="1:13" s="46" customFormat="1" ht="16.5" customHeight="1" x14ac:dyDescent="0.2">
      <c r="A210" s="47">
        <v>192</v>
      </c>
      <c r="B210" s="51">
        <f t="shared" si="27"/>
        <v>107.12</v>
      </c>
      <c r="C210" s="381">
        <f t="shared" si="28"/>
        <v>708</v>
      </c>
      <c r="D210" s="78">
        <v>38420</v>
      </c>
      <c r="E210" s="379">
        <v>21000</v>
      </c>
      <c r="F210" s="385">
        <f t="shared" si="20"/>
        <v>4303.9581777445856</v>
      </c>
      <c r="G210" s="386">
        <f t="shared" si="21"/>
        <v>355.93220338983053</v>
      </c>
      <c r="H210" s="387">
        <f t="shared" si="22"/>
        <v>1575.0429488234324</v>
      </c>
      <c r="I210" s="386">
        <f t="shared" si="23"/>
        <v>93.19780762268833</v>
      </c>
      <c r="J210" s="385">
        <v>44</v>
      </c>
      <c r="K210" s="388">
        <f t="shared" si="24"/>
        <v>6372.1311375805371</v>
      </c>
      <c r="L210" s="210">
        <f t="shared" si="25"/>
        <v>1.7924</v>
      </c>
      <c r="M210" s="187">
        <f t="shared" si="26"/>
        <v>0.2712</v>
      </c>
    </row>
    <row r="211" spans="1:13" s="46" customFormat="1" ht="16.5" customHeight="1" x14ac:dyDescent="0.2">
      <c r="A211" s="47">
        <v>193</v>
      </c>
      <c r="B211" s="51">
        <f t="shared" si="27"/>
        <v>107.18</v>
      </c>
      <c r="C211" s="381">
        <f t="shared" si="28"/>
        <v>708</v>
      </c>
      <c r="D211" s="78">
        <v>38420</v>
      </c>
      <c r="E211" s="379">
        <v>21000</v>
      </c>
      <c r="F211" s="385">
        <f t="shared" si="20"/>
        <v>4301.5487964172416</v>
      </c>
      <c r="G211" s="386">
        <f t="shared" si="21"/>
        <v>355.93220338983053</v>
      </c>
      <c r="H211" s="387">
        <f t="shared" si="22"/>
        <v>1574.2285779347903</v>
      </c>
      <c r="I211" s="386">
        <f t="shared" si="23"/>
        <v>93.149619996141453</v>
      </c>
      <c r="J211" s="385">
        <v>44</v>
      </c>
      <c r="K211" s="388">
        <f t="shared" si="24"/>
        <v>6368.8591977380038</v>
      </c>
      <c r="L211" s="210">
        <f t="shared" si="25"/>
        <v>1.8007</v>
      </c>
      <c r="M211" s="187">
        <f t="shared" si="26"/>
        <v>0.27260000000000001</v>
      </c>
    </row>
    <row r="212" spans="1:13" s="46" customFormat="1" ht="16.5" customHeight="1" x14ac:dyDescent="0.2">
      <c r="A212" s="47">
        <v>194</v>
      </c>
      <c r="B212" s="51">
        <f t="shared" si="27"/>
        <v>107.23</v>
      </c>
      <c r="C212" s="381">
        <f t="shared" si="28"/>
        <v>708.01</v>
      </c>
      <c r="D212" s="78">
        <v>38420</v>
      </c>
      <c r="E212" s="379">
        <v>21000</v>
      </c>
      <c r="F212" s="385">
        <f t="shared" ref="F212:F275" si="29">12*(1/B212*D212)</f>
        <v>4299.5430383288258</v>
      </c>
      <c r="G212" s="386">
        <f t="shared" ref="G212:G275" si="30">12*(1/C212*E212)</f>
        <v>355.9271761698281</v>
      </c>
      <c r="H212" s="387">
        <f t="shared" ref="H212:H275" si="31">SUM(F212:G212)*33.8%</f>
        <v>1573.5489325005449</v>
      </c>
      <c r="I212" s="386">
        <f t="shared" ref="I212:I275" si="32">SUM(F212:G212)*2%</f>
        <v>93.109404289973085</v>
      </c>
      <c r="J212" s="385">
        <v>44</v>
      </c>
      <c r="K212" s="388">
        <f t="shared" ref="K212:K275" si="33">SUM(F212:J212)</f>
        <v>6366.1285512891718</v>
      </c>
      <c r="L212" s="210">
        <f t="shared" ref="L212:L275" si="34">ROUND(A212/B212,4)</f>
        <v>1.8091999999999999</v>
      </c>
      <c r="M212" s="187">
        <f t="shared" ref="M212:M275" si="35">ROUND(A212/C212,4)</f>
        <v>0.27400000000000002</v>
      </c>
    </row>
    <row r="213" spans="1:13" s="46" customFormat="1" ht="16.5" customHeight="1" x14ac:dyDescent="0.2">
      <c r="A213" s="47">
        <v>195</v>
      </c>
      <c r="B213" s="51">
        <f t="shared" si="27"/>
        <v>107.28</v>
      </c>
      <c r="C213" s="381">
        <f t="shared" si="28"/>
        <v>708.01</v>
      </c>
      <c r="D213" s="78">
        <v>38420</v>
      </c>
      <c r="E213" s="379">
        <v>21000</v>
      </c>
      <c r="F213" s="385">
        <f t="shared" si="29"/>
        <v>4297.5391498881427</v>
      </c>
      <c r="G213" s="386">
        <f t="shared" si="30"/>
        <v>355.9271761698281</v>
      </c>
      <c r="H213" s="387">
        <f t="shared" si="31"/>
        <v>1572.8716182075941</v>
      </c>
      <c r="I213" s="386">
        <f t="shared" si="32"/>
        <v>93.069326521159425</v>
      </c>
      <c r="J213" s="385">
        <v>44</v>
      </c>
      <c r="K213" s="388">
        <f t="shared" si="33"/>
        <v>6363.4072707867244</v>
      </c>
      <c r="L213" s="210">
        <f t="shared" si="34"/>
        <v>1.8177000000000001</v>
      </c>
      <c r="M213" s="187">
        <f t="shared" si="35"/>
        <v>0.27539999999999998</v>
      </c>
    </row>
    <row r="214" spans="1:13" s="46" customFormat="1" ht="16.5" customHeight="1" x14ac:dyDescent="0.2">
      <c r="A214" s="47">
        <v>196</v>
      </c>
      <c r="B214" s="51">
        <f t="shared" si="27"/>
        <v>107.33</v>
      </c>
      <c r="C214" s="381">
        <f t="shared" si="28"/>
        <v>708.02</v>
      </c>
      <c r="D214" s="78">
        <v>38420</v>
      </c>
      <c r="E214" s="379">
        <v>21000</v>
      </c>
      <c r="F214" s="385">
        <f t="shared" si="29"/>
        <v>4295.5371284822504</v>
      </c>
      <c r="G214" s="386">
        <f t="shared" si="30"/>
        <v>355.92214909183355</v>
      </c>
      <c r="H214" s="387">
        <f t="shared" si="31"/>
        <v>1572.1932358200402</v>
      </c>
      <c r="I214" s="386">
        <f t="shared" si="32"/>
        <v>93.029185551481675</v>
      </c>
      <c r="J214" s="385">
        <v>44</v>
      </c>
      <c r="K214" s="388">
        <f t="shared" si="33"/>
        <v>6360.6816989456056</v>
      </c>
      <c r="L214" s="210">
        <f t="shared" si="34"/>
        <v>1.8261000000000001</v>
      </c>
      <c r="M214" s="187">
        <f t="shared" si="35"/>
        <v>0.27679999999999999</v>
      </c>
    </row>
    <row r="215" spans="1:13" s="46" customFormat="1" ht="16.5" customHeight="1" x14ac:dyDescent="0.2">
      <c r="A215" s="47">
        <v>197</v>
      </c>
      <c r="B215" s="51">
        <f t="shared" si="27"/>
        <v>107.38</v>
      </c>
      <c r="C215" s="381">
        <f t="shared" si="28"/>
        <v>708.02</v>
      </c>
      <c r="D215" s="78">
        <v>38420</v>
      </c>
      <c r="E215" s="379">
        <v>21000</v>
      </c>
      <c r="F215" s="385">
        <f t="shared" si="29"/>
        <v>4293.5369715030738</v>
      </c>
      <c r="G215" s="386">
        <f t="shared" si="30"/>
        <v>355.92214909183355</v>
      </c>
      <c r="H215" s="387">
        <f t="shared" si="31"/>
        <v>1571.5171827610784</v>
      </c>
      <c r="I215" s="386">
        <f t="shared" si="32"/>
        <v>92.989182411898142</v>
      </c>
      <c r="J215" s="385">
        <v>44</v>
      </c>
      <c r="K215" s="388">
        <f t="shared" si="33"/>
        <v>6357.9654857678843</v>
      </c>
      <c r="L215" s="210">
        <f t="shared" si="34"/>
        <v>1.8346</v>
      </c>
      <c r="M215" s="187">
        <f t="shared" si="35"/>
        <v>0.2782</v>
      </c>
    </row>
    <row r="216" spans="1:13" s="46" customFormat="1" ht="16.5" customHeight="1" x14ac:dyDescent="0.2">
      <c r="A216" s="47">
        <v>198</v>
      </c>
      <c r="B216" s="51">
        <f t="shared" si="27"/>
        <v>107.43</v>
      </c>
      <c r="C216" s="381">
        <f t="shared" si="28"/>
        <v>708.02</v>
      </c>
      <c r="D216" s="78">
        <v>38420</v>
      </c>
      <c r="E216" s="379">
        <v>21000</v>
      </c>
      <c r="F216" s="385">
        <f t="shared" si="29"/>
        <v>4291.5386763473889</v>
      </c>
      <c r="G216" s="386">
        <f t="shared" si="30"/>
        <v>355.92214909183355</v>
      </c>
      <c r="H216" s="387">
        <f t="shared" si="31"/>
        <v>1570.841758998457</v>
      </c>
      <c r="I216" s="386">
        <f t="shared" si="32"/>
        <v>92.949216508784446</v>
      </c>
      <c r="J216" s="385">
        <v>44</v>
      </c>
      <c r="K216" s="388">
        <f t="shared" si="33"/>
        <v>6355.2518009464629</v>
      </c>
      <c r="L216" s="210">
        <f t="shared" si="34"/>
        <v>1.8431</v>
      </c>
      <c r="M216" s="187">
        <f t="shared" si="35"/>
        <v>0.2797</v>
      </c>
    </row>
    <row r="217" spans="1:13" s="46" customFormat="1" ht="16.5" customHeight="1" x14ac:dyDescent="0.2">
      <c r="A217" s="47">
        <v>199</v>
      </c>
      <c r="B217" s="51">
        <f t="shared" si="27"/>
        <v>107.48</v>
      </c>
      <c r="C217" s="381">
        <f t="shared" si="28"/>
        <v>708.03</v>
      </c>
      <c r="D217" s="78">
        <v>38420</v>
      </c>
      <c r="E217" s="379">
        <v>21000</v>
      </c>
      <c r="F217" s="385">
        <f t="shared" si="29"/>
        <v>4289.5422404168212</v>
      </c>
      <c r="G217" s="386">
        <f t="shared" si="30"/>
        <v>355.91712215584084</v>
      </c>
      <c r="H217" s="387">
        <f t="shared" si="31"/>
        <v>1570.1652645495597</v>
      </c>
      <c r="I217" s="386">
        <f t="shared" si="32"/>
        <v>92.909187251453247</v>
      </c>
      <c r="J217" s="385">
        <v>44</v>
      </c>
      <c r="K217" s="388">
        <f t="shared" si="33"/>
        <v>6352.5338143736753</v>
      </c>
      <c r="L217" s="210">
        <f t="shared" si="34"/>
        <v>1.8514999999999999</v>
      </c>
      <c r="M217" s="187">
        <f t="shared" si="35"/>
        <v>0.28110000000000002</v>
      </c>
    </row>
    <row r="218" spans="1:13" s="46" customFormat="1" ht="16.5" customHeight="1" x14ac:dyDescent="0.2">
      <c r="A218" s="48">
        <v>200</v>
      </c>
      <c r="B218" s="51">
        <f t="shared" si="27"/>
        <v>107.53</v>
      </c>
      <c r="C218" s="381">
        <f t="shared" si="28"/>
        <v>708.03</v>
      </c>
      <c r="D218" s="78">
        <v>38420</v>
      </c>
      <c r="E218" s="379">
        <v>21000</v>
      </c>
      <c r="F218" s="385">
        <f t="shared" si="29"/>
        <v>4287.5476611178274</v>
      </c>
      <c r="G218" s="386">
        <f t="shared" si="30"/>
        <v>355.91712215584084</v>
      </c>
      <c r="H218" s="387">
        <f t="shared" si="31"/>
        <v>1569.4910967464998</v>
      </c>
      <c r="I218" s="386">
        <f t="shared" si="32"/>
        <v>92.869295665473359</v>
      </c>
      <c r="J218" s="385">
        <v>44</v>
      </c>
      <c r="K218" s="388">
        <f t="shared" si="33"/>
        <v>6349.8251756856416</v>
      </c>
      <c r="L218" s="210">
        <f t="shared" si="34"/>
        <v>1.8599000000000001</v>
      </c>
      <c r="M218" s="187">
        <f t="shared" si="35"/>
        <v>0.28249999999999997</v>
      </c>
    </row>
    <row r="219" spans="1:13" s="46" customFormat="1" ht="16.5" customHeight="1" x14ac:dyDescent="0.2">
      <c r="A219" s="47">
        <v>201</v>
      </c>
      <c r="B219" s="51">
        <f t="shared" si="27"/>
        <v>107.58</v>
      </c>
      <c r="C219" s="381">
        <f t="shared" si="28"/>
        <v>708.04</v>
      </c>
      <c r="D219" s="78">
        <v>38420</v>
      </c>
      <c r="E219" s="379">
        <v>21000</v>
      </c>
      <c r="F219" s="385">
        <f t="shared" si="29"/>
        <v>4285.5549358616845</v>
      </c>
      <c r="G219" s="386">
        <f t="shared" si="30"/>
        <v>355.91209536184397</v>
      </c>
      <c r="H219" s="387">
        <f t="shared" si="31"/>
        <v>1568.8158565535525</v>
      </c>
      <c r="I219" s="386">
        <f t="shared" si="32"/>
        <v>92.829340624470575</v>
      </c>
      <c r="J219" s="385">
        <v>44</v>
      </c>
      <c r="K219" s="388">
        <f t="shared" si="33"/>
        <v>6347.112228401551</v>
      </c>
      <c r="L219" s="210">
        <f t="shared" si="34"/>
        <v>1.8684000000000001</v>
      </c>
      <c r="M219" s="187">
        <f t="shared" si="35"/>
        <v>0.28389999999999999</v>
      </c>
    </row>
    <row r="220" spans="1:13" s="46" customFormat="1" ht="16.5" customHeight="1" x14ac:dyDescent="0.2">
      <c r="A220" s="47">
        <v>202</v>
      </c>
      <c r="B220" s="51">
        <f t="shared" si="27"/>
        <v>107.63</v>
      </c>
      <c r="C220" s="381">
        <f t="shared" si="28"/>
        <v>708.04</v>
      </c>
      <c r="D220" s="78">
        <v>38420</v>
      </c>
      <c r="E220" s="379">
        <v>21000</v>
      </c>
      <c r="F220" s="385">
        <f t="shared" si="29"/>
        <v>4283.5640620644808</v>
      </c>
      <c r="G220" s="386">
        <f t="shared" si="30"/>
        <v>355.91209536184397</v>
      </c>
      <c r="H220" s="387">
        <f t="shared" si="31"/>
        <v>1568.1429412100977</v>
      </c>
      <c r="I220" s="386">
        <f t="shared" si="32"/>
        <v>92.789523148526499</v>
      </c>
      <c r="J220" s="385">
        <v>44</v>
      </c>
      <c r="K220" s="388">
        <f t="shared" si="33"/>
        <v>6344.408621784949</v>
      </c>
      <c r="L220" s="210">
        <f t="shared" si="34"/>
        <v>1.8768</v>
      </c>
      <c r="M220" s="187">
        <f t="shared" si="35"/>
        <v>0.2853</v>
      </c>
    </row>
    <row r="221" spans="1:13" s="46" customFormat="1" ht="16.5" customHeight="1" x14ac:dyDescent="0.2">
      <c r="A221" s="47">
        <v>203</v>
      </c>
      <c r="B221" s="51">
        <f t="shared" si="27"/>
        <v>107.68</v>
      </c>
      <c r="C221" s="381">
        <f t="shared" si="28"/>
        <v>708.04</v>
      </c>
      <c r="D221" s="78">
        <v>38420</v>
      </c>
      <c r="E221" s="379">
        <v>21000</v>
      </c>
      <c r="F221" s="385">
        <f t="shared" si="29"/>
        <v>4281.5750371471022</v>
      </c>
      <c r="G221" s="386">
        <f t="shared" si="30"/>
        <v>355.91209536184397</v>
      </c>
      <c r="H221" s="387">
        <f t="shared" si="31"/>
        <v>1567.4706507880237</v>
      </c>
      <c r="I221" s="386">
        <f t="shared" si="32"/>
        <v>92.749742650178931</v>
      </c>
      <c r="J221" s="385">
        <v>44</v>
      </c>
      <c r="K221" s="388">
        <f t="shared" si="33"/>
        <v>6341.7075259471485</v>
      </c>
      <c r="L221" s="210">
        <f t="shared" si="34"/>
        <v>1.8852</v>
      </c>
      <c r="M221" s="187">
        <f t="shared" si="35"/>
        <v>0.28670000000000001</v>
      </c>
    </row>
    <row r="222" spans="1:13" s="46" customFormat="1" ht="16.5" customHeight="1" x14ac:dyDescent="0.2">
      <c r="A222" s="47">
        <v>204</v>
      </c>
      <c r="B222" s="51">
        <f t="shared" si="27"/>
        <v>107.73</v>
      </c>
      <c r="C222" s="381">
        <f t="shared" si="28"/>
        <v>708.05</v>
      </c>
      <c r="D222" s="78">
        <v>38420</v>
      </c>
      <c r="E222" s="379">
        <v>21000</v>
      </c>
      <c r="F222" s="385">
        <f t="shared" si="29"/>
        <v>4279.5878585352266</v>
      </c>
      <c r="G222" s="386">
        <f t="shared" si="30"/>
        <v>355.90706870983695</v>
      </c>
      <c r="H222" s="387">
        <f t="shared" si="31"/>
        <v>1566.7972854088312</v>
      </c>
      <c r="I222" s="386">
        <f t="shared" si="32"/>
        <v>92.709898544901264</v>
      </c>
      <c r="J222" s="385">
        <v>44</v>
      </c>
      <c r="K222" s="388">
        <f t="shared" si="33"/>
        <v>6339.0021111987953</v>
      </c>
      <c r="L222" s="210">
        <f t="shared" si="34"/>
        <v>1.8935999999999999</v>
      </c>
      <c r="M222" s="187">
        <f t="shared" si="35"/>
        <v>0.28810000000000002</v>
      </c>
    </row>
    <row r="223" spans="1:13" s="46" customFormat="1" ht="16.5" customHeight="1" x14ac:dyDescent="0.2">
      <c r="A223" s="47">
        <v>205</v>
      </c>
      <c r="B223" s="51">
        <f t="shared" si="27"/>
        <v>107.78</v>
      </c>
      <c r="C223" s="381">
        <f t="shared" si="28"/>
        <v>708.05</v>
      </c>
      <c r="D223" s="78">
        <v>38420</v>
      </c>
      <c r="E223" s="379">
        <v>21000</v>
      </c>
      <c r="F223" s="385">
        <f t="shared" si="29"/>
        <v>4277.6025236593059</v>
      </c>
      <c r="G223" s="386">
        <f t="shared" si="30"/>
        <v>355.90706870983695</v>
      </c>
      <c r="H223" s="387">
        <f t="shared" si="31"/>
        <v>1566.1262422207699</v>
      </c>
      <c r="I223" s="386">
        <f t="shared" si="32"/>
        <v>92.670191847382853</v>
      </c>
      <c r="J223" s="385">
        <v>44</v>
      </c>
      <c r="K223" s="388">
        <f t="shared" si="33"/>
        <v>6336.3060264372953</v>
      </c>
      <c r="L223" s="210">
        <f t="shared" si="34"/>
        <v>1.9019999999999999</v>
      </c>
      <c r="M223" s="187">
        <f t="shared" si="35"/>
        <v>0.28949999999999998</v>
      </c>
    </row>
    <row r="224" spans="1:13" s="46" customFormat="1" ht="16.5" customHeight="1" x14ac:dyDescent="0.2">
      <c r="A224" s="47">
        <v>206</v>
      </c>
      <c r="B224" s="51">
        <f t="shared" si="27"/>
        <v>107.83</v>
      </c>
      <c r="C224" s="381">
        <f t="shared" si="28"/>
        <v>708.06</v>
      </c>
      <c r="D224" s="78">
        <v>38420</v>
      </c>
      <c r="E224" s="379">
        <v>21000</v>
      </c>
      <c r="F224" s="385">
        <f t="shared" si="29"/>
        <v>4275.6190299545578</v>
      </c>
      <c r="G224" s="386">
        <f t="shared" si="30"/>
        <v>355.90204219981359</v>
      </c>
      <c r="H224" s="387">
        <f t="shared" si="31"/>
        <v>1565.4541223881774</v>
      </c>
      <c r="I224" s="386">
        <f t="shared" si="32"/>
        <v>92.630421443087442</v>
      </c>
      <c r="J224" s="385">
        <v>44</v>
      </c>
      <c r="K224" s="388">
        <f t="shared" si="33"/>
        <v>6333.6056159856362</v>
      </c>
      <c r="L224" s="210">
        <f t="shared" si="34"/>
        <v>1.9104000000000001</v>
      </c>
      <c r="M224" s="187">
        <f t="shared" si="35"/>
        <v>0.29089999999999999</v>
      </c>
    </row>
    <row r="225" spans="1:13" s="46" customFormat="1" ht="16.5" customHeight="1" x14ac:dyDescent="0.2">
      <c r="A225" s="47">
        <v>207</v>
      </c>
      <c r="B225" s="51">
        <f t="shared" si="27"/>
        <v>107.88</v>
      </c>
      <c r="C225" s="381">
        <f t="shared" si="28"/>
        <v>708.06</v>
      </c>
      <c r="D225" s="78">
        <v>38420</v>
      </c>
      <c r="E225" s="379">
        <v>21000</v>
      </c>
      <c r="F225" s="385">
        <f t="shared" si="29"/>
        <v>4273.6373748609567</v>
      </c>
      <c r="G225" s="386">
        <f t="shared" si="30"/>
        <v>355.90204219981359</v>
      </c>
      <c r="H225" s="387">
        <f t="shared" si="31"/>
        <v>1564.7843229665402</v>
      </c>
      <c r="I225" s="386">
        <f t="shared" si="32"/>
        <v>92.590788341215415</v>
      </c>
      <c r="J225" s="385">
        <v>44</v>
      </c>
      <c r="K225" s="388">
        <f t="shared" si="33"/>
        <v>6330.9145283685266</v>
      </c>
      <c r="L225" s="210">
        <f t="shared" si="34"/>
        <v>1.9188000000000001</v>
      </c>
      <c r="M225" s="187">
        <f t="shared" si="35"/>
        <v>0.2923</v>
      </c>
    </row>
    <row r="226" spans="1:13" s="46" customFormat="1" ht="16.5" customHeight="1" x14ac:dyDescent="0.2">
      <c r="A226" s="47">
        <v>208</v>
      </c>
      <c r="B226" s="51">
        <f t="shared" si="27"/>
        <v>107.93</v>
      </c>
      <c r="C226" s="381">
        <f t="shared" si="28"/>
        <v>708.06</v>
      </c>
      <c r="D226" s="78">
        <v>38420</v>
      </c>
      <c r="E226" s="379">
        <v>21000</v>
      </c>
      <c r="F226" s="385">
        <f t="shared" si="29"/>
        <v>4271.657555823218</v>
      </c>
      <c r="G226" s="386">
        <f t="shared" si="30"/>
        <v>355.90204219981359</v>
      </c>
      <c r="H226" s="387">
        <f t="shared" si="31"/>
        <v>1564.1151441317845</v>
      </c>
      <c r="I226" s="386">
        <f t="shared" si="32"/>
        <v>92.551191960460642</v>
      </c>
      <c r="J226" s="385">
        <v>44</v>
      </c>
      <c r="K226" s="388">
        <f t="shared" si="33"/>
        <v>6328.2259341152767</v>
      </c>
      <c r="L226" s="210">
        <f t="shared" si="34"/>
        <v>1.9272</v>
      </c>
      <c r="M226" s="187">
        <f t="shared" si="35"/>
        <v>0.29380000000000001</v>
      </c>
    </row>
    <row r="227" spans="1:13" s="46" customFormat="1" ht="16.5" customHeight="1" x14ac:dyDescent="0.2">
      <c r="A227" s="47">
        <v>209</v>
      </c>
      <c r="B227" s="51">
        <f t="shared" si="27"/>
        <v>107.97</v>
      </c>
      <c r="C227" s="381">
        <f t="shared" si="28"/>
        <v>708.07</v>
      </c>
      <c r="D227" s="78">
        <v>38420</v>
      </c>
      <c r="E227" s="379">
        <v>21000</v>
      </c>
      <c r="F227" s="385">
        <f t="shared" si="29"/>
        <v>4270.0750208391219</v>
      </c>
      <c r="G227" s="386">
        <f t="shared" si="30"/>
        <v>355.89701583176804</v>
      </c>
      <c r="H227" s="387">
        <f t="shared" si="31"/>
        <v>1563.5785483947607</v>
      </c>
      <c r="I227" s="386">
        <f t="shared" si="32"/>
        <v>92.519440733417795</v>
      </c>
      <c r="J227" s="385">
        <v>44</v>
      </c>
      <c r="K227" s="388">
        <f t="shared" si="33"/>
        <v>6326.0700257990675</v>
      </c>
      <c r="L227" s="210">
        <f t="shared" si="34"/>
        <v>1.9357</v>
      </c>
      <c r="M227" s="187">
        <f t="shared" si="35"/>
        <v>0.29520000000000002</v>
      </c>
    </row>
    <row r="228" spans="1:13" s="46" customFormat="1" ht="16.5" customHeight="1" x14ac:dyDescent="0.2">
      <c r="A228" s="48">
        <v>210</v>
      </c>
      <c r="B228" s="51">
        <f t="shared" si="27"/>
        <v>108.02</v>
      </c>
      <c r="C228" s="381">
        <f t="shared" si="28"/>
        <v>708.07</v>
      </c>
      <c r="D228" s="78">
        <v>38420</v>
      </c>
      <c r="E228" s="379">
        <v>21000</v>
      </c>
      <c r="F228" s="385">
        <f t="shared" si="29"/>
        <v>4268.098500277727</v>
      </c>
      <c r="G228" s="386">
        <f t="shared" si="30"/>
        <v>355.89701583176804</v>
      </c>
      <c r="H228" s="387">
        <f t="shared" si="31"/>
        <v>1562.9104844450092</v>
      </c>
      <c r="I228" s="386">
        <f t="shared" si="32"/>
        <v>92.479910322189895</v>
      </c>
      <c r="J228" s="385">
        <v>44</v>
      </c>
      <c r="K228" s="388">
        <f t="shared" si="33"/>
        <v>6323.3859108766947</v>
      </c>
      <c r="L228" s="210">
        <f t="shared" si="34"/>
        <v>1.9440999999999999</v>
      </c>
      <c r="M228" s="187">
        <f t="shared" si="35"/>
        <v>0.29659999999999997</v>
      </c>
    </row>
    <row r="229" spans="1:13" s="46" customFormat="1" ht="16.5" customHeight="1" x14ac:dyDescent="0.2">
      <c r="A229" s="47">
        <v>211</v>
      </c>
      <c r="B229" s="51">
        <f t="shared" si="27"/>
        <v>108.07</v>
      </c>
      <c r="C229" s="381">
        <f t="shared" si="28"/>
        <v>708.08</v>
      </c>
      <c r="D229" s="78">
        <v>38420</v>
      </c>
      <c r="E229" s="379">
        <v>21000</v>
      </c>
      <c r="F229" s="385">
        <f t="shared" si="29"/>
        <v>4266.1238086425474</v>
      </c>
      <c r="G229" s="386">
        <f t="shared" si="30"/>
        <v>355.89198960569422</v>
      </c>
      <c r="H229" s="387">
        <f t="shared" si="31"/>
        <v>1562.2413398079054</v>
      </c>
      <c r="I229" s="386">
        <f t="shared" si="32"/>
        <v>92.440315964964825</v>
      </c>
      <c r="J229" s="385">
        <v>44</v>
      </c>
      <c r="K229" s="388">
        <f t="shared" si="33"/>
        <v>6320.6974540211113</v>
      </c>
      <c r="L229" s="210">
        <f t="shared" si="34"/>
        <v>1.9523999999999999</v>
      </c>
      <c r="M229" s="187">
        <f t="shared" si="35"/>
        <v>0.29799999999999999</v>
      </c>
    </row>
    <row r="230" spans="1:13" s="46" customFormat="1" ht="16.5" customHeight="1" x14ac:dyDescent="0.2">
      <c r="A230" s="47">
        <v>212</v>
      </c>
      <c r="B230" s="51">
        <f t="shared" si="27"/>
        <v>108.12</v>
      </c>
      <c r="C230" s="381">
        <f t="shared" si="28"/>
        <v>708.08</v>
      </c>
      <c r="D230" s="78">
        <v>38420</v>
      </c>
      <c r="E230" s="379">
        <v>21000</v>
      </c>
      <c r="F230" s="385">
        <f t="shared" si="29"/>
        <v>4264.1509433962265</v>
      </c>
      <c r="G230" s="386">
        <f t="shared" si="30"/>
        <v>355.89198960569422</v>
      </c>
      <c r="H230" s="387">
        <f t="shared" si="31"/>
        <v>1561.5745113546491</v>
      </c>
      <c r="I230" s="386">
        <f t="shared" si="32"/>
        <v>92.400858660038409</v>
      </c>
      <c r="J230" s="385">
        <v>44</v>
      </c>
      <c r="K230" s="388">
        <f t="shared" si="33"/>
        <v>6318.0183030166081</v>
      </c>
      <c r="L230" s="210">
        <f t="shared" si="34"/>
        <v>1.9608000000000001</v>
      </c>
      <c r="M230" s="187">
        <f t="shared" si="35"/>
        <v>0.2994</v>
      </c>
    </row>
    <row r="231" spans="1:13" s="46" customFormat="1" ht="16.5" customHeight="1" x14ac:dyDescent="0.2">
      <c r="A231" s="47">
        <v>213</v>
      </c>
      <c r="B231" s="51">
        <f t="shared" si="27"/>
        <v>108.16</v>
      </c>
      <c r="C231" s="381">
        <f t="shared" si="28"/>
        <v>708.08</v>
      </c>
      <c r="D231" s="78">
        <v>38420</v>
      </c>
      <c r="E231" s="379">
        <v>21000</v>
      </c>
      <c r="F231" s="385">
        <f t="shared" si="29"/>
        <v>4262.5739644970417</v>
      </c>
      <c r="G231" s="386">
        <f t="shared" si="30"/>
        <v>355.89198960569422</v>
      </c>
      <c r="H231" s="387">
        <f t="shared" si="31"/>
        <v>1561.0414924867246</v>
      </c>
      <c r="I231" s="386">
        <f t="shared" si="32"/>
        <v>92.369319082054716</v>
      </c>
      <c r="J231" s="385">
        <v>44</v>
      </c>
      <c r="K231" s="388">
        <f t="shared" si="33"/>
        <v>6315.8767656715154</v>
      </c>
      <c r="L231" s="210">
        <f t="shared" si="34"/>
        <v>1.9693000000000001</v>
      </c>
      <c r="M231" s="187">
        <f t="shared" si="35"/>
        <v>0.30080000000000001</v>
      </c>
    </row>
    <row r="232" spans="1:13" s="46" customFormat="1" ht="16.5" customHeight="1" x14ac:dyDescent="0.2">
      <c r="A232" s="47">
        <v>214</v>
      </c>
      <c r="B232" s="51">
        <f t="shared" si="27"/>
        <v>108.21</v>
      </c>
      <c r="C232" s="381">
        <f t="shared" si="28"/>
        <v>708.09</v>
      </c>
      <c r="D232" s="78">
        <v>38420</v>
      </c>
      <c r="E232" s="379">
        <v>21000</v>
      </c>
      <c r="F232" s="385">
        <f t="shared" si="29"/>
        <v>4260.6043803715002</v>
      </c>
      <c r="G232" s="386">
        <f t="shared" si="30"/>
        <v>355.88696352158627</v>
      </c>
      <c r="H232" s="387">
        <f t="shared" si="31"/>
        <v>1560.374074235863</v>
      </c>
      <c r="I232" s="386">
        <f t="shared" si="32"/>
        <v>92.32982687786172</v>
      </c>
      <c r="J232" s="385">
        <v>44</v>
      </c>
      <c r="K232" s="388">
        <f t="shared" si="33"/>
        <v>6313.1952450068111</v>
      </c>
      <c r="L232" s="210">
        <f t="shared" si="34"/>
        <v>1.9776</v>
      </c>
      <c r="M232" s="187">
        <f t="shared" si="35"/>
        <v>0.30220000000000002</v>
      </c>
    </row>
    <row r="233" spans="1:13" s="46" customFormat="1" ht="16.5" customHeight="1" x14ac:dyDescent="0.2">
      <c r="A233" s="47">
        <v>215</v>
      </c>
      <c r="B233" s="51">
        <f t="shared" ref="B233:B296" si="36">ROUND(10*LN(A233)+54.55,2)</f>
        <v>108.26</v>
      </c>
      <c r="C233" s="381">
        <f t="shared" ref="C233:C296" si="37">ROUND(0.8233*LN(A233)+703.67,2)</f>
        <v>708.09</v>
      </c>
      <c r="D233" s="78">
        <v>38420</v>
      </c>
      <c r="E233" s="379">
        <v>21000</v>
      </c>
      <c r="F233" s="385">
        <f t="shared" si="29"/>
        <v>4258.636615555145</v>
      </c>
      <c r="G233" s="386">
        <f t="shared" si="30"/>
        <v>355.88696352158627</v>
      </c>
      <c r="H233" s="387">
        <f t="shared" si="31"/>
        <v>1559.708969727935</v>
      </c>
      <c r="I233" s="386">
        <f t="shared" si="32"/>
        <v>92.290471581534618</v>
      </c>
      <c r="J233" s="385">
        <v>44</v>
      </c>
      <c r="K233" s="388">
        <f t="shared" si="33"/>
        <v>6310.5230203862011</v>
      </c>
      <c r="L233" s="210">
        <f t="shared" si="34"/>
        <v>1.986</v>
      </c>
      <c r="M233" s="187">
        <f t="shared" si="35"/>
        <v>0.30359999999999998</v>
      </c>
    </row>
    <row r="234" spans="1:13" s="46" customFormat="1" ht="16.5" customHeight="1" x14ac:dyDescent="0.2">
      <c r="A234" s="47">
        <v>216</v>
      </c>
      <c r="B234" s="51">
        <f t="shared" si="36"/>
        <v>108.3</v>
      </c>
      <c r="C234" s="381">
        <f t="shared" si="37"/>
        <v>708.1</v>
      </c>
      <c r="D234" s="78">
        <v>38420</v>
      </c>
      <c r="E234" s="379">
        <v>21000</v>
      </c>
      <c r="F234" s="385">
        <f t="shared" si="29"/>
        <v>4257.063711911358</v>
      </c>
      <c r="G234" s="386">
        <f t="shared" si="30"/>
        <v>355.88193757943793</v>
      </c>
      <c r="H234" s="387">
        <f t="shared" si="31"/>
        <v>1559.175629527889</v>
      </c>
      <c r="I234" s="386">
        <f t="shared" si="32"/>
        <v>92.258912989815926</v>
      </c>
      <c r="J234" s="385">
        <v>44</v>
      </c>
      <c r="K234" s="388">
        <f t="shared" si="33"/>
        <v>6308.3801920085016</v>
      </c>
      <c r="L234" s="210">
        <f t="shared" si="34"/>
        <v>1.9944999999999999</v>
      </c>
      <c r="M234" s="187">
        <f t="shared" si="35"/>
        <v>0.30499999999999999</v>
      </c>
    </row>
    <row r="235" spans="1:13" s="46" customFormat="1" ht="16.5" customHeight="1" x14ac:dyDescent="0.2">
      <c r="A235" s="47">
        <v>217</v>
      </c>
      <c r="B235" s="51">
        <f t="shared" si="36"/>
        <v>108.35</v>
      </c>
      <c r="C235" s="381">
        <f t="shared" si="37"/>
        <v>708.1</v>
      </c>
      <c r="D235" s="78">
        <v>38420</v>
      </c>
      <c r="E235" s="379">
        <v>21000</v>
      </c>
      <c r="F235" s="385">
        <f t="shared" si="29"/>
        <v>4255.0992155053082</v>
      </c>
      <c r="G235" s="386">
        <f t="shared" si="30"/>
        <v>355.88193757943793</v>
      </c>
      <c r="H235" s="387">
        <f t="shared" si="31"/>
        <v>1558.5116297426441</v>
      </c>
      <c r="I235" s="386">
        <f t="shared" si="32"/>
        <v>92.219623061694932</v>
      </c>
      <c r="J235" s="385">
        <v>44</v>
      </c>
      <c r="K235" s="388">
        <f t="shared" si="33"/>
        <v>6305.7124058890849</v>
      </c>
      <c r="L235" s="210">
        <f t="shared" si="34"/>
        <v>2.0028000000000001</v>
      </c>
      <c r="M235" s="187">
        <f t="shared" si="35"/>
        <v>0.30649999999999999</v>
      </c>
    </row>
    <row r="236" spans="1:13" s="46" customFormat="1" ht="16.5" customHeight="1" x14ac:dyDescent="0.2">
      <c r="A236" s="47">
        <v>218</v>
      </c>
      <c r="B236" s="51">
        <f t="shared" si="36"/>
        <v>108.39</v>
      </c>
      <c r="C236" s="381">
        <f t="shared" si="37"/>
        <v>708.1</v>
      </c>
      <c r="D236" s="78">
        <v>38420</v>
      </c>
      <c r="E236" s="379">
        <v>21000</v>
      </c>
      <c r="F236" s="385">
        <f t="shared" si="29"/>
        <v>4253.5289233324111</v>
      </c>
      <c r="G236" s="386">
        <f t="shared" si="30"/>
        <v>355.88193757943793</v>
      </c>
      <c r="H236" s="387">
        <f t="shared" si="31"/>
        <v>1557.980870988205</v>
      </c>
      <c r="I236" s="386">
        <f t="shared" si="32"/>
        <v>92.188217218236986</v>
      </c>
      <c r="J236" s="385">
        <v>44</v>
      </c>
      <c r="K236" s="388">
        <f t="shared" si="33"/>
        <v>6303.5799491182906</v>
      </c>
      <c r="L236" s="210">
        <f t="shared" si="34"/>
        <v>2.0112999999999999</v>
      </c>
      <c r="M236" s="187">
        <f t="shared" si="35"/>
        <v>0.30790000000000001</v>
      </c>
    </row>
    <row r="237" spans="1:13" s="46" customFormat="1" ht="16.5" customHeight="1" x14ac:dyDescent="0.2">
      <c r="A237" s="47">
        <v>219</v>
      </c>
      <c r="B237" s="51">
        <f t="shared" si="36"/>
        <v>108.44</v>
      </c>
      <c r="C237" s="381">
        <f t="shared" si="37"/>
        <v>708.11</v>
      </c>
      <c r="D237" s="78">
        <v>38420</v>
      </c>
      <c r="E237" s="379">
        <v>21000</v>
      </c>
      <c r="F237" s="385">
        <f t="shared" si="29"/>
        <v>4251.567687200295</v>
      </c>
      <c r="G237" s="386">
        <f t="shared" si="30"/>
        <v>355.8769117792433</v>
      </c>
      <c r="H237" s="387">
        <f t="shared" si="31"/>
        <v>1557.3162744550839</v>
      </c>
      <c r="I237" s="386">
        <f t="shared" si="32"/>
        <v>92.148891979590772</v>
      </c>
      <c r="J237" s="385">
        <v>44</v>
      </c>
      <c r="K237" s="388">
        <f t="shared" si="33"/>
        <v>6300.9097654142133</v>
      </c>
      <c r="L237" s="210">
        <f t="shared" si="34"/>
        <v>2.0194999999999999</v>
      </c>
      <c r="M237" s="187">
        <f t="shared" si="35"/>
        <v>0.30930000000000002</v>
      </c>
    </row>
    <row r="238" spans="1:13" s="46" customFormat="1" ht="16.5" customHeight="1" x14ac:dyDescent="0.2">
      <c r="A238" s="48">
        <v>220</v>
      </c>
      <c r="B238" s="51">
        <f t="shared" si="36"/>
        <v>108.49</v>
      </c>
      <c r="C238" s="381">
        <f t="shared" si="37"/>
        <v>708.11</v>
      </c>
      <c r="D238" s="78">
        <v>38420</v>
      </c>
      <c r="E238" s="379">
        <v>21000</v>
      </c>
      <c r="F238" s="385">
        <f t="shared" si="29"/>
        <v>4249.6082588256986</v>
      </c>
      <c r="G238" s="386">
        <f t="shared" si="30"/>
        <v>355.8769117792433</v>
      </c>
      <c r="H238" s="387">
        <f t="shared" si="31"/>
        <v>1556.6539876644704</v>
      </c>
      <c r="I238" s="386">
        <f t="shared" si="32"/>
        <v>92.109703412098838</v>
      </c>
      <c r="J238" s="385">
        <v>44</v>
      </c>
      <c r="K238" s="388">
        <f t="shared" si="33"/>
        <v>6298.2488616815108</v>
      </c>
      <c r="L238" s="210">
        <f t="shared" si="34"/>
        <v>2.0278</v>
      </c>
      <c r="M238" s="187">
        <f t="shared" si="35"/>
        <v>0.31069999999999998</v>
      </c>
    </row>
    <row r="239" spans="1:13" s="46" customFormat="1" ht="16.5" customHeight="1" x14ac:dyDescent="0.2">
      <c r="A239" s="47">
        <v>221</v>
      </c>
      <c r="B239" s="51">
        <f t="shared" si="36"/>
        <v>108.53</v>
      </c>
      <c r="C239" s="381">
        <f t="shared" si="37"/>
        <v>708.11</v>
      </c>
      <c r="D239" s="78">
        <v>38420</v>
      </c>
      <c r="E239" s="379">
        <v>21000</v>
      </c>
      <c r="F239" s="385">
        <f t="shared" si="29"/>
        <v>4248.0420160324329</v>
      </c>
      <c r="G239" s="386">
        <f t="shared" si="30"/>
        <v>355.8769117792433</v>
      </c>
      <c r="H239" s="387">
        <f t="shared" si="31"/>
        <v>1556.1245976003465</v>
      </c>
      <c r="I239" s="386">
        <f t="shared" si="32"/>
        <v>92.078378556233531</v>
      </c>
      <c r="J239" s="385">
        <v>44</v>
      </c>
      <c r="K239" s="388">
        <f t="shared" si="33"/>
        <v>6296.1219039682564</v>
      </c>
      <c r="L239" s="210">
        <f t="shared" si="34"/>
        <v>2.0363000000000002</v>
      </c>
      <c r="M239" s="187">
        <f t="shared" si="35"/>
        <v>0.31209999999999999</v>
      </c>
    </row>
    <row r="240" spans="1:13" s="46" customFormat="1" ht="16.5" customHeight="1" x14ac:dyDescent="0.2">
      <c r="A240" s="47">
        <v>222</v>
      </c>
      <c r="B240" s="51">
        <f t="shared" si="36"/>
        <v>108.58</v>
      </c>
      <c r="C240" s="381">
        <f t="shared" si="37"/>
        <v>708.12</v>
      </c>
      <c r="D240" s="78">
        <v>38420</v>
      </c>
      <c r="E240" s="379">
        <v>21000</v>
      </c>
      <c r="F240" s="385">
        <f t="shared" si="29"/>
        <v>4246.0858353287895</v>
      </c>
      <c r="G240" s="386">
        <f t="shared" si="30"/>
        <v>355.87188612099646</v>
      </c>
      <c r="H240" s="387">
        <f t="shared" si="31"/>
        <v>1555.4617098500275</v>
      </c>
      <c r="I240" s="386">
        <f t="shared" si="32"/>
        <v>92.039154428995715</v>
      </c>
      <c r="J240" s="385">
        <v>44</v>
      </c>
      <c r="K240" s="388">
        <f t="shared" si="33"/>
        <v>6293.4585857288093</v>
      </c>
      <c r="L240" s="210">
        <f t="shared" si="34"/>
        <v>2.0446</v>
      </c>
      <c r="M240" s="187">
        <f t="shared" si="35"/>
        <v>0.3135</v>
      </c>
    </row>
    <row r="241" spans="1:13" s="46" customFormat="1" ht="16.5" customHeight="1" x14ac:dyDescent="0.2">
      <c r="A241" s="47">
        <v>223</v>
      </c>
      <c r="B241" s="51">
        <f t="shared" si="36"/>
        <v>108.62</v>
      </c>
      <c r="C241" s="381">
        <f t="shared" si="37"/>
        <v>708.12</v>
      </c>
      <c r="D241" s="78">
        <v>38420</v>
      </c>
      <c r="E241" s="379">
        <v>21000</v>
      </c>
      <c r="F241" s="385">
        <f t="shared" si="29"/>
        <v>4244.5221874424597</v>
      </c>
      <c r="G241" s="386">
        <f t="shared" si="30"/>
        <v>355.87188612099646</v>
      </c>
      <c r="H241" s="387">
        <f t="shared" si="31"/>
        <v>1554.9331968644481</v>
      </c>
      <c r="I241" s="386">
        <f t="shared" si="32"/>
        <v>92.007881471269116</v>
      </c>
      <c r="J241" s="385">
        <v>44</v>
      </c>
      <c r="K241" s="388">
        <f t="shared" si="33"/>
        <v>6291.3351518991731</v>
      </c>
      <c r="L241" s="210">
        <f t="shared" si="34"/>
        <v>2.0529999999999999</v>
      </c>
      <c r="M241" s="187">
        <f t="shared" si="35"/>
        <v>0.31490000000000001</v>
      </c>
    </row>
    <row r="242" spans="1:13" s="46" customFormat="1" ht="16.5" customHeight="1" x14ac:dyDescent="0.2">
      <c r="A242" s="47">
        <v>224</v>
      </c>
      <c r="B242" s="51">
        <f t="shared" si="36"/>
        <v>108.67</v>
      </c>
      <c r="C242" s="381">
        <f t="shared" si="37"/>
        <v>708.13</v>
      </c>
      <c r="D242" s="78">
        <v>38420</v>
      </c>
      <c r="E242" s="379">
        <v>21000</v>
      </c>
      <c r="F242" s="385">
        <f t="shared" si="29"/>
        <v>4242.5692463421365</v>
      </c>
      <c r="G242" s="386">
        <f t="shared" si="30"/>
        <v>355.86686060469123</v>
      </c>
      <c r="H242" s="387">
        <f t="shared" si="31"/>
        <v>1554.2714041480276</v>
      </c>
      <c r="I242" s="386">
        <f t="shared" si="32"/>
        <v>91.968722138936556</v>
      </c>
      <c r="J242" s="385">
        <v>44</v>
      </c>
      <c r="K242" s="388">
        <f t="shared" si="33"/>
        <v>6288.6762332337921</v>
      </c>
      <c r="L242" s="210">
        <f t="shared" si="34"/>
        <v>2.0613000000000001</v>
      </c>
      <c r="M242" s="187">
        <f t="shared" si="35"/>
        <v>0.31630000000000003</v>
      </c>
    </row>
    <row r="243" spans="1:13" s="46" customFormat="1" ht="16.5" customHeight="1" x14ac:dyDescent="0.2">
      <c r="A243" s="47">
        <v>225</v>
      </c>
      <c r="B243" s="51">
        <f t="shared" si="36"/>
        <v>108.71</v>
      </c>
      <c r="C243" s="381">
        <f t="shared" si="37"/>
        <v>708.13</v>
      </c>
      <c r="D243" s="78">
        <v>38420</v>
      </c>
      <c r="E243" s="379">
        <v>21000</v>
      </c>
      <c r="F243" s="385">
        <f t="shared" si="29"/>
        <v>4241.0081869193273</v>
      </c>
      <c r="G243" s="386">
        <f t="shared" si="30"/>
        <v>355.86686060469123</v>
      </c>
      <c r="H243" s="387">
        <f t="shared" si="31"/>
        <v>1553.7437660631181</v>
      </c>
      <c r="I243" s="386">
        <f t="shared" si="32"/>
        <v>91.93750095048037</v>
      </c>
      <c r="J243" s="385">
        <v>44</v>
      </c>
      <c r="K243" s="388">
        <f t="shared" si="33"/>
        <v>6286.5563145376163</v>
      </c>
      <c r="L243" s="210">
        <f t="shared" si="34"/>
        <v>2.0697000000000001</v>
      </c>
      <c r="M243" s="187">
        <f t="shared" si="35"/>
        <v>0.31769999999999998</v>
      </c>
    </row>
    <row r="244" spans="1:13" s="46" customFormat="1" ht="16.5" customHeight="1" x14ac:dyDescent="0.2">
      <c r="A244" s="47">
        <v>226</v>
      </c>
      <c r="B244" s="51">
        <f t="shared" si="36"/>
        <v>108.76</v>
      </c>
      <c r="C244" s="381">
        <f t="shared" si="37"/>
        <v>708.13</v>
      </c>
      <c r="D244" s="78">
        <v>38420</v>
      </c>
      <c r="E244" s="379">
        <v>21000</v>
      </c>
      <c r="F244" s="385">
        <f t="shared" si="29"/>
        <v>4239.0584773813898</v>
      </c>
      <c r="G244" s="386">
        <f t="shared" si="30"/>
        <v>355.86686060469123</v>
      </c>
      <c r="H244" s="387">
        <f t="shared" si="31"/>
        <v>1553.0847642392953</v>
      </c>
      <c r="I244" s="386">
        <f t="shared" si="32"/>
        <v>91.898506759721627</v>
      </c>
      <c r="J244" s="385">
        <v>44</v>
      </c>
      <c r="K244" s="388">
        <f t="shared" si="33"/>
        <v>6283.908608985098</v>
      </c>
      <c r="L244" s="210">
        <f t="shared" si="34"/>
        <v>2.0779999999999998</v>
      </c>
      <c r="M244" s="187">
        <f t="shared" si="35"/>
        <v>0.31919999999999998</v>
      </c>
    </row>
    <row r="245" spans="1:13" s="46" customFormat="1" ht="16.5" customHeight="1" x14ac:dyDescent="0.2">
      <c r="A245" s="47">
        <v>227</v>
      </c>
      <c r="B245" s="51">
        <f t="shared" si="36"/>
        <v>108.8</v>
      </c>
      <c r="C245" s="381">
        <f t="shared" si="37"/>
        <v>708.14</v>
      </c>
      <c r="D245" s="78">
        <v>38420</v>
      </c>
      <c r="E245" s="379">
        <v>21000</v>
      </c>
      <c r="F245" s="385">
        <f t="shared" si="29"/>
        <v>4237.5</v>
      </c>
      <c r="G245" s="386">
        <f t="shared" si="30"/>
        <v>355.86183523032167</v>
      </c>
      <c r="H245" s="387">
        <f t="shared" si="31"/>
        <v>1552.5563003078487</v>
      </c>
      <c r="I245" s="386">
        <f t="shared" si="32"/>
        <v>91.867236704606441</v>
      </c>
      <c r="J245" s="385">
        <v>44</v>
      </c>
      <c r="K245" s="388">
        <f t="shared" si="33"/>
        <v>6281.7853722427772</v>
      </c>
      <c r="L245" s="210">
        <f t="shared" si="34"/>
        <v>2.0863999999999998</v>
      </c>
      <c r="M245" s="187">
        <f t="shared" si="35"/>
        <v>0.3206</v>
      </c>
    </row>
    <row r="246" spans="1:13" s="46" customFormat="1" ht="16.5" customHeight="1" x14ac:dyDescent="0.2">
      <c r="A246" s="47">
        <v>228</v>
      </c>
      <c r="B246" s="51">
        <f t="shared" si="36"/>
        <v>108.84</v>
      </c>
      <c r="C246" s="381">
        <f t="shared" si="37"/>
        <v>708.14</v>
      </c>
      <c r="D246" s="78">
        <v>38420</v>
      </c>
      <c r="E246" s="379">
        <v>21000</v>
      </c>
      <c r="F246" s="385">
        <f t="shared" si="29"/>
        <v>4235.942668136714</v>
      </c>
      <c r="G246" s="386">
        <f t="shared" si="30"/>
        <v>355.86183523032167</v>
      </c>
      <c r="H246" s="387">
        <f t="shared" si="31"/>
        <v>1552.0299221380581</v>
      </c>
      <c r="I246" s="386">
        <f t="shared" si="32"/>
        <v>91.83609006734072</v>
      </c>
      <c r="J246" s="385">
        <v>44</v>
      </c>
      <c r="K246" s="388">
        <f t="shared" si="33"/>
        <v>6279.6705155724349</v>
      </c>
      <c r="L246" s="210">
        <f t="shared" si="34"/>
        <v>2.0948000000000002</v>
      </c>
      <c r="M246" s="187">
        <f t="shared" si="35"/>
        <v>0.32200000000000001</v>
      </c>
    </row>
    <row r="247" spans="1:13" s="46" customFormat="1" ht="16.5" customHeight="1" x14ac:dyDescent="0.2">
      <c r="A247" s="47">
        <v>229</v>
      </c>
      <c r="B247" s="51">
        <f t="shared" si="36"/>
        <v>108.89</v>
      </c>
      <c r="C247" s="381">
        <f t="shared" si="37"/>
        <v>708.14</v>
      </c>
      <c r="D247" s="78">
        <v>38420</v>
      </c>
      <c r="E247" s="379">
        <v>21000</v>
      </c>
      <c r="F247" s="385">
        <f t="shared" si="29"/>
        <v>4233.9976122692624</v>
      </c>
      <c r="G247" s="386">
        <f t="shared" si="30"/>
        <v>355.86183523032167</v>
      </c>
      <c r="H247" s="387">
        <f t="shared" si="31"/>
        <v>1551.3724932548594</v>
      </c>
      <c r="I247" s="386">
        <f t="shared" si="32"/>
        <v>91.797188949991693</v>
      </c>
      <c r="J247" s="385">
        <v>44</v>
      </c>
      <c r="K247" s="388">
        <f t="shared" si="33"/>
        <v>6277.029129704435</v>
      </c>
      <c r="L247" s="210">
        <f t="shared" si="34"/>
        <v>2.1030000000000002</v>
      </c>
      <c r="M247" s="187">
        <f t="shared" si="35"/>
        <v>0.32340000000000002</v>
      </c>
    </row>
    <row r="248" spans="1:13" s="46" customFormat="1" ht="16.5" customHeight="1" x14ac:dyDescent="0.2">
      <c r="A248" s="48">
        <v>230</v>
      </c>
      <c r="B248" s="51">
        <f t="shared" si="36"/>
        <v>108.93</v>
      </c>
      <c r="C248" s="381">
        <f t="shared" si="37"/>
        <v>708.15</v>
      </c>
      <c r="D248" s="78">
        <v>38420</v>
      </c>
      <c r="E248" s="379">
        <v>21000</v>
      </c>
      <c r="F248" s="385">
        <f t="shared" si="29"/>
        <v>4232.4428532084821</v>
      </c>
      <c r="G248" s="386">
        <f t="shared" si="30"/>
        <v>355.85680999788178</v>
      </c>
      <c r="H248" s="387">
        <f t="shared" si="31"/>
        <v>1550.8452861637509</v>
      </c>
      <c r="I248" s="386">
        <f t="shared" si="32"/>
        <v>91.765993264127289</v>
      </c>
      <c r="J248" s="385">
        <v>44</v>
      </c>
      <c r="K248" s="388">
        <f t="shared" si="33"/>
        <v>6274.910942634242</v>
      </c>
      <c r="L248" s="210">
        <f t="shared" si="34"/>
        <v>2.1114000000000002</v>
      </c>
      <c r="M248" s="187">
        <f t="shared" si="35"/>
        <v>0.32479999999999998</v>
      </c>
    </row>
    <row r="249" spans="1:13" s="46" customFormat="1" ht="16.5" customHeight="1" x14ac:dyDescent="0.2">
      <c r="A249" s="47">
        <v>231</v>
      </c>
      <c r="B249" s="51">
        <f t="shared" si="36"/>
        <v>108.97</v>
      </c>
      <c r="C249" s="381">
        <f t="shared" si="37"/>
        <v>708.15</v>
      </c>
      <c r="D249" s="78">
        <v>38420</v>
      </c>
      <c r="E249" s="379">
        <v>21000</v>
      </c>
      <c r="F249" s="385">
        <f t="shared" si="29"/>
        <v>4230.8892355694234</v>
      </c>
      <c r="G249" s="386">
        <f t="shared" si="30"/>
        <v>355.85680999788178</v>
      </c>
      <c r="H249" s="387">
        <f t="shared" si="31"/>
        <v>1550.3201634017491</v>
      </c>
      <c r="I249" s="386">
        <f t="shared" si="32"/>
        <v>91.734920911346109</v>
      </c>
      <c r="J249" s="385">
        <v>44</v>
      </c>
      <c r="K249" s="388">
        <f t="shared" si="33"/>
        <v>6272.8011298804004</v>
      </c>
      <c r="L249" s="210">
        <f t="shared" si="34"/>
        <v>2.1198000000000001</v>
      </c>
      <c r="M249" s="187">
        <f t="shared" si="35"/>
        <v>0.32619999999999999</v>
      </c>
    </row>
    <row r="250" spans="1:13" s="46" customFormat="1" ht="16.5" customHeight="1" x14ac:dyDescent="0.2">
      <c r="A250" s="47">
        <v>232</v>
      </c>
      <c r="B250" s="51">
        <f t="shared" si="36"/>
        <v>109.02</v>
      </c>
      <c r="C250" s="381">
        <f t="shared" si="37"/>
        <v>708.15</v>
      </c>
      <c r="D250" s="78">
        <v>38420</v>
      </c>
      <c r="E250" s="379">
        <v>21000</v>
      </c>
      <c r="F250" s="385">
        <f t="shared" si="29"/>
        <v>4228.9488167308746</v>
      </c>
      <c r="G250" s="386">
        <f t="shared" si="30"/>
        <v>355.85680999788178</v>
      </c>
      <c r="H250" s="387">
        <f t="shared" si="31"/>
        <v>1549.6643018343195</v>
      </c>
      <c r="I250" s="386">
        <f t="shared" si="32"/>
        <v>91.696112534575136</v>
      </c>
      <c r="J250" s="385">
        <v>44</v>
      </c>
      <c r="K250" s="388">
        <f t="shared" si="33"/>
        <v>6270.166041097651</v>
      </c>
      <c r="L250" s="210">
        <f t="shared" si="34"/>
        <v>2.1280000000000001</v>
      </c>
      <c r="M250" s="187">
        <f t="shared" si="35"/>
        <v>0.3276</v>
      </c>
    </row>
    <row r="251" spans="1:13" s="46" customFormat="1" ht="16.5" customHeight="1" x14ac:dyDescent="0.2">
      <c r="A251" s="47">
        <v>233</v>
      </c>
      <c r="B251" s="51">
        <f t="shared" si="36"/>
        <v>109.06</v>
      </c>
      <c r="C251" s="381">
        <f t="shared" si="37"/>
        <v>708.16</v>
      </c>
      <c r="D251" s="78">
        <v>38420</v>
      </c>
      <c r="E251" s="379">
        <v>21000</v>
      </c>
      <c r="F251" s="385">
        <f t="shared" si="29"/>
        <v>4227.397762699432</v>
      </c>
      <c r="G251" s="386">
        <f t="shared" si="30"/>
        <v>355.85178490736564</v>
      </c>
      <c r="H251" s="387">
        <f t="shared" si="31"/>
        <v>1549.1383470910976</v>
      </c>
      <c r="I251" s="386">
        <f t="shared" si="32"/>
        <v>91.664990952135966</v>
      </c>
      <c r="J251" s="385">
        <v>44</v>
      </c>
      <c r="K251" s="388">
        <f t="shared" si="33"/>
        <v>6268.0528856500314</v>
      </c>
      <c r="L251" s="210">
        <f t="shared" si="34"/>
        <v>2.1364000000000001</v>
      </c>
      <c r="M251" s="187">
        <f t="shared" si="35"/>
        <v>0.32900000000000001</v>
      </c>
    </row>
    <row r="252" spans="1:13" s="46" customFormat="1" ht="16.5" customHeight="1" x14ac:dyDescent="0.2">
      <c r="A252" s="47">
        <v>234</v>
      </c>
      <c r="B252" s="51">
        <f t="shared" si="36"/>
        <v>109.1</v>
      </c>
      <c r="C252" s="381">
        <f t="shared" si="37"/>
        <v>708.16</v>
      </c>
      <c r="D252" s="78">
        <v>38420</v>
      </c>
      <c r="E252" s="379">
        <v>21000</v>
      </c>
      <c r="F252" s="385">
        <f t="shared" si="29"/>
        <v>4225.8478460128326</v>
      </c>
      <c r="G252" s="386">
        <f t="shared" si="30"/>
        <v>355.85178490736564</v>
      </c>
      <c r="H252" s="387">
        <f t="shared" si="31"/>
        <v>1548.614475251027</v>
      </c>
      <c r="I252" s="386">
        <f t="shared" si="32"/>
        <v>91.63399261840398</v>
      </c>
      <c r="J252" s="385">
        <v>44</v>
      </c>
      <c r="K252" s="388">
        <f t="shared" si="33"/>
        <v>6265.9480987896295</v>
      </c>
      <c r="L252" s="210">
        <f t="shared" si="34"/>
        <v>2.1448</v>
      </c>
      <c r="M252" s="187">
        <f t="shared" si="35"/>
        <v>0.33040000000000003</v>
      </c>
    </row>
    <row r="253" spans="1:13" s="46" customFormat="1" ht="16.5" customHeight="1" x14ac:dyDescent="0.2">
      <c r="A253" s="47">
        <v>235</v>
      </c>
      <c r="B253" s="51">
        <f t="shared" si="36"/>
        <v>109.15</v>
      </c>
      <c r="C253" s="381">
        <f t="shared" si="37"/>
        <v>708.16</v>
      </c>
      <c r="D253" s="78">
        <v>38420</v>
      </c>
      <c r="E253" s="379">
        <v>21000</v>
      </c>
      <c r="F253" s="385">
        <f t="shared" si="29"/>
        <v>4223.9120476408616</v>
      </c>
      <c r="G253" s="386">
        <f t="shared" si="30"/>
        <v>355.85178490736564</v>
      </c>
      <c r="H253" s="387">
        <f t="shared" si="31"/>
        <v>1547.9601754013008</v>
      </c>
      <c r="I253" s="386">
        <f t="shared" si="32"/>
        <v>91.59527665096455</v>
      </c>
      <c r="J253" s="385">
        <v>44</v>
      </c>
      <c r="K253" s="388">
        <f t="shared" si="33"/>
        <v>6263.3192846004931</v>
      </c>
      <c r="L253" s="210">
        <f t="shared" si="34"/>
        <v>2.153</v>
      </c>
      <c r="M253" s="187">
        <f t="shared" si="35"/>
        <v>0.33179999999999998</v>
      </c>
    </row>
    <row r="254" spans="1:13" s="46" customFormat="1" ht="16.5" customHeight="1" x14ac:dyDescent="0.2">
      <c r="A254" s="47">
        <v>236</v>
      </c>
      <c r="B254" s="51">
        <f t="shared" si="36"/>
        <v>109.19</v>
      </c>
      <c r="C254" s="381">
        <f t="shared" si="37"/>
        <v>708.17</v>
      </c>
      <c r="D254" s="78">
        <v>38420</v>
      </c>
      <c r="E254" s="379">
        <v>21000</v>
      </c>
      <c r="F254" s="385">
        <f t="shared" si="29"/>
        <v>4222.3646854107519</v>
      </c>
      <c r="G254" s="386">
        <f t="shared" si="30"/>
        <v>355.84675995876694</v>
      </c>
      <c r="H254" s="387">
        <f t="shared" si="31"/>
        <v>1547.4354685348972</v>
      </c>
      <c r="I254" s="386">
        <f t="shared" si="32"/>
        <v>91.564228907390373</v>
      </c>
      <c r="J254" s="385">
        <v>44</v>
      </c>
      <c r="K254" s="388">
        <f t="shared" si="33"/>
        <v>6261.211142811806</v>
      </c>
      <c r="L254" s="210">
        <f t="shared" si="34"/>
        <v>2.1614</v>
      </c>
      <c r="M254" s="187">
        <f t="shared" si="35"/>
        <v>0.33329999999999999</v>
      </c>
    </row>
    <row r="255" spans="1:13" s="46" customFormat="1" ht="16.5" customHeight="1" x14ac:dyDescent="0.2">
      <c r="A255" s="47">
        <v>237</v>
      </c>
      <c r="B255" s="51">
        <f t="shared" si="36"/>
        <v>109.23</v>
      </c>
      <c r="C255" s="381">
        <f t="shared" si="37"/>
        <v>708.17</v>
      </c>
      <c r="D255" s="78">
        <v>38420</v>
      </c>
      <c r="E255" s="379">
        <v>21000</v>
      </c>
      <c r="F255" s="385">
        <f t="shared" si="29"/>
        <v>4220.8184564680032</v>
      </c>
      <c r="G255" s="386">
        <f t="shared" si="30"/>
        <v>355.84675995876694</v>
      </c>
      <c r="H255" s="387">
        <f t="shared" si="31"/>
        <v>1546.9128431522481</v>
      </c>
      <c r="I255" s="386">
        <f t="shared" si="32"/>
        <v>91.533304328535394</v>
      </c>
      <c r="J255" s="385">
        <v>44</v>
      </c>
      <c r="K255" s="388">
        <f t="shared" si="33"/>
        <v>6259.1113639075538</v>
      </c>
      <c r="L255" s="210">
        <f t="shared" si="34"/>
        <v>2.1697000000000002</v>
      </c>
      <c r="M255" s="187">
        <f t="shared" si="35"/>
        <v>0.3347</v>
      </c>
    </row>
    <row r="256" spans="1:13" s="46" customFormat="1" ht="16.5" customHeight="1" x14ac:dyDescent="0.2">
      <c r="A256" s="47">
        <v>238</v>
      </c>
      <c r="B256" s="51">
        <f t="shared" si="36"/>
        <v>109.27</v>
      </c>
      <c r="C256" s="381">
        <f t="shared" si="37"/>
        <v>708.18</v>
      </c>
      <c r="D256" s="78">
        <v>38420</v>
      </c>
      <c r="E256" s="379">
        <v>21000</v>
      </c>
      <c r="F256" s="385">
        <f t="shared" si="29"/>
        <v>4219.2733595680429</v>
      </c>
      <c r="G256" s="386">
        <f t="shared" si="30"/>
        <v>355.84173515207999</v>
      </c>
      <c r="H256" s="387">
        <f t="shared" si="31"/>
        <v>1546.3889020154015</v>
      </c>
      <c r="I256" s="386">
        <f t="shared" si="32"/>
        <v>91.502301894402464</v>
      </c>
      <c r="J256" s="385">
        <v>44</v>
      </c>
      <c r="K256" s="388">
        <f t="shared" si="33"/>
        <v>6257.0062986299263</v>
      </c>
      <c r="L256" s="210">
        <f t="shared" si="34"/>
        <v>2.1781000000000001</v>
      </c>
      <c r="M256" s="187">
        <f t="shared" si="35"/>
        <v>0.33610000000000001</v>
      </c>
    </row>
    <row r="257" spans="1:13" s="46" customFormat="1" ht="16.5" customHeight="1" x14ac:dyDescent="0.2">
      <c r="A257" s="47">
        <v>239</v>
      </c>
      <c r="B257" s="51">
        <f t="shared" si="36"/>
        <v>109.31</v>
      </c>
      <c r="C257" s="381">
        <f t="shared" si="37"/>
        <v>708.18</v>
      </c>
      <c r="D257" s="78">
        <v>38420</v>
      </c>
      <c r="E257" s="379">
        <v>21000</v>
      </c>
      <c r="F257" s="385">
        <f t="shared" si="29"/>
        <v>4217.7293934681184</v>
      </c>
      <c r="G257" s="386">
        <f t="shared" si="30"/>
        <v>355.84173515207999</v>
      </c>
      <c r="H257" s="387">
        <f t="shared" si="31"/>
        <v>1545.8670414736271</v>
      </c>
      <c r="I257" s="386">
        <f t="shared" si="32"/>
        <v>91.471422572403966</v>
      </c>
      <c r="J257" s="385">
        <v>44</v>
      </c>
      <c r="K257" s="388">
        <f t="shared" si="33"/>
        <v>6254.9095926662294</v>
      </c>
      <c r="L257" s="210">
        <f t="shared" si="34"/>
        <v>2.1863999999999999</v>
      </c>
      <c r="M257" s="187">
        <f t="shared" si="35"/>
        <v>0.33750000000000002</v>
      </c>
    </row>
    <row r="258" spans="1:13" s="46" customFormat="1" ht="16.5" customHeight="1" x14ac:dyDescent="0.2">
      <c r="A258" s="48">
        <v>240</v>
      </c>
      <c r="B258" s="51">
        <f t="shared" si="36"/>
        <v>109.36</v>
      </c>
      <c r="C258" s="381">
        <f t="shared" si="37"/>
        <v>708.18</v>
      </c>
      <c r="D258" s="78">
        <v>38420</v>
      </c>
      <c r="E258" s="379">
        <v>21000</v>
      </c>
      <c r="F258" s="385">
        <f t="shared" si="29"/>
        <v>4215.8010241404527</v>
      </c>
      <c r="G258" s="386">
        <f t="shared" si="30"/>
        <v>355.84173515207999</v>
      </c>
      <c r="H258" s="387">
        <f t="shared" si="31"/>
        <v>1545.2152526408759</v>
      </c>
      <c r="I258" s="386">
        <f t="shared" si="32"/>
        <v>91.432855185850656</v>
      </c>
      <c r="J258" s="385">
        <v>44</v>
      </c>
      <c r="K258" s="388">
        <f t="shared" si="33"/>
        <v>6252.2908671192599</v>
      </c>
      <c r="L258" s="210">
        <f t="shared" si="34"/>
        <v>2.1945999999999999</v>
      </c>
      <c r="M258" s="187">
        <f t="shared" si="35"/>
        <v>0.33889999999999998</v>
      </c>
    </row>
    <row r="259" spans="1:13" s="46" customFormat="1" ht="16.5" customHeight="1" x14ac:dyDescent="0.2">
      <c r="A259" s="47">
        <v>241</v>
      </c>
      <c r="B259" s="51">
        <f t="shared" si="36"/>
        <v>109.4</v>
      </c>
      <c r="C259" s="381">
        <f t="shared" si="37"/>
        <v>708.19</v>
      </c>
      <c r="D259" s="78">
        <v>38420</v>
      </c>
      <c r="E259" s="379">
        <v>21000</v>
      </c>
      <c r="F259" s="385">
        <f t="shared" si="29"/>
        <v>4214.2595978062163</v>
      </c>
      <c r="G259" s="386">
        <f t="shared" si="30"/>
        <v>355.8367104872986</v>
      </c>
      <c r="H259" s="387">
        <f t="shared" si="31"/>
        <v>1544.6925522032079</v>
      </c>
      <c r="I259" s="386">
        <f t="shared" si="32"/>
        <v>91.401926165870307</v>
      </c>
      <c r="J259" s="385">
        <v>44</v>
      </c>
      <c r="K259" s="388">
        <f t="shared" si="33"/>
        <v>6250.1907866625934</v>
      </c>
      <c r="L259" s="210">
        <f t="shared" si="34"/>
        <v>2.2029000000000001</v>
      </c>
      <c r="M259" s="187">
        <f t="shared" si="35"/>
        <v>0.34029999999999999</v>
      </c>
    </row>
    <row r="260" spans="1:13" s="46" customFormat="1" ht="16.5" customHeight="1" x14ac:dyDescent="0.2">
      <c r="A260" s="47">
        <v>242</v>
      </c>
      <c r="B260" s="51">
        <f t="shared" si="36"/>
        <v>109.44</v>
      </c>
      <c r="C260" s="381">
        <f t="shared" si="37"/>
        <v>708.19</v>
      </c>
      <c r="D260" s="78">
        <v>38420</v>
      </c>
      <c r="E260" s="379">
        <v>21000</v>
      </c>
      <c r="F260" s="385">
        <f t="shared" si="29"/>
        <v>4212.7192982456136</v>
      </c>
      <c r="G260" s="386">
        <f t="shared" si="30"/>
        <v>355.8367104872986</v>
      </c>
      <c r="H260" s="387">
        <f t="shared" si="31"/>
        <v>1544.1719309517241</v>
      </c>
      <c r="I260" s="386">
        <f t="shared" si="32"/>
        <v>91.371120174658245</v>
      </c>
      <c r="J260" s="385">
        <v>44</v>
      </c>
      <c r="K260" s="388">
        <f t="shared" si="33"/>
        <v>6248.0990598592944</v>
      </c>
      <c r="L260" s="210">
        <f t="shared" si="34"/>
        <v>2.2113</v>
      </c>
      <c r="M260" s="187">
        <f t="shared" si="35"/>
        <v>0.3417</v>
      </c>
    </row>
    <row r="261" spans="1:13" s="46" customFormat="1" ht="16.5" customHeight="1" x14ac:dyDescent="0.2">
      <c r="A261" s="47">
        <v>243</v>
      </c>
      <c r="B261" s="51">
        <f t="shared" si="36"/>
        <v>109.48</v>
      </c>
      <c r="C261" s="381">
        <f t="shared" si="37"/>
        <v>708.19</v>
      </c>
      <c r="D261" s="78">
        <v>38420</v>
      </c>
      <c r="E261" s="379">
        <v>21000</v>
      </c>
      <c r="F261" s="385">
        <f t="shared" si="29"/>
        <v>4211.1801242236015</v>
      </c>
      <c r="G261" s="386">
        <f t="shared" si="30"/>
        <v>355.8367104872986</v>
      </c>
      <c r="H261" s="387">
        <f t="shared" si="31"/>
        <v>1543.6516901322841</v>
      </c>
      <c r="I261" s="386">
        <f t="shared" si="32"/>
        <v>91.34033669421801</v>
      </c>
      <c r="J261" s="385">
        <v>44</v>
      </c>
      <c r="K261" s="388">
        <f t="shared" si="33"/>
        <v>6246.0088615374025</v>
      </c>
      <c r="L261" s="210">
        <f t="shared" si="34"/>
        <v>2.2195999999999998</v>
      </c>
      <c r="M261" s="187">
        <f t="shared" si="35"/>
        <v>0.34310000000000002</v>
      </c>
    </row>
    <row r="262" spans="1:13" s="46" customFormat="1" ht="16.5" customHeight="1" x14ac:dyDescent="0.2">
      <c r="A262" s="47">
        <v>244</v>
      </c>
      <c r="B262" s="51">
        <f t="shared" si="36"/>
        <v>109.52</v>
      </c>
      <c r="C262" s="381">
        <f t="shared" si="37"/>
        <v>708.2</v>
      </c>
      <c r="D262" s="78">
        <v>38420</v>
      </c>
      <c r="E262" s="379">
        <v>21000</v>
      </c>
      <c r="F262" s="385">
        <f t="shared" si="29"/>
        <v>4209.6420745069399</v>
      </c>
      <c r="G262" s="386">
        <f t="shared" si="30"/>
        <v>355.83168596441681</v>
      </c>
      <c r="H262" s="387">
        <f t="shared" si="31"/>
        <v>1543.1301310393183</v>
      </c>
      <c r="I262" s="386">
        <f t="shared" si="32"/>
        <v>91.309475209427134</v>
      </c>
      <c r="J262" s="385">
        <v>44</v>
      </c>
      <c r="K262" s="388">
        <f t="shared" si="33"/>
        <v>6243.9133667201022</v>
      </c>
      <c r="L262" s="210">
        <f t="shared" si="34"/>
        <v>2.2279</v>
      </c>
      <c r="M262" s="187">
        <f t="shared" si="35"/>
        <v>0.34449999999999997</v>
      </c>
    </row>
    <row r="263" spans="1:13" s="46" customFormat="1" ht="16.5" customHeight="1" x14ac:dyDescent="0.2">
      <c r="A263" s="47">
        <v>245</v>
      </c>
      <c r="B263" s="51">
        <f t="shared" si="36"/>
        <v>109.56</v>
      </c>
      <c r="C263" s="381">
        <f t="shared" si="37"/>
        <v>708.2</v>
      </c>
      <c r="D263" s="78">
        <v>38420</v>
      </c>
      <c r="E263" s="379">
        <v>21000</v>
      </c>
      <c r="F263" s="385">
        <f t="shared" si="29"/>
        <v>4208.1051478641839</v>
      </c>
      <c r="G263" s="386">
        <f t="shared" si="30"/>
        <v>355.83168596441681</v>
      </c>
      <c r="H263" s="387">
        <f t="shared" si="31"/>
        <v>1542.6106498340669</v>
      </c>
      <c r="I263" s="386">
        <f t="shared" si="32"/>
        <v>91.278736676572009</v>
      </c>
      <c r="J263" s="385">
        <v>44</v>
      </c>
      <c r="K263" s="388">
        <f t="shared" si="33"/>
        <v>6241.8262203392396</v>
      </c>
      <c r="L263" s="210">
        <f t="shared" si="34"/>
        <v>2.2362000000000002</v>
      </c>
      <c r="M263" s="187">
        <f t="shared" si="35"/>
        <v>0.34589999999999999</v>
      </c>
    </row>
    <row r="264" spans="1:13" s="46" customFormat="1" ht="16.5" customHeight="1" x14ac:dyDescent="0.2">
      <c r="A264" s="47">
        <v>246</v>
      </c>
      <c r="B264" s="51">
        <f t="shared" si="36"/>
        <v>109.6</v>
      </c>
      <c r="C264" s="381">
        <f t="shared" si="37"/>
        <v>708.2</v>
      </c>
      <c r="D264" s="78">
        <v>38420</v>
      </c>
      <c r="E264" s="379">
        <v>21000</v>
      </c>
      <c r="F264" s="385">
        <f t="shared" si="29"/>
        <v>4206.5693430656938</v>
      </c>
      <c r="G264" s="386">
        <f t="shared" si="30"/>
        <v>355.83168596441681</v>
      </c>
      <c r="H264" s="387">
        <f t="shared" si="31"/>
        <v>1542.0915478121772</v>
      </c>
      <c r="I264" s="386">
        <f t="shared" si="32"/>
        <v>91.248020580602201</v>
      </c>
      <c r="J264" s="385">
        <v>44</v>
      </c>
      <c r="K264" s="388">
        <f t="shared" si="33"/>
        <v>6239.7405974228896</v>
      </c>
      <c r="L264" s="210">
        <f t="shared" si="34"/>
        <v>2.2444999999999999</v>
      </c>
      <c r="M264" s="187">
        <f t="shared" si="35"/>
        <v>0.34739999999999999</v>
      </c>
    </row>
    <row r="265" spans="1:13" s="46" customFormat="1" ht="16.5" customHeight="1" x14ac:dyDescent="0.2">
      <c r="A265" s="47">
        <v>247</v>
      </c>
      <c r="B265" s="51">
        <f t="shared" si="36"/>
        <v>109.64</v>
      </c>
      <c r="C265" s="381">
        <f t="shared" si="37"/>
        <v>708.21</v>
      </c>
      <c r="D265" s="78">
        <v>38420</v>
      </c>
      <c r="E265" s="379">
        <v>21000</v>
      </c>
      <c r="F265" s="385">
        <f t="shared" si="29"/>
        <v>4205.0346588836192</v>
      </c>
      <c r="G265" s="386">
        <f t="shared" si="30"/>
        <v>355.82666158342857</v>
      </c>
      <c r="H265" s="387">
        <f t="shared" si="31"/>
        <v>1541.5711263178619</v>
      </c>
      <c r="I265" s="386">
        <f t="shared" si="32"/>
        <v>91.217226409340952</v>
      </c>
      <c r="J265" s="385">
        <v>44</v>
      </c>
      <c r="K265" s="388">
        <f t="shared" si="33"/>
        <v>6237.6496731942498</v>
      </c>
      <c r="L265" s="210">
        <f t="shared" si="34"/>
        <v>2.2528000000000001</v>
      </c>
      <c r="M265" s="187">
        <f t="shared" si="35"/>
        <v>0.3488</v>
      </c>
    </row>
    <row r="266" spans="1:13" s="46" customFormat="1" ht="16.5" customHeight="1" x14ac:dyDescent="0.2">
      <c r="A266" s="47">
        <v>248</v>
      </c>
      <c r="B266" s="51">
        <f t="shared" si="36"/>
        <v>109.68</v>
      </c>
      <c r="C266" s="381">
        <f t="shared" si="37"/>
        <v>708.21</v>
      </c>
      <c r="D266" s="78">
        <v>38420</v>
      </c>
      <c r="E266" s="379">
        <v>21000</v>
      </c>
      <c r="F266" s="385">
        <f t="shared" si="29"/>
        <v>4203.5010940919037</v>
      </c>
      <c r="G266" s="386">
        <f t="shared" si="30"/>
        <v>355.82666158342857</v>
      </c>
      <c r="H266" s="387">
        <f t="shared" si="31"/>
        <v>1541.0527814182619</v>
      </c>
      <c r="I266" s="386">
        <f t="shared" si="32"/>
        <v>91.186555113506643</v>
      </c>
      <c r="J266" s="385">
        <v>44</v>
      </c>
      <c r="K266" s="388">
        <f t="shared" si="33"/>
        <v>6235.5670922071004</v>
      </c>
      <c r="L266" s="210">
        <f t="shared" si="34"/>
        <v>2.2610999999999999</v>
      </c>
      <c r="M266" s="187">
        <f t="shared" si="35"/>
        <v>0.35020000000000001</v>
      </c>
    </row>
    <row r="267" spans="1:13" s="46" customFormat="1" ht="16.5" customHeight="1" x14ac:dyDescent="0.2">
      <c r="A267" s="47">
        <v>249</v>
      </c>
      <c r="B267" s="51">
        <f t="shared" si="36"/>
        <v>109.72</v>
      </c>
      <c r="C267" s="381">
        <f t="shared" si="37"/>
        <v>708.21</v>
      </c>
      <c r="D267" s="78">
        <v>38420</v>
      </c>
      <c r="E267" s="379">
        <v>21000</v>
      </c>
      <c r="F267" s="385">
        <f t="shared" si="29"/>
        <v>4201.9686474662776</v>
      </c>
      <c r="G267" s="386">
        <f t="shared" si="30"/>
        <v>355.82666158342857</v>
      </c>
      <c r="H267" s="387">
        <f t="shared" si="31"/>
        <v>1540.5348144588004</v>
      </c>
      <c r="I267" s="386">
        <f t="shared" si="32"/>
        <v>91.155906180994123</v>
      </c>
      <c r="J267" s="385">
        <v>44</v>
      </c>
      <c r="K267" s="388">
        <f t="shared" si="33"/>
        <v>6233.4860296895004</v>
      </c>
      <c r="L267" s="210">
        <f t="shared" si="34"/>
        <v>2.2694000000000001</v>
      </c>
      <c r="M267" s="187">
        <f t="shared" si="35"/>
        <v>0.35160000000000002</v>
      </c>
    </row>
    <row r="268" spans="1:13" s="46" customFormat="1" ht="16.5" customHeight="1" x14ac:dyDescent="0.2">
      <c r="A268" s="48">
        <v>250</v>
      </c>
      <c r="B268" s="51">
        <f t="shared" si="36"/>
        <v>109.76</v>
      </c>
      <c r="C268" s="381">
        <f t="shared" si="37"/>
        <v>708.22</v>
      </c>
      <c r="D268" s="78">
        <v>38420</v>
      </c>
      <c r="E268" s="379">
        <v>21000</v>
      </c>
      <c r="F268" s="385">
        <f t="shared" si="29"/>
        <v>4200.4373177842563</v>
      </c>
      <c r="G268" s="386">
        <f t="shared" si="30"/>
        <v>355.82163734432805</v>
      </c>
      <c r="H268" s="387">
        <f t="shared" si="31"/>
        <v>1540.0155268334615</v>
      </c>
      <c r="I268" s="386">
        <f t="shared" si="32"/>
        <v>91.125179102571693</v>
      </c>
      <c r="J268" s="385">
        <v>44</v>
      </c>
      <c r="K268" s="388">
        <f t="shared" si="33"/>
        <v>6231.3996610646172</v>
      </c>
      <c r="L268" s="210">
        <f t="shared" si="34"/>
        <v>2.2776999999999998</v>
      </c>
      <c r="M268" s="187">
        <f t="shared" si="35"/>
        <v>0.35299999999999998</v>
      </c>
    </row>
    <row r="269" spans="1:13" s="46" customFormat="1" ht="16.5" customHeight="1" x14ac:dyDescent="0.2">
      <c r="A269" s="47">
        <v>251</v>
      </c>
      <c r="B269" s="51">
        <f t="shared" si="36"/>
        <v>109.8</v>
      </c>
      <c r="C269" s="381">
        <f t="shared" si="37"/>
        <v>708.22</v>
      </c>
      <c r="D269" s="78">
        <v>38420</v>
      </c>
      <c r="E269" s="379">
        <v>21000</v>
      </c>
      <c r="F269" s="385">
        <f t="shared" si="29"/>
        <v>4198.9071038251368</v>
      </c>
      <c r="G269" s="386">
        <f t="shared" si="30"/>
        <v>355.82163734432805</v>
      </c>
      <c r="H269" s="387">
        <f t="shared" si="31"/>
        <v>1539.4983145152792</v>
      </c>
      <c r="I269" s="386">
        <f t="shared" si="32"/>
        <v>91.094574823389308</v>
      </c>
      <c r="J269" s="385">
        <v>44</v>
      </c>
      <c r="K269" s="388">
        <f t="shared" si="33"/>
        <v>6229.3216305081332</v>
      </c>
      <c r="L269" s="210">
        <f t="shared" si="34"/>
        <v>2.286</v>
      </c>
      <c r="M269" s="187">
        <f t="shared" si="35"/>
        <v>0.35439999999999999</v>
      </c>
    </row>
    <row r="270" spans="1:13" s="46" customFormat="1" ht="16.5" customHeight="1" x14ac:dyDescent="0.2">
      <c r="A270" s="47">
        <v>252</v>
      </c>
      <c r="B270" s="51">
        <f t="shared" si="36"/>
        <v>109.84</v>
      </c>
      <c r="C270" s="381">
        <f t="shared" si="37"/>
        <v>708.22</v>
      </c>
      <c r="D270" s="78">
        <v>38420</v>
      </c>
      <c r="E270" s="379">
        <v>21000</v>
      </c>
      <c r="F270" s="385">
        <f t="shared" si="29"/>
        <v>4197.3780043699926</v>
      </c>
      <c r="G270" s="386">
        <f t="shared" si="30"/>
        <v>355.82163734432805</v>
      </c>
      <c r="H270" s="387">
        <f t="shared" si="31"/>
        <v>1538.9814788994404</v>
      </c>
      <c r="I270" s="386">
        <f t="shared" si="32"/>
        <v>91.063992834286424</v>
      </c>
      <c r="J270" s="385">
        <v>44</v>
      </c>
      <c r="K270" s="388">
        <f t="shared" si="33"/>
        <v>6227.2451134480471</v>
      </c>
      <c r="L270" s="210">
        <f t="shared" si="34"/>
        <v>2.2942</v>
      </c>
      <c r="M270" s="187">
        <f t="shared" si="35"/>
        <v>0.35580000000000001</v>
      </c>
    </row>
    <row r="271" spans="1:13" s="46" customFormat="1" ht="16.5" customHeight="1" x14ac:dyDescent="0.2">
      <c r="A271" s="47">
        <v>253</v>
      </c>
      <c r="B271" s="51">
        <f t="shared" si="36"/>
        <v>109.88</v>
      </c>
      <c r="C271" s="381">
        <f t="shared" si="37"/>
        <v>708.23</v>
      </c>
      <c r="D271" s="78">
        <v>38420</v>
      </c>
      <c r="E271" s="379">
        <v>21000</v>
      </c>
      <c r="F271" s="385">
        <f t="shared" si="29"/>
        <v>4195.8500182016751</v>
      </c>
      <c r="G271" s="386">
        <f t="shared" si="30"/>
        <v>355.81661324710899</v>
      </c>
      <c r="H271" s="387">
        <f t="shared" si="31"/>
        <v>1538.4633214296889</v>
      </c>
      <c r="I271" s="386">
        <f t="shared" si="32"/>
        <v>91.033332628975685</v>
      </c>
      <c r="J271" s="385">
        <v>44</v>
      </c>
      <c r="K271" s="388">
        <f t="shared" si="33"/>
        <v>6225.1632855074486</v>
      </c>
      <c r="L271" s="210">
        <f t="shared" si="34"/>
        <v>2.3025000000000002</v>
      </c>
      <c r="M271" s="187">
        <f t="shared" si="35"/>
        <v>0.35720000000000002</v>
      </c>
    </row>
    <row r="272" spans="1:13" s="46" customFormat="1" ht="16.5" customHeight="1" x14ac:dyDescent="0.2">
      <c r="A272" s="47">
        <v>254</v>
      </c>
      <c r="B272" s="51">
        <f t="shared" si="36"/>
        <v>109.92</v>
      </c>
      <c r="C272" s="381">
        <f t="shared" si="37"/>
        <v>708.23</v>
      </c>
      <c r="D272" s="78">
        <v>38420</v>
      </c>
      <c r="E272" s="379">
        <v>21000</v>
      </c>
      <c r="F272" s="385">
        <f t="shared" si="29"/>
        <v>4194.3231441048029</v>
      </c>
      <c r="G272" s="386">
        <f t="shared" si="30"/>
        <v>355.81661324710899</v>
      </c>
      <c r="H272" s="387">
        <f t="shared" si="31"/>
        <v>1537.947237984946</v>
      </c>
      <c r="I272" s="386">
        <f t="shared" si="32"/>
        <v>91.002795147038228</v>
      </c>
      <c r="J272" s="385">
        <v>44</v>
      </c>
      <c r="K272" s="388">
        <f t="shared" si="33"/>
        <v>6223.0897904838957</v>
      </c>
      <c r="L272" s="210">
        <f t="shared" si="34"/>
        <v>2.3108</v>
      </c>
      <c r="M272" s="187">
        <f t="shared" si="35"/>
        <v>0.35859999999999997</v>
      </c>
    </row>
    <row r="273" spans="1:13" s="46" customFormat="1" ht="16.5" customHeight="1" x14ac:dyDescent="0.2">
      <c r="A273" s="47">
        <v>255</v>
      </c>
      <c r="B273" s="51">
        <f t="shared" si="36"/>
        <v>109.96</v>
      </c>
      <c r="C273" s="381">
        <f t="shared" si="37"/>
        <v>708.23</v>
      </c>
      <c r="D273" s="78">
        <v>38420</v>
      </c>
      <c r="E273" s="379">
        <v>21000</v>
      </c>
      <c r="F273" s="385">
        <f t="shared" si="29"/>
        <v>4192.7973808657698</v>
      </c>
      <c r="G273" s="386">
        <f t="shared" si="30"/>
        <v>355.81661324710899</v>
      </c>
      <c r="H273" s="387">
        <f t="shared" si="31"/>
        <v>1537.4315300101528</v>
      </c>
      <c r="I273" s="386">
        <f t="shared" si="32"/>
        <v>90.972279882257567</v>
      </c>
      <c r="J273" s="385">
        <v>44</v>
      </c>
      <c r="K273" s="388">
        <f t="shared" si="33"/>
        <v>6221.0178040052888</v>
      </c>
      <c r="L273" s="210">
        <f t="shared" si="34"/>
        <v>2.319</v>
      </c>
      <c r="M273" s="187">
        <f t="shared" si="35"/>
        <v>0.36009999999999998</v>
      </c>
    </row>
    <row r="274" spans="1:13" s="46" customFormat="1" ht="16.5" customHeight="1" x14ac:dyDescent="0.2">
      <c r="A274" s="47">
        <v>256</v>
      </c>
      <c r="B274" s="51">
        <f t="shared" si="36"/>
        <v>110</v>
      </c>
      <c r="C274" s="381">
        <f t="shared" si="37"/>
        <v>708.24</v>
      </c>
      <c r="D274" s="78">
        <v>38420</v>
      </c>
      <c r="E274" s="379">
        <v>21000</v>
      </c>
      <c r="F274" s="385">
        <f t="shared" si="29"/>
        <v>4191.272727272727</v>
      </c>
      <c r="G274" s="386">
        <f t="shared" si="30"/>
        <v>355.81158929176547</v>
      </c>
      <c r="H274" s="387">
        <f t="shared" si="31"/>
        <v>1536.9144989987985</v>
      </c>
      <c r="I274" s="386">
        <f t="shared" si="32"/>
        <v>90.941686331289858</v>
      </c>
      <c r="J274" s="385">
        <v>44</v>
      </c>
      <c r="K274" s="388">
        <f t="shared" si="33"/>
        <v>6218.9405018945808</v>
      </c>
      <c r="L274" s="210">
        <f t="shared" si="34"/>
        <v>2.3273000000000001</v>
      </c>
      <c r="M274" s="187">
        <f t="shared" si="35"/>
        <v>0.36149999999999999</v>
      </c>
    </row>
    <row r="275" spans="1:13" s="46" customFormat="1" ht="16.5" customHeight="1" x14ac:dyDescent="0.2">
      <c r="A275" s="47">
        <v>257</v>
      </c>
      <c r="B275" s="51">
        <f t="shared" si="36"/>
        <v>110.04</v>
      </c>
      <c r="C275" s="381">
        <f t="shared" si="37"/>
        <v>708.24</v>
      </c>
      <c r="D275" s="78">
        <v>38420</v>
      </c>
      <c r="E275" s="379">
        <v>21000</v>
      </c>
      <c r="F275" s="385">
        <f t="shared" si="29"/>
        <v>4189.7491821155945</v>
      </c>
      <c r="G275" s="386">
        <f t="shared" si="30"/>
        <v>355.81158929176547</v>
      </c>
      <c r="H275" s="387">
        <f t="shared" si="31"/>
        <v>1536.3995407356877</v>
      </c>
      <c r="I275" s="386">
        <f t="shared" si="32"/>
        <v>90.911215428147202</v>
      </c>
      <c r="J275" s="385">
        <v>44</v>
      </c>
      <c r="K275" s="388">
        <f t="shared" si="33"/>
        <v>6216.8715275711957</v>
      </c>
      <c r="L275" s="210">
        <f t="shared" si="34"/>
        <v>2.3355000000000001</v>
      </c>
      <c r="M275" s="187">
        <f t="shared" si="35"/>
        <v>0.3629</v>
      </c>
    </row>
    <row r="276" spans="1:13" s="46" customFormat="1" ht="16.5" customHeight="1" x14ac:dyDescent="0.2">
      <c r="A276" s="47">
        <v>258</v>
      </c>
      <c r="B276" s="51">
        <f t="shared" si="36"/>
        <v>110.08</v>
      </c>
      <c r="C276" s="381">
        <f t="shared" si="37"/>
        <v>708.24</v>
      </c>
      <c r="D276" s="78">
        <v>38420</v>
      </c>
      <c r="E276" s="379">
        <v>21000</v>
      </c>
      <c r="F276" s="385">
        <f t="shared" ref="F276:F318" si="38">12*(1/B276*D276)</f>
        <v>4188.2267441860467</v>
      </c>
      <c r="G276" s="386">
        <f t="shared" ref="G276:G318" si="39">12*(1/C276*E276)</f>
        <v>355.81158929176547</v>
      </c>
      <c r="H276" s="387">
        <f t="shared" ref="H276:H318" si="40">SUM(F276:G276)*33.8%</f>
        <v>1535.8849567155005</v>
      </c>
      <c r="I276" s="386">
        <f t="shared" ref="I276:I318" si="41">SUM(F276:G276)*2%</f>
        <v>90.880766669556252</v>
      </c>
      <c r="J276" s="385">
        <v>44</v>
      </c>
      <c r="K276" s="388">
        <f t="shared" ref="K276:K318" si="42">SUM(F276:J276)</f>
        <v>6214.8040568628694</v>
      </c>
      <c r="L276" s="210">
        <f t="shared" ref="L276:L318" si="43">ROUND(A276/B276,4)</f>
        <v>2.3437999999999999</v>
      </c>
      <c r="M276" s="187">
        <f t="shared" ref="M276:M318" si="44">ROUND(A276/C276,4)</f>
        <v>0.36430000000000001</v>
      </c>
    </row>
    <row r="277" spans="1:13" s="46" customFormat="1" ht="16.5" customHeight="1" x14ac:dyDescent="0.2">
      <c r="A277" s="47">
        <v>259</v>
      </c>
      <c r="B277" s="51">
        <f t="shared" si="36"/>
        <v>110.12</v>
      </c>
      <c r="C277" s="381">
        <f t="shared" si="37"/>
        <v>708.24</v>
      </c>
      <c r="D277" s="78">
        <v>38420</v>
      </c>
      <c r="E277" s="379">
        <v>21000</v>
      </c>
      <c r="F277" s="385">
        <f t="shared" si="38"/>
        <v>4186.7054122775153</v>
      </c>
      <c r="G277" s="386">
        <f t="shared" si="39"/>
        <v>355.81158929176547</v>
      </c>
      <c r="H277" s="387">
        <f t="shared" si="40"/>
        <v>1535.3707465304169</v>
      </c>
      <c r="I277" s="386">
        <f t="shared" si="41"/>
        <v>90.850340031385628</v>
      </c>
      <c r="J277" s="385">
        <v>44</v>
      </c>
      <c r="K277" s="388">
        <f t="shared" si="42"/>
        <v>6212.7380881310837</v>
      </c>
      <c r="L277" s="210">
        <f t="shared" si="43"/>
        <v>2.3519999999999999</v>
      </c>
      <c r="M277" s="187">
        <f t="shared" si="44"/>
        <v>0.36570000000000003</v>
      </c>
    </row>
    <row r="278" spans="1:13" s="46" customFormat="1" ht="16.5" customHeight="1" x14ac:dyDescent="0.2">
      <c r="A278" s="48">
        <v>260</v>
      </c>
      <c r="B278" s="51">
        <f t="shared" si="36"/>
        <v>110.16</v>
      </c>
      <c r="C278" s="381">
        <f t="shared" si="37"/>
        <v>708.25</v>
      </c>
      <c r="D278" s="78">
        <v>38420</v>
      </c>
      <c r="E278" s="379">
        <v>21000</v>
      </c>
      <c r="F278" s="385">
        <f t="shared" si="38"/>
        <v>4185.1851851851861</v>
      </c>
      <c r="G278" s="386">
        <f t="shared" si="39"/>
        <v>355.80656547829159</v>
      </c>
      <c r="H278" s="387">
        <f t="shared" si="40"/>
        <v>1534.8552117242552</v>
      </c>
      <c r="I278" s="386">
        <f t="shared" si="41"/>
        <v>90.819835013269554</v>
      </c>
      <c r="J278" s="385">
        <v>44</v>
      </c>
      <c r="K278" s="388">
        <f t="shared" si="42"/>
        <v>6210.6667974010024</v>
      </c>
      <c r="L278" s="210">
        <f t="shared" si="43"/>
        <v>2.3601999999999999</v>
      </c>
      <c r="M278" s="187">
        <f t="shared" si="44"/>
        <v>0.36709999999999998</v>
      </c>
    </row>
    <row r="279" spans="1:13" s="46" customFormat="1" ht="16.5" customHeight="1" x14ac:dyDescent="0.2">
      <c r="A279" s="47">
        <v>261</v>
      </c>
      <c r="B279" s="51">
        <f t="shared" si="36"/>
        <v>110.2</v>
      </c>
      <c r="C279" s="381">
        <f t="shared" si="37"/>
        <v>708.25</v>
      </c>
      <c r="D279" s="78">
        <v>38420</v>
      </c>
      <c r="E279" s="379">
        <v>21000</v>
      </c>
      <c r="F279" s="385">
        <f t="shared" si="38"/>
        <v>4183.6660617059888</v>
      </c>
      <c r="G279" s="386">
        <f t="shared" si="39"/>
        <v>355.80656547829159</v>
      </c>
      <c r="H279" s="387">
        <f t="shared" si="40"/>
        <v>1534.3417479882864</v>
      </c>
      <c r="I279" s="386">
        <f t="shared" si="41"/>
        <v>90.789452543685599</v>
      </c>
      <c r="J279" s="385">
        <v>44</v>
      </c>
      <c r="K279" s="388">
        <f t="shared" si="42"/>
        <v>6208.6038277162525</v>
      </c>
      <c r="L279" s="210">
        <f t="shared" si="43"/>
        <v>2.3683999999999998</v>
      </c>
      <c r="M279" s="187">
        <f t="shared" si="44"/>
        <v>0.36849999999999999</v>
      </c>
    </row>
    <row r="280" spans="1:13" s="46" customFormat="1" ht="16.5" customHeight="1" x14ac:dyDescent="0.2">
      <c r="A280" s="47">
        <v>262</v>
      </c>
      <c r="B280" s="51">
        <f t="shared" si="36"/>
        <v>110.23</v>
      </c>
      <c r="C280" s="381">
        <f t="shared" si="37"/>
        <v>708.25</v>
      </c>
      <c r="D280" s="78">
        <v>38420</v>
      </c>
      <c r="E280" s="379">
        <v>21000</v>
      </c>
      <c r="F280" s="385">
        <f t="shared" si="38"/>
        <v>4182.5274426199758</v>
      </c>
      <c r="G280" s="386">
        <f t="shared" si="39"/>
        <v>355.80656547829159</v>
      </c>
      <c r="H280" s="387">
        <f t="shared" si="40"/>
        <v>1533.956894737214</v>
      </c>
      <c r="I280" s="386">
        <f t="shared" si="41"/>
        <v>90.76668016196534</v>
      </c>
      <c r="J280" s="385">
        <v>44</v>
      </c>
      <c r="K280" s="388">
        <f t="shared" si="42"/>
        <v>6207.0575829974459</v>
      </c>
      <c r="L280" s="210">
        <f t="shared" si="43"/>
        <v>2.3767999999999998</v>
      </c>
      <c r="M280" s="187">
        <f t="shared" si="44"/>
        <v>0.36990000000000001</v>
      </c>
    </row>
    <row r="281" spans="1:13" s="46" customFormat="1" ht="16.5" customHeight="1" x14ac:dyDescent="0.2">
      <c r="A281" s="47">
        <v>263</v>
      </c>
      <c r="B281" s="51">
        <f t="shared" si="36"/>
        <v>110.27</v>
      </c>
      <c r="C281" s="381">
        <f t="shared" si="37"/>
        <v>708.26</v>
      </c>
      <c r="D281" s="78">
        <v>38420</v>
      </c>
      <c r="E281" s="379">
        <v>21000</v>
      </c>
      <c r="F281" s="385">
        <f t="shared" si="38"/>
        <v>4181.0102475741369</v>
      </c>
      <c r="G281" s="386">
        <f t="shared" si="39"/>
        <v>355.8015418066812</v>
      </c>
      <c r="H281" s="387">
        <f t="shared" si="40"/>
        <v>1533.4423848107165</v>
      </c>
      <c r="I281" s="386">
        <f t="shared" si="41"/>
        <v>90.736235787616366</v>
      </c>
      <c r="J281" s="385">
        <v>44</v>
      </c>
      <c r="K281" s="388">
        <f t="shared" si="42"/>
        <v>6204.9904099791511</v>
      </c>
      <c r="L281" s="210">
        <f t="shared" si="43"/>
        <v>2.3851</v>
      </c>
      <c r="M281" s="187">
        <f t="shared" si="44"/>
        <v>0.37130000000000002</v>
      </c>
    </row>
    <row r="282" spans="1:13" s="46" customFormat="1" ht="16.5" customHeight="1" x14ac:dyDescent="0.2">
      <c r="A282" s="47">
        <v>264</v>
      </c>
      <c r="B282" s="51">
        <f t="shared" si="36"/>
        <v>110.31</v>
      </c>
      <c r="C282" s="381">
        <f t="shared" si="37"/>
        <v>708.26</v>
      </c>
      <c r="D282" s="78">
        <v>38420</v>
      </c>
      <c r="E282" s="379">
        <v>21000</v>
      </c>
      <c r="F282" s="385">
        <f t="shared" si="38"/>
        <v>4179.4941528419913</v>
      </c>
      <c r="G282" s="386">
        <f t="shared" si="39"/>
        <v>355.8015418066812</v>
      </c>
      <c r="H282" s="387">
        <f t="shared" si="40"/>
        <v>1532.9299447912513</v>
      </c>
      <c r="I282" s="386">
        <f t="shared" si="41"/>
        <v>90.705913892973456</v>
      </c>
      <c r="J282" s="385">
        <v>44</v>
      </c>
      <c r="K282" s="388">
        <f t="shared" si="42"/>
        <v>6202.9315533328981</v>
      </c>
      <c r="L282" s="210">
        <f t="shared" si="43"/>
        <v>2.3933</v>
      </c>
      <c r="M282" s="187">
        <f t="shared" si="44"/>
        <v>0.37269999999999998</v>
      </c>
    </row>
    <row r="283" spans="1:13" s="46" customFormat="1" ht="16.5" customHeight="1" x14ac:dyDescent="0.2">
      <c r="A283" s="47">
        <v>265</v>
      </c>
      <c r="B283" s="51">
        <f t="shared" si="36"/>
        <v>110.35</v>
      </c>
      <c r="C283" s="381">
        <f t="shared" si="37"/>
        <v>708.26</v>
      </c>
      <c r="D283" s="78">
        <v>38420</v>
      </c>
      <c r="E283" s="379">
        <v>21000</v>
      </c>
      <c r="F283" s="385">
        <f t="shared" si="38"/>
        <v>4177.979157227006</v>
      </c>
      <c r="G283" s="386">
        <f t="shared" si="39"/>
        <v>355.8015418066812</v>
      </c>
      <c r="H283" s="387">
        <f t="shared" si="40"/>
        <v>1532.4178762733864</v>
      </c>
      <c r="I283" s="386">
        <f t="shared" si="41"/>
        <v>90.675613980673759</v>
      </c>
      <c r="J283" s="385">
        <v>44</v>
      </c>
      <c r="K283" s="388">
        <f t="shared" si="42"/>
        <v>6200.8741892877479</v>
      </c>
      <c r="L283" s="210">
        <f t="shared" si="43"/>
        <v>2.4014000000000002</v>
      </c>
      <c r="M283" s="187">
        <f t="shared" si="44"/>
        <v>0.37419999999999998</v>
      </c>
    </row>
    <row r="284" spans="1:13" s="46" customFormat="1" ht="16.5" customHeight="1" x14ac:dyDescent="0.2">
      <c r="A284" s="47">
        <v>266</v>
      </c>
      <c r="B284" s="51">
        <f t="shared" si="36"/>
        <v>110.38</v>
      </c>
      <c r="C284" s="381">
        <f t="shared" si="37"/>
        <v>708.27</v>
      </c>
      <c r="D284" s="78">
        <v>38420</v>
      </c>
      <c r="E284" s="379">
        <v>21000</v>
      </c>
      <c r="F284" s="385">
        <f t="shared" si="38"/>
        <v>4176.843631092589</v>
      </c>
      <c r="G284" s="386">
        <f t="shared" si="39"/>
        <v>355.79651827692828</v>
      </c>
      <c r="H284" s="387">
        <f t="shared" si="40"/>
        <v>1532.0323704868968</v>
      </c>
      <c r="I284" s="386">
        <f t="shared" si="41"/>
        <v>90.652802987390359</v>
      </c>
      <c r="J284" s="385">
        <v>44</v>
      </c>
      <c r="K284" s="388">
        <f t="shared" si="42"/>
        <v>6199.3253228438052</v>
      </c>
      <c r="L284" s="210">
        <f t="shared" si="43"/>
        <v>2.4098999999999999</v>
      </c>
      <c r="M284" s="187">
        <f t="shared" si="44"/>
        <v>0.37559999999999999</v>
      </c>
    </row>
    <row r="285" spans="1:13" s="46" customFormat="1" ht="16.5" customHeight="1" x14ac:dyDescent="0.2">
      <c r="A285" s="47">
        <v>267</v>
      </c>
      <c r="B285" s="51">
        <f t="shared" si="36"/>
        <v>110.42</v>
      </c>
      <c r="C285" s="381">
        <f t="shared" si="37"/>
        <v>708.27</v>
      </c>
      <c r="D285" s="78">
        <v>38420</v>
      </c>
      <c r="E285" s="379">
        <v>21000</v>
      </c>
      <c r="F285" s="385">
        <f t="shared" si="38"/>
        <v>4175.330556058685</v>
      </c>
      <c r="G285" s="386">
        <f t="shared" si="39"/>
        <v>355.79651827692828</v>
      </c>
      <c r="H285" s="387">
        <f t="shared" si="40"/>
        <v>1531.5209511254373</v>
      </c>
      <c r="I285" s="386">
        <f t="shared" si="41"/>
        <v>90.622541486712279</v>
      </c>
      <c r="J285" s="385">
        <v>44</v>
      </c>
      <c r="K285" s="388">
        <f t="shared" si="42"/>
        <v>6197.2705669477627</v>
      </c>
      <c r="L285" s="210">
        <f t="shared" si="43"/>
        <v>2.4180000000000001</v>
      </c>
      <c r="M285" s="187">
        <f t="shared" si="44"/>
        <v>0.377</v>
      </c>
    </row>
    <row r="286" spans="1:13" s="46" customFormat="1" ht="16.5" customHeight="1" x14ac:dyDescent="0.2">
      <c r="A286" s="47">
        <v>268</v>
      </c>
      <c r="B286" s="51">
        <f t="shared" si="36"/>
        <v>110.46</v>
      </c>
      <c r="C286" s="381">
        <f t="shared" si="37"/>
        <v>708.27</v>
      </c>
      <c r="D286" s="78">
        <v>38420</v>
      </c>
      <c r="E286" s="379">
        <v>21000</v>
      </c>
      <c r="F286" s="385">
        <f t="shared" si="38"/>
        <v>4173.8185768604026</v>
      </c>
      <c r="G286" s="386">
        <f t="shared" si="39"/>
        <v>355.79651827692828</v>
      </c>
      <c r="H286" s="387">
        <f t="shared" si="40"/>
        <v>1531.0099021564179</v>
      </c>
      <c r="I286" s="386">
        <f t="shared" si="41"/>
        <v>90.592301902746627</v>
      </c>
      <c r="J286" s="385">
        <v>44</v>
      </c>
      <c r="K286" s="388">
        <f t="shared" si="42"/>
        <v>6195.2172991964962</v>
      </c>
      <c r="L286" s="210">
        <f t="shared" si="43"/>
        <v>2.4262000000000001</v>
      </c>
      <c r="M286" s="187">
        <f t="shared" si="44"/>
        <v>0.37840000000000001</v>
      </c>
    </row>
    <row r="287" spans="1:13" s="46" customFormat="1" ht="16.5" customHeight="1" x14ac:dyDescent="0.2">
      <c r="A287" s="47">
        <v>269</v>
      </c>
      <c r="B287" s="51">
        <f t="shared" si="36"/>
        <v>110.5</v>
      </c>
      <c r="C287" s="381">
        <f t="shared" si="37"/>
        <v>708.28</v>
      </c>
      <c r="D287" s="78">
        <v>38420</v>
      </c>
      <c r="E287" s="379">
        <v>21000</v>
      </c>
      <c r="F287" s="385">
        <f t="shared" si="38"/>
        <v>4172.3076923076933</v>
      </c>
      <c r="G287" s="386">
        <f t="shared" si="39"/>
        <v>355.79149488902692</v>
      </c>
      <c r="H287" s="387">
        <f t="shared" si="40"/>
        <v>1530.4975252724912</v>
      </c>
      <c r="I287" s="386">
        <f t="shared" si="41"/>
        <v>90.561983743934405</v>
      </c>
      <c r="J287" s="385">
        <v>44</v>
      </c>
      <c r="K287" s="388">
        <f t="shared" si="42"/>
        <v>6193.158696213145</v>
      </c>
      <c r="L287" s="210">
        <f t="shared" si="43"/>
        <v>2.4344000000000001</v>
      </c>
      <c r="M287" s="187">
        <f t="shared" si="44"/>
        <v>0.37980000000000003</v>
      </c>
    </row>
    <row r="288" spans="1:13" s="46" customFormat="1" ht="16.5" customHeight="1" x14ac:dyDescent="0.2">
      <c r="A288" s="48">
        <v>270</v>
      </c>
      <c r="B288" s="51">
        <f t="shared" si="36"/>
        <v>110.53</v>
      </c>
      <c r="C288" s="381">
        <f t="shared" si="37"/>
        <v>708.28</v>
      </c>
      <c r="D288" s="78">
        <v>38420</v>
      </c>
      <c r="E288" s="379">
        <v>21000</v>
      </c>
      <c r="F288" s="385">
        <f t="shared" si="38"/>
        <v>4171.1752465394011</v>
      </c>
      <c r="G288" s="386">
        <f t="shared" si="39"/>
        <v>355.79149488902692</v>
      </c>
      <c r="H288" s="387">
        <f t="shared" si="40"/>
        <v>1530.1147586028085</v>
      </c>
      <c r="I288" s="386">
        <f t="shared" si="41"/>
        <v>90.539334828568556</v>
      </c>
      <c r="J288" s="385">
        <v>44</v>
      </c>
      <c r="K288" s="388">
        <f t="shared" si="42"/>
        <v>6191.6208348598047</v>
      </c>
      <c r="L288" s="210">
        <f t="shared" si="43"/>
        <v>2.4428000000000001</v>
      </c>
      <c r="M288" s="187">
        <f t="shared" si="44"/>
        <v>0.38119999999999998</v>
      </c>
    </row>
    <row r="289" spans="1:13" s="46" customFormat="1" ht="16.5" customHeight="1" x14ac:dyDescent="0.2">
      <c r="A289" s="47">
        <v>271</v>
      </c>
      <c r="B289" s="51">
        <f t="shared" si="36"/>
        <v>110.57</v>
      </c>
      <c r="C289" s="381">
        <f t="shared" si="37"/>
        <v>708.28</v>
      </c>
      <c r="D289" s="78">
        <v>38420</v>
      </c>
      <c r="E289" s="379">
        <v>21000</v>
      </c>
      <c r="F289" s="385">
        <f t="shared" si="38"/>
        <v>4169.6662747580722</v>
      </c>
      <c r="G289" s="386">
        <f t="shared" si="39"/>
        <v>355.79149488902692</v>
      </c>
      <c r="H289" s="387">
        <f t="shared" si="40"/>
        <v>1529.6047261407193</v>
      </c>
      <c r="I289" s="386">
        <f t="shared" si="41"/>
        <v>90.509155392941977</v>
      </c>
      <c r="J289" s="385">
        <v>44</v>
      </c>
      <c r="K289" s="388">
        <f t="shared" si="42"/>
        <v>6189.5716511807605</v>
      </c>
      <c r="L289" s="210">
        <f t="shared" si="43"/>
        <v>2.4508999999999999</v>
      </c>
      <c r="M289" s="187">
        <f t="shared" si="44"/>
        <v>0.3826</v>
      </c>
    </row>
    <row r="290" spans="1:13" s="46" customFormat="1" ht="16.5" customHeight="1" x14ac:dyDescent="0.2">
      <c r="A290" s="47">
        <v>272</v>
      </c>
      <c r="B290" s="51">
        <f t="shared" si="36"/>
        <v>110.61</v>
      </c>
      <c r="C290" s="381">
        <f t="shared" si="37"/>
        <v>708.29</v>
      </c>
      <c r="D290" s="78">
        <v>38420</v>
      </c>
      <c r="E290" s="379">
        <v>21000</v>
      </c>
      <c r="F290" s="385">
        <f t="shared" si="38"/>
        <v>4168.1583943585574</v>
      </c>
      <c r="G290" s="386">
        <f t="shared" si="39"/>
        <v>355.78647164297109</v>
      </c>
      <c r="H290" s="387">
        <f t="shared" si="40"/>
        <v>1529.0933647085164</v>
      </c>
      <c r="I290" s="386">
        <f t="shared" si="41"/>
        <v>90.478897320030569</v>
      </c>
      <c r="J290" s="385">
        <v>44</v>
      </c>
      <c r="K290" s="388">
        <f t="shared" si="42"/>
        <v>6187.5171280300756</v>
      </c>
      <c r="L290" s="210">
        <f t="shared" si="43"/>
        <v>2.4590999999999998</v>
      </c>
      <c r="M290" s="187">
        <f t="shared" si="44"/>
        <v>0.38400000000000001</v>
      </c>
    </row>
    <row r="291" spans="1:13" s="46" customFormat="1" ht="16.5" customHeight="1" x14ac:dyDescent="0.2">
      <c r="A291" s="47">
        <v>273</v>
      </c>
      <c r="B291" s="51">
        <f t="shared" si="36"/>
        <v>110.64</v>
      </c>
      <c r="C291" s="381">
        <f t="shared" si="37"/>
        <v>708.29</v>
      </c>
      <c r="D291" s="78">
        <v>38420</v>
      </c>
      <c r="E291" s="379">
        <v>21000</v>
      </c>
      <c r="F291" s="385">
        <f t="shared" si="38"/>
        <v>4167.0281995661608</v>
      </c>
      <c r="G291" s="386">
        <f t="shared" si="39"/>
        <v>355.78647164297109</v>
      </c>
      <c r="H291" s="387">
        <f t="shared" si="40"/>
        <v>1528.7113588686864</v>
      </c>
      <c r="I291" s="386">
        <f t="shared" si="41"/>
        <v>90.456293424182647</v>
      </c>
      <c r="J291" s="385">
        <v>44</v>
      </c>
      <c r="K291" s="388">
        <f t="shared" si="42"/>
        <v>6185.9823235020012</v>
      </c>
      <c r="L291" s="210">
        <f t="shared" si="43"/>
        <v>2.4674999999999998</v>
      </c>
      <c r="M291" s="187">
        <f t="shared" si="44"/>
        <v>0.38540000000000002</v>
      </c>
    </row>
    <row r="292" spans="1:13" s="46" customFormat="1" ht="16.5" customHeight="1" x14ac:dyDescent="0.2">
      <c r="A292" s="47">
        <v>274</v>
      </c>
      <c r="B292" s="51">
        <f t="shared" si="36"/>
        <v>110.68</v>
      </c>
      <c r="C292" s="381">
        <f t="shared" si="37"/>
        <v>708.29</v>
      </c>
      <c r="D292" s="78">
        <v>38420</v>
      </c>
      <c r="E292" s="379">
        <v>21000</v>
      </c>
      <c r="F292" s="385">
        <f t="shared" si="38"/>
        <v>4165.522226237802</v>
      </c>
      <c r="G292" s="386">
        <f t="shared" si="39"/>
        <v>355.78647164297109</v>
      </c>
      <c r="H292" s="387">
        <f t="shared" si="40"/>
        <v>1528.2023398837011</v>
      </c>
      <c r="I292" s="386">
        <f t="shared" si="41"/>
        <v>90.426173957615461</v>
      </c>
      <c r="J292" s="385">
        <v>44</v>
      </c>
      <c r="K292" s="388">
        <f t="shared" si="42"/>
        <v>6183.9372117220901</v>
      </c>
      <c r="L292" s="210">
        <f t="shared" si="43"/>
        <v>2.4756</v>
      </c>
      <c r="M292" s="187">
        <f t="shared" si="44"/>
        <v>0.38679999999999998</v>
      </c>
    </row>
    <row r="293" spans="1:13" s="46" customFormat="1" ht="16.5" customHeight="1" x14ac:dyDescent="0.2">
      <c r="A293" s="47">
        <v>275</v>
      </c>
      <c r="B293" s="51">
        <f t="shared" si="36"/>
        <v>110.72</v>
      </c>
      <c r="C293" s="381">
        <f t="shared" si="37"/>
        <v>708.29</v>
      </c>
      <c r="D293" s="78">
        <v>38420</v>
      </c>
      <c r="E293" s="379">
        <v>21000</v>
      </c>
      <c r="F293" s="385">
        <f t="shared" si="38"/>
        <v>4164.0173410404632</v>
      </c>
      <c r="G293" s="386">
        <f t="shared" si="39"/>
        <v>355.78647164297109</v>
      </c>
      <c r="H293" s="387">
        <f t="shared" si="40"/>
        <v>1527.6936886870008</v>
      </c>
      <c r="I293" s="386">
        <f t="shared" si="41"/>
        <v>90.396076253668696</v>
      </c>
      <c r="J293" s="385">
        <v>44</v>
      </c>
      <c r="K293" s="388">
        <f t="shared" si="42"/>
        <v>6181.8935776241042</v>
      </c>
      <c r="L293" s="210">
        <f t="shared" si="43"/>
        <v>2.4836999999999998</v>
      </c>
      <c r="M293" s="187">
        <f t="shared" si="44"/>
        <v>0.38829999999999998</v>
      </c>
    </row>
    <row r="294" spans="1:13" s="46" customFormat="1" ht="16.5" customHeight="1" x14ac:dyDescent="0.2">
      <c r="A294" s="47">
        <v>276</v>
      </c>
      <c r="B294" s="51">
        <f t="shared" si="36"/>
        <v>110.75</v>
      </c>
      <c r="C294" s="381">
        <f t="shared" si="37"/>
        <v>708.3</v>
      </c>
      <c r="D294" s="78">
        <v>38420</v>
      </c>
      <c r="E294" s="379">
        <v>21000</v>
      </c>
      <c r="F294" s="385">
        <f t="shared" si="38"/>
        <v>4162.8893905191871</v>
      </c>
      <c r="G294" s="386">
        <f t="shared" si="39"/>
        <v>355.78144853875477</v>
      </c>
      <c r="H294" s="387">
        <f t="shared" si="40"/>
        <v>1527.3107436015841</v>
      </c>
      <c r="I294" s="386">
        <f t="shared" si="41"/>
        <v>90.373416781158838</v>
      </c>
      <c r="J294" s="385">
        <v>44</v>
      </c>
      <c r="K294" s="388">
        <f t="shared" si="42"/>
        <v>6180.3549994406849</v>
      </c>
      <c r="L294" s="210">
        <f t="shared" si="43"/>
        <v>2.4921000000000002</v>
      </c>
      <c r="M294" s="187">
        <f t="shared" si="44"/>
        <v>0.38969999999999999</v>
      </c>
    </row>
    <row r="295" spans="1:13" s="46" customFormat="1" ht="16.5" customHeight="1" x14ac:dyDescent="0.2">
      <c r="A295" s="47">
        <v>277</v>
      </c>
      <c r="B295" s="51">
        <f t="shared" si="36"/>
        <v>110.79</v>
      </c>
      <c r="C295" s="381">
        <f t="shared" si="37"/>
        <v>708.3</v>
      </c>
      <c r="D295" s="78">
        <v>38420</v>
      </c>
      <c r="E295" s="379">
        <v>21000</v>
      </c>
      <c r="F295" s="385">
        <f t="shared" si="38"/>
        <v>4161.3864067154072</v>
      </c>
      <c r="G295" s="386">
        <f t="shared" si="39"/>
        <v>355.78144853875477</v>
      </c>
      <c r="H295" s="387">
        <f t="shared" si="40"/>
        <v>1526.8027350759064</v>
      </c>
      <c r="I295" s="386">
        <f t="shared" si="41"/>
        <v>90.343357105083228</v>
      </c>
      <c r="J295" s="385">
        <v>44</v>
      </c>
      <c r="K295" s="388">
        <f t="shared" si="42"/>
        <v>6178.3139474351519</v>
      </c>
      <c r="L295" s="210">
        <f t="shared" si="43"/>
        <v>2.5002</v>
      </c>
      <c r="M295" s="187">
        <f t="shared" si="44"/>
        <v>0.3911</v>
      </c>
    </row>
    <row r="296" spans="1:13" s="46" customFormat="1" ht="16.5" customHeight="1" x14ac:dyDescent="0.2">
      <c r="A296" s="47">
        <v>278</v>
      </c>
      <c r="B296" s="51">
        <f t="shared" si="36"/>
        <v>110.83</v>
      </c>
      <c r="C296" s="381">
        <f t="shared" si="37"/>
        <v>708.3</v>
      </c>
      <c r="D296" s="78">
        <v>38420</v>
      </c>
      <c r="E296" s="379">
        <v>21000</v>
      </c>
      <c r="F296" s="385">
        <f t="shared" si="38"/>
        <v>4159.8845078047461</v>
      </c>
      <c r="G296" s="386">
        <f t="shared" si="39"/>
        <v>355.78144853875477</v>
      </c>
      <c r="H296" s="387">
        <f t="shared" si="40"/>
        <v>1526.2950932441031</v>
      </c>
      <c r="I296" s="386">
        <f t="shared" si="41"/>
        <v>90.313319126870013</v>
      </c>
      <c r="J296" s="385">
        <v>44</v>
      </c>
      <c r="K296" s="388">
        <f t="shared" si="42"/>
        <v>6176.2743687144739</v>
      </c>
      <c r="L296" s="210">
        <f t="shared" si="43"/>
        <v>2.5083000000000002</v>
      </c>
      <c r="M296" s="187">
        <f t="shared" si="44"/>
        <v>0.39250000000000002</v>
      </c>
    </row>
    <row r="297" spans="1:13" s="46" customFormat="1" ht="16.5" customHeight="1" x14ac:dyDescent="0.2">
      <c r="A297" s="47">
        <v>279</v>
      </c>
      <c r="B297" s="51">
        <f t="shared" ref="B297:B318" si="45">ROUND(10*LN(A297)+54.55,2)</f>
        <v>110.86</v>
      </c>
      <c r="C297" s="381">
        <f t="shared" ref="C297:C318" si="46">ROUND(0.8233*LN(A297)+703.67,2)</f>
        <v>708.31</v>
      </c>
      <c r="D297" s="78">
        <v>38420</v>
      </c>
      <c r="E297" s="379">
        <v>21000</v>
      </c>
      <c r="F297" s="385">
        <f t="shared" si="38"/>
        <v>4158.7587948764212</v>
      </c>
      <c r="G297" s="386">
        <f t="shared" si="39"/>
        <v>355.77642557637193</v>
      </c>
      <c r="H297" s="387">
        <f t="shared" si="40"/>
        <v>1525.9129045130442</v>
      </c>
      <c r="I297" s="386">
        <f t="shared" si="41"/>
        <v>90.290704409055877</v>
      </c>
      <c r="J297" s="385">
        <v>44</v>
      </c>
      <c r="K297" s="388">
        <f t="shared" si="42"/>
        <v>6174.7388293748936</v>
      </c>
      <c r="L297" s="210">
        <f t="shared" si="43"/>
        <v>2.5167000000000002</v>
      </c>
      <c r="M297" s="187">
        <f t="shared" si="44"/>
        <v>0.39389999999999997</v>
      </c>
    </row>
    <row r="298" spans="1:13" s="46" customFormat="1" ht="16.5" customHeight="1" x14ac:dyDescent="0.2">
      <c r="A298" s="48">
        <v>280</v>
      </c>
      <c r="B298" s="51">
        <f t="shared" si="45"/>
        <v>110.9</v>
      </c>
      <c r="C298" s="381">
        <f t="shared" si="46"/>
        <v>708.31</v>
      </c>
      <c r="D298" s="78">
        <v>38420</v>
      </c>
      <c r="E298" s="379">
        <v>21000</v>
      </c>
      <c r="F298" s="385">
        <f t="shared" si="38"/>
        <v>4157.2587917042383</v>
      </c>
      <c r="G298" s="386">
        <f t="shared" si="39"/>
        <v>355.77642557637193</v>
      </c>
      <c r="H298" s="387">
        <f t="shared" si="40"/>
        <v>1525.4059034408463</v>
      </c>
      <c r="I298" s="386">
        <f t="shared" si="41"/>
        <v>90.260704345612211</v>
      </c>
      <c r="J298" s="385">
        <v>44</v>
      </c>
      <c r="K298" s="388">
        <f t="shared" si="42"/>
        <v>6172.701825067069</v>
      </c>
      <c r="L298" s="210">
        <f t="shared" si="43"/>
        <v>2.5247999999999999</v>
      </c>
      <c r="M298" s="187">
        <f t="shared" si="44"/>
        <v>0.39529999999999998</v>
      </c>
    </row>
    <row r="299" spans="1:13" s="46" customFormat="1" ht="16.5" customHeight="1" x14ac:dyDescent="0.2">
      <c r="A299" s="47">
        <v>281</v>
      </c>
      <c r="B299" s="51">
        <f t="shared" si="45"/>
        <v>110.93</v>
      </c>
      <c r="C299" s="381">
        <f t="shared" si="46"/>
        <v>708.31</v>
      </c>
      <c r="D299" s="78">
        <v>38420</v>
      </c>
      <c r="E299" s="379">
        <v>21000</v>
      </c>
      <c r="F299" s="385">
        <f t="shared" si="38"/>
        <v>4156.1344992337508</v>
      </c>
      <c r="G299" s="386">
        <f t="shared" si="39"/>
        <v>355.77642557637193</v>
      </c>
      <c r="H299" s="387">
        <f t="shared" si="40"/>
        <v>1525.0258925858216</v>
      </c>
      <c r="I299" s="386">
        <f t="shared" si="41"/>
        <v>90.238218496202464</v>
      </c>
      <c r="J299" s="385">
        <v>44</v>
      </c>
      <c r="K299" s="388">
        <f t="shared" si="42"/>
        <v>6171.1750358921472</v>
      </c>
      <c r="L299" s="210">
        <f t="shared" si="43"/>
        <v>2.5331000000000001</v>
      </c>
      <c r="M299" s="187">
        <f t="shared" si="44"/>
        <v>0.3967</v>
      </c>
    </row>
    <row r="300" spans="1:13" s="46" customFormat="1" ht="16.5" customHeight="1" x14ac:dyDescent="0.2">
      <c r="A300" s="47">
        <v>282</v>
      </c>
      <c r="B300" s="51">
        <f t="shared" si="45"/>
        <v>110.97</v>
      </c>
      <c r="C300" s="381">
        <f t="shared" si="46"/>
        <v>708.31</v>
      </c>
      <c r="D300" s="78">
        <v>38420</v>
      </c>
      <c r="E300" s="379">
        <v>21000</v>
      </c>
      <c r="F300" s="385">
        <f t="shared" si="38"/>
        <v>4154.6363882130308</v>
      </c>
      <c r="G300" s="386">
        <f t="shared" si="39"/>
        <v>355.77642557637193</v>
      </c>
      <c r="H300" s="387">
        <f t="shared" si="40"/>
        <v>1524.5195310608181</v>
      </c>
      <c r="I300" s="386">
        <f t="shared" si="41"/>
        <v>90.208256275788059</v>
      </c>
      <c r="J300" s="385">
        <v>44</v>
      </c>
      <c r="K300" s="388">
        <f t="shared" si="42"/>
        <v>6169.1406011260087</v>
      </c>
      <c r="L300" s="210">
        <f t="shared" si="43"/>
        <v>2.5411999999999999</v>
      </c>
      <c r="M300" s="187">
        <f t="shared" si="44"/>
        <v>0.39810000000000001</v>
      </c>
    </row>
    <row r="301" spans="1:13" s="46" customFormat="1" ht="16.5" customHeight="1" x14ac:dyDescent="0.2">
      <c r="A301" s="47">
        <v>283</v>
      </c>
      <c r="B301" s="51">
        <f t="shared" si="45"/>
        <v>111</v>
      </c>
      <c r="C301" s="381">
        <f t="shared" si="46"/>
        <v>708.32</v>
      </c>
      <c r="D301" s="78">
        <v>38420</v>
      </c>
      <c r="E301" s="379">
        <v>21000</v>
      </c>
      <c r="F301" s="385">
        <f t="shared" si="38"/>
        <v>4153.5135135135133</v>
      </c>
      <c r="G301" s="386">
        <f t="shared" si="39"/>
        <v>355.77140275581655</v>
      </c>
      <c r="H301" s="387">
        <f t="shared" si="40"/>
        <v>1524.1383016990335</v>
      </c>
      <c r="I301" s="386">
        <f t="shared" si="41"/>
        <v>90.18569832538661</v>
      </c>
      <c r="J301" s="385">
        <v>44</v>
      </c>
      <c r="K301" s="388">
        <f t="shared" si="42"/>
        <v>6167.6089162937506</v>
      </c>
      <c r="L301" s="210">
        <f t="shared" si="43"/>
        <v>2.5495000000000001</v>
      </c>
      <c r="M301" s="187">
        <f t="shared" si="44"/>
        <v>0.39950000000000002</v>
      </c>
    </row>
    <row r="302" spans="1:13" s="46" customFormat="1" ht="16.5" customHeight="1" x14ac:dyDescent="0.2">
      <c r="A302" s="47">
        <v>284</v>
      </c>
      <c r="B302" s="51">
        <f t="shared" si="45"/>
        <v>111.04</v>
      </c>
      <c r="C302" s="381">
        <f t="shared" si="46"/>
        <v>708.32</v>
      </c>
      <c r="D302" s="78">
        <v>38420</v>
      </c>
      <c r="E302" s="379">
        <v>21000</v>
      </c>
      <c r="F302" s="385">
        <f t="shared" si="38"/>
        <v>4152.0172910662823</v>
      </c>
      <c r="G302" s="386">
        <f t="shared" si="39"/>
        <v>355.77140275581655</v>
      </c>
      <c r="H302" s="387">
        <f t="shared" si="40"/>
        <v>1523.6325785118693</v>
      </c>
      <c r="I302" s="386">
        <f t="shared" si="41"/>
        <v>90.155773876441984</v>
      </c>
      <c r="J302" s="385">
        <v>44</v>
      </c>
      <c r="K302" s="388">
        <f t="shared" si="42"/>
        <v>6165.5770462104101</v>
      </c>
      <c r="L302" s="210">
        <f t="shared" si="43"/>
        <v>2.5575999999999999</v>
      </c>
      <c r="M302" s="187">
        <f t="shared" si="44"/>
        <v>0.40089999999999998</v>
      </c>
    </row>
    <row r="303" spans="1:13" s="46" customFormat="1" ht="16.5" customHeight="1" x14ac:dyDescent="0.2">
      <c r="A303" s="47">
        <v>285</v>
      </c>
      <c r="B303" s="51">
        <f t="shared" si="45"/>
        <v>111.07</v>
      </c>
      <c r="C303" s="381">
        <f t="shared" si="46"/>
        <v>708.32</v>
      </c>
      <c r="D303" s="78">
        <v>38420</v>
      </c>
      <c r="E303" s="379">
        <v>21000</v>
      </c>
      <c r="F303" s="385">
        <f t="shared" si="38"/>
        <v>4150.8958314576394</v>
      </c>
      <c r="G303" s="386">
        <f t="shared" si="39"/>
        <v>355.77140275581655</v>
      </c>
      <c r="H303" s="387">
        <f t="shared" si="40"/>
        <v>1523.253525164148</v>
      </c>
      <c r="I303" s="386">
        <f t="shared" si="41"/>
        <v>90.133344684269119</v>
      </c>
      <c r="J303" s="385">
        <v>44</v>
      </c>
      <c r="K303" s="388">
        <f t="shared" si="42"/>
        <v>6164.0541040618737</v>
      </c>
      <c r="L303" s="210">
        <f t="shared" si="43"/>
        <v>2.5659000000000001</v>
      </c>
      <c r="M303" s="187">
        <f t="shared" si="44"/>
        <v>0.40239999999999998</v>
      </c>
    </row>
    <row r="304" spans="1:13" s="46" customFormat="1" ht="16.5" customHeight="1" x14ac:dyDescent="0.2">
      <c r="A304" s="47">
        <v>286</v>
      </c>
      <c r="B304" s="51">
        <f t="shared" si="45"/>
        <v>111.11</v>
      </c>
      <c r="C304" s="381">
        <f t="shared" si="46"/>
        <v>708.33</v>
      </c>
      <c r="D304" s="78">
        <v>38420</v>
      </c>
      <c r="E304" s="379">
        <v>21000</v>
      </c>
      <c r="F304" s="385">
        <f t="shared" si="38"/>
        <v>4149.4014940149409</v>
      </c>
      <c r="G304" s="386">
        <f t="shared" si="39"/>
        <v>355.76638007708272</v>
      </c>
      <c r="H304" s="387">
        <f t="shared" si="40"/>
        <v>1522.7467414431037</v>
      </c>
      <c r="I304" s="386">
        <f t="shared" si="41"/>
        <v>90.103357481840462</v>
      </c>
      <c r="J304" s="385">
        <v>44</v>
      </c>
      <c r="K304" s="388">
        <f t="shared" si="42"/>
        <v>6162.0179730169675</v>
      </c>
      <c r="L304" s="210">
        <f t="shared" si="43"/>
        <v>2.5739999999999998</v>
      </c>
      <c r="M304" s="187">
        <f t="shared" si="44"/>
        <v>0.40379999999999999</v>
      </c>
    </row>
    <row r="305" spans="1:13" s="46" customFormat="1" ht="16.5" customHeight="1" x14ac:dyDescent="0.2">
      <c r="A305" s="47">
        <v>287</v>
      </c>
      <c r="B305" s="51">
        <f t="shared" si="45"/>
        <v>111.14</v>
      </c>
      <c r="C305" s="381">
        <f t="shared" si="46"/>
        <v>708.33</v>
      </c>
      <c r="D305" s="78">
        <v>38420</v>
      </c>
      <c r="E305" s="379">
        <v>21000</v>
      </c>
      <c r="F305" s="385">
        <f t="shared" si="38"/>
        <v>4148.2814468238257</v>
      </c>
      <c r="G305" s="386">
        <f t="shared" si="39"/>
        <v>355.76638007708272</v>
      </c>
      <c r="H305" s="387">
        <f t="shared" si="40"/>
        <v>1522.3681654925067</v>
      </c>
      <c r="I305" s="386">
        <f t="shared" si="41"/>
        <v>90.080956538018171</v>
      </c>
      <c r="J305" s="385">
        <v>44</v>
      </c>
      <c r="K305" s="388">
        <f t="shared" si="42"/>
        <v>6160.4969489314326</v>
      </c>
      <c r="L305" s="210">
        <f t="shared" si="43"/>
        <v>2.5823</v>
      </c>
      <c r="M305" s="187">
        <f t="shared" si="44"/>
        <v>0.4052</v>
      </c>
    </row>
    <row r="306" spans="1:13" s="46" customFormat="1" ht="16.5" customHeight="1" x14ac:dyDescent="0.2">
      <c r="A306" s="47">
        <v>288</v>
      </c>
      <c r="B306" s="51">
        <f t="shared" si="45"/>
        <v>111.18</v>
      </c>
      <c r="C306" s="381">
        <f t="shared" si="46"/>
        <v>708.33</v>
      </c>
      <c r="D306" s="78">
        <v>38420</v>
      </c>
      <c r="E306" s="379">
        <v>21000</v>
      </c>
      <c r="F306" s="385">
        <f t="shared" si="38"/>
        <v>4146.7889908256875</v>
      </c>
      <c r="G306" s="386">
        <f t="shared" si="39"/>
        <v>355.76638007708272</v>
      </c>
      <c r="H306" s="387">
        <f t="shared" si="40"/>
        <v>1521.8637153651362</v>
      </c>
      <c r="I306" s="386">
        <f t="shared" si="41"/>
        <v>90.051107418055395</v>
      </c>
      <c r="J306" s="385">
        <v>44</v>
      </c>
      <c r="K306" s="388">
        <f t="shared" si="42"/>
        <v>6158.4701936859619</v>
      </c>
      <c r="L306" s="210">
        <f t="shared" si="43"/>
        <v>2.5903999999999998</v>
      </c>
      <c r="M306" s="187">
        <f t="shared" si="44"/>
        <v>0.40660000000000002</v>
      </c>
    </row>
    <row r="307" spans="1:13" s="46" customFormat="1" ht="16.5" customHeight="1" x14ac:dyDescent="0.2">
      <c r="A307" s="47">
        <v>289</v>
      </c>
      <c r="B307" s="51">
        <f t="shared" si="45"/>
        <v>111.21</v>
      </c>
      <c r="C307" s="381">
        <f t="shared" si="46"/>
        <v>708.34</v>
      </c>
      <c r="D307" s="78">
        <v>38420</v>
      </c>
      <c r="E307" s="379">
        <v>21000</v>
      </c>
      <c r="F307" s="385">
        <f t="shared" si="38"/>
        <v>4145.670353385487</v>
      </c>
      <c r="G307" s="386">
        <f t="shared" si="39"/>
        <v>355.76135754016434</v>
      </c>
      <c r="H307" s="387">
        <f t="shared" si="40"/>
        <v>1521.4839182928702</v>
      </c>
      <c r="I307" s="386">
        <f t="shared" si="41"/>
        <v>90.028634218513034</v>
      </c>
      <c r="J307" s="385">
        <v>44</v>
      </c>
      <c r="K307" s="388">
        <f t="shared" si="42"/>
        <v>6156.9442634370344</v>
      </c>
      <c r="L307" s="210">
        <f t="shared" si="43"/>
        <v>2.5987</v>
      </c>
      <c r="M307" s="187">
        <f t="shared" si="44"/>
        <v>0.40799999999999997</v>
      </c>
    </row>
    <row r="308" spans="1:13" s="46" customFormat="1" ht="16.5" customHeight="1" x14ac:dyDescent="0.2">
      <c r="A308" s="48">
        <v>290</v>
      </c>
      <c r="B308" s="51">
        <f t="shared" si="45"/>
        <v>111.25</v>
      </c>
      <c r="C308" s="381">
        <f t="shared" si="46"/>
        <v>708.34</v>
      </c>
      <c r="D308" s="78">
        <v>38420</v>
      </c>
      <c r="E308" s="379">
        <v>21000</v>
      </c>
      <c r="F308" s="385">
        <f t="shared" si="38"/>
        <v>4144.1797752808998</v>
      </c>
      <c r="G308" s="386">
        <f t="shared" si="39"/>
        <v>355.76135754016434</v>
      </c>
      <c r="H308" s="387">
        <f t="shared" si="40"/>
        <v>1520.9801028935196</v>
      </c>
      <c r="I308" s="386">
        <f t="shared" si="41"/>
        <v>89.998822656421297</v>
      </c>
      <c r="J308" s="385">
        <v>44</v>
      </c>
      <c r="K308" s="388">
        <f t="shared" si="42"/>
        <v>6154.9200583710053</v>
      </c>
      <c r="L308" s="210">
        <f t="shared" si="43"/>
        <v>2.6067</v>
      </c>
      <c r="M308" s="187">
        <f t="shared" si="44"/>
        <v>0.40939999999999999</v>
      </c>
    </row>
    <row r="309" spans="1:13" s="46" customFormat="1" ht="16.5" customHeight="1" x14ac:dyDescent="0.2">
      <c r="A309" s="47">
        <v>291</v>
      </c>
      <c r="B309" s="51">
        <f t="shared" si="45"/>
        <v>111.28</v>
      </c>
      <c r="C309" s="381">
        <f t="shared" si="46"/>
        <v>708.34</v>
      </c>
      <c r="D309" s="78">
        <v>38420</v>
      </c>
      <c r="E309" s="379">
        <v>21000</v>
      </c>
      <c r="F309" s="385">
        <f t="shared" si="38"/>
        <v>4143.0625449317031</v>
      </c>
      <c r="G309" s="386">
        <f t="shared" si="39"/>
        <v>355.76135754016434</v>
      </c>
      <c r="H309" s="387">
        <f t="shared" si="40"/>
        <v>1520.6024790354911</v>
      </c>
      <c r="I309" s="386">
        <f t="shared" si="41"/>
        <v>89.976478049437361</v>
      </c>
      <c r="J309" s="385">
        <v>44</v>
      </c>
      <c r="K309" s="388">
        <f t="shared" si="42"/>
        <v>6153.4028595567961</v>
      </c>
      <c r="L309" s="210">
        <f t="shared" si="43"/>
        <v>2.6150000000000002</v>
      </c>
      <c r="M309" s="187">
        <f t="shared" si="44"/>
        <v>0.4108</v>
      </c>
    </row>
    <row r="310" spans="1:13" s="46" customFormat="1" ht="16.5" customHeight="1" x14ac:dyDescent="0.2">
      <c r="A310" s="47">
        <v>292</v>
      </c>
      <c r="B310" s="51">
        <f t="shared" si="45"/>
        <v>111.32</v>
      </c>
      <c r="C310" s="381">
        <f t="shared" si="46"/>
        <v>708.34</v>
      </c>
      <c r="D310" s="78">
        <v>38420</v>
      </c>
      <c r="E310" s="379">
        <v>21000</v>
      </c>
      <c r="F310" s="385">
        <f t="shared" si="38"/>
        <v>4141.5738411785842</v>
      </c>
      <c r="G310" s="386">
        <f t="shared" si="39"/>
        <v>355.76135754016434</v>
      </c>
      <c r="H310" s="387">
        <f t="shared" si="40"/>
        <v>1520.099297166937</v>
      </c>
      <c r="I310" s="386">
        <f t="shared" si="41"/>
        <v>89.946703974374984</v>
      </c>
      <c r="J310" s="385">
        <v>44</v>
      </c>
      <c r="K310" s="388">
        <f t="shared" si="42"/>
        <v>6151.3811998600604</v>
      </c>
      <c r="L310" s="210">
        <f t="shared" si="43"/>
        <v>2.6231</v>
      </c>
      <c r="M310" s="187">
        <f t="shared" si="44"/>
        <v>0.41220000000000001</v>
      </c>
    </row>
    <row r="311" spans="1:13" s="46" customFormat="1" ht="16.5" customHeight="1" x14ac:dyDescent="0.2">
      <c r="A311" s="47">
        <v>293</v>
      </c>
      <c r="B311" s="51">
        <f t="shared" si="45"/>
        <v>111.35</v>
      </c>
      <c r="C311" s="381">
        <f t="shared" si="46"/>
        <v>708.35</v>
      </c>
      <c r="D311" s="78">
        <v>38420</v>
      </c>
      <c r="E311" s="379">
        <v>21000</v>
      </c>
      <c r="F311" s="385">
        <f t="shared" si="38"/>
        <v>4140.4580152671761</v>
      </c>
      <c r="G311" s="386">
        <f t="shared" si="39"/>
        <v>355.7563351450554</v>
      </c>
      <c r="H311" s="387">
        <f t="shared" si="40"/>
        <v>1519.7204504393342</v>
      </c>
      <c r="I311" s="386">
        <f t="shared" si="41"/>
        <v>89.924287008244633</v>
      </c>
      <c r="J311" s="385">
        <v>44</v>
      </c>
      <c r="K311" s="388">
        <f t="shared" si="42"/>
        <v>6149.8590878598097</v>
      </c>
      <c r="L311" s="210">
        <f t="shared" si="43"/>
        <v>2.6313</v>
      </c>
      <c r="M311" s="187">
        <f t="shared" si="44"/>
        <v>0.41360000000000002</v>
      </c>
    </row>
    <row r="312" spans="1:13" s="46" customFormat="1" ht="16.5" customHeight="1" x14ac:dyDescent="0.2">
      <c r="A312" s="47">
        <v>294</v>
      </c>
      <c r="B312" s="51">
        <f t="shared" si="45"/>
        <v>111.39</v>
      </c>
      <c r="C312" s="381">
        <f t="shared" si="46"/>
        <v>708.35</v>
      </c>
      <c r="D312" s="78">
        <v>38420</v>
      </c>
      <c r="E312" s="379">
        <v>21000</v>
      </c>
      <c r="F312" s="385">
        <f t="shared" si="38"/>
        <v>4138.971182332346</v>
      </c>
      <c r="G312" s="386">
        <f t="shared" si="39"/>
        <v>355.7563351450554</v>
      </c>
      <c r="H312" s="387">
        <f t="shared" si="40"/>
        <v>1519.2179009073616</v>
      </c>
      <c r="I312" s="386">
        <f t="shared" si="41"/>
        <v>89.894550349548027</v>
      </c>
      <c r="J312" s="385">
        <v>44</v>
      </c>
      <c r="K312" s="388">
        <f t="shared" si="42"/>
        <v>6147.8399687343108</v>
      </c>
      <c r="L312" s="210">
        <f t="shared" si="43"/>
        <v>2.6394000000000002</v>
      </c>
      <c r="M312" s="187">
        <f t="shared" si="44"/>
        <v>0.41499999999999998</v>
      </c>
    </row>
    <row r="313" spans="1:13" s="46" customFormat="1" ht="16.5" customHeight="1" x14ac:dyDescent="0.2">
      <c r="A313" s="47">
        <v>295</v>
      </c>
      <c r="B313" s="51">
        <f t="shared" si="45"/>
        <v>111.42</v>
      </c>
      <c r="C313" s="381">
        <f t="shared" si="46"/>
        <v>708.35</v>
      </c>
      <c r="D313" s="78">
        <v>38420</v>
      </c>
      <c r="E313" s="379">
        <v>21000</v>
      </c>
      <c r="F313" s="385">
        <f t="shared" si="38"/>
        <v>4137.8567582121705</v>
      </c>
      <c r="G313" s="386">
        <f t="shared" si="39"/>
        <v>355.7563351450554</v>
      </c>
      <c r="H313" s="387">
        <f t="shared" si="40"/>
        <v>1518.8412255547421</v>
      </c>
      <c r="I313" s="386">
        <f t="shared" si="41"/>
        <v>89.872261867144516</v>
      </c>
      <c r="J313" s="385">
        <v>44</v>
      </c>
      <c r="K313" s="388">
        <f t="shared" si="42"/>
        <v>6146.3265807791122</v>
      </c>
      <c r="L313" s="210">
        <f t="shared" si="43"/>
        <v>2.6476000000000002</v>
      </c>
      <c r="M313" s="187">
        <f t="shared" si="44"/>
        <v>0.41649999999999998</v>
      </c>
    </row>
    <row r="314" spans="1:13" s="46" customFormat="1" ht="16.5" customHeight="1" x14ac:dyDescent="0.2">
      <c r="A314" s="47">
        <v>296</v>
      </c>
      <c r="B314" s="51">
        <f t="shared" si="45"/>
        <v>111.45</v>
      </c>
      <c r="C314" s="381">
        <f t="shared" si="46"/>
        <v>708.35</v>
      </c>
      <c r="D314" s="78">
        <v>38420</v>
      </c>
      <c r="E314" s="379">
        <v>21000</v>
      </c>
      <c r="F314" s="385">
        <f t="shared" si="38"/>
        <v>4136.7429340511435</v>
      </c>
      <c r="G314" s="386">
        <f t="shared" si="39"/>
        <v>355.7563351450554</v>
      </c>
      <c r="H314" s="387">
        <f t="shared" si="40"/>
        <v>1518.464752988315</v>
      </c>
      <c r="I314" s="386">
        <f t="shared" si="41"/>
        <v>89.849985383923979</v>
      </c>
      <c r="J314" s="385">
        <v>44</v>
      </c>
      <c r="K314" s="388">
        <f t="shared" si="42"/>
        <v>6144.8140075684378</v>
      </c>
      <c r="L314" s="210">
        <f t="shared" si="43"/>
        <v>2.6558999999999999</v>
      </c>
      <c r="M314" s="187">
        <f t="shared" si="44"/>
        <v>0.41789999999999999</v>
      </c>
    </row>
    <row r="315" spans="1:13" s="46" customFormat="1" ht="16.5" customHeight="1" x14ac:dyDescent="0.2">
      <c r="A315" s="47">
        <v>297</v>
      </c>
      <c r="B315" s="51">
        <f t="shared" si="45"/>
        <v>111.49</v>
      </c>
      <c r="C315" s="381">
        <f t="shared" si="46"/>
        <v>708.36</v>
      </c>
      <c r="D315" s="78">
        <v>38420</v>
      </c>
      <c r="E315" s="379">
        <v>21000</v>
      </c>
      <c r="F315" s="385">
        <f t="shared" si="38"/>
        <v>4135.2587676024759</v>
      </c>
      <c r="G315" s="386">
        <f t="shared" si="39"/>
        <v>355.75131289174993</v>
      </c>
      <c r="H315" s="387">
        <f t="shared" si="40"/>
        <v>1517.9614072070481</v>
      </c>
      <c r="I315" s="386">
        <f t="shared" si="41"/>
        <v>89.820201609884521</v>
      </c>
      <c r="J315" s="385">
        <v>44</v>
      </c>
      <c r="K315" s="388">
        <f t="shared" si="42"/>
        <v>6142.7916893111587</v>
      </c>
      <c r="L315" s="210">
        <f t="shared" si="43"/>
        <v>2.6638999999999999</v>
      </c>
      <c r="M315" s="187">
        <f t="shared" si="44"/>
        <v>0.41930000000000001</v>
      </c>
    </row>
    <row r="316" spans="1:13" s="46" customFormat="1" ht="16.5" customHeight="1" x14ac:dyDescent="0.2">
      <c r="A316" s="47">
        <v>298</v>
      </c>
      <c r="B316" s="51">
        <f t="shared" si="45"/>
        <v>111.52</v>
      </c>
      <c r="C316" s="381">
        <f t="shared" si="46"/>
        <v>708.36</v>
      </c>
      <c r="D316" s="78">
        <v>38420</v>
      </c>
      <c r="E316" s="379">
        <v>21000</v>
      </c>
      <c r="F316" s="385">
        <f t="shared" si="38"/>
        <v>4134.1463414634145</v>
      </c>
      <c r="G316" s="386">
        <f t="shared" si="39"/>
        <v>355.75131289174993</v>
      </c>
      <c r="H316" s="387">
        <f t="shared" si="40"/>
        <v>1517.5854071720455</v>
      </c>
      <c r="I316" s="386">
        <f t="shared" si="41"/>
        <v>89.797953087103295</v>
      </c>
      <c r="J316" s="385">
        <v>44</v>
      </c>
      <c r="K316" s="388">
        <f t="shared" si="42"/>
        <v>6141.2810146143129</v>
      </c>
      <c r="L316" s="210">
        <f t="shared" si="43"/>
        <v>2.6722000000000001</v>
      </c>
      <c r="M316" s="187">
        <f t="shared" si="44"/>
        <v>0.42070000000000002</v>
      </c>
    </row>
    <row r="317" spans="1:13" s="46" customFormat="1" ht="16.5" customHeight="1" x14ac:dyDescent="0.2">
      <c r="A317" s="47">
        <v>299</v>
      </c>
      <c r="B317" s="51">
        <f t="shared" si="45"/>
        <v>111.55</v>
      </c>
      <c r="C317" s="381">
        <f t="shared" si="46"/>
        <v>708.36</v>
      </c>
      <c r="D317" s="78">
        <v>38420</v>
      </c>
      <c r="E317" s="379">
        <v>21000</v>
      </c>
      <c r="F317" s="385">
        <f t="shared" si="38"/>
        <v>4133.0345136710002</v>
      </c>
      <c r="G317" s="386">
        <f t="shared" si="39"/>
        <v>355.75131289174993</v>
      </c>
      <c r="H317" s="387">
        <f t="shared" si="40"/>
        <v>1517.2096093782093</v>
      </c>
      <c r="I317" s="386">
        <f t="shared" si="41"/>
        <v>89.775716531255</v>
      </c>
      <c r="J317" s="385">
        <v>44</v>
      </c>
      <c r="K317" s="388">
        <f t="shared" si="42"/>
        <v>6139.7711524722145</v>
      </c>
      <c r="L317" s="210">
        <f t="shared" si="43"/>
        <v>2.6804000000000001</v>
      </c>
      <c r="M317" s="187">
        <f t="shared" si="44"/>
        <v>0.42209999999999998</v>
      </c>
    </row>
    <row r="318" spans="1:13" s="46" customFormat="1" ht="16.5" customHeight="1" thickBot="1" x14ac:dyDescent="0.25">
      <c r="A318" s="52">
        <v>300</v>
      </c>
      <c r="B318" s="397">
        <f t="shared" si="45"/>
        <v>111.59</v>
      </c>
      <c r="C318" s="398">
        <f t="shared" si="46"/>
        <v>708.37</v>
      </c>
      <c r="D318" s="86">
        <v>38420</v>
      </c>
      <c r="E318" s="212">
        <v>21000</v>
      </c>
      <c r="F318" s="389">
        <f t="shared" si="38"/>
        <v>4131.5530065418043</v>
      </c>
      <c r="G318" s="390">
        <f t="shared" si="39"/>
        <v>355.74629078024196</v>
      </c>
      <c r="H318" s="391">
        <f t="shared" si="40"/>
        <v>1516.7071624948514</v>
      </c>
      <c r="I318" s="390">
        <f t="shared" si="41"/>
        <v>89.745985946440925</v>
      </c>
      <c r="J318" s="389">
        <v>44</v>
      </c>
      <c r="K318" s="392">
        <f t="shared" si="42"/>
        <v>6137.7524457633381</v>
      </c>
      <c r="L318" s="213">
        <f t="shared" si="43"/>
        <v>2.6884000000000001</v>
      </c>
      <c r="M318" s="214">
        <f t="shared" si="44"/>
        <v>0.42349999999999999</v>
      </c>
    </row>
  </sheetData>
  <mergeCells count="13">
    <mergeCell ref="J17:J18"/>
    <mergeCell ref="K17:K18"/>
    <mergeCell ref="L17:M17"/>
    <mergeCell ref="A4:K4"/>
    <mergeCell ref="A16:M16"/>
    <mergeCell ref="A17:A18"/>
    <mergeCell ref="B17:B18"/>
    <mergeCell ref="C17:C18"/>
    <mergeCell ref="D17:D18"/>
    <mergeCell ref="E17:E18"/>
    <mergeCell ref="F17:G17"/>
    <mergeCell ref="H17:H18"/>
    <mergeCell ref="I17:I18"/>
  </mergeCells>
  <pageMargins left="0.7" right="0.7" top="0.78740157499999996" bottom="0.78740157499999996" header="0.3" footer="0.3"/>
  <pageSetup paperSize="9" scale="78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T518"/>
  <sheetViews>
    <sheetView workbookViewId="0">
      <selection activeCell="D20" sqref="D20"/>
    </sheetView>
  </sheetViews>
  <sheetFormatPr defaultColWidth="9.140625" defaultRowHeight="12.75" x14ac:dyDescent="0.2"/>
  <cols>
    <col min="1" max="1" width="6.7109375" style="53" customWidth="1"/>
    <col min="2" max="3" width="7.85546875" style="5" customWidth="1"/>
    <col min="4" max="4" width="12" style="5" customWidth="1"/>
    <col min="5" max="8" width="8.42578125" style="5" customWidth="1"/>
    <col min="9" max="9" width="11.7109375" style="5" customWidth="1"/>
    <col min="10" max="16384" width="9.140625" style="5"/>
  </cols>
  <sheetData>
    <row r="1" spans="1:20" ht="19.5" x14ac:dyDescent="0.3">
      <c r="A1" s="1" t="s">
        <v>0</v>
      </c>
      <c r="B1" s="2"/>
      <c r="C1" s="3"/>
      <c r="D1" s="3"/>
      <c r="E1" s="4"/>
      <c r="F1" s="4"/>
      <c r="G1" s="3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</row>
    <row r="2" spans="1:20" ht="17.25" x14ac:dyDescent="0.3">
      <c r="A2" s="6" t="s">
        <v>1</v>
      </c>
      <c r="B2" s="2"/>
      <c r="C2" s="3"/>
      <c r="D2" s="3"/>
      <c r="E2" s="4"/>
      <c r="F2" s="4"/>
      <c r="G2" s="3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 spans="1:20" ht="4.5" customHeight="1" x14ac:dyDescent="0.2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</row>
    <row r="4" spans="1:20" ht="27" customHeight="1" x14ac:dyDescent="0.2">
      <c r="A4" s="617" t="s">
        <v>311</v>
      </c>
      <c r="B4" s="618"/>
      <c r="C4" s="618"/>
      <c r="D4" s="618"/>
      <c r="E4" s="618"/>
      <c r="F4" s="618"/>
      <c r="G4" s="618"/>
      <c r="H4" s="618"/>
      <c r="I4" s="8"/>
    </row>
    <row r="5" spans="1:20" ht="6" customHeight="1" x14ac:dyDescent="0.2">
      <c r="A5" s="9"/>
      <c r="B5" s="4"/>
      <c r="C5" s="4"/>
      <c r="D5" s="4"/>
      <c r="E5" s="4"/>
      <c r="F5" s="4"/>
      <c r="G5" s="4"/>
      <c r="H5" s="4"/>
    </row>
    <row r="6" spans="1:20" ht="16.5" customHeight="1" x14ac:dyDescent="0.3">
      <c r="A6" s="6" t="s">
        <v>2</v>
      </c>
      <c r="B6" s="4"/>
      <c r="C6" s="4"/>
      <c r="D6" s="4"/>
      <c r="E6" s="4"/>
      <c r="F6" s="4"/>
      <c r="G6" s="4"/>
      <c r="H6" s="4"/>
    </row>
    <row r="7" spans="1:20" ht="15.75" x14ac:dyDescent="0.25">
      <c r="A7" s="10" t="s">
        <v>3</v>
      </c>
      <c r="B7" s="11"/>
      <c r="C7" s="11"/>
      <c r="D7" s="11"/>
      <c r="E7" s="11"/>
      <c r="F7" s="11"/>
      <c r="G7" s="11"/>
      <c r="H7" s="11"/>
    </row>
    <row r="8" spans="1:20" ht="13.5" thickBot="1" x14ac:dyDescent="0.25">
      <c r="A8" s="13"/>
      <c r="B8" s="11"/>
      <c r="C8" s="11"/>
      <c r="D8" s="11"/>
      <c r="E8" s="11"/>
      <c r="F8" s="11"/>
      <c r="G8" s="11"/>
      <c r="H8" s="4"/>
    </row>
    <row r="9" spans="1:20" s="22" customFormat="1" ht="15.75" x14ac:dyDescent="0.25">
      <c r="A9" s="14"/>
      <c r="B9" s="15"/>
      <c r="C9" s="15"/>
      <c r="D9" s="54"/>
      <c r="E9" s="15"/>
      <c r="F9" s="18" t="s">
        <v>5</v>
      </c>
      <c r="G9" s="19"/>
      <c r="H9" s="20"/>
      <c r="I9" s="21" t="s">
        <v>6</v>
      </c>
    </row>
    <row r="10" spans="1:20" s="22" customFormat="1" ht="15.75" x14ac:dyDescent="0.25">
      <c r="A10" s="23" t="s">
        <v>7</v>
      </c>
      <c r="B10" s="26"/>
      <c r="C10" s="27"/>
      <c r="D10" s="55"/>
      <c r="E10" s="29"/>
      <c r="F10" s="26" t="s">
        <v>81</v>
      </c>
      <c r="G10" s="30"/>
      <c r="H10" s="24"/>
      <c r="I10" s="189">
        <v>44</v>
      </c>
    </row>
    <row r="11" spans="1:20" s="22" customFormat="1" ht="15.75" x14ac:dyDescent="0.25">
      <c r="A11" s="23" t="s">
        <v>9</v>
      </c>
      <c r="B11" s="26"/>
      <c r="C11" s="27"/>
      <c r="D11" s="55"/>
      <c r="E11" s="29"/>
      <c r="F11" s="26" t="s">
        <v>82</v>
      </c>
      <c r="G11" s="30"/>
      <c r="H11" s="24"/>
      <c r="I11" s="189">
        <v>44</v>
      </c>
    </row>
    <row r="12" spans="1:20" s="22" customFormat="1" ht="15.75" x14ac:dyDescent="0.25">
      <c r="A12" s="23" t="s">
        <v>10</v>
      </c>
      <c r="B12" s="26"/>
      <c r="C12" s="27"/>
      <c r="D12" s="55"/>
      <c r="E12" s="29"/>
      <c r="F12" s="26" t="s">
        <v>83</v>
      </c>
      <c r="G12" s="30"/>
      <c r="H12" s="24"/>
      <c r="I12" s="189">
        <v>44</v>
      </c>
    </row>
    <row r="13" spans="1:20" s="22" customFormat="1" ht="16.5" thickBot="1" x14ac:dyDescent="0.3">
      <c r="A13" s="31" t="s">
        <v>11</v>
      </c>
      <c r="B13" s="34"/>
      <c r="C13" s="35"/>
      <c r="D13" s="56"/>
      <c r="E13" s="37"/>
      <c r="F13" s="34" t="s">
        <v>84</v>
      </c>
      <c r="G13" s="38"/>
      <c r="H13" s="32"/>
      <c r="I13" s="247">
        <v>44</v>
      </c>
    </row>
    <row r="14" spans="1:20" x14ac:dyDescent="0.2">
      <c r="A14" s="39"/>
      <c r="B14" s="4"/>
      <c r="C14" s="41"/>
      <c r="D14" s="11"/>
      <c r="E14" s="11"/>
      <c r="F14" s="4"/>
      <c r="G14" s="40"/>
      <c r="H14" s="42"/>
    </row>
    <row r="15" spans="1:20" ht="13.5" thickBot="1" x14ac:dyDescent="0.25">
      <c r="A15" s="13"/>
      <c r="B15" s="11"/>
      <c r="C15" s="11"/>
      <c r="D15" s="11"/>
      <c r="E15" s="11"/>
      <c r="F15" s="11"/>
      <c r="G15" s="11"/>
      <c r="I15" s="43" t="s">
        <v>12</v>
      </c>
    </row>
    <row r="16" spans="1:20" ht="23.25" customHeight="1" thickBot="1" x14ac:dyDescent="0.25">
      <c r="A16" s="619" t="s">
        <v>24</v>
      </c>
      <c r="B16" s="620"/>
      <c r="C16" s="620"/>
      <c r="D16" s="620"/>
      <c r="E16" s="620"/>
      <c r="F16" s="620"/>
      <c r="G16" s="620"/>
      <c r="H16" s="620"/>
      <c r="I16" s="622"/>
    </row>
    <row r="17" spans="1:17" ht="25.5" x14ac:dyDescent="0.2">
      <c r="A17" s="623" t="s">
        <v>13</v>
      </c>
      <c r="B17" s="591" t="s">
        <v>5</v>
      </c>
      <c r="C17" s="627" t="s">
        <v>15</v>
      </c>
      <c r="D17" s="246" t="s">
        <v>16</v>
      </c>
      <c r="E17" s="612" t="s">
        <v>17</v>
      </c>
      <c r="F17" s="630" t="s">
        <v>18</v>
      </c>
      <c r="G17" s="612" t="s">
        <v>19</v>
      </c>
      <c r="H17" s="614" t="s">
        <v>20</v>
      </c>
      <c r="I17" s="455" t="s">
        <v>21</v>
      </c>
    </row>
    <row r="18" spans="1:17" ht="13.5" thickBot="1" x14ac:dyDescent="0.25">
      <c r="A18" s="624"/>
      <c r="B18" s="592"/>
      <c r="C18" s="592"/>
      <c r="D18" s="44" t="s">
        <v>23</v>
      </c>
      <c r="E18" s="613"/>
      <c r="F18" s="631"/>
      <c r="G18" s="613"/>
      <c r="H18" s="615"/>
      <c r="I18" s="452" t="s">
        <v>23</v>
      </c>
      <c r="K18"/>
      <c r="L18"/>
      <c r="M18"/>
      <c r="N18"/>
      <c r="O18"/>
      <c r="P18"/>
      <c r="Q18"/>
    </row>
    <row r="19" spans="1:17" s="46" customFormat="1" ht="16.5" customHeight="1" x14ac:dyDescent="0.2">
      <c r="A19" s="45">
        <v>1</v>
      </c>
      <c r="B19" s="376">
        <f>ROUND(1.61*LN(A19)+700,2)</f>
        <v>700</v>
      </c>
      <c r="C19" s="377">
        <v>21000</v>
      </c>
      <c r="D19" s="383">
        <f t="shared" ref="D19:D82" si="0">12*(1/B19*C19)</f>
        <v>360</v>
      </c>
      <c r="E19" s="382">
        <f t="shared" ref="E19:E82" si="1">SUM(D19:D19)*33.8%</f>
        <v>121.67999999999999</v>
      </c>
      <c r="F19" s="383">
        <f t="shared" ref="F19:F82" si="2">SUM(D19:D19)*2%</f>
        <v>7.2</v>
      </c>
      <c r="G19" s="382">
        <v>44</v>
      </c>
      <c r="H19" s="384">
        <f t="shared" ref="H19:H82" si="3">SUM(D19:G19)</f>
        <v>532.88</v>
      </c>
      <c r="I19" s="456">
        <f t="shared" ref="I19:I82" si="4">ROUND(A19/B19,4)</f>
        <v>1.4E-3</v>
      </c>
      <c r="K19"/>
      <c r="L19"/>
      <c r="M19"/>
      <c r="N19"/>
      <c r="O19"/>
      <c r="P19"/>
      <c r="Q19"/>
    </row>
    <row r="20" spans="1:17" s="46" customFormat="1" ht="16.5" customHeight="1" x14ac:dyDescent="0.2">
      <c r="A20" s="47">
        <v>2</v>
      </c>
      <c r="B20" s="378">
        <f t="shared" ref="B20:B67" si="5">ROUND(1.61*LN(A20)+700,2)</f>
        <v>701.12</v>
      </c>
      <c r="C20" s="379">
        <v>21000</v>
      </c>
      <c r="D20" s="386">
        <f t="shared" si="0"/>
        <v>359.42492012779553</v>
      </c>
      <c r="E20" s="387">
        <f t="shared" si="1"/>
        <v>121.48562300319487</v>
      </c>
      <c r="F20" s="386">
        <f t="shared" si="2"/>
        <v>7.1884984025559104</v>
      </c>
      <c r="G20" s="385">
        <v>44</v>
      </c>
      <c r="H20" s="388">
        <f t="shared" si="3"/>
        <v>532.09904153354637</v>
      </c>
      <c r="I20" s="187">
        <f t="shared" si="4"/>
        <v>2.8999999999999998E-3</v>
      </c>
    </row>
    <row r="21" spans="1:17" s="46" customFormat="1" ht="16.5" customHeight="1" x14ac:dyDescent="0.2">
      <c r="A21" s="47">
        <v>3</v>
      </c>
      <c r="B21" s="378">
        <f t="shared" si="5"/>
        <v>701.77</v>
      </c>
      <c r="C21" s="379">
        <v>21000</v>
      </c>
      <c r="D21" s="386">
        <f t="shared" si="0"/>
        <v>359.09201020277305</v>
      </c>
      <c r="E21" s="387">
        <f t="shared" si="1"/>
        <v>121.37309944853727</v>
      </c>
      <c r="F21" s="386">
        <f t="shared" si="2"/>
        <v>7.1818402040554616</v>
      </c>
      <c r="G21" s="385">
        <v>44</v>
      </c>
      <c r="H21" s="388">
        <f t="shared" si="3"/>
        <v>531.64694985536585</v>
      </c>
      <c r="I21" s="187">
        <f t="shared" si="4"/>
        <v>4.3E-3</v>
      </c>
    </row>
    <row r="22" spans="1:17" s="46" customFormat="1" ht="16.5" customHeight="1" x14ac:dyDescent="0.2">
      <c r="A22" s="47">
        <v>4</v>
      </c>
      <c r="B22" s="378">
        <f t="shared" si="5"/>
        <v>702.23</v>
      </c>
      <c r="C22" s="379">
        <v>21000</v>
      </c>
      <c r="D22" s="386">
        <f t="shared" si="0"/>
        <v>358.85678481409224</v>
      </c>
      <c r="E22" s="387">
        <f t="shared" si="1"/>
        <v>121.29359326716316</v>
      </c>
      <c r="F22" s="386">
        <f t="shared" si="2"/>
        <v>7.1771356962818444</v>
      </c>
      <c r="G22" s="385">
        <v>44</v>
      </c>
      <c r="H22" s="388">
        <f t="shared" si="3"/>
        <v>531.32751377753721</v>
      </c>
      <c r="I22" s="187">
        <f t="shared" si="4"/>
        <v>5.7000000000000002E-3</v>
      </c>
    </row>
    <row r="23" spans="1:17" s="46" customFormat="1" ht="16.5" customHeight="1" x14ac:dyDescent="0.2">
      <c r="A23" s="47">
        <v>5</v>
      </c>
      <c r="B23" s="378">
        <f t="shared" si="5"/>
        <v>702.59</v>
      </c>
      <c r="C23" s="379">
        <v>21000</v>
      </c>
      <c r="D23" s="386">
        <f t="shared" si="0"/>
        <v>358.67291023214102</v>
      </c>
      <c r="E23" s="387">
        <f t="shared" si="1"/>
        <v>121.23144365846365</v>
      </c>
      <c r="F23" s="386">
        <f t="shared" si="2"/>
        <v>7.1734582046428201</v>
      </c>
      <c r="G23" s="385">
        <v>44</v>
      </c>
      <c r="H23" s="388">
        <f t="shared" si="3"/>
        <v>531.07781209524751</v>
      </c>
      <c r="I23" s="187">
        <f t="shared" si="4"/>
        <v>7.1000000000000004E-3</v>
      </c>
    </row>
    <row r="24" spans="1:17" s="46" customFormat="1" ht="16.5" customHeight="1" x14ac:dyDescent="0.2">
      <c r="A24" s="47">
        <v>6</v>
      </c>
      <c r="B24" s="378">
        <f t="shared" si="5"/>
        <v>702.88</v>
      </c>
      <c r="C24" s="379">
        <v>21000</v>
      </c>
      <c r="D24" s="386">
        <f t="shared" si="0"/>
        <v>358.52492601866601</v>
      </c>
      <c r="E24" s="387">
        <f t="shared" si="1"/>
        <v>121.1814249943091</v>
      </c>
      <c r="F24" s="386">
        <f t="shared" si="2"/>
        <v>7.1704985203733207</v>
      </c>
      <c r="G24" s="385">
        <v>44</v>
      </c>
      <c r="H24" s="388">
        <f t="shared" si="3"/>
        <v>530.87684953334838</v>
      </c>
      <c r="I24" s="187">
        <f t="shared" si="4"/>
        <v>8.5000000000000006E-3</v>
      </c>
    </row>
    <row r="25" spans="1:17" s="46" customFormat="1" ht="16.5" customHeight="1" x14ac:dyDescent="0.2">
      <c r="A25" s="47">
        <v>7</v>
      </c>
      <c r="B25" s="378">
        <f t="shared" si="5"/>
        <v>703.13</v>
      </c>
      <c r="C25" s="379">
        <v>21000</v>
      </c>
      <c r="D25" s="386">
        <f t="shared" si="0"/>
        <v>358.39745139590116</v>
      </c>
      <c r="E25" s="387">
        <f t="shared" si="1"/>
        <v>121.13833857181459</v>
      </c>
      <c r="F25" s="386">
        <f t="shared" si="2"/>
        <v>7.1679490279180236</v>
      </c>
      <c r="G25" s="385">
        <v>44</v>
      </c>
      <c r="H25" s="388">
        <f t="shared" si="3"/>
        <v>530.70373899563378</v>
      </c>
      <c r="I25" s="187">
        <f t="shared" si="4"/>
        <v>0.01</v>
      </c>
    </row>
    <row r="26" spans="1:17" s="46" customFormat="1" ht="16.5" customHeight="1" x14ac:dyDescent="0.2">
      <c r="A26" s="47">
        <v>8</v>
      </c>
      <c r="B26" s="378">
        <f t="shared" si="5"/>
        <v>703.35</v>
      </c>
      <c r="C26" s="379">
        <v>21000</v>
      </c>
      <c r="D26" s="386">
        <f t="shared" si="0"/>
        <v>358.28534868841967</v>
      </c>
      <c r="E26" s="387">
        <f t="shared" si="1"/>
        <v>121.10044785668583</v>
      </c>
      <c r="F26" s="386">
        <f t="shared" si="2"/>
        <v>7.1657069737683941</v>
      </c>
      <c r="G26" s="385">
        <v>44</v>
      </c>
      <c r="H26" s="388">
        <f t="shared" si="3"/>
        <v>530.55150351887391</v>
      </c>
      <c r="I26" s="187">
        <f t="shared" si="4"/>
        <v>1.14E-2</v>
      </c>
    </row>
    <row r="27" spans="1:17" s="46" customFormat="1" ht="16.5" customHeight="1" x14ac:dyDescent="0.2">
      <c r="A27" s="47">
        <v>9</v>
      </c>
      <c r="B27" s="378">
        <f t="shared" si="5"/>
        <v>703.54</v>
      </c>
      <c r="C27" s="379">
        <v>21000</v>
      </c>
      <c r="D27" s="386">
        <f t="shared" si="0"/>
        <v>358.1885891349462</v>
      </c>
      <c r="E27" s="387">
        <f t="shared" si="1"/>
        <v>121.06774312761181</v>
      </c>
      <c r="F27" s="386">
        <f t="shared" si="2"/>
        <v>7.163771782698924</v>
      </c>
      <c r="G27" s="385">
        <v>44</v>
      </c>
      <c r="H27" s="388">
        <f t="shared" si="3"/>
        <v>530.42010404525695</v>
      </c>
      <c r="I27" s="187">
        <f t="shared" si="4"/>
        <v>1.2800000000000001E-2</v>
      </c>
    </row>
    <row r="28" spans="1:17" s="46" customFormat="1" ht="16.5" customHeight="1" x14ac:dyDescent="0.2">
      <c r="A28" s="48">
        <v>10</v>
      </c>
      <c r="B28" s="378">
        <f t="shared" si="5"/>
        <v>703.71</v>
      </c>
      <c r="C28" s="379">
        <v>21000</v>
      </c>
      <c r="D28" s="386">
        <f t="shared" si="0"/>
        <v>358.10205908683974</v>
      </c>
      <c r="E28" s="387">
        <f t="shared" si="1"/>
        <v>121.03849597135182</v>
      </c>
      <c r="F28" s="386">
        <f t="shared" si="2"/>
        <v>7.1620411817367948</v>
      </c>
      <c r="G28" s="385">
        <v>44</v>
      </c>
      <c r="H28" s="388">
        <f t="shared" si="3"/>
        <v>530.30259623992833</v>
      </c>
      <c r="I28" s="187">
        <f t="shared" si="4"/>
        <v>1.4200000000000001E-2</v>
      </c>
    </row>
    <row r="29" spans="1:17" s="46" customFormat="1" ht="16.5" customHeight="1" x14ac:dyDescent="0.2">
      <c r="A29" s="47">
        <v>11</v>
      </c>
      <c r="B29" s="378">
        <f t="shared" si="5"/>
        <v>703.86</v>
      </c>
      <c r="C29" s="379">
        <v>21000</v>
      </c>
      <c r="D29" s="386">
        <f t="shared" si="0"/>
        <v>358.0257437558605</v>
      </c>
      <c r="E29" s="387">
        <f t="shared" si="1"/>
        <v>121.01270138948084</v>
      </c>
      <c r="F29" s="386">
        <f t="shared" si="2"/>
        <v>7.1605148751172099</v>
      </c>
      <c r="G29" s="385">
        <v>44</v>
      </c>
      <c r="H29" s="388">
        <f t="shared" si="3"/>
        <v>530.19896002045857</v>
      </c>
      <c r="I29" s="187">
        <f t="shared" si="4"/>
        <v>1.5599999999999999E-2</v>
      </c>
    </row>
    <row r="30" spans="1:17" s="46" customFormat="1" ht="16.5" customHeight="1" x14ac:dyDescent="0.2">
      <c r="A30" s="47">
        <v>12</v>
      </c>
      <c r="B30" s="378">
        <f t="shared" si="5"/>
        <v>704</v>
      </c>
      <c r="C30" s="379">
        <v>21000</v>
      </c>
      <c r="D30" s="386">
        <f t="shared" si="0"/>
        <v>357.9545454545455</v>
      </c>
      <c r="E30" s="387">
        <f t="shared" si="1"/>
        <v>120.98863636363636</v>
      </c>
      <c r="F30" s="386">
        <f t="shared" si="2"/>
        <v>7.1590909090909101</v>
      </c>
      <c r="G30" s="385">
        <v>44</v>
      </c>
      <c r="H30" s="388">
        <f t="shared" si="3"/>
        <v>530.10227272727275</v>
      </c>
      <c r="I30" s="187">
        <f t="shared" si="4"/>
        <v>1.7000000000000001E-2</v>
      </c>
    </row>
    <row r="31" spans="1:17" s="46" customFormat="1" ht="16.5" customHeight="1" x14ac:dyDescent="0.2">
      <c r="A31" s="47">
        <v>13</v>
      </c>
      <c r="B31" s="378">
        <f t="shared" si="5"/>
        <v>704.13</v>
      </c>
      <c r="C31" s="379">
        <v>21000</v>
      </c>
      <c r="D31" s="386">
        <f t="shared" si="0"/>
        <v>357.88845809722636</v>
      </c>
      <c r="E31" s="387">
        <f t="shared" si="1"/>
        <v>120.96629883686249</v>
      </c>
      <c r="F31" s="386">
        <f t="shared" si="2"/>
        <v>7.1577691619445272</v>
      </c>
      <c r="G31" s="385">
        <v>44</v>
      </c>
      <c r="H31" s="388">
        <f t="shared" si="3"/>
        <v>530.01252609603341</v>
      </c>
      <c r="I31" s="187">
        <f t="shared" si="4"/>
        <v>1.8499999999999999E-2</v>
      </c>
    </row>
    <row r="32" spans="1:17" s="46" customFormat="1" ht="16.5" customHeight="1" x14ac:dyDescent="0.2">
      <c r="A32" s="47">
        <v>14</v>
      </c>
      <c r="B32" s="378">
        <f t="shared" si="5"/>
        <v>704.25</v>
      </c>
      <c r="C32" s="379">
        <v>21000</v>
      </c>
      <c r="D32" s="386">
        <f t="shared" si="0"/>
        <v>357.82747603833866</v>
      </c>
      <c r="E32" s="387">
        <f t="shared" si="1"/>
        <v>120.94568690095845</v>
      </c>
      <c r="F32" s="386">
        <f t="shared" si="2"/>
        <v>7.1565495207667738</v>
      </c>
      <c r="G32" s="385">
        <v>44</v>
      </c>
      <c r="H32" s="388">
        <f t="shared" si="3"/>
        <v>529.92971246006391</v>
      </c>
      <c r="I32" s="187">
        <f t="shared" si="4"/>
        <v>1.9900000000000001E-2</v>
      </c>
    </row>
    <row r="33" spans="1:9" s="46" customFormat="1" ht="16.5" customHeight="1" x14ac:dyDescent="0.2">
      <c r="A33" s="47">
        <v>15</v>
      </c>
      <c r="B33" s="378">
        <f t="shared" si="5"/>
        <v>704.36</v>
      </c>
      <c r="C33" s="379">
        <v>21000</v>
      </c>
      <c r="D33" s="386">
        <f t="shared" si="0"/>
        <v>357.7715940712136</v>
      </c>
      <c r="E33" s="387">
        <f t="shared" si="1"/>
        <v>120.92679879607019</v>
      </c>
      <c r="F33" s="386">
        <f t="shared" si="2"/>
        <v>7.1554318814242723</v>
      </c>
      <c r="G33" s="385">
        <v>44</v>
      </c>
      <c r="H33" s="388">
        <f t="shared" si="3"/>
        <v>529.85382474870812</v>
      </c>
      <c r="I33" s="187">
        <f t="shared" si="4"/>
        <v>2.1299999999999999E-2</v>
      </c>
    </row>
    <row r="34" spans="1:9" s="46" customFormat="1" ht="16.5" customHeight="1" x14ac:dyDescent="0.2">
      <c r="A34" s="47">
        <v>16</v>
      </c>
      <c r="B34" s="378">
        <f t="shared" si="5"/>
        <v>704.46</v>
      </c>
      <c r="C34" s="379">
        <v>21000</v>
      </c>
      <c r="D34" s="386">
        <f t="shared" si="0"/>
        <v>357.72080742696534</v>
      </c>
      <c r="E34" s="387">
        <f t="shared" si="1"/>
        <v>120.90963291031427</v>
      </c>
      <c r="F34" s="386">
        <f t="shared" si="2"/>
        <v>7.1544161485393065</v>
      </c>
      <c r="G34" s="385">
        <v>44</v>
      </c>
      <c r="H34" s="388">
        <f t="shared" si="3"/>
        <v>529.78485648581886</v>
      </c>
      <c r="I34" s="187">
        <f t="shared" si="4"/>
        <v>2.2700000000000001E-2</v>
      </c>
    </row>
    <row r="35" spans="1:9" s="46" customFormat="1" ht="16.5" customHeight="1" x14ac:dyDescent="0.2">
      <c r="A35" s="47">
        <v>17</v>
      </c>
      <c r="B35" s="378">
        <f t="shared" si="5"/>
        <v>704.56</v>
      </c>
      <c r="C35" s="379">
        <v>21000</v>
      </c>
      <c r="D35" s="386">
        <f t="shared" si="0"/>
        <v>357.67003519927334</v>
      </c>
      <c r="E35" s="387">
        <f t="shared" si="1"/>
        <v>120.89247189735438</v>
      </c>
      <c r="F35" s="386">
        <f t="shared" si="2"/>
        <v>7.1534007039854668</v>
      </c>
      <c r="G35" s="385">
        <v>44</v>
      </c>
      <c r="H35" s="388">
        <f t="shared" si="3"/>
        <v>529.71590780061319</v>
      </c>
      <c r="I35" s="187">
        <f t="shared" si="4"/>
        <v>2.41E-2</v>
      </c>
    </row>
    <row r="36" spans="1:9" s="46" customFormat="1" ht="16.5" customHeight="1" x14ac:dyDescent="0.2">
      <c r="A36" s="47">
        <v>18</v>
      </c>
      <c r="B36" s="378">
        <f t="shared" si="5"/>
        <v>704.65</v>
      </c>
      <c r="C36" s="379">
        <v>21000</v>
      </c>
      <c r="D36" s="386">
        <f t="shared" si="0"/>
        <v>357.62435251543326</v>
      </c>
      <c r="E36" s="387">
        <f t="shared" si="1"/>
        <v>120.87703115021642</v>
      </c>
      <c r="F36" s="386">
        <f t="shared" si="2"/>
        <v>7.1524870503086655</v>
      </c>
      <c r="G36" s="385">
        <v>44</v>
      </c>
      <c r="H36" s="388">
        <f t="shared" si="3"/>
        <v>529.65387071595831</v>
      </c>
      <c r="I36" s="187">
        <f t="shared" si="4"/>
        <v>2.5499999999999998E-2</v>
      </c>
    </row>
    <row r="37" spans="1:9" s="46" customFormat="1" ht="16.5" customHeight="1" x14ac:dyDescent="0.2">
      <c r="A37" s="47">
        <v>19</v>
      </c>
      <c r="B37" s="378">
        <f t="shared" si="5"/>
        <v>704.74</v>
      </c>
      <c r="C37" s="379">
        <v>21000</v>
      </c>
      <c r="D37" s="386">
        <f t="shared" si="0"/>
        <v>357.5786814995601</v>
      </c>
      <c r="E37" s="387">
        <f t="shared" si="1"/>
        <v>120.86159434685131</v>
      </c>
      <c r="F37" s="386">
        <f t="shared" si="2"/>
        <v>7.1515736299912023</v>
      </c>
      <c r="G37" s="385">
        <v>44</v>
      </c>
      <c r="H37" s="388">
        <f t="shared" si="3"/>
        <v>529.59184947640256</v>
      </c>
      <c r="I37" s="187">
        <f t="shared" si="4"/>
        <v>2.7E-2</v>
      </c>
    </row>
    <row r="38" spans="1:9" s="46" customFormat="1" ht="16.5" customHeight="1" x14ac:dyDescent="0.2">
      <c r="A38" s="48">
        <v>20</v>
      </c>
      <c r="B38" s="378">
        <f t="shared" si="5"/>
        <v>704.82</v>
      </c>
      <c r="C38" s="379">
        <v>21000</v>
      </c>
      <c r="D38" s="386">
        <f t="shared" si="0"/>
        <v>357.53809483272323</v>
      </c>
      <c r="E38" s="387">
        <f t="shared" si="1"/>
        <v>120.84787605346044</v>
      </c>
      <c r="F38" s="386">
        <f t="shared" si="2"/>
        <v>7.1507618966544646</v>
      </c>
      <c r="G38" s="385">
        <v>44</v>
      </c>
      <c r="H38" s="388">
        <f t="shared" si="3"/>
        <v>529.53673278283804</v>
      </c>
      <c r="I38" s="187">
        <f t="shared" si="4"/>
        <v>2.8400000000000002E-2</v>
      </c>
    </row>
    <row r="39" spans="1:9" s="46" customFormat="1" ht="16.5" customHeight="1" x14ac:dyDescent="0.2">
      <c r="A39" s="47">
        <v>21</v>
      </c>
      <c r="B39" s="378">
        <f t="shared" si="5"/>
        <v>704.9</v>
      </c>
      <c r="C39" s="379">
        <v>21000</v>
      </c>
      <c r="D39" s="386">
        <f t="shared" si="0"/>
        <v>357.49751737835152</v>
      </c>
      <c r="E39" s="387">
        <f t="shared" si="1"/>
        <v>120.83416087388279</v>
      </c>
      <c r="F39" s="386">
        <f t="shared" si="2"/>
        <v>7.1499503475670307</v>
      </c>
      <c r="G39" s="385">
        <v>44</v>
      </c>
      <c r="H39" s="388">
        <f t="shared" si="3"/>
        <v>529.4816285998013</v>
      </c>
      <c r="I39" s="187">
        <f t="shared" si="4"/>
        <v>2.98E-2</v>
      </c>
    </row>
    <row r="40" spans="1:9" s="46" customFormat="1" ht="16.5" customHeight="1" x14ac:dyDescent="0.2">
      <c r="A40" s="47">
        <v>22</v>
      </c>
      <c r="B40" s="378">
        <f t="shared" si="5"/>
        <v>704.98</v>
      </c>
      <c r="C40" s="379">
        <v>21000</v>
      </c>
      <c r="D40" s="386">
        <f t="shared" si="0"/>
        <v>357.45694913330874</v>
      </c>
      <c r="E40" s="387">
        <f t="shared" si="1"/>
        <v>120.82044880705834</v>
      </c>
      <c r="F40" s="386">
        <f t="shared" si="2"/>
        <v>7.1491389826661749</v>
      </c>
      <c r="G40" s="385">
        <v>44</v>
      </c>
      <c r="H40" s="388">
        <f t="shared" si="3"/>
        <v>529.42653692303327</v>
      </c>
      <c r="I40" s="187">
        <f t="shared" si="4"/>
        <v>3.1199999999999999E-2</v>
      </c>
    </row>
    <row r="41" spans="1:9" s="46" customFormat="1" ht="16.5" customHeight="1" x14ac:dyDescent="0.2">
      <c r="A41" s="47">
        <v>23</v>
      </c>
      <c r="B41" s="378">
        <f t="shared" si="5"/>
        <v>705.05</v>
      </c>
      <c r="C41" s="379">
        <v>21000</v>
      </c>
      <c r="D41" s="386">
        <f t="shared" si="0"/>
        <v>357.42145947095952</v>
      </c>
      <c r="E41" s="387">
        <f t="shared" si="1"/>
        <v>120.8084533011843</v>
      </c>
      <c r="F41" s="386">
        <f t="shared" si="2"/>
        <v>7.1484291894191907</v>
      </c>
      <c r="G41" s="385">
        <v>44</v>
      </c>
      <c r="H41" s="388">
        <f t="shared" si="3"/>
        <v>529.37834196156302</v>
      </c>
      <c r="I41" s="187">
        <f t="shared" si="4"/>
        <v>3.2599999999999997E-2</v>
      </c>
    </row>
    <row r="42" spans="1:9" s="46" customFormat="1" ht="16.5" customHeight="1" x14ac:dyDescent="0.2">
      <c r="A42" s="47">
        <v>24</v>
      </c>
      <c r="B42" s="378">
        <f t="shared" si="5"/>
        <v>705.12</v>
      </c>
      <c r="C42" s="379">
        <v>21000</v>
      </c>
      <c r="D42" s="386">
        <f t="shared" si="0"/>
        <v>357.38597685500338</v>
      </c>
      <c r="E42" s="387">
        <f t="shared" si="1"/>
        <v>120.79646017699113</v>
      </c>
      <c r="F42" s="386">
        <f t="shared" si="2"/>
        <v>7.1477195371000679</v>
      </c>
      <c r="G42" s="385">
        <v>44</v>
      </c>
      <c r="H42" s="388">
        <f t="shared" si="3"/>
        <v>529.33015656909447</v>
      </c>
      <c r="I42" s="187">
        <f t="shared" si="4"/>
        <v>3.4000000000000002E-2</v>
      </c>
    </row>
    <row r="43" spans="1:9" s="46" customFormat="1" ht="16.5" customHeight="1" x14ac:dyDescent="0.2">
      <c r="A43" s="47">
        <v>25</v>
      </c>
      <c r="B43" s="378">
        <f t="shared" si="5"/>
        <v>705.18</v>
      </c>
      <c r="C43" s="379">
        <v>21000</v>
      </c>
      <c r="D43" s="386">
        <f t="shared" si="0"/>
        <v>357.35556879094702</v>
      </c>
      <c r="E43" s="387">
        <f t="shared" si="1"/>
        <v>120.78618225134008</v>
      </c>
      <c r="F43" s="386">
        <f t="shared" si="2"/>
        <v>7.1471113758189402</v>
      </c>
      <c r="G43" s="385">
        <v>44</v>
      </c>
      <c r="H43" s="388">
        <f t="shared" si="3"/>
        <v>529.28886241810596</v>
      </c>
      <c r="I43" s="187">
        <f t="shared" si="4"/>
        <v>3.5499999999999997E-2</v>
      </c>
    </row>
    <row r="44" spans="1:9" s="46" customFormat="1" ht="16.5" customHeight="1" x14ac:dyDescent="0.2">
      <c r="A44" s="47">
        <v>26</v>
      </c>
      <c r="B44" s="378">
        <f t="shared" si="5"/>
        <v>705.25</v>
      </c>
      <c r="C44" s="379">
        <v>21000</v>
      </c>
      <c r="D44" s="386">
        <f t="shared" si="0"/>
        <v>357.32009925558316</v>
      </c>
      <c r="E44" s="387">
        <f t="shared" si="1"/>
        <v>120.77419354838709</v>
      </c>
      <c r="F44" s="386">
        <f t="shared" si="2"/>
        <v>7.1464019851116634</v>
      </c>
      <c r="G44" s="385">
        <v>44</v>
      </c>
      <c r="H44" s="388">
        <f t="shared" si="3"/>
        <v>529.24069478908189</v>
      </c>
      <c r="I44" s="187">
        <f t="shared" si="4"/>
        <v>3.6900000000000002E-2</v>
      </c>
    </row>
    <row r="45" spans="1:9" s="46" customFormat="1" ht="16.5" customHeight="1" x14ac:dyDescent="0.2">
      <c r="A45" s="47">
        <v>27</v>
      </c>
      <c r="B45" s="378">
        <f t="shared" si="5"/>
        <v>705.31</v>
      </c>
      <c r="C45" s="379">
        <v>21000</v>
      </c>
      <c r="D45" s="386">
        <f t="shared" si="0"/>
        <v>357.28970240036301</v>
      </c>
      <c r="E45" s="387">
        <f t="shared" si="1"/>
        <v>120.76391941132269</v>
      </c>
      <c r="F45" s="386">
        <f t="shared" si="2"/>
        <v>7.1457940480072608</v>
      </c>
      <c r="G45" s="385">
        <v>44</v>
      </c>
      <c r="H45" s="388">
        <f t="shared" si="3"/>
        <v>529.19941585969298</v>
      </c>
      <c r="I45" s="187">
        <f t="shared" si="4"/>
        <v>3.8300000000000001E-2</v>
      </c>
    </row>
    <row r="46" spans="1:9" s="46" customFormat="1" ht="16.5" customHeight="1" x14ac:dyDescent="0.2">
      <c r="A46" s="47">
        <v>28</v>
      </c>
      <c r="B46" s="378">
        <f t="shared" si="5"/>
        <v>705.36</v>
      </c>
      <c r="C46" s="379">
        <v>21000</v>
      </c>
      <c r="D46" s="386">
        <f t="shared" si="0"/>
        <v>357.26437563797208</v>
      </c>
      <c r="E46" s="387">
        <f t="shared" si="1"/>
        <v>120.75535896563456</v>
      </c>
      <c r="F46" s="386">
        <f t="shared" si="2"/>
        <v>7.1452875127594417</v>
      </c>
      <c r="G46" s="385">
        <v>44</v>
      </c>
      <c r="H46" s="388">
        <f t="shared" si="3"/>
        <v>529.16502211636612</v>
      </c>
      <c r="I46" s="187">
        <f t="shared" si="4"/>
        <v>3.9699999999999999E-2</v>
      </c>
    </row>
    <row r="47" spans="1:9" s="46" customFormat="1" ht="16.5" customHeight="1" x14ac:dyDescent="0.2">
      <c r="A47" s="47">
        <v>29</v>
      </c>
      <c r="B47" s="378">
        <f t="shared" si="5"/>
        <v>705.42</v>
      </c>
      <c r="C47" s="379">
        <v>21000</v>
      </c>
      <c r="D47" s="386">
        <f t="shared" si="0"/>
        <v>357.23398826231187</v>
      </c>
      <c r="E47" s="387">
        <f t="shared" si="1"/>
        <v>120.7450880326614</v>
      </c>
      <c r="F47" s="386">
        <f t="shared" si="2"/>
        <v>7.1446797652462379</v>
      </c>
      <c r="G47" s="385">
        <v>44</v>
      </c>
      <c r="H47" s="388">
        <f t="shared" si="3"/>
        <v>529.12375606021942</v>
      </c>
      <c r="I47" s="187">
        <f t="shared" si="4"/>
        <v>4.1099999999999998E-2</v>
      </c>
    </row>
    <row r="48" spans="1:9" s="46" customFormat="1" ht="16.5" customHeight="1" x14ac:dyDescent="0.2">
      <c r="A48" s="48">
        <v>30</v>
      </c>
      <c r="B48" s="378">
        <f t="shared" si="5"/>
        <v>705.48</v>
      </c>
      <c r="C48" s="379">
        <v>21000</v>
      </c>
      <c r="D48" s="386">
        <f t="shared" si="0"/>
        <v>357.20360605545164</v>
      </c>
      <c r="E48" s="387">
        <f t="shared" si="1"/>
        <v>120.73481884674264</v>
      </c>
      <c r="F48" s="386">
        <f t="shared" si="2"/>
        <v>7.1440721211090334</v>
      </c>
      <c r="G48" s="385">
        <v>44</v>
      </c>
      <c r="H48" s="388">
        <f t="shared" si="3"/>
        <v>529.0824970233034</v>
      </c>
      <c r="I48" s="187">
        <f t="shared" si="4"/>
        <v>4.2500000000000003E-2</v>
      </c>
    </row>
    <row r="49" spans="1:9" s="46" customFormat="1" ht="16.5" customHeight="1" x14ac:dyDescent="0.2">
      <c r="A49" s="47">
        <v>31</v>
      </c>
      <c r="B49" s="378">
        <f t="shared" si="5"/>
        <v>705.53</v>
      </c>
      <c r="C49" s="379">
        <v>21000</v>
      </c>
      <c r="D49" s="386">
        <f t="shared" si="0"/>
        <v>357.17829149717238</v>
      </c>
      <c r="E49" s="387">
        <f t="shared" si="1"/>
        <v>120.72626252604425</v>
      </c>
      <c r="F49" s="386">
        <f t="shared" si="2"/>
        <v>7.1435658299434479</v>
      </c>
      <c r="G49" s="385">
        <v>44</v>
      </c>
      <c r="H49" s="388">
        <f t="shared" si="3"/>
        <v>529.04811985316007</v>
      </c>
      <c r="I49" s="187">
        <f t="shared" si="4"/>
        <v>4.3900000000000002E-2</v>
      </c>
    </row>
    <row r="50" spans="1:9" s="46" customFormat="1" ht="16.5" customHeight="1" x14ac:dyDescent="0.2">
      <c r="A50" s="47">
        <v>32</v>
      </c>
      <c r="B50" s="378">
        <f t="shared" si="5"/>
        <v>705.58</v>
      </c>
      <c r="C50" s="379">
        <v>21000</v>
      </c>
      <c r="D50" s="386">
        <f t="shared" si="0"/>
        <v>357.15298052665889</v>
      </c>
      <c r="E50" s="387">
        <f t="shared" si="1"/>
        <v>120.71770741801069</v>
      </c>
      <c r="F50" s="386">
        <f t="shared" si="2"/>
        <v>7.1430596105331778</v>
      </c>
      <c r="G50" s="385">
        <v>44</v>
      </c>
      <c r="H50" s="388">
        <f t="shared" si="3"/>
        <v>529.01374755520283</v>
      </c>
      <c r="I50" s="187">
        <f t="shared" si="4"/>
        <v>4.5400000000000003E-2</v>
      </c>
    </row>
    <row r="51" spans="1:9" s="46" customFormat="1" ht="16.5" customHeight="1" x14ac:dyDescent="0.2">
      <c r="A51" s="47">
        <v>33</v>
      </c>
      <c r="B51" s="378">
        <f t="shared" si="5"/>
        <v>705.63</v>
      </c>
      <c r="C51" s="379">
        <v>21000</v>
      </c>
      <c r="D51" s="386">
        <f t="shared" si="0"/>
        <v>357.12767314314868</v>
      </c>
      <c r="E51" s="387">
        <f t="shared" si="1"/>
        <v>120.70915352238424</v>
      </c>
      <c r="F51" s="386">
        <f t="shared" si="2"/>
        <v>7.1425534628629741</v>
      </c>
      <c r="G51" s="385">
        <v>44</v>
      </c>
      <c r="H51" s="388">
        <f t="shared" si="3"/>
        <v>528.97938012839586</v>
      </c>
      <c r="I51" s="187">
        <f t="shared" si="4"/>
        <v>4.6800000000000001E-2</v>
      </c>
    </row>
    <row r="52" spans="1:9" s="46" customFormat="1" ht="16.5" customHeight="1" x14ac:dyDescent="0.2">
      <c r="A52" s="47">
        <v>34</v>
      </c>
      <c r="B52" s="378">
        <f t="shared" si="5"/>
        <v>705.68</v>
      </c>
      <c r="C52" s="379">
        <v>21000</v>
      </c>
      <c r="D52" s="386">
        <f t="shared" si="0"/>
        <v>357.1023693458792</v>
      </c>
      <c r="E52" s="387">
        <f t="shared" si="1"/>
        <v>120.70060083890716</v>
      </c>
      <c r="F52" s="386">
        <f t="shared" si="2"/>
        <v>7.142047386917584</v>
      </c>
      <c r="G52" s="385">
        <v>44</v>
      </c>
      <c r="H52" s="388">
        <f t="shared" si="3"/>
        <v>528.94501757170394</v>
      </c>
      <c r="I52" s="187">
        <f t="shared" si="4"/>
        <v>4.82E-2</v>
      </c>
    </row>
    <row r="53" spans="1:9" s="46" customFormat="1" ht="16.5" customHeight="1" x14ac:dyDescent="0.2">
      <c r="A53" s="47">
        <v>35</v>
      </c>
      <c r="B53" s="378">
        <f t="shared" si="5"/>
        <v>705.72</v>
      </c>
      <c r="C53" s="379">
        <v>21000</v>
      </c>
      <c r="D53" s="386">
        <f t="shared" si="0"/>
        <v>357.08212888964465</v>
      </c>
      <c r="E53" s="387">
        <f t="shared" si="1"/>
        <v>120.69375956469987</v>
      </c>
      <c r="F53" s="386">
        <f t="shared" si="2"/>
        <v>7.1416425777928936</v>
      </c>
      <c r="G53" s="385">
        <v>44</v>
      </c>
      <c r="H53" s="388">
        <f t="shared" si="3"/>
        <v>528.91753103213739</v>
      </c>
      <c r="I53" s="187">
        <f t="shared" si="4"/>
        <v>4.9599999999999998E-2</v>
      </c>
    </row>
    <row r="54" spans="1:9" s="46" customFormat="1" ht="16.5" customHeight="1" x14ac:dyDescent="0.2">
      <c r="A54" s="47">
        <v>36</v>
      </c>
      <c r="B54" s="378">
        <f t="shared" si="5"/>
        <v>705.77</v>
      </c>
      <c r="C54" s="379">
        <v>21000</v>
      </c>
      <c r="D54" s="386">
        <f t="shared" si="0"/>
        <v>357.05683154568771</v>
      </c>
      <c r="E54" s="387">
        <f t="shared" si="1"/>
        <v>120.68520906244244</v>
      </c>
      <c r="F54" s="386">
        <f t="shared" si="2"/>
        <v>7.1411366309137545</v>
      </c>
      <c r="G54" s="385">
        <v>44</v>
      </c>
      <c r="H54" s="388">
        <f t="shared" si="3"/>
        <v>528.8831772390439</v>
      </c>
      <c r="I54" s="187">
        <f t="shared" si="4"/>
        <v>5.0999999999999997E-2</v>
      </c>
    </row>
    <row r="55" spans="1:9" s="46" customFormat="1" ht="16.5" customHeight="1" x14ac:dyDescent="0.2">
      <c r="A55" s="47">
        <v>37</v>
      </c>
      <c r="B55" s="378">
        <f t="shared" si="5"/>
        <v>705.81</v>
      </c>
      <c r="C55" s="379">
        <v>21000</v>
      </c>
      <c r="D55" s="386">
        <f t="shared" si="0"/>
        <v>357.03659625111578</v>
      </c>
      <c r="E55" s="387">
        <f t="shared" si="1"/>
        <v>120.67836953287713</v>
      </c>
      <c r="F55" s="386">
        <f t="shared" si="2"/>
        <v>7.1407319250223154</v>
      </c>
      <c r="G55" s="385">
        <v>44</v>
      </c>
      <c r="H55" s="388">
        <f t="shared" si="3"/>
        <v>528.8556977090152</v>
      </c>
      <c r="I55" s="187">
        <f t="shared" si="4"/>
        <v>5.2400000000000002E-2</v>
      </c>
    </row>
    <row r="56" spans="1:9" s="46" customFormat="1" ht="16.5" customHeight="1" x14ac:dyDescent="0.2">
      <c r="A56" s="47">
        <v>38</v>
      </c>
      <c r="B56" s="378">
        <f t="shared" si="5"/>
        <v>705.86</v>
      </c>
      <c r="C56" s="379">
        <v>21000</v>
      </c>
      <c r="D56" s="386">
        <f t="shared" si="0"/>
        <v>357.01130535800303</v>
      </c>
      <c r="E56" s="387">
        <f t="shared" si="1"/>
        <v>120.66982121100502</v>
      </c>
      <c r="F56" s="386">
        <f t="shared" si="2"/>
        <v>7.1402261071600606</v>
      </c>
      <c r="G56" s="385">
        <v>44</v>
      </c>
      <c r="H56" s="388">
        <f t="shared" si="3"/>
        <v>528.82135267616809</v>
      </c>
      <c r="I56" s="187">
        <f t="shared" si="4"/>
        <v>5.3800000000000001E-2</v>
      </c>
    </row>
    <row r="57" spans="1:9" s="46" customFormat="1" ht="16.5" customHeight="1" x14ac:dyDescent="0.2">
      <c r="A57" s="47">
        <v>39</v>
      </c>
      <c r="B57" s="378">
        <f t="shared" si="5"/>
        <v>705.9</v>
      </c>
      <c r="C57" s="379">
        <v>21000</v>
      </c>
      <c r="D57" s="386">
        <f t="shared" si="0"/>
        <v>356.99107522311942</v>
      </c>
      <c r="E57" s="387">
        <f t="shared" si="1"/>
        <v>120.66298342541435</v>
      </c>
      <c r="F57" s="386">
        <f t="shared" si="2"/>
        <v>7.1398215044623887</v>
      </c>
      <c r="G57" s="385">
        <v>44</v>
      </c>
      <c r="H57" s="388">
        <f t="shared" si="3"/>
        <v>528.79388015299617</v>
      </c>
      <c r="I57" s="187">
        <f t="shared" si="4"/>
        <v>5.5199999999999999E-2</v>
      </c>
    </row>
    <row r="58" spans="1:9" s="46" customFormat="1" ht="16.5" customHeight="1" x14ac:dyDescent="0.2">
      <c r="A58" s="48">
        <v>40</v>
      </c>
      <c r="B58" s="378">
        <f t="shared" si="5"/>
        <v>705.94</v>
      </c>
      <c r="C58" s="379">
        <v>21000</v>
      </c>
      <c r="D58" s="386">
        <f t="shared" si="0"/>
        <v>356.97084738079718</v>
      </c>
      <c r="E58" s="387">
        <f t="shared" si="1"/>
        <v>120.65614641470944</v>
      </c>
      <c r="F58" s="386">
        <f t="shared" si="2"/>
        <v>7.1394169476159437</v>
      </c>
      <c r="G58" s="385">
        <v>44</v>
      </c>
      <c r="H58" s="388">
        <f t="shared" si="3"/>
        <v>528.76641074312261</v>
      </c>
      <c r="I58" s="187">
        <f t="shared" si="4"/>
        <v>5.67E-2</v>
      </c>
    </row>
    <row r="59" spans="1:9" s="46" customFormat="1" ht="16.5" customHeight="1" x14ac:dyDescent="0.2">
      <c r="A59" s="47">
        <v>41</v>
      </c>
      <c r="B59" s="378">
        <f t="shared" si="5"/>
        <v>705.98</v>
      </c>
      <c r="C59" s="379">
        <v>21000</v>
      </c>
      <c r="D59" s="386">
        <f t="shared" si="0"/>
        <v>356.95062183064675</v>
      </c>
      <c r="E59" s="387">
        <f t="shared" si="1"/>
        <v>120.6493101787586</v>
      </c>
      <c r="F59" s="386">
        <f t="shared" si="2"/>
        <v>7.1390124366129353</v>
      </c>
      <c r="G59" s="385">
        <v>44</v>
      </c>
      <c r="H59" s="388">
        <f t="shared" si="3"/>
        <v>528.73894444601819</v>
      </c>
      <c r="I59" s="187">
        <f t="shared" si="4"/>
        <v>5.8099999999999999E-2</v>
      </c>
    </row>
    <row r="60" spans="1:9" s="46" customFormat="1" ht="16.5" customHeight="1" x14ac:dyDescent="0.2">
      <c r="A60" s="47">
        <v>42</v>
      </c>
      <c r="B60" s="378">
        <f t="shared" si="5"/>
        <v>706.02</v>
      </c>
      <c r="C60" s="379">
        <v>21000</v>
      </c>
      <c r="D60" s="386">
        <f t="shared" si="0"/>
        <v>356.93039857227842</v>
      </c>
      <c r="E60" s="387">
        <f t="shared" si="1"/>
        <v>120.64247471743009</v>
      </c>
      <c r="F60" s="386">
        <f t="shared" si="2"/>
        <v>7.1386079714455688</v>
      </c>
      <c r="G60" s="385">
        <v>44</v>
      </c>
      <c r="H60" s="388">
        <f t="shared" si="3"/>
        <v>528.71148126115418</v>
      </c>
      <c r="I60" s="187">
        <f t="shared" si="4"/>
        <v>5.9499999999999997E-2</v>
      </c>
    </row>
    <row r="61" spans="1:9" s="46" customFormat="1" ht="16.5" customHeight="1" x14ac:dyDescent="0.2">
      <c r="A61" s="47">
        <v>43</v>
      </c>
      <c r="B61" s="378">
        <f t="shared" si="5"/>
        <v>706.06</v>
      </c>
      <c r="C61" s="379">
        <v>21000</v>
      </c>
      <c r="D61" s="386">
        <f t="shared" si="0"/>
        <v>356.91017760530269</v>
      </c>
      <c r="E61" s="387">
        <f t="shared" si="1"/>
        <v>120.6356400305923</v>
      </c>
      <c r="F61" s="386">
        <f t="shared" si="2"/>
        <v>7.1382035521060541</v>
      </c>
      <c r="G61" s="385">
        <v>44</v>
      </c>
      <c r="H61" s="388">
        <f t="shared" si="3"/>
        <v>528.684021188001</v>
      </c>
      <c r="I61" s="187">
        <f t="shared" si="4"/>
        <v>6.0900000000000003E-2</v>
      </c>
    </row>
    <row r="62" spans="1:9" s="46" customFormat="1" ht="16.5" customHeight="1" x14ac:dyDescent="0.2">
      <c r="A62" s="47">
        <v>44</v>
      </c>
      <c r="B62" s="378">
        <f t="shared" si="5"/>
        <v>706.09</v>
      </c>
      <c r="C62" s="379">
        <v>21000</v>
      </c>
      <c r="D62" s="386">
        <f t="shared" si="0"/>
        <v>356.89501338356297</v>
      </c>
      <c r="E62" s="387">
        <f t="shared" si="1"/>
        <v>120.63051452364427</v>
      </c>
      <c r="F62" s="386">
        <f t="shared" si="2"/>
        <v>7.1379002676712595</v>
      </c>
      <c r="G62" s="385">
        <v>44</v>
      </c>
      <c r="H62" s="388">
        <f t="shared" si="3"/>
        <v>528.6634281748785</v>
      </c>
      <c r="I62" s="187">
        <f t="shared" si="4"/>
        <v>6.2300000000000001E-2</v>
      </c>
    </row>
    <row r="63" spans="1:9" s="46" customFormat="1" ht="16.5" customHeight="1" x14ac:dyDescent="0.2">
      <c r="A63" s="47">
        <v>45</v>
      </c>
      <c r="B63" s="378">
        <f t="shared" si="5"/>
        <v>706.13</v>
      </c>
      <c r="C63" s="379">
        <v>21000</v>
      </c>
      <c r="D63" s="386">
        <f t="shared" si="0"/>
        <v>356.87479642558736</v>
      </c>
      <c r="E63" s="387">
        <f t="shared" si="1"/>
        <v>120.62368119184852</v>
      </c>
      <c r="F63" s="386">
        <f t="shared" si="2"/>
        <v>7.137495928511747</v>
      </c>
      <c r="G63" s="385">
        <v>44</v>
      </c>
      <c r="H63" s="388">
        <f t="shared" si="3"/>
        <v>528.63597354594754</v>
      </c>
      <c r="I63" s="187">
        <f t="shared" si="4"/>
        <v>6.3700000000000007E-2</v>
      </c>
    </row>
    <row r="64" spans="1:9" s="46" customFormat="1" ht="16.5" customHeight="1" x14ac:dyDescent="0.2">
      <c r="A64" s="47">
        <v>46</v>
      </c>
      <c r="B64" s="378">
        <f t="shared" si="5"/>
        <v>706.16</v>
      </c>
      <c r="C64" s="379">
        <v>21000</v>
      </c>
      <c r="D64" s="386">
        <f t="shared" si="0"/>
        <v>356.85963521015066</v>
      </c>
      <c r="E64" s="387">
        <f t="shared" si="1"/>
        <v>120.61855670103091</v>
      </c>
      <c r="F64" s="386">
        <f t="shared" si="2"/>
        <v>7.137192704203013</v>
      </c>
      <c r="G64" s="385">
        <v>44</v>
      </c>
      <c r="H64" s="388">
        <f t="shared" si="3"/>
        <v>528.61538461538453</v>
      </c>
      <c r="I64" s="187">
        <f t="shared" si="4"/>
        <v>6.5100000000000005E-2</v>
      </c>
    </row>
    <row r="65" spans="1:9" s="46" customFormat="1" ht="16.5" customHeight="1" x14ac:dyDescent="0.2">
      <c r="A65" s="47">
        <v>47</v>
      </c>
      <c r="B65" s="378">
        <f t="shared" si="5"/>
        <v>706.2</v>
      </c>
      <c r="C65" s="379">
        <v>21000</v>
      </c>
      <c r="D65" s="386">
        <f t="shared" si="0"/>
        <v>356.839422259983</v>
      </c>
      <c r="E65" s="387">
        <f t="shared" si="1"/>
        <v>120.61172472387425</v>
      </c>
      <c r="F65" s="386">
        <f t="shared" si="2"/>
        <v>7.1367884451996604</v>
      </c>
      <c r="G65" s="385">
        <v>44</v>
      </c>
      <c r="H65" s="388">
        <f t="shared" si="3"/>
        <v>528.58793542905687</v>
      </c>
      <c r="I65" s="187">
        <f t="shared" si="4"/>
        <v>6.6600000000000006E-2</v>
      </c>
    </row>
    <row r="66" spans="1:9" s="46" customFormat="1" ht="16.5" customHeight="1" x14ac:dyDescent="0.2">
      <c r="A66" s="47">
        <v>48</v>
      </c>
      <c r="B66" s="378">
        <f t="shared" si="5"/>
        <v>706.23</v>
      </c>
      <c r="C66" s="379">
        <v>21000</v>
      </c>
      <c r="D66" s="386">
        <f t="shared" si="0"/>
        <v>356.82426404995539</v>
      </c>
      <c r="E66" s="387">
        <f t="shared" si="1"/>
        <v>120.60660124888491</v>
      </c>
      <c r="F66" s="386">
        <f t="shared" si="2"/>
        <v>7.1364852809991079</v>
      </c>
      <c r="G66" s="385">
        <v>44</v>
      </c>
      <c r="H66" s="388">
        <f t="shared" si="3"/>
        <v>528.56735057983951</v>
      </c>
      <c r="I66" s="187">
        <f t="shared" si="4"/>
        <v>6.8000000000000005E-2</v>
      </c>
    </row>
    <row r="67" spans="1:9" s="46" customFormat="1" ht="16.5" customHeight="1" thickBot="1" x14ac:dyDescent="0.25">
      <c r="A67" s="49">
        <v>49</v>
      </c>
      <c r="B67" s="380">
        <f t="shared" si="5"/>
        <v>706.27</v>
      </c>
      <c r="C67" s="212">
        <v>21000</v>
      </c>
      <c r="D67" s="390">
        <f t="shared" si="0"/>
        <v>356.80405510640406</v>
      </c>
      <c r="E67" s="391">
        <f t="shared" si="1"/>
        <v>120.59977062596457</v>
      </c>
      <c r="F67" s="390">
        <f t="shared" si="2"/>
        <v>7.136081102128081</v>
      </c>
      <c r="G67" s="389">
        <v>44</v>
      </c>
      <c r="H67" s="392">
        <f t="shared" si="3"/>
        <v>528.53990683449672</v>
      </c>
      <c r="I67" s="214">
        <f t="shared" si="4"/>
        <v>6.9400000000000003E-2</v>
      </c>
    </row>
    <row r="68" spans="1:9" s="46" customFormat="1" ht="16.5" customHeight="1" x14ac:dyDescent="0.2">
      <c r="A68" s="50">
        <v>50</v>
      </c>
      <c r="B68" s="381">
        <f>ROUND(1.5233*LN(A68)+700.35,2)</f>
        <v>706.31</v>
      </c>
      <c r="C68" s="209">
        <v>21000</v>
      </c>
      <c r="D68" s="394">
        <f t="shared" si="0"/>
        <v>356.78384845181296</v>
      </c>
      <c r="E68" s="395">
        <f t="shared" si="1"/>
        <v>120.59294077671277</v>
      </c>
      <c r="F68" s="394">
        <f t="shared" si="2"/>
        <v>7.1356769690362594</v>
      </c>
      <c r="G68" s="393">
        <v>44</v>
      </c>
      <c r="H68" s="396">
        <f t="shared" si="3"/>
        <v>528.51246619756193</v>
      </c>
      <c r="I68" s="211">
        <f t="shared" si="4"/>
        <v>7.0800000000000002E-2</v>
      </c>
    </row>
    <row r="69" spans="1:9" s="46" customFormat="1" ht="16.5" customHeight="1" x14ac:dyDescent="0.2">
      <c r="A69" s="47">
        <v>51</v>
      </c>
      <c r="B69" s="381">
        <f t="shared" ref="B69:B117" si="6">ROUND(1.5233*LN(A69)+700.35,2)</f>
        <v>706.34</v>
      </c>
      <c r="C69" s="379">
        <v>21000</v>
      </c>
      <c r="D69" s="386">
        <f t="shared" si="0"/>
        <v>356.76869496276578</v>
      </c>
      <c r="E69" s="387">
        <f t="shared" si="1"/>
        <v>120.58781889741482</v>
      </c>
      <c r="F69" s="386">
        <f t="shared" si="2"/>
        <v>7.135373899255316</v>
      </c>
      <c r="G69" s="385">
        <v>44</v>
      </c>
      <c r="H69" s="388">
        <f t="shared" si="3"/>
        <v>528.49188775943594</v>
      </c>
      <c r="I69" s="187">
        <f t="shared" si="4"/>
        <v>7.22E-2</v>
      </c>
    </row>
    <row r="70" spans="1:9" s="46" customFormat="1" ht="16.5" customHeight="1" x14ac:dyDescent="0.2">
      <c r="A70" s="47">
        <v>52</v>
      </c>
      <c r="B70" s="381">
        <f t="shared" si="6"/>
        <v>706.37</v>
      </c>
      <c r="C70" s="379">
        <v>21000</v>
      </c>
      <c r="D70" s="386">
        <f t="shared" si="0"/>
        <v>356.75354276087603</v>
      </c>
      <c r="E70" s="387">
        <f t="shared" si="1"/>
        <v>120.58269745317608</v>
      </c>
      <c r="F70" s="386">
        <f t="shared" si="2"/>
        <v>7.1350708552175206</v>
      </c>
      <c r="G70" s="385">
        <v>44</v>
      </c>
      <c r="H70" s="388">
        <f t="shared" si="3"/>
        <v>528.47131106926963</v>
      </c>
      <c r="I70" s="187">
        <f t="shared" si="4"/>
        <v>7.3599999999999999E-2</v>
      </c>
    </row>
    <row r="71" spans="1:9" s="46" customFormat="1" ht="16.5" customHeight="1" x14ac:dyDescent="0.2">
      <c r="A71" s="47">
        <v>53</v>
      </c>
      <c r="B71" s="381">
        <f t="shared" si="6"/>
        <v>706.4</v>
      </c>
      <c r="C71" s="379">
        <v>21000</v>
      </c>
      <c r="D71" s="386">
        <f t="shared" si="0"/>
        <v>356.73839184597966</v>
      </c>
      <c r="E71" s="387">
        <f t="shared" si="1"/>
        <v>120.57757644394111</v>
      </c>
      <c r="F71" s="386">
        <f t="shared" si="2"/>
        <v>7.1347678369195933</v>
      </c>
      <c r="G71" s="385">
        <v>44</v>
      </c>
      <c r="H71" s="388">
        <f t="shared" si="3"/>
        <v>528.45073612684041</v>
      </c>
      <c r="I71" s="187">
        <f t="shared" si="4"/>
        <v>7.4999999999999997E-2</v>
      </c>
    </row>
    <row r="72" spans="1:9" s="46" customFormat="1" ht="16.5" customHeight="1" x14ac:dyDescent="0.2">
      <c r="A72" s="47">
        <v>54</v>
      </c>
      <c r="B72" s="381">
        <f t="shared" si="6"/>
        <v>706.43</v>
      </c>
      <c r="C72" s="379">
        <v>21000</v>
      </c>
      <c r="D72" s="386">
        <f t="shared" si="0"/>
        <v>356.72324221791257</v>
      </c>
      <c r="E72" s="387">
        <f t="shared" si="1"/>
        <v>120.57245586965443</v>
      </c>
      <c r="F72" s="386">
        <f t="shared" si="2"/>
        <v>7.1344648443582512</v>
      </c>
      <c r="G72" s="385">
        <v>44</v>
      </c>
      <c r="H72" s="388">
        <f t="shared" si="3"/>
        <v>528.43016293192522</v>
      </c>
      <c r="I72" s="187">
        <f t="shared" si="4"/>
        <v>7.6399999999999996E-2</v>
      </c>
    </row>
    <row r="73" spans="1:9" s="46" customFormat="1" ht="16.5" customHeight="1" x14ac:dyDescent="0.2">
      <c r="A73" s="47">
        <v>55</v>
      </c>
      <c r="B73" s="381">
        <f t="shared" si="6"/>
        <v>706.45</v>
      </c>
      <c r="C73" s="379">
        <v>21000</v>
      </c>
      <c r="D73" s="386">
        <f t="shared" si="0"/>
        <v>356.71314318069221</v>
      </c>
      <c r="E73" s="387">
        <f t="shared" si="1"/>
        <v>120.56904239507395</v>
      </c>
      <c r="F73" s="386">
        <f t="shared" si="2"/>
        <v>7.1342628636138441</v>
      </c>
      <c r="G73" s="385">
        <v>44</v>
      </c>
      <c r="H73" s="388">
        <f t="shared" si="3"/>
        <v>528.41644843938002</v>
      </c>
      <c r="I73" s="187">
        <f t="shared" si="4"/>
        <v>7.7899999999999997E-2</v>
      </c>
    </row>
    <row r="74" spans="1:9" s="46" customFormat="1" ht="16.5" customHeight="1" x14ac:dyDescent="0.2">
      <c r="A74" s="47">
        <v>56</v>
      </c>
      <c r="B74" s="381">
        <f t="shared" si="6"/>
        <v>706.48</v>
      </c>
      <c r="C74" s="379">
        <v>21000</v>
      </c>
      <c r="D74" s="386">
        <f t="shared" si="0"/>
        <v>356.69799569697659</v>
      </c>
      <c r="E74" s="387">
        <f t="shared" si="1"/>
        <v>120.56392254557808</v>
      </c>
      <c r="F74" s="386">
        <f t="shared" si="2"/>
        <v>7.133959913939532</v>
      </c>
      <c r="G74" s="385">
        <v>44</v>
      </c>
      <c r="H74" s="388">
        <f t="shared" si="3"/>
        <v>528.39587815649418</v>
      </c>
      <c r="I74" s="187">
        <f t="shared" si="4"/>
        <v>7.9299999999999995E-2</v>
      </c>
    </row>
    <row r="75" spans="1:9" s="46" customFormat="1" ht="16.5" customHeight="1" x14ac:dyDescent="0.2">
      <c r="A75" s="47">
        <v>57</v>
      </c>
      <c r="B75" s="381">
        <f t="shared" si="6"/>
        <v>706.51</v>
      </c>
      <c r="C75" s="379">
        <v>21000</v>
      </c>
      <c r="D75" s="386">
        <f t="shared" si="0"/>
        <v>356.68284949965323</v>
      </c>
      <c r="E75" s="387">
        <f t="shared" si="1"/>
        <v>120.55880313088278</v>
      </c>
      <c r="F75" s="386">
        <f t="shared" si="2"/>
        <v>7.1336569899930646</v>
      </c>
      <c r="G75" s="385">
        <v>44</v>
      </c>
      <c r="H75" s="388">
        <f t="shared" si="3"/>
        <v>528.37530962052915</v>
      </c>
      <c r="I75" s="187">
        <f t="shared" si="4"/>
        <v>8.0699999999999994E-2</v>
      </c>
    </row>
    <row r="76" spans="1:9" s="46" customFormat="1" ht="16.5" customHeight="1" x14ac:dyDescent="0.2">
      <c r="A76" s="47">
        <v>58</v>
      </c>
      <c r="B76" s="381">
        <f t="shared" si="6"/>
        <v>706.54</v>
      </c>
      <c r="C76" s="379">
        <v>21000</v>
      </c>
      <c r="D76" s="386">
        <f t="shared" si="0"/>
        <v>356.66770458855837</v>
      </c>
      <c r="E76" s="387">
        <f t="shared" si="1"/>
        <v>120.55368415093271</v>
      </c>
      <c r="F76" s="386">
        <f t="shared" si="2"/>
        <v>7.1333540917711673</v>
      </c>
      <c r="G76" s="385">
        <v>44</v>
      </c>
      <c r="H76" s="388">
        <f t="shared" si="3"/>
        <v>528.35474283126223</v>
      </c>
      <c r="I76" s="187">
        <f t="shared" si="4"/>
        <v>8.2100000000000006E-2</v>
      </c>
    </row>
    <row r="77" spans="1:9" s="46" customFormat="1" ht="16.5" customHeight="1" x14ac:dyDescent="0.2">
      <c r="A77" s="47">
        <v>59</v>
      </c>
      <c r="B77" s="381">
        <f t="shared" si="6"/>
        <v>706.56</v>
      </c>
      <c r="C77" s="379">
        <v>21000</v>
      </c>
      <c r="D77" s="386">
        <f t="shared" si="0"/>
        <v>356.65760869565224</v>
      </c>
      <c r="E77" s="387">
        <f t="shared" si="1"/>
        <v>120.55027173913045</v>
      </c>
      <c r="F77" s="386">
        <f t="shared" si="2"/>
        <v>7.1331521739130448</v>
      </c>
      <c r="G77" s="385">
        <v>44</v>
      </c>
      <c r="H77" s="388">
        <f t="shared" si="3"/>
        <v>528.34103260869574</v>
      </c>
      <c r="I77" s="187">
        <f t="shared" si="4"/>
        <v>8.3500000000000005E-2</v>
      </c>
    </row>
    <row r="78" spans="1:9" s="46" customFormat="1" ht="16.5" customHeight="1" x14ac:dyDescent="0.2">
      <c r="A78" s="48">
        <v>60</v>
      </c>
      <c r="B78" s="381">
        <f t="shared" si="6"/>
        <v>706.59</v>
      </c>
      <c r="C78" s="379">
        <v>21000</v>
      </c>
      <c r="D78" s="386">
        <f t="shared" si="0"/>
        <v>356.64246592790727</v>
      </c>
      <c r="E78" s="387">
        <f t="shared" si="1"/>
        <v>120.54515348363265</v>
      </c>
      <c r="F78" s="386">
        <f t="shared" si="2"/>
        <v>7.1328493185581454</v>
      </c>
      <c r="G78" s="385">
        <v>44</v>
      </c>
      <c r="H78" s="388">
        <f t="shared" si="3"/>
        <v>528.32046873009813</v>
      </c>
      <c r="I78" s="187">
        <f t="shared" si="4"/>
        <v>8.4900000000000003E-2</v>
      </c>
    </row>
    <row r="79" spans="1:9" s="46" customFormat="1" ht="16.5" customHeight="1" x14ac:dyDescent="0.2">
      <c r="A79" s="47">
        <v>61</v>
      </c>
      <c r="B79" s="381">
        <f t="shared" si="6"/>
        <v>706.61</v>
      </c>
      <c r="C79" s="379">
        <v>21000</v>
      </c>
      <c r="D79" s="386">
        <f t="shared" si="0"/>
        <v>356.63237146374945</v>
      </c>
      <c r="E79" s="387">
        <f t="shared" si="1"/>
        <v>120.5417415547473</v>
      </c>
      <c r="F79" s="386">
        <f t="shared" si="2"/>
        <v>7.1326474292749893</v>
      </c>
      <c r="G79" s="385">
        <v>44</v>
      </c>
      <c r="H79" s="388">
        <f t="shared" si="3"/>
        <v>528.30676044777169</v>
      </c>
      <c r="I79" s="187">
        <f t="shared" si="4"/>
        <v>8.6300000000000002E-2</v>
      </c>
    </row>
    <row r="80" spans="1:9" s="46" customFormat="1" ht="16.5" customHeight="1" x14ac:dyDescent="0.2">
      <c r="A80" s="47">
        <v>62</v>
      </c>
      <c r="B80" s="381">
        <f t="shared" si="6"/>
        <v>706.64</v>
      </c>
      <c r="C80" s="379">
        <v>21000</v>
      </c>
      <c r="D80" s="386">
        <f t="shared" si="0"/>
        <v>356.61723083889956</v>
      </c>
      <c r="E80" s="387">
        <f t="shared" si="1"/>
        <v>120.53662402354804</v>
      </c>
      <c r="F80" s="386">
        <f t="shared" si="2"/>
        <v>7.1323446167779911</v>
      </c>
      <c r="G80" s="385">
        <v>44</v>
      </c>
      <c r="H80" s="388">
        <f t="shared" si="3"/>
        <v>528.28619947922562</v>
      </c>
      <c r="I80" s="187">
        <f t="shared" si="4"/>
        <v>8.77E-2</v>
      </c>
    </row>
    <row r="81" spans="1:9" s="46" customFormat="1" ht="16.5" customHeight="1" x14ac:dyDescent="0.2">
      <c r="A81" s="47">
        <v>63</v>
      </c>
      <c r="B81" s="381">
        <f t="shared" si="6"/>
        <v>706.66</v>
      </c>
      <c r="C81" s="379">
        <v>21000</v>
      </c>
      <c r="D81" s="386">
        <f t="shared" si="0"/>
        <v>356.60713780318684</v>
      </c>
      <c r="E81" s="387">
        <f t="shared" si="1"/>
        <v>120.53321257747714</v>
      </c>
      <c r="F81" s="386">
        <f t="shared" si="2"/>
        <v>7.1321427560637369</v>
      </c>
      <c r="G81" s="385">
        <v>44</v>
      </c>
      <c r="H81" s="388">
        <f t="shared" si="3"/>
        <v>528.27249313672769</v>
      </c>
      <c r="I81" s="187">
        <f t="shared" si="4"/>
        <v>8.9200000000000002E-2</v>
      </c>
    </row>
    <row r="82" spans="1:9" s="46" customFormat="1" ht="16.5" customHeight="1" x14ac:dyDescent="0.2">
      <c r="A82" s="47">
        <v>64</v>
      </c>
      <c r="B82" s="381">
        <f t="shared" si="6"/>
        <v>706.69</v>
      </c>
      <c r="C82" s="379">
        <v>21000</v>
      </c>
      <c r="D82" s="386">
        <f t="shared" si="0"/>
        <v>356.59199932077712</v>
      </c>
      <c r="E82" s="387">
        <f t="shared" si="1"/>
        <v>120.52809577042265</v>
      </c>
      <c r="F82" s="386">
        <f t="shared" si="2"/>
        <v>7.1318399864155424</v>
      </c>
      <c r="G82" s="385">
        <v>44</v>
      </c>
      <c r="H82" s="388">
        <f t="shared" si="3"/>
        <v>528.25193507761537</v>
      </c>
      <c r="I82" s="187">
        <f t="shared" si="4"/>
        <v>9.06E-2</v>
      </c>
    </row>
    <row r="83" spans="1:9" s="46" customFormat="1" ht="16.5" customHeight="1" x14ac:dyDescent="0.2">
      <c r="A83" s="47">
        <v>65</v>
      </c>
      <c r="B83" s="381">
        <f t="shared" si="6"/>
        <v>706.71</v>
      </c>
      <c r="C83" s="379">
        <v>21000</v>
      </c>
      <c r="D83" s="386">
        <f t="shared" ref="D83:D146" si="7">12*(1/B83*C83)</f>
        <v>356.58190771320625</v>
      </c>
      <c r="E83" s="387">
        <f t="shared" ref="E83:E146" si="8">SUM(D83:D83)*33.8%</f>
        <v>120.52468480706371</v>
      </c>
      <c r="F83" s="386">
        <f t="shared" ref="F83:F146" si="9">SUM(D83:D83)*2%</f>
        <v>7.1316381542641247</v>
      </c>
      <c r="G83" s="385">
        <v>44</v>
      </c>
      <c r="H83" s="388">
        <f t="shared" ref="H83:H146" si="10">SUM(D83:G83)</f>
        <v>528.23823067453407</v>
      </c>
      <c r="I83" s="187">
        <f t="shared" ref="I83:I146" si="11">ROUND(A83/B83,4)</f>
        <v>9.1999999999999998E-2</v>
      </c>
    </row>
    <row r="84" spans="1:9" s="46" customFormat="1" ht="16.5" customHeight="1" x14ac:dyDescent="0.2">
      <c r="A84" s="47">
        <v>66</v>
      </c>
      <c r="B84" s="381">
        <f t="shared" si="6"/>
        <v>706.73</v>
      </c>
      <c r="C84" s="379">
        <v>21000</v>
      </c>
      <c r="D84" s="386">
        <f t="shared" si="7"/>
        <v>356.57181667680726</v>
      </c>
      <c r="E84" s="387">
        <f t="shared" si="8"/>
        <v>120.52127403676084</v>
      </c>
      <c r="F84" s="386">
        <f t="shared" si="9"/>
        <v>7.1314363335361453</v>
      </c>
      <c r="G84" s="385">
        <v>44</v>
      </c>
      <c r="H84" s="388">
        <f t="shared" si="10"/>
        <v>528.22452704710429</v>
      </c>
      <c r="I84" s="187">
        <f t="shared" si="11"/>
        <v>9.3399999999999997E-2</v>
      </c>
    </row>
    <row r="85" spans="1:9" s="46" customFormat="1" ht="16.5" customHeight="1" x14ac:dyDescent="0.2">
      <c r="A85" s="47">
        <v>67</v>
      </c>
      <c r="B85" s="381">
        <f t="shared" si="6"/>
        <v>706.76</v>
      </c>
      <c r="C85" s="379">
        <v>21000</v>
      </c>
      <c r="D85" s="386">
        <f t="shared" si="7"/>
        <v>356.55668119305</v>
      </c>
      <c r="E85" s="387">
        <f t="shared" si="8"/>
        <v>120.51615824325089</v>
      </c>
      <c r="F85" s="386">
        <f t="shared" si="9"/>
        <v>7.1311336238610004</v>
      </c>
      <c r="G85" s="385">
        <v>44</v>
      </c>
      <c r="H85" s="388">
        <f t="shared" si="10"/>
        <v>528.20397306016184</v>
      </c>
      <c r="I85" s="187">
        <f t="shared" si="11"/>
        <v>9.4799999999999995E-2</v>
      </c>
    </row>
    <row r="86" spans="1:9" s="46" customFormat="1" ht="16.5" customHeight="1" x14ac:dyDescent="0.2">
      <c r="A86" s="47">
        <v>68</v>
      </c>
      <c r="B86" s="381">
        <f t="shared" si="6"/>
        <v>706.78</v>
      </c>
      <c r="C86" s="379">
        <v>21000</v>
      </c>
      <c r="D86" s="386">
        <f t="shared" si="7"/>
        <v>356.54659158436857</v>
      </c>
      <c r="E86" s="387">
        <f t="shared" si="8"/>
        <v>120.51274795551656</v>
      </c>
      <c r="F86" s="386">
        <f t="shared" si="9"/>
        <v>7.1309318316873718</v>
      </c>
      <c r="G86" s="385">
        <v>44</v>
      </c>
      <c r="H86" s="388">
        <f t="shared" si="10"/>
        <v>528.19027137157241</v>
      </c>
      <c r="I86" s="187">
        <f t="shared" si="11"/>
        <v>9.6199999999999994E-2</v>
      </c>
    </row>
    <row r="87" spans="1:9" s="46" customFormat="1" ht="16.5" customHeight="1" x14ac:dyDescent="0.2">
      <c r="A87" s="47">
        <v>69</v>
      </c>
      <c r="B87" s="381">
        <f t="shared" si="6"/>
        <v>706.8</v>
      </c>
      <c r="C87" s="379">
        <v>21000</v>
      </c>
      <c r="D87" s="386">
        <f t="shared" si="7"/>
        <v>356.53650254668935</v>
      </c>
      <c r="E87" s="387">
        <f t="shared" si="8"/>
        <v>120.50933786078099</v>
      </c>
      <c r="F87" s="386">
        <f t="shared" si="9"/>
        <v>7.1307300509337868</v>
      </c>
      <c r="G87" s="385">
        <v>44</v>
      </c>
      <c r="H87" s="388">
        <f t="shared" si="10"/>
        <v>528.17657045840406</v>
      </c>
      <c r="I87" s="187">
        <f t="shared" si="11"/>
        <v>9.7600000000000006E-2</v>
      </c>
    </row>
    <row r="88" spans="1:9" s="46" customFormat="1" ht="16.5" customHeight="1" x14ac:dyDescent="0.2">
      <c r="A88" s="48">
        <v>70</v>
      </c>
      <c r="B88" s="381">
        <f t="shared" si="6"/>
        <v>706.82</v>
      </c>
      <c r="C88" s="379">
        <v>21000</v>
      </c>
      <c r="D88" s="386">
        <f t="shared" si="7"/>
        <v>356.52641407996379</v>
      </c>
      <c r="E88" s="387">
        <f t="shared" si="8"/>
        <v>120.50592795902774</v>
      </c>
      <c r="F88" s="386">
        <f t="shared" si="9"/>
        <v>7.1305282815992754</v>
      </c>
      <c r="G88" s="385">
        <v>44</v>
      </c>
      <c r="H88" s="388">
        <f t="shared" si="10"/>
        <v>528.16287032059086</v>
      </c>
      <c r="I88" s="187">
        <f t="shared" si="11"/>
        <v>9.9000000000000005E-2</v>
      </c>
    </row>
    <row r="89" spans="1:9" s="46" customFormat="1" ht="16.5" customHeight="1" x14ac:dyDescent="0.2">
      <c r="A89" s="47">
        <v>71</v>
      </c>
      <c r="B89" s="381">
        <f t="shared" si="6"/>
        <v>706.84</v>
      </c>
      <c r="C89" s="379">
        <v>21000</v>
      </c>
      <c r="D89" s="386">
        <f t="shared" si="7"/>
        <v>356.51632618414351</v>
      </c>
      <c r="E89" s="387">
        <f t="shared" si="8"/>
        <v>120.5025182502405</v>
      </c>
      <c r="F89" s="386">
        <f t="shared" si="9"/>
        <v>7.1303265236828706</v>
      </c>
      <c r="G89" s="385">
        <v>44</v>
      </c>
      <c r="H89" s="388">
        <f t="shared" si="10"/>
        <v>528.14917095806686</v>
      </c>
      <c r="I89" s="187">
        <f t="shared" si="11"/>
        <v>0.1004</v>
      </c>
    </row>
    <row r="90" spans="1:9" s="46" customFormat="1" ht="16.5" customHeight="1" x14ac:dyDescent="0.2">
      <c r="A90" s="47">
        <v>72</v>
      </c>
      <c r="B90" s="381">
        <f t="shared" si="6"/>
        <v>706.86</v>
      </c>
      <c r="C90" s="379">
        <v>21000</v>
      </c>
      <c r="D90" s="386">
        <f t="shared" si="7"/>
        <v>356.50623885918003</v>
      </c>
      <c r="E90" s="387">
        <f t="shared" si="8"/>
        <v>120.49910873440284</v>
      </c>
      <c r="F90" s="386">
        <f t="shared" si="9"/>
        <v>7.1301247771836005</v>
      </c>
      <c r="G90" s="385">
        <v>44</v>
      </c>
      <c r="H90" s="388">
        <f t="shared" si="10"/>
        <v>528.13547237076648</v>
      </c>
      <c r="I90" s="187">
        <f t="shared" si="11"/>
        <v>0.1019</v>
      </c>
    </row>
    <row r="91" spans="1:9" s="46" customFormat="1" ht="16.5" customHeight="1" x14ac:dyDescent="0.2">
      <c r="A91" s="47">
        <v>73</v>
      </c>
      <c r="B91" s="381">
        <f t="shared" si="6"/>
        <v>706.89</v>
      </c>
      <c r="C91" s="379">
        <v>21000</v>
      </c>
      <c r="D91" s="386">
        <f t="shared" si="7"/>
        <v>356.49110894198532</v>
      </c>
      <c r="E91" s="387">
        <f t="shared" si="8"/>
        <v>120.49399482239103</v>
      </c>
      <c r="F91" s="386">
        <f t="shared" si="9"/>
        <v>7.1298221788397065</v>
      </c>
      <c r="G91" s="385">
        <v>44</v>
      </c>
      <c r="H91" s="388">
        <f t="shared" si="10"/>
        <v>528.11492594321612</v>
      </c>
      <c r="I91" s="187">
        <f t="shared" si="11"/>
        <v>0.1033</v>
      </c>
    </row>
    <row r="92" spans="1:9" s="46" customFormat="1" ht="16.5" customHeight="1" x14ac:dyDescent="0.2">
      <c r="A92" s="47">
        <v>74</v>
      </c>
      <c r="B92" s="381">
        <f t="shared" si="6"/>
        <v>706.91</v>
      </c>
      <c r="C92" s="379">
        <v>21000</v>
      </c>
      <c r="D92" s="386">
        <f t="shared" si="7"/>
        <v>356.48102304395184</v>
      </c>
      <c r="E92" s="387">
        <f t="shared" si="8"/>
        <v>120.49058578885571</v>
      </c>
      <c r="F92" s="386">
        <f t="shared" si="9"/>
        <v>7.1296204608790372</v>
      </c>
      <c r="G92" s="385">
        <v>44</v>
      </c>
      <c r="H92" s="388">
        <f t="shared" si="10"/>
        <v>528.10122929368663</v>
      </c>
      <c r="I92" s="187">
        <f t="shared" si="11"/>
        <v>0.1047</v>
      </c>
    </row>
    <row r="93" spans="1:9" s="46" customFormat="1" ht="16.5" customHeight="1" x14ac:dyDescent="0.2">
      <c r="A93" s="47">
        <v>75</v>
      </c>
      <c r="B93" s="381">
        <f t="shared" si="6"/>
        <v>706.93</v>
      </c>
      <c r="C93" s="379">
        <v>21000</v>
      </c>
      <c r="D93" s="386">
        <f t="shared" si="7"/>
        <v>356.47093771660565</v>
      </c>
      <c r="E93" s="387">
        <f t="shared" si="8"/>
        <v>120.48717694821269</v>
      </c>
      <c r="F93" s="386">
        <f t="shared" si="9"/>
        <v>7.1294187543321135</v>
      </c>
      <c r="G93" s="385">
        <v>44</v>
      </c>
      <c r="H93" s="388">
        <f t="shared" si="10"/>
        <v>528.08753341915053</v>
      </c>
      <c r="I93" s="187">
        <f t="shared" si="11"/>
        <v>0.1061</v>
      </c>
    </row>
    <row r="94" spans="1:9" s="46" customFormat="1" ht="16.5" customHeight="1" x14ac:dyDescent="0.2">
      <c r="A94" s="47">
        <v>76</v>
      </c>
      <c r="B94" s="381">
        <f t="shared" si="6"/>
        <v>706.95</v>
      </c>
      <c r="C94" s="379">
        <v>21000</v>
      </c>
      <c r="D94" s="386">
        <f t="shared" si="7"/>
        <v>356.46085295989815</v>
      </c>
      <c r="E94" s="387">
        <f t="shared" si="8"/>
        <v>120.48376830044556</v>
      </c>
      <c r="F94" s="386">
        <f t="shared" si="9"/>
        <v>7.1292170591979627</v>
      </c>
      <c r="G94" s="385">
        <v>44</v>
      </c>
      <c r="H94" s="388">
        <f t="shared" si="10"/>
        <v>528.07383831954166</v>
      </c>
      <c r="I94" s="187">
        <f t="shared" si="11"/>
        <v>0.1075</v>
      </c>
    </row>
    <row r="95" spans="1:9" s="46" customFormat="1" ht="16.5" customHeight="1" x14ac:dyDescent="0.2">
      <c r="A95" s="47">
        <v>77</v>
      </c>
      <c r="B95" s="381">
        <f t="shared" si="6"/>
        <v>706.97</v>
      </c>
      <c r="C95" s="379">
        <v>21000</v>
      </c>
      <c r="D95" s="386">
        <f t="shared" si="7"/>
        <v>356.45076877378108</v>
      </c>
      <c r="E95" s="387">
        <f t="shared" si="8"/>
        <v>120.48035984553799</v>
      </c>
      <c r="F95" s="386">
        <f t="shared" si="9"/>
        <v>7.129015375475622</v>
      </c>
      <c r="G95" s="385">
        <v>44</v>
      </c>
      <c r="H95" s="388">
        <f t="shared" si="10"/>
        <v>528.06014399479466</v>
      </c>
      <c r="I95" s="187">
        <f t="shared" si="11"/>
        <v>0.1089</v>
      </c>
    </row>
    <row r="96" spans="1:9" s="46" customFormat="1" ht="16.5" customHeight="1" x14ac:dyDescent="0.2">
      <c r="A96" s="47">
        <v>78</v>
      </c>
      <c r="B96" s="381">
        <f t="shared" si="6"/>
        <v>706.99</v>
      </c>
      <c r="C96" s="379">
        <v>21000</v>
      </c>
      <c r="D96" s="386">
        <f t="shared" si="7"/>
        <v>356.44068515820595</v>
      </c>
      <c r="E96" s="387">
        <f t="shared" si="8"/>
        <v>120.47695158347361</v>
      </c>
      <c r="F96" s="386">
        <f t="shared" si="9"/>
        <v>7.128813703164119</v>
      </c>
      <c r="G96" s="385">
        <v>44</v>
      </c>
      <c r="H96" s="388">
        <f t="shared" si="10"/>
        <v>528.04645044484369</v>
      </c>
      <c r="I96" s="187">
        <f t="shared" si="11"/>
        <v>0.1103</v>
      </c>
    </row>
    <row r="97" spans="1:9" s="46" customFormat="1" ht="16.5" customHeight="1" x14ac:dyDescent="0.2">
      <c r="A97" s="47">
        <v>79</v>
      </c>
      <c r="B97" s="381">
        <f t="shared" si="6"/>
        <v>707.01</v>
      </c>
      <c r="C97" s="379">
        <v>21000</v>
      </c>
      <c r="D97" s="386">
        <f t="shared" si="7"/>
        <v>356.43060211312428</v>
      </c>
      <c r="E97" s="387">
        <f t="shared" si="8"/>
        <v>120.473543514236</v>
      </c>
      <c r="F97" s="386">
        <f t="shared" si="9"/>
        <v>7.1286120422624855</v>
      </c>
      <c r="G97" s="385">
        <v>44</v>
      </c>
      <c r="H97" s="388">
        <f t="shared" si="10"/>
        <v>528.0327576696227</v>
      </c>
      <c r="I97" s="187">
        <f t="shared" si="11"/>
        <v>0.11169999999999999</v>
      </c>
    </row>
    <row r="98" spans="1:9" s="46" customFormat="1" ht="16.5" customHeight="1" x14ac:dyDescent="0.2">
      <c r="A98" s="48">
        <v>80</v>
      </c>
      <c r="B98" s="381">
        <f t="shared" si="6"/>
        <v>707.03</v>
      </c>
      <c r="C98" s="379">
        <v>21000</v>
      </c>
      <c r="D98" s="386">
        <f t="shared" si="7"/>
        <v>356.4205196384878</v>
      </c>
      <c r="E98" s="387">
        <f t="shared" si="8"/>
        <v>120.47013563780887</v>
      </c>
      <c r="F98" s="386">
        <f t="shared" si="9"/>
        <v>7.128410392769756</v>
      </c>
      <c r="G98" s="385">
        <v>44</v>
      </c>
      <c r="H98" s="388">
        <f t="shared" si="10"/>
        <v>528.01906566906644</v>
      </c>
      <c r="I98" s="187">
        <f t="shared" si="11"/>
        <v>0.11310000000000001</v>
      </c>
    </row>
    <row r="99" spans="1:9" s="46" customFormat="1" ht="16.5" customHeight="1" x14ac:dyDescent="0.2">
      <c r="A99" s="47">
        <v>81</v>
      </c>
      <c r="B99" s="381">
        <f t="shared" si="6"/>
        <v>707.04</v>
      </c>
      <c r="C99" s="379">
        <v>21000</v>
      </c>
      <c r="D99" s="386">
        <f t="shared" si="7"/>
        <v>356.41547861507132</v>
      </c>
      <c r="E99" s="387">
        <f t="shared" si="8"/>
        <v>120.46843177189409</v>
      </c>
      <c r="F99" s="386">
        <f t="shared" si="9"/>
        <v>7.1283095723014265</v>
      </c>
      <c r="G99" s="385">
        <v>44</v>
      </c>
      <c r="H99" s="388">
        <f t="shared" si="10"/>
        <v>528.01221995926676</v>
      </c>
      <c r="I99" s="187">
        <f t="shared" si="11"/>
        <v>0.11459999999999999</v>
      </c>
    </row>
    <row r="100" spans="1:9" s="46" customFormat="1" ht="16.5" customHeight="1" x14ac:dyDescent="0.2">
      <c r="A100" s="47">
        <v>82</v>
      </c>
      <c r="B100" s="381">
        <f t="shared" si="6"/>
        <v>707.06</v>
      </c>
      <c r="C100" s="379">
        <v>21000</v>
      </c>
      <c r="D100" s="386">
        <f t="shared" si="7"/>
        <v>356.40539699601163</v>
      </c>
      <c r="E100" s="387">
        <f t="shared" si="8"/>
        <v>120.46502418465192</v>
      </c>
      <c r="F100" s="386">
        <f t="shared" si="9"/>
        <v>7.1281079399202332</v>
      </c>
      <c r="G100" s="385">
        <v>44</v>
      </c>
      <c r="H100" s="388">
        <f t="shared" si="10"/>
        <v>527.99852912058384</v>
      </c>
      <c r="I100" s="187">
        <f t="shared" si="11"/>
        <v>0.11600000000000001</v>
      </c>
    </row>
    <row r="101" spans="1:9" s="46" customFormat="1" ht="16.5" customHeight="1" x14ac:dyDescent="0.2">
      <c r="A101" s="47">
        <v>83</v>
      </c>
      <c r="B101" s="381">
        <f t="shared" si="6"/>
        <v>707.08</v>
      </c>
      <c r="C101" s="379">
        <v>21000</v>
      </c>
      <c r="D101" s="386">
        <f t="shared" si="7"/>
        <v>356.39531594727612</v>
      </c>
      <c r="E101" s="387">
        <f t="shared" si="8"/>
        <v>120.46161679017932</v>
      </c>
      <c r="F101" s="386">
        <f t="shared" si="9"/>
        <v>7.1279063189455227</v>
      </c>
      <c r="G101" s="385">
        <v>44</v>
      </c>
      <c r="H101" s="388">
        <f t="shared" si="10"/>
        <v>527.98483905640092</v>
      </c>
      <c r="I101" s="187">
        <f t="shared" si="11"/>
        <v>0.1174</v>
      </c>
    </row>
    <row r="102" spans="1:9" s="46" customFormat="1" ht="16.5" customHeight="1" x14ac:dyDescent="0.2">
      <c r="A102" s="47">
        <v>84</v>
      </c>
      <c r="B102" s="381">
        <f t="shared" si="6"/>
        <v>707.1</v>
      </c>
      <c r="C102" s="379">
        <v>21000</v>
      </c>
      <c r="D102" s="386">
        <f t="shared" si="7"/>
        <v>356.38523546881629</v>
      </c>
      <c r="E102" s="387">
        <f t="shared" si="8"/>
        <v>120.45820958845989</v>
      </c>
      <c r="F102" s="386">
        <f t="shared" si="9"/>
        <v>7.1277047093763262</v>
      </c>
      <c r="G102" s="385">
        <v>44</v>
      </c>
      <c r="H102" s="388">
        <f t="shared" si="10"/>
        <v>527.9711497666525</v>
      </c>
      <c r="I102" s="187">
        <f t="shared" si="11"/>
        <v>0.1188</v>
      </c>
    </row>
    <row r="103" spans="1:9" s="46" customFormat="1" ht="16.5" customHeight="1" x14ac:dyDescent="0.2">
      <c r="A103" s="47">
        <v>85</v>
      </c>
      <c r="B103" s="381">
        <f t="shared" si="6"/>
        <v>707.12</v>
      </c>
      <c r="C103" s="379">
        <v>21000</v>
      </c>
      <c r="D103" s="386">
        <f t="shared" si="7"/>
        <v>356.37515556058372</v>
      </c>
      <c r="E103" s="387">
        <f t="shared" si="8"/>
        <v>120.45480257947729</v>
      </c>
      <c r="F103" s="386">
        <f t="shared" si="9"/>
        <v>7.1275031112116745</v>
      </c>
      <c r="G103" s="385">
        <v>44</v>
      </c>
      <c r="H103" s="388">
        <f t="shared" si="10"/>
        <v>527.95746125127266</v>
      </c>
      <c r="I103" s="187">
        <f t="shared" si="11"/>
        <v>0.1202</v>
      </c>
    </row>
    <row r="104" spans="1:9" s="46" customFormat="1" ht="16.5" customHeight="1" x14ac:dyDescent="0.2">
      <c r="A104" s="47">
        <v>86</v>
      </c>
      <c r="B104" s="381">
        <f t="shared" si="6"/>
        <v>707.14</v>
      </c>
      <c r="C104" s="379">
        <v>21000</v>
      </c>
      <c r="D104" s="386">
        <f t="shared" si="7"/>
        <v>356.36507622253021</v>
      </c>
      <c r="E104" s="387">
        <f t="shared" si="8"/>
        <v>120.4513957632152</v>
      </c>
      <c r="F104" s="386">
        <f t="shared" si="9"/>
        <v>7.1273015244506039</v>
      </c>
      <c r="G104" s="385">
        <v>44</v>
      </c>
      <c r="H104" s="388">
        <f t="shared" si="10"/>
        <v>527.94377351019602</v>
      </c>
      <c r="I104" s="187">
        <f t="shared" si="11"/>
        <v>0.1216</v>
      </c>
    </row>
    <row r="105" spans="1:9" s="46" customFormat="1" ht="16.5" customHeight="1" x14ac:dyDescent="0.2">
      <c r="A105" s="47">
        <v>87</v>
      </c>
      <c r="B105" s="381">
        <f t="shared" si="6"/>
        <v>707.15</v>
      </c>
      <c r="C105" s="379">
        <v>21000</v>
      </c>
      <c r="D105" s="386">
        <f t="shared" si="7"/>
        <v>356.36003676730536</v>
      </c>
      <c r="E105" s="387">
        <f t="shared" si="8"/>
        <v>120.44969242734921</v>
      </c>
      <c r="F105" s="386">
        <f t="shared" si="9"/>
        <v>7.1272007353461078</v>
      </c>
      <c r="G105" s="385">
        <v>44</v>
      </c>
      <c r="H105" s="388">
        <f t="shared" si="10"/>
        <v>527.93692993000059</v>
      </c>
      <c r="I105" s="187">
        <f t="shared" si="11"/>
        <v>0.123</v>
      </c>
    </row>
    <row r="106" spans="1:9" s="46" customFormat="1" ht="16.5" customHeight="1" x14ac:dyDescent="0.2">
      <c r="A106" s="47">
        <v>88</v>
      </c>
      <c r="B106" s="381">
        <f t="shared" si="6"/>
        <v>707.17</v>
      </c>
      <c r="C106" s="379">
        <v>21000</v>
      </c>
      <c r="D106" s="386">
        <f t="shared" si="7"/>
        <v>356.34995828442948</v>
      </c>
      <c r="E106" s="387">
        <f t="shared" si="8"/>
        <v>120.44628590013716</v>
      </c>
      <c r="F106" s="386">
        <f t="shared" si="9"/>
        <v>7.1269991656885896</v>
      </c>
      <c r="G106" s="385">
        <v>44</v>
      </c>
      <c r="H106" s="388">
        <f t="shared" si="10"/>
        <v>527.92324335025523</v>
      </c>
      <c r="I106" s="187">
        <f t="shared" si="11"/>
        <v>0.1244</v>
      </c>
    </row>
    <row r="107" spans="1:9" s="46" customFormat="1" ht="16.5" customHeight="1" x14ac:dyDescent="0.2">
      <c r="A107" s="47">
        <v>89</v>
      </c>
      <c r="B107" s="381">
        <f t="shared" si="6"/>
        <v>707.19</v>
      </c>
      <c r="C107" s="379">
        <v>21000</v>
      </c>
      <c r="D107" s="386">
        <f t="shared" si="7"/>
        <v>356.33988037161151</v>
      </c>
      <c r="E107" s="387">
        <f t="shared" si="8"/>
        <v>120.44287956560468</v>
      </c>
      <c r="F107" s="386">
        <f t="shared" si="9"/>
        <v>7.1267976074322306</v>
      </c>
      <c r="G107" s="385">
        <v>44</v>
      </c>
      <c r="H107" s="388">
        <f t="shared" si="10"/>
        <v>527.90955754464846</v>
      </c>
      <c r="I107" s="187">
        <f t="shared" si="11"/>
        <v>0.12590000000000001</v>
      </c>
    </row>
    <row r="108" spans="1:9" s="46" customFormat="1" ht="16.5" customHeight="1" x14ac:dyDescent="0.2">
      <c r="A108" s="48">
        <v>90</v>
      </c>
      <c r="B108" s="381">
        <f t="shared" si="6"/>
        <v>707.2</v>
      </c>
      <c r="C108" s="379">
        <v>21000</v>
      </c>
      <c r="D108" s="386">
        <f t="shared" si="7"/>
        <v>356.33484162895928</v>
      </c>
      <c r="E108" s="387">
        <f t="shared" si="8"/>
        <v>120.44117647058823</v>
      </c>
      <c r="F108" s="386">
        <f t="shared" si="9"/>
        <v>7.126696832579186</v>
      </c>
      <c r="G108" s="385">
        <v>44</v>
      </c>
      <c r="H108" s="388">
        <f t="shared" si="10"/>
        <v>527.90271493212663</v>
      </c>
      <c r="I108" s="187">
        <f t="shared" si="11"/>
        <v>0.1273</v>
      </c>
    </row>
    <row r="109" spans="1:9" s="46" customFormat="1" ht="16.5" customHeight="1" x14ac:dyDescent="0.2">
      <c r="A109" s="47">
        <v>91</v>
      </c>
      <c r="B109" s="381">
        <f t="shared" si="6"/>
        <v>707.22</v>
      </c>
      <c r="C109" s="379">
        <v>21000</v>
      </c>
      <c r="D109" s="386">
        <f t="shared" si="7"/>
        <v>356.32476457113768</v>
      </c>
      <c r="E109" s="387">
        <f t="shared" si="8"/>
        <v>120.43777042504452</v>
      </c>
      <c r="F109" s="386">
        <f t="shared" si="9"/>
        <v>7.1264952914227537</v>
      </c>
      <c r="G109" s="385">
        <v>44</v>
      </c>
      <c r="H109" s="388">
        <f t="shared" si="10"/>
        <v>527.88903028760501</v>
      </c>
      <c r="I109" s="187">
        <f t="shared" si="11"/>
        <v>0.12870000000000001</v>
      </c>
    </row>
    <row r="110" spans="1:9" s="46" customFormat="1" ht="16.5" customHeight="1" x14ac:dyDescent="0.2">
      <c r="A110" s="47">
        <v>92</v>
      </c>
      <c r="B110" s="381">
        <f t="shared" si="6"/>
        <v>707.24</v>
      </c>
      <c r="C110" s="379">
        <v>21000</v>
      </c>
      <c r="D110" s="386">
        <f t="shared" si="7"/>
        <v>356.3146880832532</v>
      </c>
      <c r="E110" s="387">
        <f t="shared" si="8"/>
        <v>120.43436457213957</v>
      </c>
      <c r="F110" s="386">
        <f t="shared" si="9"/>
        <v>7.1262937616650639</v>
      </c>
      <c r="G110" s="385">
        <v>44</v>
      </c>
      <c r="H110" s="388">
        <f t="shared" si="10"/>
        <v>527.87534641705793</v>
      </c>
      <c r="I110" s="187">
        <f t="shared" si="11"/>
        <v>0.13009999999999999</v>
      </c>
    </row>
    <row r="111" spans="1:9" s="46" customFormat="1" ht="16.5" customHeight="1" x14ac:dyDescent="0.2">
      <c r="A111" s="47">
        <v>93</v>
      </c>
      <c r="B111" s="381">
        <f t="shared" si="6"/>
        <v>707.25</v>
      </c>
      <c r="C111" s="379">
        <v>21000</v>
      </c>
      <c r="D111" s="386">
        <f t="shared" si="7"/>
        <v>356.30965005302227</v>
      </c>
      <c r="E111" s="387">
        <f t="shared" si="8"/>
        <v>120.43266171792152</v>
      </c>
      <c r="F111" s="386">
        <f t="shared" si="9"/>
        <v>7.1261930010604457</v>
      </c>
      <c r="G111" s="385">
        <v>44</v>
      </c>
      <c r="H111" s="388">
        <f t="shared" si="10"/>
        <v>527.86850477200426</v>
      </c>
      <c r="I111" s="187">
        <f t="shared" si="11"/>
        <v>0.13150000000000001</v>
      </c>
    </row>
    <row r="112" spans="1:9" s="46" customFormat="1" ht="16.5" customHeight="1" x14ac:dyDescent="0.2">
      <c r="A112" s="47">
        <v>94</v>
      </c>
      <c r="B112" s="381">
        <f t="shared" si="6"/>
        <v>707.27</v>
      </c>
      <c r="C112" s="379">
        <v>21000</v>
      </c>
      <c r="D112" s="386">
        <f t="shared" si="7"/>
        <v>356.29957441995282</v>
      </c>
      <c r="E112" s="387">
        <f t="shared" si="8"/>
        <v>120.42925615394404</v>
      </c>
      <c r="F112" s="386">
        <f t="shared" si="9"/>
        <v>7.1259914883990563</v>
      </c>
      <c r="G112" s="385">
        <v>44</v>
      </c>
      <c r="H112" s="388">
        <f t="shared" si="10"/>
        <v>527.85482206229585</v>
      </c>
      <c r="I112" s="187">
        <f t="shared" si="11"/>
        <v>0.13289999999999999</v>
      </c>
    </row>
    <row r="113" spans="1:9" s="46" customFormat="1" ht="16.5" customHeight="1" x14ac:dyDescent="0.2">
      <c r="A113" s="47">
        <v>95</v>
      </c>
      <c r="B113" s="381">
        <f t="shared" si="6"/>
        <v>707.29</v>
      </c>
      <c r="C113" s="379">
        <v>21000</v>
      </c>
      <c r="D113" s="386">
        <f t="shared" si="7"/>
        <v>356.28949935669954</v>
      </c>
      <c r="E113" s="387">
        <f t="shared" si="8"/>
        <v>120.42585078256444</v>
      </c>
      <c r="F113" s="386">
        <f t="shared" si="9"/>
        <v>7.1257899871339907</v>
      </c>
      <c r="G113" s="385">
        <v>44</v>
      </c>
      <c r="H113" s="388">
        <f t="shared" si="10"/>
        <v>527.84114012639793</v>
      </c>
      <c r="I113" s="187">
        <f t="shared" si="11"/>
        <v>0.1343</v>
      </c>
    </row>
    <row r="114" spans="1:9" s="46" customFormat="1" ht="16.5" customHeight="1" x14ac:dyDescent="0.2">
      <c r="A114" s="47">
        <v>96</v>
      </c>
      <c r="B114" s="381">
        <f t="shared" si="6"/>
        <v>707.3</v>
      </c>
      <c r="C114" s="379">
        <v>21000</v>
      </c>
      <c r="D114" s="386">
        <f t="shared" si="7"/>
        <v>356.28446203873887</v>
      </c>
      <c r="E114" s="387">
        <f t="shared" si="8"/>
        <v>120.42414816909373</v>
      </c>
      <c r="F114" s="386">
        <f t="shared" si="9"/>
        <v>7.1256892407747774</v>
      </c>
      <c r="G114" s="385">
        <v>44</v>
      </c>
      <c r="H114" s="388">
        <f t="shared" si="10"/>
        <v>527.83429944860734</v>
      </c>
      <c r="I114" s="187">
        <f t="shared" si="11"/>
        <v>0.13569999999999999</v>
      </c>
    </row>
    <row r="115" spans="1:9" s="46" customFormat="1" ht="16.5" customHeight="1" x14ac:dyDescent="0.2">
      <c r="A115" s="47">
        <v>97</v>
      </c>
      <c r="B115" s="381">
        <f t="shared" si="6"/>
        <v>707.32</v>
      </c>
      <c r="C115" s="379">
        <v>21000</v>
      </c>
      <c r="D115" s="386">
        <f t="shared" si="7"/>
        <v>356.27438783011934</v>
      </c>
      <c r="E115" s="387">
        <f t="shared" si="8"/>
        <v>120.42074308658033</v>
      </c>
      <c r="F115" s="386">
        <f t="shared" si="9"/>
        <v>7.1254877566023866</v>
      </c>
      <c r="G115" s="385">
        <v>44</v>
      </c>
      <c r="H115" s="388">
        <f t="shared" si="10"/>
        <v>527.82061867330208</v>
      </c>
      <c r="I115" s="187">
        <f t="shared" si="11"/>
        <v>0.1371</v>
      </c>
    </row>
    <row r="116" spans="1:9" s="46" customFormat="1" ht="16.5" customHeight="1" x14ac:dyDescent="0.2">
      <c r="A116" s="47">
        <v>98</v>
      </c>
      <c r="B116" s="381">
        <f t="shared" si="6"/>
        <v>707.33</v>
      </c>
      <c r="C116" s="379">
        <v>21000</v>
      </c>
      <c r="D116" s="386">
        <f t="shared" si="7"/>
        <v>356.26935093944832</v>
      </c>
      <c r="E116" s="387">
        <f t="shared" si="8"/>
        <v>120.41904061753353</v>
      </c>
      <c r="F116" s="386">
        <f t="shared" si="9"/>
        <v>7.1253870187889667</v>
      </c>
      <c r="G116" s="385">
        <v>44</v>
      </c>
      <c r="H116" s="388">
        <f t="shared" si="10"/>
        <v>527.81377857577081</v>
      </c>
      <c r="I116" s="187">
        <f t="shared" si="11"/>
        <v>0.13850000000000001</v>
      </c>
    </row>
    <row r="117" spans="1:9" s="46" customFormat="1" ht="16.5" customHeight="1" thickBot="1" x14ac:dyDescent="0.25">
      <c r="A117" s="49">
        <v>99</v>
      </c>
      <c r="B117" s="380">
        <f t="shared" si="6"/>
        <v>707.35</v>
      </c>
      <c r="C117" s="212">
        <v>21000</v>
      </c>
      <c r="D117" s="390">
        <f t="shared" si="7"/>
        <v>356.2592775853538</v>
      </c>
      <c r="E117" s="391">
        <f t="shared" si="8"/>
        <v>120.41563582384957</v>
      </c>
      <c r="F117" s="390">
        <f t="shared" si="9"/>
        <v>7.1251855517070766</v>
      </c>
      <c r="G117" s="389">
        <v>44</v>
      </c>
      <c r="H117" s="392">
        <f t="shared" si="10"/>
        <v>527.80009896091042</v>
      </c>
      <c r="I117" s="214">
        <f t="shared" si="11"/>
        <v>0.14000000000000001</v>
      </c>
    </row>
    <row r="118" spans="1:9" s="46" customFormat="1" ht="16.5" customHeight="1" x14ac:dyDescent="0.2">
      <c r="A118" s="50">
        <v>100</v>
      </c>
      <c r="B118" s="381">
        <f>ROUND(1.09*LN(A118)+702.34,2)</f>
        <v>707.36</v>
      </c>
      <c r="C118" s="209">
        <v>21000</v>
      </c>
      <c r="D118" s="394">
        <f t="shared" si="7"/>
        <v>356.25424112191814</v>
      </c>
      <c r="E118" s="395">
        <f t="shared" si="8"/>
        <v>120.41393349920833</v>
      </c>
      <c r="F118" s="394">
        <f t="shared" si="9"/>
        <v>7.1250848224383629</v>
      </c>
      <c r="G118" s="393">
        <v>44</v>
      </c>
      <c r="H118" s="396">
        <f t="shared" si="10"/>
        <v>527.79325944356481</v>
      </c>
      <c r="I118" s="211">
        <f t="shared" si="11"/>
        <v>0.1414</v>
      </c>
    </row>
    <row r="119" spans="1:9" s="46" customFormat="1" ht="16.5" customHeight="1" x14ac:dyDescent="0.2">
      <c r="A119" s="47">
        <v>101</v>
      </c>
      <c r="B119" s="381">
        <f t="shared" ref="B119:B167" si="12">ROUND(1.09*LN(A119)+702.34,2)</f>
        <v>707.37</v>
      </c>
      <c r="C119" s="379">
        <v>21000</v>
      </c>
      <c r="D119" s="386">
        <f t="shared" si="7"/>
        <v>356.24920480088213</v>
      </c>
      <c r="E119" s="387">
        <f t="shared" si="8"/>
        <v>120.41223122269815</v>
      </c>
      <c r="F119" s="386">
        <f t="shared" si="9"/>
        <v>7.1249840960176423</v>
      </c>
      <c r="G119" s="385">
        <v>44</v>
      </c>
      <c r="H119" s="388">
        <f t="shared" si="10"/>
        <v>527.78642011959801</v>
      </c>
      <c r="I119" s="187">
        <f t="shared" si="11"/>
        <v>0.14280000000000001</v>
      </c>
    </row>
    <row r="120" spans="1:9" s="46" customFormat="1" ht="16.5" customHeight="1" x14ac:dyDescent="0.2">
      <c r="A120" s="47">
        <v>102</v>
      </c>
      <c r="B120" s="381">
        <f t="shared" si="12"/>
        <v>707.38</v>
      </c>
      <c r="C120" s="379">
        <v>21000</v>
      </c>
      <c r="D120" s="386">
        <f t="shared" si="7"/>
        <v>356.24416862223984</v>
      </c>
      <c r="E120" s="387">
        <f t="shared" si="8"/>
        <v>120.41052899431705</v>
      </c>
      <c r="F120" s="386">
        <f t="shared" si="9"/>
        <v>7.1248833724447973</v>
      </c>
      <c r="G120" s="385">
        <v>44</v>
      </c>
      <c r="H120" s="388">
        <f t="shared" si="10"/>
        <v>527.77958098900172</v>
      </c>
      <c r="I120" s="187">
        <f t="shared" si="11"/>
        <v>0.14419999999999999</v>
      </c>
    </row>
    <row r="121" spans="1:9" s="46" customFormat="1" ht="16.5" customHeight="1" x14ac:dyDescent="0.2">
      <c r="A121" s="47">
        <v>103</v>
      </c>
      <c r="B121" s="381">
        <f t="shared" si="12"/>
        <v>707.39</v>
      </c>
      <c r="C121" s="379">
        <v>21000</v>
      </c>
      <c r="D121" s="386">
        <f t="shared" si="7"/>
        <v>356.23913258598509</v>
      </c>
      <c r="E121" s="387">
        <f t="shared" si="8"/>
        <v>120.40882681406295</v>
      </c>
      <c r="F121" s="386">
        <f t="shared" si="9"/>
        <v>7.1247826517197019</v>
      </c>
      <c r="G121" s="385">
        <v>44</v>
      </c>
      <c r="H121" s="388">
        <f t="shared" si="10"/>
        <v>527.77274205176775</v>
      </c>
      <c r="I121" s="187">
        <f t="shared" si="11"/>
        <v>0.14560000000000001</v>
      </c>
    </row>
    <row r="122" spans="1:9" s="46" customFormat="1" ht="16.5" customHeight="1" x14ac:dyDescent="0.2">
      <c r="A122" s="47">
        <v>104</v>
      </c>
      <c r="B122" s="381">
        <f t="shared" si="12"/>
        <v>707.4</v>
      </c>
      <c r="C122" s="379">
        <v>21000</v>
      </c>
      <c r="D122" s="386">
        <f t="shared" si="7"/>
        <v>356.23409669211196</v>
      </c>
      <c r="E122" s="387">
        <f t="shared" si="8"/>
        <v>120.40712468193384</v>
      </c>
      <c r="F122" s="386">
        <f t="shared" si="9"/>
        <v>7.1246819338422398</v>
      </c>
      <c r="G122" s="385">
        <v>44</v>
      </c>
      <c r="H122" s="388">
        <f t="shared" si="10"/>
        <v>527.76590330788804</v>
      </c>
      <c r="I122" s="187">
        <f t="shared" si="11"/>
        <v>0.14699999999999999</v>
      </c>
    </row>
    <row r="123" spans="1:9" s="46" customFormat="1" ht="16.5" customHeight="1" x14ac:dyDescent="0.2">
      <c r="A123" s="47">
        <v>105</v>
      </c>
      <c r="B123" s="381">
        <f t="shared" si="12"/>
        <v>707.41</v>
      </c>
      <c r="C123" s="379">
        <v>21000</v>
      </c>
      <c r="D123" s="386">
        <f t="shared" si="7"/>
        <v>356.22906094061432</v>
      </c>
      <c r="E123" s="387">
        <f t="shared" si="8"/>
        <v>120.40542259792763</v>
      </c>
      <c r="F123" s="386">
        <f t="shared" si="9"/>
        <v>7.1245812188122866</v>
      </c>
      <c r="G123" s="385">
        <v>44</v>
      </c>
      <c r="H123" s="388">
        <f t="shared" si="10"/>
        <v>527.75906475735428</v>
      </c>
      <c r="I123" s="187">
        <f t="shared" si="11"/>
        <v>0.1484</v>
      </c>
    </row>
    <row r="124" spans="1:9" s="46" customFormat="1" ht="16.5" customHeight="1" x14ac:dyDescent="0.2">
      <c r="A124" s="47">
        <v>106</v>
      </c>
      <c r="B124" s="381">
        <f t="shared" si="12"/>
        <v>707.42</v>
      </c>
      <c r="C124" s="379">
        <v>21000</v>
      </c>
      <c r="D124" s="386">
        <f t="shared" si="7"/>
        <v>356.22402533148625</v>
      </c>
      <c r="E124" s="387">
        <f t="shared" si="8"/>
        <v>120.40372056204234</v>
      </c>
      <c r="F124" s="386">
        <f t="shared" si="9"/>
        <v>7.124480506629725</v>
      </c>
      <c r="G124" s="385">
        <v>44</v>
      </c>
      <c r="H124" s="388">
        <f t="shared" si="10"/>
        <v>527.75222640015829</v>
      </c>
      <c r="I124" s="187">
        <f t="shared" si="11"/>
        <v>0.14979999999999999</v>
      </c>
    </row>
    <row r="125" spans="1:9" s="46" customFormat="1" ht="16.5" customHeight="1" x14ac:dyDescent="0.2">
      <c r="A125" s="47">
        <v>107</v>
      </c>
      <c r="B125" s="381">
        <f t="shared" si="12"/>
        <v>707.43</v>
      </c>
      <c r="C125" s="379">
        <v>21000</v>
      </c>
      <c r="D125" s="386">
        <f t="shared" si="7"/>
        <v>356.21898986472161</v>
      </c>
      <c r="E125" s="387">
        <f t="shared" si="8"/>
        <v>120.40201857427589</v>
      </c>
      <c r="F125" s="386">
        <f t="shared" si="9"/>
        <v>7.1243797972944325</v>
      </c>
      <c r="G125" s="385">
        <v>44</v>
      </c>
      <c r="H125" s="388">
        <f t="shared" si="10"/>
        <v>527.74538823629189</v>
      </c>
      <c r="I125" s="187">
        <f t="shared" si="11"/>
        <v>0.15129999999999999</v>
      </c>
    </row>
    <row r="126" spans="1:9" s="46" customFormat="1" ht="16.5" customHeight="1" x14ac:dyDescent="0.2">
      <c r="A126" s="47">
        <v>108</v>
      </c>
      <c r="B126" s="381">
        <f t="shared" si="12"/>
        <v>707.44</v>
      </c>
      <c r="C126" s="379">
        <v>21000</v>
      </c>
      <c r="D126" s="386">
        <f t="shared" si="7"/>
        <v>356.21395454031438</v>
      </c>
      <c r="E126" s="387">
        <f t="shared" si="8"/>
        <v>120.40031663462625</v>
      </c>
      <c r="F126" s="386">
        <f t="shared" si="9"/>
        <v>7.1242790908062874</v>
      </c>
      <c r="G126" s="385">
        <v>44</v>
      </c>
      <c r="H126" s="388">
        <f t="shared" si="10"/>
        <v>527.73855026574688</v>
      </c>
      <c r="I126" s="187">
        <f t="shared" si="11"/>
        <v>0.1527</v>
      </c>
    </row>
    <row r="127" spans="1:9" s="46" customFormat="1" ht="16.5" customHeight="1" x14ac:dyDescent="0.2">
      <c r="A127" s="47">
        <v>109</v>
      </c>
      <c r="B127" s="381">
        <f t="shared" si="12"/>
        <v>707.45</v>
      </c>
      <c r="C127" s="379">
        <v>21000</v>
      </c>
      <c r="D127" s="386">
        <f t="shared" si="7"/>
        <v>356.20891935825853</v>
      </c>
      <c r="E127" s="387">
        <f t="shared" si="8"/>
        <v>120.39861474309137</v>
      </c>
      <c r="F127" s="386">
        <f t="shared" si="9"/>
        <v>7.1241783871651707</v>
      </c>
      <c r="G127" s="385">
        <v>44</v>
      </c>
      <c r="H127" s="388">
        <f t="shared" si="10"/>
        <v>527.73171248851509</v>
      </c>
      <c r="I127" s="187">
        <f t="shared" si="11"/>
        <v>0.15409999999999999</v>
      </c>
    </row>
    <row r="128" spans="1:9" s="46" customFormat="1" ht="16.5" customHeight="1" x14ac:dyDescent="0.2">
      <c r="A128" s="48">
        <v>110</v>
      </c>
      <c r="B128" s="381">
        <f t="shared" si="12"/>
        <v>707.46</v>
      </c>
      <c r="C128" s="379">
        <v>21000</v>
      </c>
      <c r="D128" s="386">
        <f t="shared" si="7"/>
        <v>356.20388431854803</v>
      </c>
      <c r="E128" s="387">
        <f t="shared" si="8"/>
        <v>120.39691289966922</v>
      </c>
      <c r="F128" s="386">
        <f t="shared" si="9"/>
        <v>7.1240776863709607</v>
      </c>
      <c r="G128" s="385">
        <v>44</v>
      </c>
      <c r="H128" s="388">
        <f t="shared" si="10"/>
        <v>527.72487490458821</v>
      </c>
      <c r="I128" s="187">
        <f t="shared" si="11"/>
        <v>0.1555</v>
      </c>
    </row>
    <row r="129" spans="1:9" s="46" customFormat="1" ht="16.5" customHeight="1" x14ac:dyDescent="0.2">
      <c r="A129" s="47">
        <v>111</v>
      </c>
      <c r="B129" s="381">
        <f t="shared" si="12"/>
        <v>707.47</v>
      </c>
      <c r="C129" s="379">
        <v>21000</v>
      </c>
      <c r="D129" s="386">
        <f t="shared" si="7"/>
        <v>356.19884942117682</v>
      </c>
      <c r="E129" s="387">
        <f t="shared" si="8"/>
        <v>120.39521110435776</v>
      </c>
      <c r="F129" s="386">
        <f t="shared" si="9"/>
        <v>7.1239769884235367</v>
      </c>
      <c r="G129" s="385">
        <v>44</v>
      </c>
      <c r="H129" s="388">
        <f t="shared" si="10"/>
        <v>527.71803751395805</v>
      </c>
      <c r="I129" s="187">
        <f t="shared" si="11"/>
        <v>0.15690000000000001</v>
      </c>
    </row>
    <row r="130" spans="1:9" s="46" customFormat="1" ht="16.5" customHeight="1" x14ac:dyDescent="0.2">
      <c r="A130" s="47">
        <v>112</v>
      </c>
      <c r="B130" s="381">
        <f t="shared" si="12"/>
        <v>707.48</v>
      </c>
      <c r="C130" s="379">
        <v>21000</v>
      </c>
      <c r="D130" s="386">
        <f t="shared" si="7"/>
        <v>356.19381466613902</v>
      </c>
      <c r="E130" s="387">
        <f t="shared" si="8"/>
        <v>120.39350935715498</v>
      </c>
      <c r="F130" s="386">
        <f t="shared" si="9"/>
        <v>7.1238762933227804</v>
      </c>
      <c r="G130" s="385">
        <v>44</v>
      </c>
      <c r="H130" s="388">
        <f t="shared" si="10"/>
        <v>527.71120031661678</v>
      </c>
      <c r="I130" s="187">
        <f t="shared" si="11"/>
        <v>0.1583</v>
      </c>
    </row>
    <row r="131" spans="1:9" s="46" customFormat="1" ht="16.5" customHeight="1" x14ac:dyDescent="0.2">
      <c r="A131" s="47">
        <v>113</v>
      </c>
      <c r="B131" s="381">
        <f t="shared" si="12"/>
        <v>707.49</v>
      </c>
      <c r="C131" s="379">
        <v>21000</v>
      </c>
      <c r="D131" s="386">
        <f t="shared" si="7"/>
        <v>356.18878005342833</v>
      </c>
      <c r="E131" s="387">
        <f t="shared" si="8"/>
        <v>120.39180765805877</v>
      </c>
      <c r="F131" s="386">
        <f t="shared" si="9"/>
        <v>7.1237756010685667</v>
      </c>
      <c r="G131" s="385">
        <v>44</v>
      </c>
      <c r="H131" s="388">
        <f t="shared" si="10"/>
        <v>527.70436331255564</v>
      </c>
      <c r="I131" s="187">
        <f t="shared" si="11"/>
        <v>0.15970000000000001</v>
      </c>
    </row>
    <row r="132" spans="1:9" s="46" customFormat="1" ht="16.5" customHeight="1" x14ac:dyDescent="0.2">
      <c r="A132" s="47">
        <v>114</v>
      </c>
      <c r="B132" s="381">
        <f t="shared" si="12"/>
        <v>707.5</v>
      </c>
      <c r="C132" s="379">
        <v>21000</v>
      </c>
      <c r="D132" s="386">
        <f t="shared" si="7"/>
        <v>356.18374558303884</v>
      </c>
      <c r="E132" s="387">
        <f t="shared" si="8"/>
        <v>120.39010600706712</v>
      </c>
      <c r="F132" s="386">
        <f t="shared" si="9"/>
        <v>7.1236749116607774</v>
      </c>
      <c r="G132" s="385">
        <v>44</v>
      </c>
      <c r="H132" s="388">
        <f t="shared" si="10"/>
        <v>527.69752650176679</v>
      </c>
      <c r="I132" s="187">
        <f t="shared" si="11"/>
        <v>0.16109999999999999</v>
      </c>
    </row>
    <row r="133" spans="1:9" s="46" customFormat="1" ht="16.5" customHeight="1" x14ac:dyDescent="0.2">
      <c r="A133" s="47">
        <v>115</v>
      </c>
      <c r="B133" s="381">
        <f t="shared" si="12"/>
        <v>707.51</v>
      </c>
      <c r="C133" s="379">
        <v>21000</v>
      </c>
      <c r="D133" s="386">
        <f t="shared" si="7"/>
        <v>356.17871125496458</v>
      </c>
      <c r="E133" s="387">
        <f t="shared" si="8"/>
        <v>120.38840440417802</v>
      </c>
      <c r="F133" s="386">
        <f t="shared" si="9"/>
        <v>7.1235742250992917</v>
      </c>
      <c r="G133" s="385">
        <v>44</v>
      </c>
      <c r="H133" s="388">
        <f t="shared" si="10"/>
        <v>527.69068988424192</v>
      </c>
      <c r="I133" s="187">
        <f t="shared" si="11"/>
        <v>0.16250000000000001</v>
      </c>
    </row>
    <row r="134" spans="1:9" s="46" customFormat="1" ht="16.5" customHeight="1" x14ac:dyDescent="0.2">
      <c r="A134" s="47">
        <v>116</v>
      </c>
      <c r="B134" s="381">
        <f t="shared" si="12"/>
        <v>707.52</v>
      </c>
      <c r="C134" s="379">
        <v>21000</v>
      </c>
      <c r="D134" s="386">
        <f t="shared" si="7"/>
        <v>356.17367706919947</v>
      </c>
      <c r="E134" s="387">
        <f t="shared" si="8"/>
        <v>120.38670284938941</v>
      </c>
      <c r="F134" s="386">
        <f t="shared" si="9"/>
        <v>7.1234735413839898</v>
      </c>
      <c r="G134" s="385">
        <v>44</v>
      </c>
      <c r="H134" s="388">
        <f t="shared" si="10"/>
        <v>527.68385345997285</v>
      </c>
      <c r="I134" s="187">
        <f t="shared" si="11"/>
        <v>0.16400000000000001</v>
      </c>
    </row>
    <row r="135" spans="1:9" s="46" customFormat="1" ht="16.5" customHeight="1" x14ac:dyDescent="0.2">
      <c r="A135" s="47">
        <v>117</v>
      </c>
      <c r="B135" s="381">
        <f t="shared" si="12"/>
        <v>707.53</v>
      </c>
      <c r="C135" s="379">
        <v>21000</v>
      </c>
      <c r="D135" s="386">
        <f t="shared" si="7"/>
        <v>356.16864302573742</v>
      </c>
      <c r="E135" s="387">
        <f t="shared" si="8"/>
        <v>120.38500134269924</v>
      </c>
      <c r="F135" s="386">
        <f t="shared" si="9"/>
        <v>7.123372860514749</v>
      </c>
      <c r="G135" s="385">
        <v>44</v>
      </c>
      <c r="H135" s="388">
        <f t="shared" si="10"/>
        <v>527.6770172289514</v>
      </c>
      <c r="I135" s="187">
        <f t="shared" si="11"/>
        <v>0.16539999999999999</v>
      </c>
    </row>
    <row r="136" spans="1:9" s="46" customFormat="1" ht="16.5" customHeight="1" x14ac:dyDescent="0.2">
      <c r="A136" s="47">
        <v>118</v>
      </c>
      <c r="B136" s="381">
        <f t="shared" si="12"/>
        <v>707.54</v>
      </c>
      <c r="C136" s="379">
        <v>21000</v>
      </c>
      <c r="D136" s="386">
        <f t="shared" si="7"/>
        <v>356.16360912457247</v>
      </c>
      <c r="E136" s="387">
        <f t="shared" si="8"/>
        <v>120.38329988410548</v>
      </c>
      <c r="F136" s="386">
        <f t="shared" si="9"/>
        <v>7.1232721824914496</v>
      </c>
      <c r="G136" s="385">
        <v>44</v>
      </c>
      <c r="H136" s="388">
        <f t="shared" si="10"/>
        <v>527.67018119116938</v>
      </c>
      <c r="I136" s="187">
        <f t="shared" si="11"/>
        <v>0.1668</v>
      </c>
    </row>
    <row r="137" spans="1:9" s="46" customFormat="1" ht="16.5" customHeight="1" x14ac:dyDescent="0.2">
      <c r="A137" s="47">
        <v>119</v>
      </c>
      <c r="B137" s="381">
        <f t="shared" si="12"/>
        <v>707.55</v>
      </c>
      <c r="C137" s="379">
        <v>21000</v>
      </c>
      <c r="D137" s="386">
        <f t="shared" si="7"/>
        <v>356.15857536569854</v>
      </c>
      <c r="E137" s="387">
        <f t="shared" si="8"/>
        <v>120.38159847360609</v>
      </c>
      <c r="F137" s="386">
        <f t="shared" si="9"/>
        <v>7.1231715073139705</v>
      </c>
      <c r="G137" s="385">
        <v>44</v>
      </c>
      <c r="H137" s="388">
        <f t="shared" si="10"/>
        <v>527.6633453466186</v>
      </c>
      <c r="I137" s="187">
        <f t="shared" si="11"/>
        <v>0.16819999999999999</v>
      </c>
    </row>
    <row r="138" spans="1:9" s="46" customFormat="1" ht="16.5" customHeight="1" x14ac:dyDescent="0.2">
      <c r="A138" s="48">
        <v>120</v>
      </c>
      <c r="B138" s="381">
        <f t="shared" si="12"/>
        <v>707.56</v>
      </c>
      <c r="C138" s="379">
        <v>21000</v>
      </c>
      <c r="D138" s="386">
        <f t="shared" si="7"/>
        <v>356.15354174910965</v>
      </c>
      <c r="E138" s="387">
        <f t="shared" si="8"/>
        <v>120.37989711119906</v>
      </c>
      <c r="F138" s="386">
        <f t="shared" si="9"/>
        <v>7.123070834982193</v>
      </c>
      <c r="G138" s="385">
        <v>44</v>
      </c>
      <c r="H138" s="388">
        <f t="shared" si="10"/>
        <v>527.65650969529088</v>
      </c>
      <c r="I138" s="187">
        <f t="shared" si="11"/>
        <v>0.1696</v>
      </c>
    </row>
    <row r="139" spans="1:9" s="46" customFormat="1" ht="16.5" customHeight="1" x14ac:dyDescent="0.2">
      <c r="A139" s="47">
        <v>121</v>
      </c>
      <c r="B139" s="381">
        <f t="shared" si="12"/>
        <v>707.57</v>
      </c>
      <c r="C139" s="379">
        <v>21000</v>
      </c>
      <c r="D139" s="386">
        <f t="shared" si="7"/>
        <v>356.14850827479961</v>
      </c>
      <c r="E139" s="387">
        <f t="shared" si="8"/>
        <v>120.37819579688225</v>
      </c>
      <c r="F139" s="386">
        <f t="shared" si="9"/>
        <v>7.1229701654959925</v>
      </c>
      <c r="G139" s="385">
        <v>44</v>
      </c>
      <c r="H139" s="388">
        <f t="shared" si="10"/>
        <v>527.64967423717781</v>
      </c>
      <c r="I139" s="187">
        <f t="shared" si="11"/>
        <v>0.17100000000000001</v>
      </c>
    </row>
    <row r="140" spans="1:9" s="46" customFormat="1" ht="16.5" customHeight="1" x14ac:dyDescent="0.2">
      <c r="A140" s="47">
        <v>122</v>
      </c>
      <c r="B140" s="381">
        <f t="shared" si="12"/>
        <v>707.58</v>
      </c>
      <c r="C140" s="379">
        <v>21000</v>
      </c>
      <c r="D140" s="386">
        <f t="shared" si="7"/>
        <v>356.14347494276262</v>
      </c>
      <c r="E140" s="387">
        <f t="shared" si="8"/>
        <v>120.37649453065376</v>
      </c>
      <c r="F140" s="386">
        <f t="shared" si="9"/>
        <v>7.1228694988552528</v>
      </c>
      <c r="G140" s="385">
        <v>44</v>
      </c>
      <c r="H140" s="388">
        <f t="shared" si="10"/>
        <v>527.64283897227165</v>
      </c>
      <c r="I140" s="187">
        <f t="shared" si="11"/>
        <v>0.1724</v>
      </c>
    </row>
    <row r="141" spans="1:9" s="46" customFormat="1" ht="16.5" customHeight="1" x14ac:dyDescent="0.2">
      <c r="A141" s="47">
        <v>123</v>
      </c>
      <c r="B141" s="381">
        <f t="shared" si="12"/>
        <v>707.59</v>
      </c>
      <c r="C141" s="379">
        <v>21000</v>
      </c>
      <c r="D141" s="386">
        <f t="shared" si="7"/>
        <v>356.13844175299255</v>
      </c>
      <c r="E141" s="387">
        <f t="shared" si="8"/>
        <v>120.37479331251147</v>
      </c>
      <c r="F141" s="386">
        <f t="shared" si="9"/>
        <v>7.1227688350598513</v>
      </c>
      <c r="G141" s="385">
        <v>44</v>
      </c>
      <c r="H141" s="388">
        <f t="shared" si="10"/>
        <v>527.63600390056388</v>
      </c>
      <c r="I141" s="187">
        <f t="shared" si="11"/>
        <v>0.17380000000000001</v>
      </c>
    </row>
    <row r="142" spans="1:9" s="46" customFormat="1" ht="16.5" customHeight="1" x14ac:dyDescent="0.2">
      <c r="A142" s="47">
        <v>124</v>
      </c>
      <c r="B142" s="381">
        <f t="shared" si="12"/>
        <v>707.59</v>
      </c>
      <c r="C142" s="379">
        <v>21000</v>
      </c>
      <c r="D142" s="386">
        <f t="shared" si="7"/>
        <v>356.13844175299255</v>
      </c>
      <c r="E142" s="387">
        <f t="shared" si="8"/>
        <v>120.37479331251147</v>
      </c>
      <c r="F142" s="386">
        <f t="shared" si="9"/>
        <v>7.1227688350598513</v>
      </c>
      <c r="G142" s="385">
        <v>44</v>
      </c>
      <c r="H142" s="388">
        <f t="shared" si="10"/>
        <v>527.63600390056388</v>
      </c>
      <c r="I142" s="187">
        <f t="shared" si="11"/>
        <v>0.17519999999999999</v>
      </c>
    </row>
    <row r="143" spans="1:9" s="46" customFormat="1" ht="16.5" customHeight="1" x14ac:dyDescent="0.2">
      <c r="A143" s="47">
        <v>125</v>
      </c>
      <c r="B143" s="381">
        <f t="shared" si="12"/>
        <v>707.6</v>
      </c>
      <c r="C143" s="379">
        <v>21000</v>
      </c>
      <c r="D143" s="386">
        <f t="shared" si="7"/>
        <v>356.1334087054833</v>
      </c>
      <c r="E143" s="387">
        <f t="shared" si="8"/>
        <v>120.37309214245334</v>
      </c>
      <c r="F143" s="386">
        <f t="shared" si="9"/>
        <v>7.1226681741096662</v>
      </c>
      <c r="G143" s="385">
        <v>44</v>
      </c>
      <c r="H143" s="388">
        <f t="shared" si="10"/>
        <v>527.62916902204631</v>
      </c>
      <c r="I143" s="187">
        <f t="shared" si="11"/>
        <v>0.1767</v>
      </c>
    </row>
    <row r="144" spans="1:9" s="46" customFormat="1" ht="16.5" customHeight="1" x14ac:dyDescent="0.2">
      <c r="A144" s="47">
        <v>126</v>
      </c>
      <c r="B144" s="381">
        <f t="shared" si="12"/>
        <v>707.61</v>
      </c>
      <c r="C144" s="379">
        <v>21000</v>
      </c>
      <c r="D144" s="386">
        <f t="shared" si="7"/>
        <v>356.12837580022892</v>
      </c>
      <c r="E144" s="387">
        <f t="shared" si="8"/>
        <v>120.37139102047736</v>
      </c>
      <c r="F144" s="386">
        <f t="shared" si="9"/>
        <v>7.1225675160045787</v>
      </c>
      <c r="G144" s="385">
        <v>44</v>
      </c>
      <c r="H144" s="388">
        <f t="shared" si="10"/>
        <v>527.62233433671076</v>
      </c>
      <c r="I144" s="187">
        <f t="shared" si="11"/>
        <v>0.17810000000000001</v>
      </c>
    </row>
    <row r="145" spans="1:9" s="46" customFormat="1" ht="16.5" customHeight="1" x14ac:dyDescent="0.2">
      <c r="A145" s="47">
        <v>127</v>
      </c>
      <c r="B145" s="381">
        <f t="shared" si="12"/>
        <v>707.62</v>
      </c>
      <c r="C145" s="379">
        <v>21000</v>
      </c>
      <c r="D145" s="386">
        <f t="shared" si="7"/>
        <v>356.12334303722332</v>
      </c>
      <c r="E145" s="387">
        <f t="shared" si="8"/>
        <v>120.36968994658147</v>
      </c>
      <c r="F145" s="386">
        <f t="shared" si="9"/>
        <v>7.122466860744467</v>
      </c>
      <c r="G145" s="385">
        <v>44</v>
      </c>
      <c r="H145" s="388">
        <f t="shared" si="10"/>
        <v>527.61549984454928</v>
      </c>
      <c r="I145" s="187">
        <f t="shared" si="11"/>
        <v>0.17949999999999999</v>
      </c>
    </row>
    <row r="146" spans="1:9" s="46" customFormat="1" ht="16.5" customHeight="1" x14ac:dyDescent="0.2">
      <c r="A146" s="47">
        <v>128</v>
      </c>
      <c r="B146" s="381">
        <f t="shared" si="12"/>
        <v>707.63</v>
      </c>
      <c r="C146" s="379">
        <v>21000</v>
      </c>
      <c r="D146" s="386">
        <f t="shared" si="7"/>
        <v>356.11831041646059</v>
      </c>
      <c r="E146" s="387">
        <f t="shared" si="8"/>
        <v>120.36798892076366</v>
      </c>
      <c r="F146" s="386">
        <f t="shared" si="9"/>
        <v>7.1223662083292121</v>
      </c>
      <c r="G146" s="385">
        <v>44</v>
      </c>
      <c r="H146" s="388">
        <f t="shared" si="10"/>
        <v>527.60866554555344</v>
      </c>
      <c r="I146" s="187">
        <f t="shared" si="11"/>
        <v>0.18090000000000001</v>
      </c>
    </row>
    <row r="147" spans="1:9" s="46" customFormat="1" ht="16.5" customHeight="1" x14ac:dyDescent="0.2">
      <c r="A147" s="47">
        <v>129</v>
      </c>
      <c r="B147" s="381">
        <f t="shared" si="12"/>
        <v>707.64</v>
      </c>
      <c r="C147" s="379">
        <v>21000</v>
      </c>
      <c r="D147" s="386">
        <f t="shared" ref="D147:D210" si="13">12*(1/B147*C147)</f>
        <v>356.11327793793453</v>
      </c>
      <c r="E147" s="387">
        <f t="shared" ref="E147:E210" si="14">SUM(D147:D147)*33.8%</f>
        <v>120.36628794302186</v>
      </c>
      <c r="F147" s="386">
        <f t="shared" ref="F147:F210" si="15">SUM(D147:D147)*2%</f>
        <v>7.1222655587586905</v>
      </c>
      <c r="G147" s="385">
        <v>44</v>
      </c>
      <c r="H147" s="388">
        <f t="shared" ref="H147:H210" si="16">SUM(D147:G147)</f>
        <v>527.60183143971506</v>
      </c>
      <c r="I147" s="187">
        <f t="shared" ref="I147:I210" si="17">ROUND(A147/B147,4)</f>
        <v>0.18229999999999999</v>
      </c>
    </row>
    <row r="148" spans="1:9" s="46" customFormat="1" ht="16.5" customHeight="1" x14ac:dyDescent="0.2">
      <c r="A148" s="48">
        <v>130</v>
      </c>
      <c r="B148" s="381">
        <f t="shared" si="12"/>
        <v>707.65</v>
      </c>
      <c r="C148" s="379">
        <v>21000</v>
      </c>
      <c r="D148" s="386">
        <f t="shared" si="13"/>
        <v>356.10824560163923</v>
      </c>
      <c r="E148" s="387">
        <f t="shared" si="14"/>
        <v>120.36458701335404</v>
      </c>
      <c r="F148" s="386">
        <f t="shared" si="15"/>
        <v>7.122164912032785</v>
      </c>
      <c r="G148" s="385">
        <v>44</v>
      </c>
      <c r="H148" s="388">
        <f t="shared" si="16"/>
        <v>527.59499752702595</v>
      </c>
      <c r="I148" s="187">
        <f t="shared" si="17"/>
        <v>0.1837</v>
      </c>
    </row>
    <row r="149" spans="1:9" s="46" customFormat="1" ht="16.5" customHeight="1" x14ac:dyDescent="0.2">
      <c r="A149" s="47">
        <v>131</v>
      </c>
      <c r="B149" s="381">
        <f t="shared" si="12"/>
        <v>707.65</v>
      </c>
      <c r="C149" s="379">
        <v>21000</v>
      </c>
      <c r="D149" s="386">
        <f t="shared" si="13"/>
        <v>356.10824560163923</v>
      </c>
      <c r="E149" s="387">
        <f t="shared" si="14"/>
        <v>120.36458701335404</v>
      </c>
      <c r="F149" s="386">
        <f t="shared" si="15"/>
        <v>7.122164912032785</v>
      </c>
      <c r="G149" s="385">
        <v>44</v>
      </c>
      <c r="H149" s="388">
        <f t="shared" si="16"/>
        <v>527.59499752702595</v>
      </c>
      <c r="I149" s="187">
        <f t="shared" si="17"/>
        <v>0.18509999999999999</v>
      </c>
    </row>
    <row r="150" spans="1:9" s="46" customFormat="1" ht="16.5" customHeight="1" x14ac:dyDescent="0.2">
      <c r="A150" s="47">
        <v>132</v>
      </c>
      <c r="B150" s="381">
        <f t="shared" si="12"/>
        <v>707.66</v>
      </c>
      <c r="C150" s="379">
        <v>21000</v>
      </c>
      <c r="D150" s="386">
        <f t="shared" si="13"/>
        <v>356.10321340756866</v>
      </c>
      <c r="E150" s="387">
        <f t="shared" si="14"/>
        <v>120.3628861317582</v>
      </c>
      <c r="F150" s="386">
        <f t="shared" si="15"/>
        <v>7.1220642681513731</v>
      </c>
      <c r="G150" s="385">
        <v>44</v>
      </c>
      <c r="H150" s="388">
        <f t="shared" si="16"/>
        <v>527.58816380747817</v>
      </c>
      <c r="I150" s="187">
        <f t="shared" si="17"/>
        <v>0.1865</v>
      </c>
    </row>
    <row r="151" spans="1:9" s="46" customFormat="1" ht="16.5" customHeight="1" x14ac:dyDescent="0.2">
      <c r="A151" s="47">
        <v>133</v>
      </c>
      <c r="B151" s="381">
        <f t="shared" si="12"/>
        <v>707.67</v>
      </c>
      <c r="C151" s="379">
        <v>21000</v>
      </c>
      <c r="D151" s="386">
        <f t="shared" si="13"/>
        <v>356.09818135571669</v>
      </c>
      <c r="E151" s="387">
        <f t="shared" si="14"/>
        <v>120.36118529823223</v>
      </c>
      <c r="F151" s="386">
        <f t="shared" si="15"/>
        <v>7.1219636271143338</v>
      </c>
      <c r="G151" s="385">
        <v>44</v>
      </c>
      <c r="H151" s="388">
        <f t="shared" si="16"/>
        <v>527.58133028106317</v>
      </c>
      <c r="I151" s="187">
        <f t="shared" si="17"/>
        <v>0.18790000000000001</v>
      </c>
    </row>
    <row r="152" spans="1:9" s="46" customFormat="1" ht="16.5" customHeight="1" x14ac:dyDescent="0.2">
      <c r="A152" s="47">
        <v>134</v>
      </c>
      <c r="B152" s="381">
        <f t="shared" si="12"/>
        <v>707.68</v>
      </c>
      <c r="C152" s="379">
        <v>21000</v>
      </c>
      <c r="D152" s="386">
        <f t="shared" si="13"/>
        <v>356.09314944607735</v>
      </c>
      <c r="E152" s="387">
        <f t="shared" si="14"/>
        <v>120.35948451277413</v>
      </c>
      <c r="F152" s="386">
        <f t="shared" si="15"/>
        <v>7.1218629889215475</v>
      </c>
      <c r="G152" s="385">
        <v>44</v>
      </c>
      <c r="H152" s="388">
        <f t="shared" si="16"/>
        <v>527.57449694777301</v>
      </c>
      <c r="I152" s="187">
        <f t="shared" si="17"/>
        <v>0.18940000000000001</v>
      </c>
    </row>
    <row r="153" spans="1:9" s="46" customFormat="1" ht="16.5" customHeight="1" x14ac:dyDescent="0.2">
      <c r="A153" s="47">
        <v>135</v>
      </c>
      <c r="B153" s="381">
        <f t="shared" si="12"/>
        <v>707.69</v>
      </c>
      <c r="C153" s="379">
        <v>21000</v>
      </c>
      <c r="D153" s="386">
        <f t="shared" si="13"/>
        <v>356.08811767864455</v>
      </c>
      <c r="E153" s="387">
        <f t="shared" si="14"/>
        <v>120.35778377538185</v>
      </c>
      <c r="F153" s="386">
        <f t="shared" si="15"/>
        <v>7.1217623535728913</v>
      </c>
      <c r="G153" s="385">
        <v>44</v>
      </c>
      <c r="H153" s="388">
        <f t="shared" si="16"/>
        <v>527.56766380759927</v>
      </c>
      <c r="I153" s="187">
        <f t="shared" si="17"/>
        <v>0.1908</v>
      </c>
    </row>
    <row r="154" spans="1:9" s="46" customFormat="1" ht="16.5" customHeight="1" x14ac:dyDescent="0.2">
      <c r="A154" s="47">
        <v>136</v>
      </c>
      <c r="B154" s="381">
        <f t="shared" si="12"/>
        <v>707.69</v>
      </c>
      <c r="C154" s="379">
        <v>21000</v>
      </c>
      <c r="D154" s="386">
        <f t="shared" si="13"/>
        <v>356.08811767864455</v>
      </c>
      <c r="E154" s="387">
        <f t="shared" si="14"/>
        <v>120.35778377538185</v>
      </c>
      <c r="F154" s="386">
        <f t="shared" si="15"/>
        <v>7.1217623535728913</v>
      </c>
      <c r="G154" s="385">
        <v>44</v>
      </c>
      <c r="H154" s="388">
        <f t="shared" si="16"/>
        <v>527.56766380759927</v>
      </c>
      <c r="I154" s="187">
        <f t="shared" si="17"/>
        <v>0.19220000000000001</v>
      </c>
    </row>
    <row r="155" spans="1:9" s="46" customFormat="1" ht="16.5" customHeight="1" x14ac:dyDescent="0.2">
      <c r="A155" s="47">
        <v>137</v>
      </c>
      <c r="B155" s="381">
        <f t="shared" si="12"/>
        <v>707.7</v>
      </c>
      <c r="C155" s="379">
        <v>21000</v>
      </c>
      <c r="D155" s="386">
        <f t="shared" si="13"/>
        <v>356.08308605341244</v>
      </c>
      <c r="E155" s="387">
        <f t="shared" si="14"/>
        <v>120.35608308605339</v>
      </c>
      <c r="F155" s="386">
        <f t="shared" si="15"/>
        <v>7.1216617210682491</v>
      </c>
      <c r="G155" s="385">
        <v>44</v>
      </c>
      <c r="H155" s="388">
        <f t="shared" si="16"/>
        <v>527.560830860534</v>
      </c>
      <c r="I155" s="187">
        <f t="shared" si="17"/>
        <v>0.19359999999999999</v>
      </c>
    </row>
    <row r="156" spans="1:9" s="46" customFormat="1" ht="16.5" customHeight="1" x14ac:dyDescent="0.2">
      <c r="A156" s="47">
        <v>138</v>
      </c>
      <c r="B156" s="381">
        <f t="shared" si="12"/>
        <v>707.71</v>
      </c>
      <c r="C156" s="379">
        <v>21000</v>
      </c>
      <c r="D156" s="386">
        <f t="shared" si="13"/>
        <v>356.07805457037483</v>
      </c>
      <c r="E156" s="387">
        <f t="shared" si="14"/>
        <v>120.35438244478668</v>
      </c>
      <c r="F156" s="386">
        <f t="shared" si="15"/>
        <v>7.1215610914074965</v>
      </c>
      <c r="G156" s="385">
        <v>44</v>
      </c>
      <c r="H156" s="388">
        <f t="shared" si="16"/>
        <v>527.553998106569</v>
      </c>
      <c r="I156" s="187">
        <f t="shared" si="17"/>
        <v>0.19500000000000001</v>
      </c>
    </row>
    <row r="157" spans="1:9" s="46" customFormat="1" ht="16.5" customHeight="1" x14ac:dyDescent="0.2">
      <c r="A157" s="47">
        <v>139</v>
      </c>
      <c r="B157" s="381">
        <f t="shared" si="12"/>
        <v>707.72</v>
      </c>
      <c r="C157" s="379">
        <v>21000</v>
      </c>
      <c r="D157" s="386">
        <f t="shared" si="13"/>
        <v>356.0730232295258</v>
      </c>
      <c r="E157" s="387">
        <f t="shared" si="14"/>
        <v>120.3526818515797</v>
      </c>
      <c r="F157" s="386">
        <f t="shared" si="15"/>
        <v>7.1214604645905162</v>
      </c>
      <c r="G157" s="385">
        <v>44</v>
      </c>
      <c r="H157" s="388">
        <f t="shared" si="16"/>
        <v>527.54716554569609</v>
      </c>
      <c r="I157" s="187">
        <f t="shared" si="17"/>
        <v>0.19639999999999999</v>
      </c>
    </row>
    <row r="158" spans="1:9" s="46" customFormat="1" ht="16.5" customHeight="1" x14ac:dyDescent="0.2">
      <c r="A158" s="48">
        <v>140</v>
      </c>
      <c r="B158" s="381">
        <f t="shared" si="12"/>
        <v>707.73</v>
      </c>
      <c r="C158" s="379">
        <v>21000</v>
      </c>
      <c r="D158" s="386">
        <f t="shared" si="13"/>
        <v>356.06799203085922</v>
      </c>
      <c r="E158" s="387">
        <f t="shared" si="14"/>
        <v>120.3509813064304</v>
      </c>
      <c r="F158" s="386">
        <f t="shared" si="15"/>
        <v>7.1213598406171847</v>
      </c>
      <c r="G158" s="385">
        <v>44</v>
      </c>
      <c r="H158" s="388">
        <f t="shared" si="16"/>
        <v>527.54033317790686</v>
      </c>
      <c r="I158" s="187">
        <f t="shared" si="17"/>
        <v>0.1978</v>
      </c>
    </row>
    <row r="159" spans="1:9" s="46" customFormat="1" ht="16.5" customHeight="1" x14ac:dyDescent="0.2">
      <c r="A159" s="47">
        <v>141</v>
      </c>
      <c r="B159" s="381">
        <f t="shared" si="12"/>
        <v>707.73</v>
      </c>
      <c r="C159" s="379">
        <v>21000</v>
      </c>
      <c r="D159" s="386">
        <f t="shared" si="13"/>
        <v>356.06799203085922</v>
      </c>
      <c r="E159" s="387">
        <f t="shared" si="14"/>
        <v>120.3509813064304</v>
      </c>
      <c r="F159" s="386">
        <f t="shared" si="15"/>
        <v>7.1213598406171847</v>
      </c>
      <c r="G159" s="385">
        <v>44</v>
      </c>
      <c r="H159" s="388">
        <f t="shared" si="16"/>
        <v>527.54033317790686</v>
      </c>
      <c r="I159" s="187">
        <f t="shared" si="17"/>
        <v>0.19919999999999999</v>
      </c>
    </row>
    <row r="160" spans="1:9" s="46" customFormat="1" ht="16.5" customHeight="1" x14ac:dyDescent="0.2">
      <c r="A160" s="47">
        <v>142</v>
      </c>
      <c r="B160" s="381">
        <f t="shared" si="12"/>
        <v>707.74</v>
      </c>
      <c r="C160" s="379">
        <v>21000</v>
      </c>
      <c r="D160" s="386">
        <f t="shared" si="13"/>
        <v>356.0629609743691</v>
      </c>
      <c r="E160" s="387">
        <f t="shared" si="14"/>
        <v>120.34928080933675</v>
      </c>
      <c r="F160" s="386">
        <f t="shared" si="15"/>
        <v>7.1212592194873823</v>
      </c>
      <c r="G160" s="385">
        <v>44</v>
      </c>
      <c r="H160" s="388">
        <f t="shared" si="16"/>
        <v>527.53350100319324</v>
      </c>
      <c r="I160" s="187">
        <f t="shared" si="17"/>
        <v>0.2006</v>
      </c>
    </row>
    <row r="161" spans="1:9" s="46" customFormat="1" ht="16.5" customHeight="1" x14ac:dyDescent="0.2">
      <c r="A161" s="47">
        <v>143</v>
      </c>
      <c r="B161" s="381">
        <f t="shared" si="12"/>
        <v>707.75</v>
      </c>
      <c r="C161" s="379">
        <v>21000</v>
      </c>
      <c r="D161" s="386">
        <f t="shared" si="13"/>
        <v>356.05793006004944</v>
      </c>
      <c r="E161" s="387">
        <f t="shared" si="14"/>
        <v>120.3475803602967</v>
      </c>
      <c r="F161" s="386">
        <f t="shared" si="15"/>
        <v>7.1211586012009889</v>
      </c>
      <c r="G161" s="385">
        <v>44</v>
      </c>
      <c r="H161" s="388">
        <f t="shared" si="16"/>
        <v>527.52666902154715</v>
      </c>
      <c r="I161" s="187">
        <f t="shared" si="17"/>
        <v>0.20200000000000001</v>
      </c>
    </row>
    <row r="162" spans="1:9" s="46" customFormat="1" ht="16.5" customHeight="1" x14ac:dyDescent="0.2">
      <c r="A162" s="47">
        <v>144</v>
      </c>
      <c r="B162" s="381">
        <f t="shared" si="12"/>
        <v>707.76</v>
      </c>
      <c r="C162" s="379">
        <v>21000</v>
      </c>
      <c r="D162" s="386">
        <f t="shared" si="13"/>
        <v>356.05289928789421</v>
      </c>
      <c r="E162" s="387">
        <f t="shared" si="14"/>
        <v>120.34587995930823</v>
      </c>
      <c r="F162" s="386">
        <f t="shared" si="15"/>
        <v>7.1210579857578846</v>
      </c>
      <c r="G162" s="385">
        <v>44</v>
      </c>
      <c r="H162" s="388">
        <f t="shared" si="16"/>
        <v>527.5198372329603</v>
      </c>
      <c r="I162" s="187">
        <f t="shared" si="17"/>
        <v>0.20349999999999999</v>
      </c>
    </row>
    <row r="163" spans="1:9" s="46" customFormat="1" ht="16.5" customHeight="1" x14ac:dyDescent="0.2">
      <c r="A163" s="47">
        <v>145</v>
      </c>
      <c r="B163" s="381">
        <f t="shared" si="12"/>
        <v>707.76</v>
      </c>
      <c r="C163" s="379">
        <v>21000</v>
      </c>
      <c r="D163" s="386">
        <f t="shared" si="13"/>
        <v>356.05289928789421</v>
      </c>
      <c r="E163" s="387">
        <f t="shared" si="14"/>
        <v>120.34587995930823</v>
      </c>
      <c r="F163" s="386">
        <f t="shared" si="15"/>
        <v>7.1210579857578846</v>
      </c>
      <c r="G163" s="385">
        <v>44</v>
      </c>
      <c r="H163" s="388">
        <f t="shared" si="16"/>
        <v>527.5198372329603</v>
      </c>
      <c r="I163" s="187">
        <f t="shared" si="17"/>
        <v>0.2049</v>
      </c>
    </row>
    <row r="164" spans="1:9" s="46" customFormat="1" ht="16.5" customHeight="1" x14ac:dyDescent="0.2">
      <c r="A164" s="47">
        <v>146</v>
      </c>
      <c r="B164" s="381">
        <f t="shared" si="12"/>
        <v>707.77</v>
      </c>
      <c r="C164" s="379">
        <v>21000</v>
      </c>
      <c r="D164" s="386">
        <f t="shared" si="13"/>
        <v>356.04786865789737</v>
      </c>
      <c r="E164" s="387">
        <f t="shared" si="14"/>
        <v>120.34417960636929</v>
      </c>
      <c r="F164" s="386">
        <f t="shared" si="15"/>
        <v>7.1209573731579479</v>
      </c>
      <c r="G164" s="385">
        <v>44</v>
      </c>
      <c r="H164" s="388">
        <f t="shared" si="16"/>
        <v>527.51300563742461</v>
      </c>
      <c r="I164" s="187">
        <f t="shared" si="17"/>
        <v>0.20630000000000001</v>
      </c>
    </row>
    <row r="165" spans="1:9" s="46" customFormat="1" ht="16.5" customHeight="1" x14ac:dyDescent="0.2">
      <c r="A165" s="47">
        <v>147</v>
      </c>
      <c r="B165" s="381">
        <f t="shared" si="12"/>
        <v>707.78</v>
      </c>
      <c r="C165" s="379">
        <v>21000</v>
      </c>
      <c r="D165" s="386">
        <f t="shared" si="13"/>
        <v>356.04283817005285</v>
      </c>
      <c r="E165" s="387">
        <f t="shared" si="14"/>
        <v>120.34247930147785</v>
      </c>
      <c r="F165" s="386">
        <f t="shared" si="15"/>
        <v>7.1208567634010569</v>
      </c>
      <c r="G165" s="385">
        <v>44</v>
      </c>
      <c r="H165" s="388">
        <f t="shared" si="16"/>
        <v>527.50617423493168</v>
      </c>
      <c r="I165" s="187">
        <f t="shared" si="17"/>
        <v>0.2077</v>
      </c>
    </row>
    <row r="166" spans="1:9" s="46" customFormat="1" ht="16.5" customHeight="1" x14ac:dyDescent="0.2">
      <c r="A166" s="47">
        <v>148</v>
      </c>
      <c r="B166" s="381">
        <f t="shared" si="12"/>
        <v>707.79</v>
      </c>
      <c r="C166" s="379">
        <v>21000</v>
      </c>
      <c r="D166" s="386">
        <f t="shared" si="13"/>
        <v>356.03780782435467</v>
      </c>
      <c r="E166" s="387">
        <f t="shared" si="14"/>
        <v>120.34077904463187</v>
      </c>
      <c r="F166" s="386">
        <f t="shared" si="15"/>
        <v>7.1207561564870936</v>
      </c>
      <c r="G166" s="385">
        <v>44</v>
      </c>
      <c r="H166" s="388">
        <f t="shared" si="16"/>
        <v>527.49934302547365</v>
      </c>
      <c r="I166" s="187">
        <f t="shared" si="17"/>
        <v>0.20910000000000001</v>
      </c>
    </row>
    <row r="167" spans="1:9" s="46" customFormat="1" ht="16.5" customHeight="1" thickBot="1" x14ac:dyDescent="0.25">
      <c r="A167" s="49">
        <v>149</v>
      </c>
      <c r="B167" s="380">
        <f t="shared" si="12"/>
        <v>707.79</v>
      </c>
      <c r="C167" s="212">
        <v>21000</v>
      </c>
      <c r="D167" s="390">
        <f t="shared" si="13"/>
        <v>356.03780782435467</v>
      </c>
      <c r="E167" s="391">
        <f t="shared" si="14"/>
        <v>120.34077904463187</v>
      </c>
      <c r="F167" s="390">
        <f t="shared" si="15"/>
        <v>7.1207561564870936</v>
      </c>
      <c r="G167" s="389">
        <v>44</v>
      </c>
      <c r="H167" s="392">
        <f t="shared" si="16"/>
        <v>527.49934302547365</v>
      </c>
      <c r="I167" s="214">
        <f t="shared" si="17"/>
        <v>0.21049999999999999</v>
      </c>
    </row>
    <row r="168" spans="1:9" s="46" customFormat="1" ht="16.5" customHeight="1" x14ac:dyDescent="0.2">
      <c r="A168" s="50">
        <v>150</v>
      </c>
      <c r="B168" s="381">
        <f>ROUND(0.8233*LN(A168)+703.67,2)</f>
        <v>707.8</v>
      </c>
      <c r="C168" s="209">
        <v>21000</v>
      </c>
      <c r="D168" s="394">
        <f t="shared" si="13"/>
        <v>356.03277762079688</v>
      </c>
      <c r="E168" s="395">
        <f t="shared" si="14"/>
        <v>120.33907883582933</v>
      </c>
      <c r="F168" s="394">
        <f t="shared" si="15"/>
        <v>7.1206555524159381</v>
      </c>
      <c r="G168" s="393">
        <v>44</v>
      </c>
      <c r="H168" s="396">
        <f t="shared" si="16"/>
        <v>527.49251200904223</v>
      </c>
      <c r="I168" s="211">
        <f t="shared" si="17"/>
        <v>0.21190000000000001</v>
      </c>
    </row>
    <row r="169" spans="1:9" s="46" customFormat="1" ht="16.5" customHeight="1" x14ac:dyDescent="0.2">
      <c r="A169" s="47">
        <v>151</v>
      </c>
      <c r="B169" s="381">
        <f t="shared" ref="B169:B232" si="18">ROUND(0.8233*LN(A169)+703.67,2)</f>
        <v>707.8</v>
      </c>
      <c r="C169" s="379">
        <v>21000</v>
      </c>
      <c r="D169" s="386">
        <f t="shared" si="13"/>
        <v>356.03277762079688</v>
      </c>
      <c r="E169" s="387">
        <f t="shared" si="14"/>
        <v>120.33907883582933</v>
      </c>
      <c r="F169" s="386">
        <f t="shared" si="15"/>
        <v>7.1206555524159381</v>
      </c>
      <c r="G169" s="385">
        <v>44</v>
      </c>
      <c r="H169" s="388">
        <f t="shared" si="16"/>
        <v>527.49251200904223</v>
      </c>
      <c r="I169" s="187">
        <f t="shared" si="17"/>
        <v>0.21329999999999999</v>
      </c>
    </row>
    <row r="170" spans="1:9" s="46" customFormat="1" ht="16.5" customHeight="1" x14ac:dyDescent="0.2">
      <c r="A170" s="47">
        <v>152</v>
      </c>
      <c r="B170" s="381">
        <f t="shared" si="18"/>
        <v>707.81</v>
      </c>
      <c r="C170" s="379">
        <v>21000</v>
      </c>
      <c r="D170" s="386">
        <f t="shared" si="13"/>
        <v>356.02774755937327</v>
      </c>
      <c r="E170" s="387">
        <f t="shared" si="14"/>
        <v>120.33737867506815</v>
      </c>
      <c r="F170" s="386">
        <f t="shared" si="15"/>
        <v>7.1205549511874651</v>
      </c>
      <c r="G170" s="385">
        <v>44</v>
      </c>
      <c r="H170" s="388">
        <f t="shared" si="16"/>
        <v>527.48568118562889</v>
      </c>
      <c r="I170" s="187">
        <f t="shared" si="17"/>
        <v>0.2147</v>
      </c>
    </row>
    <row r="171" spans="1:9" s="46" customFormat="1" ht="16.5" customHeight="1" x14ac:dyDescent="0.2">
      <c r="A171" s="47">
        <v>153</v>
      </c>
      <c r="B171" s="381">
        <f t="shared" si="18"/>
        <v>707.81</v>
      </c>
      <c r="C171" s="379">
        <v>21000</v>
      </c>
      <c r="D171" s="386">
        <f t="shared" si="13"/>
        <v>356.02774755937327</v>
      </c>
      <c r="E171" s="387">
        <f t="shared" si="14"/>
        <v>120.33737867506815</v>
      </c>
      <c r="F171" s="386">
        <f t="shared" si="15"/>
        <v>7.1205549511874651</v>
      </c>
      <c r="G171" s="385">
        <v>44</v>
      </c>
      <c r="H171" s="388">
        <f t="shared" si="16"/>
        <v>527.48568118562889</v>
      </c>
      <c r="I171" s="187">
        <f t="shared" si="17"/>
        <v>0.2162</v>
      </c>
    </row>
    <row r="172" spans="1:9" s="46" customFormat="1" ht="16.5" customHeight="1" x14ac:dyDescent="0.2">
      <c r="A172" s="47">
        <v>154</v>
      </c>
      <c r="B172" s="381">
        <f t="shared" si="18"/>
        <v>707.82</v>
      </c>
      <c r="C172" s="379">
        <v>21000</v>
      </c>
      <c r="D172" s="386">
        <f t="shared" si="13"/>
        <v>356.02271764007793</v>
      </c>
      <c r="E172" s="387">
        <f t="shared" si="14"/>
        <v>120.33567856234633</v>
      </c>
      <c r="F172" s="386">
        <f t="shared" si="15"/>
        <v>7.1204543528015591</v>
      </c>
      <c r="G172" s="385">
        <v>44</v>
      </c>
      <c r="H172" s="388">
        <f t="shared" si="16"/>
        <v>527.47885055522579</v>
      </c>
      <c r="I172" s="187">
        <f t="shared" si="17"/>
        <v>0.21759999999999999</v>
      </c>
    </row>
    <row r="173" spans="1:9" s="46" customFormat="1" ht="16.5" customHeight="1" x14ac:dyDescent="0.2">
      <c r="A173" s="47">
        <v>155</v>
      </c>
      <c r="B173" s="381">
        <f t="shared" si="18"/>
        <v>707.82</v>
      </c>
      <c r="C173" s="379">
        <v>21000</v>
      </c>
      <c r="D173" s="386">
        <f t="shared" si="13"/>
        <v>356.02271764007793</v>
      </c>
      <c r="E173" s="387">
        <f t="shared" si="14"/>
        <v>120.33567856234633</v>
      </c>
      <c r="F173" s="386">
        <f t="shared" si="15"/>
        <v>7.1204543528015591</v>
      </c>
      <c r="G173" s="385">
        <v>44</v>
      </c>
      <c r="H173" s="388">
        <f t="shared" si="16"/>
        <v>527.47885055522579</v>
      </c>
      <c r="I173" s="187">
        <f t="shared" si="17"/>
        <v>0.219</v>
      </c>
    </row>
    <row r="174" spans="1:9" s="46" customFormat="1" ht="16.5" customHeight="1" x14ac:dyDescent="0.2">
      <c r="A174" s="47">
        <v>156</v>
      </c>
      <c r="B174" s="381">
        <f t="shared" si="18"/>
        <v>707.83</v>
      </c>
      <c r="C174" s="379">
        <v>21000</v>
      </c>
      <c r="D174" s="386">
        <f t="shared" si="13"/>
        <v>356.01768786290495</v>
      </c>
      <c r="E174" s="387">
        <f t="shared" si="14"/>
        <v>120.33397849766186</v>
      </c>
      <c r="F174" s="386">
        <f t="shared" si="15"/>
        <v>7.1203537572580995</v>
      </c>
      <c r="G174" s="385">
        <v>44</v>
      </c>
      <c r="H174" s="388">
        <f t="shared" si="16"/>
        <v>527.47202011782497</v>
      </c>
      <c r="I174" s="187">
        <f t="shared" si="17"/>
        <v>0.22040000000000001</v>
      </c>
    </row>
    <row r="175" spans="1:9" s="46" customFormat="1" ht="16.5" customHeight="1" x14ac:dyDescent="0.2">
      <c r="A175" s="47">
        <v>157</v>
      </c>
      <c r="B175" s="381">
        <f t="shared" si="18"/>
        <v>707.83</v>
      </c>
      <c r="C175" s="379">
        <v>21000</v>
      </c>
      <c r="D175" s="386">
        <f t="shared" si="13"/>
        <v>356.01768786290495</v>
      </c>
      <c r="E175" s="387">
        <f t="shared" si="14"/>
        <v>120.33397849766186</v>
      </c>
      <c r="F175" s="386">
        <f t="shared" si="15"/>
        <v>7.1203537572580995</v>
      </c>
      <c r="G175" s="385">
        <v>44</v>
      </c>
      <c r="H175" s="388">
        <f t="shared" si="16"/>
        <v>527.47202011782497</v>
      </c>
      <c r="I175" s="187">
        <f t="shared" si="17"/>
        <v>0.2218</v>
      </c>
    </row>
    <row r="176" spans="1:9" s="46" customFormat="1" ht="16.5" customHeight="1" x14ac:dyDescent="0.2">
      <c r="A176" s="47">
        <v>158</v>
      </c>
      <c r="B176" s="381">
        <f t="shared" si="18"/>
        <v>707.84</v>
      </c>
      <c r="C176" s="379">
        <v>21000</v>
      </c>
      <c r="D176" s="386">
        <f t="shared" si="13"/>
        <v>356.01265822784808</v>
      </c>
      <c r="E176" s="387">
        <f t="shared" si="14"/>
        <v>120.33227848101264</v>
      </c>
      <c r="F176" s="386">
        <f t="shared" si="15"/>
        <v>7.1202531645569618</v>
      </c>
      <c r="G176" s="385">
        <v>44</v>
      </c>
      <c r="H176" s="388">
        <f t="shared" si="16"/>
        <v>527.46518987341767</v>
      </c>
      <c r="I176" s="187">
        <f t="shared" si="17"/>
        <v>0.22320000000000001</v>
      </c>
    </row>
    <row r="177" spans="1:9" s="46" customFormat="1" ht="16.5" customHeight="1" x14ac:dyDescent="0.2">
      <c r="A177" s="47">
        <v>159</v>
      </c>
      <c r="B177" s="381">
        <f t="shared" si="18"/>
        <v>707.84</v>
      </c>
      <c r="C177" s="379">
        <v>21000</v>
      </c>
      <c r="D177" s="386">
        <f t="shared" si="13"/>
        <v>356.01265822784808</v>
      </c>
      <c r="E177" s="387">
        <f t="shared" si="14"/>
        <v>120.33227848101264</v>
      </c>
      <c r="F177" s="386">
        <f t="shared" si="15"/>
        <v>7.1202531645569618</v>
      </c>
      <c r="G177" s="385">
        <v>44</v>
      </c>
      <c r="H177" s="388">
        <f t="shared" si="16"/>
        <v>527.46518987341767</v>
      </c>
      <c r="I177" s="187">
        <f t="shared" si="17"/>
        <v>0.22459999999999999</v>
      </c>
    </row>
    <row r="178" spans="1:9" s="46" customFormat="1" ht="16.5" customHeight="1" x14ac:dyDescent="0.2">
      <c r="A178" s="48">
        <v>160</v>
      </c>
      <c r="B178" s="381">
        <f t="shared" si="18"/>
        <v>707.85</v>
      </c>
      <c r="C178" s="379">
        <v>21000</v>
      </c>
      <c r="D178" s="386">
        <f t="shared" si="13"/>
        <v>356.00762873490146</v>
      </c>
      <c r="E178" s="387">
        <f t="shared" si="14"/>
        <v>120.33057851239668</v>
      </c>
      <c r="F178" s="386">
        <f t="shared" si="15"/>
        <v>7.1201525746980296</v>
      </c>
      <c r="G178" s="385">
        <v>44</v>
      </c>
      <c r="H178" s="388">
        <f t="shared" si="16"/>
        <v>527.45835982199617</v>
      </c>
      <c r="I178" s="187">
        <f t="shared" si="17"/>
        <v>0.22600000000000001</v>
      </c>
    </row>
    <row r="179" spans="1:9" s="46" customFormat="1" ht="16.5" customHeight="1" x14ac:dyDescent="0.2">
      <c r="A179" s="47">
        <v>161</v>
      </c>
      <c r="B179" s="381">
        <f t="shared" si="18"/>
        <v>707.85</v>
      </c>
      <c r="C179" s="379">
        <v>21000</v>
      </c>
      <c r="D179" s="386">
        <f t="shared" si="13"/>
        <v>356.00762873490146</v>
      </c>
      <c r="E179" s="387">
        <f t="shared" si="14"/>
        <v>120.33057851239668</v>
      </c>
      <c r="F179" s="386">
        <f t="shared" si="15"/>
        <v>7.1201525746980296</v>
      </c>
      <c r="G179" s="385">
        <v>44</v>
      </c>
      <c r="H179" s="388">
        <f t="shared" si="16"/>
        <v>527.45835982199617</v>
      </c>
      <c r="I179" s="187">
        <f t="shared" si="17"/>
        <v>0.22739999999999999</v>
      </c>
    </row>
    <row r="180" spans="1:9" s="46" customFormat="1" ht="16.5" customHeight="1" x14ac:dyDescent="0.2">
      <c r="A180" s="47">
        <v>162</v>
      </c>
      <c r="B180" s="381">
        <f t="shared" si="18"/>
        <v>707.86</v>
      </c>
      <c r="C180" s="379">
        <v>21000</v>
      </c>
      <c r="D180" s="386">
        <f t="shared" si="13"/>
        <v>356.00259938405901</v>
      </c>
      <c r="E180" s="387">
        <f t="shared" si="14"/>
        <v>120.32887859181193</v>
      </c>
      <c r="F180" s="386">
        <f t="shared" si="15"/>
        <v>7.1200519876811805</v>
      </c>
      <c r="G180" s="385">
        <v>44</v>
      </c>
      <c r="H180" s="388">
        <f t="shared" si="16"/>
        <v>527.45152996355205</v>
      </c>
      <c r="I180" s="187">
        <f t="shared" si="17"/>
        <v>0.22889999999999999</v>
      </c>
    </row>
    <row r="181" spans="1:9" s="46" customFormat="1" ht="16.5" customHeight="1" x14ac:dyDescent="0.2">
      <c r="A181" s="47">
        <v>163</v>
      </c>
      <c r="B181" s="381">
        <f t="shared" si="18"/>
        <v>707.86</v>
      </c>
      <c r="C181" s="379">
        <v>21000</v>
      </c>
      <c r="D181" s="386">
        <f t="shared" si="13"/>
        <v>356.00259938405901</v>
      </c>
      <c r="E181" s="387">
        <f t="shared" si="14"/>
        <v>120.32887859181193</v>
      </c>
      <c r="F181" s="386">
        <f t="shared" si="15"/>
        <v>7.1200519876811805</v>
      </c>
      <c r="G181" s="385">
        <v>44</v>
      </c>
      <c r="H181" s="388">
        <f t="shared" si="16"/>
        <v>527.45152996355205</v>
      </c>
      <c r="I181" s="187">
        <f t="shared" si="17"/>
        <v>0.2303</v>
      </c>
    </row>
    <row r="182" spans="1:9" s="46" customFormat="1" ht="16.5" customHeight="1" x14ac:dyDescent="0.2">
      <c r="A182" s="47">
        <v>164</v>
      </c>
      <c r="B182" s="381">
        <f t="shared" si="18"/>
        <v>707.87</v>
      </c>
      <c r="C182" s="379">
        <v>21000</v>
      </c>
      <c r="D182" s="386">
        <f t="shared" si="13"/>
        <v>355.99757017531471</v>
      </c>
      <c r="E182" s="387">
        <f t="shared" si="14"/>
        <v>120.32717871925635</v>
      </c>
      <c r="F182" s="386">
        <f t="shared" si="15"/>
        <v>7.1199514035062945</v>
      </c>
      <c r="G182" s="385">
        <v>44</v>
      </c>
      <c r="H182" s="388">
        <f t="shared" si="16"/>
        <v>527.44470029807735</v>
      </c>
      <c r="I182" s="187">
        <f t="shared" si="17"/>
        <v>0.23169999999999999</v>
      </c>
    </row>
    <row r="183" spans="1:9" s="46" customFormat="1" ht="16.5" customHeight="1" x14ac:dyDescent="0.2">
      <c r="A183" s="47">
        <v>165</v>
      </c>
      <c r="B183" s="381">
        <f t="shared" si="18"/>
        <v>707.87</v>
      </c>
      <c r="C183" s="379">
        <v>21000</v>
      </c>
      <c r="D183" s="386">
        <f t="shared" si="13"/>
        <v>355.99757017531471</v>
      </c>
      <c r="E183" s="387">
        <f t="shared" si="14"/>
        <v>120.32717871925635</v>
      </c>
      <c r="F183" s="386">
        <f t="shared" si="15"/>
        <v>7.1199514035062945</v>
      </c>
      <c r="G183" s="385">
        <v>44</v>
      </c>
      <c r="H183" s="388">
        <f t="shared" si="16"/>
        <v>527.44470029807735</v>
      </c>
      <c r="I183" s="187">
        <f t="shared" si="17"/>
        <v>0.2331</v>
      </c>
    </row>
    <row r="184" spans="1:9" s="46" customFormat="1" ht="16.5" customHeight="1" x14ac:dyDescent="0.2">
      <c r="A184" s="47">
        <v>166</v>
      </c>
      <c r="B184" s="381">
        <f t="shared" si="18"/>
        <v>707.88</v>
      </c>
      <c r="C184" s="379">
        <v>21000</v>
      </c>
      <c r="D184" s="386">
        <f t="shared" si="13"/>
        <v>355.99254110866246</v>
      </c>
      <c r="E184" s="387">
        <f t="shared" si="14"/>
        <v>120.32547889472791</v>
      </c>
      <c r="F184" s="386">
        <f t="shared" si="15"/>
        <v>7.119850822173249</v>
      </c>
      <c r="G184" s="385">
        <v>44</v>
      </c>
      <c r="H184" s="388">
        <f t="shared" si="16"/>
        <v>527.43787082556355</v>
      </c>
      <c r="I184" s="187">
        <f t="shared" si="17"/>
        <v>0.23449999999999999</v>
      </c>
    </row>
    <row r="185" spans="1:9" s="46" customFormat="1" ht="16.5" customHeight="1" x14ac:dyDescent="0.2">
      <c r="A185" s="47">
        <v>167</v>
      </c>
      <c r="B185" s="381">
        <f t="shared" si="18"/>
        <v>707.88</v>
      </c>
      <c r="C185" s="379">
        <v>21000</v>
      </c>
      <c r="D185" s="386">
        <f t="shared" si="13"/>
        <v>355.99254110866246</v>
      </c>
      <c r="E185" s="387">
        <f t="shared" si="14"/>
        <v>120.32547889472791</v>
      </c>
      <c r="F185" s="386">
        <f t="shared" si="15"/>
        <v>7.119850822173249</v>
      </c>
      <c r="G185" s="385">
        <v>44</v>
      </c>
      <c r="H185" s="388">
        <f t="shared" si="16"/>
        <v>527.43787082556355</v>
      </c>
      <c r="I185" s="187">
        <f t="shared" si="17"/>
        <v>0.2359</v>
      </c>
    </row>
    <row r="186" spans="1:9" s="46" customFormat="1" ht="16.5" customHeight="1" x14ac:dyDescent="0.2">
      <c r="A186" s="47">
        <v>168</v>
      </c>
      <c r="B186" s="381">
        <f t="shared" si="18"/>
        <v>707.89</v>
      </c>
      <c r="C186" s="379">
        <v>21000</v>
      </c>
      <c r="D186" s="386">
        <f t="shared" si="13"/>
        <v>355.98751218409643</v>
      </c>
      <c r="E186" s="387">
        <f t="shared" si="14"/>
        <v>120.32377911822458</v>
      </c>
      <c r="F186" s="386">
        <f t="shared" si="15"/>
        <v>7.1197502436819287</v>
      </c>
      <c r="G186" s="385">
        <v>44</v>
      </c>
      <c r="H186" s="388">
        <f t="shared" si="16"/>
        <v>527.43104154600292</v>
      </c>
      <c r="I186" s="187">
        <f t="shared" si="17"/>
        <v>0.23730000000000001</v>
      </c>
    </row>
    <row r="187" spans="1:9" s="46" customFormat="1" ht="16.5" customHeight="1" x14ac:dyDescent="0.2">
      <c r="A187" s="47">
        <v>169</v>
      </c>
      <c r="B187" s="381">
        <f t="shared" si="18"/>
        <v>707.89</v>
      </c>
      <c r="C187" s="379">
        <v>21000</v>
      </c>
      <c r="D187" s="386">
        <f t="shared" si="13"/>
        <v>355.98751218409643</v>
      </c>
      <c r="E187" s="387">
        <f t="shared" si="14"/>
        <v>120.32377911822458</v>
      </c>
      <c r="F187" s="386">
        <f t="shared" si="15"/>
        <v>7.1197502436819287</v>
      </c>
      <c r="G187" s="385">
        <v>44</v>
      </c>
      <c r="H187" s="388">
        <f t="shared" si="16"/>
        <v>527.43104154600292</v>
      </c>
      <c r="I187" s="187">
        <f t="shared" si="17"/>
        <v>0.2387</v>
      </c>
    </row>
    <row r="188" spans="1:9" s="46" customFormat="1" ht="16.5" customHeight="1" x14ac:dyDescent="0.2">
      <c r="A188" s="48">
        <v>170</v>
      </c>
      <c r="B188" s="381">
        <f t="shared" si="18"/>
        <v>707.9</v>
      </c>
      <c r="C188" s="379">
        <v>21000</v>
      </c>
      <c r="D188" s="386">
        <f t="shared" si="13"/>
        <v>355.98248340161041</v>
      </c>
      <c r="E188" s="387">
        <f t="shared" si="14"/>
        <v>120.3220793897443</v>
      </c>
      <c r="F188" s="386">
        <f t="shared" si="15"/>
        <v>7.1196496680322081</v>
      </c>
      <c r="G188" s="385">
        <v>44</v>
      </c>
      <c r="H188" s="388">
        <f t="shared" si="16"/>
        <v>527.42421245938692</v>
      </c>
      <c r="I188" s="187">
        <f t="shared" si="17"/>
        <v>0.24010000000000001</v>
      </c>
    </row>
    <row r="189" spans="1:9" s="46" customFormat="1" ht="16.5" customHeight="1" x14ac:dyDescent="0.2">
      <c r="A189" s="47">
        <v>171</v>
      </c>
      <c r="B189" s="381">
        <f t="shared" si="18"/>
        <v>707.9</v>
      </c>
      <c r="C189" s="379">
        <v>21000</v>
      </c>
      <c r="D189" s="386">
        <f t="shared" si="13"/>
        <v>355.98248340161041</v>
      </c>
      <c r="E189" s="387">
        <f t="shared" si="14"/>
        <v>120.3220793897443</v>
      </c>
      <c r="F189" s="386">
        <f t="shared" si="15"/>
        <v>7.1196496680322081</v>
      </c>
      <c r="G189" s="385">
        <v>44</v>
      </c>
      <c r="H189" s="388">
        <f t="shared" si="16"/>
        <v>527.42421245938692</v>
      </c>
      <c r="I189" s="187">
        <f t="shared" si="17"/>
        <v>0.24160000000000001</v>
      </c>
    </row>
    <row r="190" spans="1:9" s="46" customFormat="1" ht="16.5" customHeight="1" x14ac:dyDescent="0.2">
      <c r="A190" s="47">
        <v>172</v>
      </c>
      <c r="B190" s="381">
        <f t="shared" si="18"/>
        <v>707.91</v>
      </c>
      <c r="C190" s="379">
        <v>21000</v>
      </c>
      <c r="D190" s="386">
        <f t="shared" si="13"/>
        <v>355.97745476119849</v>
      </c>
      <c r="E190" s="387">
        <f t="shared" si="14"/>
        <v>120.32037970928508</v>
      </c>
      <c r="F190" s="386">
        <f t="shared" si="15"/>
        <v>7.1195490952239702</v>
      </c>
      <c r="G190" s="385">
        <v>44</v>
      </c>
      <c r="H190" s="388">
        <f t="shared" si="16"/>
        <v>527.4173835657075</v>
      </c>
      <c r="I190" s="187">
        <f t="shared" si="17"/>
        <v>0.24299999999999999</v>
      </c>
    </row>
    <row r="191" spans="1:9" s="46" customFormat="1" ht="16.5" customHeight="1" x14ac:dyDescent="0.2">
      <c r="A191" s="47">
        <v>173</v>
      </c>
      <c r="B191" s="381">
        <f t="shared" si="18"/>
        <v>707.91</v>
      </c>
      <c r="C191" s="379">
        <v>21000</v>
      </c>
      <c r="D191" s="386">
        <f t="shared" si="13"/>
        <v>355.97745476119849</v>
      </c>
      <c r="E191" s="387">
        <f t="shared" si="14"/>
        <v>120.32037970928508</v>
      </c>
      <c r="F191" s="386">
        <f t="shared" si="15"/>
        <v>7.1195490952239702</v>
      </c>
      <c r="G191" s="385">
        <v>44</v>
      </c>
      <c r="H191" s="388">
        <f t="shared" si="16"/>
        <v>527.4173835657075</v>
      </c>
      <c r="I191" s="187">
        <f t="shared" si="17"/>
        <v>0.24440000000000001</v>
      </c>
    </row>
    <row r="192" spans="1:9" s="46" customFormat="1" ht="16.5" customHeight="1" x14ac:dyDescent="0.2">
      <c r="A192" s="47">
        <v>174</v>
      </c>
      <c r="B192" s="381">
        <f t="shared" si="18"/>
        <v>707.92</v>
      </c>
      <c r="C192" s="379">
        <v>21000</v>
      </c>
      <c r="D192" s="386">
        <f t="shared" si="13"/>
        <v>355.97242626285458</v>
      </c>
      <c r="E192" s="387">
        <f t="shared" si="14"/>
        <v>120.31868007684484</v>
      </c>
      <c r="F192" s="386">
        <f t="shared" si="15"/>
        <v>7.1194485252570914</v>
      </c>
      <c r="G192" s="385">
        <v>44</v>
      </c>
      <c r="H192" s="388">
        <f t="shared" si="16"/>
        <v>527.41055486495657</v>
      </c>
      <c r="I192" s="187">
        <f t="shared" si="17"/>
        <v>0.24579999999999999</v>
      </c>
    </row>
    <row r="193" spans="1:9" s="46" customFormat="1" ht="16.5" customHeight="1" x14ac:dyDescent="0.2">
      <c r="A193" s="47">
        <v>175</v>
      </c>
      <c r="B193" s="381">
        <f t="shared" si="18"/>
        <v>707.92</v>
      </c>
      <c r="C193" s="379">
        <v>21000</v>
      </c>
      <c r="D193" s="386">
        <f t="shared" si="13"/>
        <v>355.97242626285458</v>
      </c>
      <c r="E193" s="387">
        <f t="shared" si="14"/>
        <v>120.31868007684484</v>
      </c>
      <c r="F193" s="386">
        <f t="shared" si="15"/>
        <v>7.1194485252570914</v>
      </c>
      <c r="G193" s="385">
        <v>44</v>
      </c>
      <c r="H193" s="388">
        <f t="shared" si="16"/>
        <v>527.41055486495657</v>
      </c>
      <c r="I193" s="187">
        <f t="shared" si="17"/>
        <v>0.2472</v>
      </c>
    </row>
    <row r="194" spans="1:9" s="46" customFormat="1" ht="16.5" customHeight="1" x14ac:dyDescent="0.2">
      <c r="A194" s="47">
        <v>176</v>
      </c>
      <c r="B194" s="381">
        <f t="shared" si="18"/>
        <v>707.93</v>
      </c>
      <c r="C194" s="379">
        <v>21000</v>
      </c>
      <c r="D194" s="386">
        <f t="shared" si="13"/>
        <v>355.96739790657273</v>
      </c>
      <c r="E194" s="387">
        <f t="shared" si="14"/>
        <v>120.31698049242156</v>
      </c>
      <c r="F194" s="386">
        <f t="shared" si="15"/>
        <v>7.1193479581314545</v>
      </c>
      <c r="G194" s="385">
        <v>44</v>
      </c>
      <c r="H194" s="388">
        <f t="shared" si="16"/>
        <v>527.40372635712583</v>
      </c>
      <c r="I194" s="187">
        <f t="shared" si="17"/>
        <v>0.24859999999999999</v>
      </c>
    </row>
    <row r="195" spans="1:9" s="46" customFormat="1" ht="16.5" customHeight="1" x14ac:dyDescent="0.2">
      <c r="A195" s="47">
        <v>177</v>
      </c>
      <c r="B195" s="381">
        <f t="shared" si="18"/>
        <v>707.93</v>
      </c>
      <c r="C195" s="379">
        <v>21000</v>
      </c>
      <c r="D195" s="386">
        <f t="shared" si="13"/>
        <v>355.96739790657273</v>
      </c>
      <c r="E195" s="387">
        <f t="shared" si="14"/>
        <v>120.31698049242156</v>
      </c>
      <c r="F195" s="386">
        <f t="shared" si="15"/>
        <v>7.1193479581314545</v>
      </c>
      <c r="G195" s="385">
        <v>44</v>
      </c>
      <c r="H195" s="388">
        <f t="shared" si="16"/>
        <v>527.40372635712583</v>
      </c>
      <c r="I195" s="187">
        <f t="shared" si="17"/>
        <v>0.25</v>
      </c>
    </row>
    <row r="196" spans="1:9" s="46" customFormat="1" ht="16.5" customHeight="1" x14ac:dyDescent="0.2">
      <c r="A196" s="47">
        <v>178</v>
      </c>
      <c r="B196" s="381">
        <f t="shared" si="18"/>
        <v>707.94</v>
      </c>
      <c r="C196" s="379">
        <v>21000</v>
      </c>
      <c r="D196" s="386">
        <f t="shared" si="13"/>
        <v>355.96236969234678</v>
      </c>
      <c r="E196" s="387">
        <f t="shared" si="14"/>
        <v>120.3152809560132</v>
      </c>
      <c r="F196" s="386">
        <f t="shared" si="15"/>
        <v>7.1192473938469361</v>
      </c>
      <c r="G196" s="385">
        <v>44</v>
      </c>
      <c r="H196" s="388">
        <f t="shared" si="16"/>
        <v>527.39689804220689</v>
      </c>
      <c r="I196" s="187">
        <f t="shared" si="17"/>
        <v>0.25140000000000001</v>
      </c>
    </row>
    <row r="197" spans="1:9" s="46" customFormat="1" ht="16.5" customHeight="1" x14ac:dyDescent="0.2">
      <c r="A197" s="47">
        <v>179</v>
      </c>
      <c r="B197" s="381">
        <f t="shared" si="18"/>
        <v>707.94</v>
      </c>
      <c r="C197" s="379">
        <v>21000</v>
      </c>
      <c r="D197" s="386">
        <f t="shared" si="13"/>
        <v>355.96236969234678</v>
      </c>
      <c r="E197" s="387">
        <f t="shared" si="14"/>
        <v>120.3152809560132</v>
      </c>
      <c r="F197" s="386">
        <f t="shared" si="15"/>
        <v>7.1192473938469361</v>
      </c>
      <c r="G197" s="385">
        <v>44</v>
      </c>
      <c r="H197" s="388">
        <f t="shared" si="16"/>
        <v>527.39689804220689</v>
      </c>
      <c r="I197" s="187">
        <f t="shared" si="17"/>
        <v>0.25280000000000002</v>
      </c>
    </row>
    <row r="198" spans="1:9" s="46" customFormat="1" ht="16.5" customHeight="1" x14ac:dyDescent="0.2">
      <c r="A198" s="48">
        <v>180</v>
      </c>
      <c r="B198" s="381">
        <f t="shared" si="18"/>
        <v>707.95</v>
      </c>
      <c r="C198" s="379">
        <v>21000</v>
      </c>
      <c r="D198" s="386">
        <f t="shared" si="13"/>
        <v>355.95734162017084</v>
      </c>
      <c r="E198" s="387">
        <f t="shared" si="14"/>
        <v>120.31358146761774</v>
      </c>
      <c r="F198" s="386">
        <f t="shared" si="15"/>
        <v>7.1191468324034171</v>
      </c>
      <c r="G198" s="385">
        <v>44</v>
      </c>
      <c r="H198" s="388">
        <f t="shared" si="16"/>
        <v>527.39006992019199</v>
      </c>
      <c r="I198" s="187">
        <f t="shared" si="17"/>
        <v>0.25430000000000003</v>
      </c>
    </row>
    <row r="199" spans="1:9" s="46" customFormat="1" ht="16.5" customHeight="1" x14ac:dyDescent="0.2">
      <c r="A199" s="47">
        <v>181</v>
      </c>
      <c r="B199" s="381">
        <f t="shared" si="18"/>
        <v>707.95</v>
      </c>
      <c r="C199" s="379">
        <v>21000</v>
      </c>
      <c r="D199" s="386">
        <f t="shared" si="13"/>
        <v>355.95734162017084</v>
      </c>
      <c r="E199" s="387">
        <f t="shared" si="14"/>
        <v>120.31358146761774</v>
      </c>
      <c r="F199" s="386">
        <f t="shared" si="15"/>
        <v>7.1191468324034171</v>
      </c>
      <c r="G199" s="385">
        <v>44</v>
      </c>
      <c r="H199" s="388">
        <f t="shared" si="16"/>
        <v>527.39006992019199</v>
      </c>
      <c r="I199" s="187">
        <f t="shared" si="17"/>
        <v>0.25569999999999998</v>
      </c>
    </row>
    <row r="200" spans="1:9" s="46" customFormat="1" ht="16.5" customHeight="1" x14ac:dyDescent="0.2">
      <c r="A200" s="47">
        <v>182</v>
      </c>
      <c r="B200" s="381">
        <f t="shared" si="18"/>
        <v>707.95</v>
      </c>
      <c r="C200" s="379">
        <v>21000</v>
      </c>
      <c r="D200" s="386">
        <f t="shared" si="13"/>
        <v>355.95734162017084</v>
      </c>
      <c r="E200" s="387">
        <f t="shared" si="14"/>
        <v>120.31358146761774</v>
      </c>
      <c r="F200" s="386">
        <f t="shared" si="15"/>
        <v>7.1191468324034171</v>
      </c>
      <c r="G200" s="385">
        <v>44</v>
      </c>
      <c r="H200" s="388">
        <f t="shared" si="16"/>
        <v>527.39006992019199</v>
      </c>
      <c r="I200" s="187">
        <f t="shared" si="17"/>
        <v>0.2571</v>
      </c>
    </row>
    <row r="201" spans="1:9" s="46" customFormat="1" ht="16.5" customHeight="1" x14ac:dyDescent="0.2">
      <c r="A201" s="47">
        <v>183</v>
      </c>
      <c r="B201" s="381">
        <f t="shared" si="18"/>
        <v>707.96</v>
      </c>
      <c r="C201" s="379">
        <v>21000</v>
      </c>
      <c r="D201" s="386">
        <f t="shared" si="13"/>
        <v>355.95231369003892</v>
      </c>
      <c r="E201" s="387">
        <f t="shared" si="14"/>
        <v>120.31188202723314</v>
      </c>
      <c r="F201" s="386">
        <f t="shared" si="15"/>
        <v>7.1190462738007785</v>
      </c>
      <c r="G201" s="385">
        <v>44</v>
      </c>
      <c r="H201" s="388">
        <f t="shared" si="16"/>
        <v>527.38324199107285</v>
      </c>
      <c r="I201" s="187">
        <f t="shared" si="17"/>
        <v>0.25850000000000001</v>
      </c>
    </row>
    <row r="202" spans="1:9" s="46" customFormat="1" ht="16.5" customHeight="1" x14ac:dyDescent="0.2">
      <c r="A202" s="47">
        <v>184</v>
      </c>
      <c r="B202" s="381">
        <f t="shared" si="18"/>
        <v>707.96</v>
      </c>
      <c r="C202" s="379">
        <v>21000</v>
      </c>
      <c r="D202" s="386">
        <f t="shared" si="13"/>
        <v>355.95231369003892</v>
      </c>
      <c r="E202" s="387">
        <f t="shared" si="14"/>
        <v>120.31188202723314</v>
      </c>
      <c r="F202" s="386">
        <f t="shared" si="15"/>
        <v>7.1190462738007785</v>
      </c>
      <c r="G202" s="385">
        <v>44</v>
      </c>
      <c r="H202" s="388">
        <f t="shared" si="16"/>
        <v>527.38324199107285</v>
      </c>
      <c r="I202" s="187">
        <f t="shared" si="17"/>
        <v>0.25990000000000002</v>
      </c>
    </row>
    <row r="203" spans="1:9" s="46" customFormat="1" ht="16.5" customHeight="1" x14ac:dyDescent="0.2">
      <c r="A203" s="47">
        <v>185</v>
      </c>
      <c r="B203" s="381">
        <f t="shared" si="18"/>
        <v>707.97</v>
      </c>
      <c r="C203" s="379">
        <v>21000</v>
      </c>
      <c r="D203" s="386">
        <f t="shared" si="13"/>
        <v>355.94728590194495</v>
      </c>
      <c r="E203" s="387">
        <f t="shared" si="14"/>
        <v>120.31018263485738</v>
      </c>
      <c r="F203" s="386">
        <f t="shared" si="15"/>
        <v>7.1189457180388995</v>
      </c>
      <c r="G203" s="385">
        <v>44</v>
      </c>
      <c r="H203" s="388">
        <f t="shared" si="16"/>
        <v>527.37641425484117</v>
      </c>
      <c r="I203" s="187">
        <f t="shared" si="17"/>
        <v>0.26129999999999998</v>
      </c>
    </row>
    <row r="204" spans="1:9" s="46" customFormat="1" ht="16.5" customHeight="1" x14ac:dyDescent="0.2">
      <c r="A204" s="47">
        <v>186</v>
      </c>
      <c r="B204" s="381">
        <f t="shared" si="18"/>
        <v>707.97</v>
      </c>
      <c r="C204" s="379">
        <v>21000</v>
      </c>
      <c r="D204" s="386">
        <f t="shared" si="13"/>
        <v>355.94728590194495</v>
      </c>
      <c r="E204" s="387">
        <f t="shared" si="14"/>
        <v>120.31018263485738</v>
      </c>
      <c r="F204" s="386">
        <f t="shared" si="15"/>
        <v>7.1189457180388995</v>
      </c>
      <c r="G204" s="385">
        <v>44</v>
      </c>
      <c r="H204" s="388">
        <f t="shared" si="16"/>
        <v>527.37641425484117</v>
      </c>
      <c r="I204" s="187">
        <f t="shared" si="17"/>
        <v>0.26269999999999999</v>
      </c>
    </row>
    <row r="205" spans="1:9" s="46" customFormat="1" ht="16.5" customHeight="1" x14ac:dyDescent="0.2">
      <c r="A205" s="47">
        <v>187</v>
      </c>
      <c r="B205" s="381">
        <f t="shared" si="18"/>
        <v>707.98</v>
      </c>
      <c r="C205" s="379">
        <v>21000</v>
      </c>
      <c r="D205" s="386">
        <f t="shared" si="13"/>
        <v>355.9422582558829</v>
      </c>
      <c r="E205" s="387">
        <f t="shared" si="14"/>
        <v>120.30848329048841</v>
      </c>
      <c r="F205" s="386">
        <f t="shared" si="15"/>
        <v>7.1188451651176585</v>
      </c>
      <c r="G205" s="385">
        <v>44</v>
      </c>
      <c r="H205" s="388">
        <f t="shared" si="16"/>
        <v>527.36958671148898</v>
      </c>
      <c r="I205" s="187">
        <f t="shared" si="17"/>
        <v>0.2641</v>
      </c>
    </row>
    <row r="206" spans="1:9" s="46" customFormat="1" ht="16.5" customHeight="1" x14ac:dyDescent="0.2">
      <c r="A206" s="47">
        <v>188</v>
      </c>
      <c r="B206" s="381">
        <f t="shared" si="18"/>
        <v>707.98</v>
      </c>
      <c r="C206" s="379">
        <v>21000</v>
      </c>
      <c r="D206" s="386">
        <f t="shared" si="13"/>
        <v>355.9422582558829</v>
      </c>
      <c r="E206" s="387">
        <f t="shared" si="14"/>
        <v>120.30848329048841</v>
      </c>
      <c r="F206" s="386">
        <f t="shared" si="15"/>
        <v>7.1188451651176585</v>
      </c>
      <c r="G206" s="385">
        <v>44</v>
      </c>
      <c r="H206" s="388">
        <f t="shared" si="16"/>
        <v>527.36958671148898</v>
      </c>
      <c r="I206" s="187">
        <f t="shared" si="17"/>
        <v>0.26550000000000001</v>
      </c>
    </row>
    <row r="207" spans="1:9" s="46" customFormat="1" ht="16.5" customHeight="1" x14ac:dyDescent="0.2">
      <c r="A207" s="47">
        <v>189</v>
      </c>
      <c r="B207" s="381">
        <f t="shared" si="18"/>
        <v>707.99</v>
      </c>
      <c r="C207" s="379">
        <v>21000</v>
      </c>
      <c r="D207" s="386">
        <f t="shared" si="13"/>
        <v>355.93723075184676</v>
      </c>
      <c r="E207" s="387">
        <f t="shared" si="14"/>
        <v>120.30678399412419</v>
      </c>
      <c r="F207" s="386">
        <f t="shared" si="15"/>
        <v>7.1187446150369356</v>
      </c>
      <c r="G207" s="385">
        <v>44</v>
      </c>
      <c r="H207" s="388">
        <f t="shared" si="16"/>
        <v>527.36275936100787</v>
      </c>
      <c r="I207" s="187">
        <f t="shared" si="17"/>
        <v>0.26700000000000002</v>
      </c>
    </row>
    <row r="208" spans="1:9" s="46" customFormat="1" ht="16.5" customHeight="1" x14ac:dyDescent="0.2">
      <c r="A208" s="48">
        <v>190</v>
      </c>
      <c r="B208" s="381">
        <f t="shared" si="18"/>
        <v>707.99</v>
      </c>
      <c r="C208" s="379">
        <v>21000</v>
      </c>
      <c r="D208" s="386">
        <f t="shared" si="13"/>
        <v>355.93723075184676</v>
      </c>
      <c r="E208" s="387">
        <f t="shared" si="14"/>
        <v>120.30678399412419</v>
      </c>
      <c r="F208" s="386">
        <f t="shared" si="15"/>
        <v>7.1187446150369356</v>
      </c>
      <c r="G208" s="385">
        <v>44</v>
      </c>
      <c r="H208" s="388">
        <f t="shared" si="16"/>
        <v>527.36275936100787</v>
      </c>
      <c r="I208" s="187">
        <f t="shared" si="17"/>
        <v>0.26840000000000003</v>
      </c>
    </row>
    <row r="209" spans="1:9" s="46" customFormat="1" ht="16.5" customHeight="1" x14ac:dyDescent="0.2">
      <c r="A209" s="47">
        <v>191</v>
      </c>
      <c r="B209" s="381">
        <f t="shared" si="18"/>
        <v>707.99</v>
      </c>
      <c r="C209" s="379">
        <v>21000</v>
      </c>
      <c r="D209" s="386">
        <f t="shared" si="13"/>
        <v>355.93723075184676</v>
      </c>
      <c r="E209" s="387">
        <f t="shared" si="14"/>
        <v>120.30678399412419</v>
      </c>
      <c r="F209" s="386">
        <f t="shared" si="15"/>
        <v>7.1187446150369356</v>
      </c>
      <c r="G209" s="385">
        <v>44</v>
      </c>
      <c r="H209" s="388">
        <f t="shared" si="16"/>
        <v>527.36275936100787</v>
      </c>
      <c r="I209" s="187">
        <f t="shared" si="17"/>
        <v>0.26979999999999998</v>
      </c>
    </row>
    <row r="210" spans="1:9" s="46" customFormat="1" ht="16.5" customHeight="1" x14ac:dyDescent="0.2">
      <c r="A210" s="47">
        <v>192</v>
      </c>
      <c r="B210" s="381">
        <f t="shared" si="18"/>
        <v>708</v>
      </c>
      <c r="C210" s="379">
        <v>21000</v>
      </c>
      <c r="D210" s="386">
        <f t="shared" si="13"/>
        <v>355.93220338983053</v>
      </c>
      <c r="E210" s="387">
        <f t="shared" si="14"/>
        <v>120.30508474576271</v>
      </c>
      <c r="F210" s="386">
        <f t="shared" si="15"/>
        <v>7.1186440677966107</v>
      </c>
      <c r="G210" s="385">
        <v>44</v>
      </c>
      <c r="H210" s="388">
        <f t="shared" si="16"/>
        <v>527.35593220338978</v>
      </c>
      <c r="I210" s="187">
        <f t="shared" si="17"/>
        <v>0.2712</v>
      </c>
    </row>
    <row r="211" spans="1:9" s="46" customFormat="1" ht="16.5" customHeight="1" x14ac:dyDescent="0.2">
      <c r="A211" s="47">
        <v>193</v>
      </c>
      <c r="B211" s="381">
        <f t="shared" si="18"/>
        <v>708</v>
      </c>
      <c r="C211" s="379">
        <v>21000</v>
      </c>
      <c r="D211" s="386">
        <f t="shared" ref="D211:D274" si="19">12*(1/B211*C211)</f>
        <v>355.93220338983053</v>
      </c>
      <c r="E211" s="387">
        <f t="shared" ref="E211:E274" si="20">SUM(D211:D211)*33.8%</f>
        <v>120.30508474576271</v>
      </c>
      <c r="F211" s="386">
        <f t="shared" ref="F211:F274" si="21">SUM(D211:D211)*2%</f>
        <v>7.1186440677966107</v>
      </c>
      <c r="G211" s="385">
        <v>44</v>
      </c>
      <c r="H211" s="388">
        <f t="shared" ref="H211:H274" si="22">SUM(D211:G211)</f>
        <v>527.35593220338978</v>
      </c>
      <c r="I211" s="187">
        <f t="shared" ref="I211:I274" si="23">ROUND(A211/B211,4)</f>
        <v>0.27260000000000001</v>
      </c>
    </row>
    <row r="212" spans="1:9" s="46" customFormat="1" ht="16.5" customHeight="1" x14ac:dyDescent="0.2">
      <c r="A212" s="47">
        <v>194</v>
      </c>
      <c r="B212" s="381">
        <f t="shared" si="18"/>
        <v>708.01</v>
      </c>
      <c r="C212" s="379">
        <v>21000</v>
      </c>
      <c r="D212" s="386">
        <f t="shared" si="19"/>
        <v>355.9271761698281</v>
      </c>
      <c r="E212" s="387">
        <f t="shared" si="20"/>
        <v>120.30338554540188</v>
      </c>
      <c r="F212" s="386">
        <f t="shared" si="21"/>
        <v>7.1185435233965624</v>
      </c>
      <c r="G212" s="385">
        <v>44</v>
      </c>
      <c r="H212" s="388">
        <f t="shared" si="22"/>
        <v>527.34910523862663</v>
      </c>
      <c r="I212" s="187">
        <f t="shared" si="23"/>
        <v>0.27400000000000002</v>
      </c>
    </row>
    <row r="213" spans="1:9" s="46" customFormat="1" ht="16.5" customHeight="1" x14ac:dyDescent="0.2">
      <c r="A213" s="47">
        <v>195</v>
      </c>
      <c r="B213" s="381">
        <f t="shared" si="18"/>
        <v>708.01</v>
      </c>
      <c r="C213" s="379">
        <v>21000</v>
      </c>
      <c r="D213" s="386">
        <f t="shared" si="19"/>
        <v>355.9271761698281</v>
      </c>
      <c r="E213" s="387">
        <f t="shared" si="20"/>
        <v>120.30338554540188</v>
      </c>
      <c r="F213" s="386">
        <f t="shared" si="21"/>
        <v>7.1185435233965624</v>
      </c>
      <c r="G213" s="385">
        <v>44</v>
      </c>
      <c r="H213" s="388">
        <f t="shared" si="22"/>
        <v>527.34910523862663</v>
      </c>
      <c r="I213" s="187">
        <f t="shared" si="23"/>
        <v>0.27539999999999998</v>
      </c>
    </row>
    <row r="214" spans="1:9" s="46" customFormat="1" ht="16.5" customHeight="1" x14ac:dyDescent="0.2">
      <c r="A214" s="47">
        <v>196</v>
      </c>
      <c r="B214" s="381">
        <f t="shared" si="18"/>
        <v>708.02</v>
      </c>
      <c r="C214" s="379">
        <v>21000</v>
      </c>
      <c r="D214" s="386">
        <f t="shared" si="19"/>
        <v>355.92214909183355</v>
      </c>
      <c r="E214" s="387">
        <f t="shared" si="20"/>
        <v>120.30168639303973</v>
      </c>
      <c r="F214" s="386">
        <f t="shared" si="21"/>
        <v>7.1184429818366715</v>
      </c>
      <c r="G214" s="385">
        <v>44</v>
      </c>
      <c r="H214" s="388">
        <f t="shared" si="22"/>
        <v>527.34227846671001</v>
      </c>
      <c r="I214" s="187">
        <f t="shared" si="23"/>
        <v>0.27679999999999999</v>
      </c>
    </row>
    <row r="215" spans="1:9" s="46" customFormat="1" ht="16.5" customHeight="1" x14ac:dyDescent="0.2">
      <c r="A215" s="47">
        <v>197</v>
      </c>
      <c r="B215" s="381">
        <f t="shared" si="18"/>
        <v>708.02</v>
      </c>
      <c r="C215" s="379">
        <v>21000</v>
      </c>
      <c r="D215" s="386">
        <f t="shared" si="19"/>
        <v>355.92214909183355</v>
      </c>
      <c r="E215" s="387">
        <f t="shared" si="20"/>
        <v>120.30168639303973</v>
      </c>
      <c r="F215" s="386">
        <f t="shared" si="21"/>
        <v>7.1184429818366715</v>
      </c>
      <c r="G215" s="385">
        <v>44</v>
      </c>
      <c r="H215" s="388">
        <f t="shared" si="22"/>
        <v>527.34227846671001</v>
      </c>
      <c r="I215" s="187">
        <f t="shared" si="23"/>
        <v>0.2782</v>
      </c>
    </row>
    <row r="216" spans="1:9" s="46" customFormat="1" ht="16.5" customHeight="1" x14ac:dyDescent="0.2">
      <c r="A216" s="47">
        <v>198</v>
      </c>
      <c r="B216" s="381">
        <f t="shared" si="18"/>
        <v>708.02</v>
      </c>
      <c r="C216" s="379">
        <v>21000</v>
      </c>
      <c r="D216" s="386">
        <f t="shared" si="19"/>
        <v>355.92214909183355</v>
      </c>
      <c r="E216" s="387">
        <f t="shared" si="20"/>
        <v>120.30168639303973</v>
      </c>
      <c r="F216" s="386">
        <f t="shared" si="21"/>
        <v>7.1184429818366715</v>
      </c>
      <c r="G216" s="385">
        <v>44</v>
      </c>
      <c r="H216" s="388">
        <f t="shared" si="22"/>
        <v>527.34227846671001</v>
      </c>
      <c r="I216" s="187">
        <f t="shared" si="23"/>
        <v>0.2797</v>
      </c>
    </row>
    <row r="217" spans="1:9" s="46" customFormat="1" ht="16.5" customHeight="1" x14ac:dyDescent="0.2">
      <c r="A217" s="47">
        <v>199</v>
      </c>
      <c r="B217" s="381">
        <f t="shared" si="18"/>
        <v>708.03</v>
      </c>
      <c r="C217" s="379">
        <v>21000</v>
      </c>
      <c r="D217" s="386">
        <f t="shared" si="19"/>
        <v>355.91712215584084</v>
      </c>
      <c r="E217" s="387">
        <f t="shared" si="20"/>
        <v>120.29998728867419</v>
      </c>
      <c r="F217" s="386">
        <f t="shared" si="21"/>
        <v>7.1183424431168172</v>
      </c>
      <c r="G217" s="385">
        <v>44</v>
      </c>
      <c r="H217" s="388">
        <f t="shared" si="22"/>
        <v>527.33545188763185</v>
      </c>
      <c r="I217" s="187">
        <f t="shared" si="23"/>
        <v>0.28110000000000002</v>
      </c>
    </row>
    <row r="218" spans="1:9" s="46" customFormat="1" ht="16.5" customHeight="1" x14ac:dyDescent="0.2">
      <c r="A218" s="48">
        <v>200</v>
      </c>
      <c r="B218" s="381">
        <f t="shared" si="18"/>
        <v>708.03</v>
      </c>
      <c r="C218" s="379">
        <v>21000</v>
      </c>
      <c r="D218" s="386">
        <f t="shared" si="19"/>
        <v>355.91712215584084</v>
      </c>
      <c r="E218" s="387">
        <f t="shared" si="20"/>
        <v>120.29998728867419</v>
      </c>
      <c r="F218" s="386">
        <f t="shared" si="21"/>
        <v>7.1183424431168172</v>
      </c>
      <c r="G218" s="385">
        <v>44</v>
      </c>
      <c r="H218" s="388">
        <f t="shared" si="22"/>
        <v>527.33545188763185</v>
      </c>
      <c r="I218" s="187">
        <f t="shared" si="23"/>
        <v>0.28249999999999997</v>
      </c>
    </row>
    <row r="219" spans="1:9" s="46" customFormat="1" ht="16.5" customHeight="1" x14ac:dyDescent="0.2">
      <c r="A219" s="47">
        <v>201</v>
      </c>
      <c r="B219" s="381">
        <f t="shared" si="18"/>
        <v>708.04</v>
      </c>
      <c r="C219" s="379">
        <v>21000</v>
      </c>
      <c r="D219" s="386">
        <f t="shared" si="19"/>
        <v>355.91209536184397</v>
      </c>
      <c r="E219" s="387">
        <f t="shared" si="20"/>
        <v>120.29828823230325</v>
      </c>
      <c r="F219" s="386">
        <f t="shared" si="21"/>
        <v>7.1182419072368797</v>
      </c>
      <c r="G219" s="385">
        <v>44</v>
      </c>
      <c r="H219" s="388">
        <f t="shared" si="22"/>
        <v>527.32862550138407</v>
      </c>
      <c r="I219" s="187">
        <f t="shared" si="23"/>
        <v>0.28389999999999999</v>
      </c>
    </row>
    <row r="220" spans="1:9" s="46" customFormat="1" ht="16.5" customHeight="1" x14ac:dyDescent="0.2">
      <c r="A220" s="47">
        <v>202</v>
      </c>
      <c r="B220" s="381">
        <f t="shared" si="18"/>
        <v>708.04</v>
      </c>
      <c r="C220" s="379">
        <v>21000</v>
      </c>
      <c r="D220" s="386">
        <f t="shared" si="19"/>
        <v>355.91209536184397</v>
      </c>
      <c r="E220" s="387">
        <f t="shared" si="20"/>
        <v>120.29828823230325</v>
      </c>
      <c r="F220" s="386">
        <f t="shared" si="21"/>
        <v>7.1182419072368797</v>
      </c>
      <c r="G220" s="385">
        <v>44</v>
      </c>
      <c r="H220" s="388">
        <f t="shared" si="22"/>
        <v>527.32862550138407</v>
      </c>
      <c r="I220" s="187">
        <f t="shared" si="23"/>
        <v>0.2853</v>
      </c>
    </row>
    <row r="221" spans="1:9" s="46" customFormat="1" ht="16.5" customHeight="1" x14ac:dyDescent="0.2">
      <c r="A221" s="47">
        <v>203</v>
      </c>
      <c r="B221" s="381">
        <f t="shared" si="18"/>
        <v>708.04</v>
      </c>
      <c r="C221" s="379">
        <v>21000</v>
      </c>
      <c r="D221" s="386">
        <f t="shared" si="19"/>
        <v>355.91209536184397</v>
      </c>
      <c r="E221" s="387">
        <f t="shared" si="20"/>
        <v>120.29828823230325</v>
      </c>
      <c r="F221" s="386">
        <f t="shared" si="21"/>
        <v>7.1182419072368797</v>
      </c>
      <c r="G221" s="385">
        <v>44</v>
      </c>
      <c r="H221" s="388">
        <f t="shared" si="22"/>
        <v>527.32862550138407</v>
      </c>
      <c r="I221" s="187">
        <f t="shared" si="23"/>
        <v>0.28670000000000001</v>
      </c>
    </row>
    <row r="222" spans="1:9" s="46" customFormat="1" ht="16.5" customHeight="1" x14ac:dyDescent="0.2">
      <c r="A222" s="47">
        <v>204</v>
      </c>
      <c r="B222" s="381">
        <f t="shared" si="18"/>
        <v>708.05</v>
      </c>
      <c r="C222" s="379">
        <v>21000</v>
      </c>
      <c r="D222" s="386">
        <f t="shared" si="19"/>
        <v>355.90706870983695</v>
      </c>
      <c r="E222" s="387">
        <f t="shared" si="20"/>
        <v>120.29658922392488</v>
      </c>
      <c r="F222" s="386">
        <f t="shared" si="21"/>
        <v>7.118141374196739</v>
      </c>
      <c r="G222" s="385">
        <v>44</v>
      </c>
      <c r="H222" s="388">
        <f t="shared" si="22"/>
        <v>527.3217993079586</v>
      </c>
      <c r="I222" s="187">
        <f t="shared" si="23"/>
        <v>0.28810000000000002</v>
      </c>
    </row>
    <row r="223" spans="1:9" s="46" customFormat="1" ht="16.5" customHeight="1" x14ac:dyDescent="0.2">
      <c r="A223" s="47">
        <v>205</v>
      </c>
      <c r="B223" s="381">
        <f t="shared" si="18"/>
        <v>708.05</v>
      </c>
      <c r="C223" s="379">
        <v>21000</v>
      </c>
      <c r="D223" s="386">
        <f t="shared" si="19"/>
        <v>355.90706870983695</v>
      </c>
      <c r="E223" s="387">
        <f t="shared" si="20"/>
        <v>120.29658922392488</v>
      </c>
      <c r="F223" s="386">
        <f t="shared" si="21"/>
        <v>7.118141374196739</v>
      </c>
      <c r="G223" s="385">
        <v>44</v>
      </c>
      <c r="H223" s="388">
        <f t="shared" si="22"/>
        <v>527.3217993079586</v>
      </c>
      <c r="I223" s="187">
        <f t="shared" si="23"/>
        <v>0.28949999999999998</v>
      </c>
    </row>
    <row r="224" spans="1:9" s="46" customFormat="1" ht="16.5" customHeight="1" x14ac:dyDescent="0.2">
      <c r="A224" s="47">
        <v>206</v>
      </c>
      <c r="B224" s="381">
        <f t="shared" si="18"/>
        <v>708.06</v>
      </c>
      <c r="C224" s="379">
        <v>21000</v>
      </c>
      <c r="D224" s="386">
        <f t="shared" si="19"/>
        <v>355.90204219981359</v>
      </c>
      <c r="E224" s="387">
        <f t="shared" si="20"/>
        <v>120.29489026353698</v>
      </c>
      <c r="F224" s="386">
        <f t="shared" si="21"/>
        <v>7.1180408439962717</v>
      </c>
      <c r="G224" s="385">
        <v>44</v>
      </c>
      <c r="H224" s="388">
        <f t="shared" si="22"/>
        <v>527.3149733073468</v>
      </c>
      <c r="I224" s="187">
        <f t="shared" si="23"/>
        <v>0.29089999999999999</v>
      </c>
    </row>
    <row r="225" spans="1:9" s="46" customFormat="1" ht="16.5" customHeight="1" x14ac:dyDescent="0.2">
      <c r="A225" s="47">
        <v>207</v>
      </c>
      <c r="B225" s="381">
        <f t="shared" si="18"/>
        <v>708.06</v>
      </c>
      <c r="C225" s="379">
        <v>21000</v>
      </c>
      <c r="D225" s="386">
        <f t="shared" si="19"/>
        <v>355.90204219981359</v>
      </c>
      <c r="E225" s="387">
        <f t="shared" si="20"/>
        <v>120.29489026353698</v>
      </c>
      <c r="F225" s="386">
        <f t="shared" si="21"/>
        <v>7.1180408439962717</v>
      </c>
      <c r="G225" s="385">
        <v>44</v>
      </c>
      <c r="H225" s="388">
        <f t="shared" si="22"/>
        <v>527.3149733073468</v>
      </c>
      <c r="I225" s="187">
        <f t="shared" si="23"/>
        <v>0.2923</v>
      </c>
    </row>
    <row r="226" spans="1:9" s="46" customFormat="1" ht="16.5" customHeight="1" x14ac:dyDescent="0.2">
      <c r="A226" s="47">
        <v>208</v>
      </c>
      <c r="B226" s="381">
        <f t="shared" si="18"/>
        <v>708.06</v>
      </c>
      <c r="C226" s="379">
        <v>21000</v>
      </c>
      <c r="D226" s="386">
        <f t="shared" si="19"/>
        <v>355.90204219981359</v>
      </c>
      <c r="E226" s="387">
        <f t="shared" si="20"/>
        <v>120.29489026353698</v>
      </c>
      <c r="F226" s="386">
        <f t="shared" si="21"/>
        <v>7.1180408439962717</v>
      </c>
      <c r="G226" s="385">
        <v>44</v>
      </c>
      <c r="H226" s="388">
        <f t="shared" si="22"/>
        <v>527.3149733073468</v>
      </c>
      <c r="I226" s="187">
        <f t="shared" si="23"/>
        <v>0.29380000000000001</v>
      </c>
    </row>
    <row r="227" spans="1:9" s="46" customFormat="1" ht="16.5" customHeight="1" x14ac:dyDescent="0.2">
      <c r="A227" s="47">
        <v>209</v>
      </c>
      <c r="B227" s="381">
        <f t="shared" si="18"/>
        <v>708.07</v>
      </c>
      <c r="C227" s="379">
        <v>21000</v>
      </c>
      <c r="D227" s="386">
        <f t="shared" si="19"/>
        <v>355.89701583176804</v>
      </c>
      <c r="E227" s="387">
        <f t="shared" si="20"/>
        <v>120.29319135113759</v>
      </c>
      <c r="F227" s="386">
        <f t="shared" si="21"/>
        <v>7.1179403166353614</v>
      </c>
      <c r="G227" s="385">
        <v>44</v>
      </c>
      <c r="H227" s="388">
        <f t="shared" si="22"/>
        <v>527.30814749954106</v>
      </c>
      <c r="I227" s="187">
        <f t="shared" si="23"/>
        <v>0.29520000000000002</v>
      </c>
    </row>
    <row r="228" spans="1:9" s="46" customFormat="1" ht="16.5" customHeight="1" x14ac:dyDescent="0.2">
      <c r="A228" s="48">
        <v>210</v>
      </c>
      <c r="B228" s="381">
        <f t="shared" si="18"/>
        <v>708.07</v>
      </c>
      <c r="C228" s="379">
        <v>21000</v>
      </c>
      <c r="D228" s="386">
        <f t="shared" si="19"/>
        <v>355.89701583176804</v>
      </c>
      <c r="E228" s="387">
        <f t="shared" si="20"/>
        <v>120.29319135113759</v>
      </c>
      <c r="F228" s="386">
        <f t="shared" si="21"/>
        <v>7.1179403166353614</v>
      </c>
      <c r="G228" s="385">
        <v>44</v>
      </c>
      <c r="H228" s="388">
        <f t="shared" si="22"/>
        <v>527.30814749954106</v>
      </c>
      <c r="I228" s="187">
        <f t="shared" si="23"/>
        <v>0.29659999999999997</v>
      </c>
    </row>
    <row r="229" spans="1:9" s="46" customFormat="1" ht="16.5" customHeight="1" x14ac:dyDescent="0.2">
      <c r="A229" s="47">
        <v>211</v>
      </c>
      <c r="B229" s="381">
        <f t="shared" si="18"/>
        <v>708.08</v>
      </c>
      <c r="C229" s="379">
        <v>21000</v>
      </c>
      <c r="D229" s="386">
        <f t="shared" si="19"/>
        <v>355.89198960569422</v>
      </c>
      <c r="E229" s="387">
        <f t="shared" si="20"/>
        <v>120.29149248672464</v>
      </c>
      <c r="F229" s="386">
        <f t="shared" si="21"/>
        <v>7.1178397921138847</v>
      </c>
      <c r="G229" s="385">
        <v>44</v>
      </c>
      <c r="H229" s="388">
        <f t="shared" si="22"/>
        <v>527.30132188453274</v>
      </c>
      <c r="I229" s="187">
        <f t="shared" si="23"/>
        <v>0.29799999999999999</v>
      </c>
    </row>
    <row r="230" spans="1:9" s="46" customFormat="1" ht="16.5" customHeight="1" x14ac:dyDescent="0.2">
      <c r="A230" s="47">
        <v>212</v>
      </c>
      <c r="B230" s="381">
        <f t="shared" si="18"/>
        <v>708.08</v>
      </c>
      <c r="C230" s="379">
        <v>21000</v>
      </c>
      <c r="D230" s="386">
        <f t="shared" si="19"/>
        <v>355.89198960569422</v>
      </c>
      <c r="E230" s="387">
        <f t="shared" si="20"/>
        <v>120.29149248672464</v>
      </c>
      <c r="F230" s="386">
        <f t="shared" si="21"/>
        <v>7.1178397921138847</v>
      </c>
      <c r="G230" s="385">
        <v>44</v>
      </c>
      <c r="H230" s="388">
        <f t="shared" si="22"/>
        <v>527.30132188453274</v>
      </c>
      <c r="I230" s="187">
        <f t="shared" si="23"/>
        <v>0.2994</v>
      </c>
    </row>
    <row r="231" spans="1:9" s="46" customFormat="1" ht="16.5" customHeight="1" x14ac:dyDescent="0.2">
      <c r="A231" s="47">
        <v>213</v>
      </c>
      <c r="B231" s="381">
        <f t="shared" si="18"/>
        <v>708.08</v>
      </c>
      <c r="C231" s="379">
        <v>21000</v>
      </c>
      <c r="D231" s="386">
        <f t="shared" si="19"/>
        <v>355.89198960569422</v>
      </c>
      <c r="E231" s="387">
        <f t="shared" si="20"/>
        <v>120.29149248672464</v>
      </c>
      <c r="F231" s="386">
        <f t="shared" si="21"/>
        <v>7.1178397921138847</v>
      </c>
      <c r="G231" s="385">
        <v>44</v>
      </c>
      <c r="H231" s="388">
        <f t="shared" si="22"/>
        <v>527.30132188453274</v>
      </c>
      <c r="I231" s="187">
        <f t="shared" si="23"/>
        <v>0.30080000000000001</v>
      </c>
    </row>
    <row r="232" spans="1:9" s="46" customFormat="1" ht="16.5" customHeight="1" x14ac:dyDescent="0.2">
      <c r="A232" s="47">
        <v>214</v>
      </c>
      <c r="B232" s="381">
        <f t="shared" si="18"/>
        <v>708.09</v>
      </c>
      <c r="C232" s="379">
        <v>21000</v>
      </c>
      <c r="D232" s="386">
        <f t="shared" si="19"/>
        <v>355.88696352158627</v>
      </c>
      <c r="E232" s="387">
        <f t="shared" si="20"/>
        <v>120.28979367029615</v>
      </c>
      <c r="F232" s="386">
        <f t="shared" si="21"/>
        <v>7.1177392704317253</v>
      </c>
      <c r="G232" s="385">
        <v>44</v>
      </c>
      <c r="H232" s="388">
        <f t="shared" si="22"/>
        <v>527.2944964623141</v>
      </c>
      <c r="I232" s="187">
        <f t="shared" si="23"/>
        <v>0.30220000000000002</v>
      </c>
    </row>
    <row r="233" spans="1:9" s="46" customFormat="1" ht="16.5" customHeight="1" x14ac:dyDescent="0.2">
      <c r="A233" s="47">
        <v>215</v>
      </c>
      <c r="B233" s="381">
        <f t="shared" ref="B233:B296" si="24">ROUND(0.8233*LN(A233)+703.67,2)</f>
        <v>708.09</v>
      </c>
      <c r="C233" s="379">
        <v>21000</v>
      </c>
      <c r="D233" s="386">
        <f t="shared" si="19"/>
        <v>355.88696352158627</v>
      </c>
      <c r="E233" s="387">
        <f t="shared" si="20"/>
        <v>120.28979367029615</v>
      </c>
      <c r="F233" s="386">
        <f t="shared" si="21"/>
        <v>7.1177392704317253</v>
      </c>
      <c r="G233" s="385">
        <v>44</v>
      </c>
      <c r="H233" s="388">
        <f t="shared" si="22"/>
        <v>527.2944964623141</v>
      </c>
      <c r="I233" s="187">
        <f t="shared" si="23"/>
        <v>0.30359999999999998</v>
      </c>
    </row>
    <row r="234" spans="1:9" s="46" customFormat="1" ht="16.5" customHeight="1" x14ac:dyDescent="0.2">
      <c r="A234" s="47">
        <v>216</v>
      </c>
      <c r="B234" s="381">
        <f t="shared" si="24"/>
        <v>708.1</v>
      </c>
      <c r="C234" s="379">
        <v>21000</v>
      </c>
      <c r="D234" s="386">
        <f t="shared" si="19"/>
        <v>355.88193757943793</v>
      </c>
      <c r="E234" s="387">
        <f t="shared" si="20"/>
        <v>120.28809490185002</v>
      </c>
      <c r="F234" s="386">
        <f t="shared" si="21"/>
        <v>7.1176387515887587</v>
      </c>
      <c r="G234" s="385">
        <v>44</v>
      </c>
      <c r="H234" s="388">
        <f t="shared" si="22"/>
        <v>527.28767123287662</v>
      </c>
      <c r="I234" s="187">
        <f t="shared" si="23"/>
        <v>0.30499999999999999</v>
      </c>
    </row>
    <row r="235" spans="1:9" s="46" customFormat="1" ht="16.5" customHeight="1" x14ac:dyDescent="0.2">
      <c r="A235" s="47">
        <v>217</v>
      </c>
      <c r="B235" s="381">
        <f t="shared" si="24"/>
        <v>708.1</v>
      </c>
      <c r="C235" s="379">
        <v>21000</v>
      </c>
      <c r="D235" s="386">
        <f t="shared" si="19"/>
        <v>355.88193757943793</v>
      </c>
      <c r="E235" s="387">
        <f t="shared" si="20"/>
        <v>120.28809490185002</v>
      </c>
      <c r="F235" s="386">
        <f t="shared" si="21"/>
        <v>7.1176387515887587</v>
      </c>
      <c r="G235" s="385">
        <v>44</v>
      </c>
      <c r="H235" s="388">
        <f t="shared" si="22"/>
        <v>527.28767123287662</v>
      </c>
      <c r="I235" s="187">
        <f t="shared" si="23"/>
        <v>0.30649999999999999</v>
      </c>
    </row>
    <row r="236" spans="1:9" s="46" customFormat="1" ht="16.5" customHeight="1" x14ac:dyDescent="0.2">
      <c r="A236" s="47">
        <v>218</v>
      </c>
      <c r="B236" s="381">
        <f t="shared" si="24"/>
        <v>708.1</v>
      </c>
      <c r="C236" s="379">
        <v>21000</v>
      </c>
      <c r="D236" s="386">
        <f t="shared" si="19"/>
        <v>355.88193757943793</v>
      </c>
      <c r="E236" s="387">
        <f t="shared" si="20"/>
        <v>120.28809490185002</v>
      </c>
      <c r="F236" s="386">
        <f t="shared" si="21"/>
        <v>7.1176387515887587</v>
      </c>
      <c r="G236" s="385">
        <v>44</v>
      </c>
      <c r="H236" s="388">
        <f t="shared" si="22"/>
        <v>527.28767123287662</v>
      </c>
      <c r="I236" s="187">
        <f t="shared" si="23"/>
        <v>0.30790000000000001</v>
      </c>
    </row>
    <row r="237" spans="1:9" s="46" customFormat="1" ht="16.5" customHeight="1" x14ac:dyDescent="0.2">
      <c r="A237" s="47">
        <v>219</v>
      </c>
      <c r="B237" s="381">
        <f t="shared" si="24"/>
        <v>708.11</v>
      </c>
      <c r="C237" s="379">
        <v>21000</v>
      </c>
      <c r="D237" s="386">
        <f t="shared" si="19"/>
        <v>355.8769117792433</v>
      </c>
      <c r="E237" s="387">
        <f t="shared" si="20"/>
        <v>120.28639618138422</v>
      </c>
      <c r="F237" s="386">
        <f t="shared" si="21"/>
        <v>7.117538235584866</v>
      </c>
      <c r="G237" s="385">
        <v>44</v>
      </c>
      <c r="H237" s="388">
        <f t="shared" si="22"/>
        <v>527.28084619621245</v>
      </c>
      <c r="I237" s="187">
        <f t="shared" si="23"/>
        <v>0.30930000000000002</v>
      </c>
    </row>
    <row r="238" spans="1:9" s="46" customFormat="1" ht="16.5" customHeight="1" x14ac:dyDescent="0.2">
      <c r="A238" s="48">
        <v>220</v>
      </c>
      <c r="B238" s="381">
        <f t="shared" si="24"/>
        <v>708.11</v>
      </c>
      <c r="C238" s="379">
        <v>21000</v>
      </c>
      <c r="D238" s="386">
        <f t="shared" si="19"/>
        <v>355.8769117792433</v>
      </c>
      <c r="E238" s="387">
        <f t="shared" si="20"/>
        <v>120.28639618138422</v>
      </c>
      <c r="F238" s="386">
        <f t="shared" si="21"/>
        <v>7.117538235584866</v>
      </c>
      <c r="G238" s="385">
        <v>44</v>
      </c>
      <c r="H238" s="388">
        <f t="shared" si="22"/>
        <v>527.28084619621245</v>
      </c>
      <c r="I238" s="187">
        <f t="shared" si="23"/>
        <v>0.31069999999999998</v>
      </c>
    </row>
    <row r="239" spans="1:9" s="46" customFormat="1" ht="16.5" customHeight="1" x14ac:dyDescent="0.2">
      <c r="A239" s="47">
        <v>221</v>
      </c>
      <c r="B239" s="381">
        <f t="shared" si="24"/>
        <v>708.11</v>
      </c>
      <c r="C239" s="379">
        <v>21000</v>
      </c>
      <c r="D239" s="386">
        <f t="shared" si="19"/>
        <v>355.8769117792433</v>
      </c>
      <c r="E239" s="387">
        <f t="shared" si="20"/>
        <v>120.28639618138422</v>
      </c>
      <c r="F239" s="386">
        <f t="shared" si="21"/>
        <v>7.117538235584866</v>
      </c>
      <c r="G239" s="385">
        <v>44</v>
      </c>
      <c r="H239" s="388">
        <f t="shared" si="22"/>
        <v>527.28084619621245</v>
      </c>
      <c r="I239" s="187">
        <f t="shared" si="23"/>
        <v>0.31209999999999999</v>
      </c>
    </row>
    <row r="240" spans="1:9" s="46" customFormat="1" ht="16.5" customHeight="1" x14ac:dyDescent="0.2">
      <c r="A240" s="47">
        <v>222</v>
      </c>
      <c r="B240" s="381">
        <f t="shared" si="24"/>
        <v>708.12</v>
      </c>
      <c r="C240" s="379">
        <v>21000</v>
      </c>
      <c r="D240" s="386">
        <f t="shared" si="19"/>
        <v>355.87188612099646</v>
      </c>
      <c r="E240" s="387">
        <f t="shared" si="20"/>
        <v>120.2846975088968</v>
      </c>
      <c r="F240" s="386">
        <f t="shared" si="21"/>
        <v>7.117437722419929</v>
      </c>
      <c r="G240" s="385">
        <v>44</v>
      </c>
      <c r="H240" s="388">
        <f t="shared" si="22"/>
        <v>527.27402135231318</v>
      </c>
      <c r="I240" s="187">
        <f t="shared" si="23"/>
        <v>0.3135</v>
      </c>
    </row>
    <row r="241" spans="1:9" s="46" customFormat="1" ht="16.5" customHeight="1" x14ac:dyDescent="0.2">
      <c r="A241" s="47">
        <v>223</v>
      </c>
      <c r="B241" s="381">
        <f t="shared" si="24"/>
        <v>708.12</v>
      </c>
      <c r="C241" s="379">
        <v>21000</v>
      </c>
      <c r="D241" s="386">
        <f t="shared" si="19"/>
        <v>355.87188612099646</v>
      </c>
      <c r="E241" s="387">
        <f t="shared" si="20"/>
        <v>120.2846975088968</v>
      </c>
      <c r="F241" s="386">
        <f t="shared" si="21"/>
        <v>7.117437722419929</v>
      </c>
      <c r="G241" s="385">
        <v>44</v>
      </c>
      <c r="H241" s="388">
        <f t="shared" si="22"/>
        <v>527.27402135231318</v>
      </c>
      <c r="I241" s="187">
        <f t="shared" si="23"/>
        <v>0.31490000000000001</v>
      </c>
    </row>
    <row r="242" spans="1:9" s="46" customFormat="1" ht="16.5" customHeight="1" x14ac:dyDescent="0.2">
      <c r="A242" s="47">
        <v>224</v>
      </c>
      <c r="B242" s="381">
        <f t="shared" si="24"/>
        <v>708.13</v>
      </c>
      <c r="C242" s="379">
        <v>21000</v>
      </c>
      <c r="D242" s="386">
        <f t="shared" si="19"/>
        <v>355.86686060469123</v>
      </c>
      <c r="E242" s="387">
        <f t="shared" si="20"/>
        <v>120.28299888438562</v>
      </c>
      <c r="F242" s="386">
        <f t="shared" si="21"/>
        <v>7.1173372120938243</v>
      </c>
      <c r="G242" s="385">
        <v>44</v>
      </c>
      <c r="H242" s="388">
        <f t="shared" si="22"/>
        <v>527.26719670117063</v>
      </c>
      <c r="I242" s="187">
        <f t="shared" si="23"/>
        <v>0.31630000000000003</v>
      </c>
    </row>
    <row r="243" spans="1:9" s="46" customFormat="1" ht="16.5" customHeight="1" x14ac:dyDescent="0.2">
      <c r="A243" s="47">
        <v>225</v>
      </c>
      <c r="B243" s="381">
        <f t="shared" si="24"/>
        <v>708.13</v>
      </c>
      <c r="C243" s="379">
        <v>21000</v>
      </c>
      <c r="D243" s="386">
        <f t="shared" si="19"/>
        <v>355.86686060469123</v>
      </c>
      <c r="E243" s="387">
        <f t="shared" si="20"/>
        <v>120.28299888438562</v>
      </c>
      <c r="F243" s="386">
        <f t="shared" si="21"/>
        <v>7.1173372120938243</v>
      </c>
      <c r="G243" s="385">
        <v>44</v>
      </c>
      <c r="H243" s="388">
        <f t="shared" si="22"/>
        <v>527.26719670117063</v>
      </c>
      <c r="I243" s="187">
        <f t="shared" si="23"/>
        <v>0.31769999999999998</v>
      </c>
    </row>
    <row r="244" spans="1:9" s="46" customFormat="1" ht="16.5" customHeight="1" x14ac:dyDescent="0.2">
      <c r="A244" s="47">
        <v>226</v>
      </c>
      <c r="B244" s="381">
        <f t="shared" si="24"/>
        <v>708.13</v>
      </c>
      <c r="C244" s="379">
        <v>21000</v>
      </c>
      <c r="D244" s="386">
        <f t="shared" si="19"/>
        <v>355.86686060469123</v>
      </c>
      <c r="E244" s="387">
        <f t="shared" si="20"/>
        <v>120.28299888438562</v>
      </c>
      <c r="F244" s="386">
        <f t="shared" si="21"/>
        <v>7.1173372120938243</v>
      </c>
      <c r="G244" s="385">
        <v>44</v>
      </c>
      <c r="H244" s="388">
        <f t="shared" si="22"/>
        <v>527.26719670117063</v>
      </c>
      <c r="I244" s="187">
        <f t="shared" si="23"/>
        <v>0.31919999999999998</v>
      </c>
    </row>
    <row r="245" spans="1:9" s="46" customFormat="1" ht="16.5" customHeight="1" x14ac:dyDescent="0.2">
      <c r="A245" s="47">
        <v>227</v>
      </c>
      <c r="B245" s="381">
        <f t="shared" si="24"/>
        <v>708.14</v>
      </c>
      <c r="C245" s="379">
        <v>21000</v>
      </c>
      <c r="D245" s="386">
        <f t="shared" si="19"/>
        <v>355.86183523032167</v>
      </c>
      <c r="E245" s="387">
        <f t="shared" si="20"/>
        <v>120.28130030784871</v>
      </c>
      <c r="F245" s="386">
        <f t="shared" si="21"/>
        <v>7.1172367046064338</v>
      </c>
      <c r="G245" s="385">
        <v>44</v>
      </c>
      <c r="H245" s="388">
        <f t="shared" si="22"/>
        <v>527.26037224277684</v>
      </c>
      <c r="I245" s="187">
        <f t="shared" si="23"/>
        <v>0.3206</v>
      </c>
    </row>
    <row r="246" spans="1:9" s="46" customFormat="1" ht="16.5" customHeight="1" x14ac:dyDescent="0.2">
      <c r="A246" s="47">
        <v>228</v>
      </c>
      <c r="B246" s="381">
        <f t="shared" si="24"/>
        <v>708.14</v>
      </c>
      <c r="C246" s="379">
        <v>21000</v>
      </c>
      <c r="D246" s="386">
        <f t="shared" si="19"/>
        <v>355.86183523032167</v>
      </c>
      <c r="E246" s="387">
        <f t="shared" si="20"/>
        <v>120.28130030784871</v>
      </c>
      <c r="F246" s="386">
        <f t="shared" si="21"/>
        <v>7.1172367046064338</v>
      </c>
      <c r="G246" s="385">
        <v>44</v>
      </c>
      <c r="H246" s="388">
        <f t="shared" si="22"/>
        <v>527.26037224277684</v>
      </c>
      <c r="I246" s="187">
        <f t="shared" si="23"/>
        <v>0.32200000000000001</v>
      </c>
    </row>
    <row r="247" spans="1:9" s="46" customFormat="1" ht="16.5" customHeight="1" x14ac:dyDescent="0.2">
      <c r="A247" s="47">
        <v>229</v>
      </c>
      <c r="B247" s="381">
        <f t="shared" si="24"/>
        <v>708.14</v>
      </c>
      <c r="C247" s="379">
        <v>21000</v>
      </c>
      <c r="D247" s="386">
        <f t="shared" si="19"/>
        <v>355.86183523032167</v>
      </c>
      <c r="E247" s="387">
        <f t="shared" si="20"/>
        <v>120.28130030784871</v>
      </c>
      <c r="F247" s="386">
        <f t="shared" si="21"/>
        <v>7.1172367046064338</v>
      </c>
      <c r="G247" s="385">
        <v>44</v>
      </c>
      <c r="H247" s="388">
        <f t="shared" si="22"/>
        <v>527.26037224277684</v>
      </c>
      <c r="I247" s="187">
        <f t="shared" si="23"/>
        <v>0.32340000000000002</v>
      </c>
    </row>
    <row r="248" spans="1:9" s="46" customFormat="1" ht="16.5" customHeight="1" x14ac:dyDescent="0.2">
      <c r="A248" s="48">
        <v>230</v>
      </c>
      <c r="B248" s="381">
        <f t="shared" si="24"/>
        <v>708.15</v>
      </c>
      <c r="C248" s="379">
        <v>21000</v>
      </c>
      <c r="D248" s="386">
        <f t="shared" si="19"/>
        <v>355.85680999788178</v>
      </c>
      <c r="E248" s="387">
        <f t="shared" si="20"/>
        <v>120.27960177928404</v>
      </c>
      <c r="F248" s="386">
        <f t="shared" si="21"/>
        <v>7.1171361999576357</v>
      </c>
      <c r="G248" s="385">
        <v>44</v>
      </c>
      <c r="H248" s="388">
        <f t="shared" si="22"/>
        <v>527.25354797712339</v>
      </c>
      <c r="I248" s="187">
        <f t="shared" si="23"/>
        <v>0.32479999999999998</v>
      </c>
    </row>
    <row r="249" spans="1:9" s="46" customFormat="1" ht="16.5" customHeight="1" x14ac:dyDescent="0.2">
      <c r="A249" s="47">
        <v>231</v>
      </c>
      <c r="B249" s="381">
        <f t="shared" si="24"/>
        <v>708.15</v>
      </c>
      <c r="C249" s="379">
        <v>21000</v>
      </c>
      <c r="D249" s="386">
        <f t="shared" si="19"/>
        <v>355.85680999788178</v>
      </c>
      <c r="E249" s="387">
        <f t="shared" si="20"/>
        <v>120.27960177928404</v>
      </c>
      <c r="F249" s="386">
        <f t="shared" si="21"/>
        <v>7.1171361999576357</v>
      </c>
      <c r="G249" s="385">
        <v>44</v>
      </c>
      <c r="H249" s="388">
        <f t="shared" si="22"/>
        <v>527.25354797712339</v>
      </c>
      <c r="I249" s="187">
        <f t="shared" si="23"/>
        <v>0.32619999999999999</v>
      </c>
    </row>
    <row r="250" spans="1:9" s="46" customFormat="1" ht="16.5" customHeight="1" x14ac:dyDescent="0.2">
      <c r="A250" s="47">
        <v>232</v>
      </c>
      <c r="B250" s="381">
        <f t="shared" si="24"/>
        <v>708.15</v>
      </c>
      <c r="C250" s="379">
        <v>21000</v>
      </c>
      <c r="D250" s="386">
        <f t="shared" si="19"/>
        <v>355.85680999788178</v>
      </c>
      <c r="E250" s="387">
        <f t="shared" si="20"/>
        <v>120.27960177928404</v>
      </c>
      <c r="F250" s="386">
        <f t="shared" si="21"/>
        <v>7.1171361999576357</v>
      </c>
      <c r="G250" s="385">
        <v>44</v>
      </c>
      <c r="H250" s="388">
        <f t="shared" si="22"/>
        <v>527.25354797712339</v>
      </c>
      <c r="I250" s="187">
        <f t="shared" si="23"/>
        <v>0.3276</v>
      </c>
    </row>
    <row r="251" spans="1:9" s="46" customFormat="1" ht="16.5" customHeight="1" x14ac:dyDescent="0.2">
      <c r="A251" s="47">
        <v>233</v>
      </c>
      <c r="B251" s="381">
        <f t="shared" si="24"/>
        <v>708.16</v>
      </c>
      <c r="C251" s="379">
        <v>21000</v>
      </c>
      <c r="D251" s="386">
        <f t="shared" si="19"/>
        <v>355.85178490736564</v>
      </c>
      <c r="E251" s="387">
        <f t="shared" si="20"/>
        <v>120.27790329868958</v>
      </c>
      <c r="F251" s="386">
        <f t="shared" si="21"/>
        <v>7.1170356981473128</v>
      </c>
      <c r="G251" s="385">
        <v>44</v>
      </c>
      <c r="H251" s="388">
        <f t="shared" si="22"/>
        <v>527.24672390420255</v>
      </c>
      <c r="I251" s="187">
        <f t="shared" si="23"/>
        <v>0.32900000000000001</v>
      </c>
    </row>
    <row r="252" spans="1:9" s="46" customFormat="1" ht="16.5" customHeight="1" x14ac:dyDescent="0.2">
      <c r="A252" s="47">
        <v>234</v>
      </c>
      <c r="B252" s="381">
        <f t="shared" si="24"/>
        <v>708.16</v>
      </c>
      <c r="C252" s="379">
        <v>21000</v>
      </c>
      <c r="D252" s="386">
        <f t="shared" si="19"/>
        <v>355.85178490736564</v>
      </c>
      <c r="E252" s="387">
        <f t="shared" si="20"/>
        <v>120.27790329868958</v>
      </c>
      <c r="F252" s="386">
        <f t="shared" si="21"/>
        <v>7.1170356981473128</v>
      </c>
      <c r="G252" s="385">
        <v>44</v>
      </c>
      <c r="H252" s="388">
        <f t="shared" si="22"/>
        <v>527.24672390420255</v>
      </c>
      <c r="I252" s="187">
        <f t="shared" si="23"/>
        <v>0.33040000000000003</v>
      </c>
    </row>
    <row r="253" spans="1:9" s="46" customFormat="1" ht="16.5" customHeight="1" x14ac:dyDescent="0.2">
      <c r="A253" s="47">
        <v>235</v>
      </c>
      <c r="B253" s="381">
        <f t="shared" si="24"/>
        <v>708.16</v>
      </c>
      <c r="C253" s="379">
        <v>21000</v>
      </c>
      <c r="D253" s="386">
        <f t="shared" si="19"/>
        <v>355.85178490736564</v>
      </c>
      <c r="E253" s="387">
        <f t="shared" si="20"/>
        <v>120.27790329868958</v>
      </c>
      <c r="F253" s="386">
        <f t="shared" si="21"/>
        <v>7.1170356981473128</v>
      </c>
      <c r="G253" s="385">
        <v>44</v>
      </c>
      <c r="H253" s="388">
        <f t="shared" si="22"/>
        <v>527.24672390420255</v>
      </c>
      <c r="I253" s="187">
        <f t="shared" si="23"/>
        <v>0.33179999999999998</v>
      </c>
    </row>
    <row r="254" spans="1:9" s="46" customFormat="1" ht="16.5" customHeight="1" x14ac:dyDescent="0.2">
      <c r="A254" s="47">
        <v>236</v>
      </c>
      <c r="B254" s="381">
        <f t="shared" si="24"/>
        <v>708.17</v>
      </c>
      <c r="C254" s="379">
        <v>21000</v>
      </c>
      <c r="D254" s="386">
        <f t="shared" si="19"/>
        <v>355.84675995876694</v>
      </c>
      <c r="E254" s="387">
        <f t="shared" si="20"/>
        <v>120.27620486606321</v>
      </c>
      <c r="F254" s="386">
        <f t="shared" si="21"/>
        <v>7.1169351991753391</v>
      </c>
      <c r="G254" s="385">
        <v>44</v>
      </c>
      <c r="H254" s="388">
        <f t="shared" si="22"/>
        <v>527.23990002400546</v>
      </c>
      <c r="I254" s="187">
        <f t="shared" si="23"/>
        <v>0.33329999999999999</v>
      </c>
    </row>
    <row r="255" spans="1:9" s="46" customFormat="1" ht="16.5" customHeight="1" x14ac:dyDescent="0.2">
      <c r="A255" s="47">
        <v>237</v>
      </c>
      <c r="B255" s="381">
        <f t="shared" si="24"/>
        <v>708.17</v>
      </c>
      <c r="C255" s="379">
        <v>21000</v>
      </c>
      <c r="D255" s="386">
        <f t="shared" si="19"/>
        <v>355.84675995876694</v>
      </c>
      <c r="E255" s="387">
        <f t="shared" si="20"/>
        <v>120.27620486606321</v>
      </c>
      <c r="F255" s="386">
        <f t="shared" si="21"/>
        <v>7.1169351991753391</v>
      </c>
      <c r="G255" s="385">
        <v>44</v>
      </c>
      <c r="H255" s="388">
        <f t="shared" si="22"/>
        <v>527.23990002400546</v>
      </c>
      <c r="I255" s="187">
        <f t="shared" si="23"/>
        <v>0.3347</v>
      </c>
    </row>
    <row r="256" spans="1:9" s="46" customFormat="1" ht="16.5" customHeight="1" x14ac:dyDescent="0.2">
      <c r="A256" s="47">
        <v>238</v>
      </c>
      <c r="B256" s="381">
        <f t="shared" si="24"/>
        <v>708.18</v>
      </c>
      <c r="C256" s="379">
        <v>21000</v>
      </c>
      <c r="D256" s="386">
        <f t="shared" si="19"/>
        <v>355.84173515207999</v>
      </c>
      <c r="E256" s="387">
        <f t="shared" si="20"/>
        <v>120.27450648140302</v>
      </c>
      <c r="F256" s="386">
        <f t="shared" si="21"/>
        <v>7.1168347030415999</v>
      </c>
      <c r="G256" s="385">
        <v>44</v>
      </c>
      <c r="H256" s="388">
        <f t="shared" si="22"/>
        <v>527.23307633652462</v>
      </c>
      <c r="I256" s="187">
        <f t="shared" si="23"/>
        <v>0.33610000000000001</v>
      </c>
    </row>
    <row r="257" spans="1:9" s="46" customFormat="1" ht="16.5" customHeight="1" x14ac:dyDescent="0.2">
      <c r="A257" s="47">
        <v>239</v>
      </c>
      <c r="B257" s="381">
        <f t="shared" si="24"/>
        <v>708.18</v>
      </c>
      <c r="C257" s="379">
        <v>21000</v>
      </c>
      <c r="D257" s="386">
        <f t="shared" si="19"/>
        <v>355.84173515207999</v>
      </c>
      <c r="E257" s="387">
        <f t="shared" si="20"/>
        <v>120.27450648140302</v>
      </c>
      <c r="F257" s="386">
        <f t="shared" si="21"/>
        <v>7.1168347030415999</v>
      </c>
      <c r="G257" s="385">
        <v>44</v>
      </c>
      <c r="H257" s="388">
        <f t="shared" si="22"/>
        <v>527.23307633652462</v>
      </c>
      <c r="I257" s="187">
        <f t="shared" si="23"/>
        <v>0.33750000000000002</v>
      </c>
    </row>
    <row r="258" spans="1:9" s="46" customFormat="1" ht="16.5" customHeight="1" x14ac:dyDescent="0.2">
      <c r="A258" s="48">
        <v>240</v>
      </c>
      <c r="B258" s="381">
        <f t="shared" si="24"/>
        <v>708.18</v>
      </c>
      <c r="C258" s="379">
        <v>21000</v>
      </c>
      <c r="D258" s="386">
        <f t="shared" si="19"/>
        <v>355.84173515207999</v>
      </c>
      <c r="E258" s="387">
        <f t="shared" si="20"/>
        <v>120.27450648140302</v>
      </c>
      <c r="F258" s="386">
        <f t="shared" si="21"/>
        <v>7.1168347030415999</v>
      </c>
      <c r="G258" s="385">
        <v>44</v>
      </c>
      <c r="H258" s="388">
        <f t="shared" si="22"/>
        <v>527.23307633652462</v>
      </c>
      <c r="I258" s="187">
        <f t="shared" si="23"/>
        <v>0.33889999999999998</v>
      </c>
    </row>
    <row r="259" spans="1:9" s="46" customFormat="1" ht="16.5" customHeight="1" x14ac:dyDescent="0.2">
      <c r="A259" s="47">
        <v>241</v>
      </c>
      <c r="B259" s="381">
        <f t="shared" si="24"/>
        <v>708.19</v>
      </c>
      <c r="C259" s="379">
        <v>21000</v>
      </c>
      <c r="D259" s="386">
        <f t="shared" si="19"/>
        <v>355.8367104872986</v>
      </c>
      <c r="E259" s="387">
        <f t="shared" si="20"/>
        <v>120.27280814470691</v>
      </c>
      <c r="F259" s="386">
        <f t="shared" si="21"/>
        <v>7.1167342097459718</v>
      </c>
      <c r="G259" s="385">
        <v>44</v>
      </c>
      <c r="H259" s="388">
        <f t="shared" si="22"/>
        <v>527.22625284175149</v>
      </c>
      <c r="I259" s="187">
        <f t="shared" si="23"/>
        <v>0.34029999999999999</v>
      </c>
    </row>
    <row r="260" spans="1:9" s="46" customFormat="1" ht="16.5" customHeight="1" x14ac:dyDescent="0.2">
      <c r="A260" s="47">
        <v>242</v>
      </c>
      <c r="B260" s="381">
        <f t="shared" si="24"/>
        <v>708.19</v>
      </c>
      <c r="C260" s="379">
        <v>21000</v>
      </c>
      <c r="D260" s="386">
        <f t="shared" si="19"/>
        <v>355.8367104872986</v>
      </c>
      <c r="E260" s="387">
        <f t="shared" si="20"/>
        <v>120.27280814470691</v>
      </c>
      <c r="F260" s="386">
        <f t="shared" si="21"/>
        <v>7.1167342097459718</v>
      </c>
      <c r="G260" s="385">
        <v>44</v>
      </c>
      <c r="H260" s="388">
        <f t="shared" si="22"/>
        <v>527.22625284175149</v>
      </c>
      <c r="I260" s="187">
        <f t="shared" si="23"/>
        <v>0.3417</v>
      </c>
    </row>
    <row r="261" spans="1:9" s="46" customFormat="1" ht="16.5" customHeight="1" x14ac:dyDescent="0.2">
      <c r="A261" s="47">
        <v>243</v>
      </c>
      <c r="B261" s="381">
        <f t="shared" si="24"/>
        <v>708.19</v>
      </c>
      <c r="C261" s="379">
        <v>21000</v>
      </c>
      <c r="D261" s="386">
        <f t="shared" si="19"/>
        <v>355.8367104872986</v>
      </c>
      <c r="E261" s="387">
        <f t="shared" si="20"/>
        <v>120.27280814470691</v>
      </c>
      <c r="F261" s="386">
        <f t="shared" si="21"/>
        <v>7.1167342097459718</v>
      </c>
      <c r="G261" s="385">
        <v>44</v>
      </c>
      <c r="H261" s="388">
        <f t="shared" si="22"/>
        <v>527.22625284175149</v>
      </c>
      <c r="I261" s="187">
        <f t="shared" si="23"/>
        <v>0.34310000000000002</v>
      </c>
    </row>
    <row r="262" spans="1:9" s="46" customFormat="1" ht="16.5" customHeight="1" x14ac:dyDescent="0.2">
      <c r="A262" s="47">
        <v>244</v>
      </c>
      <c r="B262" s="381">
        <f t="shared" si="24"/>
        <v>708.2</v>
      </c>
      <c r="C262" s="379">
        <v>21000</v>
      </c>
      <c r="D262" s="386">
        <f t="shared" si="19"/>
        <v>355.83168596441681</v>
      </c>
      <c r="E262" s="387">
        <f t="shared" si="20"/>
        <v>120.27110985597287</v>
      </c>
      <c r="F262" s="386">
        <f t="shared" si="21"/>
        <v>7.1166337192883367</v>
      </c>
      <c r="G262" s="385">
        <v>44</v>
      </c>
      <c r="H262" s="388">
        <f t="shared" si="22"/>
        <v>527.219429539678</v>
      </c>
      <c r="I262" s="187">
        <f t="shared" si="23"/>
        <v>0.34449999999999997</v>
      </c>
    </row>
    <row r="263" spans="1:9" s="46" customFormat="1" ht="16.5" customHeight="1" x14ac:dyDescent="0.2">
      <c r="A263" s="47">
        <v>245</v>
      </c>
      <c r="B263" s="381">
        <f t="shared" si="24"/>
        <v>708.2</v>
      </c>
      <c r="C263" s="379">
        <v>21000</v>
      </c>
      <c r="D263" s="386">
        <f t="shared" si="19"/>
        <v>355.83168596441681</v>
      </c>
      <c r="E263" s="387">
        <f t="shared" si="20"/>
        <v>120.27110985597287</v>
      </c>
      <c r="F263" s="386">
        <f t="shared" si="21"/>
        <v>7.1166337192883367</v>
      </c>
      <c r="G263" s="385">
        <v>44</v>
      </c>
      <c r="H263" s="388">
        <f t="shared" si="22"/>
        <v>527.219429539678</v>
      </c>
      <c r="I263" s="187">
        <f t="shared" si="23"/>
        <v>0.34589999999999999</v>
      </c>
    </row>
    <row r="264" spans="1:9" s="46" customFormat="1" ht="16.5" customHeight="1" x14ac:dyDescent="0.2">
      <c r="A264" s="47">
        <v>246</v>
      </c>
      <c r="B264" s="381">
        <f t="shared" si="24"/>
        <v>708.2</v>
      </c>
      <c r="C264" s="379">
        <v>21000</v>
      </c>
      <c r="D264" s="386">
        <f t="shared" si="19"/>
        <v>355.83168596441681</v>
      </c>
      <c r="E264" s="387">
        <f t="shared" si="20"/>
        <v>120.27110985597287</v>
      </c>
      <c r="F264" s="386">
        <f t="shared" si="21"/>
        <v>7.1166337192883367</v>
      </c>
      <c r="G264" s="385">
        <v>44</v>
      </c>
      <c r="H264" s="388">
        <f t="shared" si="22"/>
        <v>527.219429539678</v>
      </c>
      <c r="I264" s="187">
        <f t="shared" si="23"/>
        <v>0.34739999999999999</v>
      </c>
    </row>
    <row r="265" spans="1:9" s="46" customFormat="1" ht="16.5" customHeight="1" x14ac:dyDescent="0.2">
      <c r="A265" s="47">
        <v>247</v>
      </c>
      <c r="B265" s="381">
        <f t="shared" si="24"/>
        <v>708.21</v>
      </c>
      <c r="C265" s="379">
        <v>21000</v>
      </c>
      <c r="D265" s="386">
        <f t="shared" si="19"/>
        <v>355.82666158342857</v>
      </c>
      <c r="E265" s="387">
        <f t="shared" si="20"/>
        <v>120.26941161519885</v>
      </c>
      <c r="F265" s="386">
        <f t="shared" si="21"/>
        <v>7.1165332316685719</v>
      </c>
      <c r="G265" s="385">
        <v>44</v>
      </c>
      <c r="H265" s="388">
        <f t="shared" si="22"/>
        <v>527.21260643029609</v>
      </c>
      <c r="I265" s="187">
        <f t="shared" si="23"/>
        <v>0.3488</v>
      </c>
    </row>
    <row r="266" spans="1:9" s="46" customFormat="1" ht="16.5" customHeight="1" x14ac:dyDescent="0.2">
      <c r="A266" s="47">
        <v>248</v>
      </c>
      <c r="B266" s="381">
        <f t="shared" si="24"/>
        <v>708.21</v>
      </c>
      <c r="C266" s="379">
        <v>21000</v>
      </c>
      <c r="D266" s="386">
        <f t="shared" si="19"/>
        <v>355.82666158342857</v>
      </c>
      <c r="E266" s="387">
        <f t="shared" si="20"/>
        <v>120.26941161519885</v>
      </c>
      <c r="F266" s="386">
        <f t="shared" si="21"/>
        <v>7.1165332316685719</v>
      </c>
      <c r="G266" s="385">
        <v>44</v>
      </c>
      <c r="H266" s="388">
        <f t="shared" si="22"/>
        <v>527.21260643029609</v>
      </c>
      <c r="I266" s="187">
        <f t="shared" si="23"/>
        <v>0.35020000000000001</v>
      </c>
    </row>
    <row r="267" spans="1:9" s="46" customFormat="1" ht="16.5" customHeight="1" x14ac:dyDescent="0.2">
      <c r="A267" s="47">
        <v>249</v>
      </c>
      <c r="B267" s="381">
        <f t="shared" si="24"/>
        <v>708.21</v>
      </c>
      <c r="C267" s="379">
        <v>21000</v>
      </c>
      <c r="D267" s="386">
        <f t="shared" si="19"/>
        <v>355.82666158342857</v>
      </c>
      <c r="E267" s="387">
        <f t="shared" si="20"/>
        <v>120.26941161519885</v>
      </c>
      <c r="F267" s="386">
        <f t="shared" si="21"/>
        <v>7.1165332316685719</v>
      </c>
      <c r="G267" s="385">
        <v>44</v>
      </c>
      <c r="H267" s="388">
        <f t="shared" si="22"/>
        <v>527.21260643029609</v>
      </c>
      <c r="I267" s="187">
        <f t="shared" si="23"/>
        <v>0.35160000000000002</v>
      </c>
    </row>
    <row r="268" spans="1:9" s="46" customFormat="1" ht="16.5" customHeight="1" x14ac:dyDescent="0.2">
      <c r="A268" s="48">
        <v>250</v>
      </c>
      <c r="B268" s="381">
        <f t="shared" si="24"/>
        <v>708.22</v>
      </c>
      <c r="C268" s="379">
        <v>21000</v>
      </c>
      <c r="D268" s="386">
        <f t="shared" si="19"/>
        <v>355.82163734432805</v>
      </c>
      <c r="E268" s="387">
        <f t="shared" si="20"/>
        <v>120.26771342238287</v>
      </c>
      <c r="F268" s="386">
        <f t="shared" si="21"/>
        <v>7.1164327468865611</v>
      </c>
      <c r="G268" s="385">
        <v>44</v>
      </c>
      <c r="H268" s="388">
        <f t="shared" si="22"/>
        <v>527.20578351359745</v>
      </c>
      <c r="I268" s="187">
        <f t="shared" si="23"/>
        <v>0.35299999999999998</v>
      </c>
    </row>
    <row r="269" spans="1:9" s="46" customFormat="1" ht="16.5" customHeight="1" x14ac:dyDescent="0.2">
      <c r="A269" s="47">
        <v>251</v>
      </c>
      <c r="B269" s="381">
        <f t="shared" si="24"/>
        <v>708.22</v>
      </c>
      <c r="C269" s="379">
        <v>21000</v>
      </c>
      <c r="D269" s="386">
        <f t="shared" si="19"/>
        <v>355.82163734432805</v>
      </c>
      <c r="E269" s="387">
        <f t="shared" si="20"/>
        <v>120.26771342238287</v>
      </c>
      <c r="F269" s="386">
        <f t="shared" si="21"/>
        <v>7.1164327468865611</v>
      </c>
      <c r="G269" s="385">
        <v>44</v>
      </c>
      <c r="H269" s="388">
        <f t="shared" si="22"/>
        <v>527.20578351359745</v>
      </c>
      <c r="I269" s="187">
        <f t="shared" si="23"/>
        <v>0.35439999999999999</v>
      </c>
    </row>
    <row r="270" spans="1:9" s="46" customFormat="1" ht="16.5" customHeight="1" x14ac:dyDescent="0.2">
      <c r="A270" s="47">
        <v>252</v>
      </c>
      <c r="B270" s="381">
        <f t="shared" si="24"/>
        <v>708.22</v>
      </c>
      <c r="C270" s="379">
        <v>21000</v>
      </c>
      <c r="D270" s="386">
        <f t="shared" si="19"/>
        <v>355.82163734432805</v>
      </c>
      <c r="E270" s="387">
        <f t="shared" si="20"/>
        <v>120.26771342238287</v>
      </c>
      <c r="F270" s="386">
        <f t="shared" si="21"/>
        <v>7.1164327468865611</v>
      </c>
      <c r="G270" s="385">
        <v>44</v>
      </c>
      <c r="H270" s="388">
        <f t="shared" si="22"/>
        <v>527.20578351359745</v>
      </c>
      <c r="I270" s="187">
        <f t="shared" si="23"/>
        <v>0.35580000000000001</v>
      </c>
    </row>
    <row r="271" spans="1:9" s="46" customFormat="1" ht="16.5" customHeight="1" x14ac:dyDescent="0.2">
      <c r="A271" s="47">
        <v>253</v>
      </c>
      <c r="B271" s="381">
        <f t="shared" si="24"/>
        <v>708.23</v>
      </c>
      <c r="C271" s="379">
        <v>21000</v>
      </c>
      <c r="D271" s="386">
        <f t="shared" si="19"/>
        <v>355.81661324710899</v>
      </c>
      <c r="E271" s="387">
        <f t="shared" si="20"/>
        <v>120.26601527752283</v>
      </c>
      <c r="F271" s="386">
        <f t="shared" si="21"/>
        <v>7.1163322649421801</v>
      </c>
      <c r="G271" s="385">
        <v>44</v>
      </c>
      <c r="H271" s="388">
        <f t="shared" si="22"/>
        <v>527.1989607895739</v>
      </c>
      <c r="I271" s="187">
        <f t="shared" si="23"/>
        <v>0.35720000000000002</v>
      </c>
    </row>
    <row r="272" spans="1:9" s="46" customFormat="1" ht="16.5" customHeight="1" x14ac:dyDescent="0.2">
      <c r="A272" s="47">
        <v>254</v>
      </c>
      <c r="B272" s="381">
        <f t="shared" si="24"/>
        <v>708.23</v>
      </c>
      <c r="C272" s="379">
        <v>21000</v>
      </c>
      <c r="D272" s="386">
        <f t="shared" si="19"/>
        <v>355.81661324710899</v>
      </c>
      <c r="E272" s="387">
        <f t="shared" si="20"/>
        <v>120.26601527752283</v>
      </c>
      <c r="F272" s="386">
        <f t="shared" si="21"/>
        <v>7.1163322649421801</v>
      </c>
      <c r="G272" s="385">
        <v>44</v>
      </c>
      <c r="H272" s="388">
        <f t="shared" si="22"/>
        <v>527.1989607895739</v>
      </c>
      <c r="I272" s="187">
        <f t="shared" si="23"/>
        <v>0.35859999999999997</v>
      </c>
    </row>
    <row r="273" spans="1:9" s="46" customFormat="1" ht="16.5" customHeight="1" x14ac:dyDescent="0.2">
      <c r="A273" s="47">
        <v>255</v>
      </c>
      <c r="B273" s="381">
        <f t="shared" si="24"/>
        <v>708.23</v>
      </c>
      <c r="C273" s="379">
        <v>21000</v>
      </c>
      <c r="D273" s="386">
        <f t="shared" si="19"/>
        <v>355.81661324710899</v>
      </c>
      <c r="E273" s="387">
        <f t="shared" si="20"/>
        <v>120.26601527752283</v>
      </c>
      <c r="F273" s="386">
        <f t="shared" si="21"/>
        <v>7.1163322649421801</v>
      </c>
      <c r="G273" s="385">
        <v>44</v>
      </c>
      <c r="H273" s="388">
        <f t="shared" si="22"/>
        <v>527.1989607895739</v>
      </c>
      <c r="I273" s="187">
        <f t="shared" si="23"/>
        <v>0.36009999999999998</v>
      </c>
    </row>
    <row r="274" spans="1:9" s="46" customFormat="1" ht="16.5" customHeight="1" x14ac:dyDescent="0.2">
      <c r="A274" s="47">
        <v>256</v>
      </c>
      <c r="B274" s="381">
        <f t="shared" si="24"/>
        <v>708.24</v>
      </c>
      <c r="C274" s="379">
        <v>21000</v>
      </c>
      <c r="D274" s="386">
        <f t="shared" si="19"/>
        <v>355.81158929176547</v>
      </c>
      <c r="E274" s="387">
        <f t="shared" si="20"/>
        <v>120.26431718061671</v>
      </c>
      <c r="F274" s="386">
        <f t="shared" si="21"/>
        <v>7.1162317858353097</v>
      </c>
      <c r="G274" s="385">
        <v>44</v>
      </c>
      <c r="H274" s="388">
        <f t="shared" si="22"/>
        <v>527.19213825821748</v>
      </c>
      <c r="I274" s="187">
        <f t="shared" si="23"/>
        <v>0.36149999999999999</v>
      </c>
    </row>
    <row r="275" spans="1:9" s="46" customFormat="1" ht="16.5" customHeight="1" x14ac:dyDescent="0.2">
      <c r="A275" s="47">
        <v>257</v>
      </c>
      <c r="B275" s="381">
        <f t="shared" si="24"/>
        <v>708.24</v>
      </c>
      <c r="C275" s="379">
        <v>21000</v>
      </c>
      <c r="D275" s="386">
        <f t="shared" ref="D275:D338" si="25">12*(1/B275*C275)</f>
        <v>355.81158929176547</v>
      </c>
      <c r="E275" s="387">
        <f t="shared" ref="E275:E338" si="26">SUM(D275:D275)*33.8%</f>
        <v>120.26431718061671</v>
      </c>
      <c r="F275" s="386">
        <f t="shared" ref="F275:F338" si="27">SUM(D275:D275)*2%</f>
        <v>7.1162317858353097</v>
      </c>
      <c r="G275" s="385">
        <v>44</v>
      </c>
      <c r="H275" s="388">
        <f t="shared" ref="H275:H338" si="28">SUM(D275:G275)</f>
        <v>527.19213825821748</v>
      </c>
      <c r="I275" s="187">
        <f t="shared" ref="I275:I338" si="29">ROUND(A275/B275,4)</f>
        <v>0.3629</v>
      </c>
    </row>
    <row r="276" spans="1:9" s="46" customFormat="1" ht="16.5" customHeight="1" x14ac:dyDescent="0.2">
      <c r="A276" s="47">
        <v>258</v>
      </c>
      <c r="B276" s="381">
        <f t="shared" si="24"/>
        <v>708.24</v>
      </c>
      <c r="C276" s="379">
        <v>21000</v>
      </c>
      <c r="D276" s="386">
        <f t="shared" si="25"/>
        <v>355.81158929176547</v>
      </c>
      <c r="E276" s="387">
        <f t="shared" si="26"/>
        <v>120.26431718061671</v>
      </c>
      <c r="F276" s="386">
        <f t="shared" si="27"/>
        <v>7.1162317858353097</v>
      </c>
      <c r="G276" s="385">
        <v>44</v>
      </c>
      <c r="H276" s="388">
        <f t="shared" si="28"/>
        <v>527.19213825821748</v>
      </c>
      <c r="I276" s="187">
        <f t="shared" si="29"/>
        <v>0.36430000000000001</v>
      </c>
    </row>
    <row r="277" spans="1:9" s="46" customFormat="1" ht="16.5" customHeight="1" x14ac:dyDescent="0.2">
      <c r="A277" s="47">
        <v>259</v>
      </c>
      <c r="B277" s="381">
        <f t="shared" si="24"/>
        <v>708.24</v>
      </c>
      <c r="C277" s="379">
        <v>21000</v>
      </c>
      <c r="D277" s="386">
        <f t="shared" si="25"/>
        <v>355.81158929176547</v>
      </c>
      <c r="E277" s="387">
        <f t="shared" si="26"/>
        <v>120.26431718061671</v>
      </c>
      <c r="F277" s="386">
        <f t="shared" si="27"/>
        <v>7.1162317858353097</v>
      </c>
      <c r="G277" s="385">
        <v>44</v>
      </c>
      <c r="H277" s="388">
        <f t="shared" si="28"/>
        <v>527.19213825821748</v>
      </c>
      <c r="I277" s="187">
        <f t="shared" si="29"/>
        <v>0.36570000000000003</v>
      </c>
    </row>
    <row r="278" spans="1:9" s="46" customFormat="1" ht="16.5" customHeight="1" x14ac:dyDescent="0.2">
      <c r="A278" s="48">
        <v>260</v>
      </c>
      <c r="B278" s="381">
        <f t="shared" si="24"/>
        <v>708.25</v>
      </c>
      <c r="C278" s="379">
        <v>21000</v>
      </c>
      <c r="D278" s="386">
        <f t="shared" si="25"/>
        <v>355.80656547829159</v>
      </c>
      <c r="E278" s="387">
        <f t="shared" si="26"/>
        <v>120.26261913166255</v>
      </c>
      <c r="F278" s="386">
        <f t="shared" si="27"/>
        <v>7.1161313095658318</v>
      </c>
      <c r="G278" s="385">
        <v>44</v>
      </c>
      <c r="H278" s="388">
        <f t="shared" si="28"/>
        <v>527.18531591952001</v>
      </c>
      <c r="I278" s="187">
        <f t="shared" si="29"/>
        <v>0.36709999999999998</v>
      </c>
    </row>
    <row r="279" spans="1:9" s="46" customFormat="1" ht="16.5" customHeight="1" x14ac:dyDescent="0.2">
      <c r="A279" s="47">
        <v>261</v>
      </c>
      <c r="B279" s="381">
        <f t="shared" si="24"/>
        <v>708.25</v>
      </c>
      <c r="C279" s="379">
        <v>21000</v>
      </c>
      <c r="D279" s="386">
        <f t="shared" si="25"/>
        <v>355.80656547829159</v>
      </c>
      <c r="E279" s="387">
        <f t="shared" si="26"/>
        <v>120.26261913166255</v>
      </c>
      <c r="F279" s="386">
        <f t="shared" si="27"/>
        <v>7.1161313095658318</v>
      </c>
      <c r="G279" s="385">
        <v>44</v>
      </c>
      <c r="H279" s="388">
        <f t="shared" si="28"/>
        <v>527.18531591952001</v>
      </c>
      <c r="I279" s="187">
        <f t="shared" si="29"/>
        <v>0.36849999999999999</v>
      </c>
    </row>
    <row r="280" spans="1:9" s="46" customFormat="1" ht="16.5" customHeight="1" x14ac:dyDescent="0.2">
      <c r="A280" s="47">
        <v>262</v>
      </c>
      <c r="B280" s="381">
        <f t="shared" si="24"/>
        <v>708.25</v>
      </c>
      <c r="C280" s="379">
        <v>21000</v>
      </c>
      <c r="D280" s="386">
        <f t="shared" si="25"/>
        <v>355.80656547829159</v>
      </c>
      <c r="E280" s="387">
        <f t="shared" si="26"/>
        <v>120.26261913166255</v>
      </c>
      <c r="F280" s="386">
        <f t="shared" si="27"/>
        <v>7.1161313095658318</v>
      </c>
      <c r="G280" s="385">
        <v>44</v>
      </c>
      <c r="H280" s="388">
        <f t="shared" si="28"/>
        <v>527.18531591952001</v>
      </c>
      <c r="I280" s="187">
        <f t="shared" si="29"/>
        <v>0.36990000000000001</v>
      </c>
    </row>
    <row r="281" spans="1:9" s="46" customFormat="1" ht="16.5" customHeight="1" x14ac:dyDescent="0.2">
      <c r="A281" s="47">
        <v>263</v>
      </c>
      <c r="B281" s="381">
        <f t="shared" si="24"/>
        <v>708.26</v>
      </c>
      <c r="C281" s="379">
        <v>21000</v>
      </c>
      <c r="D281" s="386">
        <f t="shared" si="25"/>
        <v>355.8015418066812</v>
      </c>
      <c r="E281" s="387">
        <f t="shared" si="26"/>
        <v>120.26092113065823</v>
      </c>
      <c r="F281" s="386">
        <f t="shared" si="27"/>
        <v>7.116030836133624</v>
      </c>
      <c r="G281" s="385">
        <v>44</v>
      </c>
      <c r="H281" s="388">
        <f t="shared" si="28"/>
        <v>527.17849377347306</v>
      </c>
      <c r="I281" s="187">
        <f t="shared" si="29"/>
        <v>0.37130000000000002</v>
      </c>
    </row>
    <row r="282" spans="1:9" s="46" customFormat="1" ht="16.5" customHeight="1" x14ac:dyDescent="0.2">
      <c r="A282" s="47">
        <v>264</v>
      </c>
      <c r="B282" s="381">
        <f t="shared" si="24"/>
        <v>708.26</v>
      </c>
      <c r="C282" s="379">
        <v>21000</v>
      </c>
      <c r="D282" s="386">
        <f t="shared" si="25"/>
        <v>355.8015418066812</v>
      </c>
      <c r="E282" s="387">
        <f t="shared" si="26"/>
        <v>120.26092113065823</v>
      </c>
      <c r="F282" s="386">
        <f t="shared" si="27"/>
        <v>7.116030836133624</v>
      </c>
      <c r="G282" s="385">
        <v>44</v>
      </c>
      <c r="H282" s="388">
        <f t="shared" si="28"/>
        <v>527.17849377347306</v>
      </c>
      <c r="I282" s="187">
        <f t="shared" si="29"/>
        <v>0.37269999999999998</v>
      </c>
    </row>
    <row r="283" spans="1:9" s="46" customFormat="1" ht="16.5" customHeight="1" x14ac:dyDescent="0.2">
      <c r="A283" s="47">
        <v>265</v>
      </c>
      <c r="B283" s="381">
        <f t="shared" si="24"/>
        <v>708.26</v>
      </c>
      <c r="C283" s="379">
        <v>21000</v>
      </c>
      <c r="D283" s="386">
        <f t="shared" si="25"/>
        <v>355.8015418066812</v>
      </c>
      <c r="E283" s="387">
        <f t="shared" si="26"/>
        <v>120.26092113065823</v>
      </c>
      <c r="F283" s="386">
        <f t="shared" si="27"/>
        <v>7.116030836133624</v>
      </c>
      <c r="G283" s="385">
        <v>44</v>
      </c>
      <c r="H283" s="388">
        <f t="shared" si="28"/>
        <v>527.17849377347306</v>
      </c>
      <c r="I283" s="187">
        <f t="shared" si="29"/>
        <v>0.37419999999999998</v>
      </c>
    </row>
    <row r="284" spans="1:9" s="46" customFormat="1" ht="16.5" customHeight="1" x14ac:dyDescent="0.2">
      <c r="A284" s="47">
        <v>266</v>
      </c>
      <c r="B284" s="381">
        <f t="shared" si="24"/>
        <v>708.27</v>
      </c>
      <c r="C284" s="379">
        <v>21000</v>
      </c>
      <c r="D284" s="386">
        <f t="shared" si="25"/>
        <v>355.79651827692828</v>
      </c>
      <c r="E284" s="387">
        <f t="shared" si="26"/>
        <v>120.25922317760175</v>
      </c>
      <c r="F284" s="386">
        <f t="shared" si="27"/>
        <v>7.1159303655385662</v>
      </c>
      <c r="G284" s="385">
        <v>44</v>
      </c>
      <c r="H284" s="388">
        <f t="shared" si="28"/>
        <v>527.1716718200687</v>
      </c>
      <c r="I284" s="187">
        <f t="shared" si="29"/>
        <v>0.37559999999999999</v>
      </c>
    </row>
    <row r="285" spans="1:9" s="46" customFormat="1" ht="16.5" customHeight="1" x14ac:dyDescent="0.2">
      <c r="A285" s="47">
        <v>267</v>
      </c>
      <c r="B285" s="381">
        <f t="shared" si="24"/>
        <v>708.27</v>
      </c>
      <c r="C285" s="379">
        <v>21000</v>
      </c>
      <c r="D285" s="386">
        <f t="shared" si="25"/>
        <v>355.79651827692828</v>
      </c>
      <c r="E285" s="387">
        <f t="shared" si="26"/>
        <v>120.25922317760175</v>
      </c>
      <c r="F285" s="386">
        <f t="shared" si="27"/>
        <v>7.1159303655385662</v>
      </c>
      <c r="G285" s="385">
        <v>44</v>
      </c>
      <c r="H285" s="388">
        <f t="shared" si="28"/>
        <v>527.1716718200687</v>
      </c>
      <c r="I285" s="187">
        <f t="shared" si="29"/>
        <v>0.377</v>
      </c>
    </row>
    <row r="286" spans="1:9" s="46" customFormat="1" ht="16.5" customHeight="1" x14ac:dyDescent="0.2">
      <c r="A286" s="47">
        <v>268</v>
      </c>
      <c r="B286" s="381">
        <f t="shared" si="24"/>
        <v>708.27</v>
      </c>
      <c r="C286" s="379">
        <v>21000</v>
      </c>
      <c r="D286" s="386">
        <f t="shared" si="25"/>
        <v>355.79651827692828</v>
      </c>
      <c r="E286" s="387">
        <f t="shared" si="26"/>
        <v>120.25922317760175</v>
      </c>
      <c r="F286" s="386">
        <f t="shared" si="27"/>
        <v>7.1159303655385662</v>
      </c>
      <c r="G286" s="385">
        <v>44</v>
      </c>
      <c r="H286" s="388">
        <f t="shared" si="28"/>
        <v>527.1716718200687</v>
      </c>
      <c r="I286" s="187">
        <f t="shared" si="29"/>
        <v>0.37840000000000001</v>
      </c>
    </row>
    <row r="287" spans="1:9" s="46" customFormat="1" ht="16.5" customHeight="1" x14ac:dyDescent="0.2">
      <c r="A287" s="47">
        <v>269</v>
      </c>
      <c r="B287" s="381">
        <f t="shared" si="24"/>
        <v>708.28</v>
      </c>
      <c r="C287" s="379">
        <v>21000</v>
      </c>
      <c r="D287" s="386">
        <f t="shared" si="25"/>
        <v>355.79149488902692</v>
      </c>
      <c r="E287" s="387">
        <f t="shared" si="26"/>
        <v>120.25752527249109</v>
      </c>
      <c r="F287" s="386">
        <f t="shared" si="27"/>
        <v>7.1158298977805385</v>
      </c>
      <c r="G287" s="385">
        <v>44</v>
      </c>
      <c r="H287" s="388">
        <f t="shared" si="28"/>
        <v>527.16485005929849</v>
      </c>
      <c r="I287" s="187">
        <f t="shared" si="29"/>
        <v>0.37980000000000003</v>
      </c>
    </row>
    <row r="288" spans="1:9" s="46" customFormat="1" ht="16.5" customHeight="1" x14ac:dyDescent="0.2">
      <c r="A288" s="48">
        <v>270</v>
      </c>
      <c r="B288" s="381">
        <f t="shared" si="24"/>
        <v>708.28</v>
      </c>
      <c r="C288" s="379">
        <v>21000</v>
      </c>
      <c r="D288" s="386">
        <f t="shared" si="25"/>
        <v>355.79149488902692</v>
      </c>
      <c r="E288" s="387">
        <f t="shared" si="26"/>
        <v>120.25752527249109</v>
      </c>
      <c r="F288" s="386">
        <f t="shared" si="27"/>
        <v>7.1158298977805385</v>
      </c>
      <c r="G288" s="385">
        <v>44</v>
      </c>
      <c r="H288" s="388">
        <f t="shared" si="28"/>
        <v>527.16485005929849</v>
      </c>
      <c r="I288" s="187">
        <f t="shared" si="29"/>
        <v>0.38119999999999998</v>
      </c>
    </row>
    <row r="289" spans="1:9" s="46" customFormat="1" ht="16.5" customHeight="1" x14ac:dyDescent="0.2">
      <c r="A289" s="47">
        <v>271</v>
      </c>
      <c r="B289" s="381">
        <f t="shared" si="24"/>
        <v>708.28</v>
      </c>
      <c r="C289" s="379">
        <v>21000</v>
      </c>
      <c r="D289" s="386">
        <f t="shared" si="25"/>
        <v>355.79149488902692</v>
      </c>
      <c r="E289" s="387">
        <f t="shared" si="26"/>
        <v>120.25752527249109</v>
      </c>
      <c r="F289" s="386">
        <f t="shared" si="27"/>
        <v>7.1158298977805385</v>
      </c>
      <c r="G289" s="385">
        <v>44</v>
      </c>
      <c r="H289" s="388">
        <f t="shared" si="28"/>
        <v>527.16485005929849</v>
      </c>
      <c r="I289" s="187">
        <f t="shared" si="29"/>
        <v>0.3826</v>
      </c>
    </row>
    <row r="290" spans="1:9" s="46" customFormat="1" ht="16.5" customHeight="1" x14ac:dyDescent="0.2">
      <c r="A290" s="47">
        <v>272</v>
      </c>
      <c r="B290" s="381">
        <f t="shared" si="24"/>
        <v>708.29</v>
      </c>
      <c r="C290" s="379">
        <v>21000</v>
      </c>
      <c r="D290" s="386">
        <f t="shared" si="25"/>
        <v>355.78647164297109</v>
      </c>
      <c r="E290" s="387">
        <f t="shared" si="26"/>
        <v>120.25582741532422</v>
      </c>
      <c r="F290" s="386">
        <f t="shared" si="27"/>
        <v>7.1157294328594221</v>
      </c>
      <c r="G290" s="385">
        <v>44</v>
      </c>
      <c r="H290" s="388">
        <f t="shared" si="28"/>
        <v>527.15802849115471</v>
      </c>
      <c r="I290" s="187">
        <f t="shared" si="29"/>
        <v>0.38400000000000001</v>
      </c>
    </row>
    <row r="291" spans="1:9" s="46" customFormat="1" ht="16.5" customHeight="1" x14ac:dyDescent="0.2">
      <c r="A291" s="47">
        <v>273</v>
      </c>
      <c r="B291" s="381">
        <f t="shared" si="24"/>
        <v>708.29</v>
      </c>
      <c r="C291" s="379">
        <v>21000</v>
      </c>
      <c r="D291" s="386">
        <f t="shared" si="25"/>
        <v>355.78647164297109</v>
      </c>
      <c r="E291" s="387">
        <f t="shared" si="26"/>
        <v>120.25582741532422</v>
      </c>
      <c r="F291" s="386">
        <f t="shared" si="27"/>
        <v>7.1157294328594221</v>
      </c>
      <c r="G291" s="385">
        <v>44</v>
      </c>
      <c r="H291" s="388">
        <f t="shared" si="28"/>
        <v>527.15802849115471</v>
      </c>
      <c r="I291" s="187">
        <f t="shared" si="29"/>
        <v>0.38540000000000002</v>
      </c>
    </row>
    <row r="292" spans="1:9" s="46" customFormat="1" ht="16.5" customHeight="1" x14ac:dyDescent="0.2">
      <c r="A292" s="47">
        <v>274</v>
      </c>
      <c r="B292" s="381">
        <f t="shared" si="24"/>
        <v>708.29</v>
      </c>
      <c r="C292" s="379">
        <v>21000</v>
      </c>
      <c r="D292" s="386">
        <f t="shared" si="25"/>
        <v>355.78647164297109</v>
      </c>
      <c r="E292" s="387">
        <f t="shared" si="26"/>
        <v>120.25582741532422</v>
      </c>
      <c r="F292" s="386">
        <f t="shared" si="27"/>
        <v>7.1157294328594221</v>
      </c>
      <c r="G292" s="385">
        <v>44</v>
      </c>
      <c r="H292" s="388">
        <f t="shared" si="28"/>
        <v>527.15802849115471</v>
      </c>
      <c r="I292" s="187">
        <f t="shared" si="29"/>
        <v>0.38679999999999998</v>
      </c>
    </row>
    <row r="293" spans="1:9" s="46" customFormat="1" ht="16.5" customHeight="1" x14ac:dyDescent="0.2">
      <c r="A293" s="47">
        <v>275</v>
      </c>
      <c r="B293" s="381">
        <f t="shared" si="24"/>
        <v>708.29</v>
      </c>
      <c r="C293" s="379">
        <v>21000</v>
      </c>
      <c r="D293" s="386">
        <f t="shared" si="25"/>
        <v>355.78647164297109</v>
      </c>
      <c r="E293" s="387">
        <f t="shared" si="26"/>
        <v>120.25582741532422</v>
      </c>
      <c r="F293" s="386">
        <f t="shared" si="27"/>
        <v>7.1157294328594221</v>
      </c>
      <c r="G293" s="385">
        <v>44</v>
      </c>
      <c r="H293" s="388">
        <f t="shared" si="28"/>
        <v>527.15802849115471</v>
      </c>
      <c r="I293" s="187">
        <f t="shared" si="29"/>
        <v>0.38829999999999998</v>
      </c>
    </row>
    <row r="294" spans="1:9" s="46" customFormat="1" ht="16.5" customHeight="1" x14ac:dyDescent="0.2">
      <c r="A294" s="47">
        <v>276</v>
      </c>
      <c r="B294" s="381">
        <f t="shared" si="24"/>
        <v>708.3</v>
      </c>
      <c r="C294" s="379">
        <v>21000</v>
      </c>
      <c r="D294" s="386">
        <f t="shared" si="25"/>
        <v>355.78144853875477</v>
      </c>
      <c r="E294" s="387">
        <f t="shared" si="26"/>
        <v>120.2541296060991</v>
      </c>
      <c r="F294" s="386">
        <f t="shared" si="27"/>
        <v>7.1156289707750959</v>
      </c>
      <c r="G294" s="385">
        <v>44</v>
      </c>
      <c r="H294" s="388">
        <f t="shared" si="28"/>
        <v>527.15120711562895</v>
      </c>
      <c r="I294" s="187">
        <f t="shared" si="29"/>
        <v>0.38969999999999999</v>
      </c>
    </row>
    <row r="295" spans="1:9" s="46" customFormat="1" ht="16.5" customHeight="1" x14ac:dyDescent="0.2">
      <c r="A295" s="47">
        <v>277</v>
      </c>
      <c r="B295" s="381">
        <f t="shared" si="24"/>
        <v>708.3</v>
      </c>
      <c r="C295" s="379">
        <v>21000</v>
      </c>
      <c r="D295" s="386">
        <f t="shared" si="25"/>
        <v>355.78144853875477</v>
      </c>
      <c r="E295" s="387">
        <f t="shared" si="26"/>
        <v>120.2541296060991</v>
      </c>
      <c r="F295" s="386">
        <f t="shared" si="27"/>
        <v>7.1156289707750959</v>
      </c>
      <c r="G295" s="385">
        <v>44</v>
      </c>
      <c r="H295" s="388">
        <f t="shared" si="28"/>
        <v>527.15120711562895</v>
      </c>
      <c r="I295" s="187">
        <f t="shared" si="29"/>
        <v>0.3911</v>
      </c>
    </row>
    <row r="296" spans="1:9" s="46" customFormat="1" ht="16.5" customHeight="1" x14ac:dyDescent="0.2">
      <c r="A296" s="47">
        <v>278</v>
      </c>
      <c r="B296" s="381">
        <f t="shared" si="24"/>
        <v>708.3</v>
      </c>
      <c r="C296" s="379">
        <v>21000</v>
      </c>
      <c r="D296" s="386">
        <f t="shared" si="25"/>
        <v>355.78144853875477</v>
      </c>
      <c r="E296" s="387">
        <f t="shared" si="26"/>
        <v>120.2541296060991</v>
      </c>
      <c r="F296" s="386">
        <f t="shared" si="27"/>
        <v>7.1156289707750959</v>
      </c>
      <c r="G296" s="385">
        <v>44</v>
      </c>
      <c r="H296" s="388">
        <f t="shared" si="28"/>
        <v>527.15120711562895</v>
      </c>
      <c r="I296" s="187">
        <f t="shared" si="29"/>
        <v>0.39250000000000002</v>
      </c>
    </row>
    <row r="297" spans="1:9" s="46" customFormat="1" ht="16.5" customHeight="1" x14ac:dyDescent="0.2">
      <c r="A297" s="47">
        <v>279</v>
      </c>
      <c r="B297" s="381">
        <f t="shared" ref="B297:B360" si="30">ROUND(0.8233*LN(A297)+703.67,2)</f>
        <v>708.31</v>
      </c>
      <c r="C297" s="379">
        <v>21000</v>
      </c>
      <c r="D297" s="386">
        <f t="shared" si="25"/>
        <v>355.77642557637193</v>
      </c>
      <c r="E297" s="387">
        <f t="shared" si="26"/>
        <v>120.2524318448137</v>
      </c>
      <c r="F297" s="386">
        <f t="shared" si="27"/>
        <v>7.1155285115274385</v>
      </c>
      <c r="G297" s="385">
        <v>44</v>
      </c>
      <c r="H297" s="388">
        <f t="shared" si="28"/>
        <v>527.14438593271302</v>
      </c>
      <c r="I297" s="187">
        <f t="shared" si="29"/>
        <v>0.39389999999999997</v>
      </c>
    </row>
    <row r="298" spans="1:9" s="46" customFormat="1" ht="16.5" customHeight="1" x14ac:dyDescent="0.2">
      <c r="A298" s="48">
        <v>280</v>
      </c>
      <c r="B298" s="381">
        <f t="shared" si="30"/>
        <v>708.31</v>
      </c>
      <c r="C298" s="379">
        <v>21000</v>
      </c>
      <c r="D298" s="386">
        <f t="shared" si="25"/>
        <v>355.77642557637193</v>
      </c>
      <c r="E298" s="387">
        <f t="shared" si="26"/>
        <v>120.2524318448137</v>
      </c>
      <c r="F298" s="386">
        <f t="shared" si="27"/>
        <v>7.1155285115274385</v>
      </c>
      <c r="G298" s="385">
        <v>44</v>
      </c>
      <c r="H298" s="388">
        <f t="shared" si="28"/>
        <v>527.14438593271302</v>
      </c>
      <c r="I298" s="187">
        <f t="shared" si="29"/>
        <v>0.39529999999999998</v>
      </c>
    </row>
    <row r="299" spans="1:9" s="46" customFormat="1" ht="16.5" customHeight="1" x14ac:dyDescent="0.2">
      <c r="A299" s="47">
        <v>281</v>
      </c>
      <c r="B299" s="381">
        <f t="shared" si="30"/>
        <v>708.31</v>
      </c>
      <c r="C299" s="379">
        <v>21000</v>
      </c>
      <c r="D299" s="386">
        <f t="shared" si="25"/>
        <v>355.77642557637193</v>
      </c>
      <c r="E299" s="387">
        <f t="shared" si="26"/>
        <v>120.2524318448137</v>
      </c>
      <c r="F299" s="386">
        <f t="shared" si="27"/>
        <v>7.1155285115274385</v>
      </c>
      <c r="G299" s="385">
        <v>44</v>
      </c>
      <c r="H299" s="388">
        <f t="shared" si="28"/>
        <v>527.14438593271302</v>
      </c>
      <c r="I299" s="187">
        <f t="shared" si="29"/>
        <v>0.3967</v>
      </c>
    </row>
    <row r="300" spans="1:9" s="46" customFormat="1" ht="16.5" customHeight="1" x14ac:dyDescent="0.2">
      <c r="A300" s="47">
        <v>282</v>
      </c>
      <c r="B300" s="381">
        <f t="shared" si="30"/>
        <v>708.31</v>
      </c>
      <c r="C300" s="379">
        <v>21000</v>
      </c>
      <c r="D300" s="386">
        <f t="shared" si="25"/>
        <v>355.77642557637193</v>
      </c>
      <c r="E300" s="387">
        <f t="shared" si="26"/>
        <v>120.2524318448137</v>
      </c>
      <c r="F300" s="386">
        <f t="shared" si="27"/>
        <v>7.1155285115274385</v>
      </c>
      <c r="G300" s="385">
        <v>44</v>
      </c>
      <c r="H300" s="388">
        <f t="shared" si="28"/>
        <v>527.14438593271302</v>
      </c>
      <c r="I300" s="187">
        <f t="shared" si="29"/>
        <v>0.39810000000000001</v>
      </c>
    </row>
    <row r="301" spans="1:9" s="46" customFormat="1" ht="16.5" customHeight="1" x14ac:dyDescent="0.2">
      <c r="A301" s="47">
        <v>283</v>
      </c>
      <c r="B301" s="381">
        <f t="shared" si="30"/>
        <v>708.32</v>
      </c>
      <c r="C301" s="379">
        <v>21000</v>
      </c>
      <c r="D301" s="386">
        <f t="shared" si="25"/>
        <v>355.77140275581655</v>
      </c>
      <c r="E301" s="387">
        <f t="shared" si="26"/>
        <v>120.25073413146599</v>
      </c>
      <c r="F301" s="386">
        <f t="shared" si="27"/>
        <v>7.1154280551163316</v>
      </c>
      <c r="G301" s="385">
        <v>44</v>
      </c>
      <c r="H301" s="388">
        <f t="shared" si="28"/>
        <v>527.13756494239897</v>
      </c>
      <c r="I301" s="187">
        <f t="shared" si="29"/>
        <v>0.39950000000000002</v>
      </c>
    </row>
    <row r="302" spans="1:9" s="46" customFormat="1" ht="16.5" customHeight="1" x14ac:dyDescent="0.2">
      <c r="A302" s="47">
        <v>284</v>
      </c>
      <c r="B302" s="381">
        <f t="shared" si="30"/>
        <v>708.32</v>
      </c>
      <c r="C302" s="379">
        <v>21000</v>
      </c>
      <c r="D302" s="386">
        <f t="shared" si="25"/>
        <v>355.77140275581655</v>
      </c>
      <c r="E302" s="387">
        <f t="shared" si="26"/>
        <v>120.25073413146599</v>
      </c>
      <c r="F302" s="386">
        <f t="shared" si="27"/>
        <v>7.1154280551163316</v>
      </c>
      <c r="G302" s="385">
        <v>44</v>
      </c>
      <c r="H302" s="388">
        <f t="shared" si="28"/>
        <v>527.13756494239897</v>
      </c>
      <c r="I302" s="187">
        <f t="shared" si="29"/>
        <v>0.40089999999999998</v>
      </c>
    </row>
    <row r="303" spans="1:9" s="46" customFormat="1" ht="16.5" customHeight="1" x14ac:dyDescent="0.2">
      <c r="A303" s="47">
        <v>285</v>
      </c>
      <c r="B303" s="381">
        <f t="shared" si="30"/>
        <v>708.32</v>
      </c>
      <c r="C303" s="379">
        <v>21000</v>
      </c>
      <c r="D303" s="386">
        <f t="shared" si="25"/>
        <v>355.77140275581655</v>
      </c>
      <c r="E303" s="387">
        <f t="shared" si="26"/>
        <v>120.25073413146599</v>
      </c>
      <c r="F303" s="386">
        <f t="shared" si="27"/>
        <v>7.1154280551163316</v>
      </c>
      <c r="G303" s="385">
        <v>44</v>
      </c>
      <c r="H303" s="388">
        <f t="shared" si="28"/>
        <v>527.13756494239897</v>
      </c>
      <c r="I303" s="187">
        <f t="shared" si="29"/>
        <v>0.40239999999999998</v>
      </c>
    </row>
    <row r="304" spans="1:9" s="46" customFormat="1" ht="16.5" customHeight="1" x14ac:dyDescent="0.2">
      <c r="A304" s="47">
        <v>286</v>
      </c>
      <c r="B304" s="381">
        <f t="shared" si="30"/>
        <v>708.33</v>
      </c>
      <c r="C304" s="379">
        <v>21000</v>
      </c>
      <c r="D304" s="386">
        <f t="shared" si="25"/>
        <v>355.76638007708272</v>
      </c>
      <c r="E304" s="387">
        <f t="shared" si="26"/>
        <v>120.24903646605395</v>
      </c>
      <c r="F304" s="386">
        <f t="shared" si="27"/>
        <v>7.1153276015416544</v>
      </c>
      <c r="G304" s="385">
        <v>44</v>
      </c>
      <c r="H304" s="388">
        <f t="shared" si="28"/>
        <v>527.13074414467837</v>
      </c>
      <c r="I304" s="187">
        <f t="shared" si="29"/>
        <v>0.40379999999999999</v>
      </c>
    </row>
    <row r="305" spans="1:9" s="46" customFormat="1" ht="16.5" customHeight="1" x14ac:dyDescent="0.2">
      <c r="A305" s="47">
        <v>287</v>
      </c>
      <c r="B305" s="381">
        <f t="shared" si="30"/>
        <v>708.33</v>
      </c>
      <c r="C305" s="379">
        <v>21000</v>
      </c>
      <c r="D305" s="386">
        <f t="shared" si="25"/>
        <v>355.76638007708272</v>
      </c>
      <c r="E305" s="387">
        <f t="shared" si="26"/>
        <v>120.24903646605395</v>
      </c>
      <c r="F305" s="386">
        <f t="shared" si="27"/>
        <v>7.1153276015416544</v>
      </c>
      <c r="G305" s="385">
        <v>44</v>
      </c>
      <c r="H305" s="388">
        <f t="shared" si="28"/>
        <v>527.13074414467837</v>
      </c>
      <c r="I305" s="187">
        <f t="shared" si="29"/>
        <v>0.4052</v>
      </c>
    </row>
    <row r="306" spans="1:9" s="46" customFormat="1" ht="16.5" customHeight="1" x14ac:dyDescent="0.2">
      <c r="A306" s="47">
        <v>288</v>
      </c>
      <c r="B306" s="381">
        <f t="shared" si="30"/>
        <v>708.33</v>
      </c>
      <c r="C306" s="379">
        <v>21000</v>
      </c>
      <c r="D306" s="386">
        <f t="shared" si="25"/>
        <v>355.76638007708272</v>
      </c>
      <c r="E306" s="387">
        <f t="shared" si="26"/>
        <v>120.24903646605395</v>
      </c>
      <c r="F306" s="386">
        <f t="shared" si="27"/>
        <v>7.1153276015416544</v>
      </c>
      <c r="G306" s="385">
        <v>44</v>
      </c>
      <c r="H306" s="388">
        <f t="shared" si="28"/>
        <v>527.13074414467837</v>
      </c>
      <c r="I306" s="187">
        <f t="shared" si="29"/>
        <v>0.40660000000000002</v>
      </c>
    </row>
    <row r="307" spans="1:9" s="46" customFormat="1" ht="16.5" customHeight="1" x14ac:dyDescent="0.2">
      <c r="A307" s="47">
        <v>289</v>
      </c>
      <c r="B307" s="381">
        <f t="shared" si="30"/>
        <v>708.34</v>
      </c>
      <c r="C307" s="379">
        <v>21000</v>
      </c>
      <c r="D307" s="386">
        <f t="shared" si="25"/>
        <v>355.76135754016434</v>
      </c>
      <c r="E307" s="387">
        <f t="shared" si="26"/>
        <v>120.24733884857554</v>
      </c>
      <c r="F307" s="386">
        <f t="shared" si="27"/>
        <v>7.1152271508032872</v>
      </c>
      <c r="G307" s="385">
        <v>44</v>
      </c>
      <c r="H307" s="388">
        <f t="shared" si="28"/>
        <v>527.12392353954306</v>
      </c>
      <c r="I307" s="187">
        <f t="shared" si="29"/>
        <v>0.40799999999999997</v>
      </c>
    </row>
    <row r="308" spans="1:9" s="46" customFormat="1" ht="16.5" customHeight="1" x14ac:dyDescent="0.2">
      <c r="A308" s="48">
        <v>290</v>
      </c>
      <c r="B308" s="381">
        <f t="shared" si="30"/>
        <v>708.34</v>
      </c>
      <c r="C308" s="379">
        <v>21000</v>
      </c>
      <c r="D308" s="386">
        <f t="shared" si="25"/>
        <v>355.76135754016434</v>
      </c>
      <c r="E308" s="387">
        <f t="shared" si="26"/>
        <v>120.24733884857554</v>
      </c>
      <c r="F308" s="386">
        <f t="shared" si="27"/>
        <v>7.1152271508032872</v>
      </c>
      <c r="G308" s="385">
        <v>44</v>
      </c>
      <c r="H308" s="388">
        <f t="shared" si="28"/>
        <v>527.12392353954306</v>
      </c>
      <c r="I308" s="187">
        <f t="shared" si="29"/>
        <v>0.40939999999999999</v>
      </c>
    </row>
    <row r="309" spans="1:9" s="46" customFormat="1" ht="16.5" customHeight="1" x14ac:dyDescent="0.2">
      <c r="A309" s="47">
        <v>291</v>
      </c>
      <c r="B309" s="381">
        <f t="shared" si="30"/>
        <v>708.34</v>
      </c>
      <c r="C309" s="379">
        <v>21000</v>
      </c>
      <c r="D309" s="386">
        <f t="shared" si="25"/>
        <v>355.76135754016434</v>
      </c>
      <c r="E309" s="387">
        <f t="shared" si="26"/>
        <v>120.24733884857554</v>
      </c>
      <c r="F309" s="386">
        <f t="shared" si="27"/>
        <v>7.1152271508032872</v>
      </c>
      <c r="G309" s="385">
        <v>44</v>
      </c>
      <c r="H309" s="388">
        <f t="shared" si="28"/>
        <v>527.12392353954306</v>
      </c>
      <c r="I309" s="187">
        <f t="shared" si="29"/>
        <v>0.4108</v>
      </c>
    </row>
    <row r="310" spans="1:9" s="46" customFormat="1" ht="16.5" customHeight="1" x14ac:dyDescent="0.2">
      <c r="A310" s="47">
        <v>292</v>
      </c>
      <c r="B310" s="381">
        <f t="shared" si="30"/>
        <v>708.34</v>
      </c>
      <c r="C310" s="379">
        <v>21000</v>
      </c>
      <c r="D310" s="386">
        <f t="shared" si="25"/>
        <v>355.76135754016434</v>
      </c>
      <c r="E310" s="387">
        <f t="shared" si="26"/>
        <v>120.24733884857554</v>
      </c>
      <c r="F310" s="386">
        <f t="shared" si="27"/>
        <v>7.1152271508032872</v>
      </c>
      <c r="G310" s="385">
        <v>44</v>
      </c>
      <c r="H310" s="388">
        <f t="shared" si="28"/>
        <v>527.12392353954306</v>
      </c>
      <c r="I310" s="187">
        <f t="shared" si="29"/>
        <v>0.41220000000000001</v>
      </c>
    </row>
    <row r="311" spans="1:9" s="46" customFormat="1" ht="16.5" customHeight="1" x14ac:dyDescent="0.2">
      <c r="A311" s="47">
        <v>293</v>
      </c>
      <c r="B311" s="381">
        <f t="shared" si="30"/>
        <v>708.35</v>
      </c>
      <c r="C311" s="379">
        <v>21000</v>
      </c>
      <c r="D311" s="386">
        <f t="shared" si="25"/>
        <v>355.7563351450554</v>
      </c>
      <c r="E311" s="387">
        <f t="shared" si="26"/>
        <v>120.24564127902872</v>
      </c>
      <c r="F311" s="386">
        <f t="shared" si="27"/>
        <v>7.115126702901108</v>
      </c>
      <c r="G311" s="385">
        <v>44</v>
      </c>
      <c r="H311" s="388">
        <f t="shared" si="28"/>
        <v>527.11710312698517</v>
      </c>
      <c r="I311" s="187">
        <f t="shared" si="29"/>
        <v>0.41360000000000002</v>
      </c>
    </row>
    <row r="312" spans="1:9" s="46" customFormat="1" ht="16.5" customHeight="1" x14ac:dyDescent="0.2">
      <c r="A312" s="47">
        <v>294</v>
      </c>
      <c r="B312" s="381">
        <f t="shared" si="30"/>
        <v>708.35</v>
      </c>
      <c r="C312" s="379">
        <v>21000</v>
      </c>
      <c r="D312" s="386">
        <f t="shared" si="25"/>
        <v>355.7563351450554</v>
      </c>
      <c r="E312" s="387">
        <f t="shared" si="26"/>
        <v>120.24564127902872</v>
      </c>
      <c r="F312" s="386">
        <f t="shared" si="27"/>
        <v>7.115126702901108</v>
      </c>
      <c r="G312" s="385">
        <v>44</v>
      </c>
      <c r="H312" s="388">
        <f t="shared" si="28"/>
        <v>527.11710312698517</v>
      </c>
      <c r="I312" s="187">
        <f t="shared" si="29"/>
        <v>0.41499999999999998</v>
      </c>
    </row>
    <row r="313" spans="1:9" s="46" customFormat="1" ht="16.5" customHeight="1" x14ac:dyDescent="0.2">
      <c r="A313" s="47">
        <v>295</v>
      </c>
      <c r="B313" s="381">
        <f t="shared" si="30"/>
        <v>708.35</v>
      </c>
      <c r="C313" s="379">
        <v>21000</v>
      </c>
      <c r="D313" s="386">
        <f t="shared" si="25"/>
        <v>355.7563351450554</v>
      </c>
      <c r="E313" s="387">
        <f t="shared" si="26"/>
        <v>120.24564127902872</v>
      </c>
      <c r="F313" s="386">
        <f t="shared" si="27"/>
        <v>7.115126702901108</v>
      </c>
      <c r="G313" s="385">
        <v>44</v>
      </c>
      <c r="H313" s="388">
        <f t="shared" si="28"/>
        <v>527.11710312698517</v>
      </c>
      <c r="I313" s="187">
        <f t="shared" si="29"/>
        <v>0.41649999999999998</v>
      </c>
    </row>
    <row r="314" spans="1:9" s="46" customFormat="1" ht="16.5" customHeight="1" x14ac:dyDescent="0.2">
      <c r="A314" s="47">
        <v>296</v>
      </c>
      <c r="B314" s="381">
        <f t="shared" si="30"/>
        <v>708.35</v>
      </c>
      <c r="C314" s="379">
        <v>21000</v>
      </c>
      <c r="D314" s="386">
        <f t="shared" si="25"/>
        <v>355.7563351450554</v>
      </c>
      <c r="E314" s="387">
        <f t="shared" si="26"/>
        <v>120.24564127902872</v>
      </c>
      <c r="F314" s="386">
        <f t="shared" si="27"/>
        <v>7.115126702901108</v>
      </c>
      <c r="G314" s="385">
        <v>44</v>
      </c>
      <c r="H314" s="388">
        <f t="shared" si="28"/>
        <v>527.11710312698517</v>
      </c>
      <c r="I314" s="187">
        <f t="shared" si="29"/>
        <v>0.41789999999999999</v>
      </c>
    </row>
    <row r="315" spans="1:9" s="46" customFormat="1" ht="16.5" customHeight="1" x14ac:dyDescent="0.2">
      <c r="A315" s="47">
        <v>297</v>
      </c>
      <c r="B315" s="381">
        <f t="shared" si="30"/>
        <v>708.36</v>
      </c>
      <c r="C315" s="379">
        <v>21000</v>
      </c>
      <c r="D315" s="386">
        <f t="shared" si="25"/>
        <v>355.75131289174993</v>
      </c>
      <c r="E315" s="387">
        <f t="shared" si="26"/>
        <v>120.24394375741147</v>
      </c>
      <c r="F315" s="386">
        <f t="shared" si="27"/>
        <v>7.115026257834999</v>
      </c>
      <c r="G315" s="385">
        <v>44</v>
      </c>
      <c r="H315" s="388">
        <f t="shared" si="28"/>
        <v>527.11028290699642</v>
      </c>
      <c r="I315" s="187">
        <f t="shared" si="29"/>
        <v>0.41930000000000001</v>
      </c>
    </row>
    <row r="316" spans="1:9" s="46" customFormat="1" ht="16.5" customHeight="1" x14ac:dyDescent="0.2">
      <c r="A316" s="47">
        <v>298</v>
      </c>
      <c r="B316" s="381">
        <f t="shared" si="30"/>
        <v>708.36</v>
      </c>
      <c r="C316" s="379">
        <v>21000</v>
      </c>
      <c r="D316" s="386">
        <f t="shared" si="25"/>
        <v>355.75131289174993</v>
      </c>
      <c r="E316" s="387">
        <f t="shared" si="26"/>
        <v>120.24394375741147</v>
      </c>
      <c r="F316" s="386">
        <f t="shared" si="27"/>
        <v>7.115026257834999</v>
      </c>
      <c r="G316" s="385">
        <v>44</v>
      </c>
      <c r="H316" s="388">
        <f t="shared" si="28"/>
        <v>527.11028290699642</v>
      </c>
      <c r="I316" s="187">
        <f t="shared" si="29"/>
        <v>0.42070000000000002</v>
      </c>
    </row>
    <row r="317" spans="1:9" s="46" customFormat="1" ht="16.5" customHeight="1" x14ac:dyDescent="0.2">
      <c r="A317" s="47">
        <v>299</v>
      </c>
      <c r="B317" s="381">
        <f t="shared" si="30"/>
        <v>708.36</v>
      </c>
      <c r="C317" s="379">
        <v>21000</v>
      </c>
      <c r="D317" s="386">
        <f t="shared" si="25"/>
        <v>355.75131289174993</v>
      </c>
      <c r="E317" s="387">
        <f t="shared" si="26"/>
        <v>120.24394375741147</v>
      </c>
      <c r="F317" s="386">
        <f t="shared" si="27"/>
        <v>7.115026257834999</v>
      </c>
      <c r="G317" s="385">
        <v>44</v>
      </c>
      <c r="H317" s="388">
        <f t="shared" si="28"/>
        <v>527.11028290699642</v>
      </c>
      <c r="I317" s="187">
        <f t="shared" si="29"/>
        <v>0.42209999999999998</v>
      </c>
    </row>
    <row r="318" spans="1:9" s="46" customFormat="1" ht="16.5" customHeight="1" x14ac:dyDescent="0.2">
      <c r="A318" s="48">
        <v>300</v>
      </c>
      <c r="B318" s="381">
        <f t="shared" si="30"/>
        <v>708.37</v>
      </c>
      <c r="C318" s="379">
        <v>21000</v>
      </c>
      <c r="D318" s="386">
        <f t="shared" si="25"/>
        <v>355.74629078024196</v>
      </c>
      <c r="E318" s="387">
        <f t="shared" si="26"/>
        <v>120.24224628372177</v>
      </c>
      <c r="F318" s="386">
        <f t="shared" si="27"/>
        <v>7.1149258156048392</v>
      </c>
      <c r="G318" s="385">
        <v>44</v>
      </c>
      <c r="H318" s="388">
        <f t="shared" si="28"/>
        <v>527.10346287956861</v>
      </c>
      <c r="I318" s="187">
        <f t="shared" si="29"/>
        <v>0.42349999999999999</v>
      </c>
    </row>
    <row r="319" spans="1:9" ht="15" customHeight="1" x14ac:dyDescent="0.2">
      <c r="A319" s="47">
        <v>301</v>
      </c>
      <c r="B319" s="381">
        <f t="shared" si="30"/>
        <v>708.37</v>
      </c>
      <c r="C319" s="379">
        <v>21000</v>
      </c>
      <c r="D319" s="386">
        <f t="shared" si="25"/>
        <v>355.74629078024196</v>
      </c>
      <c r="E319" s="387">
        <f t="shared" si="26"/>
        <v>120.24224628372177</v>
      </c>
      <c r="F319" s="386">
        <f t="shared" si="27"/>
        <v>7.1149258156048392</v>
      </c>
      <c r="G319" s="385">
        <v>44</v>
      </c>
      <c r="H319" s="388">
        <f t="shared" si="28"/>
        <v>527.10346287956861</v>
      </c>
      <c r="I319" s="187">
        <f t="shared" si="29"/>
        <v>0.4249</v>
      </c>
    </row>
    <row r="320" spans="1:9" ht="15" customHeight="1" x14ac:dyDescent="0.2">
      <c r="A320" s="47">
        <v>302</v>
      </c>
      <c r="B320" s="381">
        <f t="shared" si="30"/>
        <v>708.37</v>
      </c>
      <c r="C320" s="379">
        <v>21000</v>
      </c>
      <c r="D320" s="386">
        <f t="shared" si="25"/>
        <v>355.74629078024196</v>
      </c>
      <c r="E320" s="387">
        <f t="shared" si="26"/>
        <v>120.24224628372177</v>
      </c>
      <c r="F320" s="386">
        <f t="shared" si="27"/>
        <v>7.1149258156048392</v>
      </c>
      <c r="G320" s="385">
        <v>44</v>
      </c>
      <c r="H320" s="388">
        <f t="shared" si="28"/>
        <v>527.10346287956861</v>
      </c>
      <c r="I320" s="187">
        <f t="shared" si="29"/>
        <v>0.42630000000000001</v>
      </c>
    </row>
    <row r="321" spans="1:9" ht="15" customHeight="1" x14ac:dyDescent="0.2">
      <c r="A321" s="47">
        <v>303</v>
      </c>
      <c r="B321" s="381">
        <f t="shared" si="30"/>
        <v>708.37</v>
      </c>
      <c r="C321" s="379">
        <v>21000</v>
      </c>
      <c r="D321" s="386">
        <f t="shared" si="25"/>
        <v>355.74629078024196</v>
      </c>
      <c r="E321" s="387">
        <f t="shared" si="26"/>
        <v>120.24224628372177</v>
      </c>
      <c r="F321" s="386">
        <f t="shared" si="27"/>
        <v>7.1149258156048392</v>
      </c>
      <c r="G321" s="385">
        <v>44</v>
      </c>
      <c r="H321" s="388">
        <f t="shared" si="28"/>
        <v>527.10346287956861</v>
      </c>
      <c r="I321" s="187">
        <f t="shared" si="29"/>
        <v>0.42770000000000002</v>
      </c>
    </row>
    <row r="322" spans="1:9" ht="15" customHeight="1" x14ac:dyDescent="0.2">
      <c r="A322" s="47">
        <v>304</v>
      </c>
      <c r="B322" s="381">
        <f t="shared" si="30"/>
        <v>708.38</v>
      </c>
      <c r="C322" s="379">
        <v>21000</v>
      </c>
      <c r="D322" s="386">
        <f t="shared" si="25"/>
        <v>355.74126881052541</v>
      </c>
      <c r="E322" s="387">
        <f t="shared" si="26"/>
        <v>120.24054885795758</v>
      </c>
      <c r="F322" s="386">
        <f t="shared" si="27"/>
        <v>7.1148253762105087</v>
      </c>
      <c r="G322" s="385">
        <v>44</v>
      </c>
      <c r="H322" s="388">
        <f t="shared" si="28"/>
        <v>527.09664304469356</v>
      </c>
      <c r="I322" s="187">
        <f t="shared" si="29"/>
        <v>0.42909999999999998</v>
      </c>
    </row>
    <row r="323" spans="1:9" ht="15" customHeight="1" x14ac:dyDescent="0.2">
      <c r="A323" s="47">
        <v>305</v>
      </c>
      <c r="B323" s="381">
        <f t="shared" si="30"/>
        <v>708.38</v>
      </c>
      <c r="C323" s="379">
        <v>21000</v>
      </c>
      <c r="D323" s="386">
        <f t="shared" si="25"/>
        <v>355.74126881052541</v>
      </c>
      <c r="E323" s="387">
        <f t="shared" si="26"/>
        <v>120.24054885795758</v>
      </c>
      <c r="F323" s="386">
        <f t="shared" si="27"/>
        <v>7.1148253762105087</v>
      </c>
      <c r="G323" s="385">
        <v>44</v>
      </c>
      <c r="H323" s="388">
        <f t="shared" si="28"/>
        <v>527.09664304469356</v>
      </c>
      <c r="I323" s="187">
        <f t="shared" si="29"/>
        <v>0.43059999999999998</v>
      </c>
    </row>
    <row r="324" spans="1:9" ht="15" customHeight="1" x14ac:dyDescent="0.2">
      <c r="A324" s="47">
        <v>306</v>
      </c>
      <c r="B324" s="381">
        <f t="shared" si="30"/>
        <v>708.38</v>
      </c>
      <c r="C324" s="379">
        <v>21000</v>
      </c>
      <c r="D324" s="386">
        <f t="shared" si="25"/>
        <v>355.74126881052541</v>
      </c>
      <c r="E324" s="387">
        <f t="shared" si="26"/>
        <v>120.24054885795758</v>
      </c>
      <c r="F324" s="386">
        <f t="shared" si="27"/>
        <v>7.1148253762105087</v>
      </c>
      <c r="G324" s="385">
        <v>44</v>
      </c>
      <c r="H324" s="388">
        <f t="shared" si="28"/>
        <v>527.09664304469356</v>
      </c>
      <c r="I324" s="187">
        <f t="shared" si="29"/>
        <v>0.432</v>
      </c>
    </row>
    <row r="325" spans="1:9" ht="15" customHeight="1" x14ac:dyDescent="0.2">
      <c r="A325" s="47">
        <v>307</v>
      </c>
      <c r="B325" s="381">
        <f t="shared" si="30"/>
        <v>708.38</v>
      </c>
      <c r="C325" s="379">
        <v>21000</v>
      </c>
      <c r="D325" s="386">
        <f t="shared" si="25"/>
        <v>355.74126881052541</v>
      </c>
      <c r="E325" s="387">
        <f t="shared" si="26"/>
        <v>120.24054885795758</v>
      </c>
      <c r="F325" s="386">
        <f t="shared" si="27"/>
        <v>7.1148253762105087</v>
      </c>
      <c r="G325" s="385">
        <v>44</v>
      </c>
      <c r="H325" s="388">
        <f t="shared" si="28"/>
        <v>527.09664304469356</v>
      </c>
      <c r="I325" s="187">
        <f t="shared" si="29"/>
        <v>0.43340000000000001</v>
      </c>
    </row>
    <row r="326" spans="1:9" ht="15" customHeight="1" x14ac:dyDescent="0.2">
      <c r="A326" s="47">
        <v>308</v>
      </c>
      <c r="B326" s="381">
        <f t="shared" si="30"/>
        <v>708.39</v>
      </c>
      <c r="C326" s="379">
        <v>21000</v>
      </c>
      <c r="D326" s="386">
        <f t="shared" si="25"/>
        <v>355.73624698259431</v>
      </c>
      <c r="E326" s="387">
        <f t="shared" si="26"/>
        <v>120.23885148011686</v>
      </c>
      <c r="F326" s="386">
        <f t="shared" si="27"/>
        <v>7.1147249396518859</v>
      </c>
      <c r="G326" s="385">
        <v>44</v>
      </c>
      <c r="H326" s="388">
        <f t="shared" si="28"/>
        <v>527.08982340236298</v>
      </c>
      <c r="I326" s="187">
        <f t="shared" si="29"/>
        <v>0.43480000000000002</v>
      </c>
    </row>
    <row r="327" spans="1:9" ht="15" customHeight="1" x14ac:dyDescent="0.2">
      <c r="A327" s="47">
        <v>309</v>
      </c>
      <c r="B327" s="381">
        <f t="shared" si="30"/>
        <v>708.39</v>
      </c>
      <c r="C327" s="379">
        <v>21000</v>
      </c>
      <c r="D327" s="386">
        <f t="shared" si="25"/>
        <v>355.73624698259431</v>
      </c>
      <c r="E327" s="387">
        <f t="shared" si="26"/>
        <v>120.23885148011686</v>
      </c>
      <c r="F327" s="386">
        <f t="shared" si="27"/>
        <v>7.1147249396518859</v>
      </c>
      <c r="G327" s="385">
        <v>44</v>
      </c>
      <c r="H327" s="388">
        <f t="shared" si="28"/>
        <v>527.08982340236298</v>
      </c>
      <c r="I327" s="187">
        <f t="shared" si="29"/>
        <v>0.43619999999999998</v>
      </c>
    </row>
    <row r="328" spans="1:9" ht="15" customHeight="1" x14ac:dyDescent="0.2">
      <c r="A328" s="48">
        <v>310</v>
      </c>
      <c r="B328" s="381">
        <f t="shared" si="30"/>
        <v>708.39</v>
      </c>
      <c r="C328" s="379">
        <v>21000</v>
      </c>
      <c r="D328" s="386">
        <f t="shared" si="25"/>
        <v>355.73624698259431</v>
      </c>
      <c r="E328" s="387">
        <f t="shared" si="26"/>
        <v>120.23885148011686</v>
      </c>
      <c r="F328" s="386">
        <f t="shared" si="27"/>
        <v>7.1147249396518859</v>
      </c>
      <c r="G328" s="385">
        <v>44</v>
      </c>
      <c r="H328" s="388">
        <f t="shared" si="28"/>
        <v>527.08982340236298</v>
      </c>
      <c r="I328" s="187">
        <f t="shared" si="29"/>
        <v>0.43759999999999999</v>
      </c>
    </row>
    <row r="329" spans="1:9" ht="15" customHeight="1" x14ac:dyDescent="0.2">
      <c r="A329" s="47">
        <v>311</v>
      </c>
      <c r="B329" s="381">
        <f t="shared" si="30"/>
        <v>708.4</v>
      </c>
      <c r="C329" s="379">
        <v>21000</v>
      </c>
      <c r="D329" s="386">
        <f t="shared" si="25"/>
        <v>355.73122529644269</v>
      </c>
      <c r="E329" s="387">
        <f t="shared" si="26"/>
        <v>120.23715415019761</v>
      </c>
      <c r="F329" s="386">
        <f t="shared" si="27"/>
        <v>7.1146245059288535</v>
      </c>
      <c r="G329" s="385">
        <v>44</v>
      </c>
      <c r="H329" s="388">
        <f t="shared" si="28"/>
        <v>527.08300395256924</v>
      </c>
      <c r="I329" s="187">
        <f t="shared" si="29"/>
        <v>0.439</v>
      </c>
    </row>
    <row r="330" spans="1:9" ht="15" customHeight="1" x14ac:dyDescent="0.2">
      <c r="A330" s="47">
        <v>312</v>
      </c>
      <c r="B330" s="381">
        <f t="shared" si="30"/>
        <v>708.4</v>
      </c>
      <c r="C330" s="379">
        <v>21000</v>
      </c>
      <c r="D330" s="386">
        <f t="shared" si="25"/>
        <v>355.73122529644269</v>
      </c>
      <c r="E330" s="387">
        <f t="shared" si="26"/>
        <v>120.23715415019761</v>
      </c>
      <c r="F330" s="386">
        <f t="shared" si="27"/>
        <v>7.1146245059288535</v>
      </c>
      <c r="G330" s="385">
        <v>44</v>
      </c>
      <c r="H330" s="388">
        <f t="shared" si="28"/>
        <v>527.08300395256924</v>
      </c>
      <c r="I330" s="187">
        <f t="shared" si="29"/>
        <v>0.44040000000000001</v>
      </c>
    </row>
    <row r="331" spans="1:9" ht="15" customHeight="1" x14ac:dyDescent="0.2">
      <c r="A331" s="47">
        <v>313</v>
      </c>
      <c r="B331" s="381">
        <f t="shared" si="30"/>
        <v>708.4</v>
      </c>
      <c r="C331" s="379">
        <v>21000</v>
      </c>
      <c r="D331" s="386">
        <f t="shared" si="25"/>
        <v>355.73122529644269</v>
      </c>
      <c r="E331" s="387">
        <f t="shared" si="26"/>
        <v>120.23715415019761</v>
      </c>
      <c r="F331" s="386">
        <f t="shared" si="27"/>
        <v>7.1146245059288535</v>
      </c>
      <c r="G331" s="385">
        <v>44</v>
      </c>
      <c r="H331" s="388">
        <f t="shared" si="28"/>
        <v>527.08300395256924</v>
      </c>
      <c r="I331" s="187">
        <f t="shared" si="29"/>
        <v>0.44180000000000003</v>
      </c>
    </row>
    <row r="332" spans="1:9" ht="15" customHeight="1" x14ac:dyDescent="0.2">
      <c r="A332" s="47">
        <v>314</v>
      </c>
      <c r="B332" s="381">
        <f t="shared" si="30"/>
        <v>708.4</v>
      </c>
      <c r="C332" s="379">
        <v>21000</v>
      </c>
      <c r="D332" s="386">
        <f t="shared" si="25"/>
        <v>355.73122529644269</v>
      </c>
      <c r="E332" s="387">
        <f t="shared" si="26"/>
        <v>120.23715415019761</v>
      </c>
      <c r="F332" s="386">
        <f t="shared" si="27"/>
        <v>7.1146245059288535</v>
      </c>
      <c r="G332" s="385">
        <v>44</v>
      </c>
      <c r="H332" s="388">
        <f t="shared" si="28"/>
        <v>527.08300395256924</v>
      </c>
      <c r="I332" s="187">
        <f t="shared" si="29"/>
        <v>0.44330000000000003</v>
      </c>
    </row>
    <row r="333" spans="1:9" ht="15" customHeight="1" x14ac:dyDescent="0.2">
      <c r="A333" s="47">
        <v>315</v>
      </c>
      <c r="B333" s="381">
        <f t="shared" si="30"/>
        <v>708.41</v>
      </c>
      <c r="C333" s="379">
        <v>21000</v>
      </c>
      <c r="D333" s="386">
        <f t="shared" si="25"/>
        <v>355.72620375206452</v>
      </c>
      <c r="E333" s="387">
        <f t="shared" si="26"/>
        <v>120.2354568681978</v>
      </c>
      <c r="F333" s="386">
        <f t="shared" si="27"/>
        <v>7.1145240750412908</v>
      </c>
      <c r="G333" s="385">
        <v>44</v>
      </c>
      <c r="H333" s="388">
        <f t="shared" si="28"/>
        <v>527.0761846953036</v>
      </c>
      <c r="I333" s="187">
        <f t="shared" si="29"/>
        <v>0.44469999999999998</v>
      </c>
    </row>
    <row r="334" spans="1:9" ht="15" customHeight="1" x14ac:dyDescent="0.2">
      <c r="A334" s="47">
        <v>316</v>
      </c>
      <c r="B334" s="381">
        <f t="shared" si="30"/>
        <v>708.41</v>
      </c>
      <c r="C334" s="379">
        <v>21000</v>
      </c>
      <c r="D334" s="386">
        <f t="shared" si="25"/>
        <v>355.72620375206452</v>
      </c>
      <c r="E334" s="387">
        <f t="shared" si="26"/>
        <v>120.2354568681978</v>
      </c>
      <c r="F334" s="386">
        <f t="shared" si="27"/>
        <v>7.1145240750412908</v>
      </c>
      <c r="G334" s="385">
        <v>44</v>
      </c>
      <c r="H334" s="388">
        <f t="shared" si="28"/>
        <v>527.0761846953036</v>
      </c>
      <c r="I334" s="187">
        <f t="shared" si="29"/>
        <v>0.4461</v>
      </c>
    </row>
    <row r="335" spans="1:9" ht="15" customHeight="1" x14ac:dyDescent="0.2">
      <c r="A335" s="47">
        <v>317</v>
      </c>
      <c r="B335" s="381">
        <f t="shared" si="30"/>
        <v>708.41</v>
      </c>
      <c r="C335" s="379">
        <v>21000</v>
      </c>
      <c r="D335" s="386">
        <f t="shared" si="25"/>
        <v>355.72620375206452</v>
      </c>
      <c r="E335" s="387">
        <f t="shared" si="26"/>
        <v>120.2354568681978</v>
      </c>
      <c r="F335" s="386">
        <f t="shared" si="27"/>
        <v>7.1145240750412908</v>
      </c>
      <c r="G335" s="385">
        <v>44</v>
      </c>
      <c r="H335" s="388">
        <f t="shared" si="28"/>
        <v>527.0761846953036</v>
      </c>
      <c r="I335" s="187">
        <f t="shared" si="29"/>
        <v>0.44750000000000001</v>
      </c>
    </row>
    <row r="336" spans="1:9" ht="15" customHeight="1" x14ac:dyDescent="0.2">
      <c r="A336" s="47">
        <v>318</v>
      </c>
      <c r="B336" s="381">
        <f t="shared" si="30"/>
        <v>708.41</v>
      </c>
      <c r="C336" s="379">
        <v>21000</v>
      </c>
      <c r="D336" s="386">
        <f t="shared" si="25"/>
        <v>355.72620375206452</v>
      </c>
      <c r="E336" s="387">
        <f t="shared" si="26"/>
        <v>120.2354568681978</v>
      </c>
      <c r="F336" s="386">
        <f t="shared" si="27"/>
        <v>7.1145240750412908</v>
      </c>
      <c r="G336" s="385">
        <v>44</v>
      </c>
      <c r="H336" s="388">
        <f t="shared" si="28"/>
        <v>527.0761846953036</v>
      </c>
      <c r="I336" s="187">
        <f t="shared" si="29"/>
        <v>0.44890000000000002</v>
      </c>
    </row>
    <row r="337" spans="1:9" ht="15" customHeight="1" x14ac:dyDescent="0.2">
      <c r="A337" s="47">
        <v>319</v>
      </c>
      <c r="B337" s="381">
        <f t="shared" si="30"/>
        <v>708.42</v>
      </c>
      <c r="C337" s="379">
        <v>21000</v>
      </c>
      <c r="D337" s="386">
        <f t="shared" si="25"/>
        <v>355.72118234945373</v>
      </c>
      <c r="E337" s="387">
        <f t="shared" si="26"/>
        <v>120.23375963411534</v>
      </c>
      <c r="F337" s="386">
        <f t="shared" si="27"/>
        <v>7.1144236469890743</v>
      </c>
      <c r="G337" s="385">
        <v>44</v>
      </c>
      <c r="H337" s="388">
        <f t="shared" si="28"/>
        <v>527.0693656305582</v>
      </c>
      <c r="I337" s="187">
        <f t="shared" si="29"/>
        <v>0.45029999999999998</v>
      </c>
    </row>
    <row r="338" spans="1:9" ht="15" customHeight="1" x14ac:dyDescent="0.2">
      <c r="A338" s="48">
        <v>320</v>
      </c>
      <c r="B338" s="381">
        <f t="shared" si="30"/>
        <v>708.42</v>
      </c>
      <c r="C338" s="379">
        <v>21000</v>
      </c>
      <c r="D338" s="386">
        <f t="shared" si="25"/>
        <v>355.72118234945373</v>
      </c>
      <c r="E338" s="387">
        <f t="shared" si="26"/>
        <v>120.23375963411534</v>
      </c>
      <c r="F338" s="386">
        <f t="shared" si="27"/>
        <v>7.1144236469890743</v>
      </c>
      <c r="G338" s="385">
        <v>44</v>
      </c>
      <c r="H338" s="388">
        <f t="shared" si="28"/>
        <v>527.0693656305582</v>
      </c>
      <c r="I338" s="187">
        <f t="shared" si="29"/>
        <v>0.45169999999999999</v>
      </c>
    </row>
    <row r="339" spans="1:9" ht="15" customHeight="1" x14ac:dyDescent="0.2">
      <c r="A339" s="47">
        <v>321</v>
      </c>
      <c r="B339" s="381">
        <f t="shared" si="30"/>
        <v>708.42</v>
      </c>
      <c r="C339" s="379">
        <v>21000</v>
      </c>
      <c r="D339" s="386">
        <f t="shared" ref="D339:D402" si="31">12*(1/B339*C339)</f>
        <v>355.72118234945373</v>
      </c>
      <c r="E339" s="387">
        <f t="shared" ref="E339:E402" si="32">SUM(D339:D339)*33.8%</f>
        <v>120.23375963411534</v>
      </c>
      <c r="F339" s="386">
        <f t="shared" ref="F339:F402" si="33">SUM(D339:D339)*2%</f>
        <v>7.1144236469890743</v>
      </c>
      <c r="G339" s="385">
        <v>44</v>
      </c>
      <c r="H339" s="388">
        <f t="shared" ref="H339:H402" si="34">SUM(D339:G339)</f>
        <v>527.0693656305582</v>
      </c>
      <c r="I339" s="187">
        <f t="shared" ref="I339:I402" si="35">ROUND(A339/B339,4)</f>
        <v>0.4531</v>
      </c>
    </row>
    <row r="340" spans="1:9" ht="15" customHeight="1" x14ac:dyDescent="0.2">
      <c r="A340" s="47">
        <v>322</v>
      </c>
      <c r="B340" s="381">
        <f t="shared" si="30"/>
        <v>708.42</v>
      </c>
      <c r="C340" s="379">
        <v>21000</v>
      </c>
      <c r="D340" s="386">
        <f t="shared" si="31"/>
        <v>355.72118234945373</v>
      </c>
      <c r="E340" s="387">
        <f t="shared" si="32"/>
        <v>120.23375963411534</v>
      </c>
      <c r="F340" s="386">
        <f t="shared" si="33"/>
        <v>7.1144236469890743</v>
      </c>
      <c r="G340" s="385">
        <v>44</v>
      </c>
      <c r="H340" s="388">
        <f t="shared" si="34"/>
        <v>527.0693656305582</v>
      </c>
      <c r="I340" s="187">
        <f t="shared" si="35"/>
        <v>0.45450000000000002</v>
      </c>
    </row>
    <row r="341" spans="1:9" ht="15" customHeight="1" x14ac:dyDescent="0.2">
      <c r="A341" s="47">
        <v>323</v>
      </c>
      <c r="B341" s="381">
        <f t="shared" si="30"/>
        <v>708.43</v>
      </c>
      <c r="C341" s="379">
        <v>21000</v>
      </c>
      <c r="D341" s="386">
        <f t="shared" si="31"/>
        <v>355.71616108860439</v>
      </c>
      <c r="E341" s="387">
        <f t="shared" si="32"/>
        <v>120.23206244794828</v>
      </c>
      <c r="F341" s="386">
        <f t="shared" si="33"/>
        <v>7.1143232217720884</v>
      </c>
      <c r="G341" s="385">
        <v>44</v>
      </c>
      <c r="H341" s="388">
        <f t="shared" si="34"/>
        <v>527.06254675832474</v>
      </c>
      <c r="I341" s="187">
        <f t="shared" si="35"/>
        <v>0.45590000000000003</v>
      </c>
    </row>
    <row r="342" spans="1:9" ht="15" customHeight="1" x14ac:dyDescent="0.2">
      <c r="A342" s="47">
        <v>324</v>
      </c>
      <c r="B342" s="381">
        <f t="shared" si="30"/>
        <v>708.43</v>
      </c>
      <c r="C342" s="379">
        <v>21000</v>
      </c>
      <c r="D342" s="386">
        <f t="shared" si="31"/>
        <v>355.71616108860439</v>
      </c>
      <c r="E342" s="387">
        <f t="shared" si="32"/>
        <v>120.23206244794828</v>
      </c>
      <c r="F342" s="386">
        <f t="shared" si="33"/>
        <v>7.1143232217720884</v>
      </c>
      <c r="G342" s="385">
        <v>44</v>
      </c>
      <c r="H342" s="388">
        <f t="shared" si="34"/>
        <v>527.06254675832474</v>
      </c>
      <c r="I342" s="187">
        <f t="shared" si="35"/>
        <v>0.45729999999999998</v>
      </c>
    </row>
    <row r="343" spans="1:9" ht="15" customHeight="1" x14ac:dyDescent="0.2">
      <c r="A343" s="47">
        <v>325</v>
      </c>
      <c r="B343" s="381">
        <f t="shared" si="30"/>
        <v>708.43</v>
      </c>
      <c r="C343" s="379">
        <v>21000</v>
      </c>
      <c r="D343" s="386">
        <f t="shared" si="31"/>
        <v>355.71616108860439</v>
      </c>
      <c r="E343" s="387">
        <f t="shared" si="32"/>
        <v>120.23206244794828</v>
      </c>
      <c r="F343" s="386">
        <f t="shared" si="33"/>
        <v>7.1143232217720884</v>
      </c>
      <c r="G343" s="385">
        <v>44</v>
      </c>
      <c r="H343" s="388">
        <f t="shared" si="34"/>
        <v>527.06254675832474</v>
      </c>
      <c r="I343" s="187">
        <f t="shared" si="35"/>
        <v>0.45879999999999999</v>
      </c>
    </row>
    <row r="344" spans="1:9" ht="15" customHeight="1" x14ac:dyDescent="0.2">
      <c r="A344" s="47">
        <v>326</v>
      </c>
      <c r="B344" s="381">
        <f t="shared" si="30"/>
        <v>708.43</v>
      </c>
      <c r="C344" s="379">
        <v>21000</v>
      </c>
      <c r="D344" s="386">
        <f t="shared" si="31"/>
        <v>355.71616108860439</v>
      </c>
      <c r="E344" s="387">
        <f t="shared" si="32"/>
        <v>120.23206244794828</v>
      </c>
      <c r="F344" s="386">
        <f t="shared" si="33"/>
        <v>7.1143232217720884</v>
      </c>
      <c r="G344" s="385">
        <v>44</v>
      </c>
      <c r="H344" s="388">
        <f t="shared" si="34"/>
        <v>527.06254675832474</v>
      </c>
      <c r="I344" s="187">
        <f t="shared" si="35"/>
        <v>0.4602</v>
      </c>
    </row>
    <row r="345" spans="1:9" ht="15" customHeight="1" x14ac:dyDescent="0.2">
      <c r="A345" s="47">
        <v>327</v>
      </c>
      <c r="B345" s="381">
        <f t="shared" si="30"/>
        <v>708.44</v>
      </c>
      <c r="C345" s="379">
        <v>21000</v>
      </c>
      <c r="D345" s="386">
        <f t="shared" si="31"/>
        <v>355.71113996951044</v>
      </c>
      <c r="E345" s="387">
        <f t="shared" si="32"/>
        <v>120.23036530969452</v>
      </c>
      <c r="F345" s="386">
        <f t="shared" si="33"/>
        <v>7.114222799390209</v>
      </c>
      <c r="G345" s="385">
        <v>44</v>
      </c>
      <c r="H345" s="388">
        <f t="shared" si="34"/>
        <v>527.05572807859517</v>
      </c>
      <c r="I345" s="187">
        <f t="shared" si="35"/>
        <v>0.46160000000000001</v>
      </c>
    </row>
    <row r="346" spans="1:9" ht="15" customHeight="1" x14ac:dyDescent="0.2">
      <c r="A346" s="47">
        <v>328</v>
      </c>
      <c r="B346" s="381">
        <f t="shared" si="30"/>
        <v>708.44</v>
      </c>
      <c r="C346" s="379">
        <v>21000</v>
      </c>
      <c r="D346" s="386">
        <f t="shared" si="31"/>
        <v>355.71113996951044</v>
      </c>
      <c r="E346" s="387">
        <f t="shared" si="32"/>
        <v>120.23036530969452</v>
      </c>
      <c r="F346" s="386">
        <f t="shared" si="33"/>
        <v>7.114222799390209</v>
      </c>
      <c r="G346" s="385">
        <v>44</v>
      </c>
      <c r="H346" s="388">
        <f t="shared" si="34"/>
        <v>527.05572807859517</v>
      </c>
      <c r="I346" s="187">
        <f t="shared" si="35"/>
        <v>0.46300000000000002</v>
      </c>
    </row>
    <row r="347" spans="1:9" ht="15" customHeight="1" x14ac:dyDescent="0.2">
      <c r="A347" s="47">
        <v>329</v>
      </c>
      <c r="B347" s="381">
        <f t="shared" si="30"/>
        <v>708.44</v>
      </c>
      <c r="C347" s="379">
        <v>21000</v>
      </c>
      <c r="D347" s="386">
        <f t="shared" si="31"/>
        <v>355.71113996951044</v>
      </c>
      <c r="E347" s="387">
        <f t="shared" si="32"/>
        <v>120.23036530969452</v>
      </c>
      <c r="F347" s="386">
        <f t="shared" si="33"/>
        <v>7.114222799390209</v>
      </c>
      <c r="G347" s="385">
        <v>44</v>
      </c>
      <c r="H347" s="388">
        <f t="shared" si="34"/>
        <v>527.05572807859517</v>
      </c>
      <c r="I347" s="187">
        <f t="shared" si="35"/>
        <v>0.46439999999999998</v>
      </c>
    </row>
    <row r="348" spans="1:9" ht="15" customHeight="1" x14ac:dyDescent="0.2">
      <c r="A348" s="48">
        <v>330</v>
      </c>
      <c r="B348" s="381">
        <f t="shared" si="30"/>
        <v>708.44</v>
      </c>
      <c r="C348" s="379">
        <v>21000</v>
      </c>
      <c r="D348" s="386">
        <f t="shared" si="31"/>
        <v>355.71113996951044</v>
      </c>
      <c r="E348" s="387">
        <f t="shared" si="32"/>
        <v>120.23036530969452</v>
      </c>
      <c r="F348" s="386">
        <f t="shared" si="33"/>
        <v>7.114222799390209</v>
      </c>
      <c r="G348" s="385">
        <v>44</v>
      </c>
      <c r="H348" s="388">
        <f t="shared" si="34"/>
        <v>527.05572807859517</v>
      </c>
      <c r="I348" s="187">
        <f t="shared" si="35"/>
        <v>0.46579999999999999</v>
      </c>
    </row>
    <row r="349" spans="1:9" ht="15" customHeight="1" x14ac:dyDescent="0.2">
      <c r="A349" s="47">
        <v>331</v>
      </c>
      <c r="B349" s="381">
        <f t="shared" si="30"/>
        <v>708.45</v>
      </c>
      <c r="C349" s="379">
        <v>21000</v>
      </c>
      <c r="D349" s="386">
        <f t="shared" si="31"/>
        <v>355.70611899216601</v>
      </c>
      <c r="E349" s="387">
        <f t="shared" si="32"/>
        <v>120.2286682193521</v>
      </c>
      <c r="F349" s="386">
        <f t="shared" si="33"/>
        <v>7.1141223798433204</v>
      </c>
      <c r="G349" s="385">
        <v>44</v>
      </c>
      <c r="H349" s="388">
        <f t="shared" si="34"/>
        <v>527.04890959136151</v>
      </c>
      <c r="I349" s="187">
        <f t="shared" si="35"/>
        <v>0.4672</v>
      </c>
    </row>
    <row r="350" spans="1:9" ht="15" customHeight="1" x14ac:dyDescent="0.2">
      <c r="A350" s="47">
        <v>332</v>
      </c>
      <c r="B350" s="381">
        <f t="shared" si="30"/>
        <v>708.45</v>
      </c>
      <c r="C350" s="379">
        <v>21000</v>
      </c>
      <c r="D350" s="386">
        <f t="shared" si="31"/>
        <v>355.70611899216601</v>
      </c>
      <c r="E350" s="387">
        <f t="shared" si="32"/>
        <v>120.2286682193521</v>
      </c>
      <c r="F350" s="386">
        <f t="shared" si="33"/>
        <v>7.1141223798433204</v>
      </c>
      <c r="G350" s="385">
        <v>44</v>
      </c>
      <c r="H350" s="388">
        <f t="shared" si="34"/>
        <v>527.04890959136151</v>
      </c>
      <c r="I350" s="187">
        <f t="shared" si="35"/>
        <v>0.46860000000000002</v>
      </c>
    </row>
    <row r="351" spans="1:9" ht="15" customHeight="1" x14ac:dyDescent="0.2">
      <c r="A351" s="47">
        <v>333</v>
      </c>
      <c r="B351" s="381">
        <f t="shared" si="30"/>
        <v>708.45</v>
      </c>
      <c r="C351" s="379">
        <v>21000</v>
      </c>
      <c r="D351" s="386">
        <f t="shared" si="31"/>
        <v>355.70611899216601</v>
      </c>
      <c r="E351" s="387">
        <f t="shared" si="32"/>
        <v>120.2286682193521</v>
      </c>
      <c r="F351" s="386">
        <f t="shared" si="33"/>
        <v>7.1141223798433204</v>
      </c>
      <c r="G351" s="385">
        <v>44</v>
      </c>
      <c r="H351" s="388">
        <f t="shared" si="34"/>
        <v>527.04890959136151</v>
      </c>
      <c r="I351" s="187">
        <f t="shared" si="35"/>
        <v>0.47</v>
      </c>
    </row>
    <row r="352" spans="1:9" ht="15" customHeight="1" x14ac:dyDescent="0.2">
      <c r="A352" s="47">
        <v>334</v>
      </c>
      <c r="B352" s="381">
        <f t="shared" si="30"/>
        <v>708.45</v>
      </c>
      <c r="C352" s="379">
        <v>21000</v>
      </c>
      <c r="D352" s="386">
        <f t="shared" si="31"/>
        <v>355.70611899216601</v>
      </c>
      <c r="E352" s="387">
        <f t="shared" si="32"/>
        <v>120.2286682193521</v>
      </c>
      <c r="F352" s="386">
        <f t="shared" si="33"/>
        <v>7.1141223798433204</v>
      </c>
      <c r="G352" s="385">
        <v>44</v>
      </c>
      <c r="H352" s="388">
        <f t="shared" si="34"/>
        <v>527.04890959136151</v>
      </c>
      <c r="I352" s="187">
        <f t="shared" si="35"/>
        <v>0.47149999999999997</v>
      </c>
    </row>
    <row r="353" spans="1:9" ht="15" customHeight="1" x14ac:dyDescent="0.2">
      <c r="A353" s="47">
        <v>335</v>
      </c>
      <c r="B353" s="381">
        <f t="shared" si="30"/>
        <v>708.46</v>
      </c>
      <c r="C353" s="379">
        <v>21000</v>
      </c>
      <c r="D353" s="386">
        <f t="shared" si="31"/>
        <v>355.70109815656491</v>
      </c>
      <c r="E353" s="387">
        <f t="shared" si="32"/>
        <v>120.22697117691892</v>
      </c>
      <c r="F353" s="386">
        <f t="shared" si="33"/>
        <v>7.1140219631312984</v>
      </c>
      <c r="G353" s="385">
        <v>44</v>
      </c>
      <c r="H353" s="388">
        <f t="shared" si="34"/>
        <v>527.04209129661513</v>
      </c>
      <c r="I353" s="187">
        <f t="shared" si="35"/>
        <v>0.47289999999999999</v>
      </c>
    </row>
    <row r="354" spans="1:9" ht="15" customHeight="1" x14ac:dyDescent="0.2">
      <c r="A354" s="47">
        <v>336</v>
      </c>
      <c r="B354" s="381">
        <f t="shared" si="30"/>
        <v>708.46</v>
      </c>
      <c r="C354" s="379">
        <v>21000</v>
      </c>
      <c r="D354" s="386">
        <f t="shared" si="31"/>
        <v>355.70109815656491</v>
      </c>
      <c r="E354" s="387">
        <f t="shared" si="32"/>
        <v>120.22697117691892</v>
      </c>
      <c r="F354" s="386">
        <f t="shared" si="33"/>
        <v>7.1140219631312984</v>
      </c>
      <c r="G354" s="385">
        <v>44</v>
      </c>
      <c r="H354" s="388">
        <f t="shared" si="34"/>
        <v>527.04209129661513</v>
      </c>
      <c r="I354" s="187">
        <f t="shared" si="35"/>
        <v>0.4743</v>
      </c>
    </row>
    <row r="355" spans="1:9" ht="15" customHeight="1" x14ac:dyDescent="0.2">
      <c r="A355" s="47">
        <v>337</v>
      </c>
      <c r="B355" s="381">
        <f t="shared" si="30"/>
        <v>708.46</v>
      </c>
      <c r="C355" s="379">
        <v>21000</v>
      </c>
      <c r="D355" s="386">
        <f t="shared" si="31"/>
        <v>355.70109815656491</v>
      </c>
      <c r="E355" s="387">
        <f t="shared" si="32"/>
        <v>120.22697117691892</v>
      </c>
      <c r="F355" s="386">
        <f t="shared" si="33"/>
        <v>7.1140219631312984</v>
      </c>
      <c r="G355" s="385">
        <v>44</v>
      </c>
      <c r="H355" s="388">
        <f t="shared" si="34"/>
        <v>527.04209129661513</v>
      </c>
      <c r="I355" s="187">
        <f t="shared" si="35"/>
        <v>0.47570000000000001</v>
      </c>
    </row>
    <row r="356" spans="1:9" ht="15" customHeight="1" x14ac:dyDescent="0.2">
      <c r="A356" s="47">
        <v>338</v>
      </c>
      <c r="B356" s="381">
        <f t="shared" si="30"/>
        <v>708.46</v>
      </c>
      <c r="C356" s="379">
        <v>21000</v>
      </c>
      <c r="D356" s="386">
        <f t="shared" si="31"/>
        <v>355.70109815656491</v>
      </c>
      <c r="E356" s="387">
        <f t="shared" si="32"/>
        <v>120.22697117691892</v>
      </c>
      <c r="F356" s="386">
        <f t="shared" si="33"/>
        <v>7.1140219631312984</v>
      </c>
      <c r="G356" s="385">
        <v>44</v>
      </c>
      <c r="H356" s="388">
        <f t="shared" si="34"/>
        <v>527.04209129661513</v>
      </c>
      <c r="I356" s="187">
        <f t="shared" si="35"/>
        <v>0.47710000000000002</v>
      </c>
    </row>
    <row r="357" spans="1:9" ht="15" customHeight="1" x14ac:dyDescent="0.2">
      <c r="A357" s="47">
        <v>339</v>
      </c>
      <c r="B357" s="381">
        <f t="shared" si="30"/>
        <v>708.47</v>
      </c>
      <c r="C357" s="379">
        <v>21000</v>
      </c>
      <c r="D357" s="386">
        <f t="shared" si="31"/>
        <v>355.69607746270128</v>
      </c>
      <c r="E357" s="387">
        <f t="shared" si="32"/>
        <v>120.22527418239302</v>
      </c>
      <c r="F357" s="386">
        <f t="shared" si="33"/>
        <v>7.1139215492540258</v>
      </c>
      <c r="G357" s="385">
        <v>44</v>
      </c>
      <c r="H357" s="388">
        <f t="shared" si="34"/>
        <v>527.03527319434829</v>
      </c>
      <c r="I357" s="187">
        <f t="shared" si="35"/>
        <v>0.47849999999999998</v>
      </c>
    </row>
    <row r="358" spans="1:9" ht="15" customHeight="1" x14ac:dyDescent="0.2">
      <c r="A358" s="48">
        <v>340</v>
      </c>
      <c r="B358" s="381">
        <f t="shared" si="30"/>
        <v>708.47</v>
      </c>
      <c r="C358" s="379">
        <v>21000</v>
      </c>
      <c r="D358" s="386">
        <f t="shared" si="31"/>
        <v>355.69607746270128</v>
      </c>
      <c r="E358" s="387">
        <f t="shared" si="32"/>
        <v>120.22527418239302</v>
      </c>
      <c r="F358" s="386">
        <f t="shared" si="33"/>
        <v>7.1139215492540258</v>
      </c>
      <c r="G358" s="385">
        <v>44</v>
      </c>
      <c r="H358" s="388">
        <f t="shared" si="34"/>
        <v>527.03527319434829</v>
      </c>
      <c r="I358" s="187">
        <f t="shared" si="35"/>
        <v>0.47989999999999999</v>
      </c>
    </row>
    <row r="359" spans="1:9" ht="15" customHeight="1" x14ac:dyDescent="0.2">
      <c r="A359" s="47">
        <v>341</v>
      </c>
      <c r="B359" s="381">
        <f t="shared" si="30"/>
        <v>708.47</v>
      </c>
      <c r="C359" s="379">
        <v>21000</v>
      </c>
      <c r="D359" s="386">
        <f t="shared" si="31"/>
        <v>355.69607746270128</v>
      </c>
      <c r="E359" s="387">
        <f t="shared" si="32"/>
        <v>120.22527418239302</v>
      </c>
      <c r="F359" s="386">
        <f t="shared" si="33"/>
        <v>7.1139215492540258</v>
      </c>
      <c r="G359" s="385">
        <v>44</v>
      </c>
      <c r="H359" s="388">
        <f t="shared" si="34"/>
        <v>527.03527319434829</v>
      </c>
      <c r="I359" s="187">
        <f t="shared" si="35"/>
        <v>0.48130000000000001</v>
      </c>
    </row>
    <row r="360" spans="1:9" ht="15" customHeight="1" x14ac:dyDescent="0.2">
      <c r="A360" s="47">
        <v>342</v>
      </c>
      <c r="B360" s="381">
        <f t="shared" si="30"/>
        <v>708.47</v>
      </c>
      <c r="C360" s="379">
        <v>21000</v>
      </c>
      <c r="D360" s="386">
        <f t="shared" si="31"/>
        <v>355.69607746270128</v>
      </c>
      <c r="E360" s="387">
        <f t="shared" si="32"/>
        <v>120.22527418239302</v>
      </c>
      <c r="F360" s="386">
        <f t="shared" si="33"/>
        <v>7.1139215492540258</v>
      </c>
      <c r="G360" s="385">
        <v>44</v>
      </c>
      <c r="H360" s="388">
        <f t="shared" si="34"/>
        <v>527.03527319434829</v>
      </c>
      <c r="I360" s="187">
        <f t="shared" si="35"/>
        <v>0.48270000000000002</v>
      </c>
    </row>
    <row r="361" spans="1:9" ht="15" customHeight="1" x14ac:dyDescent="0.2">
      <c r="A361" s="47">
        <v>343</v>
      </c>
      <c r="B361" s="381">
        <f t="shared" ref="B361:B424" si="36">ROUND(0.8233*LN(A361)+703.67,2)</f>
        <v>708.48</v>
      </c>
      <c r="C361" s="379">
        <v>21000</v>
      </c>
      <c r="D361" s="386">
        <f t="shared" si="31"/>
        <v>355.69105691056916</v>
      </c>
      <c r="E361" s="387">
        <f t="shared" si="32"/>
        <v>120.22357723577237</v>
      </c>
      <c r="F361" s="386">
        <f t="shared" si="33"/>
        <v>7.1138211382113834</v>
      </c>
      <c r="G361" s="385">
        <v>44</v>
      </c>
      <c r="H361" s="388">
        <f t="shared" si="34"/>
        <v>527.02845528455293</v>
      </c>
      <c r="I361" s="187">
        <f t="shared" si="35"/>
        <v>0.48409999999999997</v>
      </c>
    </row>
    <row r="362" spans="1:9" ht="15" customHeight="1" x14ac:dyDescent="0.2">
      <c r="A362" s="47">
        <v>344</v>
      </c>
      <c r="B362" s="381">
        <f t="shared" si="36"/>
        <v>708.48</v>
      </c>
      <c r="C362" s="379">
        <v>21000</v>
      </c>
      <c r="D362" s="386">
        <f t="shared" si="31"/>
        <v>355.69105691056916</v>
      </c>
      <c r="E362" s="387">
        <f t="shared" si="32"/>
        <v>120.22357723577237</v>
      </c>
      <c r="F362" s="386">
        <f t="shared" si="33"/>
        <v>7.1138211382113834</v>
      </c>
      <c r="G362" s="385">
        <v>44</v>
      </c>
      <c r="H362" s="388">
        <f t="shared" si="34"/>
        <v>527.02845528455293</v>
      </c>
      <c r="I362" s="187">
        <f t="shared" si="35"/>
        <v>0.48549999999999999</v>
      </c>
    </row>
    <row r="363" spans="1:9" ht="15" customHeight="1" x14ac:dyDescent="0.2">
      <c r="A363" s="47">
        <v>345</v>
      </c>
      <c r="B363" s="381">
        <f t="shared" si="36"/>
        <v>708.48</v>
      </c>
      <c r="C363" s="379">
        <v>21000</v>
      </c>
      <c r="D363" s="386">
        <f t="shared" si="31"/>
        <v>355.69105691056916</v>
      </c>
      <c r="E363" s="387">
        <f t="shared" si="32"/>
        <v>120.22357723577237</v>
      </c>
      <c r="F363" s="386">
        <f t="shared" si="33"/>
        <v>7.1138211382113834</v>
      </c>
      <c r="G363" s="385">
        <v>44</v>
      </c>
      <c r="H363" s="388">
        <f t="shared" si="34"/>
        <v>527.02845528455293</v>
      </c>
      <c r="I363" s="187">
        <f t="shared" si="35"/>
        <v>0.48699999999999999</v>
      </c>
    </row>
    <row r="364" spans="1:9" ht="15" customHeight="1" x14ac:dyDescent="0.2">
      <c r="A364" s="47">
        <v>346</v>
      </c>
      <c r="B364" s="381">
        <f t="shared" si="36"/>
        <v>708.48</v>
      </c>
      <c r="C364" s="379">
        <v>21000</v>
      </c>
      <c r="D364" s="386">
        <f t="shared" si="31"/>
        <v>355.69105691056916</v>
      </c>
      <c r="E364" s="387">
        <f t="shared" si="32"/>
        <v>120.22357723577237</v>
      </c>
      <c r="F364" s="386">
        <f t="shared" si="33"/>
        <v>7.1138211382113834</v>
      </c>
      <c r="G364" s="385">
        <v>44</v>
      </c>
      <c r="H364" s="388">
        <f t="shared" si="34"/>
        <v>527.02845528455293</v>
      </c>
      <c r="I364" s="187">
        <f t="shared" si="35"/>
        <v>0.4884</v>
      </c>
    </row>
    <row r="365" spans="1:9" ht="15" customHeight="1" x14ac:dyDescent="0.2">
      <c r="A365" s="47">
        <v>347</v>
      </c>
      <c r="B365" s="381">
        <f t="shared" si="36"/>
        <v>708.49</v>
      </c>
      <c r="C365" s="379">
        <v>21000</v>
      </c>
      <c r="D365" s="386">
        <f t="shared" si="31"/>
        <v>355.68603650016234</v>
      </c>
      <c r="E365" s="387">
        <f t="shared" si="32"/>
        <v>120.22188033705486</v>
      </c>
      <c r="F365" s="386">
        <f t="shared" si="33"/>
        <v>7.113720730003247</v>
      </c>
      <c r="G365" s="385">
        <v>44</v>
      </c>
      <c r="H365" s="388">
        <f t="shared" si="34"/>
        <v>527.02163756722052</v>
      </c>
      <c r="I365" s="187">
        <f t="shared" si="35"/>
        <v>0.48980000000000001</v>
      </c>
    </row>
    <row r="366" spans="1:9" ht="15" customHeight="1" x14ac:dyDescent="0.2">
      <c r="A366" s="47">
        <v>348</v>
      </c>
      <c r="B366" s="381">
        <f t="shared" si="36"/>
        <v>708.49</v>
      </c>
      <c r="C366" s="379">
        <v>21000</v>
      </c>
      <c r="D366" s="386">
        <f t="shared" si="31"/>
        <v>355.68603650016234</v>
      </c>
      <c r="E366" s="387">
        <f t="shared" si="32"/>
        <v>120.22188033705486</v>
      </c>
      <c r="F366" s="386">
        <f t="shared" si="33"/>
        <v>7.113720730003247</v>
      </c>
      <c r="G366" s="385">
        <v>44</v>
      </c>
      <c r="H366" s="388">
        <f t="shared" si="34"/>
        <v>527.02163756722052</v>
      </c>
      <c r="I366" s="187">
        <f t="shared" si="35"/>
        <v>0.49120000000000003</v>
      </c>
    </row>
    <row r="367" spans="1:9" ht="15" customHeight="1" x14ac:dyDescent="0.2">
      <c r="A367" s="47">
        <v>349</v>
      </c>
      <c r="B367" s="381">
        <f t="shared" si="36"/>
        <v>708.49</v>
      </c>
      <c r="C367" s="379">
        <v>21000</v>
      </c>
      <c r="D367" s="386">
        <f t="shared" si="31"/>
        <v>355.68603650016234</v>
      </c>
      <c r="E367" s="387">
        <f t="shared" si="32"/>
        <v>120.22188033705486</v>
      </c>
      <c r="F367" s="386">
        <f t="shared" si="33"/>
        <v>7.113720730003247</v>
      </c>
      <c r="G367" s="385">
        <v>44</v>
      </c>
      <c r="H367" s="388">
        <f t="shared" si="34"/>
        <v>527.02163756722052</v>
      </c>
      <c r="I367" s="187">
        <f t="shared" si="35"/>
        <v>0.49259999999999998</v>
      </c>
    </row>
    <row r="368" spans="1:9" ht="15" customHeight="1" x14ac:dyDescent="0.2">
      <c r="A368" s="48">
        <v>350</v>
      </c>
      <c r="B368" s="381">
        <f t="shared" si="36"/>
        <v>708.49</v>
      </c>
      <c r="C368" s="379">
        <v>21000</v>
      </c>
      <c r="D368" s="386">
        <f t="shared" si="31"/>
        <v>355.68603650016234</v>
      </c>
      <c r="E368" s="387">
        <f t="shared" si="32"/>
        <v>120.22188033705486</v>
      </c>
      <c r="F368" s="386">
        <f t="shared" si="33"/>
        <v>7.113720730003247</v>
      </c>
      <c r="G368" s="385">
        <v>44</v>
      </c>
      <c r="H368" s="388">
        <f t="shared" si="34"/>
        <v>527.02163756722052</v>
      </c>
      <c r="I368" s="187">
        <f t="shared" si="35"/>
        <v>0.49399999999999999</v>
      </c>
    </row>
    <row r="369" spans="1:9" ht="15" customHeight="1" x14ac:dyDescent="0.2">
      <c r="A369" s="47">
        <v>351</v>
      </c>
      <c r="B369" s="381">
        <f t="shared" si="36"/>
        <v>708.5</v>
      </c>
      <c r="C369" s="379">
        <v>21000</v>
      </c>
      <c r="D369" s="386">
        <f t="shared" si="31"/>
        <v>355.68101623147493</v>
      </c>
      <c r="E369" s="387">
        <f t="shared" si="32"/>
        <v>120.22018348623851</v>
      </c>
      <c r="F369" s="386">
        <f t="shared" si="33"/>
        <v>7.1136203246294984</v>
      </c>
      <c r="G369" s="385">
        <v>44</v>
      </c>
      <c r="H369" s="388">
        <f t="shared" si="34"/>
        <v>527.01482004234299</v>
      </c>
      <c r="I369" s="187">
        <f t="shared" si="35"/>
        <v>0.49540000000000001</v>
      </c>
    </row>
    <row r="370" spans="1:9" ht="15" customHeight="1" x14ac:dyDescent="0.2">
      <c r="A370" s="47">
        <v>352</v>
      </c>
      <c r="B370" s="381">
        <f t="shared" si="36"/>
        <v>708.5</v>
      </c>
      <c r="C370" s="379">
        <v>21000</v>
      </c>
      <c r="D370" s="386">
        <f t="shared" si="31"/>
        <v>355.68101623147493</v>
      </c>
      <c r="E370" s="387">
        <f t="shared" si="32"/>
        <v>120.22018348623851</v>
      </c>
      <c r="F370" s="386">
        <f t="shared" si="33"/>
        <v>7.1136203246294984</v>
      </c>
      <c r="G370" s="385">
        <v>44</v>
      </c>
      <c r="H370" s="388">
        <f t="shared" si="34"/>
        <v>527.01482004234299</v>
      </c>
      <c r="I370" s="187">
        <f t="shared" si="35"/>
        <v>0.49680000000000002</v>
      </c>
    </row>
    <row r="371" spans="1:9" ht="15" customHeight="1" x14ac:dyDescent="0.2">
      <c r="A371" s="47">
        <v>353</v>
      </c>
      <c r="B371" s="381">
        <f t="shared" si="36"/>
        <v>708.5</v>
      </c>
      <c r="C371" s="379">
        <v>21000</v>
      </c>
      <c r="D371" s="386">
        <f t="shared" si="31"/>
        <v>355.68101623147493</v>
      </c>
      <c r="E371" s="387">
        <f t="shared" si="32"/>
        <v>120.22018348623851</v>
      </c>
      <c r="F371" s="386">
        <f t="shared" si="33"/>
        <v>7.1136203246294984</v>
      </c>
      <c r="G371" s="385">
        <v>44</v>
      </c>
      <c r="H371" s="388">
        <f t="shared" si="34"/>
        <v>527.01482004234299</v>
      </c>
      <c r="I371" s="187">
        <f t="shared" si="35"/>
        <v>0.49819999999999998</v>
      </c>
    </row>
    <row r="372" spans="1:9" ht="15" customHeight="1" x14ac:dyDescent="0.2">
      <c r="A372" s="47">
        <v>354</v>
      </c>
      <c r="B372" s="381">
        <f t="shared" si="36"/>
        <v>708.5</v>
      </c>
      <c r="C372" s="379">
        <v>21000</v>
      </c>
      <c r="D372" s="386">
        <f t="shared" si="31"/>
        <v>355.68101623147493</v>
      </c>
      <c r="E372" s="387">
        <f t="shared" si="32"/>
        <v>120.22018348623851</v>
      </c>
      <c r="F372" s="386">
        <f t="shared" si="33"/>
        <v>7.1136203246294984</v>
      </c>
      <c r="G372" s="385">
        <v>44</v>
      </c>
      <c r="H372" s="388">
        <f t="shared" si="34"/>
        <v>527.01482004234299</v>
      </c>
      <c r="I372" s="187">
        <f t="shared" si="35"/>
        <v>0.49959999999999999</v>
      </c>
    </row>
    <row r="373" spans="1:9" ht="15" customHeight="1" x14ac:dyDescent="0.2">
      <c r="A373" s="47">
        <v>355</v>
      </c>
      <c r="B373" s="381">
        <f t="shared" si="36"/>
        <v>708.5</v>
      </c>
      <c r="C373" s="379">
        <v>21000</v>
      </c>
      <c r="D373" s="386">
        <f t="shared" si="31"/>
        <v>355.68101623147493</v>
      </c>
      <c r="E373" s="387">
        <f t="shared" si="32"/>
        <v>120.22018348623851</v>
      </c>
      <c r="F373" s="386">
        <f t="shared" si="33"/>
        <v>7.1136203246294984</v>
      </c>
      <c r="G373" s="385">
        <v>44</v>
      </c>
      <c r="H373" s="388">
        <f t="shared" si="34"/>
        <v>527.01482004234299</v>
      </c>
      <c r="I373" s="187">
        <f t="shared" si="35"/>
        <v>0.50109999999999999</v>
      </c>
    </row>
    <row r="374" spans="1:9" ht="15" customHeight="1" x14ac:dyDescent="0.2">
      <c r="A374" s="47">
        <v>356</v>
      </c>
      <c r="B374" s="381">
        <f t="shared" si="36"/>
        <v>708.51</v>
      </c>
      <c r="C374" s="379">
        <v>21000</v>
      </c>
      <c r="D374" s="386">
        <f t="shared" si="31"/>
        <v>355.675996104501</v>
      </c>
      <c r="E374" s="387">
        <f t="shared" si="32"/>
        <v>120.21848668332133</v>
      </c>
      <c r="F374" s="386">
        <f t="shared" si="33"/>
        <v>7.1135199220900205</v>
      </c>
      <c r="G374" s="385">
        <v>44</v>
      </c>
      <c r="H374" s="388">
        <f t="shared" si="34"/>
        <v>527.00800270991226</v>
      </c>
      <c r="I374" s="187">
        <f t="shared" si="35"/>
        <v>0.50249999999999995</v>
      </c>
    </row>
    <row r="375" spans="1:9" ht="15" customHeight="1" x14ac:dyDescent="0.2">
      <c r="A375" s="47">
        <v>357</v>
      </c>
      <c r="B375" s="381">
        <f t="shared" si="36"/>
        <v>708.51</v>
      </c>
      <c r="C375" s="379">
        <v>21000</v>
      </c>
      <c r="D375" s="386">
        <f t="shared" si="31"/>
        <v>355.675996104501</v>
      </c>
      <c r="E375" s="387">
        <f t="shared" si="32"/>
        <v>120.21848668332133</v>
      </c>
      <c r="F375" s="386">
        <f t="shared" si="33"/>
        <v>7.1135199220900205</v>
      </c>
      <c r="G375" s="385">
        <v>44</v>
      </c>
      <c r="H375" s="388">
        <f t="shared" si="34"/>
        <v>527.00800270991226</v>
      </c>
      <c r="I375" s="187">
        <f t="shared" si="35"/>
        <v>0.50390000000000001</v>
      </c>
    </row>
    <row r="376" spans="1:9" ht="15" customHeight="1" x14ac:dyDescent="0.2">
      <c r="A376" s="47">
        <v>358</v>
      </c>
      <c r="B376" s="381">
        <f t="shared" si="36"/>
        <v>708.51</v>
      </c>
      <c r="C376" s="379">
        <v>21000</v>
      </c>
      <c r="D376" s="386">
        <f t="shared" si="31"/>
        <v>355.675996104501</v>
      </c>
      <c r="E376" s="387">
        <f t="shared" si="32"/>
        <v>120.21848668332133</v>
      </c>
      <c r="F376" s="386">
        <f t="shared" si="33"/>
        <v>7.1135199220900205</v>
      </c>
      <c r="G376" s="385">
        <v>44</v>
      </c>
      <c r="H376" s="388">
        <f t="shared" si="34"/>
        <v>527.00800270991226</v>
      </c>
      <c r="I376" s="187">
        <f t="shared" si="35"/>
        <v>0.50529999999999997</v>
      </c>
    </row>
    <row r="377" spans="1:9" ht="15" customHeight="1" x14ac:dyDescent="0.2">
      <c r="A377" s="47">
        <v>359</v>
      </c>
      <c r="B377" s="381">
        <f t="shared" si="36"/>
        <v>708.51</v>
      </c>
      <c r="C377" s="379">
        <v>21000</v>
      </c>
      <c r="D377" s="386">
        <f t="shared" si="31"/>
        <v>355.675996104501</v>
      </c>
      <c r="E377" s="387">
        <f t="shared" si="32"/>
        <v>120.21848668332133</v>
      </c>
      <c r="F377" s="386">
        <f t="shared" si="33"/>
        <v>7.1135199220900205</v>
      </c>
      <c r="G377" s="385">
        <v>44</v>
      </c>
      <c r="H377" s="388">
        <f t="shared" si="34"/>
        <v>527.00800270991226</v>
      </c>
      <c r="I377" s="187">
        <f t="shared" si="35"/>
        <v>0.50670000000000004</v>
      </c>
    </row>
    <row r="378" spans="1:9" ht="15" customHeight="1" x14ac:dyDescent="0.2">
      <c r="A378" s="48">
        <v>360</v>
      </c>
      <c r="B378" s="381">
        <f t="shared" si="36"/>
        <v>708.52</v>
      </c>
      <c r="C378" s="379">
        <v>21000</v>
      </c>
      <c r="D378" s="386">
        <f t="shared" si="31"/>
        <v>355.67097611923441</v>
      </c>
      <c r="E378" s="387">
        <f t="shared" si="32"/>
        <v>120.21678992830122</v>
      </c>
      <c r="F378" s="386">
        <f t="shared" si="33"/>
        <v>7.1134195223846888</v>
      </c>
      <c r="G378" s="385">
        <v>44</v>
      </c>
      <c r="H378" s="388">
        <f t="shared" si="34"/>
        <v>527.00118556992038</v>
      </c>
      <c r="I378" s="187">
        <f t="shared" si="35"/>
        <v>0.5081</v>
      </c>
    </row>
    <row r="379" spans="1:9" ht="15" customHeight="1" x14ac:dyDescent="0.2">
      <c r="A379" s="47">
        <v>361</v>
      </c>
      <c r="B379" s="381">
        <f t="shared" si="36"/>
        <v>708.52</v>
      </c>
      <c r="C379" s="379">
        <v>21000</v>
      </c>
      <c r="D379" s="386">
        <f t="shared" si="31"/>
        <v>355.67097611923441</v>
      </c>
      <c r="E379" s="387">
        <f t="shared" si="32"/>
        <v>120.21678992830122</v>
      </c>
      <c r="F379" s="386">
        <f t="shared" si="33"/>
        <v>7.1134195223846888</v>
      </c>
      <c r="G379" s="385">
        <v>44</v>
      </c>
      <c r="H379" s="388">
        <f t="shared" si="34"/>
        <v>527.00118556992038</v>
      </c>
      <c r="I379" s="187">
        <f t="shared" si="35"/>
        <v>0.50949999999999995</v>
      </c>
    </row>
    <row r="380" spans="1:9" ht="15" customHeight="1" x14ac:dyDescent="0.2">
      <c r="A380" s="47">
        <v>362</v>
      </c>
      <c r="B380" s="381">
        <f t="shared" si="36"/>
        <v>708.52</v>
      </c>
      <c r="C380" s="379">
        <v>21000</v>
      </c>
      <c r="D380" s="386">
        <f t="shared" si="31"/>
        <v>355.67097611923441</v>
      </c>
      <c r="E380" s="387">
        <f t="shared" si="32"/>
        <v>120.21678992830122</v>
      </c>
      <c r="F380" s="386">
        <f t="shared" si="33"/>
        <v>7.1134195223846888</v>
      </c>
      <c r="G380" s="385">
        <v>44</v>
      </c>
      <c r="H380" s="388">
        <f t="shared" si="34"/>
        <v>527.00118556992038</v>
      </c>
      <c r="I380" s="187">
        <f t="shared" si="35"/>
        <v>0.51090000000000002</v>
      </c>
    </row>
    <row r="381" spans="1:9" ht="15" customHeight="1" x14ac:dyDescent="0.2">
      <c r="A381" s="47">
        <v>363</v>
      </c>
      <c r="B381" s="381">
        <f t="shared" si="36"/>
        <v>708.52</v>
      </c>
      <c r="C381" s="379">
        <v>21000</v>
      </c>
      <c r="D381" s="386">
        <f t="shared" si="31"/>
        <v>355.67097611923441</v>
      </c>
      <c r="E381" s="387">
        <f t="shared" si="32"/>
        <v>120.21678992830122</v>
      </c>
      <c r="F381" s="386">
        <f t="shared" si="33"/>
        <v>7.1134195223846888</v>
      </c>
      <c r="G381" s="385">
        <v>44</v>
      </c>
      <c r="H381" s="388">
        <f t="shared" si="34"/>
        <v>527.00118556992038</v>
      </c>
      <c r="I381" s="187">
        <f t="shared" si="35"/>
        <v>0.51229999999999998</v>
      </c>
    </row>
    <row r="382" spans="1:9" ht="15" customHeight="1" x14ac:dyDescent="0.2">
      <c r="A382" s="47">
        <v>364</v>
      </c>
      <c r="B382" s="381">
        <f t="shared" si="36"/>
        <v>708.53</v>
      </c>
      <c r="C382" s="379">
        <v>21000</v>
      </c>
      <c r="D382" s="386">
        <f t="shared" si="31"/>
        <v>355.66595627566932</v>
      </c>
      <c r="E382" s="387">
        <f t="shared" si="32"/>
        <v>120.21509322117622</v>
      </c>
      <c r="F382" s="386">
        <f t="shared" si="33"/>
        <v>7.1133191255133861</v>
      </c>
      <c r="G382" s="385">
        <v>44</v>
      </c>
      <c r="H382" s="388">
        <f t="shared" si="34"/>
        <v>526.99436862235893</v>
      </c>
      <c r="I382" s="187">
        <f t="shared" si="35"/>
        <v>0.51370000000000005</v>
      </c>
    </row>
    <row r="383" spans="1:9" ht="15" customHeight="1" x14ac:dyDescent="0.2">
      <c r="A383" s="47">
        <v>365</v>
      </c>
      <c r="B383" s="381">
        <f t="shared" si="36"/>
        <v>708.53</v>
      </c>
      <c r="C383" s="379">
        <v>21000</v>
      </c>
      <c r="D383" s="386">
        <f t="shared" si="31"/>
        <v>355.66595627566932</v>
      </c>
      <c r="E383" s="387">
        <f t="shared" si="32"/>
        <v>120.21509322117622</v>
      </c>
      <c r="F383" s="386">
        <f t="shared" si="33"/>
        <v>7.1133191255133861</v>
      </c>
      <c r="G383" s="385">
        <v>44</v>
      </c>
      <c r="H383" s="388">
        <f t="shared" si="34"/>
        <v>526.99436862235893</v>
      </c>
      <c r="I383" s="187">
        <f t="shared" si="35"/>
        <v>0.51519999999999999</v>
      </c>
    </row>
    <row r="384" spans="1:9" ht="15" customHeight="1" x14ac:dyDescent="0.2">
      <c r="A384" s="47">
        <v>366</v>
      </c>
      <c r="B384" s="381">
        <f t="shared" si="36"/>
        <v>708.53</v>
      </c>
      <c r="C384" s="379">
        <v>21000</v>
      </c>
      <c r="D384" s="386">
        <f t="shared" si="31"/>
        <v>355.66595627566932</v>
      </c>
      <c r="E384" s="387">
        <f t="shared" si="32"/>
        <v>120.21509322117622</v>
      </c>
      <c r="F384" s="386">
        <f t="shared" si="33"/>
        <v>7.1133191255133861</v>
      </c>
      <c r="G384" s="385">
        <v>44</v>
      </c>
      <c r="H384" s="388">
        <f t="shared" si="34"/>
        <v>526.99436862235893</v>
      </c>
      <c r="I384" s="187">
        <f t="shared" si="35"/>
        <v>0.51659999999999995</v>
      </c>
    </row>
    <row r="385" spans="1:9" ht="15" customHeight="1" x14ac:dyDescent="0.2">
      <c r="A385" s="47">
        <v>367</v>
      </c>
      <c r="B385" s="381">
        <f t="shared" si="36"/>
        <v>708.53</v>
      </c>
      <c r="C385" s="379">
        <v>21000</v>
      </c>
      <c r="D385" s="386">
        <f t="shared" si="31"/>
        <v>355.66595627566932</v>
      </c>
      <c r="E385" s="387">
        <f t="shared" si="32"/>
        <v>120.21509322117622</v>
      </c>
      <c r="F385" s="386">
        <f t="shared" si="33"/>
        <v>7.1133191255133861</v>
      </c>
      <c r="G385" s="385">
        <v>44</v>
      </c>
      <c r="H385" s="388">
        <f t="shared" si="34"/>
        <v>526.99436862235893</v>
      </c>
      <c r="I385" s="187">
        <f t="shared" si="35"/>
        <v>0.51800000000000002</v>
      </c>
    </row>
    <row r="386" spans="1:9" ht="15" customHeight="1" x14ac:dyDescent="0.2">
      <c r="A386" s="47">
        <v>368</v>
      </c>
      <c r="B386" s="381">
        <f t="shared" si="36"/>
        <v>708.53</v>
      </c>
      <c r="C386" s="379">
        <v>21000</v>
      </c>
      <c r="D386" s="386">
        <f t="shared" si="31"/>
        <v>355.66595627566932</v>
      </c>
      <c r="E386" s="387">
        <f t="shared" si="32"/>
        <v>120.21509322117622</v>
      </c>
      <c r="F386" s="386">
        <f t="shared" si="33"/>
        <v>7.1133191255133861</v>
      </c>
      <c r="G386" s="385">
        <v>44</v>
      </c>
      <c r="H386" s="388">
        <f t="shared" si="34"/>
        <v>526.99436862235893</v>
      </c>
      <c r="I386" s="187">
        <f t="shared" si="35"/>
        <v>0.51939999999999997</v>
      </c>
    </row>
    <row r="387" spans="1:9" ht="15" customHeight="1" x14ac:dyDescent="0.2">
      <c r="A387" s="47">
        <v>369</v>
      </c>
      <c r="B387" s="381">
        <f t="shared" si="36"/>
        <v>708.54</v>
      </c>
      <c r="C387" s="379">
        <v>21000</v>
      </c>
      <c r="D387" s="386">
        <f t="shared" si="31"/>
        <v>355.66093657379963</v>
      </c>
      <c r="E387" s="387">
        <f t="shared" si="32"/>
        <v>120.21339656194426</v>
      </c>
      <c r="F387" s="386">
        <f t="shared" si="33"/>
        <v>7.1132187314759925</v>
      </c>
      <c r="G387" s="385">
        <v>44</v>
      </c>
      <c r="H387" s="388">
        <f t="shared" si="34"/>
        <v>526.98755186721985</v>
      </c>
      <c r="I387" s="187">
        <f t="shared" si="35"/>
        <v>0.52080000000000004</v>
      </c>
    </row>
    <row r="388" spans="1:9" ht="15" customHeight="1" x14ac:dyDescent="0.2">
      <c r="A388" s="48">
        <v>370</v>
      </c>
      <c r="B388" s="381">
        <f t="shared" si="36"/>
        <v>708.54</v>
      </c>
      <c r="C388" s="379">
        <v>21000</v>
      </c>
      <c r="D388" s="386">
        <f t="shared" si="31"/>
        <v>355.66093657379963</v>
      </c>
      <c r="E388" s="387">
        <f t="shared" si="32"/>
        <v>120.21339656194426</v>
      </c>
      <c r="F388" s="386">
        <f t="shared" si="33"/>
        <v>7.1132187314759925</v>
      </c>
      <c r="G388" s="385">
        <v>44</v>
      </c>
      <c r="H388" s="388">
        <f t="shared" si="34"/>
        <v>526.98755186721985</v>
      </c>
      <c r="I388" s="187">
        <f t="shared" si="35"/>
        <v>0.5222</v>
      </c>
    </row>
    <row r="389" spans="1:9" ht="15" customHeight="1" x14ac:dyDescent="0.2">
      <c r="A389" s="47">
        <v>371</v>
      </c>
      <c r="B389" s="381">
        <f t="shared" si="36"/>
        <v>708.54</v>
      </c>
      <c r="C389" s="379">
        <v>21000</v>
      </c>
      <c r="D389" s="386">
        <f t="shared" si="31"/>
        <v>355.66093657379963</v>
      </c>
      <c r="E389" s="387">
        <f t="shared" si="32"/>
        <v>120.21339656194426</v>
      </c>
      <c r="F389" s="386">
        <f t="shared" si="33"/>
        <v>7.1132187314759925</v>
      </c>
      <c r="G389" s="385">
        <v>44</v>
      </c>
      <c r="H389" s="388">
        <f t="shared" si="34"/>
        <v>526.98755186721985</v>
      </c>
      <c r="I389" s="187">
        <f t="shared" si="35"/>
        <v>0.52359999999999995</v>
      </c>
    </row>
    <row r="390" spans="1:9" ht="15" customHeight="1" x14ac:dyDescent="0.2">
      <c r="A390" s="47">
        <v>372</v>
      </c>
      <c r="B390" s="381">
        <f t="shared" si="36"/>
        <v>708.54</v>
      </c>
      <c r="C390" s="379">
        <v>21000</v>
      </c>
      <c r="D390" s="386">
        <f t="shared" si="31"/>
        <v>355.66093657379963</v>
      </c>
      <c r="E390" s="387">
        <f t="shared" si="32"/>
        <v>120.21339656194426</v>
      </c>
      <c r="F390" s="386">
        <f t="shared" si="33"/>
        <v>7.1132187314759925</v>
      </c>
      <c r="G390" s="385">
        <v>44</v>
      </c>
      <c r="H390" s="388">
        <f t="shared" si="34"/>
        <v>526.98755186721985</v>
      </c>
      <c r="I390" s="187">
        <f t="shared" si="35"/>
        <v>0.52500000000000002</v>
      </c>
    </row>
    <row r="391" spans="1:9" ht="15" customHeight="1" x14ac:dyDescent="0.2">
      <c r="A391" s="47">
        <v>373</v>
      </c>
      <c r="B391" s="381">
        <f t="shared" si="36"/>
        <v>708.55</v>
      </c>
      <c r="C391" s="379">
        <v>21000</v>
      </c>
      <c r="D391" s="386">
        <f t="shared" si="31"/>
        <v>355.65591701361939</v>
      </c>
      <c r="E391" s="387">
        <f t="shared" si="32"/>
        <v>120.21169995060335</v>
      </c>
      <c r="F391" s="386">
        <f t="shared" si="33"/>
        <v>7.1131183402723881</v>
      </c>
      <c r="G391" s="385">
        <v>44</v>
      </c>
      <c r="H391" s="388">
        <f t="shared" si="34"/>
        <v>526.98073530449506</v>
      </c>
      <c r="I391" s="187">
        <f t="shared" si="35"/>
        <v>0.52639999999999998</v>
      </c>
    </row>
    <row r="392" spans="1:9" ht="15" customHeight="1" x14ac:dyDescent="0.2">
      <c r="A392" s="47">
        <v>374</v>
      </c>
      <c r="B392" s="381">
        <f t="shared" si="36"/>
        <v>708.55</v>
      </c>
      <c r="C392" s="379">
        <v>21000</v>
      </c>
      <c r="D392" s="386">
        <f t="shared" si="31"/>
        <v>355.65591701361939</v>
      </c>
      <c r="E392" s="387">
        <f t="shared" si="32"/>
        <v>120.21169995060335</v>
      </c>
      <c r="F392" s="386">
        <f t="shared" si="33"/>
        <v>7.1131183402723881</v>
      </c>
      <c r="G392" s="385">
        <v>44</v>
      </c>
      <c r="H392" s="388">
        <f t="shared" si="34"/>
        <v>526.98073530449506</v>
      </c>
      <c r="I392" s="187">
        <f t="shared" si="35"/>
        <v>0.52780000000000005</v>
      </c>
    </row>
    <row r="393" spans="1:9" ht="15" customHeight="1" x14ac:dyDescent="0.2">
      <c r="A393" s="47">
        <v>375</v>
      </c>
      <c r="B393" s="381">
        <f t="shared" si="36"/>
        <v>708.55</v>
      </c>
      <c r="C393" s="379">
        <v>21000</v>
      </c>
      <c r="D393" s="386">
        <f t="shared" si="31"/>
        <v>355.65591701361939</v>
      </c>
      <c r="E393" s="387">
        <f t="shared" si="32"/>
        <v>120.21169995060335</v>
      </c>
      <c r="F393" s="386">
        <f t="shared" si="33"/>
        <v>7.1131183402723881</v>
      </c>
      <c r="G393" s="385">
        <v>44</v>
      </c>
      <c r="H393" s="388">
        <f t="shared" si="34"/>
        <v>526.98073530449506</v>
      </c>
      <c r="I393" s="187">
        <f t="shared" si="35"/>
        <v>0.5292</v>
      </c>
    </row>
    <row r="394" spans="1:9" ht="15" customHeight="1" x14ac:dyDescent="0.2">
      <c r="A394" s="47">
        <v>376</v>
      </c>
      <c r="B394" s="381">
        <f t="shared" si="36"/>
        <v>708.55</v>
      </c>
      <c r="C394" s="379">
        <v>21000</v>
      </c>
      <c r="D394" s="386">
        <f t="shared" si="31"/>
        <v>355.65591701361939</v>
      </c>
      <c r="E394" s="387">
        <f t="shared" si="32"/>
        <v>120.21169995060335</v>
      </c>
      <c r="F394" s="386">
        <f t="shared" si="33"/>
        <v>7.1131183402723881</v>
      </c>
      <c r="G394" s="385">
        <v>44</v>
      </c>
      <c r="H394" s="388">
        <f t="shared" si="34"/>
        <v>526.98073530449506</v>
      </c>
      <c r="I394" s="187">
        <f t="shared" si="35"/>
        <v>0.53069999999999995</v>
      </c>
    </row>
    <row r="395" spans="1:9" ht="15" customHeight="1" x14ac:dyDescent="0.2">
      <c r="A395" s="47">
        <v>377</v>
      </c>
      <c r="B395" s="381">
        <f t="shared" si="36"/>
        <v>708.55</v>
      </c>
      <c r="C395" s="379">
        <v>21000</v>
      </c>
      <c r="D395" s="386">
        <f t="shared" si="31"/>
        <v>355.65591701361939</v>
      </c>
      <c r="E395" s="387">
        <f t="shared" si="32"/>
        <v>120.21169995060335</v>
      </c>
      <c r="F395" s="386">
        <f t="shared" si="33"/>
        <v>7.1131183402723881</v>
      </c>
      <c r="G395" s="385">
        <v>44</v>
      </c>
      <c r="H395" s="388">
        <f t="shared" si="34"/>
        <v>526.98073530449506</v>
      </c>
      <c r="I395" s="187">
        <f t="shared" si="35"/>
        <v>0.53210000000000002</v>
      </c>
    </row>
    <row r="396" spans="1:9" ht="15" customHeight="1" x14ac:dyDescent="0.2">
      <c r="A396" s="47">
        <v>378</v>
      </c>
      <c r="B396" s="381">
        <f t="shared" si="36"/>
        <v>708.56</v>
      </c>
      <c r="C396" s="379">
        <v>21000</v>
      </c>
      <c r="D396" s="386">
        <f t="shared" si="31"/>
        <v>355.6508975951225</v>
      </c>
      <c r="E396" s="387">
        <f t="shared" si="32"/>
        <v>120.21000338715139</v>
      </c>
      <c r="F396" s="386">
        <f t="shared" si="33"/>
        <v>7.1130179519024503</v>
      </c>
      <c r="G396" s="385">
        <v>44</v>
      </c>
      <c r="H396" s="388">
        <f t="shared" si="34"/>
        <v>526.97391893417637</v>
      </c>
      <c r="I396" s="187">
        <f t="shared" si="35"/>
        <v>0.53349999999999997</v>
      </c>
    </row>
    <row r="397" spans="1:9" ht="15" customHeight="1" x14ac:dyDescent="0.2">
      <c r="A397" s="47">
        <v>379</v>
      </c>
      <c r="B397" s="381">
        <f t="shared" si="36"/>
        <v>708.56</v>
      </c>
      <c r="C397" s="379">
        <v>21000</v>
      </c>
      <c r="D397" s="386">
        <f t="shared" si="31"/>
        <v>355.6508975951225</v>
      </c>
      <c r="E397" s="387">
        <f t="shared" si="32"/>
        <v>120.21000338715139</v>
      </c>
      <c r="F397" s="386">
        <f t="shared" si="33"/>
        <v>7.1130179519024503</v>
      </c>
      <c r="G397" s="385">
        <v>44</v>
      </c>
      <c r="H397" s="388">
        <f t="shared" si="34"/>
        <v>526.97391893417637</v>
      </c>
      <c r="I397" s="187">
        <f t="shared" si="35"/>
        <v>0.53490000000000004</v>
      </c>
    </row>
    <row r="398" spans="1:9" ht="15" customHeight="1" x14ac:dyDescent="0.2">
      <c r="A398" s="48">
        <v>380</v>
      </c>
      <c r="B398" s="381">
        <f t="shared" si="36"/>
        <v>708.56</v>
      </c>
      <c r="C398" s="379">
        <v>21000</v>
      </c>
      <c r="D398" s="386">
        <f t="shared" si="31"/>
        <v>355.6508975951225</v>
      </c>
      <c r="E398" s="387">
        <f t="shared" si="32"/>
        <v>120.21000338715139</v>
      </c>
      <c r="F398" s="386">
        <f t="shared" si="33"/>
        <v>7.1130179519024503</v>
      </c>
      <c r="G398" s="385">
        <v>44</v>
      </c>
      <c r="H398" s="388">
        <f t="shared" si="34"/>
        <v>526.97391893417637</v>
      </c>
      <c r="I398" s="187">
        <f t="shared" si="35"/>
        <v>0.5363</v>
      </c>
    </row>
    <row r="399" spans="1:9" ht="15" customHeight="1" x14ac:dyDescent="0.2">
      <c r="A399" s="47">
        <v>381</v>
      </c>
      <c r="B399" s="381">
        <f t="shared" si="36"/>
        <v>708.56</v>
      </c>
      <c r="C399" s="379">
        <v>21000</v>
      </c>
      <c r="D399" s="386">
        <f t="shared" si="31"/>
        <v>355.6508975951225</v>
      </c>
      <c r="E399" s="387">
        <f t="shared" si="32"/>
        <v>120.21000338715139</v>
      </c>
      <c r="F399" s="386">
        <f t="shared" si="33"/>
        <v>7.1130179519024503</v>
      </c>
      <c r="G399" s="385">
        <v>44</v>
      </c>
      <c r="H399" s="388">
        <f t="shared" si="34"/>
        <v>526.97391893417637</v>
      </c>
      <c r="I399" s="187">
        <f t="shared" si="35"/>
        <v>0.53769999999999996</v>
      </c>
    </row>
    <row r="400" spans="1:9" ht="15" customHeight="1" x14ac:dyDescent="0.2">
      <c r="A400" s="47">
        <v>382</v>
      </c>
      <c r="B400" s="381">
        <f t="shared" si="36"/>
        <v>708.56</v>
      </c>
      <c r="C400" s="379">
        <v>21000</v>
      </c>
      <c r="D400" s="386">
        <f t="shared" si="31"/>
        <v>355.6508975951225</v>
      </c>
      <c r="E400" s="387">
        <f t="shared" si="32"/>
        <v>120.21000338715139</v>
      </c>
      <c r="F400" s="386">
        <f t="shared" si="33"/>
        <v>7.1130179519024503</v>
      </c>
      <c r="G400" s="385">
        <v>44</v>
      </c>
      <c r="H400" s="388">
        <f t="shared" si="34"/>
        <v>526.97391893417637</v>
      </c>
      <c r="I400" s="187">
        <f t="shared" si="35"/>
        <v>0.53910000000000002</v>
      </c>
    </row>
    <row r="401" spans="1:9" ht="15" customHeight="1" x14ac:dyDescent="0.2">
      <c r="A401" s="47">
        <v>383</v>
      </c>
      <c r="B401" s="381">
        <f t="shared" si="36"/>
        <v>708.57</v>
      </c>
      <c r="C401" s="379">
        <v>21000</v>
      </c>
      <c r="D401" s="386">
        <f t="shared" si="31"/>
        <v>355.64587831830306</v>
      </c>
      <c r="E401" s="387">
        <f t="shared" si="32"/>
        <v>120.20830687158643</v>
      </c>
      <c r="F401" s="386">
        <f t="shared" si="33"/>
        <v>7.1129175663660611</v>
      </c>
      <c r="G401" s="385">
        <v>44</v>
      </c>
      <c r="H401" s="388">
        <f t="shared" si="34"/>
        <v>526.9671027562556</v>
      </c>
      <c r="I401" s="187">
        <f t="shared" si="35"/>
        <v>0.54049999999999998</v>
      </c>
    </row>
    <row r="402" spans="1:9" ht="15" customHeight="1" x14ac:dyDescent="0.2">
      <c r="A402" s="47">
        <v>384</v>
      </c>
      <c r="B402" s="381">
        <f t="shared" si="36"/>
        <v>708.57</v>
      </c>
      <c r="C402" s="379">
        <v>21000</v>
      </c>
      <c r="D402" s="386">
        <f t="shared" si="31"/>
        <v>355.64587831830306</v>
      </c>
      <c r="E402" s="387">
        <f t="shared" si="32"/>
        <v>120.20830687158643</v>
      </c>
      <c r="F402" s="386">
        <f t="shared" si="33"/>
        <v>7.1129175663660611</v>
      </c>
      <c r="G402" s="385">
        <v>44</v>
      </c>
      <c r="H402" s="388">
        <f t="shared" si="34"/>
        <v>526.9671027562556</v>
      </c>
      <c r="I402" s="187">
        <f t="shared" si="35"/>
        <v>0.54190000000000005</v>
      </c>
    </row>
    <row r="403" spans="1:9" ht="15" customHeight="1" x14ac:dyDescent="0.2">
      <c r="A403" s="47">
        <v>385</v>
      </c>
      <c r="B403" s="381">
        <f t="shared" si="36"/>
        <v>708.57</v>
      </c>
      <c r="C403" s="379">
        <v>21000</v>
      </c>
      <c r="D403" s="386">
        <f t="shared" ref="D403:D408" si="37">12*(1/B403*C403)</f>
        <v>355.64587831830306</v>
      </c>
      <c r="E403" s="387">
        <f t="shared" ref="E403:E408" si="38">SUM(D403:D403)*33.8%</f>
        <v>120.20830687158643</v>
      </c>
      <c r="F403" s="386">
        <f t="shared" ref="F403:F408" si="39">SUM(D403:D403)*2%</f>
        <v>7.1129175663660611</v>
      </c>
      <c r="G403" s="385">
        <v>44</v>
      </c>
      <c r="H403" s="388">
        <f t="shared" ref="H403:H408" si="40">SUM(D403:G403)</f>
        <v>526.9671027562556</v>
      </c>
      <c r="I403" s="187">
        <f t="shared" ref="I403:I408" si="41">ROUND(A403/B403,4)</f>
        <v>0.54330000000000001</v>
      </c>
    </row>
    <row r="404" spans="1:9" ht="15" customHeight="1" x14ac:dyDescent="0.2">
      <c r="A404" s="47">
        <v>386</v>
      </c>
      <c r="B404" s="381">
        <f t="shared" si="36"/>
        <v>708.57</v>
      </c>
      <c r="C404" s="379">
        <v>21000</v>
      </c>
      <c r="D404" s="386">
        <f t="shared" si="37"/>
        <v>355.64587831830306</v>
      </c>
      <c r="E404" s="387">
        <f t="shared" si="38"/>
        <v>120.20830687158643</v>
      </c>
      <c r="F404" s="386">
        <f t="shared" si="39"/>
        <v>7.1129175663660611</v>
      </c>
      <c r="G404" s="385">
        <v>44</v>
      </c>
      <c r="H404" s="388">
        <f t="shared" si="40"/>
        <v>526.9671027562556</v>
      </c>
      <c r="I404" s="187">
        <f t="shared" si="41"/>
        <v>0.54479999999999995</v>
      </c>
    </row>
    <row r="405" spans="1:9" ht="15" customHeight="1" x14ac:dyDescent="0.2">
      <c r="A405" s="47">
        <v>387</v>
      </c>
      <c r="B405" s="381">
        <f t="shared" si="36"/>
        <v>708.58</v>
      </c>
      <c r="C405" s="379">
        <v>21000</v>
      </c>
      <c r="D405" s="386">
        <f t="shared" si="37"/>
        <v>355.64085918315499</v>
      </c>
      <c r="E405" s="387">
        <f t="shared" si="38"/>
        <v>120.20661040390637</v>
      </c>
      <c r="F405" s="386">
        <f t="shared" si="39"/>
        <v>7.1128171836630996</v>
      </c>
      <c r="G405" s="385">
        <v>44</v>
      </c>
      <c r="H405" s="388">
        <f t="shared" si="40"/>
        <v>526.96028677072445</v>
      </c>
      <c r="I405" s="187">
        <f t="shared" si="41"/>
        <v>0.54620000000000002</v>
      </c>
    </row>
    <row r="406" spans="1:9" ht="15" customHeight="1" x14ac:dyDescent="0.2">
      <c r="A406" s="47">
        <v>388</v>
      </c>
      <c r="B406" s="381">
        <f t="shared" si="36"/>
        <v>708.58</v>
      </c>
      <c r="C406" s="379">
        <v>21000</v>
      </c>
      <c r="D406" s="386">
        <f t="shared" si="37"/>
        <v>355.64085918315499</v>
      </c>
      <c r="E406" s="387">
        <f t="shared" si="38"/>
        <v>120.20661040390637</v>
      </c>
      <c r="F406" s="386">
        <f t="shared" si="39"/>
        <v>7.1128171836630996</v>
      </c>
      <c r="G406" s="385">
        <v>44</v>
      </c>
      <c r="H406" s="388">
        <f t="shared" si="40"/>
        <v>526.96028677072445</v>
      </c>
      <c r="I406" s="187">
        <f t="shared" si="41"/>
        <v>0.54759999999999998</v>
      </c>
    </row>
    <row r="407" spans="1:9" ht="15" customHeight="1" x14ac:dyDescent="0.2">
      <c r="A407" s="47">
        <v>389</v>
      </c>
      <c r="B407" s="381">
        <f t="shared" si="36"/>
        <v>708.58</v>
      </c>
      <c r="C407" s="379">
        <v>21000</v>
      </c>
      <c r="D407" s="386">
        <f t="shared" si="37"/>
        <v>355.64085918315499</v>
      </c>
      <c r="E407" s="387">
        <f t="shared" si="38"/>
        <v>120.20661040390637</v>
      </c>
      <c r="F407" s="386">
        <f t="shared" si="39"/>
        <v>7.1128171836630996</v>
      </c>
      <c r="G407" s="385">
        <v>44</v>
      </c>
      <c r="H407" s="388">
        <f t="shared" si="40"/>
        <v>526.96028677072445</v>
      </c>
      <c r="I407" s="187">
        <f t="shared" si="41"/>
        <v>0.54900000000000004</v>
      </c>
    </row>
    <row r="408" spans="1:9" ht="15" customHeight="1" x14ac:dyDescent="0.2">
      <c r="A408" s="48">
        <v>390</v>
      </c>
      <c r="B408" s="381">
        <f t="shared" si="36"/>
        <v>708.58</v>
      </c>
      <c r="C408" s="379">
        <v>21000</v>
      </c>
      <c r="D408" s="386">
        <f t="shared" si="37"/>
        <v>355.64085918315499</v>
      </c>
      <c r="E408" s="387">
        <f t="shared" si="38"/>
        <v>120.20661040390637</v>
      </c>
      <c r="F408" s="386">
        <f t="shared" si="39"/>
        <v>7.1128171836630996</v>
      </c>
      <c r="G408" s="385">
        <v>44</v>
      </c>
      <c r="H408" s="388">
        <f t="shared" si="40"/>
        <v>526.96028677072445</v>
      </c>
      <c r="I408" s="187">
        <f t="shared" si="41"/>
        <v>0.5504</v>
      </c>
    </row>
    <row r="409" spans="1:9" ht="15" customHeight="1" x14ac:dyDescent="0.2">
      <c r="A409" s="47">
        <v>391</v>
      </c>
      <c r="B409" s="381">
        <f t="shared" si="36"/>
        <v>708.58</v>
      </c>
      <c r="C409" s="379">
        <v>21000</v>
      </c>
      <c r="D409" s="386">
        <f>12*(1/B409*C409)</f>
        <v>355.64085918315499</v>
      </c>
      <c r="E409" s="387">
        <f>SUM(D409:D409)*33.8%</f>
        <v>120.20661040390637</v>
      </c>
      <c r="F409" s="386">
        <f>SUM(D409:D409)*2%</f>
        <v>7.1128171836630996</v>
      </c>
      <c r="G409" s="385">
        <v>44</v>
      </c>
      <c r="H409" s="388">
        <f>SUM(D409:G409)</f>
        <v>526.96028677072445</v>
      </c>
      <c r="I409" s="187">
        <f>ROUND(A409/B409,4)</f>
        <v>0.55179999999999996</v>
      </c>
    </row>
    <row r="410" spans="1:9" ht="15" customHeight="1" x14ac:dyDescent="0.2">
      <c r="A410" s="47">
        <v>392</v>
      </c>
      <c r="B410" s="381">
        <f t="shared" si="36"/>
        <v>708.59</v>
      </c>
      <c r="C410" s="379">
        <v>21000</v>
      </c>
      <c r="D410" s="386">
        <f t="shared" ref="D410:D425" si="42">12*(1/B410*C410)</f>
        <v>355.63584018967248</v>
      </c>
      <c r="E410" s="387">
        <f t="shared" ref="E410:E425" si="43">SUM(D410:D410)*33.8%</f>
        <v>120.20491398410928</v>
      </c>
      <c r="F410" s="386">
        <f t="shared" ref="F410:F425" si="44">SUM(D410:D410)*2%</f>
        <v>7.1127168037934494</v>
      </c>
      <c r="G410" s="385">
        <v>44</v>
      </c>
      <c r="H410" s="388">
        <f t="shared" ref="H410:H425" si="45">SUM(D410:G410)</f>
        <v>526.95347097757519</v>
      </c>
      <c r="I410" s="187">
        <f t="shared" ref="I410:I425" si="46">ROUND(A410/B410,4)</f>
        <v>0.55320000000000003</v>
      </c>
    </row>
    <row r="411" spans="1:9" ht="15" customHeight="1" x14ac:dyDescent="0.2">
      <c r="A411" s="47">
        <v>393</v>
      </c>
      <c r="B411" s="381">
        <f t="shared" si="36"/>
        <v>708.59</v>
      </c>
      <c r="C411" s="379">
        <v>21000</v>
      </c>
      <c r="D411" s="386">
        <f t="shared" si="42"/>
        <v>355.63584018967248</v>
      </c>
      <c r="E411" s="387">
        <f t="shared" si="43"/>
        <v>120.20491398410928</v>
      </c>
      <c r="F411" s="386">
        <f t="shared" si="44"/>
        <v>7.1127168037934494</v>
      </c>
      <c r="G411" s="385">
        <v>44</v>
      </c>
      <c r="H411" s="388">
        <f t="shared" si="45"/>
        <v>526.95347097757519</v>
      </c>
      <c r="I411" s="187">
        <f t="shared" si="46"/>
        <v>0.55459999999999998</v>
      </c>
    </row>
    <row r="412" spans="1:9" ht="15" customHeight="1" x14ac:dyDescent="0.2">
      <c r="A412" s="47">
        <v>394</v>
      </c>
      <c r="B412" s="381">
        <f t="shared" si="36"/>
        <v>708.59</v>
      </c>
      <c r="C412" s="379">
        <v>21000</v>
      </c>
      <c r="D412" s="386">
        <f t="shared" si="42"/>
        <v>355.63584018967248</v>
      </c>
      <c r="E412" s="387">
        <f t="shared" si="43"/>
        <v>120.20491398410928</v>
      </c>
      <c r="F412" s="386">
        <f t="shared" si="44"/>
        <v>7.1127168037934494</v>
      </c>
      <c r="G412" s="385">
        <v>44</v>
      </c>
      <c r="H412" s="388">
        <f t="shared" si="45"/>
        <v>526.95347097757519</v>
      </c>
      <c r="I412" s="187">
        <f t="shared" si="46"/>
        <v>0.55600000000000005</v>
      </c>
    </row>
    <row r="413" spans="1:9" ht="15" customHeight="1" x14ac:dyDescent="0.2">
      <c r="A413" s="47">
        <v>395</v>
      </c>
      <c r="B413" s="381">
        <f t="shared" si="36"/>
        <v>708.59</v>
      </c>
      <c r="C413" s="379">
        <v>21000</v>
      </c>
      <c r="D413" s="386">
        <f t="shared" si="42"/>
        <v>355.63584018967248</v>
      </c>
      <c r="E413" s="387">
        <f t="shared" si="43"/>
        <v>120.20491398410928</v>
      </c>
      <c r="F413" s="386">
        <f t="shared" si="44"/>
        <v>7.1127168037934494</v>
      </c>
      <c r="G413" s="385">
        <v>44</v>
      </c>
      <c r="H413" s="388">
        <f t="shared" si="45"/>
        <v>526.95347097757519</v>
      </c>
      <c r="I413" s="187">
        <f t="shared" si="46"/>
        <v>0.55740000000000001</v>
      </c>
    </row>
    <row r="414" spans="1:9" ht="15" customHeight="1" x14ac:dyDescent="0.2">
      <c r="A414" s="47">
        <v>396</v>
      </c>
      <c r="B414" s="381">
        <f t="shared" si="36"/>
        <v>708.59</v>
      </c>
      <c r="C414" s="379">
        <v>21000</v>
      </c>
      <c r="D414" s="386">
        <f t="shared" si="42"/>
        <v>355.63584018967248</v>
      </c>
      <c r="E414" s="387">
        <f t="shared" si="43"/>
        <v>120.20491398410928</v>
      </c>
      <c r="F414" s="386">
        <f t="shared" si="44"/>
        <v>7.1127168037934494</v>
      </c>
      <c r="G414" s="385">
        <v>44</v>
      </c>
      <c r="H414" s="388">
        <f t="shared" si="45"/>
        <v>526.95347097757519</v>
      </c>
      <c r="I414" s="187">
        <f t="shared" si="46"/>
        <v>0.55889999999999995</v>
      </c>
    </row>
    <row r="415" spans="1:9" ht="15" customHeight="1" x14ac:dyDescent="0.2">
      <c r="A415" s="47">
        <v>397</v>
      </c>
      <c r="B415" s="381">
        <f t="shared" si="36"/>
        <v>708.6</v>
      </c>
      <c r="C415" s="379">
        <v>21000</v>
      </c>
      <c r="D415" s="386">
        <f t="shared" si="42"/>
        <v>355.63082133784928</v>
      </c>
      <c r="E415" s="387">
        <f t="shared" si="43"/>
        <v>120.20321761219304</v>
      </c>
      <c r="F415" s="386">
        <f t="shared" si="44"/>
        <v>7.1126164267569862</v>
      </c>
      <c r="G415" s="385">
        <v>44</v>
      </c>
      <c r="H415" s="388">
        <f t="shared" si="45"/>
        <v>526.9466553767993</v>
      </c>
      <c r="I415" s="187">
        <f t="shared" si="46"/>
        <v>0.56030000000000002</v>
      </c>
    </row>
    <row r="416" spans="1:9" ht="15" customHeight="1" x14ac:dyDescent="0.2">
      <c r="A416" s="47">
        <v>398</v>
      </c>
      <c r="B416" s="381">
        <f t="shared" si="36"/>
        <v>708.6</v>
      </c>
      <c r="C416" s="379">
        <v>21000</v>
      </c>
      <c r="D416" s="386">
        <f t="shared" si="42"/>
        <v>355.63082133784928</v>
      </c>
      <c r="E416" s="387">
        <f t="shared" si="43"/>
        <v>120.20321761219304</v>
      </c>
      <c r="F416" s="386">
        <f t="shared" si="44"/>
        <v>7.1126164267569862</v>
      </c>
      <c r="G416" s="385">
        <v>44</v>
      </c>
      <c r="H416" s="388">
        <f t="shared" si="45"/>
        <v>526.9466553767993</v>
      </c>
      <c r="I416" s="187">
        <f t="shared" si="46"/>
        <v>0.56169999999999998</v>
      </c>
    </row>
    <row r="417" spans="1:9" ht="15" customHeight="1" x14ac:dyDescent="0.2">
      <c r="A417" s="47">
        <v>399</v>
      </c>
      <c r="B417" s="381">
        <f t="shared" si="36"/>
        <v>708.6</v>
      </c>
      <c r="C417" s="379">
        <v>21000</v>
      </c>
      <c r="D417" s="386">
        <f t="shared" si="42"/>
        <v>355.63082133784928</v>
      </c>
      <c r="E417" s="387">
        <f t="shared" si="43"/>
        <v>120.20321761219304</v>
      </c>
      <c r="F417" s="386">
        <f t="shared" si="44"/>
        <v>7.1126164267569862</v>
      </c>
      <c r="G417" s="385">
        <v>44</v>
      </c>
      <c r="H417" s="388">
        <f t="shared" si="45"/>
        <v>526.9466553767993</v>
      </c>
      <c r="I417" s="187">
        <f t="shared" si="46"/>
        <v>0.56310000000000004</v>
      </c>
    </row>
    <row r="418" spans="1:9" ht="15" customHeight="1" x14ac:dyDescent="0.2">
      <c r="A418" s="48">
        <v>400</v>
      </c>
      <c r="B418" s="381">
        <f t="shared" si="36"/>
        <v>708.6</v>
      </c>
      <c r="C418" s="379">
        <v>21000</v>
      </c>
      <c r="D418" s="386">
        <f t="shared" si="42"/>
        <v>355.63082133784928</v>
      </c>
      <c r="E418" s="387">
        <f t="shared" si="43"/>
        <v>120.20321761219304</v>
      </c>
      <c r="F418" s="386">
        <f t="shared" si="44"/>
        <v>7.1126164267569862</v>
      </c>
      <c r="G418" s="385">
        <v>44</v>
      </c>
      <c r="H418" s="388">
        <f t="shared" si="45"/>
        <v>526.9466553767993</v>
      </c>
      <c r="I418" s="187">
        <f t="shared" si="46"/>
        <v>0.5645</v>
      </c>
    </row>
    <row r="419" spans="1:9" ht="15" customHeight="1" x14ac:dyDescent="0.2">
      <c r="A419" s="47">
        <v>401</v>
      </c>
      <c r="B419" s="381">
        <f t="shared" si="36"/>
        <v>708.6</v>
      </c>
      <c r="C419" s="379">
        <v>21000</v>
      </c>
      <c r="D419" s="386">
        <f t="shared" si="42"/>
        <v>355.63082133784928</v>
      </c>
      <c r="E419" s="387">
        <f t="shared" si="43"/>
        <v>120.20321761219304</v>
      </c>
      <c r="F419" s="386">
        <f t="shared" si="44"/>
        <v>7.1126164267569862</v>
      </c>
      <c r="G419" s="385">
        <v>44</v>
      </c>
      <c r="H419" s="388">
        <f t="shared" si="45"/>
        <v>526.9466553767993</v>
      </c>
      <c r="I419" s="187">
        <f t="shared" si="46"/>
        <v>0.56589999999999996</v>
      </c>
    </row>
    <row r="420" spans="1:9" ht="15" customHeight="1" x14ac:dyDescent="0.2">
      <c r="A420" s="47">
        <v>402</v>
      </c>
      <c r="B420" s="381">
        <f t="shared" si="36"/>
        <v>708.61</v>
      </c>
      <c r="C420" s="379">
        <v>21000</v>
      </c>
      <c r="D420" s="386">
        <f t="shared" si="42"/>
        <v>355.62580262767955</v>
      </c>
      <c r="E420" s="387">
        <f t="shared" si="43"/>
        <v>120.20152128815567</v>
      </c>
      <c r="F420" s="386">
        <f t="shared" si="44"/>
        <v>7.1125160525535911</v>
      </c>
      <c r="G420" s="385">
        <v>44</v>
      </c>
      <c r="H420" s="388">
        <f t="shared" si="45"/>
        <v>526.93983996838881</v>
      </c>
      <c r="I420" s="187">
        <f t="shared" si="46"/>
        <v>0.56730000000000003</v>
      </c>
    </row>
    <row r="421" spans="1:9" ht="15" customHeight="1" x14ac:dyDescent="0.2">
      <c r="A421" s="47">
        <v>403</v>
      </c>
      <c r="B421" s="381">
        <f t="shared" si="36"/>
        <v>708.61</v>
      </c>
      <c r="C421" s="379">
        <v>21000</v>
      </c>
      <c r="D421" s="386">
        <f t="shared" si="42"/>
        <v>355.62580262767955</v>
      </c>
      <c r="E421" s="387">
        <f t="shared" si="43"/>
        <v>120.20152128815567</v>
      </c>
      <c r="F421" s="386">
        <f t="shared" si="44"/>
        <v>7.1125160525535911</v>
      </c>
      <c r="G421" s="385">
        <v>44</v>
      </c>
      <c r="H421" s="388">
        <f t="shared" si="45"/>
        <v>526.93983996838881</v>
      </c>
      <c r="I421" s="187">
        <f t="shared" si="46"/>
        <v>0.56869999999999998</v>
      </c>
    </row>
    <row r="422" spans="1:9" ht="15" customHeight="1" x14ac:dyDescent="0.2">
      <c r="A422" s="47">
        <v>404</v>
      </c>
      <c r="B422" s="381">
        <f t="shared" si="36"/>
        <v>708.61</v>
      </c>
      <c r="C422" s="379">
        <v>21000</v>
      </c>
      <c r="D422" s="386">
        <f t="shared" si="42"/>
        <v>355.62580262767955</v>
      </c>
      <c r="E422" s="387">
        <f t="shared" si="43"/>
        <v>120.20152128815567</v>
      </c>
      <c r="F422" s="386">
        <f t="shared" si="44"/>
        <v>7.1125160525535911</v>
      </c>
      <c r="G422" s="385">
        <v>44</v>
      </c>
      <c r="H422" s="388">
        <f t="shared" si="45"/>
        <v>526.93983996838881</v>
      </c>
      <c r="I422" s="187">
        <f t="shared" si="46"/>
        <v>0.57010000000000005</v>
      </c>
    </row>
    <row r="423" spans="1:9" ht="15" customHeight="1" x14ac:dyDescent="0.2">
      <c r="A423" s="47">
        <v>405</v>
      </c>
      <c r="B423" s="381">
        <f t="shared" si="36"/>
        <v>708.61</v>
      </c>
      <c r="C423" s="379">
        <v>21000</v>
      </c>
      <c r="D423" s="386">
        <f t="shared" si="42"/>
        <v>355.62580262767955</v>
      </c>
      <c r="E423" s="387">
        <f t="shared" si="43"/>
        <v>120.20152128815567</v>
      </c>
      <c r="F423" s="386">
        <f t="shared" si="44"/>
        <v>7.1125160525535911</v>
      </c>
      <c r="G423" s="385">
        <v>44</v>
      </c>
      <c r="H423" s="388">
        <f t="shared" si="45"/>
        <v>526.93983996838881</v>
      </c>
      <c r="I423" s="187">
        <f t="shared" si="46"/>
        <v>0.57150000000000001</v>
      </c>
    </row>
    <row r="424" spans="1:9" ht="15" customHeight="1" x14ac:dyDescent="0.2">
      <c r="A424" s="47">
        <v>406</v>
      </c>
      <c r="B424" s="381">
        <f t="shared" si="36"/>
        <v>708.62</v>
      </c>
      <c r="C424" s="379">
        <v>21000</v>
      </c>
      <c r="D424" s="386">
        <f t="shared" si="42"/>
        <v>355.62078405915724</v>
      </c>
      <c r="E424" s="387">
        <f t="shared" si="43"/>
        <v>120.19982501199513</v>
      </c>
      <c r="F424" s="386">
        <f t="shared" si="44"/>
        <v>7.1124156811831449</v>
      </c>
      <c r="G424" s="385">
        <v>44</v>
      </c>
      <c r="H424" s="388">
        <f t="shared" si="45"/>
        <v>526.93302475233554</v>
      </c>
      <c r="I424" s="187">
        <f t="shared" si="46"/>
        <v>0.57289999999999996</v>
      </c>
    </row>
    <row r="425" spans="1:9" ht="15" customHeight="1" x14ac:dyDescent="0.2">
      <c r="A425" s="47">
        <v>407</v>
      </c>
      <c r="B425" s="381">
        <f t="shared" ref="B425:B488" si="47">ROUND(0.8233*LN(A425)+703.67,2)</f>
        <v>708.62</v>
      </c>
      <c r="C425" s="379">
        <v>21000</v>
      </c>
      <c r="D425" s="386">
        <f t="shared" si="42"/>
        <v>355.62078405915724</v>
      </c>
      <c r="E425" s="387">
        <f t="shared" si="43"/>
        <v>120.19982501199513</v>
      </c>
      <c r="F425" s="386">
        <f t="shared" si="44"/>
        <v>7.1124156811831449</v>
      </c>
      <c r="G425" s="385">
        <v>44</v>
      </c>
      <c r="H425" s="388">
        <f t="shared" si="45"/>
        <v>526.93302475233554</v>
      </c>
      <c r="I425" s="187">
        <f t="shared" si="46"/>
        <v>0.57440000000000002</v>
      </c>
    </row>
    <row r="426" spans="1:9" ht="15" customHeight="1" x14ac:dyDescent="0.2">
      <c r="A426" s="47">
        <v>408</v>
      </c>
      <c r="B426" s="381">
        <f t="shared" si="47"/>
        <v>708.62</v>
      </c>
      <c r="C426" s="379">
        <v>21000</v>
      </c>
      <c r="D426" s="386">
        <f>12*(1/B426*C426)</f>
        <v>355.62078405915724</v>
      </c>
      <c r="E426" s="387">
        <f>SUM(D426:D426)*33.8%</f>
        <v>120.19982501199513</v>
      </c>
      <c r="F426" s="386">
        <f>SUM(D426:D426)*2%</f>
        <v>7.1124156811831449</v>
      </c>
      <c r="G426" s="385">
        <v>44</v>
      </c>
      <c r="H426" s="388">
        <f>SUM(D426:G426)</f>
        <v>526.93302475233554</v>
      </c>
      <c r="I426" s="187">
        <f>ROUND(A426/B426,4)</f>
        <v>0.57579999999999998</v>
      </c>
    </row>
    <row r="427" spans="1:9" ht="15" customHeight="1" x14ac:dyDescent="0.2">
      <c r="A427" s="47">
        <v>409</v>
      </c>
      <c r="B427" s="381">
        <f t="shared" si="47"/>
        <v>708.62</v>
      </c>
      <c r="C427" s="379">
        <v>21000</v>
      </c>
      <c r="D427" s="386">
        <f t="shared" ref="D427:D454" si="48">12*(1/B427*C427)</f>
        <v>355.62078405915724</v>
      </c>
      <c r="E427" s="387">
        <f t="shared" ref="E427:E454" si="49">SUM(D427:D427)*33.8%</f>
        <v>120.19982501199513</v>
      </c>
      <c r="F427" s="386">
        <f t="shared" ref="F427:F454" si="50">SUM(D427:D427)*2%</f>
        <v>7.1124156811831449</v>
      </c>
      <c r="G427" s="385">
        <v>44</v>
      </c>
      <c r="H427" s="388">
        <f t="shared" ref="H427:H454" si="51">SUM(D427:G427)</f>
        <v>526.93302475233554</v>
      </c>
      <c r="I427" s="187">
        <f t="shared" ref="I427:I454" si="52">ROUND(A427/B427,4)</f>
        <v>0.57720000000000005</v>
      </c>
    </row>
    <row r="428" spans="1:9" ht="15" customHeight="1" x14ac:dyDescent="0.2">
      <c r="A428" s="48">
        <v>410</v>
      </c>
      <c r="B428" s="381">
        <f t="shared" si="47"/>
        <v>708.62</v>
      </c>
      <c r="C428" s="379">
        <v>21000</v>
      </c>
      <c r="D428" s="386">
        <f t="shared" si="48"/>
        <v>355.62078405915724</v>
      </c>
      <c r="E428" s="387">
        <f t="shared" si="49"/>
        <v>120.19982501199513</v>
      </c>
      <c r="F428" s="386">
        <f t="shared" si="50"/>
        <v>7.1124156811831449</v>
      </c>
      <c r="G428" s="385">
        <v>44</v>
      </c>
      <c r="H428" s="388">
        <f t="shared" si="51"/>
        <v>526.93302475233554</v>
      </c>
      <c r="I428" s="187">
        <f t="shared" si="52"/>
        <v>0.5786</v>
      </c>
    </row>
    <row r="429" spans="1:9" ht="15" customHeight="1" x14ac:dyDescent="0.2">
      <c r="A429" s="47">
        <v>411</v>
      </c>
      <c r="B429" s="381">
        <f t="shared" si="47"/>
        <v>708.63</v>
      </c>
      <c r="C429" s="379">
        <v>21000</v>
      </c>
      <c r="D429" s="386">
        <f t="shared" si="48"/>
        <v>355.61576563227641</v>
      </c>
      <c r="E429" s="387">
        <f t="shared" si="49"/>
        <v>120.19812878370941</v>
      </c>
      <c r="F429" s="386">
        <f t="shared" si="50"/>
        <v>7.1123153126455279</v>
      </c>
      <c r="G429" s="385">
        <v>44</v>
      </c>
      <c r="H429" s="388">
        <f t="shared" si="51"/>
        <v>526.92620972863142</v>
      </c>
      <c r="I429" s="187">
        <f t="shared" si="52"/>
        <v>0.57999999999999996</v>
      </c>
    </row>
    <row r="430" spans="1:9" ht="15" customHeight="1" x14ac:dyDescent="0.2">
      <c r="A430" s="47">
        <v>412</v>
      </c>
      <c r="B430" s="381">
        <f t="shared" si="47"/>
        <v>708.63</v>
      </c>
      <c r="C430" s="379">
        <v>21000</v>
      </c>
      <c r="D430" s="386">
        <f t="shared" si="48"/>
        <v>355.61576563227641</v>
      </c>
      <c r="E430" s="387">
        <f t="shared" si="49"/>
        <v>120.19812878370941</v>
      </c>
      <c r="F430" s="386">
        <f t="shared" si="50"/>
        <v>7.1123153126455279</v>
      </c>
      <c r="G430" s="385">
        <v>44</v>
      </c>
      <c r="H430" s="388">
        <f t="shared" si="51"/>
        <v>526.92620972863142</v>
      </c>
      <c r="I430" s="187">
        <f t="shared" si="52"/>
        <v>0.58140000000000003</v>
      </c>
    </row>
    <row r="431" spans="1:9" ht="15" customHeight="1" x14ac:dyDescent="0.2">
      <c r="A431" s="47">
        <v>413</v>
      </c>
      <c r="B431" s="381">
        <f t="shared" si="47"/>
        <v>708.63</v>
      </c>
      <c r="C431" s="379">
        <v>21000</v>
      </c>
      <c r="D431" s="386">
        <f t="shared" si="48"/>
        <v>355.61576563227641</v>
      </c>
      <c r="E431" s="387">
        <f t="shared" si="49"/>
        <v>120.19812878370941</v>
      </c>
      <c r="F431" s="386">
        <f t="shared" si="50"/>
        <v>7.1123153126455279</v>
      </c>
      <c r="G431" s="385">
        <v>44</v>
      </c>
      <c r="H431" s="388">
        <f t="shared" si="51"/>
        <v>526.92620972863142</v>
      </c>
      <c r="I431" s="187">
        <f t="shared" si="52"/>
        <v>0.58279999999999998</v>
      </c>
    </row>
    <row r="432" spans="1:9" ht="15" customHeight="1" x14ac:dyDescent="0.2">
      <c r="A432" s="47">
        <v>414</v>
      </c>
      <c r="B432" s="381">
        <f t="shared" si="47"/>
        <v>708.63</v>
      </c>
      <c r="C432" s="379">
        <v>21000</v>
      </c>
      <c r="D432" s="386">
        <f t="shared" si="48"/>
        <v>355.61576563227641</v>
      </c>
      <c r="E432" s="387">
        <f t="shared" si="49"/>
        <v>120.19812878370941</v>
      </c>
      <c r="F432" s="386">
        <f t="shared" si="50"/>
        <v>7.1123153126455279</v>
      </c>
      <c r="G432" s="385">
        <v>44</v>
      </c>
      <c r="H432" s="388">
        <f t="shared" si="51"/>
        <v>526.92620972863142</v>
      </c>
      <c r="I432" s="187">
        <f t="shared" si="52"/>
        <v>0.58420000000000005</v>
      </c>
    </row>
    <row r="433" spans="1:9" ht="15" customHeight="1" x14ac:dyDescent="0.2">
      <c r="A433" s="47">
        <v>415</v>
      </c>
      <c r="B433" s="381">
        <f t="shared" si="47"/>
        <v>708.63</v>
      </c>
      <c r="C433" s="379">
        <v>21000</v>
      </c>
      <c r="D433" s="386">
        <f t="shared" si="48"/>
        <v>355.61576563227641</v>
      </c>
      <c r="E433" s="387">
        <f t="shared" si="49"/>
        <v>120.19812878370941</v>
      </c>
      <c r="F433" s="386">
        <f t="shared" si="50"/>
        <v>7.1123153126455279</v>
      </c>
      <c r="G433" s="385">
        <v>44</v>
      </c>
      <c r="H433" s="388">
        <f t="shared" si="51"/>
        <v>526.92620972863142</v>
      </c>
      <c r="I433" s="187">
        <f t="shared" si="52"/>
        <v>0.58560000000000001</v>
      </c>
    </row>
    <row r="434" spans="1:9" ht="15" customHeight="1" x14ac:dyDescent="0.2">
      <c r="A434" s="47">
        <v>416</v>
      </c>
      <c r="B434" s="381">
        <f t="shared" si="47"/>
        <v>708.64</v>
      </c>
      <c r="C434" s="379">
        <v>21000</v>
      </c>
      <c r="D434" s="386">
        <f t="shared" si="48"/>
        <v>355.61074734703095</v>
      </c>
      <c r="E434" s="387">
        <f t="shared" si="49"/>
        <v>120.19643260329644</v>
      </c>
      <c r="F434" s="386">
        <f t="shared" si="50"/>
        <v>7.1122149469406191</v>
      </c>
      <c r="G434" s="385">
        <v>44</v>
      </c>
      <c r="H434" s="388">
        <f t="shared" si="51"/>
        <v>526.91939489726803</v>
      </c>
      <c r="I434" s="187">
        <f t="shared" si="52"/>
        <v>0.58699999999999997</v>
      </c>
    </row>
    <row r="435" spans="1:9" ht="15" customHeight="1" x14ac:dyDescent="0.2">
      <c r="A435" s="47">
        <v>417</v>
      </c>
      <c r="B435" s="381">
        <f t="shared" si="47"/>
        <v>708.64</v>
      </c>
      <c r="C435" s="379">
        <v>21000</v>
      </c>
      <c r="D435" s="386">
        <f t="shared" si="48"/>
        <v>355.61074734703095</v>
      </c>
      <c r="E435" s="387">
        <f t="shared" si="49"/>
        <v>120.19643260329644</v>
      </c>
      <c r="F435" s="386">
        <f t="shared" si="50"/>
        <v>7.1122149469406191</v>
      </c>
      <c r="G435" s="385">
        <v>44</v>
      </c>
      <c r="H435" s="388">
        <f t="shared" si="51"/>
        <v>526.91939489726803</v>
      </c>
      <c r="I435" s="187">
        <f t="shared" si="52"/>
        <v>0.58850000000000002</v>
      </c>
    </row>
    <row r="436" spans="1:9" ht="15" customHeight="1" x14ac:dyDescent="0.2">
      <c r="A436" s="47">
        <v>418</v>
      </c>
      <c r="B436" s="381">
        <f t="shared" si="47"/>
        <v>708.64</v>
      </c>
      <c r="C436" s="379">
        <v>21000</v>
      </c>
      <c r="D436" s="386">
        <f t="shared" si="48"/>
        <v>355.61074734703095</v>
      </c>
      <c r="E436" s="387">
        <f t="shared" si="49"/>
        <v>120.19643260329644</v>
      </c>
      <c r="F436" s="386">
        <f t="shared" si="50"/>
        <v>7.1122149469406191</v>
      </c>
      <c r="G436" s="385">
        <v>44</v>
      </c>
      <c r="H436" s="388">
        <f t="shared" si="51"/>
        <v>526.91939489726803</v>
      </c>
      <c r="I436" s="187">
        <f t="shared" si="52"/>
        <v>0.58989999999999998</v>
      </c>
    </row>
    <row r="437" spans="1:9" ht="15" customHeight="1" x14ac:dyDescent="0.2">
      <c r="A437" s="47">
        <v>419</v>
      </c>
      <c r="B437" s="381">
        <f t="shared" si="47"/>
        <v>708.64</v>
      </c>
      <c r="C437" s="379">
        <v>21000</v>
      </c>
      <c r="D437" s="386">
        <f t="shared" si="48"/>
        <v>355.61074734703095</v>
      </c>
      <c r="E437" s="387">
        <f t="shared" si="49"/>
        <v>120.19643260329644</v>
      </c>
      <c r="F437" s="386">
        <f t="shared" si="50"/>
        <v>7.1122149469406191</v>
      </c>
      <c r="G437" s="385">
        <v>44</v>
      </c>
      <c r="H437" s="388">
        <f t="shared" si="51"/>
        <v>526.91939489726803</v>
      </c>
      <c r="I437" s="187">
        <f t="shared" si="52"/>
        <v>0.59130000000000005</v>
      </c>
    </row>
    <row r="438" spans="1:9" ht="15" customHeight="1" x14ac:dyDescent="0.2">
      <c r="A438" s="48">
        <v>420</v>
      </c>
      <c r="B438" s="381">
        <f t="shared" si="47"/>
        <v>708.64</v>
      </c>
      <c r="C438" s="379">
        <v>21000</v>
      </c>
      <c r="D438" s="386">
        <f t="shared" si="48"/>
        <v>355.61074734703095</v>
      </c>
      <c r="E438" s="387">
        <f t="shared" si="49"/>
        <v>120.19643260329644</v>
      </c>
      <c r="F438" s="386">
        <f t="shared" si="50"/>
        <v>7.1122149469406191</v>
      </c>
      <c r="G438" s="385">
        <v>44</v>
      </c>
      <c r="H438" s="388">
        <f t="shared" si="51"/>
        <v>526.91939489726803</v>
      </c>
      <c r="I438" s="187">
        <f t="shared" si="52"/>
        <v>0.5927</v>
      </c>
    </row>
    <row r="439" spans="1:9" ht="15" customHeight="1" x14ac:dyDescent="0.2">
      <c r="A439" s="47">
        <v>421</v>
      </c>
      <c r="B439" s="381">
        <f t="shared" si="47"/>
        <v>708.64</v>
      </c>
      <c r="C439" s="379">
        <v>21000</v>
      </c>
      <c r="D439" s="386">
        <f t="shared" si="48"/>
        <v>355.61074734703095</v>
      </c>
      <c r="E439" s="387">
        <f t="shared" si="49"/>
        <v>120.19643260329644</v>
      </c>
      <c r="F439" s="386">
        <f t="shared" si="50"/>
        <v>7.1122149469406191</v>
      </c>
      <c r="G439" s="385">
        <v>44</v>
      </c>
      <c r="H439" s="388">
        <f t="shared" si="51"/>
        <v>526.91939489726803</v>
      </c>
      <c r="I439" s="187">
        <f t="shared" si="52"/>
        <v>0.59409999999999996</v>
      </c>
    </row>
    <row r="440" spans="1:9" ht="15" customHeight="1" x14ac:dyDescent="0.2">
      <c r="A440" s="47">
        <v>422</v>
      </c>
      <c r="B440" s="381">
        <f t="shared" si="47"/>
        <v>708.65</v>
      </c>
      <c r="C440" s="379">
        <v>21000</v>
      </c>
      <c r="D440" s="386">
        <f t="shared" si="48"/>
        <v>355.60572920341497</v>
      </c>
      <c r="E440" s="387">
        <f t="shared" si="49"/>
        <v>120.19473647075425</v>
      </c>
      <c r="F440" s="386">
        <f t="shared" si="50"/>
        <v>7.1121145840682995</v>
      </c>
      <c r="G440" s="385">
        <v>44</v>
      </c>
      <c r="H440" s="388">
        <f t="shared" si="51"/>
        <v>526.91258025823754</v>
      </c>
      <c r="I440" s="187">
        <f t="shared" si="52"/>
        <v>0.59550000000000003</v>
      </c>
    </row>
    <row r="441" spans="1:9" ht="15" customHeight="1" x14ac:dyDescent="0.2">
      <c r="A441" s="47">
        <v>423</v>
      </c>
      <c r="B441" s="381">
        <f t="shared" si="47"/>
        <v>708.65</v>
      </c>
      <c r="C441" s="379">
        <v>21000</v>
      </c>
      <c r="D441" s="386">
        <f t="shared" si="48"/>
        <v>355.60572920341497</v>
      </c>
      <c r="E441" s="387">
        <f t="shared" si="49"/>
        <v>120.19473647075425</v>
      </c>
      <c r="F441" s="386">
        <f t="shared" si="50"/>
        <v>7.1121145840682995</v>
      </c>
      <c r="G441" s="385">
        <v>44</v>
      </c>
      <c r="H441" s="388">
        <f t="shared" si="51"/>
        <v>526.91258025823754</v>
      </c>
      <c r="I441" s="187">
        <f t="shared" si="52"/>
        <v>0.59689999999999999</v>
      </c>
    </row>
    <row r="442" spans="1:9" ht="15" customHeight="1" x14ac:dyDescent="0.2">
      <c r="A442" s="47">
        <v>424</v>
      </c>
      <c r="B442" s="381">
        <f t="shared" si="47"/>
        <v>708.65</v>
      </c>
      <c r="C442" s="379">
        <v>21000</v>
      </c>
      <c r="D442" s="386">
        <f t="shared" si="48"/>
        <v>355.60572920341497</v>
      </c>
      <c r="E442" s="387">
        <f t="shared" si="49"/>
        <v>120.19473647075425</v>
      </c>
      <c r="F442" s="386">
        <f t="shared" si="50"/>
        <v>7.1121145840682995</v>
      </c>
      <c r="G442" s="385">
        <v>44</v>
      </c>
      <c r="H442" s="388">
        <f t="shared" si="51"/>
        <v>526.91258025823754</v>
      </c>
      <c r="I442" s="187">
        <f t="shared" si="52"/>
        <v>0.59830000000000005</v>
      </c>
    </row>
    <row r="443" spans="1:9" ht="15" customHeight="1" x14ac:dyDescent="0.2">
      <c r="A443" s="47">
        <v>425</v>
      </c>
      <c r="B443" s="381">
        <f t="shared" si="47"/>
        <v>708.65</v>
      </c>
      <c r="C443" s="379">
        <v>21000</v>
      </c>
      <c r="D443" s="386">
        <f t="shared" si="48"/>
        <v>355.60572920341497</v>
      </c>
      <c r="E443" s="387">
        <f t="shared" si="49"/>
        <v>120.19473647075425</v>
      </c>
      <c r="F443" s="386">
        <f t="shared" si="50"/>
        <v>7.1121145840682995</v>
      </c>
      <c r="G443" s="385">
        <v>44</v>
      </c>
      <c r="H443" s="388">
        <f t="shared" si="51"/>
        <v>526.91258025823754</v>
      </c>
      <c r="I443" s="187">
        <f t="shared" si="52"/>
        <v>0.59970000000000001</v>
      </c>
    </row>
    <row r="444" spans="1:9" ht="15" customHeight="1" x14ac:dyDescent="0.2">
      <c r="A444" s="47">
        <v>426</v>
      </c>
      <c r="B444" s="381">
        <f t="shared" si="47"/>
        <v>708.65</v>
      </c>
      <c r="C444" s="379">
        <v>21000</v>
      </c>
      <c r="D444" s="386">
        <f t="shared" si="48"/>
        <v>355.60572920341497</v>
      </c>
      <c r="E444" s="387">
        <f t="shared" si="49"/>
        <v>120.19473647075425</v>
      </c>
      <c r="F444" s="386">
        <f t="shared" si="50"/>
        <v>7.1121145840682995</v>
      </c>
      <c r="G444" s="385">
        <v>44</v>
      </c>
      <c r="H444" s="388">
        <f t="shared" si="51"/>
        <v>526.91258025823754</v>
      </c>
      <c r="I444" s="187">
        <f t="shared" si="52"/>
        <v>0.60109999999999997</v>
      </c>
    </row>
    <row r="445" spans="1:9" ht="15" customHeight="1" x14ac:dyDescent="0.2">
      <c r="A445" s="47">
        <v>427</v>
      </c>
      <c r="B445" s="381">
        <f t="shared" si="47"/>
        <v>708.66</v>
      </c>
      <c r="C445" s="379">
        <v>21000</v>
      </c>
      <c r="D445" s="386">
        <f t="shared" si="48"/>
        <v>355.60071120142243</v>
      </c>
      <c r="E445" s="387">
        <f t="shared" si="49"/>
        <v>120.19304038608077</v>
      </c>
      <c r="F445" s="386">
        <f t="shared" si="50"/>
        <v>7.1120142240284485</v>
      </c>
      <c r="G445" s="385">
        <v>44</v>
      </c>
      <c r="H445" s="388">
        <f t="shared" si="51"/>
        <v>526.90576581153164</v>
      </c>
      <c r="I445" s="187">
        <f t="shared" si="52"/>
        <v>0.60250000000000004</v>
      </c>
    </row>
    <row r="446" spans="1:9" ht="15" customHeight="1" x14ac:dyDescent="0.2">
      <c r="A446" s="47">
        <v>428</v>
      </c>
      <c r="B446" s="381">
        <f t="shared" si="47"/>
        <v>708.66</v>
      </c>
      <c r="C446" s="379">
        <v>21000</v>
      </c>
      <c r="D446" s="386">
        <f t="shared" si="48"/>
        <v>355.60071120142243</v>
      </c>
      <c r="E446" s="387">
        <f t="shared" si="49"/>
        <v>120.19304038608077</v>
      </c>
      <c r="F446" s="386">
        <f t="shared" si="50"/>
        <v>7.1120142240284485</v>
      </c>
      <c r="G446" s="385">
        <v>44</v>
      </c>
      <c r="H446" s="388">
        <f t="shared" si="51"/>
        <v>526.90576581153164</v>
      </c>
      <c r="I446" s="187">
        <f t="shared" si="52"/>
        <v>0.60399999999999998</v>
      </c>
    </row>
    <row r="447" spans="1:9" ht="15" customHeight="1" x14ac:dyDescent="0.2">
      <c r="A447" s="47">
        <v>429</v>
      </c>
      <c r="B447" s="381">
        <f t="shared" si="47"/>
        <v>708.66</v>
      </c>
      <c r="C447" s="379">
        <v>21000</v>
      </c>
      <c r="D447" s="386">
        <f t="shared" si="48"/>
        <v>355.60071120142243</v>
      </c>
      <c r="E447" s="387">
        <f t="shared" si="49"/>
        <v>120.19304038608077</v>
      </c>
      <c r="F447" s="386">
        <f t="shared" si="50"/>
        <v>7.1120142240284485</v>
      </c>
      <c r="G447" s="385">
        <v>44</v>
      </c>
      <c r="H447" s="388">
        <f t="shared" si="51"/>
        <v>526.90576581153164</v>
      </c>
      <c r="I447" s="187">
        <f t="shared" si="52"/>
        <v>0.60540000000000005</v>
      </c>
    </row>
    <row r="448" spans="1:9" ht="15" customHeight="1" x14ac:dyDescent="0.2">
      <c r="A448" s="48">
        <v>430</v>
      </c>
      <c r="B448" s="381">
        <f t="shared" si="47"/>
        <v>708.66</v>
      </c>
      <c r="C448" s="379">
        <v>21000</v>
      </c>
      <c r="D448" s="386">
        <f t="shared" si="48"/>
        <v>355.60071120142243</v>
      </c>
      <c r="E448" s="387">
        <f t="shared" si="49"/>
        <v>120.19304038608077</v>
      </c>
      <c r="F448" s="386">
        <f t="shared" si="50"/>
        <v>7.1120142240284485</v>
      </c>
      <c r="G448" s="385">
        <v>44</v>
      </c>
      <c r="H448" s="388">
        <f t="shared" si="51"/>
        <v>526.90576581153164</v>
      </c>
      <c r="I448" s="187">
        <f t="shared" si="52"/>
        <v>0.60680000000000001</v>
      </c>
    </row>
    <row r="449" spans="1:9" ht="15" customHeight="1" x14ac:dyDescent="0.2">
      <c r="A449" s="47">
        <v>431</v>
      </c>
      <c r="B449" s="381">
        <f t="shared" si="47"/>
        <v>708.66</v>
      </c>
      <c r="C449" s="379">
        <v>21000</v>
      </c>
      <c r="D449" s="386">
        <f t="shared" si="48"/>
        <v>355.60071120142243</v>
      </c>
      <c r="E449" s="387">
        <f t="shared" si="49"/>
        <v>120.19304038608077</v>
      </c>
      <c r="F449" s="386">
        <f t="shared" si="50"/>
        <v>7.1120142240284485</v>
      </c>
      <c r="G449" s="385">
        <v>44</v>
      </c>
      <c r="H449" s="388">
        <f t="shared" si="51"/>
        <v>526.90576581153164</v>
      </c>
      <c r="I449" s="187">
        <f t="shared" si="52"/>
        <v>0.60819999999999996</v>
      </c>
    </row>
    <row r="450" spans="1:9" ht="15" customHeight="1" x14ac:dyDescent="0.2">
      <c r="A450" s="47">
        <v>432</v>
      </c>
      <c r="B450" s="381">
        <f t="shared" si="47"/>
        <v>708.67</v>
      </c>
      <c r="C450" s="379">
        <v>21000</v>
      </c>
      <c r="D450" s="386">
        <f t="shared" si="48"/>
        <v>355.59569334104731</v>
      </c>
      <c r="E450" s="387">
        <f t="shared" si="49"/>
        <v>120.19134434927398</v>
      </c>
      <c r="F450" s="386">
        <f t="shared" si="50"/>
        <v>7.1119138668209461</v>
      </c>
      <c r="G450" s="385">
        <v>44</v>
      </c>
      <c r="H450" s="388">
        <f t="shared" si="51"/>
        <v>526.89895155714225</v>
      </c>
      <c r="I450" s="187">
        <f t="shared" si="52"/>
        <v>0.60960000000000003</v>
      </c>
    </row>
    <row r="451" spans="1:9" ht="15" customHeight="1" x14ac:dyDescent="0.2">
      <c r="A451" s="47">
        <v>433</v>
      </c>
      <c r="B451" s="381">
        <f t="shared" si="47"/>
        <v>708.67</v>
      </c>
      <c r="C451" s="379">
        <v>21000</v>
      </c>
      <c r="D451" s="386">
        <f t="shared" si="48"/>
        <v>355.59569334104731</v>
      </c>
      <c r="E451" s="387">
        <f t="shared" si="49"/>
        <v>120.19134434927398</v>
      </c>
      <c r="F451" s="386">
        <f t="shared" si="50"/>
        <v>7.1119138668209461</v>
      </c>
      <c r="G451" s="385">
        <v>44</v>
      </c>
      <c r="H451" s="388">
        <f t="shared" si="51"/>
        <v>526.89895155714225</v>
      </c>
      <c r="I451" s="187">
        <f t="shared" si="52"/>
        <v>0.61099999999999999</v>
      </c>
    </row>
    <row r="452" spans="1:9" ht="15" customHeight="1" x14ac:dyDescent="0.2">
      <c r="A452" s="47">
        <v>434</v>
      </c>
      <c r="B452" s="381">
        <f t="shared" si="47"/>
        <v>708.67</v>
      </c>
      <c r="C452" s="379">
        <v>21000</v>
      </c>
      <c r="D452" s="386">
        <f t="shared" si="48"/>
        <v>355.59569334104731</v>
      </c>
      <c r="E452" s="387">
        <f t="shared" si="49"/>
        <v>120.19134434927398</v>
      </c>
      <c r="F452" s="386">
        <f t="shared" si="50"/>
        <v>7.1119138668209461</v>
      </c>
      <c r="G452" s="385">
        <v>44</v>
      </c>
      <c r="H452" s="388">
        <f t="shared" si="51"/>
        <v>526.89895155714225</v>
      </c>
      <c r="I452" s="187">
        <f t="shared" si="52"/>
        <v>0.61240000000000006</v>
      </c>
    </row>
    <row r="453" spans="1:9" ht="15" customHeight="1" x14ac:dyDescent="0.2">
      <c r="A453" s="47">
        <v>435</v>
      </c>
      <c r="B453" s="381">
        <f t="shared" si="47"/>
        <v>708.67</v>
      </c>
      <c r="C453" s="379">
        <v>21000</v>
      </c>
      <c r="D453" s="386">
        <f t="shared" si="48"/>
        <v>355.59569334104731</v>
      </c>
      <c r="E453" s="387">
        <f t="shared" si="49"/>
        <v>120.19134434927398</v>
      </c>
      <c r="F453" s="386">
        <f t="shared" si="50"/>
        <v>7.1119138668209461</v>
      </c>
      <c r="G453" s="385">
        <v>44</v>
      </c>
      <c r="H453" s="388">
        <f t="shared" si="51"/>
        <v>526.89895155714225</v>
      </c>
      <c r="I453" s="187">
        <f t="shared" si="52"/>
        <v>0.61380000000000001</v>
      </c>
    </row>
    <row r="454" spans="1:9" ht="15" customHeight="1" x14ac:dyDescent="0.2">
      <c r="A454" s="47">
        <v>436</v>
      </c>
      <c r="B454" s="381">
        <f t="shared" si="47"/>
        <v>708.67</v>
      </c>
      <c r="C454" s="379">
        <v>21000</v>
      </c>
      <c r="D454" s="386">
        <f t="shared" si="48"/>
        <v>355.59569334104731</v>
      </c>
      <c r="E454" s="387">
        <f t="shared" si="49"/>
        <v>120.19134434927398</v>
      </c>
      <c r="F454" s="386">
        <f t="shared" si="50"/>
        <v>7.1119138668209461</v>
      </c>
      <c r="G454" s="385">
        <v>44</v>
      </c>
      <c r="H454" s="388">
        <f t="shared" si="51"/>
        <v>526.89895155714225</v>
      </c>
      <c r="I454" s="187">
        <f t="shared" si="52"/>
        <v>0.61519999999999997</v>
      </c>
    </row>
    <row r="455" spans="1:9" ht="15" customHeight="1" x14ac:dyDescent="0.2">
      <c r="A455" s="47">
        <v>437</v>
      </c>
      <c r="B455" s="381">
        <f t="shared" si="47"/>
        <v>708.68</v>
      </c>
      <c r="C455" s="379">
        <v>21000</v>
      </c>
      <c r="D455" s="386">
        <f>12*(1/B455*C455)</f>
        <v>355.5906756222837</v>
      </c>
      <c r="E455" s="387">
        <f>SUM(D455:D455)*33.8%</f>
        <v>120.18964836033187</v>
      </c>
      <c r="F455" s="386">
        <f>SUM(D455:D455)*2%</f>
        <v>7.1118135124456741</v>
      </c>
      <c r="G455" s="385">
        <v>44</v>
      </c>
      <c r="H455" s="388">
        <f>SUM(D455:G455)</f>
        <v>526.89213749506121</v>
      </c>
      <c r="I455" s="187">
        <f>ROUND(A455/B455,4)</f>
        <v>0.61660000000000004</v>
      </c>
    </row>
    <row r="456" spans="1:9" ht="15" customHeight="1" x14ac:dyDescent="0.2">
      <c r="A456" s="47">
        <v>438</v>
      </c>
      <c r="B456" s="381">
        <f t="shared" si="47"/>
        <v>708.68</v>
      </c>
      <c r="C456" s="379">
        <v>21000</v>
      </c>
      <c r="D456" s="386">
        <f t="shared" ref="D456:D472" si="53">12*(1/B456*C456)</f>
        <v>355.5906756222837</v>
      </c>
      <c r="E456" s="387">
        <f t="shared" ref="E456:E472" si="54">SUM(D456:D456)*33.8%</f>
        <v>120.18964836033187</v>
      </c>
      <c r="F456" s="386">
        <f t="shared" ref="F456:F472" si="55">SUM(D456:D456)*2%</f>
        <v>7.1118135124456741</v>
      </c>
      <c r="G456" s="385">
        <v>44</v>
      </c>
      <c r="H456" s="388">
        <f t="shared" ref="H456:H472" si="56">SUM(D456:G456)</f>
        <v>526.89213749506121</v>
      </c>
      <c r="I456" s="187">
        <f t="shared" ref="I456:I472" si="57">ROUND(A456/B456,4)</f>
        <v>0.61809999999999998</v>
      </c>
    </row>
    <row r="457" spans="1:9" ht="15" customHeight="1" x14ac:dyDescent="0.2">
      <c r="A457" s="47">
        <v>439</v>
      </c>
      <c r="B457" s="381">
        <f t="shared" si="47"/>
        <v>708.68</v>
      </c>
      <c r="C457" s="379">
        <v>21000</v>
      </c>
      <c r="D457" s="386">
        <f t="shared" si="53"/>
        <v>355.5906756222837</v>
      </c>
      <c r="E457" s="387">
        <f t="shared" si="54"/>
        <v>120.18964836033187</v>
      </c>
      <c r="F457" s="386">
        <f t="shared" si="55"/>
        <v>7.1118135124456741</v>
      </c>
      <c r="G457" s="385">
        <v>44</v>
      </c>
      <c r="H457" s="388">
        <f t="shared" si="56"/>
        <v>526.89213749506121</v>
      </c>
      <c r="I457" s="187">
        <f t="shared" si="57"/>
        <v>0.61950000000000005</v>
      </c>
    </row>
    <row r="458" spans="1:9" ht="15" customHeight="1" x14ac:dyDescent="0.2">
      <c r="A458" s="48">
        <v>440</v>
      </c>
      <c r="B458" s="381">
        <f t="shared" si="47"/>
        <v>708.68</v>
      </c>
      <c r="C458" s="379">
        <v>21000</v>
      </c>
      <c r="D458" s="386">
        <f t="shared" si="53"/>
        <v>355.5906756222837</v>
      </c>
      <c r="E458" s="387">
        <f t="shared" si="54"/>
        <v>120.18964836033187</v>
      </c>
      <c r="F458" s="386">
        <f t="shared" si="55"/>
        <v>7.1118135124456741</v>
      </c>
      <c r="G458" s="385">
        <v>44</v>
      </c>
      <c r="H458" s="388">
        <f t="shared" si="56"/>
        <v>526.89213749506121</v>
      </c>
      <c r="I458" s="187">
        <f t="shared" si="57"/>
        <v>0.62090000000000001</v>
      </c>
    </row>
    <row r="459" spans="1:9" ht="15" customHeight="1" x14ac:dyDescent="0.2">
      <c r="A459" s="47">
        <v>441</v>
      </c>
      <c r="B459" s="381">
        <f t="shared" si="47"/>
        <v>708.68</v>
      </c>
      <c r="C459" s="379">
        <v>21000</v>
      </c>
      <c r="D459" s="386">
        <f t="shared" si="53"/>
        <v>355.5906756222837</v>
      </c>
      <c r="E459" s="387">
        <f t="shared" si="54"/>
        <v>120.18964836033187</v>
      </c>
      <c r="F459" s="386">
        <f t="shared" si="55"/>
        <v>7.1118135124456741</v>
      </c>
      <c r="G459" s="385">
        <v>44</v>
      </c>
      <c r="H459" s="388">
        <f t="shared" si="56"/>
        <v>526.89213749506121</v>
      </c>
      <c r="I459" s="187">
        <f t="shared" si="57"/>
        <v>0.62229999999999996</v>
      </c>
    </row>
    <row r="460" spans="1:9" ht="15" customHeight="1" x14ac:dyDescent="0.2">
      <c r="A460" s="47">
        <v>442</v>
      </c>
      <c r="B460" s="381">
        <f t="shared" si="47"/>
        <v>708.68</v>
      </c>
      <c r="C460" s="379">
        <v>21000</v>
      </c>
      <c r="D460" s="386">
        <f t="shared" si="53"/>
        <v>355.5906756222837</v>
      </c>
      <c r="E460" s="387">
        <f t="shared" si="54"/>
        <v>120.18964836033187</v>
      </c>
      <c r="F460" s="386">
        <f t="shared" si="55"/>
        <v>7.1118135124456741</v>
      </c>
      <c r="G460" s="385">
        <v>44</v>
      </c>
      <c r="H460" s="388">
        <f t="shared" si="56"/>
        <v>526.89213749506121</v>
      </c>
      <c r="I460" s="187">
        <f t="shared" si="57"/>
        <v>0.62370000000000003</v>
      </c>
    </row>
    <row r="461" spans="1:9" ht="15" customHeight="1" x14ac:dyDescent="0.2">
      <c r="A461" s="47">
        <v>443</v>
      </c>
      <c r="B461" s="381">
        <f t="shared" si="47"/>
        <v>708.69</v>
      </c>
      <c r="C461" s="379">
        <v>21000</v>
      </c>
      <c r="D461" s="386">
        <f t="shared" si="53"/>
        <v>355.58565804512546</v>
      </c>
      <c r="E461" s="387">
        <f t="shared" si="54"/>
        <v>120.1879524192524</v>
      </c>
      <c r="F461" s="386">
        <f t="shared" si="55"/>
        <v>7.111713160902509</v>
      </c>
      <c r="G461" s="385">
        <v>44</v>
      </c>
      <c r="H461" s="388">
        <f t="shared" si="56"/>
        <v>526.88532362528031</v>
      </c>
      <c r="I461" s="187">
        <f t="shared" si="57"/>
        <v>0.62509999999999999</v>
      </c>
    </row>
    <row r="462" spans="1:9" ht="15" customHeight="1" x14ac:dyDescent="0.2">
      <c r="A462" s="47">
        <v>444</v>
      </c>
      <c r="B462" s="381">
        <f t="shared" si="47"/>
        <v>708.69</v>
      </c>
      <c r="C462" s="379">
        <v>21000</v>
      </c>
      <c r="D462" s="386">
        <f t="shared" si="53"/>
        <v>355.58565804512546</v>
      </c>
      <c r="E462" s="387">
        <f t="shared" si="54"/>
        <v>120.1879524192524</v>
      </c>
      <c r="F462" s="386">
        <f t="shared" si="55"/>
        <v>7.111713160902509</v>
      </c>
      <c r="G462" s="385">
        <v>44</v>
      </c>
      <c r="H462" s="388">
        <f t="shared" si="56"/>
        <v>526.88532362528031</v>
      </c>
      <c r="I462" s="187">
        <f t="shared" si="57"/>
        <v>0.62649999999999995</v>
      </c>
    </row>
    <row r="463" spans="1:9" ht="15" customHeight="1" x14ac:dyDescent="0.2">
      <c r="A463" s="47">
        <v>445</v>
      </c>
      <c r="B463" s="381">
        <f t="shared" si="47"/>
        <v>708.69</v>
      </c>
      <c r="C463" s="379">
        <v>21000</v>
      </c>
      <c r="D463" s="386">
        <f t="shared" si="53"/>
        <v>355.58565804512546</v>
      </c>
      <c r="E463" s="387">
        <f t="shared" si="54"/>
        <v>120.1879524192524</v>
      </c>
      <c r="F463" s="386">
        <f t="shared" si="55"/>
        <v>7.111713160902509</v>
      </c>
      <c r="G463" s="385">
        <v>44</v>
      </c>
      <c r="H463" s="388">
        <f t="shared" si="56"/>
        <v>526.88532362528031</v>
      </c>
      <c r="I463" s="187">
        <f t="shared" si="57"/>
        <v>0.62790000000000001</v>
      </c>
    </row>
    <row r="464" spans="1:9" ht="15" customHeight="1" x14ac:dyDescent="0.2">
      <c r="A464" s="47">
        <v>446</v>
      </c>
      <c r="B464" s="381">
        <f t="shared" si="47"/>
        <v>708.69</v>
      </c>
      <c r="C464" s="379">
        <v>21000</v>
      </c>
      <c r="D464" s="386">
        <f t="shared" si="53"/>
        <v>355.58565804512546</v>
      </c>
      <c r="E464" s="387">
        <f t="shared" si="54"/>
        <v>120.1879524192524</v>
      </c>
      <c r="F464" s="386">
        <f t="shared" si="55"/>
        <v>7.111713160902509</v>
      </c>
      <c r="G464" s="385">
        <v>44</v>
      </c>
      <c r="H464" s="388">
        <f t="shared" si="56"/>
        <v>526.88532362528031</v>
      </c>
      <c r="I464" s="187">
        <f t="shared" si="57"/>
        <v>0.62929999999999997</v>
      </c>
    </row>
    <row r="465" spans="1:9" ht="15" customHeight="1" x14ac:dyDescent="0.2">
      <c r="A465" s="47">
        <v>447</v>
      </c>
      <c r="B465" s="381">
        <f t="shared" si="47"/>
        <v>708.69</v>
      </c>
      <c r="C465" s="379">
        <v>21000</v>
      </c>
      <c r="D465" s="386">
        <f t="shared" si="53"/>
        <v>355.58565804512546</v>
      </c>
      <c r="E465" s="387">
        <f t="shared" si="54"/>
        <v>120.1879524192524</v>
      </c>
      <c r="F465" s="386">
        <f t="shared" si="55"/>
        <v>7.111713160902509</v>
      </c>
      <c r="G465" s="385">
        <v>44</v>
      </c>
      <c r="H465" s="388">
        <f t="shared" si="56"/>
        <v>526.88532362528031</v>
      </c>
      <c r="I465" s="187">
        <f t="shared" si="57"/>
        <v>0.63070000000000004</v>
      </c>
    </row>
    <row r="466" spans="1:9" ht="15" customHeight="1" x14ac:dyDescent="0.2">
      <c r="A466" s="47">
        <v>448</v>
      </c>
      <c r="B466" s="381">
        <f t="shared" si="47"/>
        <v>708.7</v>
      </c>
      <c r="C466" s="379">
        <v>21000</v>
      </c>
      <c r="D466" s="386">
        <f t="shared" si="53"/>
        <v>355.58064060956679</v>
      </c>
      <c r="E466" s="387">
        <f t="shared" si="54"/>
        <v>120.18625652603356</v>
      </c>
      <c r="F466" s="386">
        <f t="shared" si="55"/>
        <v>7.1116128121913356</v>
      </c>
      <c r="G466" s="385">
        <v>44</v>
      </c>
      <c r="H466" s="388">
        <f t="shared" si="56"/>
        <v>526.8785099477916</v>
      </c>
      <c r="I466" s="187">
        <f t="shared" si="57"/>
        <v>0.6321</v>
      </c>
    </row>
    <row r="467" spans="1:9" ht="15" customHeight="1" x14ac:dyDescent="0.2">
      <c r="A467" s="47">
        <v>449</v>
      </c>
      <c r="B467" s="381">
        <f t="shared" si="47"/>
        <v>708.7</v>
      </c>
      <c r="C467" s="379">
        <v>21000</v>
      </c>
      <c r="D467" s="386">
        <f t="shared" si="53"/>
        <v>355.58064060956679</v>
      </c>
      <c r="E467" s="387">
        <f t="shared" si="54"/>
        <v>120.18625652603356</v>
      </c>
      <c r="F467" s="386">
        <f t="shared" si="55"/>
        <v>7.1116128121913356</v>
      </c>
      <c r="G467" s="385">
        <v>44</v>
      </c>
      <c r="H467" s="388">
        <f t="shared" si="56"/>
        <v>526.8785099477916</v>
      </c>
      <c r="I467" s="187">
        <f t="shared" si="57"/>
        <v>0.63360000000000005</v>
      </c>
    </row>
    <row r="468" spans="1:9" ht="15" customHeight="1" x14ac:dyDescent="0.2">
      <c r="A468" s="48">
        <v>450</v>
      </c>
      <c r="B468" s="381">
        <f t="shared" si="47"/>
        <v>708.7</v>
      </c>
      <c r="C468" s="379">
        <v>21000</v>
      </c>
      <c r="D468" s="386">
        <f t="shared" si="53"/>
        <v>355.58064060956679</v>
      </c>
      <c r="E468" s="387">
        <f t="shared" si="54"/>
        <v>120.18625652603356</v>
      </c>
      <c r="F468" s="386">
        <f t="shared" si="55"/>
        <v>7.1116128121913356</v>
      </c>
      <c r="G468" s="385">
        <v>44</v>
      </c>
      <c r="H468" s="388">
        <f t="shared" si="56"/>
        <v>526.8785099477916</v>
      </c>
      <c r="I468" s="187">
        <f t="shared" si="57"/>
        <v>0.63500000000000001</v>
      </c>
    </row>
    <row r="469" spans="1:9" ht="15" customHeight="1" x14ac:dyDescent="0.2">
      <c r="A469" s="47">
        <v>451</v>
      </c>
      <c r="B469" s="381">
        <f t="shared" si="47"/>
        <v>708.7</v>
      </c>
      <c r="C469" s="379">
        <v>21000</v>
      </c>
      <c r="D469" s="386">
        <f t="shared" si="53"/>
        <v>355.58064060956679</v>
      </c>
      <c r="E469" s="387">
        <f t="shared" si="54"/>
        <v>120.18625652603356</v>
      </c>
      <c r="F469" s="386">
        <f t="shared" si="55"/>
        <v>7.1116128121913356</v>
      </c>
      <c r="G469" s="385">
        <v>44</v>
      </c>
      <c r="H469" s="388">
        <f t="shared" si="56"/>
        <v>526.8785099477916</v>
      </c>
      <c r="I469" s="187">
        <f t="shared" si="57"/>
        <v>0.63639999999999997</v>
      </c>
    </row>
    <row r="470" spans="1:9" ht="15" customHeight="1" x14ac:dyDescent="0.2">
      <c r="A470" s="47">
        <v>452</v>
      </c>
      <c r="B470" s="381">
        <f t="shared" si="47"/>
        <v>708.7</v>
      </c>
      <c r="C470" s="379">
        <v>21000</v>
      </c>
      <c r="D470" s="386">
        <f t="shared" si="53"/>
        <v>355.58064060956679</v>
      </c>
      <c r="E470" s="387">
        <f t="shared" si="54"/>
        <v>120.18625652603356</v>
      </c>
      <c r="F470" s="386">
        <f t="shared" si="55"/>
        <v>7.1116128121913356</v>
      </c>
      <c r="G470" s="385">
        <v>44</v>
      </c>
      <c r="H470" s="388">
        <f t="shared" si="56"/>
        <v>526.8785099477916</v>
      </c>
      <c r="I470" s="187">
        <f t="shared" si="57"/>
        <v>0.63780000000000003</v>
      </c>
    </row>
    <row r="471" spans="1:9" ht="15" customHeight="1" x14ac:dyDescent="0.2">
      <c r="A471" s="47">
        <v>453</v>
      </c>
      <c r="B471" s="381">
        <f t="shared" si="47"/>
        <v>708.71</v>
      </c>
      <c r="C471" s="379">
        <v>21000</v>
      </c>
      <c r="D471" s="386">
        <f t="shared" si="53"/>
        <v>355.57562331560155</v>
      </c>
      <c r="E471" s="387">
        <f t="shared" si="54"/>
        <v>120.18456068067331</v>
      </c>
      <c r="F471" s="386">
        <f t="shared" si="55"/>
        <v>7.111512466312031</v>
      </c>
      <c r="G471" s="385">
        <v>44</v>
      </c>
      <c r="H471" s="388">
        <f t="shared" si="56"/>
        <v>526.8716964625869</v>
      </c>
      <c r="I471" s="187">
        <f t="shared" si="57"/>
        <v>0.63919999999999999</v>
      </c>
    </row>
    <row r="472" spans="1:9" ht="15" customHeight="1" x14ac:dyDescent="0.2">
      <c r="A472" s="47">
        <v>454</v>
      </c>
      <c r="B472" s="381">
        <f t="shared" si="47"/>
        <v>708.71</v>
      </c>
      <c r="C472" s="379">
        <v>21000</v>
      </c>
      <c r="D472" s="386">
        <f t="shared" si="53"/>
        <v>355.57562331560155</v>
      </c>
      <c r="E472" s="387">
        <f t="shared" si="54"/>
        <v>120.18456068067331</v>
      </c>
      <c r="F472" s="386">
        <f t="shared" si="55"/>
        <v>7.111512466312031</v>
      </c>
      <c r="G472" s="385">
        <v>44</v>
      </c>
      <c r="H472" s="388">
        <f t="shared" si="56"/>
        <v>526.8716964625869</v>
      </c>
      <c r="I472" s="187">
        <f t="shared" si="57"/>
        <v>0.64059999999999995</v>
      </c>
    </row>
    <row r="473" spans="1:9" ht="15" customHeight="1" x14ac:dyDescent="0.2">
      <c r="A473" s="47">
        <v>455</v>
      </c>
      <c r="B473" s="381">
        <f t="shared" si="47"/>
        <v>708.71</v>
      </c>
      <c r="C473" s="379">
        <v>21000</v>
      </c>
      <c r="D473" s="386">
        <f>12*(1/B473*C473)</f>
        <v>355.57562331560155</v>
      </c>
      <c r="E473" s="387">
        <f>SUM(D473:D473)*33.8%</f>
        <v>120.18456068067331</v>
      </c>
      <c r="F473" s="386">
        <f>SUM(D473:D473)*2%</f>
        <v>7.111512466312031</v>
      </c>
      <c r="G473" s="385">
        <v>44</v>
      </c>
      <c r="H473" s="388">
        <f>SUM(D473:G473)</f>
        <v>526.8716964625869</v>
      </c>
      <c r="I473" s="187">
        <f>ROUND(A473/B473,4)</f>
        <v>0.64200000000000002</v>
      </c>
    </row>
    <row r="474" spans="1:9" ht="15" customHeight="1" x14ac:dyDescent="0.2">
      <c r="A474" s="47">
        <v>456</v>
      </c>
      <c r="B474" s="381">
        <f t="shared" si="47"/>
        <v>708.71</v>
      </c>
      <c r="C474" s="379">
        <v>21000</v>
      </c>
      <c r="D474" s="386">
        <f t="shared" ref="D474:D495" si="58">12*(1/B474*C474)</f>
        <v>355.57562331560155</v>
      </c>
      <c r="E474" s="387">
        <f t="shared" ref="E474:E495" si="59">SUM(D474:D474)*33.8%</f>
        <v>120.18456068067331</v>
      </c>
      <c r="F474" s="386">
        <f t="shared" ref="F474:F495" si="60">SUM(D474:D474)*2%</f>
        <v>7.111512466312031</v>
      </c>
      <c r="G474" s="385">
        <v>44</v>
      </c>
      <c r="H474" s="388">
        <f t="shared" ref="H474:H495" si="61">SUM(D474:G474)</f>
        <v>526.8716964625869</v>
      </c>
      <c r="I474" s="187">
        <f t="shared" ref="I474:I495" si="62">ROUND(A474/B474,4)</f>
        <v>0.64339999999999997</v>
      </c>
    </row>
    <row r="475" spans="1:9" ht="15" customHeight="1" x14ac:dyDescent="0.2">
      <c r="A475" s="47">
        <v>457</v>
      </c>
      <c r="B475" s="381">
        <f t="shared" si="47"/>
        <v>708.71</v>
      </c>
      <c r="C475" s="379">
        <v>21000</v>
      </c>
      <c r="D475" s="386">
        <f t="shared" si="58"/>
        <v>355.57562331560155</v>
      </c>
      <c r="E475" s="387">
        <f t="shared" si="59"/>
        <v>120.18456068067331</v>
      </c>
      <c r="F475" s="386">
        <f t="shared" si="60"/>
        <v>7.111512466312031</v>
      </c>
      <c r="G475" s="385">
        <v>44</v>
      </c>
      <c r="H475" s="388">
        <f t="shared" si="61"/>
        <v>526.8716964625869</v>
      </c>
      <c r="I475" s="187">
        <f t="shared" si="62"/>
        <v>0.64480000000000004</v>
      </c>
    </row>
    <row r="476" spans="1:9" ht="15" customHeight="1" x14ac:dyDescent="0.2">
      <c r="A476" s="47">
        <v>458</v>
      </c>
      <c r="B476" s="381">
        <f t="shared" si="47"/>
        <v>708.71</v>
      </c>
      <c r="C476" s="379">
        <v>21000</v>
      </c>
      <c r="D476" s="386">
        <f t="shared" si="58"/>
        <v>355.57562331560155</v>
      </c>
      <c r="E476" s="387">
        <f t="shared" si="59"/>
        <v>120.18456068067331</v>
      </c>
      <c r="F476" s="386">
        <f t="shared" si="60"/>
        <v>7.111512466312031</v>
      </c>
      <c r="G476" s="385">
        <v>44</v>
      </c>
      <c r="H476" s="388">
        <f t="shared" si="61"/>
        <v>526.8716964625869</v>
      </c>
      <c r="I476" s="187">
        <f t="shared" si="62"/>
        <v>0.6462</v>
      </c>
    </row>
    <row r="477" spans="1:9" ht="15" customHeight="1" x14ac:dyDescent="0.2">
      <c r="A477" s="47">
        <v>459</v>
      </c>
      <c r="B477" s="381">
        <f t="shared" si="47"/>
        <v>708.72</v>
      </c>
      <c r="C477" s="379">
        <v>21000</v>
      </c>
      <c r="D477" s="386">
        <f t="shared" si="58"/>
        <v>355.57060616322383</v>
      </c>
      <c r="E477" s="387">
        <f t="shared" si="59"/>
        <v>120.18286488316964</v>
      </c>
      <c r="F477" s="386">
        <f t="shared" si="60"/>
        <v>7.1114121232644765</v>
      </c>
      <c r="G477" s="385">
        <v>44</v>
      </c>
      <c r="H477" s="388">
        <f t="shared" si="61"/>
        <v>526.86488316965801</v>
      </c>
      <c r="I477" s="187">
        <f t="shared" si="62"/>
        <v>0.64759999999999995</v>
      </c>
    </row>
    <row r="478" spans="1:9" ht="15" customHeight="1" x14ac:dyDescent="0.2">
      <c r="A478" s="48">
        <v>460</v>
      </c>
      <c r="B478" s="381">
        <f t="shared" si="47"/>
        <v>708.72</v>
      </c>
      <c r="C478" s="379">
        <v>21000</v>
      </c>
      <c r="D478" s="386">
        <f t="shared" si="58"/>
        <v>355.57060616322383</v>
      </c>
      <c r="E478" s="387">
        <f t="shared" si="59"/>
        <v>120.18286488316964</v>
      </c>
      <c r="F478" s="386">
        <f t="shared" si="60"/>
        <v>7.1114121232644765</v>
      </c>
      <c r="G478" s="385">
        <v>44</v>
      </c>
      <c r="H478" s="388">
        <f t="shared" si="61"/>
        <v>526.86488316965801</v>
      </c>
      <c r="I478" s="187">
        <f t="shared" si="62"/>
        <v>0.64910000000000001</v>
      </c>
    </row>
    <row r="479" spans="1:9" ht="15" customHeight="1" x14ac:dyDescent="0.2">
      <c r="A479" s="47">
        <v>461</v>
      </c>
      <c r="B479" s="381">
        <f t="shared" si="47"/>
        <v>708.72</v>
      </c>
      <c r="C479" s="379">
        <v>21000</v>
      </c>
      <c r="D479" s="386">
        <f t="shared" si="58"/>
        <v>355.57060616322383</v>
      </c>
      <c r="E479" s="387">
        <f t="shared" si="59"/>
        <v>120.18286488316964</v>
      </c>
      <c r="F479" s="386">
        <f t="shared" si="60"/>
        <v>7.1114121232644765</v>
      </c>
      <c r="G479" s="385">
        <v>44</v>
      </c>
      <c r="H479" s="388">
        <f t="shared" si="61"/>
        <v>526.86488316965801</v>
      </c>
      <c r="I479" s="187">
        <f t="shared" si="62"/>
        <v>0.65049999999999997</v>
      </c>
    </row>
    <row r="480" spans="1:9" ht="15" customHeight="1" x14ac:dyDescent="0.2">
      <c r="A480" s="47">
        <v>462</v>
      </c>
      <c r="B480" s="381">
        <f t="shared" si="47"/>
        <v>708.72</v>
      </c>
      <c r="C480" s="379">
        <v>21000</v>
      </c>
      <c r="D480" s="386">
        <f t="shared" si="58"/>
        <v>355.57060616322383</v>
      </c>
      <c r="E480" s="387">
        <f t="shared" si="59"/>
        <v>120.18286488316964</v>
      </c>
      <c r="F480" s="386">
        <f t="shared" si="60"/>
        <v>7.1114121232644765</v>
      </c>
      <c r="G480" s="385">
        <v>44</v>
      </c>
      <c r="H480" s="388">
        <f t="shared" si="61"/>
        <v>526.86488316965801</v>
      </c>
      <c r="I480" s="187">
        <f t="shared" si="62"/>
        <v>0.65190000000000003</v>
      </c>
    </row>
    <row r="481" spans="1:9" ht="15" customHeight="1" x14ac:dyDescent="0.2">
      <c r="A481" s="47">
        <v>463</v>
      </c>
      <c r="B481" s="381">
        <f t="shared" si="47"/>
        <v>708.72</v>
      </c>
      <c r="C481" s="379">
        <v>21000</v>
      </c>
      <c r="D481" s="386">
        <f t="shared" si="58"/>
        <v>355.57060616322383</v>
      </c>
      <c r="E481" s="387">
        <f t="shared" si="59"/>
        <v>120.18286488316964</v>
      </c>
      <c r="F481" s="386">
        <f t="shared" si="60"/>
        <v>7.1114121232644765</v>
      </c>
      <c r="G481" s="385">
        <v>44</v>
      </c>
      <c r="H481" s="388">
        <f t="shared" si="61"/>
        <v>526.86488316965801</v>
      </c>
      <c r="I481" s="187">
        <f t="shared" si="62"/>
        <v>0.65329999999999999</v>
      </c>
    </row>
    <row r="482" spans="1:9" ht="15" customHeight="1" x14ac:dyDescent="0.2">
      <c r="A482" s="47">
        <v>464</v>
      </c>
      <c r="B482" s="381">
        <f t="shared" si="47"/>
        <v>708.72</v>
      </c>
      <c r="C482" s="379">
        <v>21000</v>
      </c>
      <c r="D482" s="386">
        <f t="shared" si="58"/>
        <v>355.57060616322383</v>
      </c>
      <c r="E482" s="387">
        <f t="shared" si="59"/>
        <v>120.18286488316964</v>
      </c>
      <c r="F482" s="386">
        <f t="shared" si="60"/>
        <v>7.1114121232644765</v>
      </c>
      <c r="G482" s="385">
        <v>44</v>
      </c>
      <c r="H482" s="388">
        <f t="shared" si="61"/>
        <v>526.86488316965801</v>
      </c>
      <c r="I482" s="187">
        <f t="shared" si="62"/>
        <v>0.65469999999999995</v>
      </c>
    </row>
    <row r="483" spans="1:9" ht="15" customHeight="1" x14ac:dyDescent="0.2">
      <c r="A483" s="47">
        <v>465</v>
      </c>
      <c r="B483" s="381">
        <f t="shared" si="47"/>
        <v>708.73</v>
      </c>
      <c r="C483" s="379">
        <v>21000</v>
      </c>
      <c r="D483" s="386">
        <f t="shared" si="58"/>
        <v>355.56558915242755</v>
      </c>
      <c r="E483" s="387">
        <f t="shared" si="59"/>
        <v>120.1811691335205</v>
      </c>
      <c r="F483" s="386">
        <f t="shared" si="60"/>
        <v>7.111311783048551</v>
      </c>
      <c r="G483" s="385">
        <v>44</v>
      </c>
      <c r="H483" s="388">
        <f t="shared" si="61"/>
        <v>526.85807006899654</v>
      </c>
      <c r="I483" s="187">
        <f t="shared" si="62"/>
        <v>0.65610000000000002</v>
      </c>
    </row>
    <row r="484" spans="1:9" ht="15" customHeight="1" x14ac:dyDescent="0.2">
      <c r="A484" s="47">
        <v>466</v>
      </c>
      <c r="B484" s="381">
        <f t="shared" si="47"/>
        <v>708.73</v>
      </c>
      <c r="C484" s="379">
        <v>21000</v>
      </c>
      <c r="D484" s="386">
        <f t="shared" si="58"/>
        <v>355.56558915242755</v>
      </c>
      <c r="E484" s="387">
        <f t="shared" si="59"/>
        <v>120.1811691335205</v>
      </c>
      <c r="F484" s="386">
        <f t="shared" si="60"/>
        <v>7.111311783048551</v>
      </c>
      <c r="G484" s="385">
        <v>44</v>
      </c>
      <c r="H484" s="388">
        <f t="shared" si="61"/>
        <v>526.85807006899654</v>
      </c>
      <c r="I484" s="187">
        <f t="shared" si="62"/>
        <v>0.65749999999999997</v>
      </c>
    </row>
    <row r="485" spans="1:9" ht="15" customHeight="1" x14ac:dyDescent="0.2">
      <c r="A485" s="47">
        <v>467</v>
      </c>
      <c r="B485" s="381">
        <f t="shared" si="47"/>
        <v>708.73</v>
      </c>
      <c r="C485" s="379">
        <v>21000</v>
      </c>
      <c r="D485" s="386">
        <f t="shared" si="58"/>
        <v>355.56558915242755</v>
      </c>
      <c r="E485" s="387">
        <f t="shared" si="59"/>
        <v>120.1811691335205</v>
      </c>
      <c r="F485" s="386">
        <f t="shared" si="60"/>
        <v>7.111311783048551</v>
      </c>
      <c r="G485" s="385">
        <v>44</v>
      </c>
      <c r="H485" s="388">
        <f t="shared" si="61"/>
        <v>526.85807006899654</v>
      </c>
      <c r="I485" s="187">
        <f t="shared" si="62"/>
        <v>0.65890000000000004</v>
      </c>
    </row>
    <row r="486" spans="1:9" ht="15" customHeight="1" x14ac:dyDescent="0.2">
      <c r="A486" s="47">
        <v>468</v>
      </c>
      <c r="B486" s="381">
        <f t="shared" si="47"/>
        <v>708.73</v>
      </c>
      <c r="C486" s="379">
        <v>21000</v>
      </c>
      <c r="D486" s="386">
        <f t="shared" si="58"/>
        <v>355.56558915242755</v>
      </c>
      <c r="E486" s="387">
        <f t="shared" si="59"/>
        <v>120.1811691335205</v>
      </c>
      <c r="F486" s="386">
        <f t="shared" si="60"/>
        <v>7.111311783048551</v>
      </c>
      <c r="G486" s="385">
        <v>44</v>
      </c>
      <c r="H486" s="388">
        <f t="shared" si="61"/>
        <v>526.85807006899654</v>
      </c>
      <c r="I486" s="187">
        <f t="shared" si="62"/>
        <v>0.6603</v>
      </c>
    </row>
    <row r="487" spans="1:9" ht="15" customHeight="1" x14ac:dyDescent="0.2">
      <c r="A487" s="47">
        <v>469</v>
      </c>
      <c r="B487" s="381">
        <f t="shared" si="47"/>
        <v>708.73</v>
      </c>
      <c r="C487" s="379">
        <v>21000</v>
      </c>
      <c r="D487" s="386">
        <f t="shared" si="58"/>
        <v>355.56558915242755</v>
      </c>
      <c r="E487" s="387">
        <f t="shared" si="59"/>
        <v>120.1811691335205</v>
      </c>
      <c r="F487" s="386">
        <f t="shared" si="60"/>
        <v>7.111311783048551</v>
      </c>
      <c r="G487" s="385">
        <v>44</v>
      </c>
      <c r="H487" s="388">
        <f t="shared" si="61"/>
        <v>526.85807006899654</v>
      </c>
      <c r="I487" s="187">
        <f t="shared" si="62"/>
        <v>0.66169999999999995</v>
      </c>
    </row>
    <row r="488" spans="1:9" ht="15" customHeight="1" x14ac:dyDescent="0.2">
      <c r="A488" s="48">
        <v>470</v>
      </c>
      <c r="B488" s="381">
        <f t="shared" si="47"/>
        <v>708.74</v>
      </c>
      <c r="C488" s="379">
        <v>21000</v>
      </c>
      <c r="D488" s="386">
        <f t="shared" si="58"/>
        <v>355.5605722832068</v>
      </c>
      <c r="E488" s="387">
        <f t="shared" si="59"/>
        <v>120.17947343172389</v>
      </c>
      <c r="F488" s="386">
        <f t="shared" si="60"/>
        <v>7.1112114456641358</v>
      </c>
      <c r="G488" s="385">
        <v>44</v>
      </c>
      <c r="H488" s="388">
        <f t="shared" si="61"/>
        <v>526.85125716059486</v>
      </c>
      <c r="I488" s="187">
        <f t="shared" si="62"/>
        <v>0.66310000000000002</v>
      </c>
    </row>
    <row r="489" spans="1:9" ht="15" customHeight="1" x14ac:dyDescent="0.2">
      <c r="A489" s="47">
        <v>471</v>
      </c>
      <c r="B489" s="381">
        <f t="shared" ref="B489:B518" si="63">ROUND(0.8233*LN(A489)+703.67,2)</f>
        <v>708.74</v>
      </c>
      <c r="C489" s="379">
        <v>21000</v>
      </c>
      <c r="D489" s="386">
        <f t="shared" si="58"/>
        <v>355.5605722832068</v>
      </c>
      <c r="E489" s="387">
        <f t="shared" si="59"/>
        <v>120.17947343172389</v>
      </c>
      <c r="F489" s="386">
        <f t="shared" si="60"/>
        <v>7.1112114456641358</v>
      </c>
      <c r="G489" s="385">
        <v>44</v>
      </c>
      <c r="H489" s="388">
        <f t="shared" si="61"/>
        <v>526.85125716059486</v>
      </c>
      <c r="I489" s="187">
        <f t="shared" si="62"/>
        <v>0.66459999999999997</v>
      </c>
    </row>
    <row r="490" spans="1:9" ht="15" customHeight="1" x14ac:dyDescent="0.2">
      <c r="A490" s="47">
        <v>472</v>
      </c>
      <c r="B490" s="381">
        <f t="shared" si="63"/>
        <v>708.74</v>
      </c>
      <c r="C490" s="379">
        <v>21000</v>
      </c>
      <c r="D490" s="386">
        <f t="shared" si="58"/>
        <v>355.5605722832068</v>
      </c>
      <c r="E490" s="387">
        <f t="shared" si="59"/>
        <v>120.17947343172389</v>
      </c>
      <c r="F490" s="386">
        <f t="shared" si="60"/>
        <v>7.1112114456641358</v>
      </c>
      <c r="G490" s="385">
        <v>44</v>
      </c>
      <c r="H490" s="388">
        <f t="shared" si="61"/>
        <v>526.85125716059486</v>
      </c>
      <c r="I490" s="187">
        <f t="shared" si="62"/>
        <v>0.66600000000000004</v>
      </c>
    </row>
    <row r="491" spans="1:9" ht="15" customHeight="1" x14ac:dyDescent="0.2">
      <c r="A491" s="47">
        <v>473</v>
      </c>
      <c r="B491" s="381">
        <f t="shared" si="63"/>
        <v>708.74</v>
      </c>
      <c r="C491" s="379">
        <v>21000</v>
      </c>
      <c r="D491" s="386">
        <f t="shared" si="58"/>
        <v>355.5605722832068</v>
      </c>
      <c r="E491" s="387">
        <f t="shared" si="59"/>
        <v>120.17947343172389</v>
      </c>
      <c r="F491" s="386">
        <f t="shared" si="60"/>
        <v>7.1112114456641358</v>
      </c>
      <c r="G491" s="385">
        <v>44</v>
      </c>
      <c r="H491" s="388">
        <f t="shared" si="61"/>
        <v>526.85125716059486</v>
      </c>
      <c r="I491" s="187">
        <f t="shared" si="62"/>
        <v>0.66739999999999999</v>
      </c>
    </row>
    <row r="492" spans="1:9" ht="15" customHeight="1" x14ac:dyDescent="0.2">
      <c r="A492" s="47">
        <v>474</v>
      </c>
      <c r="B492" s="381">
        <f t="shared" si="63"/>
        <v>708.74</v>
      </c>
      <c r="C492" s="379">
        <v>21000</v>
      </c>
      <c r="D492" s="386">
        <f t="shared" si="58"/>
        <v>355.5605722832068</v>
      </c>
      <c r="E492" s="387">
        <f t="shared" si="59"/>
        <v>120.17947343172389</v>
      </c>
      <c r="F492" s="386">
        <f t="shared" si="60"/>
        <v>7.1112114456641358</v>
      </c>
      <c r="G492" s="385">
        <v>44</v>
      </c>
      <c r="H492" s="388">
        <f t="shared" si="61"/>
        <v>526.85125716059486</v>
      </c>
      <c r="I492" s="187">
        <f t="shared" si="62"/>
        <v>0.66879999999999995</v>
      </c>
    </row>
    <row r="493" spans="1:9" ht="15" customHeight="1" x14ac:dyDescent="0.2">
      <c r="A493" s="47">
        <v>475</v>
      </c>
      <c r="B493" s="381">
        <f t="shared" si="63"/>
        <v>708.74</v>
      </c>
      <c r="C493" s="379">
        <v>21000</v>
      </c>
      <c r="D493" s="386">
        <f t="shared" si="58"/>
        <v>355.5605722832068</v>
      </c>
      <c r="E493" s="387">
        <f t="shared" si="59"/>
        <v>120.17947343172389</v>
      </c>
      <c r="F493" s="386">
        <f t="shared" si="60"/>
        <v>7.1112114456641358</v>
      </c>
      <c r="G493" s="385">
        <v>44</v>
      </c>
      <c r="H493" s="388">
        <f t="shared" si="61"/>
        <v>526.85125716059486</v>
      </c>
      <c r="I493" s="187">
        <f t="shared" si="62"/>
        <v>0.67020000000000002</v>
      </c>
    </row>
    <row r="494" spans="1:9" ht="15" customHeight="1" x14ac:dyDescent="0.2">
      <c r="A494" s="47">
        <v>476</v>
      </c>
      <c r="B494" s="381">
        <f t="shared" si="63"/>
        <v>708.75</v>
      </c>
      <c r="C494" s="379">
        <v>21000</v>
      </c>
      <c r="D494" s="386">
        <f t="shared" si="58"/>
        <v>355.5555555555556</v>
      </c>
      <c r="E494" s="387">
        <f t="shared" si="59"/>
        <v>120.17777777777778</v>
      </c>
      <c r="F494" s="386">
        <f t="shared" si="60"/>
        <v>7.1111111111111125</v>
      </c>
      <c r="G494" s="385">
        <v>44</v>
      </c>
      <c r="H494" s="388">
        <f t="shared" si="61"/>
        <v>526.84444444444443</v>
      </c>
      <c r="I494" s="187">
        <f t="shared" si="62"/>
        <v>0.67159999999999997</v>
      </c>
    </row>
    <row r="495" spans="1:9" ht="15" customHeight="1" x14ac:dyDescent="0.2">
      <c r="A495" s="47">
        <v>477</v>
      </c>
      <c r="B495" s="381">
        <f t="shared" si="63"/>
        <v>708.75</v>
      </c>
      <c r="C495" s="379">
        <v>21000</v>
      </c>
      <c r="D495" s="386">
        <f t="shared" si="58"/>
        <v>355.5555555555556</v>
      </c>
      <c r="E495" s="387">
        <f t="shared" si="59"/>
        <v>120.17777777777778</v>
      </c>
      <c r="F495" s="386">
        <f t="shared" si="60"/>
        <v>7.1111111111111125</v>
      </c>
      <c r="G495" s="385">
        <v>44</v>
      </c>
      <c r="H495" s="388">
        <f t="shared" si="61"/>
        <v>526.84444444444443</v>
      </c>
      <c r="I495" s="187">
        <f t="shared" si="62"/>
        <v>0.67300000000000004</v>
      </c>
    </row>
    <row r="496" spans="1:9" ht="15" customHeight="1" x14ac:dyDescent="0.2">
      <c r="A496" s="47">
        <v>478</v>
      </c>
      <c r="B496" s="381">
        <f t="shared" si="63"/>
        <v>708.75</v>
      </c>
      <c r="C496" s="379">
        <v>21000</v>
      </c>
      <c r="D496" s="386">
        <f>12*(1/B496*C496)</f>
        <v>355.5555555555556</v>
      </c>
      <c r="E496" s="387">
        <f>SUM(D496:D496)*33.8%</f>
        <v>120.17777777777778</v>
      </c>
      <c r="F496" s="386">
        <f>SUM(D496:D496)*2%</f>
        <v>7.1111111111111125</v>
      </c>
      <c r="G496" s="385">
        <v>44</v>
      </c>
      <c r="H496" s="388">
        <f>SUM(D496:G496)</f>
        <v>526.84444444444443</v>
      </c>
      <c r="I496" s="187">
        <f>ROUND(A496/B496,4)</f>
        <v>0.6744</v>
      </c>
    </row>
    <row r="497" spans="1:9" ht="15" customHeight="1" x14ac:dyDescent="0.2">
      <c r="A497" s="47">
        <v>479</v>
      </c>
      <c r="B497" s="381">
        <f t="shared" si="63"/>
        <v>708.75</v>
      </c>
      <c r="C497" s="379">
        <v>21000</v>
      </c>
      <c r="D497" s="386">
        <f t="shared" ref="D497:D514" si="64">12*(1/B497*C497)</f>
        <v>355.5555555555556</v>
      </c>
      <c r="E497" s="387">
        <f t="shared" ref="E497:E514" si="65">SUM(D497:D497)*33.8%</f>
        <v>120.17777777777778</v>
      </c>
      <c r="F497" s="386">
        <f t="shared" ref="F497:F514" si="66">SUM(D497:D497)*2%</f>
        <v>7.1111111111111125</v>
      </c>
      <c r="G497" s="385">
        <v>44</v>
      </c>
      <c r="H497" s="388">
        <f t="shared" ref="H497:H514" si="67">SUM(D497:G497)</f>
        <v>526.84444444444443</v>
      </c>
      <c r="I497" s="187">
        <f t="shared" ref="I497:I514" si="68">ROUND(A497/B497,4)</f>
        <v>0.67579999999999996</v>
      </c>
    </row>
    <row r="498" spans="1:9" ht="15" customHeight="1" x14ac:dyDescent="0.2">
      <c r="A498" s="48">
        <v>480</v>
      </c>
      <c r="B498" s="381">
        <f t="shared" si="63"/>
        <v>708.75</v>
      </c>
      <c r="C498" s="379">
        <v>21000</v>
      </c>
      <c r="D498" s="386">
        <f t="shared" si="64"/>
        <v>355.5555555555556</v>
      </c>
      <c r="E498" s="387">
        <f t="shared" si="65"/>
        <v>120.17777777777778</v>
      </c>
      <c r="F498" s="386">
        <f t="shared" si="66"/>
        <v>7.1111111111111125</v>
      </c>
      <c r="G498" s="385">
        <v>44</v>
      </c>
      <c r="H498" s="388">
        <f t="shared" si="67"/>
        <v>526.84444444444443</v>
      </c>
      <c r="I498" s="187">
        <f t="shared" si="68"/>
        <v>0.67720000000000002</v>
      </c>
    </row>
    <row r="499" spans="1:9" ht="15" customHeight="1" x14ac:dyDescent="0.2">
      <c r="A499" s="47">
        <v>481</v>
      </c>
      <c r="B499" s="381">
        <f t="shared" si="63"/>
        <v>708.75</v>
      </c>
      <c r="C499" s="379">
        <v>21000</v>
      </c>
      <c r="D499" s="386">
        <f t="shared" si="64"/>
        <v>355.5555555555556</v>
      </c>
      <c r="E499" s="387">
        <f t="shared" si="65"/>
        <v>120.17777777777778</v>
      </c>
      <c r="F499" s="386">
        <f t="shared" si="66"/>
        <v>7.1111111111111125</v>
      </c>
      <c r="G499" s="385">
        <v>44</v>
      </c>
      <c r="H499" s="388">
        <f t="shared" si="67"/>
        <v>526.84444444444443</v>
      </c>
      <c r="I499" s="187">
        <f t="shared" si="68"/>
        <v>0.67869999999999997</v>
      </c>
    </row>
    <row r="500" spans="1:9" ht="15" customHeight="1" x14ac:dyDescent="0.2">
      <c r="A500" s="47">
        <v>482</v>
      </c>
      <c r="B500" s="381">
        <f t="shared" si="63"/>
        <v>708.76</v>
      </c>
      <c r="C500" s="379">
        <v>21000</v>
      </c>
      <c r="D500" s="386">
        <f t="shared" si="64"/>
        <v>355.55053896946777</v>
      </c>
      <c r="E500" s="387">
        <f t="shared" si="65"/>
        <v>120.17608217168009</v>
      </c>
      <c r="F500" s="386">
        <f t="shared" si="66"/>
        <v>7.1110107793893551</v>
      </c>
      <c r="G500" s="385">
        <v>44</v>
      </c>
      <c r="H500" s="388">
        <f t="shared" si="67"/>
        <v>526.83763192053721</v>
      </c>
      <c r="I500" s="187">
        <f t="shared" si="68"/>
        <v>0.68010000000000004</v>
      </c>
    </row>
    <row r="501" spans="1:9" ht="15" customHeight="1" x14ac:dyDescent="0.2">
      <c r="A501" s="47">
        <v>483</v>
      </c>
      <c r="B501" s="381">
        <f t="shared" si="63"/>
        <v>708.76</v>
      </c>
      <c r="C501" s="379">
        <v>21000</v>
      </c>
      <c r="D501" s="386">
        <f t="shared" si="64"/>
        <v>355.55053896946777</v>
      </c>
      <c r="E501" s="387">
        <f t="shared" si="65"/>
        <v>120.17608217168009</v>
      </c>
      <c r="F501" s="386">
        <f t="shared" si="66"/>
        <v>7.1110107793893551</v>
      </c>
      <c r="G501" s="385">
        <v>44</v>
      </c>
      <c r="H501" s="388">
        <f t="shared" si="67"/>
        <v>526.83763192053721</v>
      </c>
      <c r="I501" s="187">
        <f t="shared" si="68"/>
        <v>0.68149999999999999</v>
      </c>
    </row>
    <row r="502" spans="1:9" ht="15" customHeight="1" x14ac:dyDescent="0.2">
      <c r="A502" s="47">
        <v>484</v>
      </c>
      <c r="B502" s="381">
        <f t="shared" si="63"/>
        <v>708.76</v>
      </c>
      <c r="C502" s="379">
        <v>21000</v>
      </c>
      <c r="D502" s="386">
        <f t="shared" si="64"/>
        <v>355.55053896946777</v>
      </c>
      <c r="E502" s="387">
        <f t="shared" si="65"/>
        <v>120.17608217168009</v>
      </c>
      <c r="F502" s="386">
        <f t="shared" si="66"/>
        <v>7.1110107793893551</v>
      </c>
      <c r="G502" s="385">
        <v>44</v>
      </c>
      <c r="H502" s="388">
        <f t="shared" si="67"/>
        <v>526.83763192053721</v>
      </c>
      <c r="I502" s="187">
        <f t="shared" si="68"/>
        <v>0.68289999999999995</v>
      </c>
    </row>
    <row r="503" spans="1:9" ht="15" customHeight="1" x14ac:dyDescent="0.2">
      <c r="A503" s="47">
        <v>485</v>
      </c>
      <c r="B503" s="381">
        <f t="shared" si="63"/>
        <v>708.76</v>
      </c>
      <c r="C503" s="379">
        <v>21000</v>
      </c>
      <c r="D503" s="386">
        <f t="shared" si="64"/>
        <v>355.55053896946777</v>
      </c>
      <c r="E503" s="387">
        <f t="shared" si="65"/>
        <v>120.17608217168009</v>
      </c>
      <c r="F503" s="386">
        <f t="shared" si="66"/>
        <v>7.1110107793893551</v>
      </c>
      <c r="G503" s="385">
        <v>44</v>
      </c>
      <c r="H503" s="388">
        <f t="shared" si="67"/>
        <v>526.83763192053721</v>
      </c>
      <c r="I503" s="187">
        <f t="shared" si="68"/>
        <v>0.68430000000000002</v>
      </c>
    </row>
    <row r="504" spans="1:9" ht="15" customHeight="1" x14ac:dyDescent="0.2">
      <c r="A504" s="47">
        <v>486</v>
      </c>
      <c r="B504" s="381">
        <f t="shared" si="63"/>
        <v>708.76</v>
      </c>
      <c r="C504" s="379">
        <v>21000</v>
      </c>
      <c r="D504" s="386">
        <f t="shared" si="64"/>
        <v>355.55053896946777</v>
      </c>
      <c r="E504" s="387">
        <f t="shared" si="65"/>
        <v>120.17608217168009</v>
      </c>
      <c r="F504" s="386">
        <f t="shared" si="66"/>
        <v>7.1110107793893551</v>
      </c>
      <c r="G504" s="385">
        <v>44</v>
      </c>
      <c r="H504" s="388">
        <f t="shared" si="67"/>
        <v>526.83763192053721</v>
      </c>
      <c r="I504" s="187">
        <f t="shared" si="68"/>
        <v>0.68569999999999998</v>
      </c>
    </row>
    <row r="505" spans="1:9" ht="15" customHeight="1" x14ac:dyDescent="0.2">
      <c r="A505" s="47">
        <v>487</v>
      </c>
      <c r="B505" s="381">
        <f t="shared" si="63"/>
        <v>708.76</v>
      </c>
      <c r="C505" s="379">
        <v>21000</v>
      </c>
      <c r="D505" s="386">
        <f t="shared" si="64"/>
        <v>355.55053896946777</v>
      </c>
      <c r="E505" s="387">
        <f t="shared" si="65"/>
        <v>120.17608217168009</v>
      </c>
      <c r="F505" s="386">
        <f t="shared" si="66"/>
        <v>7.1110107793893551</v>
      </c>
      <c r="G505" s="385">
        <v>44</v>
      </c>
      <c r="H505" s="388">
        <f t="shared" si="67"/>
        <v>526.83763192053721</v>
      </c>
      <c r="I505" s="187">
        <f t="shared" si="68"/>
        <v>0.68710000000000004</v>
      </c>
    </row>
    <row r="506" spans="1:9" ht="15" customHeight="1" x14ac:dyDescent="0.2">
      <c r="A506" s="47">
        <v>488</v>
      </c>
      <c r="B506" s="381">
        <f t="shared" si="63"/>
        <v>708.77</v>
      </c>
      <c r="C506" s="379">
        <v>21000</v>
      </c>
      <c r="D506" s="386">
        <f t="shared" si="64"/>
        <v>355.54552252493761</v>
      </c>
      <c r="E506" s="387">
        <f t="shared" si="65"/>
        <v>120.17438661342889</v>
      </c>
      <c r="F506" s="386">
        <f t="shared" si="66"/>
        <v>7.1109104504987526</v>
      </c>
      <c r="G506" s="385">
        <v>44</v>
      </c>
      <c r="H506" s="388">
        <f t="shared" si="67"/>
        <v>526.83081958886532</v>
      </c>
      <c r="I506" s="187">
        <f t="shared" si="68"/>
        <v>0.6885</v>
      </c>
    </row>
    <row r="507" spans="1:9" ht="15" customHeight="1" x14ac:dyDescent="0.2">
      <c r="A507" s="47">
        <v>489</v>
      </c>
      <c r="B507" s="381">
        <f t="shared" si="63"/>
        <v>708.77</v>
      </c>
      <c r="C507" s="379">
        <v>21000</v>
      </c>
      <c r="D507" s="386">
        <f t="shared" si="64"/>
        <v>355.54552252493761</v>
      </c>
      <c r="E507" s="387">
        <f t="shared" si="65"/>
        <v>120.17438661342889</v>
      </c>
      <c r="F507" s="386">
        <f t="shared" si="66"/>
        <v>7.1109104504987526</v>
      </c>
      <c r="G507" s="385">
        <v>44</v>
      </c>
      <c r="H507" s="388">
        <f t="shared" si="67"/>
        <v>526.83081958886532</v>
      </c>
      <c r="I507" s="187">
        <f t="shared" si="68"/>
        <v>0.68989999999999996</v>
      </c>
    </row>
    <row r="508" spans="1:9" ht="15" customHeight="1" x14ac:dyDescent="0.2">
      <c r="A508" s="48">
        <v>490</v>
      </c>
      <c r="B508" s="381">
        <f t="shared" si="63"/>
        <v>708.77</v>
      </c>
      <c r="C508" s="379">
        <v>21000</v>
      </c>
      <c r="D508" s="386">
        <f t="shared" si="64"/>
        <v>355.54552252493761</v>
      </c>
      <c r="E508" s="387">
        <f t="shared" si="65"/>
        <v>120.17438661342889</v>
      </c>
      <c r="F508" s="386">
        <f t="shared" si="66"/>
        <v>7.1109104504987526</v>
      </c>
      <c r="G508" s="385">
        <v>44</v>
      </c>
      <c r="H508" s="388">
        <f t="shared" si="67"/>
        <v>526.83081958886532</v>
      </c>
      <c r="I508" s="187">
        <f t="shared" si="68"/>
        <v>0.69130000000000003</v>
      </c>
    </row>
    <row r="509" spans="1:9" ht="15" customHeight="1" x14ac:dyDescent="0.2">
      <c r="A509" s="47">
        <v>491</v>
      </c>
      <c r="B509" s="381">
        <f t="shared" si="63"/>
        <v>708.77</v>
      </c>
      <c r="C509" s="379">
        <v>21000</v>
      </c>
      <c r="D509" s="386">
        <f t="shared" si="64"/>
        <v>355.54552252493761</v>
      </c>
      <c r="E509" s="387">
        <f t="shared" si="65"/>
        <v>120.17438661342889</v>
      </c>
      <c r="F509" s="386">
        <f t="shared" si="66"/>
        <v>7.1109104504987526</v>
      </c>
      <c r="G509" s="385">
        <v>44</v>
      </c>
      <c r="H509" s="388">
        <f t="shared" si="67"/>
        <v>526.83081958886532</v>
      </c>
      <c r="I509" s="187">
        <f t="shared" si="68"/>
        <v>0.69269999999999998</v>
      </c>
    </row>
    <row r="510" spans="1:9" ht="15" customHeight="1" x14ac:dyDescent="0.2">
      <c r="A510" s="47">
        <v>492</v>
      </c>
      <c r="B510" s="381">
        <f t="shared" si="63"/>
        <v>708.77</v>
      </c>
      <c r="C510" s="379">
        <v>21000</v>
      </c>
      <c r="D510" s="386">
        <f t="shared" si="64"/>
        <v>355.54552252493761</v>
      </c>
      <c r="E510" s="387">
        <f t="shared" si="65"/>
        <v>120.17438661342889</v>
      </c>
      <c r="F510" s="386">
        <f t="shared" si="66"/>
        <v>7.1109104504987526</v>
      </c>
      <c r="G510" s="385">
        <v>44</v>
      </c>
      <c r="H510" s="388">
        <f t="shared" si="67"/>
        <v>526.83081958886532</v>
      </c>
      <c r="I510" s="187">
        <f t="shared" si="68"/>
        <v>0.69420000000000004</v>
      </c>
    </row>
    <row r="511" spans="1:9" ht="15" customHeight="1" x14ac:dyDescent="0.2">
      <c r="A511" s="47">
        <v>493</v>
      </c>
      <c r="B511" s="381">
        <f t="shared" si="63"/>
        <v>708.77</v>
      </c>
      <c r="C511" s="379">
        <v>21000</v>
      </c>
      <c r="D511" s="386">
        <f t="shared" si="64"/>
        <v>355.54552252493761</v>
      </c>
      <c r="E511" s="387">
        <f t="shared" si="65"/>
        <v>120.17438661342889</v>
      </c>
      <c r="F511" s="386">
        <f t="shared" si="66"/>
        <v>7.1109104504987526</v>
      </c>
      <c r="G511" s="385">
        <v>44</v>
      </c>
      <c r="H511" s="388">
        <f t="shared" si="67"/>
        <v>526.83081958886532</v>
      </c>
      <c r="I511" s="187">
        <f t="shared" si="68"/>
        <v>0.6956</v>
      </c>
    </row>
    <row r="512" spans="1:9" ht="15" customHeight="1" x14ac:dyDescent="0.2">
      <c r="A512" s="47">
        <v>494</v>
      </c>
      <c r="B512" s="381">
        <f t="shared" si="63"/>
        <v>708.78</v>
      </c>
      <c r="C512" s="379">
        <v>21000</v>
      </c>
      <c r="D512" s="386">
        <f t="shared" si="64"/>
        <v>355.54050622195888</v>
      </c>
      <c r="E512" s="387">
        <f t="shared" si="65"/>
        <v>120.17269110302209</v>
      </c>
      <c r="F512" s="386">
        <f t="shared" si="66"/>
        <v>7.1108101244391779</v>
      </c>
      <c r="G512" s="385">
        <v>44</v>
      </c>
      <c r="H512" s="388">
        <f t="shared" si="67"/>
        <v>526.82400744942015</v>
      </c>
      <c r="I512" s="187">
        <f t="shared" si="68"/>
        <v>0.69699999999999995</v>
      </c>
    </row>
    <row r="513" spans="1:9" ht="15" customHeight="1" x14ac:dyDescent="0.2">
      <c r="A513" s="47">
        <v>495</v>
      </c>
      <c r="B513" s="381">
        <f t="shared" si="63"/>
        <v>708.78</v>
      </c>
      <c r="C513" s="379">
        <v>21000</v>
      </c>
      <c r="D513" s="386">
        <f t="shared" si="64"/>
        <v>355.54050622195888</v>
      </c>
      <c r="E513" s="387">
        <f t="shared" si="65"/>
        <v>120.17269110302209</v>
      </c>
      <c r="F513" s="386">
        <f t="shared" si="66"/>
        <v>7.1108101244391779</v>
      </c>
      <c r="G513" s="385">
        <v>44</v>
      </c>
      <c r="H513" s="388">
        <f t="shared" si="67"/>
        <v>526.82400744942015</v>
      </c>
      <c r="I513" s="187">
        <f t="shared" si="68"/>
        <v>0.69840000000000002</v>
      </c>
    </row>
    <row r="514" spans="1:9" ht="15" customHeight="1" x14ac:dyDescent="0.2">
      <c r="A514" s="47">
        <v>496</v>
      </c>
      <c r="B514" s="381">
        <f t="shared" si="63"/>
        <v>708.78</v>
      </c>
      <c r="C514" s="379">
        <v>21000</v>
      </c>
      <c r="D514" s="386">
        <f t="shared" si="64"/>
        <v>355.54050622195888</v>
      </c>
      <c r="E514" s="387">
        <f t="shared" si="65"/>
        <v>120.17269110302209</v>
      </c>
      <c r="F514" s="386">
        <f t="shared" si="66"/>
        <v>7.1108101244391779</v>
      </c>
      <c r="G514" s="385">
        <v>44</v>
      </c>
      <c r="H514" s="388">
        <f t="shared" si="67"/>
        <v>526.82400744942015</v>
      </c>
      <c r="I514" s="187">
        <f t="shared" si="68"/>
        <v>0.69979999999999998</v>
      </c>
    </row>
    <row r="515" spans="1:9" ht="15" customHeight="1" x14ac:dyDescent="0.2">
      <c r="A515" s="47">
        <v>497</v>
      </c>
      <c r="B515" s="381">
        <f t="shared" si="63"/>
        <v>708.78</v>
      </c>
      <c r="C515" s="379">
        <v>21000</v>
      </c>
      <c r="D515" s="386">
        <f>12*(1/B515*C515)</f>
        <v>355.54050622195888</v>
      </c>
      <c r="E515" s="387">
        <f>SUM(D515:D515)*33.8%</f>
        <v>120.17269110302209</v>
      </c>
      <c r="F515" s="386">
        <f>SUM(D515:D515)*2%</f>
        <v>7.1108101244391779</v>
      </c>
      <c r="G515" s="385">
        <v>44</v>
      </c>
      <c r="H515" s="388">
        <f>SUM(D515:G515)</f>
        <v>526.82400744942015</v>
      </c>
      <c r="I515" s="187">
        <f>ROUND(A515/B515,4)</f>
        <v>0.70120000000000005</v>
      </c>
    </row>
    <row r="516" spans="1:9" ht="15" customHeight="1" x14ac:dyDescent="0.2">
      <c r="A516" s="47">
        <v>498</v>
      </c>
      <c r="B516" s="381">
        <f t="shared" si="63"/>
        <v>708.78</v>
      </c>
      <c r="C516" s="379">
        <v>21000</v>
      </c>
      <c r="D516" s="386">
        <f t="shared" ref="D516:D518" si="69">12*(1/B516*C516)</f>
        <v>355.54050622195888</v>
      </c>
      <c r="E516" s="387">
        <f t="shared" ref="E516:E518" si="70">SUM(D516:D516)*33.8%</f>
        <v>120.17269110302209</v>
      </c>
      <c r="F516" s="386">
        <f t="shared" ref="F516:F518" si="71">SUM(D516:D516)*2%</f>
        <v>7.1108101244391779</v>
      </c>
      <c r="G516" s="385">
        <v>44</v>
      </c>
      <c r="H516" s="388">
        <f t="shared" ref="H516:H518" si="72">SUM(D516:G516)</f>
        <v>526.82400744942015</v>
      </c>
      <c r="I516" s="187">
        <f t="shared" ref="I516:I518" si="73">ROUND(A516/B516,4)</f>
        <v>0.7026</v>
      </c>
    </row>
    <row r="517" spans="1:9" ht="15" customHeight="1" x14ac:dyDescent="0.2">
      <c r="A517" s="47">
        <v>499</v>
      </c>
      <c r="B517" s="381">
        <f t="shared" si="63"/>
        <v>708.78</v>
      </c>
      <c r="C517" s="379">
        <v>21000</v>
      </c>
      <c r="D517" s="386">
        <f t="shared" si="69"/>
        <v>355.54050622195888</v>
      </c>
      <c r="E517" s="387">
        <f t="shared" si="70"/>
        <v>120.17269110302209</v>
      </c>
      <c r="F517" s="386">
        <f t="shared" si="71"/>
        <v>7.1108101244391779</v>
      </c>
      <c r="G517" s="385">
        <v>44</v>
      </c>
      <c r="H517" s="388">
        <f t="shared" si="72"/>
        <v>526.82400744942015</v>
      </c>
      <c r="I517" s="187">
        <f t="shared" si="73"/>
        <v>0.70399999999999996</v>
      </c>
    </row>
    <row r="518" spans="1:9" ht="15" customHeight="1" thickBot="1" x14ac:dyDescent="0.25">
      <c r="A518" s="52">
        <v>500</v>
      </c>
      <c r="B518" s="398">
        <f t="shared" si="63"/>
        <v>708.79</v>
      </c>
      <c r="C518" s="212">
        <v>21000</v>
      </c>
      <c r="D518" s="390">
        <f t="shared" si="69"/>
        <v>355.53549006052572</v>
      </c>
      <c r="E518" s="391">
        <f t="shared" si="70"/>
        <v>120.17099564045768</v>
      </c>
      <c r="F518" s="390">
        <f t="shared" si="71"/>
        <v>7.1107098012105148</v>
      </c>
      <c r="G518" s="389">
        <v>44</v>
      </c>
      <c r="H518" s="392">
        <f t="shared" si="72"/>
        <v>526.81719550219395</v>
      </c>
      <c r="I518" s="214">
        <f t="shared" si="73"/>
        <v>0.70540000000000003</v>
      </c>
    </row>
  </sheetData>
  <mergeCells count="9">
    <mergeCell ref="A4:H4"/>
    <mergeCell ref="A16:I16"/>
    <mergeCell ref="A17:A18"/>
    <mergeCell ref="B17:B18"/>
    <mergeCell ref="C17:C18"/>
    <mergeCell ref="E17:E18"/>
    <mergeCell ref="F17:F18"/>
    <mergeCell ref="G17:G18"/>
    <mergeCell ref="H17:H18"/>
  </mergeCells>
  <pageMargins left="0.7" right="0.7" top="0.78740157499999996" bottom="0.78740157499999996" header="0.3" footer="0.3"/>
  <pageSetup paperSize="9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IU340"/>
  <sheetViews>
    <sheetView workbookViewId="0">
      <selection activeCell="H17" sqref="H17"/>
    </sheetView>
  </sheetViews>
  <sheetFormatPr defaultColWidth="9.140625" defaultRowHeight="12.75" x14ac:dyDescent="0.2"/>
  <cols>
    <col min="1" max="1" width="7.7109375" style="113" customWidth="1"/>
    <col min="2" max="2" width="8.28515625" style="5" customWidth="1"/>
    <col min="3" max="3" width="8.42578125" style="5" customWidth="1"/>
    <col min="4" max="4" width="12.140625" style="5" customWidth="1"/>
    <col min="5" max="5" width="7.5703125" style="5" customWidth="1"/>
    <col min="6" max="6" width="8.5703125" style="5" customWidth="1"/>
    <col min="7" max="7" width="8.85546875" style="5" customWidth="1"/>
    <col min="8" max="8" width="12.28515625" style="5" customWidth="1"/>
    <col min="9" max="9" width="12.42578125" style="5" customWidth="1"/>
    <col min="10" max="11" width="8.42578125" style="5" customWidth="1"/>
    <col min="12" max="12" width="12.5703125" style="5" customWidth="1"/>
    <col min="13" max="13" width="9.140625" style="5"/>
    <col min="14" max="14" width="7.5703125" style="113" customWidth="1"/>
    <col min="15" max="15" width="8.85546875" style="5" customWidth="1"/>
    <col min="16" max="16" width="12.28515625" style="5" customWidth="1"/>
    <col min="17" max="17" width="12.5703125" style="5" customWidth="1"/>
    <col min="18" max="18" width="8.140625" style="5" customWidth="1"/>
    <col min="19" max="19" width="8.42578125" style="5" customWidth="1"/>
    <col min="20" max="20" width="12.140625" style="5" customWidth="1"/>
    <col min="21" max="21" width="8.42578125" style="5" customWidth="1"/>
    <col min="22" max="22" width="9.140625" style="5"/>
    <col min="23" max="23" width="8.85546875" style="5" customWidth="1"/>
    <col min="24" max="24" width="12.28515625" style="5" customWidth="1"/>
    <col min="25" max="25" width="12.140625" style="5" customWidth="1"/>
    <col min="26" max="16384" width="9.140625" style="5"/>
  </cols>
  <sheetData>
    <row r="1" spans="1:25" ht="19.5" x14ac:dyDescent="0.3">
      <c r="A1" s="1" t="s">
        <v>0</v>
      </c>
      <c r="B1" s="2"/>
      <c r="C1" s="2"/>
      <c r="D1" s="3"/>
      <c r="E1" s="3"/>
      <c r="F1" s="3"/>
      <c r="G1" s="3"/>
      <c r="H1" s="4"/>
      <c r="I1" s="4"/>
      <c r="J1" s="4"/>
      <c r="K1" s="3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</row>
    <row r="2" spans="1:25" ht="17.25" x14ac:dyDescent="0.3">
      <c r="A2" s="6" t="s">
        <v>1</v>
      </c>
      <c r="B2" s="2"/>
      <c r="C2" s="2"/>
      <c r="D2" s="3"/>
      <c r="E2" s="3"/>
      <c r="F2" s="3"/>
      <c r="G2" s="3"/>
      <c r="H2" s="4"/>
      <c r="I2" s="4"/>
      <c r="J2" s="4"/>
      <c r="K2" s="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</row>
    <row r="3" spans="1:25" ht="4.5" customHeight="1" x14ac:dyDescent="0.2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25" ht="27.75" customHeight="1" x14ac:dyDescent="0.2">
      <c r="A4" s="632" t="s">
        <v>312</v>
      </c>
      <c r="B4" s="633"/>
      <c r="C4" s="633"/>
      <c r="D4" s="633"/>
      <c r="E4" s="633"/>
      <c r="F4" s="633"/>
      <c r="G4" s="633"/>
      <c r="H4" s="633"/>
      <c r="I4" s="633"/>
      <c r="J4" s="633"/>
      <c r="K4" s="633"/>
      <c r="L4" s="633"/>
      <c r="M4" s="509"/>
      <c r="N4" s="509"/>
      <c r="O4" s="509"/>
      <c r="P4" s="509"/>
      <c r="Q4" s="509"/>
      <c r="R4" s="510"/>
      <c r="S4" s="510"/>
      <c r="T4" s="510"/>
      <c r="U4" s="509"/>
      <c r="V4" s="509"/>
      <c r="W4" s="511"/>
      <c r="X4" s="511"/>
      <c r="Y4" s="511"/>
    </row>
    <row r="5" spans="1:25" ht="17.25" x14ac:dyDescent="0.3">
      <c r="A5" s="59" t="s">
        <v>25</v>
      </c>
      <c r="B5" s="57"/>
      <c r="C5" s="57"/>
      <c r="D5" s="60"/>
      <c r="E5" s="60"/>
      <c r="F5" s="60"/>
      <c r="G5" s="60"/>
      <c r="H5" s="4"/>
      <c r="I5" s="4"/>
      <c r="J5" s="57"/>
      <c r="K5" s="58"/>
      <c r="L5" s="58"/>
      <c r="M5" s="57"/>
      <c r="N5" s="57"/>
      <c r="O5" s="57"/>
      <c r="P5" s="57"/>
      <c r="Q5" s="57"/>
      <c r="R5" s="58"/>
      <c r="S5" s="58"/>
      <c r="T5" s="58"/>
      <c r="U5" s="57"/>
      <c r="V5" s="57"/>
      <c r="W5" s="4"/>
      <c r="X5" s="4"/>
      <c r="Y5" s="4"/>
    </row>
    <row r="6" spans="1:25" ht="15.75" x14ac:dyDescent="0.25">
      <c r="A6" s="60" t="s">
        <v>26</v>
      </c>
      <c r="B6" s="57"/>
      <c r="C6" s="57"/>
      <c r="D6" s="60"/>
      <c r="E6" s="60"/>
      <c r="F6" s="60"/>
      <c r="G6" s="60"/>
      <c r="H6" s="4"/>
      <c r="I6" s="4"/>
      <c r="J6" s="57"/>
      <c r="K6" s="58"/>
      <c r="L6" s="58"/>
      <c r="M6" s="57"/>
      <c r="N6" s="57"/>
      <c r="O6" s="57"/>
      <c r="P6" s="57"/>
      <c r="Q6" s="57"/>
      <c r="R6" s="58"/>
      <c r="S6" s="58"/>
      <c r="T6" s="58"/>
      <c r="U6" s="57"/>
      <c r="V6" s="57"/>
      <c r="W6" s="4"/>
      <c r="X6" s="4"/>
      <c r="Y6" s="4"/>
    </row>
    <row r="7" spans="1:25" s="22" customFormat="1" ht="16.5" thickBot="1" x14ac:dyDescent="0.3">
      <c r="A7" s="60"/>
      <c r="B7" s="61"/>
      <c r="C7" s="61"/>
      <c r="D7" s="60"/>
      <c r="E7" s="60"/>
      <c r="F7" s="60"/>
      <c r="G7" s="60"/>
      <c r="H7" s="62"/>
      <c r="I7" s="62"/>
      <c r="J7" s="61"/>
      <c r="K7" s="60"/>
      <c r="L7" s="60"/>
      <c r="M7" s="61"/>
      <c r="N7" s="61"/>
      <c r="O7" s="61"/>
      <c r="P7" s="61"/>
      <c r="Q7" s="61"/>
      <c r="R7" s="60"/>
      <c r="S7" s="60"/>
      <c r="T7" s="60"/>
      <c r="U7" s="61"/>
      <c r="V7" s="61"/>
      <c r="W7" s="62"/>
      <c r="X7" s="62"/>
      <c r="Y7" s="62"/>
    </row>
    <row r="8" spans="1:25" s="22" customFormat="1" ht="16.5" x14ac:dyDescent="0.3">
      <c r="A8" s="126" t="s">
        <v>27</v>
      </c>
      <c r="B8" s="127"/>
      <c r="C8" s="127"/>
      <c r="D8" s="19"/>
      <c r="E8" s="128"/>
      <c r="F8" s="128"/>
      <c r="G8" s="129"/>
      <c r="H8" s="18" t="s">
        <v>5</v>
      </c>
      <c r="I8" s="54" t="s">
        <v>6</v>
      </c>
      <c r="J8" s="130" t="s">
        <v>28</v>
      </c>
      <c r="K8" s="128"/>
      <c r="L8" s="128"/>
      <c r="M8" s="130"/>
      <c r="N8" s="128"/>
      <c r="O8" s="128"/>
      <c r="P8" s="18" t="s">
        <v>5</v>
      </c>
      <c r="Q8" s="54" t="s">
        <v>6</v>
      </c>
      <c r="R8" s="131" t="s">
        <v>29</v>
      </c>
      <c r="S8" s="128"/>
      <c r="T8" s="128"/>
      <c r="U8" s="130"/>
      <c r="V8" s="128"/>
      <c r="W8" s="128"/>
      <c r="X8" s="18" t="s">
        <v>5</v>
      </c>
      <c r="Y8" s="132" t="s">
        <v>6</v>
      </c>
    </row>
    <row r="9" spans="1:25" s="65" customFormat="1" ht="15.75" x14ac:dyDescent="0.25">
      <c r="A9" s="23" t="s">
        <v>178</v>
      </c>
      <c r="B9" s="26"/>
      <c r="C9" s="24"/>
      <c r="D9" s="30"/>
      <c r="E9" s="24"/>
      <c r="F9" s="24"/>
      <c r="G9" s="133"/>
      <c r="H9" s="26" t="s">
        <v>30</v>
      </c>
      <c r="I9" s="134">
        <v>68</v>
      </c>
      <c r="J9" s="135" t="s">
        <v>178</v>
      </c>
      <c r="K9" s="24"/>
      <c r="L9" s="24"/>
      <c r="M9" s="30"/>
      <c r="N9" s="24"/>
      <c r="O9" s="24"/>
      <c r="P9" s="26" t="s">
        <v>271</v>
      </c>
      <c r="Q9" s="25">
        <v>41</v>
      </c>
      <c r="R9" s="135" t="s">
        <v>178</v>
      </c>
      <c r="S9" s="24"/>
      <c r="T9" s="24"/>
      <c r="U9" s="30"/>
      <c r="V9" s="24"/>
      <c r="W9" s="24"/>
      <c r="X9" s="26" t="s">
        <v>274</v>
      </c>
      <c r="Y9" s="136">
        <v>27</v>
      </c>
    </row>
    <row r="10" spans="1:25" s="65" customFormat="1" ht="15.75" x14ac:dyDescent="0.25">
      <c r="A10" s="23" t="s">
        <v>33</v>
      </c>
      <c r="B10" s="26"/>
      <c r="C10" s="24"/>
      <c r="D10" s="30"/>
      <c r="E10" s="24"/>
      <c r="F10" s="24"/>
      <c r="G10" s="133"/>
      <c r="H10" s="26" t="s">
        <v>269</v>
      </c>
      <c r="I10" s="134">
        <v>68</v>
      </c>
      <c r="J10" s="135" t="s">
        <v>33</v>
      </c>
      <c r="K10" s="24"/>
      <c r="L10" s="24"/>
      <c r="M10" s="30"/>
      <c r="N10" s="24"/>
      <c r="O10" s="24"/>
      <c r="P10" s="26" t="s">
        <v>272</v>
      </c>
      <c r="Q10" s="25">
        <v>41</v>
      </c>
      <c r="R10" s="135" t="s">
        <v>33</v>
      </c>
      <c r="S10" s="24"/>
      <c r="T10" s="24"/>
      <c r="U10" s="30"/>
      <c r="V10" s="24"/>
      <c r="W10" s="24"/>
      <c r="X10" s="26" t="s">
        <v>275</v>
      </c>
      <c r="Y10" s="136">
        <v>27</v>
      </c>
    </row>
    <row r="11" spans="1:25" s="65" customFormat="1" ht="16.5" thickBot="1" x14ac:dyDescent="0.3">
      <c r="A11" s="142" t="s">
        <v>34</v>
      </c>
      <c r="B11" s="143"/>
      <c r="C11" s="144"/>
      <c r="D11" s="145"/>
      <c r="E11" s="144"/>
      <c r="F11" s="144"/>
      <c r="G11" s="146"/>
      <c r="H11" s="143" t="s">
        <v>270</v>
      </c>
      <c r="I11" s="229">
        <v>68</v>
      </c>
      <c r="J11" s="147" t="s">
        <v>34</v>
      </c>
      <c r="K11" s="144"/>
      <c r="L11" s="144"/>
      <c r="M11" s="145"/>
      <c r="N11" s="144"/>
      <c r="O11" s="144"/>
      <c r="P11" s="143" t="s">
        <v>273</v>
      </c>
      <c r="Q11" s="230">
        <v>41</v>
      </c>
      <c r="R11" s="147" t="s">
        <v>34</v>
      </c>
      <c r="S11" s="144"/>
      <c r="T11" s="144"/>
      <c r="U11" s="145"/>
      <c r="V11" s="144"/>
      <c r="W11" s="144"/>
      <c r="X11" s="143" t="s">
        <v>276</v>
      </c>
      <c r="Y11" s="231">
        <v>27</v>
      </c>
    </row>
    <row r="12" spans="1:25" ht="15.75" x14ac:dyDescent="0.25">
      <c r="A12" s="58"/>
      <c r="B12" s="57"/>
      <c r="C12" s="57"/>
      <c r="D12" s="60"/>
      <c r="E12" s="60"/>
      <c r="F12" s="60"/>
      <c r="G12" s="60"/>
      <c r="H12" s="4"/>
      <c r="I12" s="4"/>
      <c r="J12" s="57"/>
      <c r="K12" s="58"/>
      <c r="L12" s="58"/>
      <c r="M12" s="57"/>
      <c r="N12" s="57"/>
      <c r="O12" s="57"/>
      <c r="P12" s="57"/>
      <c r="Q12" s="57"/>
      <c r="R12" s="58"/>
      <c r="S12" s="58"/>
      <c r="T12" s="58"/>
      <c r="U12" s="57"/>
      <c r="V12" s="57"/>
      <c r="W12" s="4"/>
      <c r="X12" s="4"/>
      <c r="Y12" s="4"/>
    </row>
    <row r="13" spans="1:25" ht="13.5" thickBot="1" x14ac:dyDescent="0.25">
      <c r="A13" s="58"/>
      <c r="B13" s="57"/>
      <c r="C13" s="57"/>
      <c r="D13" s="58"/>
      <c r="E13" s="58"/>
      <c r="F13" s="58"/>
      <c r="G13" s="58"/>
      <c r="I13" s="43" t="s">
        <v>35</v>
      </c>
      <c r="J13" s="4"/>
      <c r="K13" s="57"/>
      <c r="L13" s="58"/>
      <c r="M13" s="58"/>
      <c r="N13" s="58"/>
      <c r="O13" s="57"/>
      <c r="Q13" s="43" t="s">
        <v>35</v>
      </c>
      <c r="R13" s="57"/>
      <c r="S13" s="57"/>
      <c r="T13" s="58"/>
      <c r="U13" s="58"/>
      <c r="V13" s="58"/>
      <c r="W13" s="57"/>
      <c r="Y13" s="43" t="s">
        <v>35</v>
      </c>
    </row>
    <row r="14" spans="1:25" s="46" customFormat="1" ht="23.25" customHeight="1" thickBot="1" x14ac:dyDescent="0.25">
      <c r="A14" s="634" t="s">
        <v>36</v>
      </c>
      <c r="B14" s="635" t="s">
        <v>37</v>
      </c>
      <c r="C14" s="636"/>
      <c r="D14" s="636"/>
      <c r="E14" s="636"/>
      <c r="F14" s="636"/>
      <c r="G14" s="636"/>
      <c r="H14" s="636"/>
      <c r="I14" s="637"/>
      <c r="J14" s="635" t="s">
        <v>28</v>
      </c>
      <c r="K14" s="636"/>
      <c r="L14" s="636"/>
      <c r="M14" s="636"/>
      <c r="N14" s="636"/>
      <c r="O14" s="636"/>
      <c r="P14" s="636"/>
      <c r="Q14" s="637"/>
      <c r="R14" s="635" t="s">
        <v>29</v>
      </c>
      <c r="S14" s="636"/>
      <c r="T14" s="636"/>
      <c r="U14" s="636"/>
      <c r="V14" s="636"/>
      <c r="W14" s="636"/>
      <c r="X14" s="636"/>
      <c r="Y14" s="637"/>
    </row>
    <row r="15" spans="1:25" s="46" customFormat="1" ht="25.5" customHeight="1" x14ac:dyDescent="0.2">
      <c r="A15" s="587"/>
      <c r="B15" s="641" t="s">
        <v>5</v>
      </c>
      <c r="C15" s="641" t="s">
        <v>38</v>
      </c>
      <c r="D15" s="419" t="s">
        <v>16</v>
      </c>
      <c r="E15" s="645" t="s">
        <v>17</v>
      </c>
      <c r="F15" s="643" t="s">
        <v>18</v>
      </c>
      <c r="G15" s="638" t="s">
        <v>19</v>
      </c>
      <c r="H15" s="639" t="s">
        <v>20</v>
      </c>
      <c r="I15" s="451" t="s">
        <v>39</v>
      </c>
      <c r="J15" s="641" t="s">
        <v>5</v>
      </c>
      <c r="K15" s="641" t="s">
        <v>38</v>
      </c>
      <c r="L15" s="419" t="s">
        <v>16</v>
      </c>
      <c r="M15" s="645" t="s">
        <v>17</v>
      </c>
      <c r="N15" s="643" t="s">
        <v>18</v>
      </c>
      <c r="O15" s="638" t="s">
        <v>19</v>
      </c>
      <c r="P15" s="639" t="s">
        <v>20</v>
      </c>
      <c r="Q15" s="451" t="s">
        <v>39</v>
      </c>
      <c r="R15" s="641" t="s">
        <v>5</v>
      </c>
      <c r="S15" s="641" t="s">
        <v>38</v>
      </c>
      <c r="T15" s="419" t="s">
        <v>16</v>
      </c>
      <c r="U15" s="645" t="s">
        <v>17</v>
      </c>
      <c r="V15" s="643" t="s">
        <v>18</v>
      </c>
      <c r="W15" s="638" t="s">
        <v>19</v>
      </c>
      <c r="X15" s="639" t="s">
        <v>20</v>
      </c>
      <c r="Y15" s="451" t="s">
        <v>39</v>
      </c>
    </row>
    <row r="16" spans="1:25" ht="16.5" customHeight="1" thickBot="1" x14ac:dyDescent="0.25">
      <c r="A16" s="588"/>
      <c r="B16" s="642"/>
      <c r="C16" s="642"/>
      <c r="D16" s="450" t="s">
        <v>23</v>
      </c>
      <c r="E16" s="646"/>
      <c r="F16" s="644"/>
      <c r="G16" s="615"/>
      <c r="H16" s="640"/>
      <c r="I16" s="452" t="s">
        <v>23</v>
      </c>
      <c r="J16" s="642"/>
      <c r="K16" s="642"/>
      <c r="L16" s="450" t="s">
        <v>23</v>
      </c>
      <c r="M16" s="646"/>
      <c r="N16" s="644"/>
      <c r="O16" s="615"/>
      <c r="P16" s="640"/>
      <c r="Q16" s="452" t="s">
        <v>23</v>
      </c>
      <c r="R16" s="642"/>
      <c r="S16" s="642"/>
      <c r="T16" s="450" t="s">
        <v>23</v>
      </c>
      <c r="U16" s="646"/>
      <c r="V16" s="644"/>
      <c r="W16" s="615"/>
      <c r="X16" s="640"/>
      <c r="Y16" s="452" t="s">
        <v>23</v>
      </c>
    </row>
    <row r="17" spans="1:25" s="46" customFormat="1" ht="16.5" customHeight="1" x14ac:dyDescent="0.2">
      <c r="A17" s="148">
        <v>1</v>
      </c>
      <c r="B17" s="89">
        <f>ROUND((A17/0.8)*1.3,2)</f>
        <v>1.63</v>
      </c>
      <c r="C17" s="71">
        <v>23653</v>
      </c>
      <c r="D17" s="406">
        <f>12*(1/B17*C17)</f>
        <v>174132.51533742331</v>
      </c>
      <c r="E17" s="332">
        <f>D17*33.8%</f>
        <v>58856.790184049074</v>
      </c>
      <c r="F17" s="422">
        <f>D17*2%</f>
        <v>3482.6503067484664</v>
      </c>
      <c r="G17" s="433">
        <v>68</v>
      </c>
      <c r="H17" s="424">
        <f>SUM(D17:G17)</f>
        <v>236539.95582822085</v>
      </c>
      <c r="I17" s="72">
        <v>0.61499999999999999</v>
      </c>
      <c r="J17" s="73">
        <f>ROUND(((A17/0.8)*1.3)/0.67,2)</f>
        <v>2.4300000000000002</v>
      </c>
      <c r="K17" s="71">
        <v>23653</v>
      </c>
      <c r="L17" s="406">
        <f t="shared" ref="L17:L80" si="0">12*(1/J17*K17)</f>
        <v>116804.93827160493</v>
      </c>
      <c r="M17" s="332">
        <f>L17*33.8%</f>
        <v>39480.069135802463</v>
      </c>
      <c r="N17" s="403">
        <f>L17*2%</f>
        <v>2336.0987654320988</v>
      </c>
      <c r="O17" s="434">
        <v>41</v>
      </c>
      <c r="P17" s="431">
        <f>SUM(L17:O17)</f>
        <v>158662.1061728395</v>
      </c>
      <c r="Q17" s="72">
        <f>ROUND(A17/J17,4)</f>
        <v>0.41149999999999998</v>
      </c>
      <c r="R17" s="74">
        <f>ROUND(((A17/0.8)*1.3)/0.33,2)</f>
        <v>4.92</v>
      </c>
      <c r="S17" s="71">
        <v>23653</v>
      </c>
      <c r="T17" s="421">
        <f t="shared" ref="T17:T80" si="1">12*(1/R17*S17)</f>
        <v>57690.243902439019</v>
      </c>
      <c r="U17" s="349">
        <f>T17*33.8%</f>
        <v>19499.302439024388</v>
      </c>
      <c r="V17" s="423">
        <f>T17*2%</f>
        <v>1153.8048780487804</v>
      </c>
      <c r="W17" s="438">
        <v>27</v>
      </c>
      <c r="X17" s="432">
        <f>SUM(T17:W17)</f>
        <v>78370.351219512173</v>
      </c>
      <c r="Y17" s="72">
        <f>ROUND(A17/R17,4)</f>
        <v>0.20330000000000001</v>
      </c>
    </row>
    <row r="18" spans="1:25" s="46" customFormat="1" ht="16.5" customHeight="1" x14ac:dyDescent="0.2">
      <c r="A18" s="75">
        <v>2</v>
      </c>
      <c r="B18" s="89">
        <f t="shared" ref="B18:B31" si="2">ROUND((A18/0.8)*1.3,2)</f>
        <v>3.25</v>
      </c>
      <c r="C18" s="77">
        <v>23653</v>
      </c>
      <c r="D18" s="411">
        <f t="shared" ref="D18:D80" si="3">12*(1/B18*C18)</f>
        <v>87334.153846153844</v>
      </c>
      <c r="E18" s="342">
        <f t="shared" ref="E18:E81" si="4">D18*33.8%</f>
        <v>29518.943999999996</v>
      </c>
      <c r="F18" s="338">
        <f t="shared" ref="F18:F81" si="5">D18*2%</f>
        <v>1746.6830769230769</v>
      </c>
      <c r="G18" s="407">
        <v>68</v>
      </c>
      <c r="H18" s="425">
        <f t="shared" ref="H18:H81" si="6">SUM(D18:G18)</f>
        <v>118667.78092307691</v>
      </c>
      <c r="I18" s="79">
        <v>0.61499999999999999</v>
      </c>
      <c r="J18" s="80">
        <f t="shared" ref="J18:J31" si="7">ROUND(((A18/0.8)*1.3)/0.67,2)</f>
        <v>4.8499999999999996</v>
      </c>
      <c r="K18" s="77">
        <v>23653</v>
      </c>
      <c r="L18" s="407">
        <f t="shared" si="0"/>
        <v>58522.886597938152</v>
      </c>
      <c r="M18" s="342">
        <f t="shared" ref="M18:M81" si="8">L18*33.8%</f>
        <v>19780.735670103095</v>
      </c>
      <c r="N18" s="338">
        <f t="shared" ref="N18:N81" si="9">L18*2%</f>
        <v>1170.4577319587631</v>
      </c>
      <c r="O18" s="435">
        <v>41</v>
      </c>
      <c r="P18" s="425">
        <f t="shared" ref="P18:P81" si="10">SUM(L18:O18)</f>
        <v>79515.080000000016</v>
      </c>
      <c r="Q18" s="79">
        <f t="shared" ref="Q18:Q81" si="11">ROUND(A18/J18,4)</f>
        <v>0.41239999999999999</v>
      </c>
      <c r="R18" s="82">
        <f t="shared" ref="R18:R31" si="12">ROUND(((A18/0.8)*1.3)/0.33,2)</f>
        <v>9.85</v>
      </c>
      <c r="S18" s="77">
        <v>23653</v>
      </c>
      <c r="T18" s="407">
        <f t="shared" si="1"/>
        <v>28815.83756345178</v>
      </c>
      <c r="U18" s="387">
        <f t="shared" ref="U18:U81" si="13">T18*33.8%</f>
        <v>9739.7530964467005</v>
      </c>
      <c r="V18" s="338">
        <f t="shared" ref="V18:V81" si="14">T18*2%</f>
        <v>576.31675126903565</v>
      </c>
      <c r="W18" s="435">
        <v>27</v>
      </c>
      <c r="X18" s="425">
        <f t="shared" ref="X18:X81" si="15">SUM(T18:W18)</f>
        <v>39158.907411167515</v>
      </c>
      <c r="Y18" s="79">
        <f t="shared" ref="Y18:Y81" si="16">ROUND(A18/R18,4)</f>
        <v>0.20300000000000001</v>
      </c>
    </row>
    <row r="19" spans="1:25" s="46" customFormat="1" ht="16.5" customHeight="1" x14ac:dyDescent="0.2">
      <c r="A19" s="75">
        <v>3</v>
      </c>
      <c r="B19" s="89">
        <f t="shared" si="2"/>
        <v>4.88</v>
      </c>
      <c r="C19" s="77">
        <v>23653</v>
      </c>
      <c r="D19" s="411">
        <f t="shared" si="3"/>
        <v>58163.114754098366</v>
      </c>
      <c r="E19" s="342">
        <f t="shared" si="4"/>
        <v>19659.132786885246</v>
      </c>
      <c r="F19" s="338">
        <f t="shared" si="5"/>
        <v>1163.2622950819673</v>
      </c>
      <c r="G19" s="407">
        <v>68</v>
      </c>
      <c r="H19" s="425">
        <f t="shared" si="6"/>
        <v>79053.509836065568</v>
      </c>
      <c r="I19" s="79">
        <v>0.61499999999999999</v>
      </c>
      <c r="J19" s="80">
        <f t="shared" si="7"/>
        <v>7.28</v>
      </c>
      <c r="K19" s="77">
        <v>23653</v>
      </c>
      <c r="L19" s="407">
        <f t="shared" si="0"/>
        <v>38988.461538461532</v>
      </c>
      <c r="M19" s="342">
        <f t="shared" si="8"/>
        <v>13178.099999999997</v>
      </c>
      <c r="N19" s="338">
        <f t="shared" si="9"/>
        <v>779.7692307692306</v>
      </c>
      <c r="O19" s="435">
        <v>41</v>
      </c>
      <c r="P19" s="425">
        <f t="shared" si="10"/>
        <v>52987.330769230764</v>
      </c>
      <c r="Q19" s="79">
        <f t="shared" si="11"/>
        <v>0.41210000000000002</v>
      </c>
      <c r="R19" s="82">
        <f t="shared" si="12"/>
        <v>14.77</v>
      </c>
      <c r="S19" s="77">
        <v>23653</v>
      </c>
      <c r="T19" s="407">
        <f t="shared" si="1"/>
        <v>19217.061611374407</v>
      </c>
      <c r="U19" s="387">
        <f t="shared" si="13"/>
        <v>6495.3668246445486</v>
      </c>
      <c r="V19" s="338">
        <f t="shared" si="14"/>
        <v>384.34123222748815</v>
      </c>
      <c r="W19" s="435">
        <v>27</v>
      </c>
      <c r="X19" s="425">
        <f t="shared" si="15"/>
        <v>26123.769668246445</v>
      </c>
      <c r="Y19" s="79">
        <f t="shared" si="16"/>
        <v>0.2031</v>
      </c>
    </row>
    <row r="20" spans="1:25" s="46" customFormat="1" ht="16.5" customHeight="1" x14ac:dyDescent="0.2">
      <c r="A20" s="75">
        <v>4</v>
      </c>
      <c r="B20" s="89">
        <f t="shared" si="2"/>
        <v>6.5</v>
      </c>
      <c r="C20" s="77">
        <v>23653</v>
      </c>
      <c r="D20" s="411">
        <f t="shared" si="3"/>
        <v>43667.076923076922</v>
      </c>
      <c r="E20" s="342">
        <f t="shared" si="4"/>
        <v>14759.471999999998</v>
      </c>
      <c r="F20" s="338">
        <f t="shared" si="5"/>
        <v>873.34153846153845</v>
      </c>
      <c r="G20" s="407">
        <v>68</v>
      </c>
      <c r="H20" s="425">
        <f t="shared" si="6"/>
        <v>59367.890461538453</v>
      </c>
      <c r="I20" s="79">
        <v>0.61499999999999999</v>
      </c>
      <c r="J20" s="80">
        <f t="shared" si="7"/>
        <v>9.6999999999999993</v>
      </c>
      <c r="K20" s="77">
        <v>23653</v>
      </c>
      <c r="L20" s="407">
        <f t="shared" si="0"/>
        <v>29261.443298969076</v>
      </c>
      <c r="M20" s="342">
        <f t="shared" si="8"/>
        <v>9890.3678350515474</v>
      </c>
      <c r="N20" s="338">
        <f t="shared" si="9"/>
        <v>585.22886597938157</v>
      </c>
      <c r="O20" s="435">
        <v>41</v>
      </c>
      <c r="P20" s="425">
        <f t="shared" si="10"/>
        <v>39778.040000000008</v>
      </c>
      <c r="Q20" s="79">
        <f t="shared" si="11"/>
        <v>0.41239999999999999</v>
      </c>
      <c r="R20" s="82">
        <f t="shared" si="12"/>
        <v>19.7</v>
      </c>
      <c r="S20" s="77">
        <v>23653</v>
      </c>
      <c r="T20" s="407">
        <f t="shared" si="1"/>
        <v>14407.91878172589</v>
      </c>
      <c r="U20" s="387">
        <f t="shared" si="13"/>
        <v>4869.8765482233503</v>
      </c>
      <c r="V20" s="338">
        <f t="shared" si="14"/>
        <v>288.15837563451782</v>
      </c>
      <c r="W20" s="435">
        <v>27</v>
      </c>
      <c r="X20" s="425">
        <f t="shared" si="15"/>
        <v>19592.953705583757</v>
      </c>
      <c r="Y20" s="79">
        <f t="shared" si="16"/>
        <v>0.20300000000000001</v>
      </c>
    </row>
    <row r="21" spans="1:25" s="46" customFormat="1" ht="16.5" customHeight="1" x14ac:dyDescent="0.2">
      <c r="A21" s="75">
        <v>5</v>
      </c>
      <c r="B21" s="89">
        <f t="shared" si="2"/>
        <v>8.1300000000000008</v>
      </c>
      <c r="C21" s="77">
        <v>23653</v>
      </c>
      <c r="D21" s="411">
        <f t="shared" si="3"/>
        <v>34912.177121771216</v>
      </c>
      <c r="E21" s="342">
        <f t="shared" si="4"/>
        <v>11800.31586715867</v>
      </c>
      <c r="F21" s="338">
        <f t="shared" si="5"/>
        <v>698.24354243542427</v>
      </c>
      <c r="G21" s="407">
        <v>68</v>
      </c>
      <c r="H21" s="425">
        <f t="shared" si="6"/>
        <v>47478.736531365314</v>
      </c>
      <c r="I21" s="79">
        <v>0.61499999999999999</v>
      </c>
      <c r="J21" s="80">
        <f t="shared" si="7"/>
        <v>12.13</v>
      </c>
      <c r="K21" s="77">
        <v>23653</v>
      </c>
      <c r="L21" s="407">
        <f t="shared" si="0"/>
        <v>23399.505358615002</v>
      </c>
      <c r="M21" s="342">
        <f t="shared" si="8"/>
        <v>7909.0328112118705</v>
      </c>
      <c r="N21" s="338">
        <f t="shared" si="9"/>
        <v>467.99010717230004</v>
      </c>
      <c r="O21" s="435">
        <v>41</v>
      </c>
      <c r="P21" s="425">
        <f t="shared" si="10"/>
        <v>31817.528276999172</v>
      </c>
      <c r="Q21" s="79">
        <f t="shared" si="11"/>
        <v>0.41220000000000001</v>
      </c>
      <c r="R21" s="82">
        <f t="shared" si="12"/>
        <v>24.62</v>
      </c>
      <c r="S21" s="77">
        <v>23653</v>
      </c>
      <c r="T21" s="407">
        <f t="shared" si="1"/>
        <v>11528.67587327376</v>
      </c>
      <c r="U21" s="387">
        <f t="shared" si="13"/>
        <v>3896.6924451665304</v>
      </c>
      <c r="V21" s="338">
        <f t="shared" si="14"/>
        <v>230.57351746547519</v>
      </c>
      <c r="W21" s="435">
        <v>27</v>
      </c>
      <c r="X21" s="425">
        <f t="shared" si="15"/>
        <v>15682.941835905765</v>
      </c>
      <c r="Y21" s="79">
        <f t="shared" si="16"/>
        <v>0.2031</v>
      </c>
    </row>
    <row r="22" spans="1:25" s="46" customFormat="1" ht="16.5" customHeight="1" x14ac:dyDescent="0.2">
      <c r="A22" s="75">
        <v>6</v>
      </c>
      <c r="B22" s="89">
        <f t="shared" si="2"/>
        <v>9.75</v>
      </c>
      <c r="C22" s="77">
        <v>23653</v>
      </c>
      <c r="D22" s="411">
        <f t="shared" si="3"/>
        <v>29111.384615384613</v>
      </c>
      <c r="E22" s="342">
        <f t="shared" si="4"/>
        <v>9839.6479999999992</v>
      </c>
      <c r="F22" s="338">
        <f t="shared" si="5"/>
        <v>582.22769230769234</v>
      </c>
      <c r="G22" s="407">
        <v>68</v>
      </c>
      <c r="H22" s="425">
        <f t="shared" si="6"/>
        <v>39601.260307692304</v>
      </c>
      <c r="I22" s="79">
        <v>0.61499999999999999</v>
      </c>
      <c r="J22" s="80">
        <f t="shared" si="7"/>
        <v>14.55</v>
      </c>
      <c r="K22" s="77">
        <v>23653</v>
      </c>
      <c r="L22" s="407">
        <f t="shared" si="0"/>
        <v>19507.628865979379</v>
      </c>
      <c r="M22" s="342">
        <f t="shared" si="8"/>
        <v>6593.5785567010298</v>
      </c>
      <c r="N22" s="338">
        <f t="shared" si="9"/>
        <v>390.15257731958758</v>
      </c>
      <c r="O22" s="435">
        <v>41</v>
      </c>
      <c r="P22" s="425">
        <f t="shared" si="10"/>
        <v>26532.359999999997</v>
      </c>
      <c r="Q22" s="79">
        <f t="shared" si="11"/>
        <v>0.41239999999999999</v>
      </c>
      <c r="R22" s="82">
        <f t="shared" si="12"/>
        <v>29.55</v>
      </c>
      <c r="S22" s="77">
        <v>23653</v>
      </c>
      <c r="T22" s="407">
        <f t="shared" si="1"/>
        <v>9605.2791878172575</v>
      </c>
      <c r="U22" s="387">
        <f t="shared" si="13"/>
        <v>3246.5843654822329</v>
      </c>
      <c r="V22" s="338">
        <f t="shared" si="14"/>
        <v>192.10558375634514</v>
      </c>
      <c r="W22" s="435">
        <v>27</v>
      </c>
      <c r="X22" s="425">
        <f t="shared" si="15"/>
        <v>13070.969137055836</v>
      </c>
      <c r="Y22" s="79">
        <f t="shared" si="16"/>
        <v>0.20300000000000001</v>
      </c>
    </row>
    <row r="23" spans="1:25" s="46" customFormat="1" ht="16.5" customHeight="1" x14ac:dyDescent="0.2">
      <c r="A23" s="75">
        <v>7</v>
      </c>
      <c r="B23" s="89">
        <f t="shared" si="2"/>
        <v>11.38</v>
      </c>
      <c r="C23" s="77">
        <v>23653</v>
      </c>
      <c r="D23" s="411">
        <f t="shared" si="3"/>
        <v>24941.652021089627</v>
      </c>
      <c r="E23" s="342">
        <f t="shared" si="4"/>
        <v>8430.2783831282923</v>
      </c>
      <c r="F23" s="338">
        <f t="shared" si="5"/>
        <v>498.83304042179253</v>
      </c>
      <c r="G23" s="407">
        <v>68</v>
      </c>
      <c r="H23" s="425">
        <f t="shared" si="6"/>
        <v>33938.763444639713</v>
      </c>
      <c r="I23" s="79">
        <v>0.61499999999999999</v>
      </c>
      <c r="J23" s="80">
        <f t="shared" si="7"/>
        <v>16.98</v>
      </c>
      <c r="K23" s="77">
        <v>23653</v>
      </c>
      <c r="L23" s="407">
        <f t="shared" si="0"/>
        <v>16715.901060070672</v>
      </c>
      <c r="M23" s="342">
        <f t="shared" si="8"/>
        <v>5649.9745583038866</v>
      </c>
      <c r="N23" s="338">
        <f t="shared" si="9"/>
        <v>334.31802120141344</v>
      </c>
      <c r="O23" s="435">
        <v>41</v>
      </c>
      <c r="P23" s="425">
        <f t="shared" si="10"/>
        <v>22741.193639575969</v>
      </c>
      <c r="Q23" s="79">
        <f t="shared" si="11"/>
        <v>0.41220000000000001</v>
      </c>
      <c r="R23" s="82">
        <f t="shared" si="12"/>
        <v>34.47</v>
      </c>
      <c r="S23" s="77">
        <v>23653</v>
      </c>
      <c r="T23" s="407">
        <f t="shared" si="1"/>
        <v>8234.2906875543958</v>
      </c>
      <c r="U23" s="387">
        <f t="shared" si="13"/>
        <v>2783.1902523933854</v>
      </c>
      <c r="V23" s="338">
        <f t="shared" si="14"/>
        <v>164.68581375108792</v>
      </c>
      <c r="W23" s="435">
        <v>27</v>
      </c>
      <c r="X23" s="425">
        <f t="shared" si="15"/>
        <v>11209.16675369887</v>
      </c>
      <c r="Y23" s="79">
        <f t="shared" si="16"/>
        <v>0.2031</v>
      </c>
    </row>
    <row r="24" spans="1:25" s="46" customFormat="1" ht="16.5" customHeight="1" x14ac:dyDescent="0.2">
      <c r="A24" s="75">
        <v>8</v>
      </c>
      <c r="B24" s="89">
        <f t="shared" si="2"/>
        <v>13</v>
      </c>
      <c r="C24" s="77">
        <v>23653</v>
      </c>
      <c r="D24" s="411">
        <f t="shared" si="3"/>
        <v>21833.538461538461</v>
      </c>
      <c r="E24" s="342">
        <f t="shared" si="4"/>
        <v>7379.735999999999</v>
      </c>
      <c r="F24" s="338">
        <f t="shared" si="5"/>
        <v>436.67076923076922</v>
      </c>
      <c r="G24" s="407">
        <v>68</v>
      </c>
      <c r="H24" s="425">
        <f t="shared" si="6"/>
        <v>29717.945230769226</v>
      </c>
      <c r="I24" s="79">
        <v>0.61499999999999999</v>
      </c>
      <c r="J24" s="80">
        <f t="shared" si="7"/>
        <v>19.399999999999999</v>
      </c>
      <c r="K24" s="77">
        <v>23653</v>
      </c>
      <c r="L24" s="407">
        <f t="shared" si="0"/>
        <v>14630.721649484538</v>
      </c>
      <c r="M24" s="342">
        <f t="shared" si="8"/>
        <v>4945.1839175257737</v>
      </c>
      <c r="N24" s="338">
        <f t="shared" si="9"/>
        <v>292.61443298969078</v>
      </c>
      <c r="O24" s="435">
        <v>41</v>
      </c>
      <c r="P24" s="425">
        <f t="shared" si="10"/>
        <v>19909.520000000004</v>
      </c>
      <c r="Q24" s="79">
        <f t="shared" si="11"/>
        <v>0.41239999999999999</v>
      </c>
      <c r="R24" s="82">
        <f t="shared" si="12"/>
        <v>39.39</v>
      </c>
      <c r="S24" s="77">
        <v>23653</v>
      </c>
      <c r="T24" s="407">
        <f t="shared" si="1"/>
        <v>7205.7882711348057</v>
      </c>
      <c r="U24" s="387">
        <f t="shared" si="13"/>
        <v>2435.5564356435639</v>
      </c>
      <c r="V24" s="338">
        <f t="shared" si="14"/>
        <v>144.11576542269611</v>
      </c>
      <c r="W24" s="435">
        <v>27</v>
      </c>
      <c r="X24" s="425">
        <f t="shared" si="15"/>
        <v>9812.4604722010645</v>
      </c>
      <c r="Y24" s="79">
        <f t="shared" si="16"/>
        <v>0.2031</v>
      </c>
    </row>
    <row r="25" spans="1:25" s="46" customFormat="1" ht="16.5" customHeight="1" x14ac:dyDescent="0.2">
      <c r="A25" s="75">
        <v>9</v>
      </c>
      <c r="B25" s="89">
        <f t="shared" si="2"/>
        <v>14.63</v>
      </c>
      <c r="C25" s="77">
        <v>23653</v>
      </c>
      <c r="D25" s="411">
        <f t="shared" si="3"/>
        <v>19400.956937799041</v>
      </c>
      <c r="E25" s="342">
        <f t="shared" si="4"/>
        <v>6557.5234449760756</v>
      </c>
      <c r="F25" s="338">
        <f t="shared" si="5"/>
        <v>388.0191387559808</v>
      </c>
      <c r="G25" s="407">
        <v>68</v>
      </c>
      <c r="H25" s="425">
        <f t="shared" si="6"/>
        <v>26414.499521531099</v>
      </c>
      <c r="I25" s="79">
        <v>0.61499999999999999</v>
      </c>
      <c r="J25" s="80">
        <f t="shared" si="7"/>
        <v>21.83</v>
      </c>
      <c r="K25" s="77">
        <v>23653</v>
      </c>
      <c r="L25" s="407">
        <f t="shared" si="0"/>
        <v>13002.107191937699</v>
      </c>
      <c r="M25" s="342">
        <f t="shared" si="8"/>
        <v>4394.7122308749422</v>
      </c>
      <c r="N25" s="338">
        <f t="shared" si="9"/>
        <v>260.04214383875399</v>
      </c>
      <c r="O25" s="435">
        <v>41</v>
      </c>
      <c r="P25" s="425">
        <f t="shared" si="10"/>
        <v>17697.861566651394</v>
      </c>
      <c r="Q25" s="79">
        <f t="shared" si="11"/>
        <v>0.4123</v>
      </c>
      <c r="R25" s="82">
        <f t="shared" si="12"/>
        <v>44.32</v>
      </c>
      <c r="S25" s="77">
        <v>23653</v>
      </c>
      <c r="T25" s="407">
        <f t="shared" si="1"/>
        <v>6404.2418772563178</v>
      </c>
      <c r="U25" s="387">
        <f t="shared" si="13"/>
        <v>2164.6337545126353</v>
      </c>
      <c r="V25" s="338">
        <f t="shared" si="14"/>
        <v>128.08483754512636</v>
      </c>
      <c r="W25" s="435">
        <v>27</v>
      </c>
      <c r="X25" s="425">
        <f t="shared" si="15"/>
        <v>8723.9604693140791</v>
      </c>
      <c r="Y25" s="79">
        <f t="shared" si="16"/>
        <v>0.2031</v>
      </c>
    </row>
    <row r="26" spans="1:25" s="46" customFormat="1" ht="16.5" customHeight="1" x14ac:dyDescent="0.2">
      <c r="A26" s="83">
        <v>10</v>
      </c>
      <c r="B26" s="89">
        <f t="shared" si="2"/>
        <v>16.25</v>
      </c>
      <c r="C26" s="77">
        <v>23653</v>
      </c>
      <c r="D26" s="411">
        <f t="shared" si="3"/>
        <v>17466.830769230772</v>
      </c>
      <c r="E26" s="342">
        <f t="shared" si="4"/>
        <v>5903.7888000000003</v>
      </c>
      <c r="F26" s="338">
        <f t="shared" si="5"/>
        <v>349.33661538461541</v>
      </c>
      <c r="G26" s="407">
        <v>68</v>
      </c>
      <c r="H26" s="425">
        <f t="shared" si="6"/>
        <v>23787.956184615388</v>
      </c>
      <c r="I26" s="79">
        <v>0.61499999999999999</v>
      </c>
      <c r="J26" s="80">
        <f t="shared" si="7"/>
        <v>24.25</v>
      </c>
      <c r="K26" s="77">
        <v>23653</v>
      </c>
      <c r="L26" s="407">
        <f t="shared" si="0"/>
        <v>11704.577319587628</v>
      </c>
      <c r="M26" s="342">
        <f t="shared" si="8"/>
        <v>3956.1471340206181</v>
      </c>
      <c r="N26" s="338">
        <f t="shared" si="9"/>
        <v>234.09154639175256</v>
      </c>
      <c r="O26" s="435">
        <v>41</v>
      </c>
      <c r="P26" s="425">
        <f t="shared" si="10"/>
        <v>15935.815999999999</v>
      </c>
      <c r="Q26" s="79">
        <f t="shared" si="11"/>
        <v>0.41239999999999999</v>
      </c>
      <c r="R26" s="82">
        <f t="shared" si="12"/>
        <v>49.24</v>
      </c>
      <c r="S26" s="77">
        <v>23653</v>
      </c>
      <c r="T26" s="407">
        <f t="shared" si="1"/>
        <v>5764.3379366368799</v>
      </c>
      <c r="U26" s="387">
        <f t="shared" si="13"/>
        <v>1948.3462225832652</v>
      </c>
      <c r="V26" s="338">
        <f t="shared" si="14"/>
        <v>115.2867587327376</v>
      </c>
      <c r="W26" s="435">
        <v>27</v>
      </c>
      <c r="X26" s="425">
        <f t="shared" si="15"/>
        <v>7854.9709179528827</v>
      </c>
      <c r="Y26" s="79">
        <f t="shared" si="16"/>
        <v>0.2031</v>
      </c>
    </row>
    <row r="27" spans="1:25" s="46" customFormat="1" ht="16.5" customHeight="1" x14ac:dyDescent="0.2">
      <c r="A27" s="75">
        <v>11</v>
      </c>
      <c r="B27" s="89">
        <f t="shared" si="2"/>
        <v>17.88</v>
      </c>
      <c r="C27" s="77">
        <v>23653</v>
      </c>
      <c r="D27" s="411">
        <f t="shared" si="3"/>
        <v>15874.496644295303</v>
      </c>
      <c r="E27" s="342">
        <f t="shared" si="4"/>
        <v>5365.5798657718115</v>
      </c>
      <c r="F27" s="338">
        <f t="shared" si="5"/>
        <v>317.48993288590606</v>
      </c>
      <c r="G27" s="407">
        <v>68</v>
      </c>
      <c r="H27" s="425">
        <f t="shared" si="6"/>
        <v>21625.566442953019</v>
      </c>
      <c r="I27" s="79">
        <v>0.61499999999999999</v>
      </c>
      <c r="J27" s="80">
        <f t="shared" si="7"/>
        <v>26.68</v>
      </c>
      <c r="K27" s="77">
        <v>23653</v>
      </c>
      <c r="L27" s="407">
        <f t="shared" si="0"/>
        <v>10638.530734632684</v>
      </c>
      <c r="M27" s="342">
        <f t="shared" si="8"/>
        <v>3595.8233883058469</v>
      </c>
      <c r="N27" s="338">
        <f t="shared" si="9"/>
        <v>212.77061469265368</v>
      </c>
      <c r="O27" s="435">
        <v>41</v>
      </c>
      <c r="P27" s="425">
        <f t="shared" si="10"/>
        <v>14488.124737631186</v>
      </c>
      <c r="Q27" s="79">
        <f t="shared" si="11"/>
        <v>0.4123</v>
      </c>
      <c r="R27" s="82">
        <f t="shared" si="12"/>
        <v>54.17</v>
      </c>
      <c r="S27" s="77">
        <v>23653</v>
      </c>
      <c r="T27" s="407">
        <f t="shared" si="1"/>
        <v>5239.726786043936</v>
      </c>
      <c r="U27" s="387">
        <f t="shared" si="13"/>
        <v>1771.0276536828503</v>
      </c>
      <c r="V27" s="338">
        <f t="shared" si="14"/>
        <v>104.79453572087873</v>
      </c>
      <c r="W27" s="435">
        <v>27</v>
      </c>
      <c r="X27" s="425">
        <f t="shared" si="15"/>
        <v>7142.5489754476657</v>
      </c>
      <c r="Y27" s="79">
        <f t="shared" si="16"/>
        <v>0.2031</v>
      </c>
    </row>
    <row r="28" spans="1:25" s="46" customFormat="1" ht="16.5" customHeight="1" x14ac:dyDescent="0.2">
      <c r="A28" s="188">
        <v>12</v>
      </c>
      <c r="B28" s="89">
        <f t="shared" si="2"/>
        <v>19.5</v>
      </c>
      <c r="C28" s="78">
        <v>23653</v>
      </c>
      <c r="D28" s="411">
        <f t="shared" si="3"/>
        <v>14555.692307692307</v>
      </c>
      <c r="E28" s="342">
        <f t="shared" si="4"/>
        <v>4919.8239999999996</v>
      </c>
      <c r="F28" s="338">
        <f t="shared" si="5"/>
        <v>291.11384615384617</v>
      </c>
      <c r="G28" s="407">
        <v>68</v>
      </c>
      <c r="H28" s="426">
        <f t="shared" si="6"/>
        <v>19834.630153846152</v>
      </c>
      <c r="I28" s="221">
        <v>0.61499999999999999</v>
      </c>
      <c r="J28" s="405">
        <f t="shared" si="7"/>
        <v>29.1</v>
      </c>
      <c r="K28" s="283">
        <v>23653</v>
      </c>
      <c r="L28" s="407">
        <f t="shared" si="0"/>
        <v>9753.8144329896895</v>
      </c>
      <c r="M28" s="342">
        <f t="shared" si="8"/>
        <v>3296.7892783505149</v>
      </c>
      <c r="N28" s="338">
        <f t="shared" si="9"/>
        <v>195.07628865979379</v>
      </c>
      <c r="O28" s="435">
        <v>41</v>
      </c>
      <c r="P28" s="426">
        <f t="shared" si="10"/>
        <v>13286.679999999998</v>
      </c>
      <c r="Q28" s="221">
        <f t="shared" si="11"/>
        <v>0.41239999999999999</v>
      </c>
      <c r="R28" s="95">
        <f t="shared" si="12"/>
        <v>59.09</v>
      </c>
      <c r="S28" s="283">
        <v>23653</v>
      </c>
      <c r="T28" s="407">
        <f t="shared" si="1"/>
        <v>4803.4523608055506</v>
      </c>
      <c r="U28" s="342">
        <f t="shared" si="13"/>
        <v>1623.5668979522759</v>
      </c>
      <c r="V28" s="338">
        <f t="shared" si="14"/>
        <v>96.069047216111016</v>
      </c>
      <c r="W28" s="435">
        <v>27</v>
      </c>
      <c r="X28" s="426">
        <f t="shared" si="15"/>
        <v>6550.0883059739381</v>
      </c>
      <c r="Y28" s="79">
        <f t="shared" si="16"/>
        <v>0.2031</v>
      </c>
    </row>
    <row r="29" spans="1:25" s="46" customFormat="1" ht="16.5" customHeight="1" x14ac:dyDescent="0.2">
      <c r="A29" s="188">
        <v>13</v>
      </c>
      <c r="B29" s="89">
        <f t="shared" si="2"/>
        <v>21.13</v>
      </c>
      <c r="C29" s="78">
        <v>23653</v>
      </c>
      <c r="D29" s="411">
        <f t="shared" si="3"/>
        <v>13432.844297207761</v>
      </c>
      <c r="E29" s="342">
        <f t="shared" si="4"/>
        <v>4540.3013724562225</v>
      </c>
      <c r="F29" s="338">
        <f t="shared" si="5"/>
        <v>268.65688594415525</v>
      </c>
      <c r="G29" s="407">
        <v>68</v>
      </c>
      <c r="H29" s="426">
        <f t="shared" si="6"/>
        <v>18309.802555608137</v>
      </c>
      <c r="I29" s="221">
        <v>0.61499999999999999</v>
      </c>
      <c r="J29" s="405">
        <f t="shared" si="7"/>
        <v>31.53</v>
      </c>
      <c r="K29" s="283">
        <v>23653</v>
      </c>
      <c r="L29" s="407">
        <f t="shared" si="0"/>
        <v>9002.09324452902</v>
      </c>
      <c r="M29" s="342">
        <f t="shared" si="8"/>
        <v>3042.7075166508084</v>
      </c>
      <c r="N29" s="338">
        <f t="shared" si="9"/>
        <v>180.0418648905804</v>
      </c>
      <c r="O29" s="435">
        <v>41</v>
      </c>
      <c r="P29" s="426">
        <f t="shared" si="10"/>
        <v>12265.842626070407</v>
      </c>
      <c r="Q29" s="221">
        <f t="shared" si="11"/>
        <v>0.4123</v>
      </c>
      <c r="R29" s="95">
        <f t="shared" si="12"/>
        <v>64.02</v>
      </c>
      <c r="S29" s="283">
        <v>23653</v>
      </c>
      <c r="T29" s="407">
        <f t="shared" si="1"/>
        <v>4433.5520149953145</v>
      </c>
      <c r="U29" s="342">
        <f t="shared" si="13"/>
        <v>1498.5405810684163</v>
      </c>
      <c r="V29" s="338">
        <f t="shared" si="14"/>
        <v>88.671040299906295</v>
      </c>
      <c r="W29" s="435">
        <v>27</v>
      </c>
      <c r="X29" s="426">
        <f t="shared" si="15"/>
        <v>6047.7636363636366</v>
      </c>
      <c r="Y29" s="79">
        <f t="shared" si="16"/>
        <v>0.2031</v>
      </c>
    </row>
    <row r="30" spans="1:25" s="46" customFormat="1" ht="16.5" customHeight="1" x14ac:dyDescent="0.2">
      <c r="A30" s="75">
        <v>14</v>
      </c>
      <c r="B30" s="89">
        <f t="shared" si="2"/>
        <v>22.75</v>
      </c>
      <c r="C30" s="77">
        <v>23653</v>
      </c>
      <c r="D30" s="411">
        <f t="shared" si="3"/>
        <v>12476.307692307695</v>
      </c>
      <c r="E30" s="342">
        <f t="shared" si="4"/>
        <v>4216.9920000000002</v>
      </c>
      <c r="F30" s="338">
        <f t="shared" si="5"/>
        <v>249.5261538461539</v>
      </c>
      <c r="G30" s="407">
        <v>68</v>
      </c>
      <c r="H30" s="425">
        <f t="shared" si="6"/>
        <v>17010.825846153846</v>
      </c>
      <c r="I30" s="79">
        <v>0.61499999999999999</v>
      </c>
      <c r="J30" s="80">
        <f t="shared" si="7"/>
        <v>33.96</v>
      </c>
      <c r="K30" s="77">
        <v>23653</v>
      </c>
      <c r="L30" s="407">
        <f t="shared" si="0"/>
        <v>8357.9505300353358</v>
      </c>
      <c r="M30" s="342">
        <f t="shared" si="8"/>
        <v>2824.9872791519433</v>
      </c>
      <c r="N30" s="338">
        <f t="shared" si="9"/>
        <v>167.15901060070672</v>
      </c>
      <c r="O30" s="435">
        <v>41</v>
      </c>
      <c r="P30" s="425">
        <f t="shared" si="10"/>
        <v>11391.096819787985</v>
      </c>
      <c r="Q30" s="79">
        <f t="shared" si="11"/>
        <v>0.41220000000000001</v>
      </c>
      <c r="R30" s="82">
        <f t="shared" si="12"/>
        <v>68.94</v>
      </c>
      <c r="S30" s="77">
        <v>23653</v>
      </c>
      <c r="T30" s="407">
        <f t="shared" si="1"/>
        <v>4117.1453437771979</v>
      </c>
      <c r="U30" s="387">
        <f t="shared" si="13"/>
        <v>1391.5951261966927</v>
      </c>
      <c r="V30" s="338">
        <f t="shared" si="14"/>
        <v>82.34290687554396</v>
      </c>
      <c r="W30" s="435">
        <v>27</v>
      </c>
      <c r="X30" s="425">
        <f t="shared" si="15"/>
        <v>5618.0833768494349</v>
      </c>
      <c r="Y30" s="79">
        <f t="shared" si="16"/>
        <v>0.2031</v>
      </c>
    </row>
    <row r="31" spans="1:25" s="46" customFormat="1" ht="16.5" customHeight="1" thickBot="1" x14ac:dyDescent="0.25">
      <c r="A31" s="150">
        <v>15</v>
      </c>
      <c r="B31" s="84">
        <f t="shared" si="2"/>
        <v>24.38</v>
      </c>
      <c r="C31" s="85">
        <v>23653</v>
      </c>
      <c r="D31" s="420">
        <f t="shared" si="3"/>
        <v>11642.165709598032</v>
      </c>
      <c r="E31" s="343">
        <f t="shared" si="4"/>
        <v>3935.0520098441343</v>
      </c>
      <c r="F31" s="341">
        <f t="shared" si="5"/>
        <v>232.84331419196064</v>
      </c>
      <c r="G31" s="408">
        <v>68</v>
      </c>
      <c r="H31" s="427">
        <f t="shared" si="6"/>
        <v>15878.061033634127</v>
      </c>
      <c r="I31" s="87">
        <v>0.61499999999999999</v>
      </c>
      <c r="J31" s="404">
        <f t="shared" si="7"/>
        <v>36.380000000000003</v>
      </c>
      <c r="K31" s="85">
        <v>23653</v>
      </c>
      <c r="L31" s="408">
        <f t="shared" si="0"/>
        <v>7801.9791094007687</v>
      </c>
      <c r="M31" s="343">
        <f t="shared" si="8"/>
        <v>2637.0689389774598</v>
      </c>
      <c r="N31" s="341">
        <f t="shared" si="9"/>
        <v>156.03958218801537</v>
      </c>
      <c r="O31" s="436">
        <v>41</v>
      </c>
      <c r="P31" s="427">
        <f t="shared" si="10"/>
        <v>10636.087630566244</v>
      </c>
      <c r="Q31" s="87">
        <f t="shared" si="11"/>
        <v>0.4123</v>
      </c>
      <c r="R31" s="88">
        <f t="shared" si="12"/>
        <v>73.86</v>
      </c>
      <c r="S31" s="85">
        <v>23653</v>
      </c>
      <c r="T31" s="408">
        <f t="shared" si="1"/>
        <v>3842.8919577579209</v>
      </c>
      <c r="U31" s="391">
        <f t="shared" si="13"/>
        <v>1298.8974817221772</v>
      </c>
      <c r="V31" s="341">
        <f t="shared" si="14"/>
        <v>76.857839155158416</v>
      </c>
      <c r="W31" s="436">
        <v>27</v>
      </c>
      <c r="X31" s="427">
        <f t="shared" si="15"/>
        <v>5245.647278635256</v>
      </c>
      <c r="Y31" s="87">
        <f t="shared" si="16"/>
        <v>0.2031</v>
      </c>
    </row>
    <row r="32" spans="1:25" s="46" customFormat="1" ht="16.5" customHeight="1" x14ac:dyDescent="0.2">
      <c r="A32" s="69">
        <v>16</v>
      </c>
      <c r="B32" s="89">
        <f>ROUND((-0.0006*A32*A32+0.23*A32+15.7)*1.3,2)</f>
        <v>24.99</v>
      </c>
      <c r="C32" s="90">
        <v>23653</v>
      </c>
      <c r="D32" s="412">
        <f t="shared" si="3"/>
        <v>11357.983193277312</v>
      </c>
      <c r="E32" s="414">
        <f t="shared" si="4"/>
        <v>3838.9983193277312</v>
      </c>
      <c r="F32" s="337">
        <f t="shared" si="5"/>
        <v>227.15966386554624</v>
      </c>
      <c r="G32" s="409">
        <v>68</v>
      </c>
      <c r="H32" s="428">
        <f t="shared" si="6"/>
        <v>15492.14117647059</v>
      </c>
      <c r="I32" s="92">
        <f t="shared" ref="I32:I81" si="17">ROUND(A32/B32,4)</f>
        <v>0.64029999999999998</v>
      </c>
      <c r="J32" s="96">
        <f>ROUND(((-0.0006*A32*A32+0.23*A32+15.7)*1.3)/0.67,2)</f>
        <v>37.299999999999997</v>
      </c>
      <c r="K32" s="90">
        <v>23653</v>
      </c>
      <c r="L32" s="409">
        <f t="shared" si="0"/>
        <v>7609.5442359249328</v>
      </c>
      <c r="M32" s="414">
        <f t="shared" si="8"/>
        <v>2572.0259517426271</v>
      </c>
      <c r="N32" s="337">
        <f t="shared" si="9"/>
        <v>152.19088471849867</v>
      </c>
      <c r="O32" s="437">
        <v>41</v>
      </c>
      <c r="P32" s="428">
        <f t="shared" si="10"/>
        <v>10374.761072386058</v>
      </c>
      <c r="Q32" s="92">
        <f t="shared" si="11"/>
        <v>0.42899999999999999</v>
      </c>
      <c r="R32" s="93">
        <f>ROUND(((-0.0006*A32*A32+0.23*A32+15.7)*1.3)/0.33,2)</f>
        <v>75.739999999999995</v>
      </c>
      <c r="S32" s="90">
        <v>23653</v>
      </c>
      <c r="T32" s="409">
        <f t="shared" si="1"/>
        <v>3747.5046210720893</v>
      </c>
      <c r="U32" s="395">
        <f t="shared" si="13"/>
        <v>1266.6565619223661</v>
      </c>
      <c r="V32" s="337">
        <f t="shared" si="14"/>
        <v>74.950092421441795</v>
      </c>
      <c r="W32" s="437">
        <v>27</v>
      </c>
      <c r="X32" s="428">
        <f t="shared" si="15"/>
        <v>5116.1112754158976</v>
      </c>
      <c r="Y32" s="92">
        <f t="shared" si="16"/>
        <v>0.2112</v>
      </c>
    </row>
    <row r="33" spans="1:25" s="46" customFormat="1" ht="16.5" customHeight="1" x14ac:dyDescent="0.2">
      <c r="A33" s="75">
        <v>17</v>
      </c>
      <c r="B33" s="89">
        <f t="shared" ref="B33:B96" si="18">ROUND((-0.0006*A33*A33+0.23*A33+15.7)*1.3,2)</f>
        <v>25.27</v>
      </c>
      <c r="C33" s="77">
        <v>23653</v>
      </c>
      <c r="D33" s="411">
        <f t="shared" si="3"/>
        <v>11232.132963988919</v>
      </c>
      <c r="E33" s="342">
        <f t="shared" si="4"/>
        <v>3796.4609418282544</v>
      </c>
      <c r="F33" s="338">
        <f t="shared" si="5"/>
        <v>224.6426592797784</v>
      </c>
      <c r="G33" s="407">
        <v>68</v>
      </c>
      <c r="H33" s="425">
        <f t="shared" si="6"/>
        <v>15321.236565096951</v>
      </c>
      <c r="I33" s="79">
        <f t="shared" si="17"/>
        <v>0.67269999999999996</v>
      </c>
      <c r="J33" s="96">
        <f t="shared" ref="J33:J96" si="19">ROUND(((-0.0006*A33*A33+0.23*A33+15.7)*1.3)/0.67,2)</f>
        <v>37.71</v>
      </c>
      <c r="K33" s="77">
        <v>23653</v>
      </c>
      <c r="L33" s="407">
        <f t="shared" si="0"/>
        <v>7526.8098647573588</v>
      </c>
      <c r="M33" s="342">
        <f t="shared" si="8"/>
        <v>2544.0617342879868</v>
      </c>
      <c r="N33" s="338">
        <f t="shared" si="9"/>
        <v>150.53619729514719</v>
      </c>
      <c r="O33" s="435">
        <v>41</v>
      </c>
      <c r="P33" s="425">
        <f t="shared" si="10"/>
        <v>10262.407796340492</v>
      </c>
      <c r="Q33" s="79">
        <f t="shared" si="11"/>
        <v>0.45079999999999998</v>
      </c>
      <c r="R33" s="93">
        <f t="shared" ref="R33:R96" si="20">ROUND(((-0.0006*A33*A33+0.23*A33+15.7)*1.3)/0.33,2)</f>
        <v>76.569999999999993</v>
      </c>
      <c r="S33" s="77">
        <v>23653</v>
      </c>
      <c r="T33" s="407">
        <f t="shared" si="1"/>
        <v>3706.8825910931182</v>
      </c>
      <c r="U33" s="387">
        <f t="shared" si="13"/>
        <v>1252.9263157894738</v>
      </c>
      <c r="V33" s="338">
        <f t="shared" si="14"/>
        <v>74.137651821862363</v>
      </c>
      <c r="W33" s="435">
        <v>27</v>
      </c>
      <c r="X33" s="425">
        <f t="shared" si="15"/>
        <v>5060.9465587044542</v>
      </c>
      <c r="Y33" s="79">
        <f t="shared" si="16"/>
        <v>0.222</v>
      </c>
    </row>
    <row r="34" spans="1:25" s="46" customFormat="1" ht="16.5" customHeight="1" x14ac:dyDescent="0.2">
      <c r="A34" s="75">
        <v>18</v>
      </c>
      <c r="B34" s="89">
        <f t="shared" si="18"/>
        <v>25.54</v>
      </c>
      <c r="C34" s="77">
        <v>23653</v>
      </c>
      <c r="D34" s="411">
        <f t="shared" si="3"/>
        <v>11113.390759592796</v>
      </c>
      <c r="E34" s="342">
        <f t="shared" si="4"/>
        <v>3756.3260767423644</v>
      </c>
      <c r="F34" s="338">
        <f t="shared" si="5"/>
        <v>222.26781519185593</v>
      </c>
      <c r="G34" s="407">
        <v>68</v>
      </c>
      <c r="H34" s="425">
        <f t="shared" si="6"/>
        <v>15159.984651527015</v>
      </c>
      <c r="I34" s="79">
        <f t="shared" si="17"/>
        <v>0.70479999999999998</v>
      </c>
      <c r="J34" s="96">
        <f t="shared" si="19"/>
        <v>38.119999999999997</v>
      </c>
      <c r="K34" s="77">
        <v>23653</v>
      </c>
      <c r="L34" s="407">
        <f t="shared" si="0"/>
        <v>7445.8551941238202</v>
      </c>
      <c r="M34" s="342">
        <f t="shared" si="8"/>
        <v>2516.6990556138508</v>
      </c>
      <c r="N34" s="338">
        <f t="shared" si="9"/>
        <v>148.9171038824764</v>
      </c>
      <c r="O34" s="435">
        <v>41</v>
      </c>
      <c r="P34" s="425">
        <f t="shared" si="10"/>
        <v>10152.471353620147</v>
      </c>
      <c r="Q34" s="79">
        <f t="shared" si="11"/>
        <v>0.47220000000000001</v>
      </c>
      <c r="R34" s="93">
        <f t="shared" si="20"/>
        <v>77.39</v>
      </c>
      <c r="S34" s="77">
        <v>23653</v>
      </c>
      <c r="T34" s="407">
        <f t="shared" si="1"/>
        <v>3667.6056338028166</v>
      </c>
      <c r="U34" s="387">
        <f t="shared" si="13"/>
        <v>1239.6507042253518</v>
      </c>
      <c r="V34" s="338">
        <f t="shared" si="14"/>
        <v>73.352112676056336</v>
      </c>
      <c r="W34" s="435">
        <v>27</v>
      </c>
      <c r="X34" s="425">
        <f t="shared" si="15"/>
        <v>5007.6084507042242</v>
      </c>
      <c r="Y34" s="79">
        <f t="shared" si="16"/>
        <v>0.2326</v>
      </c>
    </row>
    <row r="35" spans="1:25" s="46" customFormat="1" ht="16.5" customHeight="1" x14ac:dyDescent="0.2">
      <c r="A35" s="75">
        <v>19</v>
      </c>
      <c r="B35" s="89">
        <f t="shared" si="18"/>
        <v>25.81</v>
      </c>
      <c r="C35" s="77">
        <v>23653</v>
      </c>
      <c r="D35" s="411">
        <f t="shared" si="3"/>
        <v>10997.132894227045</v>
      </c>
      <c r="E35" s="342">
        <f t="shared" si="4"/>
        <v>3717.0309182487408</v>
      </c>
      <c r="F35" s="338">
        <f t="shared" si="5"/>
        <v>219.94265788454089</v>
      </c>
      <c r="G35" s="407">
        <v>68</v>
      </c>
      <c r="H35" s="425">
        <f t="shared" si="6"/>
        <v>15002.106470360326</v>
      </c>
      <c r="I35" s="79">
        <f t="shared" si="17"/>
        <v>0.73609999999999998</v>
      </c>
      <c r="J35" s="96">
        <f t="shared" si="19"/>
        <v>38.520000000000003</v>
      </c>
      <c r="K35" s="77">
        <v>23653</v>
      </c>
      <c r="L35" s="407">
        <f t="shared" si="0"/>
        <v>7368.5358255451711</v>
      </c>
      <c r="M35" s="342">
        <f t="shared" si="8"/>
        <v>2490.5651090342676</v>
      </c>
      <c r="N35" s="338">
        <f t="shared" si="9"/>
        <v>147.37071651090343</v>
      </c>
      <c r="O35" s="435">
        <v>41</v>
      </c>
      <c r="P35" s="425">
        <f t="shared" si="10"/>
        <v>10047.471651090342</v>
      </c>
      <c r="Q35" s="79">
        <f t="shared" si="11"/>
        <v>0.49330000000000002</v>
      </c>
      <c r="R35" s="93">
        <f t="shared" si="20"/>
        <v>78.209999999999994</v>
      </c>
      <c r="S35" s="77">
        <v>23653</v>
      </c>
      <c r="T35" s="407">
        <f t="shared" si="1"/>
        <v>3629.1522823168398</v>
      </c>
      <c r="U35" s="387">
        <f t="shared" si="13"/>
        <v>1226.6534714230918</v>
      </c>
      <c r="V35" s="338">
        <f t="shared" si="14"/>
        <v>72.583045646336799</v>
      </c>
      <c r="W35" s="435">
        <v>27</v>
      </c>
      <c r="X35" s="425">
        <f t="shared" si="15"/>
        <v>4955.3887993862681</v>
      </c>
      <c r="Y35" s="79">
        <f t="shared" si="16"/>
        <v>0.2429</v>
      </c>
    </row>
    <row r="36" spans="1:25" s="46" customFormat="1" ht="16.5" customHeight="1" x14ac:dyDescent="0.2">
      <c r="A36" s="83">
        <v>20</v>
      </c>
      <c r="B36" s="89">
        <f t="shared" si="18"/>
        <v>26.08</v>
      </c>
      <c r="C36" s="77">
        <v>23653</v>
      </c>
      <c r="D36" s="411">
        <f t="shared" si="3"/>
        <v>10883.282208588957</v>
      </c>
      <c r="E36" s="342">
        <f t="shared" si="4"/>
        <v>3678.5493865030671</v>
      </c>
      <c r="F36" s="338">
        <f t="shared" si="5"/>
        <v>217.66564417177915</v>
      </c>
      <c r="G36" s="407">
        <v>68</v>
      </c>
      <c r="H36" s="425">
        <f t="shared" si="6"/>
        <v>14847.497239263803</v>
      </c>
      <c r="I36" s="79">
        <f t="shared" si="17"/>
        <v>0.76690000000000003</v>
      </c>
      <c r="J36" s="96">
        <f t="shared" si="19"/>
        <v>38.92</v>
      </c>
      <c r="K36" s="77">
        <v>23653</v>
      </c>
      <c r="L36" s="407">
        <f t="shared" si="0"/>
        <v>7292.8057553956842</v>
      </c>
      <c r="M36" s="342">
        <f t="shared" si="8"/>
        <v>2464.9683453237412</v>
      </c>
      <c r="N36" s="338">
        <f t="shared" si="9"/>
        <v>145.85611510791369</v>
      </c>
      <c r="O36" s="435">
        <v>41</v>
      </c>
      <c r="P36" s="425">
        <f t="shared" si="10"/>
        <v>9944.6302158273393</v>
      </c>
      <c r="Q36" s="79">
        <f t="shared" si="11"/>
        <v>0.51390000000000002</v>
      </c>
      <c r="R36" s="93">
        <f t="shared" si="20"/>
        <v>79.02</v>
      </c>
      <c r="S36" s="77">
        <v>23653</v>
      </c>
      <c r="T36" s="407">
        <f t="shared" si="1"/>
        <v>3591.9514047076696</v>
      </c>
      <c r="U36" s="387">
        <f t="shared" si="13"/>
        <v>1214.0795747911923</v>
      </c>
      <c r="V36" s="338">
        <f t="shared" si="14"/>
        <v>71.839028094153392</v>
      </c>
      <c r="W36" s="435">
        <v>27</v>
      </c>
      <c r="X36" s="425">
        <f t="shared" si="15"/>
        <v>4904.8700075930146</v>
      </c>
      <c r="Y36" s="79">
        <f t="shared" si="16"/>
        <v>0.25309999999999999</v>
      </c>
    </row>
    <row r="37" spans="1:25" s="46" customFormat="1" ht="16.5" customHeight="1" x14ac:dyDescent="0.2">
      <c r="A37" s="75">
        <v>21</v>
      </c>
      <c r="B37" s="89">
        <f t="shared" si="18"/>
        <v>26.35</v>
      </c>
      <c r="C37" s="77">
        <v>23653</v>
      </c>
      <c r="D37" s="411">
        <f t="shared" si="3"/>
        <v>10771.764705882353</v>
      </c>
      <c r="E37" s="342">
        <f t="shared" si="4"/>
        <v>3640.856470588235</v>
      </c>
      <c r="F37" s="338">
        <f t="shared" si="5"/>
        <v>215.43529411764706</v>
      </c>
      <c r="G37" s="407">
        <v>68</v>
      </c>
      <c r="H37" s="425">
        <f t="shared" si="6"/>
        <v>14696.056470588235</v>
      </c>
      <c r="I37" s="79">
        <f t="shared" si="17"/>
        <v>0.79700000000000004</v>
      </c>
      <c r="J37" s="96">
        <f t="shared" si="19"/>
        <v>39.32</v>
      </c>
      <c r="K37" s="77">
        <v>23653</v>
      </c>
      <c r="L37" s="407">
        <f t="shared" si="0"/>
        <v>7218.6164801627674</v>
      </c>
      <c r="M37" s="342">
        <f t="shared" si="8"/>
        <v>2439.8923702950151</v>
      </c>
      <c r="N37" s="338">
        <f t="shared" si="9"/>
        <v>144.37232960325534</v>
      </c>
      <c r="O37" s="435">
        <v>41</v>
      </c>
      <c r="P37" s="425">
        <f t="shared" si="10"/>
        <v>9843.8811800610383</v>
      </c>
      <c r="Q37" s="79">
        <f t="shared" si="11"/>
        <v>0.53410000000000002</v>
      </c>
      <c r="R37" s="93">
        <f t="shared" si="20"/>
        <v>79.83</v>
      </c>
      <c r="S37" s="77">
        <v>23653</v>
      </c>
      <c r="T37" s="407">
        <f t="shared" si="1"/>
        <v>3555.5054490792936</v>
      </c>
      <c r="U37" s="387">
        <f t="shared" si="13"/>
        <v>1201.7608417888011</v>
      </c>
      <c r="V37" s="338">
        <f t="shared" si="14"/>
        <v>71.110108981585867</v>
      </c>
      <c r="W37" s="435">
        <v>27</v>
      </c>
      <c r="X37" s="425">
        <f t="shared" si="15"/>
        <v>4855.3763998496806</v>
      </c>
      <c r="Y37" s="79">
        <f t="shared" si="16"/>
        <v>0.2631</v>
      </c>
    </row>
    <row r="38" spans="1:25" s="46" customFormat="1" ht="16.5" customHeight="1" x14ac:dyDescent="0.2">
      <c r="A38" s="75">
        <v>22</v>
      </c>
      <c r="B38" s="89">
        <f t="shared" si="18"/>
        <v>26.61</v>
      </c>
      <c r="C38" s="77">
        <v>23653</v>
      </c>
      <c r="D38" s="411">
        <f t="shared" si="3"/>
        <v>10666.516347237879</v>
      </c>
      <c r="E38" s="342">
        <f t="shared" si="4"/>
        <v>3605.2825253664028</v>
      </c>
      <c r="F38" s="338">
        <f t="shared" si="5"/>
        <v>213.33032694475759</v>
      </c>
      <c r="G38" s="407">
        <v>68</v>
      </c>
      <c r="H38" s="425">
        <f t="shared" si="6"/>
        <v>14553.129199549039</v>
      </c>
      <c r="I38" s="79">
        <f t="shared" si="17"/>
        <v>0.82679999999999998</v>
      </c>
      <c r="J38" s="96">
        <f t="shared" si="19"/>
        <v>39.72</v>
      </c>
      <c r="K38" s="77">
        <v>23653</v>
      </c>
      <c r="L38" s="407">
        <f t="shared" si="0"/>
        <v>7145.9214501510578</v>
      </c>
      <c r="M38" s="342">
        <f t="shared" si="8"/>
        <v>2415.3214501510574</v>
      </c>
      <c r="N38" s="338">
        <f t="shared" si="9"/>
        <v>142.91842900302115</v>
      </c>
      <c r="O38" s="435">
        <v>41</v>
      </c>
      <c r="P38" s="425">
        <f t="shared" si="10"/>
        <v>9745.161329305136</v>
      </c>
      <c r="Q38" s="79">
        <f t="shared" si="11"/>
        <v>0.55389999999999995</v>
      </c>
      <c r="R38" s="93">
        <f t="shared" si="20"/>
        <v>80.64</v>
      </c>
      <c r="S38" s="77">
        <v>23653</v>
      </c>
      <c r="T38" s="407">
        <f t="shared" si="1"/>
        <v>3519.791666666667</v>
      </c>
      <c r="U38" s="387">
        <f t="shared" si="13"/>
        <v>1189.6895833333333</v>
      </c>
      <c r="V38" s="338">
        <f t="shared" si="14"/>
        <v>70.395833333333343</v>
      </c>
      <c r="W38" s="435">
        <v>27</v>
      </c>
      <c r="X38" s="425">
        <f t="shared" si="15"/>
        <v>4806.8770833333338</v>
      </c>
      <c r="Y38" s="79">
        <f t="shared" si="16"/>
        <v>0.27279999999999999</v>
      </c>
    </row>
    <row r="39" spans="1:25" s="46" customFormat="1" ht="16.5" customHeight="1" x14ac:dyDescent="0.2">
      <c r="A39" s="75">
        <v>23</v>
      </c>
      <c r="B39" s="89">
        <f t="shared" si="18"/>
        <v>26.87</v>
      </c>
      <c r="C39" s="77">
        <v>23653</v>
      </c>
      <c r="D39" s="411">
        <f t="shared" si="3"/>
        <v>10563.304800893187</v>
      </c>
      <c r="E39" s="342">
        <f t="shared" si="4"/>
        <v>3570.3970227018972</v>
      </c>
      <c r="F39" s="338">
        <f t="shared" si="5"/>
        <v>211.26609601786376</v>
      </c>
      <c r="G39" s="407">
        <v>68</v>
      </c>
      <c r="H39" s="425">
        <f t="shared" si="6"/>
        <v>14412.967919612949</v>
      </c>
      <c r="I39" s="79">
        <f t="shared" si="17"/>
        <v>0.85599999999999998</v>
      </c>
      <c r="J39" s="96">
        <f t="shared" si="19"/>
        <v>40.11</v>
      </c>
      <c r="K39" s="77">
        <v>23653</v>
      </c>
      <c r="L39" s="407">
        <f t="shared" si="0"/>
        <v>7076.439790575916</v>
      </c>
      <c r="M39" s="342">
        <f t="shared" si="8"/>
        <v>2391.8366492146592</v>
      </c>
      <c r="N39" s="338">
        <f t="shared" si="9"/>
        <v>141.52879581151834</v>
      </c>
      <c r="O39" s="435">
        <v>41</v>
      </c>
      <c r="P39" s="425">
        <f t="shared" si="10"/>
        <v>9650.8052356020944</v>
      </c>
      <c r="Q39" s="79">
        <f t="shared" si="11"/>
        <v>0.57340000000000002</v>
      </c>
      <c r="R39" s="93">
        <f t="shared" si="20"/>
        <v>81.44</v>
      </c>
      <c r="S39" s="77">
        <v>23653</v>
      </c>
      <c r="T39" s="407">
        <f t="shared" si="1"/>
        <v>3485.2161100196467</v>
      </c>
      <c r="U39" s="387">
        <f t="shared" si="13"/>
        <v>1178.0030451866405</v>
      </c>
      <c r="V39" s="338">
        <f t="shared" si="14"/>
        <v>69.704322200392937</v>
      </c>
      <c r="W39" s="435">
        <v>27</v>
      </c>
      <c r="X39" s="425">
        <f t="shared" si="15"/>
        <v>4759.9234774066799</v>
      </c>
      <c r="Y39" s="79">
        <f t="shared" si="16"/>
        <v>0.28239999999999998</v>
      </c>
    </row>
    <row r="40" spans="1:25" s="46" customFormat="1" ht="16.5" customHeight="1" x14ac:dyDescent="0.2">
      <c r="A40" s="75">
        <v>24</v>
      </c>
      <c r="B40" s="89">
        <f t="shared" si="18"/>
        <v>27.14</v>
      </c>
      <c r="C40" s="77">
        <v>23653</v>
      </c>
      <c r="D40" s="411">
        <f t="shared" si="3"/>
        <v>10458.216654384672</v>
      </c>
      <c r="E40" s="342">
        <f t="shared" si="4"/>
        <v>3534.8772291820192</v>
      </c>
      <c r="F40" s="338">
        <f t="shared" si="5"/>
        <v>209.16433308769345</v>
      </c>
      <c r="G40" s="407">
        <v>68</v>
      </c>
      <c r="H40" s="425">
        <f t="shared" si="6"/>
        <v>14270.258216654385</v>
      </c>
      <c r="I40" s="79">
        <f t="shared" si="17"/>
        <v>0.88429999999999997</v>
      </c>
      <c r="J40" s="96">
        <f t="shared" si="19"/>
        <v>40.5</v>
      </c>
      <c r="K40" s="77">
        <v>23653</v>
      </c>
      <c r="L40" s="407">
        <f t="shared" si="0"/>
        <v>7008.2962962962965</v>
      </c>
      <c r="M40" s="342">
        <f t="shared" si="8"/>
        <v>2368.8041481481482</v>
      </c>
      <c r="N40" s="338">
        <f t="shared" si="9"/>
        <v>140.16592592592593</v>
      </c>
      <c r="O40" s="435">
        <v>41</v>
      </c>
      <c r="P40" s="425">
        <f t="shared" si="10"/>
        <v>9558.2663703703711</v>
      </c>
      <c r="Q40" s="79">
        <f t="shared" si="11"/>
        <v>0.59260000000000002</v>
      </c>
      <c r="R40" s="93">
        <f t="shared" si="20"/>
        <v>82.23</v>
      </c>
      <c r="S40" s="77">
        <v>23653</v>
      </c>
      <c r="T40" s="407">
        <f t="shared" si="1"/>
        <v>3451.7329441809557</v>
      </c>
      <c r="U40" s="387">
        <f t="shared" si="13"/>
        <v>1166.685735133163</v>
      </c>
      <c r="V40" s="338">
        <f t="shared" si="14"/>
        <v>69.034658883619116</v>
      </c>
      <c r="W40" s="435">
        <v>27</v>
      </c>
      <c r="X40" s="425">
        <f t="shared" si="15"/>
        <v>4714.453338197738</v>
      </c>
      <c r="Y40" s="79">
        <f t="shared" si="16"/>
        <v>0.29189999999999999</v>
      </c>
    </row>
    <row r="41" spans="1:25" s="46" customFormat="1" ht="16.5" customHeight="1" x14ac:dyDescent="0.2">
      <c r="A41" s="69">
        <v>25</v>
      </c>
      <c r="B41" s="89">
        <f t="shared" si="18"/>
        <v>27.4</v>
      </c>
      <c r="C41" s="90">
        <v>23653</v>
      </c>
      <c r="D41" s="412">
        <f t="shared" si="3"/>
        <v>10358.978102189783</v>
      </c>
      <c r="E41" s="414">
        <f t="shared" si="4"/>
        <v>3501.3345985401465</v>
      </c>
      <c r="F41" s="337">
        <f t="shared" si="5"/>
        <v>207.17956204379567</v>
      </c>
      <c r="G41" s="409">
        <v>68</v>
      </c>
      <c r="H41" s="428">
        <f t="shared" si="6"/>
        <v>14135.492262773725</v>
      </c>
      <c r="I41" s="92">
        <f t="shared" si="17"/>
        <v>0.91239999999999999</v>
      </c>
      <c r="J41" s="96">
        <f t="shared" si="19"/>
        <v>40.89</v>
      </c>
      <c r="K41" s="90">
        <v>23653</v>
      </c>
      <c r="L41" s="409">
        <f t="shared" si="0"/>
        <v>6941.4526779163616</v>
      </c>
      <c r="M41" s="414">
        <f t="shared" si="8"/>
        <v>2346.2110051357299</v>
      </c>
      <c r="N41" s="337">
        <f t="shared" si="9"/>
        <v>138.82905355832725</v>
      </c>
      <c r="O41" s="437">
        <v>41</v>
      </c>
      <c r="P41" s="428">
        <f t="shared" si="10"/>
        <v>9467.4927366104184</v>
      </c>
      <c r="Q41" s="92">
        <f t="shared" si="11"/>
        <v>0.61140000000000005</v>
      </c>
      <c r="R41" s="93">
        <f t="shared" si="20"/>
        <v>83.02</v>
      </c>
      <c r="S41" s="90">
        <v>23653</v>
      </c>
      <c r="T41" s="409">
        <f t="shared" si="1"/>
        <v>3418.8870151770657</v>
      </c>
      <c r="U41" s="395">
        <f t="shared" si="13"/>
        <v>1155.5838111298481</v>
      </c>
      <c r="V41" s="337">
        <f t="shared" si="14"/>
        <v>68.377740303541316</v>
      </c>
      <c r="W41" s="437">
        <v>27</v>
      </c>
      <c r="X41" s="428">
        <f t="shared" si="15"/>
        <v>4669.8485666104543</v>
      </c>
      <c r="Y41" s="92">
        <f t="shared" si="16"/>
        <v>0.30109999999999998</v>
      </c>
    </row>
    <row r="42" spans="1:25" s="46" customFormat="1" ht="16.5" customHeight="1" x14ac:dyDescent="0.2">
      <c r="A42" s="75">
        <v>26</v>
      </c>
      <c r="B42" s="89">
        <f t="shared" si="18"/>
        <v>27.66</v>
      </c>
      <c r="C42" s="77">
        <v>23653</v>
      </c>
      <c r="D42" s="411">
        <f t="shared" si="3"/>
        <v>10261.605206073753</v>
      </c>
      <c r="E42" s="342">
        <f t="shared" si="4"/>
        <v>3468.4225596529282</v>
      </c>
      <c r="F42" s="338">
        <f t="shared" si="5"/>
        <v>205.23210412147506</v>
      </c>
      <c r="G42" s="407">
        <v>68</v>
      </c>
      <c r="H42" s="425">
        <f t="shared" si="6"/>
        <v>14003.259869848156</v>
      </c>
      <c r="I42" s="79">
        <f t="shared" si="17"/>
        <v>0.94</v>
      </c>
      <c r="J42" s="96">
        <f t="shared" si="19"/>
        <v>41.28</v>
      </c>
      <c r="K42" s="77">
        <v>23653</v>
      </c>
      <c r="L42" s="407">
        <f t="shared" si="0"/>
        <v>6875.8720930232548</v>
      </c>
      <c r="M42" s="342">
        <f t="shared" si="8"/>
        <v>2324.0447674418597</v>
      </c>
      <c r="N42" s="338">
        <f t="shared" si="9"/>
        <v>137.51744186046511</v>
      </c>
      <c r="O42" s="435">
        <v>41</v>
      </c>
      <c r="P42" s="425">
        <f t="shared" si="10"/>
        <v>9378.4343023255806</v>
      </c>
      <c r="Q42" s="79">
        <f t="shared" si="11"/>
        <v>0.62980000000000003</v>
      </c>
      <c r="R42" s="93">
        <f t="shared" si="20"/>
        <v>83.81</v>
      </c>
      <c r="S42" s="77">
        <v>23653</v>
      </c>
      <c r="T42" s="407">
        <f t="shared" si="1"/>
        <v>3386.6603030664596</v>
      </c>
      <c r="U42" s="387">
        <f t="shared" si="13"/>
        <v>1144.6911824364634</v>
      </c>
      <c r="V42" s="338">
        <f t="shared" si="14"/>
        <v>67.733206061329199</v>
      </c>
      <c r="W42" s="435">
        <v>27</v>
      </c>
      <c r="X42" s="425">
        <f t="shared" si="15"/>
        <v>4626.0846915642514</v>
      </c>
      <c r="Y42" s="79">
        <f t="shared" si="16"/>
        <v>0.31019999999999998</v>
      </c>
    </row>
    <row r="43" spans="1:25" s="46" customFormat="1" ht="16.5" customHeight="1" x14ac:dyDescent="0.2">
      <c r="A43" s="75">
        <v>27</v>
      </c>
      <c r="B43" s="89">
        <f t="shared" si="18"/>
        <v>27.91</v>
      </c>
      <c r="C43" s="77">
        <v>23653</v>
      </c>
      <c r="D43" s="411">
        <f t="shared" si="3"/>
        <v>10169.688283769259</v>
      </c>
      <c r="E43" s="342">
        <f t="shared" si="4"/>
        <v>3437.3546399140091</v>
      </c>
      <c r="F43" s="338">
        <f t="shared" si="5"/>
        <v>203.3937656753852</v>
      </c>
      <c r="G43" s="407">
        <v>68</v>
      </c>
      <c r="H43" s="425">
        <f t="shared" si="6"/>
        <v>13878.436689358654</v>
      </c>
      <c r="I43" s="79">
        <f t="shared" si="17"/>
        <v>0.96740000000000004</v>
      </c>
      <c r="J43" s="96">
        <f t="shared" si="19"/>
        <v>41.66</v>
      </c>
      <c r="K43" s="77">
        <v>23653</v>
      </c>
      <c r="L43" s="407">
        <f t="shared" si="0"/>
        <v>6813.1541046567454</v>
      </c>
      <c r="M43" s="342">
        <f t="shared" si="8"/>
        <v>2302.8460873739796</v>
      </c>
      <c r="N43" s="338">
        <f t="shared" si="9"/>
        <v>136.2630820931349</v>
      </c>
      <c r="O43" s="435">
        <v>41</v>
      </c>
      <c r="P43" s="425">
        <f t="shared" si="10"/>
        <v>9293.2632741238613</v>
      </c>
      <c r="Q43" s="79">
        <f t="shared" si="11"/>
        <v>0.64810000000000001</v>
      </c>
      <c r="R43" s="93">
        <f t="shared" si="20"/>
        <v>84.59</v>
      </c>
      <c r="S43" s="77">
        <v>23653</v>
      </c>
      <c r="T43" s="407">
        <f t="shared" si="1"/>
        <v>3355.4320841707058</v>
      </c>
      <c r="U43" s="387">
        <f t="shared" si="13"/>
        <v>1134.1360444496984</v>
      </c>
      <c r="V43" s="338">
        <f t="shared" si="14"/>
        <v>67.10864168341412</v>
      </c>
      <c r="W43" s="435">
        <v>27</v>
      </c>
      <c r="X43" s="425">
        <f t="shared" si="15"/>
        <v>4583.6767703038186</v>
      </c>
      <c r="Y43" s="79">
        <f t="shared" si="16"/>
        <v>0.31919999999999998</v>
      </c>
    </row>
    <row r="44" spans="1:25" s="46" customFormat="1" ht="16.5" customHeight="1" x14ac:dyDescent="0.2">
      <c r="A44" s="75">
        <v>28</v>
      </c>
      <c r="B44" s="89">
        <f t="shared" si="18"/>
        <v>28.17</v>
      </c>
      <c r="C44" s="77">
        <v>23653</v>
      </c>
      <c r="D44" s="411">
        <f t="shared" si="3"/>
        <v>10075.825346112886</v>
      </c>
      <c r="E44" s="342">
        <f t="shared" si="4"/>
        <v>3405.6289669861553</v>
      </c>
      <c r="F44" s="338">
        <f t="shared" si="5"/>
        <v>201.51650692225772</v>
      </c>
      <c r="G44" s="407">
        <v>68</v>
      </c>
      <c r="H44" s="425">
        <f t="shared" si="6"/>
        <v>13750.970820021301</v>
      </c>
      <c r="I44" s="79">
        <f t="shared" si="17"/>
        <v>0.99399999999999999</v>
      </c>
      <c r="J44" s="96">
        <f t="shared" si="19"/>
        <v>42.05</v>
      </c>
      <c r="K44" s="77">
        <v>23653</v>
      </c>
      <c r="L44" s="407">
        <f t="shared" si="0"/>
        <v>6749.9643281807375</v>
      </c>
      <c r="M44" s="342">
        <f t="shared" si="8"/>
        <v>2281.4879429250891</v>
      </c>
      <c r="N44" s="338">
        <f t="shared" si="9"/>
        <v>134.99928656361476</v>
      </c>
      <c r="O44" s="435">
        <v>41</v>
      </c>
      <c r="P44" s="425">
        <f t="shared" si="10"/>
        <v>9207.4515576694412</v>
      </c>
      <c r="Q44" s="79">
        <f t="shared" si="11"/>
        <v>0.66590000000000005</v>
      </c>
      <c r="R44" s="93">
        <f t="shared" si="20"/>
        <v>85.37</v>
      </c>
      <c r="S44" s="77">
        <v>23653</v>
      </c>
      <c r="T44" s="407">
        <f t="shared" si="1"/>
        <v>3324.7745109523248</v>
      </c>
      <c r="U44" s="387">
        <f t="shared" si="13"/>
        <v>1123.7737847018857</v>
      </c>
      <c r="V44" s="338">
        <f t="shared" si="14"/>
        <v>66.495490219046502</v>
      </c>
      <c r="W44" s="435">
        <v>27</v>
      </c>
      <c r="X44" s="425">
        <f t="shared" si="15"/>
        <v>4542.0437858732575</v>
      </c>
      <c r="Y44" s="79">
        <f t="shared" si="16"/>
        <v>0.32800000000000001</v>
      </c>
    </row>
    <row r="45" spans="1:25" s="46" customFormat="1" ht="16.5" customHeight="1" x14ac:dyDescent="0.2">
      <c r="A45" s="75">
        <v>29</v>
      </c>
      <c r="B45" s="89">
        <f t="shared" si="18"/>
        <v>28.43</v>
      </c>
      <c r="C45" s="77">
        <v>23653</v>
      </c>
      <c r="D45" s="411">
        <f t="shared" si="3"/>
        <v>9983.6792120998944</v>
      </c>
      <c r="E45" s="342">
        <f t="shared" si="4"/>
        <v>3374.4835736897639</v>
      </c>
      <c r="F45" s="338">
        <f t="shared" si="5"/>
        <v>199.6735842419979</v>
      </c>
      <c r="G45" s="407">
        <v>68</v>
      </c>
      <c r="H45" s="425">
        <f t="shared" si="6"/>
        <v>13625.836370031657</v>
      </c>
      <c r="I45" s="79">
        <f t="shared" si="17"/>
        <v>1.02</v>
      </c>
      <c r="J45" s="96">
        <f t="shared" si="19"/>
        <v>42.43</v>
      </c>
      <c r="K45" s="77">
        <v>23653</v>
      </c>
      <c r="L45" s="407">
        <f t="shared" si="0"/>
        <v>6689.5121376384632</v>
      </c>
      <c r="M45" s="342">
        <f t="shared" si="8"/>
        <v>2261.0551025218001</v>
      </c>
      <c r="N45" s="338">
        <f t="shared" si="9"/>
        <v>133.79024275276927</v>
      </c>
      <c r="O45" s="435">
        <v>41</v>
      </c>
      <c r="P45" s="425">
        <f t="shared" si="10"/>
        <v>9125.3574829130339</v>
      </c>
      <c r="Q45" s="79">
        <f t="shared" si="11"/>
        <v>0.6835</v>
      </c>
      <c r="R45" s="93">
        <f t="shared" si="20"/>
        <v>86.14</v>
      </c>
      <c r="S45" s="77">
        <v>23653</v>
      </c>
      <c r="T45" s="407">
        <f t="shared" si="1"/>
        <v>3295.0545623403759</v>
      </c>
      <c r="U45" s="387">
        <f t="shared" si="13"/>
        <v>1113.7284420710469</v>
      </c>
      <c r="V45" s="338">
        <f t="shared" si="14"/>
        <v>65.901091246807525</v>
      </c>
      <c r="W45" s="435">
        <v>27</v>
      </c>
      <c r="X45" s="425">
        <f t="shared" si="15"/>
        <v>4501.68409565823</v>
      </c>
      <c r="Y45" s="79">
        <f t="shared" si="16"/>
        <v>0.3367</v>
      </c>
    </row>
    <row r="46" spans="1:25" s="46" customFormat="1" ht="16.5" customHeight="1" x14ac:dyDescent="0.2">
      <c r="A46" s="83">
        <v>30</v>
      </c>
      <c r="B46" s="89">
        <f t="shared" si="18"/>
        <v>28.68</v>
      </c>
      <c r="C46" s="77">
        <v>23653</v>
      </c>
      <c r="D46" s="411">
        <f t="shared" si="3"/>
        <v>9896.6527196652714</v>
      </c>
      <c r="E46" s="342">
        <f t="shared" si="4"/>
        <v>3345.0686192468615</v>
      </c>
      <c r="F46" s="338">
        <f t="shared" si="5"/>
        <v>197.93305439330544</v>
      </c>
      <c r="G46" s="407">
        <v>68</v>
      </c>
      <c r="H46" s="425">
        <f t="shared" si="6"/>
        <v>13507.654393305438</v>
      </c>
      <c r="I46" s="79">
        <f t="shared" si="17"/>
        <v>1.046</v>
      </c>
      <c r="J46" s="96">
        <f t="shared" si="19"/>
        <v>42.8</v>
      </c>
      <c r="K46" s="77">
        <v>23653</v>
      </c>
      <c r="L46" s="407">
        <f t="shared" si="0"/>
        <v>6631.6822429906551</v>
      </c>
      <c r="M46" s="342">
        <f t="shared" si="8"/>
        <v>2241.5085981308412</v>
      </c>
      <c r="N46" s="338">
        <f t="shared" si="9"/>
        <v>132.6336448598131</v>
      </c>
      <c r="O46" s="435">
        <v>41</v>
      </c>
      <c r="P46" s="425">
        <f t="shared" si="10"/>
        <v>9046.8244859813094</v>
      </c>
      <c r="Q46" s="79">
        <f t="shared" si="11"/>
        <v>0.70089999999999997</v>
      </c>
      <c r="R46" s="93">
        <f t="shared" si="20"/>
        <v>86.9</v>
      </c>
      <c r="S46" s="77">
        <v>23653</v>
      </c>
      <c r="T46" s="407">
        <f t="shared" si="1"/>
        <v>3266.2370540851553</v>
      </c>
      <c r="U46" s="387">
        <f t="shared" si="13"/>
        <v>1103.9881242807824</v>
      </c>
      <c r="V46" s="338">
        <f t="shared" si="14"/>
        <v>65.32474108170311</v>
      </c>
      <c r="W46" s="435">
        <v>27</v>
      </c>
      <c r="X46" s="425">
        <f t="shared" si="15"/>
        <v>4462.5499194476406</v>
      </c>
      <c r="Y46" s="79">
        <f t="shared" si="16"/>
        <v>0.34520000000000001</v>
      </c>
    </row>
    <row r="47" spans="1:25" s="46" customFormat="1" ht="16.5" customHeight="1" x14ac:dyDescent="0.2">
      <c r="A47" s="75">
        <v>31</v>
      </c>
      <c r="B47" s="89">
        <f t="shared" si="18"/>
        <v>28.93</v>
      </c>
      <c r="C47" s="77">
        <v>23653</v>
      </c>
      <c r="D47" s="411">
        <f t="shared" si="3"/>
        <v>9811.1303145523689</v>
      </c>
      <c r="E47" s="342">
        <f t="shared" si="4"/>
        <v>3316.1620463187005</v>
      </c>
      <c r="F47" s="338">
        <f t="shared" si="5"/>
        <v>196.22260629104738</v>
      </c>
      <c r="G47" s="407">
        <v>68</v>
      </c>
      <c r="H47" s="425">
        <f t="shared" si="6"/>
        <v>13391.514967162117</v>
      </c>
      <c r="I47" s="79">
        <f t="shared" si="17"/>
        <v>1.0716000000000001</v>
      </c>
      <c r="J47" s="96">
        <f t="shared" si="19"/>
        <v>43.18</v>
      </c>
      <c r="K47" s="77">
        <v>23653</v>
      </c>
      <c r="L47" s="407">
        <f t="shared" si="0"/>
        <v>6573.3209819360818</v>
      </c>
      <c r="M47" s="342">
        <f t="shared" si="8"/>
        <v>2221.7824918943957</v>
      </c>
      <c r="N47" s="338">
        <f t="shared" si="9"/>
        <v>131.46641963872165</v>
      </c>
      <c r="O47" s="435">
        <v>41</v>
      </c>
      <c r="P47" s="425">
        <f t="shared" si="10"/>
        <v>8967.5698934691991</v>
      </c>
      <c r="Q47" s="79">
        <f t="shared" si="11"/>
        <v>0.71789999999999998</v>
      </c>
      <c r="R47" s="93">
        <f t="shared" si="20"/>
        <v>87.66</v>
      </c>
      <c r="S47" s="77">
        <v>23653</v>
      </c>
      <c r="T47" s="407">
        <f t="shared" si="1"/>
        <v>3237.9192334017798</v>
      </c>
      <c r="U47" s="387">
        <f t="shared" si="13"/>
        <v>1094.4167008898014</v>
      </c>
      <c r="V47" s="338">
        <f t="shared" si="14"/>
        <v>64.758384668035603</v>
      </c>
      <c r="W47" s="435">
        <v>27</v>
      </c>
      <c r="X47" s="425">
        <f t="shared" si="15"/>
        <v>4424.0943189596164</v>
      </c>
      <c r="Y47" s="79">
        <f t="shared" si="16"/>
        <v>0.35360000000000003</v>
      </c>
    </row>
    <row r="48" spans="1:25" s="46" customFormat="1" ht="16.5" customHeight="1" x14ac:dyDescent="0.2">
      <c r="A48" s="75">
        <v>32</v>
      </c>
      <c r="B48" s="89">
        <f t="shared" si="18"/>
        <v>29.18</v>
      </c>
      <c r="C48" s="77">
        <v>23653</v>
      </c>
      <c r="D48" s="411">
        <f t="shared" si="3"/>
        <v>9727.0733379026715</v>
      </c>
      <c r="E48" s="342">
        <f t="shared" si="4"/>
        <v>3287.7507882111026</v>
      </c>
      <c r="F48" s="338">
        <f t="shared" si="5"/>
        <v>194.54146675805345</v>
      </c>
      <c r="G48" s="407">
        <v>68</v>
      </c>
      <c r="H48" s="425">
        <f t="shared" si="6"/>
        <v>13277.365592871827</v>
      </c>
      <c r="I48" s="79">
        <f t="shared" si="17"/>
        <v>1.0966</v>
      </c>
      <c r="J48" s="96">
        <f t="shared" si="19"/>
        <v>43.55</v>
      </c>
      <c r="K48" s="77">
        <v>23653</v>
      </c>
      <c r="L48" s="407">
        <f t="shared" si="0"/>
        <v>6517.4741676234207</v>
      </c>
      <c r="M48" s="342">
        <f t="shared" si="8"/>
        <v>2202.9062686567158</v>
      </c>
      <c r="N48" s="338">
        <f t="shared" si="9"/>
        <v>130.34948335246841</v>
      </c>
      <c r="O48" s="435">
        <v>41</v>
      </c>
      <c r="P48" s="425">
        <f t="shared" si="10"/>
        <v>8891.7299196326057</v>
      </c>
      <c r="Q48" s="79">
        <f t="shared" si="11"/>
        <v>0.73480000000000001</v>
      </c>
      <c r="R48" s="93">
        <f t="shared" si="20"/>
        <v>88.42</v>
      </c>
      <c r="S48" s="77">
        <v>23653</v>
      </c>
      <c r="T48" s="407">
        <f t="shared" si="1"/>
        <v>3210.0882153358971</v>
      </c>
      <c r="U48" s="387">
        <f t="shared" si="13"/>
        <v>1085.0098167835331</v>
      </c>
      <c r="V48" s="338">
        <f t="shared" si="14"/>
        <v>64.201764306717948</v>
      </c>
      <c r="W48" s="435">
        <v>27</v>
      </c>
      <c r="X48" s="425">
        <f t="shared" si="15"/>
        <v>4386.2997964261485</v>
      </c>
      <c r="Y48" s="79">
        <f t="shared" si="16"/>
        <v>0.3619</v>
      </c>
    </row>
    <row r="49" spans="1:25" s="46" customFormat="1" ht="16.5" customHeight="1" x14ac:dyDescent="0.2">
      <c r="A49" s="75">
        <v>33</v>
      </c>
      <c r="B49" s="89">
        <f t="shared" si="18"/>
        <v>29.43</v>
      </c>
      <c r="C49" s="77">
        <v>23653</v>
      </c>
      <c r="D49" s="411">
        <f t="shared" si="3"/>
        <v>9644.4444444444453</v>
      </c>
      <c r="E49" s="342">
        <f t="shared" si="4"/>
        <v>3259.8222222222221</v>
      </c>
      <c r="F49" s="338">
        <f t="shared" si="5"/>
        <v>192.88888888888891</v>
      </c>
      <c r="G49" s="407">
        <v>68</v>
      </c>
      <c r="H49" s="425">
        <f t="shared" si="6"/>
        <v>13165.155555555555</v>
      </c>
      <c r="I49" s="79">
        <f t="shared" si="17"/>
        <v>1.1213</v>
      </c>
      <c r="J49" s="96">
        <f t="shared" si="19"/>
        <v>43.92</v>
      </c>
      <c r="K49" s="77">
        <v>23653</v>
      </c>
      <c r="L49" s="407">
        <f t="shared" si="0"/>
        <v>6462.5683060109286</v>
      </c>
      <c r="M49" s="342">
        <f t="shared" si="8"/>
        <v>2184.3480874316938</v>
      </c>
      <c r="N49" s="338">
        <f t="shared" si="9"/>
        <v>129.25136612021856</v>
      </c>
      <c r="O49" s="435">
        <v>41</v>
      </c>
      <c r="P49" s="425">
        <f t="shared" si="10"/>
        <v>8817.1677595628407</v>
      </c>
      <c r="Q49" s="79">
        <f t="shared" si="11"/>
        <v>0.75139999999999996</v>
      </c>
      <c r="R49" s="93">
        <f t="shared" si="20"/>
        <v>89.17</v>
      </c>
      <c r="S49" s="77">
        <v>23653</v>
      </c>
      <c r="T49" s="407">
        <f t="shared" si="1"/>
        <v>3183.0884826735451</v>
      </c>
      <c r="U49" s="387">
        <f t="shared" si="13"/>
        <v>1075.8839071436582</v>
      </c>
      <c r="V49" s="338">
        <f t="shared" si="14"/>
        <v>63.661769653470905</v>
      </c>
      <c r="W49" s="435">
        <v>27</v>
      </c>
      <c r="X49" s="425">
        <f t="shared" si="15"/>
        <v>4349.6341594706746</v>
      </c>
      <c r="Y49" s="79">
        <f t="shared" si="16"/>
        <v>0.37009999999999998</v>
      </c>
    </row>
    <row r="50" spans="1:25" s="46" customFormat="1" ht="16.5" customHeight="1" x14ac:dyDescent="0.2">
      <c r="A50" s="75">
        <v>34</v>
      </c>
      <c r="B50" s="89">
        <f t="shared" si="18"/>
        <v>29.67</v>
      </c>
      <c r="C50" s="77">
        <v>23653</v>
      </c>
      <c r="D50" s="411">
        <f t="shared" si="3"/>
        <v>9566.4307381193103</v>
      </c>
      <c r="E50" s="342">
        <f t="shared" si="4"/>
        <v>3233.4535894843266</v>
      </c>
      <c r="F50" s="338">
        <f t="shared" si="5"/>
        <v>191.32861476238622</v>
      </c>
      <c r="G50" s="407">
        <v>68</v>
      </c>
      <c r="H50" s="425">
        <f t="shared" si="6"/>
        <v>13059.212942366023</v>
      </c>
      <c r="I50" s="79">
        <f t="shared" si="17"/>
        <v>1.1458999999999999</v>
      </c>
      <c r="J50" s="96">
        <f t="shared" si="19"/>
        <v>44.29</v>
      </c>
      <c r="K50" s="77">
        <v>23653</v>
      </c>
      <c r="L50" s="407">
        <f t="shared" si="0"/>
        <v>6408.5798148566273</v>
      </c>
      <c r="M50" s="342">
        <f t="shared" si="8"/>
        <v>2166.0999774215397</v>
      </c>
      <c r="N50" s="338">
        <f t="shared" si="9"/>
        <v>128.17159629713254</v>
      </c>
      <c r="O50" s="435">
        <v>41</v>
      </c>
      <c r="P50" s="425">
        <f t="shared" si="10"/>
        <v>8743.8513885752982</v>
      </c>
      <c r="Q50" s="79">
        <f t="shared" si="11"/>
        <v>0.76770000000000005</v>
      </c>
      <c r="R50" s="93">
        <f t="shared" si="20"/>
        <v>89.92</v>
      </c>
      <c r="S50" s="77">
        <v>23653</v>
      </c>
      <c r="T50" s="407">
        <f t="shared" si="1"/>
        <v>3156.5391459074735</v>
      </c>
      <c r="U50" s="387">
        <f t="shared" si="13"/>
        <v>1066.9102313167259</v>
      </c>
      <c r="V50" s="338">
        <f t="shared" si="14"/>
        <v>63.130782918149471</v>
      </c>
      <c r="W50" s="435">
        <v>27</v>
      </c>
      <c r="X50" s="425">
        <f t="shared" si="15"/>
        <v>4313.5801601423491</v>
      </c>
      <c r="Y50" s="79">
        <f t="shared" si="16"/>
        <v>0.37809999999999999</v>
      </c>
    </row>
    <row r="51" spans="1:25" s="46" customFormat="1" ht="16.5" customHeight="1" x14ac:dyDescent="0.2">
      <c r="A51" s="75">
        <v>35</v>
      </c>
      <c r="B51" s="89">
        <f t="shared" si="18"/>
        <v>29.92</v>
      </c>
      <c r="C51" s="77">
        <v>23653</v>
      </c>
      <c r="D51" s="411">
        <f t="shared" si="3"/>
        <v>9486.4973262032072</v>
      </c>
      <c r="E51" s="342">
        <f t="shared" si="4"/>
        <v>3206.4360962566839</v>
      </c>
      <c r="F51" s="338">
        <f t="shared" si="5"/>
        <v>189.72994652406416</v>
      </c>
      <c r="G51" s="407">
        <v>68</v>
      </c>
      <c r="H51" s="425">
        <f t="shared" si="6"/>
        <v>12950.663368983956</v>
      </c>
      <c r="I51" s="79">
        <f t="shared" si="17"/>
        <v>1.1698</v>
      </c>
      <c r="J51" s="96">
        <f t="shared" si="19"/>
        <v>44.66</v>
      </c>
      <c r="K51" s="77">
        <v>23653</v>
      </c>
      <c r="L51" s="407">
        <f t="shared" si="0"/>
        <v>6355.4858934169279</v>
      </c>
      <c r="M51" s="342">
        <f t="shared" si="8"/>
        <v>2148.1542319749215</v>
      </c>
      <c r="N51" s="338">
        <f t="shared" si="9"/>
        <v>127.10971786833856</v>
      </c>
      <c r="O51" s="435">
        <v>41</v>
      </c>
      <c r="P51" s="425">
        <f t="shared" si="10"/>
        <v>8671.7498432601878</v>
      </c>
      <c r="Q51" s="79">
        <f t="shared" si="11"/>
        <v>0.78369999999999995</v>
      </c>
      <c r="R51" s="93">
        <f t="shared" si="20"/>
        <v>90.67</v>
      </c>
      <c r="S51" s="77">
        <v>23653</v>
      </c>
      <c r="T51" s="407">
        <f t="shared" si="1"/>
        <v>3130.4290283445462</v>
      </c>
      <c r="U51" s="387">
        <f t="shared" si="13"/>
        <v>1058.0850115804565</v>
      </c>
      <c r="V51" s="338">
        <f t="shared" si="14"/>
        <v>62.608580566890922</v>
      </c>
      <c r="W51" s="435">
        <v>27</v>
      </c>
      <c r="X51" s="425">
        <f t="shared" si="15"/>
        <v>4278.1226204918939</v>
      </c>
      <c r="Y51" s="79">
        <f t="shared" si="16"/>
        <v>0.38600000000000001</v>
      </c>
    </row>
    <row r="52" spans="1:25" s="46" customFormat="1" ht="16.5" customHeight="1" x14ac:dyDescent="0.2">
      <c r="A52" s="75">
        <v>36</v>
      </c>
      <c r="B52" s="89">
        <f t="shared" si="18"/>
        <v>30.16</v>
      </c>
      <c r="C52" s="77">
        <v>23653</v>
      </c>
      <c r="D52" s="411">
        <f t="shared" si="3"/>
        <v>9411.0079575596828</v>
      </c>
      <c r="E52" s="342">
        <f t="shared" si="4"/>
        <v>3180.9206896551723</v>
      </c>
      <c r="F52" s="338">
        <f t="shared" si="5"/>
        <v>188.22015915119366</v>
      </c>
      <c r="G52" s="407">
        <v>68</v>
      </c>
      <c r="H52" s="425">
        <f t="shared" si="6"/>
        <v>12848.148806366049</v>
      </c>
      <c r="I52" s="79">
        <f t="shared" si="17"/>
        <v>1.1936</v>
      </c>
      <c r="J52" s="96">
        <f t="shared" si="19"/>
        <v>45.02</v>
      </c>
      <c r="K52" s="77">
        <v>23653</v>
      </c>
      <c r="L52" s="407">
        <f t="shared" si="0"/>
        <v>6304.6645935139932</v>
      </c>
      <c r="M52" s="342">
        <f t="shared" si="8"/>
        <v>2130.9766326077297</v>
      </c>
      <c r="N52" s="338">
        <f t="shared" si="9"/>
        <v>126.09329187027987</v>
      </c>
      <c r="O52" s="435">
        <v>41</v>
      </c>
      <c r="P52" s="425">
        <f t="shared" si="10"/>
        <v>8602.734517992003</v>
      </c>
      <c r="Q52" s="79">
        <f t="shared" si="11"/>
        <v>0.79959999999999998</v>
      </c>
      <c r="R52" s="93">
        <f t="shared" si="20"/>
        <v>91.4</v>
      </c>
      <c r="S52" s="77">
        <v>23653</v>
      </c>
      <c r="T52" s="407">
        <f t="shared" si="1"/>
        <v>3105.426695842451</v>
      </c>
      <c r="U52" s="387">
        <f t="shared" si="13"/>
        <v>1049.6342231947483</v>
      </c>
      <c r="V52" s="338">
        <f t="shared" si="14"/>
        <v>62.108533916849019</v>
      </c>
      <c r="W52" s="435">
        <v>27</v>
      </c>
      <c r="X52" s="425">
        <f t="shared" si="15"/>
        <v>4244.1694529540491</v>
      </c>
      <c r="Y52" s="79">
        <f t="shared" si="16"/>
        <v>0.39389999999999997</v>
      </c>
    </row>
    <row r="53" spans="1:25" s="46" customFormat="1" ht="16.5" customHeight="1" x14ac:dyDescent="0.2">
      <c r="A53" s="75">
        <v>37</v>
      </c>
      <c r="B53" s="89">
        <f t="shared" si="18"/>
        <v>30.41</v>
      </c>
      <c r="C53" s="77">
        <v>23653</v>
      </c>
      <c r="D53" s="411">
        <f t="shared" si="3"/>
        <v>9333.6402499177893</v>
      </c>
      <c r="E53" s="342">
        <f t="shared" si="4"/>
        <v>3154.7704044722127</v>
      </c>
      <c r="F53" s="338">
        <f t="shared" si="5"/>
        <v>186.67280499835579</v>
      </c>
      <c r="G53" s="407">
        <v>68</v>
      </c>
      <c r="H53" s="425">
        <f t="shared" si="6"/>
        <v>12743.083459388357</v>
      </c>
      <c r="I53" s="79">
        <f t="shared" si="17"/>
        <v>1.2166999999999999</v>
      </c>
      <c r="J53" s="96">
        <f t="shared" si="19"/>
        <v>45.38</v>
      </c>
      <c r="K53" s="77">
        <v>23653</v>
      </c>
      <c r="L53" s="407">
        <f t="shared" si="0"/>
        <v>6254.6496253856312</v>
      </c>
      <c r="M53" s="342">
        <f t="shared" si="8"/>
        <v>2114.0715733803431</v>
      </c>
      <c r="N53" s="338">
        <f t="shared" si="9"/>
        <v>125.09299250771262</v>
      </c>
      <c r="O53" s="435">
        <v>41</v>
      </c>
      <c r="P53" s="425">
        <f t="shared" si="10"/>
        <v>8534.8141912736864</v>
      </c>
      <c r="Q53" s="79">
        <f t="shared" si="11"/>
        <v>0.81530000000000002</v>
      </c>
      <c r="R53" s="93">
        <f t="shared" si="20"/>
        <v>92.14</v>
      </c>
      <c r="S53" s="77">
        <v>23653</v>
      </c>
      <c r="T53" s="407">
        <f t="shared" si="1"/>
        <v>3080.4862166268722</v>
      </c>
      <c r="U53" s="387">
        <f t="shared" si="13"/>
        <v>1041.2043412198827</v>
      </c>
      <c r="V53" s="338">
        <f t="shared" si="14"/>
        <v>61.609724332537446</v>
      </c>
      <c r="W53" s="435">
        <v>27</v>
      </c>
      <c r="X53" s="425">
        <f t="shared" si="15"/>
        <v>4210.3002821792925</v>
      </c>
      <c r="Y53" s="79">
        <f t="shared" si="16"/>
        <v>0.40160000000000001</v>
      </c>
    </row>
    <row r="54" spans="1:25" s="46" customFormat="1" ht="16.5" customHeight="1" x14ac:dyDescent="0.2">
      <c r="A54" s="75">
        <v>38</v>
      </c>
      <c r="B54" s="89">
        <f t="shared" si="18"/>
        <v>30.65</v>
      </c>
      <c r="C54" s="77">
        <v>23653</v>
      </c>
      <c r="D54" s="411">
        <f t="shared" si="3"/>
        <v>9260.5546492659068</v>
      </c>
      <c r="E54" s="342">
        <f t="shared" si="4"/>
        <v>3130.0674714518764</v>
      </c>
      <c r="F54" s="338">
        <f t="shared" si="5"/>
        <v>185.21109298531815</v>
      </c>
      <c r="G54" s="407">
        <v>68</v>
      </c>
      <c r="H54" s="425">
        <f t="shared" si="6"/>
        <v>12643.833213703103</v>
      </c>
      <c r="I54" s="79">
        <f t="shared" si="17"/>
        <v>1.2398</v>
      </c>
      <c r="J54" s="96">
        <f t="shared" si="19"/>
        <v>45.74</v>
      </c>
      <c r="K54" s="77">
        <v>23653</v>
      </c>
      <c r="L54" s="407">
        <f t="shared" si="0"/>
        <v>6205.4219501530388</v>
      </c>
      <c r="M54" s="342">
        <f t="shared" si="8"/>
        <v>2097.4326191517271</v>
      </c>
      <c r="N54" s="338">
        <f t="shared" si="9"/>
        <v>124.10843900306078</v>
      </c>
      <c r="O54" s="435">
        <v>41</v>
      </c>
      <c r="P54" s="425">
        <f t="shared" si="10"/>
        <v>8467.9630083078264</v>
      </c>
      <c r="Q54" s="79">
        <f t="shared" si="11"/>
        <v>0.83079999999999998</v>
      </c>
      <c r="R54" s="93">
        <f t="shared" si="20"/>
        <v>92.87</v>
      </c>
      <c r="S54" s="77">
        <v>23653</v>
      </c>
      <c r="T54" s="407">
        <f t="shared" si="1"/>
        <v>3056.2722084634433</v>
      </c>
      <c r="U54" s="387">
        <f t="shared" si="13"/>
        <v>1033.0200064606438</v>
      </c>
      <c r="V54" s="338">
        <f t="shared" si="14"/>
        <v>61.125444169268867</v>
      </c>
      <c r="W54" s="435">
        <v>27</v>
      </c>
      <c r="X54" s="425">
        <f t="shared" si="15"/>
        <v>4177.4176590933557</v>
      </c>
      <c r="Y54" s="79">
        <f t="shared" si="16"/>
        <v>0.40920000000000001</v>
      </c>
    </row>
    <row r="55" spans="1:25" s="46" customFormat="1" ht="16.5" customHeight="1" x14ac:dyDescent="0.2">
      <c r="A55" s="75">
        <v>39</v>
      </c>
      <c r="B55" s="89">
        <f t="shared" si="18"/>
        <v>30.88</v>
      </c>
      <c r="C55" s="77">
        <v>23653</v>
      </c>
      <c r="D55" s="411">
        <f t="shared" si="3"/>
        <v>9191.5803108808304</v>
      </c>
      <c r="E55" s="342">
        <f t="shared" si="4"/>
        <v>3106.7541450777203</v>
      </c>
      <c r="F55" s="338">
        <f t="shared" si="5"/>
        <v>183.83160621761661</v>
      </c>
      <c r="G55" s="407">
        <v>68</v>
      </c>
      <c r="H55" s="425">
        <f t="shared" si="6"/>
        <v>12550.166062176168</v>
      </c>
      <c r="I55" s="79">
        <f t="shared" si="17"/>
        <v>1.2629999999999999</v>
      </c>
      <c r="J55" s="96">
        <f t="shared" si="19"/>
        <v>46.1</v>
      </c>
      <c r="K55" s="77">
        <v>23653</v>
      </c>
      <c r="L55" s="407">
        <f t="shared" si="0"/>
        <v>6156.963123644251</v>
      </c>
      <c r="M55" s="342">
        <f t="shared" si="8"/>
        <v>2081.0535357917565</v>
      </c>
      <c r="N55" s="338">
        <f t="shared" si="9"/>
        <v>123.13926247288502</v>
      </c>
      <c r="O55" s="435">
        <v>41</v>
      </c>
      <c r="P55" s="425">
        <f t="shared" si="10"/>
        <v>8402.1559219088922</v>
      </c>
      <c r="Q55" s="79">
        <f t="shared" si="11"/>
        <v>0.84599999999999997</v>
      </c>
      <c r="R55" s="93">
        <f t="shared" si="20"/>
        <v>93.59</v>
      </c>
      <c r="S55" s="77">
        <v>23653</v>
      </c>
      <c r="T55" s="407">
        <f t="shared" si="1"/>
        <v>3032.7599102468207</v>
      </c>
      <c r="U55" s="387">
        <f t="shared" si="13"/>
        <v>1025.0728496634254</v>
      </c>
      <c r="V55" s="338">
        <f t="shared" si="14"/>
        <v>60.655198204936418</v>
      </c>
      <c r="W55" s="435">
        <v>27</v>
      </c>
      <c r="X55" s="425">
        <f t="shared" si="15"/>
        <v>4145.4879581151827</v>
      </c>
      <c r="Y55" s="79">
        <f t="shared" si="16"/>
        <v>0.41670000000000001</v>
      </c>
    </row>
    <row r="56" spans="1:25" s="46" customFormat="1" ht="16.5" customHeight="1" x14ac:dyDescent="0.2">
      <c r="A56" s="83">
        <v>40</v>
      </c>
      <c r="B56" s="89">
        <f t="shared" si="18"/>
        <v>31.12</v>
      </c>
      <c r="C56" s="77">
        <v>23653</v>
      </c>
      <c r="D56" s="411">
        <f t="shared" si="3"/>
        <v>9120.694087403599</v>
      </c>
      <c r="E56" s="342">
        <f t="shared" si="4"/>
        <v>3082.7946015424163</v>
      </c>
      <c r="F56" s="338">
        <f t="shared" si="5"/>
        <v>182.41388174807199</v>
      </c>
      <c r="G56" s="407">
        <v>68</v>
      </c>
      <c r="H56" s="425">
        <f t="shared" si="6"/>
        <v>12453.902570694088</v>
      </c>
      <c r="I56" s="79">
        <f t="shared" si="17"/>
        <v>1.2853000000000001</v>
      </c>
      <c r="J56" s="96">
        <f t="shared" si="19"/>
        <v>46.45</v>
      </c>
      <c r="K56" s="77">
        <v>23653</v>
      </c>
      <c r="L56" s="407">
        <f t="shared" si="0"/>
        <v>6110.5705059203437</v>
      </c>
      <c r="M56" s="342">
        <f t="shared" si="8"/>
        <v>2065.3728310010761</v>
      </c>
      <c r="N56" s="338">
        <f t="shared" si="9"/>
        <v>122.21141011840687</v>
      </c>
      <c r="O56" s="435">
        <v>41</v>
      </c>
      <c r="P56" s="425">
        <f t="shared" si="10"/>
        <v>8339.1547470398273</v>
      </c>
      <c r="Q56" s="79">
        <f t="shared" si="11"/>
        <v>0.86109999999999998</v>
      </c>
      <c r="R56" s="93">
        <f t="shared" si="20"/>
        <v>94.31</v>
      </c>
      <c r="S56" s="77">
        <v>23653</v>
      </c>
      <c r="T56" s="407">
        <f t="shared" si="1"/>
        <v>3009.6066164775739</v>
      </c>
      <c r="U56" s="387">
        <f t="shared" si="13"/>
        <v>1017.2470363694199</v>
      </c>
      <c r="V56" s="338">
        <f t="shared" si="14"/>
        <v>60.192132329551477</v>
      </c>
      <c r="W56" s="435">
        <v>27</v>
      </c>
      <c r="X56" s="425">
        <f t="shared" si="15"/>
        <v>4114.0457851765459</v>
      </c>
      <c r="Y56" s="79">
        <f t="shared" si="16"/>
        <v>0.42409999999999998</v>
      </c>
    </row>
    <row r="57" spans="1:25" s="46" customFormat="1" ht="16.5" customHeight="1" x14ac:dyDescent="0.2">
      <c r="A57" s="75">
        <v>41</v>
      </c>
      <c r="B57" s="89">
        <f t="shared" si="18"/>
        <v>31.36</v>
      </c>
      <c r="C57" s="77">
        <v>23653</v>
      </c>
      <c r="D57" s="411">
        <f t="shared" si="3"/>
        <v>9050.8928571428569</v>
      </c>
      <c r="E57" s="342">
        <f t="shared" si="4"/>
        <v>3059.2017857142855</v>
      </c>
      <c r="F57" s="338">
        <f t="shared" si="5"/>
        <v>181.01785714285714</v>
      </c>
      <c r="G57" s="407">
        <v>68</v>
      </c>
      <c r="H57" s="425">
        <f t="shared" si="6"/>
        <v>12359.112499999999</v>
      </c>
      <c r="I57" s="79">
        <f t="shared" si="17"/>
        <v>1.3073999999999999</v>
      </c>
      <c r="J57" s="96">
        <f t="shared" si="19"/>
        <v>46.8</v>
      </c>
      <c r="K57" s="77">
        <v>23653</v>
      </c>
      <c r="L57" s="407">
        <f t="shared" si="0"/>
        <v>6064.8717948717949</v>
      </c>
      <c r="M57" s="342">
        <f t="shared" si="8"/>
        <v>2049.9266666666663</v>
      </c>
      <c r="N57" s="338">
        <f t="shared" si="9"/>
        <v>121.2974358974359</v>
      </c>
      <c r="O57" s="435">
        <v>41</v>
      </c>
      <c r="P57" s="425">
        <f t="shared" si="10"/>
        <v>8277.0958974358964</v>
      </c>
      <c r="Q57" s="79">
        <f t="shared" si="11"/>
        <v>0.87609999999999999</v>
      </c>
      <c r="R57" s="93">
        <f t="shared" si="20"/>
        <v>95.02</v>
      </c>
      <c r="S57" s="77">
        <v>23653</v>
      </c>
      <c r="T57" s="407">
        <f t="shared" si="1"/>
        <v>2987.1185013681329</v>
      </c>
      <c r="U57" s="387">
        <f t="shared" si="13"/>
        <v>1009.6460534624289</v>
      </c>
      <c r="V57" s="338">
        <f t="shared" si="14"/>
        <v>59.742370027362661</v>
      </c>
      <c r="W57" s="435">
        <v>27</v>
      </c>
      <c r="X57" s="425">
        <f t="shared" si="15"/>
        <v>4083.5069248579243</v>
      </c>
      <c r="Y57" s="79">
        <f t="shared" si="16"/>
        <v>0.43149999999999999</v>
      </c>
    </row>
    <row r="58" spans="1:25" s="46" customFormat="1" ht="16.5" customHeight="1" x14ac:dyDescent="0.2">
      <c r="A58" s="75">
        <v>42</v>
      </c>
      <c r="B58" s="89">
        <f t="shared" si="18"/>
        <v>31.59</v>
      </c>
      <c r="C58" s="77">
        <v>23653</v>
      </c>
      <c r="D58" s="411">
        <f t="shared" si="3"/>
        <v>8984.9952516619196</v>
      </c>
      <c r="E58" s="342">
        <f t="shared" si="4"/>
        <v>3036.9283950617287</v>
      </c>
      <c r="F58" s="338">
        <f t="shared" si="5"/>
        <v>179.69990503323839</v>
      </c>
      <c r="G58" s="407">
        <v>68</v>
      </c>
      <c r="H58" s="425">
        <f t="shared" si="6"/>
        <v>12269.623551756886</v>
      </c>
      <c r="I58" s="79">
        <f t="shared" si="17"/>
        <v>1.3294999999999999</v>
      </c>
      <c r="J58" s="96">
        <f t="shared" si="19"/>
        <v>47.15</v>
      </c>
      <c r="K58" s="77">
        <v>23653</v>
      </c>
      <c r="L58" s="407">
        <f t="shared" si="0"/>
        <v>6019.8515376458108</v>
      </c>
      <c r="M58" s="342">
        <f t="shared" si="8"/>
        <v>2034.7098197242838</v>
      </c>
      <c r="N58" s="338">
        <f t="shared" si="9"/>
        <v>120.39703075291622</v>
      </c>
      <c r="O58" s="435">
        <v>41</v>
      </c>
      <c r="P58" s="425">
        <f t="shared" si="10"/>
        <v>8215.9583881230101</v>
      </c>
      <c r="Q58" s="79">
        <f t="shared" si="11"/>
        <v>0.89080000000000004</v>
      </c>
      <c r="R58" s="93">
        <f t="shared" si="20"/>
        <v>95.73</v>
      </c>
      <c r="S58" s="77">
        <v>23653</v>
      </c>
      <c r="T58" s="407">
        <f t="shared" si="1"/>
        <v>2964.9639611407083</v>
      </c>
      <c r="U58" s="387">
        <f t="shared" si="13"/>
        <v>1002.1578188655593</v>
      </c>
      <c r="V58" s="338">
        <f t="shared" si="14"/>
        <v>59.299279222814164</v>
      </c>
      <c r="W58" s="435">
        <v>27</v>
      </c>
      <c r="X58" s="425">
        <f t="shared" si="15"/>
        <v>4053.4210592290819</v>
      </c>
      <c r="Y58" s="79">
        <f t="shared" si="16"/>
        <v>0.43869999999999998</v>
      </c>
    </row>
    <row r="59" spans="1:25" s="46" customFormat="1" ht="16.5" customHeight="1" x14ac:dyDescent="0.2">
      <c r="A59" s="75">
        <v>43</v>
      </c>
      <c r="B59" s="89">
        <f t="shared" si="18"/>
        <v>31.82</v>
      </c>
      <c r="C59" s="77">
        <v>23653</v>
      </c>
      <c r="D59" s="411">
        <f t="shared" si="3"/>
        <v>8920.0502828409808</v>
      </c>
      <c r="E59" s="342">
        <f t="shared" si="4"/>
        <v>3014.976995600251</v>
      </c>
      <c r="F59" s="338">
        <f t="shared" si="5"/>
        <v>178.40100565681962</v>
      </c>
      <c r="G59" s="407">
        <v>68</v>
      </c>
      <c r="H59" s="425">
        <f t="shared" si="6"/>
        <v>12181.428284098052</v>
      </c>
      <c r="I59" s="79">
        <f t="shared" si="17"/>
        <v>1.3513999999999999</v>
      </c>
      <c r="J59" s="96">
        <f t="shared" si="19"/>
        <v>47.5</v>
      </c>
      <c r="K59" s="77">
        <v>23653</v>
      </c>
      <c r="L59" s="407">
        <f t="shared" si="0"/>
        <v>5975.4947368421053</v>
      </c>
      <c r="M59" s="342">
        <f t="shared" si="8"/>
        <v>2019.7172210526314</v>
      </c>
      <c r="N59" s="338">
        <f t="shared" si="9"/>
        <v>119.50989473684211</v>
      </c>
      <c r="O59" s="435">
        <v>41</v>
      </c>
      <c r="P59" s="425">
        <f t="shared" si="10"/>
        <v>8155.7218526315792</v>
      </c>
      <c r="Q59" s="79">
        <f t="shared" si="11"/>
        <v>0.90529999999999999</v>
      </c>
      <c r="R59" s="93">
        <f t="shared" si="20"/>
        <v>96.44</v>
      </c>
      <c r="S59" s="77">
        <v>23653</v>
      </c>
      <c r="T59" s="407">
        <f t="shared" si="1"/>
        <v>2943.1356283699711</v>
      </c>
      <c r="U59" s="387">
        <f t="shared" si="13"/>
        <v>994.77984238905015</v>
      </c>
      <c r="V59" s="338">
        <f t="shared" si="14"/>
        <v>58.86271256739942</v>
      </c>
      <c r="W59" s="435">
        <v>27</v>
      </c>
      <c r="X59" s="425">
        <f t="shared" si="15"/>
        <v>4023.7781833264207</v>
      </c>
      <c r="Y59" s="79">
        <f t="shared" si="16"/>
        <v>0.44590000000000002</v>
      </c>
    </row>
    <row r="60" spans="1:25" s="46" customFormat="1" ht="16.5" customHeight="1" x14ac:dyDescent="0.2">
      <c r="A60" s="75">
        <v>44</v>
      </c>
      <c r="B60" s="89">
        <f t="shared" si="18"/>
        <v>32.06</v>
      </c>
      <c r="C60" s="77">
        <v>23653</v>
      </c>
      <c r="D60" s="411">
        <f t="shared" si="3"/>
        <v>8853.2751091703049</v>
      </c>
      <c r="E60" s="342">
        <f t="shared" si="4"/>
        <v>2992.4069868995625</v>
      </c>
      <c r="F60" s="338">
        <f t="shared" si="5"/>
        <v>177.0655021834061</v>
      </c>
      <c r="G60" s="407">
        <v>68</v>
      </c>
      <c r="H60" s="425">
        <f t="shared" si="6"/>
        <v>12090.747598253274</v>
      </c>
      <c r="I60" s="79">
        <f t="shared" si="17"/>
        <v>1.3724000000000001</v>
      </c>
      <c r="J60" s="96">
        <f t="shared" si="19"/>
        <v>47.84</v>
      </c>
      <c r="K60" s="77">
        <v>23653</v>
      </c>
      <c r="L60" s="407">
        <f t="shared" si="0"/>
        <v>5933.0267558528431</v>
      </c>
      <c r="M60" s="342">
        <f t="shared" si="8"/>
        <v>2005.3630434782608</v>
      </c>
      <c r="N60" s="338">
        <f t="shared" si="9"/>
        <v>118.66053511705687</v>
      </c>
      <c r="O60" s="435">
        <v>41</v>
      </c>
      <c r="P60" s="425">
        <f t="shared" si="10"/>
        <v>8098.0503344481604</v>
      </c>
      <c r="Q60" s="79">
        <f t="shared" si="11"/>
        <v>0.91969999999999996</v>
      </c>
      <c r="R60" s="93">
        <f t="shared" si="20"/>
        <v>97.14</v>
      </c>
      <c r="S60" s="77">
        <v>23653</v>
      </c>
      <c r="T60" s="407">
        <f t="shared" si="1"/>
        <v>2921.9271155033975</v>
      </c>
      <c r="U60" s="387">
        <f t="shared" si="13"/>
        <v>987.61136504014826</v>
      </c>
      <c r="V60" s="338">
        <f t="shared" si="14"/>
        <v>58.438542310067952</v>
      </c>
      <c r="W60" s="435">
        <v>27</v>
      </c>
      <c r="X60" s="425">
        <f t="shared" si="15"/>
        <v>3994.977022853614</v>
      </c>
      <c r="Y60" s="79">
        <f t="shared" si="16"/>
        <v>0.45300000000000001</v>
      </c>
    </row>
    <row r="61" spans="1:25" s="46" customFormat="1" ht="16.5" customHeight="1" x14ac:dyDescent="0.2">
      <c r="A61" s="75">
        <v>45</v>
      </c>
      <c r="B61" s="89">
        <f t="shared" si="18"/>
        <v>32.29</v>
      </c>
      <c r="C61" s="77">
        <v>23653</v>
      </c>
      <c r="D61" s="411">
        <f t="shared" si="3"/>
        <v>8790.2136884484353</v>
      </c>
      <c r="E61" s="342">
        <f t="shared" si="4"/>
        <v>2971.0922266955708</v>
      </c>
      <c r="F61" s="338">
        <f t="shared" si="5"/>
        <v>175.8042737689687</v>
      </c>
      <c r="G61" s="407">
        <v>68</v>
      </c>
      <c r="H61" s="425">
        <f t="shared" si="6"/>
        <v>12005.110188912975</v>
      </c>
      <c r="I61" s="79">
        <f t="shared" si="17"/>
        <v>1.3935999999999999</v>
      </c>
      <c r="J61" s="96">
        <f t="shared" si="19"/>
        <v>48.19</v>
      </c>
      <c r="K61" s="77">
        <v>23653</v>
      </c>
      <c r="L61" s="407">
        <f t="shared" si="0"/>
        <v>5889.9356713011002</v>
      </c>
      <c r="M61" s="342">
        <f t="shared" si="8"/>
        <v>1990.7982568997718</v>
      </c>
      <c r="N61" s="338">
        <f t="shared" si="9"/>
        <v>117.798713426022</v>
      </c>
      <c r="O61" s="435">
        <v>41</v>
      </c>
      <c r="P61" s="425">
        <f t="shared" si="10"/>
        <v>8039.5326416268945</v>
      </c>
      <c r="Q61" s="79">
        <f t="shared" si="11"/>
        <v>0.93379999999999996</v>
      </c>
      <c r="R61" s="93">
        <f t="shared" si="20"/>
        <v>97.83</v>
      </c>
      <c r="S61" s="77">
        <v>23653</v>
      </c>
      <c r="T61" s="407">
        <f t="shared" si="1"/>
        <v>2901.3186139221098</v>
      </c>
      <c r="U61" s="387">
        <f t="shared" si="13"/>
        <v>980.64569150567297</v>
      </c>
      <c r="V61" s="338">
        <f t="shared" si="14"/>
        <v>58.026372278442196</v>
      </c>
      <c r="W61" s="435">
        <v>27</v>
      </c>
      <c r="X61" s="425">
        <f t="shared" si="15"/>
        <v>3966.9906777062247</v>
      </c>
      <c r="Y61" s="79">
        <f t="shared" si="16"/>
        <v>0.46</v>
      </c>
    </row>
    <row r="62" spans="1:25" s="46" customFormat="1" ht="16.5" customHeight="1" x14ac:dyDescent="0.2">
      <c r="A62" s="75">
        <v>46</v>
      </c>
      <c r="B62" s="89">
        <f t="shared" si="18"/>
        <v>32.51</v>
      </c>
      <c r="C62" s="77">
        <v>23653</v>
      </c>
      <c r="D62" s="411">
        <f t="shared" si="3"/>
        <v>8730.7290064595527</v>
      </c>
      <c r="E62" s="342">
        <f t="shared" si="4"/>
        <v>2950.9864041833284</v>
      </c>
      <c r="F62" s="338">
        <f t="shared" si="5"/>
        <v>174.61458012919107</v>
      </c>
      <c r="G62" s="407">
        <v>68</v>
      </c>
      <c r="H62" s="425">
        <f t="shared" si="6"/>
        <v>11924.329990772072</v>
      </c>
      <c r="I62" s="79">
        <f t="shared" si="17"/>
        <v>1.4149</v>
      </c>
      <c r="J62" s="96">
        <f t="shared" si="19"/>
        <v>48.53</v>
      </c>
      <c r="K62" s="77">
        <v>23653</v>
      </c>
      <c r="L62" s="407">
        <f t="shared" si="0"/>
        <v>5848.6709252009059</v>
      </c>
      <c r="M62" s="342">
        <f t="shared" si="8"/>
        <v>1976.850772717906</v>
      </c>
      <c r="N62" s="338">
        <f t="shared" si="9"/>
        <v>116.97341850401813</v>
      </c>
      <c r="O62" s="435">
        <v>41</v>
      </c>
      <c r="P62" s="425">
        <f t="shared" si="10"/>
        <v>7983.4951164228296</v>
      </c>
      <c r="Q62" s="79">
        <f t="shared" si="11"/>
        <v>0.94789999999999996</v>
      </c>
      <c r="R62" s="93">
        <f t="shared" si="20"/>
        <v>98.53</v>
      </c>
      <c r="S62" s="77">
        <v>23653</v>
      </c>
      <c r="T62" s="407">
        <f t="shared" si="1"/>
        <v>2880.7063838424842</v>
      </c>
      <c r="U62" s="387">
        <f t="shared" si="13"/>
        <v>973.6787577387596</v>
      </c>
      <c r="V62" s="338">
        <f t="shared" si="14"/>
        <v>57.614127676849684</v>
      </c>
      <c r="W62" s="435">
        <v>27</v>
      </c>
      <c r="X62" s="425">
        <f t="shared" si="15"/>
        <v>3938.9992692580936</v>
      </c>
      <c r="Y62" s="79">
        <f t="shared" si="16"/>
        <v>0.46689999999999998</v>
      </c>
    </row>
    <row r="63" spans="1:25" s="46" customFormat="1" ht="16.5" customHeight="1" x14ac:dyDescent="0.2">
      <c r="A63" s="75">
        <v>47</v>
      </c>
      <c r="B63" s="89">
        <f t="shared" si="18"/>
        <v>32.74</v>
      </c>
      <c r="C63" s="77">
        <v>23653</v>
      </c>
      <c r="D63" s="411">
        <f t="shared" si="3"/>
        <v>8669.3952351863154</v>
      </c>
      <c r="E63" s="342">
        <f t="shared" si="4"/>
        <v>2930.2555894929742</v>
      </c>
      <c r="F63" s="338">
        <f t="shared" si="5"/>
        <v>173.38790470372632</v>
      </c>
      <c r="G63" s="407">
        <v>68</v>
      </c>
      <c r="H63" s="425">
        <f t="shared" si="6"/>
        <v>11841.038729383015</v>
      </c>
      <c r="I63" s="79">
        <f t="shared" si="17"/>
        <v>1.4356</v>
      </c>
      <c r="J63" s="96">
        <f t="shared" si="19"/>
        <v>48.87</v>
      </c>
      <c r="K63" s="77">
        <v>23653</v>
      </c>
      <c r="L63" s="407">
        <f t="shared" si="0"/>
        <v>5807.9803560466553</v>
      </c>
      <c r="M63" s="342">
        <f t="shared" si="8"/>
        <v>1963.0973603437692</v>
      </c>
      <c r="N63" s="338">
        <f t="shared" si="9"/>
        <v>116.1596071209331</v>
      </c>
      <c r="O63" s="435">
        <v>41</v>
      </c>
      <c r="P63" s="425">
        <f t="shared" si="10"/>
        <v>7928.2373235113573</v>
      </c>
      <c r="Q63" s="79">
        <f t="shared" si="11"/>
        <v>0.9617</v>
      </c>
      <c r="R63" s="93">
        <f t="shared" si="20"/>
        <v>99.21</v>
      </c>
      <c r="S63" s="77">
        <v>23653</v>
      </c>
      <c r="T63" s="407">
        <f t="shared" si="1"/>
        <v>2860.9615966132451</v>
      </c>
      <c r="U63" s="387">
        <f t="shared" si="13"/>
        <v>967.00501965527678</v>
      </c>
      <c r="V63" s="338">
        <f t="shared" si="14"/>
        <v>57.219231932264904</v>
      </c>
      <c r="W63" s="435">
        <v>27</v>
      </c>
      <c r="X63" s="425">
        <f t="shared" si="15"/>
        <v>3912.1858482007865</v>
      </c>
      <c r="Y63" s="79">
        <f t="shared" si="16"/>
        <v>0.47370000000000001</v>
      </c>
    </row>
    <row r="64" spans="1:25" s="46" customFormat="1" ht="16.5" customHeight="1" x14ac:dyDescent="0.2">
      <c r="A64" s="75">
        <v>48</v>
      </c>
      <c r="B64" s="89">
        <f t="shared" si="18"/>
        <v>32.96</v>
      </c>
      <c r="C64" s="77">
        <v>23653</v>
      </c>
      <c r="D64" s="411">
        <f t="shared" si="3"/>
        <v>8611.5291262135925</v>
      </c>
      <c r="E64" s="342">
        <f t="shared" si="4"/>
        <v>2910.6968446601941</v>
      </c>
      <c r="F64" s="338">
        <f t="shared" si="5"/>
        <v>172.23058252427185</v>
      </c>
      <c r="G64" s="407">
        <v>68</v>
      </c>
      <c r="H64" s="425">
        <f t="shared" si="6"/>
        <v>11762.456553398059</v>
      </c>
      <c r="I64" s="79">
        <f t="shared" si="17"/>
        <v>1.4562999999999999</v>
      </c>
      <c r="J64" s="96">
        <f t="shared" si="19"/>
        <v>49.2</v>
      </c>
      <c r="K64" s="77">
        <v>23653</v>
      </c>
      <c r="L64" s="407">
        <f t="shared" si="0"/>
        <v>5769.0243902439024</v>
      </c>
      <c r="M64" s="342">
        <f t="shared" si="8"/>
        <v>1949.9302439024389</v>
      </c>
      <c r="N64" s="338">
        <f t="shared" si="9"/>
        <v>115.38048780487804</v>
      </c>
      <c r="O64" s="435">
        <v>41</v>
      </c>
      <c r="P64" s="425">
        <f t="shared" si="10"/>
        <v>7875.3351219512188</v>
      </c>
      <c r="Q64" s="79">
        <f t="shared" si="11"/>
        <v>0.97560000000000002</v>
      </c>
      <c r="R64" s="93">
        <f t="shared" si="20"/>
        <v>99.89</v>
      </c>
      <c r="S64" s="77">
        <v>23653</v>
      </c>
      <c r="T64" s="407">
        <f t="shared" si="1"/>
        <v>2841.4856341976174</v>
      </c>
      <c r="U64" s="387">
        <f t="shared" si="13"/>
        <v>960.42214435879464</v>
      </c>
      <c r="V64" s="338">
        <f t="shared" si="14"/>
        <v>56.829712683952351</v>
      </c>
      <c r="W64" s="435">
        <v>27</v>
      </c>
      <c r="X64" s="425">
        <f t="shared" si="15"/>
        <v>3885.7374912403648</v>
      </c>
      <c r="Y64" s="79">
        <f t="shared" si="16"/>
        <v>0.48049999999999998</v>
      </c>
    </row>
    <row r="65" spans="1:25" s="46" customFormat="1" ht="16.5" customHeight="1" x14ac:dyDescent="0.2">
      <c r="A65" s="75">
        <v>49</v>
      </c>
      <c r="B65" s="89">
        <f t="shared" si="18"/>
        <v>33.19</v>
      </c>
      <c r="C65" s="77">
        <v>23653</v>
      </c>
      <c r="D65" s="411">
        <f t="shared" si="3"/>
        <v>8551.8529677613751</v>
      </c>
      <c r="E65" s="342">
        <f t="shared" si="4"/>
        <v>2890.5263031033446</v>
      </c>
      <c r="F65" s="338">
        <f t="shared" si="5"/>
        <v>171.03705935522751</v>
      </c>
      <c r="G65" s="407">
        <v>68</v>
      </c>
      <c r="H65" s="425">
        <f t="shared" si="6"/>
        <v>11681.416330219947</v>
      </c>
      <c r="I65" s="79">
        <f t="shared" si="17"/>
        <v>1.4762999999999999</v>
      </c>
      <c r="J65" s="96">
        <f t="shared" si="19"/>
        <v>49.53</v>
      </c>
      <c r="K65" s="77">
        <v>23653</v>
      </c>
      <c r="L65" s="407">
        <f t="shared" si="0"/>
        <v>5730.5875227135066</v>
      </c>
      <c r="M65" s="342">
        <f t="shared" si="8"/>
        <v>1936.938582677165</v>
      </c>
      <c r="N65" s="338">
        <f t="shared" si="9"/>
        <v>114.61175045427014</v>
      </c>
      <c r="O65" s="435">
        <v>41</v>
      </c>
      <c r="P65" s="425">
        <f t="shared" si="10"/>
        <v>7823.1378558449414</v>
      </c>
      <c r="Q65" s="79">
        <f t="shared" si="11"/>
        <v>0.98929999999999996</v>
      </c>
      <c r="R65" s="93">
        <f t="shared" si="20"/>
        <v>100.57</v>
      </c>
      <c r="S65" s="77">
        <v>23653</v>
      </c>
      <c r="T65" s="407">
        <f t="shared" si="1"/>
        <v>2822.2730436511883</v>
      </c>
      <c r="U65" s="387">
        <f t="shared" si="13"/>
        <v>953.92828875410157</v>
      </c>
      <c r="V65" s="338">
        <f t="shared" si="14"/>
        <v>56.445460873023769</v>
      </c>
      <c r="W65" s="435">
        <v>27</v>
      </c>
      <c r="X65" s="425">
        <f t="shared" si="15"/>
        <v>3859.6467932783139</v>
      </c>
      <c r="Y65" s="79">
        <f t="shared" si="16"/>
        <v>0.48720000000000002</v>
      </c>
    </row>
    <row r="66" spans="1:25" s="46" customFormat="1" ht="16.5" customHeight="1" x14ac:dyDescent="0.2">
      <c r="A66" s="97">
        <v>50</v>
      </c>
      <c r="B66" s="89">
        <f t="shared" si="18"/>
        <v>33.409999999999997</v>
      </c>
      <c r="C66" s="90">
        <v>23653</v>
      </c>
      <c r="D66" s="412">
        <f t="shared" si="3"/>
        <v>8495.5402574079635</v>
      </c>
      <c r="E66" s="414">
        <f t="shared" si="4"/>
        <v>2871.4926070038914</v>
      </c>
      <c r="F66" s="337">
        <f t="shared" si="5"/>
        <v>169.91080514815928</v>
      </c>
      <c r="G66" s="409">
        <v>68</v>
      </c>
      <c r="H66" s="428">
        <f t="shared" si="6"/>
        <v>11604.943669560014</v>
      </c>
      <c r="I66" s="92">
        <f t="shared" si="17"/>
        <v>1.4965999999999999</v>
      </c>
      <c r="J66" s="96">
        <f t="shared" si="19"/>
        <v>49.87</v>
      </c>
      <c r="K66" s="90">
        <v>23653</v>
      </c>
      <c r="L66" s="409">
        <f t="shared" si="0"/>
        <v>5691.5179466613199</v>
      </c>
      <c r="M66" s="414">
        <f t="shared" si="8"/>
        <v>1923.733065971526</v>
      </c>
      <c r="N66" s="337">
        <f t="shared" si="9"/>
        <v>113.83035893322641</v>
      </c>
      <c r="O66" s="437">
        <v>41</v>
      </c>
      <c r="P66" s="428">
        <f t="shared" si="10"/>
        <v>7770.0813715660724</v>
      </c>
      <c r="Q66" s="92">
        <f t="shared" si="11"/>
        <v>1.0025999999999999</v>
      </c>
      <c r="R66" s="93">
        <f t="shared" si="20"/>
        <v>101.24</v>
      </c>
      <c r="S66" s="90">
        <v>23653</v>
      </c>
      <c r="T66" s="409">
        <f t="shared" si="1"/>
        <v>2803.5954168312924</v>
      </c>
      <c r="U66" s="395">
        <f t="shared" si="13"/>
        <v>947.61525088897668</v>
      </c>
      <c r="V66" s="337">
        <f t="shared" si="14"/>
        <v>56.071908336625846</v>
      </c>
      <c r="W66" s="437">
        <v>27</v>
      </c>
      <c r="X66" s="428">
        <f t="shared" si="15"/>
        <v>3834.2825760568949</v>
      </c>
      <c r="Y66" s="92">
        <f t="shared" si="16"/>
        <v>0.49390000000000001</v>
      </c>
    </row>
    <row r="67" spans="1:25" s="46" customFormat="1" ht="16.5" customHeight="1" x14ac:dyDescent="0.2">
      <c r="A67" s="69">
        <v>51</v>
      </c>
      <c r="B67" s="89">
        <f t="shared" si="18"/>
        <v>33.630000000000003</v>
      </c>
      <c r="C67" s="77">
        <v>23653</v>
      </c>
      <c r="D67" s="411">
        <f t="shared" si="3"/>
        <v>8439.9643175735946</v>
      </c>
      <c r="E67" s="342">
        <f t="shared" si="4"/>
        <v>2852.7079393398749</v>
      </c>
      <c r="F67" s="338">
        <f t="shared" si="5"/>
        <v>168.79928635147189</v>
      </c>
      <c r="G67" s="407">
        <v>68</v>
      </c>
      <c r="H67" s="425">
        <f t="shared" si="6"/>
        <v>11529.471543264941</v>
      </c>
      <c r="I67" s="79">
        <f t="shared" si="17"/>
        <v>1.5165</v>
      </c>
      <c r="J67" s="96">
        <f t="shared" si="19"/>
        <v>50.19</v>
      </c>
      <c r="K67" s="77">
        <v>23653</v>
      </c>
      <c r="L67" s="407">
        <f t="shared" si="0"/>
        <v>5655.2301255230122</v>
      </c>
      <c r="M67" s="342">
        <f t="shared" si="8"/>
        <v>1911.4677824267781</v>
      </c>
      <c r="N67" s="338">
        <f t="shared" si="9"/>
        <v>113.10460251046025</v>
      </c>
      <c r="O67" s="435">
        <v>41</v>
      </c>
      <c r="P67" s="425">
        <f t="shared" si="10"/>
        <v>7720.8025104602511</v>
      </c>
      <c r="Q67" s="79">
        <f t="shared" si="11"/>
        <v>1.0161</v>
      </c>
      <c r="R67" s="93">
        <f t="shared" si="20"/>
        <v>101.91</v>
      </c>
      <c r="S67" s="77">
        <v>23653</v>
      </c>
      <c r="T67" s="407">
        <f t="shared" si="1"/>
        <v>2785.1633794524578</v>
      </c>
      <c r="U67" s="387">
        <f t="shared" si="13"/>
        <v>941.38522225493068</v>
      </c>
      <c r="V67" s="338">
        <f t="shared" si="14"/>
        <v>55.703267589049155</v>
      </c>
      <c r="W67" s="435">
        <v>27</v>
      </c>
      <c r="X67" s="425">
        <f t="shared" si="15"/>
        <v>3809.2518692964377</v>
      </c>
      <c r="Y67" s="79">
        <f t="shared" si="16"/>
        <v>0.50039999999999996</v>
      </c>
    </row>
    <row r="68" spans="1:25" s="46" customFormat="1" ht="16.5" customHeight="1" x14ac:dyDescent="0.2">
      <c r="A68" s="75">
        <v>52</v>
      </c>
      <c r="B68" s="89">
        <f t="shared" si="18"/>
        <v>33.85</v>
      </c>
      <c r="C68" s="77">
        <v>23653</v>
      </c>
      <c r="D68" s="411">
        <f t="shared" si="3"/>
        <v>8385.110782865584</v>
      </c>
      <c r="E68" s="342">
        <f t="shared" si="4"/>
        <v>2834.1674446085672</v>
      </c>
      <c r="F68" s="338">
        <f t="shared" si="5"/>
        <v>167.70221565731168</v>
      </c>
      <c r="G68" s="407">
        <v>68</v>
      </c>
      <c r="H68" s="425">
        <f t="shared" si="6"/>
        <v>11454.980443131462</v>
      </c>
      <c r="I68" s="79">
        <f t="shared" si="17"/>
        <v>1.5362</v>
      </c>
      <c r="J68" s="96">
        <f t="shared" si="19"/>
        <v>50.52</v>
      </c>
      <c r="K68" s="77">
        <v>23653</v>
      </c>
      <c r="L68" s="407">
        <f t="shared" si="0"/>
        <v>5618.2897862232776</v>
      </c>
      <c r="M68" s="342">
        <f t="shared" si="8"/>
        <v>1898.9819477434676</v>
      </c>
      <c r="N68" s="338">
        <f t="shared" si="9"/>
        <v>112.36579572446556</v>
      </c>
      <c r="O68" s="435">
        <v>41</v>
      </c>
      <c r="P68" s="425">
        <f t="shared" si="10"/>
        <v>7670.6375296912111</v>
      </c>
      <c r="Q68" s="79">
        <f t="shared" si="11"/>
        <v>1.0293000000000001</v>
      </c>
      <c r="R68" s="93">
        <f t="shared" si="20"/>
        <v>102.57</v>
      </c>
      <c r="S68" s="77">
        <v>23653</v>
      </c>
      <c r="T68" s="407">
        <f t="shared" si="1"/>
        <v>2767.2418835916937</v>
      </c>
      <c r="U68" s="387">
        <f t="shared" si="13"/>
        <v>935.32775665399242</v>
      </c>
      <c r="V68" s="338">
        <f t="shared" si="14"/>
        <v>55.344837671833879</v>
      </c>
      <c r="W68" s="435">
        <v>27</v>
      </c>
      <c r="X68" s="425">
        <f t="shared" si="15"/>
        <v>3784.9144779175199</v>
      </c>
      <c r="Y68" s="79">
        <f t="shared" si="16"/>
        <v>0.50700000000000001</v>
      </c>
    </row>
    <row r="69" spans="1:25" s="46" customFormat="1" ht="16.5" customHeight="1" x14ac:dyDescent="0.2">
      <c r="A69" s="75">
        <v>53</v>
      </c>
      <c r="B69" s="89">
        <f t="shared" si="18"/>
        <v>34.07</v>
      </c>
      <c r="C69" s="77">
        <v>23653</v>
      </c>
      <c r="D69" s="411">
        <f t="shared" si="3"/>
        <v>8330.9656589374808</v>
      </c>
      <c r="E69" s="342">
        <f t="shared" si="4"/>
        <v>2815.8663927208681</v>
      </c>
      <c r="F69" s="338">
        <f t="shared" si="5"/>
        <v>166.61931317874962</v>
      </c>
      <c r="G69" s="407">
        <v>68</v>
      </c>
      <c r="H69" s="425">
        <f t="shared" si="6"/>
        <v>11381.451364837098</v>
      </c>
      <c r="I69" s="79">
        <f t="shared" si="17"/>
        <v>1.5556000000000001</v>
      </c>
      <c r="J69" s="96">
        <f t="shared" si="19"/>
        <v>50.84</v>
      </c>
      <c r="K69" s="77">
        <v>23653</v>
      </c>
      <c r="L69" s="407">
        <f t="shared" si="0"/>
        <v>5582.9268292682927</v>
      </c>
      <c r="M69" s="342">
        <f t="shared" si="8"/>
        <v>1887.0292682926827</v>
      </c>
      <c r="N69" s="338">
        <f t="shared" si="9"/>
        <v>111.65853658536585</v>
      </c>
      <c r="O69" s="435">
        <v>41</v>
      </c>
      <c r="P69" s="425">
        <f t="shared" si="10"/>
        <v>7622.6146341463418</v>
      </c>
      <c r="Q69" s="79">
        <f t="shared" si="11"/>
        <v>1.0425</v>
      </c>
      <c r="R69" s="93">
        <f t="shared" si="20"/>
        <v>103.23</v>
      </c>
      <c r="S69" s="77">
        <v>23653</v>
      </c>
      <c r="T69" s="407">
        <f t="shared" si="1"/>
        <v>2749.5495495495497</v>
      </c>
      <c r="U69" s="387">
        <f t="shared" si="13"/>
        <v>929.34774774774769</v>
      </c>
      <c r="V69" s="338">
        <f t="shared" si="14"/>
        <v>54.990990990990994</v>
      </c>
      <c r="W69" s="435">
        <v>27</v>
      </c>
      <c r="X69" s="425">
        <f t="shared" si="15"/>
        <v>3760.8882882882885</v>
      </c>
      <c r="Y69" s="79">
        <f t="shared" si="16"/>
        <v>0.51339999999999997</v>
      </c>
    </row>
    <row r="70" spans="1:25" s="46" customFormat="1" ht="16.5" customHeight="1" x14ac:dyDescent="0.2">
      <c r="A70" s="75">
        <v>54</v>
      </c>
      <c r="B70" s="89">
        <f t="shared" si="18"/>
        <v>34.28</v>
      </c>
      <c r="C70" s="77">
        <v>23653</v>
      </c>
      <c r="D70" s="411">
        <f t="shared" si="3"/>
        <v>8279.9299883313888</v>
      </c>
      <c r="E70" s="342">
        <f t="shared" si="4"/>
        <v>2798.616336056009</v>
      </c>
      <c r="F70" s="338">
        <f t="shared" si="5"/>
        <v>165.59859976662779</v>
      </c>
      <c r="G70" s="407">
        <v>68</v>
      </c>
      <c r="H70" s="425">
        <f t="shared" si="6"/>
        <v>11312.144924154027</v>
      </c>
      <c r="I70" s="79">
        <f t="shared" si="17"/>
        <v>1.5752999999999999</v>
      </c>
      <c r="J70" s="96">
        <f t="shared" si="19"/>
        <v>51.17</v>
      </c>
      <c r="K70" s="77">
        <v>23653</v>
      </c>
      <c r="L70" s="407">
        <f t="shared" si="0"/>
        <v>5546.9220246238028</v>
      </c>
      <c r="M70" s="342">
        <f t="shared" si="8"/>
        <v>1874.8596443228453</v>
      </c>
      <c r="N70" s="338">
        <f t="shared" si="9"/>
        <v>110.93844049247606</v>
      </c>
      <c r="O70" s="435">
        <v>41</v>
      </c>
      <c r="P70" s="425">
        <f t="shared" si="10"/>
        <v>7573.7201094391239</v>
      </c>
      <c r="Q70" s="79">
        <f t="shared" si="11"/>
        <v>1.0552999999999999</v>
      </c>
      <c r="R70" s="93">
        <f t="shared" si="20"/>
        <v>103.88</v>
      </c>
      <c r="S70" s="77">
        <v>23653</v>
      </c>
      <c r="T70" s="407">
        <f t="shared" si="1"/>
        <v>2732.3450134770892</v>
      </c>
      <c r="U70" s="387">
        <f t="shared" si="13"/>
        <v>923.53261455525603</v>
      </c>
      <c r="V70" s="338">
        <f t="shared" si="14"/>
        <v>54.646900269541788</v>
      </c>
      <c r="W70" s="435">
        <v>27</v>
      </c>
      <c r="X70" s="425">
        <f t="shared" si="15"/>
        <v>3737.5245283018871</v>
      </c>
      <c r="Y70" s="79">
        <f t="shared" si="16"/>
        <v>0.51980000000000004</v>
      </c>
    </row>
    <row r="71" spans="1:25" s="46" customFormat="1" ht="16.5" customHeight="1" x14ac:dyDescent="0.2">
      <c r="A71" s="75">
        <v>55</v>
      </c>
      <c r="B71" s="89">
        <f t="shared" si="18"/>
        <v>34.5</v>
      </c>
      <c r="C71" s="77">
        <v>23653</v>
      </c>
      <c r="D71" s="411">
        <f t="shared" si="3"/>
        <v>8227.1304347826081</v>
      </c>
      <c r="E71" s="342">
        <f t="shared" si="4"/>
        <v>2780.7700869565215</v>
      </c>
      <c r="F71" s="338">
        <f t="shared" si="5"/>
        <v>164.54260869565218</v>
      </c>
      <c r="G71" s="407">
        <v>68</v>
      </c>
      <c r="H71" s="425">
        <f t="shared" si="6"/>
        <v>11240.443130434782</v>
      </c>
      <c r="I71" s="79">
        <f t="shared" si="17"/>
        <v>1.5942000000000001</v>
      </c>
      <c r="J71" s="96">
        <f t="shared" si="19"/>
        <v>51.49</v>
      </c>
      <c r="K71" s="77">
        <v>23653</v>
      </c>
      <c r="L71" s="407">
        <f t="shared" si="0"/>
        <v>5512.4490192270341</v>
      </c>
      <c r="M71" s="342">
        <f t="shared" si="8"/>
        <v>1863.2077684987373</v>
      </c>
      <c r="N71" s="338">
        <f t="shared" si="9"/>
        <v>110.24898038454069</v>
      </c>
      <c r="O71" s="435">
        <v>41</v>
      </c>
      <c r="P71" s="425">
        <f t="shared" si="10"/>
        <v>7526.9057681103122</v>
      </c>
      <c r="Q71" s="79">
        <f t="shared" si="11"/>
        <v>1.0682</v>
      </c>
      <c r="R71" s="93">
        <f t="shared" si="20"/>
        <v>104.53</v>
      </c>
      <c r="S71" s="77">
        <v>23653</v>
      </c>
      <c r="T71" s="407">
        <f t="shared" si="1"/>
        <v>2715.3544437003734</v>
      </c>
      <c r="U71" s="387">
        <f t="shared" si="13"/>
        <v>917.7898019707261</v>
      </c>
      <c r="V71" s="338">
        <f t="shared" si="14"/>
        <v>54.307088874007469</v>
      </c>
      <c r="W71" s="435">
        <v>27</v>
      </c>
      <c r="X71" s="425">
        <f t="shared" si="15"/>
        <v>3714.4513345451069</v>
      </c>
      <c r="Y71" s="79">
        <f t="shared" si="16"/>
        <v>0.5262</v>
      </c>
    </row>
    <row r="72" spans="1:25" s="46" customFormat="1" ht="16.5" customHeight="1" x14ac:dyDescent="0.2">
      <c r="A72" s="75">
        <v>56</v>
      </c>
      <c r="B72" s="89">
        <f t="shared" si="18"/>
        <v>34.71</v>
      </c>
      <c r="C72" s="77">
        <v>23653</v>
      </c>
      <c r="D72" s="411">
        <f t="shared" si="3"/>
        <v>8177.3552290406224</v>
      </c>
      <c r="E72" s="342">
        <f t="shared" si="4"/>
        <v>2763.9460674157299</v>
      </c>
      <c r="F72" s="338">
        <f t="shared" si="5"/>
        <v>163.54710458081246</v>
      </c>
      <c r="G72" s="407">
        <v>68</v>
      </c>
      <c r="H72" s="425">
        <f t="shared" si="6"/>
        <v>11172.848401037165</v>
      </c>
      <c r="I72" s="79">
        <f t="shared" si="17"/>
        <v>1.6133999999999999</v>
      </c>
      <c r="J72" s="96">
        <f t="shared" si="19"/>
        <v>51.8</v>
      </c>
      <c r="K72" s="77">
        <v>23653</v>
      </c>
      <c r="L72" s="407">
        <f t="shared" si="0"/>
        <v>5479.4594594594591</v>
      </c>
      <c r="M72" s="342">
        <f t="shared" si="8"/>
        <v>1852.0572972972971</v>
      </c>
      <c r="N72" s="338">
        <f t="shared" si="9"/>
        <v>109.58918918918918</v>
      </c>
      <c r="O72" s="435">
        <v>41</v>
      </c>
      <c r="P72" s="425">
        <f t="shared" si="10"/>
        <v>7482.1059459459448</v>
      </c>
      <c r="Q72" s="79">
        <f t="shared" si="11"/>
        <v>1.0810999999999999</v>
      </c>
      <c r="R72" s="93">
        <f t="shared" si="20"/>
        <v>105.18</v>
      </c>
      <c r="S72" s="77">
        <v>23653</v>
      </c>
      <c r="T72" s="407">
        <f t="shared" si="1"/>
        <v>2698.5738733599542</v>
      </c>
      <c r="U72" s="387">
        <f t="shared" si="13"/>
        <v>912.11796919566439</v>
      </c>
      <c r="V72" s="338">
        <f t="shared" si="14"/>
        <v>53.971477467199087</v>
      </c>
      <c r="W72" s="435">
        <v>27</v>
      </c>
      <c r="X72" s="425">
        <f t="shared" si="15"/>
        <v>3691.663320022818</v>
      </c>
      <c r="Y72" s="79">
        <f t="shared" si="16"/>
        <v>0.53239999999999998</v>
      </c>
    </row>
    <row r="73" spans="1:25" s="46" customFormat="1" ht="16.5" customHeight="1" x14ac:dyDescent="0.2">
      <c r="A73" s="69">
        <v>57</v>
      </c>
      <c r="B73" s="89">
        <f t="shared" si="18"/>
        <v>34.92</v>
      </c>
      <c r="C73" s="77">
        <v>23653</v>
      </c>
      <c r="D73" s="411">
        <f t="shared" si="3"/>
        <v>8128.1786941580749</v>
      </c>
      <c r="E73" s="342">
        <f t="shared" si="4"/>
        <v>2747.3243986254292</v>
      </c>
      <c r="F73" s="338">
        <f t="shared" si="5"/>
        <v>162.5635738831615</v>
      </c>
      <c r="G73" s="407">
        <v>68</v>
      </c>
      <c r="H73" s="425">
        <f t="shared" si="6"/>
        <v>11106.066666666664</v>
      </c>
      <c r="I73" s="79">
        <f t="shared" si="17"/>
        <v>1.6323000000000001</v>
      </c>
      <c r="J73" s="96">
        <f t="shared" si="19"/>
        <v>52.12</v>
      </c>
      <c r="K73" s="77">
        <v>23653</v>
      </c>
      <c r="L73" s="407">
        <f t="shared" si="0"/>
        <v>5445.8173445894099</v>
      </c>
      <c r="M73" s="342">
        <f t="shared" si="8"/>
        <v>1840.6862624712203</v>
      </c>
      <c r="N73" s="338">
        <f t="shared" si="9"/>
        <v>108.91634689178819</v>
      </c>
      <c r="O73" s="435">
        <v>41</v>
      </c>
      <c r="P73" s="425">
        <f t="shared" si="10"/>
        <v>7436.4199539524188</v>
      </c>
      <c r="Q73" s="79">
        <f t="shared" si="11"/>
        <v>1.0935999999999999</v>
      </c>
      <c r="R73" s="93">
        <f t="shared" si="20"/>
        <v>105.81</v>
      </c>
      <c r="S73" s="77">
        <v>23653</v>
      </c>
      <c r="T73" s="407">
        <f t="shared" si="1"/>
        <v>2682.5063793592285</v>
      </c>
      <c r="U73" s="387">
        <f t="shared" si="13"/>
        <v>906.68715622341915</v>
      </c>
      <c r="V73" s="338">
        <f t="shared" si="14"/>
        <v>53.650127587184571</v>
      </c>
      <c r="W73" s="435">
        <v>27</v>
      </c>
      <c r="X73" s="425">
        <f t="shared" si="15"/>
        <v>3669.8436631698323</v>
      </c>
      <c r="Y73" s="79">
        <f t="shared" si="16"/>
        <v>0.53869999999999996</v>
      </c>
    </row>
    <row r="74" spans="1:25" s="46" customFormat="1" ht="16.5" customHeight="1" x14ac:dyDescent="0.2">
      <c r="A74" s="75">
        <v>58</v>
      </c>
      <c r="B74" s="89">
        <f t="shared" si="18"/>
        <v>35.130000000000003</v>
      </c>
      <c r="C74" s="77">
        <v>23653</v>
      </c>
      <c r="D74" s="411">
        <f t="shared" si="3"/>
        <v>8079.5900939368057</v>
      </c>
      <c r="E74" s="342">
        <f t="shared" si="4"/>
        <v>2730.9014517506403</v>
      </c>
      <c r="F74" s="338">
        <f t="shared" si="5"/>
        <v>161.59180187873611</v>
      </c>
      <c r="G74" s="407">
        <v>68</v>
      </c>
      <c r="H74" s="425">
        <f t="shared" si="6"/>
        <v>11040.083347566182</v>
      </c>
      <c r="I74" s="79">
        <f t="shared" si="17"/>
        <v>1.651</v>
      </c>
      <c r="J74" s="96">
        <f t="shared" si="19"/>
        <v>52.43</v>
      </c>
      <c r="K74" s="77">
        <v>23653</v>
      </c>
      <c r="L74" s="407">
        <f t="shared" si="0"/>
        <v>5413.6181575433911</v>
      </c>
      <c r="M74" s="342">
        <f t="shared" si="8"/>
        <v>1829.802937249666</v>
      </c>
      <c r="N74" s="338">
        <f t="shared" si="9"/>
        <v>108.27236315086782</v>
      </c>
      <c r="O74" s="435">
        <v>41</v>
      </c>
      <c r="P74" s="425">
        <f t="shared" si="10"/>
        <v>7392.6934579439248</v>
      </c>
      <c r="Q74" s="79">
        <f t="shared" si="11"/>
        <v>1.1062000000000001</v>
      </c>
      <c r="R74" s="93">
        <f t="shared" si="20"/>
        <v>106.45</v>
      </c>
      <c r="S74" s="77">
        <v>23653</v>
      </c>
      <c r="T74" s="407">
        <f t="shared" si="1"/>
        <v>2666.3785814936591</v>
      </c>
      <c r="U74" s="387">
        <f t="shared" si="13"/>
        <v>901.23596054485665</v>
      </c>
      <c r="V74" s="338">
        <f t="shared" si="14"/>
        <v>53.327571629873184</v>
      </c>
      <c r="W74" s="435">
        <v>27</v>
      </c>
      <c r="X74" s="425">
        <f t="shared" si="15"/>
        <v>3647.9421136683886</v>
      </c>
      <c r="Y74" s="79">
        <f t="shared" si="16"/>
        <v>0.54490000000000005</v>
      </c>
    </row>
    <row r="75" spans="1:25" s="46" customFormat="1" ht="16.5" customHeight="1" x14ac:dyDescent="0.2">
      <c r="A75" s="75">
        <v>59</v>
      </c>
      <c r="B75" s="89">
        <f t="shared" si="18"/>
        <v>35.340000000000003</v>
      </c>
      <c r="C75" s="77">
        <v>23653</v>
      </c>
      <c r="D75" s="411">
        <f t="shared" si="3"/>
        <v>8031.5789473684199</v>
      </c>
      <c r="E75" s="342">
        <f t="shared" si="4"/>
        <v>2714.6736842105256</v>
      </c>
      <c r="F75" s="338">
        <f t="shared" si="5"/>
        <v>160.63157894736841</v>
      </c>
      <c r="G75" s="407">
        <v>68</v>
      </c>
      <c r="H75" s="425">
        <f t="shared" si="6"/>
        <v>10974.884210526314</v>
      </c>
      <c r="I75" s="79">
        <f t="shared" si="17"/>
        <v>1.6695</v>
      </c>
      <c r="J75" s="96">
        <f t="shared" si="19"/>
        <v>52.74</v>
      </c>
      <c r="K75" s="77">
        <v>23653</v>
      </c>
      <c r="L75" s="407">
        <f t="shared" si="0"/>
        <v>5381.7974971558597</v>
      </c>
      <c r="M75" s="342">
        <f t="shared" si="8"/>
        <v>1819.0475540386803</v>
      </c>
      <c r="N75" s="338">
        <f t="shared" si="9"/>
        <v>107.6359499431172</v>
      </c>
      <c r="O75" s="435">
        <v>41</v>
      </c>
      <c r="P75" s="425">
        <f t="shared" si="10"/>
        <v>7349.4810011376576</v>
      </c>
      <c r="Q75" s="79">
        <f t="shared" si="11"/>
        <v>1.1187</v>
      </c>
      <c r="R75" s="93">
        <f t="shared" si="20"/>
        <v>107.08</v>
      </c>
      <c r="S75" s="77">
        <v>23653</v>
      </c>
      <c r="T75" s="407">
        <f t="shared" si="1"/>
        <v>2650.6910720956294</v>
      </c>
      <c r="U75" s="387">
        <f t="shared" si="13"/>
        <v>895.93358236832262</v>
      </c>
      <c r="V75" s="338">
        <f t="shared" si="14"/>
        <v>53.01382144191259</v>
      </c>
      <c r="W75" s="435">
        <v>27</v>
      </c>
      <c r="X75" s="425">
        <f t="shared" si="15"/>
        <v>3626.6384759058647</v>
      </c>
      <c r="Y75" s="79">
        <f t="shared" si="16"/>
        <v>0.55100000000000005</v>
      </c>
    </row>
    <row r="76" spans="1:25" s="46" customFormat="1" ht="16.5" customHeight="1" x14ac:dyDescent="0.2">
      <c r="A76" s="83">
        <v>60</v>
      </c>
      <c r="B76" s="89">
        <f t="shared" si="18"/>
        <v>35.54</v>
      </c>
      <c r="C76" s="77">
        <v>23653</v>
      </c>
      <c r="D76" s="411">
        <f t="shared" si="3"/>
        <v>7986.3815419245921</v>
      </c>
      <c r="E76" s="342">
        <f t="shared" si="4"/>
        <v>2699.396961170512</v>
      </c>
      <c r="F76" s="338">
        <f t="shared" si="5"/>
        <v>159.72763083849185</v>
      </c>
      <c r="G76" s="407">
        <v>68</v>
      </c>
      <c r="H76" s="425">
        <f t="shared" si="6"/>
        <v>10913.506133933595</v>
      </c>
      <c r="I76" s="79">
        <f t="shared" si="17"/>
        <v>1.6881999999999999</v>
      </c>
      <c r="J76" s="96">
        <f t="shared" si="19"/>
        <v>53.05</v>
      </c>
      <c r="K76" s="77">
        <v>23653</v>
      </c>
      <c r="L76" s="407">
        <f t="shared" si="0"/>
        <v>5350.3487276154574</v>
      </c>
      <c r="M76" s="342">
        <f t="shared" si="8"/>
        <v>1808.4178699340243</v>
      </c>
      <c r="N76" s="338">
        <f t="shared" si="9"/>
        <v>107.00697455230915</v>
      </c>
      <c r="O76" s="435">
        <v>41</v>
      </c>
      <c r="P76" s="425">
        <f t="shared" si="10"/>
        <v>7306.7735721017907</v>
      </c>
      <c r="Q76" s="79">
        <f t="shared" si="11"/>
        <v>1.131</v>
      </c>
      <c r="R76" s="93">
        <f t="shared" si="20"/>
        <v>107.7</v>
      </c>
      <c r="S76" s="77">
        <v>23653</v>
      </c>
      <c r="T76" s="407">
        <f t="shared" si="1"/>
        <v>2635.4317548746512</v>
      </c>
      <c r="U76" s="387">
        <f t="shared" si="13"/>
        <v>890.77593314763203</v>
      </c>
      <c r="V76" s="338">
        <f t="shared" si="14"/>
        <v>52.708635097493023</v>
      </c>
      <c r="W76" s="435">
        <v>27</v>
      </c>
      <c r="X76" s="425">
        <f t="shared" si="15"/>
        <v>3605.9163231197763</v>
      </c>
      <c r="Y76" s="79">
        <f t="shared" si="16"/>
        <v>0.55710000000000004</v>
      </c>
    </row>
    <row r="77" spans="1:25" s="46" customFormat="1" ht="16.5" customHeight="1" x14ac:dyDescent="0.2">
      <c r="A77" s="75">
        <v>61</v>
      </c>
      <c r="B77" s="89">
        <f t="shared" si="18"/>
        <v>35.75</v>
      </c>
      <c r="C77" s="77">
        <v>23653</v>
      </c>
      <c r="D77" s="411">
        <f t="shared" si="3"/>
        <v>7939.4685314685312</v>
      </c>
      <c r="E77" s="342">
        <f t="shared" si="4"/>
        <v>2683.5403636363631</v>
      </c>
      <c r="F77" s="338">
        <f t="shared" si="5"/>
        <v>158.78937062937064</v>
      </c>
      <c r="G77" s="407">
        <v>68</v>
      </c>
      <c r="H77" s="425">
        <f t="shared" si="6"/>
        <v>10849.798265734265</v>
      </c>
      <c r="I77" s="79">
        <f t="shared" si="17"/>
        <v>1.7062999999999999</v>
      </c>
      <c r="J77" s="96">
        <f t="shared" si="19"/>
        <v>53.35</v>
      </c>
      <c r="K77" s="77">
        <v>23653</v>
      </c>
      <c r="L77" s="407">
        <f t="shared" si="0"/>
        <v>5320.2624179943759</v>
      </c>
      <c r="M77" s="342">
        <f t="shared" si="8"/>
        <v>1798.2486972820989</v>
      </c>
      <c r="N77" s="338">
        <f t="shared" si="9"/>
        <v>106.40524835988752</v>
      </c>
      <c r="O77" s="435">
        <v>41</v>
      </c>
      <c r="P77" s="425">
        <f t="shared" si="10"/>
        <v>7265.9163636363619</v>
      </c>
      <c r="Q77" s="79">
        <f t="shared" si="11"/>
        <v>1.1434</v>
      </c>
      <c r="R77" s="93">
        <f t="shared" si="20"/>
        <v>108.32</v>
      </c>
      <c r="S77" s="77">
        <v>23653</v>
      </c>
      <c r="T77" s="407">
        <f t="shared" si="1"/>
        <v>2620.3471196454948</v>
      </c>
      <c r="U77" s="387">
        <f t="shared" si="13"/>
        <v>885.67732644017713</v>
      </c>
      <c r="V77" s="338">
        <f t="shared" si="14"/>
        <v>52.406942392909897</v>
      </c>
      <c r="W77" s="435">
        <v>27</v>
      </c>
      <c r="X77" s="425">
        <f t="shared" si="15"/>
        <v>3585.431388478582</v>
      </c>
      <c r="Y77" s="79">
        <f t="shared" si="16"/>
        <v>0.56310000000000004</v>
      </c>
    </row>
    <row r="78" spans="1:25" s="46" customFormat="1" ht="16.5" customHeight="1" x14ac:dyDescent="0.2">
      <c r="A78" s="75">
        <v>62</v>
      </c>
      <c r="B78" s="89">
        <f t="shared" si="18"/>
        <v>35.950000000000003</v>
      </c>
      <c r="C78" s="77">
        <v>23653</v>
      </c>
      <c r="D78" s="411">
        <f t="shared" si="3"/>
        <v>7895.2990264255895</v>
      </c>
      <c r="E78" s="342">
        <f t="shared" si="4"/>
        <v>2668.6110709318491</v>
      </c>
      <c r="F78" s="338">
        <f t="shared" si="5"/>
        <v>157.9059805285118</v>
      </c>
      <c r="G78" s="407">
        <v>68</v>
      </c>
      <c r="H78" s="425">
        <f t="shared" si="6"/>
        <v>10789.816077885951</v>
      </c>
      <c r="I78" s="79">
        <f t="shared" si="17"/>
        <v>1.7245999999999999</v>
      </c>
      <c r="J78" s="96">
        <f t="shared" si="19"/>
        <v>53.66</v>
      </c>
      <c r="K78" s="77">
        <v>23653</v>
      </c>
      <c r="L78" s="407">
        <f t="shared" si="0"/>
        <v>5289.5266492732017</v>
      </c>
      <c r="M78" s="342">
        <f t="shared" si="8"/>
        <v>1787.8600074543419</v>
      </c>
      <c r="N78" s="338">
        <f t="shared" si="9"/>
        <v>105.79053298546404</v>
      </c>
      <c r="O78" s="435">
        <v>41</v>
      </c>
      <c r="P78" s="425">
        <f t="shared" si="10"/>
        <v>7224.1771897130075</v>
      </c>
      <c r="Q78" s="79">
        <f t="shared" si="11"/>
        <v>1.1554</v>
      </c>
      <c r="R78" s="93">
        <f t="shared" si="20"/>
        <v>108.94</v>
      </c>
      <c r="S78" s="77">
        <v>23653</v>
      </c>
      <c r="T78" s="407">
        <f t="shared" si="1"/>
        <v>2605.4341839544704</v>
      </c>
      <c r="U78" s="387">
        <f t="shared" si="13"/>
        <v>880.63675417661091</v>
      </c>
      <c r="V78" s="338">
        <f t="shared" si="14"/>
        <v>52.10868367908941</v>
      </c>
      <c r="W78" s="435">
        <v>27</v>
      </c>
      <c r="X78" s="425">
        <f t="shared" si="15"/>
        <v>3565.1796218101708</v>
      </c>
      <c r="Y78" s="79">
        <f t="shared" si="16"/>
        <v>0.56910000000000005</v>
      </c>
    </row>
    <row r="79" spans="1:25" s="46" customFormat="1" ht="16.5" customHeight="1" x14ac:dyDescent="0.2">
      <c r="A79" s="75">
        <v>63</v>
      </c>
      <c r="B79" s="89">
        <f t="shared" si="18"/>
        <v>36.15</v>
      </c>
      <c r="C79" s="77">
        <v>23653</v>
      </c>
      <c r="D79" s="411">
        <f t="shared" si="3"/>
        <v>7851.6182572614125</v>
      </c>
      <c r="E79" s="342">
        <f t="shared" si="4"/>
        <v>2653.8469709543569</v>
      </c>
      <c r="F79" s="338">
        <f t="shared" si="5"/>
        <v>157.03236514522825</v>
      </c>
      <c r="G79" s="407">
        <v>68</v>
      </c>
      <c r="H79" s="425">
        <f t="shared" si="6"/>
        <v>10730.497593360999</v>
      </c>
      <c r="I79" s="79">
        <f t="shared" si="17"/>
        <v>1.7426999999999999</v>
      </c>
      <c r="J79" s="96">
        <f t="shared" si="19"/>
        <v>53.96</v>
      </c>
      <c r="K79" s="77">
        <v>23653</v>
      </c>
      <c r="L79" s="407">
        <f t="shared" si="0"/>
        <v>5260.1186063750929</v>
      </c>
      <c r="M79" s="342">
        <f t="shared" si="8"/>
        <v>1777.9200889547812</v>
      </c>
      <c r="N79" s="338">
        <f t="shared" si="9"/>
        <v>105.20237212750186</v>
      </c>
      <c r="O79" s="435">
        <v>41</v>
      </c>
      <c r="P79" s="425">
        <f t="shared" si="10"/>
        <v>7184.2410674573757</v>
      </c>
      <c r="Q79" s="79">
        <f t="shared" si="11"/>
        <v>1.1675</v>
      </c>
      <c r="R79" s="93">
        <f t="shared" si="20"/>
        <v>109.55</v>
      </c>
      <c r="S79" s="77">
        <v>23653</v>
      </c>
      <c r="T79" s="407">
        <f t="shared" si="1"/>
        <v>2590.9265175718851</v>
      </c>
      <c r="U79" s="387">
        <f t="shared" si="13"/>
        <v>875.73316293929713</v>
      </c>
      <c r="V79" s="338">
        <f t="shared" si="14"/>
        <v>51.818530351437701</v>
      </c>
      <c r="W79" s="435">
        <v>27</v>
      </c>
      <c r="X79" s="425">
        <f t="shared" si="15"/>
        <v>3545.47821086262</v>
      </c>
      <c r="Y79" s="79">
        <f t="shared" si="16"/>
        <v>0.57509999999999994</v>
      </c>
    </row>
    <row r="80" spans="1:25" s="46" customFormat="1" ht="16.5" customHeight="1" x14ac:dyDescent="0.2">
      <c r="A80" s="75">
        <v>64</v>
      </c>
      <c r="B80" s="89">
        <f t="shared" si="18"/>
        <v>36.35</v>
      </c>
      <c r="C80" s="77">
        <v>23653</v>
      </c>
      <c r="D80" s="411">
        <f t="shared" si="3"/>
        <v>7808.4181568088025</v>
      </c>
      <c r="E80" s="342">
        <f t="shared" si="4"/>
        <v>2639.245337001375</v>
      </c>
      <c r="F80" s="338">
        <f t="shared" si="5"/>
        <v>156.16836313617605</v>
      </c>
      <c r="G80" s="407">
        <v>68</v>
      </c>
      <c r="H80" s="425">
        <f t="shared" si="6"/>
        <v>10671.831856946354</v>
      </c>
      <c r="I80" s="79">
        <f t="shared" si="17"/>
        <v>1.7606999999999999</v>
      </c>
      <c r="J80" s="96">
        <f t="shared" si="19"/>
        <v>54.26</v>
      </c>
      <c r="K80" s="77">
        <v>23653</v>
      </c>
      <c r="L80" s="407">
        <f t="shared" si="0"/>
        <v>5231.0357537781056</v>
      </c>
      <c r="M80" s="342">
        <f t="shared" si="8"/>
        <v>1768.0900847769994</v>
      </c>
      <c r="N80" s="338">
        <f t="shared" si="9"/>
        <v>104.62071507556212</v>
      </c>
      <c r="O80" s="435">
        <v>41</v>
      </c>
      <c r="P80" s="425">
        <f t="shared" si="10"/>
        <v>7144.7465536306663</v>
      </c>
      <c r="Q80" s="79">
        <f t="shared" si="11"/>
        <v>1.1795</v>
      </c>
      <c r="R80" s="93">
        <f t="shared" si="20"/>
        <v>110.15</v>
      </c>
      <c r="S80" s="77">
        <v>23653</v>
      </c>
      <c r="T80" s="407">
        <f t="shared" si="1"/>
        <v>2576.8134362233313</v>
      </c>
      <c r="U80" s="387">
        <f t="shared" si="13"/>
        <v>870.96294144348587</v>
      </c>
      <c r="V80" s="338">
        <f t="shared" si="14"/>
        <v>51.53626872446663</v>
      </c>
      <c r="W80" s="435">
        <v>27</v>
      </c>
      <c r="X80" s="425">
        <f t="shared" si="15"/>
        <v>3526.3126463912836</v>
      </c>
      <c r="Y80" s="79">
        <f t="shared" si="16"/>
        <v>0.58099999999999996</v>
      </c>
    </row>
    <row r="81" spans="1:25" s="46" customFormat="1" ht="16.5" customHeight="1" x14ac:dyDescent="0.2">
      <c r="A81" s="75">
        <v>65</v>
      </c>
      <c r="B81" s="89">
        <f t="shared" si="18"/>
        <v>36.549999999999997</v>
      </c>
      <c r="C81" s="77">
        <v>23653</v>
      </c>
      <c r="D81" s="411">
        <f t="shared" ref="D81:D144" si="21">12*(1/B81*C81)</f>
        <v>7765.6908344733256</v>
      </c>
      <c r="E81" s="342">
        <f t="shared" si="4"/>
        <v>2624.8035020519837</v>
      </c>
      <c r="F81" s="338">
        <f t="shared" si="5"/>
        <v>155.31381668946651</v>
      </c>
      <c r="G81" s="407">
        <v>68</v>
      </c>
      <c r="H81" s="425">
        <f t="shared" si="6"/>
        <v>10613.808153214775</v>
      </c>
      <c r="I81" s="79">
        <f t="shared" si="17"/>
        <v>1.7784</v>
      </c>
      <c r="J81" s="96">
        <f t="shared" si="19"/>
        <v>54.55</v>
      </c>
      <c r="K81" s="77">
        <v>23653</v>
      </c>
      <c r="L81" s="407">
        <f t="shared" ref="L81:L144" si="22">12*(1/J81*K81)</f>
        <v>5203.2263978001829</v>
      </c>
      <c r="M81" s="342">
        <f t="shared" si="8"/>
        <v>1758.6905224564616</v>
      </c>
      <c r="N81" s="338">
        <f t="shared" si="9"/>
        <v>104.06452795600366</v>
      </c>
      <c r="O81" s="435">
        <v>41</v>
      </c>
      <c r="P81" s="425">
        <f t="shared" si="10"/>
        <v>7106.9814482126485</v>
      </c>
      <c r="Q81" s="79">
        <f t="shared" si="11"/>
        <v>1.1916</v>
      </c>
      <c r="R81" s="93">
        <f t="shared" si="20"/>
        <v>110.76</v>
      </c>
      <c r="S81" s="77">
        <v>23653</v>
      </c>
      <c r="T81" s="407">
        <f t="shared" ref="T81:T144" si="23">12*(1/R81*S81)</f>
        <v>2562.6218851570961</v>
      </c>
      <c r="U81" s="387">
        <f t="shared" si="13"/>
        <v>866.16619718309846</v>
      </c>
      <c r="V81" s="338">
        <f t="shared" si="14"/>
        <v>51.252437703141922</v>
      </c>
      <c r="W81" s="435">
        <v>27</v>
      </c>
      <c r="X81" s="425">
        <f t="shared" si="15"/>
        <v>3507.0405200433365</v>
      </c>
      <c r="Y81" s="79">
        <f t="shared" si="16"/>
        <v>0.58689999999999998</v>
      </c>
    </row>
    <row r="82" spans="1:25" s="46" customFormat="1" ht="16.5" customHeight="1" x14ac:dyDescent="0.2">
      <c r="A82" s="75">
        <v>66</v>
      </c>
      <c r="B82" s="89">
        <f t="shared" si="18"/>
        <v>36.75</v>
      </c>
      <c r="C82" s="77">
        <v>23653</v>
      </c>
      <c r="D82" s="411">
        <f t="shared" si="21"/>
        <v>7723.4285714285706</v>
      </c>
      <c r="E82" s="342">
        <f t="shared" ref="E82:E145" si="24">D82*33.8%</f>
        <v>2610.5188571428566</v>
      </c>
      <c r="F82" s="338">
        <f t="shared" ref="F82:F145" si="25">D82*2%</f>
        <v>154.46857142857141</v>
      </c>
      <c r="G82" s="407">
        <v>68</v>
      </c>
      <c r="H82" s="425">
        <f t="shared" ref="H82:H145" si="26">SUM(D82:G82)</f>
        <v>10556.415999999999</v>
      </c>
      <c r="I82" s="79">
        <f t="shared" ref="I82:I145" si="27">ROUND(A82/B82,4)</f>
        <v>1.7959000000000001</v>
      </c>
      <c r="J82" s="96">
        <f t="shared" si="19"/>
        <v>54.85</v>
      </c>
      <c r="K82" s="77">
        <v>23653</v>
      </c>
      <c r="L82" s="407">
        <f t="shared" si="22"/>
        <v>5174.7675478577939</v>
      </c>
      <c r="M82" s="342">
        <f t="shared" ref="M82:M145" si="28">L82*33.8%</f>
        <v>1749.0714311759341</v>
      </c>
      <c r="N82" s="338">
        <f t="shared" ref="N82:N145" si="29">L82*2%</f>
        <v>103.49535095715588</v>
      </c>
      <c r="O82" s="435">
        <v>41</v>
      </c>
      <c r="P82" s="425">
        <f t="shared" ref="P82:P145" si="30">SUM(L82:O82)</f>
        <v>7068.3343299908838</v>
      </c>
      <c r="Q82" s="79">
        <f t="shared" ref="Q82:Q145" si="31">ROUND(A82/J82,4)</f>
        <v>1.2033</v>
      </c>
      <c r="R82" s="93">
        <f t="shared" si="20"/>
        <v>111.35</v>
      </c>
      <c r="S82" s="77">
        <v>23653</v>
      </c>
      <c r="T82" s="407">
        <f t="shared" si="23"/>
        <v>2549.0435563538394</v>
      </c>
      <c r="U82" s="387">
        <f t="shared" ref="U82:U145" si="32">T82*33.8%</f>
        <v>861.57672204759763</v>
      </c>
      <c r="V82" s="338">
        <f t="shared" ref="V82:V145" si="33">T82*2%</f>
        <v>50.980871127076789</v>
      </c>
      <c r="W82" s="435">
        <v>27</v>
      </c>
      <c r="X82" s="425">
        <f t="shared" ref="X82:X145" si="34">SUM(T82:W82)</f>
        <v>3488.6011495285138</v>
      </c>
      <c r="Y82" s="79">
        <f t="shared" ref="Y82:Y145" si="35">ROUND(A82/R82,4)</f>
        <v>0.5927</v>
      </c>
    </row>
    <row r="83" spans="1:25" s="46" customFormat="1" ht="16.5" customHeight="1" x14ac:dyDescent="0.2">
      <c r="A83" s="75">
        <v>67</v>
      </c>
      <c r="B83" s="89">
        <f t="shared" si="18"/>
        <v>36.94</v>
      </c>
      <c r="C83" s="77">
        <v>23653</v>
      </c>
      <c r="D83" s="411">
        <f t="shared" si="21"/>
        <v>7683.7033026529507</v>
      </c>
      <c r="E83" s="342">
        <f t="shared" si="24"/>
        <v>2597.0917162966971</v>
      </c>
      <c r="F83" s="338">
        <f t="shared" si="25"/>
        <v>153.67406605305902</v>
      </c>
      <c r="G83" s="407">
        <v>68</v>
      </c>
      <c r="H83" s="425">
        <f t="shared" si="26"/>
        <v>10502.469085002707</v>
      </c>
      <c r="I83" s="79">
        <f t="shared" si="27"/>
        <v>1.8138000000000001</v>
      </c>
      <c r="J83" s="96">
        <f t="shared" si="19"/>
        <v>55.14</v>
      </c>
      <c r="K83" s="77">
        <v>23653</v>
      </c>
      <c r="L83" s="407">
        <f t="shared" si="22"/>
        <v>5147.5516866158869</v>
      </c>
      <c r="M83" s="342">
        <f t="shared" si="28"/>
        <v>1739.8724700761695</v>
      </c>
      <c r="N83" s="338">
        <f t="shared" si="29"/>
        <v>102.95103373231774</v>
      </c>
      <c r="O83" s="435">
        <v>41</v>
      </c>
      <c r="P83" s="425">
        <f t="shared" si="30"/>
        <v>7031.3751904243745</v>
      </c>
      <c r="Q83" s="79">
        <f t="shared" si="31"/>
        <v>1.2151000000000001</v>
      </c>
      <c r="R83" s="93">
        <f t="shared" si="20"/>
        <v>111.94</v>
      </c>
      <c r="S83" s="77">
        <v>23653</v>
      </c>
      <c r="T83" s="407">
        <f t="shared" si="23"/>
        <v>2535.6083616222977</v>
      </c>
      <c r="U83" s="387">
        <f t="shared" si="32"/>
        <v>857.03562622833658</v>
      </c>
      <c r="V83" s="338">
        <f t="shared" si="33"/>
        <v>50.712167232445957</v>
      </c>
      <c r="W83" s="435">
        <v>27</v>
      </c>
      <c r="X83" s="425">
        <f t="shared" si="34"/>
        <v>3470.3561550830805</v>
      </c>
      <c r="Y83" s="79">
        <f t="shared" si="35"/>
        <v>0.59850000000000003</v>
      </c>
    </row>
    <row r="84" spans="1:25" s="46" customFormat="1" ht="16.5" customHeight="1" x14ac:dyDescent="0.2">
      <c r="A84" s="75">
        <v>68</v>
      </c>
      <c r="B84" s="89">
        <f t="shared" si="18"/>
        <v>37.14</v>
      </c>
      <c r="C84" s="77">
        <v>23653</v>
      </c>
      <c r="D84" s="411">
        <f t="shared" si="21"/>
        <v>7642.3263327948298</v>
      </c>
      <c r="E84" s="342">
        <f t="shared" si="24"/>
        <v>2583.1063004846524</v>
      </c>
      <c r="F84" s="338">
        <f t="shared" si="25"/>
        <v>152.84652665589661</v>
      </c>
      <c r="G84" s="407">
        <v>68</v>
      </c>
      <c r="H84" s="425">
        <f t="shared" si="26"/>
        <v>10446.279159935379</v>
      </c>
      <c r="I84" s="79">
        <f t="shared" si="27"/>
        <v>1.8309</v>
      </c>
      <c r="J84" s="96">
        <f t="shared" si="19"/>
        <v>55.43</v>
      </c>
      <c r="K84" s="77">
        <v>23653</v>
      </c>
      <c r="L84" s="407">
        <f t="shared" si="22"/>
        <v>5120.6206025617894</v>
      </c>
      <c r="M84" s="342">
        <f t="shared" si="28"/>
        <v>1730.7697636658847</v>
      </c>
      <c r="N84" s="338">
        <f t="shared" si="29"/>
        <v>102.41241205123579</v>
      </c>
      <c r="O84" s="435">
        <v>41</v>
      </c>
      <c r="P84" s="425">
        <f t="shared" si="30"/>
        <v>6994.8027782789104</v>
      </c>
      <c r="Q84" s="79">
        <f t="shared" si="31"/>
        <v>1.2267999999999999</v>
      </c>
      <c r="R84" s="93">
        <f t="shared" si="20"/>
        <v>112.53</v>
      </c>
      <c r="S84" s="77">
        <v>23653</v>
      </c>
      <c r="T84" s="407">
        <f t="shared" si="23"/>
        <v>2522.3140495867769</v>
      </c>
      <c r="U84" s="387">
        <f t="shared" si="32"/>
        <v>852.54214876033052</v>
      </c>
      <c r="V84" s="338">
        <f t="shared" si="33"/>
        <v>50.446280991735541</v>
      </c>
      <c r="W84" s="435">
        <v>27</v>
      </c>
      <c r="X84" s="425">
        <f t="shared" si="34"/>
        <v>3452.3024793388427</v>
      </c>
      <c r="Y84" s="79">
        <f t="shared" si="35"/>
        <v>0.60429999999999995</v>
      </c>
    </row>
    <row r="85" spans="1:25" s="46" customFormat="1" ht="16.5" customHeight="1" x14ac:dyDescent="0.2">
      <c r="A85" s="75">
        <v>69</v>
      </c>
      <c r="B85" s="89">
        <f t="shared" si="18"/>
        <v>37.33</v>
      </c>
      <c r="C85" s="77">
        <v>23653</v>
      </c>
      <c r="D85" s="411">
        <f t="shared" si="21"/>
        <v>7603.4288775783552</v>
      </c>
      <c r="E85" s="342">
        <f t="shared" si="24"/>
        <v>2569.958960621484</v>
      </c>
      <c r="F85" s="338">
        <f t="shared" si="25"/>
        <v>152.0685775515671</v>
      </c>
      <c r="G85" s="407">
        <v>68</v>
      </c>
      <c r="H85" s="425">
        <f t="shared" si="26"/>
        <v>10393.456415751407</v>
      </c>
      <c r="I85" s="79">
        <f t="shared" si="27"/>
        <v>1.8484</v>
      </c>
      <c r="J85" s="96">
        <f t="shared" si="19"/>
        <v>55.71</v>
      </c>
      <c r="K85" s="77">
        <v>23653</v>
      </c>
      <c r="L85" s="407">
        <f t="shared" si="22"/>
        <v>5094.8842218632208</v>
      </c>
      <c r="M85" s="342">
        <f t="shared" si="28"/>
        <v>1722.0708669897685</v>
      </c>
      <c r="N85" s="338">
        <f t="shared" si="29"/>
        <v>101.89768443726442</v>
      </c>
      <c r="O85" s="435">
        <v>41</v>
      </c>
      <c r="P85" s="425">
        <f t="shared" si="30"/>
        <v>6959.8527732902539</v>
      </c>
      <c r="Q85" s="79">
        <f t="shared" si="31"/>
        <v>1.2385999999999999</v>
      </c>
      <c r="R85" s="93">
        <f t="shared" si="20"/>
        <v>113.11</v>
      </c>
      <c r="S85" s="77">
        <v>23653</v>
      </c>
      <c r="T85" s="407">
        <f t="shared" si="23"/>
        <v>2509.3802493148264</v>
      </c>
      <c r="U85" s="387">
        <f t="shared" si="32"/>
        <v>848.17052426841121</v>
      </c>
      <c r="V85" s="338">
        <f t="shared" si="33"/>
        <v>50.187604986296527</v>
      </c>
      <c r="W85" s="435">
        <v>27</v>
      </c>
      <c r="X85" s="425">
        <f t="shared" si="34"/>
        <v>3434.7383785695342</v>
      </c>
      <c r="Y85" s="79">
        <f t="shared" si="35"/>
        <v>0.61</v>
      </c>
    </row>
    <row r="86" spans="1:25" s="46" customFormat="1" ht="16.5" customHeight="1" x14ac:dyDescent="0.2">
      <c r="A86" s="83">
        <v>70</v>
      </c>
      <c r="B86" s="89">
        <f t="shared" si="18"/>
        <v>37.520000000000003</v>
      </c>
      <c r="C86" s="77">
        <v>23653</v>
      </c>
      <c r="D86" s="411">
        <f t="shared" si="21"/>
        <v>7564.9253731343269</v>
      </c>
      <c r="E86" s="342">
        <f t="shared" si="24"/>
        <v>2556.9447761194024</v>
      </c>
      <c r="F86" s="338">
        <f t="shared" si="25"/>
        <v>151.29850746268653</v>
      </c>
      <c r="G86" s="407">
        <v>68</v>
      </c>
      <c r="H86" s="425">
        <f t="shared" si="26"/>
        <v>10341.168656716416</v>
      </c>
      <c r="I86" s="79">
        <f t="shared" si="27"/>
        <v>1.8656999999999999</v>
      </c>
      <c r="J86" s="96">
        <f t="shared" si="19"/>
        <v>56</v>
      </c>
      <c r="K86" s="77">
        <v>23653</v>
      </c>
      <c r="L86" s="407">
        <f t="shared" si="22"/>
        <v>5068.5</v>
      </c>
      <c r="M86" s="342">
        <f t="shared" si="28"/>
        <v>1713.1529999999998</v>
      </c>
      <c r="N86" s="338">
        <f t="shared" si="29"/>
        <v>101.37</v>
      </c>
      <c r="O86" s="435">
        <v>41</v>
      </c>
      <c r="P86" s="425">
        <f t="shared" si="30"/>
        <v>6924.0230000000001</v>
      </c>
      <c r="Q86" s="79">
        <f t="shared" si="31"/>
        <v>1.25</v>
      </c>
      <c r="R86" s="93">
        <f t="shared" si="20"/>
        <v>113.69</v>
      </c>
      <c r="S86" s="77">
        <v>23653</v>
      </c>
      <c r="T86" s="407">
        <f t="shared" si="23"/>
        <v>2496.5784149881256</v>
      </c>
      <c r="U86" s="387">
        <f t="shared" si="32"/>
        <v>843.84350426598633</v>
      </c>
      <c r="V86" s="338">
        <f t="shared" si="33"/>
        <v>49.93156829976251</v>
      </c>
      <c r="W86" s="435">
        <v>27</v>
      </c>
      <c r="X86" s="425">
        <f t="shared" si="34"/>
        <v>3417.3534875538744</v>
      </c>
      <c r="Y86" s="79">
        <f t="shared" si="35"/>
        <v>0.61570000000000003</v>
      </c>
    </row>
    <row r="87" spans="1:25" s="46" customFormat="1" ht="16.5" customHeight="1" x14ac:dyDescent="0.2">
      <c r="A87" s="75">
        <v>71</v>
      </c>
      <c r="B87" s="89">
        <f t="shared" si="18"/>
        <v>37.71</v>
      </c>
      <c r="C87" s="77">
        <v>23653</v>
      </c>
      <c r="D87" s="411">
        <f t="shared" si="21"/>
        <v>7526.8098647573588</v>
      </c>
      <c r="E87" s="342">
        <f t="shared" si="24"/>
        <v>2544.0617342879868</v>
      </c>
      <c r="F87" s="338">
        <f t="shared" si="25"/>
        <v>150.53619729514719</v>
      </c>
      <c r="G87" s="407">
        <v>68</v>
      </c>
      <c r="H87" s="425">
        <f t="shared" si="26"/>
        <v>10289.407796340492</v>
      </c>
      <c r="I87" s="79">
        <f t="shared" si="27"/>
        <v>1.8828</v>
      </c>
      <c r="J87" s="96">
        <f t="shared" si="19"/>
        <v>56.28</v>
      </c>
      <c r="K87" s="77">
        <v>23653</v>
      </c>
      <c r="L87" s="407">
        <f t="shared" si="22"/>
        <v>5043.2835820895516</v>
      </c>
      <c r="M87" s="342">
        <f t="shared" si="28"/>
        <v>1704.6298507462682</v>
      </c>
      <c r="N87" s="338">
        <f t="shared" si="29"/>
        <v>100.86567164179104</v>
      </c>
      <c r="O87" s="435">
        <v>41</v>
      </c>
      <c r="P87" s="425">
        <f t="shared" si="30"/>
        <v>6889.7791044776104</v>
      </c>
      <c r="Q87" s="79">
        <f t="shared" si="31"/>
        <v>1.2615000000000001</v>
      </c>
      <c r="R87" s="93">
        <f t="shared" si="20"/>
        <v>114.26</v>
      </c>
      <c r="S87" s="77">
        <v>23653</v>
      </c>
      <c r="T87" s="407">
        <f t="shared" si="23"/>
        <v>2484.1239278837738</v>
      </c>
      <c r="U87" s="387">
        <f t="shared" si="32"/>
        <v>839.6338876247155</v>
      </c>
      <c r="V87" s="338">
        <f t="shared" si="33"/>
        <v>49.682478557675481</v>
      </c>
      <c r="W87" s="435">
        <v>27</v>
      </c>
      <c r="X87" s="425">
        <f t="shared" si="34"/>
        <v>3400.4402940661648</v>
      </c>
      <c r="Y87" s="79">
        <f t="shared" si="35"/>
        <v>0.62139999999999995</v>
      </c>
    </row>
    <row r="88" spans="1:25" s="46" customFormat="1" ht="16.5" customHeight="1" x14ac:dyDescent="0.2">
      <c r="A88" s="75">
        <v>72</v>
      </c>
      <c r="B88" s="89">
        <f t="shared" si="18"/>
        <v>37.89</v>
      </c>
      <c r="C88" s="77">
        <v>23653</v>
      </c>
      <c r="D88" s="411">
        <f t="shared" si="21"/>
        <v>7491.0530482977028</v>
      </c>
      <c r="E88" s="342">
        <f t="shared" si="24"/>
        <v>2531.9759303246233</v>
      </c>
      <c r="F88" s="338">
        <f t="shared" si="25"/>
        <v>149.82106096595405</v>
      </c>
      <c r="G88" s="407">
        <v>68</v>
      </c>
      <c r="H88" s="425">
        <f t="shared" si="26"/>
        <v>10240.85003958828</v>
      </c>
      <c r="I88" s="79">
        <f t="shared" si="27"/>
        <v>1.9001999999999999</v>
      </c>
      <c r="J88" s="96">
        <f t="shared" si="19"/>
        <v>56.56</v>
      </c>
      <c r="K88" s="77">
        <v>23653</v>
      </c>
      <c r="L88" s="407">
        <f t="shared" si="22"/>
        <v>5018.3168316831679</v>
      </c>
      <c r="M88" s="342">
        <f t="shared" si="28"/>
        <v>1696.1910891089105</v>
      </c>
      <c r="N88" s="338">
        <f t="shared" si="29"/>
        <v>100.36633663366337</v>
      </c>
      <c r="O88" s="435">
        <v>41</v>
      </c>
      <c r="P88" s="425">
        <f t="shared" si="30"/>
        <v>6855.8742574257421</v>
      </c>
      <c r="Q88" s="79">
        <f t="shared" si="31"/>
        <v>1.2729999999999999</v>
      </c>
      <c r="R88" s="93">
        <f t="shared" si="20"/>
        <v>114.83</v>
      </c>
      <c r="S88" s="77">
        <v>23653</v>
      </c>
      <c r="T88" s="407">
        <f t="shared" si="23"/>
        <v>2471.7930854306364</v>
      </c>
      <c r="U88" s="387">
        <f t="shared" si="32"/>
        <v>835.46606287555505</v>
      </c>
      <c r="V88" s="338">
        <f t="shared" si="33"/>
        <v>49.435861708612727</v>
      </c>
      <c r="W88" s="435">
        <v>27</v>
      </c>
      <c r="X88" s="425">
        <f t="shared" si="34"/>
        <v>3383.6950100148042</v>
      </c>
      <c r="Y88" s="79">
        <f t="shared" si="35"/>
        <v>0.627</v>
      </c>
    </row>
    <row r="89" spans="1:25" s="46" customFormat="1" ht="16.5" customHeight="1" x14ac:dyDescent="0.2">
      <c r="A89" s="75">
        <v>73</v>
      </c>
      <c r="B89" s="89">
        <f t="shared" si="18"/>
        <v>38.08</v>
      </c>
      <c r="C89" s="77">
        <v>23653</v>
      </c>
      <c r="D89" s="411">
        <f t="shared" si="21"/>
        <v>7453.6764705882351</v>
      </c>
      <c r="E89" s="342">
        <f t="shared" si="24"/>
        <v>2519.3426470588233</v>
      </c>
      <c r="F89" s="338">
        <f t="shared" si="25"/>
        <v>149.0735294117647</v>
      </c>
      <c r="G89" s="407">
        <v>68</v>
      </c>
      <c r="H89" s="425">
        <f t="shared" si="26"/>
        <v>10190.092647058822</v>
      </c>
      <c r="I89" s="79">
        <f t="shared" si="27"/>
        <v>1.917</v>
      </c>
      <c r="J89" s="96">
        <f t="shared" si="19"/>
        <v>56.84</v>
      </c>
      <c r="K89" s="77">
        <v>23653</v>
      </c>
      <c r="L89" s="407">
        <f t="shared" si="22"/>
        <v>4993.5960591133007</v>
      </c>
      <c r="M89" s="342">
        <f t="shared" si="28"/>
        <v>1687.8354679802956</v>
      </c>
      <c r="N89" s="338">
        <f t="shared" si="29"/>
        <v>99.871921182266021</v>
      </c>
      <c r="O89" s="435">
        <v>41</v>
      </c>
      <c r="P89" s="425">
        <f t="shared" si="30"/>
        <v>6822.303448275863</v>
      </c>
      <c r="Q89" s="79">
        <f t="shared" si="31"/>
        <v>1.2843</v>
      </c>
      <c r="R89" s="93">
        <f t="shared" si="20"/>
        <v>115.4</v>
      </c>
      <c r="S89" s="77">
        <v>23653</v>
      </c>
      <c r="T89" s="407">
        <f t="shared" si="23"/>
        <v>2459.5840554592723</v>
      </c>
      <c r="U89" s="387">
        <f t="shared" si="32"/>
        <v>831.33941074523398</v>
      </c>
      <c r="V89" s="338">
        <f t="shared" si="33"/>
        <v>49.191681109185446</v>
      </c>
      <c r="W89" s="435">
        <v>27</v>
      </c>
      <c r="X89" s="425">
        <f t="shared" si="34"/>
        <v>3367.115147313692</v>
      </c>
      <c r="Y89" s="79">
        <f t="shared" si="35"/>
        <v>0.63260000000000005</v>
      </c>
    </row>
    <row r="90" spans="1:25" s="46" customFormat="1" ht="16.5" customHeight="1" x14ac:dyDescent="0.2">
      <c r="A90" s="75">
        <v>74</v>
      </c>
      <c r="B90" s="89">
        <f t="shared" si="18"/>
        <v>38.26</v>
      </c>
      <c r="C90" s="77">
        <v>23653</v>
      </c>
      <c r="D90" s="411">
        <f t="shared" si="21"/>
        <v>7418.6095138525889</v>
      </c>
      <c r="E90" s="342">
        <f t="shared" si="24"/>
        <v>2507.490015682175</v>
      </c>
      <c r="F90" s="338">
        <f t="shared" si="25"/>
        <v>148.37219027705177</v>
      </c>
      <c r="G90" s="407">
        <v>68</v>
      </c>
      <c r="H90" s="425">
        <f t="shared" si="26"/>
        <v>10142.471719811816</v>
      </c>
      <c r="I90" s="79">
        <f t="shared" si="27"/>
        <v>1.9340999999999999</v>
      </c>
      <c r="J90" s="96">
        <f t="shared" si="19"/>
        <v>57.11</v>
      </c>
      <c r="K90" s="77">
        <v>23653</v>
      </c>
      <c r="L90" s="407">
        <f t="shared" si="22"/>
        <v>4969.9877429521976</v>
      </c>
      <c r="M90" s="342">
        <f t="shared" si="28"/>
        <v>1679.8558571178426</v>
      </c>
      <c r="N90" s="338">
        <f t="shared" si="29"/>
        <v>99.399754859043952</v>
      </c>
      <c r="O90" s="435">
        <v>41</v>
      </c>
      <c r="P90" s="425">
        <f t="shared" si="30"/>
        <v>6790.2433549290845</v>
      </c>
      <c r="Q90" s="79">
        <f t="shared" si="31"/>
        <v>1.2957000000000001</v>
      </c>
      <c r="R90" s="93">
        <f t="shared" si="20"/>
        <v>115.95</v>
      </c>
      <c r="S90" s="77">
        <v>23653</v>
      </c>
      <c r="T90" s="407">
        <f t="shared" si="23"/>
        <v>2447.9172056921088</v>
      </c>
      <c r="U90" s="387">
        <f t="shared" si="32"/>
        <v>827.39601552393276</v>
      </c>
      <c r="V90" s="338">
        <f t="shared" si="33"/>
        <v>48.95834411384218</v>
      </c>
      <c r="W90" s="435">
        <v>27</v>
      </c>
      <c r="X90" s="425">
        <f t="shared" si="34"/>
        <v>3351.2715653298837</v>
      </c>
      <c r="Y90" s="79">
        <f t="shared" si="35"/>
        <v>0.63819999999999999</v>
      </c>
    </row>
    <row r="91" spans="1:25" s="46" customFormat="1" ht="16.5" customHeight="1" x14ac:dyDescent="0.2">
      <c r="A91" s="75">
        <v>75</v>
      </c>
      <c r="B91" s="89">
        <f t="shared" si="18"/>
        <v>38.450000000000003</v>
      </c>
      <c r="C91" s="77">
        <v>23653</v>
      </c>
      <c r="D91" s="411">
        <f t="shared" si="21"/>
        <v>7381.950585175553</v>
      </c>
      <c r="E91" s="342">
        <f t="shared" si="24"/>
        <v>2495.0992977893366</v>
      </c>
      <c r="F91" s="338">
        <f t="shared" si="25"/>
        <v>147.63901170351107</v>
      </c>
      <c r="G91" s="407">
        <v>68</v>
      </c>
      <c r="H91" s="425">
        <f t="shared" si="26"/>
        <v>10092.688894668401</v>
      </c>
      <c r="I91" s="79">
        <f t="shared" si="27"/>
        <v>1.9505999999999999</v>
      </c>
      <c r="J91" s="96">
        <f t="shared" si="19"/>
        <v>57.38</v>
      </c>
      <c r="K91" s="77">
        <v>23653</v>
      </c>
      <c r="L91" s="407">
        <f t="shared" si="22"/>
        <v>4946.6016033461128</v>
      </c>
      <c r="M91" s="342">
        <f t="shared" si="28"/>
        <v>1671.951341930986</v>
      </c>
      <c r="N91" s="338">
        <f t="shared" si="29"/>
        <v>98.932032066922261</v>
      </c>
      <c r="O91" s="435">
        <v>41</v>
      </c>
      <c r="P91" s="425">
        <f t="shared" si="30"/>
        <v>6758.484977344021</v>
      </c>
      <c r="Q91" s="79">
        <f t="shared" si="31"/>
        <v>1.3070999999999999</v>
      </c>
      <c r="R91" s="93">
        <f t="shared" si="20"/>
        <v>116.51</v>
      </c>
      <c r="S91" s="77">
        <v>23653</v>
      </c>
      <c r="T91" s="407">
        <f t="shared" si="23"/>
        <v>2436.1514033130202</v>
      </c>
      <c r="U91" s="387">
        <f t="shared" si="32"/>
        <v>823.41917431980073</v>
      </c>
      <c r="V91" s="338">
        <f t="shared" si="33"/>
        <v>48.723028066260405</v>
      </c>
      <c r="W91" s="435">
        <v>27</v>
      </c>
      <c r="X91" s="425">
        <f t="shared" si="34"/>
        <v>3335.2936056990811</v>
      </c>
      <c r="Y91" s="79">
        <f t="shared" si="35"/>
        <v>0.64370000000000005</v>
      </c>
    </row>
    <row r="92" spans="1:25" s="46" customFormat="1" ht="16.5" customHeight="1" x14ac:dyDescent="0.2">
      <c r="A92" s="75">
        <v>76</v>
      </c>
      <c r="B92" s="89">
        <f t="shared" si="18"/>
        <v>38.630000000000003</v>
      </c>
      <c r="C92" s="77">
        <v>23653</v>
      </c>
      <c r="D92" s="411">
        <f t="shared" si="21"/>
        <v>7347.5537147294845</v>
      </c>
      <c r="E92" s="342">
        <f t="shared" si="24"/>
        <v>2483.4731555785656</v>
      </c>
      <c r="F92" s="338">
        <f t="shared" si="25"/>
        <v>146.95107429458969</v>
      </c>
      <c r="G92" s="407">
        <v>68</v>
      </c>
      <c r="H92" s="425">
        <f t="shared" si="26"/>
        <v>10045.97794460264</v>
      </c>
      <c r="I92" s="79">
        <f t="shared" si="27"/>
        <v>1.9674</v>
      </c>
      <c r="J92" s="96">
        <f t="shared" si="19"/>
        <v>57.65</v>
      </c>
      <c r="K92" s="77">
        <v>23653</v>
      </c>
      <c r="L92" s="407">
        <f t="shared" si="22"/>
        <v>4923.4345186470073</v>
      </c>
      <c r="M92" s="342">
        <f t="shared" si="28"/>
        <v>1664.1208673026883</v>
      </c>
      <c r="N92" s="338">
        <f t="shared" si="29"/>
        <v>98.468690372940145</v>
      </c>
      <c r="O92" s="435">
        <v>41</v>
      </c>
      <c r="P92" s="425">
        <f t="shared" si="30"/>
        <v>6727.0240763226357</v>
      </c>
      <c r="Q92" s="79">
        <f t="shared" si="31"/>
        <v>1.3183</v>
      </c>
      <c r="R92" s="93">
        <f t="shared" si="20"/>
        <v>117.06</v>
      </c>
      <c r="S92" s="77">
        <v>23653</v>
      </c>
      <c r="T92" s="407">
        <f t="shared" si="23"/>
        <v>2424.7052793439261</v>
      </c>
      <c r="U92" s="387">
        <f t="shared" si="32"/>
        <v>819.55038441824695</v>
      </c>
      <c r="V92" s="338">
        <f t="shared" si="33"/>
        <v>48.494105586878526</v>
      </c>
      <c r="W92" s="435">
        <v>27</v>
      </c>
      <c r="X92" s="425">
        <f t="shared" si="34"/>
        <v>3319.7497693490513</v>
      </c>
      <c r="Y92" s="79">
        <f t="shared" si="35"/>
        <v>0.6492</v>
      </c>
    </row>
    <row r="93" spans="1:25" s="46" customFormat="1" ht="16.5" customHeight="1" x14ac:dyDescent="0.2">
      <c r="A93" s="75">
        <v>77</v>
      </c>
      <c r="B93" s="89">
        <f t="shared" si="18"/>
        <v>38.81</v>
      </c>
      <c r="C93" s="77">
        <v>23653</v>
      </c>
      <c r="D93" s="411">
        <f t="shared" si="21"/>
        <v>7313.4759082710643</v>
      </c>
      <c r="E93" s="342">
        <f t="shared" si="24"/>
        <v>2471.9548569956196</v>
      </c>
      <c r="F93" s="338">
        <f t="shared" si="25"/>
        <v>146.26951816542129</v>
      </c>
      <c r="G93" s="407">
        <v>68</v>
      </c>
      <c r="H93" s="425">
        <f t="shared" si="26"/>
        <v>9999.7002834321047</v>
      </c>
      <c r="I93" s="79">
        <f t="shared" si="27"/>
        <v>1.984</v>
      </c>
      <c r="J93" s="96">
        <f t="shared" si="19"/>
        <v>57.92</v>
      </c>
      <c r="K93" s="77">
        <v>23653</v>
      </c>
      <c r="L93" s="407">
        <f t="shared" si="22"/>
        <v>4900.4834254143652</v>
      </c>
      <c r="M93" s="342">
        <f t="shared" si="28"/>
        <v>1656.3633977900554</v>
      </c>
      <c r="N93" s="338">
        <f t="shared" si="29"/>
        <v>98.009668508287305</v>
      </c>
      <c r="O93" s="435">
        <v>41</v>
      </c>
      <c r="P93" s="425">
        <f t="shared" si="30"/>
        <v>6695.8564917127078</v>
      </c>
      <c r="Q93" s="79">
        <f t="shared" si="31"/>
        <v>1.3293999999999999</v>
      </c>
      <c r="R93" s="93">
        <f t="shared" si="20"/>
        <v>117.6</v>
      </c>
      <c r="S93" s="77">
        <v>23653</v>
      </c>
      <c r="T93" s="407">
        <f t="shared" si="23"/>
        <v>2413.5714285714289</v>
      </c>
      <c r="U93" s="387">
        <f t="shared" si="32"/>
        <v>815.78714285714284</v>
      </c>
      <c r="V93" s="338">
        <f t="shared" si="33"/>
        <v>48.271428571428579</v>
      </c>
      <c r="W93" s="435">
        <v>27</v>
      </c>
      <c r="X93" s="425">
        <f t="shared" si="34"/>
        <v>3304.6300000000006</v>
      </c>
      <c r="Y93" s="79">
        <f t="shared" si="35"/>
        <v>0.65480000000000005</v>
      </c>
    </row>
    <row r="94" spans="1:25" s="46" customFormat="1" ht="16.5" customHeight="1" x14ac:dyDescent="0.2">
      <c r="A94" s="75">
        <v>78</v>
      </c>
      <c r="B94" s="89">
        <f t="shared" si="18"/>
        <v>38.99</v>
      </c>
      <c r="C94" s="77">
        <v>23653</v>
      </c>
      <c r="D94" s="411">
        <f t="shared" si="21"/>
        <v>7279.7127468581675</v>
      </c>
      <c r="E94" s="342">
        <f t="shared" si="24"/>
        <v>2460.5429084380603</v>
      </c>
      <c r="F94" s="338">
        <f t="shared" si="25"/>
        <v>145.59425493716336</v>
      </c>
      <c r="G94" s="407">
        <v>68</v>
      </c>
      <c r="H94" s="425">
        <f t="shared" si="26"/>
        <v>9953.8499102333899</v>
      </c>
      <c r="I94" s="79">
        <f t="shared" si="27"/>
        <v>2.0005000000000002</v>
      </c>
      <c r="J94" s="96">
        <f t="shared" si="19"/>
        <v>58.19</v>
      </c>
      <c r="K94" s="77">
        <v>23653</v>
      </c>
      <c r="L94" s="407">
        <f t="shared" si="22"/>
        <v>4877.7453170647877</v>
      </c>
      <c r="M94" s="342">
        <f t="shared" si="28"/>
        <v>1648.6779171678982</v>
      </c>
      <c r="N94" s="338">
        <f t="shared" si="29"/>
        <v>97.554906341295762</v>
      </c>
      <c r="O94" s="435">
        <v>41</v>
      </c>
      <c r="P94" s="425">
        <f t="shared" si="30"/>
        <v>6664.9781405739814</v>
      </c>
      <c r="Q94" s="79">
        <f t="shared" si="31"/>
        <v>1.3404</v>
      </c>
      <c r="R94" s="93">
        <f t="shared" si="20"/>
        <v>118.14</v>
      </c>
      <c r="S94" s="77">
        <v>23653</v>
      </c>
      <c r="T94" s="407">
        <f t="shared" si="23"/>
        <v>2402.5393600812595</v>
      </c>
      <c r="U94" s="387">
        <f t="shared" si="32"/>
        <v>812.0583037074656</v>
      </c>
      <c r="V94" s="338">
        <f t="shared" si="33"/>
        <v>48.050787201625191</v>
      </c>
      <c r="W94" s="435">
        <v>27</v>
      </c>
      <c r="X94" s="425">
        <f t="shared" si="34"/>
        <v>3289.6484509903503</v>
      </c>
      <c r="Y94" s="79">
        <f t="shared" si="35"/>
        <v>0.66020000000000001</v>
      </c>
    </row>
    <row r="95" spans="1:25" s="46" customFormat="1" ht="16.5" customHeight="1" x14ac:dyDescent="0.2">
      <c r="A95" s="75">
        <v>79</v>
      </c>
      <c r="B95" s="89">
        <f t="shared" si="18"/>
        <v>39.159999999999997</v>
      </c>
      <c r="C95" s="77">
        <v>23653</v>
      </c>
      <c r="D95" s="411">
        <f t="shared" si="21"/>
        <v>7248.1103166496423</v>
      </c>
      <c r="E95" s="342">
        <f t="shared" si="24"/>
        <v>2449.8612870275788</v>
      </c>
      <c r="F95" s="338">
        <f t="shared" si="25"/>
        <v>144.96220633299285</v>
      </c>
      <c r="G95" s="407">
        <v>68</v>
      </c>
      <c r="H95" s="425">
        <f t="shared" si="26"/>
        <v>9910.9338100102141</v>
      </c>
      <c r="I95" s="79">
        <f t="shared" si="27"/>
        <v>2.0173999999999999</v>
      </c>
      <c r="J95" s="96">
        <f t="shared" si="19"/>
        <v>58.45</v>
      </c>
      <c r="K95" s="77">
        <v>23653</v>
      </c>
      <c r="L95" s="407">
        <f t="shared" si="22"/>
        <v>4856.0479041916169</v>
      </c>
      <c r="M95" s="342">
        <f t="shared" si="28"/>
        <v>1641.3441916167665</v>
      </c>
      <c r="N95" s="338">
        <f t="shared" si="29"/>
        <v>97.120958083832335</v>
      </c>
      <c r="O95" s="435">
        <v>41</v>
      </c>
      <c r="P95" s="425">
        <f t="shared" si="30"/>
        <v>6635.5130538922158</v>
      </c>
      <c r="Q95" s="79">
        <f t="shared" si="31"/>
        <v>1.3515999999999999</v>
      </c>
      <c r="R95" s="93">
        <f t="shared" si="20"/>
        <v>118.68</v>
      </c>
      <c r="S95" s="77">
        <v>23653</v>
      </c>
      <c r="T95" s="407">
        <f t="shared" si="23"/>
        <v>2391.6076845298276</v>
      </c>
      <c r="U95" s="387">
        <f t="shared" si="32"/>
        <v>808.36339737108165</v>
      </c>
      <c r="V95" s="338">
        <f t="shared" si="33"/>
        <v>47.832153690596556</v>
      </c>
      <c r="W95" s="435">
        <v>27</v>
      </c>
      <c r="X95" s="425">
        <f t="shared" si="34"/>
        <v>3274.8032355915057</v>
      </c>
      <c r="Y95" s="79">
        <f t="shared" si="35"/>
        <v>0.66569999999999996</v>
      </c>
    </row>
    <row r="96" spans="1:25" s="46" customFormat="1" ht="16.5" customHeight="1" x14ac:dyDescent="0.2">
      <c r="A96" s="83">
        <v>80</v>
      </c>
      <c r="B96" s="89">
        <f t="shared" si="18"/>
        <v>39.340000000000003</v>
      </c>
      <c r="C96" s="77">
        <v>23653</v>
      </c>
      <c r="D96" s="411">
        <f t="shared" si="21"/>
        <v>7214.9466192170821</v>
      </c>
      <c r="E96" s="342">
        <f t="shared" si="24"/>
        <v>2438.6519572953734</v>
      </c>
      <c r="F96" s="338">
        <f t="shared" si="25"/>
        <v>144.29893238434164</v>
      </c>
      <c r="G96" s="407">
        <v>68</v>
      </c>
      <c r="H96" s="425">
        <f t="shared" si="26"/>
        <v>9865.8975088967964</v>
      </c>
      <c r="I96" s="79">
        <f t="shared" si="27"/>
        <v>2.0335999999999999</v>
      </c>
      <c r="J96" s="96">
        <f t="shared" si="19"/>
        <v>58.71</v>
      </c>
      <c r="K96" s="77">
        <v>23653</v>
      </c>
      <c r="L96" s="407">
        <f t="shared" si="22"/>
        <v>4834.5426673479815</v>
      </c>
      <c r="M96" s="342">
        <f t="shared" si="28"/>
        <v>1634.0754215636175</v>
      </c>
      <c r="N96" s="338">
        <f t="shared" si="29"/>
        <v>96.690853346959628</v>
      </c>
      <c r="O96" s="435">
        <v>41</v>
      </c>
      <c r="P96" s="425">
        <f t="shared" si="30"/>
        <v>6606.3089422585581</v>
      </c>
      <c r="Q96" s="79">
        <f t="shared" si="31"/>
        <v>1.3626</v>
      </c>
      <c r="R96" s="93">
        <f t="shared" si="20"/>
        <v>119.21</v>
      </c>
      <c r="S96" s="77">
        <v>23653</v>
      </c>
      <c r="T96" s="407">
        <f t="shared" si="23"/>
        <v>2380.9747504403995</v>
      </c>
      <c r="U96" s="387">
        <f t="shared" si="32"/>
        <v>804.76946564885498</v>
      </c>
      <c r="V96" s="338">
        <f t="shared" si="33"/>
        <v>47.619495008807988</v>
      </c>
      <c r="W96" s="435">
        <v>27</v>
      </c>
      <c r="X96" s="425">
        <f t="shared" si="34"/>
        <v>3260.3637110980621</v>
      </c>
      <c r="Y96" s="79">
        <f t="shared" si="35"/>
        <v>0.67110000000000003</v>
      </c>
    </row>
    <row r="97" spans="1:25" s="46" customFormat="1" ht="16.5" customHeight="1" x14ac:dyDescent="0.2">
      <c r="A97" s="75">
        <v>81</v>
      </c>
      <c r="B97" s="89">
        <f t="shared" ref="B97:B160" si="36">ROUND((-0.0006*A97*A97+0.23*A97+15.7)*1.3,2)</f>
        <v>39.51</v>
      </c>
      <c r="C97" s="77">
        <v>23653</v>
      </c>
      <c r="D97" s="411">
        <f t="shared" si="21"/>
        <v>7183.9028094153391</v>
      </c>
      <c r="E97" s="342">
        <f t="shared" si="24"/>
        <v>2428.1591495823845</v>
      </c>
      <c r="F97" s="338">
        <f t="shared" si="25"/>
        <v>143.67805618830678</v>
      </c>
      <c r="G97" s="407">
        <v>68</v>
      </c>
      <c r="H97" s="425">
        <f t="shared" si="26"/>
        <v>9823.7400151860293</v>
      </c>
      <c r="I97" s="79">
        <f t="shared" si="27"/>
        <v>2.0501</v>
      </c>
      <c r="J97" s="96">
        <f t="shared" ref="J97:J160" si="37">ROUND(((-0.0006*A97*A97+0.23*A97+15.7)*1.3)/0.67,2)</f>
        <v>58.97</v>
      </c>
      <c r="K97" s="77">
        <v>23653</v>
      </c>
      <c r="L97" s="407">
        <f t="shared" si="22"/>
        <v>4813.2270646091229</v>
      </c>
      <c r="M97" s="342">
        <f t="shared" si="28"/>
        <v>1626.8707478378833</v>
      </c>
      <c r="N97" s="338">
        <f t="shared" si="29"/>
        <v>96.264541292182457</v>
      </c>
      <c r="O97" s="435">
        <v>41</v>
      </c>
      <c r="P97" s="425">
        <f t="shared" si="30"/>
        <v>6577.3623537391886</v>
      </c>
      <c r="Q97" s="79">
        <f t="shared" si="31"/>
        <v>1.3735999999999999</v>
      </c>
      <c r="R97" s="93">
        <f t="shared" ref="R97:R160" si="38">ROUND(((-0.0006*A97*A97+0.23*A97+15.7)*1.3)/0.33,2)</f>
        <v>119.73</v>
      </c>
      <c r="S97" s="77">
        <v>23653</v>
      </c>
      <c r="T97" s="407">
        <f t="shared" si="23"/>
        <v>2370.633926334252</v>
      </c>
      <c r="U97" s="387">
        <f t="shared" si="32"/>
        <v>801.27426710097711</v>
      </c>
      <c r="V97" s="338">
        <f t="shared" si="33"/>
        <v>47.412678526685042</v>
      </c>
      <c r="W97" s="435">
        <v>27</v>
      </c>
      <c r="X97" s="425">
        <f t="shared" si="34"/>
        <v>3246.3208719619138</v>
      </c>
      <c r="Y97" s="79">
        <f t="shared" si="35"/>
        <v>0.67649999999999999</v>
      </c>
    </row>
    <row r="98" spans="1:25" s="46" customFormat="1" ht="16.5" customHeight="1" x14ac:dyDescent="0.2">
      <c r="A98" s="75">
        <v>82</v>
      </c>
      <c r="B98" s="89">
        <f t="shared" si="36"/>
        <v>39.68</v>
      </c>
      <c r="C98" s="77">
        <v>23653</v>
      </c>
      <c r="D98" s="411">
        <f t="shared" si="21"/>
        <v>7153.125</v>
      </c>
      <c r="E98" s="342">
        <f t="shared" si="24"/>
        <v>2417.7562499999999</v>
      </c>
      <c r="F98" s="338">
        <f t="shared" si="25"/>
        <v>143.0625</v>
      </c>
      <c r="G98" s="407">
        <v>68</v>
      </c>
      <c r="H98" s="425">
        <f t="shared" si="26"/>
        <v>9781.9437500000004</v>
      </c>
      <c r="I98" s="79">
        <f t="shared" si="27"/>
        <v>2.0665</v>
      </c>
      <c r="J98" s="96">
        <f t="shared" si="37"/>
        <v>59.23</v>
      </c>
      <c r="K98" s="77">
        <v>23653</v>
      </c>
      <c r="L98" s="407">
        <f t="shared" si="22"/>
        <v>4792.0985986831001</v>
      </c>
      <c r="M98" s="342">
        <f t="shared" si="28"/>
        <v>1619.7293263548877</v>
      </c>
      <c r="N98" s="338">
        <f t="shared" si="29"/>
        <v>95.841971973661998</v>
      </c>
      <c r="O98" s="435">
        <v>41</v>
      </c>
      <c r="P98" s="425">
        <f t="shared" si="30"/>
        <v>6548.6698970116495</v>
      </c>
      <c r="Q98" s="79">
        <f t="shared" si="31"/>
        <v>1.3844000000000001</v>
      </c>
      <c r="R98" s="93">
        <f t="shared" si="38"/>
        <v>120.25</v>
      </c>
      <c r="S98" s="77">
        <v>23653</v>
      </c>
      <c r="T98" s="407">
        <f t="shared" si="23"/>
        <v>2360.3825363825363</v>
      </c>
      <c r="U98" s="387">
        <f t="shared" si="32"/>
        <v>797.80929729729723</v>
      </c>
      <c r="V98" s="338">
        <f t="shared" si="33"/>
        <v>47.207650727650723</v>
      </c>
      <c r="W98" s="435">
        <v>27</v>
      </c>
      <c r="X98" s="425">
        <f t="shared" si="34"/>
        <v>3232.3994844074841</v>
      </c>
      <c r="Y98" s="79">
        <f t="shared" si="35"/>
        <v>0.68189999999999995</v>
      </c>
    </row>
    <row r="99" spans="1:25" s="46" customFormat="1" ht="16.5" customHeight="1" x14ac:dyDescent="0.2">
      <c r="A99" s="75">
        <v>83</v>
      </c>
      <c r="B99" s="89">
        <f t="shared" si="36"/>
        <v>39.85</v>
      </c>
      <c r="C99" s="77">
        <v>23653</v>
      </c>
      <c r="D99" s="411">
        <f t="shared" si="21"/>
        <v>7122.6097867001263</v>
      </c>
      <c r="E99" s="342">
        <f t="shared" si="24"/>
        <v>2407.4421079046424</v>
      </c>
      <c r="F99" s="338">
        <f t="shared" si="25"/>
        <v>142.45219573400252</v>
      </c>
      <c r="G99" s="407">
        <v>68</v>
      </c>
      <c r="H99" s="425">
        <f t="shared" si="26"/>
        <v>9740.5040903387708</v>
      </c>
      <c r="I99" s="79">
        <f t="shared" si="27"/>
        <v>2.0828000000000002</v>
      </c>
      <c r="J99" s="96">
        <f t="shared" si="37"/>
        <v>59.48</v>
      </c>
      <c r="K99" s="77">
        <v>23653</v>
      </c>
      <c r="L99" s="407">
        <f t="shared" si="22"/>
        <v>4771.9569603227974</v>
      </c>
      <c r="M99" s="342">
        <f t="shared" si="28"/>
        <v>1612.9214525891055</v>
      </c>
      <c r="N99" s="338">
        <f t="shared" si="29"/>
        <v>95.439139206455948</v>
      </c>
      <c r="O99" s="435">
        <v>41</v>
      </c>
      <c r="P99" s="425">
        <f t="shared" si="30"/>
        <v>6521.3175521183593</v>
      </c>
      <c r="Q99" s="79">
        <f t="shared" si="31"/>
        <v>1.3954</v>
      </c>
      <c r="R99" s="93">
        <f t="shared" si="38"/>
        <v>120.77</v>
      </c>
      <c r="S99" s="77">
        <v>23653</v>
      </c>
      <c r="T99" s="407">
        <f t="shared" si="23"/>
        <v>2350.2194253539783</v>
      </c>
      <c r="U99" s="387">
        <f t="shared" si="32"/>
        <v>794.37416576964461</v>
      </c>
      <c r="V99" s="338">
        <f t="shared" si="33"/>
        <v>47.004388507079568</v>
      </c>
      <c r="W99" s="435">
        <v>27</v>
      </c>
      <c r="X99" s="425">
        <f t="shared" si="34"/>
        <v>3218.5979796307024</v>
      </c>
      <c r="Y99" s="79">
        <f t="shared" si="35"/>
        <v>0.68730000000000002</v>
      </c>
    </row>
    <row r="100" spans="1:25" s="46" customFormat="1" ht="16.5" customHeight="1" x14ac:dyDescent="0.2">
      <c r="A100" s="75">
        <v>84</v>
      </c>
      <c r="B100" s="89">
        <f t="shared" si="36"/>
        <v>40.020000000000003</v>
      </c>
      <c r="C100" s="77">
        <v>23653</v>
      </c>
      <c r="D100" s="411">
        <f t="shared" si="21"/>
        <v>7092.353823088456</v>
      </c>
      <c r="E100" s="342">
        <f t="shared" si="24"/>
        <v>2397.2155922038978</v>
      </c>
      <c r="F100" s="338">
        <f t="shared" si="25"/>
        <v>141.84707646176912</v>
      </c>
      <c r="G100" s="407">
        <v>68</v>
      </c>
      <c r="H100" s="425">
        <f t="shared" si="26"/>
        <v>9699.416491754122</v>
      </c>
      <c r="I100" s="79">
        <f t="shared" si="27"/>
        <v>2.0990000000000002</v>
      </c>
      <c r="J100" s="96">
        <f t="shared" si="37"/>
        <v>59.73</v>
      </c>
      <c r="K100" s="77">
        <v>23653</v>
      </c>
      <c r="L100" s="407">
        <f t="shared" si="22"/>
        <v>4751.9839276745361</v>
      </c>
      <c r="M100" s="342">
        <f t="shared" si="28"/>
        <v>1606.1705675539931</v>
      </c>
      <c r="N100" s="338">
        <f t="shared" si="29"/>
        <v>95.039678553490717</v>
      </c>
      <c r="O100" s="435">
        <v>41</v>
      </c>
      <c r="P100" s="425">
        <f t="shared" si="30"/>
        <v>6494.1941737820198</v>
      </c>
      <c r="Q100" s="79">
        <f t="shared" si="31"/>
        <v>1.4063000000000001</v>
      </c>
      <c r="R100" s="93">
        <f t="shared" si="38"/>
        <v>121.28</v>
      </c>
      <c r="S100" s="77">
        <v>23653</v>
      </c>
      <c r="T100" s="407">
        <f t="shared" si="23"/>
        <v>2340.3364116094986</v>
      </c>
      <c r="U100" s="387">
        <f t="shared" si="32"/>
        <v>791.03370712401045</v>
      </c>
      <c r="V100" s="338">
        <f t="shared" si="33"/>
        <v>46.806728232189975</v>
      </c>
      <c r="W100" s="435">
        <v>27</v>
      </c>
      <c r="X100" s="425">
        <f t="shared" si="34"/>
        <v>3205.176846965699</v>
      </c>
      <c r="Y100" s="79">
        <f t="shared" si="35"/>
        <v>0.69259999999999999</v>
      </c>
    </row>
    <row r="101" spans="1:25" s="46" customFormat="1" ht="16.5" customHeight="1" x14ac:dyDescent="0.2">
      <c r="A101" s="75">
        <v>85</v>
      </c>
      <c r="B101" s="89">
        <f t="shared" si="36"/>
        <v>40.19</v>
      </c>
      <c r="C101" s="77">
        <v>23653</v>
      </c>
      <c r="D101" s="411">
        <f t="shared" si="21"/>
        <v>7062.3538193580507</v>
      </c>
      <c r="E101" s="342">
        <f t="shared" si="24"/>
        <v>2387.0755909430209</v>
      </c>
      <c r="F101" s="338">
        <f t="shared" si="25"/>
        <v>141.24707638716103</v>
      </c>
      <c r="G101" s="407">
        <v>68</v>
      </c>
      <c r="H101" s="425">
        <f t="shared" si="26"/>
        <v>9658.6764866882331</v>
      </c>
      <c r="I101" s="79">
        <f t="shared" si="27"/>
        <v>2.1150000000000002</v>
      </c>
      <c r="J101" s="96">
        <f t="shared" si="37"/>
        <v>59.98</v>
      </c>
      <c r="K101" s="77">
        <v>23653</v>
      </c>
      <c r="L101" s="407">
        <f t="shared" si="22"/>
        <v>4732.1773924641548</v>
      </c>
      <c r="M101" s="342">
        <f t="shared" si="28"/>
        <v>1599.4759586528842</v>
      </c>
      <c r="N101" s="338">
        <f t="shared" si="29"/>
        <v>94.643547849283095</v>
      </c>
      <c r="O101" s="435">
        <v>41</v>
      </c>
      <c r="P101" s="425">
        <f t="shared" si="30"/>
        <v>6467.2968989663223</v>
      </c>
      <c r="Q101" s="79">
        <f t="shared" si="31"/>
        <v>1.4171</v>
      </c>
      <c r="R101" s="93">
        <f t="shared" si="38"/>
        <v>121.79</v>
      </c>
      <c r="S101" s="77">
        <v>23653</v>
      </c>
      <c r="T101" s="407">
        <f t="shared" si="23"/>
        <v>2330.5361688151738</v>
      </c>
      <c r="U101" s="387">
        <f t="shared" si="32"/>
        <v>787.72122505952871</v>
      </c>
      <c r="V101" s="338">
        <f t="shared" si="33"/>
        <v>46.610723376303476</v>
      </c>
      <c r="W101" s="435">
        <v>27</v>
      </c>
      <c r="X101" s="425">
        <f t="shared" si="34"/>
        <v>3191.8681172510064</v>
      </c>
      <c r="Y101" s="79">
        <f t="shared" si="35"/>
        <v>0.69789999999999996</v>
      </c>
    </row>
    <row r="102" spans="1:25" s="46" customFormat="1" ht="16.5" customHeight="1" x14ac:dyDescent="0.2">
      <c r="A102" s="75">
        <v>86</v>
      </c>
      <c r="B102" s="89">
        <f t="shared" si="36"/>
        <v>40.36</v>
      </c>
      <c r="C102" s="77">
        <v>23653</v>
      </c>
      <c r="D102" s="411">
        <f t="shared" si="21"/>
        <v>7032.6065411298314</v>
      </c>
      <c r="E102" s="342">
        <f t="shared" si="24"/>
        <v>2377.0210109018826</v>
      </c>
      <c r="F102" s="338">
        <f t="shared" si="25"/>
        <v>140.65213082259663</v>
      </c>
      <c r="G102" s="407">
        <v>68</v>
      </c>
      <c r="H102" s="425">
        <f t="shared" si="26"/>
        <v>9618.2796828543105</v>
      </c>
      <c r="I102" s="79">
        <f t="shared" si="27"/>
        <v>2.1307999999999998</v>
      </c>
      <c r="J102" s="96">
        <f t="shared" si="37"/>
        <v>60.23</v>
      </c>
      <c r="K102" s="77">
        <v>23653</v>
      </c>
      <c r="L102" s="407">
        <f t="shared" si="22"/>
        <v>4712.5352814212192</v>
      </c>
      <c r="M102" s="342">
        <f t="shared" si="28"/>
        <v>1592.8369251203719</v>
      </c>
      <c r="N102" s="338">
        <f t="shared" si="29"/>
        <v>94.250705628424384</v>
      </c>
      <c r="O102" s="435">
        <v>41</v>
      </c>
      <c r="P102" s="425">
        <f t="shared" si="30"/>
        <v>6440.6229121700162</v>
      </c>
      <c r="Q102" s="79">
        <f t="shared" si="31"/>
        <v>1.4278999999999999</v>
      </c>
      <c r="R102" s="93">
        <f t="shared" si="38"/>
        <v>122.29</v>
      </c>
      <c r="S102" s="77">
        <v>23653</v>
      </c>
      <c r="T102" s="407">
        <f t="shared" si="23"/>
        <v>2321.0074413279908</v>
      </c>
      <c r="U102" s="387">
        <f t="shared" si="32"/>
        <v>784.50051516886083</v>
      </c>
      <c r="V102" s="338">
        <f t="shared" si="33"/>
        <v>46.420148826559817</v>
      </c>
      <c r="W102" s="435">
        <v>27</v>
      </c>
      <c r="X102" s="425">
        <f t="shared" si="34"/>
        <v>3178.9281053234117</v>
      </c>
      <c r="Y102" s="79">
        <f t="shared" si="35"/>
        <v>0.70320000000000005</v>
      </c>
    </row>
    <row r="103" spans="1:25" s="46" customFormat="1" ht="16.5" customHeight="1" x14ac:dyDescent="0.2">
      <c r="A103" s="75">
        <v>87</v>
      </c>
      <c r="B103" s="89">
        <f t="shared" si="36"/>
        <v>40.520000000000003</v>
      </c>
      <c r="C103" s="77">
        <v>23653</v>
      </c>
      <c r="D103" s="411">
        <f t="shared" si="21"/>
        <v>7004.8371174728509</v>
      </c>
      <c r="E103" s="342">
        <f t="shared" si="24"/>
        <v>2367.6349457058232</v>
      </c>
      <c r="F103" s="338">
        <f t="shared" si="25"/>
        <v>140.09674234945703</v>
      </c>
      <c r="G103" s="407">
        <v>68</v>
      </c>
      <c r="H103" s="425">
        <f t="shared" si="26"/>
        <v>9580.5688055281298</v>
      </c>
      <c r="I103" s="79">
        <f t="shared" si="27"/>
        <v>2.1471</v>
      </c>
      <c r="J103" s="96">
        <f t="shared" si="37"/>
        <v>60.48</v>
      </c>
      <c r="K103" s="77">
        <v>23653</v>
      </c>
      <c r="L103" s="407">
        <f t="shared" si="22"/>
        <v>4693.0555555555566</v>
      </c>
      <c r="M103" s="342">
        <f t="shared" si="28"/>
        <v>1586.252777777778</v>
      </c>
      <c r="N103" s="338">
        <f t="shared" si="29"/>
        <v>93.861111111111128</v>
      </c>
      <c r="O103" s="435">
        <v>41</v>
      </c>
      <c r="P103" s="425">
        <f t="shared" si="30"/>
        <v>6414.1694444444456</v>
      </c>
      <c r="Q103" s="79">
        <f t="shared" si="31"/>
        <v>1.4384999999999999</v>
      </c>
      <c r="R103" s="93">
        <f t="shared" si="38"/>
        <v>122.79</v>
      </c>
      <c r="S103" s="77">
        <v>23653</v>
      </c>
      <c r="T103" s="407">
        <f t="shared" si="23"/>
        <v>2311.5563156608841</v>
      </c>
      <c r="U103" s="387">
        <f t="shared" si="32"/>
        <v>781.30603469337871</v>
      </c>
      <c r="V103" s="338">
        <f t="shared" si="33"/>
        <v>46.231126313217686</v>
      </c>
      <c r="W103" s="435">
        <v>27</v>
      </c>
      <c r="X103" s="425">
        <f t="shared" si="34"/>
        <v>3166.0934766674809</v>
      </c>
      <c r="Y103" s="79">
        <f t="shared" si="35"/>
        <v>0.70850000000000002</v>
      </c>
    </row>
    <row r="104" spans="1:25" s="46" customFormat="1" ht="16.5" customHeight="1" x14ac:dyDescent="0.2">
      <c r="A104" s="75">
        <v>88</v>
      </c>
      <c r="B104" s="89">
        <f t="shared" si="36"/>
        <v>40.68</v>
      </c>
      <c r="C104" s="77">
        <v>23653</v>
      </c>
      <c r="D104" s="411">
        <f t="shared" si="21"/>
        <v>6977.2861356932162</v>
      </c>
      <c r="E104" s="342">
        <f t="shared" si="24"/>
        <v>2358.3227138643069</v>
      </c>
      <c r="F104" s="338">
        <f t="shared" si="25"/>
        <v>139.54572271386434</v>
      </c>
      <c r="G104" s="407">
        <v>68</v>
      </c>
      <c r="H104" s="425">
        <f t="shared" si="26"/>
        <v>9543.154572271389</v>
      </c>
      <c r="I104" s="79">
        <f t="shared" si="27"/>
        <v>2.1631999999999998</v>
      </c>
      <c r="J104" s="96">
        <f t="shared" si="37"/>
        <v>60.72</v>
      </c>
      <c r="K104" s="77">
        <v>23653</v>
      </c>
      <c r="L104" s="407">
        <f t="shared" si="22"/>
        <v>4674.505928853755</v>
      </c>
      <c r="M104" s="342">
        <f t="shared" si="28"/>
        <v>1579.9830039525691</v>
      </c>
      <c r="N104" s="338">
        <f t="shared" si="29"/>
        <v>93.490118577075108</v>
      </c>
      <c r="O104" s="435">
        <v>41</v>
      </c>
      <c r="P104" s="425">
        <f t="shared" si="30"/>
        <v>6388.9790513833987</v>
      </c>
      <c r="Q104" s="79">
        <f t="shared" si="31"/>
        <v>1.4493</v>
      </c>
      <c r="R104" s="93">
        <f t="shared" si="38"/>
        <v>123.28</v>
      </c>
      <c r="S104" s="77">
        <v>23653</v>
      </c>
      <c r="T104" s="407">
        <f t="shared" si="23"/>
        <v>2302.3685918234914</v>
      </c>
      <c r="U104" s="387">
        <f t="shared" si="32"/>
        <v>778.20058403634005</v>
      </c>
      <c r="V104" s="338">
        <f t="shared" si="33"/>
        <v>46.047371836469829</v>
      </c>
      <c r="W104" s="435">
        <v>27</v>
      </c>
      <c r="X104" s="425">
        <f t="shared" si="34"/>
        <v>3153.616547696301</v>
      </c>
      <c r="Y104" s="79">
        <f t="shared" si="35"/>
        <v>0.71379999999999999</v>
      </c>
    </row>
    <row r="105" spans="1:25" s="46" customFormat="1" ht="16.5" customHeight="1" x14ac:dyDescent="0.2">
      <c r="A105" s="75">
        <v>89</v>
      </c>
      <c r="B105" s="89">
        <f t="shared" si="36"/>
        <v>40.840000000000003</v>
      </c>
      <c r="C105" s="77">
        <v>23653</v>
      </c>
      <c r="D105" s="411">
        <f t="shared" si="21"/>
        <v>6949.9510284035259</v>
      </c>
      <c r="E105" s="342">
        <f t="shared" si="24"/>
        <v>2349.0834476003915</v>
      </c>
      <c r="F105" s="338">
        <f t="shared" si="25"/>
        <v>138.99902056807053</v>
      </c>
      <c r="G105" s="407">
        <v>68</v>
      </c>
      <c r="H105" s="425">
        <f t="shared" si="26"/>
        <v>9506.0334965719867</v>
      </c>
      <c r="I105" s="79">
        <f t="shared" si="27"/>
        <v>2.1791999999999998</v>
      </c>
      <c r="J105" s="96">
        <f t="shared" si="37"/>
        <v>60.96</v>
      </c>
      <c r="K105" s="77">
        <v>23653</v>
      </c>
      <c r="L105" s="407">
        <f t="shared" si="22"/>
        <v>4656.1023622047242</v>
      </c>
      <c r="M105" s="342">
        <f t="shared" si="28"/>
        <v>1573.7625984251965</v>
      </c>
      <c r="N105" s="338">
        <f t="shared" si="29"/>
        <v>93.122047244094489</v>
      </c>
      <c r="O105" s="435">
        <v>41</v>
      </c>
      <c r="P105" s="425">
        <f t="shared" si="30"/>
        <v>6363.987007874015</v>
      </c>
      <c r="Q105" s="79">
        <f t="shared" si="31"/>
        <v>1.46</v>
      </c>
      <c r="R105" s="93">
        <f t="shared" si="38"/>
        <v>123.77</v>
      </c>
      <c r="S105" s="77">
        <v>23653</v>
      </c>
      <c r="T105" s="407">
        <f t="shared" si="23"/>
        <v>2293.2536155772805</v>
      </c>
      <c r="U105" s="387">
        <f t="shared" si="32"/>
        <v>775.11972206512075</v>
      </c>
      <c r="V105" s="338">
        <f t="shared" si="33"/>
        <v>45.86507231154561</v>
      </c>
      <c r="W105" s="435">
        <v>27</v>
      </c>
      <c r="X105" s="425">
        <f t="shared" si="34"/>
        <v>3141.2384099539468</v>
      </c>
      <c r="Y105" s="79">
        <f t="shared" si="35"/>
        <v>0.71909999999999996</v>
      </c>
    </row>
    <row r="106" spans="1:25" s="46" customFormat="1" ht="16.5" customHeight="1" x14ac:dyDescent="0.2">
      <c r="A106" s="83">
        <v>90</v>
      </c>
      <c r="B106" s="89">
        <f t="shared" si="36"/>
        <v>41</v>
      </c>
      <c r="C106" s="77">
        <v>23653</v>
      </c>
      <c r="D106" s="411">
        <f t="shared" si="21"/>
        <v>6922.8292682926822</v>
      </c>
      <c r="E106" s="342">
        <f t="shared" si="24"/>
        <v>2339.9162926829263</v>
      </c>
      <c r="F106" s="338">
        <f t="shared" si="25"/>
        <v>138.45658536585364</v>
      </c>
      <c r="G106" s="407">
        <v>68</v>
      </c>
      <c r="H106" s="425">
        <f t="shared" si="26"/>
        <v>9469.2021463414621</v>
      </c>
      <c r="I106" s="79">
        <f t="shared" si="27"/>
        <v>2.1951000000000001</v>
      </c>
      <c r="J106" s="96">
        <f t="shared" si="37"/>
        <v>61.2</v>
      </c>
      <c r="K106" s="77">
        <v>23653</v>
      </c>
      <c r="L106" s="407">
        <f t="shared" si="22"/>
        <v>4637.8431372549021</v>
      </c>
      <c r="M106" s="342">
        <f t="shared" si="28"/>
        <v>1567.5909803921568</v>
      </c>
      <c r="N106" s="338">
        <f t="shared" si="29"/>
        <v>92.756862745098047</v>
      </c>
      <c r="O106" s="435">
        <v>41</v>
      </c>
      <c r="P106" s="425">
        <f t="shared" si="30"/>
        <v>6339.1909803921571</v>
      </c>
      <c r="Q106" s="79">
        <f t="shared" si="31"/>
        <v>1.4705999999999999</v>
      </c>
      <c r="R106" s="93">
        <f t="shared" si="38"/>
        <v>124.25</v>
      </c>
      <c r="S106" s="77">
        <v>23653</v>
      </c>
      <c r="T106" s="407">
        <f t="shared" si="23"/>
        <v>2284.3943661971834</v>
      </c>
      <c r="U106" s="387">
        <f t="shared" si="32"/>
        <v>772.12529577464795</v>
      </c>
      <c r="V106" s="338">
        <f t="shared" si="33"/>
        <v>45.68788732394367</v>
      </c>
      <c r="W106" s="435">
        <v>27</v>
      </c>
      <c r="X106" s="425">
        <f t="shared" si="34"/>
        <v>3129.2075492957752</v>
      </c>
      <c r="Y106" s="79">
        <f t="shared" si="35"/>
        <v>0.72430000000000005</v>
      </c>
    </row>
    <row r="107" spans="1:25" s="46" customFormat="1" ht="16.5" customHeight="1" x14ac:dyDescent="0.2">
      <c r="A107" s="75">
        <v>91</v>
      </c>
      <c r="B107" s="89">
        <f t="shared" si="36"/>
        <v>41.16</v>
      </c>
      <c r="C107" s="77">
        <v>23653</v>
      </c>
      <c r="D107" s="411">
        <f t="shared" si="21"/>
        <v>6895.9183673469397</v>
      </c>
      <c r="E107" s="342">
        <f t="shared" si="24"/>
        <v>2330.8204081632653</v>
      </c>
      <c r="F107" s="338">
        <f t="shared" si="25"/>
        <v>137.91836734693879</v>
      </c>
      <c r="G107" s="407">
        <v>68</v>
      </c>
      <c r="H107" s="425">
        <f t="shared" si="26"/>
        <v>9432.6571428571442</v>
      </c>
      <c r="I107" s="79">
        <f t="shared" si="27"/>
        <v>2.2109000000000001</v>
      </c>
      <c r="J107" s="96">
        <f t="shared" si="37"/>
        <v>61.43</v>
      </c>
      <c r="K107" s="77">
        <v>23653</v>
      </c>
      <c r="L107" s="407">
        <f t="shared" si="22"/>
        <v>4620.4785935210803</v>
      </c>
      <c r="M107" s="342">
        <f t="shared" si="28"/>
        <v>1561.7217646101249</v>
      </c>
      <c r="N107" s="338">
        <f t="shared" si="29"/>
        <v>92.409571870421601</v>
      </c>
      <c r="O107" s="435">
        <v>41</v>
      </c>
      <c r="P107" s="425">
        <f t="shared" si="30"/>
        <v>6315.6099300016276</v>
      </c>
      <c r="Q107" s="79">
        <f t="shared" si="31"/>
        <v>1.4814000000000001</v>
      </c>
      <c r="R107" s="93">
        <f t="shared" si="38"/>
        <v>124.73</v>
      </c>
      <c r="S107" s="77">
        <v>23653</v>
      </c>
      <c r="T107" s="407">
        <f t="shared" si="23"/>
        <v>2275.6033031347711</v>
      </c>
      <c r="U107" s="387">
        <f t="shared" si="32"/>
        <v>769.15391645955253</v>
      </c>
      <c r="V107" s="338">
        <f t="shared" si="33"/>
        <v>45.512066062695425</v>
      </c>
      <c r="W107" s="435">
        <v>27</v>
      </c>
      <c r="X107" s="425">
        <f t="shared" si="34"/>
        <v>3117.2692856570188</v>
      </c>
      <c r="Y107" s="79">
        <f t="shared" si="35"/>
        <v>0.72960000000000003</v>
      </c>
    </row>
    <row r="108" spans="1:25" s="46" customFormat="1" ht="16.5" customHeight="1" x14ac:dyDescent="0.2">
      <c r="A108" s="75">
        <v>92</v>
      </c>
      <c r="B108" s="89">
        <f t="shared" si="36"/>
        <v>41.32</v>
      </c>
      <c r="C108" s="77">
        <v>23653</v>
      </c>
      <c r="D108" s="411">
        <f t="shared" si="21"/>
        <v>6869.2158760890607</v>
      </c>
      <c r="E108" s="342">
        <f t="shared" si="24"/>
        <v>2321.7949661181024</v>
      </c>
      <c r="F108" s="338">
        <f t="shared" si="25"/>
        <v>137.38431752178121</v>
      </c>
      <c r="G108" s="407">
        <v>68</v>
      </c>
      <c r="H108" s="425">
        <f t="shared" si="26"/>
        <v>9396.3951597289433</v>
      </c>
      <c r="I108" s="79">
        <f t="shared" si="27"/>
        <v>2.2265000000000001</v>
      </c>
      <c r="J108" s="96">
        <f t="shared" si="37"/>
        <v>61.67</v>
      </c>
      <c r="K108" s="77">
        <v>23653</v>
      </c>
      <c r="L108" s="407">
        <f t="shared" si="22"/>
        <v>4602.4971623155507</v>
      </c>
      <c r="M108" s="342">
        <f t="shared" si="28"/>
        <v>1555.6440408626561</v>
      </c>
      <c r="N108" s="338">
        <f t="shared" si="29"/>
        <v>92.049943246311017</v>
      </c>
      <c r="O108" s="435">
        <v>41</v>
      </c>
      <c r="P108" s="425">
        <f t="shared" si="30"/>
        <v>6291.1911464245177</v>
      </c>
      <c r="Q108" s="79">
        <f t="shared" si="31"/>
        <v>1.4918</v>
      </c>
      <c r="R108" s="93">
        <f t="shared" si="38"/>
        <v>125.2</v>
      </c>
      <c r="S108" s="77">
        <v>23653</v>
      </c>
      <c r="T108" s="407">
        <f t="shared" si="23"/>
        <v>2267.0607028753993</v>
      </c>
      <c r="U108" s="387">
        <f t="shared" si="32"/>
        <v>766.26651757188495</v>
      </c>
      <c r="V108" s="338">
        <f t="shared" si="33"/>
        <v>45.34121405750799</v>
      </c>
      <c r="W108" s="435">
        <v>27</v>
      </c>
      <c r="X108" s="425">
        <f t="shared" si="34"/>
        <v>3105.668434504792</v>
      </c>
      <c r="Y108" s="79">
        <f t="shared" si="35"/>
        <v>0.73480000000000001</v>
      </c>
    </row>
    <row r="109" spans="1:25" s="46" customFormat="1" ht="16.5" customHeight="1" x14ac:dyDescent="0.2">
      <c r="A109" s="75">
        <v>93</v>
      </c>
      <c r="B109" s="89">
        <f t="shared" si="36"/>
        <v>41.47</v>
      </c>
      <c r="C109" s="77">
        <v>23653</v>
      </c>
      <c r="D109" s="411">
        <f t="shared" si="21"/>
        <v>6844.3694236797683</v>
      </c>
      <c r="E109" s="342">
        <f t="shared" si="24"/>
        <v>2313.3968652037615</v>
      </c>
      <c r="F109" s="338">
        <f t="shared" si="25"/>
        <v>136.88738847359537</v>
      </c>
      <c r="G109" s="407">
        <v>68</v>
      </c>
      <c r="H109" s="425">
        <f t="shared" si="26"/>
        <v>9362.6536773571243</v>
      </c>
      <c r="I109" s="79">
        <f t="shared" si="27"/>
        <v>2.2425999999999999</v>
      </c>
      <c r="J109" s="96">
        <f t="shared" si="37"/>
        <v>61.9</v>
      </c>
      <c r="K109" s="77">
        <v>23653</v>
      </c>
      <c r="L109" s="407">
        <f t="shared" si="22"/>
        <v>4585.3957996768986</v>
      </c>
      <c r="M109" s="342">
        <f t="shared" si="28"/>
        <v>1549.8637802907915</v>
      </c>
      <c r="N109" s="338">
        <f t="shared" si="29"/>
        <v>91.707915993537981</v>
      </c>
      <c r="O109" s="435">
        <v>41</v>
      </c>
      <c r="P109" s="425">
        <f t="shared" si="30"/>
        <v>6267.9674959612285</v>
      </c>
      <c r="Q109" s="79">
        <f t="shared" si="31"/>
        <v>1.5024</v>
      </c>
      <c r="R109" s="93">
        <f t="shared" si="38"/>
        <v>125.67</v>
      </c>
      <c r="S109" s="77">
        <v>23653</v>
      </c>
      <c r="T109" s="407">
        <f t="shared" si="23"/>
        <v>2258.5820004774409</v>
      </c>
      <c r="U109" s="387">
        <f t="shared" si="32"/>
        <v>763.40071616137493</v>
      </c>
      <c r="V109" s="338">
        <f t="shared" si="33"/>
        <v>45.171640009548817</v>
      </c>
      <c r="W109" s="435">
        <v>27</v>
      </c>
      <c r="X109" s="425">
        <f t="shared" si="34"/>
        <v>3094.1543566483647</v>
      </c>
      <c r="Y109" s="79">
        <f t="shared" si="35"/>
        <v>0.74</v>
      </c>
    </row>
    <row r="110" spans="1:25" s="46" customFormat="1" ht="16.5" customHeight="1" x14ac:dyDescent="0.2">
      <c r="A110" s="75">
        <v>94</v>
      </c>
      <c r="B110" s="89">
        <f t="shared" si="36"/>
        <v>41.62</v>
      </c>
      <c r="C110" s="77">
        <v>23653</v>
      </c>
      <c r="D110" s="411">
        <f t="shared" si="21"/>
        <v>6819.7020663142721</v>
      </c>
      <c r="E110" s="342">
        <f t="shared" si="24"/>
        <v>2305.0592984142236</v>
      </c>
      <c r="F110" s="338">
        <f t="shared" si="25"/>
        <v>136.39404132628545</v>
      </c>
      <c r="G110" s="407">
        <v>68</v>
      </c>
      <c r="H110" s="425">
        <f t="shared" si="26"/>
        <v>9329.1554060547824</v>
      </c>
      <c r="I110" s="79">
        <f t="shared" si="27"/>
        <v>2.2585000000000002</v>
      </c>
      <c r="J110" s="96">
        <f t="shared" si="37"/>
        <v>62.13</v>
      </c>
      <c r="K110" s="77">
        <v>23653</v>
      </c>
      <c r="L110" s="407">
        <f t="shared" si="22"/>
        <v>4568.4210526315783</v>
      </c>
      <c r="M110" s="342">
        <f t="shared" si="28"/>
        <v>1544.1263157894732</v>
      </c>
      <c r="N110" s="338">
        <f t="shared" si="29"/>
        <v>91.368421052631561</v>
      </c>
      <c r="O110" s="435">
        <v>41</v>
      </c>
      <c r="P110" s="425">
        <f t="shared" si="30"/>
        <v>6244.9157894736836</v>
      </c>
      <c r="Q110" s="79">
        <f t="shared" si="31"/>
        <v>1.5129999999999999</v>
      </c>
      <c r="R110" s="93">
        <f t="shared" si="38"/>
        <v>126.13</v>
      </c>
      <c r="S110" s="77">
        <v>23653</v>
      </c>
      <c r="T110" s="407">
        <f t="shared" si="23"/>
        <v>2250.3448822643309</v>
      </c>
      <c r="U110" s="387">
        <f t="shared" si="32"/>
        <v>760.61657020534381</v>
      </c>
      <c r="V110" s="338">
        <f t="shared" si="33"/>
        <v>45.006897645286621</v>
      </c>
      <c r="W110" s="435">
        <v>27</v>
      </c>
      <c r="X110" s="425">
        <f t="shared" si="34"/>
        <v>3082.9683501149611</v>
      </c>
      <c r="Y110" s="79">
        <f t="shared" si="35"/>
        <v>0.74529999999999996</v>
      </c>
    </row>
    <row r="111" spans="1:25" s="46" customFormat="1" ht="16.5" customHeight="1" x14ac:dyDescent="0.2">
      <c r="A111" s="75">
        <v>95</v>
      </c>
      <c r="B111" s="89">
        <f t="shared" si="36"/>
        <v>41.78</v>
      </c>
      <c r="C111" s="77">
        <v>23653</v>
      </c>
      <c r="D111" s="411">
        <f t="shared" si="21"/>
        <v>6793.5854475825763</v>
      </c>
      <c r="E111" s="342">
        <f t="shared" si="24"/>
        <v>2296.2318812829108</v>
      </c>
      <c r="F111" s="338">
        <f t="shared" si="25"/>
        <v>135.87170895165153</v>
      </c>
      <c r="G111" s="407">
        <v>68</v>
      </c>
      <c r="H111" s="425">
        <f t="shared" si="26"/>
        <v>9293.6890378171393</v>
      </c>
      <c r="I111" s="79">
        <f t="shared" si="27"/>
        <v>2.2738</v>
      </c>
      <c r="J111" s="96">
        <f t="shared" si="37"/>
        <v>62.35</v>
      </c>
      <c r="K111" s="77">
        <v>23653</v>
      </c>
      <c r="L111" s="407">
        <f t="shared" si="22"/>
        <v>4552.3015236567762</v>
      </c>
      <c r="M111" s="342">
        <f t="shared" si="28"/>
        <v>1538.6779149959902</v>
      </c>
      <c r="N111" s="338">
        <f t="shared" si="29"/>
        <v>91.046030473135531</v>
      </c>
      <c r="O111" s="435">
        <v>41</v>
      </c>
      <c r="P111" s="425">
        <f t="shared" si="30"/>
        <v>6223.0254691259024</v>
      </c>
      <c r="Q111" s="79">
        <f t="shared" si="31"/>
        <v>1.5237000000000001</v>
      </c>
      <c r="R111" s="93">
        <f t="shared" si="38"/>
        <v>126.59</v>
      </c>
      <c r="S111" s="77">
        <v>23653</v>
      </c>
      <c r="T111" s="407">
        <f t="shared" si="23"/>
        <v>2242.1676277747056</v>
      </c>
      <c r="U111" s="387">
        <f t="shared" si="32"/>
        <v>757.85265818785047</v>
      </c>
      <c r="V111" s="338">
        <f t="shared" si="33"/>
        <v>44.843352555494114</v>
      </c>
      <c r="W111" s="435">
        <v>27</v>
      </c>
      <c r="X111" s="425">
        <f t="shared" si="34"/>
        <v>3071.8636385180503</v>
      </c>
      <c r="Y111" s="79">
        <f t="shared" si="35"/>
        <v>0.75049999999999994</v>
      </c>
    </row>
    <row r="112" spans="1:25" s="46" customFormat="1" ht="16.5" customHeight="1" x14ac:dyDescent="0.2">
      <c r="A112" s="75">
        <v>96</v>
      </c>
      <c r="B112" s="89">
        <f t="shared" si="36"/>
        <v>41.93</v>
      </c>
      <c r="C112" s="77">
        <v>23653</v>
      </c>
      <c r="D112" s="411">
        <f t="shared" si="21"/>
        <v>6769.2821368948244</v>
      </c>
      <c r="E112" s="342">
        <f t="shared" si="24"/>
        <v>2288.0173622704506</v>
      </c>
      <c r="F112" s="338">
        <f t="shared" si="25"/>
        <v>135.38564273789649</v>
      </c>
      <c r="G112" s="407">
        <v>68</v>
      </c>
      <c r="H112" s="425">
        <f t="shared" si="26"/>
        <v>9260.68514190317</v>
      </c>
      <c r="I112" s="79">
        <f t="shared" si="27"/>
        <v>2.2894999999999999</v>
      </c>
      <c r="J112" s="96">
        <f t="shared" si="37"/>
        <v>62.58</v>
      </c>
      <c r="K112" s="77">
        <v>23653</v>
      </c>
      <c r="L112" s="407">
        <f t="shared" si="22"/>
        <v>4535.5704697986585</v>
      </c>
      <c r="M112" s="342">
        <f t="shared" si="28"/>
        <v>1533.0228187919465</v>
      </c>
      <c r="N112" s="338">
        <f t="shared" si="29"/>
        <v>90.711409395973178</v>
      </c>
      <c r="O112" s="435">
        <v>41</v>
      </c>
      <c r="P112" s="425">
        <f t="shared" si="30"/>
        <v>6200.3046979865785</v>
      </c>
      <c r="Q112" s="79">
        <f t="shared" si="31"/>
        <v>1.534</v>
      </c>
      <c r="R112" s="93">
        <f t="shared" si="38"/>
        <v>127.05</v>
      </c>
      <c r="S112" s="77">
        <v>23653</v>
      </c>
      <c r="T112" s="407">
        <f t="shared" si="23"/>
        <v>2234.0495867768595</v>
      </c>
      <c r="U112" s="387">
        <f t="shared" si="32"/>
        <v>755.10876033057843</v>
      </c>
      <c r="V112" s="338">
        <f t="shared" si="33"/>
        <v>44.680991735537191</v>
      </c>
      <c r="W112" s="435">
        <v>27</v>
      </c>
      <c r="X112" s="425">
        <f t="shared" si="34"/>
        <v>3060.8393388429754</v>
      </c>
      <c r="Y112" s="79">
        <f t="shared" si="35"/>
        <v>0.75560000000000005</v>
      </c>
    </row>
    <row r="113" spans="1:25" s="46" customFormat="1" ht="16.5" customHeight="1" x14ac:dyDescent="0.2">
      <c r="A113" s="75">
        <v>97</v>
      </c>
      <c r="B113" s="89">
        <f t="shared" si="36"/>
        <v>42.07</v>
      </c>
      <c r="C113" s="77">
        <v>23653</v>
      </c>
      <c r="D113" s="411">
        <f t="shared" si="21"/>
        <v>6746.7554076539109</v>
      </c>
      <c r="E113" s="342">
        <f t="shared" si="24"/>
        <v>2280.4033277870217</v>
      </c>
      <c r="F113" s="338">
        <f t="shared" si="25"/>
        <v>134.93510815307823</v>
      </c>
      <c r="G113" s="407">
        <v>68</v>
      </c>
      <c r="H113" s="425">
        <f t="shared" si="26"/>
        <v>9230.0938435940116</v>
      </c>
      <c r="I113" s="79">
        <f t="shared" si="27"/>
        <v>2.3056999999999999</v>
      </c>
      <c r="J113" s="96">
        <f t="shared" si="37"/>
        <v>62.8</v>
      </c>
      <c r="K113" s="77">
        <v>23653</v>
      </c>
      <c r="L113" s="407">
        <f t="shared" si="22"/>
        <v>4519.6815286624205</v>
      </c>
      <c r="M113" s="342">
        <f t="shared" si="28"/>
        <v>1527.652356687898</v>
      </c>
      <c r="N113" s="338">
        <f t="shared" si="29"/>
        <v>90.393630573248416</v>
      </c>
      <c r="O113" s="435">
        <v>41</v>
      </c>
      <c r="P113" s="425">
        <f t="shared" si="30"/>
        <v>6178.7275159235669</v>
      </c>
      <c r="Q113" s="79">
        <f t="shared" si="31"/>
        <v>1.5446</v>
      </c>
      <c r="R113" s="93">
        <f t="shared" si="38"/>
        <v>127.5</v>
      </c>
      <c r="S113" s="77">
        <v>23653</v>
      </c>
      <c r="T113" s="407">
        <f t="shared" si="23"/>
        <v>2226.1647058823528</v>
      </c>
      <c r="U113" s="387">
        <f t="shared" si="32"/>
        <v>752.44367058823514</v>
      </c>
      <c r="V113" s="338">
        <f t="shared" si="33"/>
        <v>44.523294117647055</v>
      </c>
      <c r="W113" s="435">
        <v>27</v>
      </c>
      <c r="X113" s="425">
        <f t="shared" si="34"/>
        <v>3050.131670588235</v>
      </c>
      <c r="Y113" s="79">
        <f t="shared" si="35"/>
        <v>0.76080000000000003</v>
      </c>
    </row>
    <row r="114" spans="1:25" s="46" customFormat="1" ht="16.5" customHeight="1" x14ac:dyDescent="0.2">
      <c r="A114" s="75">
        <v>98</v>
      </c>
      <c r="B114" s="89">
        <f t="shared" si="36"/>
        <v>42.22</v>
      </c>
      <c r="C114" s="77">
        <v>23653</v>
      </c>
      <c r="D114" s="411">
        <f t="shared" si="21"/>
        <v>6722.7854097584086</v>
      </c>
      <c r="E114" s="342">
        <f t="shared" si="24"/>
        <v>2272.3014684983418</v>
      </c>
      <c r="F114" s="338">
        <f t="shared" si="25"/>
        <v>134.45570819516817</v>
      </c>
      <c r="G114" s="407">
        <v>68</v>
      </c>
      <c r="H114" s="425">
        <f t="shared" si="26"/>
        <v>9197.5425864519184</v>
      </c>
      <c r="I114" s="79">
        <f t="shared" si="27"/>
        <v>2.3212000000000002</v>
      </c>
      <c r="J114" s="96">
        <f t="shared" si="37"/>
        <v>63.02</v>
      </c>
      <c r="K114" s="77">
        <v>23653</v>
      </c>
      <c r="L114" s="407">
        <f t="shared" si="22"/>
        <v>4503.9035226912092</v>
      </c>
      <c r="M114" s="342">
        <f t="shared" si="28"/>
        <v>1522.3193906696285</v>
      </c>
      <c r="N114" s="338">
        <f t="shared" si="29"/>
        <v>90.078070453824182</v>
      </c>
      <c r="O114" s="435">
        <v>41</v>
      </c>
      <c r="P114" s="425">
        <f t="shared" si="30"/>
        <v>6157.3009838146618</v>
      </c>
      <c r="Q114" s="79">
        <f t="shared" si="31"/>
        <v>1.5550999999999999</v>
      </c>
      <c r="R114" s="93">
        <f t="shared" si="38"/>
        <v>127.94</v>
      </c>
      <c r="S114" s="77">
        <v>23653</v>
      </c>
      <c r="T114" s="407">
        <f t="shared" si="23"/>
        <v>2218.5086759418477</v>
      </c>
      <c r="U114" s="387">
        <f t="shared" si="32"/>
        <v>749.85593246834446</v>
      </c>
      <c r="V114" s="338">
        <f t="shared" si="33"/>
        <v>44.370173518836957</v>
      </c>
      <c r="W114" s="435">
        <v>27</v>
      </c>
      <c r="X114" s="425">
        <f t="shared" si="34"/>
        <v>3039.7347819290289</v>
      </c>
      <c r="Y114" s="79">
        <f t="shared" si="35"/>
        <v>0.76600000000000001</v>
      </c>
    </row>
    <row r="115" spans="1:25" s="46" customFormat="1" ht="16.5" customHeight="1" x14ac:dyDescent="0.2">
      <c r="A115" s="75">
        <v>99</v>
      </c>
      <c r="B115" s="89">
        <f t="shared" si="36"/>
        <v>42.37</v>
      </c>
      <c r="C115" s="77">
        <v>23653</v>
      </c>
      <c r="D115" s="411">
        <f t="shared" si="21"/>
        <v>6698.9851309889073</v>
      </c>
      <c r="E115" s="342">
        <f t="shared" si="24"/>
        <v>2264.2569742742503</v>
      </c>
      <c r="F115" s="338">
        <f t="shared" si="25"/>
        <v>133.97970261977815</v>
      </c>
      <c r="G115" s="407">
        <v>68</v>
      </c>
      <c r="H115" s="425">
        <f t="shared" si="26"/>
        <v>9165.2218078829355</v>
      </c>
      <c r="I115" s="79">
        <f t="shared" si="27"/>
        <v>2.3365999999999998</v>
      </c>
      <c r="J115" s="96">
        <f t="shared" si="37"/>
        <v>63.23</v>
      </c>
      <c r="K115" s="77">
        <v>23653</v>
      </c>
      <c r="L115" s="407">
        <f t="shared" si="22"/>
        <v>4488.945120986873</v>
      </c>
      <c r="M115" s="342">
        <f t="shared" si="28"/>
        <v>1517.263450893563</v>
      </c>
      <c r="N115" s="338">
        <f t="shared" si="29"/>
        <v>89.778902419737463</v>
      </c>
      <c r="O115" s="435">
        <v>41</v>
      </c>
      <c r="P115" s="425">
        <f t="shared" si="30"/>
        <v>6136.9874743001728</v>
      </c>
      <c r="Q115" s="79">
        <f t="shared" si="31"/>
        <v>1.5657000000000001</v>
      </c>
      <c r="R115" s="93">
        <f t="shared" si="38"/>
        <v>128.38</v>
      </c>
      <c r="S115" s="77">
        <v>23653</v>
      </c>
      <c r="T115" s="407">
        <f t="shared" si="23"/>
        <v>2210.9051254089422</v>
      </c>
      <c r="U115" s="387">
        <f t="shared" si="32"/>
        <v>747.28593238822236</v>
      </c>
      <c r="V115" s="338">
        <f t="shared" si="33"/>
        <v>44.218102508178845</v>
      </c>
      <c r="W115" s="435">
        <v>27</v>
      </c>
      <c r="X115" s="425">
        <f t="shared" si="34"/>
        <v>3029.4091603053439</v>
      </c>
      <c r="Y115" s="79">
        <f t="shared" si="35"/>
        <v>0.77110000000000001</v>
      </c>
    </row>
    <row r="116" spans="1:25" s="46" customFormat="1" ht="16.5" customHeight="1" x14ac:dyDescent="0.2">
      <c r="A116" s="83">
        <v>100</v>
      </c>
      <c r="B116" s="89">
        <f t="shared" si="36"/>
        <v>42.51</v>
      </c>
      <c r="C116" s="77">
        <v>23653</v>
      </c>
      <c r="D116" s="411">
        <f t="shared" si="21"/>
        <v>6676.923076923078</v>
      </c>
      <c r="E116" s="342">
        <f t="shared" si="24"/>
        <v>2256.8000000000002</v>
      </c>
      <c r="F116" s="338">
        <f t="shared" si="25"/>
        <v>133.53846153846158</v>
      </c>
      <c r="G116" s="407">
        <v>68</v>
      </c>
      <c r="H116" s="425">
        <f t="shared" si="26"/>
        <v>9135.2615384615383</v>
      </c>
      <c r="I116" s="79">
        <f t="shared" si="27"/>
        <v>2.3523999999999998</v>
      </c>
      <c r="J116" s="96">
        <f t="shared" si="37"/>
        <v>63.45</v>
      </c>
      <c r="K116" s="77">
        <v>23653</v>
      </c>
      <c r="L116" s="407">
        <f t="shared" si="22"/>
        <v>4473.3806146572097</v>
      </c>
      <c r="M116" s="342">
        <f t="shared" si="28"/>
        <v>1512.0026477541367</v>
      </c>
      <c r="N116" s="338">
        <f t="shared" si="29"/>
        <v>89.467612293144199</v>
      </c>
      <c r="O116" s="435">
        <v>41</v>
      </c>
      <c r="P116" s="425">
        <f t="shared" si="30"/>
        <v>6115.8508747044907</v>
      </c>
      <c r="Q116" s="79">
        <f t="shared" si="31"/>
        <v>1.5760000000000001</v>
      </c>
      <c r="R116" s="93">
        <f t="shared" si="38"/>
        <v>128.82</v>
      </c>
      <c r="S116" s="77">
        <v>23653</v>
      </c>
      <c r="T116" s="407">
        <f t="shared" si="23"/>
        <v>2203.3535165346993</v>
      </c>
      <c r="U116" s="387">
        <f t="shared" si="32"/>
        <v>744.73348858872828</v>
      </c>
      <c r="V116" s="338">
        <f t="shared" si="33"/>
        <v>44.067070330693987</v>
      </c>
      <c r="W116" s="435">
        <v>27</v>
      </c>
      <c r="X116" s="425">
        <f t="shared" si="34"/>
        <v>3019.154075454122</v>
      </c>
      <c r="Y116" s="79">
        <f t="shared" si="35"/>
        <v>0.77629999999999999</v>
      </c>
    </row>
    <row r="117" spans="1:25" s="46" customFormat="1" ht="16.5" customHeight="1" x14ac:dyDescent="0.2">
      <c r="A117" s="75">
        <v>101</v>
      </c>
      <c r="B117" s="89">
        <f t="shared" si="36"/>
        <v>42.65</v>
      </c>
      <c r="C117" s="77">
        <v>23653</v>
      </c>
      <c r="D117" s="411">
        <f t="shared" si="21"/>
        <v>6655.0058616647129</v>
      </c>
      <c r="E117" s="342">
        <f t="shared" si="24"/>
        <v>2249.391981242673</v>
      </c>
      <c r="F117" s="338">
        <f t="shared" si="25"/>
        <v>133.10011723329427</v>
      </c>
      <c r="G117" s="407">
        <v>68</v>
      </c>
      <c r="H117" s="425">
        <f t="shared" si="26"/>
        <v>9105.4979601406812</v>
      </c>
      <c r="I117" s="79">
        <f t="shared" si="27"/>
        <v>2.3681000000000001</v>
      </c>
      <c r="J117" s="96">
        <f t="shared" si="37"/>
        <v>63.66</v>
      </c>
      <c r="K117" s="77">
        <v>23653</v>
      </c>
      <c r="L117" s="407">
        <f t="shared" si="22"/>
        <v>4458.6239396795481</v>
      </c>
      <c r="M117" s="342">
        <f t="shared" si="28"/>
        <v>1507.0148916116871</v>
      </c>
      <c r="N117" s="338">
        <f t="shared" si="29"/>
        <v>89.172478793590969</v>
      </c>
      <c r="O117" s="435">
        <v>41</v>
      </c>
      <c r="P117" s="425">
        <f t="shared" si="30"/>
        <v>6095.8113100848259</v>
      </c>
      <c r="Q117" s="79">
        <f t="shared" si="31"/>
        <v>1.5866</v>
      </c>
      <c r="R117" s="93">
        <f t="shared" si="38"/>
        <v>129.25</v>
      </c>
      <c r="S117" s="77">
        <v>23653</v>
      </c>
      <c r="T117" s="407">
        <f t="shared" si="23"/>
        <v>2196.0232108317214</v>
      </c>
      <c r="U117" s="387">
        <f t="shared" si="32"/>
        <v>742.25584526112175</v>
      </c>
      <c r="V117" s="338">
        <f t="shared" si="33"/>
        <v>43.920464216634429</v>
      </c>
      <c r="W117" s="435">
        <v>27</v>
      </c>
      <c r="X117" s="425">
        <f t="shared" si="34"/>
        <v>3009.199520309478</v>
      </c>
      <c r="Y117" s="79">
        <f t="shared" si="35"/>
        <v>0.78139999999999998</v>
      </c>
    </row>
    <row r="118" spans="1:25" s="46" customFormat="1" ht="16.5" customHeight="1" x14ac:dyDescent="0.2">
      <c r="A118" s="75">
        <v>102</v>
      </c>
      <c r="B118" s="89">
        <f t="shared" si="36"/>
        <v>42.79</v>
      </c>
      <c r="C118" s="77">
        <v>23653</v>
      </c>
      <c r="D118" s="411">
        <f t="shared" si="21"/>
        <v>6633.2320635662536</v>
      </c>
      <c r="E118" s="342">
        <f t="shared" si="24"/>
        <v>2242.0324374853935</v>
      </c>
      <c r="F118" s="338">
        <f t="shared" si="25"/>
        <v>132.66464127132508</v>
      </c>
      <c r="G118" s="407">
        <v>68</v>
      </c>
      <c r="H118" s="425">
        <f t="shared" si="26"/>
        <v>9075.9291423229715</v>
      </c>
      <c r="I118" s="79">
        <f t="shared" si="27"/>
        <v>2.3837000000000002</v>
      </c>
      <c r="J118" s="96">
        <f t="shared" si="37"/>
        <v>63.87</v>
      </c>
      <c r="K118" s="77">
        <v>23653</v>
      </c>
      <c r="L118" s="407">
        <f t="shared" si="22"/>
        <v>4443.9643024894312</v>
      </c>
      <c r="M118" s="342">
        <f t="shared" si="28"/>
        <v>1502.0599342414275</v>
      </c>
      <c r="N118" s="338">
        <f t="shared" si="29"/>
        <v>88.879286049788632</v>
      </c>
      <c r="O118" s="435">
        <v>41</v>
      </c>
      <c r="P118" s="425">
        <f t="shared" si="30"/>
        <v>6075.9035227806471</v>
      </c>
      <c r="Q118" s="79">
        <f t="shared" si="31"/>
        <v>1.597</v>
      </c>
      <c r="R118" s="93">
        <f t="shared" si="38"/>
        <v>129.68</v>
      </c>
      <c r="S118" s="77">
        <v>23653</v>
      </c>
      <c r="T118" s="407">
        <f t="shared" si="23"/>
        <v>2188.7415175817396</v>
      </c>
      <c r="U118" s="387">
        <f t="shared" si="32"/>
        <v>739.79463294262791</v>
      </c>
      <c r="V118" s="338">
        <f t="shared" si="33"/>
        <v>43.77483035163479</v>
      </c>
      <c r="W118" s="435">
        <v>27</v>
      </c>
      <c r="X118" s="425">
        <f t="shared" si="34"/>
        <v>2999.3109808760018</v>
      </c>
      <c r="Y118" s="79">
        <f t="shared" si="35"/>
        <v>0.78659999999999997</v>
      </c>
    </row>
    <row r="119" spans="1:25" s="46" customFormat="1" ht="16.5" customHeight="1" x14ac:dyDescent="0.2">
      <c r="A119" s="75">
        <v>103</v>
      </c>
      <c r="B119" s="89">
        <f t="shared" si="36"/>
        <v>42.93</v>
      </c>
      <c r="C119" s="77">
        <v>23653</v>
      </c>
      <c r="D119" s="411">
        <f t="shared" si="21"/>
        <v>6611.6002795248078</v>
      </c>
      <c r="E119" s="342">
        <f t="shared" si="24"/>
        <v>2234.7208944793847</v>
      </c>
      <c r="F119" s="338">
        <f t="shared" si="25"/>
        <v>132.23200559049616</v>
      </c>
      <c r="G119" s="407">
        <v>68</v>
      </c>
      <c r="H119" s="425">
        <f t="shared" si="26"/>
        <v>9046.5531795946881</v>
      </c>
      <c r="I119" s="79">
        <f t="shared" si="27"/>
        <v>2.3993000000000002</v>
      </c>
      <c r="J119" s="96">
        <f t="shared" si="37"/>
        <v>64.08</v>
      </c>
      <c r="K119" s="77">
        <v>23653</v>
      </c>
      <c r="L119" s="407">
        <f t="shared" si="22"/>
        <v>4429.4007490636704</v>
      </c>
      <c r="M119" s="342">
        <f t="shared" si="28"/>
        <v>1497.1374531835204</v>
      </c>
      <c r="N119" s="338">
        <f t="shared" si="29"/>
        <v>88.588014981273417</v>
      </c>
      <c r="O119" s="435">
        <v>41</v>
      </c>
      <c r="P119" s="425">
        <f t="shared" si="30"/>
        <v>6056.1262172284651</v>
      </c>
      <c r="Q119" s="79">
        <f t="shared" si="31"/>
        <v>1.6073999999999999</v>
      </c>
      <c r="R119" s="93">
        <f t="shared" si="38"/>
        <v>130.1</v>
      </c>
      <c r="S119" s="77">
        <v>23653</v>
      </c>
      <c r="T119" s="407">
        <f t="shared" si="23"/>
        <v>2181.6756341275941</v>
      </c>
      <c r="U119" s="387">
        <f t="shared" si="32"/>
        <v>737.40636433512668</v>
      </c>
      <c r="V119" s="338">
        <f t="shared" si="33"/>
        <v>43.633512682551881</v>
      </c>
      <c r="W119" s="435">
        <v>27</v>
      </c>
      <c r="X119" s="425">
        <f t="shared" si="34"/>
        <v>2989.7155111452726</v>
      </c>
      <c r="Y119" s="79">
        <f t="shared" si="35"/>
        <v>0.79169999999999996</v>
      </c>
    </row>
    <row r="120" spans="1:25" s="46" customFormat="1" ht="16.5" customHeight="1" x14ac:dyDescent="0.2">
      <c r="A120" s="75">
        <v>104</v>
      </c>
      <c r="B120" s="89">
        <f t="shared" si="36"/>
        <v>43.07</v>
      </c>
      <c r="C120" s="77">
        <v>23653</v>
      </c>
      <c r="D120" s="411">
        <f t="shared" si="21"/>
        <v>6590.1091246807518</v>
      </c>
      <c r="E120" s="342">
        <f t="shared" si="24"/>
        <v>2227.4568841420937</v>
      </c>
      <c r="F120" s="338">
        <f t="shared" si="25"/>
        <v>131.80218249361505</v>
      </c>
      <c r="G120" s="407">
        <v>68</v>
      </c>
      <c r="H120" s="425">
        <f t="shared" si="26"/>
        <v>9017.3681913164601</v>
      </c>
      <c r="I120" s="79">
        <f t="shared" si="27"/>
        <v>2.4146999999999998</v>
      </c>
      <c r="J120" s="96">
        <f t="shared" si="37"/>
        <v>64.28</v>
      </c>
      <c r="K120" s="77">
        <v>23653</v>
      </c>
      <c r="L120" s="407">
        <f t="shared" si="22"/>
        <v>4415.6191661481016</v>
      </c>
      <c r="M120" s="342">
        <f t="shared" si="28"/>
        <v>1492.4792781580582</v>
      </c>
      <c r="N120" s="338">
        <f t="shared" si="29"/>
        <v>88.312383322962035</v>
      </c>
      <c r="O120" s="435">
        <v>41</v>
      </c>
      <c r="P120" s="425">
        <f t="shared" si="30"/>
        <v>6037.4108276291217</v>
      </c>
      <c r="Q120" s="79">
        <f t="shared" si="31"/>
        <v>1.6178999999999999</v>
      </c>
      <c r="R120" s="93">
        <f t="shared" si="38"/>
        <v>130.51</v>
      </c>
      <c r="S120" s="77">
        <v>23653</v>
      </c>
      <c r="T120" s="407">
        <f t="shared" si="23"/>
        <v>2174.8218527315912</v>
      </c>
      <c r="U120" s="387">
        <f t="shared" si="32"/>
        <v>735.08978622327777</v>
      </c>
      <c r="V120" s="338">
        <f t="shared" si="33"/>
        <v>43.496437054631826</v>
      </c>
      <c r="W120" s="435">
        <v>27</v>
      </c>
      <c r="X120" s="425">
        <f t="shared" si="34"/>
        <v>2980.4080760095007</v>
      </c>
      <c r="Y120" s="79">
        <f t="shared" si="35"/>
        <v>0.79690000000000005</v>
      </c>
    </row>
    <row r="121" spans="1:25" s="46" customFormat="1" ht="16.5" customHeight="1" x14ac:dyDescent="0.2">
      <c r="A121" s="75">
        <v>105</v>
      </c>
      <c r="B121" s="89">
        <f t="shared" si="36"/>
        <v>43.21</v>
      </c>
      <c r="C121" s="77">
        <v>23653</v>
      </c>
      <c r="D121" s="411">
        <f t="shared" si="21"/>
        <v>6568.7572321221942</v>
      </c>
      <c r="E121" s="342">
        <f t="shared" si="24"/>
        <v>2220.2399444573016</v>
      </c>
      <c r="F121" s="338">
        <f t="shared" si="25"/>
        <v>131.3751446424439</v>
      </c>
      <c r="G121" s="407">
        <v>68</v>
      </c>
      <c r="H121" s="425">
        <f t="shared" si="26"/>
        <v>8988.3723212219393</v>
      </c>
      <c r="I121" s="79">
        <f t="shared" si="27"/>
        <v>2.4300000000000002</v>
      </c>
      <c r="J121" s="96">
        <f t="shared" si="37"/>
        <v>64.489999999999995</v>
      </c>
      <c r="K121" s="77">
        <v>23653</v>
      </c>
      <c r="L121" s="407">
        <f t="shared" si="22"/>
        <v>4401.2405024034742</v>
      </c>
      <c r="M121" s="342">
        <f t="shared" si="28"/>
        <v>1487.6192898123741</v>
      </c>
      <c r="N121" s="338">
        <f t="shared" si="29"/>
        <v>88.024810048069483</v>
      </c>
      <c r="O121" s="435">
        <v>41</v>
      </c>
      <c r="P121" s="425">
        <f t="shared" si="30"/>
        <v>6017.8846022639173</v>
      </c>
      <c r="Q121" s="79">
        <f t="shared" si="31"/>
        <v>1.6282000000000001</v>
      </c>
      <c r="R121" s="93">
        <f t="shared" si="38"/>
        <v>130.93</v>
      </c>
      <c r="S121" s="77">
        <v>23653</v>
      </c>
      <c r="T121" s="407">
        <f t="shared" si="23"/>
        <v>2167.8454135797751</v>
      </c>
      <c r="U121" s="387">
        <f t="shared" si="32"/>
        <v>732.73174978996394</v>
      </c>
      <c r="V121" s="338">
        <f t="shared" si="33"/>
        <v>43.356908271595501</v>
      </c>
      <c r="W121" s="435">
        <v>27</v>
      </c>
      <c r="X121" s="425">
        <f t="shared" si="34"/>
        <v>2970.9340716413344</v>
      </c>
      <c r="Y121" s="79">
        <f t="shared" si="35"/>
        <v>0.80200000000000005</v>
      </c>
    </row>
    <row r="122" spans="1:25" s="46" customFormat="1" ht="16.5" customHeight="1" x14ac:dyDescent="0.2">
      <c r="A122" s="98">
        <v>106</v>
      </c>
      <c r="B122" s="89">
        <f t="shared" si="36"/>
        <v>43.34</v>
      </c>
      <c r="C122" s="99">
        <v>23653</v>
      </c>
      <c r="D122" s="411">
        <f t="shared" si="21"/>
        <v>6549.0539916935859</v>
      </c>
      <c r="E122" s="415">
        <f t="shared" si="24"/>
        <v>2213.5802491924319</v>
      </c>
      <c r="F122" s="340">
        <f t="shared" si="25"/>
        <v>130.98107983387172</v>
      </c>
      <c r="G122" s="407">
        <v>68</v>
      </c>
      <c r="H122" s="425">
        <f t="shared" si="26"/>
        <v>8961.6153207198895</v>
      </c>
      <c r="I122" s="100">
        <f t="shared" si="27"/>
        <v>2.4458000000000002</v>
      </c>
      <c r="J122" s="96">
        <f t="shared" si="37"/>
        <v>64.69</v>
      </c>
      <c r="K122" s="99">
        <v>23653</v>
      </c>
      <c r="L122" s="410">
        <f t="shared" si="22"/>
        <v>4387.6333281805537</v>
      </c>
      <c r="M122" s="415">
        <f t="shared" si="28"/>
        <v>1483.0200649250271</v>
      </c>
      <c r="N122" s="340">
        <f t="shared" si="29"/>
        <v>87.752666563611072</v>
      </c>
      <c r="O122" s="435">
        <v>41</v>
      </c>
      <c r="P122" s="425">
        <f t="shared" si="30"/>
        <v>5999.4060596691925</v>
      </c>
      <c r="Q122" s="100">
        <f t="shared" si="31"/>
        <v>1.6386000000000001</v>
      </c>
      <c r="R122" s="93">
        <f t="shared" si="38"/>
        <v>131.33000000000001</v>
      </c>
      <c r="S122" s="99">
        <v>23653</v>
      </c>
      <c r="T122" s="410">
        <f t="shared" si="23"/>
        <v>2161.2426711337848</v>
      </c>
      <c r="U122" s="416">
        <f t="shared" si="32"/>
        <v>730.5000228432192</v>
      </c>
      <c r="V122" s="340">
        <f t="shared" si="33"/>
        <v>43.2248534226757</v>
      </c>
      <c r="W122" s="435">
        <v>27</v>
      </c>
      <c r="X122" s="425">
        <f t="shared" si="34"/>
        <v>2961.9675473996795</v>
      </c>
      <c r="Y122" s="100">
        <f t="shared" si="35"/>
        <v>0.80710000000000004</v>
      </c>
    </row>
    <row r="123" spans="1:25" s="46" customFormat="1" ht="16.5" customHeight="1" x14ac:dyDescent="0.2">
      <c r="A123" s="75">
        <v>107</v>
      </c>
      <c r="B123" s="89">
        <f t="shared" si="36"/>
        <v>43.47</v>
      </c>
      <c r="C123" s="77">
        <v>23653</v>
      </c>
      <c r="D123" s="411">
        <f t="shared" si="21"/>
        <v>6529.4685990338166</v>
      </c>
      <c r="E123" s="342">
        <f t="shared" si="24"/>
        <v>2206.9603864734299</v>
      </c>
      <c r="F123" s="338">
        <f t="shared" si="25"/>
        <v>130.58937198067633</v>
      </c>
      <c r="G123" s="407">
        <v>68</v>
      </c>
      <c r="H123" s="425">
        <f t="shared" si="26"/>
        <v>8935.0183574879229</v>
      </c>
      <c r="I123" s="79">
        <f t="shared" si="27"/>
        <v>2.4615</v>
      </c>
      <c r="J123" s="96">
        <f t="shared" si="37"/>
        <v>64.88</v>
      </c>
      <c r="K123" s="77">
        <v>23653</v>
      </c>
      <c r="L123" s="407">
        <f t="shared" si="22"/>
        <v>4374.7842170160293</v>
      </c>
      <c r="M123" s="342">
        <f t="shared" si="28"/>
        <v>1478.6770653514177</v>
      </c>
      <c r="N123" s="338">
        <f t="shared" si="29"/>
        <v>87.495684340320594</v>
      </c>
      <c r="O123" s="435">
        <v>41</v>
      </c>
      <c r="P123" s="425">
        <f t="shared" si="30"/>
        <v>5981.9569667077676</v>
      </c>
      <c r="Q123" s="79">
        <f t="shared" si="31"/>
        <v>1.6492</v>
      </c>
      <c r="R123" s="93">
        <f t="shared" si="38"/>
        <v>131.74</v>
      </c>
      <c r="S123" s="77">
        <v>23653</v>
      </c>
      <c r="T123" s="407">
        <f t="shared" si="23"/>
        <v>2154.5164718384694</v>
      </c>
      <c r="U123" s="342">
        <f t="shared" si="32"/>
        <v>728.22656748140264</v>
      </c>
      <c r="V123" s="338">
        <f t="shared" si="33"/>
        <v>43.090329436769387</v>
      </c>
      <c r="W123" s="435">
        <v>27</v>
      </c>
      <c r="X123" s="425">
        <f t="shared" si="34"/>
        <v>2952.8333687566414</v>
      </c>
      <c r="Y123" s="79">
        <f t="shared" si="35"/>
        <v>0.81220000000000003</v>
      </c>
    </row>
    <row r="124" spans="1:25" s="46" customFormat="1" ht="16.5" customHeight="1" x14ac:dyDescent="0.2">
      <c r="A124" s="69">
        <v>108</v>
      </c>
      <c r="B124" s="89">
        <f t="shared" si="36"/>
        <v>43.6</v>
      </c>
      <c r="C124" s="90">
        <v>23653</v>
      </c>
      <c r="D124" s="411">
        <f t="shared" si="21"/>
        <v>6510</v>
      </c>
      <c r="E124" s="414">
        <f t="shared" si="24"/>
        <v>2200.3799999999997</v>
      </c>
      <c r="F124" s="337">
        <f t="shared" si="25"/>
        <v>130.19999999999999</v>
      </c>
      <c r="G124" s="407">
        <v>68</v>
      </c>
      <c r="H124" s="425">
        <f t="shared" si="26"/>
        <v>8908.58</v>
      </c>
      <c r="I124" s="92">
        <f t="shared" si="27"/>
        <v>2.4771000000000001</v>
      </c>
      <c r="J124" s="96">
        <f t="shared" si="37"/>
        <v>65.08</v>
      </c>
      <c r="K124" s="90">
        <v>23653</v>
      </c>
      <c r="L124" s="409">
        <f t="shared" si="22"/>
        <v>4361.3398893669328</v>
      </c>
      <c r="M124" s="414">
        <f t="shared" si="28"/>
        <v>1474.132882606023</v>
      </c>
      <c r="N124" s="337">
        <f t="shared" si="29"/>
        <v>87.226797787338654</v>
      </c>
      <c r="O124" s="435">
        <v>41</v>
      </c>
      <c r="P124" s="425">
        <f t="shared" si="30"/>
        <v>5963.6995697602952</v>
      </c>
      <c r="Q124" s="92">
        <f t="shared" si="31"/>
        <v>1.6595</v>
      </c>
      <c r="R124" s="93">
        <f t="shared" si="38"/>
        <v>132.13</v>
      </c>
      <c r="S124" s="90">
        <v>23653</v>
      </c>
      <c r="T124" s="409">
        <f t="shared" si="23"/>
        <v>2148.1571179898583</v>
      </c>
      <c r="U124" s="395">
        <f t="shared" si="32"/>
        <v>726.07710588057205</v>
      </c>
      <c r="V124" s="337">
        <f t="shared" si="33"/>
        <v>42.963142359797168</v>
      </c>
      <c r="W124" s="435">
        <v>27</v>
      </c>
      <c r="X124" s="425">
        <f t="shared" si="34"/>
        <v>2944.1973662302275</v>
      </c>
      <c r="Y124" s="92">
        <f t="shared" si="35"/>
        <v>0.81740000000000002</v>
      </c>
    </row>
    <row r="125" spans="1:25" s="46" customFormat="1" ht="16.5" customHeight="1" x14ac:dyDescent="0.2">
      <c r="A125" s="75">
        <v>109</v>
      </c>
      <c r="B125" s="89">
        <f t="shared" si="36"/>
        <v>43.73</v>
      </c>
      <c r="C125" s="77">
        <v>23653</v>
      </c>
      <c r="D125" s="411">
        <f t="shared" si="21"/>
        <v>6490.647152984222</v>
      </c>
      <c r="E125" s="342">
        <f t="shared" si="24"/>
        <v>2193.8387377086669</v>
      </c>
      <c r="F125" s="338">
        <f t="shared" si="25"/>
        <v>129.81294305968444</v>
      </c>
      <c r="G125" s="407">
        <v>68</v>
      </c>
      <c r="H125" s="425">
        <f t="shared" si="26"/>
        <v>8882.298833752573</v>
      </c>
      <c r="I125" s="79">
        <f t="shared" si="27"/>
        <v>2.4925999999999999</v>
      </c>
      <c r="J125" s="96">
        <f t="shared" si="37"/>
        <v>65.27</v>
      </c>
      <c r="K125" s="77">
        <v>23653</v>
      </c>
      <c r="L125" s="407">
        <f t="shared" si="22"/>
        <v>4348.6440937643638</v>
      </c>
      <c r="M125" s="342">
        <f t="shared" si="28"/>
        <v>1469.8417036923547</v>
      </c>
      <c r="N125" s="338">
        <f t="shared" si="29"/>
        <v>86.972881875287271</v>
      </c>
      <c r="O125" s="435">
        <v>41</v>
      </c>
      <c r="P125" s="425">
        <f t="shared" si="30"/>
        <v>5946.4586793320059</v>
      </c>
      <c r="Q125" s="79">
        <f t="shared" si="31"/>
        <v>1.67</v>
      </c>
      <c r="R125" s="93">
        <f t="shared" si="38"/>
        <v>132.53</v>
      </c>
      <c r="S125" s="77">
        <v>23653</v>
      </c>
      <c r="T125" s="407">
        <f t="shared" si="23"/>
        <v>2141.6735833396215</v>
      </c>
      <c r="U125" s="387">
        <f t="shared" si="32"/>
        <v>723.88567116879199</v>
      </c>
      <c r="V125" s="338">
        <f t="shared" si="33"/>
        <v>42.833471666792427</v>
      </c>
      <c r="W125" s="435">
        <v>27</v>
      </c>
      <c r="X125" s="425">
        <f t="shared" si="34"/>
        <v>2935.392726175206</v>
      </c>
      <c r="Y125" s="79">
        <f t="shared" si="35"/>
        <v>0.82250000000000001</v>
      </c>
    </row>
    <row r="126" spans="1:25" s="46" customFormat="1" ht="16.5" customHeight="1" x14ac:dyDescent="0.2">
      <c r="A126" s="83">
        <v>110</v>
      </c>
      <c r="B126" s="89">
        <f t="shared" si="36"/>
        <v>43.86</v>
      </c>
      <c r="C126" s="77">
        <v>23653</v>
      </c>
      <c r="D126" s="411">
        <f t="shared" si="21"/>
        <v>6471.4090287277704</v>
      </c>
      <c r="E126" s="342">
        <f t="shared" si="24"/>
        <v>2187.3362517099863</v>
      </c>
      <c r="F126" s="338">
        <f t="shared" si="25"/>
        <v>129.4281805745554</v>
      </c>
      <c r="G126" s="407">
        <v>68</v>
      </c>
      <c r="H126" s="425">
        <f t="shared" si="26"/>
        <v>8856.1734610123131</v>
      </c>
      <c r="I126" s="79">
        <f t="shared" si="27"/>
        <v>2.508</v>
      </c>
      <c r="J126" s="96">
        <f t="shared" si="37"/>
        <v>65.47</v>
      </c>
      <c r="K126" s="77">
        <v>23653</v>
      </c>
      <c r="L126" s="407">
        <f t="shared" si="22"/>
        <v>4335.3597067359096</v>
      </c>
      <c r="M126" s="342">
        <f t="shared" si="28"/>
        <v>1465.3515808767372</v>
      </c>
      <c r="N126" s="338">
        <f t="shared" si="29"/>
        <v>86.707194134718193</v>
      </c>
      <c r="O126" s="435">
        <v>41</v>
      </c>
      <c r="P126" s="425">
        <f t="shared" si="30"/>
        <v>5928.4184817473651</v>
      </c>
      <c r="Q126" s="79">
        <f t="shared" si="31"/>
        <v>1.6801999999999999</v>
      </c>
      <c r="R126" s="93">
        <f t="shared" si="38"/>
        <v>132.91999999999999</v>
      </c>
      <c r="S126" s="77">
        <v>23653</v>
      </c>
      <c r="T126" s="407">
        <f t="shared" si="23"/>
        <v>2135.3897080950951</v>
      </c>
      <c r="U126" s="387">
        <f t="shared" si="32"/>
        <v>721.76172133614205</v>
      </c>
      <c r="V126" s="338">
        <f t="shared" si="33"/>
        <v>42.707794161901901</v>
      </c>
      <c r="W126" s="435">
        <v>27</v>
      </c>
      <c r="X126" s="425">
        <f t="shared" si="34"/>
        <v>2926.8592235931392</v>
      </c>
      <c r="Y126" s="79">
        <f t="shared" si="35"/>
        <v>0.8276</v>
      </c>
    </row>
    <row r="127" spans="1:25" s="46" customFormat="1" ht="16.5" customHeight="1" x14ac:dyDescent="0.2">
      <c r="A127" s="75">
        <v>111</v>
      </c>
      <c r="B127" s="89">
        <f t="shared" si="36"/>
        <v>43.99</v>
      </c>
      <c r="C127" s="77">
        <v>23653</v>
      </c>
      <c r="D127" s="411">
        <f t="shared" si="21"/>
        <v>6452.2846101386676</v>
      </c>
      <c r="E127" s="342">
        <f t="shared" si="24"/>
        <v>2180.8721982268694</v>
      </c>
      <c r="F127" s="338">
        <f t="shared" si="25"/>
        <v>129.04569220277335</v>
      </c>
      <c r="G127" s="407">
        <v>68</v>
      </c>
      <c r="H127" s="425">
        <f t="shared" si="26"/>
        <v>8830.2025005683099</v>
      </c>
      <c r="I127" s="79">
        <f t="shared" si="27"/>
        <v>2.5232999999999999</v>
      </c>
      <c r="J127" s="96">
        <f t="shared" si="37"/>
        <v>65.650000000000006</v>
      </c>
      <c r="K127" s="77">
        <v>23653</v>
      </c>
      <c r="L127" s="407">
        <f t="shared" si="22"/>
        <v>4323.472962680883</v>
      </c>
      <c r="M127" s="342">
        <f t="shared" si="28"/>
        <v>1461.3338613861383</v>
      </c>
      <c r="N127" s="338">
        <f t="shared" si="29"/>
        <v>86.469459253617657</v>
      </c>
      <c r="O127" s="435">
        <v>41</v>
      </c>
      <c r="P127" s="425">
        <f t="shared" si="30"/>
        <v>5912.2762833206398</v>
      </c>
      <c r="Q127" s="79">
        <f t="shared" si="31"/>
        <v>1.6908000000000001</v>
      </c>
      <c r="R127" s="93">
        <f t="shared" si="38"/>
        <v>133.30000000000001</v>
      </c>
      <c r="S127" s="77">
        <v>23653</v>
      </c>
      <c r="T127" s="407">
        <f t="shared" si="23"/>
        <v>2129.3023255813951</v>
      </c>
      <c r="U127" s="387">
        <f t="shared" si="32"/>
        <v>719.7041860465115</v>
      </c>
      <c r="V127" s="338">
        <f t="shared" si="33"/>
        <v>42.586046511627899</v>
      </c>
      <c r="W127" s="435">
        <v>27</v>
      </c>
      <c r="X127" s="425">
        <f t="shared" si="34"/>
        <v>2918.5925581395345</v>
      </c>
      <c r="Y127" s="79">
        <f t="shared" si="35"/>
        <v>0.8327</v>
      </c>
    </row>
    <row r="128" spans="1:25" s="46" customFormat="1" ht="16.5" customHeight="1" x14ac:dyDescent="0.2">
      <c r="A128" s="75">
        <v>112</v>
      </c>
      <c r="B128" s="89">
        <f t="shared" si="36"/>
        <v>44.11</v>
      </c>
      <c r="C128" s="77">
        <v>23653</v>
      </c>
      <c r="D128" s="411">
        <f t="shared" si="21"/>
        <v>6434.7313534345958</v>
      </c>
      <c r="E128" s="342">
        <f t="shared" si="24"/>
        <v>2174.939197460893</v>
      </c>
      <c r="F128" s="338">
        <f t="shared" si="25"/>
        <v>128.69462706869191</v>
      </c>
      <c r="G128" s="407">
        <v>68</v>
      </c>
      <c r="H128" s="425">
        <f t="shared" si="26"/>
        <v>8806.3651779641805</v>
      </c>
      <c r="I128" s="79">
        <f t="shared" si="27"/>
        <v>2.5390999999999999</v>
      </c>
      <c r="J128" s="96">
        <f t="shared" si="37"/>
        <v>65.84</v>
      </c>
      <c r="K128" s="77">
        <v>23653</v>
      </c>
      <c r="L128" s="407">
        <f t="shared" si="22"/>
        <v>4310.9963547995139</v>
      </c>
      <c r="M128" s="342">
        <f t="shared" si="28"/>
        <v>1457.1167679222356</v>
      </c>
      <c r="N128" s="338">
        <f t="shared" si="29"/>
        <v>86.219927095990286</v>
      </c>
      <c r="O128" s="435">
        <v>41</v>
      </c>
      <c r="P128" s="425">
        <f t="shared" si="30"/>
        <v>5895.3330498177393</v>
      </c>
      <c r="Q128" s="79">
        <f t="shared" si="31"/>
        <v>1.7011000000000001</v>
      </c>
      <c r="R128" s="93">
        <f t="shared" si="38"/>
        <v>133.68</v>
      </c>
      <c r="S128" s="77">
        <v>23653</v>
      </c>
      <c r="T128" s="407">
        <f t="shared" si="23"/>
        <v>2123.2495511669658</v>
      </c>
      <c r="U128" s="387">
        <f t="shared" si="32"/>
        <v>717.6583482944344</v>
      </c>
      <c r="V128" s="338">
        <f t="shared" si="33"/>
        <v>42.464991023339316</v>
      </c>
      <c r="W128" s="435">
        <v>27</v>
      </c>
      <c r="X128" s="425">
        <f t="shared" si="34"/>
        <v>2910.3728904847394</v>
      </c>
      <c r="Y128" s="79">
        <f t="shared" si="35"/>
        <v>0.83779999999999999</v>
      </c>
    </row>
    <row r="129" spans="1:25" s="46" customFormat="1" ht="16.5" customHeight="1" x14ac:dyDescent="0.2">
      <c r="A129" s="75">
        <v>113</v>
      </c>
      <c r="B129" s="89">
        <f t="shared" si="36"/>
        <v>44.24</v>
      </c>
      <c r="C129" s="77">
        <v>23653</v>
      </c>
      <c r="D129" s="411">
        <f t="shared" si="21"/>
        <v>6415.822784810126</v>
      </c>
      <c r="E129" s="342">
        <f t="shared" si="24"/>
        <v>2168.5481012658224</v>
      </c>
      <c r="F129" s="338">
        <f t="shared" si="25"/>
        <v>128.31645569620252</v>
      </c>
      <c r="G129" s="407">
        <v>68</v>
      </c>
      <c r="H129" s="425">
        <f t="shared" si="26"/>
        <v>8780.6873417721508</v>
      </c>
      <c r="I129" s="79">
        <f t="shared" si="27"/>
        <v>2.5541999999999998</v>
      </c>
      <c r="J129" s="96">
        <f t="shared" si="37"/>
        <v>66.03</v>
      </c>
      <c r="K129" s="77">
        <v>23653</v>
      </c>
      <c r="L129" s="407">
        <f t="shared" si="22"/>
        <v>4298.5915492957747</v>
      </c>
      <c r="M129" s="342">
        <f t="shared" si="28"/>
        <v>1452.9239436619716</v>
      </c>
      <c r="N129" s="338">
        <f t="shared" si="29"/>
        <v>85.971830985915503</v>
      </c>
      <c r="O129" s="435">
        <v>41</v>
      </c>
      <c r="P129" s="425">
        <f t="shared" si="30"/>
        <v>5878.487323943662</v>
      </c>
      <c r="Q129" s="79">
        <f t="shared" si="31"/>
        <v>1.7113</v>
      </c>
      <c r="R129" s="93">
        <f t="shared" si="38"/>
        <v>134.05000000000001</v>
      </c>
      <c r="S129" s="77">
        <v>23653</v>
      </c>
      <c r="T129" s="407">
        <f t="shared" si="23"/>
        <v>2117.3890339425584</v>
      </c>
      <c r="U129" s="387">
        <f t="shared" si="32"/>
        <v>715.67749347258462</v>
      </c>
      <c r="V129" s="338">
        <f t="shared" si="33"/>
        <v>42.347780678851166</v>
      </c>
      <c r="W129" s="435">
        <v>27</v>
      </c>
      <c r="X129" s="425">
        <f t="shared" si="34"/>
        <v>2902.4143080939939</v>
      </c>
      <c r="Y129" s="79">
        <f t="shared" si="35"/>
        <v>0.84299999999999997</v>
      </c>
    </row>
    <row r="130" spans="1:25" s="46" customFormat="1" ht="16.5" customHeight="1" x14ac:dyDescent="0.2">
      <c r="A130" s="75">
        <v>114</v>
      </c>
      <c r="B130" s="89">
        <f t="shared" si="36"/>
        <v>44.36</v>
      </c>
      <c r="C130" s="77">
        <v>23653</v>
      </c>
      <c r="D130" s="411">
        <f t="shared" si="21"/>
        <v>6398.4670874661861</v>
      </c>
      <c r="E130" s="342">
        <f t="shared" si="24"/>
        <v>2162.6818755635709</v>
      </c>
      <c r="F130" s="338">
        <f t="shared" si="25"/>
        <v>127.96934174932372</v>
      </c>
      <c r="G130" s="407">
        <v>68</v>
      </c>
      <c r="H130" s="425">
        <f t="shared" si="26"/>
        <v>8757.1183047790801</v>
      </c>
      <c r="I130" s="79">
        <f t="shared" si="27"/>
        <v>2.5699000000000001</v>
      </c>
      <c r="J130" s="96">
        <f t="shared" si="37"/>
        <v>66.209999999999994</v>
      </c>
      <c r="K130" s="77">
        <v>23653</v>
      </c>
      <c r="L130" s="407">
        <f t="shared" si="22"/>
        <v>4286.9053013140019</v>
      </c>
      <c r="M130" s="342">
        <f t="shared" si="28"/>
        <v>1448.9739918441326</v>
      </c>
      <c r="N130" s="338">
        <f t="shared" si="29"/>
        <v>85.738106026280036</v>
      </c>
      <c r="O130" s="435">
        <v>41</v>
      </c>
      <c r="P130" s="425">
        <f t="shared" si="30"/>
        <v>5862.6173991844144</v>
      </c>
      <c r="Q130" s="79">
        <f t="shared" si="31"/>
        <v>1.7218</v>
      </c>
      <c r="R130" s="93">
        <f t="shared" si="38"/>
        <v>134.41999999999999</v>
      </c>
      <c r="S130" s="77">
        <v>23653</v>
      </c>
      <c r="T130" s="407">
        <f t="shared" si="23"/>
        <v>2111.5607796458862</v>
      </c>
      <c r="U130" s="387">
        <f t="shared" si="32"/>
        <v>713.70754352030951</v>
      </c>
      <c r="V130" s="338">
        <f t="shared" si="33"/>
        <v>42.231215592917728</v>
      </c>
      <c r="W130" s="435">
        <v>27</v>
      </c>
      <c r="X130" s="425">
        <f t="shared" si="34"/>
        <v>2894.4995387591134</v>
      </c>
      <c r="Y130" s="79">
        <f t="shared" si="35"/>
        <v>0.84809999999999997</v>
      </c>
    </row>
    <row r="131" spans="1:25" s="46" customFormat="1" ht="16.5" customHeight="1" x14ac:dyDescent="0.2">
      <c r="A131" s="75">
        <v>115</v>
      </c>
      <c r="B131" s="89">
        <f t="shared" si="36"/>
        <v>44.48</v>
      </c>
      <c r="C131" s="77">
        <v>23653</v>
      </c>
      <c r="D131" s="411">
        <f t="shared" si="21"/>
        <v>6381.205035971223</v>
      </c>
      <c r="E131" s="342">
        <f t="shared" si="24"/>
        <v>2156.8473021582731</v>
      </c>
      <c r="F131" s="338">
        <f t="shared" si="25"/>
        <v>127.62410071942446</v>
      </c>
      <c r="G131" s="407">
        <v>68</v>
      </c>
      <c r="H131" s="425">
        <f t="shared" si="26"/>
        <v>8733.6764388489191</v>
      </c>
      <c r="I131" s="79">
        <f t="shared" si="27"/>
        <v>2.5853999999999999</v>
      </c>
      <c r="J131" s="96">
        <f t="shared" si="37"/>
        <v>66.39</v>
      </c>
      <c r="K131" s="77">
        <v>23653</v>
      </c>
      <c r="L131" s="407">
        <f t="shared" si="22"/>
        <v>4275.282422051514</v>
      </c>
      <c r="M131" s="342">
        <f t="shared" si="28"/>
        <v>1445.0454586534115</v>
      </c>
      <c r="N131" s="338">
        <f t="shared" si="29"/>
        <v>85.505648441030289</v>
      </c>
      <c r="O131" s="435">
        <v>41</v>
      </c>
      <c r="P131" s="425">
        <f t="shared" si="30"/>
        <v>5846.8335291459562</v>
      </c>
      <c r="Q131" s="79">
        <f t="shared" si="31"/>
        <v>1.7322</v>
      </c>
      <c r="R131" s="93">
        <f t="shared" si="38"/>
        <v>134.79</v>
      </c>
      <c r="S131" s="77">
        <v>23653</v>
      </c>
      <c r="T131" s="407">
        <f t="shared" si="23"/>
        <v>2105.7645225906967</v>
      </c>
      <c r="U131" s="387">
        <f t="shared" si="32"/>
        <v>711.74840863565544</v>
      </c>
      <c r="V131" s="338">
        <f t="shared" si="33"/>
        <v>42.115290451813934</v>
      </c>
      <c r="W131" s="435">
        <v>27</v>
      </c>
      <c r="X131" s="425">
        <f t="shared" si="34"/>
        <v>2886.628221678166</v>
      </c>
      <c r="Y131" s="79">
        <f t="shared" si="35"/>
        <v>0.85319999999999996</v>
      </c>
    </row>
    <row r="132" spans="1:25" s="46" customFormat="1" ht="16.5" customHeight="1" x14ac:dyDescent="0.2">
      <c r="A132" s="75">
        <v>116</v>
      </c>
      <c r="B132" s="89">
        <f t="shared" si="36"/>
        <v>44.6</v>
      </c>
      <c r="C132" s="77">
        <v>23653</v>
      </c>
      <c r="D132" s="411">
        <f t="shared" si="21"/>
        <v>6364.0358744394616</v>
      </c>
      <c r="E132" s="342">
        <f t="shared" si="24"/>
        <v>2151.0441255605379</v>
      </c>
      <c r="F132" s="338">
        <f t="shared" si="25"/>
        <v>127.28071748878924</v>
      </c>
      <c r="G132" s="407">
        <v>68</v>
      </c>
      <c r="H132" s="425">
        <f t="shared" si="26"/>
        <v>8710.3607174887893</v>
      </c>
      <c r="I132" s="79">
        <f t="shared" si="27"/>
        <v>2.6009000000000002</v>
      </c>
      <c r="J132" s="96">
        <f t="shared" si="37"/>
        <v>66.56</v>
      </c>
      <c r="K132" s="77">
        <v>23653</v>
      </c>
      <c r="L132" s="407">
        <f t="shared" si="22"/>
        <v>4264.3629807692305</v>
      </c>
      <c r="M132" s="342">
        <f t="shared" si="28"/>
        <v>1441.3546874999997</v>
      </c>
      <c r="N132" s="338">
        <f t="shared" si="29"/>
        <v>85.287259615384613</v>
      </c>
      <c r="O132" s="435">
        <v>41</v>
      </c>
      <c r="P132" s="425">
        <f t="shared" si="30"/>
        <v>5832.0049278846145</v>
      </c>
      <c r="Q132" s="79">
        <f t="shared" si="31"/>
        <v>1.7427999999999999</v>
      </c>
      <c r="R132" s="93">
        <f t="shared" si="38"/>
        <v>135.15</v>
      </c>
      <c r="S132" s="77">
        <v>23653</v>
      </c>
      <c r="T132" s="407">
        <f t="shared" si="23"/>
        <v>2100.1553829078798</v>
      </c>
      <c r="U132" s="387">
        <f t="shared" si="32"/>
        <v>709.85251942286334</v>
      </c>
      <c r="V132" s="338">
        <f t="shared" si="33"/>
        <v>42.003107658157596</v>
      </c>
      <c r="W132" s="435">
        <v>27</v>
      </c>
      <c r="X132" s="425">
        <f t="shared" si="34"/>
        <v>2879.0110099889007</v>
      </c>
      <c r="Y132" s="79">
        <f t="shared" si="35"/>
        <v>0.85829999999999995</v>
      </c>
    </row>
    <row r="133" spans="1:25" s="46" customFormat="1" ht="16.5" customHeight="1" x14ac:dyDescent="0.2">
      <c r="A133" s="75">
        <v>117</v>
      </c>
      <c r="B133" s="89">
        <f t="shared" si="36"/>
        <v>44.72</v>
      </c>
      <c r="C133" s="77">
        <v>23653</v>
      </c>
      <c r="D133" s="411">
        <f t="shared" si="21"/>
        <v>6346.9588550983899</v>
      </c>
      <c r="E133" s="342">
        <f t="shared" si="24"/>
        <v>2145.2720930232554</v>
      </c>
      <c r="F133" s="338">
        <f t="shared" si="25"/>
        <v>126.9391771019678</v>
      </c>
      <c r="G133" s="407">
        <v>68</v>
      </c>
      <c r="H133" s="425">
        <f t="shared" si="26"/>
        <v>8687.1701252236126</v>
      </c>
      <c r="I133" s="79">
        <f t="shared" si="27"/>
        <v>2.6162999999999998</v>
      </c>
      <c r="J133" s="96">
        <f t="shared" si="37"/>
        <v>66.739999999999995</v>
      </c>
      <c r="K133" s="77">
        <v>23653</v>
      </c>
      <c r="L133" s="407">
        <f t="shared" si="22"/>
        <v>4252.8618519628417</v>
      </c>
      <c r="M133" s="342">
        <f t="shared" si="28"/>
        <v>1437.4673059634404</v>
      </c>
      <c r="N133" s="338">
        <f t="shared" si="29"/>
        <v>85.057237039256833</v>
      </c>
      <c r="O133" s="435">
        <v>41</v>
      </c>
      <c r="P133" s="425">
        <f t="shared" si="30"/>
        <v>5816.3863949655388</v>
      </c>
      <c r="Q133" s="79">
        <f t="shared" si="31"/>
        <v>1.7531000000000001</v>
      </c>
      <c r="R133" s="93">
        <f t="shared" si="38"/>
        <v>135.5</v>
      </c>
      <c r="S133" s="77">
        <v>23653</v>
      </c>
      <c r="T133" s="407">
        <f t="shared" si="23"/>
        <v>2094.7306273062732</v>
      </c>
      <c r="U133" s="387">
        <f t="shared" si="32"/>
        <v>708.01895202952028</v>
      </c>
      <c r="V133" s="338">
        <f t="shared" si="33"/>
        <v>41.894612546125465</v>
      </c>
      <c r="W133" s="435">
        <v>27</v>
      </c>
      <c r="X133" s="425">
        <f t="shared" si="34"/>
        <v>2871.6441918819187</v>
      </c>
      <c r="Y133" s="79">
        <f t="shared" si="35"/>
        <v>0.86350000000000005</v>
      </c>
    </row>
    <row r="134" spans="1:25" s="46" customFormat="1" ht="16.5" customHeight="1" x14ac:dyDescent="0.2">
      <c r="A134" s="75">
        <v>118</v>
      </c>
      <c r="B134" s="89">
        <f t="shared" si="36"/>
        <v>44.83</v>
      </c>
      <c r="C134" s="77">
        <v>23653</v>
      </c>
      <c r="D134" s="411">
        <f t="shared" si="21"/>
        <v>6331.3852331028338</v>
      </c>
      <c r="E134" s="342">
        <f t="shared" si="24"/>
        <v>2140.0082087887577</v>
      </c>
      <c r="F134" s="338">
        <f t="shared" si="25"/>
        <v>126.62770466205667</v>
      </c>
      <c r="G134" s="407">
        <v>68</v>
      </c>
      <c r="H134" s="425">
        <f t="shared" si="26"/>
        <v>8666.0211465536486</v>
      </c>
      <c r="I134" s="79">
        <f t="shared" si="27"/>
        <v>2.6322000000000001</v>
      </c>
      <c r="J134" s="96">
        <f t="shared" si="37"/>
        <v>66.91</v>
      </c>
      <c r="K134" s="77">
        <v>23653</v>
      </c>
      <c r="L134" s="407">
        <f t="shared" si="22"/>
        <v>4242.0564937976387</v>
      </c>
      <c r="M134" s="342">
        <f t="shared" si="28"/>
        <v>1433.8150949036017</v>
      </c>
      <c r="N134" s="338">
        <f t="shared" si="29"/>
        <v>84.841129875952774</v>
      </c>
      <c r="O134" s="435">
        <v>41</v>
      </c>
      <c r="P134" s="425">
        <f t="shared" si="30"/>
        <v>5801.7127185771933</v>
      </c>
      <c r="Q134" s="79">
        <f t="shared" si="31"/>
        <v>1.7636000000000001</v>
      </c>
      <c r="R134" s="93">
        <f t="shared" si="38"/>
        <v>135.85</v>
      </c>
      <c r="S134" s="77">
        <v>23653</v>
      </c>
      <c r="T134" s="407">
        <f t="shared" si="23"/>
        <v>2089.3338240706662</v>
      </c>
      <c r="U134" s="387">
        <f t="shared" si="32"/>
        <v>706.1948325358851</v>
      </c>
      <c r="V134" s="338">
        <f t="shared" si="33"/>
        <v>41.786676481413323</v>
      </c>
      <c r="W134" s="435">
        <v>27</v>
      </c>
      <c r="X134" s="425">
        <f t="shared" si="34"/>
        <v>2864.315333087965</v>
      </c>
      <c r="Y134" s="79">
        <f t="shared" si="35"/>
        <v>0.86860000000000004</v>
      </c>
    </row>
    <row r="135" spans="1:25" s="46" customFormat="1" ht="16.5" customHeight="1" x14ac:dyDescent="0.2">
      <c r="A135" s="75">
        <v>119</v>
      </c>
      <c r="B135" s="89">
        <f t="shared" si="36"/>
        <v>44.95</v>
      </c>
      <c r="C135" s="77">
        <v>23653</v>
      </c>
      <c r="D135" s="411">
        <f t="shared" si="21"/>
        <v>6314.4827586206884</v>
      </c>
      <c r="E135" s="342">
        <f t="shared" si="24"/>
        <v>2134.2951724137924</v>
      </c>
      <c r="F135" s="338">
        <f t="shared" si="25"/>
        <v>126.28965517241377</v>
      </c>
      <c r="G135" s="407">
        <v>68</v>
      </c>
      <c r="H135" s="425">
        <f t="shared" si="26"/>
        <v>8643.0675862068947</v>
      </c>
      <c r="I135" s="79">
        <f t="shared" si="27"/>
        <v>2.6474000000000002</v>
      </c>
      <c r="J135" s="96">
        <f t="shared" si="37"/>
        <v>67.08</v>
      </c>
      <c r="K135" s="77">
        <v>23653</v>
      </c>
      <c r="L135" s="407">
        <f t="shared" si="22"/>
        <v>4231.3059033989266</v>
      </c>
      <c r="M135" s="342">
        <f t="shared" si="28"/>
        <v>1430.181395348837</v>
      </c>
      <c r="N135" s="338">
        <f t="shared" si="29"/>
        <v>84.626118067978538</v>
      </c>
      <c r="O135" s="435">
        <v>41</v>
      </c>
      <c r="P135" s="425">
        <f t="shared" si="30"/>
        <v>5787.1134168157423</v>
      </c>
      <c r="Q135" s="79">
        <f t="shared" si="31"/>
        <v>1.774</v>
      </c>
      <c r="R135" s="93">
        <f t="shared" si="38"/>
        <v>136.19999999999999</v>
      </c>
      <c r="S135" s="77">
        <v>23653</v>
      </c>
      <c r="T135" s="407">
        <f t="shared" si="23"/>
        <v>2083.964757709251</v>
      </c>
      <c r="U135" s="387">
        <f t="shared" si="32"/>
        <v>704.38008810572671</v>
      </c>
      <c r="V135" s="338">
        <f t="shared" si="33"/>
        <v>41.67929515418502</v>
      </c>
      <c r="W135" s="435">
        <v>27</v>
      </c>
      <c r="X135" s="425">
        <f t="shared" si="34"/>
        <v>2857.024140969163</v>
      </c>
      <c r="Y135" s="79">
        <f t="shared" si="35"/>
        <v>0.87370000000000003</v>
      </c>
    </row>
    <row r="136" spans="1:25" s="46" customFormat="1" ht="16.5" customHeight="1" x14ac:dyDescent="0.2">
      <c r="A136" s="83">
        <v>120</v>
      </c>
      <c r="B136" s="89">
        <f t="shared" si="36"/>
        <v>45.06</v>
      </c>
      <c r="C136" s="77">
        <v>23653</v>
      </c>
      <c r="D136" s="411">
        <f t="shared" si="21"/>
        <v>6299.067909454061</v>
      </c>
      <c r="E136" s="342">
        <f t="shared" si="24"/>
        <v>2129.0849533954724</v>
      </c>
      <c r="F136" s="338">
        <f t="shared" si="25"/>
        <v>125.98135818908122</v>
      </c>
      <c r="G136" s="407">
        <v>68</v>
      </c>
      <c r="H136" s="425">
        <f t="shared" si="26"/>
        <v>8622.1342210386138</v>
      </c>
      <c r="I136" s="79">
        <f t="shared" si="27"/>
        <v>2.6631</v>
      </c>
      <c r="J136" s="96">
        <f t="shared" si="37"/>
        <v>67.25</v>
      </c>
      <c r="K136" s="77">
        <v>23653</v>
      </c>
      <c r="L136" s="407">
        <f t="shared" si="22"/>
        <v>4220.6096654275098</v>
      </c>
      <c r="M136" s="342">
        <f t="shared" si="28"/>
        <v>1426.5660669144982</v>
      </c>
      <c r="N136" s="338">
        <f t="shared" si="29"/>
        <v>84.412193308550201</v>
      </c>
      <c r="O136" s="435">
        <v>41</v>
      </c>
      <c r="P136" s="425">
        <f t="shared" si="30"/>
        <v>5772.5879256505577</v>
      </c>
      <c r="Q136" s="79">
        <f t="shared" si="31"/>
        <v>1.7844</v>
      </c>
      <c r="R136" s="93">
        <f t="shared" si="38"/>
        <v>136.54</v>
      </c>
      <c r="S136" s="77">
        <v>23653</v>
      </c>
      <c r="T136" s="407">
        <f t="shared" si="23"/>
        <v>2078.77545041746</v>
      </c>
      <c r="U136" s="387">
        <f t="shared" si="32"/>
        <v>702.62610224110142</v>
      </c>
      <c r="V136" s="338">
        <f t="shared" si="33"/>
        <v>41.575509008349201</v>
      </c>
      <c r="W136" s="435">
        <v>27</v>
      </c>
      <c r="X136" s="425">
        <f t="shared" si="34"/>
        <v>2849.9770616669107</v>
      </c>
      <c r="Y136" s="79">
        <f t="shared" si="35"/>
        <v>0.87890000000000001</v>
      </c>
    </row>
    <row r="137" spans="1:25" s="46" customFormat="1" ht="16.5" customHeight="1" x14ac:dyDescent="0.2">
      <c r="A137" s="75">
        <v>121</v>
      </c>
      <c r="B137" s="89">
        <f t="shared" si="36"/>
        <v>45.17</v>
      </c>
      <c r="C137" s="77">
        <v>23653</v>
      </c>
      <c r="D137" s="411">
        <f t="shared" si="21"/>
        <v>6283.7281381447865</v>
      </c>
      <c r="E137" s="342">
        <f t="shared" si="24"/>
        <v>2123.9001106929377</v>
      </c>
      <c r="F137" s="338">
        <f t="shared" si="25"/>
        <v>125.67456276289573</v>
      </c>
      <c r="G137" s="407">
        <v>68</v>
      </c>
      <c r="H137" s="425">
        <f t="shared" si="26"/>
        <v>8601.302811600619</v>
      </c>
      <c r="I137" s="79">
        <f t="shared" si="27"/>
        <v>2.6787999999999998</v>
      </c>
      <c r="J137" s="96">
        <f t="shared" si="37"/>
        <v>67.42</v>
      </c>
      <c r="K137" s="77">
        <v>23653</v>
      </c>
      <c r="L137" s="407">
        <f t="shared" si="22"/>
        <v>4209.9673687333134</v>
      </c>
      <c r="M137" s="342">
        <f t="shared" si="28"/>
        <v>1422.9689706318597</v>
      </c>
      <c r="N137" s="338">
        <f t="shared" si="29"/>
        <v>84.199347374666274</v>
      </c>
      <c r="O137" s="435">
        <v>41</v>
      </c>
      <c r="P137" s="425">
        <f t="shared" si="30"/>
        <v>5758.135686739839</v>
      </c>
      <c r="Q137" s="79">
        <f t="shared" si="31"/>
        <v>1.7947</v>
      </c>
      <c r="R137" s="93">
        <f t="shared" si="38"/>
        <v>136.88</v>
      </c>
      <c r="S137" s="77">
        <v>23653</v>
      </c>
      <c r="T137" s="407">
        <f t="shared" si="23"/>
        <v>2073.6119228521334</v>
      </c>
      <c r="U137" s="387">
        <f t="shared" si="32"/>
        <v>700.88082992402099</v>
      </c>
      <c r="V137" s="338">
        <f t="shared" si="33"/>
        <v>41.472238457042671</v>
      </c>
      <c r="W137" s="435">
        <v>27</v>
      </c>
      <c r="X137" s="425">
        <f t="shared" si="34"/>
        <v>2842.964991233197</v>
      </c>
      <c r="Y137" s="79">
        <f t="shared" si="35"/>
        <v>0.88400000000000001</v>
      </c>
    </row>
    <row r="138" spans="1:25" s="46" customFormat="1" ht="16.5" customHeight="1" x14ac:dyDescent="0.2">
      <c r="A138" s="75">
        <v>122</v>
      </c>
      <c r="B138" s="89">
        <f t="shared" si="36"/>
        <v>45.28</v>
      </c>
      <c r="C138" s="77">
        <v>23653</v>
      </c>
      <c r="D138" s="411">
        <f t="shared" si="21"/>
        <v>6268.4628975265023</v>
      </c>
      <c r="E138" s="342">
        <f t="shared" si="24"/>
        <v>2118.7404593639576</v>
      </c>
      <c r="F138" s="338">
        <f t="shared" si="25"/>
        <v>125.36925795053004</v>
      </c>
      <c r="G138" s="407">
        <v>68</v>
      </c>
      <c r="H138" s="425">
        <f t="shared" si="26"/>
        <v>8580.5726148409885</v>
      </c>
      <c r="I138" s="79">
        <f t="shared" si="27"/>
        <v>2.6943000000000001</v>
      </c>
      <c r="J138" s="96">
        <f t="shared" si="37"/>
        <v>67.58</v>
      </c>
      <c r="K138" s="77">
        <v>23653</v>
      </c>
      <c r="L138" s="407">
        <f t="shared" si="22"/>
        <v>4200</v>
      </c>
      <c r="M138" s="342">
        <f t="shared" si="28"/>
        <v>1419.6</v>
      </c>
      <c r="N138" s="338">
        <f t="shared" si="29"/>
        <v>84</v>
      </c>
      <c r="O138" s="435">
        <v>41</v>
      </c>
      <c r="P138" s="425">
        <f t="shared" si="30"/>
        <v>5744.6</v>
      </c>
      <c r="Q138" s="79">
        <f t="shared" si="31"/>
        <v>1.8052999999999999</v>
      </c>
      <c r="R138" s="93">
        <f t="shared" si="38"/>
        <v>137.21</v>
      </c>
      <c r="S138" s="77">
        <v>23653</v>
      </c>
      <c r="T138" s="407">
        <f t="shared" si="23"/>
        <v>2068.6247358064279</v>
      </c>
      <c r="U138" s="387">
        <f t="shared" si="32"/>
        <v>699.19516070257259</v>
      </c>
      <c r="V138" s="338">
        <f t="shared" si="33"/>
        <v>41.372494716128557</v>
      </c>
      <c r="W138" s="435">
        <v>27</v>
      </c>
      <c r="X138" s="425">
        <f t="shared" si="34"/>
        <v>2836.1923912251291</v>
      </c>
      <c r="Y138" s="79">
        <f t="shared" si="35"/>
        <v>0.8891</v>
      </c>
    </row>
    <row r="139" spans="1:25" s="46" customFormat="1" ht="16.5" customHeight="1" x14ac:dyDescent="0.2">
      <c r="A139" s="75">
        <v>123</v>
      </c>
      <c r="B139" s="89">
        <f t="shared" si="36"/>
        <v>45.39</v>
      </c>
      <c r="C139" s="77">
        <v>23653</v>
      </c>
      <c r="D139" s="411">
        <f t="shared" si="21"/>
        <v>6253.2716457369461</v>
      </c>
      <c r="E139" s="342">
        <f t="shared" si="24"/>
        <v>2113.6058162590875</v>
      </c>
      <c r="F139" s="338">
        <f t="shared" si="25"/>
        <v>125.06543291473892</v>
      </c>
      <c r="G139" s="407">
        <v>68</v>
      </c>
      <c r="H139" s="425">
        <f t="shared" si="26"/>
        <v>8559.9428949107714</v>
      </c>
      <c r="I139" s="79">
        <f t="shared" si="27"/>
        <v>2.7098</v>
      </c>
      <c r="J139" s="96">
        <f t="shared" si="37"/>
        <v>67.739999999999995</v>
      </c>
      <c r="K139" s="77">
        <v>23653</v>
      </c>
      <c r="L139" s="407">
        <f t="shared" si="22"/>
        <v>4190.0797165633312</v>
      </c>
      <c r="M139" s="342">
        <f t="shared" si="28"/>
        <v>1416.2469441984058</v>
      </c>
      <c r="N139" s="338">
        <f t="shared" si="29"/>
        <v>83.801594331266628</v>
      </c>
      <c r="O139" s="435">
        <v>41</v>
      </c>
      <c r="P139" s="425">
        <f t="shared" si="30"/>
        <v>5731.1282550930036</v>
      </c>
      <c r="Q139" s="79">
        <f t="shared" si="31"/>
        <v>1.8158000000000001</v>
      </c>
      <c r="R139" s="93">
        <f t="shared" si="38"/>
        <v>137.53</v>
      </c>
      <c r="S139" s="77">
        <v>23653</v>
      </c>
      <c r="T139" s="407">
        <f t="shared" si="23"/>
        <v>2063.8115320293755</v>
      </c>
      <c r="U139" s="387">
        <f t="shared" si="32"/>
        <v>697.56829782592888</v>
      </c>
      <c r="V139" s="338">
        <f t="shared" si="33"/>
        <v>41.276230640587514</v>
      </c>
      <c r="W139" s="435">
        <v>27</v>
      </c>
      <c r="X139" s="425">
        <f t="shared" si="34"/>
        <v>2829.6560604958918</v>
      </c>
      <c r="Y139" s="79">
        <f t="shared" si="35"/>
        <v>0.89439999999999997</v>
      </c>
    </row>
    <row r="140" spans="1:25" s="46" customFormat="1" ht="16.5" customHeight="1" x14ac:dyDescent="0.2">
      <c r="A140" s="75">
        <v>124</v>
      </c>
      <c r="B140" s="89">
        <f t="shared" si="36"/>
        <v>45.49</v>
      </c>
      <c r="C140" s="77">
        <v>23653</v>
      </c>
      <c r="D140" s="411">
        <f t="shared" si="21"/>
        <v>6239.5251703671138</v>
      </c>
      <c r="E140" s="342">
        <f t="shared" si="24"/>
        <v>2108.9595075840843</v>
      </c>
      <c r="F140" s="338">
        <f t="shared" si="25"/>
        <v>124.79050340734229</v>
      </c>
      <c r="G140" s="407">
        <v>68</v>
      </c>
      <c r="H140" s="425">
        <f t="shared" si="26"/>
        <v>8541.2751813585401</v>
      </c>
      <c r="I140" s="79">
        <f t="shared" si="27"/>
        <v>2.7259000000000002</v>
      </c>
      <c r="J140" s="96">
        <f t="shared" si="37"/>
        <v>67.900000000000006</v>
      </c>
      <c r="K140" s="77">
        <v>23653</v>
      </c>
      <c r="L140" s="407">
        <f t="shared" si="22"/>
        <v>4180.2061855670099</v>
      </c>
      <c r="M140" s="342">
        <f t="shared" si="28"/>
        <v>1412.9096907216492</v>
      </c>
      <c r="N140" s="338">
        <f t="shared" si="29"/>
        <v>83.604123711340193</v>
      </c>
      <c r="O140" s="435">
        <v>41</v>
      </c>
      <c r="P140" s="425">
        <f t="shared" si="30"/>
        <v>5717.7199999999993</v>
      </c>
      <c r="Q140" s="79">
        <f t="shared" si="31"/>
        <v>1.8262</v>
      </c>
      <c r="R140" s="93">
        <f t="shared" si="38"/>
        <v>137.86000000000001</v>
      </c>
      <c r="S140" s="77">
        <v>23653</v>
      </c>
      <c r="T140" s="407">
        <f t="shared" si="23"/>
        <v>2058.8713187291451</v>
      </c>
      <c r="U140" s="387">
        <f t="shared" si="32"/>
        <v>695.89850573045101</v>
      </c>
      <c r="V140" s="338">
        <f t="shared" si="33"/>
        <v>41.1774263745829</v>
      </c>
      <c r="W140" s="435">
        <v>27</v>
      </c>
      <c r="X140" s="425">
        <f t="shared" si="34"/>
        <v>2822.9472508341787</v>
      </c>
      <c r="Y140" s="79">
        <f t="shared" si="35"/>
        <v>0.89949999999999997</v>
      </c>
    </row>
    <row r="141" spans="1:25" s="46" customFormat="1" ht="16.5" customHeight="1" x14ac:dyDescent="0.2">
      <c r="A141" s="75">
        <v>125</v>
      </c>
      <c r="B141" s="89">
        <f t="shared" si="36"/>
        <v>45.6</v>
      </c>
      <c r="C141" s="77">
        <v>23653</v>
      </c>
      <c r="D141" s="411">
        <f t="shared" si="21"/>
        <v>6224.4736842105258</v>
      </c>
      <c r="E141" s="342">
        <f t="shared" si="24"/>
        <v>2103.8721052631577</v>
      </c>
      <c r="F141" s="338">
        <f t="shared" si="25"/>
        <v>124.48947368421052</v>
      </c>
      <c r="G141" s="407">
        <v>68</v>
      </c>
      <c r="H141" s="425">
        <f t="shared" si="26"/>
        <v>8520.8352631578946</v>
      </c>
      <c r="I141" s="79">
        <f t="shared" si="27"/>
        <v>2.7412000000000001</v>
      </c>
      <c r="J141" s="96">
        <f t="shared" si="37"/>
        <v>68.06</v>
      </c>
      <c r="K141" s="77">
        <v>23653</v>
      </c>
      <c r="L141" s="407">
        <f t="shared" si="22"/>
        <v>4170.3790772847478</v>
      </c>
      <c r="M141" s="342">
        <f t="shared" si="28"/>
        <v>1409.5881281222446</v>
      </c>
      <c r="N141" s="338">
        <f t="shared" si="29"/>
        <v>83.407581545694953</v>
      </c>
      <c r="O141" s="435">
        <v>41</v>
      </c>
      <c r="P141" s="425">
        <f t="shared" si="30"/>
        <v>5704.3747869526878</v>
      </c>
      <c r="Q141" s="79">
        <f t="shared" si="31"/>
        <v>1.8366</v>
      </c>
      <c r="R141" s="93">
        <f t="shared" si="38"/>
        <v>138.16999999999999</v>
      </c>
      <c r="S141" s="77">
        <v>23653</v>
      </c>
      <c r="T141" s="407">
        <f t="shared" si="23"/>
        <v>2054.2520083954551</v>
      </c>
      <c r="U141" s="387">
        <f t="shared" si="32"/>
        <v>694.33717883766371</v>
      </c>
      <c r="V141" s="338">
        <f t="shared" si="33"/>
        <v>41.085040167909099</v>
      </c>
      <c r="W141" s="435">
        <v>27</v>
      </c>
      <c r="X141" s="425">
        <f t="shared" si="34"/>
        <v>2816.6742274010276</v>
      </c>
      <c r="Y141" s="79">
        <f t="shared" si="35"/>
        <v>0.90469999999999995</v>
      </c>
    </row>
    <row r="142" spans="1:25" s="46" customFormat="1" ht="16.5" customHeight="1" x14ac:dyDescent="0.2">
      <c r="A142" s="75">
        <v>126</v>
      </c>
      <c r="B142" s="89">
        <f t="shared" si="36"/>
        <v>45.7</v>
      </c>
      <c r="C142" s="77">
        <v>23653</v>
      </c>
      <c r="D142" s="411">
        <f t="shared" si="21"/>
        <v>6210.8533916849019</v>
      </c>
      <c r="E142" s="342">
        <f t="shared" si="24"/>
        <v>2099.2684463894966</v>
      </c>
      <c r="F142" s="338">
        <f t="shared" si="25"/>
        <v>124.21706783369804</v>
      </c>
      <c r="G142" s="407">
        <v>68</v>
      </c>
      <c r="H142" s="425">
        <f t="shared" si="26"/>
        <v>8502.3389059080982</v>
      </c>
      <c r="I142" s="79">
        <f t="shared" si="27"/>
        <v>2.7570999999999999</v>
      </c>
      <c r="J142" s="96">
        <f t="shared" si="37"/>
        <v>68.209999999999994</v>
      </c>
      <c r="K142" s="77">
        <v>23653</v>
      </c>
      <c r="L142" s="407">
        <f t="shared" si="22"/>
        <v>4161.2080340126086</v>
      </c>
      <c r="M142" s="342">
        <f t="shared" si="28"/>
        <v>1406.4883154962615</v>
      </c>
      <c r="N142" s="338">
        <f t="shared" si="29"/>
        <v>83.224160680252169</v>
      </c>
      <c r="O142" s="435">
        <v>41</v>
      </c>
      <c r="P142" s="425">
        <f t="shared" si="30"/>
        <v>5691.9205101891221</v>
      </c>
      <c r="Q142" s="79">
        <f t="shared" si="31"/>
        <v>1.8472</v>
      </c>
      <c r="R142" s="93">
        <f t="shared" si="38"/>
        <v>138.49</v>
      </c>
      <c r="S142" s="77">
        <v>23653</v>
      </c>
      <c r="T142" s="407">
        <f t="shared" si="23"/>
        <v>2049.5053794497799</v>
      </c>
      <c r="U142" s="387">
        <f t="shared" si="32"/>
        <v>692.73281825402557</v>
      </c>
      <c r="V142" s="338">
        <f t="shared" si="33"/>
        <v>40.990107588995599</v>
      </c>
      <c r="W142" s="435">
        <v>27</v>
      </c>
      <c r="X142" s="425">
        <f t="shared" si="34"/>
        <v>2810.228305292801</v>
      </c>
      <c r="Y142" s="79">
        <f t="shared" si="35"/>
        <v>0.90980000000000005</v>
      </c>
    </row>
    <row r="143" spans="1:25" s="46" customFormat="1" ht="16.5" customHeight="1" x14ac:dyDescent="0.2">
      <c r="A143" s="75">
        <v>127</v>
      </c>
      <c r="B143" s="89">
        <f t="shared" si="36"/>
        <v>45.8</v>
      </c>
      <c r="C143" s="77">
        <v>23653</v>
      </c>
      <c r="D143" s="411">
        <f t="shared" si="21"/>
        <v>6197.2925764192141</v>
      </c>
      <c r="E143" s="342">
        <f t="shared" si="24"/>
        <v>2094.6848908296943</v>
      </c>
      <c r="F143" s="338">
        <f t="shared" si="25"/>
        <v>123.94585152838428</v>
      </c>
      <c r="G143" s="407">
        <v>68</v>
      </c>
      <c r="H143" s="425">
        <f t="shared" si="26"/>
        <v>8483.9233187772916</v>
      </c>
      <c r="I143" s="79">
        <f t="shared" si="27"/>
        <v>2.7728999999999999</v>
      </c>
      <c r="J143" s="96">
        <f t="shared" si="37"/>
        <v>68.36</v>
      </c>
      <c r="K143" s="77">
        <v>23653</v>
      </c>
      <c r="L143" s="407">
        <f t="shared" si="22"/>
        <v>4152.077238150966</v>
      </c>
      <c r="M143" s="342">
        <f t="shared" si="28"/>
        <v>1403.4021064950264</v>
      </c>
      <c r="N143" s="338">
        <f t="shared" si="29"/>
        <v>83.041544763019317</v>
      </c>
      <c r="O143" s="435">
        <v>41</v>
      </c>
      <c r="P143" s="425">
        <f t="shared" si="30"/>
        <v>5679.5208894090119</v>
      </c>
      <c r="Q143" s="79">
        <f t="shared" si="31"/>
        <v>1.8577999999999999</v>
      </c>
      <c r="R143" s="93">
        <f t="shared" si="38"/>
        <v>138.80000000000001</v>
      </c>
      <c r="S143" s="77">
        <v>23653</v>
      </c>
      <c r="T143" s="407">
        <f t="shared" si="23"/>
        <v>2044.9279538904898</v>
      </c>
      <c r="U143" s="387">
        <f t="shared" si="32"/>
        <v>691.18564841498551</v>
      </c>
      <c r="V143" s="338">
        <f t="shared" si="33"/>
        <v>40.8985590778098</v>
      </c>
      <c r="W143" s="435">
        <v>27</v>
      </c>
      <c r="X143" s="425">
        <f t="shared" si="34"/>
        <v>2804.0121613832848</v>
      </c>
      <c r="Y143" s="79">
        <f t="shared" si="35"/>
        <v>0.91500000000000004</v>
      </c>
    </row>
    <row r="144" spans="1:25" s="46" customFormat="1" ht="16.5" customHeight="1" x14ac:dyDescent="0.2">
      <c r="A144" s="75">
        <v>128</v>
      </c>
      <c r="B144" s="89">
        <f t="shared" si="36"/>
        <v>45.9</v>
      </c>
      <c r="C144" s="77">
        <v>23653</v>
      </c>
      <c r="D144" s="411">
        <f t="shared" si="21"/>
        <v>6183.7908496732025</v>
      </c>
      <c r="E144" s="342">
        <f t="shared" si="24"/>
        <v>2090.1213071895422</v>
      </c>
      <c r="F144" s="338">
        <f t="shared" si="25"/>
        <v>123.67581699346405</v>
      </c>
      <c r="G144" s="407">
        <v>68</v>
      </c>
      <c r="H144" s="425">
        <f t="shared" si="26"/>
        <v>8465.5879738562089</v>
      </c>
      <c r="I144" s="79">
        <f t="shared" si="27"/>
        <v>2.7887</v>
      </c>
      <c r="J144" s="96">
        <f t="shared" si="37"/>
        <v>68.510000000000005</v>
      </c>
      <c r="K144" s="77">
        <v>23653</v>
      </c>
      <c r="L144" s="407">
        <f t="shared" si="22"/>
        <v>4142.9864253393662</v>
      </c>
      <c r="M144" s="342">
        <f t="shared" si="28"/>
        <v>1400.3294117647056</v>
      </c>
      <c r="N144" s="338">
        <f t="shared" si="29"/>
        <v>82.85972850678732</v>
      </c>
      <c r="O144" s="435">
        <v>41</v>
      </c>
      <c r="P144" s="425">
        <f t="shared" si="30"/>
        <v>5667.1755656108589</v>
      </c>
      <c r="Q144" s="79">
        <f t="shared" si="31"/>
        <v>1.8683000000000001</v>
      </c>
      <c r="R144" s="93">
        <f t="shared" si="38"/>
        <v>139.1</v>
      </c>
      <c r="S144" s="77">
        <v>23653</v>
      </c>
      <c r="T144" s="407">
        <f t="shared" si="23"/>
        <v>2040.5176132278937</v>
      </c>
      <c r="U144" s="387">
        <f t="shared" si="32"/>
        <v>689.694953271028</v>
      </c>
      <c r="V144" s="338">
        <f t="shared" si="33"/>
        <v>40.810352264557871</v>
      </c>
      <c r="W144" s="435">
        <v>27</v>
      </c>
      <c r="X144" s="425">
        <f t="shared" si="34"/>
        <v>2798.0229187634795</v>
      </c>
      <c r="Y144" s="79">
        <f t="shared" si="35"/>
        <v>0.92020000000000002</v>
      </c>
    </row>
    <row r="145" spans="1:25" s="46" customFormat="1" ht="16.5" customHeight="1" x14ac:dyDescent="0.2">
      <c r="A145" s="75">
        <v>129</v>
      </c>
      <c r="B145" s="89">
        <f t="shared" si="36"/>
        <v>46</v>
      </c>
      <c r="C145" s="77">
        <v>23653</v>
      </c>
      <c r="D145" s="411">
        <f t="shared" ref="D145:D208" si="39">12*(1/B145*C145)</f>
        <v>6170.347826086956</v>
      </c>
      <c r="E145" s="342">
        <f t="shared" si="24"/>
        <v>2085.5775652173911</v>
      </c>
      <c r="F145" s="338">
        <f t="shared" si="25"/>
        <v>123.40695652173912</v>
      </c>
      <c r="G145" s="407">
        <v>68</v>
      </c>
      <c r="H145" s="425">
        <f t="shared" si="26"/>
        <v>8447.3323478260863</v>
      </c>
      <c r="I145" s="79">
        <f t="shared" si="27"/>
        <v>2.8043</v>
      </c>
      <c r="J145" s="96">
        <f t="shared" si="37"/>
        <v>68.66</v>
      </c>
      <c r="K145" s="77">
        <v>23653</v>
      </c>
      <c r="L145" s="407">
        <f t="shared" ref="L145:L208" si="40">12*(1/J145*K145)</f>
        <v>4133.9353335275273</v>
      </c>
      <c r="M145" s="342">
        <f t="shared" si="28"/>
        <v>1397.2701427323041</v>
      </c>
      <c r="N145" s="338">
        <f t="shared" si="29"/>
        <v>82.678706670550554</v>
      </c>
      <c r="O145" s="435">
        <v>41</v>
      </c>
      <c r="P145" s="425">
        <f t="shared" si="30"/>
        <v>5654.884182930381</v>
      </c>
      <c r="Q145" s="79">
        <f t="shared" si="31"/>
        <v>1.8788</v>
      </c>
      <c r="R145" s="93">
        <f t="shared" si="38"/>
        <v>139.4</v>
      </c>
      <c r="S145" s="77">
        <v>23653</v>
      </c>
      <c r="T145" s="407">
        <f t="shared" ref="T145:T208" si="41">12*(1/R145*S145)</f>
        <v>2036.126255380201</v>
      </c>
      <c r="U145" s="387">
        <f t="shared" si="32"/>
        <v>688.21067431850781</v>
      </c>
      <c r="V145" s="338">
        <f t="shared" si="33"/>
        <v>40.722525107604021</v>
      </c>
      <c r="W145" s="435">
        <v>27</v>
      </c>
      <c r="X145" s="425">
        <f t="shared" si="34"/>
        <v>2792.0594548063127</v>
      </c>
      <c r="Y145" s="79">
        <f t="shared" si="35"/>
        <v>0.9254</v>
      </c>
    </row>
    <row r="146" spans="1:25" s="46" customFormat="1" ht="16.5" customHeight="1" x14ac:dyDescent="0.2">
      <c r="A146" s="83">
        <v>130</v>
      </c>
      <c r="B146" s="89">
        <f t="shared" si="36"/>
        <v>46.1</v>
      </c>
      <c r="C146" s="77">
        <v>23653</v>
      </c>
      <c r="D146" s="411">
        <f t="shared" si="39"/>
        <v>6156.963123644251</v>
      </c>
      <c r="E146" s="342">
        <f t="shared" ref="E146:E209" si="42">D146*33.8%</f>
        <v>2081.0535357917565</v>
      </c>
      <c r="F146" s="338">
        <f t="shared" ref="F146:F209" si="43">D146*2%</f>
        <v>123.13926247288502</v>
      </c>
      <c r="G146" s="407">
        <v>68</v>
      </c>
      <c r="H146" s="425">
        <f t="shared" ref="H146:H209" si="44">SUM(D146:G146)</f>
        <v>8429.1559219088922</v>
      </c>
      <c r="I146" s="79">
        <f t="shared" ref="I146:I209" si="45">ROUND(A146/B146,4)</f>
        <v>2.82</v>
      </c>
      <c r="J146" s="96">
        <f t="shared" si="37"/>
        <v>68.8</v>
      </c>
      <c r="K146" s="77">
        <v>23653</v>
      </c>
      <c r="L146" s="407">
        <f t="shared" si="40"/>
        <v>4125.5232558139542</v>
      </c>
      <c r="M146" s="342">
        <f t="shared" ref="M146:M209" si="46">L146*33.8%</f>
        <v>1394.4268604651163</v>
      </c>
      <c r="N146" s="338">
        <f t="shared" ref="N146:N209" si="47">L146*2%</f>
        <v>82.510465116279079</v>
      </c>
      <c r="O146" s="435">
        <v>41</v>
      </c>
      <c r="P146" s="425">
        <f t="shared" ref="P146:P209" si="48">SUM(L146:O146)</f>
        <v>5643.4605813953494</v>
      </c>
      <c r="Q146" s="79">
        <f t="shared" ref="Q146:Q209" si="49">ROUND(A146/J146,4)</f>
        <v>1.8895</v>
      </c>
      <c r="R146" s="93">
        <f t="shared" si="38"/>
        <v>139.69</v>
      </c>
      <c r="S146" s="77">
        <v>23653</v>
      </c>
      <c r="T146" s="407">
        <f t="shared" si="41"/>
        <v>2031.899205383349</v>
      </c>
      <c r="U146" s="387">
        <f t="shared" ref="U146:U209" si="50">T146*33.8%</f>
        <v>686.78193141957195</v>
      </c>
      <c r="V146" s="338">
        <f t="shared" ref="V146:V209" si="51">T146*2%</f>
        <v>40.637984107666981</v>
      </c>
      <c r="W146" s="435">
        <v>27</v>
      </c>
      <c r="X146" s="425">
        <f t="shared" ref="X146:X209" si="52">SUM(T146:W146)</f>
        <v>2786.319120910588</v>
      </c>
      <c r="Y146" s="79">
        <f t="shared" ref="Y146:Y209" si="53">ROUND(A146/R146,4)</f>
        <v>0.93059999999999998</v>
      </c>
    </row>
    <row r="147" spans="1:25" s="46" customFormat="1" ht="16.5" customHeight="1" x14ac:dyDescent="0.2">
      <c r="A147" s="75">
        <v>131</v>
      </c>
      <c r="B147" s="89">
        <f t="shared" si="36"/>
        <v>46.19</v>
      </c>
      <c r="C147" s="77">
        <v>23653</v>
      </c>
      <c r="D147" s="411">
        <f t="shared" si="39"/>
        <v>6144.9664429530212</v>
      </c>
      <c r="E147" s="342">
        <f t="shared" si="42"/>
        <v>2076.9986577181212</v>
      </c>
      <c r="F147" s="338">
        <f t="shared" si="43"/>
        <v>122.89932885906043</v>
      </c>
      <c r="G147" s="407">
        <v>68</v>
      </c>
      <c r="H147" s="425">
        <f t="shared" si="44"/>
        <v>8412.8644295302038</v>
      </c>
      <c r="I147" s="79">
        <f t="shared" si="45"/>
        <v>2.8361000000000001</v>
      </c>
      <c r="J147" s="96">
        <f t="shared" si="37"/>
        <v>68.95</v>
      </c>
      <c r="K147" s="77">
        <v>23653</v>
      </c>
      <c r="L147" s="407">
        <f t="shared" si="40"/>
        <v>4116.5482233502535</v>
      </c>
      <c r="M147" s="342">
        <f t="shared" si="46"/>
        <v>1391.3932994923855</v>
      </c>
      <c r="N147" s="338">
        <f t="shared" si="47"/>
        <v>82.330964467005074</v>
      </c>
      <c r="O147" s="435">
        <v>41</v>
      </c>
      <c r="P147" s="425">
        <f t="shared" si="48"/>
        <v>5631.272487309644</v>
      </c>
      <c r="Q147" s="79">
        <f t="shared" si="49"/>
        <v>1.8998999999999999</v>
      </c>
      <c r="R147" s="93">
        <f t="shared" si="38"/>
        <v>139.97999999999999</v>
      </c>
      <c r="S147" s="77">
        <v>23653</v>
      </c>
      <c r="T147" s="407">
        <f t="shared" si="41"/>
        <v>2027.6896699528506</v>
      </c>
      <c r="U147" s="387">
        <f t="shared" si="50"/>
        <v>685.35910844406339</v>
      </c>
      <c r="V147" s="338">
        <f t="shared" si="51"/>
        <v>40.553793399057014</v>
      </c>
      <c r="W147" s="435">
        <v>27</v>
      </c>
      <c r="X147" s="425">
        <f t="shared" si="52"/>
        <v>2780.602571795971</v>
      </c>
      <c r="Y147" s="79">
        <f t="shared" si="53"/>
        <v>0.93579999999999997</v>
      </c>
    </row>
    <row r="148" spans="1:25" s="46" customFormat="1" ht="16.5" customHeight="1" x14ac:dyDescent="0.2">
      <c r="A148" s="75">
        <v>132</v>
      </c>
      <c r="B148" s="89">
        <f t="shared" si="36"/>
        <v>46.29</v>
      </c>
      <c r="C148" s="77">
        <v>23653</v>
      </c>
      <c r="D148" s="411">
        <f t="shared" si="39"/>
        <v>6131.6915100453662</v>
      </c>
      <c r="E148" s="342">
        <f t="shared" si="42"/>
        <v>2072.5117303953334</v>
      </c>
      <c r="F148" s="338">
        <f t="shared" si="43"/>
        <v>122.63383020090733</v>
      </c>
      <c r="G148" s="407">
        <v>68</v>
      </c>
      <c r="H148" s="425">
        <f t="shared" si="44"/>
        <v>8394.8370706416081</v>
      </c>
      <c r="I148" s="79">
        <f t="shared" si="45"/>
        <v>2.8515999999999999</v>
      </c>
      <c r="J148" s="96">
        <f t="shared" si="37"/>
        <v>69.09</v>
      </c>
      <c r="K148" s="77">
        <v>23653</v>
      </c>
      <c r="L148" s="407">
        <f t="shared" si="40"/>
        <v>4108.2066869300907</v>
      </c>
      <c r="M148" s="342">
        <f t="shared" si="46"/>
        <v>1388.5738601823705</v>
      </c>
      <c r="N148" s="338">
        <f t="shared" si="47"/>
        <v>82.164133738601819</v>
      </c>
      <c r="O148" s="435">
        <v>41</v>
      </c>
      <c r="P148" s="425">
        <f t="shared" si="48"/>
        <v>5619.9446808510629</v>
      </c>
      <c r="Q148" s="79">
        <f t="shared" si="49"/>
        <v>1.9106000000000001</v>
      </c>
      <c r="R148" s="93">
        <f t="shared" si="38"/>
        <v>140.26</v>
      </c>
      <c r="S148" s="77">
        <v>23653</v>
      </c>
      <c r="T148" s="407">
        <f t="shared" si="41"/>
        <v>2023.6418080707258</v>
      </c>
      <c r="U148" s="387">
        <f t="shared" si="50"/>
        <v>683.99093112790524</v>
      </c>
      <c r="V148" s="338">
        <f t="shared" si="51"/>
        <v>40.47283616141452</v>
      </c>
      <c r="W148" s="435">
        <v>27</v>
      </c>
      <c r="X148" s="425">
        <f t="shared" si="52"/>
        <v>2775.1055753600453</v>
      </c>
      <c r="Y148" s="79">
        <f t="shared" si="53"/>
        <v>0.94110000000000005</v>
      </c>
    </row>
    <row r="149" spans="1:25" s="46" customFormat="1" ht="16.5" customHeight="1" x14ac:dyDescent="0.2">
      <c r="A149" s="75">
        <v>133</v>
      </c>
      <c r="B149" s="89">
        <f t="shared" si="36"/>
        <v>46.38</v>
      </c>
      <c r="C149" s="77">
        <v>23653</v>
      </c>
      <c r="D149" s="411">
        <f t="shared" si="39"/>
        <v>6119.7930142302712</v>
      </c>
      <c r="E149" s="342">
        <f t="shared" si="42"/>
        <v>2068.4900388098313</v>
      </c>
      <c r="F149" s="338">
        <f t="shared" si="43"/>
        <v>122.39586028460542</v>
      </c>
      <c r="G149" s="407">
        <v>68</v>
      </c>
      <c r="H149" s="425">
        <f t="shared" si="44"/>
        <v>8378.6789133247075</v>
      </c>
      <c r="I149" s="79">
        <f t="shared" si="45"/>
        <v>2.8675999999999999</v>
      </c>
      <c r="J149" s="96">
        <f t="shared" si="37"/>
        <v>69.22</v>
      </c>
      <c r="K149" s="77">
        <v>23653</v>
      </c>
      <c r="L149" s="407">
        <f t="shared" si="40"/>
        <v>4100.4911875180587</v>
      </c>
      <c r="M149" s="342">
        <f t="shared" si="46"/>
        <v>1385.9660213811037</v>
      </c>
      <c r="N149" s="338">
        <f t="shared" si="47"/>
        <v>82.009823750361178</v>
      </c>
      <c r="O149" s="435">
        <v>41</v>
      </c>
      <c r="P149" s="425">
        <f t="shared" si="48"/>
        <v>5609.4670326495234</v>
      </c>
      <c r="Q149" s="79">
        <f t="shared" si="49"/>
        <v>1.9214</v>
      </c>
      <c r="R149" s="93">
        <f t="shared" si="38"/>
        <v>140.54</v>
      </c>
      <c r="S149" s="77">
        <v>23653</v>
      </c>
      <c r="T149" s="407">
        <f t="shared" si="41"/>
        <v>2019.6100754233671</v>
      </c>
      <c r="U149" s="387">
        <f t="shared" si="50"/>
        <v>682.62820549309799</v>
      </c>
      <c r="V149" s="338">
        <f t="shared" si="51"/>
        <v>40.392201508467345</v>
      </c>
      <c r="W149" s="435">
        <v>27</v>
      </c>
      <c r="X149" s="425">
        <f t="shared" si="52"/>
        <v>2769.6304824249323</v>
      </c>
      <c r="Y149" s="79">
        <f t="shared" si="53"/>
        <v>0.94630000000000003</v>
      </c>
    </row>
    <row r="150" spans="1:25" s="46" customFormat="1" ht="16.5" customHeight="1" x14ac:dyDescent="0.2">
      <c r="A150" s="75">
        <v>134</v>
      </c>
      <c r="B150" s="89">
        <f t="shared" si="36"/>
        <v>46.47</v>
      </c>
      <c r="C150" s="77">
        <v>23653</v>
      </c>
      <c r="D150" s="411">
        <f t="shared" si="39"/>
        <v>6107.9406068431244</v>
      </c>
      <c r="E150" s="342">
        <f t="shared" si="42"/>
        <v>2064.4839251129761</v>
      </c>
      <c r="F150" s="338">
        <f t="shared" si="43"/>
        <v>122.15881213686249</v>
      </c>
      <c r="G150" s="407">
        <v>68</v>
      </c>
      <c r="H150" s="425">
        <f t="shared" si="44"/>
        <v>8362.5833440929637</v>
      </c>
      <c r="I150" s="79">
        <f t="shared" si="45"/>
        <v>2.8835999999999999</v>
      </c>
      <c r="J150" s="96">
        <f t="shared" si="37"/>
        <v>69.36</v>
      </c>
      <c r="K150" s="77">
        <v>23653</v>
      </c>
      <c r="L150" s="407">
        <f t="shared" si="40"/>
        <v>4092.2145328719726</v>
      </c>
      <c r="M150" s="342">
        <f t="shared" si="46"/>
        <v>1383.1685121107266</v>
      </c>
      <c r="N150" s="338">
        <f t="shared" si="47"/>
        <v>81.844290657439458</v>
      </c>
      <c r="O150" s="435">
        <v>41</v>
      </c>
      <c r="P150" s="425">
        <f t="shared" si="48"/>
        <v>5598.2273356401383</v>
      </c>
      <c r="Q150" s="79">
        <f t="shared" si="49"/>
        <v>1.9319</v>
      </c>
      <c r="R150" s="93">
        <f t="shared" si="38"/>
        <v>140.82</v>
      </c>
      <c r="S150" s="77">
        <v>23653</v>
      </c>
      <c r="T150" s="407">
        <f t="shared" si="41"/>
        <v>2015.5943757988921</v>
      </c>
      <c r="U150" s="387">
        <f t="shared" si="50"/>
        <v>681.27089902002547</v>
      </c>
      <c r="V150" s="338">
        <f t="shared" si="51"/>
        <v>40.311887515977844</v>
      </c>
      <c r="W150" s="435">
        <v>27</v>
      </c>
      <c r="X150" s="425">
        <f t="shared" si="52"/>
        <v>2764.1771623348955</v>
      </c>
      <c r="Y150" s="79">
        <f t="shared" si="53"/>
        <v>0.9516</v>
      </c>
    </row>
    <row r="151" spans="1:25" s="46" customFormat="1" ht="16.5" customHeight="1" x14ac:dyDescent="0.2">
      <c r="A151" s="75">
        <v>135</v>
      </c>
      <c r="B151" s="89">
        <f t="shared" si="36"/>
        <v>46.56</v>
      </c>
      <c r="C151" s="77">
        <v>23653</v>
      </c>
      <c r="D151" s="411">
        <f t="shared" si="39"/>
        <v>6096.1340206185569</v>
      </c>
      <c r="E151" s="342">
        <f t="shared" si="42"/>
        <v>2060.4932989690719</v>
      </c>
      <c r="F151" s="338">
        <f t="shared" si="43"/>
        <v>121.92268041237114</v>
      </c>
      <c r="G151" s="407">
        <v>68</v>
      </c>
      <c r="H151" s="425">
        <f t="shared" si="44"/>
        <v>8346.5500000000011</v>
      </c>
      <c r="I151" s="79">
        <f t="shared" si="45"/>
        <v>2.8995000000000002</v>
      </c>
      <c r="J151" s="96">
        <f t="shared" si="37"/>
        <v>69.489999999999995</v>
      </c>
      <c r="K151" s="77">
        <v>23653</v>
      </c>
      <c r="L151" s="407">
        <f t="shared" si="40"/>
        <v>4084.5589293423513</v>
      </c>
      <c r="M151" s="342">
        <f t="shared" si="46"/>
        <v>1380.5809181177146</v>
      </c>
      <c r="N151" s="338">
        <f t="shared" si="47"/>
        <v>81.69117858684703</v>
      </c>
      <c r="O151" s="435">
        <v>41</v>
      </c>
      <c r="P151" s="425">
        <f t="shared" si="48"/>
        <v>5587.8310260469134</v>
      </c>
      <c r="Q151" s="79">
        <f t="shared" si="49"/>
        <v>1.9427000000000001</v>
      </c>
      <c r="R151" s="93">
        <f t="shared" si="38"/>
        <v>141.09</v>
      </c>
      <c r="S151" s="77">
        <v>23653</v>
      </c>
      <c r="T151" s="407">
        <f t="shared" si="41"/>
        <v>2011.7371890282798</v>
      </c>
      <c r="U151" s="387">
        <f t="shared" si="50"/>
        <v>679.96716989155846</v>
      </c>
      <c r="V151" s="338">
        <f t="shared" si="51"/>
        <v>40.234743780565594</v>
      </c>
      <c r="W151" s="435">
        <v>27</v>
      </c>
      <c r="X151" s="425">
        <f t="shared" si="52"/>
        <v>2758.939102700404</v>
      </c>
      <c r="Y151" s="79">
        <f t="shared" si="53"/>
        <v>0.95679999999999998</v>
      </c>
    </row>
    <row r="152" spans="1:25" s="46" customFormat="1" ht="16.5" customHeight="1" x14ac:dyDescent="0.2">
      <c r="A152" s="75">
        <v>136</v>
      </c>
      <c r="B152" s="89">
        <f t="shared" si="36"/>
        <v>46.65</v>
      </c>
      <c r="C152" s="77">
        <v>23653</v>
      </c>
      <c r="D152" s="411">
        <f t="shared" si="39"/>
        <v>6084.3729903536978</v>
      </c>
      <c r="E152" s="342">
        <f t="shared" si="42"/>
        <v>2056.5180707395498</v>
      </c>
      <c r="F152" s="338">
        <f t="shared" si="43"/>
        <v>121.68745980707396</v>
      </c>
      <c r="G152" s="407">
        <v>68</v>
      </c>
      <c r="H152" s="425">
        <f t="shared" si="44"/>
        <v>8330.5785209003207</v>
      </c>
      <c r="I152" s="79">
        <f t="shared" si="45"/>
        <v>2.9152999999999998</v>
      </c>
      <c r="J152" s="96">
        <f t="shared" si="37"/>
        <v>69.62</v>
      </c>
      <c r="K152" s="77">
        <v>23653</v>
      </c>
      <c r="L152" s="407">
        <f t="shared" si="40"/>
        <v>4076.9319161160583</v>
      </c>
      <c r="M152" s="342">
        <f t="shared" si="46"/>
        <v>1378.0029876472277</v>
      </c>
      <c r="N152" s="338">
        <f t="shared" si="47"/>
        <v>81.538638322321162</v>
      </c>
      <c r="O152" s="435">
        <v>41</v>
      </c>
      <c r="P152" s="425">
        <f t="shared" si="48"/>
        <v>5577.4735420856068</v>
      </c>
      <c r="Q152" s="79">
        <f t="shared" si="49"/>
        <v>1.9535</v>
      </c>
      <c r="R152" s="93">
        <f t="shared" si="38"/>
        <v>141.35</v>
      </c>
      <c r="S152" s="77">
        <v>23653</v>
      </c>
      <c r="T152" s="407">
        <f t="shared" si="41"/>
        <v>2008.0367881146094</v>
      </c>
      <c r="U152" s="387">
        <f t="shared" si="50"/>
        <v>678.71643438273793</v>
      </c>
      <c r="V152" s="338">
        <f t="shared" si="51"/>
        <v>40.160735762292191</v>
      </c>
      <c r="W152" s="435">
        <v>27</v>
      </c>
      <c r="X152" s="425">
        <f t="shared" si="52"/>
        <v>2753.9139582596395</v>
      </c>
      <c r="Y152" s="79">
        <f t="shared" si="53"/>
        <v>0.96220000000000006</v>
      </c>
    </row>
    <row r="153" spans="1:25" s="46" customFormat="1" ht="16.5" customHeight="1" x14ac:dyDescent="0.2">
      <c r="A153" s="75">
        <v>137</v>
      </c>
      <c r="B153" s="89">
        <f t="shared" si="36"/>
        <v>46.73</v>
      </c>
      <c r="C153" s="77">
        <v>23653</v>
      </c>
      <c r="D153" s="411">
        <f t="shared" si="39"/>
        <v>6073.9567729509954</v>
      </c>
      <c r="E153" s="342">
        <f t="shared" si="42"/>
        <v>2052.9973892574362</v>
      </c>
      <c r="F153" s="338">
        <f t="shared" si="43"/>
        <v>121.47913545901991</v>
      </c>
      <c r="G153" s="407">
        <v>68</v>
      </c>
      <c r="H153" s="425">
        <f t="shared" si="44"/>
        <v>8316.4332976674523</v>
      </c>
      <c r="I153" s="79">
        <f t="shared" si="45"/>
        <v>2.9317000000000002</v>
      </c>
      <c r="J153" s="96">
        <f t="shared" si="37"/>
        <v>69.75</v>
      </c>
      <c r="K153" s="77">
        <v>23653</v>
      </c>
      <c r="L153" s="407">
        <f t="shared" si="40"/>
        <v>4069.333333333333</v>
      </c>
      <c r="M153" s="342">
        <f t="shared" si="46"/>
        <v>1375.4346666666665</v>
      </c>
      <c r="N153" s="338">
        <f t="shared" si="47"/>
        <v>81.386666666666656</v>
      </c>
      <c r="O153" s="435">
        <v>41</v>
      </c>
      <c r="P153" s="425">
        <f t="shared" si="48"/>
        <v>5567.1546666666663</v>
      </c>
      <c r="Q153" s="79">
        <f t="shared" si="49"/>
        <v>1.9641999999999999</v>
      </c>
      <c r="R153" s="93">
        <f t="shared" si="38"/>
        <v>141.62</v>
      </c>
      <c r="S153" s="77">
        <v>23653</v>
      </c>
      <c r="T153" s="407">
        <f t="shared" si="41"/>
        <v>2004.2084451348678</v>
      </c>
      <c r="U153" s="387">
        <f t="shared" si="50"/>
        <v>677.42245445558524</v>
      </c>
      <c r="V153" s="338">
        <f t="shared" si="51"/>
        <v>40.084168902697357</v>
      </c>
      <c r="W153" s="435">
        <v>27</v>
      </c>
      <c r="X153" s="425">
        <f t="shared" si="52"/>
        <v>2748.7150684931503</v>
      </c>
      <c r="Y153" s="79">
        <f t="shared" si="53"/>
        <v>0.96740000000000004</v>
      </c>
    </row>
    <row r="154" spans="1:25" s="46" customFormat="1" ht="16.5" customHeight="1" x14ac:dyDescent="0.2">
      <c r="A154" s="75">
        <v>138</v>
      </c>
      <c r="B154" s="89">
        <f t="shared" si="36"/>
        <v>46.82</v>
      </c>
      <c r="C154" s="77">
        <v>23653</v>
      </c>
      <c r="D154" s="411">
        <f t="shared" si="39"/>
        <v>6062.2810764630503</v>
      </c>
      <c r="E154" s="342">
        <f t="shared" si="42"/>
        <v>2049.0510038445109</v>
      </c>
      <c r="F154" s="338">
        <f t="shared" si="43"/>
        <v>121.24562152926102</v>
      </c>
      <c r="G154" s="407">
        <v>68</v>
      </c>
      <c r="H154" s="425">
        <f t="shared" si="44"/>
        <v>8300.5777018368226</v>
      </c>
      <c r="I154" s="79">
        <f t="shared" si="45"/>
        <v>2.9474999999999998</v>
      </c>
      <c r="J154" s="96">
        <f t="shared" si="37"/>
        <v>69.88</v>
      </c>
      <c r="K154" s="77">
        <v>23653</v>
      </c>
      <c r="L154" s="407">
        <f t="shared" si="40"/>
        <v>4061.7630223239844</v>
      </c>
      <c r="M154" s="342">
        <f t="shared" si="46"/>
        <v>1372.8759015455066</v>
      </c>
      <c r="N154" s="338">
        <f t="shared" si="47"/>
        <v>81.235260446479685</v>
      </c>
      <c r="O154" s="435">
        <v>41</v>
      </c>
      <c r="P154" s="425">
        <f t="shared" si="48"/>
        <v>5556.8741843159705</v>
      </c>
      <c r="Q154" s="79">
        <f t="shared" si="49"/>
        <v>1.9748000000000001</v>
      </c>
      <c r="R154" s="93">
        <f t="shared" si="38"/>
        <v>141.87</v>
      </c>
      <c r="S154" s="77">
        <v>23653</v>
      </c>
      <c r="T154" s="407">
        <f t="shared" si="41"/>
        <v>2000.6766758299852</v>
      </c>
      <c r="U154" s="387">
        <f t="shared" si="50"/>
        <v>676.22871643053497</v>
      </c>
      <c r="V154" s="338">
        <f t="shared" si="51"/>
        <v>40.013533516599708</v>
      </c>
      <c r="W154" s="435">
        <v>27</v>
      </c>
      <c r="X154" s="425">
        <f t="shared" si="52"/>
        <v>2743.91892577712</v>
      </c>
      <c r="Y154" s="79">
        <f t="shared" si="53"/>
        <v>0.97270000000000001</v>
      </c>
    </row>
    <row r="155" spans="1:25" s="46" customFormat="1" ht="16.5" customHeight="1" x14ac:dyDescent="0.2">
      <c r="A155" s="75">
        <v>139</v>
      </c>
      <c r="B155" s="89">
        <f t="shared" si="36"/>
        <v>46.9</v>
      </c>
      <c r="C155" s="77">
        <v>23653</v>
      </c>
      <c r="D155" s="411">
        <f t="shared" si="39"/>
        <v>6051.9402985074621</v>
      </c>
      <c r="E155" s="342">
        <f t="shared" si="42"/>
        <v>2045.5558208955219</v>
      </c>
      <c r="F155" s="338">
        <f t="shared" si="43"/>
        <v>121.03880597014924</v>
      </c>
      <c r="G155" s="407">
        <v>68</v>
      </c>
      <c r="H155" s="425">
        <f t="shared" si="44"/>
        <v>8286.5349253731329</v>
      </c>
      <c r="I155" s="79">
        <f t="shared" si="45"/>
        <v>2.9638</v>
      </c>
      <c r="J155" s="96">
        <f t="shared" si="37"/>
        <v>70</v>
      </c>
      <c r="K155" s="77">
        <v>23653</v>
      </c>
      <c r="L155" s="407">
        <f t="shared" si="40"/>
        <v>4054.7999999999997</v>
      </c>
      <c r="M155" s="342">
        <f t="shared" si="46"/>
        <v>1370.5223999999998</v>
      </c>
      <c r="N155" s="338">
        <f t="shared" si="47"/>
        <v>81.095999999999989</v>
      </c>
      <c r="O155" s="435">
        <v>41</v>
      </c>
      <c r="P155" s="425">
        <f t="shared" si="48"/>
        <v>5547.4183999999987</v>
      </c>
      <c r="Q155" s="79">
        <f t="shared" si="49"/>
        <v>1.9857</v>
      </c>
      <c r="R155" s="93">
        <f t="shared" si="38"/>
        <v>142.12</v>
      </c>
      <c r="S155" s="77">
        <v>23653</v>
      </c>
      <c r="T155" s="407">
        <f t="shared" si="41"/>
        <v>1997.1573318322544</v>
      </c>
      <c r="U155" s="387">
        <f t="shared" si="50"/>
        <v>675.03917815930197</v>
      </c>
      <c r="V155" s="338">
        <f t="shared" si="51"/>
        <v>39.943146636645089</v>
      </c>
      <c r="W155" s="435">
        <v>27</v>
      </c>
      <c r="X155" s="425">
        <f t="shared" si="52"/>
        <v>2739.1396566282015</v>
      </c>
      <c r="Y155" s="79">
        <f t="shared" si="53"/>
        <v>0.97799999999999998</v>
      </c>
    </row>
    <row r="156" spans="1:25" s="46" customFormat="1" ht="16.5" customHeight="1" x14ac:dyDescent="0.2">
      <c r="A156" s="83">
        <v>140</v>
      </c>
      <c r="B156" s="89">
        <f t="shared" si="36"/>
        <v>46.98</v>
      </c>
      <c r="C156" s="77">
        <v>23653</v>
      </c>
      <c r="D156" s="411">
        <f t="shared" si="39"/>
        <v>6041.6347381864625</v>
      </c>
      <c r="E156" s="342">
        <f t="shared" si="42"/>
        <v>2042.0725415070242</v>
      </c>
      <c r="F156" s="338">
        <f t="shared" si="43"/>
        <v>120.83269476372925</v>
      </c>
      <c r="G156" s="407">
        <v>68</v>
      </c>
      <c r="H156" s="425">
        <f t="shared" si="44"/>
        <v>8272.5399744572151</v>
      </c>
      <c r="I156" s="79">
        <f t="shared" si="45"/>
        <v>2.98</v>
      </c>
      <c r="J156" s="96">
        <f t="shared" si="37"/>
        <v>70.12</v>
      </c>
      <c r="K156" s="77">
        <v>23653</v>
      </c>
      <c r="L156" s="407">
        <f t="shared" si="40"/>
        <v>4047.8608100399315</v>
      </c>
      <c r="M156" s="342">
        <f t="shared" si="46"/>
        <v>1368.1769537934968</v>
      </c>
      <c r="N156" s="338">
        <f t="shared" si="47"/>
        <v>80.957216200798626</v>
      </c>
      <c r="O156" s="435">
        <v>41</v>
      </c>
      <c r="P156" s="425">
        <f t="shared" si="48"/>
        <v>5537.9949800342274</v>
      </c>
      <c r="Q156" s="79">
        <f t="shared" si="49"/>
        <v>1.9965999999999999</v>
      </c>
      <c r="R156" s="93">
        <f t="shared" si="38"/>
        <v>142.37</v>
      </c>
      <c r="S156" s="77">
        <v>23653</v>
      </c>
      <c r="T156" s="407">
        <f t="shared" si="41"/>
        <v>1993.6503476856078</v>
      </c>
      <c r="U156" s="387">
        <f t="shared" si="50"/>
        <v>673.85381751773537</v>
      </c>
      <c r="V156" s="338">
        <f t="shared" si="51"/>
        <v>39.873006953712157</v>
      </c>
      <c r="W156" s="435">
        <v>27</v>
      </c>
      <c r="X156" s="425">
        <f t="shared" si="52"/>
        <v>2734.3771721570556</v>
      </c>
      <c r="Y156" s="79">
        <f t="shared" si="53"/>
        <v>0.98340000000000005</v>
      </c>
    </row>
    <row r="157" spans="1:25" s="46" customFormat="1" ht="16.5" customHeight="1" x14ac:dyDescent="0.2">
      <c r="A157" s="75">
        <v>141</v>
      </c>
      <c r="B157" s="89">
        <f t="shared" si="36"/>
        <v>47.06</v>
      </c>
      <c r="C157" s="77">
        <v>23653</v>
      </c>
      <c r="D157" s="411">
        <f t="shared" si="39"/>
        <v>6031.3642158946022</v>
      </c>
      <c r="E157" s="342">
        <f t="shared" si="42"/>
        <v>2038.6011049723754</v>
      </c>
      <c r="F157" s="338">
        <f t="shared" si="43"/>
        <v>120.62728431789205</v>
      </c>
      <c r="G157" s="407">
        <v>68</v>
      </c>
      <c r="H157" s="425">
        <f t="shared" si="44"/>
        <v>8258.5926051848692</v>
      </c>
      <c r="I157" s="79">
        <f t="shared" si="45"/>
        <v>2.9962</v>
      </c>
      <c r="J157" s="96">
        <f t="shared" si="37"/>
        <v>70.239999999999995</v>
      </c>
      <c r="K157" s="77">
        <v>23653</v>
      </c>
      <c r="L157" s="407">
        <f t="shared" si="40"/>
        <v>4040.9453302961283</v>
      </c>
      <c r="M157" s="342">
        <f t="shared" si="46"/>
        <v>1365.8395216400913</v>
      </c>
      <c r="N157" s="338">
        <f t="shared" si="47"/>
        <v>80.818906605922564</v>
      </c>
      <c r="O157" s="435">
        <v>41</v>
      </c>
      <c r="P157" s="425">
        <f t="shared" si="48"/>
        <v>5528.6037585421418</v>
      </c>
      <c r="Q157" s="79">
        <f t="shared" si="49"/>
        <v>2.0074000000000001</v>
      </c>
      <c r="R157" s="93">
        <f t="shared" si="38"/>
        <v>142.61000000000001</v>
      </c>
      <c r="S157" s="77">
        <v>23653</v>
      </c>
      <c r="T157" s="407">
        <f t="shared" si="41"/>
        <v>1990.2952107145361</v>
      </c>
      <c r="U157" s="387">
        <f t="shared" si="50"/>
        <v>672.71978122151313</v>
      </c>
      <c r="V157" s="338">
        <f t="shared" si="51"/>
        <v>39.80590421429072</v>
      </c>
      <c r="W157" s="435">
        <v>27</v>
      </c>
      <c r="X157" s="425">
        <f t="shared" si="52"/>
        <v>2729.8208961503401</v>
      </c>
      <c r="Y157" s="79">
        <f t="shared" si="53"/>
        <v>0.98870000000000002</v>
      </c>
    </row>
    <row r="158" spans="1:25" s="46" customFormat="1" ht="16.5" customHeight="1" x14ac:dyDescent="0.2">
      <c r="A158" s="75">
        <v>142</v>
      </c>
      <c r="B158" s="89">
        <f t="shared" si="36"/>
        <v>47.14</v>
      </c>
      <c r="C158" s="77">
        <v>23653</v>
      </c>
      <c r="D158" s="411">
        <f t="shared" si="39"/>
        <v>6021.1285532456504</v>
      </c>
      <c r="E158" s="342">
        <f t="shared" si="42"/>
        <v>2035.1414509970296</v>
      </c>
      <c r="F158" s="338">
        <f t="shared" si="43"/>
        <v>120.42257106491301</v>
      </c>
      <c r="G158" s="407">
        <v>68</v>
      </c>
      <c r="H158" s="425">
        <f t="shared" si="44"/>
        <v>8244.6925753075939</v>
      </c>
      <c r="I158" s="79">
        <f t="shared" si="45"/>
        <v>3.0123000000000002</v>
      </c>
      <c r="J158" s="96">
        <f t="shared" si="37"/>
        <v>70.36</v>
      </c>
      <c r="K158" s="77">
        <v>23653</v>
      </c>
      <c r="L158" s="407">
        <f t="shared" si="40"/>
        <v>4034.0534394542356</v>
      </c>
      <c r="M158" s="342">
        <f t="shared" si="46"/>
        <v>1363.5100625355315</v>
      </c>
      <c r="N158" s="338">
        <f t="shared" si="47"/>
        <v>80.681068789084719</v>
      </c>
      <c r="O158" s="435">
        <v>41</v>
      </c>
      <c r="P158" s="425">
        <f t="shared" si="48"/>
        <v>5519.244570778852</v>
      </c>
      <c r="Q158" s="79">
        <f t="shared" si="49"/>
        <v>2.0182000000000002</v>
      </c>
      <c r="R158" s="93">
        <f t="shared" si="38"/>
        <v>142.85</v>
      </c>
      <c r="S158" s="77">
        <v>23653</v>
      </c>
      <c r="T158" s="407">
        <f t="shared" si="41"/>
        <v>1986.9513475673784</v>
      </c>
      <c r="U158" s="387">
        <f t="shared" si="50"/>
        <v>671.58955547777384</v>
      </c>
      <c r="V158" s="338">
        <f t="shared" si="51"/>
        <v>39.739026951347569</v>
      </c>
      <c r="W158" s="435">
        <v>27</v>
      </c>
      <c r="X158" s="425">
        <f t="shared" si="52"/>
        <v>2725.2799299965</v>
      </c>
      <c r="Y158" s="79">
        <f t="shared" si="53"/>
        <v>0.99399999999999999</v>
      </c>
    </row>
    <row r="159" spans="1:25" s="46" customFormat="1" ht="16.5" customHeight="1" x14ac:dyDescent="0.2">
      <c r="A159" s="75">
        <v>143</v>
      </c>
      <c r="B159" s="89">
        <f t="shared" si="36"/>
        <v>47.22</v>
      </c>
      <c r="C159" s="77">
        <v>23653</v>
      </c>
      <c r="D159" s="411">
        <f t="shared" si="39"/>
        <v>6010.9275730622612</v>
      </c>
      <c r="E159" s="342">
        <f t="shared" si="42"/>
        <v>2031.6935196950442</v>
      </c>
      <c r="F159" s="338">
        <f t="shared" si="43"/>
        <v>120.21855146124523</v>
      </c>
      <c r="G159" s="407">
        <v>68</v>
      </c>
      <c r="H159" s="425">
        <f t="shared" si="44"/>
        <v>8230.8396442185513</v>
      </c>
      <c r="I159" s="79">
        <f t="shared" si="45"/>
        <v>3.0284</v>
      </c>
      <c r="J159" s="96">
        <f t="shared" si="37"/>
        <v>70.47</v>
      </c>
      <c r="K159" s="77">
        <v>23653</v>
      </c>
      <c r="L159" s="407">
        <f t="shared" si="40"/>
        <v>4027.7564921243084</v>
      </c>
      <c r="M159" s="342">
        <f t="shared" si="46"/>
        <v>1361.3816943380161</v>
      </c>
      <c r="N159" s="338">
        <f t="shared" si="47"/>
        <v>80.555129842486167</v>
      </c>
      <c r="O159" s="435">
        <v>41</v>
      </c>
      <c r="P159" s="425">
        <f t="shared" si="48"/>
        <v>5510.6933163048107</v>
      </c>
      <c r="Q159" s="79">
        <f t="shared" si="49"/>
        <v>2.0291999999999999</v>
      </c>
      <c r="R159" s="93">
        <f t="shared" si="38"/>
        <v>143.08000000000001</v>
      </c>
      <c r="S159" s="77">
        <v>23653</v>
      </c>
      <c r="T159" s="407">
        <f t="shared" si="41"/>
        <v>1983.757338551859</v>
      </c>
      <c r="U159" s="387">
        <f t="shared" si="50"/>
        <v>670.50998043052823</v>
      </c>
      <c r="V159" s="338">
        <f t="shared" si="51"/>
        <v>39.675146771037184</v>
      </c>
      <c r="W159" s="435">
        <v>27</v>
      </c>
      <c r="X159" s="425">
        <f t="shared" si="52"/>
        <v>2720.9424657534246</v>
      </c>
      <c r="Y159" s="79">
        <f t="shared" si="53"/>
        <v>0.99939999999999996</v>
      </c>
    </row>
    <row r="160" spans="1:25" s="46" customFormat="1" ht="16.5" customHeight="1" x14ac:dyDescent="0.2">
      <c r="A160" s="75">
        <v>144</v>
      </c>
      <c r="B160" s="89">
        <f t="shared" si="36"/>
        <v>47.29</v>
      </c>
      <c r="C160" s="77">
        <v>23653</v>
      </c>
      <c r="D160" s="411">
        <f t="shared" si="39"/>
        <v>6002.0300274899555</v>
      </c>
      <c r="E160" s="342">
        <f t="shared" si="42"/>
        <v>2028.6861492916048</v>
      </c>
      <c r="F160" s="338">
        <f t="shared" si="43"/>
        <v>120.04060054979911</v>
      </c>
      <c r="G160" s="407">
        <v>68</v>
      </c>
      <c r="H160" s="425">
        <f t="shared" si="44"/>
        <v>8218.7567773313604</v>
      </c>
      <c r="I160" s="79">
        <f t="shared" si="45"/>
        <v>3.0449999999999999</v>
      </c>
      <c r="J160" s="96">
        <f t="shared" si="37"/>
        <v>70.58</v>
      </c>
      <c r="K160" s="77">
        <v>23653</v>
      </c>
      <c r="L160" s="407">
        <f t="shared" si="40"/>
        <v>4021.4791725701334</v>
      </c>
      <c r="M160" s="342">
        <f t="shared" si="46"/>
        <v>1359.2599603287049</v>
      </c>
      <c r="N160" s="338">
        <f t="shared" si="47"/>
        <v>80.429583451402664</v>
      </c>
      <c r="O160" s="435">
        <v>41</v>
      </c>
      <c r="P160" s="425">
        <f t="shared" si="48"/>
        <v>5502.1687163502402</v>
      </c>
      <c r="Q160" s="79">
        <f t="shared" si="49"/>
        <v>2.0402</v>
      </c>
      <c r="R160" s="93">
        <f t="shared" si="38"/>
        <v>143.31</v>
      </c>
      <c r="S160" s="77">
        <v>23653</v>
      </c>
      <c r="T160" s="407">
        <f t="shared" si="41"/>
        <v>1980.5735817458656</v>
      </c>
      <c r="U160" s="387">
        <f t="shared" si="50"/>
        <v>669.43387063010255</v>
      </c>
      <c r="V160" s="338">
        <f t="shared" si="51"/>
        <v>39.611471634917315</v>
      </c>
      <c r="W160" s="435">
        <v>27</v>
      </c>
      <c r="X160" s="425">
        <f t="shared" si="52"/>
        <v>2716.6189240108856</v>
      </c>
      <c r="Y160" s="79">
        <f t="shared" si="53"/>
        <v>1.0047999999999999</v>
      </c>
    </row>
    <row r="161" spans="1:25" s="46" customFormat="1" ht="16.5" customHeight="1" x14ac:dyDescent="0.2">
      <c r="A161" s="75">
        <v>145</v>
      </c>
      <c r="B161" s="89">
        <f t="shared" ref="B161:B206" si="54">ROUND((-0.0006*A161*A161+0.23*A161+15.7)*1.3,2)</f>
        <v>47.37</v>
      </c>
      <c r="C161" s="77">
        <v>23653</v>
      </c>
      <c r="D161" s="411">
        <f t="shared" si="39"/>
        <v>5991.8936035465485</v>
      </c>
      <c r="E161" s="342">
        <f t="shared" si="42"/>
        <v>2025.2600379987332</v>
      </c>
      <c r="F161" s="338">
        <f t="shared" si="43"/>
        <v>119.83787207093097</v>
      </c>
      <c r="G161" s="407">
        <v>68</v>
      </c>
      <c r="H161" s="425">
        <f t="shared" si="44"/>
        <v>8204.9915136162126</v>
      </c>
      <c r="I161" s="79">
        <f t="shared" si="45"/>
        <v>3.0609999999999999</v>
      </c>
      <c r="J161" s="96">
        <f t="shared" ref="J161:J206" si="55">ROUND(((-0.0006*A161*A161+0.23*A161+15.7)*1.3)/0.67,2)</f>
        <v>70.69</v>
      </c>
      <c r="K161" s="77">
        <v>23653</v>
      </c>
      <c r="L161" s="407">
        <f t="shared" si="40"/>
        <v>4015.2213891639558</v>
      </c>
      <c r="M161" s="342">
        <f t="shared" si="46"/>
        <v>1357.1448295374169</v>
      </c>
      <c r="N161" s="338">
        <f t="shared" si="47"/>
        <v>80.304427783279124</v>
      </c>
      <c r="O161" s="435">
        <v>41</v>
      </c>
      <c r="P161" s="425">
        <f t="shared" si="48"/>
        <v>5493.6706464846511</v>
      </c>
      <c r="Q161" s="79">
        <f t="shared" si="49"/>
        <v>2.0512000000000001</v>
      </c>
      <c r="R161" s="93">
        <f t="shared" ref="R161:R206" si="56">ROUND(((-0.0006*A161*A161+0.23*A161+15.7)*1.3)/0.33,2)</f>
        <v>143.53</v>
      </c>
      <c r="S161" s="77">
        <v>23653</v>
      </c>
      <c r="T161" s="407">
        <f t="shared" si="41"/>
        <v>1977.5377969762421</v>
      </c>
      <c r="U161" s="387">
        <f t="shared" si="50"/>
        <v>668.40777537796976</v>
      </c>
      <c r="V161" s="338">
        <f t="shared" si="51"/>
        <v>39.550755939524841</v>
      </c>
      <c r="W161" s="435">
        <v>27</v>
      </c>
      <c r="X161" s="425">
        <f t="shared" si="52"/>
        <v>2712.496328293737</v>
      </c>
      <c r="Y161" s="79">
        <f t="shared" si="53"/>
        <v>1.0102</v>
      </c>
    </row>
    <row r="162" spans="1:25" s="46" customFormat="1" ht="16.5" customHeight="1" x14ac:dyDescent="0.2">
      <c r="A162" s="75">
        <v>146</v>
      </c>
      <c r="B162" s="89">
        <f t="shared" si="54"/>
        <v>47.44</v>
      </c>
      <c r="C162" s="77">
        <v>23653</v>
      </c>
      <c r="D162" s="411">
        <f t="shared" si="39"/>
        <v>5983.0522765598653</v>
      </c>
      <c r="E162" s="342">
        <f t="shared" si="42"/>
        <v>2022.2716694772344</v>
      </c>
      <c r="F162" s="338">
        <f t="shared" si="43"/>
        <v>119.6610455311973</v>
      </c>
      <c r="G162" s="407">
        <v>68</v>
      </c>
      <c r="H162" s="425">
        <f t="shared" si="44"/>
        <v>8192.9849915682971</v>
      </c>
      <c r="I162" s="79">
        <f t="shared" si="45"/>
        <v>3.0775999999999999</v>
      </c>
      <c r="J162" s="96">
        <f t="shared" si="55"/>
        <v>70.8</v>
      </c>
      <c r="K162" s="77">
        <v>23653</v>
      </c>
      <c r="L162" s="407">
        <f t="shared" si="40"/>
        <v>4008.9830508474579</v>
      </c>
      <c r="M162" s="342">
        <f t="shared" si="46"/>
        <v>1355.0362711864407</v>
      </c>
      <c r="N162" s="338">
        <f t="shared" si="47"/>
        <v>80.179661016949154</v>
      </c>
      <c r="O162" s="435">
        <v>41</v>
      </c>
      <c r="P162" s="425">
        <f t="shared" si="48"/>
        <v>5485.1989830508483</v>
      </c>
      <c r="Q162" s="79">
        <f t="shared" si="49"/>
        <v>2.0621</v>
      </c>
      <c r="R162" s="93">
        <f t="shared" si="56"/>
        <v>143.75</v>
      </c>
      <c r="S162" s="77">
        <v>23653</v>
      </c>
      <c r="T162" s="407">
        <f t="shared" si="41"/>
        <v>1974.5113043478261</v>
      </c>
      <c r="U162" s="387">
        <f t="shared" si="50"/>
        <v>667.38482086956515</v>
      </c>
      <c r="V162" s="338">
        <f t="shared" si="51"/>
        <v>39.490226086956525</v>
      </c>
      <c r="W162" s="435">
        <v>27</v>
      </c>
      <c r="X162" s="425">
        <f t="shared" si="52"/>
        <v>2708.386351304348</v>
      </c>
      <c r="Y162" s="79">
        <f t="shared" si="53"/>
        <v>1.0157</v>
      </c>
    </row>
    <row r="163" spans="1:25" s="46" customFormat="1" ht="16.5" customHeight="1" x14ac:dyDescent="0.2">
      <c r="A163" s="75">
        <v>147</v>
      </c>
      <c r="B163" s="89">
        <f t="shared" si="54"/>
        <v>47.51</v>
      </c>
      <c r="C163" s="77">
        <v>23653</v>
      </c>
      <c r="D163" s="411">
        <f t="shared" si="39"/>
        <v>5974.2370027362658</v>
      </c>
      <c r="E163" s="342">
        <f t="shared" si="42"/>
        <v>2019.2921069248578</v>
      </c>
      <c r="F163" s="338">
        <f t="shared" si="43"/>
        <v>119.48474005472532</v>
      </c>
      <c r="G163" s="407">
        <v>68</v>
      </c>
      <c r="H163" s="425">
        <f t="shared" si="44"/>
        <v>8181.0138497158487</v>
      </c>
      <c r="I163" s="79">
        <f t="shared" si="45"/>
        <v>3.0941000000000001</v>
      </c>
      <c r="J163" s="96">
        <f t="shared" si="55"/>
        <v>70.91</v>
      </c>
      <c r="K163" s="77">
        <v>23653</v>
      </c>
      <c r="L163" s="407">
        <f t="shared" si="40"/>
        <v>4002.7640671273448</v>
      </c>
      <c r="M163" s="342">
        <f t="shared" si="46"/>
        <v>1352.9342546890425</v>
      </c>
      <c r="N163" s="338">
        <f t="shared" si="47"/>
        <v>80.055281342546891</v>
      </c>
      <c r="O163" s="435">
        <v>41</v>
      </c>
      <c r="P163" s="425">
        <f t="shared" si="48"/>
        <v>5476.7536031589343</v>
      </c>
      <c r="Q163" s="79">
        <f t="shared" si="49"/>
        <v>2.0731000000000002</v>
      </c>
      <c r="R163" s="93">
        <f t="shared" si="56"/>
        <v>143.96</v>
      </c>
      <c r="S163" s="77">
        <v>23653</v>
      </c>
      <c r="T163" s="407">
        <f t="shared" si="41"/>
        <v>1971.6310086135036</v>
      </c>
      <c r="U163" s="387">
        <f t="shared" si="50"/>
        <v>666.4112809113642</v>
      </c>
      <c r="V163" s="338">
        <f t="shared" si="51"/>
        <v>39.43262017227007</v>
      </c>
      <c r="W163" s="435">
        <v>27</v>
      </c>
      <c r="X163" s="425">
        <f t="shared" si="52"/>
        <v>2704.4749096971377</v>
      </c>
      <c r="Y163" s="79">
        <f t="shared" si="53"/>
        <v>1.0210999999999999</v>
      </c>
    </row>
    <row r="164" spans="1:25" s="46" customFormat="1" ht="16.5" customHeight="1" x14ac:dyDescent="0.2">
      <c r="A164" s="75">
        <v>148</v>
      </c>
      <c r="B164" s="89">
        <f t="shared" si="54"/>
        <v>47.58</v>
      </c>
      <c r="C164" s="77">
        <v>23653</v>
      </c>
      <c r="D164" s="411">
        <f t="shared" si="39"/>
        <v>5965.4476670870117</v>
      </c>
      <c r="E164" s="342">
        <f t="shared" si="42"/>
        <v>2016.3213114754099</v>
      </c>
      <c r="F164" s="338">
        <f t="shared" si="43"/>
        <v>119.30895334174024</v>
      </c>
      <c r="G164" s="407">
        <v>68</v>
      </c>
      <c r="H164" s="425">
        <f t="shared" si="44"/>
        <v>8169.0779319041621</v>
      </c>
      <c r="I164" s="79">
        <f t="shared" si="45"/>
        <v>3.1105999999999998</v>
      </c>
      <c r="J164" s="96">
        <f t="shared" si="55"/>
        <v>71.010000000000005</v>
      </c>
      <c r="K164" s="77">
        <v>23653</v>
      </c>
      <c r="L164" s="407">
        <f t="shared" si="40"/>
        <v>3997.1271651880015</v>
      </c>
      <c r="M164" s="342">
        <f t="shared" si="46"/>
        <v>1351.0289818335443</v>
      </c>
      <c r="N164" s="338">
        <f t="shared" si="47"/>
        <v>79.942543303760033</v>
      </c>
      <c r="O164" s="435">
        <v>41</v>
      </c>
      <c r="P164" s="425">
        <f t="shared" si="48"/>
        <v>5469.0986903253061</v>
      </c>
      <c r="Q164" s="79">
        <f t="shared" si="49"/>
        <v>2.0842000000000001</v>
      </c>
      <c r="R164" s="93">
        <f t="shared" si="56"/>
        <v>144.16999999999999</v>
      </c>
      <c r="S164" s="77">
        <v>23653</v>
      </c>
      <c r="T164" s="407">
        <f t="shared" si="41"/>
        <v>1968.7591038357496</v>
      </c>
      <c r="U164" s="387">
        <f t="shared" si="50"/>
        <v>665.44057709648325</v>
      </c>
      <c r="V164" s="338">
        <f t="shared" si="51"/>
        <v>39.375182076714992</v>
      </c>
      <c r="W164" s="435">
        <v>27</v>
      </c>
      <c r="X164" s="425">
        <f t="shared" si="52"/>
        <v>2700.5748630089479</v>
      </c>
      <c r="Y164" s="79">
        <f t="shared" si="53"/>
        <v>1.0266</v>
      </c>
    </row>
    <row r="165" spans="1:25" s="46" customFormat="1" ht="16.5" customHeight="1" x14ac:dyDescent="0.2">
      <c r="A165" s="75">
        <v>149</v>
      </c>
      <c r="B165" s="89">
        <f t="shared" si="54"/>
        <v>47.64</v>
      </c>
      <c r="C165" s="77">
        <v>23653</v>
      </c>
      <c r="D165" s="411">
        <f t="shared" si="39"/>
        <v>5957.9345088161208</v>
      </c>
      <c r="E165" s="342">
        <f t="shared" si="42"/>
        <v>2013.7818639798486</v>
      </c>
      <c r="F165" s="338">
        <f t="shared" si="43"/>
        <v>119.15869017632242</v>
      </c>
      <c r="G165" s="407">
        <v>68</v>
      </c>
      <c r="H165" s="425">
        <f t="shared" si="44"/>
        <v>8158.8750629722917</v>
      </c>
      <c r="I165" s="79">
        <f t="shared" si="45"/>
        <v>3.1276000000000002</v>
      </c>
      <c r="J165" s="96">
        <f t="shared" si="55"/>
        <v>71.11</v>
      </c>
      <c r="K165" s="77">
        <v>23653</v>
      </c>
      <c r="L165" s="407">
        <f t="shared" si="40"/>
        <v>3991.5061172830829</v>
      </c>
      <c r="M165" s="342">
        <f t="shared" si="46"/>
        <v>1349.1290676416818</v>
      </c>
      <c r="N165" s="338">
        <f t="shared" si="47"/>
        <v>79.830122345661664</v>
      </c>
      <c r="O165" s="435">
        <v>41</v>
      </c>
      <c r="P165" s="425">
        <f t="shared" si="48"/>
        <v>5461.4653072704268</v>
      </c>
      <c r="Q165" s="79">
        <f t="shared" si="49"/>
        <v>2.0952999999999999</v>
      </c>
      <c r="R165" s="93">
        <f t="shared" si="56"/>
        <v>144.38</v>
      </c>
      <c r="S165" s="77">
        <v>23653</v>
      </c>
      <c r="T165" s="407">
        <f t="shared" si="41"/>
        <v>1965.895553400748</v>
      </c>
      <c r="U165" s="387">
        <f t="shared" si="50"/>
        <v>664.47269704945279</v>
      </c>
      <c r="V165" s="338">
        <f t="shared" si="51"/>
        <v>39.317911068014958</v>
      </c>
      <c r="W165" s="435">
        <v>27</v>
      </c>
      <c r="X165" s="425">
        <f t="shared" si="52"/>
        <v>2696.6861615182156</v>
      </c>
      <c r="Y165" s="79">
        <f t="shared" si="53"/>
        <v>1.032</v>
      </c>
    </row>
    <row r="166" spans="1:25" s="46" customFormat="1" ht="16.5" customHeight="1" x14ac:dyDescent="0.2">
      <c r="A166" s="83">
        <v>150</v>
      </c>
      <c r="B166" s="89">
        <f t="shared" si="54"/>
        <v>47.71</v>
      </c>
      <c r="C166" s="77">
        <v>23653</v>
      </c>
      <c r="D166" s="411">
        <f t="shared" si="39"/>
        <v>5949.1930412911343</v>
      </c>
      <c r="E166" s="342">
        <f t="shared" si="42"/>
        <v>2010.8272479564032</v>
      </c>
      <c r="F166" s="338">
        <f t="shared" si="43"/>
        <v>118.98386082582269</v>
      </c>
      <c r="G166" s="407">
        <v>68</v>
      </c>
      <c r="H166" s="425">
        <f t="shared" si="44"/>
        <v>8147.0041500733596</v>
      </c>
      <c r="I166" s="79">
        <f t="shared" si="45"/>
        <v>3.1440000000000001</v>
      </c>
      <c r="J166" s="96">
        <f t="shared" si="55"/>
        <v>71.209999999999994</v>
      </c>
      <c r="K166" s="77">
        <v>23653</v>
      </c>
      <c r="L166" s="407">
        <f t="shared" si="40"/>
        <v>3985.9008566212615</v>
      </c>
      <c r="M166" s="342">
        <f t="shared" si="46"/>
        <v>1347.2344895379863</v>
      </c>
      <c r="N166" s="338">
        <f t="shared" si="47"/>
        <v>79.718017132425231</v>
      </c>
      <c r="O166" s="435">
        <v>41</v>
      </c>
      <c r="P166" s="425">
        <f t="shared" si="48"/>
        <v>5453.8533632916733</v>
      </c>
      <c r="Q166" s="79">
        <f t="shared" si="49"/>
        <v>2.1063999999999998</v>
      </c>
      <c r="R166" s="93">
        <f t="shared" si="56"/>
        <v>144.58000000000001</v>
      </c>
      <c r="S166" s="77">
        <v>23653</v>
      </c>
      <c r="T166" s="407">
        <f t="shared" si="41"/>
        <v>1963.1760962788767</v>
      </c>
      <c r="U166" s="387">
        <f t="shared" si="50"/>
        <v>663.55352054226023</v>
      </c>
      <c r="V166" s="338">
        <f t="shared" si="51"/>
        <v>39.263521925577535</v>
      </c>
      <c r="W166" s="435">
        <v>27</v>
      </c>
      <c r="X166" s="425">
        <f t="shared" si="52"/>
        <v>2692.9931387467145</v>
      </c>
      <c r="Y166" s="79">
        <f t="shared" si="53"/>
        <v>1.0375000000000001</v>
      </c>
    </row>
    <row r="167" spans="1:25" s="46" customFormat="1" ht="16.5" customHeight="1" x14ac:dyDescent="0.2">
      <c r="A167" s="75">
        <v>151</v>
      </c>
      <c r="B167" s="89">
        <f t="shared" si="54"/>
        <v>47.77</v>
      </c>
      <c r="C167" s="77">
        <v>23653</v>
      </c>
      <c r="D167" s="411">
        <f t="shared" si="39"/>
        <v>5941.720745237596</v>
      </c>
      <c r="E167" s="342">
        <f t="shared" si="42"/>
        <v>2008.3016118903072</v>
      </c>
      <c r="F167" s="338">
        <f t="shared" si="43"/>
        <v>118.83441490475192</v>
      </c>
      <c r="G167" s="407">
        <v>68</v>
      </c>
      <c r="H167" s="425">
        <f t="shared" si="44"/>
        <v>8136.8567720326546</v>
      </c>
      <c r="I167" s="79">
        <f t="shared" si="45"/>
        <v>3.161</v>
      </c>
      <c r="J167" s="96">
        <f t="shared" si="55"/>
        <v>71.3</v>
      </c>
      <c r="K167" s="77">
        <v>23653</v>
      </c>
      <c r="L167" s="407">
        <f t="shared" si="40"/>
        <v>3980.8695652173915</v>
      </c>
      <c r="M167" s="342">
        <f t="shared" si="46"/>
        <v>1345.5339130434782</v>
      </c>
      <c r="N167" s="338">
        <f t="shared" si="47"/>
        <v>79.617391304347834</v>
      </c>
      <c r="O167" s="435">
        <v>41</v>
      </c>
      <c r="P167" s="425">
        <f t="shared" si="48"/>
        <v>5447.0208695652173</v>
      </c>
      <c r="Q167" s="79">
        <f t="shared" si="49"/>
        <v>2.1177999999999999</v>
      </c>
      <c r="R167" s="93">
        <f t="shared" si="56"/>
        <v>144.77000000000001</v>
      </c>
      <c r="S167" s="77">
        <v>23653</v>
      </c>
      <c r="T167" s="407">
        <f t="shared" si="41"/>
        <v>1960.5995717344754</v>
      </c>
      <c r="U167" s="387">
        <f t="shared" si="50"/>
        <v>662.68265524625258</v>
      </c>
      <c r="V167" s="338">
        <f t="shared" si="51"/>
        <v>39.211991434689509</v>
      </c>
      <c r="W167" s="435">
        <v>27</v>
      </c>
      <c r="X167" s="425">
        <f t="shared" si="52"/>
        <v>2689.4942184154174</v>
      </c>
      <c r="Y167" s="79">
        <f t="shared" si="53"/>
        <v>1.0429999999999999</v>
      </c>
    </row>
    <row r="168" spans="1:25" s="46" customFormat="1" ht="16.5" customHeight="1" x14ac:dyDescent="0.2">
      <c r="A168" s="75">
        <v>152</v>
      </c>
      <c r="B168" s="89">
        <f t="shared" si="54"/>
        <v>47.84</v>
      </c>
      <c r="C168" s="77">
        <v>23653</v>
      </c>
      <c r="D168" s="411">
        <f t="shared" si="39"/>
        <v>5933.0267558528431</v>
      </c>
      <c r="E168" s="342">
        <f t="shared" si="42"/>
        <v>2005.3630434782608</v>
      </c>
      <c r="F168" s="338">
        <f t="shared" si="43"/>
        <v>118.66053511705687</v>
      </c>
      <c r="G168" s="407">
        <v>68</v>
      </c>
      <c r="H168" s="425">
        <f t="shared" si="44"/>
        <v>8125.0503344481604</v>
      </c>
      <c r="I168" s="79">
        <f t="shared" si="45"/>
        <v>3.1772999999999998</v>
      </c>
      <c r="J168" s="96">
        <f t="shared" si="55"/>
        <v>71.400000000000006</v>
      </c>
      <c r="K168" s="77">
        <v>23653</v>
      </c>
      <c r="L168" s="407">
        <f t="shared" si="40"/>
        <v>3975.2941176470586</v>
      </c>
      <c r="M168" s="342">
        <f t="shared" si="46"/>
        <v>1343.6494117647057</v>
      </c>
      <c r="N168" s="338">
        <f t="shared" si="47"/>
        <v>79.505882352941171</v>
      </c>
      <c r="O168" s="435">
        <v>41</v>
      </c>
      <c r="P168" s="425">
        <f t="shared" si="48"/>
        <v>5439.4494117647064</v>
      </c>
      <c r="Q168" s="79">
        <f t="shared" si="49"/>
        <v>2.1288999999999998</v>
      </c>
      <c r="R168" s="93">
        <f t="shared" si="56"/>
        <v>144.96</v>
      </c>
      <c r="S168" s="77">
        <v>23653</v>
      </c>
      <c r="T168" s="407">
        <f t="shared" si="41"/>
        <v>1958.0298013245031</v>
      </c>
      <c r="U168" s="387">
        <f t="shared" si="50"/>
        <v>661.81407284768193</v>
      </c>
      <c r="V168" s="338">
        <f t="shared" si="51"/>
        <v>39.160596026490062</v>
      </c>
      <c r="W168" s="435">
        <v>27</v>
      </c>
      <c r="X168" s="425">
        <f t="shared" si="52"/>
        <v>2686.0044701986749</v>
      </c>
      <c r="Y168" s="79">
        <f t="shared" si="53"/>
        <v>1.0486</v>
      </c>
    </row>
    <row r="169" spans="1:25" s="46" customFormat="1" ht="16.5" customHeight="1" x14ac:dyDescent="0.2">
      <c r="A169" s="75">
        <v>153</v>
      </c>
      <c r="B169" s="89">
        <f t="shared" si="54"/>
        <v>47.9</v>
      </c>
      <c r="C169" s="77">
        <v>23653</v>
      </c>
      <c r="D169" s="411">
        <f t="shared" si="39"/>
        <v>5925.5949895615868</v>
      </c>
      <c r="E169" s="342">
        <f t="shared" si="42"/>
        <v>2002.8511064718161</v>
      </c>
      <c r="F169" s="338">
        <f t="shared" si="43"/>
        <v>118.51189979123174</v>
      </c>
      <c r="G169" s="407">
        <v>68</v>
      </c>
      <c r="H169" s="425">
        <f t="shared" si="44"/>
        <v>8114.9579958246341</v>
      </c>
      <c r="I169" s="79">
        <f t="shared" si="45"/>
        <v>3.1941999999999999</v>
      </c>
      <c r="J169" s="96">
        <f t="shared" si="55"/>
        <v>71.489999999999995</v>
      </c>
      <c r="K169" s="77">
        <v>23653</v>
      </c>
      <c r="L169" s="407">
        <f t="shared" si="40"/>
        <v>3970.2895509861519</v>
      </c>
      <c r="M169" s="342">
        <f t="shared" si="46"/>
        <v>1341.9578682333192</v>
      </c>
      <c r="N169" s="338">
        <f t="shared" si="47"/>
        <v>79.40579101972304</v>
      </c>
      <c r="O169" s="435">
        <v>41</v>
      </c>
      <c r="P169" s="425">
        <f t="shared" si="48"/>
        <v>5432.6532102391948</v>
      </c>
      <c r="Q169" s="79">
        <f t="shared" si="49"/>
        <v>2.1402000000000001</v>
      </c>
      <c r="R169" s="93">
        <f t="shared" si="56"/>
        <v>145.15</v>
      </c>
      <c r="S169" s="77">
        <v>23653</v>
      </c>
      <c r="T169" s="407">
        <f t="shared" si="41"/>
        <v>1955.466758525663</v>
      </c>
      <c r="U169" s="387">
        <f t="shared" si="50"/>
        <v>660.94776438167401</v>
      </c>
      <c r="V169" s="338">
        <f t="shared" si="51"/>
        <v>39.109335170513262</v>
      </c>
      <c r="W169" s="435">
        <v>27</v>
      </c>
      <c r="X169" s="425">
        <f t="shared" si="52"/>
        <v>2682.52385807785</v>
      </c>
      <c r="Y169" s="79">
        <f t="shared" si="53"/>
        <v>1.0541</v>
      </c>
    </row>
    <row r="170" spans="1:25" s="46" customFormat="1" ht="16.5" customHeight="1" x14ac:dyDescent="0.2">
      <c r="A170" s="75">
        <v>154</v>
      </c>
      <c r="B170" s="89">
        <f t="shared" si="54"/>
        <v>47.96</v>
      </c>
      <c r="C170" s="77">
        <v>23653</v>
      </c>
      <c r="D170" s="411">
        <f t="shared" si="39"/>
        <v>5918.181818181818</v>
      </c>
      <c r="E170" s="342">
        <f t="shared" si="42"/>
        <v>2000.3454545454542</v>
      </c>
      <c r="F170" s="338">
        <f t="shared" si="43"/>
        <v>118.36363636363636</v>
      </c>
      <c r="G170" s="407">
        <v>68</v>
      </c>
      <c r="H170" s="425">
        <f t="shared" si="44"/>
        <v>8104.8909090909083</v>
      </c>
      <c r="I170" s="79">
        <f t="shared" si="45"/>
        <v>3.2109999999999999</v>
      </c>
      <c r="J170" s="96">
        <f t="shared" si="55"/>
        <v>71.58</v>
      </c>
      <c r="K170" s="77">
        <v>23653</v>
      </c>
      <c r="L170" s="407">
        <f t="shared" si="40"/>
        <v>3965.2975691533948</v>
      </c>
      <c r="M170" s="342">
        <f t="shared" si="46"/>
        <v>1340.2705783738472</v>
      </c>
      <c r="N170" s="338">
        <f t="shared" si="47"/>
        <v>79.305951383067892</v>
      </c>
      <c r="O170" s="435">
        <v>41</v>
      </c>
      <c r="P170" s="425">
        <f t="shared" si="48"/>
        <v>5425.8740989103098</v>
      </c>
      <c r="Q170" s="79">
        <f t="shared" si="49"/>
        <v>2.1514000000000002</v>
      </c>
      <c r="R170" s="93">
        <f t="shared" si="56"/>
        <v>145.33000000000001</v>
      </c>
      <c r="S170" s="77">
        <v>23653</v>
      </c>
      <c r="T170" s="407">
        <f t="shared" si="41"/>
        <v>1953.044794605381</v>
      </c>
      <c r="U170" s="387">
        <f t="shared" si="50"/>
        <v>660.12914057661874</v>
      </c>
      <c r="V170" s="338">
        <f t="shared" si="51"/>
        <v>39.060895892107617</v>
      </c>
      <c r="W170" s="435">
        <v>27</v>
      </c>
      <c r="X170" s="425">
        <f t="shared" si="52"/>
        <v>2679.2348310741072</v>
      </c>
      <c r="Y170" s="79">
        <f t="shared" si="53"/>
        <v>1.0597000000000001</v>
      </c>
    </row>
    <row r="171" spans="1:25" s="46" customFormat="1" ht="16.5" customHeight="1" x14ac:dyDescent="0.2">
      <c r="A171" s="75">
        <v>155</v>
      </c>
      <c r="B171" s="89">
        <f t="shared" si="54"/>
        <v>48.02</v>
      </c>
      <c r="C171" s="77">
        <v>23653</v>
      </c>
      <c r="D171" s="411">
        <f t="shared" si="39"/>
        <v>5910.7871720116609</v>
      </c>
      <c r="E171" s="342">
        <f t="shared" si="42"/>
        <v>1997.8460641399413</v>
      </c>
      <c r="F171" s="338">
        <f t="shared" si="43"/>
        <v>118.21574344023323</v>
      </c>
      <c r="G171" s="407">
        <v>68</v>
      </c>
      <c r="H171" s="425">
        <f t="shared" si="44"/>
        <v>8094.8489795918358</v>
      </c>
      <c r="I171" s="79">
        <f t="shared" si="45"/>
        <v>3.2277999999999998</v>
      </c>
      <c r="J171" s="96">
        <f t="shared" si="55"/>
        <v>71.66</v>
      </c>
      <c r="K171" s="77">
        <v>23653</v>
      </c>
      <c r="L171" s="407">
        <f t="shared" si="40"/>
        <v>3960.8707786770865</v>
      </c>
      <c r="M171" s="342">
        <f t="shared" si="46"/>
        <v>1338.774323192855</v>
      </c>
      <c r="N171" s="338">
        <f t="shared" si="47"/>
        <v>79.217415573541729</v>
      </c>
      <c r="O171" s="435">
        <v>41</v>
      </c>
      <c r="P171" s="425">
        <f t="shared" si="48"/>
        <v>5419.8625174434837</v>
      </c>
      <c r="Q171" s="79">
        <f t="shared" si="49"/>
        <v>2.1629999999999998</v>
      </c>
      <c r="R171" s="93">
        <f t="shared" si="56"/>
        <v>145.5</v>
      </c>
      <c r="S171" s="77">
        <v>23653</v>
      </c>
      <c r="T171" s="407">
        <f t="shared" si="41"/>
        <v>1950.7628865979379</v>
      </c>
      <c r="U171" s="387">
        <f t="shared" si="50"/>
        <v>659.35785567010294</v>
      </c>
      <c r="V171" s="338">
        <f t="shared" si="51"/>
        <v>39.015257731958762</v>
      </c>
      <c r="W171" s="435">
        <v>27</v>
      </c>
      <c r="X171" s="425">
        <f t="shared" si="52"/>
        <v>2676.1359999999995</v>
      </c>
      <c r="Y171" s="79">
        <f t="shared" si="53"/>
        <v>1.0652999999999999</v>
      </c>
    </row>
    <row r="172" spans="1:25" s="46" customFormat="1" ht="16.5" customHeight="1" x14ac:dyDescent="0.2">
      <c r="A172" s="75">
        <v>156</v>
      </c>
      <c r="B172" s="89">
        <f t="shared" si="54"/>
        <v>48.07</v>
      </c>
      <c r="C172" s="77">
        <v>23653</v>
      </c>
      <c r="D172" s="411">
        <f t="shared" si="39"/>
        <v>5904.6390680257964</v>
      </c>
      <c r="E172" s="342">
        <f t="shared" si="42"/>
        <v>1995.7680049927189</v>
      </c>
      <c r="F172" s="338">
        <f t="shared" si="43"/>
        <v>118.09278136051593</v>
      </c>
      <c r="G172" s="407">
        <v>68</v>
      </c>
      <c r="H172" s="425">
        <f t="shared" si="44"/>
        <v>8086.4998543790316</v>
      </c>
      <c r="I172" s="79">
        <f t="shared" si="45"/>
        <v>3.2452999999999999</v>
      </c>
      <c r="J172" s="96">
        <f t="shared" si="55"/>
        <v>71.75</v>
      </c>
      <c r="K172" s="77">
        <v>23653</v>
      </c>
      <c r="L172" s="407">
        <f t="shared" si="40"/>
        <v>3955.9024390243903</v>
      </c>
      <c r="M172" s="342">
        <f t="shared" si="46"/>
        <v>1337.0950243902439</v>
      </c>
      <c r="N172" s="338">
        <f t="shared" si="47"/>
        <v>79.118048780487811</v>
      </c>
      <c r="O172" s="435">
        <v>41</v>
      </c>
      <c r="P172" s="425">
        <f t="shared" si="48"/>
        <v>5413.1155121951224</v>
      </c>
      <c r="Q172" s="79">
        <f t="shared" si="49"/>
        <v>2.1741999999999999</v>
      </c>
      <c r="R172" s="93">
        <f t="shared" si="56"/>
        <v>145.66999999999999</v>
      </c>
      <c r="S172" s="77">
        <v>23653</v>
      </c>
      <c r="T172" s="407">
        <f t="shared" si="41"/>
        <v>1948.4863046612206</v>
      </c>
      <c r="U172" s="387">
        <f t="shared" si="50"/>
        <v>658.58837097549247</v>
      </c>
      <c r="V172" s="338">
        <f t="shared" si="51"/>
        <v>38.969726093224416</v>
      </c>
      <c r="W172" s="435">
        <v>27</v>
      </c>
      <c r="X172" s="425">
        <f t="shared" si="52"/>
        <v>2673.0444017299374</v>
      </c>
      <c r="Y172" s="79">
        <f t="shared" si="53"/>
        <v>1.0709</v>
      </c>
    </row>
    <row r="173" spans="1:25" s="46" customFormat="1" ht="16.5" customHeight="1" x14ac:dyDescent="0.2">
      <c r="A173" s="75">
        <v>157</v>
      </c>
      <c r="B173" s="89">
        <f t="shared" si="54"/>
        <v>48.13</v>
      </c>
      <c r="C173" s="77">
        <v>23653</v>
      </c>
      <c r="D173" s="411">
        <f t="shared" si="39"/>
        <v>5897.2782048618319</v>
      </c>
      <c r="E173" s="342">
        <f t="shared" si="42"/>
        <v>1993.2800332432989</v>
      </c>
      <c r="F173" s="338">
        <f t="shared" si="43"/>
        <v>117.94556409723664</v>
      </c>
      <c r="G173" s="407">
        <v>68</v>
      </c>
      <c r="H173" s="425">
        <f t="shared" si="44"/>
        <v>8076.5038022023673</v>
      </c>
      <c r="I173" s="79">
        <f t="shared" si="45"/>
        <v>3.262</v>
      </c>
      <c r="J173" s="96">
        <f t="shared" si="55"/>
        <v>71.83</v>
      </c>
      <c r="K173" s="77">
        <v>23653</v>
      </c>
      <c r="L173" s="407">
        <f t="shared" si="40"/>
        <v>3951.4965891688707</v>
      </c>
      <c r="M173" s="342">
        <f t="shared" si="46"/>
        <v>1335.6058471390782</v>
      </c>
      <c r="N173" s="338">
        <f t="shared" si="47"/>
        <v>79.029931783377421</v>
      </c>
      <c r="O173" s="435">
        <v>41</v>
      </c>
      <c r="P173" s="425">
        <f t="shared" si="48"/>
        <v>5407.1323680913265</v>
      </c>
      <c r="Q173" s="79">
        <f t="shared" si="49"/>
        <v>2.1857000000000002</v>
      </c>
      <c r="R173" s="93">
        <f t="shared" si="56"/>
        <v>145.84</v>
      </c>
      <c r="S173" s="77">
        <v>23653</v>
      </c>
      <c r="T173" s="407">
        <f t="shared" si="41"/>
        <v>1946.2150301700494</v>
      </c>
      <c r="U173" s="387">
        <f t="shared" si="50"/>
        <v>657.82068019747669</v>
      </c>
      <c r="V173" s="338">
        <f t="shared" si="51"/>
        <v>38.924300603400987</v>
      </c>
      <c r="W173" s="435">
        <v>27</v>
      </c>
      <c r="X173" s="425">
        <f t="shared" si="52"/>
        <v>2669.9600109709272</v>
      </c>
      <c r="Y173" s="79">
        <f t="shared" si="53"/>
        <v>1.0765</v>
      </c>
    </row>
    <row r="174" spans="1:25" s="46" customFormat="1" ht="16.5" customHeight="1" x14ac:dyDescent="0.2">
      <c r="A174" s="75">
        <v>158</v>
      </c>
      <c r="B174" s="89">
        <f t="shared" si="54"/>
        <v>48.18</v>
      </c>
      <c r="C174" s="77">
        <v>23653</v>
      </c>
      <c r="D174" s="411">
        <f t="shared" si="39"/>
        <v>5891.1581569115806</v>
      </c>
      <c r="E174" s="342">
        <f t="shared" si="42"/>
        <v>1991.2114570361141</v>
      </c>
      <c r="F174" s="338">
        <f t="shared" si="43"/>
        <v>117.82316313823162</v>
      </c>
      <c r="G174" s="407">
        <v>68</v>
      </c>
      <c r="H174" s="425">
        <f t="shared" si="44"/>
        <v>8068.1927770859256</v>
      </c>
      <c r="I174" s="79">
        <f t="shared" si="45"/>
        <v>3.2793999999999999</v>
      </c>
      <c r="J174" s="96">
        <f t="shared" si="55"/>
        <v>71.91</v>
      </c>
      <c r="K174" s="77">
        <v>23653</v>
      </c>
      <c r="L174" s="407">
        <f t="shared" si="40"/>
        <v>3947.1005423445977</v>
      </c>
      <c r="M174" s="342">
        <f t="shared" si="46"/>
        <v>1334.1199833124738</v>
      </c>
      <c r="N174" s="338">
        <f t="shared" si="47"/>
        <v>78.942010846891961</v>
      </c>
      <c r="O174" s="435">
        <v>41</v>
      </c>
      <c r="P174" s="425">
        <f t="shared" si="48"/>
        <v>5401.1625365039636</v>
      </c>
      <c r="Q174" s="79">
        <f t="shared" si="49"/>
        <v>2.1972</v>
      </c>
      <c r="R174" s="93">
        <f t="shared" si="56"/>
        <v>146</v>
      </c>
      <c r="S174" s="77">
        <v>23653</v>
      </c>
      <c r="T174" s="407">
        <f t="shared" si="41"/>
        <v>1944.0821917808216</v>
      </c>
      <c r="U174" s="387">
        <f t="shared" si="50"/>
        <v>657.09978082191765</v>
      </c>
      <c r="V174" s="338">
        <f t="shared" si="51"/>
        <v>38.881643835616437</v>
      </c>
      <c r="W174" s="435">
        <v>27</v>
      </c>
      <c r="X174" s="425">
        <f t="shared" si="52"/>
        <v>2667.0636164383559</v>
      </c>
      <c r="Y174" s="79">
        <f t="shared" si="53"/>
        <v>1.0822000000000001</v>
      </c>
    </row>
    <row r="175" spans="1:25" s="46" customFormat="1" ht="16.5" customHeight="1" x14ac:dyDescent="0.2">
      <c r="A175" s="75">
        <v>159</v>
      </c>
      <c r="B175" s="89">
        <f t="shared" si="54"/>
        <v>48.23</v>
      </c>
      <c r="C175" s="101">
        <v>23653</v>
      </c>
      <c r="D175" s="411">
        <f t="shared" si="39"/>
        <v>5885.0507982583458</v>
      </c>
      <c r="E175" s="333">
        <f t="shared" si="42"/>
        <v>1989.1471698113207</v>
      </c>
      <c r="F175" s="351">
        <f t="shared" si="43"/>
        <v>117.70101596516692</v>
      </c>
      <c r="G175" s="407">
        <v>68</v>
      </c>
      <c r="H175" s="429">
        <f t="shared" si="44"/>
        <v>8059.898984034834</v>
      </c>
      <c r="I175" s="102">
        <f t="shared" si="45"/>
        <v>3.2967</v>
      </c>
      <c r="J175" s="96">
        <f t="shared" si="55"/>
        <v>71.989999999999995</v>
      </c>
      <c r="K175" s="101">
        <v>23653</v>
      </c>
      <c r="L175" s="411">
        <f t="shared" si="40"/>
        <v>3942.7142658702601</v>
      </c>
      <c r="M175" s="333">
        <f t="shared" si="46"/>
        <v>1332.6374218641479</v>
      </c>
      <c r="N175" s="351">
        <f t="shared" si="47"/>
        <v>78.8542853174052</v>
      </c>
      <c r="O175" s="435">
        <v>41</v>
      </c>
      <c r="P175" s="429">
        <f t="shared" si="48"/>
        <v>5395.2059730518131</v>
      </c>
      <c r="Q175" s="102">
        <f t="shared" si="49"/>
        <v>2.2086000000000001</v>
      </c>
      <c r="R175" s="93">
        <f t="shared" si="56"/>
        <v>146.16</v>
      </c>
      <c r="S175" s="101">
        <v>23653</v>
      </c>
      <c r="T175" s="411">
        <f t="shared" si="41"/>
        <v>1941.9540229885058</v>
      </c>
      <c r="U175" s="417">
        <f t="shared" si="50"/>
        <v>656.38045977011495</v>
      </c>
      <c r="V175" s="351">
        <f t="shared" si="51"/>
        <v>38.839080459770116</v>
      </c>
      <c r="W175" s="435">
        <v>27</v>
      </c>
      <c r="X175" s="429">
        <f t="shared" si="52"/>
        <v>2664.1735632183909</v>
      </c>
      <c r="Y175" s="102">
        <f t="shared" si="53"/>
        <v>1.0878000000000001</v>
      </c>
    </row>
    <row r="176" spans="1:25" s="46" customFormat="1" ht="16.5" customHeight="1" x14ac:dyDescent="0.2">
      <c r="A176" s="83">
        <v>160</v>
      </c>
      <c r="B176" s="89">
        <f t="shared" si="54"/>
        <v>48.28</v>
      </c>
      <c r="C176" s="77">
        <v>23653</v>
      </c>
      <c r="D176" s="411">
        <f t="shared" si="39"/>
        <v>5878.9560894780452</v>
      </c>
      <c r="E176" s="342">
        <f t="shared" si="42"/>
        <v>1987.0871582435791</v>
      </c>
      <c r="F176" s="338">
        <f t="shared" si="43"/>
        <v>117.5791217895609</v>
      </c>
      <c r="G176" s="407">
        <v>68</v>
      </c>
      <c r="H176" s="425">
        <f t="shared" si="44"/>
        <v>8051.6223695111858</v>
      </c>
      <c r="I176" s="79">
        <f t="shared" si="45"/>
        <v>3.3140000000000001</v>
      </c>
      <c r="J176" s="96">
        <f t="shared" si="55"/>
        <v>72.06</v>
      </c>
      <c r="K176" s="77">
        <v>23653</v>
      </c>
      <c r="L176" s="407">
        <f t="shared" si="40"/>
        <v>3938.8842631140715</v>
      </c>
      <c r="M176" s="342">
        <f t="shared" si="46"/>
        <v>1331.342880932556</v>
      </c>
      <c r="N176" s="338">
        <f t="shared" si="47"/>
        <v>78.777685262281437</v>
      </c>
      <c r="O176" s="435">
        <v>41</v>
      </c>
      <c r="P176" s="425">
        <f t="shared" si="48"/>
        <v>5390.0048293089085</v>
      </c>
      <c r="Q176" s="79">
        <f t="shared" si="49"/>
        <v>2.2204000000000002</v>
      </c>
      <c r="R176" s="93">
        <f t="shared" si="56"/>
        <v>146.31</v>
      </c>
      <c r="S176" s="77">
        <v>23653</v>
      </c>
      <c r="T176" s="407">
        <f t="shared" si="41"/>
        <v>1939.963092064794</v>
      </c>
      <c r="U176" s="387">
        <f t="shared" si="50"/>
        <v>655.70752511790033</v>
      </c>
      <c r="V176" s="338">
        <f t="shared" si="51"/>
        <v>38.799261841295881</v>
      </c>
      <c r="W176" s="435">
        <v>27</v>
      </c>
      <c r="X176" s="425">
        <f t="shared" si="52"/>
        <v>2661.4698790239904</v>
      </c>
      <c r="Y176" s="79">
        <f t="shared" si="53"/>
        <v>1.0935999999999999</v>
      </c>
    </row>
    <row r="177" spans="1:25" s="46" customFormat="1" ht="16.5" customHeight="1" x14ac:dyDescent="0.2">
      <c r="A177" s="69">
        <v>161</v>
      </c>
      <c r="B177" s="89">
        <f t="shared" si="54"/>
        <v>48.33</v>
      </c>
      <c r="C177" s="90">
        <v>23653</v>
      </c>
      <c r="D177" s="412">
        <f t="shared" si="39"/>
        <v>5872.8739913097461</v>
      </c>
      <c r="E177" s="414">
        <f t="shared" si="42"/>
        <v>1985.0314090626939</v>
      </c>
      <c r="F177" s="337">
        <f t="shared" si="43"/>
        <v>117.45747982619493</v>
      </c>
      <c r="G177" s="409">
        <v>68</v>
      </c>
      <c r="H177" s="428">
        <f t="shared" si="44"/>
        <v>8043.3628801986342</v>
      </c>
      <c r="I177" s="92">
        <f t="shared" si="45"/>
        <v>3.3313000000000001</v>
      </c>
      <c r="J177" s="96">
        <f t="shared" si="55"/>
        <v>72.14</v>
      </c>
      <c r="K177" s="90">
        <v>23653</v>
      </c>
      <c r="L177" s="409">
        <f t="shared" si="40"/>
        <v>3934.5162184640976</v>
      </c>
      <c r="M177" s="414">
        <f t="shared" si="46"/>
        <v>1329.8664818408649</v>
      </c>
      <c r="N177" s="337">
        <f t="shared" si="47"/>
        <v>78.690324369281953</v>
      </c>
      <c r="O177" s="437">
        <v>41</v>
      </c>
      <c r="P177" s="428">
        <f t="shared" si="48"/>
        <v>5384.0730246742451</v>
      </c>
      <c r="Q177" s="92">
        <f t="shared" si="49"/>
        <v>2.2317999999999998</v>
      </c>
      <c r="R177" s="93">
        <f t="shared" si="56"/>
        <v>146.46</v>
      </c>
      <c r="S177" s="90">
        <v>23653</v>
      </c>
      <c r="T177" s="409">
        <f t="shared" si="41"/>
        <v>1937.9762392462105</v>
      </c>
      <c r="U177" s="395">
        <f t="shared" si="50"/>
        <v>655.03596886521905</v>
      </c>
      <c r="V177" s="337">
        <f t="shared" si="51"/>
        <v>38.75952478492421</v>
      </c>
      <c r="W177" s="437">
        <v>27</v>
      </c>
      <c r="X177" s="428">
        <f t="shared" si="52"/>
        <v>2658.7717328963536</v>
      </c>
      <c r="Y177" s="92">
        <f t="shared" si="53"/>
        <v>1.0992999999999999</v>
      </c>
    </row>
    <row r="178" spans="1:25" s="46" customFormat="1" ht="16.5" customHeight="1" x14ac:dyDescent="0.2">
      <c r="A178" s="75">
        <v>162</v>
      </c>
      <c r="B178" s="89">
        <f t="shared" si="54"/>
        <v>48.38</v>
      </c>
      <c r="C178" s="77">
        <v>23653</v>
      </c>
      <c r="D178" s="411">
        <f t="shared" si="39"/>
        <v>5866.804464654816</v>
      </c>
      <c r="E178" s="342">
        <f t="shared" si="42"/>
        <v>1982.9799090533277</v>
      </c>
      <c r="F178" s="338">
        <f t="shared" si="43"/>
        <v>117.33608929309632</v>
      </c>
      <c r="G178" s="407">
        <v>68</v>
      </c>
      <c r="H178" s="425">
        <f t="shared" si="44"/>
        <v>8035.1204630012398</v>
      </c>
      <c r="I178" s="79">
        <f t="shared" si="45"/>
        <v>3.3485</v>
      </c>
      <c r="J178" s="96">
        <f t="shared" si="55"/>
        <v>72.209999999999994</v>
      </c>
      <c r="K178" s="77">
        <v>23653</v>
      </c>
      <c r="L178" s="407">
        <f t="shared" si="40"/>
        <v>3930.7021188201079</v>
      </c>
      <c r="M178" s="342">
        <f t="shared" si="46"/>
        <v>1328.5773161611964</v>
      </c>
      <c r="N178" s="338">
        <f t="shared" si="47"/>
        <v>78.614042376402153</v>
      </c>
      <c r="O178" s="435">
        <v>41</v>
      </c>
      <c r="P178" s="425">
        <f t="shared" si="48"/>
        <v>5378.8934773577066</v>
      </c>
      <c r="Q178" s="79">
        <f t="shared" si="49"/>
        <v>2.2435</v>
      </c>
      <c r="R178" s="93">
        <f t="shared" si="56"/>
        <v>146.6</v>
      </c>
      <c r="S178" s="77">
        <v>23653</v>
      </c>
      <c r="T178" s="407">
        <f t="shared" si="41"/>
        <v>1936.1255115961799</v>
      </c>
      <c r="U178" s="387">
        <f t="shared" si="50"/>
        <v>654.41042291950873</v>
      </c>
      <c r="V178" s="338">
        <f t="shared" si="51"/>
        <v>38.7225102319236</v>
      </c>
      <c r="W178" s="435">
        <v>27</v>
      </c>
      <c r="X178" s="425">
        <f t="shared" si="52"/>
        <v>2656.258444747612</v>
      </c>
      <c r="Y178" s="79">
        <f t="shared" si="53"/>
        <v>1.105</v>
      </c>
    </row>
    <row r="179" spans="1:25" s="46" customFormat="1" ht="16.5" customHeight="1" x14ac:dyDescent="0.2">
      <c r="A179" s="75">
        <v>163</v>
      </c>
      <c r="B179" s="89">
        <f t="shared" si="54"/>
        <v>48.42</v>
      </c>
      <c r="C179" s="77">
        <v>23653</v>
      </c>
      <c r="D179" s="411">
        <f t="shared" si="39"/>
        <v>5861.9578686493178</v>
      </c>
      <c r="E179" s="342">
        <f t="shared" si="42"/>
        <v>1981.3417596034692</v>
      </c>
      <c r="F179" s="338">
        <f t="shared" si="43"/>
        <v>117.23915737298636</v>
      </c>
      <c r="G179" s="407">
        <v>68</v>
      </c>
      <c r="H179" s="425">
        <f t="shared" si="44"/>
        <v>8028.5387856257739</v>
      </c>
      <c r="I179" s="79">
        <f t="shared" si="45"/>
        <v>3.3664000000000001</v>
      </c>
      <c r="J179" s="96">
        <f t="shared" si="55"/>
        <v>72.27</v>
      </c>
      <c r="K179" s="77">
        <v>23653</v>
      </c>
      <c r="L179" s="407">
        <f t="shared" si="40"/>
        <v>3927.4387712743874</v>
      </c>
      <c r="M179" s="342">
        <f t="shared" si="46"/>
        <v>1327.4743046907429</v>
      </c>
      <c r="N179" s="338">
        <f t="shared" si="47"/>
        <v>78.548775425487747</v>
      </c>
      <c r="O179" s="435">
        <v>41</v>
      </c>
      <c r="P179" s="425">
        <f t="shared" si="48"/>
        <v>5374.4618513906189</v>
      </c>
      <c r="Q179" s="79">
        <f t="shared" si="49"/>
        <v>2.2553999999999998</v>
      </c>
      <c r="R179" s="93">
        <f t="shared" si="56"/>
        <v>146.74</v>
      </c>
      <c r="S179" s="77">
        <v>23653</v>
      </c>
      <c r="T179" s="407">
        <f t="shared" si="41"/>
        <v>1934.2783153877608</v>
      </c>
      <c r="U179" s="387">
        <f t="shared" si="50"/>
        <v>653.7860706010631</v>
      </c>
      <c r="V179" s="338">
        <f t="shared" si="51"/>
        <v>38.685566307755217</v>
      </c>
      <c r="W179" s="435">
        <v>27</v>
      </c>
      <c r="X179" s="425">
        <f t="shared" si="52"/>
        <v>2653.7499522965795</v>
      </c>
      <c r="Y179" s="79">
        <f t="shared" si="53"/>
        <v>1.1108</v>
      </c>
    </row>
    <row r="180" spans="1:25" s="46" customFormat="1" ht="16.5" customHeight="1" x14ac:dyDescent="0.2">
      <c r="A180" s="75">
        <v>164</v>
      </c>
      <c r="B180" s="89">
        <f t="shared" si="54"/>
        <v>48.47</v>
      </c>
      <c r="C180" s="77">
        <v>23653</v>
      </c>
      <c r="D180" s="411">
        <f t="shared" si="39"/>
        <v>5855.910872704766</v>
      </c>
      <c r="E180" s="342">
        <f t="shared" si="42"/>
        <v>1979.2978749742108</v>
      </c>
      <c r="F180" s="338">
        <f t="shared" si="43"/>
        <v>117.11821745409532</v>
      </c>
      <c r="G180" s="407">
        <v>68</v>
      </c>
      <c r="H180" s="425">
        <f t="shared" si="44"/>
        <v>8020.326965133072</v>
      </c>
      <c r="I180" s="79">
        <f t="shared" si="45"/>
        <v>3.3835000000000002</v>
      </c>
      <c r="J180" s="96">
        <f t="shared" si="55"/>
        <v>72.34</v>
      </c>
      <c r="K180" s="77">
        <v>23653</v>
      </c>
      <c r="L180" s="407">
        <f t="shared" si="40"/>
        <v>3923.638374343378</v>
      </c>
      <c r="M180" s="342">
        <f t="shared" si="46"/>
        <v>1326.1897705280617</v>
      </c>
      <c r="N180" s="338">
        <f t="shared" si="47"/>
        <v>78.472767486867568</v>
      </c>
      <c r="O180" s="435">
        <v>41</v>
      </c>
      <c r="P180" s="425">
        <f t="shared" si="48"/>
        <v>5369.300912358307</v>
      </c>
      <c r="Q180" s="79">
        <f t="shared" si="49"/>
        <v>2.2671000000000001</v>
      </c>
      <c r="R180" s="93">
        <f t="shared" si="56"/>
        <v>146.87</v>
      </c>
      <c r="S180" s="77">
        <v>23653</v>
      </c>
      <c r="T180" s="407">
        <f t="shared" si="41"/>
        <v>1932.5662150200856</v>
      </c>
      <c r="U180" s="387">
        <f t="shared" si="50"/>
        <v>653.20738067678883</v>
      </c>
      <c r="V180" s="338">
        <f t="shared" si="51"/>
        <v>38.651324300401711</v>
      </c>
      <c r="W180" s="435">
        <v>27</v>
      </c>
      <c r="X180" s="425">
        <f t="shared" si="52"/>
        <v>2651.4249199972764</v>
      </c>
      <c r="Y180" s="79">
        <f t="shared" si="53"/>
        <v>1.1166</v>
      </c>
    </row>
    <row r="181" spans="1:25" s="46" customFormat="1" ht="16.5" customHeight="1" x14ac:dyDescent="0.2">
      <c r="A181" s="75">
        <v>165</v>
      </c>
      <c r="B181" s="89">
        <f t="shared" si="54"/>
        <v>48.51</v>
      </c>
      <c r="C181" s="77">
        <v>23653</v>
      </c>
      <c r="D181" s="411">
        <f t="shared" si="39"/>
        <v>5851.0822510822509</v>
      </c>
      <c r="E181" s="342">
        <f t="shared" si="42"/>
        <v>1977.6658008658005</v>
      </c>
      <c r="F181" s="338">
        <f t="shared" si="43"/>
        <v>117.02164502164501</v>
      </c>
      <c r="G181" s="407">
        <v>68</v>
      </c>
      <c r="H181" s="425">
        <f t="shared" si="44"/>
        <v>8013.7696969696963</v>
      </c>
      <c r="I181" s="79">
        <f t="shared" si="45"/>
        <v>3.4014000000000002</v>
      </c>
      <c r="J181" s="96">
        <f t="shared" si="55"/>
        <v>72.400000000000006</v>
      </c>
      <c r="K181" s="77">
        <v>23653</v>
      </c>
      <c r="L181" s="407">
        <f t="shared" si="40"/>
        <v>3920.3867403314916</v>
      </c>
      <c r="M181" s="342">
        <f t="shared" si="46"/>
        <v>1325.0907182320441</v>
      </c>
      <c r="N181" s="338">
        <f t="shared" si="47"/>
        <v>78.407734806629833</v>
      </c>
      <c r="O181" s="435">
        <v>41</v>
      </c>
      <c r="P181" s="425">
        <f t="shared" si="48"/>
        <v>5364.8851933701662</v>
      </c>
      <c r="Q181" s="79">
        <f t="shared" si="49"/>
        <v>2.2789999999999999</v>
      </c>
      <c r="R181" s="93">
        <f t="shared" si="56"/>
        <v>147</v>
      </c>
      <c r="S181" s="77">
        <v>23653</v>
      </c>
      <c r="T181" s="407">
        <f t="shared" si="41"/>
        <v>1930.8571428571427</v>
      </c>
      <c r="U181" s="387">
        <f t="shared" si="50"/>
        <v>652.62971428571416</v>
      </c>
      <c r="V181" s="338">
        <f t="shared" si="51"/>
        <v>38.617142857142852</v>
      </c>
      <c r="W181" s="435">
        <v>27</v>
      </c>
      <c r="X181" s="425">
        <f t="shared" si="52"/>
        <v>2649.1039999999998</v>
      </c>
      <c r="Y181" s="79">
        <f t="shared" si="53"/>
        <v>1.1224000000000001</v>
      </c>
    </row>
    <row r="182" spans="1:25" s="46" customFormat="1" ht="16.5" customHeight="1" x14ac:dyDescent="0.2">
      <c r="A182" s="75">
        <v>166</v>
      </c>
      <c r="B182" s="89">
        <f t="shared" si="54"/>
        <v>48.55</v>
      </c>
      <c r="C182" s="77">
        <v>23653</v>
      </c>
      <c r="D182" s="411">
        <f t="shared" si="39"/>
        <v>5846.2615859938214</v>
      </c>
      <c r="E182" s="342">
        <f t="shared" si="42"/>
        <v>1976.0364160659115</v>
      </c>
      <c r="F182" s="338">
        <f t="shared" si="43"/>
        <v>116.92523171987644</v>
      </c>
      <c r="G182" s="407">
        <v>68</v>
      </c>
      <c r="H182" s="425">
        <f t="shared" si="44"/>
        <v>8007.2232337796095</v>
      </c>
      <c r="I182" s="79">
        <f t="shared" si="45"/>
        <v>3.4192</v>
      </c>
      <c r="J182" s="96">
        <f t="shared" si="55"/>
        <v>72.459999999999994</v>
      </c>
      <c r="K182" s="77">
        <v>23653</v>
      </c>
      <c r="L182" s="407">
        <f t="shared" si="40"/>
        <v>3917.1404913055485</v>
      </c>
      <c r="M182" s="342">
        <f t="shared" si="46"/>
        <v>1323.9934860612752</v>
      </c>
      <c r="N182" s="338">
        <f t="shared" si="47"/>
        <v>78.342809826110965</v>
      </c>
      <c r="O182" s="435">
        <v>41</v>
      </c>
      <c r="P182" s="425">
        <f t="shared" si="48"/>
        <v>5360.4767871929353</v>
      </c>
      <c r="Q182" s="79">
        <f t="shared" si="49"/>
        <v>2.2909000000000002</v>
      </c>
      <c r="R182" s="93">
        <f t="shared" si="56"/>
        <v>147.12</v>
      </c>
      <c r="S182" s="77">
        <v>23653</v>
      </c>
      <c r="T182" s="407">
        <f t="shared" si="41"/>
        <v>1929.2822185970635</v>
      </c>
      <c r="U182" s="387">
        <f t="shared" si="50"/>
        <v>652.09738988580739</v>
      </c>
      <c r="V182" s="338">
        <f t="shared" si="51"/>
        <v>38.585644371941271</v>
      </c>
      <c r="W182" s="435">
        <v>27</v>
      </c>
      <c r="X182" s="425">
        <f t="shared" si="52"/>
        <v>2646.9652528548122</v>
      </c>
      <c r="Y182" s="79">
        <f t="shared" si="53"/>
        <v>1.1283000000000001</v>
      </c>
    </row>
    <row r="183" spans="1:25" s="46" customFormat="1" ht="16.5" customHeight="1" x14ac:dyDescent="0.2">
      <c r="A183" s="75">
        <v>167</v>
      </c>
      <c r="B183" s="89">
        <f t="shared" si="54"/>
        <v>48.59</v>
      </c>
      <c r="C183" s="77">
        <v>23653</v>
      </c>
      <c r="D183" s="411">
        <f t="shared" si="39"/>
        <v>5841.4488577896682</v>
      </c>
      <c r="E183" s="342">
        <f t="shared" si="42"/>
        <v>1974.4097139329076</v>
      </c>
      <c r="F183" s="338">
        <f t="shared" si="43"/>
        <v>116.82897715579337</v>
      </c>
      <c r="G183" s="407">
        <v>68</v>
      </c>
      <c r="H183" s="425">
        <f t="shared" si="44"/>
        <v>8000.6875488783689</v>
      </c>
      <c r="I183" s="79">
        <f t="shared" si="45"/>
        <v>3.4369000000000001</v>
      </c>
      <c r="J183" s="96">
        <f t="shared" si="55"/>
        <v>72.52</v>
      </c>
      <c r="K183" s="77">
        <v>23653</v>
      </c>
      <c r="L183" s="407">
        <f t="shared" si="40"/>
        <v>3913.8996138996145</v>
      </c>
      <c r="M183" s="342">
        <f t="shared" si="46"/>
        <v>1322.8980694980696</v>
      </c>
      <c r="N183" s="338">
        <f t="shared" si="47"/>
        <v>78.277992277992297</v>
      </c>
      <c r="O183" s="435">
        <v>41</v>
      </c>
      <c r="P183" s="425">
        <f t="shared" si="48"/>
        <v>5356.0756756756764</v>
      </c>
      <c r="Q183" s="79">
        <f t="shared" si="49"/>
        <v>2.3028</v>
      </c>
      <c r="R183" s="93">
        <f t="shared" si="56"/>
        <v>147.24</v>
      </c>
      <c r="S183" s="77">
        <v>23653</v>
      </c>
      <c r="T183" s="407">
        <f t="shared" si="41"/>
        <v>1927.7098614506926</v>
      </c>
      <c r="U183" s="387">
        <f t="shared" si="50"/>
        <v>651.56593317033401</v>
      </c>
      <c r="V183" s="338">
        <f t="shared" si="51"/>
        <v>38.554197229013852</v>
      </c>
      <c r="W183" s="435">
        <v>27</v>
      </c>
      <c r="X183" s="425">
        <f t="shared" si="52"/>
        <v>2644.8299918500406</v>
      </c>
      <c r="Y183" s="79">
        <f t="shared" si="53"/>
        <v>1.1342000000000001</v>
      </c>
    </row>
    <row r="184" spans="1:25" s="46" customFormat="1" ht="16.5" customHeight="1" x14ac:dyDescent="0.2">
      <c r="A184" s="75">
        <v>168</v>
      </c>
      <c r="B184" s="89">
        <f t="shared" si="54"/>
        <v>48.63</v>
      </c>
      <c r="C184" s="77">
        <v>23653</v>
      </c>
      <c r="D184" s="411">
        <f t="shared" si="39"/>
        <v>5836.6440468846386</v>
      </c>
      <c r="E184" s="342">
        <f t="shared" si="42"/>
        <v>1972.7856878470077</v>
      </c>
      <c r="F184" s="338">
        <f t="shared" si="43"/>
        <v>116.73288093769277</v>
      </c>
      <c r="G184" s="407">
        <v>68</v>
      </c>
      <c r="H184" s="425">
        <f t="shared" si="44"/>
        <v>7994.1626156693392</v>
      </c>
      <c r="I184" s="79">
        <f t="shared" si="45"/>
        <v>3.4546999999999999</v>
      </c>
      <c r="J184" s="96">
        <f t="shared" si="55"/>
        <v>72.58</v>
      </c>
      <c r="K184" s="77">
        <v>23653</v>
      </c>
      <c r="L184" s="407">
        <f t="shared" si="40"/>
        <v>3910.6640947919541</v>
      </c>
      <c r="M184" s="342">
        <f t="shared" si="46"/>
        <v>1321.8044640396804</v>
      </c>
      <c r="N184" s="338">
        <f t="shared" si="47"/>
        <v>78.213281895839089</v>
      </c>
      <c r="O184" s="435">
        <v>41</v>
      </c>
      <c r="P184" s="425">
        <f t="shared" si="48"/>
        <v>5351.6818407274732</v>
      </c>
      <c r="Q184" s="79">
        <f t="shared" si="49"/>
        <v>2.3147000000000002</v>
      </c>
      <c r="R184" s="93">
        <f t="shared" si="56"/>
        <v>147.36000000000001</v>
      </c>
      <c r="S184" s="77">
        <v>23653</v>
      </c>
      <c r="T184" s="407">
        <f t="shared" si="41"/>
        <v>1926.1400651465797</v>
      </c>
      <c r="U184" s="387">
        <f t="shared" si="50"/>
        <v>651.03534201954392</v>
      </c>
      <c r="V184" s="338">
        <f t="shared" si="51"/>
        <v>38.522801302931597</v>
      </c>
      <c r="W184" s="435">
        <v>27</v>
      </c>
      <c r="X184" s="425">
        <f t="shared" si="52"/>
        <v>2642.6982084690549</v>
      </c>
      <c r="Y184" s="79">
        <f t="shared" si="53"/>
        <v>1.1400999999999999</v>
      </c>
    </row>
    <row r="185" spans="1:25" s="46" customFormat="1" ht="16.5" customHeight="1" x14ac:dyDescent="0.2">
      <c r="A185" s="75">
        <v>169</v>
      </c>
      <c r="B185" s="89">
        <f t="shared" si="54"/>
        <v>48.66</v>
      </c>
      <c r="C185" s="77">
        <v>23653</v>
      </c>
      <c r="D185" s="411">
        <f t="shared" si="39"/>
        <v>5833.0456226880406</v>
      </c>
      <c r="E185" s="342">
        <f t="shared" si="42"/>
        <v>1971.5694204685576</v>
      </c>
      <c r="F185" s="338">
        <f t="shared" si="43"/>
        <v>116.66091245376082</v>
      </c>
      <c r="G185" s="407">
        <v>68</v>
      </c>
      <c r="H185" s="425">
        <f t="shared" si="44"/>
        <v>7989.2759556103592</v>
      </c>
      <c r="I185" s="79">
        <f t="shared" si="45"/>
        <v>3.4731000000000001</v>
      </c>
      <c r="J185" s="96">
        <f t="shared" si="55"/>
        <v>72.63</v>
      </c>
      <c r="K185" s="77">
        <v>23653</v>
      </c>
      <c r="L185" s="407">
        <f t="shared" si="40"/>
        <v>3907.971912432879</v>
      </c>
      <c r="M185" s="342">
        <f t="shared" si="46"/>
        <v>1320.894506402313</v>
      </c>
      <c r="N185" s="338">
        <f t="shared" si="47"/>
        <v>78.15943824865758</v>
      </c>
      <c r="O185" s="435">
        <v>41</v>
      </c>
      <c r="P185" s="425">
        <f t="shared" si="48"/>
        <v>5348.0258570838496</v>
      </c>
      <c r="Q185" s="79">
        <f t="shared" si="49"/>
        <v>2.3269000000000002</v>
      </c>
      <c r="R185" s="93">
        <f t="shared" si="56"/>
        <v>147.46</v>
      </c>
      <c r="S185" s="77">
        <v>23653</v>
      </c>
      <c r="T185" s="407">
        <f t="shared" si="41"/>
        <v>1924.8338532483383</v>
      </c>
      <c r="U185" s="387">
        <f t="shared" si="50"/>
        <v>650.59384239793826</v>
      </c>
      <c r="V185" s="338">
        <f t="shared" si="51"/>
        <v>38.496677064966768</v>
      </c>
      <c r="W185" s="435">
        <v>27</v>
      </c>
      <c r="X185" s="425">
        <f t="shared" si="52"/>
        <v>2640.924372711243</v>
      </c>
      <c r="Y185" s="79">
        <f t="shared" si="53"/>
        <v>1.1460999999999999</v>
      </c>
    </row>
    <row r="186" spans="1:25" s="46" customFormat="1" ht="16.5" customHeight="1" x14ac:dyDescent="0.2">
      <c r="A186" s="83">
        <v>170</v>
      </c>
      <c r="B186" s="89">
        <f t="shared" si="54"/>
        <v>48.7</v>
      </c>
      <c r="C186" s="77">
        <v>23653</v>
      </c>
      <c r="D186" s="411">
        <f t="shared" si="39"/>
        <v>5828.2546201232035</v>
      </c>
      <c r="E186" s="342">
        <f t="shared" si="42"/>
        <v>1969.9500616016426</v>
      </c>
      <c r="F186" s="338">
        <f t="shared" si="43"/>
        <v>116.56509240246407</v>
      </c>
      <c r="G186" s="407">
        <v>68</v>
      </c>
      <c r="H186" s="425">
        <f t="shared" si="44"/>
        <v>7982.7697741273105</v>
      </c>
      <c r="I186" s="79">
        <f t="shared" si="45"/>
        <v>3.4908000000000001</v>
      </c>
      <c r="J186" s="96">
        <f t="shared" si="55"/>
        <v>72.680000000000007</v>
      </c>
      <c r="K186" s="77">
        <v>23653</v>
      </c>
      <c r="L186" s="407">
        <f t="shared" si="40"/>
        <v>3905.2834342322508</v>
      </c>
      <c r="M186" s="342">
        <f t="shared" si="46"/>
        <v>1319.9858007705006</v>
      </c>
      <c r="N186" s="338">
        <f t="shared" si="47"/>
        <v>78.105668684645011</v>
      </c>
      <c r="O186" s="435">
        <v>41</v>
      </c>
      <c r="P186" s="425">
        <f t="shared" si="48"/>
        <v>5344.3749036873969</v>
      </c>
      <c r="Q186" s="79">
        <f t="shared" si="49"/>
        <v>2.339</v>
      </c>
      <c r="R186" s="93">
        <f t="shared" si="56"/>
        <v>147.57</v>
      </c>
      <c r="S186" s="77">
        <v>23653</v>
      </c>
      <c r="T186" s="407">
        <f t="shared" si="41"/>
        <v>1923.3990648505796</v>
      </c>
      <c r="U186" s="387">
        <f t="shared" si="50"/>
        <v>650.10888391949584</v>
      </c>
      <c r="V186" s="338">
        <f t="shared" si="51"/>
        <v>38.46798129701159</v>
      </c>
      <c r="W186" s="435">
        <v>27</v>
      </c>
      <c r="X186" s="425">
        <f t="shared" si="52"/>
        <v>2638.9759300670871</v>
      </c>
      <c r="Y186" s="79">
        <f t="shared" si="53"/>
        <v>1.1519999999999999</v>
      </c>
    </row>
    <row r="187" spans="1:25" s="46" customFormat="1" ht="16.5" customHeight="1" x14ac:dyDescent="0.2">
      <c r="A187" s="75">
        <v>171</v>
      </c>
      <c r="B187" s="89">
        <f t="shared" si="54"/>
        <v>48.73</v>
      </c>
      <c r="C187" s="77">
        <v>23653</v>
      </c>
      <c r="D187" s="411">
        <f t="shared" si="39"/>
        <v>5824.6665298584039</v>
      </c>
      <c r="E187" s="342">
        <f t="shared" si="42"/>
        <v>1968.7372870921404</v>
      </c>
      <c r="F187" s="338">
        <f t="shared" si="43"/>
        <v>116.49333059716808</v>
      </c>
      <c r="G187" s="407">
        <v>68</v>
      </c>
      <c r="H187" s="425">
        <f t="shared" si="44"/>
        <v>7977.8971475477119</v>
      </c>
      <c r="I187" s="79">
        <f t="shared" si="45"/>
        <v>3.5091000000000001</v>
      </c>
      <c r="J187" s="96">
        <f t="shared" si="55"/>
        <v>72.73</v>
      </c>
      <c r="K187" s="77">
        <v>23653</v>
      </c>
      <c r="L187" s="407">
        <f t="shared" si="40"/>
        <v>3902.5986525505296</v>
      </c>
      <c r="M187" s="342">
        <f t="shared" si="46"/>
        <v>1319.0783445620789</v>
      </c>
      <c r="N187" s="338">
        <f t="shared" si="47"/>
        <v>78.051973051010592</v>
      </c>
      <c r="O187" s="435">
        <v>41</v>
      </c>
      <c r="P187" s="425">
        <f t="shared" si="48"/>
        <v>5340.7289701636191</v>
      </c>
      <c r="Q187" s="79">
        <f t="shared" si="49"/>
        <v>2.3512</v>
      </c>
      <c r="R187" s="93">
        <f t="shared" si="56"/>
        <v>147.66999999999999</v>
      </c>
      <c r="S187" s="77">
        <v>23653</v>
      </c>
      <c r="T187" s="407">
        <f t="shared" si="41"/>
        <v>1922.096566668924</v>
      </c>
      <c r="U187" s="387">
        <f t="shared" si="50"/>
        <v>649.6686395340962</v>
      </c>
      <c r="V187" s="338">
        <f t="shared" si="51"/>
        <v>38.441931333378477</v>
      </c>
      <c r="W187" s="435">
        <v>27</v>
      </c>
      <c r="X187" s="425">
        <f t="shared" si="52"/>
        <v>2637.2071375363985</v>
      </c>
      <c r="Y187" s="79">
        <f t="shared" si="53"/>
        <v>1.1579999999999999</v>
      </c>
    </row>
    <row r="188" spans="1:25" s="46" customFormat="1" ht="16.5" customHeight="1" x14ac:dyDescent="0.2">
      <c r="A188" s="75">
        <v>172</v>
      </c>
      <c r="B188" s="89">
        <f t="shared" si="54"/>
        <v>48.76</v>
      </c>
      <c r="C188" s="77">
        <v>23653</v>
      </c>
      <c r="D188" s="411">
        <f t="shared" si="39"/>
        <v>5821.0828547990159</v>
      </c>
      <c r="E188" s="342">
        <f t="shared" si="42"/>
        <v>1967.5260049220672</v>
      </c>
      <c r="F188" s="338">
        <f t="shared" si="43"/>
        <v>116.42165709598032</v>
      </c>
      <c r="G188" s="407">
        <v>68</v>
      </c>
      <c r="H188" s="425">
        <f t="shared" si="44"/>
        <v>7973.0305168170635</v>
      </c>
      <c r="I188" s="79">
        <f t="shared" si="45"/>
        <v>3.5274999999999999</v>
      </c>
      <c r="J188" s="96">
        <f t="shared" si="55"/>
        <v>72.78</v>
      </c>
      <c r="K188" s="77">
        <v>23653</v>
      </c>
      <c r="L188" s="407">
        <f t="shared" si="40"/>
        <v>3899.9175597691674</v>
      </c>
      <c r="M188" s="342">
        <f t="shared" si="46"/>
        <v>1318.1721352019783</v>
      </c>
      <c r="N188" s="338">
        <f t="shared" si="47"/>
        <v>77.99835119538335</v>
      </c>
      <c r="O188" s="435">
        <v>41</v>
      </c>
      <c r="P188" s="425">
        <f t="shared" si="48"/>
        <v>5337.0880461665292</v>
      </c>
      <c r="Q188" s="79">
        <f t="shared" si="49"/>
        <v>2.3633000000000002</v>
      </c>
      <c r="R188" s="93">
        <f t="shared" si="56"/>
        <v>147.77000000000001</v>
      </c>
      <c r="S188" s="77">
        <v>23653</v>
      </c>
      <c r="T188" s="407">
        <f t="shared" si="41"/>
        <v>1920.7958313595452</v>
      </c>
      <c r="U188" s="387">
        <f t="shared" si="50"/>
        <v>649.22899099952622</v>
      </c>
      <c r="V188" s="338">
        <f t="shared" si="51"/>
        <v>38.415916627190903</v>
      </c>
      <c r="W188" s="435">
        <v>27</v>
      </c>
      <c r="X188" s="425">
        <f t="shared" si="52"/>
        <v>2635.4407389862627</v>
      </c>
      <c r="Y188" s="79">
        <f t="shared" si="53"/>
        <v>1.1639999999999999</v>
      </c>
    </row>
    <row r="189" spans="1:25" s="46" customFormat="1" ht="16.5" customHeight="1" x14ac:dyDescent="0.2">
      <c r="A189" s="75">
        <v>173</v>
      </c>
      <c r="B189" s="89">
        <f t="shared" si="54"/>
        <v>48.79</v>
      </c>
      <c r="C189" s="77">
        <v>23653</v>
      </c>
      <c r="D189" s="411">
        <f t="shared" si="39"/>
        <v>5817.5035868005743</v>
      </c>
      <c r="E189" s="342">
        <f t="shared" si="42"/>
        <v>1966.3162123385939</v>
      </c>
      <c r="F189" s="338">
        <f t="shared" si="43"/>
        <v>116.35007173601149</v>
      </c>
      <c r="G189" s="407">
        <v>68</v>
      </c>
      <c r="H189" s="425">
        <f t="shared" si="44"/>
        <v>7968.1698708751792</v>
      </c>
      <c r="I189" s="79">
        <f t="shared" si="45"/>
        <v>3.5457999999999998</v>
      </c>
      <c r="J189" s="96">
        <f t="shared" si="55"/>
        <v>72.819999999999993</v>
      </c>
      <c r="K189" s="77">
        <v>23653</v>
      </c>
      <c r="L189" s="407">
        <f t="shared" si="40"/>
        <v>3897.7753364460314</v>
      </c>
      <c r="M189" s="342">
        <f t="shared" si="46"/>
        <v>1317.4480637187585</v>
      </c>
      <c r="N189" s="338">
        <f t="shared" si="47"/>
        <v>77.955506728920625</v>
      </c>
      <c r="O189" s="435">
        <v>41</v>
      </c>
      <c r="P189" s="425">
        <f t="shared" si="48"/>
        <v>5334.1789068937105</v>
      </c>
      <c r="Q189" s="79">
        <f t="shared" si="49"/>
        <v>2.3757000000000001</v>
      </c>
      <c r="R189" s="93">
        <f t="shared" si="56"/>
        <v>147.86000000000001</v>
      </c>
      <c r="S189" s="77">
        <v>23653</v>
      </c>
      <c r="T189" s="407">
        <f t="shared" si="41"/>
        <v>1919.626673880698</v>
      </c>
      <c r="U189" s="387">
        <f t="shared" si="50"/>
        <v>648.83381577167586</v>
      </c>
      <c r="V189" s="338">
        <f t="shared" si="51"/>
        <v>38.392533477613959</v>
      </c>
      <c r="W189" s="435">
        <v>27</v>
      </c>
      <c r="X189" s="425">
        <f t="shared" si="52"/>
        <v>2633.8530231299878</v>
      </c>
      <c r="Y189" s="79">
        <f t="shared" si="53"/>
        <v>1.17</v>
      </c>
    </row>
    <row r="190" spans="1:25" s="46" customFormat="1" ht="16.5" customHeight="1" x14ac:dyDescent="0.2">
      <c r="A190" s="75">
        <v>174</v>
      </c>
      <c r="B190" s="89">
        <f t="shared" si="54"/>
        <v>48.82</v>
      </c>
      <c r="C190" s="77">
        <v>23653</v>
      </c>
      <c r="D190" s="411">
        <f t="shared" si="39"/>
        <v>5813.9287177386313</v>
      </c>
      <c r="E190" s="342">
        <f t="shared" si="42"/>
        <v>1965.1079065956571</v>
      </c>
      <c r="F190" s="338">
        <f t="shared" si="43"/>
        <v>116.27857435477263</v>
      </c>
      <c r="G190" s="407">
        <v>68</v>
      </c>
      <c r="H190" s="425">
        <f t="shared" si="44"/>
        <v>7963.3151986890616</v>
      </c>
      <c r="I190" s="79">
        <f t="shared" si="45"/>
        <v>3.5640999999999998</v>
      </c>
      <c r="J190" s="96">
        <f t="shared" si="55"/>
        <v>72.87</v>
      </c>
      <c r="K190" s="77">
        <v>23653</v>
      </c>
      <c r="L190" s="407">
        <f t="shared" si="40"/>
        <v>3895.1008645533138</v>
      </c>
      <c r="M190" s="342">
        <f t="shared" si="46"/>
        <v>1316.5440922190201</v>
      </c>
      <c r="N190" s="338">
        <f t="shared" si="47"/>
        <v>77.902017291066272</v>
      </c>
      <c r="O190" s="435">
        <v>41</v>
      </c>
      <c r="P190" s="425">
        <f t="shared" si="48"/>
        <v>5330.5469740633998</v>
      </c>
      <c r="Q190" s="79">
        <f t="shared" si="49"/>
        <v>2.3877999999999999</v>
      </c>
      <c r="R190" s="93">
        <f t="shared" si="56"/>
        <v>147.94</v>
      </c>
      <c r="S190" s="77">
        <v>23653</v>
      </c>
      <c r="T190" s="407">
        <f t="shared" si="41"/>
        <v>1918.5886170068948</v>
      </c>
      <c r="U190" s="387">
        <f t="shared" si="50"/>
        <v>648.48295254833033</v>
      </c>
      <c r="V190" s="338">
        <f t="shared" si="51"/>
        <v>38.371772340137895</v>
      </c>
      <c r="W190" s="435">
        <v>27</v>
      </c>
      <c r="X190" s="425">
        <f t="shared" si="52"/>
        <v>2632.4433418953631</v>
      </c>
      <c r="Y190" s="79">
        <f t="shared" si="53"/>
        <v>1.1761999999999999</v>
      </c>
    </row>
    <row r="191" spans="1:25" s="46" customFormat="1" ht="16.5" customHeight="1" x14ac:dyDescent="0.2">
      <c r="A191" s="75">
        <v>175</v>
      </c>
      <c r="B191" s="89">
        <f t="shared" si="54"/>
        <v>48.85</v>
      </c>
      <c r="C191" s="77">
        <v>23653</v>
      </c>
      <c r="D191" s="411">
        <f t="shared" si="39"/>
        <v>5810.3582395086996</v>
      </c>
      <c r="E191" s="342">
        <f t="shared" si="42"/>
        <v>1963.9010849539402</v>
      </c>
      <c r="F191" s="338">
        <f t="shared" si="43"/>
        <v>116.20716479017399</v>
      </c>
      <c r="G191" s="407">
        <v>68</v>
      </c>
      <c r="H191" s="425">
        <f t="shared" si="44"/>
        <v>7958.4664892528135</v>
      </c>
      <c r="I191" s="79">
        <f t="shared" si="45"/>
        <v>3.5823999999999998</v>
      </c>
      <c r="J191" s="96">
        <f t="shared" si="55"/>
        <v>72.91</v>
      </c>
      <c r="K191" s="77">
        <v>23653</v>
      </c>
      <c r="L191" s="407">
        <f t="shared" si="40"/>
        <v>3892.9639281305722</v>
      </c>
      <c r="M191" s="342">
        <f t="shared" si="46"/>
        <v>1315.8218077081333</v>
      </c>
      <c r="N191" s="338">
        <f t="shared" si="47"/>
        <v>77.859278562611451</v>
      </c>
      <c r="O191" s="435">
        <v>41</v>
      </c>
      <c r="P191" s="425">
        <f t="shared" si="48"/>
        <v>5327.645014401317</v>
      </c>
      <c r="Q191" s="79">
        <f t="shared" si="49"/>
        <v>2.4001999999999999</v>
      </c>
      <c r="R191" s="93">
        <f t="shared" si="56"/>
        <v>148.02000000000001</v>
      </c>
      <c r="S191" s="77">
        <v>23653</v>
      </c>
      <c r="T191" s="407">
        <f t="shared" si="41"/>
        <v>1917.5516822051072</v>
      </c>
      <c r="U191" s="387">
        <f t="shared" si="50"/>
        <v>648.13246858532614</v>
      </c>
      <c r="V191" s="338">
        <f t="shared" si="51"/>
        <v>38.351033644102145</v>
      </c>
      <c r="W191" s="435">
        <v>27</v>
      </c>
      <c r="X191" s="425">
        <f t="shared" si="52"/>
        <v>2631.0351844345355</v>
      </c>
      <c r="Y191" s="79">
        <f t="shared" si="53"/>
        <v>1.1822999999999999</v>
      </c>
    </row>
    <row r="192" spans="1:25" s="46" customFormat="1" ht="16.5" customHeight="1" x14ac:dyDescent="0.2">
      <c r="A192" s="75">
        <v>176</v>
      </c>
      <c r="B192" s="89">
        <f t="shared" si="54"/>
        <v>48.87</v>
      </c>
      <c r="C192" s="77">
        <v>23653</v>
      </c>
      <c r="D192" s="411">
        <f t="shared" si="39"/>
        <v>5807.9803560466553</v>
      </c>
      <c r="E192" s="342">
        <f t="shared" si="42"/>
        <v>1963.0973603437692</v>
      </c>
      <c r="F192" s="338">
        <f t="shared" si="43"/>
        <v>116.1596071209331</v>
      </c>
      <c r="G192" s="407">
        <v>68</v>
      </c>
      <c r="H192" s="425">
        <f t="shared" si="44"/>
        <v>7955.2373235113573</v>
      </c>
      <c r="I192" s="79">
        <f t="shared" si="45"/>
        <v>3.6013999999999999</v>
      </c>
      <c r="J192" s="96">
        <f t="shared" si="55"/>
        <v>72.94</v>
      </c>
      <c r="K192" s="77">
        <v>23653</v>
      </c>
      <c r="L192" s="407">
        <f t="shared" si="40"/>
        <v>3891.3627639155466</v>
      </c>
      <c r="M192" s="342">
        <f t="shared" si="46"/>
        <v>1315.2806142034547</v>
      </c>
      <c r="N192" s="338">
        <f t="shared" si="47"/>
        <v>77.827255278310929</v>
      </c>
      <c r="O192" s="435">
        <v>41</v>
      </c>
      <c r="P192" s="425">
        <f t="shared" si="48"/>
        <v>5325.4706333973118</v>
      </c>
      <c r="Q192" s="79">
        <f t="shared" si="49"/>
        <v>2.4129</v>
      </c>
      <c r="R192" s="93">
        <f t="shared" si="56"/>
        <v>148.1</v>
      </c>
      <c r="S192" s="77">
        <v>23653</v>
      </c>
      <c r="T192" s="407">
        <f t="shared" si="41"/>
        <v>1916.5158676569886</v>
      </c>
      <c r="U192" s="387">
        <f t="shared" si="50"/>
        <v>647.78236326806211</v>
      </c>
      <c r="V192" s="338">
        <f t="shared" si="51"/>
        <v>38.330317353139769</v>
      </c>
      <c r="W192" s="435">
        <v>27</v>
      </c>
      <c r="X192" s="425">
        <f t="shared" si="52"/>
        <v>2629.6285482781905</v>
      </c>
      <c r="Y192" s="79">
        <f t="shared" si="53"/>
        <v>1.1883999999999999</v>
      </c>
    </row>
    <row r="193" spans="1:25" s="46" customFormat="1" ht="16.5" customHeight="1" x14ac:dyDescent="0.2">
      <c r="A193" s="75">
        <v>177</v>
      </c>
      <c r="B193" s="89">
        <f t="shared" si="54"/>
        <v>48.9</v>
      </c>
      <c r="C193" s="77">
        <v>23653</v>
      </c>
      <c r="D193" s="411">
        <f t="shared" si="39"/>
        <v>5804.4171779141107</v>
      </c>
      <c r="E193" s="342">
        <f t="shared" si="42"/>
        <v>1961.8930061349693</v>
      </c>
      <c r="F193" s="338">
        <f t="shared" si="43"/>
        <v>116.08834355828222</v>
      </c>
      <c r="G193" s="407">
        <v>68</v>
      </c>
      <c r="H193" s="425">
        <f t="shared" si="44"/>
        <v>7950.3985276073618</v>
      </c>
      <c r="I193" s="79">
        <f t="shared" si="45"/>
        <v>3.6196000000000002</v>
      </c>
      <c r="J193" s="96">
        <f t="shared" si="55"/>
        <v>72.98</v>
      </c>
      <c r="K193" s="77">
        <v>23653</v>
      </c>
      <c r="L193" s="407">
        <f t="shared" si="40"/>
        <v>3889.2299260071245</v>
      </c>
      <c r="M193" s="342">
        <f t="shared" si="46"/>
        <v>1314.5597149904079</v>
      </c>
      <c r="N193" s="338">
        <f t="shared" si="47"/>
        <v>77.784598520142495</v>
      </c>
      <c r="O193" s="435">
        <v>41</v>
      </c>
      <c r="P193" s="425">
        <f t="shared" si="48"/>
        <v>5322.5742395176758</v>
      </c>
      <c r="Q193" s="79">
        <f t="shared" si="49"/>
        <v>2.4253</v>
      </c>
      <c r="R193" s="93">
        <f t="shared" si="56"/>
        <v>148.16999999999999</v>
      </c>
      <c r="S193" s="77">
        <v>23653</v>
      </c>
      <c r="T193" s="407">
        <f t="shared" si="41"/>
        <v>1915.6104474590002</v>
      </c>
      <c r="U193" s="387">
        <f t="shared" si="50"/>
        <v>647.47633124114202</v>
      </c>
      <c r="V193" s="338">
        <f t="shared" si="51"/>
        <v>38.312208949180004</v>
      </c>
      <c r="W193" s="435">
        <v>27</v>
      </c>
      <c r="X193" s="425">
        <f t="shared" si="52"/>
        <v>2628.398987649322</v>
      </c>
      <c r="Y193" s="79">
        <f t="shared" si="53"/>
        <v>1.1946000000000001</v>
      </c>
    </row>
    <row r="194" spans="1:25" s="46" customFormat="1" ht="16.5" customHeight="1" x14ac:dyDescent="0.2">
      <c r="A194" s="75">
        <v>178</v>
      </c>
      <c r="B194" s="89">
        <f t="shared" si="54"/>
        <v>48.92</v>
      </c>
      <c r="C194" s="77">
        <v>23653</v>
      </c>
      <c r="D194" s="411">
        <f t="shared" si="39"/>
        <v>5802.0441537203606</v>
      </c>
      <c r="E194" s="342">
        <f t="shared" si="42"/>
        <v>1961.0909239574817</v>
      </c>
      <c r="F194" s="338">
        <f t="shared" si="43"/>
        <v>116.04088307440722</v>
      </c>
      <c r="G194" s="407">
        <v>68</v>
      </c>
      <c r="H194" s="425">
        <f t="shared" si="44"/>
        <v>7947.175960752249</v>
      </c>
      <c r="I194" s="79">
        <f t="shared" si="45"/>
        <v>3.6385999999999998</v>
      </c>
      <c r="J194" s="96">
        <f t="shared" si="55"/>
        <v>73.010000000000005</v>
      </c>
      <c r="K194" s="77">
        <v>23653</v>
      </c>
      <c r="L194" s="407">
        <f t="shared" si="40"/>
        <v>3887.631831255992</v>
      </c>
      <c r="M194" s="342">
        <f t="shared" si="46"/>
        <v>1314.0195589645252</v>
      </c>
      <c r="N194" s="338">
        <f t="shared" si="47"/>
        <v>77.752636625119848</v>
      </c>
      <c r="O194" s="435">
        <v>41</v>
      </c>
      <c r="P194" s="425">
        <f t="shared" si="48"/>
        <v>5320.4040268456365</v>
      </c>
      <c r="Q194" s="79">
        <f t="shared" si="49"/>
        <v>2.4380000000000002</v>
      </c>
      <c r="R194" s="93">
        <f t="shared" si="56"/>
        <v>148.24</v>
      </c>
      <c r="S194" s="77">
        <v>23653</v>
      </c>
      <c r="T194" s="407">
        <f t="shared" si="41"/>
        <v>1914.705882352941</v>
      </c>
      <c r="U194" s="387">
        <f t="shared" si="50"/>
        <v>647.17058823529396</v>
      </c>
      <c r="V194" s="338">
        <f t="shared" si="51"/>
        <v>38.294117647058819</v>
      </c>
      <c r="W194" s="435">
        <v>27</v>
      </c>
      <c r="X194" s="425">
        <f t="shared" si="52"/>
        <v>2627.170588235294</v>
      </c>
      <c r="Y194" s="79">
        <f t="shared" si="53"/>
        <v>1.2008000000000001</v>
      </c>
    </row>
    <row r="195" spans="1:25" s="46" customFormat="1" ht="16.5" customHeight="1" x14ac:dyDescent="0.2">
      <c r="A195" s="75">
        <v>179</v>
      </c>
      <c r="B195" s="89">
        <f t="shared" si="54"/>
        <v>48.94</v>
      </c>
      <c r="C195" s="77">
        <v>23653</v>
      </c>
      <c r="D195" s="411">
        <f t="shared" si="39"/>
        <v>5799.6730690641607</v>
      </c>
      <c r="E195" s="342">
        <f t="shared" si="42"/>
        <v>1960.2894973436862</v>
      </c>
      <c r="F195" s="338">
        <f t="shared" si="43"/>
        <v>115.99346138128321</v>
      </c>
      <c r="G195" s="407">
        <v>68</v>
      </c>
      <c r="H195" s="425">
        <f t="shared" si="44"/>
        <v>7943.9560277891296</v>
      </c>
      <c r="I195" s="79">
        <f t="shared" si="45"/>
        <v>3.6575000000000002</v>
      </c>
      <c r="J195" s="96">
        <f t="shared" si="55"/>
        <v>73.040000000000006</v>
      </c>
      <c r="K195" s="77">
        <v>23653</v>
      </c>
      <c r="L195" s="407">
        <f t="shared" si="40"/>
        <v>3886.0350492880616</v>
      </c>
      <c r="M195" s="342">
        <f t="shared" si="46"/>
        <v>1313.4798466593647</v>
      </c>
      <c r="N195" s="338">
        <f t="shared" si="47"/>
        <v>77.720700985761241</v>
      </c>
      <c r="O195" s="435">
        <v>41</v>
      </c>
      <c r="P195" s="425">
        <f t="shared" si="48"/>
        <v>5318.2355969331875</v>
      </c>
      <c r="Q195" s="79">
        <f t="shared" si="49"/>
        <v>2.4506999999999999</v>
      </c>
      <c r="R195" s="93">
        <f t="shared" si="56"/>
        <v>148.30000000000001</v>
      </c>
      <c r="S195" s="77">
        <v>23653</v>
      </c>
      <c r="T195" s="407">
        <f t="shared" si="41"/>
        <v>1913.9312204989883</v>
      </c>
      <c r="U195" s="387">
        <f t="shared" si="50"/>
        <v>646.90875252865794</v>
      </c>
      <c r="V195" s="338">
        <f t="shared" si="51"/>
        <v>38.27862440997977</v>
      </c>
      <c r="W195" s="435">
        <v>27</v>
      </c>
      <c r="X195" s="425">
        <f t="shared" si="52"/>
        <v>2626.1185974376258</v>
      </c>
      <c r="Y195" s="79">
        <f t="shared" si="53"/>
        <v>1.2070000000000001</v>
      </c>
    </row>
    <row r="196" spans="1:25" s="46" customFormat="1" ht="16.5" customHeight="1" x14ac:dyDescent="0.2">
      <c r="A196" s="83">
        <v>180</v>
      </c>
      <c r="B196" s="89">
        <f t="shared" si="54"/>
        <v>48.96</v>
      </c>
      <c r="C196" s="77">
        <v>23653</v>
      </c>
      <c r="D196" s="411">
        <f t="shared" si="39"/>
        <v>5797.3039215686276</v>
      </c>
      <c r="E196" s="342">
        <f t="shared" si="42"/>
        <v>1959.488725490196</v>
      </c>
      <c r="F196" s="338">
        <f t="shared" si="43"/>
        <v>115.94607843137256</v>
      </c>
      <c r="G196" s="407">
        <v>68</v>
      </c>
      <c r="H196" s="425">
        <f t="shared" si="44"/>
        <v>7940.738725490196</v>
      </c>
      <c r="I196" s="79">
        <f t="shared" si="45"/>
        <v>3.6764999999999999</v>
      </c>
      <c r="J196" s="96">
        <f t="shared" si="55"/>
        <v>73.069999999999993</v>
      </c>
      <c r="K196" s="77">
        <v>23653</v>
      </c>
      <c r="L196" s="407">
        <f t="shared" si="40"/>
        <v>3884.4395784863832</v>
      </c>
      <c r="M196" s="342">
        <f t="shared" si="46"/>
        <v>1312.9405775283974</v>
      </c>
      <c r="N196" s="338">
        <f t="shared" si="47"/>
        <v>77.68879156972767</v>
      </c>
      <c r="O196" s="435">
        <v>41</v>
      </c>
      <c r="P196" s="425">
        <f t="shared" si="48"/>
        <v>5316.0689475845084</v>
      </c>
      <c r="Q196" s="79">
        <f t="shared" si="49"/>
        <v>2.4634</v>
      </c>
      <c r="R196" s="93">
        <f t="shared" si="56"/>
        <v>148.36000000000001</v>
      </c>
      <c r="S196" s="77">
        <v>23653</v>
      </c>
      <c r="T196" s="407">
        <f t="shared" si="41"/>
        <v>1913.1571852251279</v>
      </c>
      <c r="U196" s="387">
        <f t="shared" si="50"/>
        <v>646.64712860609313</v>
      </c>
      <c r="V196" s="338">
        <f t="shared" si="51"/>
        <v>38.263143704502561</v>
      </c>
      <c r="W196" s="435">
        <v>27</v>
      </c>
      <c r="X196" s="425">
        <f t="shared" si="52"/>
        <v>2625.0674575357234</v>
      </c>
      <c r="Y196" s="79">
        <f t="shared" si="53"/>
        <v>1.2133</v>
      </c>
    </row>
    <row r="197" spans="1:25" s="46" customFormat="1" ht="16.5" customHeight="1" x14ac:dyDescent="0.2">
      <c r="A197" s="75">
        <v>181</v>
      </c>
      <c r="B197" s="89">
        <f t="shared" si="54"/>
        <v>48.98</v>
      </c>
      <c r="C197" s="77">
        <v>23653</v>
      </c>
      <c r="D197" s="411">
        <f t="shared" si="39"/>
        <v>5794.9367088607596</v>
      </c>
      <c r="E197" s="342">
        <f t="shared" si="42"/>
        <v>1958.6886075949365</v>
      </c>
      <c r="F197" s="338">
        <f t="shared" si="43"/>
        <v>115.89873417721519</v>
      </c>
      <c r="G197" s="407">
        <v>68</v>
      </c>
      <c r="H197" s="425">
        <f t="shared" si="44"/>
        <v>7937.5240506329119</v>
      </c>
      <c r="I197" s="79">
        <f t="shared" si="45"/>
        <v>3.6953999999999998</v>
      </c>
      <c r="J197" s="96">
        <f t="shared" si="55"/>
        <v>73.099999999999994</v>
      </c>
      <c r="K197" s="77">
        <v>23653</v>
      </c>
      <c r="L197" s="407">
        <f t="shared" si="40"/>
        <v>3882.8454172366628</v>
      </c>
      <c r="M197" s="342">
        <f t="shared" si="46"/>
        <v>1312.4017510259919</v>
      </c>
      <c r="N197" s="338">
        <f t="shared" si="47"/>
        <v>77.656908344733253</v>
      </c>
      <c r="O197" s="435">
        <v>41</v>
      </c>
      <c r="P197" s="425">
        <f t="shared" si="48"/>
        <v>5313.9040766073877</v>
      </c>
      <c r="Q197" s="79">
        <f t="shared" si="49"/>
        <v>2.4761000000000002</v>
      </c>
      <c r="R197" s="93">
        <f t="shared" si="56"/>
        <v>148.41</v>
      </c>
      <c r="S197" s="77">
        <v>23653</v>
      </c>
      <c r="T197" s="407">
        <f t="shared" si="41"/>
        <v>1912.5126339195474</v>
      </c>
      <c r="U197" s="387">
        <f t="shared" si="50"/>
        <v>646.42927026480697</v>
      </c>
      <c r="V197" s="338">
        <f t="shared" si="51"/>
        <v>38.25025267839095</v>
      </c>
      <c r="W197" s="435">
        <v>27</v>
      </c>
      <c r="X197" s="425">
        <f t="shared" si="52"/>
        <v>2624.1921568627454</v>
      </c>
      <c r="Y197" s="79">
        <f t="shared" si="53"/>
        <v>1.2196</v>
      </c>
    </row>
    <row r="198" spans="1:25" s="46" customFormat="1" ht="16.5" customHeight="1" x14ac:dyDescent="0.2">
      <c r="A198" s="75">
        <v>182</v>
      </c>
      <c r="B198" s="89">
        <f t="shared" si="54"/>
        <v>48.99</v>
      </c>
      <c r="C198" s="77">
        <v>23653</v>
      </c>
      <c r="D198" s="411">
        <f t="shared" si="39"/>
        <v>5793.7538273116961</v>
      </c>
      <c r="E198" s="342">
        <f t="shared" si="42"/>
        <v>1958.2887936313532</v>
      </c>
      <c r="F198" s="338">
        <f t="shared" si="43"/>
        <v>115.87507654623393</v>
      </c>
      <c r="G198" s="407">
        <v>68</v>
      </c>
      <c r="H198" s="425">
        <f t="shared" si="44"/>
        <v>7935.9176974892835</v>
      </c>
      <c r="I198" s="79">
        <f t="shared" si="45"/>
        <v>3.7149999999999999</v>
      </c>
      <c r="J198" s="96">
        <f t="shared" si="55"/>
        <v>73.12</v>
      </c>
      <c r="K198" s="77">
        <v>23653</v>
      </c>
      <c r="L198" s="407">
        <f t="shared" si="40"/>
        <v>3881.7833698030636</v>
      </c>
      <c r="M198" s="342">
        <f t="shared" si="46"/>
        <v>1312.0427789934354</v>
      </c>
      <c r="N198" s="338">
        <f t="shared" si="47"/>
        <v>77.63566739606128</v>
      </c>
      <c r="O198" s="435">
        <v>41</v>
      </c>
      <c r="P198" s="425">
        <f t="shared" si="48"/>
        <v>5312.46181619256</v>
      </c>
      <c r="Q198" s="79">
        <f t="shared" si="49"/>
        <v>2.4891000000000001</v>
      </c>
      <c r="R198" s="93">
        <f t="shared" si="56"/>
        <v>148.46</v>
      </c>
      <c r="S198" s="77">
        <v>23653</v>
      </c>
      <c r="T198" s="407">
        <f t="shared" si="41"/>
        <v>1911.8685167721942</v>
      </c>
      <c r="U198" s="387">
        <f t="shared" si="50"/>
        <v>646.21155866900153</v>
      </c>
      <c r="V198" s="338">
        <f t="shared" si="51"/>
        <v>38.237370335443885</v>
      </c>
      <c r="W198" s="435">
        <v>27</v>
      </c>
      <c r="X198" s="425">
        <f t="shared" si="52"/>
        <v>2623.3174457766395</v>
      </c>
      <c r="Y198" s="79">
        <f t="shared" si="53"/>
        <v>1.2259</v>
      </c>
    </row>
    <row r="199" spans="1:25" s="46" customFormat="1" ht="16.5" customHeight="1" x14ac:dyDescent="0.2">
      <c r="A199" s="75">
        <v>183</v>
      </c>
      <c r="B199" s="89">
        <f t="shared" si="54"/>
        <v>49.01</v>
      </c>
      <c r="C199" s="77">
        <v>23653</v>
      </c>
      <c r="D199" s="411">
        <f t="shared" si="39"/>
        <v>5791.389512344419</v>
      </c>
      <c r="E199" s="342">
        <f t="shared" si="42"/>
        <v>1957.4896551724134</v>
      </c>
      <c r="F199" s="338">
        <f t="shared" si="43"/>
        <v>115.82779024688838</v>
      </c>
      <c r="G199" s="407">
        <v>68</v>
      </c>
      <c r="H199" s="425">
        <f t="shared" si="44"/>
        <v>7932.7069577637203</v>
      </c>
      <c r="I199" s="79">
        <f t="shared" si="45"/>
        <v>3.7339000000000002</v>
      </c>
      <c r="J199" s="96">
        <f t="shared" si="55"/>
        <v>73.14</v>
      </c>
      <c r="K199" s="77">
        <v>23653</v>
      </c>
      <c r="L199" s="407">
        <f t="shared" si="40"/>
        <v>3880.7219031993432</v>
      </c>
      <c r="M199" s="342">
        <f t="shared" si="46"/>
        <v>1311.684003281378</v>
      </c>
      <c r="N199" s="338">
        <f t="shared" si="47"/>
        <v>77.614438063986867</v>
      </c>
      <c r="O199" s="435">
        <v>41</v>
      </c>
      <c r="P199" s="425">
        <f t="shared" si="48"/>
        <v>5311.0203445447078</v>
      </c>
      <c r="Q199" s="79">
        <f t="shared" si="49"/>
        <v>2.5021</v>
      </c>
      <c r="R199" s="93">
        <f t="shared" si="56"/>
        <v>148.5</v>
      </c>
      <c r="S199" s="77">
        <v>23653</v>
      </c>
      <c r="T199" s="407">
        <f t="shared" si="41"/>
        <v>1911.3535353535351</v>
      </c>
      <c r="U199" s="387">
        <f t="shared" si="50"/>
        <v>646.03749494949477</v>
      </c>
      <c r="V199" s="338">
        <f t="shared" si="51"/>
        <v>38.227070707070702</v>
      </c>
      <c r="W199" s="435">
        <v>27</v>
      </c>
      <c r="X199" s="425">
        <f t="shared" si="52"/>
        <v>2622.6181010101004</v>
      </c>
      <c r="Y199" s="79">
        <f t="shared" si="53"/>
        <v>1.2323</v>
      </c>
    </row>
    <row r="200" spans="1:25" s="46" customFormat="1" ht="16.5" customHeight="1" x14ac:dyDescent="0.2">
      <c r="A200" s="75">
        <v>184</v>
      </c>
      <c r="B200" s="89">
        <f t="shared" si="54"/>
        <v>49.02</v>
      </c>
      <c r="C200" s="77">
        <v>23653</v>
      </c>
      <c r="D200" s="411">
        <f t="shared" si="39"/>
        <v>5790.2080783353731</v>
      </c>
      <c r="E200" s="342">
        <f t="shared" si="42"/>
        <v>1957.090330477356</v>
      </c>
      <c r="F200" s="338">
        <f t="shared" si="43"/>
        <v>115.80416156670746</v>
      </c>
      <c r="G200" s="407">
        <v>68</v>
      </c>
      <c r="H200" s="425">
        <f t="shared" si="44"/>
        <v>7931.1025703794357</v>
      </c>
      <c r="I200" s="79">
        <f t="shared" si="45"/>
        <v>3.7536</v>
      </c>
      <c r="J200" s="96">
        <f t="shared" si="55"/>
        <v>73.16</v>
      </c>
      <c r="K200" s="77">
        <v>23653</v>
      </c>
      <c r="L200" s="407">
        <f t="shared" si="40"/>
        <v>3879.6610169491523</v>
      </c>
      <c r="M200" s="342">
        <f t="shared" si="46"/>
        <v>1311.3254237288133</v>
      </c>
      <c r="N200" s="338">
        <f t="shared" si="47"/>
        <v>77.593220338983045</v>
      </c>
      <c r="O200" s="435">
        <v>41</v>
      </c>
      <c r="P200" s="425">
        <f t="shared" si="48"/>
        <v>5309.5796610169482</v>
      </c>
      <c r="Q200" s="79">
        <f t="shared" si="49"/>
        <v>2.5150000000000001</v>
      </c>
      <c r="R200" s="93">
        <f t="shared" si="56"/>
        <v>148.54</v>
      </c>
      <c r="S200" s="77">
        <v>23653</v>
      </c>
      <c r="T200" s="407">
        <f t="shared" si="41"/>
        <v>1910.838831291235</v>
      </c>
      <c r="U200" s="387">
        <f t="shared" si="50"/>
        <v>645.86352497643736</v>
      </c>
      <c r="V200" s="338">
        <f t="shared" si="51"/>
        <v>38.2167766258247</v>
      </c>
      <c r="W200" s="435">
        <v>27</v>
      </c>
      <c r="X200" s="425">
        <f t="shared" si="52"/>
        <v>2621.9191328934971</v>
      </c>
      <c r="Y200" s="79">
        <f t="shared" si="53"/>
        <v>1.2386999999999999</v>
      </c>
    </row>
    <row r="201" spans="1:25" s="46" customFormat="1" ht="16.5" customHeight="1" x14ac:dyDescent="0.2">
      <c r="A201" s="75">
        <v>185</v>
      </c>
      <c r="B201" s="89">
        <f t="shared" si="54"/>
        <v>49.03</v>
      </c>
      <c r="C201" s="77">
        <v>23653</v>
      </c>
      <c r="D201" s="411">
        <f t="shared" si="39"/>
        <v>5789.0271262492352</v>
      </c>
      <c r="E201" s="342">
        <f t="shared" si="42"/>
        <v>1956.6911686722412</v>
      </c>
      <c r="F201" s="338">
        <f t="shared" si="43"/>
        <v>115.78054252498471</v>
      </c>
      <c r="G201" s="407">
        <v>68</v>
      </c>
      <c r="H201" s="425">
        <f t="shared" si="44"/>
        <v>7929.498837446461</v>
      </c>
      <c r="I201" s="79">
        <f t="shared" si="45"/>
        <v>3.7732000000000001</v>
      </c>
      <c r="J201" s="96">
        <f t="shared" si="55"/>
        <v>73.180000000000007</v>
      </c>
      <c r="K201" s="77">
        <v>23653</v>
      </c>
      <c r="L201" s="407">
        <f t="shared" si="40"/>
        <v>3878.6007105766603</v>
      </c>
      <c r="M201" s="342">
        <f t="shared" si="46"/>
        <v>1310.9670401749111</v>
      </c>
      <c r="N201" s="338">
        <f t="shared" si="47"/>
        <v>77.572014211533201</v>
      </c>
      <c r="O201" s="435">
        <v>41</v>
      </c>
      <c r="P201" s="425">
        <f t="shared" si="48"/>
        <v>5308.1397649631044</v>
      </c>
      <c r="Q201" s="79">
        <f t="shared" si="49"/>
        <v>2.528</v>
      </c>
      <c r="R201" s="93">
        <f t="shared" si="56"/>
        <v>148.57</v>
      </c>
      <c r="S201" s="77">
        <v>23653</v>
      </c>
      <c r="T201" s="407">
        <f t="shared" si="41"/>
        <v>1910.4529851248569</v>
      </c>
      <c r="U201" s="387">
        <f t="shared" si="50"/>
        <v>645.73310897220153</v>
      </c>
      <c r="V201" s="338">
        <f t="shared" si="51"/>
        <v>38.209059702497136</v>
      </c>
      <c r="W201" s="435">
        <v>27</v>
      </c>
      <c r="X201" s="425">
        <f t="shared" si="52"/>
        <v>2621.3951537995554</v>
      </c>
      <c r="Y201" s="79">
        <f t="shared" si="53"/>
        <v>1.2452000000000001</v>
      </c>
    </row>
    <row r="202" spans="1:25" s="46" customFormat="1" ht="16.5" customHeight="1" x14ac:dyDescent="0.2">
      <c r="A202" s="75">
        <v>186</v>
      </c>
      <c r="B202" s="89">
        <f t="shared" si="54"/>
        <v>49.04</v>
      </c>
      <c r="C202" s="77">
        <v>23653</v>
      </c>
      <c r="D202" s="411">
        <f t="shared" si="39"/>
        <v>5787.8466557911906</v>
      </c>
      <c r="E202" s="342">
        <f t="shared" si="42"/>
        <v>1956.2921696574222</v>
      </c>
      <c r="F202" s="338">
        <f t="shared" si="43"/>
        <v>115.75693311582381</v>
      </c>
      <c r="G202" s="407">
        <v>68</v>
      </c>
      <c r="H202" s="425">
        <f t="shared" si="44"/>
        <v>7927.8957585644366</v>
      </c>
      <c r="I202" s="79">
        <f t="shared" si="45"/>
        <v>3.7928000000000002</v>
      </c>
      <c r="J202" s="96">
        <f t="shared" si="55"/>
        <v>73.19</v>
      </c>
      <c r="K202" s="77">
        <v>23653</v>
      </c>
      <c r="L202" s="407">
        <f t="shared" si="40"/>
        <v>3878.070774695997</v>
      </c>
      <c r="M202" s="342">
        <f t="shared" si="46"/>
        <v>1310.7879218472469</v>
      </c>
      <c r="N202" s="338">
        <f t="shared" si="47"/>
        <v>77.561415493919938</v>
      </c>
      <c r="O202" s="435">
        <v>41</v>
      </c>
      <c r="P202" s="425">
        <f t="shared" si="48"/>
        <v>5307.4201120371645</v>
      </c>
      <c r="Q202" s="79">
        <f t="shared" si="49"/>
        <v>2.5413000000000001</v>
      </c>
      <c r="R202" s="93">
        <f t="shared" si="56"/>
        <v>148.6</v>
      </c>
      <c r="S202" s="77">
        <v>23653</v>
      </c>
      <c r="T202" s="407">
        <f t="shared" si="41"/>
        <v>1910.0672947510093</v>
      </c>
      <c r="U202" s="387">
        <f t="shared" si="50"/>
        <v>645.60274562584107</v>
      </c>
      <c r="V202" s="338">
        <f t="shared" si="51"/>
        <v>38.201345895020189</v>
      </c>
      <c r="W202" s="435">
        <v>27</v>
      </c>
      <c r="X202" s="425">
        <f t="shared" si="52"/>
        <v>2620.8713862718705</v>
      </c>
      <c r="Y202" s="79">
        <f t="shared" si="53"/>
        <v>1.2517</v>
      </c>
    </row>
    <row r="203" spans="1:25" s="46" customFormat="1" ht="16.5" customHeight="1" x14ac:dyDescent="0.2">
      <c r="A203" s="75">
        <v>187</v>
      </c>
      <c r="B203" s="89">
        <f t="shared" si="54"/>
        <v>49.05</v>
      </c>
      <c r="C203" s="77">
        <v>23653</v>
      </c>
      <c r="D203" s="411">
        <f t="shared" si="39"/>
        <v>5786.666666666667</v>
      </c>
      <c r="E203" s="342">
        <f t="shared" si="42"/>
        <v>1955.8933333333332</v>
      </c>
      <c r="F203" s="338">
        <f t="shared" si="43"/>
        <v>115.73333333333335</v>
      </c>
      <c r="G203" s="407">
        <v>68</v>
      </c>
      <c r="H203" s="425">
        <f t="shared" si="44"/>
        <v>7926.293333333334</v>
      </c>
      <c r="I203" s="79">
        <f t="shared" si="45"/>
        <v>3.8123999999999998</v>
      </c>
      <c r="J203" s="96">
        <f t="shared" si="55"/>
        <v>73.2</v>
      </c>
      <c r="K203" s="77">
        <v>23653</v>
      </c>
      <c r="L203" s="407">
        <f t="shared" si="40"/>
        <v>3877.5409836065573</v>
      </c>
      <c r="M203" s="342">
        <f t="shared" si="46"/>
        <v>1310.6088524590164</v>
      </c>
      <c r="N203" s="338">
        <f t="shared" si="47"/>
        <v>77.550819672131155</v>
      </c>
      <c r="O203" s="435">
        <v>41</v>
      </c>
      <c r="P203" s="425">
        <f t="shared" si="48"/>
        <v>5306.7006557377044</v>
      </c>
      <c r="Q203" s="79">
        <f t="shared" si="49"/>
        <v>2.5546000000000002</v>
      </c>
      <c r="R203" s="93">
        <f t="shared" si="56"/>
        <v>148.63</v>
      </c>
      <c r="S203" s="77">
        <v>23653</v>
      </c>
      <c r="T203" s="407">
        <f t="shared" si="41"/>
        <v>1909.6817600753552</v>
      </c>
      <c r="U203" s="387">
        <f t="shared" si="50"/>
        <v>645.47243490546998</v>
      </c>
      <c r="V203" s="338">
        <f t="shared" si="51"/>
        <v>38.193635201507107</v>
      </c>
      <c r="W203" s="435">
        <v>27</v>
      </c>
      <c r="X203" s="425">
        <f t="shared" si="52"/>
        <v>2620.3478301823325</v>
      </c>
      <c r="Y203" s="79">
        <f t="shared" si="53"/>
        <v>1.2582</v>
      </c>
    </row>
    <row r="204" spans="1:25" s="46" customFormat="1" ht="16.5" customHeight="1" x14ac:dyDescent="0.2">
      <c r="A204" s="75">
        <v>188</v>
      </c>
      <c r="B204" s="89">
        <f t="shared" si="54"/>
        <v>49.05</v>
      </c>
      <c r="C204" s="77">
        <v>23653</v>
      </c>
      <c r="D204" s="411">
        <f t="shared" si="39"/>
        <v>5786.666666666667</v>
      </c>
      <c r="E204" s="342">
        <f t="shared" si="42"/>
        <v>1955.8933333333332</v>
      </c>
      <c r="F204" s="338">
        <f t="shared" si="43"/>
        <v>115.73333333333335</v>
      </c>
      <c r="G204" s="407">
        <v>68</v>
      </c>
      <c r="H204" s="425">
        <f t="shared" si="44"/>
        <v>7926.293333333334</v>
      </c>
      <c r="I204" s="79">
        <f t="shared" si="45"/>
        <v>3.8328000000000002</v>
      </c>
      <c r="J204" s="96">
        <f t="shared" si="55"/>
        <v>73.209999999999994</v>
      </c>
      <c r="K204" s="77">
        <v>23653</v>
      </c>
      <c r="L204" s="407">
        <f t="shared" si="40"/>
        <v>3877.0113372490105</v>
      </c>
      <c r="M204" s="342">
        <f t="shared" si="46"/>
        <v>1310.4298319901654</v>
      </c>
      <c r="N204" s="338">
        <f t="shared" si="47"/>
        <v>77.540226744980217</v>
      </c>
      <c r="O204" s="435">
        <v>41</v>
      </c>
      <c r="P204" s="425">
        <f t="shared" si="48"/>
        <v>5305.9813959841558</v>
      </c>
      <c r="Q204" s="79">
        <f t="shared" si="49"/>
        <v>2.5680000000000001</v>
      </c>
      <c r="R204" s="93">
        <f t="shared" si="56"/>
        <v>148.65</v>
      </c>
      <c r="S204" s="77">
        <v>23653</v>
      </c>
      <c r="T204" s="407">
        <f t="shared" si="41"/>
        <v>1909.4248234106963</v>
      </c>
      <c r="U204" s="387">
        <f t="shared" si="50"/>
        <v>645.38559031281522</v>
      </c>
      <c r="V204" s="338">
        <f t="shared" si="51"/>
        <v>38.188496468213927</v>
      </c>
      <c r="W204" s="435">
        <v>27</v>
      </c>
      <c r="X204" s="425">
        <f t="shared" si="52"/>
        <v>2619.9989101917254</v>
      </c>
      <c r="Y204" s="79">
        <f t="shared" si="53"/>
        <v>1.2646999999999999</v>
      </c>
    </row>
    <row r="205" spans="1:25" s="46" customFormat="1" ht="16.5" customHeight="1" x14ac:dyDescent="0.2">
      <c r="A205" s="75">
        <v>189</v>
      </c>
      <c r="B205" s="89">
        <f t="shared" si="54"/>
        <v>49.06</v>
      </c>
      <c r="C205" s="77">
        <v>23653</v>
      </c>
      <c r="D205" s="411">
        <f t="shared" si="39"/>
        <v>5785.4871585813289</v>
      </c>
      <c r="E205" s="342">
        <f t="shared" si="42"/>
        <v>1955.4946596004891</v>
      </c>
      <c r="F205" s="338">
        <f t="shared" si="43"/>
        <v>115.70974317162658</v>
      </c>
      <c r="G205" s="407">
        <v>68</v>
      </c>
      <c r="H205" s="425">
        <f t="shared" si="44"/>
        <v>7924.6915613534447</v>
      </c>
      <c r="I205" s="79">
        <f t="shared" si="45"/>
        <v>3.8523999999999998</v>
      </c>
      <c r="J205" s="96">
        <f t="shared" si="55"/>
        <v>73.22</v>
      </c>
      <c r="K205" s="77">
        <v>23653</v>
      </c>
      <c r="L205" s="407">
        <f t="shared" si="40"/>
        <v>3876.4818355640537</v>
      </c>
      <c r="M205" s="342">
        <f t="shared" si="46"/>
        <v>1310.25086042065</v>
      </c>
      <c r="N205" s="338">
        <f t="shared" si="47"/>
        <v>77.529636711281071</v>
      </c>
      <c r="O205" s="435">
        <v>41</v>
      </c>
      <c r="P205" s="425">
        <f t="shared" si="48"/>
        <v>5305.2623326959847</v>
      </c>
      <c r="Q205" s="79">
        <f t="shared" si="49"/>
        <v>2.5813000000000001</v>
      </c>
      <c r="R205" s="93">
        <f t="shared" si="56"/>
        <v>148.66</v>
      </c>
      <c r="S205" s="77">
        <v>23653</v>
      </c>
      <c r="T205" s="407">
        <f t="shared" si="41"/>
        <v>1909.2963810036324</v>
      </c>
      <c r="U205" s="387">
        <f t="shared" si="50"/>
        <v>645.34217677922766</v>
      </c>
      <c r="V205" s="338">
        <f t="shared" si="51"/>
        <v>38.185927620072647</v>
      </c>
      <c r="W205" s="435">
        <v>27</v>
      </c>
      <c r="X205" s="425">
        <f t="shared" si="52"/>
        <v>2619.8244854029326</v>
      </c>
      <c r="Y205" s="79">
        <f t="shared" si="53"/>
        <v>1.2714000000000001</v>
      </c>
    </row>
    <row r="206" spans="1:25" s="46" customFormat="1" ht="16.5" customHeight="1" thickBot="1" x14ac:dyDescent="0.25">
      <c r="A206" s="103">
        <v>190</v>
      </c>
      <c r="B206" s="84">
        <f t="shared" si="54"/>
        <v>49.06</v>
      </c>
      <c r="C206" s="85">
        <v>23653</v>
      </c>
      <c r="D206" s="420">
        <f t="shared" si="39"/>
        <v>5785.4871585813289</v>
      </c>
      <c r="E206" s="343">
        <f t="shared" si="42"/>
        <v>1955.4946596004891</v>
      </c>
      <c r="F206" s="341">
        <f t="shared" si="43"/>
        <v>115.70974317162658</v>
      </c>
      <c r="G206" s="408">
        <v>68</v>
      </c>
      <c r="H206" s="427">
        <f t="shared" si="44"/>
        <v>7924.6915613534447</v>
      </c>
      <c r="I206" s="87">
        <f t="shared" si="45"/>
        <v>3.8727999999999998</v>
      </c>
      <c r="J206" s="104">
        <f t="shared" si="55"/>
        <v>73.23</v>
      </c>
      <c r="K206" s="85">
        <v>23653</v>
      </c>
      <c r="L206" s="408">
        <f t="shared" si="40"/>
        <v>3875.9524784924211</v>
      </c>
      <c r="M206" s="343">
        <f t="shared" si="46"/>
        <v>1310.0719377304381</v>
      </c>
      <c r="N206" s="341">
        <f t="shared" si="47"/>
        <v>77.51904956984842</v>
      </c>
      <c r="O206" s="436">
        <v>41</v>
      </c>
      <c r="P206" s="427">
        <f t="shared" si="48"/>
        <v>5304.5434657927071</v>
      </c>
      <c r="Q206" s="87">
        <f t="shared" si="49"/>
        <v>2.5945999999999998</v>
      </c>
      <c r="R206" s="105">
        <f t="shared" si="56"/>
        <v>148.66999999999999</v>
      </c>
      <c r="S206" s="85">
        <v>23653</v>
      </c>
      <c r="T206" s="408">
        <f t="shared" si="41"/>
        <v>1909.167955875429</v>
      </c>
      <c r="U206" s="391">
        <f t="shared" si="50"/>
        <v>645.29876908589495</v>
      </c>
      <c r="V206" s="341">
        <f t="shared" si="51"/>
        <v>38.18335911750858</v>
      </c>
      <c r="W206" s="436">
        <v>27</v>
      </c>
      <c r="X206" s="427">
        <f t="shared" si="52"/>
        <v>2619.6500840788326</v>
      </c>
      <c r="Y206" s="87">
        <f t="shared" si="53"/>
        <v>1.278</v>
      </c>
    </row>
    <row r="207" spans="1:25" s="46" customFormat="1" ht="16.5" customHeight="1" x14ac:dyDescent="0.2">
      <c r="A207" s="69">
        <v>191</v>
      </c>
      <c r="B207" s="89">
        <v>49.06</v>
      </c>
      <c r="C207" s="90">
        <v>23653</v>
      </c>
      <c r="D207" s="412">
        <f t="shared" si="39"/>
        <v>5785.4871585813289</v>
      </c>
      <c r="E207" s="414">
        <f t="shared" si="42"/>
        <v>1955.4946596004891</v>
      </c>
      <c r="F207" s="337">
        <f t="shared" si="43"/>
        <v>115.70974317162658</v>
      </c>
      <c r="G207" s="409">
        <v>68</v>
      </c>
      <c r="H207" s="428">
        <f t="shared" si="44"/>
        <v>7924.6915613534447</v>
      </c>
      <c r="I207" s="92">
        <f t="shared" si="45"/>
        <v>3.8932000000000002</v>
      </c>
      <c r="J207" s="96">
        <v>73.23</v>
      </c>
      <c r="K207" s="90">
        <v>23653</v>
      </c>
      <c r="L207" s="409">
        <f t="shared" si="40"/>
        <v>3875.9524784924211</v>
      </c>
      <c r="M207" s="414">
        <f t="shared" si="46"/>
        <v>1310.0719377304381</v>
      </c>
      <c r="N207" s="337">
        <f t="shared" si="47"/>
        <v>77.51904956984842</v>
      </c>
      <c r="O207" s="437">
        <v>41</v>
      </c>
      <c r="P207" s="428">
        <f t="shared" si="48"/>
        <v>5304.5434657927071</v>
      </c>
      <c r="Q207" s="92">
        <f t="shared" si="49"/>
        <v>2.6082000000000001</v>
      </c>
      <c r="R207" s="93">
        <v>148.66999999999999</v>
      </c>
      <c r="S207" s="90">
        <v>23653</v>
      </c>
      <c r="T207" s="409">
        <f t="shared" si="41"/>
        <v>1909.167955875429</v>
      </c>
      <c r="U207" s="395">
        <f t="shared" si="50"/>
        <v>645.29876908589495</v>
      </c>
      <c r="V207" s="337">
        <f t="shared" si="51"/>
        <v>38.18335911750858</v>
      </c>
      <c r="W207" s="437">
        <v>27</v>
      </c>
      <c r="X207" s="428">
        <f t="shared" si="52"/>
        <v>2619.6500840788326</v>
      </c>
      <c r="Y207" s="92">
        <f t="shared" si="53"/>
        <v>1.2847</v>
      </c>
    </row>
    <row r="208" spans="1:25" s="46" customFormat="1" ht="16.5" customHeight="1" x14ac:dyDescent="0.2">
      <c r="A208" s="75">
        <v>192</v>
      </c>
      <c r="B208" s="89">
        <v>49.06</v>
      </c>
      <c r="C208" s="77">
        <v>23653</v>
      </c>
      <c r="D208" s="411">
        <f t="shared" si="39"/>
        <v>5785.4871585813289</v>
      </c>
      <c r="E208" s="342">
        <f t="shared" si="42"/>
        <v>1955.4946596004891</v>
      </c>
      <c r="F208" s="338">
        <f t="shared" si="43"/>
        <v>115.70974317162658</v>
      </c>
      <c r="G208" s="407">
        <v>68</v>
      </c>
      <c r="H208" s="425">
        <f t="shared" si="44"/>
        <v>7924.6915613534447</v>
      </c>
      <c r="I208" s="79">
        <f t="shared" si="45"/>
        <v>3.9136000000000002</v>
      </c>
      <c r="J208" s="96">
        <v>73.23</v>
      </c>
      <c r="K208" s="77">
        <v>23653</v>
      </c>
      <c r="L208" s="407">
        <f t="shared" si="40"/>
        <v>3875.9524784924211</v>
      </c>
      <c r="M208" s="342">
        <f t="shared" si="46"/>
        <v>1310.0719377304381</v>
      </c>
      <c r="N208" s="338">
        <f t="shared" si="47"/>
        <v>77.51904956984842</v>
      </c>
      <c r="O208" s="435">
        <v>41</v>
      </c>
      <c r="P208" s="425">
        <f t="shared" si="48"/>
        <v>5304.5434657927071</v>
      </c>
      <c r="Q208" s="79">
        <f t="shared" si="49"/>
        <v>2.6219000000000001</v>
      </c>
      <c r="R208" s="93">
        <v>148.66999999999999</v>
      </c>
      <c r="S208" s="77">
        <v>23653</v>
      </c>
      <c r="T208" s="407">
        <f t="shared" si="41"/>
        <v>1909.167955875429</v>
      </c>
      <c r="U208" s="387">
        <f t="shared" si="50"/>
        <v>645.29876908589495</v>
      </c>
      <c r="V208" s="338">
        <f t="shared" si="51"/>
        <v>38.18335911750858</v>
      </c>
      <c r="W208" s="435">
        <v>27</v>
      </c>
      <c r="X208" s="425">
        <f t="shared" si="52"/>
        <v>2619.6500840788326</v>
      </c>
      <c r="Y208" s="79">
        <f t="shared" si="53"/>
        <v>1.2915000000000001</v>
      </c>
    </row>
    <row r="209" spans="1:255" s="46" customFormat="1" ht="16.5" customHeight="1" x14ac:dyDescent="0.2">
      <c r="A209" s="75">
        <v>193</v>
      </c>
      <c r="B209" s="89">
        <v>49.06</v>
      </c>
      <c r="C209" s="77">
        <v>23653</v>
      </c>
      <c r="D209" s="411">
        <f t="shared" ref="D209:D272" si="57">12*(1/B209*C209)</f>
        <v>5785.4871585813289</v>
      </c>
      <c r="E209" s="342">
        <f t="shared" si="42"/>
        <v>1955.4946596004891</v>
      </c>
      <c r="F209" s="338">
        <f t="shared" si="43"/>
        <v>115.70974317162658</v>
      </c>
      <c r="G209" s="407">
        <v>68</v>
      </c>
      <c r="H209" s="425">
        <f t="shared" si="44"/>
        <v>7924.6915613534447</v>
      </c>
      <c r="I209" s="79">
        <f t="shared" si="45"/>
        <v>3.9340000000000002</v>
      </c>
      <c r="J209" s="96">
        <v>73.23</v>
      </c>
      <c r="K209" s="77">
        <v>23653</v>
      </c>
      <c r="L209" s="407">
        <f t="shared" ref="L209:L272" si="58">12*(1/J209*K209)</f>
        <v>3875.9524784924211</v>
      </c>
      <c r="M209" s="342">
        <f t="shared" si="46"/>
        <v>1310.0719377304381</v>
      </c>
      <c r="N209" s="338">
        <f t="shared" si="47"/>
        <v>77.51904956984842</v>
      </c>
      <c r="O209" s="435">
        <v>41</v>
      </c>
      <c r="P209" s="425">
        <f t="shared" si="48"/>
        <v>5304.5434657927071</v>
      </c>
      <c r="Q209" s="79">
        <f t="shared" si="49"/>
        <v>2.6355</v>
      </c>
      <c r="R209" s="93">
        <v>148.66999999999999</v>
      </c>
      <c r="S209" s="77">
        <v>23653</v>
      </c>
      <c r="T209" s="407">
        <f t="shared" ref="T209:T272" si="59">12*(1/R209*S209)</f>
        <v>1909.167955875429</v>
      </c>
      <c r="U209" s="387">
        <f t="shared" si="50"/>
        <v>645.29876908589495</v>
      </c>
      <c r="V209" s="338">
        <f t="shared" si="51"/>
        <v>38.18335911750858</v>
      </c>
      <c r="W209" s="435">
        <v>27</v>
      </c>
      <c r="X209" s="425">
        <f t="shared" si="52"/>
        <v>2619.6500840788326</v>
      </c>
      <c r="Y209" s="79">
        <f t="shared" si="53"/>
        <v>1.2982</v>
      </c>
    </row>
    <row r="210" spans="1:255" s="46" customFormat="1" ht="16.5" customHeight="1" x14ac:dyDescent="0.2">
      <c r="A210" s="75">
        <v>194</v>
      </c>
      <c r="B210" s="89">
        <v>49.06</v>
      </c>
      <c r="C210" s="77">
        <v>23653</v>
      </c>
      <c r="D210" s="411">
        <f t="shared" si="57"/>
        <v>5785.4871585813289</v>
      </c>
      <c r="E210" s="342">
        <f t="shared" ref="E210:E273" si="60">D210*33.8%</f>
        <v>1955.4946596004891</v>
      </c>
      <c r="F210" s="338">
        <f t="shared" ref="F210:F273" si="61">D210*2%</f>
        <v>115.70974317162658</v>
      </c>
      <c r="G210" s="407">
        <v>68</v>
      </c>
      <c r="H210" s="425">
        <f t="shared" ref="H210:H273" si="62">SUM(D210:G210)</f>
        <v>7924.6915613534447</v>
      </c>
      <c r="I210" s="79">
        <f t="shared" ref="I210:I273" si="63">ROUND(A210/B210,4)</f>
        <v>3.9542999999999999</v>
      </c>
      <c r="J210" s="96">
        <v>73.23</v>
      </c>
      <c r="K210" s="77">
        <v>23653</v>
      </c>
      <c r="L210" s="407">
        <f t="shared" si="58"/>
        <v>3875.9524784924211</v>
      </c>
      <c r="M210" s="342">
        <f t="shared" ref="M210:M273" si="64">L210*33.8%</f>
        <v>1310.0719377304381</v>
      </c>
      <c r="N210" s="338">
        <f t="shared" ref="N210:N273" si="65">L210*2%</f>
        <v>77.51904956984842</v>
      </c>
      <c r="O210" s="435">
        <v>41</v>
      </c>
      <c r="P210" s="425">
        <f t="shared" ref="P210:P273" si="66">SUM(L210:O210)</f>
        <v>5304.5434657927071</v>
      </c>
      <c r="Q210" s="79">
        <f t="shared" ref="Q210:Q273" si="67">ROUND(A210/J210,4)</f>
        <v>2.6492</v>
      </c>
      <c r="R210" s="93">
        <v>148.66999999999999</v>
      </c>
      <c r="S210" s="77">
        <v>23653</v>
      </c>
      <c r="T210" s="407">
        <f t="shared" si="59"/>
        <v>1909.167955875429</v>
      </c>
      <c r="U210" s="387">
        <f t="shared" ref="U210:U273" si="68">T210*33.8%</f>
        <v>645.29876908589495</v>
      </c>
      <c r="V210" s="338">
        <f t="shared" ref="V210:V273" si="69">T210*2%</f>
        <v>38.18335911750858</v>
      </c>
      <c r="W210" s="435">
        <v>27</v>
      </c>
      <c r="X210" s="425">
        <f t="shared" ref="X210:X273" si="70">SUM(T210:W210)</f>
        <v>2619.6500840788326</v>
      </c>
      <c r="Y210" s="79">
        <f t="shared" ref="Y210:Y273" si="71">ROUND(A210/R210,4)</f>
        <v>1.3048999999999999</v>
      </c>
    </row>
    <row r="211" spans="1:255" s="46" customFormat="1" ht="16.5" customHeight="1" x14ac:dyDescent="0.2">
      <c r="A211" s="75">
        <v>195</v>
      </c>
      <c r="B211" s="89">
        <v>49.06</v>
      </c>
      <c r="C211" s="77">
        <v>23653</v>
      </c>
      <c r="D211" s="411">
        <f t="shared" si="57"/>
        <v>5785.4871585813289</v>
      </c>
      <c r="E211" s="342">
        <f t="shared" si="60"/>
        <v>1955.4946596004891</v>
      </c>
      <c r="F211" s="338">
        <f t="shared" si="61"/>
        <v>115.70974317162658</v>
      </c>
      <c r="G211" s="407">
        <v>68</v>
      </c>
      <c r="H211" s="425">
        <f t="shared" si="62"/>
        <v>7924.6915613534447</v>
      </c>
      <c r="I211" s="79">
        <f t="shared" si="63"/>
        <v>3.9746999999999999</v>
      </c>
      <c r="J211" s="96">
        <v>73.23</v>
      </c>
      <c r="K211" s="77">
        <v>23653</v>
      </c>
      <c r="L211" s="407">
        <f t="shared" si="58"/>
        <v>3875.9524784924211</v>
      </c>
      <c r="M211" s="342">
        <f t="shared" si="64"/>
        <v>1310.0719377304381</v>
      </c>
      <c r="N211" s="338">
        <f t="shared" si="65"/>
        <v>77.51904956984842</v>
      </c>
      <c r="O211" s="435">
        <v>41</v>
      </c>
      <c r="P211" s="425">
        <f t="shared" si="66"/>
        <v>5304.5434657927071</v>
      </c>
      <c r="Q211" s="79">
        <f t="shared" si="67"/>
        <v>2.6627999999999998</v>
      </c>
      <c r="R211" s="93">
        <v>148.66999999999999</v>
      </c>
      <c r="S211" s="77">
        <v>23653</v>
      </c>
      <c r="T211" s="407">
        <f t="shared" si="59"/>
        <v>1909.167955875429</v>
      </c>
      <c r="U211" s="387">
        <f t="shared" si="68"/>
        <v>645.29876908589495</v>
      </c>
      <c r="V211" s="338">
        <f t="shared" si="69"/>
        <v>38.18335911750858</v>
      </c>
      <c r="W211" s="435">
        <v>27</v>
      </c>
      <c r="X211" s="425">
        <f t="shared" si="70"/>
        <v>2619.6500840788326</v>
      </c>
      <c r="Y211" s="79">
        <f t="shared" si="71"/>
        <v>1.3116000000000001</v>
      </c>
    </row>
    <row r="212" spans="1:255" s="46" customFormat="1" ht="16.5" customHeight="1" x14ac:dyDescent="0.2">
      <c r="A212" s="75">
        <v>196</v>
      </c>
      <c r="B212" s="89">
        <v>49.06</v>
      </c>
      <c r="C212" s="77">
        <v>23653</v>
      </c>
      <c r="D212" s="411">
        <f t="shared" si="57"/>
        <v>5785.4871585813289</v>
      </c>
      <c r="E212" s="342">
        <f t="shared" si="60"/>
        <v>1955.4946596004891</v>
      </c>
      <c r="F212" s="338">
        <f t="shared" si="61"/>
        <v>115.70974317162658</v>
      </c>
      <c r="G212" s="407">
        <v>68</v>
      </c>
      <c r="H212" s="425">
        <f t="shared" si="62"/>
        <v>7924.6915613534447</v>
      </c>
      <c r="I212" s="79">
        <f t="shared" si="63"/>
        <v>3.9950999999999999</v>
      </c>
      <c r="J212" s="96">
        <v>73.23</v>
      </c>
      <c r="K212" s="77">
        <v>23653</v>
      </c>
      <c r="L212" s="407">
        <f t="shared" si="58"/>
        <v>3875.9524784924211</v>
      </c>
      <c r="M212" s="342">
        <f t="shared" si="64"/>
        <v>1310.0719377304381</v>
      </c>
      <c r="N212" s="338">
        <f t="shared" si="65"/>
        <v>77.51904956984842</v>
      </c>
      <c r="O212" s="435">
        <v>41</v>
      </c>
      <c r="P212" s="425">
        <f t="shared" si="66"/>
        <v>5304.5434657927071</v>
      </c>
      <c r="Q212" s="79">
        <f t="shared" si="67"/>
        <v>2.6764999999999999</v>
      </c>
      <c r="R212" s="93">
        <v>148.66999999999999</v>
      </c>
      <c r="S212" s="77">
        <v>23653</v>
      </c>
      <c r="T212" s="407">
        <f t="shared" si="59"/>
        <v>1909.167955875429</v>
      </c>
      <c r="U212" s="387">
        <f t="shared" si="68"/>
        <v>645.29876908589495</v>
      </c>
      <c r="V212" s="338">
        <f t="shared" si="69"/>
        <v>38.18335911750858</v>
      </c>
      <c r="W212" s="435">
        <v>27</v>
      </c>
      <c r="X212" s="425">
        <f t="shared" si="70"/>
        <v>2619.6500840788326</v>
      </c>
      <c r="Y212" s="79">
        <f t="shared" si="71"/>
        <v>1.3184</v>
      </c>
    </row>
    <row r="213" spans="1:255" s="46" customFormat="1" ht="16.5" customHeight="1" x14ac:dyDescent="0.2">
      <c r="A213" s="75">
        <v>197</v>
      </c>
      <c r="B213" s="89">
        <v>49.06</v>
      </c>
      <c r="C213" s="77">
        <v>23653</v>
      </c>
      <c r="D213" s="411">
        <f t="shared" si="57"/>
        <v>5785.4871585813289</v>
      </c>
      <c r="E213" s="342">
        <f t="shared" si="60"/>
        <v>1955.4946596004891</v>
      </c>
      <c r="F213" s="338">
        <f t="shared" si="61"/>
        <v>115.70974317162658</v>
      </c>
      <c r="G213" s="407">
        <v>68</v>
      </c>
      <c r="H213" s="425">
        <f t="shared" si="62"/>
        <v>7924.6915613534447</v>
      </c>
      <c r="I213" s="79">
        <f t="shared" si="63"/>
        <v>4.0155000000000003</v>
      </c>
      <c r="J213" s="96">
        <v>73.23</v>
      </c>
      <c r="K213" s="77">
        <v>23653</v>
      </c>
      <c r="L213" s="407">
        <f t="shared" si="58"/>
        <v>3875.9524784924211</v>
      </c>
      <c r="M213" s="342">
        <f t="shared" si="64"/>
        <v>1310.0719377304381</v>
      </c>
      <c r="N213" s="338">
        <f t="shared" si="65"/>
        <v>77.51904956984842</v>
      </c>
      <c r="O213" s="435">
        <v>41</v>
      </c>
      <c r="P213" s="425">
        <f t="shared" si="66"/>
        <v>5304.5434657927071</v>
      </c>
      <c r="Q213" s="79">
        <f t="shared" si="67"/>
        <v>2.6901999999999999</v>
      </c>
      <c r="R213" s="93">
        <v>148.66999999999999</v>
      </c>
      <c r="S213" s="77">
        <v>23653</v>
      </c>
      <c r="T213" s="407">
        <f t="shared" si="59"/>
        <v>1909.167955875429</v>
      </c>
      <c r="U213" s="387">
        <f t="shared" si="68"/>
        <v>645.29876908589495</v>
      </c>
      <c r="V213" s="338">
        <f t="shared" si="69"/>
        <v>38.18335911750858</v>
      </c>
      <c r="W213" s="435">
        <v>27</v>
      </c>
      <c r="X213" s="425">
        <f t="shared" si="70"/>
        <v>2619.6500840788326</v>
      </c>
      <c r="Y213" s="79">
        <f t="shared" si="71"/>
        <v>1.3250999999999999</v>
      </c>
    </row>
    <row r="214" spans="1:255" s="46" customFormat="1" ht="16.5" customHeight="1" x14ac:dyDescent="0.2">
      <c r="A214" s="75">
        <v>198</v>
      </c>
      <c r="B214" s="89">
        <v>49.06</v>
      </c>
      <c r="C214" s="77">
        <v>23653</v>
      </c>
      <c r="D214" s="411">
        <f t="shared" si="57"/>
        <v>5785.4871585813289</v>
      </c>
      <c r="E214" s="342">
        <f t="shared" si="60"/>
        <v>1955.4946596004891</v>
      </c>
      <c r="F214" s="338">
        <f t="shared" si="61"/>
        <v>115.70974317162658</v>
      </c>
      <c r="G214" s="407">
        <v>68</v>
      </c>
      <c r="H214" s="425">
        <f t="shared" si="62"/>
        <v>7924.6915613534447</v>
      </c>
      <c r="I214" s="79">
        <f t="shared" si="63"/>
        <v>4.0358999999999998</v>
      </c>
      <c r="J214" s="96">
        <v>73.23</v>
      </c>
      <c r="K214" s="77">
        <v>23653</v>
      </c>
      <c r="L214" s="407">
        <f t="shared" si="58"/>
        <v>3875.9524784924211</v>
      </c>
      <c r="M214" s="342">
        <f t="shared" si="64"/>
        <v>1310.0719377304381</v>
      </c>
      <c r="N214" s="338">
        <f t="shared" si="65"/>
        <v>77.51904956984842</v>
      </c>
      <c r="O214" s="435">
        <v>41</v>
      </c>
      <c r="P214" s="425">
        <f t="shared" si="66"/>
        <v>5304.5434657927071</v>
      </c>
      <c r="Q214" s="79">
        <f t="shared" si="67"/>
        <v>2.7038000000000002</v>
      </c>
      <c r="R214" s="93">
        <v>148.66999999999999</v>
      </c>
      <c r="S214" s="77">
        <v>23653</v>
      </c>
      <c r="T214" s="407">
        <f t="shared" si="59"/>
        <v>1909.167955875429</v>
      </c>
      <c r="U214" s="387">
        <f t="shared" si="68"/>
        <v>645.29876908589495</v>
      </c>
      <c r="V214" s="338">
        <f t="shared" si="69"/>
        <v>38.18335911750858</v>
      </c>
      <c r="W214" s="435">
        <v>27</v>
      </c>
      <c r="X214" s="425">
        <f t="shared" si="70"/>
        <v>2619.6500840788326</v>
      </c>
      <c r="Y214" s="79">
        <f t="shared" si="71"/>
        <v>1.3318000000000001</v>
      </c>
    </row>
    <row r="215" spans="1:255" s="46" customFormat="1" ht="16.5" customHeight="1" x14ac:dyDescent="0.2">
      <c r="A215" s="75">
        <v>199</v>
      </c>
      <c r="B215" s="89">
        <v>49.06</v>
      </c>
      <c r="C215" s="77">
        <v>23653</v>
      </c>
      <c r="D215" s="411">
        <f t="shared" si="57"/>
        <v>5785.4871585813289</v>
      </c>
      <c r="E215" s="342">
        <f t="shared" si="60"/>
        <v>1955.4946596004891</v>
      </c>
      <c r="F215" s="338">
        <f t="shared" si="61"/>
        <v>115.70974317162658</v>
      </c>
      <c r="G215" s="407">
        <v>68</v>
      </c>
      <c r="H215" s="425">
        <f t="shared" si="62"/>
        <v>7924.6915613534447</v>
      </c>
      <c r="I215" s="79">
        <f t="shared" si="63"/>
        <v>4.0563000000000002</v>
      </c>
      <c r="J215" s="96">
        <v>73.23</v>
      </c>
      <c r="K215" s="77">
        <v>23653</v>
      </c>
      <c r="L215" s="407">
        <f t="shared" si="58"/>
        <v>3875.9524784924211</v>
      </c>
      <c r="M215" s="342">
        <f t="shared" si="64"/>
        <v>1310.0719377304381</v>
      </c>
      <c r="N215" s="338">
        <f t="shared" si="65"/>
        <v>77.51904956984842</v>
      </c>
      <c r="O215" s="435">
        <v>41</v>
      </c>
      <c r="P215" s="425">
        <f t="shared" si="66"/>
        <v>5304.5434657927071</v>
      </c>
      <c r="Q215" s="79">
        <f t="shared" si="67"/>
        <v>2.7174999999999998</v>
      </c>
      <c r="R215" s="93">
        <v>148.66999999999999</v>
      </c>
      <c r="S215" s="77">
        <v>23653</v>
      </c>
      <c r="T215" s="407">
        <f t="shared" si="59"/>
        <v>1909.167955875429</v>
      </c>
      <c r="U215" s="387">
        <f t="shared" si="68"/>
        <v>645.29876908589495</v>
      </c>
      <c r="V215" s="338">
        <f t="shared" si="69"/>
        <v>38.18335911750858</v>
      </c>
      <c r="W215" s="435">
        <v>27</v>
      </c>
      <c r="X215" s="425">
        <f t="shared" si="70"/>
        <v>2619.6500840788326</v>
      </c>
      <c r="Y215" s="79">
        <f t="shared" si="71"/>
        <v>1.3385</v>
      </c>
    </row>
    <row r="216" spans="1:255" s="46" customFormat="1" ht="16.5" customHeight="1" x14ac:dyDescent="0.2">
      <c r="A216" s="83">
        <v>200</v>
      </c>
      <c r="B216" s="89">
        <v>49.06</v>
      </c>
      <c r="C216" s="77">
        <v>23653</v>
      </c>
      <c r="D216" s="411">
        <f t="shared" si="57"/>
        <v>5785.4871585813289</v>
      </c>
      <c r="E216" s="342">
        <f t="shared" si="60"/>
        <v>1955.4946596004891</v>
      </c>
      <c r="F216" s="338">
        <f t="shared" si="61"/>
        <v>115.70974317162658</v>
      </c>
      <c r="G216" s="407">
        <v>68</v>
      </c>
      <c r="H216" s="425">
        <f t="shared" si="62"/>
        <v>7924.6915613534447</v>
      </c>
      <c r="I216" s="79">
        <f t="shared" si="63"/>
        <v>4.0766</v>
      </c>
      <c r="J216" s="96">
        <v>73.23</v>
      </c>
      <c r="K216" s="77">
        <v>23653</v>
      </c>
      <c r="L216" s="407">
        <f t="shared" si="58"/>
        <v>3875.9524784924211</v>
      </c>
      <c r="M216" s="342">
        <f t="shared" si="64"/>
        <v>1310.0719377304381</v>
      </c>
      <c r="N216" s="338">
        <f t="shared" si="65"/>
        <v>77.51904956984842</v>
      </c>
      <c r="O216" s="435">
        <v>41</v>
      </c>
      <c r="P216" s="425">
        <f t="shared" si="66"/>
        <v>5304.5434657927071</v>
      </c>
      <c r="Q216" s="79">
        <f t="shared" si="67"/>
        <v>2.7311000000000001</v>
      </c>
      <c r="R216" s="93">
        <v>148.66999999999999</v>
      </c>
      <c r="S216" s="77">
        <v>23653</v>
      </c>
      <c r="T216" s="407">
        <f t="shared" si="59"/>
        <v>1909.167955875429</v>
      </c>
      <c r="U216" s="387">
        <f t="shared" si="68"/>
        <v>645.29876908589495</v>
      </c>
      <c r="V216" s="338">
        <f t="shared" si="69"/>
        <v>38.18335911750858</v>
      </c>
      <c r="W216" s="435">
        <v>27</v>
      </c>
      <c r="X216" s="425">
        <f t="shared" si="70"/>
        <v>2619.6500840788326</v>
      </c>
      <c r="Y216" s="79">
        <f t="shared" si="71"/>
        <v>1.3452999999999999</v>
      </c>
    </row>
    <row r="217" spans="1:255" s="46" customFormat="1" ht="16.5" customHeight="1" x14ac:dyDescent="0.2">
      <c r="A217" s="75">
        <v>201</v>
      </c>
      <c r="B217" s="89">
        <v>49.06</v>
      </c>
      <c r="C217" s="77">
        <v>23653</v>
      </c>
      <c r="D217" s="411">
        <f t="shared" si="57"/>
        <v>5785.4871585813289</v>
      </c>
      <c r="E217" s="342">
        <f t="shared" si="60"/>
        <v>1955.4946596004891</v>
      </c>
      <c r="F217" s="338">
        <f t="shared" si="61"/>
        <v>115.70974317162658</v>
      </c>
      <c r="G217" s="407">
        <v>68</v>
      </c>
      <c r="H217" s="425">
        <f t="shared" si="62"/>
        <v>7924.6915613534447</v>
      </c>
      <c r="I217" s="79">
        <f t="shared" si="63"/>
        <v>4.0970000000000004</v>
      </c>
      <c r="J217" s="96">
        <v>73.23</v>
      </c>
      <c r="K217" s="77">
        <v>23653</v>
      </c>
      <c r="L217" s="407">
        <f t="shared" si="58"/>
        <v>3875.9524784924211</v>
      </c>
      <c r="M217" s="342">
        <f t="shared" si="64"/>
        <v>1310.0719377304381</v>
      </c>
      <c r="N217" s="338">
        <f t="shared" si="65"/>
        <v>77.51904956984842</v>
      </c>
      <c r="O217" s="435">
        <v>41</v>
      </c>
      <c r="P217" s="425">
        <f t="shared" si="66"/>
        <v>5304.5434657927071</v>
      </c>
      <c r="Q217" s="79">
        <f t="shared" si="67"/>
        <v>2.7448000000000001</v>
      </c>
      <c r="R217" s="93">
        <v>148.66999999999999</v>
      </c>
      <c r="S217" s="77">
        <v>23653</v>
      </c>
      <c r="T217" s="407">
        <f t="shared" si="59"/>
        <v>1909.167955875429</v>
      </c>
      <c r="U217" s="387">
        <f t="shared" si="68"/>
        <v>645.29876908589495</v>
      </c>
      <c r="V217" s="338">
        <f t="shared" si="69"/>
        <v>38.18335911750858</v>
      </c>
      <c r="W217" s="435">
        <v>27</v>
      </c>
      <c r="X217" s="425">
        <f t="shared" si="70"/>
        <v>2619.6500840788326</v>
      </c>
      <c r="Y217" s="79">
        <f t="shared" si="71"/>
        <v>1.3520000000000001</v>
      </c>
    </row>
    <row r="218" spans="1:255" s="46" customFormat="1" ht="16.5" customHeight="1" x14ac:dyDescent="0.2">
      <c r="A218" s="75">
        <v>202</v>
      </c>
      <c r="B218" s="89">
        <v>49.06</v>
      </c>
      <c r="C218" s="77">
        <v>23653</v>
      </c>
      <c r="D218" s="411">
        <f t="shared" si="57"/>
        <v>5785.4871585813289</v>
      </c>
      <c r="E218" s="342">
        <f t="shared" si="60"/>
        <v>1955.4946596004891</v>
      </c>
      <c r="F218" s="338">
        <f t="shared" si="61"/>
        <v>115.70974317162658</v>
      </c>
      <c r="G218" s="407">
        <v>68</v>
      </c>
      <c r="H218" s="425">
        <f t="shared" si="62"/>
        <v>7924.6915613534447</v>
      </c>
      <c r="I218" s="79">
        <f t="shared" si="63"/>
        <v>4.1173999999999999</v>
      </c>
      <c r="J218" s="96">
        <v>73.23</v>
      </c>
      <c r="K218" s="77">
        <v>23653</v>
      </c>
      <c r="L218" s="407">
        <f t="shared" si="58"/>
        <v>3875.9524784924211</v>
      </c>
      <c r="M218" s="342">
        <f t="shared" si="64"/>
        <v>1310.0719377304381</v>
      </c>
      <c r="N218" s="338">
        <f t="shared" si="65"/>
        <v>77.51904956984842</v>
      </c>
      <c r="O218" s="435">
        <v>41</v>
      </c>
      <c r="P218" s="425">
        <f t="shared" si="66"/>
        <v>5304.5434657927071</v>
      </c>
      <c r="Q218" s="79">
        <f t="shared" si="67"/>
        <v>2.7584</v>
      </c>
      <c r="R218" s="93">
        <v>148.66999999999999</v>
      </c>
      <c r="S218" s="77">
        <v>23653</v>
      </c>
      <c r="T218" s="407">
        <f t="shared" si="59"/>
        <v>1909.167955875429</v>
      </c>
      <c r="U218" s="387">
        <f t="shared" si="68"/>
        <v>645.29876908589495</v>
      </c>
      <c r="V218" s="338">
        <f t="shared" si="69"/>
        <v>38.18335911750858</v>
      </c>
      <c r="W218" s="435">
        <v>27</v>
      </c>
      <c r="X218" s="425">
        <f t="shared" si="70"/>
        <v>2619.6500840788326</v>
      </c>
      <c r="Y218" s="79">
        <f t="shared" si="71"/>
        <v>1.3587</v>
      </c>
    </row>
    <row r="219" spans="1:255" s="46" customFormat="1" ht="16.5" customHeight="1" x14ac:dyDescent="0.2">
      <c r="A219" s="75">
        <v>203</v>
      </c>
      <c r="B219" s="89">
        <v>49.06</v>
      </c>
      <c r="C219" s="77">
        <v>23653</v>
      </c>
      <c r="D219" s="411">
        <f t="shared" si="57"/>
        <v>5785.4871585813289</v>
      </c>
      <c r="E219" s="342">
        <f t="shared" si="60"/>
        <v>1955.4946596004891</v>
      </c>
      <c r="F219" s="338">
        <f t="shared" si="61"/>
        <v>115.70974317162658</v>
      </c>
      <c r="G219" s="407">
        <v>68</v>
      </c>
      <c r="H219" s="425">
        <f t="shared" si="62"/>
        <v>7924.6915613534447</v>
      </c>
      <c r="I219" s="79">
        <f t="shared" si="63"/>
        <v>4.1378000000000004</v>
      </c>
      <c r="J219" s="96">
        <v>73.23</v>
      </c>
      <c r="K219" s="77">
        <v>23653</v>
      </c>
      <c r="L219" s="407">
        <f t="shared" si="58"/>
        <v>3875.9524784924211</v>
      </c>
      <c r="M219" s="342">
        <f t="shared" si="64"/>
        <v>1310.0719377304381</v>
      </c>
      <c r="N219" s="338">
        <f t="shared" si="65"/>
        <v>77.51904956984842</v>
      </c>
      <c r="O219" s="435">
        <v>41</v>
      </c>
      <c r="P219" s="425">
        <f t="shared" si="66"/>
        <v>5304.5434657927071</v>
      </c>
      <c r="Q219" s="79">
        <f t="shared" si="67"/>
        <v>2.7721</v>
      </c>
      <c r="R219" s="93">
        <v>148.66999999999999</v>
      </c>
      <c r="S219" s="77">
        <v>23653</v>
      </c>
      <c r="T219" s="407">
        <f t="shared" si="59"/>
        <v>1909.167955875429</v>
      </c>
      <c r="U219" s="387">
        <f t="shared" si="68"/>
        <v>645.29876908589495</v>
      </c>
      <c r="V219" s="338">
        <f t="shared" si="69"/>
        <v>38.18335911750858</v>
      </c>
      <c r="W219" s="435">
        <v>27</v>
      </c>
      <c r="X219" s="425">
        <f t="shared" si="70"/>
        <v>2619.6500840788326</v>
      </c>
      <c r="Y219" s="79">
        <f t="shared" si="71"/>
        <v>1.3653999999999999</v>
      </c>
    </row>
    <row r="220" spans="1:255" s="106" customFormat="1" ht="16.5" customHeight="1" x14ac:dyDescent="0.2">
      <c r="A220" s="75">
        <v>204</v>
      </c>
      <c r="B220" s="89">
        <v>49.06</v>
      </c>
      <c r="C220" s="101">
        <v>23653</v>
      </c>
      <c r="D220" s="411">
        <f t="shared" si="57"/>
        <v>5785.4871585813289</v>
      </c>
      <c r="E220" s="333">
        <f t="shared" si="60"/>
        <v>1955.4946596004891</v>
      </c>
      <c r="F220" s="351">
        <f t="shared" si="61"/>
        <v>115.70974317162658</v>
      </c>
      <c r="G220" s="407">
        <v>68</v>
      </c>
      <c r="H220" s="429">
        <f t="shared" si="62"/>
        <v>7924.6915613534447</v>
      </c>
      <c r="I220" s="102">
        <f t="shared" si="63"/>
        <v>4.1581999999999999</v>
      </c>
      <c r="J220" s="96">
        <v>73.23</v>
      </c>
      <c r="K220" s="101">
        <v>23653</v>
      </c>
      <c r="L220" s="411">
        <f t="shared" si="58"/>
        <v>3875.9524784924211</v>
      </c>
      <c r="M220" s="333">
        <f t="shared" si="64"/>
        <v>1310.0719377304381</v>
      </c>
      <c r="N220" s="351">
        <f t="shared" si="65"/>
        <v>77.51904956984842</v>
      </c>
      <c r="O220" s="435">
        <v>41</v>
      </c>
      <c r="P220" s="429">
        <f t="shared" si="66"/>
        <v>5304.5434657927071</v>
      </c>
      <c r="Q220" s="102">
        <f t="shared" si="67"/>
        <v>2.7856999999999998</v>
      </c>
      <c r="R220" s="93">
        <v>148.66999999999999</v>
      </c>
      <c r="S220" s="101">
        <v>23653</v>
      </c>
      <c r="T220" s="411">
        <f t="shared" si="59"/>
        <v>1909.167955875429</v>
      </c>
      <c r="U220" s="417">
        <f t="shared" si="68"/>
        <v>645.29876908589495</v>
      </c>
      <c r="V220" s="351">
        <f t="shared" si="69"/>
        <v>38.18335911750858</v>
      </c>
      <c r="W220" s="435">
        <v>27</v>
      </c>
      <c r="X220" s="429">
        <f t="shared" si="70"/>
        <v>2619.6500840788326</v>
      </c>
      <c r="Y220" s="102">
        <f t="shared" si="71"/>
        <v>1.3722000000000001</v>
      </c>
      <c r="Z220" s="46"/>
      <c r="AZ220" s="46"/>
      <c r="BA220" s="46"/>
      <c r="BB220" s="46"/>
      <c r="BC220" s="46"/>
      <c r="BD220" s="46"/>
      <c r="BE220" s="46"/>
      <c r="BF220" s="46"/>
      <c r="BG220" s="46"/>
      <c r="BH220" s="46"/>
      <c r="BI220" s="46"/>
      <c r="BJ220" s="46"/>
      <c r="BK220" s="46"/>
      <c r="BL220" s="46"/>
      <c r="BM220" s="46"/>
      <c r="BN220" s="46"/>
      <c r="BO220" s="46"/>
      <c r="BP220" s="46"/>
      <c r="BQ220" s="46"/>
      <c r="BR220" s="46"/>
      <c r="BS220" s="46"/>
      <c r="BT220" s="46"/>
      <c r="BU220" s="46"/>
      <c r="BV220" s="46"/>
      <c r="BW220" s="46"/>
      <c r="BX220" s="46"/>
      <c r="BY220" s="46"/>
      <c r="BZ220" s="46"/>
      <c r="CA220" s="46"/>
      <c r="CB220" s="46"/>
      <c r="CC220" s="46"/>
      <c r="CD220" s="46"/>
      <c r="CE220" s="46"/>
      <c r="CF220" s="46"/>
      <c r="CG220" s="46"/>
      <c r="CH220" s="46"/>
      <c r="CI220" s="46"/>
      <c r="CJ220" s="46"/>
      <c r="CK220" s="46"/>
      <c r="CL220" s="46"/>
      <c r="CM220" s="46"/>
      <c r="CN220" s="46"/>
      <c r="CO220" s="46"/>
      <c r="CP220" s="46"/>
      <c r="CQ220" s="46"/>
      <c r="CR220" s="46"/>
      <c r="CS220" s="46"/>
      <c r="CT220" s="46"/>
      <c r="CU220" s="46"/>
      <c r="CV220" s="46"/>
      <c r="CW220" s="46"/>
      <c r="CX220" s="46"/>
      <c r="CY220" s="46"/>
      <c r="CZ220" s="46"/>
      <c r="DA220" s="46"/>
      <c r="DB220" s="46"/>
      <c r="DC220" s="46"/>
      <c r="DD220" s="46"/>
      <c r="DE220" s="46"/>
      <c r="DF220" s="46"/>
      <c r="DG220" s="46"/>
      <c r="DH220" s="46"/>
      <c r="DI220" s="46"/>
      <c r="DJ220" s="46"/>
      <c r="DK220" s="46"/>
      <c r="DL220" s="46"/>
      <c r="DM220" s="46"/>
      <c r="DN220" s="46"/>
      <c r="DO220" s="46"/>
      <c r="DP220" s="46"/>
      <c r="DQ220" s="46"/>
      <c r="DR220" s="46"/>
      <c r="DS220" s="46"/>
      <c r="DT220" s="46"/>
      <c r="DU220" s="46"/>
      <c r="DV220" s="46"/>
      <c r="DW220" s="46"/>
      <c r="DX220" s="46"/>
      <c r="DY220" s="46"/>
      <c r="DZ220" s="46"/>
      <c r="EA220" s="46"/>
      <c r="EB220" s="46"/>
      <c r="EC220" s="46"/>
      <c r="ED220" s="46"/>
      <c r="EE220" s="46"/>
      <c r="EF220" s="46"/>
      <c r="EG220" s="46"/>
      <c r="EH220" s="46"/>
      <c r="EI220" s="46"/>
      <c r="EJ220" s="46"/>
      <c r="EK220" s="46"/>
      <c r="EL220" s="46"/>
      <c r="EM220" s="46"/>
      <c r="EN220" s="46"/>
      <c r="EO220" s="46"/>
      <c r="EP220" s="46"/>
      <c r="EQ220" s="46"/>
      <c r="ER220" s="46"/>
      <c r="ES220" s="46"/>
      <c r="ET220" s="46"/>
      <c r="EU220" s="46"/>
      <c r="EV220" s="46"/>
      <c r="EW220" s="46"/>
      <c r="EX220" s="46"/>
      <c r="EY220" s="46"/>
      <c r="EZ220" s="46"/>
      <c r="FA220" s="46"/>
      <c r="FB220" s="46"/>
      <c r="FC220" s="46"/>
      <c r="FD220" s="46"/>
      <c r="FE220" s="46"/>
      <c r="FF220" s="46"/>
      <c r="FG220" s="46"/>
      <c r="FH220" s="46"/>
      <c r="FI220" s="46"/>
      <c r="FJ220" s="46"/>
      <c r="FK220" s="46"/>
      <c r="FL220" s="46"/>
      <c r="FM220" s="46"/>
      <c r="FN220" s="46"/>
      <c r="FO220" s="46"/>
      <c r="FP220" s="46"/>
      <c r="FQ220" s="46"/>
      <c r="FR220" s="46"/>
      <c r="FS220" s="46"/>
      <c r="FT220" s="46"/>
      <c r="FU220" s="46"/>
      <c r="FV220" s="46"/>
      <c r="FW220" s="46"/>
      <c r="FX220" s="46"/>
      <c r="FY220" s="46"/>
      <c r="FZ220" s="46"/>
      <c r="GA220" s="46"/>
      <c r="GB220" s="46"/>
      <c r="GC220" s="46"/>
      <c r="GD220" s="46"/>
      <c r="GE220" s="46"/>
      <c r="GF220" s="46"/>
      <c r="GG220" s="46"/>
      <c r="GH220" s="46"/>
      <c r="GI220" s="46"/>
      <c r="GJ220" s="46"/>
      <c r="GK220" s="46"/>
      <c r="GL220" s="46"/>
      <c r="GM220" s="46"/>
      <c r="GN220" s="46"/>
      <c r="GO220" s="46"/>
      <c r="GP220" s="46"/>
      <c r="GQ220" s="46"/>
      <c r="GR220" s="46"/>
      <c r="GS220" s="46"/>
      <c r="GT220" s="46"/>
      <c r="GU220" s="46"/>
      <c r="GV220" s="46"/>
      <c r="GW220" s="46"/>
      <c r="GX220" s="46"/>
      <c r="GY220" s="46"/>
      <c r="GZ220" s="46"/>
      <c r="HA220" s="46"/>
      <c r="HB220" s="46"/>
      <c r="HC220" s="46"/>
      <c r="HD220" s="46"/>
      <c r="HE220" s="46"/>
      <c r="HF220" s="46"/>
      <c r="HG220" s="46"/>
      <c r="HH220" s="46"/>
      <c r="HI220" s="46"/>
      <c r="HJ220" s="46"/>
      <c r="HK220" s="46"/>
      <c r="HL220" s="46"/>
      <c r="HM220" s="46"/>
      <c r="HN220" s="46"/>
      <c r="HO220" s="46"/>
      <c r="HP220" s="46"/>
      <c r="HQ220" s="46"/>
      <c r="HR220" s="46"/>
      <c r="HS220" s="46"/>
      <c r="HT220" s="46"/>
      <c r="HU220" s="46"/>
      <c r="HV220" s="46"/>
      <c r="HW220" s="46"/>
      <c r="HX220" s="46"/>
      <c r="HY220" s="46"/>
      <c r="HZ220" s="46"/>
      <c r="IA220" s="46"/>
      <c r="IB220" s="46"/>
      <c r="IC220" s="46"/>
      <c r="ID220" s="46"/>
      <c r="IE220" s="46"/>
      <c r="IF220" s="46"/>
      <c r="IG220" s="46"/>
      <c r="IH220" s="46"/>
      <c r="II220" s="46"/>
      <c r="IJ220" s="46"/>
      <c r="IK220" s="46"/>
      <c r="IL220" s="46"/>
      <c r="IM220" s="46"/>
      <c r="IN220" s="46"/>
      <c r="IO220" s="46"/>
      <c r="IP220" s="46"/>
      <c r="IQ220" s="46"/>
      <c r="IR220" s="46"/>
      <c r="IS220" s="46"/>
      <c r="IT220" s="46"/>
      <c r="IU220" s="46"/>
    </row>
    <row r="221" spans="1:255" s="106" customFormat="1" ht="16.5" customHeight="1" x14ac:dyDescent="0.2">
      <c r="A221" s="69">
        <v>205</v>
      </c>
      <c r="B221" s="89">
        <v>49.06</v>
      </c>
      <c r="C221" s="107">
        <v>23653</v>
      </c>
      <c r="D221" s="412">
        <f t="shared" si="57"/>
        <v>5785.4871585813289</v>
      </c>
      <c r="E221" s="336">
        <f t="shared" si="60"/>
        <v>1955.4946596004891</v>
      </c>
      <c r="F221" s="352">
        <f t="shared" si="61"/>
        <v>115.70974317162658</v>
      </c>
      <c r="G221" s="409">
        <v>68</v>
      </c>
      <c r="H221" s="430">
        <f t="shared" si="62"/>
        <v>7924.6915613534447</v>
      </c>
      <c r="I221" s="108">
        <f t="shared" si="63"/>
        <v>4.1786000000000003</v>
      </c>
      <c r="J221" s="96">
        <v>73.23</v>
      </c>
      <c r="K221" s="107">
        <v>23653</v>
      </c>
      <c r="L221" s="412">
        <f t="shared" si="58"/>
        <v>3875.9524784924211</v>
      </c>
      <c r="M221" s="336">
        <f t="shared" si="64"/>
        <v>1310.0719377304381</v>
      </c>
      <c r="N221" s="352">
        <f t="shared" si="65"/>
        <v>77.51904956984842</v>
      </c>
      <c r="O221" s="437">
        <v>41</v>
      </c>
      <c r="P221" s="430">
        <f t="shared" si="66"/>
        <v>5304.5434657927071</v>
      </c>
      <c r="Q221" s="108">
        <f t="shared" si="67"/>
        <v>2.7993999999999999</v>
      </c>
      <c r="R221" s="93">
        <v>148.66999999999999</v>
      </c>
      <c r="S221" s="107">
        <v>23653</v>
      </c>
      <c r="T221" s="412">
        <f t="shared" si="59"/>
        <v>1909.167955875429</v>
      </c>
      <c r="U221" s="418">
        <f t="shared" si="68"/>
        <v>645.29876908589495</v>
      </c>
      <c r="V221" s="352">
        <f t="shared" si="69"/>
        <v>38.18335911750858</v>
      </c>
      <c r="W221" s="437">
        <v>27</v>
      </c>
      <c r="X221" s="430">
        <f t="shared" si="70"/>
        <v>2619.6500840788326</v>
      </c>
      <c r="Y221" s="108">
        <f t="shared" si="71"/>
        <v>1.3789</v>
      </c>
      <c r="Z221" s="46"/>
      <c r="AZ221" s="46"/>
      <c r="BA221" s="46"/>
      <c r="BB221" s="46"/>
      <c r="BC221" s="46"/>
      <c r="BD221" s="46"/>
      <c r="BE221" s="46"/>
      <c r="BF221" s="46"/>
      <c r="BG221" s="46"/>
      <c r="BH221" s="46"/>
      <c r="BI221" s="46"/>
      <c r="BJ221" s="46"/>
      <c r="BK221" s="46"/>
      <c r="BL221" s="46"/>
      <c r="BM221" s="46"/>
      <c r="BN221" s="46"/>
      <c r="BO221" s="46"/>
      <c r="BP221" s="46"/>
      <c r="BQ221" s="46"/>
      <c r="BR221" s="46"/>
      <c r="BS221" s="46"/>
      <c r="BT221" s="46"/>
      <c r="BU221" s="46"/>
      <c r="BV221" s="46"/>
      <c r="BW221" s="46"/>
      <c r="BX221" s="46"/>
      <c r="BY221" s="46"/>
      <c r="BZ221" s="46"/>
      <c r="CA221" s="46"/>
      <c r="CB221" s="46"/>
      <c r="CC221" s="46"/>
      <c r="CD221" s="46"/>
      <c r="CE221" s="46"/>
      <c r="CF221" s="46"/>
      <c r="CG221" s="46"/>
      <c r="CH221" s="46"/>
      <c r="CI221" s="46"/>
      <c r="CJ221" s="46"/>
      <c r="CK221" s="46"/>
      <c r="CL221" s="46"/>
      <c r="CM221" s="46"/>
      <c r="CN221" s="46"/>
      <c r="CO221" s="46"/>
      <c r="CP221" s="46"/>
      <c r="CQ221" s="46"/>
      <c r="CR221" s="46"/>
      <c r="CS221" s="46"/>
      <c r="CT221" s="46"/>
      <c r="CU221" s="46"/>
      <c r="CV221" s="46"/>
      <c r="CW221" s="46"/>
      <c r="CX221" s="46"/>
      <c r="CY221" s="46"/>
      <c r="CZ221" s="46"/>
      <c r="DA221" s="46"/>
      <c r="DB221" s="46"/>
      <c r="DC221" s="46"/>
      <c r="DD221" s="46"/>
      <c r="DE221" s="46"/>
      <c r="DF221" s="46"/>
      <c r="DG221" s="46"/>
      <c r="DH221" s="46"/>
      <c r="DI221" s="46"/>
      <c r="DJ221" s="46"/>
      <c r="DK221" s="46"/>
      <c r="DL221" s="46"/>
      <c r="DM221" s="46"/>
      <c r="DN221" s="46"/>
      <c r="DO221" s="46"/>
      <c r="DP221" s="46"/>
      <c r="DQ221" s="46"/>
      <c r="DR221" s="46"/>
      <c r="DS221" s="46"/>
      <c r="DT221" s="46"/>
      <c r="DU221" s="46"/>
      <c r="DV221" s="46"/>
      <c r="DW221" s="46"/>
      <c r="DX221" s="46"/>
      <c r="DY221" s="46"/>
      <c r="DZ221" s="46"/>
      <c r="EA221" s="46"/>
      <c r="EB221" s="46"/>
      <c r="EC221" s="46"/>
      <c r="ED221" s="46"/>
      <c r="EE221" s="46"/>
      <c r="EF221" s="46"/>
      <c r="EG221" s="46"/>
      <c r="EH221" s="46"/>
      <c r="EI221" s="46"/>
      <c r="EJ221" s="46"/>
      <c r="EK221" s="46"/>
      <c r="EL221" s="46"/>
      <c r="EM221" s="46"/>
      <c r="EN221" s="46"/>
      <c r="EO221" s="46"/>
      <c r="EP221" s="46"/>
      <c r="EQ221" s="46"/>
      <c r="ER221" s="46"/>
      <c r="ES221" s="46"/>
      <c r="ET221" s="46"/>
      <c r="EU221" s="46"/>
      <c r="EV221" s="46"/>
      <c r="EW221" s="46"/>
      <c r="EX221" s="46"/>
      <c r="EY221" s="46"/>
      <c r="EZ221" s="46"/>
      <c r="FA221" s="46"/>
      <c r="FB221" s="46"/>
      <c r="FC221" s="46"/>
      <c r="FD221" s="46"/>
      <c r="FE221" s="46"/>
      <c r="FF221" s="46"/>
      <c r="FG221" s="46"/>
      <c r="FH221" s="46"/>
      <c r="FI221" s="46"/>
      <c r="FJ221" s="46"/>
      <c r="FK221" s="46"/>
      <c r="FL221" s="46"/>
      <c r="FM221" s="46"/>
      <c r="FN221" s="46"/>
      <c r="FO221" s="46"/>
      <c r="FP221" s="46"/>
      <c r="FQ221" s="46"/>
      <c r="FR221" s="46"/>
      <c r="FS221" s="46"/>
      <c r="FT221" s="46"/>
      <c r="FU221" s="46"/>
      <c r="FV221" s="46"/>
      <c r="FW221" s="46"/>
      <c r="FX221" s="46"/>
      <c r="FY221" s="46"/>
      <c r="FZ221" s="46"/>
      <c r="GA221" s="46"/>
      <c r="GB221" s="46"/>
      <c r="GC221" s="46"/>
      <c r="GD221" s="46"/>
      <c r="GE221" s="46"/>
      <c r="GF221" s="46"/>
      <c r="GG221" s="46"/>
      <c r="GH221" s="46"/>
      <c r="GI221" s="46"/>
      <c r="GJ221" s="46"/>
      <c r="GK221" s="46"/>
      <c r="GL221" s="46"/>
      <c r="GM221" s="46"/>
      <c r="GN221" s="46"/>
      <c r="GO221" s="46"/>
      <c r="GP221" s="46"/>
      <c r="GQ221" s="46"/>
      <c r="GR221" s="46"/>
      <c r="GS221" s="46"/>
      <c r="GT221" s="46"/>
      <c r="GU221" s="46"/>
      <c r="GV221" s="46"/>
      <c r="GW221" s="46"/>
      <c r="GX221" s="46"/>
      <c r="GY221" s="46"/>
      <c r="GZ221" s="46"/>
      <c r="HA221" s="46"/>
      <c r="HB221" s="46"/>
      <c r="HC221" s="46"/>
      <c r="HD221" s="46"/>
      <c r="HE221" s="46"/>
      <c r="HF221" s="46"/>
      <c r="HG221" s="46"/>
      <c r="HH221" s="46"/>
      <c r="HI221" s="46"/>
      <c r="HJ221" s="46"/>
      <c r="HK221" s="46"/>
      <c r="HL221" s="46"/>
      <c r="HM221" s="46"/>
      <c r="HN221" s="46"/>
      <c r="HO221" s="46"/>
      <c r="HP221" s="46"/>
      <c r="HQ221" s="46"/>
      <c r="HR221" s="46"/>
      <c r="HS221" s="46"/>
      <c r="HT221" s="46"/>
      <c r="HU221" s="46"/>
      <c r="HV221" s="46"/>
      <c r="HW221" s="46"/>
      <c r="HX221" s="46"/>
      <c r="HY221" s="46"/>
      <c r="HZ221" s="46"/>
      <c r="IA221" s="46"/>
      <c r="IB221" s="46"/>
      <c r="IC221" s="46"/>
      <c r="ID221" s="46"/>
      <c r="IE221" s="46"/>
      <c r="IF221" s="46"/>
      <c r="IG221" s="46"/>
      <c r="IH221" s="46"/>
      <c r="II221" s="46"/>
      <c r="IJ221" s="46"/>
      <c r="IK221" s="46"/>
      <c r="IL221" s="46"/>
      <c r="IM221" s="46"/>
      <c r="IN221" s="46"/>
      <c r="IO221" s="46"/>
      <c r="IP221" s="46"/>
      <c r="IQ221" s="46"/>
      <c r="IR221" s="46"/>
      <c r="IS221" s="46"/>
      <c r="IT221" s="46"/>
      <c r="IU221" s="46"/>
    </row>
    <row r="222" spans="1:255" s="106" customFormat="1" ht="16.5" customHeight="1" x14ac:dyDescent="0.2">
      <c r="A222" s="75">
        <v>206</v>
      </c>
      <c r="B222" s="89">
        <v>49.06</v>
      </c>
      <c r="C222" s="101">
        <v>23653</v>
      </c>
      <c r="D222" s="411">
        <f t="shared" si="57"/>
        <v>5785.4871585813289</v>
      </c>
      <c r="E222" s="333">
        <f t="shared" si="60"/>
        <v>1955.4946596004891</v>
      </c>
      <c r="F222" s="351">
        <f t="shared" si="61"/>
        <v>115.70974317162658</v>
      </c>
      <c r="G222" s="407">
        <v>68</v>
      </c>
      <c r="H222" s="429">
        <f t="shared" si="62"/>
        <v>7924.6915613534447</v>
      </c>
      <c r="I222" s="102">
        <f t="shared" si="63"/>
        <v>4.1989000000000001</v>
      </c>
      <c r="J222" s="96">
        <v>73.23</v>
      </c>
      <c r="K222" s="101">
        <v>23653</v>
      </c>
      <c r="L222" s="411">
        <f t="shared" si="58"/>
        <v>3875.9524784924211</v>
      </c>
      <c r="M222" s="333">
        <f t="shared" si="64"/>
        <v>1310.0719377304381</v>
      </c>
      <c r="N222" s="351">
        <f t="shared" si="65"/>
        <v>77.51904956984842</v>
      </c>
      <c r="O222" s="435">
        <v>41</v>
      </c>
      <c r="P222" s="429">
        <f t="shared" si="66"/>
        <v>5304.5434657927071</v>
      </c>
      <c r="Q222" s="102">
        <f t="shared" si="67"/>
        <v>2.8130999999999999</v>
      </c>
      <c r="R222" s="93">
        <v>148.66999999999999</v>
      </c>
      <c r="S222" s="101">
        <v>23653</v>
      </c>
      <c r="T222" s="411">
        <f t="shared" si="59"/>
        <v>1909.167955875429</v>
      </c>
      <c r="U222" s="417">
        <f t="shared" si="68"/>
        <v>645.29876908589495</v>
      </c>
      <c r="V222" s="351">
        <f t="shared" si="69"/>
        <v>38.18335911750858</v>
      </c>
      <c r="W222" s="435">
        <v>27</v>
      </c>
      <c r="X222" s="429">
        <f t="shared" si="70"/>
        <v>2619.6500840788326</v>
      </c>
      <c r="Y222" s="102">
        <f t="shared" si="71"/>
        <v>1.3855999999999999</v>
      </c>
      <c r="Z222" s="46"/>
      <c r="AZ222" s="46"/>
      <c r="BA222" s="46"/>
      <c r="BB222" s="46"/>
      <c r="BC222" s="46"/>
      <c r="BD222" s="46"/>
      <c r="BE222" s="46"/>
      <c r="BF222" s="46"/>
      <c r="BG222" s="46"/>
      <c r="BH222" s="46"/>
      <c r="BI222" s="46"/>
      <c r="BJ222" s="46"/>
      <c r="BK222" s="46"/>
      <c r="BL222" s="46"/>
      <c r="BM222" s="46"/>
      <c r="BN222" s="46"/>
      <c r="BO222" s="46"/>
      <c r="BP222" s="46"/>
      <c r="BQ222" s="46"/>
      <c r="BR222" s="46"/>
      <c r="BS222" s="46"/>
      <c r="BT222" s="46"/>
      <c r="BU222" s="46"/>
      <c r="BV222" s="46"/>
      <c r="BW222" s="46"/>
      <c r="BX222" s="46"/>
      <c r="BY222" s="46"/>
      <c r="BZ222" s="46"/>
      <c r="CA222" s="46"/>
      <c r="CB222" s="46"/>
      <c r="CC222" s="46"/>
      <c r="CD222" s="46"/>
      <c r="CE222" s="46"/>
      <c r="CF222" s="46"/>
      <c r="CG222" s="46"/>
      <c r="CH222" s="46"/>
      <c r="CI222" s="46"/>
      <c r="CJ222" s="46"/>
      <c r="CK222" s="46"/>
      <c r="CL222" s="46"/>
      <c r="CM222" s="46"/>
      <c r="CN222" s="46"/>
      <c r="CO222" s="46"/>
      <c r="CP222" s="46"/>
      <c r="CQ222" s="46"/>
      <c r="CR222" s="46"/>
      <c r="CS222" s="46"/>
      <c r="CT222" s="46"/>
      <c r="CU222" s="46"/>
      <c r="CV222" s="46"/>
      <c r="CW222" s="46"/>
      <c r="CX222" s="46"/>
      <c r="CY222" s="46"/>
      <c r="CZ222" s="46"/>
      <c r="DA222" s="46"/>
      <c r="DB222" s="46"/>
      <c r="DC222" s="46"/>
      <c r="DD222" s="46"/>
      <c r="DE222" s="46"/>
      <c r="DF222" s="46"/>
      <c r="DG222" s="46"/>
      <c r="DH222" s="46"/>
      <c r="DI222" s="46"/>
      <c r="DJ222" s="46"/>
      <c r="DK222" s="46"/>
      <c r="DL222" s="46"/>
      <c r="DM222" s="46"/>
      <c r="DN222" s="46"/>
      <c r="DO222" s="46"/>
      <c r="DP222" s="46"/>
      <c r="DQ222" s="46"/>
      <c r="DR222" s="46"/>
      <c r="DS222" s="46"/>
      <c r="DT222" s="46"/>
      <c r="DU222" s="46"/>
      <c r="DV222" s="46"/>
      <c r="DW222" s="46"/>
      <c r="DX222" s="46"/>
      <c r="DY222" s="46"/>
      <c r="DZ222" s="46"/>
      <c r="EA222" s="46"/>
      <c r="EB222" s="46"/>
      <c r="EC222" s="46"/>
      <c r="ED222" s="46"/>
      <c r="EE222" s="46"/>
      <c r="EF222" s="46"/>
      <c r="EG222" s="46"/>
      <c r="EH222" s="46"/>
      <c r="EI222" s="46"/>
      <c r="EJ222" s="46"/>
      <c r="EK222" s="46"/>
      <c r="EL222" s="46"/>
      <c r="EM222" s="46"/>
      <c r="EN222" s="46"/>
      <c r="EO222" s="46"/>
      <c r="EP222" s="46"/>
      <c r="EQ222" s="46"/>
      <c r="ER222" s="46"/>
      <c r="ES222" s="46"/>
      <c r="ET222" s="46"/>
      <c r="EU222" s="46"/>
      <c r="EV222" s="46"/>
      <c r="EW222" s="46"/>
      <c r="EX222" s="46"/>
      <c r="EY222" s="46"/>
      <c r="EZ222" s="46"/>
      <c r="FA222" s="46"/>
      <c r="FB222" s="46"/>
      <c r="FC222" s="46"/>
      <c r="FD222" s="46"/>
      <c r="FE222" s="46"/>
      <c r="FF222" s="46"/>
      <c r="FG222" s="46"/>
      <c r="FH222" s="46"/>
      <c r="FI222" s="46"/>
      <c r="FJ222" s="46"/>
      <c r="FK222" s="46"/>
      <c r="FL222" s="46"/>
      <c r="FM222" s="46"/>
      <c r="FN222" s="46"/>
      <c r="FO222" s="46"/>
      <c r="FP222" s="46"/>
      <c r="FQ222" s="46"/>
      <c r="FR222" s="46"/>
      <c r="FS222" s="46"/>
      <c r="FT222" s="46"/>
      <c r="FU222" s="46"/>
      <c r="FV222" s="46"/>
      <c r="FW222" s="46"/>
      <c r="FX222" s="46"/>
      <c r="FY222" s="46"/>
      <c r="FZ222" s="46"/>
      <c r="GA222" s="46"/>
      <c r="GB222" s="46"/>
      <c r="GC222" s="46"/>
      <c r="GD222" s="46"/>
      <c r="GE222" s="46"/>
      <c r="GF222" s="46"/>
      <c r="GG222" s="46"/>
      <c r="GH222" s="46"/>
      <c r="GI222" s="46"/>
      <c r="GJ222" s="46"/>
      <c r="GK222" s="46"/>
      <c r="GL222" s="46"/>
      <c r="GM222" s="46"/>
      <c r="GN222" s="46"/>
      <c r="GO222" s="46"/>
      <c r="GP222" s="46"/>
      <c r="GQ222" s="46"/>
      <c r="GR222" s="46"/>
      <c r="GS222" s="46"/>
      <c r="GT222" s="46"/>
      <c r="GU222" s="46"/>
      <c r="GV222" s="46"/>
      <c r="GW222" s="46"/>
      <c r="GX222" s="46"/>
      <c r="GY222" s="46"/>
      <c r="GZ222" s="46"/>
      <c r="HA222" s="46"/>
      <c r="HB222" s="46"/>
      <c r="HC222" s="46"/>
      <c r="HD222" s="46"/>
      <c r="HE222" s="46"/>
      <c r="HF222" s="46"/>
      <c r="HG222" s="46"/>
      <c r="HH222" s="46"/>
      <c r="HI222" s="46"/>
      <c r="HJ222" s="46"/>
      <c r="HK222" s="46"/>
      <c r="HL222" s="46"/>
      <c r="HM222" s="46"/>
      <c r="HN222" s="46"/>
      <c r="HO222" s="46"/>
      <c r="HP222" s="46"/>
      <c r="HQ222" s="46"/>
      <c r="HR222" s="46"/>
      <c r="HS222" s="46"/>
      <c r="HT222" s="46"/>
      <c r="HU222" s="46"/>
      <c r="HV222" s="46"/>
      <c r="HW222" s="46"/>
      <c r="HX222" s="46"/>
      <c r="HY222" s="46"/>
      <c r="HZ222" s="46"/>
      <c r="IA222" s="46"/>
      <c r="IB222" s="46"/>
      <c r="IC222" s="46"/>
      <c r="ID222" s="46"/>
      <c r="IE222" s="46"/>
      <c r="IF222" s="46"/>
      <c r="IG222" s="46"/>
      <c r="IH222" s="46"/>
      <c r="II222" s="46"/>
      <c r="IJ222" s="46"/>
      <c r="IK222" s="46"/>
      <c r="IL222" s="46"/>
      <c r="IM222" s="46"/>
      <c r="IN222" s="46"/>
      <c r="IO222" s="46"/>
      <c r="IP222" s="46"/>
      <c r="IQ222" s="46"/>
      <c r="IR222" s="46"/>
      <c r="IS222" s="46"/>
      <c r="IT222" s="46"/>
      <c r="IU222" s="46"/>
    </row>
    <row r="223" spans="1:255" s="106" customFormat="1" ht="16.5" customHeight="1" x14ac:dyDescent="0.2">
      <c r="A223" s="75">
        <v>207</v>
      </c>
      <c r="B223" s="89">
        <v>49.06</v>
      </c>
      <c r="C223" s="101">
        <v>23653</v>
      </c>
      <c r="D223" s="411">
        <f t="shared" si="57"/>
        <v>5785.4871585813289</v>
      </c>
      <c r="E223" s="333">
        <f t="shared" si="60"/>
        <v>1955.4946596004891</v>
      </c>
      <c r="F223" s="351">
        <f t="shared" si="61"/>
        <v>115.70974317162658</v>
      </c>
      <c r="G223" s="407">
        <v>68</v>
      </c>
      <c r="H223" s="429">
        <f t="shared" si="62"/>
        <v>7924.6915613534447</v>
      </c>
      <c r="I223" s="102">
        <f t="shared" si="63"/>
        <v>4.2192999999999996</v>
      </c>
      <c r="J223" s="96">
        <v>73.23</v>
      </c>
      <c r="K223" s="101">
        <v>23653</v>
      </c>
      <c r="L223" s="411">
        <f t="shared" si="58"/>
        <v>3875.9524784924211</v>
      </c>
      <c r="M223" s="333">
        <f t="shared" si="64"/>
        <v>1310.0719377304381</v>
      </c>
      <c r="N223" s="351">
        <f t="shared" si="65"/>
        <v>77.51904956984842</v>
      </c>
      <c r="O223" s="435">
        <v>41</v>
      </c>
      <c r="P223" s="429">
        <f t="shared" si="66"/>
        <v>5304.5434657927071</v>
      </c>
      <c r="Q223" s="102">
        <f t="shared" si="67"/>
        <v>2.8267000000000002</v>
      </c>
      <c r="R223" s="93">
        <v>148.66999999999999</v>
      </c>
      <c r="S223" s="101">
        <v>23653</v>
      </c>
      <c r="T223" s="411">
        <f t="shared" si="59"/>
        <v>1909.167955875429</v>
      </c>
      <c r="U223" s="417">
        <f t="shared" si="68"/>
        <v>645.29876908589495</v>
      </c>
      <c r="V223" s="351">
        <f t="shared" si="69"/>
        <v>38.18335911750858</v>
      </c>
      <c r="W223" s="435">
        <v>27</v>
      </c>
      <c r="X223" s="429">
        <f t="shared" si="70"/>
        <v>2619.6500840788326</v>
      </c>
      <c r="Y223" s="102">
        <f t="shared" si="71"/>
        <v>1.3923000000000001</v>
      </c>
      <c r="Z223" s="46"/>
      <c r="AZ223" s="46"/>
      <c r="BA223" s="46"/>
      <c r="BB223" s="46"/>
      <c r="BC223" s="46"/>
      <c r="BD223" s="46"/>
      <c r="BE223" s="46"/>
      <c r="BF223" s="46"/>
      <c r="BG223" s="46"/>
      <c r="BH223" s="46"/>
      <c r="BI223" s="46"/>
      <c r="BJ223" s="46"/>
      <c r="BK223" s="46"/>
      <c r="BL223" s="46"/>
      <c r="BM223" s="46"/>
      <c r="BN223" s="46"/>
      <c r="BO223" s="46"/>
      <c r="BP223" s="46"/>
      <c r="BQ223" s="46"/>
      <c r="BR223" s="46"/>
      <c r="BS223" s="46"/>
      <c r="BT223" s="46"/>
      <c r="BU223" s="46"/>
      <c r="BV223" s="46"/>
      <c r="BW223" s="46"/>
      <c r="BX223" s="46"/>
      <c r="BY223" s="46"/>
      <c r="BZ223" s="46"/>
      <c r="CA223" s="46"/>
      <c r="CB223" s="46"/>
      <c r="CC223" s="46"/>
      <c r="CD223" s="46"/>
      <c r="CE223" s="46"/>
      <c r="CF223" s="46"/>
      <c r="CG223" s="46"/>
      <c r="CH223" s="46"/>
      <c r="CI223" s="46"/>
      <c r="CJ223" s="46"/>
      <c r="CK223" s="46"/>
      <c r="CL223" s="46"/>
      <c r="CM223" s="46"/>
      <c r="CN223" s="46"/>
      <c r="CO223" s="46"/>
      <c r="CP223" s="46"/>
      <c r="CQ223" s="46"/>
      <c r="CR223" s="46"/>
      <c r="CS223" s="46"/>
      <c r="CT223" s="46"/>
      <c r="CU223" s="46"/>
      <c r="CV223" s="46"/>
      <c r="CW223" s="46"/>
      <c r="CX223" s="46"/>
      <c r="CY223" s="46"/>
      <c r="CZ223" s="46"/>
      <c r="DA223" s="46"/>
      <c r="DB223" s="46"/>
      <c r="DC223" s="46"/>
      <c r="DD223" s="46"/>
      <c r="DE223" s="46"/>
      <c r="DF223" s="46"/>
      <c r="DG223" s="46"/>
      <c r="DH223" s="46"/>
      <c r="DI223" s="46"/>
      <c r="DJ223" s="46"/>
      <c r="DK223" s="46"/>
      <c r="DL223" s="46"/>
      <c r="DM223" s="46"/>
      <c r="DN223" s="46"/>
      <c r="DO223" s="46"/>
      <c r="DP223" s="46"/>
      <c r="DQ223" s="46"/>
      <c r="DR223" s="46"/>
      <c r="DS223" s="46"/>
      <c r="DT223" s="46"/>
      <c r="DU223" s="46"/>
      <c r="DV223" s="46"/>
      <c r="DW223" s="46"/>
      <c r="DX223" s="46"/>
      <c r="DY223" s="46"/>
      <c r="DZ223" s="46"/>
      <c r="EA223" s="46"/>
      <c r="EB223" s="46"/>
      <c r="EC223" s="46"/>
      <c r="ED223" s="46"/>
      <c r="EE223" s="46"/>
      <c r="EF223" s="46"/>
      <c r="EG223" s="46"/>
      <c r="EH223" s="46"/>
      <c r="EI223" s="46"/>
      <c r="EJ223" s="46"/>
      <c r="EK223" s="46"/>
      <c r="EL223" s="46"/>
      <c r="EM223" s="46"/>
      <c r="EN223" s="46"/>
      <c r="EO223" s="46"/>
      <c r="EP223" s="46"/>
      <c r="EQ223" s="46"/>
      <c r="ER223" s="46"/>
      <c r="ES223" s="46"/>
      <c r="ET223" s="46"/>
      <c r="EU223" s="46"/>
      <c r="EV223" s="46"/>
      <c r="EW223" s="46"/>
      <c r="EX223" s="46"/>
      <c r="EY223" s="46"/>
      <c r="EZ223" s="46"/>
      <c r="FA223" s="46"/>
      <c r="FB223" s="46"/>
      <c r="FC223" s="46"/>
      <c r="FD223" s="46"/>
      <c r="FE223" s="46"/>
      <c r="FF223" s="46"/>
      <c r="FG223" s="46"/>
      <c r="FH223" s="46"/>
      <c r="FI223" s="46"/>
      <c r="FJ223" s="46"/>
      <c r="FK223" s="46"/>
      <c r="FL223" s="46"/>
      <c r="FM223" s="46"/>
      <c r="FN223" s="46"/>
      <c r="FO223" s="46"/>
      <c r="FP223" s="46"/>
      <c r="FQ223" s="46"/>
      <c r="FR223" s="46"/>
      <c r="FS223" s="46"/>
      <c r="FT223" s="46"/>
      <c r="FU223" s="46"/>
      <c r="FV223" s="46"/>
      <c r="FW223" s="46"/>
      <c r="FX223" s="46"/>
      <c r="FY223" s="46"/>
      <c r="FZ223" s="46"/>
      <c r="GA223" s="46"/>
      <c r="GB223" s="46"/>
      <c r="GC223" s="46"/>
      <c r="GD223" s="46"/>
      <c r="GE223" s="46"/>
      <c r="GF223" s="46"/>
      <c r="GG223" s="46"/>
      <c r="GH223" s="46"/>
      <c r="GI223" s="46"/>
      <c r="GJ223" s="46"/>
      <c r="GK223" s="46"/>
      <c r="GL223" s="46"/>
      <c r="GM223" s="46"/>
      <c r="GN223" s="46"/>
      <c r="GO223" s="46"/>
      <c r="GP223" s="46"/>
      <c r="GQ223" s="46"/>
      <c r="GR223" s="46"/>
      <c r="GS223" s="46"/>
      <c r="GT223" s="46"/>
      <c r="GU223" s="46"/>
      <c r="GV223" s="46"/>
      <c r="GW223" s="46"/>
      <c r="GX223" s="46"/>
      <c r="GY223" s="46"/>
      <c r="GZ223" s="46"/>
      <c r="HA223" s="46"/>
      <c r="HB223" s="46"/>
      <c r="HC223" s="46"/>
      <c r="HD223" s="46"/>
      <c r="HE223" s="46"/>
      <c r="HF223" s="46"/>
      <c r="HG223" s="46"/>
      <c r="HH223" s="46"/>
      <c r="HI223" s="46"/>
      <c r="HJ223" s="46"/>
      <c r="HK223" s="46"/>
      <c r="HL223" s="46"/>
      <c r="HM223" s="46"/>
      <c r="HN223" s="46"/>
      <c r="HO223" s="46"/>
      <c r="HP223" s="46"/>
      <c r="HQ223" s="46"/>
      <c r="HR223" s="46"/>
      <c r="HS223" s="46"/>
      <c r="HT223" s="46"/>
      <c r="HU223" s="46"/>
      <c r="HV223" s="46"/>
      <c r="HW223" s="46"/>
      <c r="HX223" s="46"/>
      <c r="HY223" s="46"/>
      <c r="HZ223" s="46"/>
      <c r="IA223" s="46"/>
      <c r="IB223" s="46"/>
      <c r="IC223" s="46"/>
      <c r="ID223" s="46"/>
      <c r="IE223" s="46"/>
      <c r="IF223" s="46"/>
      <c r="IG223" s="46"/>
      <c r="IH223" s="46"/>
      <c r="II223" s="46"/>
      <c r="IJ223" s="46"/>
      <c r="IK223" s="46"/>
      <c r="IL223" s="46"/>
      <c r="IM223" s="46"/>
      <c r="IN223" s="46"/>
      <c r="IO223" s="46"/>
      <c r="IP223" s="46"/>
      <c r="IQ223" s="46"/>
      <c r="IR223" s="46"/>
      <c r="IS223" s="46"/>
      <c r="IT223" s="46"/>
      <c r="IU223" s="46"/>
    </row>
    <row r="224" spans="1:255" s="106" customFormat="1" ht="16.5" customHeight="1" x14ac:dyDescent="0.2">
      <c r="A224" s="75">
        <v>208</v>
      </c>
      <c r="B224" s="89">
        <v>49.06</v>
      </c>
      <c r="C224" s="101">
        <v>23653</v>
      </c>
      <c r="D224" s="411">
        <f t="shared" si="57"/>
        <v>5785.4871585813289</v>
      </c>
      <c r="E224" s="333">
        <f t="shared" si="60"/>
        <v>1955.4946596004891</v>
      </c>
      <c r="F224" s="351">
        <f t="shared" si="61"/>
        <v>115.70974317162658</v>
      </c>
      <c r="G224" s="407">
        <v>68</v>
      </c>
      <c r="H224" s="429">
        <f t="shared" si="62"/>
        <v>7924.6915613534447</v>
      </c>
      <c r="I224" s="102">
        <f t="shared" si="63"/>
        <v>4.2397</v>
      </c>
      <c r="J224" s="96">
        <v>73.23</v>
      </c>
      <c r="K224" s="101">
        <v>23653</v>
      </c>
      <c r="L224" s="411">
        <f t="shared" si="58"/>
        <v>3875.9524784924211</v>
      </c>
      <c r="M224" s="333">
        <f t="shared" si="64"/>
        <v>1310.0719377304381</v>
      </c>
      <c r="N224" s="351">
        <f t="shared" si="65"/>
        <v>77.51904956984842</v>
      </c>
      <c r="O224" s="435">
        <v>41</v>
      </c>
      <c r="P224" s="429">
        <f t="shared" si="66"/>
        <v>5304.5434657927071</v>
      </c>
      <c r="Q224" s="102">
        <f t="shared" si="67"/>
        <v>2.8403999999999998</v>
      </c>
      <c r="R224" s="93">
        <v>148.66999999999999</v>
      </c>
      <c r="S224" s="101">
        <v>23653</v>
      </c>
      <c r="T224" s="411">
        <f t="shared" si="59"/>
        <v>1909.167955875429</v>
      </c>
      <c r="U224" s="417">
        <f t="shared" si="68"/>
        <v>645.29876908589495</v>
      </c>
      <c r="V224" s="351">
        <f t="shared" si="69"/>
        <v>38.18335911750858</v>
      </c>
      <c r="W224" s="435">
        <v>27</v>
      </c>
      <c r="X224" s="429">
        <f t="shared" si="70"/>
        <v>2619.6500840788326</v>
      </c>
      <c r="Y224" s="102">
        <f t="shared" si="71"/>
        <v>1.3991</v>
      </c>
      <c r="Z224" s="46"/>
      <c r="AZ224" s="46"/>
      <c r="BA224" s="46"/>
      <c r="BB224" s="46"/>
      <c r="BC224" s="46"/>
      <c r="BD224" s="46"/>
      <c r="BE224" s="46"/>
      <c r="BF224" s="46"/>
      <c r="BG224" s="46"/>
      <c r="BH224" s="46"/>
      <c r="BI224" s="46"/>
      <c r="BJ224" s="46"/>
      <c r="BK224" s="46"/>
      <c r="BL224" s="46"/>
      <c r="BM224" s="46"/>
      <c r="BN224" s="46"/>
      <c r="BO224" s="46"/>
      <c r="BP224" s="46"/>
      <c r="BQ224" s="46"/>
      <c r="BR224" s="46"/>
      <c r="BS224" s="46"/>
      <c r="BT224" s="46"/>
      <c r="BU224" s="46"/>
      <c r="BV224" s="46"/>
      <c r="BW224" s="46"/>
      <c r="BX224" s="46"/>
      <c r="BY224" s="46"/>
      <c r="BZ224" s="46"/>
      <c r="CA224" s="46"/>
      <c r="CB224" s="46"/>
      <c r="CC224" s="46"/>
      <c r="CD224" s="46"/>
      <c r="CE224" s="46"/>
      <c r="CF224" s="46"/>
      <c r="CG224" s="46"/>
      <c r="CH224" s="46"/>
      <c r="CI224" s="46"/>
      <c r="CJ224" s="46"/>
      <c r="CK224" s="46"/>
      <c r="CL224" s="46"/>
      <c r="CM224" s="46"/>
      <c r="CN224" s="46"/>
      <c r="CO224" s="46"/>
      <c r="CP224" s="46"/>
      <c r="CQ224" s="46"/>
      <c r="CR224" s="46"/>
      <c r="CS224" s="46"/>
      <c r="CT224" s="46"/>
      <c r="CU224" s="46"/>
      <c r="CV224" s="46"/>
      <c r="CW224" s="46"/>
      <c r="CX224" s="46"/>
      <c r="CY224" s="46"/>
      <c r="CZ224" s="46"/>
      <c r="DA224" s="46"/>
      <c r="DB224" s="46"/>
      <c r="DC224" s="46"/>
      <c r="DD224" s="46"/>
      <c r="DE224" s="46"/>
      <c r="DF224" s="46"/>
      <c r="DG224" s="46"/>
      <c r="DH224" s="46"/>
      <c r="DI224" s="46"/>
      <c r="DJ224" s="46"/>
      <c r="DK224" s="46"/>
      <c r="DL224" s="46"/>
      <c r="DM224" s="46"/>
      <c r="DN224" s="46"/>
      <c r="DO224" s="46"/>
      <c r="DP224" s="46"/>
      <c r="DQ224" s="46"/>
      <c r="DR224" s="46"/>
      <c r="DS224" s="46"/>
      <c r="DT224" s="46"/>
      <c r="DU224" s="46"/>
      <c r="DV224" s="46"/>
      <c r="DW224" s="46"/>
      <c r="DX224" s="46"/>
      <c r="DY224" s="46"/>
      <c r="DZ224" s="46"/>
      <c r="EA224" s="46"/>
      <c r="EB224" s="46"/>
      <c r="EC224" s="46"/>
      <c r="ED224" s="46"/>
      <c r="EE224" s="46"/>
      <c r="EF224" s="46"/>
      <c r="EG224" s="46"/>
      <c r="EH224" s="46"/>
      <c r="EI224" s="46"/>
      <c r="EJ224" s="46"/>
      <c r="EK224" s="46"/>
      <c r="EL224" s="46"/>
      <c r="EM224" s="46"/>
      <c r="EN224" s="46"/>
      <c r="EO224" s="46"/>
      <c r="EP224" s="46"/>
      <c r="EQ224" s="46"/>
      <c r="ER224" s="46"/>
      <c r="ES224" s="46"/>
      <c r="ET224" s="46"/>
      <c r="EU224" s="46"/>
      <c r="EV224" s="46"/>
      <c r="EW224" s="46"/>
      <c r="EX224" s="46"/>
      <c r="EY224" s="46"/>
      <c r="EZ224" s="46"/>
      <c r="FA224" s="46"/>
      <c r="FB224" s="46"/>
      <c r="FC224" s="46"/>
      <c r="FD224" s="46"/>
      <c r="FE224" s="46"/>
      <c r="FF224" s="46"/>
      <c r="FG224" s="46"/>
      <c r="FH224" s="46"/>
      <c r="FI224" s="46"/>
      <c r="FJ224" s="46"/>
      <c r="FK224" s="46"/>
      <c r="FL224" s="46"/>
      <c r="FM224" s="46"/>
      <c r="FN224" s="46"/>
      <c r="FO224" s="46"/>
      <c r="FP224" s="46"/>
      <c r="FQ224" s="46"/>
      <c r="FR224" s="46"/>
      <c r="FS224" s="46"/>
      <c r="FT224" s="46"/>
      <c r="FU224" s="46"/>
      <c r="FV224" s="46"/>
      <c r="FW224" s="46"/>
      <c r="FX224" s="46"/>
      <c r="FY224" s="46"/>
      <c r="FZ224" s="46"/>
      <c r="GA224" s="46"/>
      <c r="GB224" s="46"/>
      <c r="GC224" s="46"/>
      <c r="GD224" s="46"/>
      <c r="GE224" s="46"/>
      <c r="GF224" s="46"/>
      <c r="GG224" s="46"/>
      <c r="GH224" s="46"/>
      <c r="GI224" s="46"/>
      <c r="GJ224" s="46"/>
      <c r="GK224" s="46"/>
      <c r="GL224" s="46"/>
      <c r="GM224" s="46"/>
      <c r="GN224" s="46"/>
      <c r="GO224" s="46"/>
      <c r="GP224" s="46"/>
      <c r="GQ224" s="46"/>
      <c r="GR224" s="46"/>
      <c r="GS224" s="46"/>
      <c r="GT224" s="46"/>
      <c r="GU224" s="46"/>
      <c r="GV224" s="46"/>
      <c r="GW224" s="46"/>
      <c r="GX224" s="46"/>
      <c r="GY224" s="46"/>
      <c r="GZ224" s="46"/>
      <c r="HA224" s="46"/>
      <c r="HB224" s="46"/>
      <c r="HC224" s="46"/>
      <c r="HD224" s="46"/>
      <c r="HE224" s="46"/>
      <c r="HF224" s="46"/>
      <c r="HG224" s="46"/>
      <c r="HH224" s="46"/>
      <c r="HI224" s="46"/>
      <c r="HJ224" s="46"/>
      <c r="HK224" s="46"/>
      <c r="HL224" s="46"/>
      <c r="HM224" s="46"/>
      <c r="HN224" s="46"/>
      <c r="HO224" s="46"/>
      <c r="HP224" s="46"/>
      <c r="HQ224" s="46"/>
      <c r="HR224" s="46"/>
      <c r="HS224" s="46"/>
      <c r="HT224" s="46"/>
      <c r="HU224" s="46"/>
      <c r="HV224" s="46"/>
      <c r="HW224" s="46"/>
      <c r="HX224" s="46"/>
      <c r="HY224" s="46"/>
      <c r="HZ224" s="46"/>
      <c r="IA224" s="46"/>
      <c r="IB224" s="46"/>
      <c r="IC224" s="46"/>
      <c r="ID224" s="46"/>
      <c r="IE224" s="46"/>
      <c r="IF224" s="46"/>
      <c r="IG224" s="46"/>
      <c r="IH224" s="46"/>
      <c r="II224" s="46"/>
      <c r="IJ224" s="46"/>
      <c r="IK224" s="46"/>
      <c r="IL224" s="46"/>
      <c r="IM224" s="46"/>
      <c r="IN224" s="46"/>
      <c r="IO224" s="46"/>
      <c r="IP224" s="46"/>
      <c r="IQ224" s="46"/>
      <c r="IR224" s="46"/>
      <c r="IS224" s="46"/>
      <c r="IT224" s="46"/>
      <c r="IU224" s="46"/>
    </row>
    <row r="225" spans="1:25" s="46" customFormat="1" ht="16.5" customHeight="1" x14ac:dyDescent="0.2">
      <c r="A225" s="69">
        <v>209</v>
      </c>
      <c r="B225" s="89">
        <v>49.06</v>
      </c>
      <c r="C225" s="90">
        <v>23653</v>
      </c>
      <c r="D225" s="412">
        <f t="shared" si="57"/>
        <v>5785.4871585813289</v>
      </c>
      <c r="E225" s="414">
        <f t="shared" si="60"/>
        <v>1955.4946596004891</v>
      </c>
      <c r="F225" s="337">
        <f t="shared" si="61"/>
        <v>115.70974317162658</v>
      </c>
      <c r="G225" s="409">
        <v>68</v>
      </c>
      <c r="H225" s="428">
        <f t="shared" si="62"/>
        <v>7924.6915613534447</v>
      </c>
      <c r="I225" s="92">
        <f t="shared" si="63"/>
        <v>4.2601000000000004</v>
      </c>
      <c r="J225" s="96">
        <v>73.23</v>
      </c>
      <c r="K225" s="90">
        <v>23653</v>
      </c>
      <c r="L225" s="409">
        <f t="shared" si="58"/>
        <v>3875.9524784924211</v>
      </c>
      <c r="M225" s="414">
        <f t="shared" si="64"/>
        <v>1310.0719377304381</v>
      </c>
      <c r="N225" s="337">
        <f t="shared" si="65"/>
        <v>77.51904956984842</v>
      </c>
      <c r="O225" s="437">
        <v>41</v>
      </c>
      <c r="P225" s="428">
        <f t="shared" si="66"/>
        <v>5304.5434657927071</v>
      </c>
      <c r="Q225" s="92">
        <f t="shared" si="67"/>
        <v>2.8540000000000001</v>
      </c>
      <c r="R225" s="93">
        <v>148.66999999999999</v>
      </c>
      <c r="S225" s="90">
        <v>23653</v>
      </c>
      <c r="T225" s="409">
        <f t="shared" si="59"/>
        <v>1909.167955875429</v>
      </c>
      <c r="U225" s="395">
        <f t="shared" si="68"/>
        <v>645.29876908589495</v>
      </c>
      <c r="V225" s="337">
        <f t="shared" si="69"/>
        <v>38.18335911750858</v>
      </c>
      <c r="W225" s="437">
        <v>27</v>
      </c>
      <c r="X225" s="428">
        <f t="shared" si="70"/>
        <v>2619.6500840788326</v>
      </c>
      <c r="Y225" s="92">
        <f t="shared" si="71"/>
        <v>1.4057999999999999</v>
      </c>
    </row>
    <row r="226" spans="1:25" s="46" customFormat="1" ht="16.5" customHeight="1" x14ac:dyDescent="0.2">
      <c r="A226" s="83">
        <v>210</v>
      </c>
      <c r="B226" s="89">
        <v>49.06</v>
      </c>
      <c r="C226" s="77">
        <v>23653</v>
      </c>
      <c r="D226" s="411">
        <f t="shared" si="57"/>
        <v>5785.4871585813289</v>
      </c>
      <c r="E226" s="342">
        <f t="shared" si="60"/>
        <v>1955.4946596004891</v>
      </c>
      <c r="F226" s="338">
        <f t="shared" si="61"/>
        <v>115.70974317162658</v>
      </c>
      <c r="G226" s="407">
        <v>68</v>
      </c>
      <c r="H226" s="425">
        <f t="shared" si="62"/>
        <v>7924.6915613534447</v>
      </c>
      <c r="I226" s="79">
        <f t="shared" si="63"/>
        <v>4.2805</v>
      </c>
      <c r="J226" s="96">
        <v>73.23</v>
      </c>
      <c r="K226" s="77">
        <v>23653</v>
      </c>
      <c r="L226" s="407">
        <f t="shared" si="58"/>
        <v>3875.9524784924211</v>
      </c>
      <c r="M226" s="342">
        <f t="shared" si="64"/>
        <v>1310.0719377304381</v>
      </c>
      <c r="N226" s="338">
        <f t="shared" si="65"/>
        <v>77.51904956984842</v>
      </c>
      <c r="O226" s="435">
        <v>41</v>
      </c>
      <c r="P226" s="425">
        <f t="shared" si="66"/>
        <v>5304.5434657927071</v>
      </c>
      <c r="Q226" s="79">
        <f t="shared" si="67"/>
        <v>2.8677000000000001</v>
      </c>
      <c r="R226" s="93">
        <v>148.66999999999999</v>
      </c>
      <c r="S226" s="77">
        <v>23653</v>
      </c>
      <c r="T226" s="407">
        <f t="shared" si="59"/>
        <v>1909.167955875429</v>
      </c>
      <c r="U226" s="387">
        <f t="shared" si="68"/>
        <v>645.29876908589495</v>
      </c>
      <c r="V226" s="338">
        <f t="shared" si="69"/>
        <v>38.18335911750858</v>
      </c>
      <c r="W226" s="435">
        <v>27</v>
      </c>
      <c r="X226" s="425">
        <f t="shared" si="70"/>
        <v>2619.6500840788326</v>
      </c>
      <c r="Y226" s="79">
        <f t="shared" si="71"/>
        <v>1.4125000000000001</v>
      </c>
    </row>
    <row r="227" spans="1:25" s="46" customFormat="1" ht="16.5" customHeight="1" x14ac:dyDescent="0.2">
      <c r="A227" s="75">
        <v>211</v>
      </c>
      <c r="B227" s="89">
        <v>49.06</v>
      </c>
      <c r="C227" s="77">
        <v>23653</v>
      </c>
      <c r="D227" s="411">
        <f t="shared" si="57"/>
        <v>5785.4871585813289</v>
      </c>
      <c r="E227" s="342">
        <f t="shared" si="60"/>
        <v>1955.4946596004891</v>
      </c>
      <c r="F227" s="338">
        <f t="shared" si="61"/>
        <v>115.70974317162658</v>
      </c>
      <c r="G227" s="407">
        <v>68</v>
      </c>
      <c r="H227" s="425">
        <f t="shared" si="62"/>
        <v>7924.6915613534447</v>
      </c>
      <c r="I227" s="79">
        <f t="shared" si="63"/>
        <v>4.3009000000000004</v>
      </c>
      <c r="J227" s="96">
        <v>73.23</v>
      </c>
      <c r="K227" s="77">
        <v>23653</v>
      </c>
      <c r="L227" s="407">
        <f t="shared" si="58"/>
        <v>3875.9524784924211</v>
      </c>
      <c r="M227" s="342">
        <f t="shared" si="64"/>
        <v>1310.0719377304381</v>
      </c>
      <c r="N227" s="338">
        <f t="shared" si="65"/>
        <v>77.51904956984842</v>
      </c>
      <c r="O227" s="435">
        <v>41</v>
      </c>
      <c r="P227" s="425">
        <f t="shared" si="66"/>
        <v>5304.5434657927071</v>
      </c>
      <c r="Q227" s="79">
        <f t="shared" si="67"/>
        <v>2.8813</v>
      </c>
      <c r="R227" s="93">
        <v>148.66999999999999</v>
      </c>
      <c r="S227" s="77">
        <v>23653</v>
      </c>
      <c r="T227" s="407">
        <f t="shared" si="59"/>
        <v>1909.167955875429</v>
      </c>
      <c r="U227" s="387">
        <f t="shared" si="68"/>
        <v>645.29876908589495</v>
      </c>
      <c r="V227" s="338">
        <f t="shared" si="69"/>
        <v>38.18335911750858</v>
      </c>
      <c r="W227" s="435">
        <v>27</v>
      </c>
      <c r="X227" s="425">
        <f t="shared" si="70"/>
        <v>2619.6500840788326</v>
      </c>
      <c r="Y227" s="79">
        <f t="shared" si="71"/>
        <v>1.4193</v>
      </c>
    </row>
    <row r="228" spans="1:25" s="46" customFormat="1" ht="16.5" customHeight="1" x14ac:dyDescent="0.2">
      <c r="A228" s="75">
        <v>212</v>
      </c>
      <c r="B228" s="89">
        <v>49.06</v>
      </c>
      <c r="C228" s="77">
        <v>23653</v>
      </c>
      <c r="D228" s="411">
        <f t="shared" si="57"/>
        <v>5785.4871585813289</v>
      </c>
      <c r="E228" s="342">
        <f t="shared" si="60"/>
        <v>1955.4946596004891</v>
      </c>
      <c r="F228" s="338">
        <f t="shared" si="61"/>
        <v>115.70974317162658</v>
      </c>
      <c r="G228" s="407">
        <v>68</v>
      </c>
      <c r="H228" s="425">
        <f t="shared" si="62"/>
        <v>7924.6915613534447</v>
      </c>
      <c r="I228" s="79">
        <f t="shared" si="63"/>
        <v>4.3212000000000002</v>
      </c>
      <c r="J228" s="96">
        <v>73.23</v>
      </c>
      <c r="K228" s="77">
        <v>23653</v>
      </c>
      <c r="L228" s="407">
        <f t="shared" si="58"/>
        <v>3875.9524784924211</v>
      </c>
      <c r="M228" s="342">
        <f t="shared" si="64"/>
        <v>1310.0719377304381</v>
      </c>
      <c r="N228" s="338">
        <f t="shared" si="65"/>
        <v>77.51904956984842</v>
      </c>
      <c r="O228" s="435">
        <v>41</v>
      </c>
      <c r="P228" s="425">
        <f t="shared" si="66"/>
        <v>5304.5434657927071</v>
      </c>
      <c r="Q228" s="79">
        <f t="shared" si="67"/>
        <v>2.895</v>
      </c>
      <c r="R228" s="93">
        <v>148.66999999999999</v>
      </c>
      <c r="S228" s="77">
        <v>23653</v>
      </c>
      <c r="T228" s="407">
        <f t="shared" si="59"/>
        <v>1909.167955875429</v>
      </c>
      <c r="U228" s="387">
        <f t="shared" si="68"/>
        <v>645.29876908589495</v>
      </c>
      <c r="V228" s="338">
        <f t="shared" si="69"/>
        <v>38.18335911750858</v>
      </c>
      <c r="W228" s="435">
        <v>27</v>
      </c>
      <c r="X228" s="425">
        <f t="shared" si="70"/>
        <v>2619.6500840788326</v>
      </c>
      <c r="Y228" s="79">
        <f t="shared" si="71"/>
        <v>1.4259999999999999</v>
      </c>
    </row>
    <row r="229" spans="1:25" s="46" customFormat="1" ht="16.5" customHeight="1" x14ac:dyDescent="0.2">
      <c r="A229" s="75">
        <v>213</v>
      </c>
      <c r="B229" s="89">
        <v>49.06</v>
      </c>
      <c r="C229" s="77">
        <v>23653</v>
      </c>
      <c r="D229" s="411">
        <f t="shared" si="57"/>
        <v>5785.4871585813289</v>
      </c>
      <c r="E229" s="342">
        <f t="shared" si="60"/>
        <v>1955.4946596004891</v>
      </c>
      <c r="F229" s="338">
        <f t="shared" si="61"/>
        <v>115.70974317162658</v>
      </c>
      <c r="G229" s="407">
        <v>68</v>
      </c>
      <c r="H229" s="425">
        <f t="shared" si="62"/>
        <v>7924.6915613534447</v>
      </c>
      <c r="I229" s="79">
        <f t="shared" si="63"/>
        <v>4.3415999999999997</v>
      </c>
      <c r="J229" s="96">
        <v>73.23</v>
      </c>
      <c r="K229" s="77">
        <v>23653</v>
      </c>
      <c r="L229" s="407">
        <f t="shared" si="58"/>
        <v>3875.9524784924211</v>
      </c>
      <c r="M229" s="342">
        <f t="shared" si="64"/>
        <v>1310.0719377304381</v>
      </c>
      <c r="N229" s="338">
        <f t="shared" si="65"/>
        <v>77.51904956984842</v>
      </c>
      <c r="O229" s="435">
        <v>41</v>
      </c>
      <c r="P229" s="425">
        <f t="shared" si="66"/>
        <v>5304.5434657927071</v>
      </c>
      <c r="Q229" s="79">
        <f t="shared" si="67"/>
        <v>2.9085999999999999</v>
      </c>
      <c r="R229" s="93">
        <v>148.66999999999999</v>
      </c>
      <c r="S229" s="77">
        <v>23653</v>
      </c>
      <c r="T229" s="407">
        <f t="shared" si="59"/>
        <v>1909.167955875429</v>
      </c>
      <c r="U229" s="387">
        <f t="shared" si="68"/>
        <v>645.29876908589495</v>
      </c>
      <c r="V229" s="338">
        <f t="shared" si="69"/>
        <v>38.18335911750858</v>
      </c>
      <c r="W229" s="435">
        <v>27</v>
      </c>
      <c r="X229" s="425">
        <f t="shared" si="70"/>
        <v>2619.6500840788326</v>
      </c>
      <c r="Y229" s="79">
        <f t="shared" si="71"/>
        <v>1.4327000000000001</v>
      </c>
    </row>
    <row r="230" spans="1:25" s="46" customFormat="1" ht="16.5" customHeight="1" x14ac:dyDescent="0.2">
      <c r="A230" s="75">
        <v>214</v>
      </c>
      <c r="B230" s="89">
        <v>49.06</v>
      </c>
      <c r="C230" s="77">
        <v>23653</v>
      </c>
      <c r="D230" s="411">
        <f t="shared" si="57"/>
        <v>5785.4871585813289</v>
      </c>
      <c r="E230" s="342">
        <f t="shared" si="60"/>
        <v>1955.4946596004891</v>
      </c>
      <c r="F230" s="338">
        <f t="shared" si="61"/>
        <v>115.70974317162658</v>
      </c>
      <c r="G230" s="407">
        <v>68</v>
      </c>
      <c r="H230" s="425">
        <f t="shared" si="62"/>
        <v>7924.6915613534447</v>
      </c>
      <c r="I230" s="79">
        <f t="shared" si="63"/>
        <v>4.3620000000000001</v>
      </c>
      <c r="J230" s="96">
        <v>73.23</v>
      </c>
      <c r="K230" s="77">
        <v>23653</v>
      </c>
      <c r="L230" s="407">
        <f t="shared" si="58"/>
        <v>3875.9524784924211</v>
      </c>
      <c r="M230" s="342">
        <f t="shared" si="64"/>
        <v>1310.0719377304381</v>
      </c>
      <c r="N230" s="338">
        <f t="shared" si="65"/>
        <v>77.51904956984842</v>
      </c>
      <c r="O230" s="435">
        <v>41</v>
      </c>
      <c r="P230" s="425">
        <f t="shared" si="66"/>
        <v>5304.5434657927071</v>
      </c>
      <c r="Q230" s="79">
        <f t="shared" si="67"/>
        <v>2.9222999999999999</v>
      </c>
      <c r="R230" s="93">
        <v>148.66999999999999</v>
      </c>
      <c r="S230" s="77">
        <v>23653</v>
      </c>
      <c r="T230" s="407">
        <f t="shared" si="59"/>
        <v>1909.167955875429</v>
      </c>
      <c r="U230" s="387">
        <f t="shared" si="68"/>
        <v>645.29876908589495</v>
      </c>
      <c r="V230" s="338">
        <f t="shared" si="69"/>
        <v>38.18335911750858</v>
      </c>
      <c r="W230" s="435">
        <v>27</v>
      </c>
      <c r="X230" s="425">
        <f t="shared" si="70"/>
        <v>2619.6500840788326</v>
      </c>
      <c r="Y230" s="79">
        <f t="shared" si="71"/>
        <v>1.4394</v>
      </c>
    </row>
    <row r="231" spans="1:25" s="46" customFormat="1" ht="16.5" customHeight="1" x14ac:dyDescent="0.2">
      <c r="A231" s="75">
        <v>215</v>
      </c>
      <c r="B231" s="89">
        <v>49.06</v>
      </c>
      <c r="C231" s="77">
        <v>23653</v>
      </c>
      <c r="D231" s="411">
        <f t="shared" si="57"/>
        <v>5785.4871585813289</v>
      </c>
      <c r="E231" s="342">
        <f t="shared" si="60"/>
        <v>1955.4946596004891</v>
      </c>
      <c r="F231" s="338">
        <f t="shared" si="61"/>
        <v>115.70974317162658</v>
      </c>
      <c r="G231" s="407">
        <v>68</v>
      </c>
      <c r="H231" s="425">
        <f t="shared" si="62"/>
        <v>7924.6915613534447</v>
      </c>
      <c r="I231" s="79">
        <f t="shared" si="63"/>
        <v>4.3823999999999996</v>
      </c>
      <c r="J231" s="96">
        <v>73.23</v>
      </c>
      <c r="K231" s="77">
        <v>23653</v>
      </c>
      <c r="L231" s="407">
        <f t="shared" si="58"/>
        <v>3875.9524784924211</v>
      </c>
      <c r="M231" s="342">
        <f t="shared" si="64"/>
        <v>1310.0719377304381</v>
      </c>
      <c r="N231" s="338">
        <f t="shared" si="65"/>
        <v>77.51904956984842</v>
      </c>
      <c r="O231" s="435">
        <v>41</v>
      </c>
      <c r="P231" s="425">
        <f t="shared" si="66"/>
        <v>5304.5434657927071</v>
      </c>
      <c r="Q231" s="79">
        <f t="shared" si="67"/>
        <v>2.9359999999999999</v>
      </c>
      <c r="R231" s="93">
        <v>148.66999999999999</v>
      </c>
      <c r="S231" s="77">
        <v>23653</v>
      </c>
      <c r="T231" s="407">
        <f t="shared" si="59"/>
        <v>1909.167955875429</v>
      </c>
      <c r="U231" s="387">
        <f t="shared" si="68"/>
        <v>645.29876908589495</v>
      </c>
      <c r="V231" s="338">
        <f t="shared" si="69"/>
        <v>38.18335911750858</v>
      </c>
      <c r="W231" s="435">
        <v>27</v>
      </c>
      <c r="X231" s="425">
        <f t="shared" si="70"/>
        <v>2619.6500840788326</v>
      </c>
      <c r="Y231" s="79">
        <f t="shared" si="71"/>
        <v>1.4461999999999999</v>
      </c>
    </row>
    <row r="232" spans="1:25" s="46" customFormat="1" ht="16.5" customHeight="1" x14ac:dyDescent="0.2">
      <c r="A232" s="75">
        <v>216</v>
      </c>
      <c r="B232" s="89">
        <v>49.06</v>
      </c>
      <c r="C232" s="77">
        <v>23653</v>
      </c>
      <c r="D232" s="411">
        <f t="shared" si="57"/>
        <v>5785.4871585813289</v>
      </c>
      <c r="E232" s="342">
        <f t="shared" si="60"/>
        <v>1955.4946596004891</v>
      </c>
      <c r="F232" s="338">
        <f t="shared" si="61"/>
        <v>115.70974317162658</v>
      </c>
      <c r="G232" s="407">
        <v>68</v>
      </c>
      <c r="H232" s="425">
        <f t="shared" si="62"/>
        <v>7924.6915613534447</v>
      </c>
      <c r="I232" s="79">
        <f t="shared" si="63"/>
        <v>4.4028</v>
      </c>
      <c r="J232" s="96">
        <v>73.23</v>
      </c>
      <c r="K232" s="77">
        <v>23653</v>
      </c>
      <c r="L232" s="407">
        <f t="shared" si="58"/>
        <v>3875.9524784924211</v>
      </c>
      <c r="M232" s="342">
        <f t="shared" si="64"/>
        <v>1310.0719377304381</v>
      </c>
      <c r="N232" s="338">
        <f t="shared" si="65"/>
        <v>77.51904956984842</v>
      </c>
      <c r="O232" s="435">
        <v>41</v>
      </c>
      <c r="P232" s="425">
        <f t="shared" si="66"/>
        <v>5304.5434657927071</v>
      </c>
      <c r="Q232" s="79">
        <f t="shared" si="67"/>
        <v>2.9496000000000002</v>
      </c>
      <c r="R232" s="93">
        <v>148.66999999999999</v>
      </c>
      <c r="S232" s="77">
        <v>23653</v>
      </c>
      <c r="T232" s="407">
        <f t="shared" si="59"/>
        <v>1909.167955875429</v>
      </c>
      <c r="U232" s="387">
        <f t="shared" si="68"/>
        <v>645.29876908589495</v>
      </c>
      <c r="V232" s="338">
        <f t="shared" si="69"/>
        <v>38.18335911750858</v>
      </c>
      <c r="W232" s="435">
        <v>27</v>
      </c>
      <c r="X232" s="425">
        <f t="shared" si="70"/>
        <v>2619.6500840788326</v>
      </c>
      <c r="Y232" s="79">
        <f t="shared" si="71"/>
        <v>1.4529000000000001</v>
      </c>
    </row>
    <row r="233" spans="1:25" s="46" customFormat="1" ht="16.5" customHeight="1" x14ac:dyDescent="0.2">
      <c r="A233" s="75">
        <v>217</v>
      </c>
      <c r="B233" s="89">
        <v>49.06</v>
      </c>
      <c r="C233" s="77">
        <v>23653</v>
      </c>
      <c r="D233" s="411">
        <f t="shared" si="57"/>
        <v>5785.4871585813289</v>
      </c>
      <c r="E233" s="342">
        <f t="shared" si="60"/>
        <v>1955.4946596004891</v>
      </c>
      <c r="F233" s="338">
        <f t="shared" si="61"/>
        <v>115.70974317162658</v>
      </c>
      <c r="G233" s="407">
        <v>68</v>
      </c>
      <c r="H233" s="425">
        <f t="shared" si="62"/>
        <v>7924.6915613534447</v>
      </c>
      <c r="I233" s="79">
        <f t="shared" si="63"/>
        <v>4.4231999999999996</v>
      </c>
      <c r="J233" s="96">
        <v>73.23</v>
      </c>
      <c r="K233" s="77">
        <v>23653</v>
      </c>
      <c r="L233" s="407">
        <f t="shared" si="58"/>
        <v>3875.9524784924211</v>
      </c>
      <c r="M233" s="342">
        <f t="shared" si="64"/>
        <v>1310.0719377304381</v>
      </c>
      <c r="N233" s="338">
        <f t="shared" si="65"/>
        <v>77.51904956984842</v>
      </c>
      <c r="O233" s="435">
        <v>41</v>
      </c>
      <c r="P233" s="425">
        <f t="shared" si="66"/>
        <v>5304.5434657927071</v>
      </c>
      <c r="Q233" s="79">
        <f t="shared" si="67"/>
        <v>2.9632999999999998</v>
      </c>
      <c r="R233" s="93">
        <v>148.66999999999999</v>
      </c>
      <c r="S233" s="77">
        <v>23653</v>
      </c>
      <c r="T233" s="407">
        <f t="shared" si="59"/>
        <v>1909.167955875429</v>
      </c>
      <c r="U233" s="387">
        <f t="shared" si="68"/>
        <v>645.29876908589495</v>
      </c>
      <c r="V233" s="338">
        <f t="shared" si="69"/>
        <v>38.18335911750858</v>
      </c>
      <c r="W233" s="435">
        <v>27</v>
      </c>
      <c r="X233" s="425">
        <f t="shared" si="70"/>
        <v>2619.6500840788326</v>
      </c>
      <c r="Y233" s="79">
        <f t="shared" si="71"/>
        <v>1.4596</v>
      </c>
    </row>
    <row r="234" spans="1:25" s="46" customFormat="1" ht="16.5" customHeight="1" x14ac:dyDescent="0.2">
      <c r="A234" s="75">
        <v>218</v>
      </c>
      <c r="B234" s="89">
        <v>49.06</v>
      </c>
      <c r="C234" s="77">
        <v>23653</v>
      </c>
      <c r="D234" s="411">
        <f t="shared" si="57"/>
        <v>5785.4871585813289</v>
      </c>
      <c r="E234" s="342">
        <f t="shared" si="60"/>
        <v>1955.4946596004891</v>
      </c>
      <c r="F234" s="338">
        <f t="shared" si="61"/>
        <v>115.70974317162658</v>
      </c>
      <c r="G234" s="407">
        <v>68</v>
      </c>
      <c r="H234" s="425">
        <f t="shared" si="62"/>
        <v>7924.6915613534447</v>
      </c>
      <c r="I234" s="79">
        <f t="shared" si="63"/>
        <v>4.4435000000000002</v>
      </c>
      <c r="J234" s="96">
        <v>73.23</v>
      </c>
      <c r="K234" s="77">
        <v>23653</v>
      </c>
      <c r="L234" s="407">
        <f t="shared" si="58"/>
        <v>3875.9524784924211</v>
      </c>
      <c r="M234" s="342">
        <f t="shared" si="64"/>
        <v>1310.0719377304381</v>
      </c>
      <c r="N234" s="338">
        <f t="shared" si="65"/>
        <v>77.51904956984842</v>
      </c>
      <c r="O234" s="435">
        <v>41</v>
      </c>
      <c r="P234" s="425">
        <f t="shared" si="66"/>
        <v>5304.5434657927071</v>
      </c>
      <c r="Q234" s="79">
        <f t="shared" si="67"/>
        <v>2.9769000000000001</v>
      </c>
      <c r="R234" s="93">
        <v>148.66999999999999</v>
      </c>
      <c r="S234" s="77">
        <v>23653</v>
      </c>
      <c r="T234" s="407">
        <f t="shared" si="59"/>
        <v>1909.167955875429</v>
      </c>
      <c r="U234" s="387">
        <f t="shared" si="68"/>
        <v>645.29876908589495</v>
      </c>
      <c r="V234" s="338">
        <f t="shared" si="69"/>
        <v>38.18335911750858</v>
      </c>
      <c r="W234" s="435">
        <v>27</v>
      </c>
      <c r="X234" s="425">
        <f t="shared" si="70"/>
        <v>2619.6500840788326</v>
      </c>
      <c r="Y234" s="79">
        <f t="shared" si="71"/>
        <v>1.4662999999999999</v>
      </c>
    </row>
    <row r="235" spans="1:25" s="46" customFormat="1" ht="16.5" customHeight="1" x14ac:dyDescent="0.2">
      <c r="A235" s="75">
        <v>219</v>
      </c>
      <c r="B235" s="89">
        <v>49.06</v>
      </c>
      <c r="C235" s="77">
        <v>23653</v>
      </c>
      <c r="D235" s="411">
        <f t="shared" si="57"/>
        <v>5785.4871585813289</v>
      </c>
      <c r="E235" s="342">
        <f t="shared" si="60"/>
        <v>1955.4946596004891</v>
      </c>
      <c r="F235" s="338">
        <f t="shared" si="61"/>
        <v>115.70974317162658</v>
      </c>
      <c r="G235" s="407">
        <v>68</v>
      </c>
      <c r="H235" s="425">
        <f t="shared" si="62"/>
        <v>7924.6915613534447</v>
      </c>
      <c r="I235" s="79">
        <f t="shared" si="63"/>
        <v>4.4638999999999998</v>
      </c>
      <c r="J235" s="96">
        <v>73.23</v>
      </c>
      <c r="K235" s="77">
        <v>23653</v>
      </c>
      <c r="L235" s="407">
        <f t="shared" si="58"/>
        <v>3875.9524784924211</v>
      </c>
      <c r="M235" s="342">
        <f t="shared" si="64"/>
        <v>1310.0719377304381</v>
      </c>
      <c r="N235" s="338">
        <f t="shared" si="65"/>
        <v>77.51904956984842</v>
      </c>
      <c r="O235" s="435">
        <v>41</v>
      </c>
      <c r="P235" s="425">
        <f t="shared" si="66"/>
        <v>5304.5434657927071</v>
      </c>
      <c r="Q235" s="79">
        <f t="shared" si="67"/>
        <v>2.9906000000000001</v>
      </c>
      <c r="R235" s="93">
        <v>148.66999999999999</v>
      </c>
      <c r="S235" s="77">
        <v>23653</v>
      </c>
      <c r="T235" s="407">
        <f t="shared" si="59"/>
        <v>1909.167955875429</v>
      </c>
      <c r="U235" s="387">
        <f t="shared" si="68"/>
        <v>645.29876908589495</v>
      </c>
      <c r="V235" s="338">
        <f t="shared" si="69"/>
        <v>38.18335911750858</v>
      </c>
      <c r="W235" s="435">
        <v>27</v>
      </c>
      <c r="X235" s="425">
        <f t="shared" si="70"/>
        <v>2619.6500840788326</v>
      </c>
      <c r="Y235" s="79">
        <f t="shared" si="71"/>
        <v>1.4731000000000001</v>
      </c>
    </row>
    <row r="236" spans="1:25" s="46" customFormat="1" ht="16.5" customHeight="1" x14ac:dyDescent="0.2">
      <c r="A236" s="83">
        <v>220</v>
      </c>
      <c r="B236" s="89">
        <v>49.06</v>
      </c>
      <c r="C236" s="77">
        <v>23653</v>
      </c>
      <c r="D236" s="411">
        <f t="shared" si="57"/>
        <v>5785.4871585813289</v>
      </c>
      <c r="E236" s="342">
        <f t="shared" si="60"/>
        <v>1955.4946596004891</v>
      </c>
      <c r="F236" s="338">
        <f t="shared" si="61"/>
        <v>115.70974317162658</v>
      </c>
      <c r="G236" s="407">
        <v>68</v>
      </c>
      <c r="H236" s="425">
        <f t="shared" si="62"/>
        <v>7924.6915613534447</v>
      </c>
      <c r="I236" s="79">
        <f t="shared" si="63"/>
        <v>4.4843000000000002</v>
      </c>
      <c r="J236" s="96">
        <v>73.23</v>
      </c>
      <c r="K236" s="77">
        <v>23653</v>
      </c>
      <c r="L236" s="407">
        <f t="shared" si="58"/>
        <v>3875.9524784924211</v>
      </c>
      <c r="M236" s="342">
        <f t="shared" si="64"/>
        <v>1310.0719377304381</v>
      </c>
      <c r="N236" s="338">
        <f t="shared" si="65"/>
        <v>77.51904956984842</v>
      </c>
      <c r="O236" s="435">
        <v>41</v>
      </c>
      <c r="P236" s="425">
        <f t="shared" si="66"/>
        <v>5304.5434657927071</v>
      </c>
      <c r="Q236" s="79">
        <f t="shared" si="67"/>
        <v>3.0042</v>
      </c>
      <c r="R236" s="93">
        <v>148.66999999999999</v>
      </c>
      <c r="S236" s="77">
        <v>23653</v>
      </c>
      <c r="T236" s="407">
        <f t="shared" si="59"/>
        <v>1909.167955875429</v>
      </c>
      <c r="U236" s="387">
        <f t="shared" si="68"/>
        <v>645.29876908589495</v>
      </c>
      <c r="V236" s="338">
        <f t="shared" si="69"/>
        <v>38.18335911750858</v>
      </c>
      <c r="W236" s="435">
        <v>27</v>
      </c>
      <c r="X236" s="425">
        <f t="shared" si="70"/>
        <v>2619.6500840788326</v>
      </c>
      <c r="Y236" s="79">
        <f t="shared" si="71"/>
        <v>1.4798</v>
      </c>
    </row>
    <row r="237" spans="1:25" s="46" customFormat="1" ht="16.5" customHeight="1" x14ac:dyDescent="0.2">
      <c r="A237" s="69">
        <v>221</v>
      </c>
      <c r="B237" s="89">
        <v>49.06</v>
      </c>
      <c r="C237" s="77">
        <v>23653</v>
      </c>
      <c r="D237" s="411">
        <f t="shared" si="57"/>
        <v>5785.4871585813289</v>
      </c>
      <c r="E237" s="342">
        <f t="shared" si="60"/>
        <v>1955.4946596004891</v>
      </c>
      <c r="F237" s="338">
        <f t="shared" si="61"/>
        <v>115.70974317162658</v>
      </c>
      <c r="G237" s="407">
        <v>68</v>
      </c>
      <c r="H237" s="425">
        <f t="shared" si="62"/>
        <v>7924.6915613534447</v>
      </c>
      <c r="I237" s="79">
        <f t="shared" si="63"/>
        <v>4.5046999999999997</v>
      </c>
      <c r="J237" s="96">
        <v>73.23</v>
      </c>
      <c r="K237" s="77">
        <v>23653</v>
      </c>
      <c r="L237" s="407">
        <f t="shared" si="58"/>
        <v>3875.9524784924211</v>
      </c>
      <c r="M237" s="342">
        <f t="shared" si="64"/>
        <v>1310.0719377304381</v>
      </c>
      <c r="N237" s="338">
        <f t="shared" si="65"/>
        <v>77.51904956984842</v>
      </c>
      <c r="O237" s="435">
        <v>41</v>
      </c>
      <c r="P237" s="425">
        <f t="shared" si="66"/>
        <v>5304.5434657927071</v>
      </c>
      <c r="Q237" s="79">
        <f t="shared" si="67"/>
        <v>3.0179</v>
      </c>
      <c r="R237" s="93">
        <v>148.66999999999999</v>
      </c>
      <c r="S237" s="77">
        <v>23653</v>
      </c>
      <c r="T237" s="407">
        <f t="shared" si="59"/>
        <v>1909.167955875429</v>
      </c>
      <c r="U237" s="387">
        <f t="shared" si="68"/>
        <v>645.29876908589495</v>
      </c>
      <c r="V237" s="338">
        <f t="shared" si="69"/>
        <v>38.18335911750858</v>
      </c>
      <c r="W237" s="435">
        <v>27</v>
      </c>
      <c r="X237" s="425">
        <f t="shared" si="70"/>
        <v>2619.6500840788326</v>
      </c>
      <c r="Y237" s="79">
        <f t="shared" si="71"/>
        <v>1.4864999999999999</v>
      </c>
    </row>
    <row r="238" spans="1:25" s="46" customFormat="1" ht="16.5" customHeight="1" x14ac:dyDescent="0.2">
      <c r="A238" s="75">
        <v>222</v>
      </c>
      <c r="B238" s="89">
        <v>49.06</v>
      </c>
      <c r="C238" s="77">
        <v>23653</v>
      </c>
      <c r="D238" s="411">
        <f t="shared" si="57"/>
        <v>5785.4871585813289</v>
      </c>
      <c r="E238" s="342">
        <f t="shared" si="60"/>
        <v>1955.4946596004891</v>
      </c>
      <c r="F238" s="338">
        <f t="shared" si="61"/>
        <v>115.70974317162658</v>
      </c>
      <c r="G238" s="407">
        <v>68</v>
      </c>
      <c r="H238" s="425">
        <f t="shared" si="62"/>
        <v>7924.6915613534447</v>
      </c>
      <c r="I238" s="79">
        <f t="shared" si="63"/>
        <v>4.5251000000000001</v>
      </c>
      <c r="J238" s="96">
        <v>73.23</v>
      </c>
      <c r="K238" s="77">
        <v>23653</v>
      </c>
      <c r="L238" s="407">
        <f t="shared" si="58"/>
        <v>3875.9524784924211</v>
      </c>
      <c r="M238" s="342">
        <f t="shared" si="64"/>
        <v>1310.0719377304381</v>
      </c>
      <c r="N238" s="338">
        <f t="shared" si="65"/>
        <v>77.51904956984842</v>
      </c>
      <c r="O238" s="435">
        <v>41</v>
      </c>
      <c r="P238" s="425">
        <f t="shared" si="66"/>
        <v>5304.5434657927071</v>
      </c>
      <c r="Q238" s="79">
        <f t="shared" si="67"/>
        <v>3.0314999999999999</v>
      </c>
      <c r="R238" s="93">
        <v>148.66999999999999</v>
      </c>
      <c r="S238" s="77">
        <v>23653</v>
      </c>
      <c r="T238" s="407">
        <f t="shared" si="59"/>
        <v>1909.167955875429</v>
      </c>
      <c r="U238" s="387">
        <f t="shared" si="68"/>
        <v>645.29876908589495</v>
      </c>
      <c r="V238" s="338">
        <f t="shared" si="69"/>
        <v>38.18335911750858</v>
      </c>
      <c r="W238" s="435">
        <v>27</v>
      </c>
      <c r="X238" s="425">
        <f t="shared" si="70"/>
        <v>2619.6500840788326</v>
      </c>
      <c r="Y238" s="79">
        <f t="shared" si="71"/>
        <v>1.4932000000000001</v>
      </c>
    </row>
    <row r="239" spans="1:25" s="46" customFormat="1" ht="16.5" customHeight="1" x14ac:dyDescent="0.2">
      <c r="A239" s="75">
        <v>223</v>
      </c>
      <c r="B239" s="89">
        <v>49.06</v>
      </c>
      <c r="C239" s="77">
        <v>23653</v>
      </c>
      <c r="D239" s="411">
        <f t="shared" si="57"/>
        <v>5785.4871585813289</v>
      </c>
      <c r="E239" s="342">
        <f t="shared" si="60"/>
        <v>1955.4946596004891</v>
      </c>
      <c r="F239" s="338">
        <f t="shared" si="61"/>
        <v>115.70974317162658</v>
      </c>
      <c r="G239" s="407">
        <v>68</v>
      </c>
      <c r="H239" s="425">
        <f t="shared" si="62"/>
        <v>7924.6915613534447</v>
      </c>
      <c r="I239" s="79">
        <f t="shared" si="63"/>
        <v>4.5454999999999997</v>
      </c>
      <c r="J239" s="96">
        <v>73.23</v>
      </c>
      <c r="K239" s="77">
        <v>23653</v>
      </c>
      <c r="L239" s="407">
        <f t="shared" si="58"/>
        <v>3875.9524784924211</v>
      </c>
      <c r="M239" s="342">
        <f t="shared" si="64"/>
        <v>1310.0719377304381</v>
      </c>
      <c r="N239" s="338">
        <f t="shared" si="65"/>
        <v>77.51904956984842</v>
      </c>
      <c r="O239" s="435">
        <v>41</v>
      </c>
      <c r="P239" s="425">
        <f t="shared" si="66"/>
        <v>5304.5434657927071</v>
      </c>
      <c r="Q239" s="79">
        <f t="shared" si="67"/>
        <v>3.0451999999999999</v>
      </c>
      <c r="R239" s="93">
        <v>148.66999999999999</v>
      </c>
      <c r="S239" s="77">
        <v>23653</v>
      </c>
      <c r="T239" s="407">
        <f t="shared" si="59"/>
        <v>1909.167955875429</v>
      </c>
      <c r="U239" s="387">
        <f t="shared" si="68"/>
        <v>645.29876908589495</v>
      </c>
      <c r="V239" s="338">
        <f t="shared" si="69"/>
        <v>38.18335911750858</v>
      </c>
      <c r="W239" s="435">
        <v>27</v>
      </c>
      <c r="X239" s="425">
        <f t="shared" si="70"/>
        <v>2619.6500840788326</v>
      </c>
      <c r="Y239" s="79">
        <f t="shared" si="71"/>
        <v>1.5</v>
      </c>
    </row>
    <row r="240" spans="1:25" s="46" customFormat="1" ht="16.5" customHeight="1" x14ac:dyDescent="0.2">
      <c r="A240" s="75">
        <v>224</v>
      </c>
      <c r="B240" s="89">
        <v>49.06</v>
      </c>
      <c r="C240" s="77">
        <v>23653</v>
      </c>
      <c r="D240" s="411">
        <f t="shared" si="57"/>
        <v>5785.4871585813289</v>
      </c>
      <c r="E240" s="342">
        <f t="shared" si="60"/>
        <v>1955.4946596004891</v>
      </c>
      <c r="F240" s="338">
        <f t="shared" si="61"/>
        <v>115.70974317162658</v>
      </c>
      <c r="G240" s="407">
        <v>68</v>
      </c>
      <c r="H240" s="425">
        <f t="shared" si="62"/>
        <v>7924.6915613534447</v>
      </c>
      <c r="I240" s="79">
        <f t="shared" si="63"/>
        <v>4.5658000000000003</v>
      </c>
      <c r="J240" s="96">
        <v>73.23</v>
      </c>
      <c r="K240" s="77">
        <v>23653</v>
      </c>
      <c r="L240" s="407">
        <f t="shared" si="58"/>
        <v>3875.9524784924211</v>
      </c>
      <c r="M240" s="342">
        <f t="shared" si="64"/>
        <v>1310.0719377304381</v>
      </c>
      <c r="N240" s="338">
        <f t="shared" si="65"/>
        <v>77.51904956984842</v>
      </c>
      <c r="O240" s="435">
        <v>41</v>
      </c>
      <c r="P240" s="425">
        <f t="shared" si="66"/>
        <v>5304.5434657927071</v>
      </c>
      <c r="Q240" s="79">
        <f t="shared" si="67"/>
        <v>3.0589</v>
      </c>
      <c r="R240" s="93">
        <v>148.66999999999999</v>
      </c>
      <c r="S240" s="77">
        <v>23653</v>
      </c>
      <c r="T240" s="407">
        <f t="shared" si="59"/>
        <v>1909.167955875429</v>
      </c>
      <c r="U240" s="387">
        <f t="shared" si="68"/>
        <v>645.29876908589495</v>
      </c>
      <c r="V240" s="338">
        <f t="shared" si="69"/>
        <v>38.18335911750858</v>
      </c>
      <c r="W240" s="435">
        <v>27</v>
      </c>
      <c r="X240" s="425">
        <f t="shared" si="70"/>
        <v>2619.6500840788326</v>
      </c>
      <c r="Y240" s="79">
        <f t="shared" si="71"/>
        <v>1.5066999999999999</v>
      </c>
    </row>
    <row r="241" spans="1:25" s="46" customFormat="1" ht="16.5" customHeight="1" x14ac:dyDescent="0.2">
      <c r="A241" s="75">
        <v>225</v>
      </c>
      <c r="B241" s="89">
        <v>49.06</v>
      </c>
      <c r="C241" s="77">
        <v>23653</v>
      </c>
      <c r="D241" s="411">
        <f t="shared" si="57"/>
        <v>5785.4871585813289</v>
      </c>
      <c r="E241" s="342">
        <f t="shared" si="60"/>
        <v>1955.4946596004891</v>
      </c>
      <c r="F241" s="338">
        <f t="shared" si="61"/>
        <v>115.70974317162658</v>
      </c>
      <c r="G241" s="407">
        <v>68</v>
      </c>
      <c r="H241" s="425">
        <f t="shared" si="62"/>
        <v>7924.6915613534447</v>
      </c>
      <c r="I241" s="79">
        <f t="shared" si="63"/>
        <v>4.5861999999999998</v>
      </c>
      <c r="J241" s="96">
        <v>73.23</v>
      </c>
      <c r="K241" s="77">
        <v>23653</v>
      </c>
      <c r="L241" s="407">
        <f t="shared" si="58"/>
        <v>3875.9524784924211</v>
      </c>
      <c r="M241" s="342">
        <f t="shared" si="64"/>
        <v>1310.0719377304381</v>
      </c>
      <c r="N241" s="338">
        <f t="shared" si="65"/>
        <v>77.51904956984842</v>
      </c>
      <c r="O241" s="435">
        <v>41</v>
      </c>
      <c r="P241" s="425">
        <f t="shared" si="66"/>
        <v>5304.5434657927071</v>
      </c>
      <c r="Q241" s="79">
        <f t="shared" si="67"/>
        <v>3.0724999999999998</v>
      </c>
      <c r="R241" s="93">
        <v>148.66999999999999</v>
      </c>
      <c r="S241" s="77">
        <v>23653</v>
      </c>
      <c r="T241" s="407">
        <f t="shared" si="59"/>
        <v>1909.167955875429</v>
      </c>
      <c r="U241" s="387">
        <f t="shared" si="68"/>
        <v>645.29876908589495</v>
      </c>
      <c r="V241" s="338">
        <f t="shared" si="69"/>
        <v>38.18335911750858</v>
      </c>
      <c r="W241" s="435">
        <v>27</v>
      </c>
      <c r="X241" s="425">
        <f t="shared" si="70"/>
        <v>2619.6500840788326</v>
      </c>
      <c r="Y241" s="79">
        <f t="shared" si="71"/>
        <v>1.5134000000000001</v>
      </c>
    </row>
    <row r="242" spans="1:25" s="46" customFormat="1" ht="16.5" customHeight="1" x14ac:dyDescent="0.2">
      <c r="A242" s="75">
        <v>226</v>
      </c>
      <c r="B242" s="89">
        <v>49.06</v>
      </c>
      <c r="C242" s="77">
        <v>23653</v>
      </c>
      <c r="D242" s="411">
        <f t="shared" si="57"/>
        <v>5785.4871585813289</v>
      </c>
      <c r="E242" s="342">
        <f t="shared" si="60"/>
        <v>1955.4946596004891</v>
      </c>
      <c r="F242" s="338">
        <f t="shared" si="61"/>
        <v>115.70974317162658</v>
      </c>
      <c r="G242" s="407">
        <v>68</v>
      </c>
      <c r="H242" s="425">
        <f t="shared" si="62"/>
        <v>7924.6915613534447</v>
      </c>
      <c r="I242" s="79">
        <f t="shared" si="63"/>
        <v>4.6066000000000003</v>
      </c>
      <c r="J242" s="96">
        <v>73.23</v>
      </c>
      <c r="K242" s="77">
        <v>23653</v>
      </c>
      <c r="L242" s="407">
        <f t="shared" si="58"/>
        <v>3875.9524784924211</v>
      </c>
      <c r="M242" s="342">
        <f t="shared" si="64"/>
        <v>1310.0719377304381</v>
      </c>
      <c r="N242" s="338">
        <f t="shared" si="65"/>
        <v>77.51904956984842</v>
      </c>
      <c r="O242" s="435">
        <v>41</v>
      </c>
      <c r="P242" s="425">
        <f t="shared" si="66"/>
        <v>5304.5434657927071</v>
      </c>
      <c r="Q242" s="79">
        <f t="shared" si="67"/>
        <v>3.0861999999999998</v>
      </c>
      <c r="R242" s="93">
        <v>148.66999999999999</v>
      </c>
      <c r="S242" s="77">
        <v>23653</v>
      </c>
      <c r="T242" s="407">
        <f t="shared" si="59"/>
        <v>1909.167955875429</v>
      </c>
      <c r="U242" s="387">
        <f t="shared" si="68"/>
        <v>645.29876908589495</v>
      </c>
      <c r="V242" s="338">
        <f t="shared" si="69"/>
        <v>38.18335911750858</v>
      </c>
      <c r="W242" s="435">
        <v>27</v>
      </c>
      <c r="X242" s="425">
        <f t="shared" si="70"/>
        <v>2619.6500840788326</v>
      </c>
      <c r="Y242" s="79">
        <f t="shared" si="71"/>
        <v>1.5201</v>
      </c>
    </row>
    <row r="243" spans="1:25" s="46" customFormat="1" ht="16.5" customHeight="1" x14ac:dyDescent="0.2">
      <c r="A243" s="75">
        <v>227</v>
      </c>
      <c r="B243" s="89">
        <v>49.06</v>
      </c>
      <c r="C243" s="77">
        <v>23653</v>
      </c>
      <c r="D243" s="411">
        <f t="shared" si="57"/>
        <v>5785.4871585813289</v>
      </c>
      <c r="E243" s="342">
        <f t="shared" si="60"/>
        <v>1955.4946596004891</v>
      </c>
      <c r="F243" s="338">
        <f t="shared" si="61"/>
        <v>115.70974317162658</v>
      </c>
      <c r="G243" s="407">
        <v>68</v>
      </c>
      <c r="H243" s="425">
        <f t="shared" si="62"/>
        <v>7924.6915613534447</v>
      </c>
      <c r="I243" s="79">
        <f t="shared" si="63"/>
        <v>4.6269999999999998</v>
      </c>
      <c r="J243" s="96">
        <v>73.23</v>
      </c>
      <c r="K243" s="77">
        <v>23653</v>
      </c>
      <c r="L243" s="407">
        <f t="shared" si="58"/>
        <v>3875.9524784924211</v>
      </c>
      <c r="M243" s="342">
        <f t="shared" si="64"/>
        <v>1310.0719377304381</v>
      </c>
      <c r="N243" s="338">
        <f t="shared" si="65"/>
        <v>77.51904956984842</v>
      </c>
      <c r="O243" s="435">
        <v>41</v>
      </c>
      <c r="P243" s="425">
        <f t="shared" si="66"/>
        <v>5304.5434657927071</v>
      </c>
      <c r="Q243" s="79">
        <f t="shared" si="67"/>
        <v>3.0998000000000001</v>
      </c>
      <c r="R243" s="93">
        <v>148.66999999999999</v>
      </c>
      <c r="S243" s="77">
        <v>23653</v>
      </c>
      <c r="T243" s="407">
        <f t="shared" si="59"/>
        <v>1909.167955875429</v>
      </c>
      <c r="U243" s="387">
        <f t="shared" si="68"/>
        <v>645.29876908589495</v>
      </c>
      <c r="V243" s="338">
        <f t="shared" si="69"/>
        <v>38.18335911750858</v>
      </c>
      <c r="W243" s="435">
        <v>27</v>
      </c>
      <c r="X243" s="425">
        <f t="shared" si="70"/>
        <v>2619.6500840788326</v>
      </c>
      <c r="Y243" s="79">
        <f t="shared" si="71"/>
        <v>1.5268999999999999</v>
      </c>
    </row>
    <row r="244" spans="1:25" s="46" customFormat="1" ht="16.5" customHeight="1" x14ac:dyDescent="0.2">
      <c r="A244" s="75">
        <v>228</v>
      </c>
      <c r="B244" s="89">
        <v>49.06</v>
      </c>
      <c r="C244" s="77">
        <v>23653</v>
      </c>
      <c r="D244" s="411">
        <f t="shared" si="57"/>
        <v>5785.4871585813289</v>
      </c>
      <c r="E244" s="342">
        <f t="shared" si="60"/>
        <v>1955.4946596004891</v>
      </c>
      <c r="F244" s="338">
        <f t="shared" si="61"/>
        <v>115.70974317162658</v>
      </c>
      <c r="G244" s="407">
        <v>68</v>
      </c>
      <c r="H244" s="425">
        <f t="shared" si="62"/>
        <v>7924.6915613534447</v>
      </c>
      <c r="I244" s="79">
        <f t="shared" si="63"/>
        <v>4.6474000000000002</v>
      </c>
      <c r="J244" s="96">
        <v>73.23</v>
      </c>
      <c r="K244" s="77">
        <v>23653</v>
      </c>
      <c r="L244" s="407">
        <f t="shared" si="58"/>
        <v>3875.9524784924211</v>
      </c>
      <c r="M244" s="342">
        <f t="shared" si="64"/>
        <v>1310.0719377304381</v>
      </c>
      <c r="N244" s="338">
        <f t="shared" si="65"/>
        <v>77.51904956984842</v>
      </c>
      <c r="O244" s="435">
        <v>41</v>
      </c>
      <c r="P244" s="425">
        <f t="shared" si="66"/>
        <v>5304.5434657927071</v>
      </c>
      <c r="Q244" s="79">
        <f t="shared" si="67"/>
        <v>3.1135000000000002</v>
      </c>
      <c r="R244" s="93">
        <v>148.66999999999999</v>
      </c>
      <c r="S244" s="77">
        <v>23653</v>
      </c>
      <c r="T244" s="407">
        <f t="shared" si="59"/>
        <v>1909.167955875429</v>
      </c>
      <c r="U244" s="387">
        <f t="shared" si="68"/>
        <v>645.29876908589495</v>
      </c>
      <c r="V244" s="338">
        <f t="shared" si="69"/>
        <v>38.18335911750858</v>
      </c>
      <c r="W244" s="435">
        <v>27</v>
      </c>
      <c r="X244" s="425">
        <f t="shared" si="70"/>
        <v>2619.6500840788326</v>
      </c>
      <c r="Y244" s="79">
        <f t="shared" si="71"/>
        <v>1.5336000000000001</v>
      </c>
    </row>
    <row r="245" spans="1:25" s="46" customFormat="1" ht="16.5" customHeight="1" x14ac:dyDescent="0.2">
      <c r="A245" s="75">
        <v>229</v>
      </c>
      <c r="B245" s="89">
        <v>49.06</v>
      </c>
      <c r="C245" s="77">
        <v>23653</v>
      </c>
      <c r="D245" s="411">
        <f t="shared" si="57"/>
        <v>5785.4871585813289</v>
      </c>
      <c r="E245" s="342">
        <f t="shared" si="60"/>
        <v>1955.4946596004891</v>
      </c>
      <c r="F245" s="338">
        <f t="shared" si="61"/>
        <v>115.70974317162658</v>
      </c>
      <c r="G245" s="407">
        <v>68</v>
      </c>
      <c r="H245" s="425">
        <f t="shared" si="62"/>
        <v>7924.6915613534447</v>
      </c>
      <c r="I245" s="79">
        <f t="shared" si="63"/>
        <v>4.6677999999999997</v>
      </c>
      <c r="J245" s="96">
        <v>73.23</v>
      </c>
      <c r="K245" s="77">
        <v>23653</v>
      </c>
      <c r="L245" s="407">
        <f t="shared" si="58"/>
        <v>3875.9524784924211</v>
      </c>
      <c r="M245" s="342">
        <f t="shared" si="64"/>
        <v>1310.0719377304381</v>
      </c>
      <c r="N245" s="338">
        <f t="shared" si="65"/>
        <v>77.51904956984842</v>
      </c>
      <c r="O245" s="435">
        <v>41</v>
      </c>
      <c r="P245" s="425">
        <f t="shared" si="66"/>
        <v>5304.5434657927071</v>
      </c>
      <c r="Q245" s="79">
        <f t="shared" si="67"/>
        <v>3.1271</v>
      </c>
      <c r="R245" s="93">
        <v>148.66999999999999</v>
      </c>
      <c r="S245" s="77">
        <v>23653</v>
      </c>
      <c r="T245" s="407">
        <f t="shared" si="59"/>
        <v>1909.167955875429</v>
      </c>
      <c r="U245" s="387">
        <f t="shared" si="68"/>
        <v>645.29876908589495</v>
      </c>
      <c r="V245" s="338">
        <f t="shared" si="69"/>
        <v>38.18335911750858</v>
      </c>
      <c r="W245" s="435">
        <v>27</v>
      </c>
      <c r="X245" s="425">
        <f t="shared" si="70"/>
        <v>2619.6500840788326</v>
      </c>
      <c r="Y245" s="79">
        <f t="shared" si="71"/>
        <v>1.5403</v>
      </c>
    </row>
    <row r="246" spans="1:25" s="46" customFormat="1" ht="16.5" customHeight="1" x14ac:dyDescent="0.2">
      <c r="A246" s="109">
        <v>230</v>
      </c>
      <c r="B246" s="89">
        <v>49.06</v>
      </c>
      <c r="C246" s="77">
        <v>23653</v>
      </c>
      <c r="D246" s="411">
        <f t="shared" si="57"/>
        <v>5785.4871585813289</v>
      </c>
      <c r="E246" s="342">
        <f t="shared" si="60"/>
        <v>1955.4946596004891</v>
      </c>
      <c r="F246" s="338">
        <f t="shared" si="61"/>
        <v>115.70974317162658</v>
      </c>
      <c r="G246" s="407">
        <v>68</v>
      </c>
      <c r="H246" s="425">
        <f t="shared" si="62"/>
        <v>7924.6915613534447</v>
      </c>
      <c r="I246" s="79">
        <f t="shared" si="63"/>
        <v>4.6881000000000004</v>
      </c>
      <c r="J246" s="96">
        <v>73.23</v>
      </c>
      <c r="K246" s="77">
        <v>23653</v>
      </c>
      <c r="L246" s="407">
        <f t="shared" si="58"/>
        <v>3875.9524784924211</v>
      </c>
      <c r="M246" s="342">
        <f t="shared" si="64"/>
        <v>1310.0719377304381</v>
      </c>
      <c r="N246" s="338">
        <f t="shared" si="65"/>
        <v>77.51904956984842</v>
      </c>
      <c r="O246" s="435">
        <v>41</v>
      </c>
      <c r="P246" s="425">
        <f t="shared" si="66"/>
        <v>5304.5434657927071</v>
      </c>
      <c r="Q246" s="79">
        <f t="shared" si="67"/>
        <v>3.1408</v>
      </c>
      <c r="R246" s="93">
        <v>148.66999999999999</v>
      </c>
      <c r="S246" s="77">
        <v>23653</v>
      </c>
      <c r="T246" s="407">
        <f t="shared" si="59"/>
        <v>1909.167955875429</v>
      </c>
      <c r="U246" s="387">
        <f t="shared" si="68"/>
        <v>645.29876908589495</v>
      </c>
      <c r="V246" s="338">
        <f t="shared" si="69"/>
        <v>38.18335911750858</v>
      </c>
      <c r="W246" s="435">
        <v>27</v>
      </c>
      <c r="X246" s="425">
        <f t="shared" si="70"/>
        <v>2619.6500840788326</v>
      </c>
      <c r="Y246" s="79">
        <f t="shared" si="71"/>
        <v>1.5470999999999999</v>
      </c>
    </row>
    <row r="247" spans="1:25" s="46" customFormat="1" ht="16.5" customHeight="1" x14ac:dyDescent="0.2">
      <c r="A247" s="75">
        <v>231</v>
      </c>
      <c r="B247" s="89">
        <v>49.06</v>
      </c>
      <c r="C247" s="77">
        <v>23653</v>
      </c>
      <c r="D247" s="411">
        <f t="shared" si="57"/>
        <v>5785.4871585813289</v>
      </c>
      <c r="E247" s="342">
        <f t="shared" si="60"/>
        <v>1955.4946596004891</v>
      </c>
      <c r="F247" s="338">
        <f t="shared" si="61"/>
        <v>115.70974317162658</v>
      </c>
      <c r="G247" s="407">
        <v>68</v>
      </c>
      <c r="H247" s="425">
        <f t="shared" si="62"/>
        <v>7924.6915613534447</v>
      </c>
      <c r="I247" s="79">
        <f t="shared" si="63"/>
        <v>4.7084999999999999</v>
      </c>
      <c r="J247" s="96">
        <v>73.23</v>
      </c>
      <c r="K247" s="77">
        <v>23653</v>
      </c>
      <c r="L247" s="407">
        <f t="shared" si="58"/>
        <v>3875.9524784924211</v>
      </c>
      <c r="M247" s="342">
        <f t="shared" si="64"/>
        <v>1310.0719377304381</v>
      </c>
      <c r="N247" s="338">
        <f t="shared" si="65"/>
        <v>77.51904956984842</v>
      </c>
      <c r="O247" s="435">
        <v>41</v>
      </c>
      <c r="P247" s="425">
        <f t="shared" si="66"/>
        <v>5304.5434657927071</v>
      </c>
      <c r="Q247" s="79">
        <f t="shared" si="67"/>
        <v>3.1543999999999999</v>
      </c>
      <c r="R247" s="93">
        <v>148.66999999999999</v>
      </c>
      <c r="S247" s="77">
        <v>23653</v>
      </c>
      <c r="T247" s="407">
        <f t="shared" si="59"/>
        <v>1909.167955875429</v>
      </c>
      <c r="U247" s="387">
        <f t="shared" si="68"/>
        <v>645.29876908589495</v>
      </c>
      <c r="V247" s="338">
        <f t="shared" si="69"/>
        <v>38.18335911750858</v>
      </c>
      <c r="W247" s="435">
        <v>27</v>
      </c>
      <c r="X247" s="425">
        <f t="shared" si="70"/>
        <v>2619.6500840788326</v>
      </c>
      <c r="Y247" s="79">
        <f t="shared" si="71"/>
        <v>1.5538000000000001</v>
      </c>
    </row>
    <row r="248" spans="1:25" s="46" customFormat="1" ht="16.5" customHeight="1" x14ac:dyDescent="0.2">
      <c r="A248" s="75">
        <v>232</v>
      </c>
      <c r="B248" s="89">
        <v>49.06</v>
      </c>
      <c r="C248" s="77">
        <v>23653</v>
      </c>
      <c r="D248" s="411">
        <f t="shared" si="57"/>
        <v>5785.4871585813289</v>
      </c>
      <c r="E248" s="342">
        <f t="shared" si="60"/>
        <v>1955.4946596004891</v>
      </c>
      <c r="F248" s="338">
        <f t="shared" si="61"/>
        <v>115.70974317162658</v>
      </c>
      <c r="G248" s="407">
        <v>68</v>
      </c>
      <c r="H248" s="425">
        <f t="shared" si="62"/>
        <v>7924.6915613534447</v>
      </c>
      <c r="I248" s="79">
        <f t="shared" si="63"/>
        <v>4.7289000000000003</v>
      </c>
      <c r="J248" s="96">
        <v>73.23</v>
      </c>
      <c r="K248" s="77">
        <v>23653</v>
      </c>
      <c r="L248" s="407">
        <f t="shared" si="58"/>
        <v>3875.9524784924211</v>
      </c>
      <c r="M248" s="342">
        <f t="shared" si="64"/>
        <v>1310.0719377304381</v>
      </c>
      <c r="N248" s="338">
        <f t="shared" si="65"/>
        <v>77.51904956984842</v>
      </c>
      <c r="O248" s="435">
        <v>41</v>
      </c>
      <c r="P248" s="425">
        <f t="shared" si="66"/>
        <v>5304.5434657927071</v>
      </c>
      <c r="Q248" s="79">
        <f t="shared" si="67"/>
        <v>3.1680999999999999</v>
      </c>
      <c r="R248" s="93">
        <v>148.66999999999999</v>
      </c>
      <c r="S248" s="77">
        <v>23653</v>
      </c>
      <c r="T248" s="407">
        <f t="shared" si="59"/>
        <v>1909.167955875429</v>
      </c>
      <c r="U248" s="387">
        <f t="shared" si="68"/>
        <v>645.29876908589495</v>
      </c>
      <c r="V248" s="338">
        <f t="shared" si="69"/>
        <v>38.18335911750858</v>
      </c>
      <c r="W248" s="435">
        <v>27</v>
      </c>
      <c r="X248" s="425">
        <f t="shared" si="70"/>
        <v>2619.6500840788326</v>
      </c>
      <c r="Y248" s="79">
        <f t="shared" si="71"/>
        <v>1.5605</v>
      </c>
    </row>
    <row r="249" spans="1:25" s="46" customFormat="1" ht="16.5" customHeight="1" x14ac:dyDescent="0.2">
      <c r="A249" s="75">
        <v>233</v>
      </c>
      <c r="B249" s="89">
        <v>49.06</v>
      </c>
      <c r="C249" s="77">
        <v>23653</v>
      </c>
      <c r="D249" s="411">
        <f t="shared" si="57"/>
        <v>5785.4871585813289</v>
      </c>
      <c r="E249" s="342">
        <f t="shared" si="60"/>
        <v>1955.4946596004891</v>
      </c>
      <c r="F249" s="338">
        <f t="shared" si="61"/>
        <v>115.70974317162658</v>
      </c>
      <c r="G249" s="407">
        <v>68</v>
      </c>
      <c r="H249" s="425">
        <f t="shared" si="62"/>
        <v>7924.6915613534447</v>
      </c>
      <c r="I249" s="79">
        <f t="shared" si="63"/>
        <v>4.7492999999999999</v>
      </c>
      <c r="J249" s="96">
        <v>73.23</v>
      </c>
      <c r="K249" s="77">
        <v>23653</v>
      </c>
      <c r="L249" s="407">
        <f t="shared" si="58"/>
        <v>3875.9524784924211</v>
      </c>
      <c r="M249" s="342">
        <f t="shared" si="64"/>
        <v>1310.0719377304381</v>
      </c>
      <c r="N249" s="338">
        <f t="shared" si="65"/>
        <v>77.51904956984842</v>
      </c>
      <c r="O249" s="435">
        <v>41</v>
      </c>
      <c r="P249" s="425">
        <f t="shared" si="66"/>
        <v>5304.5434657927071</v>
      </c>
      <c r="Q249" s="79">
        <f t="shared" si="67"/>
        <v>3.1818</v>
      </c>
      <c r="R249" s="93">
        <v>148.66999999999999</v>
      </c>
      <c r="S249" s="77">
        <v>23653</v>
      </c>
      <c r="T249" s="407">
        <f t="shared" si="59"/>
        <v>1909.167955875429</v>
      </c>
      <c r="U249" s="387">
        <f t="shared" si="68"/>
        <v>645.29876908589495</v>
      </c>
      <c r="V249" s="338">
        <f t="shared" si="69"/>
        <v>38.18335911750858</v>
      </c>
      <c r="W249" s="435">
        <v>27</v>
      </c>
      <c r="X249" s="425">
        <f t="shared" si="70"/>
        <v>2619.6500840788326</v>
      </c>
      <c r="Y249" s="79">
        <f t="shared" si="71"/>
        <v>1.5671999999999999</v>
      </c>
    </row>
    <row r="250" spans="1:25" s="46" customFormat="1" ht="16.5" customHeight="1" x14ac:dyDescent="0.2">
      <c r="A250" s="75">
        <v>234</v>
      </c>
      <c r="B250" s="89">
        <v>49.06</v>
      </c>
      <c r="C250" s="77">
        <v>23653</v>
      </c>
      <c r="D250" s="411">
        <f t="shared" si="57"/>
        <v>5785.4871585813289</v>
      </c>
      <c r="E250" s="342">
        <f t="shared" si="60"/>
        <v>1955.4946596004891</v>
      </c>
      <c r="F250" s="338">
        <f t="shared" si="61"/>
        <v>115.70974317162658</v>
      </c>
      <c r="G250" s="407">
        <v>68</v>
      </c>
      <c r="H250" s="425">
        <f t="shared" si="62"/>
        <v>7924.6915613534447</v>
      </c>
      <c r="I250" s="79">
        <f t="shared" si="63"/>
        <v>4.7697000000000003</v>
      </c>
      <c r="J250" s="96">
        <v>73.23</v>
      </c>
      <c r="K250" s="77">
        <v>23653</v>
      </c>
      <c r="L250" s="407">
        <f t="shared" si="58"/>
        <v>3875.9524784924211</v>
      </c>
      <c r="M250" s="342">
        <f t="shared" si="64"/>
        <v>1310.0719377304381</v>
      </c>
      <c r="N250" s="338">
        <f t="shared" si="65"/>
        <v>77.51904956984842</v>
      </c>
      <c r="O250" s="435">
        <v>41</v>
      </c>
      <c r="P250" s="425">
        <f t="shared" si="66"/>
        <v>5304.5434657927071</v>
      </c>
      <c r="Q250" s="79">
        <f t="shared" si="67"/>
        <v>3.1953999999999998</v>
      </c>
      <c r="R250" s="93">
        <v>148.66999999999999</v>
      </c>
      <c r="S250" s="77">
        <v>23653</v>
      </c>
      <c r="T250" s="407">
        <f t="shared" si="59"/>
        <v>1909.167955875429</v>
      </c>
      <c r="U250" s="387">
        <f t="shared" si="68"/>
        <v>645.29876908589495</v>
      </c>
      <c r="V250" s="338">
        <f t="shared" si="69"/>
        <v>38.18335911750858</v>
      </c>
      <c r="W250" s="435">
        <v>27</v>
      </c>
      <c r="X250" s="425">
        <f t="shared" si="70"/>
        <v>2619.6500840788326</v>
      </c>
      <c r="Y250" s="79">
        <f t="shared" si="71"/>
        <v>1.5740000000000001</v>
      </c>
    </row>
    <row r="251" spans="1:25" s="46" customFormat="1" ht="16.5" customHeight="1" x14ac:dyDescent="0.2">
      <c r="A251" s="75">
        <v>235</v>
      </c>
      <c r="B251" s="89">
        <v>49.06</v>
      </c>
      <c r="C251" s="77">
        <v>23653</v>
      </c>
      <c r="D251" s="411">
        <f t="shared" si="57"/>
        <v>5785.4871585813289</v>
      </c>
      <c r="E251" s="342">
        <f t="shared" si="60"/>
        <v>1955.4946596004891</v>
      </c>
      <c r="F251" s="338">
        <f t="shared" si="61"/>
        <v>115.70974317162658</v>
      </c>
      <c r="G251" s="407">
        <v>68</v>
      </c>
      <c r="H251" s="425">
        <f t="shared" si="62"/>
        <v>7924.6915613534447</v>
      </c>
      <c r="I251" s="79">
        <f t="shared" si="63"/>
        <v>4.7900999999999998</v>
      </c>
      <c r="J251" s="96">
        <v>73.23</v>
      </c>
      <c r="K251" s="77">
        <v>23653</v>
      </c>
      <c r="L251" s="407">
        <f t="shared" si="58"/>
        <v>3875.9524784924211</v>
      </c>
      <c r="M251" s="342">
        <f t="shared" si="64"/>
        <v>1310.0719377304381</v>
      </c>
      <c r="N251" s="338">
        <f t="shared" si="65"/>
        <v>77.51904956984842</v>
      </c>
      <c r="O251" s="435">
        <v>41</v>
      </c>
      <c r="P251" s="425">
        <f t="shared" si="66"/>
        <v>5304.5434657927071</v>
      </c>
      <c r="Q251" s="79">
        <f t="shared" si="67"/>
        <v>3.2090999999999998</v>
      </c>
      <c r="R251" s="93">
        <v>148.66999999999999</v>
      </c>
      <c r="S251" s="77">
        <v>23653</v>
      </c>
      <c r="T251" s="407">
        <f t="shared" si="59"/>
        <v>1909.167955875429</v>
      </c>
      <c r="U251" s="387">
        <f t="shared" si="68"/>
        <v>645.29876908589495</v>
      </c>
      <c r="V251" s="338">
        <f t="shared" si="69"/>
        <v>38.18335911750858</v>
      </c>
      <c r="W251" s="435">
        <v>27</v>
      </c>
      <c r="X251" s="425">
        <f t="shared" si="70"/>
        <v>2619.6500840788326</v>
      </c>
      <c r="Y251" s="79">
        <f t="shared" si="71"/>
        <v>1.5807</v>
      </c>
    </row>
    <row r="252" spans="1:25" s="46" customFormat="1" ht="16.5" customHeight="1" x14ac:dyDescent="0.2">
      <c r="A252" s="75">
        <v>236</v>
      </c>
      <c r="B252" s="89">
        <v>49.06</v>
      </c>
      <c r="C252" s="77">
        <v>23653</v>
      </c>
      <c r="D252" s="411">
        <f t="shared" si="57"/>
        <v>5785.4871585813289</v>
      </c>
      <c r="E252" s="342">
        <f t="shared" si="60"/>
        <v>1955.4946596004891</v>
      </c>
      <c r="F252" s="338">
        <f t="shared" si="61"/>
        <v>115.70974317162658</v>
      </c>
      <c r="G252" s="407">
        <v>68</v>
      </c>
      <c r="H252" s="425">
        <f t="shared" si="62"/>
        <v>7924.6915613534447</v>
      </c>
      <c r="I252" s="79">
        <f t="shared" si="63"/>
        <v>4.8103999999999996</v>
      </c>
      <c r="J252" s="96">
        <v>73.23</v>
      </c>
      <c r="K252" s="77">
        <v>23653</v>
      </c>
      <c r="L252" s="407">
        <f t="shared" si="58"/>
        <v>3875.9524784924211</v>
      </c>
      <c r="M252" s="342">
        <f t="shared" si="64"/>
        <v>1310.0719377304381</v>
      </c>
      <c r="N252" s="338">
        <f t="shared" si="65"/>
        <v>77.51904956984842</v>
      </c>
      <c r="O252" s="435">
        <v>41</v>
      </c>
      <c r="P252" s="425">
        <f t="shared" si="66"/>
        <v>5304.5434657927071</v>
      </c>
      <c r="Q252" s="79">
        <f t="shared" si="67"/>
        <v>3.2227000000000001</v>
      </c>
      <c r="R252" s="93">
        <v>148.66999999999999</v>
      </c>
      <c r="S252" s="77">
        <v>23653</v>
      </c>
      <c r="T252" s="407">
        <f t="shared" si="59"/>
        <v>1909.167955875429</v>
      </c>
      <c r="U252" s="387">
        <f t="shared" si="68"/>
        <v>645.29876908589495</v>
      </c>
      <c r="V252" s="338">
        <f t="shared" si="69"/>
        <v>38.18335911750858</v>
      </c>
      <c r="W252" s="435">
        <v>27</v>
      </c>
      <c r="X252" s="425">
        <f t="shared" si="70"/>
        <v>2619.6500840788326</v>
      </c>
      <c r="Y252" s="79">
        <f t="shared" si="71"/>
        <v>1.5873999999999999</v>
      </c>
    </row>
    <row r="253" spans="1:25" s="46" customFormat="1" ht="16.5" customHeight="1" x14ac:dyDescent="0.2">
      <c r="A253" s="75">
        <v>237</v>
      </c>
      <c r="B253" s="89">
        <v>49.06</v>
      </c>
      <c r="C253" s="77">
        <v>23653</v>
      </c>
      <c r="D253" s="411">
        <f t="shared" si="57"/>
        <v>5785.4871585813289</v>
      </c>
      <c r="E253" s="342">
        <f t="shared" si="60"/>
        <v>1955.4946596004891</v>
      </c>
      <c r="F253" s="338">
        <f t="shared" si="61"/>
        <v>115.70974317162658</v>
      </c>
      <c r="G253" s="407">
        <v>68</v>
      </c>
      <c r="H253" s="425">
        <f t="shared" si="62"/>
        <v>7924.6915613534447</v>
      </c>
      <c r="I253" s="79">
        <f t="shared" si="63"/>
        <v>4.8308</v>
      </c>
      <c r="J253" s="96">
        <v>73.23</v>
      </c>
      <c r="K253" s="77">
        <v>23653</v>
      </c>
      <c r="L253" s="407">
        <f t="shared" si="58"/>
        <v>3875.9524784924211</v>
      </c>
      <c r="M253" s="342">
        <f t="shared" si="64"/>
        <v>1310.0719377304381</v>
      </c>
      <c r="N253" s="338">
        <f t="shared" si="65"/>
        <v>77.51904956984842</v>
      </c>
      <c r="O253" s="435">
        <v>41</v>
      </c>
      <c r="P253" s="425">
        <f t="shared" si="66"/>
        <v>5304.5434657927071</v>
      </c>
      <c r="Q253" s="79">
        <f t="shared" si="67"/>
        <v>3.2364000000000002</v>
      </c>
      <c r="R253" s="93">
        <v>148.66999999999999</v>
      </c>
      <c r="S253" s="77">
        <v>23653</v>
      </c>
      <c r="T253" s="407">
        <f t="shared" si="59"/>
        <v>1909.167955875429</v>
      </c>
      <c r="U253" s="387">
        <f t="shared" si="68"/>
        <v>645.29876908589495</v>
      </c>
      <c r="V253" s="338">
        <f t="shared" si="69"/>
        <v>38.18335911750858</v>
      </c>
      <c r="W253" s="435">
        <v>27</v>
      </c>
      <c r="X253" s="425">
        <f t="shared" si="70"/>
        <v>2619.6500840788326</v>
      </c>
      <c r="Y253" s="79">
        <f t="shared" si="71"/>
        <v>1.5941000000000001</v>
      </c>
    </row>
    <row r="254" spans="1:25" s="46" customFormat="1" ht="16.5" customHeight="1" x14ac:dyDescent="0.2">
      <c r="A254" s="75">
        <v>238</v>
      </c>
      <c r="B254" s="89">
        <v>49.06</v>
      </c>
      <c r="C254" s="77">
        <v>23653</v>
      </c>
      <c r="D254" s="411">
        <f t="shared" si="57"/>
        <v>5785.4871585813289</v>
      </c>
      <c r="E254" s="342">
        <f t="shared" si="60"/>
        <v>1955.4946596004891</v>
      </c>
      <c r="F254" s="338">
        <f t="shared" si="61"/>
        <v>115.70974317162658</v>
      </c>
      <c r="G254" s="407">
        <v>68</v>
      </c>
      <c r="H254" s="425">
        <f t="shared" si="62"/>
        <v>7924.6915613534447</v>
      </c>
      <c r="I254" s="79">
        <f t="shared" si="63"/>
        <v>4.8512000000000004</v>
      </c>
      <c r="J254" s="96">
        <v>73.23</v>
      </c>
      <c r="K254" s="77">
        <v>23653</v>
      </c>
      <c r="L254" s="407">
        <f t="shared" si="58"/>
        <v>3875.9524784924211</v>
      </c>
      <c r="M254" s="342">
        <f t="shared" si="64"/>
        <v>1310.0719377304381</v>
      </c>
      <c r="N254" s="338">
        <f t="shared" si="65"/>
        <v>77.51904956984842</v>
      </c>
      <c r="O254" s="435">
        <v>41</v>
      </c>
      <c r="P254" s="425">
        <f t="shared" si="66"/>
        <v>5304.5434657927071</v>
      </c>
      <c r="Q254" s="79">
        <f t="shared" si="67"/>
        <v>3.25</v>
      </c>
      <c r="R254" s="93">
        <v>148.66999999999999</v>
      </c>
      <c r="S254" s="77">
        <v>23653</v>
      </c>
      <c r="T254" s="407">
        <f t="shared" si="59"/>
        <v>1909.167955875429</v>
      </c>
      <c r="U254" s="387">
        <f t="shared" si="68"/>
        <v>645.29876908589495</v>
      </c>
      <c r="V254" s="338">
        <f t="shared" si="69"/>
        <v>38.18335911750858</v>
      </c>
      <c r="W254" s="435">
        <v>27</v>
      </c>
      <c r="X254" s="425">
        <f t="shared" si="70"/>
        <v>2619.6500840788326</v>
      </c>
      <c r="Y254" s="79">
        <f t="shared" si="71"/>
        <v>1.6009</v>
      </c>
    </row>
    <row r="255" spans="1:25" s="46" customFormat="1" ht="16.5" customHeight="1" x14ac:dyDescent="0.2">
      <c r="A255" s="75">
        <v>239</v>
      </c>
      <c r="B255" s="89">
        <v>49.06</v>
      </c>
      <c r="C255" s="77">
        <v>23653</v>
      </c>
      <c r="D255" s="411">
        <f t="shared" si="57"/>
        <v>5785.4871585813289</v>
      </c>
      <c r="E255" s="342">
        <f t="shared" si="60"/>
        <v>1955.4946596004891</v>
      </c>
      <c r="F255" s="338">
        <f t="shared" si="61"/>
        <v>115.70974317162658</v>
      </c>
      <c r="G255" s="407">
        <v>68</v>
      </c>
      <c r="H255" s="425">
        <f t="shared" si="62"/>
        <v>7924.6915613534447</v>
      </c>
      <c r="I255" s="79">
        <f t="shared" si="63"/>
        <v>4.8715999999999999</v>
      </c>
      <c r="J255" s="96">
        <v>73.23</v>
      </c>
      <c r="K255" s="77">
        <v>23653</v>
      </c>
      <c r="L255" s="407">
        <f t="shared" si="58"/>
        <v>3875.9524784924211</v>
      </c>
      <c r="M255" s="342">
        <f t="shared" si="64"/>
        <v>1310.0719377304381</v>
      </c>
      <c r="N255" s="338">
        <f t="shared" si="65"/>
        <v>77.51904956984842</v>
      </c>
      <c r="O255" s="435">
        <v>41</v>
      </c>
      <c r="P255" s="425">
        <f t="shared" si="66"/>
        <v>5304.5434657927071</v>
      </c>
      <c r="Q255" s="79">
        <f t="shared" si="67"/>
        <v>3.2637</v>
      </c>
      <c r="R255" s="93">
        <v>148.66999999999999</v>
      </c>
      <c r="S255" s="77">
        <v>23653</v>
      </c>
      <c r="T255" s="407">
        <f t="shared" si="59"/>
        <v>1909.167955875429</v>
      </c>
      <c r="U255" s="387">
        <f t="shared" si="68"/>
        <v>645.29876908589495</v>
      </c>
      <c r="V255" s="338">
        <f t="shared" si="69"/>
        <v>38.18335911750858</v>
      </c>
      <c r="W255" s="435">
        <v>27</v>
      </c>
      <c r="X255" s="425">
        <f t="shared" si="70"/>
        <v>2619.6500840788326</v>
      </c>
      <c r="Y255" s="79">
        <f t="shared" si="71"/>
        <v>1.6075999999999999</v>
      </c>
    </row>
    <row r="256" spans="1:25" s="46" customFormat="1" ht="16.5" customHeight="1" x14ac:dyDescent="0.2">
      <c r="A256" s="109">
        <v>240</v>
      </c>
      <c r="B256" s="89">
        <v>49.06</v>
      </c>
      <c r="C256" s="77">
        <v>23653</v>
      </c>
      <c r="D256" s="411">
        <f t="shared" si="57"/>
        <v>5785.4871585813289</v>
      </c>
      <c r="E256" s="342">
        <f t="shared" si="60"/>
        <v>1955.4946596004891</v>
      </c>
      <c r="F256" s="338">
        <f t="shared" si="61"/>
        <v>115.70974317162658</v>
      </c>
      <c r="G256" s="407">
        <v>68</v>
      </c>
      <c r="H256" s="425">
        <f t="shared" si="62"/>
        <v>7924.6915613534447</v>
      </c>
      <c r="I256" s="79">
        <f t="shared" si="63"/>
        <v>4.8920000000000003</v>
      </c>
      <c r="J256" s="96">
        <v>73.23</v>
      </c>
      <c r="K256" s="77">
        <v>23653</v>
      </c>
      <c r="L256" s="407">
        <f t="shared" si="58"/>
        <v>3875.9524784924211</v>
      </c>
      <c r="M256" s="342">
        <f t="shared" si="64"/>
        <v>1310.0719377304381</v>
      </c>
      <c r="N256" s="338">
        <f t="shared" si="65"/>
        <v>77.51904956984842</v>
      </c>
      <c r="O256" s="435">
        <v>41</v>
      </c>
      <c r="P256" s="425">
        <f t="shared" si="66"/>
        <v>5304.5434657927071</v>
      </c>
      <c r="Q256" s="79">
        <f t="shared" si="67"/>
        <v>3.2772999999999999</v>
      </c>
      <c r="R256" s="93">
        <v>148.66999999999999</v>
      </c>
      <c r="S256" s="77">
        <v>23653</v>
      </c>
      <c r="T256" s="407">
        <f t="shared" si="59"/>
        <v>1909.167955875429</v>
      </c>
      <c r="U256" s="387">
        <f t="shared" si="68"/>
        <v>645.29876908589495</v>
      </c>
      <c r="V256" s="338">
        <f t="shared" si="69"/>
        <v>38.18335911750858</v>
      </c>
      <c r="W256" s="435">
        <v>27</v>
      </c>
      <c r="X256" s="425">
        <f t="shared" si="70"/>
        <v>2619.6500840788326</v>
      </c>
      <c r="Y256" s="79">
        <f t="shared" si="71"/>
        <v>1.6143000000000001</v>
      </c>
    </row>
    <row r="257" spans="1:25" s="46" customFormat="1" ht="16.5" customHeight="1" x14ac:dyDescent="0.2">
      <c r="A257" s="75">
        <v>241</v>
      </c>
      <c r="B257" s="89">
        <v>49.06</v>
      </c>
      <c r="C257" s="77">
        <v>23653</v>
      </c>
      <c r="D257" s="411">
        <f t="shared" si="57"/>
        <v>5785.4871585813289</v>
      </c>
      <c r="E257" s="342">
        <f t="shared" si="60"/>
        <v>1955.4946596004891</v>
      </c>
      <c r="F257" s="338">
        <f t="shared" si="61"/>
        <v>115.70974317162658</v>
      </c>
      <c r="G257" s="407">
        <v>68</v>
      </c>
      <c r="H257" s="425">
        <f t="shared" si="62"/>
        <v>7924.6915613534447</v>
      </c>
      <c r="I257" s="79">
        <f t="shared" si="63"/>
        <v>4.9123999999999999</v>
      </c>
      <c r="J257" s="96">
        <v>73.23</v>
      </c>
      <c r="K257" s="77">
        <v>23653</v>
      </c>
      <c r="L257" s="407">
        <f t="shared" si="58"/>
        <v>3875.9524784924211</v>
      </c>
      <c r="M257" s="342">
        <f t="shared" si="64"/>
        <v>1310.0719377304381</v>
      </c>
      <c r="N257" s="338">
        <f t="shared" si="65"/>
        <v>77.51904956984842</v>
      </c>
      <c r="O257" s="435">
        <v>41</v>
      </c>
      <c r="P257" s="425">
        <f t="shared" si="66"/>
        <v>5304.5434657927071</v>
      </c>
      <c r="Q257" s="79">
        <f t="shared" si="67"/>
        <v>3.2909999999999999</v>
      </c>
      <c r="R257" s="93">
        <v>148.66999999999999</v>
      </c>
      <c r="S257" s="77">
        <v>23653</v>
      </c>
      <c r="T257" s="407">
        <f t="shared" si="59"/>
        <v>1909.167955875429</v>
      </c>
      <c r="U257" s="387">
        <f t="shared" si="68"/>
        <v>645.29876908589495</v>
      </c>
      <c r="V257" s="338">
        <f t="shared" si="69"/>
        <v>38.18335911750858</v>
      </c>
      <c r="W257" s="435">
        <v>27</v>
      </c>
      <c r="X257" s="425">
        <f t="shared" si="70"/>
        <v>2619.6500840788326</v>
      </c>
      <c r="Y257" s="79">
        <f t="shared" si="71"/>
        <v>1.621</v>
      </c>
    </row>
    <row r="258" spans="1:25" s="46" customFormat="1" ht="16.5" customHeight="1" x14ac:dyDescent="0.2">
      <c r="A258" s="75">
        <v>242</v>
      </c>
      <c r="B258" s="89">
        <v>49.06</v>
      </c>
      <c r="C258" s="77">
        <v>23653</v>
      </c>
      <c r="D258" s="411">
        <f t="shared" si="57"/>
        <v>5785.4871585813289</v>
      </c>
      <c r="E258" s="342">
        <f t="shared" si="60"/>
        <v>1955.4946596004891</v>
      </c>
      <c r="F258" s="338">
        <f t="shared" si="61"/>
        <v>115.70974317162658</v>
      </c>
      <c r="G258" s="407">
        <v>68</v>
      </c>
      <c r="H258" s="425">
        <f t="shared" si="62"/>
        <v>7924.6915613534447</v>
      </c>
      <c r="I258" s="79">
        <f t="shared" si="63"/>
        <v>4.9326999999999996</v>
      </c>
      <c r="J258" s="96">
        <v>73.23</v>
      </c>
      <c r="K258" s="77">
        <v>23653</v>
      </c>
      <c r="L258" s="407">
        <f t="shared" si="58"/>
        <v>3875.9524784924211</v>
      </c>
      <c r="M258" s="342">
        <f t="shared" si="64"/>
        <v>1310.0719377304381</v>
      </c>
      <c r="N258" s="338">
        <f t="shared" si="65"/>
        <v>77.51904956984842</v>
      </c>
      <c r="O258" s="435">
        <v>41</v>
      </c>
      <c r="P258" s="425">
        <f t="shared" si="66"/>
        <v>5304.5434657927071</v>
      </c>
      <c r="Q258" s="79">
        <f t="shared" si="67"/>
        <v>3.3047</v>
      </c>
      <c r="R258" s="93">
        <v>148.66999999999999</v>
      </c>
      <c r="S258" s="77">
        <v>23653</v>
      </c>
      <c r="T258" s="407">
        <f t="shared" si="59"/>
        <v>1909.167955875429</v>
      </c>
      <c r="U258" s="387">
        <f t="shared" si="68"/>
        <v>645.29876908589495</v>
      </c>
      <c r="V258" s="338">
        <f t="shared" si="69"/>
        <v>38.18335911750858</v>
      </c>
      <c r="W258" s="435">
        <v>27</v>
      </c>
      <c r="X258" s="425">
        <f t="shared" si="70"/>
        <v>2619.6500840788326</v>
      </c>
      <c r="Y258" s="79">
        <f t="shared" si="71"/>
        <v>1.6277999999999999</v>
      </c>
    </row>
    <row r="259" spans="1:25" s="46" customFormat="1" ht="16.5" customHeight="1" x14ac:dyDescent="0.2">
      <c r="A259" s="75">
        <v>243</v>
      </c>
      <c r="B259" s="89">
        <v>49.06</v>
      </c>
      <c r="C259" s="77">
        <v>23653</v>
      </c>
      <c r="D259" s="411">
        <f t="shared" si="57"/>
        <v>5785.4871585813289</v>
      </c>
      <c r="E259" s="342">
        <f t="shared" si="60"/>
        <v>1955.4946596004891</v>
      </c>
      <c r="F259" s="338">
        <f t="shared" si="61"/>
        <v>115.70974317162658</v>
      </c>
      <c r="G259" s="407">
        <v>68</v>
      </c>
      <c r="H259" s="425">
        <f t="shared" si="62"/>
        <v>7924.6915613534447</v>
      </c>
      <c r="I259" s="79">
        <f t="shared" si="63"/>
        <v>4.9531000000000001</v>
      </c>
      <c r="J259" s="96">
        <v>73.23</v>
      </c>
      <c r="K259" s="77">
        <v>23653</v>
      </c>
      <c r="L259" s="407">
        <f t="shared" si="58"/>
        <v>3875.9524784924211</v>
      </c>
      <c r="M259" s="342">
        <f t="shared" si="64"/>
        <v>1310.0719377304381</v>
      </c>
      <c r="N259" s="338">
        <f t="shared" si="65"/>
        <v>77.51904956984842</v>
      </c>
      <c r="O259" s="435">
        <v>41</v>
      </c>
      <c r="P259" s="425">
        <f t="shared" si="66"/>
        <v>5304.5434657927071</v>
      </c>
      <c r="Q259" s="79">
        <f t="shared" si="67"/>
        <v>3.3182999999999998</v>
      </c>
      <c r="R259" s="93">
        <v>148.66999999999999</v>
      </c>
      <c r="S259" s="77">
        <v>23653</v>
      </c>
      <c r="T259" s="407">
        <f t="shared" si="59"/>
        <v>1909.167955875429</v>
      </c>
      <c r="U259" s="387">
        <f t="shared" si="68"/>
        <v>645.29876908589495</v>
      </c>
      <c r="V259" s="338">
        <f t="shared" si="69"/>
        <v>38.18335911750858</v>
      </c>
      <c r="W259" s="435">
        <v>27</v>
      </c>
      <c r="X259" s="425">
        <f t="shared" si="70"/>
        <v>2619.6500840788326</v>
      </c>
      <c r="Y259" s="79">
        <f t="shared" si="71"/>
        <v>1.6345000000000001</v>
      </c>
    </row>
    <row r="260" spans="1:25" s="46" customFormat="1" ht="16.5" customHeight="1" x14ac:dyDescent="0.2">
      <c r="A260" s="75">
        <v>244</v>
      </c>
      <c r="B260" s="89">
        <v>49.06</v>
      </c>
      <c r="C260" s="77">
        <v>23653</v>
      </c>
      <c r="D260" s="411">
        <f t="shared" si="57"/>
        <v>5785.4871585813289</v>
      </c>
      <c r="E260" s="342">
        <f t="shared" si="60"/>
        <v>1955.4946596004891</v>
      </c>
      <c r="F260" s="338">
        <f t="shared" si="61"/>
        <v>115.70974317162658</v>
      </c>
      <c r="G260" s="407">
        <v>68</v>
      </c>
      <c r="H260" s="425">
        <f t="shared" si="62"/>
        <v>7924.6915613534447</v>
      </c>
      <c r="I260" s="79">
        <f t="shared" si="63"/>
        <v>4.9734999999999996</v>
      </c>
      <c r="J260" s="96">
        <v>73.23</v>
      </c>
      <c r="K260" s="77">
        <v>23653</v>
      </c>
      <c r="L260" s="407">
        <f t="shared" si="58"/>
        <v>3875.9524784924211</v>
      </c>
      <c r="M260" s="342">
        <f t="shared" si="64"/>
        <v>1310.0719377304381</v>
      </c>
      <c r="N260" s="338">
        <f t="shared" si="65"/>
        <v>77.51904956984842</v>
      </c>
      <c r="O260" s="435">
        <v>41</v>
      </c>
      <c r="P260" s="425">
        <f t="shared" si="66"/>
        <v>5304.5434657927071</v>
      </c>
      <c r="Q260" s="79">
        <f t="shared" si="67"/>
        <v>3.3319999999999999</v>
      </c>
      <c r="R260" s="93">
        <v>148.66999999999999</v>
      </c>
      <c r="S260" s="77">
        <v>23653</v>
      </c>
      <c r="T260" s="407">
        <f t="shared" si="59"/>
        <v>1909.167955875429</v>
      </c>
      <c r="U260" s="387">
        <f t="shared" si="68"/>
        <v>645.29876908589495</v>
      </c>
      <c r="V260" s="338">
        <f t="shared" si="69"/>
        <v>38.18335911750858</v>
      </c>
      <c r="W260" s="435">
        <v>27</v>
      </c>
      <c r="X260" s="425">
        <f t="shared" si="70"/>
        <v>2619.6500840788326</v>
      </c>
      <c r="Y260" s="79">
        <f t="shared" si="71"/>
        <v>1.6412</v>
      </c>
    </row>
    <row r="261" spans="1:25" s="46" customFormat="1" ht="16.5" customHeight="1" x14ac:dyDescent="0.2">
      <c r="A261" s="75">
        <v>245</v>
      </c>
      <c r="B261" s="89">
        <v>49.06</v>
      </c>
      <c r="C261" s="77">
        <v>23653</v>
      </c>
      <c r="D261" s="411">
        <f t="shared" si="57"/>
        <v>5785.4871585813289</v>
      </c>
      <c r="E261" s="342">
        <f t="shared" si="60"/>
        <v>1955.4946596004891</v>
      </c>
      <c r="F261" s="338">
        <f t="shared" si="61"/>
        <v>115.70974317162658</v>
      </c>
      <c r="G261" s="407">
        <v>68</v>
      </c>
      <c r="H261" s="425">
        <f t="shared" si="62"/>
        <v>7924.6915613534447</v>
      </c>
      <c r="I261" s="79">
        <f t="shared" si="63"/>
        <v>4.9939</v>
      </c>
      <c r="J261" s="96">
        <v>73.23</v>
      </c>
      <c r="K261" s="77">
        <v>23653</v>
      </c>
      <c r="L261" s="407">
        <f t="shared" si="58"/>
        <v>3875.9524784924211</v>
      </c>
      <c r="M261" s="342">
        <f t="shared" si="64"/>
        <v>1310.0719377304381</v>
      </c>
      <c r="N261" s="338">
        <f t="shared" si="65"/>
        <v>77.51904956984842</v>
      </c>
      <c r="O261" s="435">
        <v>41</v>
      </c>
      <c r="P261" s="425">
        <f t="shared" si="66"/>
        <v>5304.5434657927071</v>
      </c>
      <c r="Q261" s="79">
        <f t="shared" si="67"/>
        <v>3.3456000000000001</v>
      </c>
      <c r="R261" s="93">
        <v>148.66999999999999</v>
      </c>
      <c r="S261" s="77">
        <v>23653</v>
      </c>
      <c r="T261" s="407">
        <f t="shared" si="59"/>
        <v>1909.167955875429</v>
      </c>
      <c r="U261" s="387">
        <f t="shared" si="68"/>
        <v>645.29876908589495</v>
      </c>
      <c r="V261" s="338">
        <f t="shared" si="69"/>
        <v>38.18335911750858</v>
      </c>
      <c r="W261" s="435">
        <v>27</v>
      </c>
      <c r="X261" s="425">
        <f t="shared" si="70"/>
        <v>2619.6500840788326</v>
      </c>
      <c r="Y261" s="79">
        <f t="shared" si="71"/>
        <v>1.6478999999999999</v>
      </c>
    </row>
    <row r="262" spans="1:25" s="46" customFormat="1" ht="16.5" customHeight="1" x14ac:dyDescent="0.2">
      <c r="A262" s="75">
        <v>246</v>
      </c>
      <c r="B262" s="89">
        <v>49.06</v>
      </c>
      <c r="C262" s="77">
        <v>23653</v>
      </c>
      <c r="D262" s="411">
        <f t="shared" si="57"/>
        <v>5785.4871585813289</v>
      </c>
      <c r="E262" s="342">
        <f t="shared" si="60"/>
        <v>1955.4946596004891</v>
      </c>
      <c r="F262" s="338">
        <f t="shared" si="61"/>
        <v>115.70974317162658</v>
      </c>
      <c r="G262" s="407">
        <v>68</v>
      </c>
      <c r="H262" s="425">
        <f t="shared" si="62"/>
        <v>7924.6915613534447</v>
      </c>
      <c r="I262" s="79">
        <f t="shared" si="63"/>
        <v>5.0143000000000004</v>
      </c>
      <c r="J262" s="96">
        <v>73.23</v>
      </c>
      <c r="K262" s="77">
        <v>23653</v>
      </c>
      <c r="L262" s="407">
        <f t="shared" si="58"/>
        <v>3875.9524784924211</v>
      </c>
      <c r="M262" s="342">
        <f t="shared" si="64"/>
        <v>1310.0719377304381</v>
      </c>
      <c r="N262" s="338">
        <f t="shared" si="65"/>
        <v>77.51904956984842</v>
      </c>
      <c r="O262" s="435">
        <v>41</v>
      </c>
      <c r="P262" s="425">
        <f t="shared" si="66"/>
        <v>5304.5434657927071</v>
      </c>
      <c r="Q262" s="79">
        <f t="shared" si="67"/>
        <v>3.3593000000000002</v>
      </c>
      <c r="R262" s="93">
        <v>148.66999999999999</v>
      </c>
      <c r="S262" s="77">
        <v>23653</v>
      </c>
      <c r="T262" s="407">
        <f t="shared" si="59"/>
        <v>1909.167955875429</v>
      </c>
      <c r="U262" s="387">
        <f t="shared" si="68"/>
        <v>645.29876908589495</v>
      </c>
      <c r="V262" s="338">
        <f t="shared" si="69"/>
        <v>38.18335911750858</v>
      </c>
      <c r="W262" s="435">
        <v>27</v>
      </c>
      <c r="X262" s="425">
        <f t="shared" si="70"/>
        <v>2619.6500840788326</v>
      </c>
      <c r="Y262" s="79">
        <f t="shared" si="71"/>
        <v>1.6547000000000001</v>
      </c>
    </row>
    <row r="263" spans="1:25" s="46" customFormat="1" ht="16.5" customHeight="1" x14ac:dyDescent="0.2">
      <c r="A263" s="75">
        <v>247</v>
      </c>
      <c r="B263" s="89">
        <v>49.06</v>
      </c>
      <c r="C263" s="77">
        <v>23653</v>
      </c>
      <c r="D263" s="411">
        <f t="shared" si="57"/>
        <v>5785.4871585813289</v>
      </c>
      <c r="E263" s="342">
        <f t="shared" si="60"/>
        <v>1955.4946596004891</v>
      </c>
      <c r="F263" s="338">
        <f t="shared" si="61"/>
        <v>115.70974317162658</v>
      </c>
      <c r="G263" s="407">
        <v>68</v>
      </c>
      <c r="H263" s="425">
        <f t="shared" si="62"/>
        <v>7924.6915613534447</v>
      </c>
      <c r="I263" s="79">
        <f t="shared" si="63"/>
        <v>5.0347</v>
      </c>
      <c r="J263" s="96">
        <v>73.23</v>
      </c>
      <c r="K263" s="77">
        <v>23653</v>
      </c>
      <c r="L263" s="407">
        <f t="shared" si="58"/>
        <v>3875.9524784924211</v>
      </c>
      <c r="M263" s="342">
        <f t="shared" si="64"/>
        <v>1310.0719377304381</v>
      </c>
      <c r="N263" s="338">
        <f t="shared" si="65"/>
        <v>77.51904956984842</v>
      </c>
      <c r="O263" s="435">
        <v>41</v>
      </c>
      <c r="P263" s="425">
        <f t="shared" si="66"/>
        <v>5304.5434657927071</v>
      </c>
      <c r="Q263" s="79">
        <f t="shared" si="67"/>
        <v>3.3729</v>
      </c>
      <c r="R263" s="93">
        <v>148.66999999999999</v>
      </c>
      <c r="S263" s="77">
        <v>23653</v>
      </c>
      <c r="T263" s="407">
        <f t="shared" si="59"/>
        <v>1909.167955875429</v>
      </c>
      <c r="U263" s="387">
        <f t="shared" si="68"/>
        <v>645.29876908589495</v>
      </c>
      <c r="V263" s="338">
        <f t="shared" si="69"/>
        <v>38.18335911750858</v>
      </c>
      <c r="W263" s="435">
        <v>27</v>
      </c>
      <c r="X263" s="425">
        <f t="shared" si="70"/>
        <v>2619.6500840788326</v>
      </c>
      <c r="Y263" s="79">
        <f t="shared" si="71"/>
        <v>1.6614</v>
      </c>
    </row>
    <row r="264" spans="1:25" s="46" customFormat="1" ht="16.5" customHeight="1" x14ac:dyDescent="0.2">
      <c r="A264" s="75">
        <v>248</v>
      </c>
      <c r="B264" s="89">
        <v>49.06</v>
      </c>
      <c r="C264" s="77">
        <v>23653</v>
      </c>
      <c r="D264" s="411">
        <f t="shared" si="57"/>
        <v>5785.4871585813289</v>
      </c>
      <c r="E264" s="342">
        <f t="shared" si="60"/>
        <v>1955.4946596004891</v>
      </c>
      <c r="F264" s="338">
        <f t="shared" si="61"/>
        <v>115.70974317162658</v>
      </c>
      <c r="G264" s="407">
        <v>68</v>
      </c>
      <c r="H264" s="425">
        <f t="shared" si="62"/>
        <v>7924.6915613534447</v>
      </c>
      <c r="I264" s="79">
        <f t="shared" si="63"/>
        <v>5.0549999999999997</v>
      </c>
      <c r="J264" s="96">
        <v>73.23</v>
      </c>
      <c r="K264" s="77">
        <v>23653</v>
      </c>
      <c r="L264" s="407">
        <f t="shared" si="58"/>
        <v>3875.9524784924211</v>
      </c>
      <c r="M264" s="342">
        <f t="shared" si="64"/>
        <v>1310.0719377304381</v>
      </c>
      <c r="N264" s="338">
        <f t="shared" si="65"/>
        <v>77.51904956984842</v>
      </c>
      <c r="O264" s="435">
        <v>41</v>
      </c>
      <c r="P264" s="425">
        <f t="shared" si="66"/>
        <v>5304.5434657927071</v>
      </c>
      <c r="Q264" s="79">
        <f t="shared" si="67"/>
        <v>3.3866000000000001</v>
      </c>
      <c r="R264" s="93">
        <v>148.66999999999999</v>
      </c>
      <c r="S264" s="77">
        <v>23653</v>
      </c>
      <c r="T264" s="407">
        <f t="shared" si="59"/>
        <v>1909.167955875429</v>
      </c>
      <c r="U264" s="387">
        <f t="shared" si="68"/>
        <v>645.29876908589495</v>
      </c>
      <c r="V264" s="338">
        <f t="shared" si="69"/>
        <v>38.18335911750858</v>
      </c>
      <c r="W264" s="435">
        <v>27</v>
      </c>
      <c r="X264" s="425">
        <f t="shared" si="70"/>
        <v>2619.6500840788326</v>
      </c>
      <c r="Y264" s="79">
        <f t="shared" si="71"/>
        <v>1.6680999999999999</v>
      </c>
    </row>
    <row r="265" spans="1:25" s="46" customFormat="1" ht="16.5" customHeight="1" x14ac:dyDescent="0.2">
      <c r="A265" s="75">
        <v>249</v>
      </c>
      <c r="B265" s="89">
        <v>49.06</v>
      </c>
      <c r="C265" s="77">
        <v>23653</v>
      </c>
      <c r="D265" s="411">
        <f t="shared" si="57"/>
        <v>5785.4871585813289</v>
      </c>
      <c r="E265" s="342">
        <f t="shared" si="60"/>
        <v>1955.4946596004891</v>
      </c>
      <c r="F265" s="338">
        <f t="shared" si="61"/>
        <v>115.70974317162658</v>
      </c>
      <c r="G265" s="407">
        <v>68</v>
      </c>
      <c r="H265" s="425">
        <f t="shared" si="62"/>
        <v>7924.6915613534447</v>
      </c>
      <c r="I265" s="79">
        <f t="shared" si="63"/>
        <v>5.0754000000000001</v>
      </c>
      <c r="J265" s="96">
        <v>73.23</v>
      </c>
      <c r="K265" s="77">
        <v>23653</v>
      </c>
      <c r="L265" s="407">
        <f t="shared" si="58"/>
        <v>3875.9524784924211</v>
      </c>
      <c r="M265" s="342">
        <f t="shared" si="64"/>
        <v>1310.0719377304381</v>
      </c>
      <c r="N265" s="338">
        <f t="shared" si="65"/>
        <v>77.51904956984842</v>
      </c>
      <c r="O265" s="435">
        <v>41</v>
      </c>
      <c r="P265" s="425">
        <f t="shared" si="66"/>
        <v>5304.5434657927071</v>
      </c>
      <c r="Q265" s="79">
        <f t="shared" si="67"/>
        <v>3.4001999999999999</v>
      </c>
      <c r="R265" s="93">
        <v>148.66999999999999</v>
      </c>
      <c r="S265" s="77">
        <v>23653</v>
      </c>
      <c r="T265" s="407">
        <f t="shared" si="59"/>
        <v>1909.167955875429</v>
      </c>
      <c r="U265" s="387">
        <f t="shared" si="68"/>
        <v>645.29876908589495</v>
      </c>
      <c r="V265" s="338">
        <f t="shared" si="69"/>
        <v>38.18335911750858</v>
      </c>
      <c r="W265" s="435">
        <v>27</v>
      </c>
      <c r="X265" s="425">
        <f t="shared" si="70"/>
        <v>2619.6500840788326</v>
      </c>
      <c r="Y265" s="79">
        <f t="shared" si="71"/>
        <v>1.6749000000000001</v>
      </c>
    </row>
    <row r="266" spans="1:25" s="46" customFormat="1" ht="16.5" customHeight="1" x14ac:dyDescent="0.2">
      <c r="A266" s="109">
        <v>250</v>
      </c>
      <c r="B266" s="89">
        <v>49.06</v>
      </c>
      <c r="C266" s="77">
        <v>23653</v>
      </c>
      <c r="D266" s="411">
        <f t="shared" si="57"/>
        <v>5785.4871585813289</v>
      </c>
      <c r="E266" s="342">
        <f t="shared" si="60"/>
        <v>1955.4946596004891</v>
      </c>
      <c r="F266" s="338">
        <f t="shared" si="61"/>
        <v>115.70974317162658</v>
      </c>
      <c r="G266" s="407">
        <v>68</v>
      </c>
      <c r="H266" s="425">
        <f t="shared" si="62"/>
        <v>7924.6915613534447</v>
      </c>
      <c r="I266" s="79">
        <f t="shared" si="63"/>
        <v>5.0957999999999997</v>
      </c>
      <c r="J266" s="96">
        <v>73.23</v>
      </c>
      <c r="K266" s="77">
        <v>23653</v>
      </c>
      <c r="L266" s="407">
        <f t="shared" si="58"/>
        <v>3875.9524784924211</v>
      </c>
      <c r="M266" s="342">
        <f t="shared" si="64"/>
        <v>1310.0719377304381</v>
      </c>
      <c r="N266" s="338">
        <f t="shared" si="65"/>
        <v>77.51904956984842</v>
      </c>
      <c r="O266" s="435">
        <v>41</v>
      </c>
      <c r="P266" s="425">
        <f t="shared" si="66"/>
        <v>5304.5434657927071</v>
      </c>
      <c r="Q266" s="79">
        <f t="shared" si="67"/>
        <v>3.4138999999999999</v>
      </c>
      <c r="R266" s="93">
        <v>148.66999999999999</v>
      </c>
      <c r="S266" s="77">
        <v>23653</v>
      </c>
      <c r="T266" s="407">
        <f t="shared" si="59"/>
        <v>1909.167955875429</v>
      </c>
      <c r="U266" s="387">
        <f t="shared" si="68"/>
        <v>645.29876908589495</v>
      </c>
      <c r="V266" s="338">
        <f t="shared" si="69"/>
        <v>38.18335911750858</v>
      </c>
      <c r="W266" s="435">
        <v>27</v>
      </c>
      <c r="X266" s="425">
        <f t="shared" si="70"/>
        <v>2619.6500840788326</v>
      </c>
      <c r="Y266" s="79">
        <f t="shared" si="71"/>
        <v>1.6816</v>
      </c>
    </row>
    <row r="267" spans="1:25" s="46" customFormat="1" ht="16.5" customHeight="1" x14ac:dyDescent="0.2">
      <c r="A267" s="75">
        <v>251</v>
      </c>
      <c r="B267" s="89">
        <v>49.06</v>
      </c>
      <c r="C267" s="77">
        <v>23653</v>
      </c>
      <c r="D267" s="411">
        <f t="shared" si="57"/>
        <v>5785.4871585813289</v>
      </c>
      <c r="E267" s="342">
        <f t="shared" si="60"/>
        <v>1955.4946596004891</v>
      </c>
      <c r="F267" s="338">
        <f t="shared" si="61"/>
        <v>115.70974317162658</v>
      </c>
      <c r="G267" s="407">
        <v>68</v>
      </c>
      <c r="H267" s="425">
        <f t="shared" si="62"/>
        <v>7924.6915613534447</v>
      </c>
      <c r="I267" s="79">
        <f t="shared" si="63"/>
        <v>5.1162000000000001</v>
      </c>
      <c r="J267" s="96">
        <v>73.23</v>
      </c>
      <c r="K267" s="77">
        <v>23653</v>
      </c>
      <c r="L267" s="407">
        <f t="shared" si="58"/>
        <v>3875.9524784924211</v>
      </c>
      <c r="M267" s="342">
        <f t="shared" si="64"/>
        <v>1310.0719377304381</v>
      </c>
      <c r="N267" s="338">
        <f t="shared" si="65"/>
        <v>77.51904956984842</v>
      </c>
      <c r="O267" s="435">
        <v>41</v>
      </c>
      <c r="P267" s="425">
        <f t="shared" si="66"/>
        <v>5304.5434657927071</v>
      </c>
      <c r="Q267" s="79">
        <f t="shared" si="67"/>
        <v>3.4276</v>
      </c>
      <c r="R267" s="93">
        <v>148.66999999999999</v>
      </c>
      <c r="S267" s="77">
        <v>23653</v>
      </c>
      <c r="T267" s="407">
        <f t="shared" si="59"/>
        <v>1909.167955875429</v>
      </c>
      <c r="U267" s="387">
        <f t="shared" si="68"/>
        <v>645.29876908589495</v>
      </c>
      <c r="V267" s="338">
        <f t="shared" si="69"/>
        <v>38.18335911750858</v>
      </c>
      <c r="W267" s="435">
        <v>27</v>
      </c>
      <c r="X267" s="425">
        <f t="shared" si="70"/>
        <v>2619.6500840788326</v>
      </c>
      <c r="Y267" s="79">
        <f t="shared" si="71"/>
        <v>1.6882999999999999</v>
      </c>
    </row>
    <row r="268" spans="1:25" s="46" customFormat="1" ht="16.5" customHeight="1" x14ac:dyDescent="0.2">
      <c r="A268" s="75">
        <v>252</v>
      </c>
      <c r="B268" s="89">
        <v>49.06</v>
      </c>
      <c r="C268" s="77">
        <v>23653</v>
      </c>
      <c r="D268" s="411">
        <f t="shared" si="57"/>
        <v>5785.4871585813289</v>
      </c>
      <c r="E268" s="342">
        <f t="shared" si="60"/>
        <v>1955.4946596004891</v>
      </c>
      <c r="F268" s="338">
        <f t="shared" si="61"/>
        <v>115.70974317162658</v>
      </c>
      <c r="G268" s="407">
        <v>68</v>
      </c>
      <c r="H268" s="425">
        <f t="shared" si="62"/>
        <v>7924.6915613534447</v>
      </c>
      <c r="I268" s="79">
        <f t="shared" si="63"/>
        <v>5.1365999999999996</v>
      </c>
      <c r="J268" s="96">
        <v>73.23</v>
      </c>
      <c r="K268" s="77">
        <v>23653</v>
      </c>
      <c r="L268" s="407">
        <f t="shared" si="58"/>
        <v>3875.9524784924211</v>
      </c>
      <c r="M268" s="342">
        <f t="shared" si="64"/>
        <v>1310.0719377304381</v>
      </c>
      <c r="N268" s="338">
        <f t="shared" si="65"/>
        <v>77.51904956984842</v>
      </c>
      <c r="O268" s="435">
        <v>41</v>
      </c>
      <c r="P268" s="425">
        <f t="shared" si="66"/>
        <v>5304.5434657927071</v>
      </c>
      <c r="Q268" s="79">
        <f t="shared" si="67"/>
        <v>3.4411999999999998</v>
      </c>
      <c r="R268" s="93">
        <v>148.66999999999999</v>
      </c>
      <c r="S268" s="77">
        <v>23653</v>
      </c>
      <c r="T268" s="407">
        <f t="shared" si="59"/>
        <v>1909.167955875429</v>
      </c>
      <c r="U268" s="387">
        <f t="shared" si="68"/>
        <v>645.29876908589495</v>
      </c>
      <c r="V268" s="338">
        <f t="shared" si="69"/>
        <v>38.18335911750858</v>
      </c>
      <c r="W268" s="435">
        <v>27</v>
      </c>
      <c r="X268" s="425">
        <f t="shared" si="70"/>
        <v>2619.6500840788326</v>
      </c>
      <c r="Y268" s="79">
        <f t="shared" si="71"/>
        <v>1.6950000000000001</v>
      </c>
    </row>
    <row r="269" spans="1:25" s="46" customFormat="1" ht="16.5" customHeight="1" x14ac:dyDescent="0.2">
      <c r="A269" s="75">
        <v>253</v>
      </c>
      <c r="B269" s="89">
        <v>49.06</v>
      </c>
      <c r="C269" s="77">
        <v>23653</v>
      </c>
      <c r="D269" s="411">
        <f t="shared" si="57"/>
        <v>5785.4871585813289</v>
      </c>
      <c r="E269" s="342">
        <f t="shared" si="60"/>
        <v>1955.4946596004891</v>
      </c>
      <c r="F269" s="338">
        <f t="shared" si="61"/>
        <v>115.70974317162658</v>
      </c>
      <c r="G269" s="407">
        <v>68</v>
      </c>
      <c r="H269" s="425">
        <f t="shared" si="62"/>
        <v>7924.6915613534447</v>
      </c>
      <c r="I269" s="79">
        <f t="shared" si="63"/>
        <v>5.157</v>
      </c>
      <c r="J269" s="96">
        <v>73.23</v>
      </c>
      <c r="K269" s="77">
        <v>23653</v>
      </c>
      <c r="L269" s="407">
        <f t="shared" si="58"/>
        <v>3875.9524784924211</v>
      </c>
      <c r="M269" s="342">
        <f t="shared" si="64"/>
        <v>1310.0719377304381</v>
      </c>
      <c r="N269" s="338">
        <f t="shared" si="65"/>
        <v>77.51904956984842</v>
      </c>
      <c r="O269" s="435">
        <v>41</v>
      </c>
      <c r="P269" s="425">
        <f t="shared" si="66"/>
        <v>5304.5434657927071</v>
      </c>
      <c r="Q269" s="79">
        <f t="shared" si="67"/>
        <v>3.4548999999999999</v>
      </c>
      <c r="R269" s="93">
        <v>148.66999999999999</v>
      </c>
      <c r="S269" s="77">
        <v>23653</v>
      </c>
      <c r="T269" s="407">
        <f t="shared" si="59"/>
        <v>1909.167955875429</v>
      </c>
      <c r="U269" s="387">
        <f t="shared" si="68"/>
        <v>645.29876908589495</v>
      </c>
      <c r="V269" s="338">
        <f t="shared" si="69"/>
        <v>38.18335911750858</v>
      </c>
      <c r="W269" s="435">
        <v>27</v>
      </c>
      <c r="X269" s="425">
        <f t="shared" si="70"/>
        <v>2619.6500840788326</v>
      </c>
      <c r="Y269" s="79">
        <f t="shared" si="71"/>
        <v>1.7018</v>
      </c>
    </row>
    <row r="270" spans="1:25" s="46" customFormat="1" ht="16.5" customHeight="1" x14ac:dyDescent="0.2">
      <c r="A270" s="75">
        <v>254</v>
      </c>
      <c r="B270" s="89">
        <v>49.06</v>
      </c>
      <c r="C270" s="77">
        <v>23653</v>
      </c>
      <c r="D270" s="411">
        <f t="shared" si="57"/>
        <v>5785.4871585813289</v>
      </c>
      <c r="E270" s="342">
        <f t="shared" si="60"/>
        <v>1955.4946596004891</v>
      </c>
      <c r="F270" s="338">
        <f t="shared" si="61"/>
        <v>115.70974317162658</v>
      </c>
      <c r="G270" s="407">
        <v>68</v>
      </c>
      <c r="H270" s="425">
        <f t="shared" si="62"/>
        <v>7924.6915613534447</v>
      </c>
      <c r="I270" s="79">
        <f t="shared" si="63"/>
        <v>5.1772999999999998</v>
      </c>
      <c r="J270" s="96">
        <v>73.23</v>
      </c>
      <c r="K270" s="77">
        <v>23653</v>
      </c>
      <c r="L270" s="407">
        <f t="shared" si="58"/>
        <v>3875.9524784924211</v>
      </c>
      <c r="M270" s="342">
        <f t="shared" si="64"/>
        <v>1310.0719377304381</v>
      </c>
      <c r="N270" s="338">
        <f t="shared" si="65"/>
        <v>77.51904956984842</v>
      </c>
      <c r="O270" s="435">
        <v>41</v>
      </c>
      <c r="P270" s="425">
        <f t="shared" si="66"/>
        <v>5304.5434657927071</v>
      </c>
      <c r="Q270" s="79">
        <f t="shared" si="67"/>
        <v>3.4685000000000001</v>
      </c>
      <c r="R270" s="93">
        <v>148.66999999999999</v>
      </c>
      <c r="S270" s="77">
        <v>23653</v>
      </c>
      <c r="T270" s="407">
        <f t="shared" si="59"/>
        <v>1909.167955875429</v>
      </c>
      <c r="U270" s="387">
        <f t="shared" si="68"/>
        <v>645.29876908589495</v>
      </c>
      <c r="V270" s="338">
        <f t="shared" si="69"/>
        <v>38.18335911750858</v>
      </c>
      <c r="W270" s="435">
        <v>27</v>
      </c>
      <c r="X270" s="425">
        <f t="shared" si="70"/>
        <v>2619.6500840788326</v>
      </c>
      <c r="Y270" s="79">
        <f t="shared" si="71"/>
        <v>1.7084999999999999</v>
      </c>
    </row>
    <row r="271" spans="1:25" s="46" customFormat="1" ht="16.5" customHeight="1" x14ac:dyDescent="0.2">
      <c r="A271" s="75">
        <v>255</v>
      </c>
      <c r="B271" s="89">
        <v>49.06</v>
      </c>
      <c r="C271" s="77">
        <v>23653</v>
      </c>
      <c r="D271" s="411">
        <f t="shared" si="57"/>
        <v>5785.4871585813289</v>
      </c>
      <c r="E271" s="342">
        <f t="shared" si="60"/>
        <v>1955.4946596004891</v>
      </c>
      <c r="F271" s="338">
        <f t="shared" si="61"/>
        <v>115.70974317162658</v>
      </c>
      <c r="G271" s="407">
        <v>68</v>
      </c>
      <c r="H271" s="425">
        <f t="shared" si="62"/>
        <v>7924.6915613534447</v>
      </c>
      <c r="I271" s="79">
        <f t="shared" si="63"/>
        <v>5.1977000000000002</v>
      </c>
      <c r="J271" s="96">
        <v>73.23</v>
      </c>
      <c r="K271" s="77">
        <v>23653</v>
      </c>
      <c r="L271" s="407">
        <f t="shared" si="58"/>
        <v>3875.9524784924211</v>
      </c>
      <c r="M271" s="342">
        <f t="shared" si="64"/>
        <v>1310.0719377304381</v>
      </c>
      <c r="N271" s="338">
        <f t="shared" si="65"/>
        <v>77.51904956984842</v>
      </c>
      <c r="O271" s="435">
        <v>41</v>
      </c>
      <c r="P271" s="425">
        <f t="shared" si="66"/>
        <v>5304.5434657927071</v>
      </c>
      <c r="Q271" s="79">
        <f t="shared" si="67"/>
        <v>3.4822000000000002</v>
      </c>
      <c r="R271" s="93">
        <v>148.66999999999999</v>
      </c>
      <c r="S271" s="77">
        <v>23653</v>
      </c>
      <c r="T271" s="407">
        <f t="shared" si="59"/>
        <v>1909.167955875429</v>
      </c>
      <c r="U271" s="387">
        <f t="shared" si="68"/>
        <v>645.29876908589495</v>
      </c>
      <c r="V271" s="338">
        <f t="shared" si="69"/>
        <v>38.18335911750858</v>
      </c>
      <c r="W271" s="435">
        <v>27</v>
      </c>
      <c r="X271" s="425">
        <f t="shared" si="70"/>
        <v>2619.6500840788326</v>
      </c>
      <c r="Y271" s="79">
        <f t="shared" si="71"/>
        <v>1.7152000000000001</v>
      </c>
    </row>
    <row r="272" spans="1:25" s="46" customFormat="1" ht="16.5" customHeight="1" x14ac:dyDescent="0.2">
      <c r="A272" s="75">
        <v>256</v>
      </c>
      <c r="B272" s="89">
        <v>49.06</v>
      </c>
      <c r="C272" s="77">
        <v>23653</v>
      </c>
      <c r="D272" s="411">
        <f t="shared" si="57"/>
        <v>5785.4871585813289</v>
      </c>
      <c r="E272" s="342">
        <f t="shared" si="60"/>
        <v>1955.4946596004891</v>
      </c>
      <c r="F272" s="338">
        <f t="shared" si="61"/>
        <v>115.70974317162658</v>
      </c>
      <c r="G272" s="407">
        <v>68</v>
      </c>
      <c r="H272" s="425">
        <f t="shared" si="62"/>
        <v>7924.6915613534447</v>
      </c>
      <c r="I272" s="79">
        <f t="shared" si="63"/>
        <v>5.2180999999999997</v>
      </c>
      <c r="J272" s="96">
        <v>73.23</v>
      </c>
      <c r="K272" s="77">
        <v>23653</v>
      </c>
      <c r="L272" s="407">
        <f t="shared" si="58"/>
        <v>3875.9524784924211</v>
      </c>
      <c r="M272" s="342">
        <f t="shared" si="64"/>
        <v>1310.0719377304381</v>
      </c>
      <c r="N272" s="338">
        <f t="shared" si="65"/>
        <v>77.51904956984842</v>
      </c>
      <c r="O272" s="435">
        <v>41</v>
      </c>
      <c r="P272" s="425">
        <f t="shared" si="66"/>
        <v>5304.5434657927071</v>
      </c>
      <c r="Q272" s="79">
        <f t="shared" si="67"/>
        <v>3.4958</v>
      </c>
      <c r="R272" s="93">
        <v>148.66999999999999</v>
      </c>
      <c r="S272" s="77">
        <v>23653</v>
      </c>
      <c r="T272" s="407">
        <f t="shared" si="59"/>
        <v>1909.167955875429</v>
      </c>
      <c r="U272" s="387">
        <f t="shared" si="68"/>
        <v>645.29876908589495</v>
      </c>
      <c r="V272" s="338">
        <f t="shared" si="69"/>
        <v>38.18335911750858</v>
      </c>
      <c r="W272" s="435">
        <v>27</v>
      </c>
      <c r="X272" s="425">
        <f t="shared" si="70"/>
        <v>2619.6500840788326</v>
      </c>
      <c r="Y272" s="79">
        <f t="shared" si="71"/>
        <v>1.7219</v>
      </c>
    </row>
    <row r="273" spans="1:25" s="46" customFormat="1" ht="16.5" customHeight="1" x14ac:dyDescent="0.2">
      <c r="A273" s="75">
        <v>257</v>
      </c>
      <c r="B273" s="89">
        <v>49.06</v>
      </c>
      <c r="C273" s="77">
        <v>23653</v>
      </c>
      <c r="D273" s="411">
        <f t="shared" ref="D273:D336" si="72">12*(1/B273*C273)</f>
        <v>5785.4871585813289</v>
      </c>
      <c r="E273" s="342">
        <f t="shared" si="60"/>
        <v>1955.4946596004891</v>
      </c>
      <c r="F273" s="338">
        <f t="shared" si="61"/>
        <v>115.70974317162658</v>
      </c>
      <c r="G273" s="407">
        <v>68</v>
      </c>
      <c r="H273" s="425">
        <f t="shared" si="62"/>
        <v>7924.6915613534447</v>
      </c>
      <c r="I273" s="79">
        <f t="shared" si="63"/>
        <v>5.2385000000000002</v>
      </c>
      <c r="J273" s="96">
        <v>73.23</v>
      </c>
      <c r="K273" s="77">
        <v>23653</v>
      </c>
      <c r="L273" s="407">
        <f t="shared" ref="L273:L336" si="73">12*(1/J273*K273)</f>
        <v>3875.9524784924211</v>
      </c>
      <c r="M273" s="342">
        <f t="shared" si="64"/>
        <v>1310.0719377304381</v>
      </c>
      <c r="N273" s="338">
        <f t="shared" si="65"/>
        <v>77.51904956984842</v>
      </c>
      <c r="O273" s="435">
        <v>41</v>
      </c>
      <c r="P273" s="425">
        <f t="shared" si="66"/>
        <v>5304.5434657927071</v>
      </c>
      <c r="Q273" s="79">
        <f t="shared" si="67"/>
        <v>3.5095000000000001</v>
      </c>
      <c r="R273" s="93">
        <v>148.66999999999999</v>
      </c>
      <c r="S273" s="77">
        <v>23653</v>
      </c>
      <c r="T273" s="407">
        <f t="shared" ref="T273:T336" si="74">12*(1/R273*S273)</f>
        <v>1909.167955875429</v>
      </c>
      <c r="U273" s="387">
        <f t="shared" si="68"/>
        <v>645.29876908589495</v>
      </c>
      <c r="V273" s="338">
        <f t="shared" si="69"/>
        <v>38.18335911750858</v>
      </c>
      <c r="W273" s="435">
        <v>27</v>
      </c>
      <c r="X273" s="425">
        <f t="shared" si="70"/>
        <v>2619.6500840788326</v>
      </c>
      <c r="Y273" s="79">
        <f t="shared" si="71"/>
        <v>1.7286999999999999</v>
      </c>
    </row>
    <row r="274" spans="1:25" s="46" customFormat="1" ht="16.5" customHeight="1" x14ac:dyDescent="0.2">
      <c r="A274" s="75">
        <v>258</v>
      </c>
      <c r="B274" s="89">
        <v>49.06</v>
      </c>
      <c r="C274" s="77">
        <v>23653</v>
      </c>
      <c r="D274" s="411">
        <f t="shared" si="72"/>
        <v>5785.4871585813289</v>
      </c>
      <c r="E274" s="342">
        <f t="shared" ref="E274:E336" si="75">D274*33.8%</f>
        <v>1955.4946596004891</v>
      </c>
      <c r="F274" s="338">
        <f t="shared" ref="F274:F336" si="76">D274*2%</f>
        <v>115.70974317162658</v>
      </c>
      <c r="G274" s="407">
        <v>68</v>
      </c>
      <c r="H274" s="425">
        <f t="shared" ref="H274:H336" si="77">SUM(D274:G274)</f>
        <v>7924.6915613534447</v>
      </c>
      <c r="I274" s="79">
        <f t="shared" ref="I274:I336" si="78">ROUND(A274/B274,4)</f>
        <v>5.2588999999999997</v>
      </c>
      <c r="J274" s="96">
        <v>73.23</v>
      </c>
      <c r="K274" s="77">
        <v>23653</v>
      </c>
      <c r="L274" s="407">
        <f t="shared" si="73"/>
        <v>3875.9524784924211</v>
      </c>
      <c r="M274" s="342">
        <f t="shared" ref="M274:M336" si="79">L274*33.8%</f>
        <v>1310.0719377304381</v>
      </c>
      <c r="N274" s="338">
        <f t="shared" ref="N274:N336" si="80">L274*2%</f>
        <v>77.51904956984842</v>
      </c>
      <c r="O274" s="435">
        <v>41</v>
      </c>
      <c r="P274" s="425">
        <f t="shared" ref="P274:P336" si="81">SUM(L274:O274)</f>
        <v>5304.5434657927071</v>
      </c>
      <c r="Q274" s="79">
        <f t="shared" ref="Q274:Q336" si="82">ROUND(A274/J274,4)</f>
        <v>3.5230999999999999</v>
      </c>
      <c r="R274" s="93">
        <v>148.66999999999999</v>
      </c>
      <c r="S274" s="77">
        <v>23653</v>
      </c>
      <c r="T274" s="407">
        <f t="shared" si="74"/>
        <v>1909.167955875429</v>
      </c>
      <c r="U274" s="387">
        <f t="shared" ref="U274:U336" si="83">T274*33.8%</f>
        <v>645.29876908589495</v>
      </c>
      <c r="V274" s="338">
        <f t="shared" ref="V274:V336" si="84">T274*2%</f>
        <v>38.18335911750858</v>
      </c>
      <c r="W274" s="435">
        <v>27</v>
      </c>
      <c r="X274" s="425">
        <f t="shared" ref="X274:X336" si="85">SUM(T274:W274)</f>
        <v>2619.6500840788326</v>
      </c>
      <c r="Y274" s="79">
        <f t="shared" ref="Y274:Y336" si="86">ROUND(A274/R274,4)</f>
        <v>1.7354000000000001</v>
      </c>
    </row>
    <row r="275" spans="1:25" s="46" customFormat="1" ht="16.5" customHeight="1" x14ac:dyDescent="0.2">
      <c r="A275" s="75">
        <v>259</v>
      </c>
      <c r="B275" s="89">
        <v>49.06</v>
      </c>
      <c r="C275" s="77">
        <v>23653</v>
      </c>
      <c r="D275" s="411">
        <f t="shared" si="72"/>
        <v>5785.4871585813289</v>
      </c>
      <c r="E275" s="342">
        <f t="shared" si="75"/>
        <v>1955.4946596004891</v>
      </c>
      <c r="F275" s="338">
        <f t="shared" si="76"/>
        <v>115.70974317162658</v>
      </c>
      <c r="G275" s="407">
        <v>68</v>
      </c>
      <c r="H275" s="425">
        <f t="shared" si="77"/>
        <v>7924.6915613534447</v>
      </c>
      <c r="I275" s="79">
        <f t="shared" si="78"/>
        <v>5.2792000000000003</v>
      </c>
      <c r="J275" s="96">
        <v>73.23</v>
      </c>
      <c r="K275" s="77">
        <v>23653</v>
      </c>
      <c r="L275" s="407">
        <f t="shared" si="73"/>
        <v>3875.9524784924211</v>
      </c>
      <c r="M275" s="342">
        <f t="shared" si="79"/>
        <v>1310.0719377304381</v>
      </c>
      <c r="N275" s="338">
        <f t="shared" si="80"/>
        <v>77.51904956984842</v>
      </c>
      <c r="O275" s="435">
        <v>41</v>
      </c>
      <c r="P275" s="425">
        <f t="shared" si="81"/>
        <v>5304.5434657927071</v>
      </c>
      <c r="Q275" s="79">
        <f t="shared" si="82"/>
        <v>3.5367999999999999</v>
      </c>
      <c r="R275" s="93">
        <v>148.66999999999999</v>
      </c>
      <c r="S275" s="77">
        <v>23653</v>
      </c>
      <c r="T275" s="407">
        <f t="shared" si="74"/>
        <v>1909.167955875429</v>
      </c>
      <c r="U275" s="387">
        <f t="shared" si="83"/>
        <v>645.29876908589495</v>
      </c>
      <c r="V275" s="338">
        <f t="shared" si="84"/>
        <v>38.18335911750858</v>
      </c>
      <c r="W275" s="435">
        <v>27</v>
      </c>
      <c r="X275" s="425">
        <f t="shared" si="85"/>
        <v>2619.6500840788326</v>
      </c>
      <c r="Y275" s="79">
        <f t="shared" si="86"/>
        <v>1.7421</v>
      </c>
    </row>
    <row r="276" spans="1:25" s="46" customFormat="1" ht="17.25" customHeight="1" x14ac:dyDescent="0.2">
      <c r="A276" s="109">
        <v>260</v>
      </c>
      <c r="B276" s="89">
        <v>49.06</v>
      </c>
      <c r="C276" s="77">
        <v>23653</v>
      </c>
      <c r="D276" s="411">
        <f t="shared" si="72"/>
        <v>5785.4871585813289</v>
      </c>
      <c r="E276" s="342">
        <f t="shared" si="75"/>
        <v>1955.4946596004891</v>
      </c>
      <c r="F276" s="338">
        <f t="shared" si="76"/>
        <v>115.70974317162658</v>
      </c>
      <c r="G276" s="407">
        <v>68</v>
      </c>
      <c r="H276" s="425">
        <f t="shared" si="77"/>
        <v>7924.6915613534447</v>
      </c>
      <c r="I276" s="79">
        <f t="shared" si="78"/>
        <v>5.2995999999999999</v>
      </c>
      <c r="J276" s="96">
        <v>73.23</v>
      </c>
      <c r="K276" s="77">
        <v>23653</v>
      </c>
      <c r="L276" s="407">
        <f t="shared" si="73"/>
        <v>3875.9524784924211</v>
      </c>
      <c r="M276" s="342">
        <f t="shared" si="79"/>
        <v>1310.0719377304381</v>
      </c>
      <c r="N276" s="338">
        <f t="shared" si="80"/>
        <v>77.51904956984842</v>
      </c>
      <c r="O276" s="435">
        <v>41</v>
      </c>
      <c r="P276" s="425">
        <f t="shared" si="81"/>
        <v>5304.5434657927071</v>
      </c>
      <c r="Q276" s="79">
        <f t="shared" si="82"/>
        <v>3.5505</v>
      </c>
      <c r="R276" s="93">
        <v>148.66999999999999</v>
      </c>
      <c r="S276" s="77">
        <v>23653</v>
      </c>
      <c r="T276" s="407">
        <f t="shared" si="74"/>
        <v>1909.167955875429</v>
      </c>
      <c r="U276" s="387">
        <f t="shared" si="83"/>
        <v>645.29876908589495</v>
      </c>
      <c r="V276" s="338">
        <f t="shared" si="84"/>
        <v>38.18335911750858</v>
      </c>
      <c r="W276" s="435">
        <v>27</v>
      </c>
      <c r="X276" s="425">
        <f t="shared" si="85"/>
        <v>2619.6500840788326</v>
      </c>
      <c r="Y276" s="79">
        <f t="shared" si="86"/>
        <v>1.7487999999999999</v>
      </c>
    </row>
    <row r="277" spans="1:25" ht="17.25" customHeight="1" x14ac:dyDescent="0.2">
      <c r="A277" s="75">
        <v>261</v>
      </c>
      <c r="B277" s="89">
        <v>49.06</v>
      </c>
      <c r="C277" s="77">
        <v>23653</v>
      </c>
      <c r="D277" s="411">
        <f t="shared" si="72"/>
        <v>5785.4871585813289</v>
      </c>
      <c r="E277" s="342">
        <f t="shared" si="75"/>
        <v>1955.4946596004891</v>
      </c>
      <c r="F277" s="338">
        <f t="shared" si="76"/>
        <v>115.70974317162658</v>
      </c>
      <c r="G277" s="407">
        <v>68</v>
      </c>
      <c r="H277" s="425">
        <f t="shared" si="77"/>
        <v>7924.6915613534447</v>
      </c>
      <c r="I277" s="79">
        <f t="shared" si="78"/>
        <v>5.32</v>
      </c>
      <c r="J277" s="96">
        <v>73.23</v>
      </c>
      <c r="K277" s="77">
        <v>23653</v>
      </c>
      <c r="L277" s="407">
        <f t="shared" si="73"/>
        <v>3875.9524784924211</v>
      </c>
      <c r="M277" s="342">
        <f t="shared" si="79"/>
        <v>1310.0719377304381</v>
      </c>
      <c r="N277" s="338">
        <f t="shared" si="80"/>
        <v>77.51904956984842</v>
      </c>
      <c r="O277" s="435">
        <v>41</v>
      </c>
      <c r="P277" s="425">
        <f t="shared" si="81"/>
        <v>5304.5434657927071</v>
      </c>
      <c r="Q277" s="79">
        <f t="shared" si="82"/>
        <v>3.5640999999999998</v>
      </c>
      <c r="R277" s="93">
        <v>148.66999999999999</v>
      </c>
      <c r="S277" s="77">
        <v>23653</v>
      </c>
      <c r="T277" s="407">
        <f t="shared" si="74"/>
        <v>1909.167955875429</v>
      </c>
      <c r="U277" s="387">
        <f t="shared" si="83"/>
        <v>645.29876908589495</v>
      </c>
      <c r="V277" s="338">
        <f t="shared" si="84"/>
        <v>38.18335911750858</v>
      </c>
      <c r="W277" s="435">
        <v>27</v>
      </c>
      <c r="X277" s="425">
        <f t="shared" si="85"/>
        <v>2619.6500840788326</v>
      </c>
      <c r="Y277" s="79">
        <f t="shared" si="86"/>
        <v>1.7556</v>
      </c>
    </row>
    <row r="278" spans="1:25" ht="17.25" customHeight="1" x14ac:dyDescent="0.2">
      <c r="A278" s="75">
        <v>262</v>
      </c>
      <c r="B278" s="89">
        <v>49.06</v>
      </c>
      <c r="C278" s="77">
        <v>23653</v>
      </c>
      <c r="D278" s="411">
        <f t="shared" si="72"/>
        <v>5785.4871585813289</v>
      </c>
      <c r="E278" s="342">
        <f t="shared" si="75"/>
        <v>1955.4946596004891</v>
      </c>
      <c r="F278" s="338">
        <f t="shared" si="76"/>
        <v>115.70974317162658</v>
      </c>
      <c r="G278" s="407">
        <v>68</v>
      </c>
      <c r="H278" s="425">
        <f t="shared" si="77"/>
        <v>7924.6915613534447</v>
      </c>
      <c r="I278" s="79">
        <f t="shared" si="78"/>
        <v>5.3403999999999998</v>
      </c>
      <c r="J278" s="96">
        <v>73.23</v>
      </c>
      <c r="K278" s="77">
        <v>23653</v>
      </c>
      <c r="L278" s="407">
        <f t="shared" si="73"/>
        <v>3875.9524784924211</v>
      </c>
      <c r="M278" s="342">
        <f t="shared" si="79"/>
        <v>1310.0719377304381</v>
      </c>
      <c r="N278" s="338">
        <f t="shared" si="80"/>
        <v>77.51904956984842</v>
      </c>
      <c r="O278" s="435">
        <v>41</v>
      </c>
      <c r="P278" s="425">
        <f t="shared" si="81"/>
        <v>5304.5434657927071</v>
      </c>
      <c r="Q278" s="79">
        <f t="shared" si="82"/>
        <v>3.5777999999999999</v>
      </c>
      <c r="R278" s="93">
        <v>148.66999999999999</v>
      </c>
      <c r="S278" s="77">
        <v>23653</v>
      </c>
      <c r="T278" s="407">
        <f t="shared" si="74"/>
        <v>1909.167955875429</v>
      </c>
      <c r="U278" s="387">
        <f t="shared" si="83"/>
        <v>645.29876908589495</v>
      </c>
      <c r="V278" s="338">
        <f t="shared" si="84"/>
        <v>38.18335911750858</v>
      </c>
      <c r="W278" s="435">
        <v>27</v>
      </c>
      <c r="X278" s="425">
        <f t="shared" si="85"/>
        <v>2619.6500840788326</v>
      </c>
      <c r="Y278" s="79">
        <f t="shared" si="86"/>
        <v>1.7623</v>
      </c>
    </row>
    <row r="279" spans="1:25" ht="17.25" customHeight="1" x14ac:dyDescent="0.2">
      <c r="A279" s="75">
        <v>263</v>
      </c>
      <c r="B279" s="89">
        <v>49.06</v>
      </c>
      <c r="C279" s="77">
        <v>23653</v>
      </c>
      <c r="D279" s="411">
        <f t="shared" si="72"/>
        <v>5785.4871585813289</v>
      </c>
      <c r="E279" s="342">
        <f t="shared" si="75"/>
        <v>1955.4946596004891</v>
      </c>
      <c r="F279" s="338">
        <f t="shared" si="76"/>
        <v>115.70974317162658</v>
      </c>
      <c r="G279" s="407">
        <v>68</v>
      </c>
      <c r="H279" s="425">
        <f t="shared" si="77"/>
        <v>7924.6915613534447</v>
      </c>
      <c r="I279" s="79">
        <f t="shared" si="78"/>
        <v>5.3608000000000002</v>
      </c>
      <c r="J279" s="96">
        <v>73.23</v>
      </c>
      <c r="K279" s="77">
        <v>23653</v>
      </c>
      <c r="L279" s="407">
        <f t="shared" si="73"/>
        <v>3875.9524784924211</v>
      </c>
      <c r="M279" s="342">
        <f t="shared" si="79"/>
        <v>1310.0719377304381</v>
      </c>
      <c r="N279" s="338">
        <f t="shared" si="80"/>
        <v>77.51904956984842</v>
      </c>
      <c r="O279" s="435">
        <v>41</v>
      </c>
      <c r="P279" s="425">
        <f t="shared" si="81"/>
        <v>5304.5434657927071</v>
      </c>
      <c r="Q279" s="79">
        <f t="shared" si="82"/>
        <v>3.5914000000000001</v>
      </c>
      <c r="R279" s="93">
        <v>148.66999999999999</v>
      </c>
      <c r="S279" s="77">
        <v>23653</v>
      </c>
      <c r="T279" s="407">
        <f t="shared" si="74"/>
        <v>1909.167955875429</v>
      </c>
      <c r="U279" s="387">
        <f t="shared" si="83"/>
        <v>645.29876908589495</v>
      </c>
      <c r="V279" s="338">
        <f t="shared" si="84"/>
        <v>38.18335911750858</v>
      </c>
      <c r="W279" s="435">
        <v>27</v>
      </c>
      <c r="X279" s="425">
        <f t="shared" si="85"/>
        <v>2619.6500840788326</v>
      </c>
      <c r="Y279" s="79">
        <f t="shared" si="86"/>
        <v>1.7689999999999999</v>
      </c>
    </row>
    <row r="280" spans="1:25" ht="17.25" customHeight="1" x14ac:dyDescent="0.2">
      <c r="A280" s="75">
        <v>264</v>
      </c>
      <c r="B280" s="89">
        <v>49.06</v>
      </c>
      <c r="C280" s="77">
        <v>23653</v>
      </c>
      <c r="D280" s="411">
        <f t="shared" si="72"/>
        <v>5785.4871585813289</v>
      </c>
      <c r="E280" s="342">
        <f t="shared" si="75"/>
        <v>1955.4946596004891</v>
      </c>
      <c r="F280" s="338">
        <f t="shared" si="76"/>
        <v>115.70974317162658</v>
      </c>
      <c r="G280" s="407">
        <v>68</v>
      </c>
      <c r="H280" s="425">
        <f t="shared" si="77"/>
        <v>7924.6915613534447</v>
      </c>
      <c r="I280" s="79">
        <f t="shared" si="78"/>
        <v>5.3811999999999998</v>
      </c>
      <c r="J280" s="96">
        <v>73.23</v>
      </c>
      <c r="K280" s="77">
        <v>23653</v>
      </c>
      <c r="L280" s="407">
        <f t="shared" si="73"/>
        <v>3875.9524784924211</v>
      </c>
      <c r="M280" s="342">
        <f t="shared" si="79"/>
        <v>1310.0719377304381</v>
      </c>
      <c r="N280" s="338">
        <f t="shared" si="80"/>
        <v>77.51904956984842</v>
      </c>
      <c r="O280" s="435">
        <v>41</v>
      </c>
      <c r="P280" s="425">
        <f t="shared" si="81"/>
        <v>5304.5434657927071</v>
      </c>
      <c r="Q280" s="79">
        <f t="shared" si="82"/>
        <v>3.6051000000000002</v>
      </c>
      <c r="R280" s="93">
        <v>148.66999999999999</v>
      </c>
      <c r="S280" s="77">
        <v>23653</v>
      </c>
      <c r="T280" s="407">
        <f t="shared" si="74"/>
        <v>1909.167955875429</v>
      </c>
      <c r="U280" s="387">
        <f t="shared" si="83"/>
        <v>645.29876908589495</v>
      </c>
      <c r="V280" s="338">
        <f t="shared" si="84"/>
        <v>38.18335911750858</v>
      </c>
      <c r="W280" s="435">
        <v>27</v>
      </c>
      <c r="X280" s="425">
        <f t="shared" si="85"/>
        <v>2619.6500840788326</v>
      </c>
      <c r="Y280" s="79">
        <f t="shared" si="86"/>
        <v>1.7757000000000001</v>
      </c>
    </row>
    <row r="281" spans="1:25" ht="17.25" customHeight="1" x14ac:dyDescent="0.2">
      <c r="A281" s="75">
        <v>265</v>
      </c>
      <c r="B281" s="89">
        <v>49.06</v>
      </c>
      <c r="C281" s="77">
        <v>23653</v>
      </c>
      <c r="D281" s="411">
        <f t="shared" si="72"/>
        <v>5785.4871585813289</v>
      </c>
      <c r="E281" s="342">
        <f t="shared" si="75"/>
        <v>1955.4946596004891</v>
      </c>
      <c r="F281" s="338">
        <f t="shared" si="76"/>
        <v>115.70974317162658</v>
      </c>
      <c r="G281" s="407">
        <v>68</v>
      </c>
      <c r="H281" s="425">
        <f t="shared" si="77"/>
        <v>7924.6915613534447</v>
      </c>
      <c r="I281" s="79">
        <f t="shared" si="78"/>
        <v>5.4015000000000004</v>
      </c>
      <c r="J281" s="96">
        <v>73.23</v>
      </c>
      <c r="K281" s="77">
        <v>23653</v>
      </c>
      <c r="L281" s="407">
        <f t="shared" si="73"/>
        <v>3875.9524784924211</v>
      </c>
      <c r="M281" s="342">
        <f t="shared" si="79"/>
        <v>1310.0719377304381</v>
      </c>
      <c r="N281" s="338">
        <f t="shared" si="80"/>
        <v>77.51904956984842</v>
      </c>
      <c r="O281" s="435">
        <v>41</v>
      </c>
      <c r="P281" s="425">
        <f t="shared" si="81"/>
        <v>5304.5434657927071</v>
      </c>
      <c r="Q281" s="79">
        <f t="shared" si="82"/>
        <v>3.6187</v>
      </c>
      <c r="R281" s="93">
        <v>148.66999999999999</v>
      </c>
      <c r="S281" s="77">
        <v>23653</v>
      </c>
      <c r="T281" s="407">
        <f t="shared" si="74"/>
        <v>1909.167955875429</v>
      </c>
      <c r="U281" s="387">
        <f t="shared" si="83"/>
        <v>645.29876908589495</v>
      </c>
      <c r="V281" s="338">
        <f t="shared" si="84"/>
        <v>38.18335911750858</v>
      </c>
      <c r="W281" s="435">
        <v>27</v>
      </c>
      <c r="X281" s="425">
        <f t="shared" si="85"/>
        <v>2619.6500840788326</v>
      </c>
      <c r="Y281" s="79">
        <f t="shared" si="86"/>
        <v>1.7825</v>
      </c>
    </row>
    <row r="282" spans="1:25" ht="17.25" customHeight="1" x14ac:dyDescent="0.2">
      <c r="A282" s="75">
        <v>266</v>
      </c>
      <c r="B282" s="89">
        <v>49.06</v>
      </c>
      <c r="C282" s="77">
        <v>23653</v>
      </c>
      <c r="D282" s="411">
        <f t="shared" si="72"/>
        <v>5785.4871585813289</v>
      </c>
      <c r="E282" s="342">
        <f t="shared" si="75"/>
        <v>1955.4946596004891</v>
      </c>
      <c r="F282" s="338">
        <f t="shared" si="76"/>
        <v>115.70974317162658</v>
      </c>
      <c r="G282" s="407">
        <v>68</v>
      </c>
      <c r="H282" s="425">
        <f t="shared" si="77"/>
        <v>7924.6915613534447</v>
      </c>
      <c r="I282" s="79">
        <f t="shared" si="78"/>
        <v>5.4218999999999999</v>
      </c>
      <c r="J282" s="96">
        <v>73.23</v>
      </c>
      <c r="K282" s="77">
        <v>23653</v>
      </c>
      <c r="L282" s="407">
        <f t="shared" si="73"/>
        <v>3875.9524784924211</v>
      </c>
      <c r="M282" s="342">
        <f t="shared" si="79"/>
        <v>1310.0719377304381</v>
      </c>
      <c r="N282" s="338">
        <f t="shared" si="80"/>
        <v>77.51904956984842</v>
      </c>
      <c r="O282" s="435">
        <v>41</v>
      </c>
      <c r="P282" s="425">
        <f t="shared" si="81"/>
        <v>5304.5434657927071</v>
      </c>
      <c r="Q282" s="79">
        <f t="shared" si="82"/>
        <v>3.6324000000000001</v>
      </c>
      <c r="R282" s="93">
        <v>148.66999999999999</v>
      </c>
      <c r="S282" s="77">
        <v>23653</v>
      </c>
      <c r="T282" s="407">
        <f t="shared" si="74"/>
        <v>1909.167955875429</v>
      </c>
      <c r="U282" s="387">
        <f t="shared" si="83"/>
        <v>645.29876908589495</v>
      </c>
      <c r="V282" s="338">
        <f t="shared" si="84"/>
        <v>38.18335911750858</v>
      </c>
      <c r="W282" s="435">
        <v>27</v>
      </c>
      <c r="X282" s="425">
        <f t="shared" si="85"/>
        <v>2619.6500840788326</v>
      </c>
      <c r="Y282" s="79">
        <f t="shared" si="86"/>
        <v>1.7891999999999999</v>
      </c>
    </row>
    <row r="283" spans="1:25" ht="17.25" customHeight="1" x14ac:dyDescent="0.2">
      <c r="A283" s="75">
        <v>267</v>
      </c>
      <c r="B283" s="89">
        <v>49.06</v>
      </c>
      <c r="C283" s="77">
        <v>23653</v>
      </c>
      <c r="D283" s="411">
        <f t="shared" si="72"/>
        <v>5785.4871585813289</v>
      </c>
      <c r="E283" s="342">
        <f t="shared" si="75"/>
        <v>1955.4946596004891</v>
      </c>
      <c r="F283" s="338">
        <f t="shared" si="76"/>
        <v>115.70974317162658</v>
      </c>
      <c r="G283" s="407">
        <v>68</v>
      </c>
      <c r="H283" s="425">
        <f t="shared" si="77"/>
        <v>7924.6915613534447</v>
      </c>
      <c r="I283" s="79">
        <f t="shared" si="78"/>
        <v>5.4423000000000004</v>
      </c>
      <c r="J283" s="96">
        <v>73.23</v>
      </c>
      <c r="K283" s="77">
        <v>23653</v>
      </c>
      <c r="L283" s="407">
        <f t="shared" si="73"/>
        <v>3875.9524784924211</v>
      </c>
      <c r="M283" s="342">
        <f t="shared" si="79"/>
        <v>1310.0719377304381</v>
      </c>
      <c r="N283" s="338">
        <f t="shared" si="80"/>
        <v>77.51904956984842</v>
      </c>
      <c r="O283" s="435">
        <v>41</v>
      </c>
      <c r="P283" s="425">
        <f t="shared" si="81"/>
        <v>5304.5434657927071</v>
      </c>
      <c r="Q283" s="79">
        <f t="shared" si="82"/>
        <v>3.6459999999999999</v>
      </c>
      <c r="R283" s="93">
        <v>148.66999999999999</v>
      </c>
      <c r="S283" s="77">
        <v>23653</v>
      </c>
      <c r="T283" s="407">
        <f t="shared" si="74"/>
        <v>1909.167955875429</v>
      </c>
      <c r="U283" s="387">
        <f t="shared" si="83"/>
        <v>645.29876908589495</v>
      </c>
      <c r="V283" s="338">
        <f t="shared" si="84"/>
        <v>38.18335911750858</v>
      </c>
      <c r="W283" s="435">
        <v>27</v>
      </c>
      <c r="X283" s="425">
        <f t="shared" si="85"/>
        <v>2619.6500840788326</v>
      </c>
      <c r="Y283" s="79">
        <f t="shared" si="86"/>
        <v>1.7959000000000001</v>
      </c>
    </row>
    <row r="284" spans="1:25" ht="17.25" customHeight="1" x14ac:dyDescent="0.2">
      <c r="A284" s="75">
        <v>268</v>
      </c>
      <c r="B284" s="89">
        <v>49.06</v>
      </c>
      <c r="C284" s="77">
        <v>23653</v>
      </c>
      <c r="D284" s="411">
        <f t="shared" si="72"/>
        <v>5785.4871585813289</v>
      </c>
      <c r="E284" s="342">
        <f t="shared" si="75"/>
        <v>1955.4946596004891</v>
      </c>
      <c r="F284" s="338">
        <f t="shared" si="76"/>
        <v>115.70974317162658</v>
      </c>
      <c r="G284" s="407">
        <v>68</v>
      </c>
      <c r="H284" s="425">
        <f t="shared" si="77"/>
        <v>7924.6915613534447</v>
      </c>
      <c r="I284" s="79">
        <f t="shared" si="78"/>
        <v>5.4626999999999999</v>
      </c>
      <c r="J284" s="96">
        <v>73.23</v>
      </c>
      <c r="K284" s="77">
        <v>23653</v>
      </c>
      <c r="L284" s="407">
        <f t="shared" si="73"/>
        <v>3875.9524784924211</v>
      </c>
      <c r="M284" s="342">
        <f t="shared" si="79"/>
        <v>1310.0719377304381</v>
      </c>
      <c r="N284" s="338">
        <f t="shared" si="80"/>
        <v>77.51904956984842</v>
      </c>
      <c r="O284" s="435">
        <v>41</v>
      </c>
      <c r="P284" s="425">
        <f t="shared" si="81"/>
        <v>5304.5434657927071</v>
      </c>
      <c r="Q284" s="79">
        <f t="shared" si="82"/>
        <v>3.6597</v>
      </c>
      <c r="R284" s="93">
        <v>148.66999999999999</v>
      </c>
      <c r="S284" s="77">
        <v>23653</v>
      </c>
      <c r="T284" s="407">
        <f t="shared" si="74"/>
        <v>1909.167955875429</v>
      </c>
      <c r="U284" s="387">
        <f t="shared" si="83"/>
        <v>645.29876908589495</v>
      </c>
      <c r="V284" s="338">
        <f t="shared" si="84"/>
        <v>38.18335911750858</v>
      </c>
      <c r="W284" s="435">
        <v>27</v>
      </c>
      <c r="X284" s="425">
        <f t="shared" si="85"/>
        <v>2619.6500840788326</v>
      </c>
      <c r="Y284" s="79">
        <f t="shared" si="86"/>
        <v>1.8027</v>
      </c>
    </row>
    <row r="285" spans="1:25" ht="17.25" customHeight="1" x14ac:dyDescent="0.2">
      <c r="A285" s="75">
        <v>269</v>
      </c>
      <c r="B285" s="89">
        <v>49.06</v>
      </c>
      <c r="C285" s="77">
        <v>23653</v>
      </c>
      <c r="D285" s="411">
        <f t="shared" si="72"/>
        <v>5785.4871585813289</v>
      </c>
      <c r="E285" s="342">
        <f t="shared" si="75"/>
        <v>1955.4946596004891</v>
      </c>
      <c r="F285" s="338">
        <f t="shared" si="76"/>
        <v>115.70974317162658</v>
      </c>
      <c r="G285" s="407">
        <v>68</v>
      </c>
      <c r="H285" s="425">
        <f t="shared" si="77"/>
        <v>7924.6915613534447</v>
      </c>
      <c r="I285" s="79">
        <f t="shared" si="78"/>
        <v>5.4831000000000003</v>
      </c>
      <c r="J285" s="96">
        <v>73.23</v>
      </c>
      <c r="K285" s="77">
        <v>23653</v>
      </c>
      <c r="L285" s="407">
        <f t="shared" si="73"/>
        <v>3875.9524784924211</v>
      </c>
      <c r="M285" s="342">
        <f t="shared" si="79"/>
        <v>1310.0719377304381</v>
      </c>
      <c r="N285" s="338">
        <f t="shared" si="80"/>
        <v>77.51904956984842</v>
      </c>
      <c r="O285" s="435">
        <v>41</v>
      </c>
      <c r="P285" s="425">
        <f t="shared" si="81"/>
        <v>5304.5434657927071</v>
      </c>
      <c r="Q285" s="79">
        <f t="shared" si="82"/>
        <v>3.6734</v>
      </c>
      <c r="R285" s="93">
        <v>148.66999999999999</v>
      </c>
      <c r="S285" s="77">
        <v>23653</v>
      </c>
      <c r="T285" s="407">
        <f t="shared" si="74"/>
        <v>1909.167955875429</v>
      </c>
      <c r="U285" s="387">
        <f t="shared" si="83"/>
        <v>645.29876908589495</v>
      </c>
      <c r="V285" s="338">
        <f t="shared" si="84"/>
        <v>38.18335911750858</v>
      </c>
      <c r="W285" s="435">
        <v>27</v>
      </c>
      <c r="X285" s="425">
        <f t="shared" si="85"/>
        <v>2619.6500840788326</v>
      </c>
      <c r="Y285" s="79">
        <f t="shared" si="86"/>
        <v>1.8093999999999999</v>
      </c>
    </row>
    <row r="286" spans="1:25" ht="17.25" customHeight="1" x14ac:dyDescent="0.2">
      <c r="A286" s="109">
        <v>270</v>
      </c>
      <c r="B286" s="89">
        <v>49.06</v>
      </c>
      <c r="C286" s="77">
        <v>23653</v>
      </c>
      <c r="D286" s="411">
        <f t="shared" si="72"/>
        <v>5785.4871585813289</v>
      </c>
      <c r="E286" s="342">
        <f t="shared" si="75"/>
        <v>1955.4946596004891</v>
      </c>
      <c r="F286" s="338">
        <f t="shared" si="76"/>
        <v>115.70974317162658</v>
      </c>
      <c r="G286" s="407">
        <v>68</v>
      </c>
      <c r="H286" s="425">
        <f t="shared" si="77"/>
        <v>7924.6915613534447</v>
      </c>
      <c r="I286" s="79">
        <f t="shared" si="78"/>
        <v>5.5034999999999998</v>
      </c>
      <c r="J286" s="96">
        <v>73.23</v>
      </c>
      <c r="K286" s="77">
        <v>23653</v>
      </c>
      <c r="L286" s="407">
        <f t="shared" si="73"/>
        <v>3875.9524784924211</v>
      </c>
      <c r="M286" s="342">
        <f t="shared" si="79"/>
        <v>1310.0719377304381</v>
      </c>
      <c r="N286" s="338">
        <f t="shared" si="80"/>
        <v>77.51904956984842</v>
      </c>
      <c r="O286" s="435">
        <v>41</v>
      </c>
      <c r="P286" s="425">
        <f t="shared" si="81"/>
        <v>5304.5434657927071</v>
      </c>
      <c r="Q286" s="79">
        <f t="shared" si="82"/>
        <v>3.6869999999999998</v>
      </c>
      <c r="R286" s="93">
        <v>148.66999999999999</v>
      </c>
      <c r="S286" s="77">
        <v>23653</v>
      </c>
      <c r="T286" s="407">
        <f t="shared" si="74"/>
        <v>1909.167955875429</v>
      </c>
      <c r="U286" s="387">
        <f t="shared" si="83"/>
        <v>645.29876908589495</v>
      </c>
      <c r="V286" s="338">
        <f t="shared" si="84"/>
        <v>38.18335911750858</v>
      </c>
      <c r="W286" s="435">
        <v>27</v>
      </c>
      <c r="X286" s="425">
        <f t="shared" si="85"/>
        <v>2619.6500840788326</v>
      </c>
      <c r="Y286" s="79">
        <f t="shared" si="86"/>
        <v>1.8161</v>
      </c>
    </row>
    <row r="287" spans="1:25" ht="17.25" customHeight="1" x14ac:dyDescent="0.2">
      <c r="A287" s="75">
        <v>271</v>
      </c>
      <c r="B287" s="89">
        <v>49.06</v>
      </c>
      <c r="C287" s="77">
        <v>23653</v>
      </c>
      <c r="D287" s="411">
        <f t="shared" si="72"/>
        <v>5785.4871585813289</v>
      </c>
      <c r="E287" s="342">
        <f t="shared" si="75"/>
        <v>1955.4946596004891</v>
      </c>
      <c r="F287" s="338">
        <f t="shared" si="76"/>
        <v>115.70974317162658</v>
      </c>
      <c r="G287" s="407">
        <v>68</v>
      </c>
      <c r="H287" s="425">
        <f t="shared" si="77"/>
        <v>7924.6915613534447</v>
      </c>
      <c r="I287" s="79">
        <f t="shared" si="78"/>
        <v>5.5237999999999996</v>
      </c>
      <c r="J287" s="96">
        <v>73.23</v>
      </c>
      <c r="K287" s="77">
        <v>23653</v>
      </c>
      <c r="L287" s="407">
        <f t="shared" si="73"/>
        <v>3875.9524784924211</v>
      </c>
      <c r="M287" s="342">
        <f t="shared" si="79"/>
        <v>1310.0719377304381</v>
      </c>
      <c r="N287" s="338">
        <f t="shared" si="80"/>
        <v>77.51904956984842</v>
      </c>
      <c r="O287" s="435">
        <v>41</v>
      </c>
      <c r="P287" s="425">
        <f t="shared" si="81"/>
        <v>5304.5434657927071</v>
      </c>
      <c r="Q287" s="79">
        <f t="shared" si="82"/>
        <v>3.7006999999999999</v>
      </c>
      <c r="R287" s="93">
        <v>148.66999999999999</v>
      </c>
      <c r="S287" s="77">
        <v>23653</v>
      </c>
      <c r="T287" s="407">
        <f t="shared" si="74"/>
        <v>1909.167955875429</v>
      </c>
      <c r="U287" s="387">
        <f t="shared" si="83"/>
        <v>645.29876908589495</v>
      </c>
      <c r="V287" s="338">
        <f t="shared" si="84"/>
        <v>38.18335911750858</v>
      </c>
      <c r="W287" s="435">
        <v>27</v>
      </c>
      <c r="X287" s="425">
        <f t="shared" si="85"/>
        <v>2619.6500840788326</v>
      </c>
      <c r="Y287" s="79">
        <f t="shared" si="86"/>
        <v>1.8228</v>
      </c>
    </row>
    <row r="288" spans="1:25" ht="17.25" customHeight="1" x14ac:dyDescent="0.2">
      <c r="A288" s="75">
        <v>272</v>
      </c>
      <c r="B288" s="89">
        <v>49.06</v>
      </c>
      <c r="C288" s="77">
        <v>23653</v>
      </c>
      <c r="D288" s="411">
        <f t="shared" si="72"/>
        <v>5785.4871585813289</v>
      </c>
      <c r="E288" s="342">
        <f t="shared" si="75"/>
        <v>1955.4946596004891</v>
      </c>
      <c r="F288" s="338">
        <f t="shared" si="76"/>
        <v>115.70974317162658</v>
      </c>
      <c r="G288" s="407">
        <v>68</v>
      </c>
      <c r="H288" s="425">
        <f t="shared" si="77"/>
        <v>7924.6915613534447</v>
      </c>
      <c r="I288" s="79">
        <f t="shared" si="78"/>
        <v>5.5442</v>
      </c>
      <c r="J288" s="96">
        <v>73.23</v>
      </c>
      <c r="K288" s="77">
        <v>23653</v>
      </c>
      <c r="L288" s="407">
        <f t="shared" si="73"/>
        <v>3875.9524784924211</v>
      </c>
      <c r="M288" s="342">
        <f t="shared" si="79"/>
        <v>1310.0719377304381</v>
      </c>
      <c r="N288" s="338">
        <f t="shared" si="80"/>
        <v>77.51904956984842</v>
      </c>
      <c r="O288" s="435">
        <v>41</v>
      </c>
      <c r="P288" s="425">
        <f t="shared" si="81"/>
        <v>5304.5434657927071</v>
      </c>
      <c r="Q288" s="79">
        <f t="shared" si="82"/>
        <v>3.7143000000000002</v>
      </c>
      <c r="R288" s="93">
        <v>148.66999999999999</v>
      </c>
      <c r="S288" s="77">
        <v>23653</v>
      </c>
      <c r="T288" s="407">
        <f t="shared" si="74"/>
        <v>1909.167955875429</v>
      </c>
      <c r="U288" s="387">
        <f t="shared" si="83"/>
        <v>645.29876908589495</v>
      </c>
      <c r="V288" s="338">
        <f t="shared" si="84"/>
        <v>38.18335911750858</v>
      </c>
      <c r="W288" s="435">
        <v>27</v>
      </c>
      <c r="X288" s="425">
        <f t="shared" si="85"/>
        <v>2619.6500840788326</v>
      </c>
      <c r="Y288" s="79">
        <f t="shared" si="86"/>
        <v>1.8295999999999999</v>
      </c>
    </row>
    <row r="289" spans="1:25" ht="17.25" customHeight="1" x14ac:dyDescent="0.2">
      <c r="A289" s="75">
        <v>273</v>
      </c>
      <c r="B289" s="89">
        <v>49.06</v>
      </c>
      <c r="C289" s="77">
        <v>23653</v>
      </c>
      <c r="D289" s="411">
        <f t="shared" si="72"/>
        <v>5785.4871585813289</v>
      </c>
      <c r="E289" s="342">
        <f t="shared" si="75"/>
        <v>1955.4946596004891</v>
      </c>
      <c r="F289" s="338">
        <f t="shared" si="76"/>
        <v>115.70974317162658</v>
      </c>
      <c r="G289" s="407">
        <v>68</v>
      </c>
      <c r="H289" s="425">
        <f t="shared" si="77"/>
        <v>7924.6915613534447</v>
      </c>
      <c r="I289" s="79">
        <f t="shared" si="78"/>
        <v>5.5646000000000004</v>
      </c>
      <c r="J289" s="96">
        <v>73.23</v>
      </c>
      <c r="K289" s="77">
        <v>23653</v>
      </c>
      <c r="L289" s="407">
        <f t="shared" si="73"/>
        <v>3875.9524784924211</v>
      </c>
      <c r="M289" s="342">
        <f t="shared" si="79"/>
        <v>1310.0719377304381</v>
      </c>
      <c r="N289" s="338">
        <f t="shared" si="80"/>
        <v>77.51904956984842</v>
      </c>
      <c r="O289" s="435">
        <v>41</v>
      </c>
      <c r="P289" s="425">
        <f t="shared" si="81"/>
        <v>5304.5434657927071</v>
      </c>
      <c r="Q289" s="79">
        <f t="shared" si="82"/>
        <v>3.7280000000000002</v>
      </c>
      <c r="R289" s="93">
        <v>148.66999999999999</v>
      </c>
      <c r="S289" s="77">
        <v>23653</v>
      </c>
      <c r="T289" s="407">
        <f t="shared" si="74"/>
        <v>1909.167955875429</v>
      </c>
      <c r="U289" s="387">
        <f t="shared" si="83"/>
        <v>645.29876908589495</v>
      </c>
      <c r="V289" s="338">
        <f t="shared" si="84"/>
        <v>38.18335911750858</v>
      </c>
      <c r="W289" s="435">
        <v>27</v>
      </c>
      <c r="X289" s="425">
        <f t="shared" si="85"/>
        <v>2619.6500840788326</v>
      </c>
      <c r="Y289" s="79">
        <f t="shared" si="86"/>
        <v>1.8363</v>
      </c>
    </row>
    <row r="290" spans="1:25" ht="17.25" customHeight="1" x14ac:dyDescent="0.2">
      <c r="A290" s="75">
        <v>274</v>
      </c>
      <c r="B290" s="89">
        <v>49.06</v>
      </c>
      <c r="C290" s="77">
        <v>23653</v>
      </c>
      <c r="D290" s="411">
        <f t="shared" si="72"/>
        <v>5785.4871585813289</v>
      </c>
      <c r="E290" s="342">
        <f t="shared" si="75"/>
        <v>1955.4946596004891</v>
      </c>
      <c r="F290" s="338">
        <f t="shared" si="76"/>
        <v>115.70974317162658</v>
      </c>
      <c r="G290" s="407">
        <v>68</v>
      </c>
      <c r="H290" s="425">
        <f t="shared" si="77"/>
        <v>7924.6915613534447</v>
      </c>
      <c r="I290" s="79">
        <f t="shared" si="78"/>
        <v>5.585</v>
      </c>
      <c r="J290" s="96">
        <v>73.23</v>
      </c>
      <c r="K290" s="77">
        <v>23653</v>
      </c>
      <c r="L290" s="407">
        <f t="shared" si="73"/>
        <v>3875.9524784924211</v>
      </c>
      <c r="M290" s="342">
        <f t="shared" si="79"/>
        <v>1310.0719377304381</v>
      </c>
      <c r="N290" s="338">
        <f t="shared" si="80"/>
        <v>77.51904956984842</v>
      </c>
      <c r="O290" s="435">
        <v>41</v>
      </c>
      <c r="P290" s="425">
        <f t="shared" si="81"/>
        <v>5304.5434657927071</v>
      </c>
      <c r="Q290" s="79">
        <f t="shared" si="82"/>
        <v>3.7416</v>
      </c>
      <c r="R290" s="93">
        <v>148.66999999999999</v>
      </c>
      <c r="S290" s="77">
        <v>23653</v>
      </c>
      <c r="T290" s="407">
        <f t="shared" si="74"/>
        <v>1909.167955875429</v>
      </c>
      <c r="U290" s="387">
        <f t="shared" si="83"/>
        <v>645.29876908589495</v>
      </c>
      <c r="V290" s="338">
        <f t="shared" si="84"/>
        <v>38.18335911750858</v>
      </c>
      <c r="W290" s="435">
        <v>27</v>
      </c>
      <c r="X290" s="425">
        <f t="shared" si="85"/>
        <v>2619.6500840788326</v>
      </c>
      <c r="Y290" s="79">
        <f t="shared" si="86"/>
        <v>1.843</v>
      </c>
    </row>
    <row r="291" spans="1:25" ht="17.25" customHeight="1" x14ac:dyDescent="0.2">
      <c r="A291" s="75">
        <v>275</v>
      </c>
      <c r="B291" s="89">
        <v>49.06</v>
      </c>
      <c r="C291" s="77">
        <v>23653</v>
      </c>
      <c r="D291" s="411">
        <f t="shared" si="72"/>
        <v>5785.4871585813289</v>
      </c>
      <c r="E291" s="342">
        <f t="shared" si="75"/>
        <v>1955.4946596004891</v>
      </c>
      <c r="F291" s="338">
        <f t="shared" si="76"/>
        <v>115.70974317162658</v>
      </c>
      <c r="G291" s="407">
        <v>68</v>
      </c>
      <c r="H291" s="425">
        <f t="shared" si="77"/>
        <v>7924.6915613534447</v>
      </c>
      <c r="I291" s="79">
        <f t="shared" si="78"/>
        <v>5.6054000000000004</v>
      </c>
      <c r="J291" s="96">
        <v>73.23</v>
      </c>
      <c r="K291" s="77">
        <v>23653</v>
      </c>
      <c r="L291" s="407">
        <f t="shared" si="73"/>
        <v>3875.9524784924211</v>
      </c>
      <c r="M291" s="342">
        <f t="shared" si="79"/>
        <v>1310.0719377304381</v>
      </c>
      <c r="N291" s="338">
        <f t="shared" si="80"/>
        <v>77.51904956984842</v>
      </c>
      <c r="O291" s="435">
        <v>41</v>
      </c>
      <c r="P291" s="425">
        <f t="shared" si="81"/>
        <v>5304.5434657927071</v>
      </c>
      <c r="Q291" s="79">
        <f t="shared" si="82"/>
        <v>3.7553000000000001</v>
      </c>
      <c r="R291" s="93">
        <v>148.66999999999999</v>
      </c>
      <c r="S291" s="77">
        <v>23653</v>
      </c>
      <c r="T291" s="407">
        <f t="shared" si="74"/>
        <v>1909.167955875429</v>
      </c>
      <c r="U291" s="387">
        <f t="shared" si="83"/>
        <v>645.29876908589495</v>
      </c>
      <c r="V291" s="338">
        <f t="shared" si="84"/>
        <v>38.18335911750858</v>
      </c>
      <c r="W291" s="435">
        <v>27</v>
      </c>
      <c r="X291" s="425">
        <f t="shared" si="85"/>
        <v>2619.6500840788326</v>
      </c>
      <c r="Y291" s="79">
        <f t="shared" si="86"/>
        <v>1.8496999999999999</v>
      </c>
    </row>
    <row r="292" spans="1:25" ht="17.25" customHeight="1" x14ac:dyDescent="0.2">
      <c r="A292" s="75">
        <v>276</v>
      </c>
      <c r="B292" s="89">
        <v>49.06</v>
      </c>
      <c r="C292" s="77">
        <v>23653</v>
      </c>
      <c r="D292" s="411">
        <f t="shared" si="72"/>
        <v>5785.4871585813289</v>
      </c>
      <c r="E292" s="342">
        <f t="shared" si="75"/>
        <v>1955.4946596004891</v>
      </c>
      <c r="F292" s="338">
        <f t="shared" si="76"/>
        <v>115.70974317162658</v>
      </c>
      <c r="G292" s="407">
        <v>68</v>
      </c>
      <c r="H292" s="425">
        <f t="shared" si="77"/>
        <v>7924.6915613534447</v>
      </c>
      <c r="I292" s="79">
        <f t="shared" si="78"/>
        <v>5.6257999999999999</v>
      </c>
      <c r="J292" s="96">
        <v>73.23</v>
      </c>
      <c r="K292" s="77">
        <v>23653</v>
      </c>
      <c r="L292" s="407">
        <f t="shared" si="73"/>
        <v>3875.9524784924211</v>
      </c>
      <c r="M292" s="342">
        <f t="shared" si="79"/>
        <v>1310.0719377304381</v>
      </c>
      <c r="N292" s="338">
        <f t="shared" si="80"/>
        <v>77.51904956984842</v>
      </c>
      <c r="O292" s="435">
        <v>41</v>
      </c>
      <c r="P292" s="425">
        <f t="shared" si="81"/>
        <v>5304.5434657927071</v>
      </c>
      <c r="Q292" s="79">
        <f t="shared" si="82"/>
        <v>3.7688999999999999</v>
      </c>
      <c r="R292" s="93">
        <v>148.66999999999999</v>
      </c>
      <c r="S292" s="77">
        <v>23653</v>
      </c>
      <c r="T292" s="407">
        <f t="shared" si="74"/>
        <v>1909.167955875429</v>
      </c>
      <c r="U292" s="387">
        <f t="shared" si="83"/>
        <v>645.29876908589495</v>
      </c>
      <c r="V292" s="338">
        <f t="shared" si="84"/>
        <v>38.18335911750858</v>
      </c>
      <c r="W292" s="435">
        <v>27</v>
      </c>
      <c r="X292" s="425">
        <f t="shared" si="85"/>
        <v>2619.6500840788326</v>
      </c>
      <c r="Y292" s="79">
        <f t="shared" si="86"/>
        <v>1.8565</v>
      </c>
    </row>
    <row r="293" spans="1:25" ht="17.25" customHeight="1" x14ac:dyDescent="0.2">
      <c r="A293" s="75">
        <v>277</v>
      </c>
      <c r="B293" s="89">
        <v>49.06</v>
      </c>
      <c r="C293" s="77">
        <v>23653</v>
      </c>
      <c r="D293" s="411">
        <f t="shared" si="72"/>
        <v>5785.4871585813289</v>
      </c>
      <c r="E293" s="342">
        <f t="shared" si="75"/>
        <v>1955.4946596004891</v>
      </c>
      <c r="F293" s="338">
        <f t="shared" si="76"/>
        <v>115.70974317162658</v>
      </c>
      <c r="G293" s="407">
        <v>68</v>
      </c>
      <c r="H293" s="425">
        <f t="shared" si="77"/>
        <v>7924.6915613534447</v>
      </c>
      <c r="I293" s="79">
        <f t="shared" si="78"/>
        <v>5.6460999999999997</v>
      </c>
      <c r="J293" s="96">
        <v>73.23</v>
      </c>
      <c r="K293" s="77">
        <v>23653</v>
      </c>
      <c r="L293" s="407">
        <f t="shared" si="73"/>
        <v>3875.9524784924211</v>
      </c>
      <c r="M293" s="342">
        <f t="shared" si="79"/>
        <v>1310.0719377304381</v>
      </c>
      <c r="N293" s="338">
        <f t="shared" si="80"/>
        <v>77.51904956984842</v>
      </c>
      <c r="O293" s="435">
        <v>41</v>
      </c>
      <c r="P293" s="425">
        <f t="shared" si="81"/>
        <v>5304.5434657927071</v>
      </c>
      <c r="Q293" s="79">
        <f t="shared" si="82"/>
        <v>3.7826</v>
      </c>
      <c r="R293" s="93">
        <v>148.66999999999999</v>
      </c>
      <c r="S293" s="77">
        <v>23653</v>
      </c>
      <c r="T293" s="407">
        <f t="shared" si="74"/>
        <v>1909.167955875429</v>
      </c>
      <c r="U293" s="387">
        <f t="shared" si="83"/>
        <v>645.29876908589495</v>
      </c>
      <c r="V293" s="338">
        <f t="shared" si="84"/>
        <v>38.18335911750858</v>
      </c>
      <c r="W293" s="435">
        <v>27</v>
      </c>
      <c r="X293" s="425">
        <f t="shared" si="85"/>
        <v>2619.6500840788326</v>
      </c>
      <c r="Y293" s="79">
        <f t="shared" si="86"/>
        <v>1.8632</v>
      </c>
    </row>
    <row r="294" spans="1:25" ht="17.25" customHeight="1" x14ac:dyDescent="0.2">
      <c r="A294" s="75">
        <v>278</v>
      </c>
      <c r="B294" s="89">
        <v>49.06</v>
      </c>
      <c r="C294" s="77">
        <v>23653</v>
      </c>
      <c r="D294" s="411">
        <f t="shared" si="72"/>
        <v>5785.4871585813289</v>
      </c>
      <c r="E294" s="342">
        <f t="shared" si="75"/>
        <v>1955.4946596004891</v>
      </c>
      <c r="F294" s="338">
        <f t="shared" si="76"/>
        <v>115.70974317162658</v>
      </c>
      <c r="G294" s="407">
        <v>68</v>
      </c>
      <c r="H294" s="425">
        <f t="shared" si="77"/>
        <v>7924.6915613534447</v>
      </c>
      <c r="I294" s="79">
        <f t="shared" si="78"/>
        <v>5.6665000000000001</v>
      </c>
      <c r="J294" s="96">
        <v>73.23</v>
      </c>
      <c r="K294" s="77">
        <v>23653</v>
      </c>
      <c r="L294" s="407">
        <f t="shared" si="73"/>
        <v>3875.9524784924211</v>
      </c>
      <c r="M294" s="342">
        <f t="shared" si="79"/>
        <v>1310.0719377304381</v>
      </c>
      <c r="N294" s="338">
        <f t="shared" si="80"/>
        <v>77.51904956984842</v>
      </c>
      <c r="O294" s="435">
        <v>41</v>
      </c>
      <c r="P294" s="425">
        <f t="shared" si="81"/>
        <v>5304.5434657927071</v>
      </c>
      <c r="Q294" s="79">
        <f t="shared" si="82"/>
        <v>3.7963</v>
      </c>
      <c r="R294" s="93">
        <v>148.66999999999999</v>
      </c>
      <c r="S294" s="77">
        <v>23653</v>
      </c>
      <c r="T294" s="407">
        <f t="shared" si="74"/>
        <v>1909.167955875429</v>
      </c>
      <c r="U294" s="387">
        <f t="shared" si="83"/>
        <v>645.29876908589495</v>
      </c>
      <c r="V294" s="338">
        <f t="shared" si="84"/>
        <v>38.18335911750858</v>
      </c>
      <c r="W294" s="435">
        <v>27</v>
      </c>
      <c r="X294" s="425">
        <f t="shared" si="85"/>
        <v>2619.6500840788326</v>
      </c>
      <c r="Y294" s="79">
        <f t="shared" si="86"/>
        <v>1.8698999999999999</v>
      </c>
    </row>
    <row r="295" spans="1:25" ht="17.25" customHeight="1" x14ac:dyDescent="0.2">
      <c r="A295" s="75">
        <v>279</v>
      </c>
      <c r="B295" s="89">
        <v>49.06</v>
      </c>
      <c r="C295" s="77">
        <v>23653</v>
      </c>
      <c r="D295" s="411">
        <f t="shared" si="72"/>
        <v>5785.4871585813289</v>
      </c>
      <c r="E295" s="342">
        <f t="shared" si="75"/>
        <v>1955.4946596004891</v>
      </c>
      <c r="F295" s="338">
        <f t="shared" si="76"/>
        <v>115.70974317162658</v>
      </c>
      <c r="G295" s="407">
        <v>68</v>
      </c>
      <c r="H295" s="425">
        <f t="shared" si="77"/>
        <v>7924.6915613534447</v>
      </c>
      <c r="I295" s="79">
        <f t="shared" si="78"/>
        <v>5.6868999999999996</v>
      </c>
      <c r="J295" s="96">
        <v>73.23</v>
      </c>
      <c r="K295" s="77">
        <v>23653</v>
      </c>
      <c r="L295" s="407">
        <f t="shared" si="73"/>
        <v>3875.9524784924211</v>
      </c>
      <c r="M295" s="342">
        <f t="shared" si="79"/>
        <v>1310.0719377304381</v>
      </c>
      <c r="N295" s="338">
        <f t="shared" si="80"/>
        <v>77.51904956984842</v>
      </c>
      <c r="O295" s="435">
        <v>41</v>
      </c>
      <c r="P295" s="425">
        <f t="shared" si="81"/>
        <v>5304.5434657927071</v>
      </c>
      <c r="Q295" s="79">
        <f t="shared" si="82"/>
        <v>3.8098999999999998</v>
      </c>
      <c r="R295" s="93">
        <v>148.66999999999999</v>
      </c>
      <c r="S295" s="77">
        <v>23653</v>
      </c>
      <c r="T295" s="407">
        <f t="shared" si="74"/>
        <v>1909.167955875429</v>
      </c>
      <c r="U295" s="387">
        <f t="shared" si="83"/>
        <v>645.29876908589495</v>
      </c>
      <c r="V295" s="338">
        <f t="shared" si="84"/>
        <v>38.18335911750858</v>
      </c>
      <c r="W295" s="435">
        <v>27</v>
      </c>
      <c r="X295" s="425">
        <f t="shared" si="85"/>
        <v>2619.6500840788326</v>
      </c>
      <c r="Y295" s="79">
        <f t="shared" si="86"/>
        <v>1.8766</v>
      </c>
    </row>
    <row r="296" spans="1:25" ht="17.25" customHeight="1" x14ac:dyDescent="0.2">
      <c r="A296" s="109">
        <v>280</v>
      </c>
      <c r="B296" s="89">
        <v>49.06</v>
      </c>
      <c r="C296" s="77">
        <v>23653</v>
      </c>
      <c r="D296" s="411">
        <f t="shared" si="72"/>
        <v>5785.4871585813289</v>
      </c>
      <c r="E296" s="342">
        <f t="shared" si="75"/>
        <v>1955.4946596004891</v>
      </c>
      <c r="F296" s="338">
        <f t="shared" si="76"/>
        <v>115.70974317162658</v>
      </c>
      <c r="G296" s="407">
        <v>68</v>
      </c>
      <c r="H296" s="425">
        <f t="shared" si="77"/>
        <v>7924.6915613534447</v>
      </c>
      <c r="I296" s="79">
        <f t="shared" si="78"/>
        <v>5.7073</v>
      </c>
      <c r="J296" s="96">
        <v>73.23</v>
      </c>
      <c r="K296" s="77">
        <v>23653</v>
      </c>
      <c r="L296" s="407">
        <f t="shared" si="73"/>
        <v>3875.9524784924211</v>
      </c>
      <c r="M296" s="342">
        <f t="shared" si="79"/>
        <v>1310.0719377304381</v>
      </c>
      <c r="N296" s="338">
        <f t="shared" si="80"/>
        <v>77.51904956984842</v>
      </c>
      <c r="O296" s="435">
        <v>41</v>
      </c>
      <c r="P296" s="425">
        <f t="shared" si="81"/>
        <v>5304.5434657927071</v>
      </c>
      <c r="Q296" s="79">
        <f t="shared" si="82"/>
        <v>3.8235999999999999</v>
      </c>
      <c r="R296" s="93">
        <v>148.66999999999999</v>
      </c>
      <c r="S296" s="77">
        <v>23653</v>
      </c>
      <c r="T296" s="407">
        <f t="shared" si="74"/>
        <v>1909.167955875429</v>
      </c>
      <c r="U296" s="387">
        <f t="shared" si="83"/>
        <v>645.29876908589495</v>
      </c>
      <c r="V296" s="338">
        <f t="shared" si="84"/>
        <v>38.18335911750858</v>
      </c>
      <c r="W296" s="435">
        <v>27</v>
      </c>
      <c r="X296" s="425">
        <f t="shared" si="85"/>
        <v>2619.6500840788326</v>
      </c>
      <c r="Y296" s="79">
        <f t="shared" si="86"/>
        <v>1.8834</v>
      </c>
    </row>
    <row r="297" spans="1:25" ht="17.25" customHeight="1" x14ac:dyDescent="0.2">
      <c r="A297" s="75">
        <v>281</v>
      </c>
      <c r="B297" s="89">
        <v>49.06</v>
      </c>
      <c r="C297" s="77">
        <v>23653</v>
      </c>
      <c r="D297" s="411">
        <f t="shared" si="72"/>
        <v>5785.4871585813289</v>
      </c>
      <c r="E297" s="342">
        <f t="shared" si="75"/>
        <v>1955.4946596004891</v>
      </c>
      <c r="F297" s="338">
        <f t="shared" si="76"/>
        <v>115.70974317162658</v>
      </c>
      <c r="G297" s="407">
        <v>68</v>
      </c>
      <c r="H297" s="425">
        <f t="shared" si="77"/>
        <v>7924.6915613534447</v>
      </c>
      <c r="I297" s="79">
        <f t="shared" si="78"/>
        <v>5.7276999999999996</v>
      </c>
      <c r="J297" s="96">
        <v>73.23</v>
      </c>
      <c r="K297" s="77">
        <v>23653</v>
      </c>
      <c r="L297" s="407">
        <f t="shared" si="73"/>
        <v>3875.9524784924211</v>
      </c>
      <c r="M297" s="342">
        <f t="shared" si="79"/>
        <v>1310.0719377304381</v>
      </c>
      <c r="N297" s="338">
        <f t="shared" si="80"/>
        <v>77.51904956984842</v>
      </c>
      <c r="O297" s="435">
        <v>41</v>
      </c>
      <c r="P297" s="425">
        <f t="shared" si="81"/>
        <v>5304.5434657927071</v>
      </c>
      <c r="Q297" s="79">
        <f t="shared" si="82"/>
        <v>3.8372000000000002</v>
      </c>
      <c r="R297" s="93">
        <v>148.66999999999999</v>
      </c>
      <c r="S297" s="77">
        <v>23653</v>
      </c>
      <c r="T297" s="407">
        <f t="shared" si="74"/>
        <v>1909.167955875429</v>
      </c>
      <c r="U297" s="387">
        <f t="shared" si="83"/>
        <v>645.29876908589495</v>
      </c>
      <c r="V297" s="338">
        <f t="shared" si="84"/>
        <v>38.18335911750858</v>
      </c>
      <c r="W297" s="435">
        <v>27</v>
      </c>
      <c r="X297" s="425">
        <f t="shared" si="85"/>
        <v>2619.6500840788326</v>
      </c>
      <c r="Y297" s="79">
        <f t="shared" si="86"/>
        <v>1.8900999999999999</v>
      </c>
    </row>
    <row r="298" spans="1:25" ht="17.25" customHeight="1" x14ac:dyDescent="0.2">
      <c r="A298" s="75">
        <v>282</v>
      </c>
      <c r="B298" s="89">
        <v>49.06</v>
      </c>
      <c r="C298" s="77">
        <v>23653</v>
      </c>
      <c r="D298" s="411">
        <f t="shared" si="72"/>
        <v>5785.4871585813289</v>
      </c>
      <c r="E298" s="342">
        <f t="shared" si="75"/>
        <v>1955.4946596004891</v>
      </c>
      <c r="F298" s="338">
        <f t="shared" si="76"/>
        <v>115.70974317162658</v>
      </c>
      <c r="G298" s="407">
        <v>68</v>
      </c>
      <c r="H298" s="425">
        <f t="shared" si="77"/>
        <v>7924.6915613534447</v>
      </c>
      <c r="I298" s="79">
        <f t="shared" si="78"/>
        <v>5.7481</v>
      </c>
      <c r="J298" s="96">
        <v>73.23</v>
      </c>
      <c r="K298" s="77">
        <v>23653</v>
      </c>
      <c r="L298" s="407">
        <f t="shared" si="73"/>
        <v>3875.9524784924211</v>
      </c>
      <c r="M298" s="342">
        <f t="shared" si="79"/>
        <v>1310.0719377304381</v>
      </c>
      <c r="N298" s="338">
        <f t="shared" si="80"/>
        <v>77.51904956984842</v>
      </c>
      <c r="O298" s="435">
        <v>41</v>
      </c>
      <c r="P298" s="425">
        <f t="shared" si="81"/>
        <v>5304.5434657927071</v>
      </c>
      <c r="Q298" s="79">
        <f t="shared" si="82"/>
        <v>3.8509000000000002</v>
      </c>
      <c r="R298" s="93">
        <v>148.66999999999999</v>
      </c>
      <c r="S298" s="77">
        <v>23653</v>
      </c>
      <c r="T298" s="407">
        <f t="shared" si="74"/>
        <v>1909.167955875429</v>
      </c>
      <c r="U298" s="387">
        <f t="shared" si="83"/>
        <v>645.29876908589495</v>
      </c>
      <c r="V298" s="338">
        <f t="shared" si="84"/>
        <v>38.18335911750858</v>
      </c>
      <c r="W298" s="435">
        <v>27</v>
      </c>
      <c r="X298" s="425">
        <f t="shared" si="85"/>
        <v>2619.6500840788326</v>
      </c>
      <c r="Y298" s="79">
        <f t="shared" si="86"/>
        <v>1.8968</v>
      </c>
    </row>
    <row r="299" spans="1:25" ht="17.25" customHeight="1" x14ac:dyDescent="0.2">
      <c r="A299" s="75">
        <v>283</v>
      </c>
      <c r="B299" s="89">
        <v>49.06</v>
      </c>
      <c r="C299" s="77">
        <v>23653</v>
      </c>
      <c r="D299" s="411">
        <f t="shared" si="72"/>
        <v>5785.4871585813289</v>
      </c>
      <c r="E299" s="342">
        <f t="shared" si="75"/>
        <v>1955.4946596004891</v>
      </c>
      <c r="F299" s="338">
        <f t="shared" si="76"/>
        <v>115.70974317162658</v>
      </c>
      <c r="G299" s="407">
        <v>68</v>
      </c>
      <c r="H299" s="425">
        <f t="shared" si="77"/>
        <v>7924.6915613534447</v>
      </c>
      <c r="I299" s="79">
        <f t="shared" si="78"/>
        <v>5.7683999999999997</v>
      </c>
      <c r="J299" s="96">
        <v>73.23</v>
      </c>
      <c r="K299" s="77">
        <v>23653</v>
      </c>
      <c r="L299" s="407">
        <f t="shared" si="73"/>
        <v>3875.9524784924211</v>
      </c>
      <c r="M299" s="342">
        <f t="shared" si="79"/>
        <v>1310.0719377304381</v>
      </c>
      <c r="N299" s="338">
        <f t="shared" si="80"/>
        <v>77.51904956984842</v>
      </c>
      <c r="O299" s="435">
        <v>41</v>
      </c>
      <c r="P299" s="425">
        <f t="shared" si="81"/>
        <v>5304.5434657927071</v>
      </c>
      <c r="Q299" s="79">
        <f t="shared" si="82"/>
        <v>3.8645</v>
      </c>
      <c r="R299" s="93">
        <v>148.66999999999999</v>
      </c>
      <c r="S299" s="77">
        <v>23653</v>
      </c>
      <c r="T299" s="407">
        <f t="shared" si="74"/>
        <v>1909.167955875429</v>
      </c>
      <c r="U299" s="387">
        <f t="shared" si="83"/>
        <v>645.29876908589495</v>
      </c>
      <c r="V299" s="338">
        <f t="shared" si="84"/>
        <v>38.18335911750858</v>
      </c>
      <c r="W299" s="435">
        <v>27</v>
      </c>
      <c r="X299" s="425">
        <f t="shared" si="85"/>
        <v>2619.6500840788326</v>
      </c>
      <c r="Y299" s="79">
        <f t="shared" si="86"/>
        <v>1.9035</v>
      </c>
    </row>
    <row r="300" spans="1:25" ht="17.25" customHeight="1" x14ac:dyDescent="0.2">
      <c r="A300" s="75">
        <v>284</v>
      </c>
      <c r="B300" s="89">
        <v>49.06</v>
      </c>
      <c r="C300" s="77">
        <v>23653</v>
      </c>
      <c r="D300" s="411">
        <f t="shared" si="72"/>
        <v>5785.4871585813289</v>
      </c>
      <c r="E300" s="342">
        <f t="shared" si="75"/>
        <v>1955.4946596004891</v>
      </c>
      <c r="F300" s="338">
        <f t="shared" si="76"/>
        <v>115.70974317162658</v>
      </c>
      <c r="G300" s="407">
        <v>68</v>
      </c>
      <c r="H300" s="425">
        <f t="shared" si="77"/>
        <v>7924.6915613534447</v>
      </c>
      <c r="I300" s="79">
        <f t="shared" si="78"/>
        <v>5.7888000000000002</v>
      </c>
      <c r="J300" s="96">
        <v>73.23</v>
      </c>
      <c r="K300" s="77">
        <v>23653</v>
      </c>
      <c r="L300" s="407">
        <f t="shared" si="73"/>
        <v>3875.9524784924211</v>
      </c>
      <c r="M300" s="342">
        <f t="shared" si="79"/>
        <v>1310.0719377304381</v>
      </c>
      <c r="N300" s="338">
        <f t="shared" si="80"/>
        <v>77.51904956984842</v>
      </c>
      <c r="O300" s="435">
        <v>41</v>
      </c>
      <c r="P300" s="425">
        <f t="shared" si="81"/>
        <v>5304.5434657927071</v>
      </c>
      <c r="Q300" s="79">
        <f t="shared" si="82"/>
        <v>3.8782000000000001</v>
      </c>
      <c r="R300" s="93">
        <v>148.66999999999999</v>
      </c>
      <c r="S300" s="77">
        <v>23653</v>
      </c>
      <c r="T300" s="407">
        <f t="shared" si="74"/>
        <v>1909.167955875429</v>
      </c>
      <c r="U300" s="387">
        <f t="shared" si="83"/>
        <v>645.29876908589495</v>
      </c>
      <c r="V300" s="338">
        <f t="shared" si="84"/>
        <v>38.18335911750858</v>
      </c>
      <c r="W300" s="435">
        <v>27</v>
      </c>
      <c r="X300" s="425">
        <f t="shared" si="85"/>
        <v>2619.6500840788326</v>
      </c>
      <c r="Y300" s="79">
        <f t="shared" si="86"/>
        <v>1.9103000000000001</v>
      </c>
    </row>
    <row r="301" spans="1:25" ht="17.25" customHeight="1" x14ac:dyDescent="0.2">
      <c r="A301" s="75">
        <v>285</v>
      </c>
      <c r="B301" s="89">
        <v>49.06</v>
      </c>
      <c r="C301" s="77">
        <v>23653</v>
      </c>
      <c r="D301" s="411">
        <f t="shared" si="72"/>
        <v>5785.4871585813289</v>
      </c>
      <c r="E301" s="342">
        <f t="shared" si="75"/>
        <v>1955.4946596004891</v>
      </c>
      <c r="F301" s="338">
        <f t="shared" si="76"/>
        <v>115.70974317162658</v>
      </c>
      <c r="G301" s="407">
        <v>68</v>
      </c>
      <c r="H301" s="425">
        <f t="shared" si="77"/>
        <v>7924.6915613534447</v>
      </c>
      <c r="I301" s="79">
        <f t="shared" si="78"/>
        <v>5.8091999999999997</v>
      </c>
      <c r="J301" s="96">
        <v>73.23</v>
      </c>
      <c r="K301" s="77">
        <v>23653</v>
      </c>
      <c r="L301" s="407">
        <f t="shared" si="73"/>
        <v>3875.9524784924211</v>
      </c>
      <c r="M301" s="342">
        <f t="shared" si="79"/>
        <v>1310.0719377304381</v>
      </c>
      <c r="N301" s="338">
        <f t="shared" si="80"/>
        <v>77.51904956984842</v>
      </c>
      <c r="O301" s="435">
        <v>41</v>
      </c>
      <c r="P301" s="425">
        <f t="shared" si="81"/>
        <v>5304.5434657927071</v>
      </c>
      <c r="Q301" s="79">
        <f t="shared" si="82"/>
        <v>3.8917999999999999</v>
      </c>
      <c r="R301" s="93">
        <v>148.66999999999999</v>
      </c>
      <c r="S301" s="77">
        <v>23653</v>
      </c>
      <c r="T301" s="407">
        <f t="shared" si="74"/>
        <v>1909.167955875429</v>
      </c>
      <c r="U301" s="387">
        <f t="shared" si="83"/>
        <v>645.29876908589495</v>
      </c>
      <c r="V301" s="338">
        <f t="shared" si="84"/>
        <v>38.18335911750858</v>
      </c>
      <c r="W301" s="435">
        <v>27</v>
      </c>
      <c r="X301" s="425">
        <f t="shared" si="85"/>
        <v>2619.6500840788326</v>
      </c>
      <c r="Y301" s="79">
        <f t="shared" si="86"/>
        <v>1.917</v>
      </c>
    </row>
    <row r="302" spans="1:25" ht="17.25" customHeight="1" x14ac:dyDescent="0.2">
      <c r="A302" s="75">
        <v>286</v>
      </c>
      <c r="B302" s="89">
        <v>49.06</v>
      </c>
      <c r="C302" s="77">
        <v>23653</v>
      </c>
      <c r="D302" s="411">
        <f t="shared" si="72"/>
        <v>5785.4871585813289</v>
      </c>
      <c r="E302" s="342">
        <f t="shared" si="75"/>
        <v>1955.4946596004891</v>
      </c>
      <c r="F302" s="338">
        <f t="shared" si="76"/>
        <v>115.70974317162658</v>
      </c>
      <c r="G302" s="407">
        <v>68</v>
      </c>
      <c r="H302" s="425">
        <f t="shared" si="77"/>
        <v>7924.6915613534447</v>
      </c>
      <c r="I302" s="79">
        <f t="shared" si="78"/>
        <v>5.8296000000000001</v>
      </c>
      <c r="J302" s="96">
        <v>73.23</v>
      </c>
      <c r="K302" s="77">
        <v>23653</v>
      </c>
      <c r="L302" s="407">
        <f t="shared" si="73"/>
        <v>3875.9524784924211</v>
      </c>
      <c r="M302" s="342">
        <f t="shared" si="79"/>
        <v>1310.0719377304381</v>
      </c>
      <c r="N302" s="338">
        <f t="shared" si="80"/>
        <v>77.51904956984842</v>
      </c>
      <c r="O302" s="435">
        <v>41</v>
      </c>
      <c r="P302" s="425">
        <f t="shared" si="81"/>
        <v>5304.5434657927071</v>
      </c>
      <c r="Q302" s="79">
        <f t="shared" si="82"/>
        <v>3.9055</v>
      </c>
      <c r="R302" s="93">
        <v>148.66999999999999</v>
      </c>
      <c r="S302" s="77">
        <v>23653</v>
      </c>
      <c r="T302" s="407">
        <f t="shared" si="74"/>
        <v>1909.167955875429</v>
      </c>
      <c r="U302" s="387">
        <f t="shared" si="83"/>
        <v>645.29876908589495</v>
      </c>
      <c r="V302" s="338">
        <f t="shared" si="84"/>
        <v>38.18335911750858</v>
      </c>
      <c r="W302" s="435">
        <v>27</v>
      </c>
      <c r="X302" s="425">
        <f t="shared" si="85"/>
        <v>2619.6500840788326</v>
      </c>
      <c r="Y302" s="79">
        <f t="shared" si="86"/>
        <v>1.9237</v>
      </c>
    </row>
    <row r="303" spans="1:25" ht="17.25" customHeight="1" x14ac:dyDescent="0.2">
      <c r="A303" s="75">
        <v>287</v>
      </c>
      <c r="B303" s="89">
        <v>49.06</v>
      </c>
      <c r="C303" s="77">
        <v>23653</v>
      </c>
      <c r="D303" s="411">
        <f t="shared" si="72"/>
        <v>5785.4871585813289</v>
      </c>
      <c r="E303" s="342">
        <f t="shared" si="75"/>
        <v>1955.4946596004891</v>
      </c>
      <c r="F303" s="338">
        <f t="shared" si="76"/>
        <v>115.70974317162658</v>
      </c>
      <c r="G303" s="407">
        <v>68</v>
      </c>
      <c r="H303" s="425">
        <f t="shared" si="77"/>
        <v>7924.6915613534447</v>
      </c>
      <c r="I303" s="79">
        <f t="shared" si="78"/>
        <v>5.85</v>
      </c>
      <c r="J303" s="96">
        <v>73.23</v>
      </c>
      <c r="K303" s="77">
        <v>23653</v>
      </c>
      <c r="L303" s="407">
        <f t="shared" si="73"/>
        <v>3875.9524784924211</v>
      </c>
      <c r="M303" s="342">
        <f t="shared" si="79"/>
        <v>1310.0719377304381</v>
      </c>
      <c r="N303" s="338">
        <f t="shared" si="80"/>
        <v>77.51904956984842</v>
      </c>
      <c r="O303" s="435">
        <v>41</v>
      </c>
      <c r="P303" s="425">
        <f t="shared" si="81"/>
        <v>5304.5434657927071</v>
      </c>
      <c r="Q303" s="79">
        <f t="shared" si="82"/>
        <v>3.9192</v>
      </c>
      <c r="R303" s="93">
        <v>148.66999999999999</v>
      </c>
      <c r="S303" s="77">
        <v>23653</v>
      </c>
      <c r="T303" s="407">
        <f t="shared" si="74"/>
        <v>1909.167955875429</v>
      </c>
      <c r="U303" s="387">
        <f t="shared" si="83"/>
        <v>645.29876908589495</v>
      </c>
      <c r="V303" s="338">
        <f t="shared" si="84"/>
        <v>38.18335911750858</v>
      </c>
      <c r="W303" s="435">
        <v>27</v>
      </c>
      <c r="X303" s="425">
        <f t="shared" si="85"/>
        <v>2619.6500840788326</v>
      </c>
      <c r="Y303" s="79">
        <f t="shared" si="86"/>
        <v>1.9303999999999999</v>
      </c>
    </row>
    <row r="304" spans="1:25" ht="17.25" customHeight="1" x14ac:dyDescent="0.2">
      <c r="A304" s="75">
        <v>288</v>
      </c>
      <c r="B304" s="89">
        <v>49.06</v>
      </c>
      <c r="C304" s="77">
        <v>23653</v>
      </c>
      <c r="D304" s="411">
        <f t="shared" si="72"/>
        <v>5785.4871585813289</v>
      </c>
      <c r="E304" s="342">
        <f t="shared" si="75"/>
        <v>1955.4946596004891</v>
      </c>
      <c r="F304" s="338">
        <f t="shared" si="76"/>
        <v>115.70974317162658</v>
      </c>
      <c r="G304" s="407">
        <v>68</v>
      </c>
      <c r="H304" s="425">
        <f t="shared" si="77"/>
        <v>7924.6915613534447</v>
      </c>
      <c r="I304" s="79">
        <f t="shared" si="78"/>
        <v>5.8704000000000001</v>
      </c>
      <c r="J304" s="96">
        <v>73.23</v>
      </c>
      <c r="K304" s="77">
        <v>23653</v>
      </c>
      <c r="L304" s="407">
        <f t="shared" si="73"/>
        <v>3875.9524784924211</v>
      </c>
      <c r="M304" s="342">
        <f t="shared" si="79"/>
        <v>1310.0719377304381</v>
      </c>
      <c r="N304" s="338">
        <f t="shared" si="80"/>
        <v>77.51904956984842</v>
      </c>
      <c r="O304" s="435">
        <v>41</v>
      </c>
      <c r="P304" s="425">
        <f t="shared" si="81"/>
        <v>5304.5434657927071</v>
      </c>
      <c r="Q304" s="79">
        <f t="shared" si="82"/>
        <v>3.9327999999999999</v>
      </c>
      <c r="R304" s="93">
        <v>148.66999999999999</v>
      </c>
      <c r="S304" s="77">
        <v>23653</v>
      </c>
      <c r="T304" s="407">
        <f t="shared" si="74"/>
        <v>1909.167955875429</v>
      </c>
      <c r="U304" s="387">
        <f t="shared" si="83"/>
        <v>645.29876908589495</v>
      </c>
      <c r="V304" s="338">
        <f t="shared" si="84"/>
        <v>38.18335911750858</v>
      </c>
      <c r="W304" s="435">
        <v>27</v>
      </c>
      <c r="X304" s="425">
        <f t="shared" si="85"/>
        <v>2619.6500840788326</v>
      </c>
      <c r="Y304" s="79">
        <f t="shared" si="86"/>
        <v>1.9372</v>
      </c>
    </row>
    <row r="305" spans="1:25" ht="17.25" customHeight="1" x14ac:dyDescent="0.2">
      <c r="A305" s="75">
        <v>289</v>
      </c>
      <c r="B305" s="89">
        <v>49.06</v>
      </c>
      <c r="C305" s="77">
        <v>23653</v>
      </c>
      <c r="D305" s="411">
        <f t="shared" si="72"/>
        <v>5785.4871585813289</v>
      </c>
      <c r="E305" s="342">
        <f t="shared" si="75"/>
        <v>1955.4946596004891</v>
      </c>
      <c r="F305" s="338">
        <f t="shared" si="76"/>
        <v>115.70974317162658</v>
      </c>
      <c r="G305" s="407">
        <v>68</v>
      </c>
      <c r="H305" s="425">
        <f t="shared" si="77"/>
        <v>7924.6915613534447</v>
      </c>
      <c r="I305" s="79">
        <f t="shared" si="78"/>
        <v>5.8906999999999998</v>
      </c>
      <c r="J305" s="96">
        <v>73.23</v>
      </c>
      <c r="K305" s="77">
        <v>23653</v>
      </c>
      <c r="L305" s="407">
        <f t="shared" si="73"/>
        <v>3875.9524784924211</v>
      </c>
      <c r="M305" s="342">
        <f t="shared" si="79"/>
        <v>1310.0719377304381</v>
      </c>
      <c r="N305" s="338">
        <f t="shared" si="80"/>
        <v>77.51904956984842</v>
      </c>
      <c r="O305" s="435">
        <v>41</v>
      </c>
      <c r="P305" s="425">
        <f t="shared" si="81"/>
        <v>5304.5434657927071</v>
      </c>
      <c r="Q305" s="79">
        <f t="shared" si="82"/>
        <v>3.9464999999999999</v>
      </c>
      <c r="R305" s="93">
        <v>148.66999999999999</v>
      </c>
      <c r="S305" s="77">
        <v>23653</v>
      </c>
      <c r="T305" s="407">
        <f t="shared" si="74"/>
        <v>1909.167955875429</v>
      </c>
      <c r="U305" s="387">
        <f t="shared" si="83"/>
        <v>645.29876908589495</v>
      </c>
      <c r="V305" s="338">
        <f t="shared" si="84"/>
        <v>38.18335911750858</v>
      </c>
      <c r="W305" s="435">
        <v>27</v>
      </c>
      <c r="X305" s="425">
        <f t="shared" si="85"/>
        <v>2619.6500840788326</v>
      </c>
      <c r="Y305" s="79">
        <f t="shared" si="86"/>
        <v>1.9439</v>
      </c>
    </row>
    <row r="306" spans="1:25" ht="17.25" customHeight="1" x14ac:dyDescent="0.2">
      <c r="A306" s="109">
        <v>290</v>
      </c>
      <c r="B306" s="89">
        <v>49.06</v>
      </c>
      <c r="C306" s="77">
        <v>23653</v>
      </c>
      <c r="D306" s="411">
        <f t="shared" si="72"/>
        <v>5785.4871585813289</v>
      </c>
      <c r="E306" s="342">
        <f t="shared" si="75"/>
        <v>1955.4946596004891</v>
      </c>
      <c r="F306" s="338">
        <f t="shared" si="76"/>
        <v>115.70974317162658</v>
      </c>
      <c r="G306" s="407">
        <v>68</v>
      </c>
      <c r="H306" s="425">
        <f t="shared" si="77"/>
        <v>7924.6915613534447</v>
      </c>
      <c r="I306" s="79">
        <f t="shared" si="78"/>
        <v>5.9111000000000002</v>
      </c>
      <c r="J306" s="96">
        <v>73.23</v>
      </c>
      <c r="K306" s="77">
        <v>23653</v>
      </c>
      <c r="L306" s="407">
        <f t="shared" si="73"/>
        <v>3875.9524784924211</v>
      </c>
      <c r="M306" s="342">
        <f t="shared" si="79"/>
        <v>1310.0719377304381</v>
      </c>
      <c r="N306" s="338">
        <f t="shared" si="80"/>
        <v>77.51904956984842</v>
      </c>
      <c r="O306" s="435">
        <v>41</v>
      </c>
      <c r="P306" s="425">
        <f t="shared" si="81"/>
        <v>5304.5434657927071</v>
      </c>
      <c r="Q306" s="79">
        <f t="shared" si="82"/>
        <v>3.9601000000000002</v>
      </c>
      <c r="R306" s="93">
        <v>148.66999999999999</v>
      </c>
      <c r="S306" s="77">
        <v>23653</v>
      </c>
      <c r="T306" s="407">
        <f t="shared" si="74"/>
        <v>1909.167955875429</v>
      </c>
      <c r="U306" s="387">
        <f t="shared" si="83"/>
        <v>645.29876908589495</v>
      </c>
      <c r="V306" s="338">
        <f t="shared" si="84"/>
        <v>38.18335911750858</v>
      </c>
      <c r="W306" s="435">
        <v>27</v>
      </c>
      <c r="X306" s="425">
        <f t="shared" si="85"/>
        <v>2619.6500840788326</v>
      </c>
      <c r="Y306" s="79">
        <f t="shared" si="86"/>
        <v>1.9505999999999999</v>
      </c>
    </row>
    <row r="307" spans="1:25" ht="17.25" customHeight="1" x14ac:dyDescent="0.2">
      <c r="A307" s="75">
        <v>291</v>
      </c>
      <c r="B307" s="89">
        <v>49.06</v>
      </c>
      <c r="C307" s="77">
        <v>23653</v>
      </c>
      <c r="D307" s="411">
        <f t="shared" si="72"/>
        <v>5785.4871585813289</v>
      </c>
      <c r="E307" s="342">
        <f t="shared" si="75"/>
        <v>1955.4946596004891</v>
      </c>
      <c r="F307" s="338">
        <f t="shared" si="76"/>
        <v>115.70974317162658</v>
      </c>
      <c r="G307" s="407">
        <v>68</v>
      </c>
      <c r="H307" s="425">
        <f t="shared" si="77"/>
        <v>7924.6915613534447</v>
      </c>
      <c r="I307" s="79">
        <f t="shared" si="78"/>
        <v>5.9314999999999998</v>
      </c>
      <c r="J307" s="96">
        <v>73.23</v>
      </c>
      <c r="K307" s="77">
        <v>23653</v>
      </c>
      <c r="L307" s="407">
        <f t="shared" si="73"/>
        <v>3875.9524784924211</v>
      </c>
      <c r="M307" s="342">
        <f t="shared" si="79"/>
        <v>1310.0719377304381</v>
      </c>
      <c r="N307" s="338">
        <f t="shared" si="80"/>
        <v>77.51904956984842</v>
      </c>
      <c r="O307" s="435">
        <v>41</v>
      </c>
      <c r="P307" s="425">
        <f t="shared" si="81"/>
        <v>5304.5434657927071</v>
      </c>
      <c r="Q307" s="79">
        <f t="shared" si="82"/>
        <v>3.9738000000000002</v>
      </c>
      <c r="R307" s="93">
        <v>148.66999999999999</v>
      </c>
      <c r="S307" s="77">
        <v>23653</v>
      </c>
      <c r="T307" s="407">
        <f t="shared" si="74"/>
        <v>1909.167955875429</v>
      </c>
      <c r="U307" s="387">
        <f t="shared" si="83"/>
        <v>645.29876908589495</v>
      </c>
      <c r="V307" s="338">
        <f t="shared" si="84"/>
        <v>38.18335911750858</v>
      </c>
      <c r="W307" s="435">
        <v>27</v>
      </c>
      <c r="X307" s="425">
        <f t="shared" si="85"/>
        <v>2619.6500840788326</v>
      </c>
      <c r="Y307" s="79">
        <f t="shared" si="86"/>
        <v>1.9574</v>
      </c>
    </row>
    <row r="308" spans="1:25" ht="17.25" customHeight="1" x14ac:dyDescent="0.2">
      <c r="A308" s="75">
        <v>292</v>
      </c>
      <c r="B308" s="89">
        <v>49.06</v>
      </c>
      <c r="C308" s="77">
        <v>23653</v>
      </c>
      <c r="D308" s="411">
        <f t="shared" si="72"/>
        <v>5785.4871585813289</v>
      </c>
      <c r="E308" s="342">
        <f t="shared" si="75"/>
        <v>1955.4946596004891</v>
      </c>
      <c r="F308" s="338">
        <f t="shared" si="76"/>
        <v>115.70974317162658</v>
      </c>
      <c r="G308" s="407">
        <v>68</v>
      </c>
      <c r="H308" s="425">
        <f t="shared" si="77"/>
        <v>7924.6915613534447</v>
      </c>
      <c r="I308" s="79">
        <f t="shared" si="78"/>
        <v>5.9519000000000002</v>
      </c>
      <c r="J308" s="96">
        <v>73.23</v>
      </c>
      <c r="K308" s="77">
        <v>23653</v>
      </c>
      <c r="L308" s="407">
        <f t="shared" si="73"/>
        <v>3875.9524784924211</v>
      </c>
      <c r="M308" s="342">
        <f t="shared" si="79"/>
        <v>1310.0719377304381</v>
      </c>
      <c r="N308" s="338">
        <f t="shared" si="80"/>
        <v>77.51904956984842</v>
      </c>
      <c r="O308" s="435">
        <v>41</v>
      </c>
      <c r="P308" s="425">
        <f t="shared" si="81"/>
        <v>5304.5434657927071</v>
      </c>
      <c r="Q308" s="79">
        <f t="shared" si="82"/>
        <v>3.9874000000000001</v>
      </c>
      <c r="R308" s="93">
        <v>148.66999999999999</v>
      </c>
      <c r="S308" s="77">
        <v>23653</v>
      </c>
      <c r="T308" s="407">
        <f t="shared" si="74"/>
        <v>1909.167955875429</v>
      </c>
      <c r="U308" s="387">
        <f t="shared" si="83"/>
        <v>645.29876908589495</v>
      </c>
      <c r="V308" s="338">
        <f t="shared" si="84"/>
        <v>38.18335911750858</v>
      </c>
      <c r="W308" s="435">
        <v>27</v>
      </c>
      <c r="X308" s="425">
        <f t="shared" si="85"/>
        <v>2619.6500840788326</v>
      </c>
      <c r="Y308" s="79">
        <f t="shared" si="86"/>
        <v>1.9641</v>
      </c>
    </row>
    <row r="309" spans="1:25" ht="17.25" customHeight="1" x14ac:dyDescent="0.2">
      <c r="A309" s="75">
        <v>293</v>
      </c>
      <c r="B309" s="89">
        <v>49.06</v>
      </c>
      <c r="C309" s="77">
        <v>23653</v>
      </c>
      <c r="D309" s="411">
        <f t="shared" si="72"/>
        <v>5785.4871585813289</v>
      </c>
      <c r="E309" s="342">
        <f t="shared" si="75"/>
        <v>1955.4946596004891</v>
      </c>
      <c r="F309" s="338">
        <f t="shared" si="76"/>
        <v>115.70974317162658</v>
      </c>
      <c r="G309" s="407">
        <v>68</v>
      </c>
      <c r="H309" s="425">
        <f t="shared" si="77"/>
        <v>7924.6915613534447</v>
      </c>
      <c r="I309" s="79">
        <f t="shared" si="78"/>
        <v>5.9722999999999997</v>
      </c>
      <c r="J309" s="96">
        <v>73.23</v>
      </c>
      <c r="K309" s="77">
        <v>23653</v>
      </c>
      <c r="L309" s="407">
        <f t="shared" si="73"/>
        <v>3875.9524784924211</v>
      </c>
      <c r="M309" s="342">
        <f t="shared" si="79"/>
        <v>1310.0719377304381</v>
      </c>
      <c r="N309" s="338">
        <f t="shared" si="80"/>
        <v>77.51904956984842</v>
      </c>
      <c r="O309" s="435">
        <v>41</v>
      </c>
      <c r="P309" s="425">
        <f t="shared" si="81"/>
        <v>5304.5434657927071</v>
      </c>
      <c r="Q309" s="79">
        <f t="shared" si="82"/>
        <v>4.0011000000000001</v>
      </c>
      <c r="R309" s="93">
        <v>148.66999999999999</v>
      </c>
      <c r="S309" s="77">
        <v>23653</v>
      </c>
      <c r="T309" s="407">
        <f t="shared" si="74"/>
        <v>1909.167955875429</v>
      </c>
      <c r="U309" s="387">
        <f t="shared" si="83"/>
        <v>645.29876908589495</v>
      </c>
      <c r="V309" s="338">
        <f t="shared" si="84"/>
        <v>38.18335911750858</v>
      </c>
      <c r="W309" s="435">
        <v>27</v>
      </c>
      <c r="X309" s="425">
        <f t="shared" si="85"/>
        <v>2619.6500840788326</v>
      </c>
      <c r="Y309" s="79">
        <f t="shared" si="86"/>
        <v>1.9708000000000001</v>
      </c>
    </row>
    <row r="310" spans="1:25" ht="17.25" customHeight="1" x14ac:dyDescent="0.2">
      <c r="A310" s="75">
        <v>294</v>
      </c>
      <c r="B310" s="89">
        <v>49.06</v>
      </c>
      <c r="C310" s="77">
        <v>23653</v>
      </c>
      <c r="D310" s="411">
        <f t="shared" si="72"/>
        <v>5785.4871585813289</v>
      </c>
      <c r="E310" s="342">
        <f t="shared" si="75"/>
        <v>1955.4946596004891</v>
      </c>
      <c r="F310" s="338">
        <f t="shared" si="76"/>
        <v>115.70974317162658</v>
      </c>
      <c r="G310" s="407">
        <v>68</v>
      </c>
      <c r="H310" s="425">
        <f t="shared" si="77"/>
        <v>7924.6915613534447</v>
      </c>
      <c r="I310" s="79">
        <f t="shared" si="78"/>
        <v>5.9927000000000001</v>
      </c>
      <c r="J310" s="96">
        <v>73.23</v>
      </c>
      <c r="K310" s="77">
        <v>23653</v>
      </c>
      <c r="L310" s="407">
        <f t="shared" si="73"/>
        <v>3875.9524784924211</v>
      </c>
      <c r="M310" s="342">
        <f t="shared" si="79"/>
        <v>1310.0719377304381</v>
      </c>
      <c r="N310" s="338">
        <f t="shared" si="80"/>
        <v>77.51904956984842</v>
      </c>
      <c r="O310" s="435">
        <v>41</v>
      </c>
      <c r="P310" s="425">
        <f t="shared" si="81"/>
        <v>5304.5434657927071</v>
      </c>
      <c r="Q310" s="79">
        <f t="shared" si="82"/>
        <v>4.0147000000000004</v>
      </c>
      <c r="R310" s="93">
        <v>148.66999999999999</v>
      </c>
      <c r="S310" s="77">
        <v>23653</v>
      </c>
      <c r="T310" s="407">
        <f t="shared" si="74"/>
        <v>1909.167955875429</v>
      </c>
      <c r="U310" s="387">
        <f t="shared" si="83"/>
        <v>645.29876908589495</v>
      </c>
      <c r="V310" s="338">
        <f t="shared" si="84"/>
        <v>38.18335911750858</v>
      </c>
      <c r="W310" s="435">
        <v>27</v>
      </c>
      <c r="X310" s="425">
        <f t="shared" si="85"/>
        <v>2619.6500840788326</v>
      </c>
      <c r="Y310" s="79">
        <f t="shared" si="86"/>
        <v>1.9775</v>
      </c>
    </row>
    <row r="311" spans="1:25" ht="17.25" customHeight="1" x14ac:dyDescent="0.2">
      <c r="A311" s="75">
        <v>295</v>
      </c>
      <c r="B311" s="89">
        <v>49.06</v>
      </c>
      <c r="C311" s="77">
        <v>23653</v>
      </c>
      <c r="D311" s="411">
        <f t="shared" si="72"/>
        <v>5785.4871585813289</v>
      </c>
      <c r="E311" s="342">
        <f t="shared" si="75"/>
        <v>1955.4946596004891</v>
      </c>
      <c r="F311" s="338">
        <f t="shared" si="76"/>
        <v>115.70974317162658</v>
      </c>
      <c r="G311" s="407">
        <v>68</v>
      </c>
      <c r="H311" s="425">
        <f t="shared" si="77"/>
        <v>7924.6915613534447</v>
      </c>
      <c r="I311" s="79">
        <f t="shared" si="78"/>
        <v>6.0129999999999999</v>
      </c>
      <c r="J311" s="96">
        <v>73.23</v>
      </c>
      <c r="K311" s="77">
        <v>23653</v>
      </c>
      <c r="L311" s="407">
        <f t="shared" si="73"/>
        <v>3875.9524784924211</v>
      </c>
      <c r="M311" s="342">
        <f t="shared" si="79"/>
        <v>1310.0719377304381</v>
      </c>
      <c r="N311" s="338">
        <f t="shared" si="80"/>
        <v>77.51904956984842</v>
      </c>
      <c r="O311" s="435">
        <v>41</v>
      </c>
      <c r="P311" s="425">
        <f t="shared" si="81"/>
        <v>5304.5434657927071</v>
      </c>
      <c r="Q311" s="79">
        <f t="shared" si="82"/>
        <v>4.0284000000000004</v>
      </c>
      <c r="R311" s="93">
        <v>148.66999999999999</v>
      </c>
      <c r="S311" s="77">
        <v>23653</v>
      </c>
      <c r="T311" s="407">
        <f t="shared" si="74"/>
        <v>1909.167955875429</v>
      </c>
      <c r="U311" s="387">
        <f t="shared" si="83"/>
        <v>645.29876908589495</v>
      </c>
      <c r="V311" s="338">
        <f t="shared" si="84"/>
        <v>38.18335911750858</v>
      </c>
      <c r="W311" s="435">
        <v>27</v>
      </c>
      <c r="X311" s="425">
        <f t="shared" si="85"/>
        <v>2619.6500840788326</v>
      </c>
      <c r="Y311" s="79">
        <f t="shared" si="86"/>
        <v>1.9843</v>
      </c>
    </row>
    <row r="312" spans="1:25" ht="17.25" customHeight="1" x14ac:dyDescent="0.2">
      <c r="A312" s="75">
        <v>296</v>
      </c>
      <c r="B312" s="89">
        <v>49.06</v>
      </c>
      <c r="C312" s="77">
        <v>23653</v>
      </c>
      <c r="D312" s="411">
        <f t="shared" si="72"/>
        <v>5785.4871585813289</v>
      </c>
      <c r="E312" s="342">
        <f t="shared" si="75"/>
        <v>1955.4946596004891</v>
      </c>
      <c r="F312" s="338">
        <f t="shared" si="76"/>
        <v>115.70974317162658</v>
      </c>
      <c r="G312" s="407">
        <v>68</v>
      </c>
      <c r="H312" s="425">
        <f t="shared" si="77"/>
        <v>7924.6915613534447</v>
      </c>
      <c r="I312" s="79">
        <f t="shared" si="78"/>
        <v>6.0334000000000003</v>
      </c>
      <c r="J312" s="96">
        <v>73.23</v>
      </c>
      <c r="K312" s="77">
        <v>23653</v>
      </c>
      <c r="L312" s="407">
        <f t="shared" si="73"/>
        <v>3875.9524784924211</v>
      </c>
      <c r="M312" s="342">
        <f t="shared" si="79"/>
        <v>1310.0719377304381</v>
      </c>
      <c r="N312" s="338">
        <f t="shared" si="80"/>
        <v>77.51904956984842</v>
      </c>
      <c r="O312" s="435">
        <v>41</v>
      </c>
      <c r="P312" s="425">
        <f t="shared" si="81"/>
        <v>5304.5434657927071</v>
      </c>
      <c r="Q312" s="79">
        <f t="shared" si="82"/>
        <v>4.0420999999999996</v>
      </c>
      <c r="R312" s="93">
        <v>148.66999999999999</v>
      </c>
      <c r="S312" s="77">
        <v>23653</v>
      </c>
      <c r="T312" s="407">
        <f t="shared" si="74"/>
        <v>1909.167955875429</v>
      </c>
      <c r="U312" s="387">
        <f t="shared" si="83"/>
        <v>645.29876908589495</v>
      </c>
      <c r="V312" s="338">
        <f t="shared" si="84"/>
        <v>38.18335911750858</v>
      </c>
      <c r="W312" s="435">
        <v>27</v>
      </c>
      <c r="X312" s="425">
        <f t="shared" si="85"/>
        <v>2619.6500840788326</v>
      </c>
      <c r="Y312" s="79">
        <f t="shared" si="86"/>
        <v>1.9910000000000001</v>
      </c>
    </row>
    <row r="313" spans="1:25" ht="17.25" customHeight="1" x14ac:dyDescent="0.2">
      <c r="A313" s="75">
        <v>297</v>
      </c>
      <c r="B313" s="89">
        <v>49.06</v>
      </c>
      <c r="C313" s="77">
        <v>23653</v>
      </c>
      <c r="D313" s="411">
        <f t="shared" si="72"/>
        <v>5785.4871585813289</v>
      </c>
      <c r="E313" s="342">
        <f t="shared" si="75"/>
        <v>1955.4946596004891</v>
      </c>
      <c r="F313" s="338">
        <f t="shared" si="76"/>
        <v>115.70974317162658</v>
      </c>
      <c r="G313" s="407">
        <v>68</v>
      </c>
      <c r="H313" s="425">
        <f t="shared" si="77"/>
        <v>7924.6915613534447</v>
      </c>
      <c r="I313" s="79">
        <f t="shared" si="78"/>
        <v>6.0537999999999998</v>
      </c>
      <c r="J313" s="96">
        <v>73.23</v>
      </c>
      <c r="K313" s="77">
        <v>23653</v>
      </c>
      <c r="L313" s="407">
        <f t="shared" si="73"/>
        <v>3875.9524784924211</v>
      </c>
      <c r="M313" s="342">
        <f t="shared" si="79"/>
        <v>1310.0719377304381</v>
      </c>
      <c r="N313" s="338">
        <f t="shared" si="80"/>
        <v>77.51904956984842</v>
      </c>
      <c r="O313" s="435">
        <v>41</v>
      </c>
      <c r="P313" s="425">
        <f t="shared" si="81"/>
        <v>5304.5434657927071</v>
      </c>
      <c r="Q313" s="79">
        <f t="shared" si="82"/>
        <v>4.0556999999999999</v>
      </c>
      <c r="R313" s="93">
        <v>148.66999999999999</v>
      </c>
      <c r="S313" s="77">
        <v>23653</v>
      </c>
      <c r="T313" s="407">
        <f t="shared" si="74"/>
        <v>1909.167955875429</v>
      </c>
      <c r="U313" s="387">
        <f t="shared" si="83"/>
        <v>645.29876908589495</v>
      </c>
      <c r="V313" s="338">
        <f t="shared" si="84"/>
        <v>38.18335911750858</v>
      </c>
      <c r="W313" s="435">
        <v>27</v>
      </c>
      <c r="X313" s="425">
        <f t="shared" si="85"/>
        <v>2619.6500840788326</v>
      </c>
      <c r="Y313" s="79">
        <f t="shared" si="86"/>
        <v>1.9977</v>
      </c>
    </row>
    <row r="314" spans="1:25" ht="17.25" customHeight="1" x14ac:dyDescent="0.2">
      <c r="A314" s="75">
        <v>298</v>
      </c>
      <c r="B314" s="89">
        <v>49.06</v>
      </c>
      <c r="C314" s="77">
        <v>23653</v>
      </c>
      <c r="D314" s="411">
        <f t="shared" si="72"/>
        <v>5785.4871585813289</v>
      </c>
      <c r="E314" s="342">
        <f t="shared" si="75"/>
        <v>1955.4946596004891</v>
      </c>
      <c r="F314" s="338">
        <f t="shared" si="76"/>
        <v>115.70974317162658</v>
      </c>
      <c r="G314" s="407">
        <v>68</v>
      </c>
      <c r="H314" s="425">
        <f t="shared" si="77"/>
        <v>7924.6915613534447</v>
      </c>
      <c r="I314" s="79">
        <f t="shared" si="78"/>
        <v>6.0742000000000003</v>
      </c>
      <c r="J314" s="96">
        <v>73.23</v>
      </c>
      <c r="K314" s="77">
        <v>23653</v>
      </c>
      <c r="L314" s="407">
        <f t="shared" si="73"/>
        <v>3875.9524784924211</v>
      </c>
      <c r="M314" s="342">
        <f t="shared" si="79"/>
        <v>1310.0719377304381</v>
      </c>
      <c r="N314" s="338">
        <f t="shared" si="80"/>
        <v>77.51904956984842</v>
      </c>
      <c r="O314" s="435">
        <v>41</v>
      </c>
      <c r="P314" s="425">
        <f t="shared" si="81"/>
        <v>5304.5434657927071</v>
      </c>
      <c r="Q314" s="79">
        <f t="shared" si="82"/>
        <v>4.0693999999999999</v>
      </c>
      <c r="R314" s="93">
        <v>148.66999999999999</v>
      </c>
      <c r="S314" s="77">
        <v>23653</v>
      </c>
      <c r="T314" s="407">
        <f t="shared" si="74"/>
        <v>1909.167955875429</v>
      </c>
      <c r="U314" s="387">
        <f t="shared" si="83"/>
        <v>645.29876908589495</v>
      </c>
      <c r="V314" s="338">
        <f t="shared" si="84"/>
        <v>38.18335911750858</v>
      </c>
      <c r="W314" s="435">
        <v>27</v>
      </c>
      <c r="X314" s="425">
        <f t="shared" si="85"/>
        <v>2619.6500840788326</v>
      </c>
      <c r="Y314" s="79">
        <f t="shared" si="86"/>
        <v>2.0044</v>
      </c>
    </row>
    <row r="315" spans="1:25" ht="17.25" customHeight="1" x14ac:dyDescent="0.2">
      <c r="A315" s="75">
        <v>299</v>
      </c>
      <c r="B315" s="89">
        <v>49.06</v>
      </c>
      <c r="C315" s="77">
        <v>23653</v>
      </c>
      <c r="D315" s="411">
        <f t="shared" si="72"/>
        <v>5785.4871585813289</v>
      </c>
      <c r="E315" s="342">
        <f t="shared" si="75"/>
        <v>1955.4946596004891</v>
      </c>
      <c r="F315" s="338">
        <f t="shared" si="76"/>
        <v>115.70974317162658</v>
      </c>
      <c r="G315" s="407">
        <v>68</v>
      </c>
      <c r="H315" s="425">
        <f t="shared" si="77"/>
        <v>7924.6915613534447</v>
      </c>
      <c r="I315" s="79">
        <f t="shared" si="78"/>
        <v>6.0945999999999998</v>
      </c>
      <c r="J315" s="96">
        <v>73.23</v>
      </c>
      <c r="K315" s="77">
        <v>23653</v>
      </c>
      <c r="L315" s="407">
        <f t="shared" si="73"/>
        <v>3875.9524784924211</v>
      </c>
      <c r="M315" s="342">
        <f t="shared" si="79"/>
        <v>1310.0719377304381</v>
      </c>
      <c r="N315" s="338">
        <f t="shared" si="80"/>
        <v>77.51904956984842</v>
      </c>
      <c r="O315" s="435">
        <v>41</v>
      </c>
      <c r="P315" s="425">
        <f t="shared" si="81"/>
        <v>5304.5434657927071</v>
      </c>
      <c r="Q315" s="79">
        <f t="shared" si="82"/>
        <v>4.0830000000000002</v>
      </c>
      <c r="R315" s="93">
        <v>148.66999999999999</v>
      </c>
      <c r="S315" s="77">
        <v>23653</v>
      </c>
      <c r="T315" s="407">
        <f t="shared" si="74"/>
        <v>1909.167955875429</v>
      </c>
      <c r="U315" s="387">
        <f t="shared" si="83"/>
        <v>645.29876908589495</v>
      </c>
      <c r="V315" s="338">
        <f t="shared" si="84"/>
        <v>38.18335911750858</v>
      </c>
      <c r="W315" s="435">
        <v>27</v>
      </c>
      <c r="X315" s="425">
        <f t="shared" si="85"/>
        <v>2619.6500840788326</v>
      </c>
      <c r="Y315" s="79">
        <f t="shared" si="86"/>
        <v>2.0112000000000001</v>
      </c>
    </row>
    <row r="316" spans="1:25" ht="17.25" customHeight="1" x14ac:dyDescent="0.2">
      <c r="A316" s="109">
        <v>300</v>
      </c>
      <c r="B316" s="89">
        <v>49.06</v>
      </c>
      <c r="C316" s="77">
        <v>23653</v>
      </c>
      <c r="D316" s="411">
        <f t="shared" si="72"/>
        <v>5785.4871585813289</v>
      </c>
      <c r="E316" s="342">
        <f t="shared" si="75"/>
        <v>1955.4946596004891</v>
      </c>
      <c r="F316" s="338">
        <f t="shared" si="76"/>
        <v>115.70974317162658</v>
      </c>
      <c r="G316" s="407">
        <v>68</v>
      </c>
      <c r="H316" s="425">
        <f t="shared" si="77"/>
        <v>7924.6915613534447</v>
      </c>
      <c r="I316" s="79">
        <f t="shared" si="78"/>
        <v>6.1150000000000002</v>
      </c>
      <c r="J316" s="96">
        <v>73.23</v>
      </c>
      <c r="K316" s="77">
        <v>23653</v>
      </c>
      <c r="L316" s="407">
        <f t="shared" si="73"/>
        <v>3875.9524784924211</v>
      </c>
      <c r="M316" s="342">
        <f t="shared" si="79"/>
        <v>1310.0719377304381</v>
      </c>
      <c r="N316" s="338">
        <f t="shared" si="80"/>
        <v>77.51904956984842</v>
      </c>
      <c r="O316" s="435">
        <v>41</v>
      </c>
      <c r="P316" s="425">
        <f t="shared" si="81"/>
        <v>5304.5434657927071</v>
      </c>
      <c r="Q316" s="79">
        <f t="shared" si="82"/>
        <v>4.0967000000000002</v>
      </c>
      <c r="R316" s="93">
        <v>148.66999999999999</v>
      </c>
      <c r="S316" s="77">
        <v>23653</v>
      </c>
      <c r="T316" s="407">
        <f t="shared" si="74"/>
        <v>1909.167955875429</v>
      </c>
      <c r="U316" s="387">
        <f t="shared" si="83"/>
        <v>645.29876908589495</v>
      </c>
      <c r="V316" s="338">
        <f t="shared" si="84"/>
        <v>38.18335911750858</v>
      </c>
      <c r="W316" s="435">
        <v>27</v>
      </c>
      <c r="X316" s="425">
        <f t="shared" si="85"/>
        <v>2619.6500840788326</v>
      </c>
      <c r="Y316" s="79">
        <f t="shared" si="86"/>
        <v>2.0179</v>
      </c>
    </row>
    <row r="317" spans="1:25" ht="17.25" customHeight="1" x14ac:dyDescent="0.2">
      <c r="A317" s="75">
        <v>301</v>
      </c>
      <c r="B317" s="89">
        <v>49.06</v>
      </c>
      <c r="C317" s="77">
        <v>23653</v>
      </c>
      <c r="D317" s="411">
        <f t="shared" si="72"/>
        <v>5785.4871585813289</v>
      </c>
      <c r="E317" s="342">
        <f t="shared" si="75"/>
        <v>1955.4946596004891</v>
      </c>
      <c r="F317" s="338">
        <f t="shared" si="76"/>
        <v>115.70974317162658</v>
      </c>
      <c r="G317" s="407">
        <v>68</v>
      </c>
      <c r="H317" s="425">
        <f t="shared" si="77"/>
        <v>7924.6915613534447</v>
      </c>
      <c r="I317" s="79">
        <f t="shared" si="78"/>
        <v>6.1353</v>
      </c>
      <c r="J317" s="96">
        <v>73.23</v>
      </c>
      <c r="K317" s="77">
        <v>23653</v>
      </c>
      <c r="L317" s="407">
        <f t="shared" si="73"/>
        <v>3875.9524784924211</v>
      </c>
      <c r="M317" s="342">
        <f t="shared" si="79"/>
        <v>1310.0719377304381</v>
      </c>
      <c r="N317" s="338">
        <f t="shared" si="80"/>
        <v>77.51904956984842</v>
      </c>
      <c r="O317" s="435">
        <v>41</v>
      </c>
      <c r="P317" s="425">
        <f t="shared" si="81"/>
        <v>5304.5434657927071</v>
      </c>
      <c r="Q317" s="79">
        <f t="shared" si="82"/>
        <v>4.1102999999999996</v>
      </c>
      <c r="R317" s="93">
        <v>148.66999999999999</v>
      </c>
      <c r="S317" s="77">
        <v>23653</v>
      </c>
      <c r="T317" s="407">
        <f t="shared" si="74"/>
        <v>1909.167955875429</v>
      </c>
      <c r="U317" s="387">
        <f t="shared" si="83"/>
        <v>645.29876908589495</v>
      </c>
      <c r="V317" s="338">
        <f t="shared" si="84"/>
        <v>38.18335911750858</v>
      </c>
      <c r="W317" s="435">
        <v>27</v>
      </c>
      <c r="X317" s="425">
        <f t="shared" si="85"/>
        <v>2619.6500840788326</v>
      </c>
      <c r="Y317" s="79">
        <f t="shared" si="86"/>
        <v>2.0246</v>
      </c>
    </row>
    <row r="318" spans="1:25" ht="17.25" customHeight="1" x14ac:dyDescent="0.2">
      <c r="A318" s="75">
        <v>302</v>
      </c>
      <c r="B318" s="89">
        <v>49.06</v>
      </c>
      <c r="C318" s="77">
        <v>23653</v>
      </c>
      <c r="D318" s="411">
        <f t="shared" si="72"/>
        <v>5785.4871585813289</v>
      </c>
      <c r="E318" s="342">
        <f t="shared" si="75"/>
        <v>1955.4946596004891</v>
      </c>
      <c r="F318" s="338">
        <f t="shared" si="76"/>
        <v>115.70974317162658</v>
      </c>
      <c r="G318" s="407">
        <v>68</v>
      </c>
      <c r="H318" s="425">
        <f t="shared" si="77"/>
        <v>7924.6915613534447</v>
      </c>
      <c r="I318" s="79">
        <f t="shared" si="78"/>
        <v>6.1557000000000004</v>
      </c>
      <c r="J318" s="96">
        <v>73.23</v>
      </c>
      <c r="K318" s="77">
        <v>23653</v>
      </c>
      <c r="L318" s="407">
        <f t="shared" si="73"/>
        <v>3875.9524784924211</v>
      </c>
      <c r="M318" s="342">
        <f t="shared" si="79"/>
        <v>1310.0719377304381</v>
      </c>
      <c r="N318" s="338">
        <f t="shared" si="80"/>
        <v>77.51904956984842</v>
      </c>
      <c r="O318" s="435">
        <v>41</v>
      </c>
      <c r="P318" s="425">
        <f t="shared" si="81"/>
        <v>5304.5434657927071</v>
      </c>
      <c r="Q318" s="79">
        <f t="shared" si="82"/>
        <v>4.1239999999999997</v>
      </c>
      <c r="R318" s="93">
        <v>148.66999999999999</v>
      </c>
      <c r="S318" s="77">
        <v>23653</v>
      </c>
      <c r="T318" s="407">
        <f t="shared" si="74"/>
        <v>1909.167955875429</v>
      </c>
      <c r="U318" s="387">
        <f t="shared" si="83"/>
        <v>645.29876908589495</v>
      </c>
      <c r="V318" s="338">
        <f t="shared" si="84"/>
        <v>38.18335911750858</v>
      </c>
      <c r="W318" s="435">
        <v>27</v>
      </c>
      <c r="X318" s="425">
        <f t="shared" si="85"/>
        <v>2619.6500840788326</v>
      </c>
      <c r="Y318" s="79">
        <f t="shared" si="86"/>
        <v>2.0312999999999999</v>
      </c>
    </row>
    <row r="319" spans="1:25" ht="17.25" customHeight="1" x14ac:dyDescent="0.2">
      <c r="A319" s="75">
        <v>303</v>
      </c>
      <c r="B319" s="89">
        <v>49.06</v>
      </c>
      <c r="C319" s="77">
        <v>23653</v>
      </c>
      <c r="D319" s="411">
        <f t="shared" si="72"/>
        <v>5785.4871585813289</v>
      </c>
      <c r="E319" s="342">
        <f t="shared" si="75"/>
        <v>1955.4946596004891</v>
      </c>
      <c r="F319" s="338">
        <f t="shared" si="76"/>
        <v>115.70974317162658</v>
      </c>
      <c r="G319" s="407">
        <v>68</v>
      </c>
      <c r="H319" s="425">
        <f t="shared" si="77"/>
        <v>7924.6915613534447</v>
      </c>
      <c r="I319" s="79">
        <f t="shared" si="78"/>
        <v>6.1760999999999999</v>
      </c>
      <c r="J319" s="96">
        <v>73.23</v>
      </c>
      <c r="K319" s="77">
        <v>23653</v>
      </c>
      <c r="L319" s="407">
        <f t="shared" si="73"/>
        <v>3875.9524784924211</v>
      </c>
      <c r="M319" s="342">
        <f t="shared" si="79"/>
        <v>1310.0719377304381</v>
      </c>
      <c r="N319" s="338">
        <f t="shared" si="80"/>
        <v>77.51904956984842</v>
      </c>
      <c r="O319" s="435">
        <v>41</v>
      </c>
      <c r="P319" s="425">
        <f t="shared" si="81"/>
        <v>5304.5434657927071</v>
      </c>
      <c r="Q319" s="79">
        <f t="shared" si="82"/>
        <v>4.1375999999999999</v>
      </c>
      <c r="R319" s="93">
        <v>148.66999999999999</v>
      </c>
      <c r="S319" s="77">
        <v>23653</v>
      </c>
      <c r="T319" s="407">
        <f t="shared" si="74"/>
        <v>1909.167955875429</v>
      </c>
      <c r="U319" s="387">
        <f t="shared" si="83"/>
        <v>645.29876908589495</v>
      </c>
      <c r="V319" s="338">
        <f t="shared" si="84"/>
        <v>38.18335911750858</v>
      </c>
      <c r="W319" s="435">
        <v>27</v>
      </c>
      <c r="X319" s="425">
        <f t="shared" si="85"/>
        <v>2619.6500840788326</v>
      </c>
      <c r="Y319" s="79">
        <f t="shared" si="86"/>
        <v>2.0381</v>
      </c>
    </row>
    <row r="320" spans="1:25" ht="17.25" customHeight="1" x14ac:dyDescent="0.2">
      <c r="A320" s="75">
        <v>304</v>
      </c>
      <c r="B320" s="89">
        <v>49.06</v>
      </c>
      <c r="C320" s="77">
        <v>23653</v>
      </c>
      <c r="D320" s="411">
        <f t="shared" si="72"/>
        <v>5785.4871585813289</v>
      </c>
      <c r="E320" s="342">
        <f t="shared" si="75"/>
        <v>1955.4946596004891</v>
      </c>
      <c r="F320" s="338">
        <f t="shared" si="76"/>
        <v>115.70974317162658</v>
      </c>
      <c r="G320" s="407">
        <v>68</v>
      </c>
      <c r="H320" s="425">
        <f t="shared" si="77"/>
        <v>7924.6915613534447</v>
      </c>
      <c r="I320" s="79">
        <f t="shared" si="78"/>
        <v>6.1965000000000003</v>
      </c>
      <c r="J320" s="96">
        <v>73.23</v>
      </c>
      <c r="K320" s="77">
        <v>23653</v>
      </c>
      <c r="L320" s="407">
        <f t="shared" si="73"/>
        <v>3875.9524784924211</v>
      </c>
      <c r="M320" s="342">
        <f t="shared" si="79"/>
        <v>1310.0719377304381</v>
      </c>
      <c r="N320" s="338">
        <f t="shared" si="80"/>
        <v>77.51904956984842</v>
      </c>
      <c r="O320" s="435">
        <v>41</v>
      </c>
      <c r="P320" s="425">
        <f t="shared" si="81"/>
        <v>5304.5434657927071</v>
      </c>
      <c r="Q320" s="79">
        <f t="shared" si="82"/>
        <v>4.1513</v>
      </c>
      <c r="R320" s="93">
        <v>148.66999999999999</v>
      </c>
      <c r="S320" s="77">
        <v>23653</v>
      </c>
      <c r="T320" s="407">
        <f t="shared" si="74"/>
        <v>1909.167955875429</v>
      </c>
      <c r="U320" s="387">
        <f t="shared" si="83"/>
        <v>645.29876908589495</v>
      </c>
      <c r="V320" s="338">
        <f t="shared" si="84"/>
        <v>38.18335911750858</v>
      </c>
      <c r="W320" s="435">
        <v>27</v>
      </c>
      <c r="X320" s="425">
        <f t="shared" si="85"/>
        <v>2619.6500840788326</v>
      </c>
      <c r="Y320" s="79">
        <f t="shared" si="86"/>
        <v>2.0448</v>
      </c>
    </row>
    <row r="321" spans="1:25" ht="17.25" customHeight="1" x14ac:dyDescent="0.2">
      <c r="A321" s="75">
        <v>305</v>
      </c>
      <c r="B321" s="89">
        <v>49.06</v>
      </c>
      <c r="C321" s="77">
        <v>23653</v>
      </c>
      <c r="D321" s="411">
        <f t="shared" si="72"/>
        <v>5785.4871585813289</v>
      </c>
      <c r="E321" s="342">
        <f t="shared" si="75"/>
        <v>1955.4946596004891</v>
      </c>
      <c r="F321" s="338">
        <f t="shared" si="76"/>
        <v>115.70974317162658</v>
      </c>
      <c r="G321" s="407">
        <v>68</v>
      </c>
      <c r="H321" s="425">
        <f t="shared" si="77"/>
        <v>7924.6915613534447</v>
      </c>
      <c r="I321" s="79">
        <f t="shared" si="78"/>
        <v>6.2168999999999999</v>
      </c>
      <c r="J321" s="96">
        <v>73.23</v>
      </c>
      <c r="K321" s="77">
        <v>23653</v>
      </c>
      <c r="L321" s="407">
        <f t="shared" si="73"/>
        <v>3875.9524784924211</v>
      </c>
      <c r="M321" s="342">
        <f t="shared" si="79"/>
        <v>1310.0719377304381</v>
      </c>
      <c r="N321" s="338">
        <f t="shared" si="80"/>
        <v>77.51904956984842</v>
      </c>
      <c r="O321" s="435">
        <v>41</v>
      </c>
      <c r="P321" s="425">
        <f t="shared" si="81"/>
        <v>5304.5434657927071</v>
      </c>
      <c r="Q321" s="79">
        <f t="shared" si="82"/>
        <v>4.165</v>
      </c>
      <c r="R321" s="93">
        <v>148.66999999999999</v>
      </c>
      <c r="S321" s="77">
        <v>23653</v>
      </c>
      <c r="T321" s="407">
        <f t="shared" si="74"/>
        <v>1909.167955875429</v>
      </c>
      <c r="U321" s="387">
        <f t="shared" si="83"/>
        <v>645.29876908589495</v>
      </c>
      <c r="V321" s="338">
        <f t="shared" si="84"/>
        <v>38.18335911750858</v>
      </c>
      <c r="W321" s="435">
        <v>27</v>
      </c>
      <c r="X321" s="425">
        <f t="shared" si="85"/>
        <v>2619.6500840788326</v>
      </c>
      <c r="Y321" s="79">
        <f t="shared" si="86"/>
        <v>2.0514999999999999</v>
      </c>
    </row>
    <row r="322" spans="1:25" ht="17.25" customHeight="1" x14ac:dyDescent="0.2">
      <c r="A322" s="75">
        <v>306</v>
      </c>
      <c r="B322" s="89">
        <v>49.06</v>
      </c>
      <c r="C322" s="77">
        <v>23653</v>
      </c>
      <c r="D322" s="411">
        <f t="shared" si="72"/>
        <v>5785.4871585813289</v>
      </c>
      <c r="E322" s="342">
        <f t="shared" si="75"/>
        <v>1955.4946596004891</v>
      </c>
      <c r="F322" s="338">
        <f t="shared" si="76"/>
        <v>115.70974317162658</v>
      </c>
      <c r="G322" s="407">
        <v>68</v>
      </c>
      <c r="H322" s="425">
        <f t="shared" si="77"/>
        <v>7924.6915613534447</v>
      </c>
      <c r="I322" s="79">
        <f t="shared" si="78"/>
        <v>6.2373000000000003</v>
      </c>
      <c r="J322" s="96">
        <v>73.23</v>
      </c>
      <c r="K322" s="77">
        <v>23653</v>
      </c>
      <c r="L322" s="407">
        <f t="shared" si="73"/>
        <v>3875.9524784924211</v>
      </c>
      <c r="M322" s="342">
        <f t="shared" si="79"/>
        <v>1310.0719377304381</v>
      </c>
      <c r="N322" s="338">
        <f t="shared" si="80"/>
        <v>77.51904956984842</v>
      </c>
      <c r="O322" s="435">
        <v>41</v>
      </c>
      <c r="P322" s="425">
        <f t="shared" si="81"/>
        <v>5304.5434657927071</v>
      </c>
      <c r="Q322" s="79">
        <f t="shared" si="82"/>
        <v>4.1786000000000003</v>
      </c>
      <c r="R322" s="93">
        <v>148.66999999999999</v>
      </c>
      <c r="S322" s="77">
        <v>23653</v>
      </c>
      <c r="T322" s="407">
        <f t="shared" si="74"/>
        <v>1909.167955875429</v>
      </c>
      <c r="U322" s="387">
        <f t="shared" si="83"/>
        <v>645.29876908589495</v>
      </c>
      <c r="V322" s="338">
        <f t="shared" si="84"/>
        <v>38.18335911750858</v>
      </c>
      <c r="W322" s="435">
        <v>27</v>
      </c>
      <c r="X322" s="425">
        <f t="shared" si="85"/>
        <v>2619.6500840788326</v>
      </c>
      <c r="Y322" s="79">
        <f t="shared" si="86"/>
        <v>2.0581999999999998</v>
      </c>
    </row>
    <row r="323" spans="1:25" ht="17.25" customHeight="1" x14ac:dyDescent="0.2">
      <c r="A323" s="75">
        <v>307</v>
      </c>
      <c r="B323" s="89">
        <v>49.06</v>
      </c>
      <c r="C323" s="77">
        <v>23653</v>
      </c>
      <c r="D323" s="411">
        <f t="shared" si="72"/>
        <v>5785.4871585813289</v>
      </c>
      <c r="E323" s="342">
        <f t="shared" si="75"/>
        <v>1955.4946596004891</v>
      </c>
      <c r="F323" s="338">
        <f t="shared" si="76"/>
        <v>115.70974317162658</v>
      </c>
      <c r="G323" s="407">
        <v>68</v>
      </c>
      <c r="H323" s="425">
        <f t="shared" si="77"/>
        <v>7924.6915613534447</v>
      </c>
      <c r="I323" s="79">
        <f t="shared" si="78"/>
        <v>6.2576000000000001</v>
      </c>
      <c r="J323" s="96">
        <v>73.23</v>
      </c>
      <c r="K323" s="77">
        <v>23653</v>
      </c>
      <c r="L323" s="407">
        <f t="shared" si="73"/>
        <v>3875.9524784924211</v>
      </c>
      <c r="M323" s="342">
        <f t="shared" si="79"/>
        <v>1310.0719377304381</v>
      </c>
      <c r="N323" s="338">
        <f t="shared" si="80"/>
        <v>77.51904956984842</v>
      </c>
      <c r="O323" s="435">
        <v>41</v>
      </c>
      <c r="P323" s="425">
        <f t="shared" si="81"/>
        <v>5304.5434657927071</v>
      </c>
      <c r="Q323" s="79">
        <f t="shared" si="82"/>
        <v>4.1923000000000004</v>
      </c>
      <c r="R323" s="93">
        <v>148.66999999999999</v>
      </c>
      <c r="S323" s="77">
        <v>23653</v>
      </c>
      <c r="T323" s="407">
        <f t="shared" si="74"/>
        <v>1909.167955875429</v>
      </c>
      <c r="U323" s="387">
        <f t="shared" si="83"/>
        <v>645.29876908589495</v>
      </c>
      <c r="V323" s="338">
        <f t="shared" si="84"/>
        <v>38.18335911750858</v>
      </c>
      <c r="W323" s="435">
        <v>27</v>
      </c>
      <c r="X323" s="425">
        <f t="shared" si="85"/>
        <v>2619.6500840788326</v>
      </c>
      <c r="Y323" s="79">
        <f t="shared" si="86"/>
        <v>2.0649999999999999</v>
      </c>
    </row>
    <row r="324" spans="1:25" ht="17.25" customHeight="1" x14ac:dyDescent="0.2">
      <c r="A324" s="75">
        <v>308</v>
      </c>
      <c r="B324" s="89">
        <v>49.06</v>
      </c>
      <c r="C324" s="77">
        <v>23653</v>
      </c>
      <c r="D324" s="411">
        <f t="shared" si="72"/>
        <v>5785.4871585813289</v>
      </c>
      <c r="E324" s="342">
        <f t="shared" si="75"/>
        <v>1955.4946596004891</v>
      </c>
      <c r="F324" s="338">
        <f t="shared" si="76"/>
        <v>115.70974317162658</v>
      </c>
      <c r="G324" s="407">
        <v>68</v>
      </c>
      <c r="H324" s="425">
        <f t="shared" si="77"/>
        <v>7924.6915613534447</v>
      </c>
      <c r="I324" s="79">
        <f t="shared" si="78"/>
        <v>6.2779999999999996</v>
      </c>
      <c r="J324" s="96">
        <v>73.23</v>
      </c>
      <c r="K324" s="77">
        <v>23653</v>
      </c>
      <c r="L324" s="407">
        <f t="shared" si="73"/>
        <v>3875.9524784924211</v>
      </c>
      <c r="M324" s="342">
        <f t="shared" si="79"/>
        <v>1310.0719377304381</v>
      </c>
      <c r="N324" s="338">
        <f t="shared" si="80"/>
        <v>77.51904956984842</v>
      </c>
      <c r="O324" s="435">
        <v>41</v>
      </c>
      <c r="P324" s="425">
        <f t="shared" si="81"/>
        <v>5304.5434657927071</v>
      </c>
      <c r="Q324" s="79">
        <f t="shared" si="82"/>
        <v>4.2058999999999997</v>
      </c>
      <c r="R324" s="93">
        <v>148.66999999999999</v>
      </c>
      <c r="S324" s="77">
        <v>23653</v>
      </c>
      <c r="T324" s="407">
        <f t="shared" si="74"/>
        <v>1909.167955875429</v>
      </c>
      <c r="U324" s="387">
        <f t="shared" si="83"/>
        <v>645.29876908589495</v>
      </c>
      <c r="V324" s="338">
        <f t="shared" si="84"/>
        <v>38.18335911750858</v>
      </c>
      <c r="W324" s="435">
        <v>27</v>
      </c>
      <c r="X324" s="425">
        <f t="shared" si="85"/>
        <v>2619.6500840788326</v>
      </c>
      <c r="Y324" s="79">
        <f t="shared" si="86"/>
        <v>2.0716999999999999</v>
      </c>
    </row>
    <row r="325" spans="1:25" ht="17.25" customHeight="1" x14ac:dyDescent="0.2">
      <c r="A325" s="75">
        <v>309</v>
      </c>
      <c r="B325" s="89">
        <v>49.06</v>
      </c>
      <c r="C325" s="77">
        <v>23653</v>
      </c>
      <c r="D325" s="411">
        <f t="shared" si="72"/>
        <v>5785.4871585813289</v>
      </c>
      <c r="E325" s="342">
        <f t="shared" si="75"/>
        <v>1955.4946596004891</v>
      </c>
      <c r="F325" s="338">
        <f t="shared" si="76"/>
        <v>115.70974317162658</v>
      </c>
      <c r="G325" s="407">
        <v>68</v>
      </c>
      <c r="H325" s="425">
        <f t="shared" si="77"/>
        <v>7924.6915613534447</v>
      </c>
      <c r="I325" s="79">
        <f t="shared" si="78"/>
        <v>6.2984</v>
      </c>
      <c r="J325" s="96">
        <v>73.23</v>
      </c>
      <c r="K325" s="77">
        <v>23653</v>
      </c>
      <c r="L325" s="407">
        <f t="shared" si="73"/>
        <v>3875.9524784924211</v>
      </c>
      <c r="M325" s="342">
        <f t="shared" si="79"/>
        <v>1310.0719377304381</v>
      </c>
      <c r="N325" s="338">
        <f t="shared" si="80"/>
        <v>77.51904956984842</v>
      </c>
      <c r="O325" s="435">
        <v>41</v>
      </c>
      <c r="P325" s="425">
        <f t="shared" si="81"/>
        <v>5304.5434657927071</v>
      </c>
      <c r="Q325" s="79">
        <f t="shared" si="82"/>
        <v>4.2195999999999998</v>
      </c>
      <c r="R325" s="93">
        <v>148.66999999999999</v>
      </c>
      <c r="S325" s="77">
        <v>23653</v>
      </c>
      <c r="T325" s="407">
        <f t="shared" si="74"/>
        <v>1909.167955875429</v>
      </c>
      <c r="U325" s="387">
        <f t="shared" si="83"/>
        <v>645.29876908589495</v>
      </c>
      <c r="V325" s="338">
        <f t="shared" si="84"/>
        <v>38.18335911750858</v>
      </c>
      <c r="W325" s="435">
        <v>27</v>
      </c>
      <c r="X325" s="425">
        <f t="shared" si="85"/>
        <v>2619.6500840788326</v>
      </c>
      <c r="Y325" s="79">
        <f t="shared" si="86"/>
        <v>2.0783999999999998</v>
      </c>
    </row>
    <row r="326" spans="1:25" ht="17.25" customHeight="1" x14ac:dyDescent="0.2">
      <c r="A326" s="109">
        <v>310</v>
      </c>
      <c r="B326" s="89">
        <v>49.06</v>
      </c>
      <c r="C326" s="77">
        <v>23653</v>
      </c>
      <c r="D326" s="411">
        <f t="shared" si="72"/>
        <v>5785.4871585813289</v>
      </c>
      <c r="E326" s="342">
        <f t="shared" si="75"/>
        <v>1955.4946596004891</v>
      </c>
      <c r="F326" s="338">
        <f t="shared" si="76"/>
        <v>115.70974317162658</v>
      </c>
      <c r="G326" s="407">
        <v>68</v>
      </c>
      <c r="H326" s="425">
        <f t="shared" si="77"/>
        <v>7924.6915613534447</v>
      </c>
      <c r="I326" s="79">
        <f t="shared" si="78"/>
        <v>6.3188000000000004</v>
      </c>
      <c r="J326" s="96">
        <v>73.23</v>
      </c>
      <c r="K326" s="77">
        <v>23653</v>
      </c>
      <c r="L326" s="407">
        <f t="shared" si="73"/>
        <v>3875.9524784924211</v>
      </c>
      <c r="M326" s="342">
        <f t="shared" si="79"/>
        <v>1310.0719377304381</v>
      </c>
      <c r="N326" s="338">
        <f t="shared" si="80"/>
        <v>77.51904956984842</v>
      </c>
      <c r="O326" s="435">
        <v>41</v>
      </c>
      <c r="P326" s="425">
        <f t="shared" si="81"/>
        <v>5304.5434657927071</v>
      </c>
      <c r="Q326" s="79">
        <f t="shared" si="82"/>
        <v>4.2332000000000001</v>
      </c>
      <c r="R326" s="93">
        <v>148.66999999999999</v>
      </c>
      <c r="S326" s="77">
        <v>23653</v>
      </c>
      <c r="T326" s="407">
        <f t="shared" si="74"/>
        <v>1909.167955875429</v>
      </c>
      <c r="U326" s="387">
        <f t="shared" si="83"/>
        <v>645.29876908589495</v>
      </c>
      <c r="V326" s="338">
        <f t="shared" si="84"/>
        <v>38.18335911750858</v>
      </c>
      <c r="W326" s="435">
        <v>27</v>
      </c>
      <c r="X326" s="425">
        <f t="shared" si="85"/>
        <v>2619.6500840788326</v>
      </c>
      <c r="Y326" s="79">
        <f t="shared" si="86"/>
        <v>2.0851999999999999</v>
      </c>
    </row>
    <row r="327" spans="1:25" ht="17.25" customHeight="1" x14ac:dyDescent="0.2">
      <c r="A327" s="75">
        <v>311</v>
      </c>
      <c r="B327" s="89">
        <v>49.06</v>
      </c>
      <c r="C327" s="77">
        <v>23653</v>
      </c>
      <c r="D327" s="411">
        <f t="shared" si="72"/>
        <v>5785.4871585813289</v>
      </c>
      <c r="E327" s="342">
        <f t="shared" si="75"/>
        <v>1955.4946596004891</v>
      </c>
      <c r="F327" s="338">
        <f t="shared" si="76"/>
        <v>115.70974317162658</v>
      </c>
      <c r="G327" s="407">
        <v>68</v>
      </c>
      <c r="H327" s="425">
        <f t="shared" si="77"/>
        <v>7924.6915613534447</v>
      </c>
      <c r="I327" s="79">
        <f t="shared" si="78"/>
        <v>6.3391999999999999</v>
      </c>
      <c r="J327" s="96">
        <v>73.23</v>
      </c>
      <c r="K327" s="77">
        <v>23653</v>
      </c>
      <c r="L327" s="407">
        <f t="shared" si="73"/>
        <v>3875.9524784924211</v>
      </c>
      <c r="M327" s="342">
        <f t="shared" si="79"/>
        <v>1310.0719377304381</v>
      </c>
      <c r="N327" s="338">
        <f t="shared" si="80"/>
        <v>77.51904956984842</v>
      </c>
      <c r="O327" s="435">
        <v>41</v>
      </c>
      <c r="P327" s="425">
        <f t="shared" si="81"/>
        <v>5304.5434657927071</v>
      </c>
      <c r="Q327" s="79">
        <f t="shared" si="82"/>
        <v>4.2469000000000001</v>
      </c>
      <c r="R327" s="93">
        <v>148.66999999999999</v>
      </c>
      <c r="S327" s="77">
        <v>23653</v>
      </c>
      <c r="T327" s="407">
        <f t="shared" si="74"/>
        <v>1909.167955875429</v>
      </c>
      <c r="U327" s="387">
        <f t="shared" si="83"/>
        <v>645.29876908589495</v>
      </c>
      <c r="V327" s="338">
        <f t="shared" si="84"/>
        <v>38.18335911750858</v>
      </c>
      <c r="W327" s="435">
        <v>27</v>
      </c>
      <c r="X327" s="425">
        <f t="shared" si="85"/>
        <v>2619.6500840788326</v>
      </c>
      <c r="Y327" s="79">
        <f t="shared" si="86"/>
        <v>2.0918999999999999</v>
      </c>
    </row>
    <row r="328" spans="1:25" ht="17.25" customHeight="1" x14ac:dyDescent="0.2">
      <c r="A328" s="75">
        <v>312</v>
      </c>
      <c r="B328" s="89">
        <v>49.06</v>
      </c>
      <c r="C328" s="77">
        <v>23653</v>
      </c>
      <c r="D328" s="411">
        <f t="shared" si="72"/>
        <v>5785.4871585813289</v>
      </c>
      <c r="E328" s="342">
        <f t="shared" si="75"/>
        <v>1955.4946596004891</v>
      </c>
      <c r="F328" s="338">
        <f t="shared" si="76"/>
        <v>115.70974317162658</v>
      </c>
      <c r="G328" s="407">
        <v>68</v>
      </c>
      <c r="H328" s="425">
        <f t="shared" si="77"/>
        <v>7924.6915613534447</v>
      </c>
      <c r="I328" s="79">
        <f t="shared" si="78"/>
        <v>6.3596000000000004</v>
      </c>
      <c r="J328" s="96">
        <v>73.23</v>
      </c>
      <c r="K328" s="77">
        <v>23653</v>
      </c>
      <c r="L328" s="407">
        <f t="shared" si="73"/>
        <v>3875.9524784924211</v>
      </c>
      <c r="M328" s="342">
        <f t="shared" si="79"/>
        <v>1310.0719377304381</v>
      </c>
      <c r="N328" s="338">
        <f t="shared" si="80"/>
        <v>77.51904956984842</v>
      </c>
      <c r="O328" s="435">
        <v>41</v>
      </c>
      <c r="P328" s="425">
        <f t="shared" si="81"/>
        <v>5304.5434657927071</v>
      </c>
      <c r="Q328" s="79">
        <f t="shared" si="82"/>
        <v>4.2605000000000004</v>
      </c>
      <c r="R328" s="93">
        <v>148.66999999999999</v>
      </c>
      <c r="S328" s="77">
        <v>23653</v>
      </c>
      <c r="T328" s="407">
        <f t="shared" si="74"/>
        <v>1909.167955875429</v>
      </c>
      <c r="U328" s="387">
        <f t="shared" si="83"/>
        <v>645.29876908589495</v>
      </c>
      <c r="V328" s="338">
        <f t="shared" si="84"/>
        <v>38.18335911750858</v>
      </c>
      <c r="W328" s="435">
        <v>27</v>
      </c>
      <c r="X328" s="425">
        <f t="shared" si="85"/>
        <v>2619.6500840788326</v>
      </c>
      <c r="Y328" s="79">
        <f t="shared" si="86"/>
        <v>2.0985999999999998</v>
      </c>
    </row>
    <row r="329" spans="1:25" ht="17.25" customHeight="1" x14ac:dyDescent="0.2">
      <c r="A329" s="75">
        <v>313</v>
      </c>
      <c r="B329" s="89">
        <v>49.06</v>
      </c>
      <c r="C329" s="77">
        <v>23653</v>
      </c>
      <c r="D329" s="411">
        <f t="shared" si="72"/>
        <v>5785.4871585813289</v>
      </c>
      <c r="E329" s="342">
        <f t="shared" si="75"/>
        <v>1955.4946596004891</v>
      </c>
      <c r="F329" s="338">
        <f t="shared" si="76"/>
        <v>115.70974317162658</v>
      </c>
      <c r="G329" s="407">
        <v>68</v>
      </c>
      <c r="H329" s="425">
        <f t="shared" si="77"/>
        <v>7924.6915613534447</v>
      </c>
      <c r="I329" s="79">
        <f t="shared" si="78"/>
        <v>6.3799000000000001</v>
      </c>
      <c r="J329" s="96">
        <v>73.23</v>
      </c>
      <c r="K329" s="77">
        <v>23653</v>
      </c>
      <c r="L329" s="407">
        <f t="shared" si="73"/>
        <v>3875.9524784924211</v>
      </c>
      <c r="M329" s="342">
        <f t="shared" si="79"/>
        <v>1310.0719377304381</v>
      </c>
      <c r="N329" s="338">
        <f t="shared" si="80"/>
        <v>77.51904956984842</v>
      </c>
      <c r="O329" s="435">
        <v>41</v>
      </c>
      <c r="P329" s="425">
        <f t="shared" si="81"/>
        <v>5304.5434657927071</v>
      </c>
      <c r="Q329" s="79">
        <f t="shared" si="82"/>
        <v>4.2742000000000004</v>
      </c>
      <c r="R329" s="93">
        <v>148.66999999999999</v>
      </c>
      <c r="S329" s="77">
        <v>23653</v>
      </c>
      <c r="T329" s="407">
        <f t="shared" si="74"/>
        <v>1909.167955875429</v>
      </c>
      <c r="U329" s="387">
        <f t="shared" si="83"/>
        <v>645.29876908589495</v>
      </c>
      <c r="V329" s="338">
        <f t="shared" si="84"/>
        <v>38.18335911750858</v>
      </c>
      <c r="W329" s="435">
        <v>27</v>
      </c>
      <c r="X329" s="425">
        <f t="shared" si="85"/>
        <v>2619.6500840788326</v>
      </c>
      <c r="Y329" s="79">
        <f t="shared" si="86"/>
        <v>2.1053000000000002</v>
      </c>
    </row>
    <row r="330" spans="1:25" ht="17.25" customHeight="1" x14ac:dyDescent="0.2">
      <c r="A330" s="75">
        <v>314</v>
      </c>
      <c r="B330" s="89">
        <v>49.06</v>
      </c>
      <c r="C330" s="77">
        <v>23653</v>
      </c>
      <c r="D330" s="411">
        <f t="shared" si="72"/>
        <v>5785.4871585813289</v>
      </c>
      <c r="E330" s="342">
        <f t="shared" si="75"/>
        <v>1955.4946596004891</v>
      </c>
      <c r="F330" s="338">
        <f t="shared" si="76"/>
        <v>115.70974317162658</v>
      </c>
      <c r="G330" s="407">
        <v>68</v>
      </c>
      <c r="H330" s="425">
        <f t="shared" si="77"/>
        <v>7924.6915613534447</v>
      </c>
      <c r="I330" s="79">
        <f t="shared" si="78"/>
        <v>6.4002999999999997</v>
      </c>
      <c r="J330" s="96">
        <v>73.23</v>
      </c>
      <c r="K330" s="77">
        <v>23653</v>
      </c>
      <c r="L330" s="407">
        <f t="shared" si="73"/>
        <v>3875.9524784924211</v>
      </c>
      <c r="M330" s="342">
        <f t="shared" si="79"/>
        <v>1310.0719377304381</v>
      </c>
      <c r="N330" s="338">
        <f t="shared" si="80"/>
        <v>77.51904956984842</v>
      </c>
      <c r="O330" s="435">
        <v>41</v>
      </c>
      <c r="P330" s="425">
        <f t="shared" si="81"/>
        <v>5304.5434657927071</v>
      </c>
      <c r="Q330" s="79">
        <f t="shared" si="82"/>
        <v>4.2878999999999996</v>
      </c>
      <c r="R330" s="93">
        <v>148.66999999999999</v>
      </c>
      <c r="S330" s="77">
        <v>23653</v>
      </c>
      <c r="T330" s="407">
        <f t="shared" si="74"/>
        <v>1909.167955875429</v>
      </c>
      <c r="U330" s="387">
        <f t="shared" si="83"/>
        <v>645.29876908589495</v>
      </c>
      <c r="V330" s="338">
        <f t="shared" si="84"/>
        <v>38.18335911750858</v>
      </c>
      <c r="W330" s="435">
        <v>27</v>
      </c>
      <c r="X330" s="425">
        <f t="shared" si="85"/>
        <v>2619.6500840788326</v>
      </c>
      <c r="Y330" s="79">
        <f t="shared" si="86"/>
        <v>2.1120999999999999</v>
      </c>
    </row>
    <row r="331" spans="1:25" ht="17.25" customHeight="1" x14ac:dyDescent="0.2">
      <c r="A331" s="75">
        <v>315</v>
      </c>
      <c r="B331" s="89">
        <v>49.06</v>
      </c>
      <c r="C331" s="77">
        <v>23653</v>
      </c>
      <c r="D331" s="411">
        <f t="shared" si="72"/>
        <v>5785.4871585813289</v>
      </c>
      <c r="E331" s="342">
        <f t="shared" si="75"/>
        <v>1955.4946596004891</v>
      </c>
      <c r="F331" s="338">
        <f t="shared" si="76"/>
        <v>115.70974317162658</v>
      </c>
      <c r="G331" s="407">
        <v>68</v>
      </c>
      <c r="H331" s="425">
        <f t="shared" si="77"/>
        <v>7924.6915613534447</v>
      </c>
      <c r="I331" s="79">
        <f t="shared" si="78"/>
        <v>6.4207000000000001</v>
      </c>
      <c r="J331" s="96">
        <v>73.23</v>
      </c>
      <c r="K331" s="77">
        <v>23653</v>
      </c>
      <c r="L331" s="407">
        <f t="shared" si="73"/>
        <v>3875.9524784924211</v>
      </c>
      <c r="M331" s="342">
        <f t="shared" si="79"/>
        <v>1310.0719377304381</v>
      </c>
      <c r="N331" s="338">
        <f t="shared" si="80"/>
        <v>77.51904956984842</v>
      </c>
      <c r="O331" s="435">
        <v>41</v>
      </c>
      <c r="P331" s="425">
        <f t="shared" si="81"/>
        <v>5304.5434657927071</v>
      </c>
      <c r="Q331" s="79">
        <f t="shared" si="82"/>
        <v>4.3014999999999999</v>
      </c>
      <c r="R331" s="93">
        <v>148.66999999999999</v>
      </c>
      <c r="S331" s="77">
        <v>23653</v>
      </c>
      <c r="T331" s="407">
        <f t="shared" si="74"/>
        <v>1909.167955875429</v>
      </c>
      <c r="U331" s="387">
        <f t="shared" si="83"/>
        <v>645.29876908589495</v>
      </c>
      <c r="V331" s="338">
        <f t="shared" si="84"/>
        <v>38.18335911750858</v>
      </c>
      <c r="W331" s="435">
        <v>27</v>
      </c>
      <c r="X331" s="425">
        <f t="shared" si="85"/>
        <v>2619.6500840788326</v>
      </c>
      <c r="Y331" s="79">
        <f t="shared" si="86"/>
        <v>2.1187999999999998</v>
      </c>
    </row>
    <row r="332" spans="1:25" ht="17.25" customHeight="1" x14ac:dyDescent="0.2">
      <c r="A332" s="75">
        <v>316</v>
      </c>
      <c r="B332" s="89">
        <v>49.06</v>
      </c>
      <c r="C332" s="77">
        <v>23653</v>
      </c>
      <c r="D332" s="411">
        <f t="shared" si="72"/>
        <v>5785.4871585813289</v>
      </c>
      <c r="E332" s="342">
        <f t="shared" si="75"/>
        <v>1955.4946596004891</v>
      </c>
      <c r="F332" s="338">
        <f t="shared" si="76"/>
        <v>115.70974317162658</v>
      </c>
      <c r="G332" s="407">
        <v>68</v>
      </c>
      <c r="H332" s="425">
        <f t="shared" si="77"/>
        <v>7924.6915613534447</v>
      </c>
      <c r="I332" s="79">
        <f t="shared" si="78"/>
        <v>6.4410999999999996</v>
      </c>
      <c r="J332" s="96">
        <v>73.23</v>
      </c>
      <c r="K332" s="77">
        <v>23653</v>
      </c>
      <c r="L332" s="407">
        <f t="shared" si="73"/>
        <v>3875.9524784924211</v>
      </c>
      <c r="M332" s="342">
        <f t="shared" si="79"/>
        <v>1310.0719377304381</v>
      </c>
      <c r="N332" s="338">
        <f t="shared" si="80"/>
        <v>77.51904956984842</v>
      </c>
      <c r="O332" s="435">
        <v>41</v>
      </c>
      <c r="P332" s="425">
        <f t="shared" si="81"/>
        <v>5304.5434657927071</v>
      </c>
      <c r="Q332" s="79">
        <f t="shared" si="82"/>
        <v>4.3151999999999999</v>
      </c>
      <c r="R332" s="93">
        <v>148.66999999999999</v>
      </c>
      <c r="S332" s="77">
        <v>23653</v>
      </c>
      <c r="T332" s="407">
        <f t="shared" si="74"/>
        <v>1909.167955875429</v>
      </c>
      <c r="U332" s="387">
        <f t="shared" si="83"/>
        <v>645.29876908589495</v>
      </c>
      <c r="V332" s="338">
        <f t="shared" si="84"/>
        <v>38.18335911750858</v>
      </c>
      <c r="W332" s="435">
        <v>27</v>
      </c>
      <c r="X332" s="425">
        <f t="shared" si="85"/>
        <v>2619.6500840788326</v>
      </c>
      <c r="Y332" s="79">
        <f t="shared" si="86"/>
        <v>2.1255000000000002</v>
      </c>
    </row>
    <row r="333" spans="1:25" ht="17.25" customHeight="1" x14ac:dyDescent="0.2">
      <c r="A333" s="75">
        <v>317</v>
      </c>
      <c r="B333" s="89">
        <v>49.06</v>
      </c>
      <c r="C333" s="77">
        <v>23653</v>
      </c>
      <c r="D333" s="411">
        <f t="shared" si="72"/>
        <v>5785.4871585813289</v>
      </c>
      <c r="E333" s="342">
        <f t="shared" si="75"/>
        <v>1955.4946596004891</v>
      </c>
      <c r="F333" s="338">
        <f t="shared" si="76"/>
        <v>115.70974317162658</v>
      </c>
      <c r="G333" s="407">
        <v>68</v>
      </c>
      <c r="H333" s="425">
        <f t="shared" si="77"/>
        <v>7924.6915613534447</v>
      </c>
      <c r="I333" s="79">
        <f t="shared" si="78"/>
        <v>6.4615</v>
      </c>
      <c r="J333" s="96">
        <v>73.23</v>
      </c>
      <c r="K333" s="77">
        <v>23653</v>
      </c>
      <c r="L333" s="407">
        <f t="shared" si="73"/>
        <v>3875.9524784924211</v>
      </c>
      <c r="M333" s="342">
        <f t="shared" si="79"/>
        <v>1310.0719377304381</v>
      </c>
      <c r="N333" s="338">
        <f t="shared" si="80"/>
        <v>77.51904956984842</v>
      </c>
      <c r="O333" s="435">
        <v>41</v>
      </c>
      <c r="P333" s="425">
        <f t="shared" si="81"/>
        <v>5304.5434657927071</v>
      </c>
      <c r="Q333" s="79">
        <f t="shared" si="82"/>
        <v>4.3288000000000002</v>
      </c>
      <c r="R333" s="93">
        <v>148.66999999999999</v>
      </c>
      <c r="S333" s="77">
        <v>23653</v>
      </c>
      <c r="T333" s="407">
        <f t="shared" si="74"/>
        <v>1909.167955875429</v>
      </c>
      <c r="U333" s="387">
        <f t="shared" si="83"/>
        <v>645.29876908589495</v>
      </c>
      <c r="V333" s="338">
        <f t="shared" si="84"/>
        <v>38.18335911750858</v>
      </c>
      <c r="W333" s="435">
        <v>27</v>
      </c>
      <c r="X333" s="425">
        <f t="shared" si="85"/>
        <v>2619.6500840788326</v>
      </c>
      <c r="Y333" s="79">
        <f t="shared" si="86"/>
        <v>2.1322000000000001</v>
      </c>
    </row>
    <row r="334" spans="1:25" ht="17.25" customHeight="1" x14ac:dyDescent="0.2">
      <c r="A334" s="75">
        <v>318</v>
      </c>
      <c r="B334" s="89">
        <v>49.06</v>
      </c>
      <c r="C334" s="77">
        <v>23653</v>
      </c>
      <c r="D334" s="411">
        <f t="shared" si="72"/>
        <v>5785.4871585813289</v>
      </c>
      <c r="E334" s="342">
        <f t="shared" si="75"/>
        <v>1955.4946596004891</v>
      </c>
      <c r="F334" s="338">
        <f t="shared" si="76"/>
        <v>115.70974317162658</v>
      </c>
      <c r="G334" s="407">
        <v>68</v>
      </c>
      <c r="H334" s="425">
        <f t="shared" si="77"/>
        <v>7924.6915613534447</v>
      </c>
      <c r="I334" s="79">
        <f t="shared" si="78"/>
        <v>6.4819000000000004</v>
      </c>
      <c r="J334" s="96">
        <v>73.23</v>
      </c>
      <c r="K334" s="77">
        <v>23653</v>
      </c>
      <c r="L334" s="407">
        <f t="shared" si="73"/>
        <v>3875.9524784924211</v>
      </c>
      <c r="M334" s="342">
        <f t="shared" si="79"/>
        <v>1310.0719377304381</v>
      </c>
      <c r="N334" s="338">
        <f t="shared" si="80"/>
        <v>77.51904956984842</v>
      </c>
      <c r="O334" s="435">
        <v>41</v>
      </c>
      <c r="P334" s="425">
        <f t="shared" si="81"/>
        <v>5304.5434657927071</v>
      </c>
      <c r="Q334" s="79">
        <f t="shared" si="82"/>
        <v>4.3425000000000002</v>
      </c>
      <c r="R334" s="93">
        <v>148.66999999999999</v>
      </c>
      <c r="S334" s="77">
        <v>23653</v>
      </c>
      <c r="T334" s="407">
        <f t="shared" si="74"/>
        <v>1909.167955875429</v>
      </c>
      <c r="U334" s="387">
        <f t="shared" si="83"/>
        <v>645.29876908589495</v>
      </c>
      <c r="V334" s="338">
        <f t="shared" si="84"/>
        <v>38.18335911750858</v>
      </c>
      <c r="W334" s="435">
        <v>27</v>
      </c>
      <c r="X334" s="425">
        <f t="shared" si="85"/>
        <v>2619.6500840788326</v>
      </c>
      <c r="Y334" s="79">
        <f t="shared" si="86"/>
        <v>2.1389999999999998</v>
      </c>
    </row>
    <row r="335" spans="1:25" ht="17.25" customHeight="1" x14ac:dyDescent="0.2">
      <c r="A335" s="75">
        <v>319</v>
      </c>
      <c r="B335" s="89">
        <v>49.06</v>
      </c>
      <c r="C335" s="77">
        <v>23653</v>
      </c>
      <c r="D335" s="411">
        <f t="shared" si="72"/>
        <v>5785.4871585813289</v>
      </c>
      <c r="E335" s="342">
        <f t="shared" si="75"/>
        <v>1955.4946596004891</v>
      </c>
      <c r="F335" s="338">
        <f t="shared" si="76"/>
        <v>115.70974317162658</v>
      </c>
      <c r="G335" s="407">
        <v>68</v>
      </c>
      <c r="H335" s="425">
        <f t="shared" si="77"/>
        <v>7924.6915613534447</v>
      </c>
      <c r="I335" s="79">
        <f t="shared" si="78"/>
        <v>6.5022000000000002</v>
      </c>
      <c r="J335" s="96">
        <v>73.23</v>
      </c>
      <c r="K335" s="77">
        <v>23653</v>
      </c>
      <c r="L335" s="407">
        <f t="shared" si="73"/>
        <v>3875.9524784924211</v>
      </c>
      <c r="M335" s="342">
        <f t="shared" si="79"/>
        <v>1310.0719377304381</v>
      </c>
      <c r="N335" s="338">
        <f t="shared" si="80"/>
        <v>77.51904956984842</v>
      </c>
      <c r="O335" s="435">
        <v>41</v>
      </c>
      <c r="P335" s="425">
        <f t="shared" si="81"/>
        <v>5304.5434657927071</v>
      </c>
      <c r="Q335" s="79">
        <f t="shared" si="82"/>
        <v>4.3560999999999996</v>
      </c>
      <c r="R335" s="93">
        <v>148.66999999999999</v>
      </c>
      <c r="S335" s="77">
        <v>23653</v>
      </c>
      <c r="T335" s="407">
        <f t="shared" si="74"/>
        <v>1909.167955875429</v>
      </c>
      <c r="U335" s="387">
        <f t="shared" si="83"/>
        <v>645.29876908589495</v>
      </c>
      <c r="V335" s="338">
        <f t="shared" si="84"/>
        <v>38.18335911750858</v>
      </c>
      <c r="W335" s="435">
        <v>27</v>
      </c>
      <c r="X335" s="425">
        <f t="shared" si="85"/>
        <v>2619.6500840788326</v>
      </c>
      <c r="Y335" s="79">
        <f t="shared" si="86"/>
        <v>2.1457000000000002</v>
      </c>
    </row>
    <row r="336" spans="1:25" ht="17.25" customHeight="1" thickBot="1" x14ac:dyDescent="0.25">
      <c r="A336" s="110">
        <v>320</v>
      </c>
      <c r="B336" s="235">
        <v>49.06</v>
      </c>
      <c r="C336" s="85">
        <v>23653</v>
      </c>
      <c r="D336" s="420">
        <f t="shared" si="72"/>
        <v>5785.4871585813289</v>
      </c>
      <c r="E336" s="343">
        <f t="shared" si="75"/>
        <v>1955.4946596004891</v>
      </c>
      <c r="F336" s="341">
        <f t="shared" si="76"/>
        <v>115.70974317162658</v>
      </c>
      <c r="G336" s="408">
        <v>68</v>
      </c>
      <c r="H336" s="427">
        <f t="shared" si="77"/>
        <v>7924.6915613534447</v>
      </c>
      <c r="I336" s="87">
        <f t="shared" si="78"/>
        <v>6.5225999999999997</v>
      </c>
      <c r="J336" s="236">
        <v>73.23</v>
      </c>
      <c r="K336" s="85">
        <v>23653</v>
      </c>
      <c r="L336" s="408">
        <f t="shared" si="73"/>
        <v>3875.9524784924211</v>
      </c>
      <c r="M336" s="343">
        <f t="shared" si="79"/>
        <v>1310.0719377304381</v>
      </c>
      <c r="N336" s="341">
        <f t="shared" si="80"/>
        <v>77.51904956984842</v>
      </c>
      <c r="O336" s="436">
        <v>41</v>
      </c>
      <c r="P336" s="427">
        <f t="shared" si="81"/>
        <v>5304.5434657927071</v>
      </c>
      <c r="Q336" s="87">
        <f t="shared" si="82"/>
        <v>4.3697999999999997</v>
      </c>
      <c r="R336" s="237">
        <v>148.66999999999999</v>
      </c>
      <c r="S336" s="85">
        <v>23653</v>
      </c>
      <c r="T336" s="408">
        <f t="shared" si="74"/>
        <v>1909.167955875429</v>
      </c>
      <c r="U336" s="391">
        <f t="shared" si="83"/>
        <v>645.29876908589495</v>
      </c>
      <c r="V336" s="341">
        <f t="shared" si="84"/>
        <v>38.18335911750858</v>
      </c>
      <c r="W336" s="436">
        <v>27</v>
      </c>
      <c r="X336" s="427">
        <f t="shared" si="85"/>
        <v>2619.6500840788326</v>
      </c>
      <c r="Y336" s="87">
        <f t="shared" si="86"/>
        <v>2.1524000000000001</v>
      </c>
    </row>
    <row r="337" spans="1:24" ht="15" x14ac:dyDescent="0.25">
      <c r="A337" s="111"/>
      <c r="B337" s="111"/>
      <c r="C337" s="111"/>
      <c r="D337" s="111"/>
      <c r="E337" s="111"/>
      <c r="F337" s="111"/>
      <c r="G337" s="111"/>
      <c r="H337" s="111"/>
      <c r="I337" s="111"/>
      <c r="J337" s="111"/>
      <c r="K337" s="111"/>
      <c r="L337" s="111"/>
      <c r="M337" s="111"/>
      <c r="N337" s="111"/>
      <c r="O337" s="111"/>
      <c r="P337" s="111"/>
      <c r="Q337" s="111"/>
      <c r="R337" s="111"/>
      <c r="S337" s="111"/>
      <c r="T337" s="111"/>
      <c r="U337" s="111"/>
      <c r="V337" s="111"/>
      <c r="W337" s="111"/>
      <c r="X337" s="4"/>
    </row>
    <row r="338" spans="1:24" x14ac:dyDescent="0.2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</row>
    <row r="339" spans="1:24" x14ac:dyDescent="0.2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</row>
    <row r="340" spans="1:24" x14ac:dyDescent="0.2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</row>
  </sheetData>
  <mergeCells count="23">
    <mergeCell ref="R14:Y14"/>
    <mergeCell ref="B15:B16"/>
    <mergeCell ref="C15:C16"/>
    <mergeCell ref="E15:E16"/>
    <mergeCell ref="F15:F16"/>
    <mergeCell ref="M15:M16"/>
    <mergeCell ref="U15:U16"/>
    <mergeCell ref="V15:V16"/>
    <mergeCell ref="W15:W16"/>
    <mergeCell ref="X15:X16"/>
    <mergeCell ref="R15:R16"/>
    <mergeCell ref="S15:S16"/>
    <mergeCell ref="A4:L4"/>
    <mergeCell ref="A14:A16"/>
    <mergeCell ref="B14:I14"/>
    <mergeCell ref="J14:Q14"/>
    <mergeCell ref="G15:G16"/>
    <mergeCell ref="H15:H16"/>
    <mergeCell ref="J15:J16"/>
    <mergeCell ref="K15:K16"/>
    <mergeCell ref="N15:N16"/>
    <mergeCell ref="O15:O16"/>
    <mergeCell ref="P15:P16"/>
  </mergeCells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Y337"/>
  <sheetViews>
    <sheetView workbookViewId="0">
      <selection activeCell="Y1" sqref="Y1"/>
    </sheetView>
  </sheetViews>
  <sheetFormatPr defaultColWidth="9.140625" defaultRowHeight="12.75" x14ac:dyDescent="0.2"/>
  <cols>
    <col min="1" max="1" width="7.7109375" style="113" customWidth="1"/>
    <col min="2" max="3" width="8.28515625" style="5" customWidth="1"/>
    <col min="4" max="4" width="12" style="5" customWidth="1"/>
    <col min="5" max="5" width="7.5703125" style="5" customWidth="1"/>
    <col min="6" max="6" width="8.5703125" style="5" customWidth="1"/>
    <col min="7" max="7" width="7.85546875" style="5" customWidth="1"/>
    <col min="8" max="8" width="12.140625" style="5" customWidth="1"/>
    <col min="9" max="9" width="12.42578125" style="5" customWidth="1"/>
    <col min="10" max="10" width="8.42578125" style="5" customWidth="1"/>
    <col min="11" max="11" width="8.28515625" style="5" customWidth="1"/>
    <col min="12" max="12" width="12" style="5" customWidth="1"/>
    <col min="13" max="13" width="9.140625" style="5"/>
    <col min="14" max="14" width="7.5703125" style="113" customWidth="1"/>
    <col min="15" max="15" width="8.85546875" style="5" customWidth="1"/>
    <col min="16" max="16" width="12.140625" style="5" customWidth="1"/>
    <col min="17" max="17" width="12" style="5" customWidth="1"/>
    <col min="18" max="19" width="8.140625" style="5" customWidth="1"/>
    <col min="20" max="20" width="12" style="5" customWidth="1"/>
    <col min="21" max="21" width="8.42578125" style="5" customWidth="1"/>
    <col min="22" max="23" width="9.140625" style="5"/>
    <col min="24" max="24" width="12.140625" style="5" customWidth="1"/>
    <col min="25" max="25" width="12" style="5" customWidth="1"/>
    <col min="26" max="16384" width="9.140625" style="5"/>
  </cols>
  <sheetData>
    <row r="1" spans="1:25" ht="19.5" x14ac:dyDescent="0.3">
      <c r="A1" s="1" t="s">
        <v>0</v>
      </c>
      <c r="B1" s="2"/>
      <c r="C1" s="2"/>
      <c r="D1" s="3"/>
      <c r="E1" s="3"/>
      <c r="F1" s="3"/>
      <c r="G1" s="3"/>
      <c r="H1" s="4"/>
      <c r="I1" s="4"/>
      <c r="J1" s="4"/>
      <c r="K1" s="4"/>
      <c r="L1" s="3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</row>
    <row r="2" spans="1:25" ht="17.25" x14ac:dyDescent="0.3">
      <c r="A2" s="6" t="s">
        <v>1</v>
      </c>
      <c r="B2" s="2"/>
      <c r="C2" s="2"/>
      <c r="D2" s="3"/>
      <c r="E2" s="3"/>
      <c r="F2" s="3"/>
      <c r="G2" s="3"/>
      <c r="H2" s="4"/>
      <c r="I2" s="4"/>
      <c r="J2" s="4"/>
      <c r="K2" s="4"/>
      <c r="L2" s="3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</row>
    <row r="3" spans="1:25" ht="4.5" customHeight="1" x14ac:dyDescent="0.2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25" ht="27.75" customHeight="1" x14ac:dyDescent="0.2">
      <c r="A4" s="632" t="s">
        <v>312</v>
      </c>
      <c r="B4" s="633"/>
      <c r="C4" s="633"/>
      <c r="D4" s="633"/>
      <c r="E4" s="633"/>
      <c r="F4" s="633"/>
      <c r="G4" s="633"/>
      <c r="H4" s="633"/>
      <c r="I4" s="633"/>
      <c r="J4" s="633"/>
      <c r="K4" s="633"/>
      <c r="L4" s="633"/>
      <c r="M4" s="633"/>
      <c r="N4" s="509"/>
      <c r="O4" s="509"/>
      <c r="P4" s="509"/>
      <c r="Q4" s="509"/>
      <c r="R4" s="510"/>
      <c r="S4" s="510"/>
      <c r="T4" s="510"/>
      <c r="U4" s="509"/>
      <c r="V4" s="509"/>
      <c r="W4" s="511"/>
      <c r="X4" s="511"/>
      <c r="Y4" s="511"/>
    </row>
    <row r="5" spans="1:25" ht="17.25" x14ac:dyDescent="0.3">
      <c r="A5" s="59" t="s">
        <v>25</v>
      </c>
      <c r="B5" s="57"/>
      <c r="C5" s="57"/>
      <c r="D5" s="60"/>
      <c r="E5" s="60"/>
      <c r="F5" s="60"/>
      <c r="G5" s="60"/>
      <c r="H5" s="4"/>
      <c r="I5" s="4"/>
      <c r="J5" s="4"/>
      <c r="K5" s="57"/>
      <c r="L5" s="58"/>
      <c r="M5" s="58"/>
      <c r="N5" s="57"/>
      <c r="O5" s="57"/>
      <c r="P5" s="57"/>
      <c r="Q5" s="57"/>
      <c r="R5" s="58"/>
      <c r="S5" s="58"/>
      <c r="T5" s="58"/>
      <c r="U5" s="57"/>
      <c r="V5" s="57"/>
      <c r="W5" s="4"/>
      <c r="X5" s="4"/>
      <c r="Y5" s="4"/>
    </row>
    <row r="6" spans="1:25" ht="15.75" x14ac:dyDescent="0.25">
      <c r="A6" s="60" t="s">
        <v>26</v>
      </c>
      <c r="B6" s="57"/>
      <c r="C6" s="57"/>
      <c r="D6" s="60"/>
      <c r="E6" s="60"/>
      <c r="F6" s="60"/>
      <c r="G6" s="60"/>
      <c r="H6" s="4"/>
      <c r="I6" s="4"/>
      <c r="J6" s="4"/>
      <c r="K6" s="57"/>
      <c r="L6" s="58"/>
      <c r="M6" s="58"/>
      <c r="N6" s="57"/>
      <c r="O6" s="57"/>
      <c r="P6" s="57"/>
      <c r="Q6" s="57"/>
      <c r="R6" s="58"/>
      <c r="S6" s="58"/>
      <c r="T6" s="58"/>
      <c r="U6" s="57"/>
      <c r="V6" s="57"/>
      <c r="W6" s="4"/>
      <c r="X6" s="4"/>
      <c r="Y6" s="4"/>
    </row>
    <row r="7" spans="1:25" s="22" customFormat="1" ht="16.5" thickBot="1" x14ac:dyDescent="0.3">
      <c r="A7" s="60"/>
      <c r="B7" s="61"/>
      <c r="C7" s="61"/>
      <c r="D7" s="60"/>
      <c r="E7" s="60"/>
      <c r="F7" s="60"/>
      <c r="G7" s="60"/>
      <c r="H7" s="62"/>
      <c r="I7" s="62"/>
      <c r="K7" s="60"/>
      <c r="L7" s="60"/>
      <c r="M7" s="61"/>
      <c r="N7" s="61"/>
      <c r="O7" s="61"/>
      <c r="P7" s="61"/>
      <c r="Q7" s="61"/>
      <c r="R7" s="60"/>
      <c r="S7" s="60"/>
      <c r="T7" s="60"/>
      <c r="U7" s="61"/>
      <c r="V7" s="61"/>
      <c r="W7" s="62"/>
      <c r="X7" s="62"/>
      <c r="Y7" s="62"/>
    </row>
    <row r="8" spans="1:25" s="114" customFormat="1" ht="15" customHeight="1" x14ac:dyDescent="0.3">
      <c r="A8" s="126" t="s">
        <v>27</v>
      </c>
      <c r="B8" s="127"/>
      <c r="C8" s="127"/>
      <c r="D8" s="20"/>
      <c r="E8" s="466"/>
      <c r="F8" s="128"/>
      <c r="G8" s="129"/>
      <c r="H8" s="18" t="s">
        <v>5</v>
      </c>
      <c r="I8" s="467" t="s">
        <v>6</v>
      </c>
      <c r="J8" s="130" t="s">
        <v>28</v>
      </c>
      <c r="K8" s="128"/>
      <c r="L8" s="128"/>
      <c r="M8" s="128"/>
      <c r="N8" s="130"/>
      <c r="O8" s="128"/>
      <c r="P8" s="468" t="s">
        <v>5</v>
      </c>
      <c r="Q8" s="467" t="s">
        <v>6</v>
      </c>
      <c r="R8" s="131" t="s">
        <v>29</v>
      </c>
      <c r="S8" s="128"/>
      <c r="T8" s="128"/>
      <c r="U8" s="128"/>
      <c r="V8" s="130"/>
      <c r="W8" s="128"/>
      <c r="X8" s="468" t="s">
        <v>5</v>
      </c>
      <c r="Y8" s="469" t="s">
        <v>6</v>
      </c>
    </row>
    <row r="9" spans="1:25" s="114" customFormat="1" ht="15" customHeight="1" x14ac:dyDescent="0.25">
      <c r="A9" s="23" t="s">
        <v>174</v>
      </c>
      <c r="B9" s="242"/>
      <c r="C9" s="24"/>
      <c r="D9" s="24"/>
      <c r="E9" s="249"/>
      <c r="F9" s="24"/>
      <c r="G9" s="133"/>
      <c r="H9" s="26" t="s">
        <v>40</v>
      </c>
      <c r="I9" s="470">
        <v>68</v>
      </c>
      <c r="J9" s="471" t="s">
        <v>174</v>
      </c>
      <c r="K9" s="24"/>
      <c r="L9" s="24"/>
      <c r="M9" s="24"/>
      <c r="N9" s="30"/>
      <c r="O9" s="24"/>
      <c r="P9" s="472" t="s">
        <v>256</v>
      </c>
      <c r="Q9" s="473">
        <v>41</v>
      </c>
      <c r="R9" s="471" t="s">
        <v>174</v>
      </c>
      <c r="S9" s="24"/>
      <c r="T9" s="24"/>
      <c r="U9" s="24"/>
      <c r="V9" s="30"/>
      <c r="W9" s="471"/>
      <c r="X9" s="472" t="s">
        <v>257</v>
      </c>
      <c r="Y9" s="136">
        <v>27</v>
      </c>
    </row>
    <row r="10" spans="1:25" s="114" customFormat="1" ht="15" customHeight="1" x14ac:dyDescent="0.25">
      <c r="A10" s="23" t="s">
        <v>43</v>
      </c>
      <c r="B10" s="242"/>
      <c r="C10" s="24"/>
      <c r="D10" s="24"/>
      <c r="E10" s="249"/>
      <c r="F10" s="24"/>
      <c r="G10" s="133"/>
      <c r="H10" s="474" t="s">
        <v>261</v>
      </c>
      <c r="I10" s="470">
        <v>68</v>
      </c>
      <c r="J10" s="135" t="s">
        <v>43</v>
      </c>
      <c r="K10" s="24"/>
      <c r="L10" s="24"/>
      <c r="M10" s="24"/>
      <c r="N10" s="30"/>
      <c r="O10" s="24"/>
      <c r="P10" s="474" t="s">
        <v>265</v>
      </c>
      <c r="Q10" s="473">
        <v>41</v>
      </c>
      <c r="R10" s="135" t="s">
        <v>43</v>
      </c>
      <c r="S10" s="24"/>
      <c r="T10" s="24"/>
      <c r="U10" s="24"/>
      <c r="V10" s="30"/>
      <c r="W10" s="471"/>
      <c r="X10" s="474" t="s">
        <v>266</v>
      </c>
      <c r="Y10" s="136">
        <v>27</v>
      </c>
    </row>
    <row r="11" spans="1:25" s="114" customFormat="1" ht="15" customHeight="1" thickBot="1" x14ac:dyDescent="0.3">
      <c r="A11" s="142" t="s">
        <v>44</v>
      </c>
      <c r="B11" s="244"/>
      <c r="C11" s="144"/>
      <c r="D11" s="144"/>
      <c r="E11" s="475"/>
      <c r="F11" s="144"/>
      <c r="G11" s="146"/>
      <c r="H11" s="476" t="s">
        <v>262</v>
      </c>
      <c r="I11" s="477">
        <v>68</v>
      </c>
      <c r="J11" s="147" t="s">
        <v>44</v>
      </c>
      <c r="K11" s="144"/>
      <c r="L11" s="144"/>
      <c r="M11" s="144"/>
      <c r="N11" s="145"/>
      <c r="O11" s="144"/>
      <c r="P11" s="476" t="s">
        <v>263</v>
      </c>
      <c r="Q11" s="478">
        <v>41</v>
      </c>
      <c r="R11" s="147" t="s">
        <v>44</v>
      </c>
      <c r="S11" s="144"/>
      <c r="T11" s="144"/>
      <c r="U11" s="144"/>
      <c r="V11" s="145"/>
      <c r="W11" s="479"/>
      <c r="X11" s="480" t="s">
        <v>264</v>
      </c>
      <c r="Y11" s="231">
        <v>27</v>
      </c>
    </row>
    <row r="12" spans="1:25" ht="15.75" x14ac:dyDescent="0.25">
      <c r="A12" s="58"/>
      <c r="B12" s="57"/>
      <c r="C12" s="57"/>
      <c r="D12" s="60"/>
      <c r="E12" s="60"/>
      <c r="F12" s="60"/>
      <c r="G12" s="60"/>
      <c r="H12" s="4"/>
      <c r="I12" s="4"/>
      <c r="J12" s="57"/>
      <c r="K12" s="58"/>
      <c r="L12" s="58"/>
      <c r="M12" s="57"/>
      <c r="N12" s="57"/>
      <c r="O12" s="57"/>
      <c r="P12" s="57"/>
      <c r="Q12" s="57"/>
      <c r="R12" s="58"/>
      <c r="S12" s="58"/>
      <c r="T12" s="58"/>
      <c r="U12" s="57"/>
      <c r="V12" s="57"/>
      <c r="W12" s="4"/>
      <c r="X12" s="4"/>
      <c r="Y12" s="4"/>
    </row>
    <row r="13" spans="1:25" ht="13.5" thickBot="1" x14ac:dyDescent="0.25">
      <c r="A13" s="58"/>
      <c r="B13" s="57"/>
      <c r="C13" s="57"/>
      <c r="D13" s="58"/>
      <c r="E13" s="58"/>
      <c r="F13" s="58"/>
      <c r="G13" s="58"/>
      <c r="I13" s="43" t="s">
        <v>35</v>
      </c>
      <c r="J13" s="4"/>
      <c r="K13" s="57"/>
      <c r="L13" s="58"/>
      <c r="M13" s="58"/>
      <c r="N13" s="58"/>
      <c r="O13" s="57"/>
      <c r="Q13" s="43" t="s">
        <v>35</v>
      </c>
      <c r="R13" s="57"/>
      <c r="S13" s="57"/>
      <c r="T13" s="58"/>
      <c r="U13" s="58"/>
      <c r="V13" s="58"/>
      <c r="W13" s="57"/>
      <c r="Y13" s="43" t="s">
        <v>35</v>
      </c>
    </row>
    <row r="14" spans="1:25" s="46" customFormat="1" ht="24" customHeight="1" thickBot="1" x14ac:dyDescent="0.25">
      <c r="A14" s="634" t="s">
        <v>36</v>
      </c>
      <c r="B14" s="635" t="s">
        <v>37</v>
      </c>
      <c r="C14" s="636"/>
      <c r="D14" s="636"/>
      <c r="E14" s="636"/>
      <c r="F14" s="636"/>
      <c r="G14" s="636"/>
      <c r="H14" s="636"/>
      <c r="I14" s="637"/>
      <c r="J14" s="635" t="s">
        <v>28</v>
      </c>
      <c r="K14" s="636"/>
      <c r="L14" s="636"/>
      <c r="M14" s="636"/>
      <c r="N14" s="636"/>
      <c r="O14" s="636"/>
      <c r="P14" s="636"/>
      <c r="Q14" s="637"/>
      <c r="R14" s="635" t="s">
        <v>29</v>
      </c>
      <c r="S14" s="636"/>
      <c r="T14" s="636"/>
      <c r="U14" s="636"/>
      <c r="V14" s="636"/>
      <c r="W14" s="636"/>
      <c r="X14" s="636"/>
      <c r="Y14" s="637"/>
    </row>
    <row r="15" spans="1:25" s="46" customFormat="1" ht="25.5" customHeight="1" x14ac:dyDescent="0.2">
      <c r="A15" s="587"/>
      <c r="B15" s="641" t="s">
        <v>5</v>
      </c>
      <c r="C15" s="647" t="s">
        <v>38</v>
      </c>
      <c r="D15" s="419" t="s">
        <v>16</v>
      </c>
      <c r="E15" s="645" t="s">
        <v>17</v>
      </c>
      <c r="F15" s="643" t="s">
        <v>18</v>
      </c>
      <c r="G15" s="638" t="s">
        <v>19</v>
      </c>
      <c r="H15" s="639" t="s">
        <v>20</v>
      </c>
      <c r="I15" s="451" t="s">
        <v>39</v>
      </c>
      <c r="J15" s="641" t="s">
        <v>5</v>
      </c>
      <c r="K15" s="641" t="s">
        <v>38</v>
      </c>
      <c r="L15" s="246" t="s">
        <v>16</v>
      </c>
      <c r="M15" s="649" t="s">
        <v>17</v>
      </c>
      <c r="N15" s="643" t="s">
        <v>18</v>
      </c>
      <c r="O15" s="638" t="s">
        <v>19</v>
      </c>
      <c r="P15" s="639" t="s">
        <v>20</v>
      </c>
      <c r="Q15" s="451" t="s">
        <v>39</v>
      </c>
      <c r="R15" s="641" t="s">
        <v>5</v>
      </c>
      <c r="S15" s="641" t="s">
        <v>38</v>
      </c>
      <c r="T15" s="246" t="s">
        <v>16</v>
      </c>
      <c r="U15" s="649" t="s">
        <v>17</v>
      </c>
      <c r="V15" s="643" t="s">
        <v>18</v>
      </c>
      <c r="W15" s="638" t="s">
        <v>19</v>
      </c>
      <c r="X15" s="639" t="s">
        <v>20</v>
      </c>
      <c r="Y15" s="451" t="s">
        <v>39</v>
      </c>
    </row>
    <row r="16" spans="1:25" ht="23.25" customHeight="1" thickBot="1" x14ac:dyDescent="0.25">
      <c r="A16" s="588"/>
      <c r="B16" s="642"/>
      <c r="C16" s="648"/>
      <c r="D16" s="450" t="s">
        <v>23</v>
      </c>
      <c r="E16" s="646"/>
      <c r="F16" s="644"/>
      <c r="G16" s="615"/>
      <c r="H16" s="640"/>
      <c r="I16" s="452" t="s">
        <v>23</v>
      </c>
      <c r="J16" s="642"/>
      <c r="K16" s="642"/>
      <c r="L16" s="44" t="s">
        <v>23</v>
      </c>
      <c r="M16" s="650"/>
      <c r="N16" s="644"/>
      <c r="O16" s="615"/>
      <c r="P16" s="640"/>
      <c r="Q16" s="452" t="s">
        <v>23</v>
      </c>
      <c r="R16" s="642"/>
      <c r="S16" s="642"/>
      <c r="T16" s="44" t="s">
        <v>23</v>
      </c>
      <c r="U16" s="650"/>
      <c r="V16" s="644"/>
      <c r="W16" s="615"/>
      <c r="X16" s="640"/>
      <c r="Y16" s="452" t="s">
        <v>23</v>
      </c>
    </row>
    <row r="17" spans="1:25" s="46" customFormat="1" ht="16.5" customHeight="1" x14ac:dyDescent="0.2">
      <c r="A17" s="148">
        <v>1</v>
      </c>
      <c r="B17" s="70">
        <f t="shared" ref="B17:B31" si="0">ROUND($A17/0.8,2)</f>
        <v>1.25</v>
      </c>
      <c r="C17" s="460">
        <v>23653</v>
      </c>
      <c r="D17" s="406">
        <f t="shared" ref="D17:D80" si="1">12*(1/B17*C17)</f>
        <v>227068.80000000002</v>
      </c>
      <c r="E17" s="332">
        <f>ROUND(D17*33.8%,0)</f>
        <v>76749</v>
      </c>
      <c r="F17" s="422">
        <f>ROUND(D17*2%,0)</f>
        <v>4541</v>
      </c>
      <c r="G17" s="433">
        <v>68</v>
      </c>
      <c r="H17" s="424">
        <f>SUM(D17:G17)</f>
        <v>308426.80000000005</v>
      </c>
      <c r="I17" s="116">
        <f>ROUND(A17/B17,4)</f>
        <v>0.8</v>
      </c>
      <c r="J17" s="294">
        <f t="shared" ref="J17:J31" si="2">ROUND(($A17/0.8)/0.67,2)</f>
        <v>1.87</v>
      </c>
      <c r="K17" s="460">
        <v>23653</v>
      </c>
      <c r="L17" s="406">
        <f t="shared" ref="L17:L80" si="3">12*(1/J17*K17)</f>
        <v>151783.95721925132</v>
      </c>
      <c r="M17" s="332">
        <f>ROUND(L17*33.8%,0)</f>
        <v>51303</v>
      </c>
      <c r="N17" s="403">
        <f>ROUND(L17*2%,0)</f>
        <v>3036</v>
      </c>
      <c r="O17" s="434">
        <v>41</v>
      </c>
      <c r="P17" s="431">
        <f>SUM(L17:O17)</f>
        <v>206163.95721925132</v>
      </c>
      <c r="Q17" s="116">
        <v>0.53600000000000003</v>
      </c>
      <c r="R17" s="74">
        <f t="shared" ref="R17:R31" si="4">ROUND(($A17/0.8)/0.33,2)</f>
        <v>3.79</v>
      </c>
      <c r="S17" s="460">
        <v>23653</v>
      </c>
      <c r="T17" s="421">
        <f t="shared" ref="T17:T80" si="5">12*(1/R17*S17)</f>
        <v>74890.765171503954</v>
      </c>
      <c r="U17" s="349">
        <f>ROUND(T17*33.8%,0)</f>
        <v>25313</v>
      </c>
      <c r="V17" s="423">
        <f>ROUND(T17*2%,0)</f>
        <v>1498</v>
      </c>
      <c r="W17" s="438">
        <v>27</v>
      </c>
      <c r="X17" s="432">
        <f>SUM(T17:W17)</f>
        <v>101728.76517150395</v>
      </c>
      <c r="Y17" s="72">
        <v>0.26400000000000001</v>
      </c>
    </row>
    <row r="18" spans="1:25" s="46" customFormat="1" ht="16.5" customHeight="1" x14ac:dyDescent="0.2">
      <c r="A18" s="75">
        <v>2</v>
      </c>
      <c r="B18" s="76">
        <f t="shared" si="0"/>
        <v>2.5</v>
      </c>
      <c r="C18" s="283">
        <v>23653</v>
      </c>
      <c r="D18" s="411">
        <f t="shared" si="1"/>
        <v>113534.40000000001</v>
      </c>
      <c r="E18" s="342">
        <f t="shared" ref="E18:E81" si="6">ROUND(D18*33.8%,0)</f>
        <v>38375</v>
      </c>
      <c r="F18" s="338">
        <f t="shared" ref="F18:F81" si="7">ROUND(D18*2%,0)</f>
        <v>2271</v>
      </c>
      <c r="G18" s="407">
        <v>68</v>
      </c>
      <c r="H18" s="425">
        <f t="shared" ref="H18:H81" si="8">SUM(D18:G18)</f>
        <v>154248.40000000002</v>
      </c>
      <c r="I18" s="117">
        <f t="shared" ref="I18:I80" si="9">ROUND(A18/B18,4)</f>
        <v>0.8</v>
      </c>
      <c r="J18" s="295">
        <f t="shared" si="2"/>
        <v>3.73</v>
      </c>
      <c r="K18" s="283">
        <v>23653</v>
      </c>
      <c r="L18" s="407">
        <f t="shared" si="3"/>
        <v>76095.44235924934</v>
      </c>
      <c r="M18" s="342">
        <f t="shared" ref="M18:M81" si="10">ROUND(L18*33.8%,0)</f>
        <v>25720</v>
      </c>
      <c r="N18" s="338">
        <f t="shared" ref="N18:N81" si="11">ROUND(L18*2%,0)</f>
        <v>1522</v>
      </c>
      <c r="O18" s="435">
        <v>41</v>
      </c>
      <c r="P18" s="425">
        <f t="shared" ref="P18:P81" si="12">SUM(L18:O18)</f>
        <v>103378.44235924934</v>
      </c>
      <c r="Q18" s="117">
        <v>0.53600000000000003</v>
      </c>
      <c r="R18" s="291">
        <f t="shared" si="4"/>
        <v>7.58</v>
      </c>
      <c r="S18" s="283">
        <v>23653</v>
      </c>
      <c r="T18" s="407">
        <f t="shared" si="5"/>
        <v>37445.382585751977</v>
      </c>
      <c r="U18" s="387">
        <f t="shared" ref="U18:U81" si="13">ROUND(T18*33.8%,0)</f>
        <v>12657</v>
      </c>
      <c r="V18" s="338">
        <f t="shared" ref="V18:V81" si="14">ROUND(T18*2%,0)</f>
        <v>749</v>
      </c>
      <c r="W18" s="435">
        <v>27</v>
      </c>
      <c r="X18" s="425">
        <f t="shared" ref="X18:X81" si="15">SUM(T18:W18)</f>
        <v>50878.382585751977</v>
      </c>
      <c r="Y18" s="79">
        <v>0.26400000000000001</v>
      </c>
    </row>
    <row r="19" spans="1:25" s="46" customFormat="1" ht="16.5" customHeight="1" x14ac:dyDescent="0.2">
      <c r="A19" s="75">
        <v>3</v>
      </c>
      <c r="B19" s="76">
        <f t="shared" si="0"/>
        <v>3.75</v>
      </c>
      <c r="C19" s="283">
        <v>23653</v>
      </c>
      <c r="D19" s="411">
        <f t="shared" si="1"/>
        <v>75689.599999999991</v>
      </c>
      <c r="E19" s="342">
        <f t="shared" si="6"/>
        <v>25583</v>
      </c>
      <c r="F19" s="338">
        <f t="shared" si="7"/>
        <v>1514</v>
      </c>
      <c r="G19" s="407">
        <v>68</v>
      </c>
      <c r="H19" s="425">
        <f t="shared" si="8"/>
        <v>102854.59999999999</v>
      </c>
      <c r="I19" s="117">
        <f t="shared" si="9"/>
        <v>0.8</v>
      </c>
      <c r="J19" s="295">
        <f t="shared" si="2"/>
        <v>5.6</v>
      </c>
      <c r="K19" s="283">
        <v>23653</v>
      </c>
      <c r="L19" s="407">
        <f t="shared" si="3"/>
        <v>50685</v>
      </c>
      <c r="M19" s="342">
        <f t="shared" si="10"/>
        <v>17132</v>
      </c>
      <c r="N19" s="338">
        <f t="shared" si="11"/>
        <v>1014</v>
      </c>
      <c r="O19" s="435">
        <v>41</v>
      </c>
      <c r="P19" s="425">
        <f t="shared" si="12"/>
        <v>68872</v>
      </c>
      <c r="Q19" s="117">
        <v>0.53600000000000003</v>
      </c>
      <c r="R19" s="291">
        <f t="shared" si="4"/>
        <v>11.36</v>
      </c>
      <c r="S19" s="283">
        <v>23653</v>
      </c>
      <c r="T19" s="407">
        <f t="shared" si="5"/>
        <v>24985.563380281696</v>
      </c>
      <c r="U19" s="387">
        <f t="shared" si="13"/>
        <v>8445</v>
      </c>
      <c r="V19" s="338">
        <f t="shared" si="14"/>
        <v>500</v>
      </c>
      <c r="W19" s="435">
        <v>27</v>
      </c>
      <c r="X19" s="425">
        <f t="shared" si="15"/>
        <v>33957.563380281696</v>
      </c>
      <c r="Y19" s="79">
        <v>0.26400000000000001</v>
      </c>
    </row>
    <row r="20" spans="1:25" s="46" customFormat="1" ht="16.5" customHeight="1" x14ac:dyDescent="0.2">
      <c r="A20" s="75">
        <v>4</v>
      </c>
      <c r="B20" s="76">
        <f t="shared" si="0"/>
        <v>5</v>
      </c>
      <c r="C20" s="283">
        <v>23653</v>
      </c>
      <c r="D20" s="411">
        <f t="shared" si="1"/>
        <v>56767.200000000004</v>
      </c>
      <c r="E20" s="342">
        <f t="shared" si="6"/>
        <v>19187</v>
      </c>
      <c r="F20" s="338">
        <f t="shared" si="7"/>
        <v>1135</v>
      </c>
      <c r="G20" s="407">
        <v>68</v>
      </c>
      <c r="H20" s="425">
        <f t="shared" si="8"/>
        <v>77157.200000000012</v>
      </c>
      <c r="I20" s="117">
        <f t="shared" si="9"/>
        <v>0.8</v>
      </c>
      <c r="J20" s="295">
        <f t="shared" si="2"/>
        <v>7.46</v>
      </c>
      <c r="K20" s="283">
        <v>23653</v>
      </c>
      <c r="L20" s="407">
        <f t="shared" si="3"/>
        <v>38047.72117962467</v>
      </c>
      <c r="M20" s="342">
        <f t="shared" si="10"/>
        <v>12860</v>
      </c>
      <c r="N20" s="338">
        <f t="shared" si="11"/>
        <v>761</v>
      </c>
      <c r="O20" s="435">
        <v>41</v>
      </c>
      <c r="P20" s="425">
        <f t="shared" si="12"/>
        <v>51709.72117962467</v>
      </c>
      <c r="Q20" s="117">
        <v>0.53600000000000003</v>
      </c>
      <c r="R20" s="291">
        <f t="shared" si="4"/>
        <v>15.15</v>
      </c>
      <c r="S20" s="283">
        <v>23653</v>
      </c>
      <c r="T20" s="407">
        <f t="shared" si="5"/>
        <v>18735.049504950493</v>
      </c>
      <c r="U20" s="387">
        <f t="shared" si="13"/>
        <v>6332</v>
      </c>
      <c r="V20" s="338">
        <f t="shared" si="14"/>
        <v>375</v>
      </c>
      <c r="W20" s="435">
        <v>27</v>
      </c>
      <c r="X20" s="425">
        <f t="shared" si="15"/>
        <v>25469.049504950493</v>
      </c>
      <c r="Y20" s="79">
        <v>0.26400000000000001</v>
      </c>
    </row>
    <row r="21" spans="1:25" s="46" customFormat="1" ht="16.5" customHeight="1" x14ac:dyDescent="0.2">
      <c r="A21" s="75">
        <v>5</v>
      </c>
      <c r="B21" s="76">
        <f t="shared" si="0"/>
        <v>6.25</v>
      </c>
      <c r="C21" s="283">
        <v>23653</v>
      </c>
      <c r="D21" s="411">
        <f t="shared" si="1"/>
        <v>45413.760000000002</v>
      </c>
      <c r="E21" s="342">
        <f t="shared" si="6"/>
        <v>15350</v>
      </c>
      <c r="F21" s="338">
        <f t="shared" si="7"/>
        <v>908</v>
      </c>
      <c r="G21" s="407">
        <v>68</v>
      </c>
      <c r="H21" s="425">
        <f t="shared" si="8"/>
        <v>61739.76</v>
      </c>
      <c r="I21" s="117">
        <f t="shared" si="9"/>
        <v>0.8</v>
      </c>
      <c r="J21" s="295">
        <f t="shared" si="2"/>
        <v>9.33</v>
      </c>
      <c r="K21" s="283">
        <v>23653</v>
      </c>
      <c r="L21" s="407">
        <f t="shared" si="3"/>
        <v>30421.86495176849</v>
      </c>
      <c r="M21" s="342">
        <f t="shared" si="10"/>
        <v>10283</v>
      </c>
      <c r="N21" s="338">
        <f t="shared" si="11"/>
        <v>608</v>
      </c>
      <c r="O21" s="435">
        <v>41</v>
      </c>
      <c r="P21" s="425">
        <f t="shared" si="12"/>
        <v>41353.86495176849</v>
      </c>
      <c r="Q21" s="117">
        <v>0.53600000000000003</v>
      </c>
      <c r="R21" s="291">
        <f t="shared" si="4"/>
        <v>18.940000000000001</v>
      </c>
      <c r="S21" s="283">
        <v>23653</v>
      </c>
      <c r="T21" s="407">
        <f t="shared" si="5"/>
        <v>14986.061246040128</v>
      </c>
      <c r="U21" s="387">
        <f t="shared" si="13"/>
        <v>5065</v>
      </c>
      <c r="V21" s="338">
        <f t="shared" si="14"/>
        <v>300</v>
      </c>
      <c r="W21" s="435">
        <v>27</v>
      </c>
      <c r="X21" s="425">
        <f t="shared" si="15"/>
        <v>20378.061246040128</v>
      </c>
      <c r="Y21" s="79">
        <v>0.26400000000000001</v>
      </c>
    </row>
    <row r="22" spans="1:25" s="46" customFormat="1" ht="16.5" customHeight="1" x14ac:dyDescent="0.2">
      <c r="A22" s="75">
        <v>6</v>
      </c>
      <c r="B22" s="76">
        <f t="shared" si="0"/>
        <v>7.5</v>
      </c>
      <c r="C22" s="283">
        <v>23653</v>
      </c>
      <c r="D22" s="411">
        <f t="shared" si="1"/>
        <v>37844.799999999996</v>
      </c>
      <c r="E22" s="342">
        <f t="shared" si="6"/>
        <v>12792</v>
      </c>
      <c r="F22" s="338">
        <f t="shared" si="7"/>
        <v>757</v>
      </c>
      <c r="G22" s="407">
        <v>68</v>
      </c>
      <c r="H22" s="425">
        <f t="shared" si="8"/>
        <v>51461.799999999996</v>
      </c>
      <c r="I22" s="117">
        <f t="shared" si="9"/>
        <v>0.8</v>
      </c>
      <c r="J22" s="295">
        <f t="shared" si="2"/>
        <v>11.19</v>
      </c>
      <c r="K22" s="283">
        <v>23653</v>
      </c>
      <c r="L22" s="407">
        <f t="shared" si="3"/>
        <v>25365.147453083107</v>
      </c>
      <c r="M22" s="342">
        <f t="shared" si="10"/>
        <v>8573</v>
      </c>
      <c r="N22" s="338">
        <f t="shared" si="11"/>
        <v>507</v>
      </c>
      <c r="O22" s="435">
        <v>41</v>
      </c>
      <c r="P22" s="425">
        <f t="shared" si="12"/>
        <v>34486.147453083104</v>
      </c>
      <c r="Q22" s="117">
        <v>0.53600000000000003</v>
      </c>
      <c r="R22" s="291">
        <f t="shared" si="4"/>
        <v>22.73</v>
      </c>
      <c r="S22" s="283">
        <v>23653</v>
      </c>
      <c r="T22" s="407">
        <f t="shared" si="5"/>
        <v>12487.285525736912</v>
      </c>
      <c r="U22" s="387">
        <f t="shared" si="13"/>
        <v>4221</v>
      </c>
      <c r="V22" s="338">
        <f t="shared" si="14"/>
        <v>250</v>
      </c>
      <c r="W22" s="435">
        <v>27</v>
      </c>
      <c r="X22" s="425">
        <f t="shared" si="15"/>
        <v>16985.285525736912</v>
      </c>
      <c r="Y22" s="79">
        <v>0.26400000000000001</v>
      </c>
    </row>
    <row r="23" spans="1:25" s="46" customFormat="1" ht="16.5" customHeight="1" x14ac:dyDescent="0.2">
      <c r="A23" s="75">
        <v>7</v>
      </c>
      <c r="B23" s="76">
        <f t="shared" si="0"/>
        <v>8.75</v>
      </c>
      <c r="C23" s="283">
        <v>23653</v>
      </c>
      <c r="D23" s="411">
        <f t="shared" si="1"/>
        <v>32438.399999999998</v>
      </c>
      <c r="E23" s="342">
        <f t="shared" si="6"/>
        <v>10964</v>
      </c>
      <c r="F23" s="338">
        <f t="shared" si="7"/>
        <v>649</v>
      </c>
      <c r="G23" s="407">
        <v>68</v>
      </c>
      <c r="H23" s="425">
        <f t="shared" si="8"/>
        <v>44119.399999999994</v>
      </c>
      <c r="I23" s="117">
        <f t="shared" si="9"/>
        <v>0.8</v>
      </c>
      <c r="J23" s="295">
        <f t="shared" si="2"/>
        <v>13.06</v>
      </c>
      <c r="K23" s="283">
        <v>23653</v>
      </c>
      <c r="L23" s="407">
        <f t="shared" si="3"/>
        <v>21733.231240428788</v>
      </c>
      <c r="M23" s="342">
        <f t="shared" si="10"/>
        <v>7346</v>
      </c>
      <c r="N23" s="338">
        <f t="shared" si="11"/>
        <v>435</v>
      </c>
      <c r="O23" s="435">
        <v>41</v>
      </c>
      <c r="P23" s="425">
        <f t="shared" si="12"/>
        <v>29555.231240428788</v>
      </c>
      <c r="Q23" s="117">
        <v>0.53600000000000003</v>
      </c>
      <c r="R23" s="291">
        <f t="shared" si="4"/>
        <v>26.52</v>
      </c>
      <c r="S23" s="283">
        <v>23653</v>
      </c>
      <c r="T23" s="407">
        <f t="shared" si="5"/>
        <v>10702.714932126695</v>
      </c>
      <c r="U23" s="387">
        <f t="shared" si="13"/>
        <v>3618</v>
      </c>
      <c r="V23" s="338">
        <f t="shared" si="14"/>
        <v>214</v>
      </c>
      <c r="W23" s="435">
        <v>27</v>
      </c>
      <c r="X23" s="425">
        <f t="shared" si="15"/>
        <v>14561.714932126695</v>
      </c>
      <c r="Y23" s="79">
        <v>0.26400000000000001</v>
      </c>
    </row>
    <row r="24" spans="1:25" s="46" customFormat="1" ht="16.5" customHeight="1" x14ac:dyDescent="0.2">
      <c r="A24" s="75">
        <v>8</v>
      </c>
      <c r="B24" s="76">
        <f t="shared" si="0"/>
        <v>10</v>
      </c>
      <c r="C24" s="283">
        <v>23653</v>
      </c>
      <c r="D24" s="411">
        <f t="shared" si="1"/>
        <v>28383.600000000002</v>
      </c>
      <c r="E24" s="342">
        <f t="shared" si="6"/>
        <v>9594</v>
      </c>
      <c r="F24" s="338">
        <f t="shared" si="7"/>
        <v>568</v>
      </c>
      <c r="G24" s="407">
        <v>68</v>
      </c>
      <c r="H24" s="425">
        <f t="shared" si="8"/>
        <v>38613.600000000006</v>
      </c>
      <c r="I24" s="117">
        <f t="shared" si="9"/>
        <v>0.8</v>
      </c>
      <c r="J24" s="295">
        <f t="shared" si="2"/>
        <v>14.93</v>
      </c>
      <c r="K24" s="283">
        <v>23653</v>
      </c>
      <c r="L24" s="407">
        <f t="shared" si="3"/>
        <v>19011.118553248496</v>
      </c>
      <c r="M24" s="342">
        <f t="shared" si="10"/>
        <v>6426</v>
      </c>
      <c r="N24" s="338">
        <f t="shared" si="11"/>
        <v>380</v>
      </c>
      <c r="O24" s="435">
        <v>41</v>
      </c>
      <c r="P24" s="425">
        <f t="shared" si="12"/>
        <v>25858.118553248496</v>
      </c>
      <c r="Q24" s="117">
        <v>0.53600000000000003</v>
      </c>
      <c r="R24" s="291">
        <f t="shared" si="4"/>
        <v>30.3</v>
      </c>
      <c r="S24" s="283">
        <v>23653</v>
      </c>
      <c r="T24" s="407">
        <f t="shared" si="5"/>
        <v>9367.5247524752467</v>
      </c>
      <c r="U24" s="387">
        <f t="shared" si="13"/>
        <v>3166</v>
      </c>
      <c r="V24" s="338">
        <f t="shared" si="14"/>
        <v>187</v>
      </c>
      <c r="W24" s="435">
        <v>27</v>
      </c>
      <c r="X24" s="425">
        <f t="shared" si="15"/>
        <v>12747.524752475247</v>
      </c>
      <c r="Y24" s="79">
        <v>0.26400000000000001</v>
      </c>
    </row>
    <row r="25" spans="1:25" s="46" customFormat="1" ht="16.5" customHeight="1" x14ac:dyDescent="0.2">
      <c r="A25" s="75">
        <v>9</v>
      </c>
      <c r="B25" s="76">
        <f t="shared" si="0"/>
        <v>11.25</v>
      </c>
      <c r="C25" s="283">
        <v>23653</v>
      </c>
      <c r="D25" s="411">
        <f t="shared" si="1"/>
        <v>25229.866666666669</v>
      </c>
      <c r="E25" s="342">
        <f t="shared" si="6"/>
        <v>8528</v>
      </c>
      <c r="F25" s="338">
        <f t="shared" si="7"/>
        <v>505</v>
      </c>
      <c r="G25" s="407">
        <v>68</v>
      </c>
      <c r="H25" s="425">
        <f t="shared" si="8"/>
        <v>34330.866666666669</v>
      </c>
      <c r="I25" s="117">
        <f t="shared" si="9"/>
        <v>0.8</v>
      </c>
      <c r="J25" s="295">
        <f t="shared" si="2"/>
        <v>16.79</v>
      </c>
      <c r="K25" s="283">
        <v>23653</v>
      </c>
      <c r="L25" s="407">
        <f t="shared" si="3"/>
        <v>16905.062537224541</v>
      </c>
      <c r="M25" s="342">
        <f t="shared" si="10"/>
        <v>5714</v>
      </c>
      <c r="N25" s="338">
        <f t="shared" si="11"/>
        <v>338</v>
      </c>
      <c r="O25" s="435">
        <v>41</v>
      </c>
      <c r="P25" s="425">
        <f t="shared" si="12"/>
        <v>22998.062537224541</v>
      </c>
      <c r="Q25" s="117">
        <v>0.53600000000000003</v>
      </c>
      <c r="R25" s="291">
        <f t="shared" si="4"/>
        <v>34.090000000000003</v>
      </c>
      <c r="S25" s="283">
        <v>23653</v>
      </c>
      <c r="T25" s="407">
        <f t="shared" si="5"/>
        <v>8326.0780287474336</v>
      </c>
      <c r="U25" s="387">
        <f t="shared" si="13"/>
        <v>2814</v>
      </c>
      <c r="V25" s="338">
        <f t="shared" si="14"/>
        <v>167</v>
      </c>
      <c r="W25" s="435">
        <v>27</v>
      </c>
      <c r="X25" s="425">
        <f t="shared" si="15"/>
        <v>11334.078028747434</v>
      </c>
      <c r="Y25" s="79">
        <v>0.26400000000000001</v>
      </c>
    </row>
    <row r="26" spans="1:25" s="46" customFormat="1" ht="16.5" customHeight="1" x14ac:dyDescent="0.2">
      <c r="A26" s="83">
        <v>10</v>
      </c>
      <c r="B26" s="76">
        <f t="shared" si="0"/>
        <v>12.5</v>
      </c>
      <c r="C26" s="283">
        <v>23653</v>
      </c>
      <c r="D26" s="411">
        <f t="shared" si="1"/>
        <v>22706.880000000001</v>
      </c>
      <c r="E26" s="342">
        <f t="shared" si="6"/>
        <v>7675</v>
      </c>
      <c r="F26" s="338">
        <f t="shared" si="7"/>
        <v>454</v>
      </c>
      <c r="G26" s="407">
        <v>68</v>
      </c>
      <c r="H26" s="425">
        <f t="shared" si="8"/>
        <v>30903.88</v>
      </c>
      <c r="I26" s="117">
        <f t="shared" si="9"/>
        <v>0.8</v>
      </c>
      <c r="J26" s="295">
        <f t="shared" si="2"/>
        <v>18.66</v>
      </c>
      <c r="K26" s="283">
        <v>23653</v>
      </c>
      <c r="L26" s="407">
        <f t="shared" si="3"/>
        <v>15210.932475884245</v>
      </c>
      <c r="M26" s="342">
        <f t="shared" si="10"/>
        <v>5141</v>
      </c>
      <c r="N26" s="338">
        <f t="shared" si="11"/>
        <v>304</v>
      </c>
      <c r="O26" s="435">
        <v>41</v>
      </c>
      <c r="P26" s="425">
        <f t="shared" si="12"/>
        <v>20696.932475884245</v>
      </c>
      <c r="Q26" s="117">
        <v>0.53600000000000003</v>
      </c>
      <c r="R26" s="291">
        <f t="shared" si="4"/>
        <v>37.880000000000003</v>
      </c>
      <c r="S26" s="283">
        <v>23653</v>
      </c>
      <c r="T26" s="407">
        <f t="shared" si="5"/>
        <v>7493.030623020064</v>
      </c>
      <c r="U26" s="387">
        <f t="shared" si="13"/>
        <v>2533</v>
      </c>
      <c r="V26" s="338">
        <f t="shared" si="14"/>
        <v>150</v>
      </c>
      <c r="W26" s="435">
        <v>27</v>
      </c>
      <c r="X26" s="425">
        <f t="shared" si="15"/>
        <v>10203.030623020064</v>
      </c>
      <c r="Y26" s="79">
        <v>0.26400000000000001</v>
      </c>
    </row>
    <row r="27" spans="1:25" s="46" customFormat="1" ht="16.5" customHeight="1" x14ac:dyDescent="0.2">
      <c r="A27" s="75">
        <v>11</v>
      </c>
      <c r="B27" s="76">
        <f t="shared" si="0"/>
        <v>13.75</v>
      </c>
      <c r="C27" s="283">
        <v>23653</v>
      </c>
      <c r="D27" s="411">
        <f t="shared" si="1"/>
        <v>20642.618181818183</v>
      </c>
      <c r="E27" s="342">
        <f t="shared" si="6"/>
        <v>6977</v>
      </c>
      <c r="F27" s="338">
        <f t="shared" si="7"/>
        <v>413</v>
      </c>
      <c r="G27" s="407">
        <v>68</v>
      </c>
      <c r="H27" s="425">
        <f t="shared" si="8"/>
        <v>28100.618181818183</v>
      </c>
      <c r="I27" s="117">
        <f t="shared" si="9"/>
        <v>0.8</v>
      </c>
      <c r="J27" s="295">
        <f t="shared" si="2"/>
        <v>20.52</v>
      </c>
      <c r="K27" s="283">
        <v>23653</v>
      </c>
      <c r="L27" s="407">
        <f t="shared" si="3"/>
        <v>13832.16374269006</v>
      </c>
      <c r="M27" s="342">
        <f t="shared" si="10"/>
        <v>4675</v>
      </c>
      <c r="N27" s="338">
        <f t="shared" si="11"/>
        <v>277</v>
      </c>
      <c r="O27" s="435">
        <v>41</v>
      </c>
      <c r="P27" s="425">
        <f t="shared" si="12"/>
        <v>18825.16374269006</v>
      </c>
      <c r="Q27" s="117">
        <v>0.53600000000000003</v>
      </c>
      <c r="R27" s="291">
        <f t="shared" si="4"/>
        <v>41.67</v>
      </c>
      <c r="S27" s="283">
        <v>23653</v>
      </c>
      <c r="T27" s="407">
        <f t="shared" si="5"/>
        <v>6811.5190784737224</v>
      </c>
      <c r="U27" s="387">
        <f t="shared" si="13"/>
        <v>2302</v>
      </c>
      <c r="V27" s="338">
        <f t="shared" si="14"/>
        <v>136</v>
      </c>
      <c r="W27" s="435">
        <v>27</v>
      </c>
      <c r="X27" s="425">
        <f t="shared" si="15"/>
        <v>9276.5190784737224</v>
      </c>
      <c r="Y27" s="79">
        <v>0.26400000000000001</v>
      </c>
    </row>
    <row r="28" spans="1:25" s="46" customFormat="1" ht="16.5" customHeight="1" x14ac:dyDescent="0.2">
      <c r="A28" s="149">
        <v>12</v>
      </c>
      <c r="B28" s="291">
        <f t="shared" si="0"/>
        <v>15</v>
      </c>
      <c r="C28" s="283">
        <v>23653</v>
      </c>
      <c r="D28" s="411">
        <f t="shared" si="1"/>
        <v>18922.399999999998</v>
      </c>
      <c r="E28" s="342">
        <f t="shared" si="6"/>
        <v>6396</v>
      </c>
      <c r="F28" s="338">
        <f t="shared" si="7"/>
        <v>378</v>
      </c>
      <c r="G28" s="407">
        <v>68</v>
      </c>
      <c r="H28" s="465">
        <f t="shared" si="8"/>
        <v>25764.399999999998</v>
      </c>
      <c r="I28" s="293">
        <f t="shared" si="9"/>
        <v>0.8</v>
      </c>
      <c r="J28" s="295">
        <f t="shared" si="2"/>
        <v>22.39</v>
      </c>
      <c r="K28" s="283">
        <v>23653</v>
      </c>
      <c r="L28" s="407">
        <f t="shared" si="3"/>
        <v>12676.909334524342</v>
      </c>
      <c r="M28" s="342">
        <f t="shared" si="10"/>
        <v>4285</v>
      </c>
      <c r="N28" s="338">
        <f t="shared" si="11"/>
        <v>254</v>
      </c>
      <c r="O28" s="435">
        <v>41</v>
      </c>
      <c r="P28" s="465">
        <f t="shared" si="12"/>
        <v>17256.909334524342</v>
      </c>
      <c r="Q28" s="293">
        <v>0.53600000000000003</v>
      </c>
      <c r="R28" s="291">
        <f t="shared" si="4"/>
        <v>45.45</v>
      </c>
      <c r="S28" s="283">
        <v>23653</v>
      </c>
      <c r="T28" s="407">
        <f t="shared" si="5"/>
        <v>6245.0165016501642</v>
      </c>
      <c r="U28" s="342">
        <f t="shared" si="13"/>
        <v>2111</v>
      </c>
      <c r="V28" s="338">
        <f t="shared" si="14"/>
        <v>125</v>
      </c>
      <c r="W28" s="435">
        <v>27</v>
      </c>
      <c r="X28" s="465">
        <f t="shared" si="15"/>
        <v>8508.0165016501633</v>
      </c>
      <c r="Y28" s="79">
        <v>0.26400000000000001</v>
      </c>
    </row>
    <row r="29" spans="1:25" s="46" customFormat="1" ht="16.5" customHeight="1" x14ac:dyDescent="0.2">
      <c r="A29" s="69">
        <v>13</v>
      </c>
      <c r="B29" s="291">
        <f t="shared" si="0"/>
        <v>16.25</v>
      </c>
      <c r="C29" s="283">
        <v>23653</v>
      </c>
      <c r="D29" s="411">
        <f t="shared" si="1"/>
        <v>17466.830769230772</v>
      </c>
      <c r="E29" s="342">
        <f t="shared" si="6"/>
        <v>5904</v>
      </c>
      <c r="F29" s="338">
        <f t="shared" si="7"/>
        <v>349</v>
      </c>
      <c r="G29" s="407">
        <v>68</v>
      </c>
      <c r="H29" s="465">
        <f t="shared" si="8"/>
        <v>23787.830769230772</v>
      </c>
      <c r="I29" s="293">
        <f t="shared" si="9"/>
        <v>0.8</v>
      </c>
      <c r="J29" s="295">
        <f t="shared" si="2"/>
        <v>24.25</v>
      </c>
      <c r="K29" s="283">
        <v>23653</v>
      </c>
      <c r="L29" s="407">
        <f t="shared" si="3"/>
        <v>11704.577319587628</v>
      </c>
      <c r="M29" s="342">
        <f t="shared" si="10"/>
        <v>3956</v>
      </c>
      <c r="N29" s="338">
        <f t="shared" si="11"/>
        <v>234</v>
      </c>
      <c r="O29" s="435">
        <v>41</v>
      </c>
      <c r="P29" s="465">
        <f t="shared" si="12"/>
        <v>15935.577319587628</v>
      </c>
      <c r="Q29" s="293">
        <v>0.53600000000000003</v>
      </c>
      <c r="R29" s="291">
        <f t="shared" si="4"/>
        <v>49.24</v>
      </c>
      <c r="S29" s="283">
        <v>23653</v>
      </c>
      <c r="T29" s="407">
        <f t="shared" si="5"/>
        <v>5764.3379366368799</v>
      </c>
      <c r="U29" s="342">
        <f t="shared" si="13"/>
        <v>1948</v>
      </c>
      <c r="V29" s="338">
        <f t="shared" si="14"/>
        <v>115</v>
      </c>
      <c r="W29" s="435">
        <v>27</v>
      </c>
      <c r="X29" s="465">
        <f t="shared" si="15"/>
        <v>7854.3379366368799</v>
      </c>
      <c r="Y29" s="79">
        <v>0.26400000000000001</v>
      </c>
    </row>
    <row r="30" spans="1:25" s="46" customFormat="1" ht="16.5" customHeight="1" x14ac:dyDescent="0.2">
      <c r="A30" s="75">
        <v>14</v>
      </c>
      <c r="B30" s="291">
        <f t="shared" si="0"/>
        <v>17.5</v>
      </c>
      <c r="C30" s="283">
        <v>23653</v>
      </c>
      <c r="D30" s="411">
        <f t="shared" si="1"/>
        <v>16219.199999999999</v>
      </c>
      <c r="E30" s="342">
        <f t="shared" si="6"/>
        <v>5482</v>
      </c>
      <c r="F30" s="338">
        <f t="shared" si="7"/>
        <v>324</v>
      </c>
      <c r="G30" s="407">
        <v>68</v>
      </c>
      <c r="H30" s="425">
        <f t="shared" si="8"/>
        <v>22093.199999999997</v>
      </c>
      <c r="I30" s="117">
        <f t="shared" si="9"/>
        <v>0.8</v>
      </c>
      <c r="J30" s="295">
        <f t="shared" si="2"/>
        <v>26.12</v>
      </c>
      <c r="K30" s="283">
        <v>23653</v>
      </c>
      <c r="L30" s="407">
        <f t="shared" si="3"/>
        <v>10866.615620214394</v>
      </c>
      <c r="M30" s="342">
        <f t="shared" si="10"/>
        <v>3673</v>
      </c>
      <c r="N30" s="338">
        <f t="shared" si="11"/>
        <v>217</v>
      </c>
      <c r="O30" s="435">
        <v>41</v>
      </c>
      <c r="P30" s="425">
        <f t="shared" si="12"/>
        <v>14797.615620214394</v>
      </c>
      <c r="Q30" s="117">
        <v>0.53600000000000003</v>
      </c>
      <c r="R30" s="95">
        <f t="shared" si="4"/>
        <v>53.03</v>
      </c>
      <c r="S30" s="283">
        <v>23653</v>
      </c>
      <c r="T30" s="407">
        <f t="shared" si="5"/>
        <v>5352.3665849519139</v>
      </c>
      <c r="U30" s="387">
        <f t="shared" si="13"/>
        <v>1809</v>
      </c>
      <c r="V30" s="338">
        <f t="shared" si="14"/>
        <v>107</v>
      </c>
      <c r="W30" s="435">
        <v>27</v>
      </c>
      <c r="X30" s="425">
        <f t="shared" si="15"/>
        <v>7295.3665849519139</v>
      </c>
      <c r="Y30" s="79">
        <v>0.26400000000000001</v>
      </c>
    </row>
    <row r="31" spans="1:25" s="46" customFormat="1" ht="16.5" customHeight="1" thickBot="1" x14ac:dyDescent="0.25">
      <c r="A31" s="150">
        <v>15</v>
      </c>
      <c r="B31" s="292">
        <f t="shared" si="0"/>
        <v>18.75</v>
      </c>
      <c r="C31" s="461">
        <v>23653</v>
      </c>
      <c r="D31" s="420">
        <f t="shared" si="1"/>
        <v>15137.92</v>
      </c>
      <c r="E31" s="343">
        <f t="shared" si="6"/>
        <v>5117</v>
      </c>
      <c r="F31" s="341">
        <f t="shared" si="7"/>
        <v>303</v>
      </c>
      <c r="G31" s="408">
        <v>68</v>
      </c>
      <c r="H31" s="427">
        <f t="shared" si="8"/>
        <v>20625.919999999998</v>
      </c>
      <c r="I31" s="118">
        <f t="shared" si="9"/>
        <v>0.8</v>
      </c>
      <c r="J31" s="296">
        <f t="shared" si="2"/>
        <v>27.99</v>
      </c>
      <c r="K31" s="461">
        <v>23653</v>
      </c>
      <c r="L31" s="408">
        <f t="shared" si="3"/>
        <v>10140.621650589497</v>
      </c>
      <c r="M31" s="343">
        <f t="shared" si="10"/>
        <v>3428</v>
      </c>
      <c r="N31" s="341">
        <f t="shared" si="11"/>
        <v>203</v>
      </c>
      <c r="O31" s="436">
        <v>41</v>
      </c>
      <c r="P31" s="427">
        <f t="shared" si="12"/>
        <v>13812.621650589497</v>
      </c>
      <c r="Q31" s="118">
        <v>0.53600000000000003</v>
      </c>
      <c r="R31" s="105">
        <f t="shared" si="4"/>
        <v>56.82</v>
      </c>
      <c r="S31" s="461">
        <v>23653</v>
      </c>
      <c r="T31" s="408">
        <f t="shared" si="5"/>
        <v>4995.3537486800424</v>
      </c>
      <c r="U31" s="391">
        <f t="shared" si="13"/>
        <v>1688</v>
      </c>
      <c r="V31" s="341">
        <f t="shared" si="14"/>
        <v>100</v>
      </c>
      <c r="W31" s="436">
        <v>27</v>
      </c>
      <c r="X31" s="427">
        <f t="shared" si="15"/>
        <v>6810.3537486800424</v>
      </c>
      <c r="Y31" s="87">
        <v>0.26400000000000001</v>
      </c>
    </row>
    <row r="32" spans="1:25" s="46" customFormat="1" ht="16.5" customHeight="1" x14ac:dyDescent="0.2">
      <c r="A32" s="69">
        <v>16</v>
      </c>
      <c r="B32" s="89">
        <f t="shared" ref="B32:B63" si="16">ROUND(-0.0006*(($A32)*($A32))+0.23*$A32+15.7,2)</f>
        <v>19.23</v>
      </c>
      <c r="C32" s="462">
        <v>23653</v>
      </c>
      <c r="D32" s="412">
        <f t="shared" si="1"/>
        <v>14760.0624024961</v>
      </c>
      <c r="E32" s="414">
        <f t="shared" si="6"/>
        <v>4989</v>
      </c>
      <c r="F32" s="337">
        <f t="shared" si="7"/>
        <v>295</v>
      </c>
      <c r="G32" s="409">
        <v>68</v>
      </c>
      <c r="H32" s="428">
        <f t="shared" si="8"/>
        <v>20112.0624024961</v>
      </c>
      <c r="I32" s="119">
        <f t="shared" si="9"/>
        <v>0.83199999999999996</v>
      </c>
      <c r="J32" s="297">
        <f t="shared" ref="J32:J63" si="17">ROUND((-0.0006*(($A32)*($A32))+0.23*$A32+15.7)/0.67,2)</f>
        <v>28.7</v>
      </c>
      <c r="K32" s="462">
        <v>23653</v>
      </c>
      <c r="L32" s="409">
        <f t="shared" si="3"/>
        <v>9889.7560975609758</v>
      </c>
      <c r="M32" s="414">
        <f t="shared" si="10"/>
        <v>3343</v>
      </c>
      <c r="N32" s="337">
        <f t="shared" si="11"/>
        <v>198</v>
      </c>
      <c r="O32" s="437">
        <v>41</v>
      </c>
      <c r="P32" s="428">
        <f t="shared" si="12"/>
        <v>13471.756097560976</v>
      </c>
      <c r="Q32" s="119">
        <f t="shared" ref="Q32:Q80" si="18">ROUND(A32/J32,4)</f>
        <v>0.5575</v>
      </c>
      <c r="R32" s="93">
        <f t="shared" ref="R32:R63" si="19">ROUND((-0.0006*(($A32)*($A32))+0.23*$A32+15.7)/0.33,2)</f>
        <v>58.26</v>
      </c>
      <c r="S32" s="462">
        <v>23653</v>
      </c>
      <c r="T32" s="409">
        <f t="shared" si="5"/>
        <v>4871.8846549948503</v>
      </c>
      <c r="U32" s="395">
        <f t="shared" si="13"/>
        <v>1647</v>
      </c>
      <c r="V32" s="337">
        <f t="shared" si="14"/>
        <v>97</v>
      </c>
      <c r="W32" s="437">
        <v>27</v>
      </c>
      <c r="X32" s="428">
        <f t="shared" si="15"/>
        <v>6642.8846549948503</v>
      </c>
      <c r="Y32" s="92">
        <f t="shared" ref="Y32:Y81" si="20">ROUND(A32/R32,4)</f>
        <v>0.27460000000000001</v>
      </c>
    </row>
    <row r="33" spans="1:25" s="46" customFormat="1" ht="16.5" customHeight="1" x14ac:dyDescent="0.2">
      <c r="A33" s="75">
        <v>17</v>
      </c>
      <c r="B33" s="89">
        <f t="shared" si="16"/>
        <v>19.440000000000001</v>
      </c>
      <c r="C33" s="283">
        <v>23653</v>
      </c>
      <c r="D33" s="411">
        <f t="shared" si="1"/>
        <v>14600.617283950616</v>
      </c>
      <c r="E33" s="342">
        <f t="shared" si="6"/>
        <v>4935</v>
      </c>
      <c r="F33" s="338">
        <f t="shared" si="7"/>
        <v>292</v>
      </c>
      <c r="G33" s="407">
        <v>68</v>
      </c>
      <c r="H33" s="425">
        <f t="shared" si="8"/>
        <v>19895.617283950618</v>
      </c>
      <c r="I33" s="117">
        <f t="shared" si="9"/>
        <v>0.87450000000000006</v>
      </c>
      <c r="J33" s="297">
        <f t="shared" si="17"/>
        <v>29.01</v>
      </c>
      <c r="K33" s="283">
        <v>23653</v>
      </c>
      <c r="L33" s="407">
        <f t="shared" si="3"/>
        <v>9784.0744570837633</v>
      </c>
      <c r="M33" s="342">
        <f t="shared" si="10"/>
        <v>3307</v>
      </c>
      <c r="N33" s="338">
        <f t="shared" si="11"/>
        <v>196</v>
      </c>
      <c r="O33" s="435">
        <v>41</v>
      </c>
      <c r="P33" s="425">
        <f t="shared" si="12"/>
        <v>13328.074457083763</v>
      </c>
      <c r="Q33" s="117">
        <f t="shared" si="18"/>
        <v>0.58599999999999997</v>
      </c>
      <c r="R33" s="93">
        <f t="shared" si="19"/>
        <v>58.9</v>
      </c>
      <c r="S33" s="283">
        <v>23653</v>
      </c>
      <c r="T33" s="407">
        <f t="shared" si="5"/>
        <v>4818.9473684210525</v>
      </c>
      <c r="U33" s="387">
        <f t="shared" si="13"/>
        <v>1629</v>
      </c>
      <c r="V33" s="338">
        <f t="shared" si="14"/>
        <v>96</v>
      </c>
      <c r="W33" s="435">
        <v>27</v>
      </c>
      <c r="X33" s="425">
        <f t="shared" si="15"/>
        <v>6570.9473684210525</v>
      </c>
      <c r="Y33" s="79">
        <f t="shared" si="20"/>
        <v>0.28860000000000002</v>
      </c>
    </row>
    <row r="34" spans="1:25" s="46" customFormat="1" ht="16.5" customHeight="1" x14ac:dyDescent="0.2">
      <c r="A34" s="75">
        <v>18</v>
      </c>
      <c r="B34" s="89">
        <f t="shared" si="16"/>
        <v>19.649999999999999</v>
      </c>
      <c r="C34" s="283">
        <v>23653</v>
      </c>
      <c r="D34" s="411">
        <f t="shared" si="1"/>
        <v>14444.580152671757</v>
      </c>
      <c r="E34" s="342">
        <f t="shared" si="6"/>
        <v>4882</v>
      </c>
      <c r="F34" s="338">
        <f t="shared" si="7"/>
        <v>289</v>
      </c>
      <c r="G34" s="407">
        <v>68</v>
      </c>
      <c r="H34" s="425">
        <f t="shared" si="8"/>
        <v>19683.580152671755</v>
      </c>
      <c r="I34" s="117">
        <f t="shared" si="9"/>
        <v>0.91600000000000004</v>
      </c>
      <c r="J34" s="96">
        <f t="shared" si="17"/>
        <v>29.32</v>
      </c>
      <c r="K34" s="283">
        <v>23653</v>
      </c>
      <c r="L34" s="407">
        <f t="shared" si="3"/>
        <v>9680.6275579809007</v>
      </c>
      <c r="M34" s="342">
        <f t="shared" si="10"/>
        <v>3272</v>
      </c>
      <c r="N34" s="338">
        <f t="shared" si="11"/>
        <v>194</v>
      </c>
      <c r="O34" s="435">
        <v>41</v>
      </c>
      <c r="P34" s="425">
        <f t="shared" si="12"/>
        <v>13187.627557980901</v>
      </c>
      <c r="Q34" s="117">
        <f t="shared" si="18"/>
        <v>0.6139</v>
      </c>
      <c r="R34" s="93">
        <f t="shared" si="19"/>
        <v>59.53</v>
      </c>
      <c r="S34" s="283">
        <v>23653</v>
      </c>
      <c r="T34" s="407">
        <f t="shared" si="5"/>
        <v>4767.9489333109359</v>
      </c>
      <c r="U34" s="387">
        <f t="shared" si="13"/>
        <v>1612</v>
      </c>
      <c r="V34" s="338">
        <f t="shared" si="14"/>
        <v>95</v>
      </c>
      <c r="W34" s="435">
        <v>27</v>
      </c>
      <c r="X34" s="425">
        <f t="shared" si="15"/>
        <v>6501.9489333109359</v>
      </c>
      <c r="Y34" s="79">
        <f t="shared" si="20"/>
        <v>0.3024</v>
      </c>
    </row>
    <row r="35" spans="1:25" s="46" customFormat="1" ht="16.5" customHeight="1" x14ac:dyDescent="0.2">
      <c r="A35" s="75">
        <v>19</v>
      </c>
      <c r="B35" s="89">
        <f t="shared" si="16"/>
        <v>19.850000000000001</v>
      </c>
      <c r="C35" s="283">
        <v>23653</v>
      </c>
      <c r="D35" s="411">
        <f t="shared" si="1"/>
        <v>14299.042821158688</v>
      </c>
      <c r="E35" s="342">
        <f t="shared" si="6"/>
        <v>4833</v>
      </c>
      <c r="F35" s="338">
        <f t="shared" si="7"/>
        <v>286</v>
      </c>
      <c r="G35" s="407">
        <v>68</v>
      </c>
      <c r="H35" s="425">
        <f t="shared" si="8"/>
        <v>19486.042821158688</v>
      </c>
      <c r="I35" s="117">
        <f t="shared" si="9"/>
        <v>0.95720000000000005</v>
      </c>
      <c r="J35" s="96">
        <f t="shared" si="17"/>
        <v>29.63</v>
      </c>
      <c r="K35" s="283">
        <v>23653</v>
      </c>
      <c r="L35" s="407">
        <f t="shared" si="3"/>
        <v>9579.3452581842721</v>
      </c>
      <c r="M35" s="342">
        <f t="shared" si="10"/>
        <v>3238</v>
      </c>
      <c r="N35" s="338">
        <f t="shared" si="11"/>
        <v>192</v>
      </c>
      <c r="O35" s="435">
        <v>41</v>
      </c>
      <c r="P35" s="425">
        <f t="shared" si="12"/>
        <v>13050.345258184272</v>
      </c>
      <c r="Q35" s="117">
        <f t="shared" si="18"/>
        <v>0.64119999999999999</v>
      </c>
      <c r="R35" s="120">
        <f t="shared" si="19"/>
        <v>60.16</v>
      </c>
      <c r="S35" s="283">
        <v>23653</v>
      </c>
      <c r="T35" s="407">
        <f t="shared" si="5"/>
        <v>4718.0186170212764</v>
      </c>
      <c r="U35" s="387">
        <f t="shared" si="13"/>
        <v>1595</v>
      </c>
      <c r="V35" s="338">
        <f t="shared" si="14"/>
        <v>94</v>
      </c>
      <c r="W35" s="435">
        <v>27</v>
      </c>
      <c r="X35" s="425">
        <f t="shared" si="15"/>
        <v>6434.0186170212764</v>
      </c>
      <c r="Y35" s="79">
        <f t="shared" si="20"/>
        <v>0.31580000000000003</v>
      </c>
    </row>
    <row r="36" spans="1:25" s="46" customFormat="1" ht="16.5" customHeight="1" x14ac:dyDescent="0.2">
      <c r="A36" s="83">
        <v>20</v>
      </c>
      <c r="B36" s="89">
        <f t="shared" si="16"/>
        <v>20.059999999999999</v>
      </c>
      <c r="C36" s="283">
        <v>23653</v>
      </c>
      <c r="D36" s="411">
        <f t="shared" si="1"/>
        <v>14149.351944167498</v>
      </c>
      <c r="E36" s="342">
        <f t="shared" si="6"/>
        <v>4782</v>
      </c>
      <c r="F36" s="338">
        <f t="shared" si="7"/>
        <v>283</v>
      </c>
      <c r="G36" s="407">
        <v>68</v>
      </c>
      <c r="H36" s="425">
        <f t="shared" si="8"/>
        <v>19282.351944167498</v>
      </c>
      <c r="I36" s="117">
        <f t="shared" si="9"/>
        <v>0.997</v>
      </c>
      <c r="J36" s="96">
        <f t="shared" si="17"/>
        <v>29.94</v>
      </c>
      <c r="K36" s="283">
        <v>23653</v>
      </c>
      <c r="L36" s="407">
        <f t="shared" si="3"/>
        <v>9480.1603206412819</v>
      </c>
      <c r="M36" s="342">
        <f t="shared" si="10"/>
        <v>3204</v>
      </c>
      <c r="N36" s="338">
        <f t="shared" si="11"/>
        <v>190</v>
      </c>
      <c r="O36" s="435">
        <v>41</v>
      </c>
      <c r="P36" s="425">
        <f t="shared" si="12"/>
        <v>12915.160320641282</v>
      </c>
      <c r="Q36" s="117">
        <f t="shared" si="18"/>
        <v>0.66800000000000004</v>
      </c>
      <c r="R36" s="120">
        <f t="shared" si="19"/>
        <v>60.79</v>
      </c>
      <c r="S36" s="283">
        <v>23653</v>
      </c>
      <c r="T36" s="407">
        <f t="shared" si="5"/>
        <v>4669.1232110544488</v>
      </c>
      <c r="U36" s="387">
        <f t="shared" si="13"/>
        <v>1578</v>
      </c>
      <c r="V36" s="338">
        <f t="shared" si="14"/>
        <v>93</v>
      </c>
      <c r="W36" s="435">
        <v>27</v>
      </c>
      <c r="X36" s="425">
        <f t="shared" si="15"/>
        <v>6367.1232110544488</v>
      </c>
      <c r="Y36" s="79">
        <f t="shared" si="20"/>
        <v>0.32900000000000001</v>
      </c>
    </row>
    <row r="37" spans="1:25" s="46" customFormat="1" ht="16.5" customHeight="1" x14ac:dyDescent="0.2">
      <c r="A37" s="75">
        <v>21</v>
      </c>
      <c r="B37" s="89">
        <f t="shared" si="16"/>
        <v>20.27</v>
      </c>
      <c r="C37" s="283">
        <v>23653</v>
      </c>
      <c r="D37" s="411">
        <f t="shared" si="1"/>
        <v>14002.762703502714</v>
      </c>
      <c r="E37" s="342">
        <f t="shared" si="6"/>
        <v>4733</v>
      </c>
      <c r="F37" s="338">
        <f t="shared" si="7"/>
        <v>280</v>
      </c>
      <c r="G37" s="407">
        <v>68</v>
      </c>
      <c r="H37" s="425">
        <f t="shared" si="8"/>
        <v>19083.762703502714</v>
      </c>
      <c r="I37" s="117">
        <f t="shared" si="9"/>
        <v>1.036</v>
      </c>
      <c r="J37" s="96">
        <f t="shared" si="17"/>
        <v>30.25</v>
      </c>
      <c r="K37" s="283">
        <v>23653</v>
      </c>
      <c r="L37" s="407">
        <f t="shared" si="3"/>
        <v>9383.0082644628092</v>
      </c>
      <c r="M37" s="342">
        <f t="shared" si="10"/>
        <v>3171</v>
      </c>
      <c r="N37" s="338">
        <f t="shared" si="11"/>
        <v>188</v>
      </c>
      <c r="O37" s="435">
        <v>41</v>
      </c>
      <c r="P37" s="425">
        <f t="shared" si="12"/>
        <v>12783.008264462809</v>
      </c>
      <c r="Q37" s="117">
        <f t="shared" si="18"/>
        <v>0.69420000000000004</v>
      </c>
      <c r="R37" s="120">
        <f t="shared" si="19"/>
        <v>61.41</v>
      </c>
      <c r="S37" s="283">
        <v>23653</v>
      </c>
      <c r="T37" s="407">
        <f t="shared" si="5"/>
        <v>4621.9833903273084</v>
      </c>
      <c r="U37" s="387">
        <f t="shared" si="13"/>
        <v>1562</v>
      </c>
      <c r="V37" s="338">
        <f t="shared" si="14"/>
        <v>92</v>
      </c>
      <c r="W37" s="435">
        <v>27</v>
      </c>
      <c r="X37" s="425">
        <f t="shared" si="15"/>
        <v>6302.9833903273084</v>
      </c>
      <c r="Y37" s="79">
        <f t="shared" si="20"/>
        <v>0.34200000000000003</v>
      </c>
    </row>
    <row r="38" spans="1:25" s="46" customFormat="1" ht="16.5" customHeight="1" x14ac:dyDescent="0.2">
      <c r="A38" s="75">
        <v>22</v>
      </c>
      <c r="B38" s="89">
        <f t="shared" si="16"/>
        <v>20.47</v>
      </c>
      <c r="C38" s="283">
        <v>23653</v>
      </c>
      <c r="D38" s="411">
        <f t="shared" si="1"/>
        <v>13865.950170981925</v>
      </c>
      <c r="E38" s="342">
        <f t="shared" si="6"/>
        <v>4687</v>
      </c>
      <c r="F38" s="338">
        <f t="shared" si="7"/>
        <v>277</v>
      </c>
      <c r="G38" s="407">
        <v>68</v>
      </c>
      <c r="H38" s="425">
        <f t="shared" si="8"/>
        <v>18897.950170981923</v>
      </c>
      <c r="I38" s="117">
        <f t="shared" si="9"/>
        <v>1.0747</v>
      </c>
      <c r="J38" s="96">
        <f t="shared" si="17"/>
        <v>30.55</v>
      </c>
      <c r="K38" s="283">
        <v>23653</v>
      </c>
      <c r="L38" s="407">
        <f t="shared" si="3"/>
        <v>9290.8674304419001</v>
      </c>
      <c r="M38" s="342">
        <f t="shared" si="10"/>
        <v>3140</v>
      </c>
      <c r="N38" s="338">
        <f t="shared" si="11"/>
        <v>186</v>
      </c>
      <c r="O38" s="435">
        <v>41</v>
      </c>
      <c r="P38" s="425">
        <f t="shared" si="12"/>
        <v>12657.8674304419</v>
      </c>
      <c r="Q38" s="117">
        <f t="shared" si="18"/>
        <v>0.72009999999999996</v>
      </c>
      <c r="R38" s="120">
        <f t="shared" si="19"/>
        <v>62.03</v>
      </c>
      <c r="S38" s="283">
        <v>23653</v>
      </c>
      <c r="T38" s="407">
        <f t="shared" si="5"/>
        <v>4575.7859100435271</v>
      </c>
      <c r="U38" s="387">
        <f t="shared" si="13"/>
        <v>1547</v>
      </c>
      <c r="V38" s="338">
        <f t="shared" si="14"/>
        <v>92</v>
      </c>
      <c r="W38" s="435">
        <v>27</v>
      </c>
      <c r="X38" s="425">
        <f t="shared" si="15"/>
        <v>6241.7859100435271</v>
      </c>
      <c r="Y38" s="79">
        <f t="shared" si="20"/>
        <v>0.35470000000000002</v>
      </c>
    </row>
    <row r="39" spans="1:25" s="46" customFormat="1" ht="16.5" customHeight="1" x14ac:dyDescent="0.2">
      <c r="A39" s="75">
        <v>23</v>
      </c>
      <c r="B39" s="89">
        <f t="shared" si="16"/>
        <v>20.67</v>
      </c>
      <c r="C39" s="283">
        <v>23653</v>
      </c>
      <c r="D39" s="411">
        <f t="shared" si="1"/>
        <v>13731.78519593614</v>
      </c>
      <c r="E39" s="342">
        <f t="shared" si="6"/>
        <v>4641</v>
      </c>
      <c r="F39" s="338">
        <f t="shared" si="7"/>
        <v>275</v>
      </c>
      <c r="G39" s="407">
        <v>68</v>
      </c>
      <c r="H39" s="425">
        <f t="shared" si="8"/>
        <v>18715.78519593614</v>
      </c>
      <c r="I39" s="117">
        <f t="shared" si="9"/>
        <v>1.1127</v>
      </c>
      <c r="J39" s="96">
        <f t="shared" si="17"/>
        <v>30.85</v>
      </c>
      <c r="K39" s="283">
        <v>23653</v>
      </c>
      <c r="L39" s="407">
        <f t="shared" si="3"/>
        <v>9200.5186385737434</v>
      </c>
      <c r="M39" s="342">
        <f t="shared" si="10"/>
        <v>3110</v>
      </c>
      <c r="N39" s="338">
        <f t="shared" si="11"/>
        <v>184</v>
      </c>
      <c r="O39" s="435">
        <v>41</v>
      </c>
      <c r="P39" s="425">
        <f t="shared" si="12"/>
        <v>12535.518638573743</v>
      </c>
      <c r="Q39" s="117">
        <f t="shared" si="18"/>
        <v>0.74550000000000005</v>
      </c>
      <c r="R39" s="120">
        <f t="shared" si="19"/>
        <v>62.64</v>
      </c>
      <c r="S39" s="283">
        <v>23653</v>
      </c>
      <c r="T39" s="407">
        <f t="shared" si="5"/>
        <v>4531.2260536398471</v>
      </c>
      <c r="U39" s="387">
        <f t="shared" si="13"/>
        <v>1532</v>
      </c>
      <c r="V39" s="338">
        <f t="shared" si="14"/>
        <v>91</v>
      </c>
      <c r="W39" s="435">
        <v>27</v>
      </c>
      <c r="X39" s="425">
        <f t="shared" si="15"/>
        <v>6181.2260536398471</v>
      </c>
      <c r="Y39" s="79">
        <f t="shared" si="20"/>
        <v>0.36720000000000003</v>
      </c>
    </row>
    <row r="40" spans="1:25" s="46" customFormat="1" ht="16.5" customHeight="1" x14ac:dyDescent="0.2">
      <c r="A40" s="75">
        <v>24</v>
      </c>
      <c r="B40" s="89">
        <f t="shared" si="16"/>
        <v>20.87</v>
      </c>
      <c r="C40" s="283">
        <v>23653</v>
      </c>
      <c r="D40" s="411">
        <f t="shared" si="1"/>
        <v>13600.191662673693</v>
      </c>
      <c r="E40" s="342">
        <f t="shared" si="6"/>
        <v>4597</v>
      </c>
      <c r="F40" s="338">
        <f t="shared" si="7"/>
        <v>272</v>
      </c>
      <c r="G40" s="407">
        <v>68</v>
      </c>
      <c r="H40" s="425">
        <f t="shared" si="8"/>
        <v>18537.191662673693</v>
      </c>
      <c r="I40" s="117">
        <f t="shared" si="9"/>
        <v>1.1499999999999999</v>
      </c>
      <c r="J40" s="96">
        <f t="shared" si="17"/>
        <v>31.16</v>
      </c>
      <c r="K40" s="283">
        <v>23653</v>
      </c>
      <c r="L40" s="407">
        <f t="shared" si="3"/>
        <v>9108.9858793324765</v>
      </c>
      <c r="M40" s="342">
        <f t="shared" si="10"/>
        <v>3079</v>
      </c>
      <c r="N40" s="338">
        <f t="shared" si="11"/>
        <v>182</v>
      </c>
      <c r="O40" s="435">
        <v>41</v>
      </c>
      <c r="P40" s="425">
        <f t="shared" si="12"/>
        <v>12410.985879332477</v>
      </c>
      <c r="Q40" s="117">
        <f t="shared" si="18"/>
        <v>0.7702</v>
      </c>
      <c r="R40" s="120">
        <f t="shared" si="19"/>
        <v>63.26</v>
      </c>
      <c r="S40" s="283">
        <v>23653</v>
      </c>
      <c r="T40" s="407">
        <f t="shared" si="5"/>
        <v>4486.8163136263047</v>
      </c>
      <c r="U40" s="387">
        <f t="shared" si="13"/>
        <v>1517</v>
      </c>
      <c r="V40" s="338">
        <f t="shared" si="14"/>
        <v>90</v>
      </c>
      <c r="W40" s="435">
        <v>27</v>
      </c>
      <c r="X40" s="425">
        <f t="shared" si="15"/>
        <v>6120.8163136263047</v>
      </c>
      <c r="Y40" s="79">
        <f t="shared" si="20"/>
        <v>0.37940000000000002</v>
      </c>
    </row>
    <row r="41" spans="1:25" s="46" customFormat="1" ht="16.5" customHeight="1" x14ac:dyDescent="0.2">
      <c r="A41" s="69">
        <v>25</v>
      </c>
      <c r="B41" s="89">
        <f t="shared" si="16"/>
        <v>21.08</v>
      </c>
      <c r="C41" s="462">
        <v>23653</v>
      </c>
      <c r="D41" s="412">
        <f t="shared" si="1"/>
        <v>13464.705882352941</v>
      </c>
      <c r="E41" s="414">
        <f t="shared" si="6"/>
        <v>4551</v>
      </c>
      <c r="F41" s="337">
        <f t="shared" si="7"/>
        <v>269</v>
      </c>
      <c r="G41" s="409">
        <v>68</v>
      </c>
      <c r="H41" s="428">
        <f t="shared" si="8"/>
        <v>18352.705882352941</v>
      </c>
      <c r="I41" s="119">
        <f t="shared" si="9"/>
        <v>1.1859999999999999</v>
      </c>
      <c r="J41" s="96">
        <f t="shared" si="17"/>
        <v>31.46</v>
      </c>
      <c r="K41" s="462">
        <v>23653</v>
      </c>
      <c r="L41" s="409">
        <f t="shared" si="3"/>
        <v>9022.1233312142394</v>
      </c>
      <c r="M41" s="414">
        <f t="shared" si="10"/>
        <v>3049</v>
      </c>
      <c r="N41" s="337">
        <f t="shared" si="11"/>
        <v>180</v>
      </c>
      <c r="O41" s="437">
        <v>41</v>
      </c>
      <c r="P41" s="428">
        <f t="shared" si="12"/>
        <v>12292.123331214239</v>
      </c>
      <c r="Q41" s="119">
        <f t="shared" si="18"/>
        <v>0.79469999999999996</v>
      </c>
      <c r="R41" s="120">
        <f t="shared" si="19"/>
        <v>63.86</v>
      </c>
      <c r="S41" s="462">
        <v>23653</v>
      </c>
      <c r="T41" s="409">
        <f t="shared" si="5"/>
        <v>4444.6601941747576</v>
      </c>
      <c r="U41" s="395">
        <f t="shared" si="13"/>
        <v>1502</v>
      </c>
      <c r="V41" s="337">
        <f t="shared" si="14"/>
        <v>89</v>
      </c>
      <c r="W41" s="437">
        <v>27</v>
      </c>
      <c r="X41" s="428">
        <f t="shared" si="15"/>
        <v>6062.6601941747576</v>
      </c>
      <c r="Y41" s="92">
        <f t="shared" si="20"/>
        <v>0.39150000000000001</v>
      </c>
    </row>
    <row r="42" spans="1:25" s="46" customFormat="1" ht="16.5" customHeight="1" x14ac:dyDescent="0.2">
      <c r="A42" s="75">
        <v>26</v>
      </c>
      <c r="B42" s="89">
        <f t="shared" si="16"/>
        <v>21.27</v>
      </c>
      <c r="C42" s="283">
        <v>23653</v>
      </c>
      <c r="D42" s="411">
        <f t="shared" si="1"/>
        <v>13344.428772919604</v>
      </c>
      <c r="E42" s="342">
        <f t="shared" si="6"/>
        <v>4510</v>
      </c>
      <c r="F42" s="338">
        <f t="shared" si="7"/>
        <v>267</v>
      </c>
      <c r="G42" s="407">
        <v>68</v>
      </c>
      <c r="H42" s="425">
        <f t="shared" si="8"/>
        <v>18189.428772919604</v>
      </c>
      <c r="I42" s="117">
        <f t="shared" si="9"/>
        <v>1.2223999999999999</v>
      </c>
      <c r="J42" s="96">
        <f t="shared" si="17"/>
        <v>31.75</v>
      </c>
      <c r="K42" s="283">
        <v>23653</v>
      </c>
      <c r="L42" s="407">
        <f t="shared" si="3"/>
        <v>8939.7165354330718</v>
      </c>
      <c r="M42" s="342">
        <f t="shared" si="10"/>
        <v>3022</v>
      </c>
      <c r="N42" s="338">
        <f t="shared" si="11"/>
        <v>179</v>
      </c>
      <c r="O42" s="435">
        <v>41</v>
      </c>
      <c r="P42" s="425">
        <f t="shared" si="12"/>
        <v>12181.716535433072</v>
      </c>
      <c r="Q42" s="117">
        <f t="shared" si="18"/>
        <v>0.81889999999999996</v>
      </c>
      <c r="R42" s="120">
        <f t="shared" si="19"/>
        <v>64.47</v>
      </c>
      <c r="S42" s="283">
        <v>23653</v>
      </c>
      <c r="T42" s="407">
        <f t="shared" si="5"/>
        <v>4402.6058631921824</v>
      </c>
      <c r="U42" s="387">
        <f t="shared" si="13"/>
        <v>1488</v>
      </c>
      <c r="V42" s="338">
        <f t="shared" si="14"/>
        <v>88</v>
      </c>
      <c r="W42" s="435">
        <v>27</v>
      </c>
      <c r="X42" s="425">
        <f t="shared" si="15"/>
        <v>6005.6058631921824</v>
      </c>
      <c r="Y42" s="79">
        <f t="shared" si="20"/>
        <v>0.40329999999999999</v>
      </c>
    </row>
    <row r="43" spans="1:25" s="46" customFormat="1" ht="16.5" customHeight="1" x14ac:dyDescent="0.2">
      <c r="A43" s="75">
        <v>27</v>
      </c>
      <c r="B43" s="89">
        <f t="shared" si="16"/>
        <v>21.47</v>
      </c>
      <c r="C43" s="283">
        <v>23653</v>
      </c>
      <c r="D43" s="411">
        <f t="shared" si="1"/>
        <v>13220.121099208198</v>
      </c>
      <c r="E43" s="342">
        <f t="shared" si="6"/>
        <v>4468</v>
      </c>
      <c r="F43" s="338">
        <f t="shared" si="7"/>
        <v>264</v>
      </c>
      <c r="G43" s="407">
        <v>68</v>
      </c>
      <c r="H43" s="425">
        <f t="shared" si="8"/>
        <v>18020.121099208198</v>
      </c>
      <c r="I43" s="117">
        <f t="shared" si="9"/>
        <v>1.2576000000000001</v>
      </c>
      <c r="J43" s="96">
        <f t="shared" si="17"/>
        <v>32.049999999999997</v>
      </c>
      <c r="K43" s="283">
        <v>23653</v>
      </c>
      <c r="L43" s="407">
        <f t="shared" si="3"/>
        <v>8856.0374414976613</v>
      </c>
      <c r="M43" s="342">
        <f t="shared" si="10"/>
        <v>2993</v>
      </c>
      <c r="N43" s="338">
        <f t="shared" si="11"/>
        <v>177</v>
      </c>
      <c r="O43" s="435">
        <v>41</v>
      </c>
      <c r="P43" s="425">
        <f t="shared" si="12"/>
        <v>12067.037441497661</v>
      </c>
      <c r="Q43" s="117">
        <f t="shared" si="18"/>
        <v>0.84240000000000004</v>
      </c>
      <c r="R43" s="120">
        <f t="shared" si="19"/>
        <v>65.069999999999993</v>
      </c>
      <c r="S43" s="283">
        <v>23653</v>
      </c>
      <c r="T43" s="407">
        <f t="shared" si="5"/>
        <v>4362.0101429230062</v>
      </c>
      <c r="U43" s="387">
        <f t="shared" si="13"/>
        <v>1474</v>
      </c>
      <c r="V43" s="338">
        <f t="shared" si="14"/>
        <v>87</v>
      </c>
      <c r="W43" s="435">
        <v>27</v>
      </c>
      <c r="X43" s="425">
        <f t="shared" si="15"/>
        <v>5950.0101429230062</v>
      </c>
      <c r="Y43" s="79">
        <f t="shared" si="20"/>
        <v>0.41489999999999999</v>
      </c>
    </row>
    <row r="44" spans="1:25" s="46" customFormat="1" ht="16.5" customHeight="1" x14ac:dyDescent="0.2">
      <c r="A44" s="75">
        <v>28</v>
      </c>
      <c r="B44" s="89">
        <f t="shared" si="16"/>
        <v>21.67</v>
      </c>
      <c r="C44" s="283">
        <v>23653</v>
      </c>
      <c r="D44" s="411">
        <f t="shared" si="1"/>
        <v>13098.107983387172</v>
      </c>
      <c r="E44" s="342">
        <f t="shared" si="6"/>
        <v>4427</v>
      </c>
      <c r="F44" s="338">
        <f t="shared" si="7"/>
        <v>262</v>
      </c>
      <c r="G44" s="407">
        <v>68</v>
      </c>
      <c r="H44" s="425">
        <f t="shared" si="8"/>
        <v>17855.10798338717</v>
      </c>
      <c r="I44" s="117">
        <f t="shared" si="9"/>
        <v>1.2921</v>
      </c>
      <c r="J44" s="96">
        <f t="shared" si="17"/>
        <v>32.340000000000003</v>
      </c>
      <c r="K44" s="283">
        <v>23653</v>
      </c>
      <c r="L44" s="407">
        <f t="shared" si="3"/>
        <v>8776.6233766233763</v>
      </c>
      <c r="M44" s="342">
        <f t="shared" si="10"/>
        <v>2966</v>
      </c>
      <c r="N44" s="338">
        <f t="shared" si="11"/>
        <v>176</v>
      </c>
      <c r="O44" s="435">
        <v>41</v>
      </c>
      <c r="P44" s="425">
        <f t="shared" si="12"/>
        <v>11959.623376623376</v>
      </c>
      <c r="Q44" s="117">
        <f t="shared" si="18"/>
        <v>0.86580000000000001</v>
      </c>
      <c r="R44" s="120">
        <f t="shared" si="19"/>
        <v>65.67</v>
      </c>
      <c r="S44" s="283">
        <v>23653</v>
      </c>
      <c r="T44" s="407">
        <f t="shared" si="5"/>
        <v>4322.1562357240746</v>
      </c>
      <c r="U44" s="387">
        <f t="shared" si="13"/>
        <v>1461</v>
      </c>
      <c r="V44" s="338">
        <f t="shared" si="14"/>
        <v>86</v>
      </c>
      <c r="W44" s="435">
        <v>27</v>
      </c>
      <c r="X44" s="425">
        <f t="shared" si="15"/>
        <v>5896.1562357240746</v>
      </c>
      <c r="Y44" s="79">
        <f t="shared" si="20"/>
        <v>0.4264</v>
      </c>
    </row>
    <row r="45" spans="1:25" s="46" customFormat="1" ht="16.5" customHeight="1" x14ac:dyDescent="0.2">
      <c r="A45" s="75">
        <v>29</v>
      </c>
      <c r="B45" s="89">
        <f t="shared" si="16"/>
        <v>21.87</v>
      </c>
      <c r="C45" s="283">
        <v>23653</v>
      </c>
      <c r="D45" s="411">
        <f t="shared" si="1"/>
        <v>12978.326474622769</v>
      </c>
      <c r="E45" s="342">
        <f t="shared" si="6"/>
        <v>4387</v>
      </c>
      <c r="F45" s="338">
        <f t="shared" si="7"/>
        <v>260</v>
      </c>
      <c r="G45" s="407">
        <v>68</v>
      </c>
      <c r="H45" s="425">
        <f t="shared" si="8"/>
        <v>17693.326474622769</v>
      </c>
      <c r="I45" s="117">
        <f t="shared" si="9"/>
        <v>1.3260000000000001</v>
      </c>
      <c r="J45" s="96">
        <f t="shared" si="17"/>
        <v>32.630000000000003</v>
      </c>
      <c r="K45" s="283">
        <v>23653</v>
      </c>
      <c r="L45" s="407">
        <f t="shared" si="3"/>
        <v>8698.620901011338</v>
      </c>
      <c r="M45" s="342">
        <f t="shared" si="10"/>
        <v>2940</v>
      </c>
      <c r="N45" s="338">
        <f t="shared" si="11"/>
        <v>174</v>
      </c>
      <c r="O45" s="435">
        <v>41</v>
      </c>
      <c r="P45" s="425">
        <f t="shared" si="12"/>
        <v>11853.620901011338</v>
      </c>
      <c r="Q45" s="117">
        <f t="shared" si="18"/>
        <v>0.88880000000000003</v>
      </c>
      <c r="R45" s="120">
        <f t="shared" si="19"/>
        <v>66.260000000000005</v>
      </c>
      <c r="S45" s="283">
        <v>23653</v>
      </c>
      <c r="T45" s="407">
        <f t="shared" si="5"/>
        <v>4283.6703893751883</v>
      </c>
      <c r="U45" s="387">
        <f t="shared" si="13"/>
        <v>1448</v>
      </c>
      <c r="V45" s="338">
        <f t="shared" si="14"/>
        <v>86</v>
      </c>
      <c r="W45" s="435">
        <v>27</v>
      </c>
      <c r="X45" s="425">
        <f t="shared" si="15"/>
        <v>5844.6703893751883</v>
      </c>
      <c r="Y45" s="79">
        <f t="shared" si="20"/>
        <v>0.43769999999999998</v>
      </c>
    </row>
    <row r="46" spans="1:25" s="46" customFormat="1" ht="16.5" customHeight="1" x14ac:dyDescent="0.2">
      <c r="A46" s="83">
        <v>30</v>
      </c>
      <c r="B46" s="89">
        <f t="shared" si="16"/>
        <v>22.06</v>
      </c>
      <c r="C46" s="283">
        <v>23653</v>
      </c>
      <c r="D46" s="411">
        <f t="shared" si="1"/>
        <v>12866.545784224842</v>
      </c>
      <c r="E46" s="342">
        <f t="shared" si="6"/>
        <v>4349</v>
      </c>
      <c r="F46" s="338">
        <f t="shared" si="7"/>
        <v>257</v>
      </c>
      <c r="G46" s="407">
        <v>68</v>
      </c>
      <c r="H46" s="425">
        <f t="shared" si="8"/>
        <v>17540.545784224843</v>
      </c>
      <c r="I46" s="117">
        <f t="shared" si="9"/>
        <v>1.3599000000000001</v>
      </c>
      <c r="J46" s="96">
        <f t="shared" si="17"/>
        <v>32.93</v>
      </c>
      <c r="K46" s="283">
        <v>23653</v>
      </c>
      <c r="L46" s="407">
        <f t="shared" si="3"/>
        <v>8619.3744306103854</v>
      </c>
      <c r="M46" s="342">
        <f t="shared" si="10"/>
        <v>2913</v>
      </c>
      <c r="N46" s="338">
        <f t="shared" si="11"/>
        <v>172</v>
      </c>
      <c r="O46" s="435">
        <v>41</v>
      </c>
      <c r="P46" s="425">
        <f t="shared" si="12"/>
        <v>11745.374430610385</v>
      </c>
      <c r="Q46" s="117">
        <f t="shared" si="18"/>
        <v>0.91100000000000003</v>
      </c>
      <c r="R46" s="120">
        <f t="shared" si="19"/>
        <v>66.849999999999994</v>
      </c>
      <c r="S46" s="283">
        <v>23653</v>
      </c>
      <c r="T46" s="407">
        <f t="shared" si="5"/>
        <v>4245.8638743455504</v>
      </c>
      <c r="U46" s="387">
        <f t="shared" si="13"/>
        <v>1435</v>
      </c>
      <c r="V46" s="338">
        <f t="shared" si="14"/>
        <v>85</v>
      </c>
      <c r="W46" s="435">
        <v>27</v>
      </c>
      <c r="X46" s="425">
        <f t="shared" si="15"/>
        <v>5792.8638743455504</v>
      </c>
      <c r="Y46" s="79">
        <f t="shared" si="20"/>
        <v>0.44879999999999998</v>
      </c>
    </row>
    <row r="47" spans="1:25" s="46" customFormat="1" ht="16.5" customHeight="1" x14ac:dyDescent="0.2">
      <c r="A47" s="75">
        <v>31</v>
      </c>
      <c r="B47" s="89">
        <f t="shared" si="16"/>
        <v>22.25</v>
      </c>
      <c r="C47" s="283">
        <v>23653</v>
      </c>
      <c r="D47" s="411">
        <f t="shared" si="1"/>
        <v>12756.674157303372</v>
      </c>
      <c r="E47" s="342">
        <f t="shared" si="6"/>
        <v>4312</v>
      </c>
      <c r="F47" s="338">
        <f t="shared" si="7"/>
        <v>255</v>
      </c>
      <c r="G47" s="407">
        <v>68</v>
      </c>
      <c r="H47" s="425">
        <f t="shared" si="8"/>
        <v>17391.674157303372</v>
      </c>
      <c r="I47" s="117">
        <f t="shared" si="9"/>
        <v>1.3933</v>
      </c>
      <c r="J47" s="96">
        <f t="shared" si="17"/>
        <v>33.21</v>
      </c>
      <c r="K47" s="283">
        <v>23653</v>
      </c>
      <c r="L47" s="407">
        <f t="shared" si="3"/>
        <v>8546.7028003613377</v>
      </c>
      <c r="M47" s="342">
        <f t="shared" si="10"/>
        <v>2889</v>
      </c>
      <c r="N47" s="338">
        <f t="shared" si="11"/>
        <v>171</v>
      </c>
      <c r="O47" s="435">
        <v>41</v>
      </c>
      <c r="P47" s="425">
        <f t="shared" si="12"/>
        <v>11647.702800361338</v>
      </c>
      <c r="Q47" s="117">
        <f t="shared" si="18"/>
        <v>0.9335</v>
      </c>
      <c r="R47" s="120">
        <f t="shared" si="19"/>
        <v>67.430000000000007</v>
      </c>
      <c r="S47" s="283">
        <v>23653</v>
      </c>
      <c r="T47" s="407">
        <f t="shared" si="5"/>
        <v>4209.3430223935929</v>
      </c>
      <c r="U47" s="387">
        <f t="shared" si="13"/>
        <v>1423</v>
      </c>
      <c r="V47" s="338">
        <f t="shared" si="14"/>
        <v>84</v>
      </c>
      <c r="W47" s="435">
        <v>27</v>
      </c>
      <c r="X47" s="425">
        <f t="shared" si="15"/>
        <v>5743.3430223935929</v>
      </c>
      <c r="Y47" s="79">
        <f t="shared" si="20"/>
        <v>0.4597</v>
      </c>
    </row>
    <row r="48" spans="1:25" s="46" customFormat="1" ht="16.5" customHeight="1" x14ac:dyDescent="0.2">
      <c r="A48" s="75">
        <v>32</v>
      </c>
      <c r="B48" s="89">
        <f t="shared" si="16"/>
        <v>22.45</v>
      </c>
      <c r="C48" s="283">
        <v>23653</v>
      </c>
      <c r="D48" s="411">
        <f t="shared" si="1"/>
        <v>12643.028953229397</v>
      </c>
      <c r="E48" s="342">
        <f t="shared" si="6"/>
        <v>4273</v>
      </c>
      <c r="F48" s="338">
        <f t="shared" si="7"/>
        <v>253</v>
      </c>
      <c r="G48" s="407">
        <v>68</v>
      </c>
      <c r="H48" s="425">
        <f t="shared" si="8"/>
        <v>17237.028953229397</v>
      </c>
      <c r="I48" s="117">
        <f t="shared" si="9"/>
        <v>1.4254</v>
      </c>
      <c r="J48" s="96">
        <f t="shared" si="17"/>
        <v>33.5</v>
      </c>
      <c r="K48" s="283">
        <v>23653</v>
      </c>
      <c r="L48" s="407">
        <f t="shared" si="3"/>
        <v>8472.7164179104475</v>
      </c>
      <c r="M48" s="342">
        <f t="shared" si="10"/>
        <v>2864</v>
      </c>
      <c r="N48" s="338">
        <f t="shared" si="11"/>
        <v>169</v>
      </c>
      <c r="O48" s="435">
        <v>41</v>
      </c>
      <c r="P48" s="425">
        <f t="shared" si="12"/>
        <v>11546.716417910447</v>
      </c>
      <c r="Q48" s="117">
        <f t="shared" si="18"/>
        <v>0.95520000000000005</v>
      </c>
      <c r="R48" s="120">
        <f t="shared" si="19"/>
        <v>68.02</v>
      </c>
      <c r="S48" s="283">
        <v>23653</v>
      </c>
      <c r="T48" s="407">
        <f t="shared" si="5"/>
        <v>4172.8315201411351</v>
      </c>
      <c r="U48" s="387">
        <f t="shared" si="13"/>
        <v>1410</v>
      </c>
      <c r="V48" s="338">
        <f t="shared" si="14"/>
        <v>83</v>
      </c>
      <c r="W48" s="435">
        <v>27</v>
      </c>
      <c r="X48" s="425">
        <f t="shared" si="15"/>
        <v>5692.8315201411351</v>
      </c>
      <c r="Y48" s="79">
        <f t="shared" si="20"/>
        <v>0.47039999999999998</v>
      </c>
    </row>
    <row r="49" spans="1:25" s="46" customFormat="1" ht="16.5" customHeight="1" x14ac:dyDescent="0.2">
      <c r="A49" s="75">
        <v>33</v>
      </c>
      <c r="B49" s="89">
        <f t="shared" si="16"/>
        <v>22.64</v>
      </c>
      <c r="C49" s="283">
        <v>23653</v>
      </c>
      <c r="D49" s="411">
        <f t="shared" si="1"/>
        <v>12536.925795053005</v>
      </c>
      <c r="E49" s="342">
        <f t="shared" si="6"/>
        <v>4237</v>
      </c>
      <c r="F49" s="338">
        <f t="shared" si="7"/>
        <v>251</v>
      </c>
      <c r="G49" s="407">
        <v>68</v>
      </c>
      <c r="H49" s="425">
        <f t="shared" si="8"/>
        <v>17092.925795053005</v>
      </c>
      <c r="I49" s="117">
        <f t="shared" si="9"/>
        <v>1.4576</v>
      </c>
      <c r="J49" s="96">
        <f t="shared" si="17"/>
        <v>33.79</v>
      </c>
      <c r="K49" s="283">
        <v>23653</v>
      </c>
      <c r="L49" s="407">
        <f t="shared" si="3"/>
        <v>8400</v>
      </c>
      <c r="M49" s="342">
        <f t="shared" si="10"/>
        <v>2839</v>
      </c>
      <c r="N49" s="338">
        <f t="shared" si="11"/>
        <v>168</v>
      </c>
      <c r="O49" s="435">
        <v>41</v>
      </c>
      <c r="P49" s="425">
        <f t="shared" si="12"/>
        <v>11448</v>
      </c>
      <c r="Q49" s="117">
        <f t="shared" si="18"/>
        <v>0.97660000000000002</v>
      </c>
      <c r="R49" s="120">
        <f t="shared" si="19"/>
        <v>68.599999999999994</v>
      </c>
      <c r="S49" s="283">
        <v>23653</v>
      </c>
      <c r="T49" s="407">
        <f t="shared" si="5"/>
        <v>4137.5510204081638</v>
      </c>
      <c r="U49" s="387">
        <f t="shared" si="13"/>
        <v>1398</v>
      </c>
      <c r="V49" s="338">
        <f t="shared" si="14"/>
        <v>83</v>
      </c>
      <c r="W49" s="435">
        <v>27</v>
      </c>
      <c r="X49" s="425">
        <f t="shared" si="15"/>
        <v>5645.5510204081638</v>
      </c>
      <c r="Y49" s="79">
        <f t="shared" si="20"/>
        <v>0.48099999999999998</v>
      </c>
    </row>
    <row r="50" spans="1:25" s="46" customFormat="1" ht="16.5" customHeight="1" x14ac:dyDescent="0.2">
      <c r="A50" s="75">
        <v>34</v>
      </c>
      <c r="B50" s="89">
        <f t="shared" si="16"/>
        <v>22.83</v>
      </c>
      <c r="C50" s="283">
        <v>23653</v>
      </c>
      <c r="D50" s="411">
        <f t="shared" si="1"/>
        <v>12432.588699080159</v>
      </c>
      <c r="E50" s="342">
        <f t="shared" si="6"/>
        <v>4202</v>
      </c>
      <c r="F50" s="338">
        <f t="shared" si="7"/>
        <v>249</v>
      </c>
      <c r="G50" s="407">
        <v>68</v>
      </c>
      <c r="H50" s="425">
        <f t="shared" si="8"/>
        <v>16951.588699080159</v>
      </c>
      <c r="I50" s="117">
        <f t="shared" si="9"/>
        <v>1.4893000000000001</v>
      </c>
      <c r="J50" s="96">
        <f t="shared" si="17"/>
        <v>34.07</v>
      </c>
      <c r="K50" s="283">
        <v>23653</v>
      </c>
      <c r="L50" s="407">
        <f t="shared" si="3"/>
        <v>8330.9656589374808</v>
      </c>
      <c r="M50" s="342">
        <f t="shared" si="10"/>
        <v>2816</v>
      </c>
      <c r="N50" s="338">
        <f t="shared" si="11"/>
        <v>167</v>
      </c>
      <c r="O50" s="435">
        <v>41</v>
      </c>
      <c r="P50" s="425">
        <f t="shared" si="12"/>
        <v>11354.965658937481</v>
      </c>
      <c r="Q50" s="117">
        <f t="shared" si="18"/>
        <v>0.99790000000000001</v>
      </c>
      <c r="R50" s="120">
        <f t="shared" si="19"/>
        <v>69.17</v>
      </c>
      <c r="S50" s="283">
        <v>23653</v>
      </c>
      <c r="T50" s="407">
        <f t="shared" si="5"/>
        <v>4103.4552551684246</v>
      </c>
      <c r="U50" s="387">
        <f t="shared" si="13"/>
        <v>1387</v>
      </c>
      <c r="V50" s="338">
        <f t="shared" si="14"/>
        <v>82</v>
      </c>
      <c r="W50" s="435">
        <v>27</v>
      </c>
      <c r="X50" s="425">
        <f t="shared" si="15"/>
        <v>5599.4552551684246</v>
      </c>
      <c r="Y50" s="79">
        <f t="shared" si="20"/>
        <v>0.49149999999999999</v>
      </c>
    </row>
    <row r="51" spans="1:25" s="46" customFormat="1" ht="16.5" customHeight="1" x14ac:dyDescent="0.2">
      <c r="A51" s="75">
        <v>35</v>
      </c>
      <c r="B51" s="89">
        <f t="shared" si="16"/>
        <v>23.02</v>
      </c>
      <c r="C51" s="283">
        <v>23653</v>
      </c>
      <c r="D51" s="411">
        <f t="shared" si="1"/>
        <v>12329.97393570808</v>
      </c>
      <c r="E51" s="342">
        <f t="shared" si="6"/>
        <v>4168</v>
      </c>
      <c r="F51" s="338">
        <f t="shared" si="7"/>
        <v>247</v>
      </c>
      <c r="G51" s="407">
        <v>68</v>
      </c>
      <c r="H51" s="425">
        <f t="shared" si="8"/>
        <v>16812.97393570808</v>
      </c>
      <c r="I51" s="117">
        <f t="shared" si="9"/>
        <v>1.5204</v>
      </c>
      <c r="J51" s="96">
        <f t="shared" si="17"/>
        <v>34.35</v>
      </c>
      <c r="K51" s="283">
        <v>23653</v>
      </c>
      <c r="L51" s="407">
        <f t="shared" si="3"/>
        <v>8263.0567685589522</v>
      </c>
      <c r="M51" s="342">
        <f t="shared" si="10"/>
        <v>2793</v>
      </c>
      <c r="N51" s="338">
        <f t="shared" si="11"/>
        <v>165</v>
      </c>
      <c r="O51" s="435">
        <v>41</v>
      </c>
      <c r="P51" s="425">
        <f t="shared" si="12"/>
        <v>11262.056768558952</v>
      </c>
      <c r="Q51" s="117">
        <f t="shared" si="18"/>
        <v>1.0188999999999999</v>
      </c>
      <c r="R51" s="120">
        <f t="shared" si="19"/>
        <v>69.739999999999995</v>
      </c>
      <c r="S51" s="283">
        <v>23653</v>
      </c>
      <c r="T51" s="407">
        <f t="shared" si="5"/>
        <v>4069.9168339546895</v>
      </c>
      <c r="U51" s="387">
        <f t="shared" si="13"/>
        <v>1376</v>
      </c>
      <c r="V51" s="338">
        <f t="shared" si="14"/>
        <v>81</v>
      </c>
      <c r="W51" s="435">
        <v>27</v>
      </c>
      <c r="X51" s="425">
        <f t="shared" si="15"/>
        <v>5553.9168339546895</v>
      </c>
      <c r="Y51" s="79">
        <f t="shared" si="20"/>
        <v>0.50190000000000001</v>
      </c>
    </row>
    <row r="52" spans="1:25" s="46" customFormat="1" ht="16.5" customHeight="1" x14ac:dyDescent="0.2">
      <c r="A52" s="75">
        <v>36</v>
      </c>
      <c r="B52" s="89">
        <f t="shared" si="16"/>
        <v>23.2</v>
      </c>
      <c r="C52" s="283">
        <v>23653</v>
      </c>
      <c r="D52" s="411">
        <f t="shared" si="1"/>
        <v>12234.310344827587</v>
      </c>
      <c r="E52" s="342">
        <f t="shared" si="6"/>
        <v>4135</v>
      </c>
      <c r="F52" s="338">
        <f t="shared" si="7"/>
        <v>245</v>
      </c>
      <c r="G52" s="407">
        <v>68</v>
      </c>
      <c r="H52" s="425">
        <f t="shared" si="8"/>
        <v>16682.310344827587</v>
      </c>
      <c r="I52" s="117">
        <f t="shared" si="9"/>
        <v>1.5517000000000001</v>
      </c>
      <c r="J52" s="96">
        <f t="shared" si="17"/>
        <v>34.630000000000003</v>
      </c>
      <c r="K52" s="283">
        <v>23653</v>
      </c>
      <c r="L52" s="407">
        <f t="shared" si="3"/>
        <v>8196.2460294542288</v>
      </c>
      <c r="M52" s="342">
        <f t="shared" si="10"/>
        <v>2770</v>
      </c>
      <c r="N52" s="338">
        <f t="shared" si="11"/>
        <v>164</v>
      </c>
      <c r="O52" s="435">
        <v>41</v>
      </c>
      <c r="P52" s="425">
        <f t="shared" si="12"/>
        <v>11171.246029454229</v>
      </c>
      <c r="Q52" s="117">
        <f t="shared" si="18"/>
        <v>1.0396000000000001</v>
      </c>
      <c r="R52" s="120">
        <f t="shared" si="19"/>
        <v>70.31</v>
      </c>
      <c r="S52" s="283">
        <v>23653</v>
      </c>
      <c r="T52" s="407">
        <f t="shared" si="5"/>
        <v>4036.9222016782819</v>
      </c>
      <c r="U52" s="387">
        <f t="shared" si="13"/>
        <v>1364</v>
      </c>
      <c r="V52" s="338">
        <f t="shared" si="14"/>
        <v>81</v>
      </c>
      <c r="W52" s="435">
        <v>27</v>
      </c>
      <c r="X52" s="425">
        <f t="shared" si="15"/>
        <v>5508.9222016782824</v>
      </c>
      <c r="Y52" s="79">
        <f t="shared" si="20"/>
        <v>0.51200000000000001</v>
      </c>
    </row>
    <row r="53" spans="1:25" s="46" customFormat="1" ht="16.5" customHeight="1" x14ac:dyDescent="0.2">
      <c r="A53" s="75">
        <v>37</v>
      </c>
      <c r="B53" s="89">
        <f t="shared" si="16"/>
        <v>23.39</v>
      </c>
      <c r="C53" s="283">
        <v>23653</v>
      </c>
      <c r="D53" s="411">
        <f t="shared" si="1"/>
        <v>12134.92945703292</v>
      </c>
      <c r="E53" s="342">
        <f t="shared" si="6"/>
        <v>4102</v>
      </c>
      <c r="F53" s="338">
        <f t="shared" si="7"/>
        <v>243</v>
      </c>
      <c r="G53" s="407">
        <v>68</v>
      </c>
      <c r="H53" s="425">
        <f t="shared" si="8"/>
        <v>16547.929457032922</v>
      </c>
      <c r="I53" s="117">
        <f t="shared" si="9"/>
        <v>1.5819000000000001</v>
      </c>
      <c r="J53" s="96">
        <f t="shared" si="17"/>
        <v>34.909999999999997</v>
      </c>
      <c r="K53" s="283">
        <v>23653</v>
      </c>
      <c r="L53" s="407">
        <f t="shared" si="3"/>
        <v>8130.5070180464063</v>
      </c>
      <c r="M53" s="342">
        <f t="shared" si="10"/>
        <v>2748</v>
      </c>
      <c r="N53" s="338">
        <f t="shared" si="11"/>
        <v>163</v>
      </c>
      <c r="O53" s="435">
        <v>41</v>
      </c>
      <c r="P53" s="425">
        <f t="shared" si="12"/>
        <v>11082.507018046406</v>
      </c>
      <c r="Q53" s="117">
        <f t="shared" si="18"/>
        <v>1.0599000000000001</v>
      </c>
      <c r="R53" s="120">
        <f t="shared" si="19"/>
        <v>70.87</v>
      </c>
      <c r="S53" s="283">
        <v>23653</v>
      </c>
      <c r="T53" s="407">
        <f t="shared" si="5"/>
        <v>4005.0232820657543</v>
      </c>
      <c r="U53" s="387">
        <f t="shared" si="13"/>
        <v>1354</v>
      </c>
      <c r="V53" s="338">
        <f t="shared" si="14"/>
        <v>80</v>
      </c>
      <c r="W53" s="435">
        <v>27</v>
      </c>
      <c r="X53" s="425">
        <f t="shared" si="15"/>
        <v>5466.0232820657548</v>
      </c>
      <c r="Y53" s="79">
        <f t="shared" si="20"/>
        <v>0.52210000000000001</v>
      </c>
    </row>
    <row r="54" spans="1:25" s="46" customFormat="1" ht="16.5" customHeight="1" x14ac:dyDescent="0.2">
      <c r="A54" s="75">
        <v>38</v>
      </c>
      <c r="B54" s="89">
        <f t="shared" si="16"/>
        <v>23.57</v>
      </c>
      <c r="C54" s="283">
        <v>23653</v>
      </c>
      <c r="D54" s="411">
        <f t="shared" si="1"/>
        <v>12042.257106491301</v>
      </c>
      <c r="E54" s="342">
        <f t="shared" si="6"/>
        <v>4070</v>
      </c>
      <c r="F54" s="338">
        <f t="shared" si="7"/>
        <v>241</v>
      </c>
      <c r="G54" s="407">
        <v>68</v>
      </c>
      <c r="H54" s="425">
        <f t="shared" si="8"/>
        <v>16421.257106491299</v>
      </c>
      <c r="I54" s="117">
        <f t="shared" si="9"/>
        <v>1.6122000000000001</v>
      </c>
      <c r="J54" s="96">
        <f t="shared" si="17"/>
        <v>35.18</v>
      </c>
      <c r="K54" s="283">
        <v>23653</v>
      </c>
      <c r="L54" s="407">
        <f t="shared" si="3"/>
        <v>8068.1068789084711</v>
      </c>
      <c r="M54" s="342">
        <f t="shared" si="10"/>
        <v>2727</v>
      </c>
      <c r="N54" s="338">
        <f t="shared" si="11"/>
        <v>161</v>
      </c>
      <c r="O54" s="435">
        <v>41</v>
      </c>
      <c r="P54" s="425">
        <f t="shared" si="12"/>
        <v>10997.106878908471</v>
      </c>
      <c r="Q54" s="117">
        <f t="shared" si="18"/>
        <v>1.0802</v>
      </c>
      <c r="R54" s="120">
        <f t="shared" si="19"/>
        <v>71.44</v>
      </c>
      <c r="S54" s="283">
        <v>23653</v>
      </c>
      <c r="T54" s="407">
        <f t="shared" si="5"/>
        <v>3973.0683090705493</v>
      </c>
      <c r="U54" s="387">
        <f t="shared" si="13"/>
        <v>1343</v>
      </c>
      <c r="V54" s="338">
        <f t="shared" si="14"/>
        <v>79</v>
      </c>
      <c r="W54" s="435">
        <v>27</v>
      </c>
      <c r="X54" s="425">
        <f t="shared" si="15"/>
        <v>5422.0683090705497</v>
      </c>
      <c r="Y54" s="79">
        <f t="shared" si="20"/>
        <v>0.53190000000000004</v>
      </c>
    </row>
    <row r="55" spans="1:25" s="46" customFormat="1" ht="16.5" customHeight="1" x14ac:dyDescent="0.2">
      <c r="A55" s="75">
        <v>39</v>
      </c>
      <c r="B55" s="89">
        <f t="shared" si="16"/>
        <v>23.76</v>
      </c>
      <c r="C55" s="283">
        <v>23653</v>
      </c>
      <c r="D55" s="411">
        <f t="shared" si="1"/>
        <v>11945.959595959595</v>
      </c>
      <c r="E55" s="342">
        <f t="shared" si="6"/>
        <v>4038</v>
      </c>
      <c r="F55" s="338">
        <f t="shared" si="7"/>
        <v>239</v>
      </c>
      <c r="G55" s="407">
        <v>68</v>
      </c>
      <c r="H55" s="425">
        <f t="shared" si="8"/>
        <v>16290.959595959595</v>
      </c>
      <c r="I55" s="117">
        <f t="shared" si="9"/>
        <v>1.6414</v>
      </c>
      <c r="J55" s="96">
        <f t="shared" si="17"/>
        <v>35.46</v>
      </c>
      <c r="K55" s="283">
        <v>23653</v>
      </c>
      <c r="L55" s="407">
        <f t="shared" si="3"/>
        <v>8004.3993231810491</v>
      </c>
      <c r="M55" s="342">
        <f t="shared" si="10"/>
        <v>2705</v>
      </c>
      <c r="N55" s="338">
        <f t="shared" si="11"/>
        <v>160</v>
      </c>
      <c r="O55" s="435">
        <v>41</v>
      </c>
      <c r="P55" s="425">
        <f t="shared" si="12"/>
        <v>10910.399323181049</v>
      </c>
      <c r="Q55" s="117">
        <f t="shared" si="18"/>
        <v>1.0998000000000001</v>
      </c>
      <c r="R55" s="120">
        <f t="shared" si="19"/>
        <v>71.989999999999995</v>
      </c>
      <c r="S55" s="283">
        <v>23653</v>
      </c>
      <c r="T55" s="407">
        <f t="shared" si="5"/>
        <v>3942.7142658702601</v>
      </c>
      <c r="U55" s="387">
        <f t="shared" si="13"/>
        <v>1333</v>
      </c>
      <c r="V55" s="338">
        <f t="shared" si="14"/>
        <v>79</v>
      </c>
      <c r="W55" s="435">
        <v>27</v>
      </c>
      <c r="X55" s="425">
        <f t="shared" si="15"/>
        <v>5381.7142658702596</v>
      </c>
      <c r="Y55" s="79">
        <f t="shared" si="20"/>
        <v>0.54169999999999996</v>
      </c>
    </row>
    <row r="56" spans="1:25" s="46" customFormat="1" ht="16.5" customHeight="1" x14ac:dyDescent="0.2">
      <c r="A56" s="83">
        <v>40</v>
      </c>
      <c r="B56" s="89">
        <f t="shared" si="16"/>
        <v>23.94</v>
      </c>
      <c r="C56" s="283">
        <v>23653</v>
      </c>
      <c r="D56" s="411">
        <f t="shared" si="1"/>
        <v>11856.140350877193</v>
      </c>
      <c r="E56" s="342">
        <f t="shared" si="6"/>
        <v>4007</v>
      </c>
      <c r="F56" s="338">
        <f t="shared" si="7"/>
        <v>237</v>
      </c>
      <c r="G56" s="407">
        <v>68</v>
      </c>
      <c r="H56" s="425">
        <f t="shared" si="8"/>
        <v>16168.140350877193</v>
      </c>
      <c r="I56" s="117">
        <f t="shared" si="9"/>
        <v>1.6708000000000001</v>
      </c>
      <c r="J56" s="96">
        <f t="shared" si="17"/>
        <v>35.729999999999997</v>
      </c>
      <c r="K56" s="283">
        <v>23653</v>
      </c>
      <c r="L56" s="407">
        <f t="shared" si="3"/>
        <v>7943.912678421495</v>
      </c>
      <c r="M56" s="342">
        <f t="shared" si="10"/>
        <v>2685</v>
      </c>
      <c r="N56" s="338">
        <f t="shared" si="11"/>
        <v>159</v>
      </c>
      <c r="O56" s="435">
        <v>41</v>
      </c>
      <c r="P56" s="425">
        <f t="shared" si="12"/>
        <v>10828.912678421495</v>
      </c>
      <c r="Q56" s="117">
        <f t="shared" si="18"/>
        <v>1.1194999999999999</v>
      </c>
      <c r="R56" s="120">
        <f t="shared" si="19"/>
        <v>72.55</v>
      </c>
      <c r="S56" s="283">
        <v>23653</v>
      </c>
      <c r="T56" s="407">
        <f t="shared" si="5"/>
        <v>3912.2811853893863</v>
      </c>
      <c r="U56" s="387">
        <f t="shared" si="13"/>
        <v>1322</v>
      </c>
      <c r="V56" s="338">
        <f t="shared" si="14"/>
        <v>78</v>
      </c>
      <c r="W56" s="435">
        <v>27</v>
      </c>
      <c r="X56" s="425">
        <f t="shared" si="15"/>
        <v>5339.2811853893863</v>
      </c>
      <c r="Y56" s="79">
        <f t="shared" si="20"/>
        <v>0.55130000000000001</v>
      </c>
    </row>
    <row r="57" spans="1:25" s="46" customFormat="1" ht="16.5" customHeight="1" x14ac:dyDescent="0.2">
      <c r="A57" s="75">
        <v>41</v>
      </c>
      <c r="B57" s="89">
        <f t="shared" si="16"/>
        <v>24.12</v>
      </c>
      <c r="C57" s="283">
        <v>23653</v>
      </c>
      <c r="D57" s="411">
        <f t="shared" si="1"/>
        <v>11767.661691542289</v>
      </c>
      <c r="E57" s="342">
        <f t="shared" si="6"/>
        <v>3977</v>
      </c>
      <c r="F57" s="338">
        <f t="shared" si="7"/>
        <v>235</v>
      </c>
      <c r="G57" s="407">
        <v>68</v>
      </c>
      <c r="H57" s="425">
        <f t="shared" si="8"/>
        <v>16047.661691542289</v>
      </c>
      <c r="I57" s="117">
        <f t="shared" si="9"/>
        <v>1.6998</v>
      </c>
      <c r="J57" s="96">
        <f t="shared" si="17"/>
        <v>36</v>
      </c>
      <c r="K57" s="283">
        <v>23653</v>
      </c>
      <c r="L57" s="407">
        <f t="shared" si="3"/>
        <v>7884.3333333333321</v>
      </c>
      <c r="M57" s="342">
        <f t="shared" si="10"/>
        <v>2665</v>
      </c>
      <c r="N57" s="338">
        <f t="shared" si="11"/>
        <v>158</v>
      </c>
      <c r="O57" s="435">
        <v>41</v>
      </c>
      <c r="P57" s="425">
        <f t="shared" si="12"/>
        <v>10748.333333333332</v>
      </c>
      <c r="Q57" s="117">
        <f t="shared" si="18"/>
        <v>1.1389</v>
      </c>
      <c r="R57" s="120">
        <f t="shared" si="19"/>
        <v>73.099999999999994</v>
      </c>
      <c r="S57" s="283">
        <v>23653</v>
      </c>
      <c r="T57" s="407">
        <f t="shared" si="5"/>
        <v>3882.8454172366628</v>
      </c>
      <c r="U57" s="387">
        <f t="shared" si="13"/>
        <v>1312</v>
      </c>
      <c r="V57" s="338">
        <f t="shared" si="14"/>
        <v>78</v>
      </c>
      <c r="W57" s="435">
        <v>27</v>
      </c>
      <c r="X57" s="425">
        <f t="shared" si="15"/>
        <v>5299.8454172366628</v>
      </c>
      <c r="Y57" s="79">
        <f t="shared" si="20"/>
        <v>0.56089999999999995</v>
      </c>
    </row>
    <row r="58" spans="1:25" s="46" customFormat="1" ht="16.5" customHeight="1" x14ac:dyDescent="0.2">
      <c r="A58" s="75">
        <v>42</v>
      </c>
      <c r="B58" s="89">
        <f t="shared" si="16"/>
        <v>24.3</v>
      </c>
      <c r="C58" s="283">
        <v>23653</v>
      </c>
      <c r="D58" s="411">
        <f t="shared" si="1"/>
        <v>11680.493827160493</v>
      </c>
      <c r="E58" s="342">
        <f t="shared" si="6"/>
        <v>3948</v>
      </c>
      <c r="F58" s="338">
        <f t="shared" si="7"/>
        <v>234</v>
      </c>
      <c r="G58" s="407">
        <v>68</v>
      </c>
      <c r="H58" s="425">
        <f t="shared" si="8"/>
        <v>15930.493827160493</v>
      </c>
      <c r="I58" s="117">
        <f t="shared" si="9"/>
        <v>1.7283999999999999</v>
      </c>
      <c r="J58" s="96">
        <f t="shared" si="17"/>
        <v>36.270000000000003</v>
      </c>
      <c r="K58" s="283">
        <v>23653</v>
      </c>
      <c r="L58" s="407">
        <f t="shared" si="3"/>
        <v>7825.6410256410254</v>
      </c>
      <c r="M58" s="342">
        <f t="shared" si="10"/>
        <v>2645</v>
      </c>
      <c r="N58" s="338">
        <f t="shared" si="11"/>
        <v>157</v>
      </c>
      <c r="O58" s="435">
        <v>41</v>
      </c>
      <c r="P58" s="425">
        <f t="shared" si="12"/>
        <v>10668.641025641025</v>
      </c>
      <c r="Q58" s="117">
        <f t="shared" si="18"/>
        <v>1.1579999999999999</v>
      </c>
      <c r="R58" s="120">
        <f t="shared" si="19"/>
        <v>73.64</v>
      </c>
      <c r="S58" s="283">
        <v>23653</v>
      </c>
      <c r="T58" s="407">
        <f t="shared" si="5"/>
        <v>3854.3726235741442</v>
      </c>
      <c r="U58" s="387">
        <f t="shared" si="13"/>
        <v>1303</v>
      </c>
      <c r="V58" s="338">
        <f t="shared" si="14"/>
        <v>77</v>
      </c>
      <c r="W58" s="435">
        <v>27</v>
      </c>
      <c r="X58" s="425">
        <f t="shared" si="15"/>
        <v>5261.3726235741442</v>
      </c>
      <c r="Y58" s="79">
        <f t="shared" si="20"/>
        <v>0.57030000000000003</v>
      </c>
    </row>
    <row r="59" spans="1:25" s="46" customFormat="1" ht="16.5" customHeight="1" x14ac:dyDescent="0.2">
      <c r="A59" s="75">
        <v>43</v>
      </c>
      <c r="B59" s="89">
        <f t="shared" si="16"/>
        <v>24.48</v>
      </c>
      <c r="C59" s="283">
        <v>23653</v>
      </c>
      <c r="D59" s="411">
        <f t="shared" si="1"/>
        <v>11594.607843137255</v>
      </c>
      <c r="E59" s="342">
        <f t="shared" si="6"/>
        <v>3919</v>
      </c>
      <c r="F59" s="338">
        <f t="shared" si="7"/>
        <v>232</v>
      </c>
      <c r="G59" s="407">
        <v>68</v>
      </c>
      <c r="H59" s="425">
        <f t="shared" si="8"/>
        <v>15813.607843137255</v>
      </c>
      <c r="I59" s="117">
        <f t="shared" si="9"/>
        <v>1.7565</v>
      </c>
      <c r="J59" s="96">
        <f t="shared" si="17"/>
        <v>36.54</v>
      </c>
      <c r="K59" s="283">
        <v>23653</v>
      </c>
      <c r="L59" s="407">
        <f t="shared" si="3"/>
        <v>7767.8160919540232</v>
      </c>
      <c r="M59" s="342">
        <f t="shared" si="10"/>
        <v>2626</v>
      </c>
      <c r="N59" s="338">
        <f t="shared" si="11"/>
        <v>155</v>
      </c>
      <c r="O59" s="435">
        <v>41</v>
      </c>
      <c r="P59" s="425">
        <f t="shared" si="12"/>
        <v>10589.816091954024</v>
      </c>
      <c r="Q59" s="117">
        <f t="shared" si="18"/>
        <v>1.1768000000000001</v>
      </c>
      <c r="R59" s="120">
        <f t="shared" si="19"/>
        <v>74.180000000000007</v>
      </c>
      <c r="S59" s="283">
        <v>23653</v>
      </c>
      <c r="T59" s="407">
        <f t="shared" si="5"/>
        <v>3826.3143704502559</v>
      </c>
      <c r="U59" s="387">
        <f t="shared" si="13"/>
        <v>1293</v>
      </c>
      <c r="V59" s="338">
        <f t="shared" si="14"/>
        <v>77</v>
      </c>
      <c r="W59" s="435">
        <v>27</v>
      </c>
      <c r="X59" s="425">
        <f t="shared" si="15"/>
        <v>5223.3143704502563</v>
      </c>
      <c r="Y59" s="79">
        <f t="shared" si="20"/>
        <v>0.57969999999999999</v>
      </c>
    </row>
    <row r="60" spans="1:25" s="46" customFormat="1" ht="16.5" customHeight="1" x14ac:dyDescent="0.2">
      <c r="A60" s="75">
        <v>44</v>
      </c>
      <c r="B60" s="89">
        <f t="shared" si="16"/>
        <v>24.66</v>
      </c>
      <c r="C60" s="283">
        <v>23653</v>
      </c>
      <c r="D60" s="411">
        <f t="shared" si="1"/>
        <v>11509.975669099756</v>
      </c>
      <c r="E60" s="342">
        <f t="shared" si="6"/>
        <v>3890</v>
      </c>
      <c r="F60" s="338">
        <f t="shared" si="7"/>
        <v>230</v>
      </c>
      <c r="G60" s="407">
        <v>68</v>
      </c>
      <c r="H60" s="425">
        <f t="shared" si="8"/>
        <v>15697.975669099756</v>
      </c>
      <c r="I60" s="117">
        <f t="shared" si="9"/>
        <v>1.7843</v>
      </c>
      <c r="J60" s="96">
        <f t="shared" si="17"/>
        <v>36.799999999999997</v>
      </c>
      <c r="K60" s="283">
        <v>23653</v>
      </c>
      <c r="L60" s="407">
        <f t="shared" si="3"/>
        <v>7712.934782608696</v>
      </c>
      <c r="M60" s="342">
        <f t="shared" si="10"/>
        <v>2607</v>
      </c>
      <c r="N60" s="338">
        <f t="shared" si="11"/>
        <v>154</v>
      </c>
      <c r="O60" s="435">
        <v>41</v>
      </c>
      <c r="P60" s="425">
        <f t="shared" si="12"/>
        <v>10514.934782608696</v>
      </c>
      <c r="Q60" s="117">
        <f t="shared" si="18"/>
        <v>1.1957</v>
      </c>
      <c r="R60" s="120">
        <f t="shared" si="19"/>
        <v>74.72</v>
      </c>
      <c r="S60" s="283">
        <v>23653</v>
      </c>
      <c r="T60" s="407">
        <f t="shared" si="5"/>
        <v>3798.6616702355459</v>
      </c>
      <c r="U60" s="387">
        <f t="shared" si="13"/>
        <v>1284</v>
      </c>
      <c r="V60" s="338">
        <f t="shared" si="14"/>
        <v>76</v>
      </c>
      <c r="W60" s="435">
        <v>27</v>
      </c>
      <c r="X60" s="425">
        <f t="shared" si="15"/>
        <v>5185.6616702355459</v>
      </c>
      <c r="Y60" s="79">
        <f t="shared" si="20"/>
        <v>0.58889999999999998</v>
      </c>
    </row>
    <row r="61" spans="1:25" s="46" customFormat="1" ht="16.5" customHeight="1" x14ac:dyDescent="0.2">
      <c r="A61" s="75">
        <v>45</v>
      </c>
      <c r="B61" s="89">
        <f t="shared" si="16"/>
        <v>24.84</v>
      </c>
      <c r="C61" s="283">
        <v>23653</v>
      </c>
      <c r="D61" s="411">
        <f t="shared" si="1"/>
        <v>11426.570048309179</v>
      </c>
      <c r="E61" s="342">
        <f t="shared" si="6"/>
        <v>3862</v>
      </c>
      <c r="F61" s="338">
        <f t="shared" si="7"/>
        <v>229</v>
      </c>
      <c r="G61" s="407">
        <v>68</v>
      </c>
      <c r="H61" s="425">
        <f t="shared" si="8"/>
        <v>15585.570048309179</v>
      </c>
      <c r="I61" s="117">
        <f t="shared" si="9"/>
        <v>1.8116000000000001</v>
      </c>
      <c r="J61" s="96">
        <f t="shared" si="17"/>
        <v>37.07</v>
      </c>
      <c r="K61" s="283">
        <v>23653</v>
      </c>
      <c r="L61" s="407">
        <f t="shared" si="3"/>
        <v>7656.7574858376047</v>
      </c>
      <c r="M61" s="342">
        <f t="shared" si="10"/>
        <v>2588</v>
      </c>
      <c r="N61" s="338">
        <f t="shared" si="11"/>
        <v>153</v>
      </c>
      <c r="O61" s="435">
        <v>41</v>
      </c>
      <c r="P61" s="425">
        <f t="shared" si="12"/>
        <v>10438.757485837605</v>
      </c>
      <c r="Q61" s="117">
        <f t="shared" si="18"/>
        <v>1.2139</v>
      </c>
      <c r="R61" s="120">
        <f t="shared" si="19"/>
        <v>75.260000000000005</v>
      </c>
      <c r="S61" s="283">
        <v>23653</v>
      </c>
      <c r="T61" s="407">
        <f t="shared" si="5"/>
        <v>3771.4057932500659</v>
      </c>
      <c r="U61" s="387">
        <f t="shared" si="13"/>
        <v>1275</v>
      </c>
      <c r="V61" s="338">
        <f t="shared" si="14"/>
        <v>75</v>
      </c>
      <c r="W61" s="435">
        <v>27</v>
      </c>
      <c r="X61" s="425">
        <f t="shared" si="15"/>
        <v>5148.4057932500655</v>
      </c>
      <c r="Y61" s="79">
        <f t="shared" si="20"/>
        <v>0.59789999999999999</v>
      </c>
    </row>
    <row r="62" spans="1:25" s="46" customFormat="1" ht="16.5" customHeight="1" x14ac:dyDescent="0.2">
      <c r="A62" s="75">
        <v>46</v>
      </c>
      <c r="B62" s="89">
        <f t="shared" si="16"/>
        <v>25.01</v>
      </c>
      <c r="C62" s="283">
        <v>23653</v>
      </c>
      <c r="D62" s="411">
        <f t="shared" si="1"/>
        <v>11348.900439824069</v>
      </c>
      <c r="E62" s="342">
        <f t="shared" si="6"/>
        <v>3836</v>
      </c>
      <c r="F62" s="338">
        <f t="shared" si="7"/>
        <v>227</v>
      </c>
      <c r="G62" s="407">
        <v>68</v>
      </c>
      <c r="H62" s="425">
        <f t="shared" si="8"/>
        <v>15479.900439824069</v>
      </c>
      <c r="I62" s="117">
        <f t="shared" si="9"/>
        <v>1.8392999999999999</v>
      </c>
      <c r="J62" s="96">
        <f t="shared" si="17"/>
        <v>37.33</v>
      </c>
      <c r="K62" s="283">
        <v>23653</v>
      </c>
      <c r="L62" s="407">
        <f t="shared" si="3"/>
        <v>7603.4288775783552</v>
      </c>
      <c r="M62" s="342">
        <f t="shared" si="10"/>
        <v>2570</v>
      </c>
      <c r="N62" s="338">
        <f t="shared" si="11"/>
        <v>152</v>
      </c>
      <c r="O62" s="435">
        <v>41</v>
      </c>
      <c r="P62" s="425">
        <f t="shared" si="12"/>
        <v>10366.428877578355</v>
      </c>
      <c r="Q62" s="117">
        <f t="shared" si="18"/>
        <v>1.2323</v>
      </c>
      <c r="R62" s="120">
        <f t="shared" si="19"/>
        <v>75.790000000000006</v>
      </c>
      <c r="S62" s="283">
        <v>23653</v>
      </c>
      <c r="T62" s="407">
        <f t="shared" si="5"/>
        <v>3745.0323261644016</v>
      </c>
      <c r="U62" s="387">
        <f t="shared" si="13"/>
        <v>1266</v>
      </c>
      <c r="V62" s="338">
        <f t="shared" si="14"/>
        <v>75</v>
      </c>
      <c r="W62" s="435">
        <v>27</v>
      </c>
      <c r="X62" s="425">
        <f t="shared" si="15"/>
        <v>5113.0323261644016</v>
      </c>
      <c r="Y62" s="79">
        <f t="shared" si="20"/>
        <v>0.6069</v>
      </c>
    </row>
    <row r="63" spans="1:25" s="46" customFormat="1" ht="16.5" customHeight="1" x14ac:dyDescent="0.2">
      <c r="A63" s="75">
        <v>47</v>
      </c>
      <c r="B63" s="89">
        <f t="shared" si="16"/>
        <v>25.18</v>
      </c>
      <c r="C63" s="283">
        <v>23653</v>
      </c>
      <c r="D63" s="411">
        <f t="shared" si="1"/>
        <v>11272.279586973789</v>
      </c>
      <c r="E63" s="342">
        <f t="shared" si="6"/>
        <v>3810</v>
      </c>
      <c r="F63" s="338">
        <f t="shared" si="7"/>
        <v>225</v>
      </c>
      <c r="G63" s="407">
        <v>68</v>
      </c>
      <c r="H63" s="425">
        <f t="shared" si="8"/>
        <v>15375.279586973789</v>
      </c>
      <c r="I63" s="117">
        <f t="shared" si="9"/>
        <v>1.8666</v>
      </c>
      <c r="J63" s="96">
        <f t="shared" si="17"/>
        <v>37.590000000000003</v>
      </c>
      <c r="K63" s="283">
        <v>23653</v>
      </c>
      <c r="L63" s="407">
        <f t="shared" si="3"/>
        <v>7550.8379888268155</v>
      </c>
      <c r="M63" s="342">
        <f t="shared" si="10"/>
        <v>2552</v>
      </c>
      <c r="N63" s="338">
        <f t="shared" si="11"/>
        <v>151</v>
      </c>
      <c r="O63" s="435">
        <v>41</v>
      </c>
      <c r="P63" s="425">
        <f t="shared" si="12"/>
        <v>10294.837988826815</v>
      </c>
      <c r="Q63" s="117">
        <f t="shared" si="18"/>
        <v>1.2503</v>
      </c>
      <c r="R63" s="120">
        <f t="shared" si="19"/>
        <v>76.319999999999993</v>
      </c>
      <c r="S63" s="283">
        <v>23653</v>
      </c>
      <c r="T63" s="407">
        <f t="shared" si="5"/>
        <v>3719.0251572327047</v>
      </c>
      <c r="U63" s="387">
        <f t="shared" si="13"/>
        <v>1257</v>
      </c>
      <c r="V63" s="338">
        <f t="shared" si="14"/>
        <v>74</v>
      </c>
      <c r="W63" s="435">
        <v>27</v>
      </c>
      <c r="X63" s="425">
        <f t="shared" si="15"/>
        <v>5077.0251572327052</v>
      </c>
      <c r="Y63" s="79">
        <f t="shared" si="20"/>
        <v>0.61580000000000001</v>
      </c>
    </row>
    <row r="64" spans="1:25" s="46" customFormat="1" ht="16.5" customHeight="1" x14ac:dyDescent="0.2">
      <c r="A64" s="75">
        <v>48</v>
      </c>
      <c r="B64" s="89">
        <f t="shared" ref="B64:B95" si="21">ROUND(-0.0006*(($A64)*($A64))+0.23*$A64+15.7,2)</f>
        <v>25.36</v>
      </c>
      <c r="C64" s="283">
        <v>23653</v>
      </c>
      <c r="D64" s="411">
        <f t="shared" si="1"/>
        <v>11192.271293375394</v>
      </c>
      <c r="E64" s="342">
        <f t="shared" si="6"/>
        <v>3783</v>
      </c>
      <c r="F64" s="338">
        <f t="shared" si="7"/>
        <v>224</v>
      </c>
      <c r="G64" s="407">
        <v>68</v>
      </c>
      <c r="H64" s="425">
        <f t="shared" si="8"/>
        <v>15267.271293375394</v>
      </c>
      <c r="I64" s="117">
        <f t="shared" si="9"/>
        <v>1.8927</v>
      </c>
      <c r="J64" s="96">
        <f t="shared" ref="J64:J95" si="22">ROUND((-0.0006*(($A64)*($A64))+0.23*$A64+15.7)/0.67,2)</f>
        <v>37.85</v>
      </c>
      <c r="K64" s="283">
        <v>23653</v>
      </c>
      <c r="L64" s="407">
        <f t="shared" si="3"/>
        <v>7498.9696169088493</v>
      </c>
      <c r="M64" s="342">
        <f t="shared" si="10"/>
        <v>2535</v>
      </c>
      <c r="N64" s="338">
        <f t="shared" si="11"/>
        <v>150</v>
      </c>
      <c r="O64" s="435">
        <v>41</v>
      </c>
      <c r="P64" s="425">
        <f t="shared" si="12"/>
        <v>10224.969616908849</v>
      </c>
      <c r="Q64" s="117">
        <f t="shared" si="18"/>
        <v>1.2682</v>
      </c>
      <c r="R64" s="120">
        <f t="shared" ref="R64:R95" si="23">ROUND((-0.0006*(($A64)*($A64))+0.23*$A64+15.7)/0.33,2)</f>
        <v>76.84</v>
      </c>
      <c r="S64" s="283">
        <v>23653</v>
      </c>
      <c r="T64" s="407">
        <f t="shared" si="5"/>
        <v>3693.8573659552312</v>
      </c>
      <c r="U64" s="387">
        <f t="shared" si="13"/>
        <v>1249</v>
      </c>
      <c r="V64" s="338">
        <f t="shared" si="14"/>
        <v>74</v>
      </c>
      <c r="W64" s="435">
        <v>27</v>
      </c>
      <c r="X64" s="425">
        <f t="shared" si="15"/>
        <v>5043.8573659552312</v>
      </c>
      <c r="Y64" s="79">
        <f t="shared" si="20"/>
        <v>0.62470000000000003</v>
      </c>
    </row>
    <row r="65" spans="1:25" s="46" customFormat="1" ht="16.5" customHeight="1" x14ac:dyDescent="0.2">
      <c r="A65" s="75">
        <v>49</v>
      </c>
      <c r="B65" s="89">
        <f t="shared" si="21"/>
        <v>25.53</v>
      </c>
      <c r="C65" s="283">
        <v>23653</v>
      </c>
      <c r="D65" s="411">
        <f t="shared" si="1"/>
        <v>11117.743830787309</v>
      </c>
      <c r="E65" s="342">
        <f t="shared" si="6"/>
        <v>3758</v>
      </c>
      <c r="F65" s="338">
        <f t="shared" si="7"/>
        <v>222</v>
      </c>
      <c r="G65" s="407">
        <v>68</v>
      </c>
      <c r="H65" s="425">
        <f t="shared" si="8"/>
        <v>15165.743830787309</v>
      </c>
      <c r="I65" s="117">
        <f t="shared" si="9"/>
        <v>1.9193</v>
      </c>
      <c r="J65" s="96">
        <f t="shared" si="22"/>
        <v>38.1</v>
      </c>
      <c r="K65" s="283">
        <v>23653</v>
      </c>
      <c r="L65" s="407">
        <f t="shared" si="3"/>
        <v>7449.7637795275596</v>
      </c>
      <c r="M65" s="342">
        <f t="shared" si="10"/>
        <v>2518</v>
      </c>
      <c r="N65" s="338">
        <f t="shared" si="11"/>
        <v>149</v>
      </c>
      <c r="O65" s="435">
        <v>41</v>
      </c>
      <c r="P65" s="425">
        <f t="shared" si="12"/>
        <v>10157.763779527559</v>
      </c>
      <c r="Q65" s="117">
        <f t="shared" si="18"/>
        <v>1.2861</v>
      </c>
      <c r="R65" s="120">
        <f t="shared" si="23"/>
        <v>77.36</v>
      </c>
      <c r="S65" s="283">
        <v>23653</v>
      </c>
      <c r="T65" s="407">
        <f t="shared" si="5"/>
        <v>3669.0279214064112</v>
      </c>
      <c r="U65" s="387">
        <f t="shared" si="13"/>
        <v>1240</v>
      </c>
      <c r="V65" s="338">
        <f t="shared" si="14"/>
        <v>73</v>
      </c>
      <c r="W65" s="435">
        <v>27</v>
      </c>
      <c r="X65" s="425">
        <f t="shared" si="15"/>
        <v>5009.0279214064112</v>
      </c>
      <c r="Y65" s="79">
        <f t="shared" si="20"/>
        <v>0.63339999999999996</v>
      </c>
    </row>
    <row r="66" spans="1:25" s="46" customFormat="1" ht="16.5" customHeight="1" x14ac:dyDescent="0.2">
      <c r="A66" s="97">
        <v>50</v>
      </c>
      <c r="B66" s="89">
        <f t="shared" si="21"/>
        <v>25.7</v>
      </c>
      <c r="C66" s="462">
        <v>23653</v>
      </c>
      <c r="D66" s="412">
        <f t="shared" si="1"/>
        <v>11044.20233463035</v>
      </c>
      <c r="E66" s="414">
        <f t="shared" si="6"/>
        <v>3733</v>
      </c>
      <c r="F66" s="337">
        <f t="shared" si="7"/>
        <v>221</v>
      </c>
      <c r="G66" s="409">
        <v>68</v>
      </c>
      <c r="H66" s="428">
        <f t="shared" si="8"/>
        <v>15066.20233463035</v>
      </c>
      <c r="I66" s="119">
        <f t="shared" si="9"/>
        <v>1.9455</v>
      </c>
      <c r="J66" s="96">
        <f t="shared" si="22"/>
        <v>38.36</v>
      </c>
      <c r="K66" s="462">
        <v>23653</v>
      </c>
      <c r="L66" s="409">
        <f t="shared" si="3"/>
        <v>7399.270072992701</v>
      </c>
      <c r="M66" s="414">
        <f t="shared" si="10"/>
        <v>2501</v>
      </c>
      <c r="N66" s="337">
        <f t="shared" si="11"/>
        <v>148</v>
      </c>
      <c r="O66" s="437">
        <v>41</v>
      </c>
      <c r="P66" s="428">
        <f t="shared" si="12"/>
        <v>10089.270072992702</v>
      </c>
      <c r="Q66" s="119">
        <f t="shared" si="18"/>
        <v>1.3033999999999999</v>
      </c>
      <c r="R66" s="120">
        <f t="shared" si="23"/>
        <v>77.88</v>
      </c>
      <c r="S66" s="462">
        <v>23653</v>
      </c>
      <c r="T66" s="409">
        <f t="shared" si="5"/>
        <v>3644.5300462249616</v>
      </c>
      <c r="U66" s="395">
        <f t="shared" si="13"/>
        <v>1232</v>
      </c>
      <c r="V66" s="337">
        <f t="shared" si="14"/>
        <v>73</v>
      </c>
      <c r="W66" s="437">
        <v>27</v>
      </c>
      <c r="X66" s="428">
        <f t="shared" si="15"/>
        <v>4976.5300462249616</v>
      </c>
      <c r="Y66" s="92">
        <f t="shared" si="20"/>
        <v>0.64200000000000002</v>
      </c>
    </row>
    <row r="67" spans="1:25" s="46" customFormat="1" ht="16.5" customHeight="1" x14ac:dyDescent="0.2">
      <c r="A67" s="69">
        <v>51</v>
      </c>
      <c r="B67" s="89">
        <f t="shared" si="21"/>
        <v>25.87</v>
      </c>
      <c r="C67" s="283">
        <v>23653</v>
      </c>
      <c r="D67" s="411">
        <f t="shared" si="1"/>
        <v>10971.627367607267</v>
      </c>
      <c r="E67" s="342">
        <f t="shared" si="6"/>
        <v>3708</v>
      </c>
      <c r="F67" s="338">
        <f t="shared" si="7"/>
        <v>219</v>
      </c>
      <c r="G67" s="407">
        <v>68</v>
      </c>
      <c r="H67" s="425">
        <f t="shared" si="8"/>
        <v>14966.627367607267</v>
      </c>
      <c r="I67" s="117">
        <f t="shared" si="9"/>
        <v>1.9714</v>
      </c>
      <c r="J67" s="96">
        <f t="shared" si="22"/>
        <v>38.61</v>
      </c>
      <c r="K67" s="283">
        <v>23653</v>
      </c>
      <c r="L67" s="407">
        <f t="shared" si="3"/>
        <v>7351.3597513597506</v>
      </c>
      <c r="M67" s="342">
        <f t="shared" si="10"/>
        <v>2485</v>
      </c>
      <c r="N67" s="338">
        <f t="shared" si="11"/>
        <v>147</v>
      </c>
      <c r="O67" s="435">
        <v>41</v>
      </c>
      <c r="P67" s="425">
        <f t="shared" si="12"/>
        <v>10024.359751359751</v>
      </c>
      <c r="Q67" s="117">
        <f t="shared" si="18"/>
        <v>1.3209</v>
      </c>
      <c r="R67" s="120">
        <f t="shared" si="23"/>
        <v>78.39</v>
      </c>
      <c r="S67" s="283">
        <v>23653</v>
      </c>
      <c r="T67" s="407">
        <f t="shared" si="5"/>
        <v>3620.8189820130115</v>
      </c>
      <c r="U67" s="387">
        <f t="shared" si="13"/>
        <v>1224</v>
      </c>
      <c r="V67" s="338">
        <f t="shared" si="14"/>
        <v>72</v>
      </c>
      <c r="W67" s="435">
        <v>27</v>
      </c>
      <c r="X67" s="425">
        <f t="shared" si="15"/>
        <v>4943.8189820130119</v>
      </c>
      <c r="Y67" s="79">
        <f t="shared" si="20"/>
        <v>0.65059999999999996</v>
      </c>
    </row>
    <row r="68" spans="1:25" s="46" customFormat="1" ht="16.5" customHeight="1" x14ac:dyDescent="0.2">
      <c r="A68" s="75">
        <v>52</v>
      </c>
      <c r="B68" s="89">
        <f t="shared" si="21"/>
        <v>26.04</v>
      </c>
      <c r="C68" s="283">
        <v>23653</v>
      </c>
      <c r="D68" s="411">
        <f t="shared" si="1"/>
        <v>10900</v>
      </c>
      <c r="E68" s="342">
        <f t="shared" si="6"/>
        <v>3684</v>
      </c>
      <c r="F68" s="338">
        <f t="shared" si="7"/>
        <v>218</v>
      </c>
      <c r="G68" s="407">
        <v>68</v>
      </c>
      <c r="H68" s="425">
        <f t="shared" si="8"/>
        <v>14870</v>
      </c>
      <c r="I68" s="117">
        <f t="shared" si="9"/>
        <v>1.9968999999999999</v>
      </c>
      <c r="J68" s="96">
        <f t="shared" si="22"/>
        <v>38.86</v>
      </c>
      <c r="K68" s="283">
        <v>23653</v>
      </c>
      <c r="L68" s="407">
        <f t="shared" si="3"/>
        <v>7304.0658775090069</v>
      </c>
      <c r="M68" s="342">
        <f t="shared" si="10"/>
        <v>2469</v>
      </c>
      <c r="N68" s="338">
        <f t="shared" si="11"/>
        <v>146</v>
      </c>
      <c r="O68" s="435">
        <v>41</v>
      </c>
      <c r="P68" s="425">
        <f t="shared" si="12"/>
        <v>9960.0658775090069</v>
      </c>
      <c r="Q68" s="117">
        <f t="shared" si="18"/>
        <v>1.3381000000000001</v>
      </c>
      <c r="R68" s="120">
        <f t="shared" si="23"/>
        <v>78.900000000000006</v>
      </c>
      <c r="S68" s="283">
        <v>23653</v>
      </c>
      <c r="T68" s="407">
        <f t="shared" si="5"/>
        <v>3597.4144486692016</v>
      </c>
      <c r="U68" s="387">
        <f t="shared" si="13"/>
        <v>1216</v>
      </c>
      <c r="V68" s="338">
        <f t="shared" si="14"/>
        <v>72</v>
      </c>
      <c r="W68" s="435">
        <v>27</v>
      </c>
      <c r="X68" s="425">
        <f t="shared" si="15"/>
        <v>4912.4144486692021</v>
      </c>
      <c r="Y68" s="79">
        <f t="shared" si="20"/>
        <v>0.65910000000000002</v>
      </c>
    </row>
    <row r="69" spans="1:25" s="46" customFormat="1" ht="16.5" customHeight="1" x14ac:dyDescent="0.2">
      <c r="A69" s="75">
        <v>53</v>
      </c>
      <c r="B69" s="89">
        <f t="shared" si="21"/>
        <v>26.2</v>
      </c>
      <c r="C69" s="283">
        <v>23653</v>
      </c>
      <c r="D69" s="411">
        <f t="shared" si="1"/>
        <v>10833.435114503818</v>
      </c>
      <c r="E69" s="342">
        <f t="shared" si="6"/>
        <v>3662</v>
      </c>
      <c r="F69" s="338">
        <f t="shared" si="7"/>
        <v>217</v>
      </c>
      <c r="G69" s="407">
        <v>68</v>
      </c>
      <c r="H69" s="425">
        <f t="shared" si="8"/>
        <v>14780.435114503818</v>
      </c>
      <c r="I69" s="117">
        <f t="shared" si="9"/>
        <v>2.0228999999999999</v>
      </c>
      <c r="J69" s="96">
        <f t="shared" si="22"/>
        <v>39.11</v>
      </c>
      <c r="K69" s="283">
        <v>23653</v>
      </c>
      <c r="L69" s="407">
        <f t="shared" si="3"/>
        <v>7257.3766300178977</v>
      </c>
      <c r="M69" s="342">
        <f t="shared" si="10"/>
        <v>2453</v>
      </c>
      <c r="N69" s="338">
        <f t="shared" si="11"/>
        <v>145</v>
      </c>
      <c r="O69" s="435">
        <v>41</v>
      </c>
      <c r="P69" s="425">
        <f t="shared" si="12"/>
        <v>9896.3766300178977</v>
      </c>
      <c r="Q69" s="117">
        <f t="shared" si="18"/>
        <v>1.3552</v>
      </c>
      <c r="R69" s="120">
        <f t="shared" si="23"/>
        <v>79.41</v>
      </c>
      <c r="S69" s="283">
        <v>23653</v>
      </c>
      <c r="T69" s="407">
        <f t="shared" si="5"/>
        <v>3574.3105402342276</v>
      </c>
      <c r="U69" s="387">
        <f t="shared" si="13"/>
        <v>1208</v>
      </c>
      <c r="V69" s="338">
        <f t="shared" si="14"/>
        <v>71</v>
      </c>
      <c r="W69" s="435">
        <v>27</v>
      </c>
      <c r="X69" s="425">
        <f t="shared" si="15"/>
        <v>4880.310540234228</v>
      </c>
      <c r="Y69" s="79">
        <f t="shared" si="20"/>
        <v>0.66739999999999999</v>
      </c>
    </row>
    <row r="70" spans="1:25" s="46" customFormat="1" ht="16.5" customHeight="1" x14ac:dyDescent="0.2">
      <c r="A70" s="75">
        <v>54</v>
      </c>
      <c r="B70" s="89">
        <f t="shared" si="21"/>
        <v>26.37</v>
      </c>
      <c r="C70" s="283">
        <v>23653</v>
      </c>
      <c r="D70" s="411">
        <f t="shared" si="1"/>
        <v>10763.594994311719</v>
      </c>
      <c r="E70" s="342">
        <f t="shared" si="6"/>
        <v>3638</v>
      </c>
      <c r="F70" s="338">
        <f t="shared" si="7"/>
        <v>215</v>
      </c>
      <c r="G70" s="407">
        <v>68</v>
      </c>
      <c r="H70" s="425">
        <f t="shared" si="8"/>
        <v>14684.594994311719</v>
      </c>
      <c r="I70" s="117">
        <f t="shared" si="9"/>
        <v>2.0478000000000001</v>
      </c>
      <c r="J70" s="96">
        <f t="shared" si="22"/>
        <v>39.36</v>
      </c>
      <c r="K70" s="283">
        <v>23653</v>
      </c>
      <c r="L70" s="407">
        <f t="shared" si="3"/>
        <v>7211.2804878048773</v>
      </c>
      <c r="M70" s="342">
        <f t="shared" si="10"/>
        <v>2437</v>
      </c>
      <c r="N70" s="338">
        <f t="shared" si="11"/>
        <v>144</v>
      </c>
      <c r="O70" s="435">
        <v>41</v>
      </c>
      <c r="P70" s="425">
        <f t="shared" si="12"/>
        <v>9833.2804878048773</v>
      </c>
      <c r="Q70" s="117">
        <f t="shared" si="18"/>
        <v>1.3720000000000001</v>
      </c>
      <c r="R70" s="120">
        <f t="shared" si="23"/>
        <v>79.91</v>
      </c>
      <c r="S70" s="283">
        <v>23653</v>
      </c>
      <c r="T70" s="407">
        <f t="shared" si="5"/>
        <v>3551.945939181579</v>
      </c>
      <c r="U70" s="387">
        <f t="shared" si="13"/>
        <v>1201</v>
      </c>
      <c r="V70" s="338">
        <f t="shared" si="14"/>
        <v>71</v>
      </c>
      <c r="W70" s="435">
        <v>27</v>
      </c>
      <c r="X70" s="425">
        <f t="shared" si="15"/>
        <v>4850.945939181579</v>
      </c>
      <c r="Y70" s="79">
        <f t="shared" si="20"/>
        <v>0.67579999999999996</v>
      </c>
    </row>
    <row r="71" spans="1:25" s="46" customFormat="1" ht="16.5" customHeight="1" x14ac:dyDescent="0.2">
      <c r="A71" s="75">
        <v>55</v>
      </c>
      <c r="B71" s="89">
        <f t="shared" si="21"/>
        <v>26.54</v>
      </c>
      <c r="C71" s="283">
        <v>23653</v>
      </c>
      <c r="D71" s="411">
        <f t="shared" si="1"/>
        <v>10694.649585531275</v>
      </c>
      <c r="E71" s="342">
        <f t="shared" si="6"/>
        <v>3615</v>
      </c>
      <c r="F71" s="338">
        <f t="shared" si="7"/>
        <v>214</v>
      </c>
      <c r="G71" s="407">
        <v>68</v>
      </c>
      <c r="H71" s="425">
        <f t="shared" si="8"/>
        <v>14591.649585531275</v>
      </c>
      <c r="I71" s="117">
        <f t="shared" si="9"/>
        <v>2.0722999999999998</v>
      </c>
      <c r="J71" s="96">
        <f t="shared" si="22"/>
        <v>39.6</v>
      </c>
      <c r="K71" s="283">
        <v>23653</v>
      </c>
      <c r="L71" s="407">
        <f t="shared" si="3"/>
        <v>7167.575757575758</v>
      </c>
      <c r="M71" s="342">
        <f t="shared" si="10"/>
        <v>2423</v>
      </c>
      <c r="N71" s="338">
        <f t="shared" si="11"/>
        <v>143</v>
      </c>
      <c r="O71" s="435">
        <v>41</v>
      </c>
      <c r="P71" s="425">
        <f t="shared" si="12"/>
        <v>9774.575757575758</v>
      </c>
      <c r="Q71" s="117">
        <f t="shared" si="18"/>
        <v>1.3889</v>
      </c>
      <c r="R71" s="120">
        <f t="shared" si="23"/>
        <v>80.41</v>
      </c>
      <c r="S71" s="283">
        <v>23653</v>
      </c>
      <c r="T71" s="407">
        <f t="shared" si="5"/>
        <v>3529.8594702151477</v>
      </c>
      <c r="U71" s="387">
        <f t="shared" si="13"/>
        <v>1193</v>
      </c>
      <c r="V71" s="338">
        <f t="shared" si="14"/>
        <v>71</v>
      </c>
      <c r="W71" s="435">
        <v>27</v>
      </c>
      <c r="X71" s="425">
        <f t="shared" si="15"/>
        <v>4820.8594702151477</v>
      </c>
      <c r="Y71" s="79">
        <f t="shared" si="20"/>
        <v>0.68400000000000005</v>
      </c>
    </row>
    <row r="72" spans="1:25" s="46" customFormat="1" ht="16.5" customHeight="1" x14ac:dyDescent="0.2">
      <c r="A72" s="75">
        <v>56</v>
      </c>
      <c r="B72" s="89">
        <f t="shared" si="21"/>
        <v>26.7</v>
      </c>
      <c r="C72" s="283">
        <v>23653</v>
      </c>
      <c r="D72" s="411">
        <f t="shared" si="1"/>
        <v>10630.561797752809</v>
      </c>
      <c r="E72" s="342">
        <f t="shared" si="6"/>
        <v>3593</v>
      </c>
      <c r="F72" s="338">
        <f t="shared" si="7"/>
        <v>213</v>
      </c>
      <c r="G72" s="407">
        <v>68</v>
      </c>
      <c r="H72" s="425">
        <f t="shared" si="8"/>
        <v>14504.561797752809</v>
      </c>
      <c r="I72" s="117">
        <f t="shared" si="9"/>
        <v>2.0973999999999999</v>
      </c>
      <c r="J72" s="96">
        <f t="shared" si="22"/>
        <v>39.85</v>
      </c>
      <c r="K72" s="283">
        <v>23653</v>
      </c>
      <c r="L72" s="407">
        <f t="shared" si="3"/>
        <v>7122.6097867001263</v>
      </c>
      <c r="M72" s="342">
        <f t="shared" si="10"/>
        <v>2407</v>
      </c>
      <c r="N72" s="338">
        <f t="shared" si="11"/>
        <v>142</v>
      </c>
      <c r="O72" s="435">
        <v>41</v>
      </c>
      <c r="P72" s="425">
        <f t="shared" si="12"/>
        <v>9712.6097867001263</v>
      </c>
      <c r="Q72" s="117">
        <f t="shared" si="18"/>
        <v>1.4053</v>
      </c>
      <c r="R72" s="120">
        <f t="shared" si="23"/>
        <v>80.900000000000006</v>
      </c>
      <c r="S72" s="283">
        <v>23653</v>
      </c>
      <c r="T72" s="407">
        <f t="shared" si="5"/>
        <v>3508.4796044499381</v>
      </c>
      <c r="U72" s="387">
        <f t="shared" si="13"/>
        <v>1186</v>
      </c>
      <c r="V72" s="338">
        <f t="shared" si="14"/>
        <v>70</v>
      </c>
      <c r="W72" s="435">
        <v>27</v>
      </c>
      <c r="X72" s="425">
        <f t="shared" si="15"/>
        <v>4791.4796044499381</v>
      </c>
      <c r="Y72" s="79">
        <f t="shared" si="20"/>
        <v>0.69220000000000004</v>
      </c>
    </row>
    <row r="73" spans="1:25" s="46" customFormat="1" ht="16.5" customHeight="1" x14ac:dyDescent="0.2">
      <c r="A73" s="69">
        <v>57</v>
      </c>
      <c r="B73" s="89">
        <f t="shared" si="21"/>
        <v>26.86</v>
      </c>
      <c r="C73" s="283">
        <v>23653</v>
      </c>
      <c r="D73" s="411">
        <f t="shared" si="1"/>
        <v>10567.237527922562</v>
      </c>
      <c r="E73" s="342">
        <f t="shared" si="6"/>
        <v>3572</v>
      </c>
      <c r="F73" s="338">
        <f t="shared" si="7"/>
        <v>211</v>
      </c>
      <c r="G73" s="407">
        <v>68</v>
      </c>
      <c r="H73" s="425">
        <f t="shared" si="8"/>
        <v>14418.237527922562</v>
      </c>
      <c r="I73" s="117">
        <f t="shared" si="9"/>
        <v>2.1221000000000001</v>
      </c>
      <c r="J73" s="96">
        <f t="shared" si="22"/>
        <v>40.090000000000003</v>
      </c>
      <c r="K73" s="283">
        <v>23653</v>
      </c>
      <c r="L73" s="407">
        <f t="shared" si="3"/>
        <v>7079.9700673484658</v>
      </c>
      <c r="M73" s="342">
        <f t="shared" si="10"/>
        <v>2393</v>
      </c>
      <c r="N73" s="338">
        <f t="shared" si="11"/>
        <v>142</v>
      </c>
      <c r="O73" s="435">
        <v>41</v>
      </c>
      <c r="P73" s="425">
        <f t="shared" si="12"/>
        <v>9655.9700673484658</v>
      </c>
      <c r="Q73" s="117">
        <f t="shared" si="18"/>
        <v>1.4218</v>
      </c>
      <c r="R73" s="120">
        <f t="shared" si="23"/>
        <v>81.400000000000006</v>
      </c>
      <c r="S73" s="283">
        <v>23653</v>
      </c>
      <c r="T73" s="407">
        <f t="shared" si="5"/>
        <v>3486.9287469287469</v>
      </c>
      <c r="U73" s="387">
        <f t="shared" si="13"/>
        <v>1179</v>
      </c>
      <c r="V73" s="338">
        <f t="shared" si="14"/>
        <v>70</v>
      </c>
      <c r="W73" s="435">
        <v>27</v>
      </c>
      <c r="X73" s="425">
        <f t="shared" si="15"/>
        <v>4762.9287469287465</v>
      </c>
      <c r="Y73" s="79">
        <f t="shared" si="20"/>
        <v>0.70020000000000004</v>
      </c>
    </row>
    <row r="74" spans="1:25" s="46" customFormat="1" ht="16.5" customHeight="1" x14ac:dyDescent="0.2">
      <c r="A74" s="75">
        <v>58</v>
      </c>
      <c r="B74" s="89">
        <f t="shared" si="21"/>
        <v>27.02</v>
      </c>
      <c r="C74" s="283">
        <v>23653</v>
      </c>
      <c r="D74" s="411">
        <f t="shared" si="1"/>
        <v>10504.663212435235</v>
      </c>
      <c r="E74" s="342">
        <f t="shared" si="6"/>
        <v>3551</v>
      </c>
      <c r="F74" s="338">
        <f t="shared" si="7"/>
        <v>210</v>
      </c>
      <c r="G74" s="407">
        <v>68</v>
      </c>
      <c r="H74" s="425">
        <f t="shared" si="8"/>
        <v>14333.663212435235</v>
      </c>
      <c r="I74" s="117">
        <f t="shared" si="9"/>
        <v>2.1465999999999998</v>
      </c>
      <c r="J74" s="96">
        <f t="shared" si="22"/>
        <v>40.33</v>
      </c>
      <c r="K74" s="283">
        <v>23653</v>
      </c>
      <c r="L74" s="407">
        <f t="shared" si="3"/>
        <v>7037.8378378378384</v>
      </c>
      <c r="M74" s="342">
        <f t="shared" si="10"/>
        <v>2379</v>
      </c>
      <c r="N74" s="338">
        <f t="shared" si="11"/>
        <v>141</v>
      </c>
      <c r="O74" s="435">
        <v>41</v>
      </c>
      <c r="P74" s="425">
        <f t="shared" si="12"/>
        <v>9598.8378378378384</v>
      </c>
      <c r="Q74" s="117">
        <f t="shared" si="18"/>
        <v>1.4380999999999999</v>
      </c>
      <c r="R74" s="120">
        <f t="shared" si="23"/>
        <v>81.88</v>
      </c>
      <c r="S74" s="283">
        <v>23653</v>
      </c>
      <c r="T74" s="407">
        <f t="shared" si="5"/>
        <v>3466.4875427454813</v>
      </c>
      <c r="U74" s="387">
        <f t="shared" si="13"/>
        <v>1172</v>
      </c>
      <c r="V74" s="338">
        <f t="shared" si="14"/>
        <v>69</v>
      </c>
      <c r="W74" s="435">
        <v>27</v>
      </c>
      <c r="X74" s="425">
        <f t="shared" si="15"/>
        <v>4734.4875427454808</v>
      </c>
      <c r="Y74" s="79">
        <f t="shared" si="20"/>
        <v>0.70840000000000003</v>
      </c>
    </row>
    <row r="75" spans="1:25" s="46" customFormat="1" ht="16.5" customHeight="1" x14ac:dyDescent="0.2">
      <c r="A75" s="75">
        <v>59</v>
      </c>
      <c r="B75" s="89">
        <f t="shared" si="21"/>
        <v>27.18</v>
      </c>
      <c r="C75" s="283">
        <v>23653</v>
      </c>
      <c r="D75" s="411">
        <f t="shared" si="1"/>
        <v>10442.825607064018</v>
      </c>
      <c r="E75" s="342">
        <f t="shared" si="6"/>
        <v>3530</v>
      </c>
      <c r="F75" s="338">
        <f t="shared" si="7"/>
        <v>209</v>
      </c>
      <c r="G75" s="407">
        <v>68</v>
      </c>
      <c r="H75" s="425">
        <f t="shared" si="8"/>
        <v>14249.825607064018</v>
      </c>
      <c r="I75" s="117">
        <f t="shared" si="9"/>
        <v>2.1707000000000001</v>
      </c>
      <c r="J75" s="96">
        <f t="shared" si="22"/>
        <v>40.57</v>
      </c>
      <c r="K75" s="283">
        <v>23653</v>
      </c>
      <c r="L75" s="407">
        <f t="shared" si="3"/>
        <v>6996.2040916933693</v>
      </c>
      <c r="M75" s="342">
        <f t="shared" si="10"/>
        <v>2365</v>
      </c>
      <c r="N75" s="338">
        <f t="shared" si="11"/>
        <v>140</v>
      </c>
      <c r="O75" s="435">
        <v>41</v>
      </c>
      <c r="P75" s="425">
        <f t="shared" si="12"/>
        <v>9542.2040916933693</v>
      </c>
      <c r="Q75" s="117">
        <f t="shared" si="18"/>
        <v>1.4542999999999999</v>
      </c>
      <c r="R75" s="120">
        <f t="shared" si="23"/>
        <v>82.37</v>
      </c>
      <c r="S75" s="283">
        <v>23653</v>
      </c>
      <c r="T75" s="407">
        <f t="shared" si="5"/>
        <v>3445.8662134272186</v>
      </c>
      <c r="U75" s="387">
        <f t="shared" si="13"/>
        <v>1165</v>
      </c>
      <c r="V75" s="338">
        <f t="shared" si="14"/>
        <v>69</v>
      </c>
      <c r="W75" s="435">
        <v>27</v>
      </c>
      <c r="X75" s="425">
        <f t="shared" si="15"/>
        <v>4706.8662134272181</v>
      </c>
      <c r="Y75" s="79">
        <f t="shared" si="20"/>
        <v>0.71630000000000005</v>
      </c>
    </row>
    <row r="76" spans="1:25" s="46" customFormat="1" ht="16.5" customHeight="1" x14ac:dyDescent="0.2">
      <c r="A76" s="83">
        <v>60</v>
      </c>
      <c r="B76" s="89">
        <f t="shared" si="21"/>
        <v>27.34</v>
      </c>
      <c r="C76" s="283">
        <v>23653</v>
      </c>
      <c r="D76" s="411">
        <f t="shared" si="1"/>
        <v>10381.711777615215</v>
      </c>
      <c r="E76" s="342">
        <f t="shared" si="6"/>
        <v>3509</v>
      </c>
      <c r="F76" s="338">
        <f t="shared" si="7"/>
        <v>208</v>
      </c>
      <c r="G76" s="407">
        <v>68</v>
      </c>
      <c r="H76" s="425">
        <f t="shared" si="8"/>
        <v>14166.711777615215</v>
      </c>
      <c r="I76" s="117">
        <f t="shared" si="9"/>
        <v>2.1945999999999999</v>
      </c>
      <c r="J76" s="96">
        <f t="shared" si="22"/>
        <v>40.81</v>
      </c>
      <c r="K76" s="283">
        <v>23653</v>
      </c>
      <c r="L76" s="407">
        <f t="shared" si="3"/>
        <v>6955.0600343053175</v>
      </c>
      <c r="M76" s="342">
        <f t="shared" si="10"/>
        <v>2351</v>
      </c>
      <c r="N76" s="338">
        <f t="shared" si="11"/>
        <v>139</v>
      </c>
      <c r="O76" s="435">
        <v>41</v>
      </c>
      <c r="P76" s="425">
        <f t="shared" si="12"/>
        <v>9486.0600343053175</v>
      </c>
      <c r="Q76" s="117">
        <f t="shared" si="18"/>
        <v>1.4702</v>
      </c>
      <c r="R76" s="120">
        <f t="shared" si="23"/>
        <v>82.85</v>
      </c>
      <c r="S76" s="283">
        <v>23653</v>
      </c>
      <c r="T76" s="407">
        <f t="shared" si="5"/>
        <v>3425.9022329511167</v>
      </c>
      <c r="U76" s="387">
        <f t="shared" si="13"/>
        <v>1158</v>
      </c>
      <c r="V76" s="338">
        <f t="shared" si="14"/>
        <v>69</v>
      </c>
      <c r="W76" s="435">
        <v>27</v>
      </c>
      <c r="X76" s="425">
        <f t="shared" si="15"/>
        <v>4679.9022329511172</v>
      </c>
      <c r="Y76" s="79">
        <f t="shared" si="20"/>
        <v>0.72419999999999995</v>
      </c>
    </row>
    <row r="77" spans="1:25" s="46" customFormat="1" ht="16.5" customHeight="1" x14ac:dyDescent="0.2">
      <c r="A77" s="75">
        <v>61</v>
      </c>
      <c r="B77" s="89">
        <f t="shared" si="21"/>
        <v>27.5</v>
      </c>
      <c r="C77" s="283">
        <v>23653</v>
      </c>
      <c r="D77" s="411">
        <f t="shared" si="1"/>
        <v>10321.309090909092</v>
      </c>
      <c r="E77" s="342">
        <f t="shared" si="6"/>
        <v>3489</v>
      </c>
      <c r="F77" s="338">
        <f t="shared" si="7"/>
        <v>206</v>
      </c>
      <c r="G77" s="407">
        <v>68</v>
      </c>
      <c r="H77" s="425">
        <f t="shared" si="8"/>
        <v>14084.309090909092</v>
      </c>
      <c r="I77" s="117">
        <f t="shared" si="9"/>
        <v>2.2181999999999999</v>
      </c>
      <c r="J77" s="96">
        <f t="shared" si="22"/>
        <v>41.04</v>
      </c>
      <c r="K77" s="283">
        <v>23653</v>
      </c>
      <c r="L77" s="407">
        <f t="shared" si="3"/>
        <v>6916.0818713450299</v>
      </c>
      <c r="M77" s="342">
        <f t="shared" si="10"/>
        <v>2338</v>
      </c>
      <c r="N77" s="338">
        <f t="shared" si="11"/>
        <v>138</v>
      </c>
      <c r="O77" s="435">
        <v>41</v>
      </c>
      <c r="P77" s="425">
        <f t="shared" si="12"/>
        <v>9433.0818713450299</v>
      </c>
      <c r="Q77" s="117">
        <f t="shared" si="18"/>
        <v>1.4863999999999999</v>
      </c>
      <c r="R77" s="120">
        <f t="shared" si="23"/>
        <v>83.33</v>
      </c>
      <c r="S77" s="283">
        <v>23653</v>
      </c>
      <c r="T77" s="407">
        <f t="shared" si="5"/>
        <v>3406.1682467298697</v>
      </c>
      <c r="U77" s="387">
        <f t="shared" si="13"/>
        <v>1151</v>
      </c>
      <c r="V77" s="338">
        <f t="shared" si="14"/>
        <v>68</v>
      </c>
      <c r="W77" s="435">
        <v>27</v>
      </c>
      <c r="X77" s="425">
        <f t="shared" si="15"/>
        <v>4652.1682467298697</v>
      </c>
      <c r="Y77" s="79">
        <f t="shared" si="20"/>
        <v>0.73199999999999998</v>
      </c>
    </row>
    <row r="78" spans="1:25" s="46" customFormat="1" ht="16.5" customHeight="1" x14ac:dyDescent="0.2">
      <c r="A78" s="75">
        <v>62</v>
      </c>
      <c r="B78" s="89">
        <f t="shared" si="21"/>
        <v>27.65</v>
      </c>
      <c r="C78" s="283">
        <v>23653</v>
      </c>
      <c r="D78" s="411">
        <f t="shared" si="1"/>
        <v>10265.316455696202</v>
      </c>
      <c r="E78" s="342">
        <f t="shared" si="6"/>
        <v>3470</v>
      </c>
      <c r="F78" s="338">
        <f t="shared" si="7"/>
        <v>205</v>
      </c>
      <c r="G78" s="407">
        <v>68</v>
      </c>
      <c r="H78" s="425">
        <f t="shared" si="8"/>
        <v>14008.316455696202</v>
      </c>
      <c r="I78" s="117">
        <f t="shared" si="9"/>
        <v>2.2423000000000002</v>
      </c>
      <c r="J78" s="96">
        <f t="shared" si="22"/>
        <v>41.27</v>
      </c>
      <c r="K78" s="283">
        <v>23653</v>
      </c>
      <c r="L78" s="407">
        <f t="shared" si="3"/>
        <v>6877.5381633147572</v>
      </c>
      <c r="M78" s="342">
        <f t="shared" si="10"/>
        <v>2325</v>
      </c>
      <c r="N78" s="338">
        <f t="shared" si="11"/>
        <v>138</v>
      </c>
      <c r="O78" s="435">
        <v>41</v>
      </c>
      <c r="P78" s="425">
        <f t="shared" si="12"/>
        <v>9381.5381633147572</v>
      </c>
      <c r="Q78" s="117">
        <f t="shared" si="18"/>
        <v>1.5023</v>
      </c>
      <c r="R78" s="120">
        <f t="shared" si="23"/>
        <v>83.8</v>
      </c>
      <c r="S78" s="283">
        <v>23653</v>
      </c>
      <c r="T78" s="407">
        <f t="shared" si="5"/>
        <v>3387.0644391408114</v>
      </c>
      <c r="U78" s="387">
        <f t="shared" si="13"/>
        <v>1145</v>
      </c>
      <c r="V78" s="338">
        <f t="shared" si="14"/>
        <v>68</v>
      </c>
      <c r="W78" s="435">
        <v>27</v>
      </c>
      <c r="X78" s="425">
        <f t="shared" si="15"/>
        <v>4627.0644391408114</v>
      </c>
      <c r="Y78" s="79">
        <f t="shared" si="20"/>
        <v>0.7399</v>
      </c>
    </row>
    <row r="79" spans="1:25" s="46" customFormat="1" ht="16.5" customHeight="1" x14ac:dyDescent="0.2">
      <c r="A79" s="75">
        <v>63</v>
      </c>
      <c r="B79" s="89">
        <f t="shared" si="21"/>
        <v>27.81</v>
      </c>
      <c r="C79" s="283">
        <v>23653</v>
      </c>
      <c r="D79" s="411">
        <f t="shared" si="1"/>
        <v>10206.256742179072</v>
      </c>
      <c r="E79" s="342">
        <f t="shared" si="6"/>
        <v>3450</v>
      </c>
      <c r="F79" s="338">
        <f t="shared" si="7"/>
        <v>204</v>
      </c>
      <c r="G79" s="407">
        <v>68</v>
      </c>
      <c r="H79" s="425">
        <f t="shared" si="8"/>
        <v>13928.256742179072</v>
      </c>
      <c r="I79" s="117">
        <f t="shared" si="9"/>
        <v>2.2654000000000001</v>
      </c>
      <c r="J79" s="96">
        <f t="shared" si="22"/>
        <v>41.51</v>
      </c>
      <c r="K79" s="283">
        <v>23653</v>
      </c>
      <c r="L79" s="407">
        <f t="shared" si="3"/>
        <v>6837.7740303541314</v>
      </c>
      <c r="M79" s="342">
        <f t="shared" si="10"/>
        <v>2311</v>
      </c>
      <c r="N79" s="338">
        <f t="shared" si="11"/>
        <v>137</v>
      </c>
      <c r="O79" s="435">
        <v>41</v>
      </c>
      <c r="P79" s="425">
        <f t="shared" si="12"/>
        <v>9326.7740303541323</v>
      </c>
      <c r="Q79" s="117">
        <f t="shared" si="18"/>
        <v>1.5177</v>
      </c>
      <c r="R79" s="120">
        <f t="shared" si="23"/>
        <v>84.27</v>
      </c>
      <c r="S79" s="283">
        <v>23653</v>
      </c>
      <c r="T79" s="407">
        <f t="shared" si="5"/>
        <v>3368.1737273050908</v>
      </c>
      <c r="U79" s="387">
        <f t="shared" si="13"/>
        <v>1138</v>
      </c>
      <c r="V79" s="338">
        <f t="shared" si="14"/>
        <v>67</v>
      </c>
      <c r="W79" s="435">
        <v>27</v>
      </c>
      <c r="X79" s="425">
        <f t="shared" si="15"/>
        <v>4600.1737273050912</v>
      </c>
      <c r="Y79" s="79">
        <f t="shared" si="20"/>
        <v>0.74760000000000004</v>
      </c>
    </row>
    <row r="80" spans="1:25" s="46" customFormat="1" ht="16.5" customHeight="1" x14ac:dyDescent="0.2">
      <c r="A80" s="75">
        <v>64</v>
      </c>
      <c r="B80" s="89">
        <f t="shared" si="21"/>
        <v>27.96</v>
      </c>
      <c r="C80" s="283">
        <v>23653</v>
      </c>
      <c r="D80" s="411">
        <f t="shared" si="1"/>
        <v>10151.502145922746</v>
      </c>
      <c r="E80" s="342">
        <f t="shared" si="6"/>
        <v>3431</v>
      </c>
      <c r="F80" s="338">
        <f t="shared" si="7"/>
        <v>203</v>
      </c>
      <c r="G80" s="407">
        <v>68</v>
      </c>
      <c r="H80" s="425">
        <f t="shared" si="8"/>
        <v>13853.502145922746</v>
      </c>
      <c r="I80" s="117">
        <f t="shared" si="9"/>
        <v>2.2890000000000001</v>
      </c>
      <c r="J80" s="96">
        <f t="shared" si="22"/>
        <v>41.73</v>
      </c>
      <c r="K80" s="283">
        <v>23653</v>
      </c>
      <c r="L80" s="407">
        <f t="shared" si="3"/>
        <v>6801.7253774263136</v>
      </c>
      <c r="M80" s="342">
        <f t="shared" si="10"/>
        <v>2299</v>
      </c>
      <c r="N80" s="338">
        <f t="shared" si="11"/>
        <v>136</v>
      </c>
      <c r="O80" s="435">
        <v>41</v>
      </c>
      <c r="P80" s="425">
        <f t="shared" si="12"/>
        <v>9277.7253774263136</v>
      </c>
      <c r="Q80" s="117">
        <f t="shared" si="18"/>
        <v>1.5337000000000001</v>
      </c>
      <c r="R80" s="120">
        <f t="shared" si="23"/>
        <v>84.73</v>
      </c>
      <c r="S80" s="283">
        <v>23653</v>
      </c>
      <c r="T80" s="407">
        <f t="shared" si="5"/>
        <v>3349.8878791455209</v>
      </c>
      <c r="U80" s="387">
        <f t="shared" si="13"/>
        <v>1132</v>
      </c>
      <c r="V80" s="338">
        <f t="shared" si="14"/>
        <v>67</v>
      </c>
      <c r="W80" s="435">
        <v>27</v>
      </c>
      <c r="X80" s="425">
        <f t="shared" si="15"/>
        <v>4575.8878791455209</v>
      </c>
      <c r="Y80" s="79">
        <f t="shared" si="20"/>
        <v>0.75529999999999997</v>
      </c>
    </row>
    <row r="81" spans="1:25" s="46" customFormat="1" ht="16.5" customHeight="1" x14ac:dyDescent="0.2">
      <c r="A81" s="75">
        <v>65</v>
      </c>
      <c r="B81" s="89">
        <f t="shared" si="21"/>
        <v>28.12</v>
      </c>
      <c r="C81" s="283">
        <v>23653</v>
      </c>
      <c r="D81" s="411">
        <f t="shared" ref="D81:D144" si="24">12*(1/B81*C81)</f>
        <v>10093.741109530583</v>
      </c>
      <c r="E81" s="342">
        <f t="shared" si="6"/>
        <v>3412</v>
      </c>
      <c r="F81" s="338">
        <f t="shared" si="7"/>
        <v>202</v>
      </c>
      <c r="G81" s="407">
        <v>68</v>
      </c>
      <c r="H81" s="425">
        <f t="shared" si="8"/>
        <v>13775.741109530583</v>
      </c>
      <c r="I81" s="117">
        <f t="shared" ref="I81:I144" si="25">ROUND(A81/B81,4)</f>
        <v>2.3115000000000001</v>
      </c>
      <c r="J81" s="96">
        <f t="shared" si="22"/>
        <v>41.96</v>
      </c>
      <c r="K81" s="283">
        <v>23653</v>
      </c>
      <c r="L81" s="407">
        <f t="shared" ref="L81:L144" si="26">12*(1/J81*K81)</f>
        <v>6764.442326024785</v>
      </c>
      <c r="M81" s="342">
        <f t="shared" si="10"/>
        <v>2286</v>
      </c>
      <c r="N81" s="338">
        <f t="shared" si="11"/>
        <v>135</v>
      </c>
      <c r="O81" s="435">
        <v>41</v>
      </c>
      <c r="P81" s="425">
        <f t="shared" si="12"/>
        <v>9226.4423260247859</v>
      </c>
      <c r="Q81" s="117">
        <f t="shared" ref="Q81:Q144" si="27">ROUND(A81/J81,4)</f>
        <v>1.5490999999999999</v>
      </c>
      <c r="R81" s="120">
        <f t="shared" si="23"/>
        <v>85.2</v>
      </c>
      <c r="S81" s="283">
        <v>23653</v>
      </c>
      <c r="T81" s="407">
        <f t="shared" ref="T81:T144" si="28">12*(1/R81*S81)</f>
        <v>3331.4084507042253</v>
      </c>
      <c r="U81" s="387">
        <f t="shared" si="13"/>
        <v>1126</v>
      </c>
      <c r="V81" s="338">
        <f t="shared" si="14"/>
        <v>67</v>
      </c>
      <c r="W81" s="435">
        <v>27</v>
      </c>
      <c r="X81" s="425">
        <f t="shared" si="15"/>
        <v>4551.4084507042253</v>
      </c>
      <c r="Y81" s="79">
        <f t="shared" si="20"/>
        <v>0.76290000000000002</v>
      </c>
    </row>
    <row r="82" spans="1:25" s="46" customFormat="1" ht="16.5" customHeight="1" x14ac:dyDescent="0.2">
      <c r="A82" s="75">
        <v>66</v>
      </c>
      <c r="B82" s="89">
        <f t="shared" si="21"/>
        <v>28.27</v>
      </c>
      <c r="C82" s="283">
        <v>23653</v>
      </c>
      <c r="D82" s="411">
        <f t="shared" si="24"/>
        <v>10040.183940573044</v>
      </c>
      <c r="E82" s="342">
        <f t="shared" ref="E82:E145" si="29">ROUND(D82*33.8%,0)</f>
        <v>3394</v>
      </c>
      <c r="F82" s="338">
        <f t="shared" ref="F82:F145" si="30">ROUND(D82*2%,0)</f>
        <v>201</v>
      </c>
      <c r="G82" s="407">
        <v>68</v>
      </c>
      <c r="H82" s="425">
        <f t="shared" ref="H82:H145" si="31">SUM(D82:G82)</f>
        <v>13703.183940573044</v>
      </c>
      <c r="I82" s="117">
        <f t="shared" si="25"/>
        <v>2.3346</v>
      </c>
      <c r="J82" s="96">
        <f t="shared" si="22"/>
        <v>42.19</v>
      </c>
      <c r="K82" s="283">
        <v>23653</v>
      </c>
      <c r="L82" s="407">
        <f t="shared" si="26"/>
        <v>6727.5657738800664</v>
      </c>
      <c r="M82" s="342">
        <f t="shared" ref="M82:M145" si="32">ROUND(L82*33.8%,0)</f>
        <v>2274</v>
      </c>
      <c r="N82" s="338">
        <f t="shared" ref="N82:N145" si="33">ROUND(L82*2%,0)</f>
        <v>135</v>
      </c>
      <c r="O82" s="435">
        <v>41</v>
      </c>
      <c r="P82" s="425">
        <f t="shared" ref="P82:P145" si="34">SUM(L82:O82)</f>
        <v>9177.5657738800655</v>
      </c>
      <c r="Q82" s="117">
        <f t="shared" si="27"/>
        <v>1.5644</v>
      </c>
      <c r="R82" s="120">
        <f t="shared" si="23"/>
        <v>85.66</v>
      </c>
      <c r="S82" s="283">
        <v>23653</v>
      </c>
      <c r="T82" s="407">
        <f t="shared" si="28"/>
        <v>3313.5185617557781</v>
      </c>
      <c r="U82" s="387">
        <f t="shared" ref="U82:U145" si="35">ROUND(T82*33.8%,0)</f>
        <v>1120</v>
      </c>
      <c r="V82" s="338">
        <f t="shared" ref="V82:V145" si="36">ROUND(T82*2%,0)</f>
        <v>66</v>
      </c>
      <c r="W82" s="435">
        <v>27</v>
      </c>
      <c r="X82" s="425">
        <f t="shared" ref="X82:X145" si="37">SUM(T82:W82)</f>
        <v>4526.5185617557781</v>
      </c>
      <c r="Y82" s="79">
        <f t="shared" ref="Y82:Y145" si="38">ROUND(A82/R82,4)</f>
        <v>0.77049999999999996</v>
      </c>
    </row>
    <row r="83" spans="1:25" s="46" customFormat="1" ht="16.5" customHeight="1" x14ac:dyDescent="0.2">
      <c r="A83" s="75">
        <v>67</v>
      </c>
      <c r="B83" s="89">
        <f t="shared" si="21"/>
        <v>28.42</v>
      </c>
      <c r="C83" s="283">
        <v>23653</v>
      </c>
      <c r="D83" s="411">
        <f t="shared" si="24"/>
        <v>9987.1921182266015</v>
      </c>
      <c r="E83" s="342">
        <f t="shared" si="29"/>
        <v>3376</v>
      </c>
      <c r="F83" s="338">
        <f t="shared" si="30"/>
        <v>200</v>
      </c>
      <c r="G83" s="407">
        <v>68</v>
      </c>
      <c r="H83" s="425">
        <f t="shared" si="31"/>
        <v>13631.192118226601</v>
      </c>
      <c r="I83" s="117">
        <f t="shared" si="25"/>
        <v>2.3574999999999999</v>
      </c>
      <c r="J83" s="96">
        <f t="shared" si="22"/>
        <v>42.41</v>
      </c>
      <c r="K83" s="283">
        <v>23653</v>
      </c>
      <c r="L83" s="407">
        <f t="shared" si="26"/>
        <v>6692.666823862297</v>
      </c>
      <c r="M83" s="342">
        <f t="shared" si="32"/>
        <v>2262</v>
      </c>
      <c r="N83" s="338">
        <f t="shared" si="33"/>
        <v>134</v>
      </c>
      <c r="O83" s="435">
        <v>41</v>
      </c>
      <c r="P83" s="425">
        <f t="shared" si="34"/>
        <v>9129.666823862297</v>
      </c>
      <c r="Q83" s="117">
        <f t="shared" si="27"/>
        <v>1.5798000000000001</v>
      </c>
      <c r="R83" s="120">
        <f t="shared" si="23"/>
        <v>86.11</v>
      </c>
      <c r="S83" s="283">
        <v>23653</v>
      </c>
      <c r="T83" s="407">
        <f t="shared" si="28"/>
        <v>3296.2025316455697</v>
      </c>
      <c r="U83" s="387">
        <f t="shared" si="35"/>
        <v>1114</v>
      </c>
      <c r="V83" s="338">
        <f t="shared" si="36"/>
        <v>66</v>
      </c>
      <c r="W83" s="435">
        <v>27</v>
      </c>
      <c r="X83" s="425">
        <f t="shared" si="37"/>
        <v>4503.2025316455693</v>
      </c>
      <c r="Y83" s="79">
        <f t="shared" si="38"/>
        <v>0.77810000000000001</v>
      </c>
    </row>
    <row r="84" spans="1:25" s="46" customFormat="1" ht="16.5" customHeight="1" x14ac:dyDescent="0.2">
      <c r="A84" s="75">
        <v>68</v>
      </c>
      <c r="B84" s="89">
        <f t="shared" si="21"/>
        <v>28.57</v>
      </c>
      <c r="C84" s="283">
        <v>23653</v>
      </c>
      <c r="D84" s="411">
        <f t="shared" si="24"/>
        <v>9934.7567378368913</v>
      </c>
      <c r="E84" s="342">
        <f t="shared" si="29"/>
        <v>3358</v>
      </c>
      <c r="F84" s="338">
        <f t="shared" si="30"/>
        <v>199</v>
      </c>
      <c r="G84" s="407">
        <v>68</v>
      </c>
      <c r="H84" s="425">
        <f t="shared" si="31"/>
        <v>13559.756737836891</v>
      </c>
      <c r="I84" s="117">
        <f t="shared" si="25"/>
        <v>2.3801000000000001</v>
      </c>
      <c r="J84" s="96">
        <f t="shared" si="22"/>
        <v>42.64</v>
      </c>
      <c r="K84" s="283">
        <v>23653</v>
      </c>
      <c r="L84" s="407">
        <f t="shared" si="26"/>
        <v>6656.5666041275799</v>
      </c>
      <c r="M84" s="342">
        <f t="shared" si="32"/>
        <v>2250</v>
      </c>
      <c r="N84" s="338">
        <f t="shared" si="33"/>
        <v>133</v>
      </c>
      <c r="O84" s="435">
        <v>41</v>
      </c>
      <c r="P84" s="425">
        <f t="shared" si="34"/>
        <v>9080.5666041275799</v>
      </c>
      <c r="Q84" s="117">
        <f t="shared" si="27"/>
        <v>1.5947</v>
      </c>
      <c r="R84" s="120">
        <f t="shared" si="23"/>
        <v>86.56</v>
      </c>
      <c r="S84" s="283">
        <v>23653</v>
      </c>
      <c r="T84" s="407">
        <f t="shared" si="28"/>
        <v>3279.066543438078</v>
      </c>
      <c r="U84" s="387">
        <f t="shared" si="35"/>
        <v>1108</v>
      </c>
      <c r="V84" s="338">
        <f t="shared" si="36"/>
        <v>66</v>
      </c>
      <c r="W84" s="435">
        <v>27</v>
      </c>
      <c r="X84" s="425">
        <f t="shared" si="37"/>
        <v>4480.066543438078</v>
      </c>
      <c r="Y84" s="79">
        <f t="shared" si="38"/>
        <v>0.78559999999999997</v>
      </c>
    </row>
    <row r="85" spans="1:25" s="46" customFormat="1" ht="16.5" customHeight="1" x14ac:dyDescent="0.2">
      <c r="A85" s="75">
        <v>69</v>
      </c>
      <c r="B85" s="89">
        <f t="shared" si="21"/>
        <v>28.71</v>
      </c>
      <c r="C85" s="283">
        <v>23653</v>
      </c>
      <c r="D85" s="411">
        <f t="shared" si="24"/>
        <v>9886.3113897596668</v>
      </c>
      <c r="E85" s="342">
        <f t="shared" si="29"/>
        <v>3342</v>
      </c>
      <c r="F85" s="338">
        <f t="shared" si="30"/>
        <v>198</v>
      </c>
      <c r="G85" s="407">
        <v>68</v>
      </c>
      <c r="H85" s="425">
        <f t="shared" si="31"/>
        <v>13494.311389759667</v>
      </c>
      <c r="I85" s="117">
        <f t="shared" si="25"/>
        <v>2.4033000000000002</v>
      </c>
      <c r="J85" s="96">
        <f t="shared" si="22"/>
        <v>42.86</v>
      </c>
      <c r="K85" s="283">
        <v>23653</v>
      </c>
      <c r="L85" s="407">
        <f t="shared" si="26"/>
        <v>6622.3985067662161</v>
      </c>
      <c r="M85" s="342">
        <f t="shared" si="32"/>
        <v>2238</v>
      </c>
      <c r="N85" s="338">
        <f t="shared" si="33"/>
        <v>132</v>
      </c>
      <c r="O85" s="435">
        <v>41</v>
      </c>
      <c r="P85" s="425">
        <f t="shared" si="34"/>
        <v>9033.3985067662161</v>
      </c>
      <c r="Q85" s="117">
        <f t="shared" si="27"/>
        <v>1.6099000000000001</v>
      </c>
      <c r="R85" s="120">
        <f t="shared" si="23"/>
        <v>87.01</v>
      </c>
      <c r="S85" s="283">
        <v>23653</v>
      </c>
      <c r="T85" s="407">
        <f t="shared" si="28"/>
        <v>3262.1078037007237</v>
      </c>
      <c r="U85" s="387">
        <f t="shared" si="35"/>
        <v>1103</v>
      </c>
      <c r="V85" s="338">
        <f t="shared" si="36"/>
        <v>65</v>
      </c>
      <c r="W85" s="435">
        <v>27</v>
      </c>
      <c r="X85" s="425">
        <f t="shared" si="37"/>
        <v>4457.1078037007237</v>
      </c>
      <c r="Y85" s="79">
        <f t="shared" si="38"/>
        <v>0.79300000000000004</v>
      </c>
    </row>
    <row r="86" spans="1:25" s="46" customFormat="1" ht="16.5" customHeight="1" x14ac:dyDescent="0.2">
      <c r="A86" s="83">
        <v>70</v>
      </c>
      <c r="B86" s="89">
        <f t="shared" si="21"/>
        <v>28.86</v>
      </c>
      <c r="C86" s="283">
        <v>23653</v>
      </c>
      <c r="D86" s="411">
        <f t="shared" si="24"/>
        <v>9834.9272349272342</v>
      </c>
      <c r="E86" s="342">
        <f t="shared" si="29"/>
        <v>3324</v>
      </c>
      <c r="F86" s="338">
        <f t="shared" si="30"/>
        <v>197</v>
      </c>
      <c r="G86" s="407">
        <v>68</v>
      </c>
      <c r="H86" s="425">
        <f t="shared" si="31"/>
        <v>13423.927234927234</v>
      </c>
      <c r="I86" s="117">
        <f t="shared" si="25"/>
        <v>2.4255</v>
      </c>
      <c r="J86" s="96">
        <f t="shared" si="22"/>
        <v>43.07</v>
      </c>
      <c r="K86" s="283">
        <v>23653</v>
      </c>
      <c r="L86" s="407">
        <f t="shared" si="26"/>
        <v>6590.1091246807518</v>
      </c>
      <c r="M86" s="342">
        <f t="shared" si="32"/>
        <v>2227</v>
      </c>
      <c r="N86" s="338">
        <f t="shared" si="33"/>
        <v>132</v>
      </c>
      <c r="O86" s="435">
        <v>41</v>
      </c>
      <c r="P86" s="425">
        <f t="shared" si="34"/>
        <v>8990.1091246807518</v>
      </c>
      <c r="Q86" s="117">
        <f t="shared" si="27"/>
        <v>1.6253</v>
      </c>
      <c r="R86" s="120">
        <f t="shared" si="23"/>
        <v>87.45</v>
      </c>
      <c r="S86" s="283">
        <v>23653</v>
      </c>
      <c r="T86" s="407">
        <f t="shared" si="28"/>
        <v>3245.6946826758149</v>
      </c>
      <c r="U86" s="387">
        <f t="shared" si="35"/>
        <v>1097</v>
      </c>
      <c r="V86" s="338">
        <f t="shared" si="36"/>
        <v>65</v>
      </c>
      <c r="W86" s="435">
        <v>27</v>
      </c>
      <c r="X86" s="425">
        <f t="shared" si="37"/>
        <v>4434.6946826758149</v>
      </c>
      <c r="Y86" s="79">
        <f t="shared" si="38"/>
        <v>0.80049999999999999</v>
      </c>
    </row>
    <row r="87" spans="1:25" s="46" customFormat="1" ht="16.5" customHeight="1" x14ac:dyDescent="0.2">
      <c r="A87" s="75">
        <v>71</v>
      </c>
      <c r="B87" s="89">
        <f t="shared" si="21"/>
        <v>29.01</v>
      </c>
      <c r="C87" s="283">
        <v>23653</v>
      </c>
      <c r="D87" s="411">
        <f t="shared" si="24"/>
        <v>9784.0744570837633</v>
      </c>
      <c r="E87" s="342">
        <f t="shared" si="29"/>
        <v>3307</v>
      </c>
      <c r="F87" s="338">
        <f t="shared" si="30"/>
        <v>196</v>
      </c>
      <c r="G87" s="407">
        <v>68</v>
      </c>
      <c r="H87" s="425">
        <f t="shared" si="31"/>
        <v>13355.074457083763</v>
      </c>
      <c r="I87" s="117">
        <f t="shared" si="25"/>
        <v>2.4474</v>
      </c>
      <c r="J87" s="96">
        <f t="shared" si="22"/>
        <v>43.29</v>
      </c>
      <c r="K87" s="283">
        <v>23653</v>
      </c>
      <c r="L87" s="407">
        <f t="shared" si="26"/>
        <v>6556.6181566181576</v>
      </c>
      <c r="M87" s="342">
        <f t="shared" si="32"/>
        <v>2216</v>
      </c>
      <c r="N87" s="338">
        <f t="shared" si="33"/>
        <v>131</v>
      </c>
      <c r="O87" s="435">
        <v>41</v>
      </c>
      <c r="P87" s="425">
        <f t="shared" si="34"/>
        <v>8944.6181566181585</v>
      </c>
      <c r="Q87" s="117">
        <f t="shared" si="27"/>
        <v>1.6400999999999999</v>
      </c>
      <c r="R87" s="120">
        <f t="shared" si="23"/>
        <v>87.9</v>
      </c>
      <c r="S87" s="283">
        <v>23653</v>
      </c>
      <c r="T87" s="407">
        <f t="shared" si="28"/>
        <v>3229.0784982935156</v>
      </c>
      <c r="U87" s="387">
        <f t="shared" si="35"/>
        <v>1091</v>
      </c>
      <c r="V87" s="338">
        <f t="shared" si="36"/>
        <v>65</v>
      </c>
      <c r="W87" s="435">
        <v>27</v>
      </c>
      <c r="X87" s="425">
        <f t="shared" si="37"/>
        <v>4412.0784982935156</v>
      </c>
      <c r="Y87" s="79">
        <f t="shared" si="38"/>
        <v>0.80769999999999997</v>
      </c>
    </row>
    <row r="88" spans="1:25" s="46" customFormat="1" ht="16.5" customHeight="1" x14ac:dyDescent="0.2">
      <c r="A88" s="75">
        <v>72</v>
      </c>
      <c r="B88" s="89">
        <f t="shared" si="21"/>
        <v>29.15</v>
      </c>
      <c r="C88" s="283">
        <v>23653</v>
      </c>
      <c r="D88" s="411">
        <f t="shared" si="24"/>
        <v>9737.0840480274455</v>
      </c>
      <c r="E88" s="342">
        <f t="shared" si="29"/>
        <v>3291</v>
      </c>
      <c r="F88" s="338">
        <f t="shared" si="30"/>
        <v>195</v>
      </c>
      <c r="G88" s="407">
        <v>68</v>
      </c>
      <c r="H88" s="425">
        <f t="shared" si="31"/>
        <v>13291.084048027446</v>
      </c>
      <c r="I88" s="117">
        <f t="shared" si="25"/>
        <v>2.4700000000000002</v>
      </c>
      <c r="J88" s="96">
        <f t="shared" si="22"/>
        <v>43.51</v>
      </c>
      <c r="K88" s="283">
        <v>23653</v>
      </c>
      <c r="L88" s="407">
        <f t="shared" si="26"/>
        <v>6523.4658699149622</v>
      </c>
      <c r="M88" s="342">
        <f t="shared" si="32"/>
        <v>2205</v>
      </c>
      <c r="N88" s="338">
        <f t="shared" si="33"/>
        <v>130</v>
      </c>
      <c r="O88" s="435">
        <v>41</v>
      </c>
      <c r="P88" s="425">
        <f t="shared" si="34"/>
        <v>8899.4658699149622</v>
      </c>
      <c r="Q88" s="117">
        <f t="shared" si="27"/>
        <v>1.6548</v>
      </c>
      <c r="R88" s="120">
        <f t="shared" si="23"/>
        <v>88.33</v>
      </c>
      <c r="S88" s="283">
        <v>23653</v>
      </c>
      <c r="T88" s="407">
        <f t="shared" si="28"/>
        <v>3213.3589946790444</v>
      </c>
      <c r="U88" s="387">
        <f t="shared" si="35"/>
        <v>1086</v>
      </c>
      <c r="V88" s="338">
        <f t="shared" si="36"/>
        <v>64</v>
      </c>
      <c r="W88" s="435">
        <v>27</v>
      </c>
      <c r="X88" s="425">
        <f t="shared" si="37"/>
        <v>4390.3589946790444</v>
      </c>
      <c r="Y88" s="79">
        <f t="shared" si="38"/>
        <v>0.81510000000000005</v>
      </c>
    </row>
    <row r="89" spans="1:25" s="46" customFormat="1" ht="16.5" customHeight="1" x14ac:dyDescent="0.2">
      <c r="A89" s="75">
        <v>73</v>
      </c>
      <c r="B89" s="89">
        <f t="shared" si="21"/>
        <v>29.29</v>
      </c>
      <c r="C89" s="283">
        <v>23653</v>
      </c>
      <c r="D89" s="411">
        <f t="shared" si="24"/>
        <v>9690.5428473881875</v>
      </c>
      <c r="E89" s="342">
        <f t="shared" si="29"/>
        <v>3275</v>
      </c>
      <c r="F89" s="338">
        <f t="shared" si="30"/>
        <v>194</v>
      </c>
      <c r="G89" s="407">
        <v>68</v>
      </c>
      <c r="H89" s="425">
        <f t="shared" si="31"/>
        <v>13227.542847388188</v>
      </c>
      <c r="I89" s="117">
        <f t="shared" si="25"/>
        <v>2.4923000000000002</v>
      </c>
      <c r="J89" s="96">
        <f t="shared" si="22"/>
        <v>43.72</v>
      </c>
      <c r="K89" s="283">
        <v>23653</v>
      </c>
      <c r="L89" s="407">
        <f t="shared" si="26"/>
        <v>6492.1317474839889</v>
      </c>
      <c r="M89" s="342">
        <f t="shared" si="32"/>
        <v>2194</v>
      </c>
      <c r="N89" s="338">
        <f t="shared" si="33"/>
        <v>130</v>
      </c>
      <c r="O89" s="435">
        <v>41</v>
      </c>
      <c r="P89" s="425">
        <f t="shared" si="34"/>
        <v>8857.1317474839889</v>
      </c>
      <c r="Q89" s="117">
        <f t="shared" si="27"/>
        <v>1.6697</v>
      </c>
      <c r="R89" s="120">
        <f t="shared" si="23"/>
        <v>88.77</v>
      </c>
      <c r="S89" s="283">
        <v>23653</v>
      </c>
      <c r="T89" s="407">
        <f t="shared" si="28"/>
        <v>3197.43156471781</v>
      </c>
      <c r="U89" s="387">
        <f t="shared" si="35"/>
        <v>1081</v>
      </c>
      <c r="V89" s="338">
        <f t="shared" si="36"/>
        <v>64</v>
      </c>
      <c r="W89" s="435">
        <v>27</v>
      </c>
      <c r="X89" s="425">
        <f t="shared" si="37"/>
        <v>4369.43156471781</v>
      </c>
      <c r="Y89" s="79">
        <f t="shared" si="38"/>
        <v>0.82230000000000003</v>
      </c>
    </row>
    <row r="90" spans="1:25" s="46" customFormat="1" ht="16.5" customHeight="1" x14ac:dyDescent="0.2">
      <c r="A90" s="75">
        <v>74</v>
      </c>
      <c r="B90" s="89">
        <f t="shared" si="21"/>
        <v>29.43</v>
      </c>
      <c r="C90" s="283">
        <v>23653</v>
      </c>
      <c r="D90" s="411">
        <f t="shared" si="24"/>
        <v>9644.4444444444453</v>
      </c>
      <c r="E90" s="342">
        <f t="shared" si="29"/>
        <v>3260</v>
      </c>
      <c r="F90" s="338">
        <f t="shared" si="30"/>
        <v>193</v>
      </c>
      <c r="G90" s="407">
        <v>68</v>
      </c>
      <c r="H90" s="425">
        <f t="shared" si="31"/>
        <v>13165.444444444445</v>
      </c>
      <c r="I90" s="117">
        <f t="shared" si="25"/>
        <v>2.5144000000000002</v>
      </c>
      <c r="J90" s="96">
        <f t="shared" si="22"/>
        <v>43.93</v>
      </c>
      <c r="K90" s="283">
        <v>23653</v>
      </c>
      <c r="L90" s="407">
        <f t="shared" si="26"/>
        <v>6461.0972000910533</v>
      </c>
      <c r="M90" s="342">
        <f t="shared" si="32"/>
        <v>2184</v>
      </c>
      <c r="N90" s="338">
        <f t="shared" si="33"/>
        <v>129</v>
      </c>
      <c r="O90" s="435">
        <v>41</v>
      </c>
      <c r="P90" s="425">
        <f t="shared" si="34"/>
        <v>8815.0972000910533</v>
      </c>
      <c r="Q90" s="117">
        <f t="shared" si="27"/>
        <v>1.6845000000000001</v>
      </c>
      <c r="R90" s="120">
        <f t="shared" si="23"/>
        <v>89.2</v>
      </c>
      <c r="S90" s="283">
        <v>23653</v>
      </c>
      <c r="T90" s="407">
        <f t="shared" si="28"/>
        <v>3182.0179372197308</v>
      </c>
      <c r="U90" s="387">
        <f t="shared" si="35"/>
        <v>1076</v>
      </c>
      <c r="V90" s="338">
        <f t="shared" si="36"/>
        <v>64</v>
      </c>
      <c r="W90" s="435">
        <v>27</v>
      </c>
      <c r="X90" s="425">
        <f t="shared" si="37"/>
        <v>4349.0179372197308</v>
      </c>
      <c r="Y90" s="79">
        <f t="shared" si="38"/>
        <v>0.8296</v>
      </c>
    </row>
    <row r="91" spans="1:25" s="46" customFormat="1" ht="16.5" customHeight="1" x14ac:dyDescent="0.2">
      <c r="A91" s="75">
        <v>75</v>
      </c>
      <c r="B91" s="89">
        <f t="shared" si="21"/>
        <v>29.58</v>
      </c>
      <c r="C91" s="283">
        <v>23653</v>
      </c>
      <c r="D91" s="411">
        <f t="shared" si="24"/>
        <v>9595.5375253549701</v>
      </c>
      <c r="E91" s="342">
        <f t="shared" si="29"/>
        <v>3243</v>
      </c>
      <c r="F91" s="338">
        <f t="shared" si="30"/>
        <v>192</v>
      </c>
      <c r="G91" s="407">
        <v>68</v>
      </c>
      <c r="H91" s="425">
        <f t="shared" si="31"/>
        <v>13098.53752535497</v>
      </c>
      <c r="I91" s="117">
        <f t="shared" si="25"/>
        <v>2.5354999999999999</v>
      </c>
      <c r="J91" s="96">
        <f t="shared" si="22"/>
        <v>44.14</v>
      </c>
      <c r="K91" s="283">
        <v>23653</v>
      </c>
      <c r="L91" s="407">
        <f t="shared" si="26"/>
        <v>6430.3579519710001</v>
      </c>
      <c r="M91" s="342">
        <f t="shared" si="32"/>
        <v>2173</v>
      </c>
      <c r="N91" s="338">
        <f t="shared" si="33"/>
        <v>129</v>
      </c>
      <c r="O91" s="435">
        <v>41</v>
      </c>
      <c r="P91" s="425">
        <f t="shared" si="34"/>
        <v>8773.3579519710001</v>
      </c>
      <c r="Q91" s="117">
        <f t="shared" si="27"/>
        <v>1.6991000000000001</v>
      </c>
      <c r="R91" s="120">
        <f t="shared" si="23"/>
        <v>89.62</v>
      </c>
      <c r="S91" s="283">
        <v>23653</v>
      </c>
      <c r="T91" s="407">
        <f t="shared" si="28"/>
        <v>3167.1055567953576</v>
      </c>
      <c r="U91" s="387">
        <f t="shared" si="35"/>
        <v>1070</v>
      </c>
      <c r="V91" s="338">
        <f t="shared" si="36"/>
        <v>63</v>
      </c>
      <c r="W91" s="435">
        <v>27</v>
      </c>
      <c r="X91" s="425">
        <f t="shared" si="37"/>
        <v>4327.1055567953572</v>
      </c>
      <c r="Y91" s="79">
        <f t="shared" si="38"/>
        <v>0.83689999999999998</v>
      </c>
    </row>
    <row r="92" spans="1:25" s="46" customFormat="1" ht="16.5" customHeight="1" x14ac:dyDescent="0.2">
      <c r="A92" s="75">
        <v>76</v>
      </c>
      <c r="B92" s="89">
        <f t="shared" si="21"/>
        <v>29.71</v>
      </c>
      <c r="C92" s="283">
        <v>23653</v>
      </c>
      <c r="D92" s="411">
        <f t="shared" si="24"/>
        <v>9553.5509929316722</v>
      </c>
      <c r="E92" s="342">
        <f t="shared" si="29"/>
        <v>3229</v>
      </c>
      <c r="F92" s="338">
        <f t="shared" si="30"/>
        <v>191</v>
      </c>
      <c r="G92" s="407">
        <v>68</v>
      </c>
      <c r="H92" s="425">
        <f t="shared" si="31"/>
        <v>13041.550992931672</v>
      </c>
      <c r="I92" s="117">
        <f t="shared" si="25"/>
        <v>2.5581</v>
      </c>
      <c r="J92" s="96">
        <f t="shared" si="22"/>
        <v>44.35</v>
      </c>
      <c r="K92" s="283">
        <v>23653</v>
      </c>
      <c r="L92" s="407">
        <f t="shared" si="26"/>
        <v>6399.909808342728</v>
      </c>
      <c r="M92" s="342">
        <f t="shared" si="32"/>
        <v>2163</v>
      </c>
      <c r="N92" s="338">
        <f t="shared" si="33"/>
        <v>128</v>
      </c>
      <c r="O92" s="435">
        <v>41</v>
      </c>
      <c r="P92" s="425">
        <f t="shared" si="34"/>
        <v>8731.909808342727</v>
      </c>
      <c r="Q92" s="117">
        <f t="shared" si="27"/>
        <v>1.7136</v>
      </c>
      <c r="R92" s="120">
        <f t="shared" si="23"/>
        <v>90.04</v>
      </c>
      <c r="S92" s="283">
        <v>23653</v>
      </c>
      <c r="T92" s="407">
        <f t="shared" si="28"/>
        <v>3152.3322967569966</v>
      </c>
      <c r="U92" s="387">
        <f t="shared" si="35"/>
        <v>1065</v>
      </c>
      <c r="V92" s="338">
        <f t="shared" si="36"/>
        <v>63</v>
      </c>
      <c r="W92" s="435">
        <v>27</v>
      </c>
      <c r="X92" s="425">
        <f t="shared" si="37"/>
        <v>4307.3322967569966</v>
      </c>
      <c r="Y92" s="79">
        <f t="shared" si="38"/>
        <v>0.84409999999999996</v>
      </c>
    </row>
    <row r="93" spans="1:25" s="46" customFormat="1" ht="16.5" customHeight="1" x14ac:dyDescent="0.2">
      <c r="A93" s="75">
        <v>77</v>
      </c>
      <c r="B93" s="89">
        <f t="shared" si="21"/>
        <v>29.85</v>
      </c>
      <c r="C93" s="283">
        <v>23653</v>
      </c>
      <c r="D93" s="411">
        <f t="shared" si="24"/>
        <v>9508.7437185929648</v>
      </c>
      <c r="E93" s="342">
        <f t="shared" si="29"/>
        <v>3214</v>
      </c>
      <c r="F93" s="338">
        <f t="shared" si="30"/>
        <v>190</v>
      </c>
      <c r="G93" s="407">
        <v>68</v>
      </c>
      <c r="H93" s="425">
        <f t="shared" si="31"/>
        <v>12980.743718592965</v>
      </c>
      <c r="I93" s="117">
        <f t="shared" si="25"/>
        <v>2.5796000000000001</v>
      </c>
      <c r="J93" s="96">
        <f t="shared" si="22"/>
        <v>44.56</v>
      </c>
      <c r="K93" s="283">
        <v>23653</v>
      </c>
      <c r="L93" s="407">
        <f t="shared" si="26"/>
        <v>6369.7486535008975</v>
      </c>
      <c r="M93" s="342">
        <f t="shared" si="32"/>
        <v>2153</v>
      </c>
      <c r="N93" s="338">
        <f t="shared" si="33"/>
        <v>127</v>
      </c>
      <c r="O93" s="435">
        <v>41</v>
      </c>
      <c r="P93" s="425">
        <f t="shared" si="34"/>
        <v>8690.7486535008975</v>
      </c>
      <c r="Q93" s="117">
        <f t="shared" si="27"/>
        <v>1.728</v>
      </c>
      <c r="R93" s="120">
        <f t="shared" si="23"/>
        <v>90.46</v>
      </c>
      <c r="S93" s="283">
        <v>23653</v>
      </c>
      <c r="T93" s="407">
        <f t="shared" si="28"/>
        <v>3137.6962193234585</v>
      </c>
      <c r="U93" s="387">
        <f t="shared" si="35"/>
        <v>1061</v>
      </c>
      <c r="V93" s="338">
        <f t="shared" si="36"/>
        <v>63</v>
      </c>
      <c r="W93" s="435">
        <v>27</v>
      </c>
      <c r="X93" s="425">
        <f t="shared" si="37"/>
        <v>4288.6962193234585</v>
      </c>
      <c r="Y93" s="79">
        <f t="shared" si="38"/>
        <v>0.85119999999999996</v>
      </c>
    </row>
    <row r="94" spans="1:25" s="46" customFormat="1" ht="16.5" customHeight="1" x14ac:dyDescent="0.2">
      <c r="A94" s="75">
        <v>78</v>
      </c>
      <c r="B94" s="89">
        <f t="shared" si="21"/>
        <v>29.99</v>
      </c>
      <c r="C94" s="283">
        <v>23653</v>
      </c>
      <c r="D94" s="411">
        <f t="shared" si="24"/>
        <v>9464.3547849283095</v>
      </c>
      <c r="E94" s="342">
        <f t="shared" si="29"/>
        <v>3199</v>
      </c>
      <c r="F94" s="338">
        <f t="shared" si="30"/>
        <v>189</v>
      </c>
      <c r="G94" s="407">
        <v>68</v>
      </c>
      <c r="H94" s="425">
        <f t="shared" si="31"/>
        <v>12920.35478492831</v>
      </c>
      <c r="I94" s="117">
        <f t="shared" si="25"/>
        <v>2.6009000000000002</v>
      </c>
      <c r="J94" s="96">
        <f t="shared" si="22"/>
        <v>44.76</v>
      </c>
      <c r="K94" s="283">
        <v>23653</v>
      </c>
      <c r="L94" s="407">
        <f t="shared" si="26"/>
        <v>6341.2868632707768</v>
      </c>
      <c r="M94" s="342">
        <f t="shared" si="32"/>
        <v>2143</v>
      </c>
      <c r="N94" s="338">
        <f t="shared" si="33"/>
        <v>127</v>
      </c>
      <c r="O94" s="435">
        <v>41</v>
      </c>
      <c r="P94" s="425">
        <f t="shared" si="34"/>
        <v>8652.2868632707759</v>
      </c>
      <c r="Q94" s="117">
        <f t="shared" si="27"/>
        <v>1.7425999999999999</v>
      </c>
      <c r="R94" s="120">
        <f t="shared" si="23"/>
        <v>90.88</v>
      </c>
      <c r="S94" s="283">
        <v>23653</v>
      </c>
      <c r="T94" s="407">
        <f t="shared" si="28"/>
        <v>3123.1954225352119</v>
      </c>
      <c r="U94" s="387">
        <f t="shared" si="35"/>
        <v>1056</v>
      </c>
      <c r="V94" s="338">
        <f t="shared" si="36"/>
        <v>62</v>
      </c>
      <c r="W94" s="435">
        <v>27</v>
      </c>
      <c r="X94" s="425">
        <f t="shared" si="37"/>
        <v>4268.1954225352119</v>
      </c>
      <c r="Y94" s="79">
        <f t="shared" si="38"/>
        <v>0.85829999999999995</v>
      </c>
    </row>
    <row r="95" spans="1:25" s="46" customFormat="1" ht="16.5" customHeight="1" x14ac:dyDescent="0.2">
      <c r="A95" s="75">
        <v>79</v>
      </c>
      <c r="B95" s="89">
        <f t="shared" si="21"/>
        <v>30.13</v>
      </c>
      <c r="C95" s="283">
        <v>23653</v>
      </c>
      <c r="D95" s="411">
        <f t="shared" si="24"/>
        <v>9420.3783604381024</v>
      </c>
      <c r="E95" s="342">
        <f t="shared" si="29"/>
        <v>3184</v>
      </c>
      <c r="F95" s="338">
        <f t="shared" si="30"/>
        <v>188</v>
      </c>
      <c r="G95" s="407">
        <v>68</v>
      </c>
      <c r="H95" s="425">
        <f t="shared" si="31"/>
        <v>12860.378360438102</v>
      </c>
      <c r="I95" s="117">
        <f t="shared" si="25"/>
        <v>2.6219999999999999</v>
      </c>
      <c r="J95" s="96">
        <f t="shared" si="22"/>
        <v>44.96</v>
      </c>
      <c r="K95" s="283">
        <v>23653</v>
      </c>
      <c r="L95" s="407">
        <f t="shared" si="26"/>
        <v>6313.0782918149471</v>
      </c>
      <c r="M95" s="342">
        <f t="shared" si="32"/>
        <v>2134</v>
      </c>
      <c r="N95" s="338">
        <f t="shared" si="33"/>
        <v>126</v>
      </c>
      <c r="O95" s="435">
        <v>41</v>
      </c>
      <c r="P95" s="425">
        <f t="shared" si="34"/>
        <v>8614.0782918149471</v>
      </c>
      <c r="Q95" s="117">
        <f t="shared" si="27"/>
        <v>1.7571000000000001</v>
      </c>
      <c r="R95" s="120">
        <f t="shared" si="23"/>
        <v>91.29</v>
      </c>
      <c r="S95" s="283">
        <v>23653</v>
      </c>
      <c r="T95" s="407">
        <f t="shared" si="28"/>
        <v>3109.1685836345705</v>
      </c>
      <c r="U95" s="387">
        <f t="shared" si="35"/>
        <v>1051</v>
      </c>
      <c r="V95" s="338">
        <f t="shared" si="36"/>
        <v>62</v>
      </c>
      <c r="W95" s="435">
        <v>27</v>
      </c>
      <c r="X95" s="425">
        <f t="shared" si="37"/>
        <v>4249.1685836345705</v>
      </c>
      <c r="Y95" s="79">
        <f t="shared" si="38"/>
        <v>0.86539999999999995</v>
      </c>
    </row>
    <row r="96" spans="1:25" s="46" customFormat="1" ht="16.5" customHeight="1" x14ac:dyDescent="0.2">
      <c r="A96" s="83">
        <v>80</v>
      </c>
      <c r="B96" s="89">
        <f t="shared" ref="B96:B127" si="39">ROUND(-0.0006*(($A96)*($A96))+0.23*$A96+15.7,2)</f>
        <v>30.26</v>
      </c>
      <c r="C96" s="283">
        <v>23653</v>
      </c>
      <c r="D96" s="411">
        <f t="shared" si="24"/>
        <v>9379.9074686054173</v>
      </c>
      <c r="E96" s="342">
        <f t="shared" si="29"/>
        <v>3170</v>
      </c>
      <c r="F96" s="338">
        <f t="shared" si="30"/>
        <v>188</v>
      </c>
      <c r="G96" s="407">
        <v>68</v>
      </c>
      <c r="H96" s="425">
        <f t="shared" si="31"/>
        <v>12805.907468605417</v>
      </c>
      <c r="I96" s="117">
        <f t="shared" si="25"/>
        <v>2.6438000000000001</v>
      </c>
      <c r="J96" s="96">
        <f t="shared" ref="J96:J127" si="40">ROUND((-0.0006*(($A96)*($A96))+0.23*$A96+15.7)/0.67,2)</f>
        <v>45.16</v>
      </c>
      <c r="K96" s="283">
        <v>23653</v>
      </c>
      <c r="L96" s="407">
        <f t="shared" si="26"/>
        <v>6285.1195748449954</v>
      </c>
      <c r="M96" s="342">
        <f t="shared" si="32"/>
        <v>2124</v>
      </c>
      <c r="N96" s="338">
        <f t="shared" si="33"/>
        <v>126</v>
      </c>
      <c r="O96" s="435">
        <v>41</v>
      </c>
      <c r="P96" s="425">
        <f t="shared" si="34"/>
        <v>8576.1195748449954</v>
      </c>
      <c r="Q96" s="117">
        <f t="shared" si="27"/>
        <v>1.7715000000000001</v>
      </c>
      <c r="R96" s="120">
        <f t="shared" ref="R96:R127" si="41">ROUND((-0.0006*(($A96)*($A96))+0.23*$A96+15.7)/0.33,2)</f>
        <v>91.7</v>
      </c>
      <c r="S96" s="283">
        <v>23653</v>
      </c>
      <c r="T96" s="407">
        <f t="shared" si="28"/>
        <v>3095.2671755725191</v>
      </c>
      <c r="U96" s="387">
        <f t="shared" si="35"/>
        <v>1046</v>
      </c>
      <c r="V96" s="338">
        <f t="shared" si="36"/>
        <v>62</v>
      </c>
      <c r="W96" s="435">
        <v>27</v>
      </c>
      <c r="X96" s="425">
        <f t="shared" si="37"/>
        <v>4230.2671755725187</v>
      </c>
      <c r="Y96" s="79">
        <f t="shared" si="38"/>
        <v>0.87239999999999995</v>
      </c>
    </row>
    <row r="97" spans="1:25" s="46" customFormat="1" ht="16.5" customHeight="1" x14ac:dyDescent="0.2">
      <c r="A97" s="75">
        <v>81</v>
      </c>
      <c r="B97" s="89">
        <f t="shared" si="39"/>
        <v>30.39</v>
      </c>
      <c r="C97" s="283">
        <v>23653</v>
      </c>
      <c r="D97" s="411">
        <f t="shared" si="24"/>
        <v>9339.7828232971369</v>
      </c>
      <c r="E97" s="342">
        <f t="shared" si="29"/>
        <v>3157</v>
      </c>
      <c r="F97" s="338">
        <f t="shared" si="30"/>
        <v>187</v>
      </c>
      <c r="G97" s="407">
        <v>68</v>
      </c>
      <c r="H97" s="425">
        <f t="shared" si="31"/>
        <v>12751.782823297137</v>
      </c>
      <c r="I97" s="117">
        <f t="shared" si="25"/>
        <v>2.6654</v>
      </c>
      <c r="J97" s="96">
        <f t="shared" si="40"/>
        <v>45.36</v>
      </c>
      <c r="K97" s="283">
        <v>23653</v>
      </c>
      <c r="L97" s="407">
        <f t="shared" si="26"/>
        <v>6257.4074074074069</v>
      </c>
      <c r="M97" s="342">
        <f t="shared" si="32"/>
        <v>2115</v>
      </c>
      <c r="N97" s="338">
        <f t="shared" si="33"/>
        <v>125</v>
      </c>
      <c r="O97" s="435">
        <v>41</v>
      </c>
      <c r="P97" s="425">
        <f t="shared" si="34"/>
        <v>8538.4074074074069</v>
      </c>
      <c r="Q97" s="117">
        <f t="shared" si="27"/>
        <v>1.7857000000000001</v>
      </c>
      <c r="R97" s="120">
        <f t="shared" si="41"/>
        <v>92.1</v>
      </c>
      <c r="S97" s="283">
        <v>23653</v>
      </c>
      <c r="T97" s="407">
        <f t="shared" si="28"/>
        <v>3081.824104234528</v>
      </c>
      <c r="U97" s="387">
        <f t="shared" si="35"/>
        <v>1042</v>
      </c>
      <c r="V97" s="338">
        <f t="shared" si="36"/>
        <v>62</v>
      </c>
      <c r="W97" s="435">
        <v>27</v>
      </c>
      <c r="X97" s="425">
        <f t="shared" si="37"/>
        <v>4212.824104234528</v>
      </c>
      <c r="Y97" s="79">
        <f t="shared" si="38"/>
        <v>0.87949999999999995</v>
      </c>
    </row>
    <row r="98" spans="1:25" s="46" customFormat="1" ht="16.5" customHeight="1" x14ac:dyDescent="0.2">
      <c r="A98" s="75">
        <v>82</v>
      </c>
      <c r="B98" s="89">
        <f t="shared" si="39"/>
        <v>30.53</v>
      </c>
      <c r="C98" s="283">
        <v>23653</v>
      </c>
      <c r="D98" s="411">
        <f t="shared" si="24"/>
        <v>9296.9538159187687</v>
      </c>
      <c r="E98" s="342">
        <f t="shared" si="29"/>
        <v>3142</v>
      </c>
      <c r="F98" s="338">
        <f t="shared" si="30"/>
        <v>186</v>
      </c>
      <c r="G98" s="407">
        <v>68</v>
      </c>
      <c r="H98" s="425">
        <f t="shared" si="31"/>
        <v>12692.953815918769</v>
      </c>
      <c r="I98" s="117">
        <f t="shared" si="25"/>
        <v>2.6859000000000002</v>
      </c>
      <c r="J98" s="96">
        <f t="shared" si="40"/>
        <v>45.56</v>
      </c>
      <c r="K98" s="283">
        <v>23653</v>
      </c>
      <c r="L98" s="407">
        <f t="shared" si="26"/>
        <v>6229.9385425812106</v>
      </c>
      <c r="M98" s="342">
        <f t="shared" si="32"/>
        <v>2106</v>
      </c>
      <c r="N98" s="338">
        <f t="shared" si="33"/>
        <v>125</v>
      </c>
      <c r="O98" s="435">
        <v>41</v>
      </c>
      <c r="P98" s="425">
        <f t="shared" si="34"/>
        <v>8501.9385425812106</v>
      </c>
      <c r="Q98" s="117">
        <f t="shared" si="27"/>
        <v>1.7998000000000001</v>
      </c>
      <c r="R98" s="120">
        <f t="shared" si="41"/>
        <v>92.5</v>
      </c>
      <c r="S98" s="283">
        <v>23653</v>
      </c>
      <c r="T98" s="407">
        <f t="shared" si="28"/>
        <v>3068.4972972972973</v>
      </c>
      <c r="U98" s="387">
        <f t="shared" si="35"/>
        <v>1037</v>
      </c>
      <c r="V98" s="338">
        <f t="shared" si="36"/>
        <v>61</v>
      </c>
      <c r="W98" s="435">
        <v>27</v>
      </c>
      <c r="X98" s="425">
        <f t="shared" si="37"/>
        <v>4193.4972972972973</v>
      </c>
      <c r="Y98" s="79">
        <f t="shared" si="38"/>
        <v>0.88649999999999995</v>
      </c>
    </row>
    <row r="99" spans="1:25" s="46" customFormat="1" ht="16.5" customHeight="1" x14ac:dyDescent="0.2">
      <c r="A99" s="75">
        <v>83</v>
      </c>
      <c r="B99" s="89">
        <f t="shared" si="39"/>
        <v>30.66</v>
      </c>
      <c r="C99" s="283">
        <v>23653</v>
      </c>
      <c r="D99" s="411">
        <f t="shared" si="24"/>
        <v>9257.534246575342</v>
      </c>
      <c r="E99" s="342">
        <f t="shared" si="29"/>
        <v>3129</v>
      </c>
      <c r="F99" s="338">
        <f t="shared" si="30"/>
        <v>185</v>
      </c>
      <c r="G99" s="407">
        <v>68</v>
      </c>
      <c r="H99" s="425">
        <f t="shared" si="31"/>
        <v>12639.534246575342</v>
      </c>
      <c r="I99" s="117">
        <f t="shared" si="25"/>
        <v>2.7071000000000001</v>
      </c>
      <c r="J99" s="96">
        <f t="shared" si="40"/>
        <v>45.76</v>
      </c>
      <c r="K99" s="283">
        <v>23653</v>
      </c>
      <c r="L99" s="407">
        <f t="shared" si="26"/>
        <v>6202.7097902097903</v>
      </c>
      <c r="M99" s="342">
        <f t="shared" si="32"/>
        <v>2097</v>
      </c>
      <c r="N99" s="338">
        <f t="shared" si="33"/>
        <v>124</v>
      </c>
      <c r="O99" s="435">
        <v>41</v>
      </c>
      <c r="P99" s="425">
        <f t="shared" si="34"/>
        <v>8464.7097902097903</v>
      </c>
      <c r="Q99" s="117">
        <f t="shared" si="27"/>
        <v>1.8138000000000001</v>
      </c>
      <c r="R99" s="120">
        <f t="shared" si="41"/>
        <v>92.9</v>
      </c>
      <c r="S99" s="283">
        <v>23653</v>
      </c>
      <c r="T99" s="407">
        <f t="shared" si="28"/>
        <v>3055.2852529601719</v>
      </c>
      <c r="U99" s="387">
        <f t="shared" si="35"/>
        <v>1033</v>
      </c>
      <c r="V99" s="338">
        <f t="shared" si="36"/>
        <v>61</v>
      </c>
      <c r="W99" s="435">
        <v>27</v>
      </c>
      <c r="X99" s="425">
        <f t="shared" si="37"/>
        <v>4176.2852529601714</v>
      </c>
      <c r="Y99" s="79">
        <f t="shared" si="38"/>
        <v>0.89339999999999997</v>
      </c>
    </row>
    <row r="100" spans="1:25" s="46" customFormat="1" ht="16.5" customHeight="1" x14ac:dyDescent="0.2">
      <c r="A100" s="75">
        <v>84</v>
      </c>
      <c r="B100" s="89">
        <f t="shared" si="39"/>
        <v>30.79</v>
      </c>
      <c r="C100" s="283">
        <v>23653</v>
      </c>
      <c r="D100" s="411">
        <f t="shared" si="24"/>
        <v>9218.4475479051634</v>
      </c>
      <c r="E100" s="342">
        <f t="shared" si="29"/>
        <v>3116</v>
      </c>
      <c r="F100" s="338">
        <f t="shared" si="30"/>
        <v>184</v>
      </c>
      <c r="G100" s="407">
        <v>68</v>
      </c>
      <c r="H100" s="425">
        <f t="shared" si="31"/>
        <v>12586.447547905163</v>
      </c>
      <c r="I100" s="117">
        <f t="shared" si="25"/>
        <v>2.7282000000000002</v>
      </c>
      <c r="J100" s="96">
        <f t="shared" si="40"/>
        <v>45.95</v>
      </c>
      <c r="K100" s="283">
        <v>23653</v>
      </c>
      <c r="L100" s="407">
        <f t="shared" si="26"/>
        <v>6177.0620239390637</v>
      </c>
      <c r="M100" s="342">
        <f t="shared" si="32"/>
        <v>2088</v>
      </c>
      <c r="N100" s="338">
        <f t="shared" si="33"/>
        <v>124</v>
      </c>
      <c r="O100" s="435">
        <v>41</v>
      </c>
      <c r="P100" s="425">
        <f t="shared" si="34"/>
        <v>8430.0620239390628</v>
      </c>
      <c r="Q100" s="117">
        <f t="shared" si="27"/>
        <v>1.8281000000000001</v>
      </c>
      <c r="R100" s="120">
        <f t="shared" si="41"/>
        <v>93.29</v>
      </c>
      <c r="S100" s="283">
        <v>23653</v>
      </c>
      <c r="T100" s="407">
        <f t="shared" si="28"/>
        <v>3042.5125951334549</v>
      </c>
      <c r="U100" s="387">
        <f t="shared" si="35"/>
        <v>1028</v>
      </c>
      <c r="V100" s="338">
        <f t="shared" si="36"/>
        <v>61</v>
      </c>
      <c r="W100" s="435">
        <v>27</v>
      </c>
      <c r="X100" s="425">
        <f t="shared" si="37"/>
        <v>4158.5125951334549</v>
      </c>
      <c r="Y100" s="79">
        <f t="shared" si="38"/>
        <v>0.90039999999999998</v>
      </c>
    </row>
    <row r="101" spans="1:25" s="46" customFormat="1" ht="16.5" customHeight="1" x14ac:dyDescent="0.2">
      <c r="A101" s="75">
        <v>85</v>
      </c>
      <c r="B101" s="89">
        <f t="shared" si="39"/>
        <v>30.92</v>
      </c>
      <c r="C101" s="283">
        <v>23653</v>
      </c>
      <c r="D101" s="411">
        <f t="shared" si="24"/>
        <v>9179.6895213454081</v>
      </c>
      <c r="E101" s="342">
        <f t="shared" si="29"/>
        <v>3103</v>
      </c>
      <c r="F101" s="338">
        <f t="shared" si="30"/>
        <v>184</v>
      </c>
      <c r="G101" s="407">
        <v>68</v>
      </c>
      <c r="H101" s="425">
        <f t="shared" si="31"/>
        <v>12534.689521345408</v>
      </c>
      <c r="I101" s="117">
        <f t="shared" si="25"/>
        <v>2.7490000000000001</v>
      </c>
      <c r="J101" s="96">
        <f t="shared" si="40"/>
        <v>46.14</v>
      </c>
      <c r="K101" s="283">
        <v>23653</v>
      </c>
      <c r="L101" s="407">
        <f t="shared" si="26"/>
        <v>6151.6254876462935</v>
      </c>
      <c r="M101" s="342">
        <f t="shared" si="32"/>
        <v>2079</v>
      </c>
      <c r="N101" s="338">
        <f t="shared" si="33"/>
        <v>123</v>
      </c>
      <c r="O101" s="435">
        <v>41</v>
      </c>
      <c r="P101" s="425">
        <f t="shared" si="34"/>
        <v>8394.6254876462935</v>
      </c>
      <c r="Q101" s="117">
        <f t="shared" si="27"/>
        <v>1.8422000000000001</v>
      </c>
      <c r="R101" s="120">
        <f t="shared" si="41"/>
        <v>93.68</v>
      </c>
      <c r="S101" s="283">
        <v>23653</v>
      </c>
      <c r="T101" s="407">
        <f t="shared" si="28"/>
        <v>3029.8462852263024</v>
      </c>
      <c r="U101" s="387">
        <f t="shared" si="35"/>
        <v>1024</v>
      </c>
      <c r="V101" s="338">
        <f t="shared" si="36"/>
        <v>61</v>
      </c>
      <c r="W101" s="435">
        <v>27</v>
      </c>
      <c r="X101" s="425">
        <f t="shared" si="37"/>
        <v>4141.8462852263019</v>
      </c>
      <c r="Y101" s="79">
        <f t="shared" si="38"/>
        <v>0.9073</v>
      </c>
    </row>
    <row r="102" spans="1:25" s="46" customFormat="1" ht="16.5" customHeight="1" x14ac:dyDescent="0.2">
      <c r="A102" s="75">
        <v>86</v>
      </c>
      <c r="B102" s="89">
        <f t="shared" si="39"/>
        <v>31.04</v>
      </c>
      <c r="C102" s="283">
        <v>23653</v>
      </c>
      <c r="D102" s="411">
        <f t="shared" si="24"/>
        <v>9144.2010309278376</v>
      </c>
      <c r="E102" s="342">
        <f t="shared" si="29"/>
        <v>3091</v>
      </c>
      <c r="F102" s="338">
        <f t="shared" si="30"/>
        <v>183</v>
      </c>
      <c r="G102" s="407">
        <v>68</v>
      </c>
      <c r="H102" s="425">
        <f t="shared" si="31"/>
        <v>12486.201030927838</v>
      </c>
      <c r="I102" s="117">
        <f t="shared" si="25"/>
        <v>2.7706</v>
      </c>
      <c r="J102" s="96">
        <f t="shared" si="40"/>
        <v>46.33</v>
      </c>
      <c r="K102" s="283">
        <v>23653</v>
      </c>
      <c r="L102" s="407">
        <f t="shared" si="26"/>
        <v>6126.3975825598973</v>
      </c>
      <c r="M102" s="342">
        <f t="shared" si="32"/>
        <v>2071</v>
      </c>
      <c r="N102" s="338">
        <f t="shared" si="33"/>
        <v>123</v>
      </c>
      <c r="O102" s="435">
        <v>41</v>
      </c>
      <c r="P102" s="425">
        <f t="shared" si="34"/>
        <v>8361.3975825598973</v>
      </c>
      <c r="Q102" s="117">
        <f t="shared" si="27"/>
        <v>1.8562000000000001</v>
      </c>
      <c r="R102" s="120">
        <f t="shared" si="41"/>
        <v>94.07</v>
      </c>
      <c r="S102" s="283">
        <v>23653</v>
      </c>
      <c r="T102" s="407">
        <f t="shared" si="28"/>
        <v>3017.2850005315195</v>
      </c>
      <c r="U102" s="387">
        <f t="shared" si="35"/>
        <v>1020</v>
      </c>
      <c r="V102" s="338">
        <f t="shared" si="36"/>
        <v>60</v>
      </c>
      <c r="W102" s="435">
        <v>27</v>
      </c>
      <c r="X102" s="425">
        <f t="shared" si="37"/>
        <v>4124.2850005315195</v>
      </c>
      <c r="Y102" s="79">
        <f t="shared" si="38"/>
        <v>0.91420000000000001</v>
      </c>
    </row>
    <row r="103" spans="1:25" s="46" customFormat="1" ht="16.5" customHeight="1" x14ac:dyDescent="0.2">
      <c r="A103" s="75">
        <v>87</v>
      </c>
      <c r="B103" s="89">
        <f t="shared" si="39"/>
        <v>31.17</v>
      </c>
      <c r="C103" s="283">
        <v>23653</v>
      </c>
      <c r="D103" s="411">
        <f t="shared" si="24"/>
        <v>9106.0635226179002</v>
      </c>
      <c r="E103" s="342">
        <f t="shared" si="29"/>
        <v>3078</v>
      </c>
      <c r="F103" s="338">
        <f t="shared" si="30"/>
        <v>182</v>
      </c>
      <c r="G103" s="407">
        <v>68</v>
      </c>
      <c r="H103" s="425">
        <f t="shared" si="31"/>
        <v>12434.0635226179</v>
      </c>
      <c r="I103" s="117">
        <f t="shared" si="25"/>
        <v>2.7911000000000001</v>
      </c>
      <c r="J103" s="96">
        <f t="shared" si="40"/>
        <v>46.52</v>
      </c>
      <c r="K103" s="283">
        <v>23653</v>
      </c>
      <c r="L103" s="407">
        <f t="shared" si="26"/>
        <v>6101.3757523645745</v>
      </c>
      <c r="M103" s="342">
        <f t="shared" si="32"/>
        <v>2062</v>
      </c>
      <c r="N103" s="338">
        <f t="shared" si="33"/>
        <v>122</v>
      </c>
      <c r="O103" s="435">
        <v>41</v>
      </c>
      <c r="P103" s="425">
        <f t="shared" si="34"/>
        <v>8326.3757523645745</v>
      </c>
      <c r="Q103" s="117">
        <f t="shared" si="27"/>
        <v>1.8702000000000001</v>
      </c>
      <c r="R103" s="120">
        <f t="shared" si="41"/>
        <v>94.45</v>
      </c>
      <c r="S103" s="283">
        <v>23653</v>
      </c>
      <c r="T103" s="407">
        <f t="shared" si="28"/>
        <v>3005.1455796717842</v>
      </c>
      <c r="U103" s="387">
        <f t="shared" si="35"/>
        <v>1016</v>
      </c>
      <c r="V103" s="338">
        <f t="shared" si="36"/>
        <v>60</v>
      </c>
      <c r="W103" s="435">
        <v>27</v>
      </c>
      <c r="X103" s="425">
        <f t="shared" si="37"/>
        <v>4108.1455796717837</v>
      </c>
      <c r="Y103" s="79">
        <f t="shared" si="38"/>
        <v>0.92110000000000003</v>
      </c>
    </row>
    <row r="104" spans="1:25" s="46" customFormat="1" ht="16.5" customHeight="1" x14ac:dyDescent="0.2">
      <c r="A104" s="75">
        <v>88</v>
      </c>
      <c r="B104" s="89">
        <f t="shared" si="39"/>
        <v>31.29</v>
      </c>
      <c r="C104" s="283">
        <v>23653</v>
      </c>
      <c r="D104" s="411">
        <f t="shared" si="24"/>
        <v>9071.1409395973169</v>
      </c>
      <c r="E104" s="342">
        <f t="shared" si="29"/>
        <v>3066</v>
      </c>
      <c r="F104" s="338">
        <f t="shared" si="30"/>
        <v>181</v>
      </c>
      <c r="G104" s="407">
        <v>68</v>
      </c>
      <c r="H104" s="425">
        <f t="shared" si="31"/>
        <v>12386.140939597317</v>
      </c>
      <c r="I104" s="117">
        <f t="shared" si="25"/>
        <v>2.8123999999999998</v>
      </c>
      <c r="J104" s="96">
        <f t="shared" si="40"/>
        <v>46.71</v>
      </c>
      <c r="K104" s="283">
        <v>23653</v>
      </c>
      <c r="L104" s="407">
        <f t="shared" si="26"/>
        <v>6076.5574823378292</v>
      </c>
      <c r="M104" s="342">
        <f t="shared" si="32"/>
        <v>2054</v>
      </c>
      <c r="N104" s="338">
        <f t="shared" si="33"/>
        <v>122</v>
      </c>
      <c r="O104" s="435">
        <v>41</v>
      </c>
      <c r="P104" s="425">
        <f t="shared" si="34"/>
        <v>8293.5574823378302</v>
      </c>
      <c r="Q104" s="117">
        <f t="shared" si="27"/>
        <v>1.8839999999999999</v>
      </c>
      <c r="R104" s="120">
        <f t="shared" si="41"/>
        <v>94.83</v>
      </c>
      <c r="S104" s="283">
        <v>23653</v>
      </c>
      <c r="T104" s="407">
        <f t="shared" si="28"/>
        <v>2993.1034482758623</v>
      </c>
      <c r="U104" s="387">
        <f t="shared" si="35"/>
        <v>1012</v>
      </c>
      <c r="V104" s="338">
        <f t="shared" si="36"/>
        <v>60</v>
      </c>
      <c r="W104" s="435">
        <v>27</v>
      </c>
      <c r="X104" s="425">
        <f t="shared" si="37"/>
        <v>4092.1034482758623</v>
      </c>
      <c r="Y104" s="79">
        <f t="shared" si="38"/>
        <v>0.92800000000000005</v>
      </c>
    </row>
    <row r="105" spans="1:25" s="46" customFormat="1" ht="16.5" customHeight="1" x14ac:dyDescent="0.2">
      <c r="A105" s="75">
        <v>89</v>
      </c>
      <c r="B105" s="89">
        <f t="shared" si="39"/>
        <v>31.42</v>
      </c>
      <c r="C105" s="283">
        <v>23653</v>
      </c>
      <c r="D105" s="411">
        <f t="shared" si="24"/>
        <v>9033.6091661362188</v>
      </c>
      <c r="E105" s="342">
        <f t="shared" si="29"/>
        <v>3053</v>
      </c>
      <c r="F105" s="338">
        <f t="shared" si="30"/>
        <v>181</v>
      </c>
      <c r="G105" s="407">
        <v>68</v>
      </c>
      <c r="H105" s="425">
        <f t="shared" si="31"/>
        <v>12335.609166136219</v>
      </c>
      <c r="I105" s="117">
        <f t="shared" si="25"/>
        <v>2.8325999999999998</v>
      </c>
      <c r="J105" s="96">
        <f t="shared" si="40"/>
        <v>46.89</v>
      </c>
      <c r="K105" s="283">
        <v>23653</v>
      </c>
      <c r="L105" s="407">
        <f t="shared" si="26"/>
        <v>6053.2309660908513</v>
      </c>
      <c r="M105" s="342">
        <f t="shared" si="32"/>
        <v>2046</v>
      </c>
      <c r="N105" s="338">
        <f t="shared" si="33"/>
        <v>121</v>
      </c>
      <c r="O105" s="435">
        <v>41</v>
      </c>
      <c r="P105" s="425">
        <f t="shared" si="34"/>
        <v>8261.2309660908504</v>
      </c>
      <c r="Q105" s="117">
        <f t="shared" si="27"/>
        <v>1.8980999999999999</v>
      </c>
      <c r="R105" s="120">
        <f t="shared" si="41"/>
        <v>95.2</v>
      </c>
      <c r="S105" s="283">
        <v>23653</v>
      </c>
      <c r="T105" s="407">
        <f t="shared" si="28"/>
        <v>2981.4705882352937</v>
      </c>
      <c r="U105" s="387">
        <f t="shared" si="35"/>
        <v>1008</v>
      </c>
      <c r="V105" s="338">
        <f t="shared" si="36"/>
        <v>60</v>
      </c>
      <c r="W105" s="435">
        <v>27</v>
      </c>
      <c r="X105" s="425">
        <f t="shared" si="37"/>
        <v>4076.4705882352937</v>
      </c>
      <c r="Y105" s="79">
        <f t="shared" si="38"/>
        <v>0.93489999999999995</v>
      </c>
    </row>
    <row r="106" spans="1:25" s="46" customFormat="1" ht="16.5" customHeight="1" x14ac:dyDescent="0.2">
      <c r="A106" s="83">
        <v>90</v>
      </c>
      <c r="B106" s="89">
        <f t="shared" si="39"/>
        <v>31.54</v>
      </c>
      <c r="C106" s="283">
        <v>23653</v>
      </c>
      <c r="D106" s="411">
        <f t="shared" si="24"/>
        <v>8999.2390615091954</v>
      </c>
      <c r="E106" s="342">
        <f t="shared" si="29"/>
        <v>3042</v>
      </c>
      <c r="F106" s="338">
        <f t="shared" si="30"/>
        <v>180</v>
      </c>
      <c r="G106" s="407">
        <v>68</v>
      </c>
      <c r="H106" s="425">
        <f t="shared" si="31"/>
        <v>12289.239061509195</v>
      </c>
      <c r="I106" s="117">
        <f t="shared" si="25"/>
        <v>2.8534999999999999</v>
      </c>
      <c r="J106" s="96">
        <f t="shared" si="40"/>
        <v>47.07</v>
      </c>
      <c r="K106" s="283">
        <v>23653</v>
      </c>
      <c r="L106" s="407">
        <f t="shared" si="26"/>
        <v>6030.0828553218616</v>
      </c>
      <c r="M106" s="342">
        <f t="shared" si="32"/>
        <v>2038</v>
      </c>
      <c r="N106" s="338">
        <f t="shared" si="33"/>
        <v>121</v>
      </c>
      <c r="O106" s="435">
        <v>41</v>
      </c>
      <c r="P106" s="425">
        <f t="shared" si="34"/>
        <v>8230.0828553218616</v>
      </c>
      <c r="Q106" s="117">
        <f t="shared" si="27"/>
        <v>1.9119999999999999</v>
      </c>
      <c r="R106" s="120">
        <f t="shared" si="41"/>
        <v>95.58</v>
      </c>
      <c r="S106" s="283">
        <v>23653</v>
      </c>
      <c r="T106" s="407">
        <f t="shared" si="28"/>
        <v>2969.6170747018205</v>
      </c>
      <c r="U106" s="387">
        <f t="shared" si="35"/>
        <v>1004</v>
      </c>
      <c r="V106" s="338">
        <f t="shared" si="36"/>
        <v>59</v>
      </c>
      <c r="W106" s="435">
        <v>27</v>
      </c>
      <c r="X106" s="425">
        <f t="shared" si="37"/>
        <v>4059.6170747018205</v>
      </c>
      <c r="Y106" s="79">
        <f t="shared" si="38"/>
        <v>0.94159999999999999</v>
      </c>
    </row>
    <row r="107" spans="1:25" s="46" customFormat="1" ht="16.5" customHeight="1" x14ac:dyDescent="0.2">
      <c r="A107" s="75">
        <v>91</v>
      </c>
      <c r="B107" s="89">
        <f t="shared" si="39"/>
        <v>31.66</v>
      </c>
      <c r="C107" s="283">
        <v>23653</v>
      </c>
      <c r="D107" s="411">
        <f t="shared" si="24"/>
        <v>8965.1295009475671</v>
      </c>
      <c r="E107" s="342">
        <f t="shared" si="29"/>
        <v>3030</v>
      </c>
      <c r="F107" s="338">
        <f t="shared" si="30"/>
        <v>179</v>
      </c>
      <c r="G107" s="407">
        <v>68</v>
      </c>
      <c r="H107" s="425">
        <f t="shared" si="31"/>
        <v>12242.129500947567</v>
      </c>
      <c r="I107" s="117">
        <f t="shared" si="25"/>
        <v>2.8742999999999999</v>
      </c>
      <c r="J107" s="96">
        <f t="shared" si="40"/>
        <v>47.26</v>
      </c>
      <c r="K107" s="283">
        <v>23653</v>
      </c>
      <c r="L107" s="407">
        <f t="shared" si="26"/>
        <v>6005.8400338552692</v>
      </c>
      <c r="M107" s="342">
        <f t="shared" si="32"/>
        <v>2030</v>
      </c>
      <c r="N107" s="338">
        <f t="shared" si="33"/>
        <v>120</v>
      </c>
      <c r="O107" s="435">
        <v>41</v>
      </c>
      <c r="P107" s="425">
        <f t="shared" si="34"/>
        <v>8196.8400338552692</v>
      </c>
      <c r="Q107" s="117">
        <f t="shared" si="27"/>
        <v>1.9255</v>
      </c>
      <c r="R107" s="120">
        <f t="shared" si="41"/>
        <v>95.94</v>
      </c>
      <c r="S107" s="283">
        <v>23653</v>
      </c>
      <c r="T107" s="407">
        <f t="shared" si="28"/>
        <v>2958.4740462789241</v>
      </c>
      <c r="U107" s="387">
        <f t="shared" si="35"/>
        <v>1000</v>
      </c>
      <c r="V107" s="338">
        <f t="shared" si="36"/>
        <v>59</v>
      </c>
      <c r="W107" s="435">
        <v>27</v>
      </c>
      <c r="X107" s="425">
        <f t="shared" si="37"/>
        <v>4044.4740462789241</v>
      </c>
      <c r="Y107" s="79">
        <f t="shared" si="38"/>
        <v>0.94850000000000001</v>
      </c>
    </row>
    <row r="108" spans="1:25" s="46" customFormat="1" ht="16.5" customHeight="1" x14ac:dyDescent="0.2">
      <c r="A108" s="75">
        <v>92</v>
      </c>
      <c r="B108" s="89">
        <f t="shared" si="39"/>
        <v>31.78</v>
      </c>
      <c r="C108" s="283">
        <v>23653</v>
      </c>
      <c r="D108" s="411">
        <f t="shared" si="24"/>
        <v>8931.2775330396471</v>
      </c>
      <c r="E108" s="342">
        <f t="shared" si="29"/>
        <v>3019</v>
      </c>
      <c r="F108" s="338">
        <f t="shared" si="30"/>
        <v>179</v>
      </c>
      <c r="G108" s="407">
        <v>68</v>
      </c>
      <c r="H108" s="425">
        <f t="shared" si="31"/>
        <v>12197.277533039647</v>
      </c>
      <c r="I108" s="117">
        <f t="shared" si="25"/>
        <v>2.8948999999999998</v>
      </c>
      <c r="J108" s="96">
        <f t="shared" si="40"/>
        <v>47.44</v>
      </c>
      <c r="K108" s="283">
        <v>23653</v>
      </c>
      <c r="L108" s="407">
        <f t="shared" si="26"/>
        <v>5983.0522765598653</v>
      </c>
      <c r="M108" s="342">
        <f t="shared" si="32"/>
        <v>2022</v>
      </c>
      <c r="N108" s="338">
        <f t="shared" si="33"/>
        <v>120</v>
      </c>
      <c r="O108" s="435">
        <v>41</v>
      </c>
      <c r="P108" s="425">
        <f t="shared" si="34"/>
        <v>8166.0522765598653</v>
      </c>
      <c r="Q108" s="117">
        <f t="shared" si="27"/>
        <v>1.9393</v>
      </c>
      <c r="R108" s="120">
        <f t="shared" si="41"/>
        <v>96.31</v>
      </c>
      <c r="S108" s="283">
        <v>23653</v>
      </c>
      <c r="T108" s="407">
        <f t="shared" si="28"/>
        <v>2947.1082961270895</v>
      </c>
      <c r="U108" s="387">
        <f t="shared" si="35"/>
        <v>996</v>
      </c>
      <c r="V108" s="338">
        <f t="shared" si="36"/>
        <v>59</v>
      </c>
      <c r="W108" s="435">
        <v>27</v>
      </c>
      <c r="X108" s="425">
        <f t="shared" si="37"/>
        <v>4029.1082961270895</v>
      </c>
      <c r="Y108" s="79">
        <f t="shared" si="38"/>
        <v>0.95520000000000005</v>
      </c>
    </row>
    <row r="109" spans="1:25" s="46" customFormat="1" ht="16.5" customHeight="1" x14ac:dyDescent="0.2">
      <c r="A109" s="75">
        <v>93</v>
      </c>
      <c r="B109" s="89">
        <f t="shared" si="39"/>
        <v>31.9</v>
      </c>
      <c r="C109" s="283">
        <v>23653</v>
      </c>
      <c r="D109" s="411">
        <f t="shared" si="24"/>
        <v>8897.6802507837001</v>
      </c>
      <c r="E109" s="342">
        <f t="shared" si="29"/>
        <v>3007</v>
      </c>
      <c r="F109" s="338">
        <f t="shared" si="30"/>
        <v>178</v>
      </c>
      <c r="G109" s="407">
        <v>68</v>
      </c>
      <c r="H109" s="425">
        <f t="shared" si="31"/>
        <v>12150.6802507837</v>
      </c>
      <c r="I109" s="117">
        <f t="shared" si="25"/>
        <v>2.9154</v>
      </c>
      <c r="J109" s="96">
        <f t="shared" si="40"/>
        <v>47.61</v>
      </c>
      <c r="K109" s="283">
        <v>23653</v>
      </c>
      <c r="L109" s="407">
        <f t="shared" si="26"/>
        <v>5961.6887208569624</v>
      </c>
      <c r="M109" s="342">
        <f t="shared" si="32"/>
        <v>2015</v>
      </c>
      <c r="N109" s="338">
        <f t="shared" si="33"/>
        <v>119</v>
      </c>
      <c r="O109" s="435">
        <v>41</v>
      </c>
      <c r="P109" s="425">
        <f t="shared" si="34"/>
        <v>8136.6887208569624</v>
      </c>
      <c r="Q109" s="117">
        <f t="shared" si="27"/>
        <v>1.9534</v>
      </c>
      <c r="R109" s="120">
        <f t="shared" si="41"/>
        <v>96.67</v>
      </c>
      <c r="S109" s="283">
        <v>23653</v>
      </c>
      <c r="T109" s="407">
        <f t="shared" si="28"/>
        <v>2936.1332367849386</v>
      </c>
      <c r="U109" s="387">
        <f t="shared" si="35"/>
        <v>992</v>
      </c>
      <c r="V109" s="338">
        <f t="shared" si="36"/>
        <v>59</v>
      </c>
      <c r="W109" s="435">
        <v>27</v>
      </c>
      <c r="X109" s="425">
        <f t="shared" si="37"/>
        <v>4014.1332367849386</v>
      </c>
      <c r="Y109" s="79">
        <f t="shared" si="38"/>
        <v>0.96199999999999997</v>
      </c>
    </row>
    <row r="110" spans="1:25" s="46" customFormat="1" ht="16.5" customHeight="1" x14ac:dyDescent="0.2">
      <c r="A110" s="75">
        <v>94</v>
      </c>
      <c r="B110" s="89">
        <f t="shared" si="39"/>
        <v>32.020000000000003</v>
      </c>
      <c r="C110" s="283">
        <v>23653</v>
      </c>
      <c r="D110" s="411">
        <f t="shared" si="24"/>
        <v>8864.3347907557763</v>
      </c>
      <c r="E110" s="342">
        <f t="shared" si="29"/>
        <v>2996</v>
      </c>
      <c r="F110" s="338">
        <f t="shared" si="30"/>
        <v>177</v>
      </c>
      <c r="G110" s="407">
        <v>68</v>
      </c>
      <c r="H110" s="425">
        <f t="shared" si="31"/>
        <v>12105.334790755776</v>
      </c>
      <c r="I110" s="117">
        <f t="shared" si="25"/>
        <v>2.9357000000000002</v>
      </c>
      <c r="J110" s="96">
        <f t="shared" si="40"/>
        <v>47.79</v>
      </c>
      <c r="K110" s="283">
        <v>23653</v>
      </c>
      <c r="L110" s="407">
        <f t="shared" si="26"/>
        <v>5939.2341494036409</v>
      </c>
      <c r="M110" s="342">
        <f t="shared" si="32"/>
        <v>2007</v>
      </c>
      <c r="N110" s="338">
        <f t="shared" si="33"/>
        <v>119</v>
      </c>
      <c r="O110" s="435">
        <v>41</v>
      </c>
      <c r="P110" s="425">
        <f t="shared" si="34"/>
        <v>8106.2341494036409</v>
      </c>
      <c r="Q110" s="117">
        <f t="shared" si="27"/>
        <v>1.9669000000000001</v>
      </c>
      <c r="R110" s="120">
        <f t="shared" si="41"/>
        <v>97.03</v>
      </c>
      <c r="S110" s="283">
        <v>23653</v>
      </c>
      <c r="T110" s="407">
        <f t="shared" si="28"/>
        <v>2925.2396166134181</v>
      </c>
      <c r="U110" s="387">
        <f t="shared" si="35"/>
        <v>989</v>
      </c>
      <c r="V110" s="338">
        <f t="shared" si="36"/>
        <v>59</v>
      </c>
      <c r="W110" s="435">
        <v>27</v>
      </c>
      <c r="X110" s="425">
        <f t="shared" si="37"/>
        <v>4000.2396166134181</v>
      </c>
      <c r="Y110" s="79">
        <f t="shared" si="38"/>
        <v>0.96879999999999999</v>
      </c>
    </row>
    <row r="111" spans="1:25" s="46" customFormat="1" ht="16.5" customHeight="1" x14ac:dyDescent="0.2">
      <c r="A111" s="75">
        <v>95</v>
      </c>
      <c r="B111" s="89">
        <f t="shared" si="39"/>
        <v>32.14</v>
      </c>
      <c r="C111" s="283">
        <v>23653</v>
      </c>
      <c r="D111" s="411">
        <f t="shared" si="24"/>
        <v>8831.2383322962032</v>
      </c>
      <c r="E111" s="342">
        <f t="shared" si="29"/>
        <v>2985</v>
      </c>
      <c r="F111" s="338">
        <f t="shared" si="30"/>
        <v>177</v>
      </c>
      <c r="G111" s="407">
        <v>68</v>
      </c>
      <c r="H111" s="425">
        <f t="shared" si="31"/>
        <v>12061.238332296203</v>
      </c>
      <c r="I111" s="117">
        <f t="shared" si="25"/>
        <v>2.9558</v>
      </c>
      <c r="J111" s="96">
        <f t="shared" si="40"/>
        <v>47.96</v>
      </c>
      <c r="K111" s="283">
        <v>23653</v>
      </c>
      <c r="L111" s="407">
        <f t="shared" si="26"/>
        <v>5918.181818181818</v>
      </c>
      <c r="M111" s="342">
        <f t="shared" si="32"/>
        <v>2000</v>
      </c>
      <c r="N111" s="338">
        <f t="shared" si="33"/>
        <v>118</v>
      </c>
      <c r="O111" s="435">
        <v>41</v>
      </c>
      <c r="P111" s="425">
        <f t="shared" si="34"/>
        <v>8077.181818181818</v>
      </c>
      <c r="Q111" s="117">
        <f t="shared" si="27"/>
        <v>1.9807999999999999</v>
      </c>
      <c r="R111" s="120">
        <f t="shared" si="41"/>
        <v>97.38</v>
      </c>
      <c r="S111" s="283">
        <v>23653</v>
      </c>
      <c r="T111" s="407">
        <f t="shared" si="28"/>
        <v>2914.7258163894021</v>
      </c>
      <c r="U111" s="387">
        <f t="shared" si="35"/>
        <v>985</v>
      </c>
      <c r="V111" s="338">
        <f t="shared" si="36"/>
        <v>58</v>
      </c>
      <c r="W111" s="435">
        <v>27</v>
      </c>
      <c r="X111" s="425">
        <f t="shared" si="37"/>
        <v>3984.7258163894021</v>
      </c>
      <c r="Y111" s="79">
        <f t="shared" si="38"/>
        <v>0.97560000000000002</v>
      </c>
    </row>
    <row r="112" spans="1:25" s="46" customFormat="1" ht="16.5" customHeight="1" x14ac:dyDescent="0.2">
      <c r="A112" s="75">
        <v>96</v>
      </c>
      <c r="B112" s="89">
        <f t="shared" si="39"/>
        <v>32.25</v>
      </c>
      <c r="C112" s="283">
        <v>23653</v>
      </c>
      <c r="D112" s="411">
        <f t="shared" si="24"/>
        <v>8801.1162790697672</v>
      </c>
      <c r="E112" s="342">
        <f t="shared" si="29"/>
        <v>2975</v>
      </c>
      <c r="F112" s="338">
        <f t="shared" si="30"/>
        <v>176</v>
      </c>
      <c r="G112" s="407">
        <v>68</v>
      </c>
      <c r="H112" s="425">
        <f t="shared" si="31"/>
        <v>12020.116279069767</v>
      </c>
      <c r="I112" s="117">
        <f t="shared" si="25"/>
        <v>2.9767000000000001</v>
      </c>
      <c r="J112" s="96">
        <f t="shared" si="40"/>
        <v>48.13</v>
      </c>
      <c r="K112" s="283">
        <v>23653</v>
      </c>
      <c r="L112" s="407">
        <f t="shared" si="26"/>
        <v>5897.2782048618319</v>
      </c>
      <c r="M112" s="342">
        <f t="shared" si="32"/>
        <v>1993</v>
      </c>
      <c r="N112" s="338">
        <f t="shared" si="33"/>
        <v>118</v>
      </c>
      <c r="O112" s="435">
        <v>41</v>
      </c>
      <c r="P112" s="425">
        <f t="shared" si="34"/>
        <v>8049.2782048618319</v>
      </c>
      <c r="Q112" s="117">
        <f t="shared" si="27"/>
        <v>1.9945999999999999</v>
      </c>
      <c r="R112" s="120">
        <f t="shared" si="41"/>
        <v>97.73</v>
      </c>
      <c r="S112" s="283">
        <v>23653</v>
      </c>
      <c r="T112" s="407">
        <f t="shared" si="28"/>
        <v>2904.2873222142639</v>
      </c>
      <c r="U112" s="387">
        <f t="shared" si="35"/>
        <v>982</v>
      </c>
      <c r="V112" s="338">
        <f t="shared" si="36"/>
        <v>58</v>
      </c>
      <c r="W112" s="435">
        <v>27</v>
      </c>
      <c r="X112" s="425">
        <f t="shared" si="37"/>
        <v>3971.2873222142639</v>
      </c>
      <c r="Y112" s="79">
        <f t="shared" si="38"/>
        <v>0.98229999999999995</v>
      </c>
    </row>
    <row r="113" spans="1:25" s="46" customFormat="1" ht="16.5" customHeight="1" x14ac:dyDescent="0.2">
      <c r="A113" s="75">
        <v>97</v>
      </c>
      <c r="B113" s="89">
        <f t="shared" si="39"/>
        <v>32.36</v>
      </c>
      <c r="C113" s="283">
        <v>23653</v>
      </c>
      <c r="D113" s="411">
        <f t="shared" si="24"/>
        <v>8771.1990111248451</v>
      </c>
      <c r="E113" s="342">
        <f t="shared" si="29"/>
        <v>2965</v>
      </c>
      <c r="F113" s="338">
        <f t="shared" si="30"/>
        <v>175</v>
      </c>
      <c r="G113" s="407">
        <v>68</v>
      </c>
      <c r="H113" s="425">
        <f t="shared" si="31"/>
        <v>11979.199011124845</v>
      </c>
      <c r="I113" s="117">
        <f t="shared" si="25"/>
        <v>2.9975000000000001</v>
      </c>
      <c r="J113" s="96">
        <f t="shared" si="40"/>
        <v>48.31</v>
      </c>
      <c r="K113" s="283">
        <v>23653</v>
      </c>
      <c r="L113" s="407">
        <f t="shared" si="26"/>
        <v>5875.3053198095622</v>
      </c>
      <c r="M113" s="342">
        <f t="shared" si="32"/>
        <v>1986</v>
      </c>
      <c r="N113" s="338">
        <f t="shared" si="33"/>
        <v>118</v>
      </c>
      <c r="O113" s="435">
        <v>41</v>
      </c>
      <c r="P113" s="425">
        <f t="shared" si="34"/>
        <v>8020.3053198095622</v>
      </c>
      <c r="Q113" s="117">
        <f t="shared" si="27"/>
        <v>2.0078999999999998</v>
      </c>
      <c r="R113" s="120">
        <f t="shared" si="41"/>
        <v>98.07</v>
      </c>
      <c r="S113" s="283">
        <v>23653</v>
      </c>
      <c r="T113" s="407">
        <f t="shared" si="28"/>
        <v>2894.2184154175588</v>
      </c>
      <c r="U113" s="387">
        <f t="shared" si="35"/>
        <v>978</v>
      </c>
      <c r="V113" s="338">
        <f t="shared" si="36"/>
        <v>58</v>
      </c>
      <c r="W113" s="435">
        <v>27</v>
      </c>
      <c r="X113" s="425">
        <f t="shared" si="37"/>
        <v>3957.2184154175588</v>
      </c>
      <c r="Y113" s="79">
        <f t="shared" si="38"/>
        <v>0.98909999999999998</v>
      </c>
    </row>
    <row r="114" spans="1:25" s="46" customFormat="1" ht="16.5" customHeight="1" x14ac:dyDescent="0.2">
      <c r="A114" s="75">
        <v>98</v>
      </c>
      <c r="B114" s="89">
        <f t="shared" si="39"/>
        <v>32.479999999999997</v>
      </c>
      <c r="C114" s="283">
        <v>23653</v>
      </c>
      <c r="D114" s="411">
        <f t="shared" si="24"/>
        <v>8738.7931034482772</v>
      </c>
      <c r="E114" s="342">
        <f t="shared" si="29"/>
        <v>2954</v>
      </c>
      <c r="F114" s="338">
        <f t="shared" si="30"/>
        <v>175</v>
      </c>
      <c r="G114" s="407">
        <v>68</v>
      </c>
      <c r="H114" s="425">
        <f t="shared" si="31"/>
        <v>11935.793103448277</v>
      </c>
      <c r="I114" s="117">
        <f t="shared" si="25"/>
        <v>3.0171999999999999</v>
      </c>
      <c r="J114" s="96">
        <f t="shared" si="40"/>
        <v>48.47</v>
      </c>
      <c r="K114" s="283">
        <v>23653</v>
      </c>
      <c r="L114" s="407">
        <f t="shared" si="26"/>
        <v>5855.910872704766</v>
      </c>
      <c r="M114" s="342">
        <f t="shared" si="32"/>
        <v>1979</v>
      </c>
      <c r="N114" s="338">
        <f t="shared" si="33"/>
        <v>117</v>
      </c>
      <c r="O114" s="435">
        <v>41</v>
      </c>
      <c r="P114" s="425">
        <f t="shared" si="34"/>
        <v>7992.910872704766</v>
      </c>
      <c r="Q114" s="117">
        <f t="shared" si="27"/>
        <v>2.0219</v>
      </c>
      <c r="R114" s="120">
        <f t="shared" si="41"/>
        <v>98.42</v>
      </c>
      <c r="S114" s="283">
        <v>23653</v>
      </c>
      <c r="T114" s="407">
        <f t="shared" si="28"/>
        <v>2883.9260312944525</v>
      </c>
      <c r="U114" s="387">
        <f t="shared" si="35"/>
        <v>975</v>
      </c>
      <c r="V114" s="338">
        <f t="shared" si="36"/>
        <v>58</v>
      </c>
      <c r="W114" s="435">
        <v>27</v>
      </c>
      <c r="X114" s="425">
        <f t="shared" si="37"/>
        <v>3943.9260312944525</v>
      </c>
      <c r="Y114" s="79">
        <f t="shared" si="38"/>
        <v>0.99570000000000003</v>
      </c>
    </row>
    <row r="115" spans="1:25" s="46" customFormat="1" ht="16.5" customHeight="1" x14ac:dyDescent="0.2">
      <c r="A115" s="75">
        <v>99</v>
      </c>
      <c r="B115" s="89">
        <f t="shared" si="39"/>
        <v>32.590000000000003</v>
      </c>
      <c r="C115" s="283">
        <v>23653</v>
      </c>
      <c r="D115" s="411">
        <f t="shared" si="24"/>
        <v>8709.2973304694679</v>
      </c>
      <c r="E115" s="342">
        <f t="shared" si="29"/>
        <v>2944</v>
      </c>
      <c r="F115" s="338">
        <f t="shared" si="30"/>
        <v>174</v>
      </c>
      <c r="G115" s="407">
        <v>68</v>
      </c>
      <c r="H115" s="425">
        <f t="shared" si="31"/>
        <v>11895.297330469468</v>
      </c>
      <c r="I115" s="117">
        <f t="shared" si="25"/>
        <v>3.0377000000000001</v>
      </c>
      <c r="J115" s="96">
        <f t="shared" si="40"/>
        <v>48.64</v>
      </c>
      <c r="K115" s="283">
        <v>23653</v>
      </c>
      <c r="L115" s="407">
        <f t="shared" si="26"/>
        <v>5835.4440789473683</v>
      </c>
      <c r="M115" s="342">
        <f t="shared" si="32"/>
        <v>1972</v>
      </c>
      <c r="N115" s="338">
        <f t="shared" si="33"/>
        <v>117</v>
      </c>
      <c r="O115" s="435">
        <v>41</v>
      </c>
      <c r="P115" s="425">
        <f t="shared" si="34"/>
        <v>7965.4440789473683</v>
      </c>
      <c r="Q115" s="117">
        <f t="shared" si="27"/>
        <v>2.0354000000000001</v>
      </c>
      <c r="R115" s="120">
        <f t="shared" si="41"/>
        <v>98.76</v>
      </c>
      <c r="S115" s="283">
        <v>23653</v>
      </c>
      <c r="T115" s="407">
        <f t="shared" si="28"/>
        <v>2873.9975698663429</v>
      </c>
      <c r="U115" s="387">
        <f t="shared" si="35"/>
        <v>971</v>
      </c>
      <c r="V115" s="338">
        <f t="shared" si="36"/>
        <v>57</v>
      </c>
      <c r="W115" s="435">
        <v>27</v>
      </c>
      <c r="X115" s="425">
        <f t="shared" si="37"/>
        <v>3928.9975698663429</v>
      </c>
      <c r="Y115" s="79">
        <f t="shared" si="38"/>
        <v>1.0024</v>
      </c>
    </row>
    <row r="116" spans="1:25" s="46" customFormat="1" ht="16.5" customHeight="1" x14ac:dyDescent="0.2">
      <c r="A116" s="83">
        <v>100</v>
      </c>
      <c r="B116" s="89">
        <f t="shared" si="39"/>
        <v>32.700000000000003</v>
      </c>
      <c r="C116" s="283">
        <v>23653</v>
      </c>
      <c r="D116" s="411">
        <f t="shared" si="24"/>
        <v>8680</v>
      </c>
      <c r="E116" s="342">
        <f t="shared" si="29"/>
        <v>2934</v>
      </c>
      <c r="F116" s="338">
        <f t="shared" si="30"/>
        <v>174</v>
      </c>
      <c r="G116" s="407">
        <v>68</v>
      </c>
      <c r="H116" s="425">
        <f t="shared" si="31"/>
        <v>11856</v>
      </c>
      <c r="I116" s="117">
        <f t="shared" si="25"/>
        <v>3.0581</v>
      </c>
      <c r="J116" s="96">
        <f t="shared" si="40"/>
        <v>48.81</v>
      </c>
      <c r="K116" s="283">
        <v>23653</v>
      </c>
      <c r="L116" s="407">
        <f t="shared" si="26"/>
        <v>5815.1198524892443</v>
      </c>
      <c r="M116" s="342">
        <f t="shared" si="32"/>
        <v>1966</v>
      </c>
      <c r="N116" s="338">
        <f t="shared" si="33"/>
        <v>116</v>
      </c>
      <c r="O116" s="435">
        <v>41</v>
      </c>
      <c r="P116" s="425">
        <f t="shared" si="34"/>
        <v>7938.1198524892443</v>
      </c>
      <c r="Q116" s="117">
        <f t="shared" si="27"/>
        <v>2.0488</v>
      </c>
      <c r="R116" s="120">
        <f t="shared" si="41"/>
        <v>99.09</v>
      </c>
      <c r="S116" s="283">
        <v>23653</v>
      </c>
      <c r="T116" s="407">
        <f t="shared" si="28"/>
        <v>2864.4262791401757</v>
      </c>
      <c r="U116" s="387">
        <f t="shared" si="35"/>
        <v>968</v>
      </c>
      <c r="V116" s="338">
        <f t="shared" si="36"/>
        <v>57</v>
      </c>
      <c r="W116" s="435">
        <v>27</v>
      </c>
      <c r="X116" s="425">
        <f t="shared" si="37"/>
        <v>3916.4262791401757</v>
      </c>
      <c r="Y116" s="79">
        <f t="shared" si="38"/>
        <v>1.0092000000000001</v>
      </c>
    </row>
    <row r="117" spans="1:25" s="46" customFormat="1" ht="16.5" customHeight="1" x14ac:dyDescent="0.2">
      <c r="A117" s="75">
        <v>101</v>
      </c>
      <c r="B117" s="89">
        <f t="shared" si="39"/>
        <v>32.81</v>
      </c>
      <c r="C117" s="283">
        <v>23653</v>
      </c>
      <c r="D117" s="411">
        <f t="shared" si="24"/>
        <v>8650.8991161231334</v>
      </c>
      <c r="E117" s="342">
        <f t="shared" si="29"/>
        <v>2924</v>
      </c>
      <c r="F117" s="338">
        <f t="shared" si="30"/>
        <v>173</v>
      </c>
      <c r="G117" s="407">
        <v>68</v>
      </c>
      <c r="H117" s="425">
        <f t="shared" si="31"/>
        <v>11815.899116123133</v>
      </c>
      <c r="I117" s="117">
        <f t="shared" si="25"/>
        <v>3.0783</v>
      </c>
      <c r="J117" s="96">
        <f t="shared" si="40"/>
        <v>48.97</v>
      </c>
      <c r="K117" s="283">
        <v>23653</v>
      </c>
      <c r="L117" s="407">
        <f t="shared" si="26"/>
        <v>5796.1200735143975</v>
      </c>
      <c r="M117" s="342">
        <f t="shared" si="32"/>
        <v>1959</v>
      </c>
      <c r="N117" s="338">
        <f t="shared" si="33"/>
        <v>116</v>
      </c>
      <c r="O117" s="435">
        <v>41</v>
      </c>
      <c r="P117" s="425">
        <f t="shared" si="34"/>
        <v>7912.1200735143975</v>
      </c>
      <c r="Q117" s="117">
        <f t="shared" si="27"/>
        <v>2.0625</v>
      </c>
      <c r="R117" s="120">
        <f t="shared" si="41"/>
        <v>99.42</v>
      </c>
      <c r="S117" s="283">
        <v>23653</v>
      </c>
      <c r="T117" s="407">
        <f t="shared" si="28"/>
        <v>2854.9185274592637</v>
      </c>
      <c r="U117" s="387">
        <f t="shared" si="35"/>
        <v>965</v>
      </c>
      <c r="V117" s="338">
        <f t="shared" si="36"/>
        <v>57</v>
      </c>
      <c r="W117" s="435">
        <v>27</v>
      </c>
      <c r="X117" s="425">
        <f t="shared" si="37"/>
        <v>3903.9185274592637</v>
      </c>
      <c r="Y117" s="79">
        <f t="shared" si="38"/>
        <v>1.0159</v>
      </c>
    </row>
    <row r="118" spans="1:25" s="46" customFormat="1" ht="16.5" customHeight="1" x14ac:dyDescent="0.2">
      <c r="A118" s="75">
        <v>102</v>
      </c>
      <c r="B118" s="89">
        <f t="shared" si="39"/>
        <v>32.92</v>
      </c>
      <c r="C118" s="283">
        <v>23653</v>
      </c>
      <c r="D118" s="411">
        <f t="shared" si="24"/>
        <v>8621.9927095990279</v>
      </c>
      <c r="E118" s="342">
        <f t="shared" si="29"/>
        <v>2914</v>
      </c>
      <c r="F118" s="338">
        <f t="shared" si="30"/>
        <v>172</v>
      </c>
      <c r="G118" s="407">
        <v>68</v>
      </c>
      <c r="H118" s="425">
        <f t="shared" si="31"/>
        <v>11775.992709599028</v>
      </c>
      <c r="I118" s="117">
        <f t="shared" si="25"/>
        <v>3.0983999999999998</v>
      </c>
      <c r="J118" s="96">
        <f t="shared" si="40"/>
        <v>49.13</v>
      </c>
      <c r="K118" s="283">
        <v>23653</v>
      </c>
      <c r="L118" s="407">
        <f t="shared" si="26"/>
        <v>5777.2440464074898</v>
      </c>
      <c r="M118" s="342">
        <f t="shared" si="32"/>
        <v>1953</v>
      </c>
      <c r="N118" s="338">
        <f t="shared" si="33"/>
        <v>116</v>
      </c>
      <c r="O118" s="435">
        <v>41</v>
      </c>
      <c r="P118" s="425">
        <f t="shared" si="34"/>
        <v>7887.2440464074898</v>
      </c>
      <c r="Q118" s="117">
        <f t="shared" si="27"/>
        <v>2.0760999999999998</v>
      </c>
      <c r="R118" s="120">
        <f t="shared" si="41"/>
        <v>99.75</v>
      </c>
      <c r="S118" s="283">
        <v>23653</v>
      </c>
      <c r="T118" s="407">
        <f t="shared" si="28"/>
        <v>2845.4736842105258</v>
      </c>
      <c r="U118" s="387">
        <f t="shared" si="35"/>
        <v>962</v>
      </c>
      <c r="V118" s="338">
        <f t="shared" si="36"/>
        <v>57</v>
      </c>
      <c r="W118" s="435">
        <v>27</v>
      </c>
      <c r="X118" s="425">
        <f t="shared" si="37"/>
        <v>3891.4736842105258</v>
      </c>
      <c r="Y118" s="79">
        <f t="shared" si="38"/>
        <v>1.0226</v>
      </c>
    </row>
    <row r="119" spans="1:25" s="46" customFormat="1" ht="16.5" customHeight="1" x14ac:dyDescent="0.2">
      <c r="A119" s="75">
        <v>103</v>
      </c>
      <c r="B119" s="89">
        <f t="shared" si="39"/>
        <v>33.020000000000003</v>
      </c>
      <c r="C119" s="283">
        <v>23653</v>
      </c>
      <c r="D119" s="411">
        <f t="shared" si="24"/>
        <v>8595.8812840702594</v>
      </c>
      <c r="E119" s="342">
        <f t="shared" si="29"/>
        <v>2905</v>
      </c>
      <c r="F119" s="338">
        <f t="shared" si="30"/>
        <v>172</v>
      </c>
      <c r="G119" s="407">
        <v>68</v>
      </c>
      <c r="H119" s="425">
        <f t="shared" si="31"/>
        <v>11740.881284070259</v>
      </c>
      <c r="I119" s="117">
        <f t="shared" si="25"/>
        <v>3.1193</v>
      </c>
      <c r="J119" s="96">
        <f t="shared" si="40"/>
        <v>49.29</v>
      </c>
      <c r="K119" s="283">
        <v>23653</v>
      </c>
      <c r="L119" s="407">
        <f t="shared" si="26"/>
        <v>5758.4905660377353</v>
      </c>
      <c r="M119" s="342">
        <f t="shared" si="32"/>
        <v>1946</v>
      </c>
      <c r="N119" s="338">
        <f t="shared" si="33"/>
        <v>115</v>
      </c>
      <c r="O119" s="435">
        <v>41</v>
      </c>
      <c r="P119" s="425">
        <f t="shared" si="34"/>
        <v>7860.4905660377353</v>
      </c>
      <c r="Q119" s="117">
        <f t="shared" si="27"/>
        <v>2.0897000000000001</v>
      </c>
      <c r="R119" s="120">
        <f t="shared" si="41"/>
        <v>100.07</v>
      </c>
      <c r="S119" s="283">
        <v>23653</v>
      </c>
      <c r="T119" s="407">
        <f t="shared" si="28"/>
        <v>2836.3745378235235</v>
      </c>
      <c r="U119" s="387">
        <f t="shared" si="35"/>
        <v>959</v>
      </c>
      <c r="V119" s="338">
        <f t="shared" si="36"/>
        <v>57</v>
      </c>
      <c r="W119" s="435">
        <v>27</v>
      </c>
      <c r="X119" s="425">
        <f t="shared" si="37"/>
        <v>3879.3745378235235</v>
      </c>
      <c r="Y119" s="79">
        <f t="shared" si="38"/>
        <v>1.0293000000000001</v>
      </c>
    </row>
    <row r="120" spans="1:25" s="46" customFormat="1" ht="16.5" customHeight="1" x14ac:dyDescent="0.2">
      <c r="A120" s="75">
        <v>104</v>
      </c>
      <c r="B120" s="89">
        <f t="shared" si="39"/>
        <v>33.130000000000003</v>
      </c>
      <c r="C120" s="283">
        <v>23653</v>
      </c>
      <c r="D120" s="411">
        <f t="shared" si="24"/>
        <v>8567.3407787503766</v>
      </c>
      <c r="E120" s="342">
        <f t="shared" si="29"/>
        <v>2896</v>
      </c>
      <c r="F120" s="338">
        <f t="shared" si="30"/>
        <v>171</v>
      </c>
      <c r="G120" s="407">
        <v>68</v>
      </c>
      <c r="H120" s="425">
        <f t="shared" si="31"/>
        <v>11702.340778750377</v>
      </c>
      <c r="I120" s="117">
        <f t="shared" si="25"/>
        <v>3.1391</v>
      </c>
      <c r="J120" s="96">
        <f t="shared" si="40"/>
        <v>49.45</v>
      </c>
      <c r="K120" s="283">
        <v>23653</v>
      </c>
      <c r="L120" s="407">
        <f t="shared" si="26"/>
        <v>5739.8584428715876</v>
      </c>
      <c r="M120" s="342">
        <f t="shared" si="32"/>
        <v>1940</v>
      </c>
      <c r="N120" s="338">
        <f t="shared" si="33"/>
        <v>115</v>
      </c>
      <c r="O120" s="435">
        <v>41</v>
      </c>
      <c r="P120" s="425">
        <f t="shared" si="34"/>
        <v>7835.8584428715876</v>
      </c>
      <c r="Q120" s="117">
        <f t="shared" si="27"/>
        <v>2.1031</v>
      </c>
      <c r="R120" s="120">
        <f t="shared" si="41"/>
        <v>100.4</v>
      </c>
      <c r="S120" s="283">
        <v>23653</v>
      </c>
      <c r="T120" s="407">
        <f t="shared" si="28"/>
        <v>2827.0517928286854</v>
      </c>
      <c r="U120" s="387">
        <f t="shared" si="35"/>
        <v>956</v>
      </c>
      <c r="V120" s="338">
        <f t="shared" si="36"/>
        <v>57</v>
      </c>
      <c r="W120" s="435">
        <v>27</v>
      </c>
      <c r="X120" s="425">
        <f t="shared" si="37"/>
        <v>3867.0517928286854</v>
      </c>
      <c r="Y120" s="79">
        <f t="shared" si="38"/>
        <v>1.0359</v>
      </c>
    </row>
    <row r="121" spans="1:25" s="46" customFormat="1" ht="16.5" customHeight="1" x14ac:dyDescent="0.2">
      <c r="A121" s="75">
        <v>105</v>
      </c>
      <c r="B121" s="89">
        <f t="shared" si="39"/>
        <v>33.24</v>
      </c>
      <c r="C121" s="283">
        <v>23653</v>
      </c>
      <c r="D121" s="411">
        <f t="shared" si="24"/>
        <v>8538.9891696750892</v>
      </c>
      <c r="E121" s="342">
        <f t="shared" si="29"/>
        <v>2886</v>
      </c>
      <c r="F121" s="338">
        <f t="shared" si="30"/>
        <v>171</v>
      </c>
      <c r="G121" s="407">
        <v>68</v>
      </c>
      <c r="H121" s="425">
        <f t="shared" si="31"/>
        <v>11663.989169675089</v>
      </c>
      <c r="I121" s="117">
        <f t="shared" si="25"/>
        <v>3.1587999999999998</v>
      </c>
      <c r="J121" s="96">
        <f t="shared" si="40"/>
        <v>49.6</v>
      </c>
      <c r="K121" s="283">
        <v>23653</v>
      </c>
      <c r="L121" s="407">
        <f t="shared" si="26"/>
        <v>5722.5</v>
      </c>
      <c r="M121" s="342">
        <f t="shared" si="32"/>
        <v>1934</v>
      </c>
      <c r="N121" s="338">
        <f t="shared" si="33"/>
        <v>114</v>
      </c>
      <c r="O121" s="435">
        <v>41</v>
      </c>
      <c r="P121" s="425">
        <f t="shared" si="34"/>
        <v>7811.5</v>
      </c>
      <c r="Q121" s="117">
        <f t="shared" si="27"/>
        <v>2.1168999999999998</v>
      </c>
      <c r="R121" s="120">
        <f t="shared" si="41"/>
        <v>100.71</v>
      </c>
      <c r="S121" s="283">
        <v>23653</v>
      </c>
      <c r="T121" s="407">
        <f t="shared" si="28"/>
        <v>2818.3497170092342</v>
      </c>
      <c r="U121" s="387">
        <f t="shared" si="35"/>
        <v>953</v>
      </c>
      <c r="V121" s="338">
        <f t="shared" si="36"/>
        <v>56</v>
      </c>
      <c r="W121" s="435">
        <v>27</v>
      </c>
      <c r="X121" s="425">
        <f t="shared" si="37"/>
        <v>3854.3497170092342</v>
      </c>
      <c r="Y121" s="79">
        <f t="shared" si="38"/>
        <v>1.0426</v>
      </c>
    </row>
    <row r="122" spans="1:25" s="46" customFormat="1" ht="16.5" customHeight="1" x14ac:dyDescent="0.2">
      <c r="A122" s="98">
        <v>106</v>
      </c>
      <c r="B122" s="89">
        <f t="shared" si="39"/>
        <v>33.340000000000003</v>
      </c>
      <c r="C122" s="232">
        <v>23653</v>
      </c>
      <c r="D122" s="411">
        <f t="shared" si="24"/>
        <v>8513.3773245350912</v>
      </c>
      <c r="E122" s="415">
        <f t="shared" si="29"/>
        <v>2878</v>
      </c>
      <c r="F122" s="340">
        <f t="shared" si="30"/>
        <v>170</v>
      </c>
      <c r="G122" s="407">
        <v>68</v>
      </c>
      <c r="H122" s="425">
        <f t="shared" si="31"/>
        <v>11629.377324535091</v>
      </c>
      <c r="I122" s="122">
        <f t="shared" si="25"/>
        <v>3.1793999999999998</v>
      </c>
      <c r="J122" s="96">
        <f t="shared" si="40"/>
        <v>49.76</v>
      </c>
      <c r="K122" s="232">
        <v>23653</v>
      </c>
      <c r="L122" s="410">
        <f t="shared" si="26"/>
        <v>5704.0996784565923</v>
      </c>
      <c r="M122" s="415">
        <f t="shared" si="32"/>
        <v>1928</v>
      </c>
      <c r="N122" s="340">
        <f t="shared" si="33"/>
        <v>114</v>
      </c>
      <c r="O122" s="435">
        <v>41</v>
      </c>
      <c r="P122" s="425">
        <f t="shared" si="34"/>
        <v>7787.0996784565923</v>
      </c>
      <c r="Q122" s="122">
        <f t="shared" si="27"/>
        <v>2.1301999999999999</v>
      </c>
      <c r="R122" s="120">
        <f t="shared" si="41"/>
        <v>101.03</v>
      </c>
      <c r="S122" s="232">
        <v>23653</v>
      </c>
      <c r="T122" s="410">
        <f t="shared" si="28"/>
        <v>2809.4229436800952</v>
      </c>
      <c r="U122" s="416">
        <f t="shared" si="35"/>
        <v>950</v>
      </c>
      <c r="V122" s="340">
        <f t="shared" si="36"/>
        <v>56</v>
      </c>
      <c r="W122" s="435">
        <v>27</v>
      </c>
      <c r="X122" s="425">
        <f t="shared" si="37"/>
        <v>3842.4229436800952</v>
      </c>
      <c r="Y122" s="100">
        <f t="shared" si="38"/>
        <v>1.0491999999999999</v>
      </c>
    </row>
    <row r="123" spans="1:25" s="46" customFormat="1" ht="16.5" customHeight="1" x14ac:dyDescent="0.2">
      <c r="A123" s="75">
        <v>107</v>
      </c>
      <c r="B123" s="89">
        <f t="shared" si="39"/>
        <v>33.44</v>
      </c>
      <c r="C123" s="283">
        <v>23653</v>
      </c>
      <c r="D123" s="411">
        <f t="shared" si="24"/>
        <v>8487.9186602870832</v>
      </c>
      <c r="E123" s="342">
        <f t="shared" si="29"/>
        <v>2869</v>
      </c>
      <c r="F123" s="338">
        <f t="shared" si="30"/>
        <v>170</v>
      </c>
      <c r="G123" s="407">
        <v>68</v>
      </c>
      <c r="H123" s="425">
        <f t="shared" si="31"/>
        <v>11594.918660287083</v>
      </c>
      <c r="I123" s="117">
        <f t="shared" si="25"/>
        <v>3.1998000000000002</v>
      </c>
      <c r="J123" s="96">
        <f t="shared" si="40"/>
        <v>49.91</v>
      </c>
      <c r="K123" s="283">
        <v>23653</v>
      </c>
      <c r="L123" s="407">
        <f t="shared" si="26"/>
        <v>5686.95652173913</v>
      </c>
      <c r="M123" s="342">
        <f t="shared" si="32"/>
        <v>1922</v>
      </c>
      <c r="N123" s="338">
        <f t="shared" si="33"/>
        <v>114</v>
      </c>
      <c r="O123" s="435">
        <v>41</v>
      </c>
      <c r="P123" s="425">
        <f t="shared" si="34"/>
        <v>7763.95652173913</v>
      </c>
      <c r="Q123" s="117">
        <f t="shared" si="27"/>
        <v>2.1438999999999999</v>
      </c>
      <c r="R123" s="120">
        <f t="shared" si="41"/>
        <v>101.34</v>
      </c>
      <c r="S123" s="283">
        <v>23653</v>
      </c>
      <c r="T123" s="407">
        <f t="shared" si="28"/>
        <v>2800.8288928359975</v>
      </c>
      <c r="U123" s="342">
        <f t="shared" si="35"/>
        <v>947</v>
      </c>
      <c r="V123" s="338">
        <f t="shared" si="36"/>
        <v>56</v>
      </c>
      <c r="W123" s="435">
        <v>27</v>
      </c>
      <c r="X123" s="425">
        <f t="shared" si="37"/>
        <v>3830.8288928359975</v>
      </c>
      <c r="Y123" s="79">
        <f t="shared" si="38"/>
        <v>1.0559000000000001</v>
      </c>
    </row>
    <row r="124" spans="1:25" s="46" customFormat="1" ht="16.5" customHeight="1" x14ac:dyDescent="0.2">
      <c r="A124" s="69">
        <v>108</v>
      </c>
      <c r="B124" s="89">
        <f t="shared" si="39"/>
        <v>33.54</v>
      </c>
      <c r="C124" s="462">
        <v>23653</v>
      </c>
      <c r="D124" s="411">
        <f t="shared" si="24"/>
        <v>8462.6118067978532</v>
      </c>
      <c r="E124" s="414">
        <f t="shared" si="29"/>
        <v>2860</v>
      </c>
      <c r="F124" s="337">
        <f t="shared" si="30"/>
        <v>169</v>
      </c>
      <c r="G124" s="407">
        <v>68</v>
      </c>
      <c r="H124" s="425">
        <f t="shared" si="31"/>
        <v>11559.611806797853</v>
      </c>
      <c r="I124" s="119">
        <f t="shared" si="25"/>
        <v>3.22</v>
      </c>
      <c r="J124" s="96">
        <f t="shared" si="40"/>
        <v>50.06</v>
      </c>
      <c r="K124" s="462">
        <v>23653</v>
      </c>
      <c r="L124" s="409">
        <f t="shared" si="26"/>
        <v>5669.9161006791846</v>
      </c>
      <c r="M124" s="414">
        <f t="shared" si="32"/>
        <v>1916</v>
      </c>
      <c r="N124" s="337">
        <f t="shared" si="33"/>
        <v>113</v>
      </c>
      <c r="O124" s="435">
        <v>41</v>
      </c>
      <c r="P124" s="425">
        <f t="shared" si="34"/>
        <v>7739.9161006791846</v>
      </c>
      <c r="Q124" s="119">
        <f t="shared" si="27"/>
        <v>2.1574</v>
      </c>
      <c r="R124" s="120">
        <f t="shared" si="41"/>
        <v>101.64</v>
      </c>
      <c r="S124" s="462">
        <v>23653</v>
      </c>
      <c r="T124" s="409">
        <f t="shared" si="28"/>
        <v>2792.5619834710742</v>
      </c>
      <c r="U124" s="395">
        <f t="shared" si="35"/>
        <v>944</v>
      </c>
      <c r="V124" s="337">
        <f t="shared" si="36"/>
        <v>56</v>
      </c>
      <c r="W124" s="435">
        <v>27</v>
      </c>
      <c r="X124" s="425">
        <f t="shared" si="37"/>
        <v>3819.5619834710742</v>
      </c>
      <c r="Y124" s="92">
        <f t="shared" si="38"/>
        <v>1.0626</v>
      </c>
    </row>
    <row r="125" spans="1:25" s="46" customFormat="1" ht="16.5" customHeight="1" x14ac:dyDescent="0.2">
      <c r="A125" s="75">
        <v>109</v>
      </c>
      <c r="B125" s="89">
        <f t="shared" si="39"/>
        <v>33.64</v>
      </c>
      <c r="C125" s="283">
        <v>23653</v>
      </c>
      <c r="D125" s="411">
        <f t="shared" si="24"/>
        <v>8437.4554102259208</v>
      </c>
      <c r="E125" s="342">
        <f t="shared" si="29"/>
        <v>2852</v>
      </c>
      <c r="F125" s="338">
        <f t="shared" si="30"/>
        <v>169</v>
      </c>
      <c r="G125" s="407">
        <v>68</v>
      </c>
      <c r="H125" s="425">
        <f t="shared" si="31"/>
        <v>11526.455410225921</v>
      </c>
      <c r="I125" s="117">
        <f t="shared" si="25"/>
        <v>3.2402000000000002</v>
      </c>
      <c r="J125" s="96">
        <f t="shared" si="40"/>
        <v>50.21</v>
      </c>
      <c r="K125" s="283">
        <v>23653</v>
      </c>
      <c r="L125" s="407">
        <f t="shared" si="26"/>
        <v>5652.9774945230029</v>
      </c>
      <c r="M125" s="342">
        <f t="shared" si="32"/>
        <v>1911</v>
      </c>
      <c r="N125" s="338">
        <f t="shared" si="33"/>
        <v>113</v>
      </c>
      <c r="O125" s="435">
        <v>41</v>
      </c>
      <c r="P125" s="425">
        <f t="shared" si="34"/>
        <v>7717.9774945230029</v>
      </c>
      <c r="Q125" s="117">
        <f t="shared" si="27"/>
        <v>2.1709000000000001</v>
      </c>
      <c r="R125" s="120">
        <f t="shared" si="41"/>
        <v>101.94</v>
      </c>
      <c r="S125" s="283">
        <v>23653</v>
      </c>
      <c r="T125" s="407">
        <f t="shared" si="28"/>
        <v>2784.3437316068275</v>
      </c>
      <c r="U125" s="387">
        <f t="shared" si="35"/>
        <v>941</v>
      </c>
      <c r="V125" s="338">
        <f t="shared" si="36"/>
        <v>56</v>
      </c>
      <c r="W125" s="435">
        <v>27</v>
      </c>
      <c r="X125" s="425">
        <f t="shared" si="37"/>
        <v>3808.3437316068275</v>
      </c>
      <c r="Y125" s="79">
        <f t="shared" si="38"/>
        <v>1.0692999999999999</v>
      </c>
    </row>
    <row r="126" spans="1:25" s="46" customFormat="1" ht="16.5" customHeight="1" x14ac:dyDescent="0.2">
      <c r="A126" s="83">
        <v>110</v>
      </c>
      <c r="B126" s="89">
        <f t="shared" si="39"/>
        <v>33.74</v>
      </c>
      <c r="C126" s="283">
        <v>23653</v>
      </c>
      <c r="D126" s="411">
        <f t="shared" si="24"/>
        <v>8412.4481327800822</v>
      </c>
      <c r="E126" s="342">
        <f t="shared" si="29"/>
        <v>2843</v>
      </c>
      <c r="F126" s="338">
        <f t="shared" si="30"/>
        <v>168</v>
      </c>
      <c r="G126" s="407">
        <v>68</v>
      </c>
      <c r="H126" s="425">
        <f t="shared" si="31"/>
        <v>11491.448132780082</v>
      </c>
      <c r="I126" s="117">
        <f t="shared" si="25"/>
        <v>3.2602000000000002</v>
      </c>
      <c r="J126" s="96">
        <f t="shared" si="40"/>
        <v>50.36</v>
      </c>
      <c r="K126" s="283">
        <v>23653</v>
      </c>
      <c r="L126" s="407">
        <f t="shared" si="26"/>
        <v>5636.1397934868946</v>
      </c>
      <c r="M126" s="342">
        <f t="shared" si="32"/>
        <v>1905</v>
      </c>
      <c r="N126" s="338">
        <f t="shared" si="33"/>
        <v>113</v>
      </c>
      <c r="O126" s="435">
        <v>41</v>
      </c>
      <c r="P126" s="425">
        <f t="shared" si="34"/>
        <v>7695.1397934868946</v>
      </c>
      <c r="Q126" s="117">
        <f t="shared" si="27"/>
        <v>2.1842999999999999</v>
      </c>
      <c r="R126" s="120">
        <f t="shared" si="41"/>
        <v>102.24</v>
      </c>
      <c r="S126" s="283">
        <v>23653</v>
      </c>
      <c r="T126" s="407">
        <f t="shared" si="28"/>
        <v>2776.1737089201879</v>
      </c>
      <c r="U126" s="387">
        <f t="shared" si="35"/>
        <v>938</v>
      </c>
      <c r="V126" s="338">
        <f t="shared" si="36"/>
        <v>56</v>
      </c>
      <c r="W126" s="435">
        <v>27</v>
      </c>
      <c r="X126" s="425">
        <f t="shared" si="37"/>
        <v>3797.1737089201879</v>
      </c>
      <c r="Y126" s="79">
        <f t="shared" si="38"/>
        <v>1.0759000000000001</v>
      </c>
    </row>
    <row r="127" spans="1:25" s="46" customFormat="1" ht="16.5" customHeight="1" x14ac:dyDescent="0.2">
      <c r="A127" s="75">
        <v>111</v>
      </c>
      <c r="B127" s="89">
        <f t="shared" si="39"/>
        <v>33.840000000000003</v>
      </c>
      <c r="C127" s="283">
        <v>23653</v>
      </c>
      <c r="D127" s="411">
        <f t="shared" si="24"/>
        <v>8387.588652482269</v>
      </c>
      <c r="E127" s="342">
        <f t="shared" si="29"/>
        <v>2835</v>
      </c>
      <c r="F127" s="338">
        <f t="shared" si="30"/>
        <v>168</v>
      </c>
      <c r="G127" s="407">
        <v>68</v>
      </c>
      <c r="H127" s="425">
        <f t="shared" si="31"/>
        <v>11458.588652482269</v>
      </c>
      <c r="I127" s="117">
        <f t="shared" si="25"/>
        <v>3.2801</v>
      </c>
      <c r="J127" s="96">
        <f t="shared" si="40"/>
        <v>50.5</v>
      </c>
      <c r="K127" s="283">
        <v>23653</v>
      </c>
      <c r="L127" s="407">
        <f t="shared" si="26"/>
        <v>5620.5148514851489</v>
      </c>
      <c r="M127" s="342">
        <f t="shared" si="32"/>
        <v>1900</v>
      </c>
      <c r="N127" s="338">
        <f t="shared" si="33"/>
        <v>112</v>
      </c>
      <c r="O127" s="435">
        <v>41</v>
      </c>
      <c r="P127" s="425">
        <f t="shared" si="34"/>
        <v>7673.5148514851489</v>
      </c>
      <c r="Q127" s="117">
        <f t="shared" si="27"/>
        <v>2.198</v>
      </c>
      <c r="R127" s="120">
        <f t="shared" si="41"/>
        <v>102.54</v>
      </c>
      <c r="S127" s="283">
        <v>23653</v>
      </c>
      <c r="T127" s="407">
        <f t="shared" si="28"/>
        <v>2768.0514921006434</v>
      </c>
      <c r="U127" s="387">
        <f t="shared" si="35"/>
        <v>936</v>
      </c>
      <c r="V127" s="338">
        <f t="shared" si="36"/>
        <v>55</v>
      </c>
      <c r="W127" s="435">
        <v>27</v>
      </c>
      <c r="X127" s="425">
        <f t="shared" si="37"/>
        <v>3786.0514921006434</v>
      </c>
      <c r="Y127" s="79">
        <f t="shared" si="38"/>
        <v>1.0825</v>
      </c>
    </row>
    <row r="128" spans="1:25" s="46" customFormat="1" ht="16.5" customHeight="1" x14ac:dyDescent="0.2">
      <c r="A128" s="75">
        <v>112</v>
      </c>
      <c r="B128" s="89">
        <f t="shared" ref="B128:B159" si="42">ROUND(-0.0006*(($A128)*($A128))+0.23*$A128+15.7,2)</f>
        <v>33.93</v>
      </c>
      <c r="C128" s="283">
        <v>23653</v>
      </c>
      <c r="D128" s="411">
        <f t="shared" si="24"/>
        <v>8365.3404067197171</v>
      </c>
      <c r="E128" s="342">
        <f t="shared" si="29"/>
        <v>2827</v>
      </c>
      <c r="F128" s="338">
        <f t="shared" si="30"/>
        <v>167</v>
      </c>
      <c r="G128" s="407">
        <v>68</v>
      </c>
      <c r="H128" s="425">
        <f t="shared" si="31"/>
        <v>11427.340406719717</v>
      </c>
      <c r="I128" s="117">
        <f t="shared" si="25"/>
        <v>3.3008999999999999</v>
      </c>
      <c r="J128" s="96">
        <f t="shared" ref="J128:J159" si="43">ROUND((-0.0006*(($A128)*($A128))+0.23*$A128+15.7)/0.67,2)</f>
        <v>50.65</v>
      </c>
      <c r="K128" s="283">
        <v>23653</v>
      </c>
      <c r="L128" s="407">
        <f t="shared" si="26"/>
        <v>5603.8696939782822</v>
      </c>
      <c r="M128" s="342">
        <f t="shared" si="32"/>
        <v>1894</v>
      </c>
      <c r="N128" s="338">
        <f t="shared" si="33"/>
        <v>112</v>
      </c>
      <c r="O128" s="435">
        <v>41</v>
      </c>
      <c r="P128" s="425">
        <f t="shared" si="34"/>
        <v>7650.8696939782822</v>
      </c>
      <c r="Q128" s="117">
        <f t="shared" si="27"/>
        <v>2.2113</v>
      </c>
      <c r="R128" s="120">
        <f t="shared" ref="R128:R159" si="44">ROUND((-0.0006*(($A128)*($A128))+0.23*$A128+15.7)/0.33,2)</f>
        <v>102.83</v>
      </c>
      <c r="S128" s="283">
        <v>23653</v>
      </c>
      <c r="T128" s="407">
        <f t="shared" si="28"/>
        <v>2760.2450646698435</v>
      </c>
      <c r="U128" s="387">
        <f t="shared" si="35"/>
        <v>933</v>
      </c>
      <c r="V128" s="338">
        <f t="shared" si="36"/>
        <v>55</v>
      </c>
      <c r="W128" s="435">
        <v>27</v>
      </c>
      <c r="X128" s="425">
        <f t="shared" si="37"/>
        <v>3775.2450646698435</v>
      </c>
      <c r="Y128" s="79">
        <f t="shared" si="38"/>
        <v>1.0891999999999999</v>
      </c>
    </row>
    <row r="129" spans="1:25" s="46" customFormat="1" ht="16.5" customHeight="1" x14ac:dyDescent="0.2">
      <c r="A129" s="75">
        <v>113</v>
      </c>
      <c r="B129" s="89">
        <f t="shared" si="42"/>
        <v>34.03</v>
      </c>
      <c r="C129" s="283">
        <v>23653</v>
      </c>
      <c r="D129" s="411">
        <f t="shared" si="24"/>
        <v>8340.7581545694957</v>
      </c>
      <c r="E129" s="342">
        <f t="shared" si="29"/>
        <v>2819</v>
      </c>
      <c r="F129" s="338">
        <f t="shared" si="30"/>
        <v>167</v>
      </c>
      <c r="G129" s="407">
        <v>68</v>
      </c>
      <c r="H129" s="425">
        <f t="shared" si="31"/>
        <v>11394.758154569496</v>
      </c>
      <c r="I129" s="117">
        <f t="shared" si="25"/>
        <v>3.3206000000000002</v>
      </c>
      <c r="J129" s="96">
        <f t="shared" si="43"/>
        <v>50.79</v>
      </c>
      <c r="K129" s="283">
        <v>23653</v>
      </c>
      <c r="L129" s="407">
        <f t="shared" si="26"/>
        <v>5588.4229178972237</v>
      </c>
      <c r="M129" s="342">
        <f t="shared" si="32"/>
        <v>1889</v>
      </c>
      <c r="N129" s="338">
        <f t="shared" si="33"/>
        <v>112</v>
      </c>
      <c r="O129" s="435">
        <v>41</v>
      </c>
      <c r="P129" s="425">
        <f t="shared" si="34"/>
        <v>7630.4229178972237</v>
      </c>
      <c r="Q129" s="117">
        <f t="shared" si="27"/>
        <v>2.2248000000000001</v>
      </c>
      <c r="R129" s="120">
        <f t="shared" si="44"/>
        <v>103.12</v>
      </c>
      <c r="S129" s="283">
        <v>23653</v>
      </c>
      <c r="T129" s="407">
        <f t="shared" si="28"/>
        <v>2752.4825446082232</v>
      </c>
      <c r="U129" s="387">
        <f t="shared" si="35"/>
        <v>930</v>
      </c>
      <c r="V129" s="338">
        <f t="shared" si="36"/>
        <v>55</v>
      </c>
      <c r="W129" s="435">
        <v>27</v>
      </c>
      <c r="X129" s="425">
        <f t="shared" si="37"/>
        <v>3764.4825446082232</v>
      </c>
      <c r="Y129" s="79">
        <f t="shared" si="38"/>
        <v>1.0958000000000001</v>
      </c>
    </row>
    <row r="130" spans="1:25" s="46" customFormat="1" ht="16.5" customHeight="1" x14ac:dyDescent="0.2">
      <c r="A130" s="75">
        <v>114</v>
      </c>
      <c r="B130" s="89">
        <f t="shared" si="42"/>
        <v>34.119999999999997</v>
      </c>
      <c r="C130" s="283">
        <v>23653</v>
      </c>
      <c r="D130" s="411">
        <f t="shared" si="24"/>
        <v>8318.7573270808934</v>
      </c>
      <c r="E130" s="342">
        <f t="shared" si="29"/>
        <v>2812</v>
      </c>
      <c r="F130" s="338">
        <f t="shared" si="30"/>
        <v>166</v>
      </c>
      <c r="G130" s="407">
        <v>68</v>
      </c>
      <c r="H130" s="425">
        <f t="shared" si="31"/>
        <v>11364.757327080893</v>
      </c>
      <c r="I130" s="117">
        <f t="shared" si="25"/>
        <v>3.3411</v>
      </c>
      <c r="J130" s="96">
        <f t="shared" si="43"/>
        <v>50.93</v>
      </c>
      <c r="K130" s="283">
        <v>23653</v>
      </c>
      <c r="L130" s="407">
        <f t="shared" si="26"/>
        <v>5573.0610642057727</v>
      </c>
      <c r="M130" s="342">
        <f t="shared" si="32"/>
        <v>1884</v>
      </c>
      <c r="N130" s="338">
        <f t="shared" si="33"/>
        <v>111</v>
      </c>
      <c r="O130" s="435">
        <v>41</v>
      </c>
      <c r="P130" s="425">
        <f t="shared" si="34"/>
        <v>7609.0610642057727</v>
      </c>
      <c r="Q130" s="117">
        <f t="shared" si="27"/>
        <v>2.2383999999999999</v>
      </c>
      <c r="R130" s="120">
        <f t="shared" si="44"/>
        <v>103.4</v>
      </c>
      <c r="S130" s="283">
        <v>23653</v>
      </c>
      <c r="T130" s="407">
        <f t="shared" si="28"/>
        <v>2745.0290135396517</v>
      </c>
      <c r="U130" s="387">
        <f t="shared" si="35"/>
        <v>928</v>
      </c>
      <c r="V130" s="338">
        <f t="shared" si="36"/>
        <v>55</v>
      </c>
      <c r="W130" s="435">
        <v>27</v>
      </c>
      <c r="X130" s="425">
        <f t="shared" si="37"/>
        <v>3755.0290135396517</v>
      </c>
      <c r="Y130" s="79">
        <f t="shared" si="38"/>
        <v>1.1025</v>
      </c>
    </row>
    <row r="131" spans="1:25" s="46" customFormat="1" ht="16.5" customHeight="1" x14ac:dyDescent="0.2">
      <c r="A131" s="75">
        <v>115</v>
      </c>
      <c r="B131" s="89">
        <f t="shared" si="42"/>
        <v>34.22</v>
      </c>
      <c r="C131" s="283">
        <v>23653</v>
      </c>
      <c r="D131" s="411">
        <f t="shared" si="24"/>
        <v>8294.4476914085335</v>
      </c>
      <c r="E131" s="342">
        <f t="shared" si="29"/>
        <v>2804</v>
      </c>
      <c r="F131" s="338">
        <f t="shared" si="30"/>
        <v>166</v>
      </c>
      <c r="G131" s="407">
        <v>68</v>
      </c>
      <c r="H131" s="425">
        <f t="shared" si="31"/>
        <v>11332.447691408534</v>
      </c>
      <c r="I131" s="117">
        <f t="shared" si="25"/>
        <v>3.3605999999999998</v>
      </c>
      <c r="J131" s="96">
        <f t="shared" si="43"/>
        <v>51.07</v>
      </c>
      <c r="K131" s="283">
        <v>23653</v>
      </c>
      <c r="L131" s="407">
        <f t="shared" si="26"/>
        <v>5557.7834345016636</v>
      </c>
      <c r="M131" s="342">
        <f t="shared" si="32"/>
        <v>1879</v>
      </c>
      <c r="N131" s="338">
        <f t="shared" si="33"/>
        <v>111</v>
      </c>
      <c r="O131" s="435">
        <v>41</v>
      </c>
      <c r="P131" s="425">
        <f t="shared" si="34"/>
        <v>7588.7834345016636</v>
      </c>
      <c r="Q131" s="117">
        <f t="shared" si="27"/>
        <v>2.2517999999999998</v>
      </c>
      <c r="R131" s="120">
        <f t="shared" si="44"/>
        <v>103.68</v>
      </c>
      <c r="S131" s="283">
        <v>23653</v>
      </c>
      <c r="T131" s="407">
        <f t="shared" si="28"/>
        <v>2737.6157407407404</v>
      </c>
      <c r="U131" s="387">
        <f t="shared" si="35"/>
        <v>925</v>
      </c>
      <c r="V131" s="338">
        <f t="shared" si="36"/>
        <v>55</v>
      </c>
      <c r="W131" s="435">
        <v>27</v>
      </c>
      <c r="X131" s="425">
        <f t="shared" si="37"/>
        <v>3744.6157407407404</v>
      </c>
      <c r="Y131" s="79">
        <f t="shared" si="38"/>
        <v>1.1092</v>
      </c>
    </row>
    <row r="132" spans="1:25" s="46" customFormat="1" ht="16.5" customHeight="1" x14ac:dyDescent="0.2">
      <c r="A132" s="75">
        <v>116</v>
      </c>
      <c r="B132" s="89">
        <f t="shared" si="42"/>
        <v>34.31</v>
      </c>
      <c r="C132" s="283">
        <v>23653</v>
      </c>
      <c r="D132" s="411">
        <f t="shared" si="24"/>
        <v>8272.6901777907296</v>
      </c>
      <c r="E132" s="342">
        <f t="shared" si="29"/>
        <v>2796</v>
      </c>
      <c r="F132" s="338">
        <f t="shared" si="30"/>
        <v>165</v>
      </c>
      <c r="G132" s="407">
        <v>68</v>
      </c>
      <c r="H132" s="425">
        <f t="shared" si="31"/>
        <v>11301.69017779073</v>
      </c>
      <c r="I132" s="117">
        <f t="shared" si="25"/>
        <v>3.3809</v>
      </c>
      <c r="J132" s="96">
        <f t="shared" si="43"/>
        <v>51.2</v>
      </c>
      <c r="K132" s="283">
        <v>23653</v>
      </c>
      <c r="L132" s="407">
        <f t="shared" si="26"/>
        <v>5543.671875</v>
      </c>
      <c r="M132" s="342">
        <f t="shared" si="32"/>
        <v>1874</v>
      </c>
      <c r="N132" s="338">
        <f t="shared" si="33"/>
        <v>111</v>
      </c>
      <c r="O132" s="435">
        <v>41</v>
      </c>
      <c r="P132" s="425">
        <f t="shared" si="34"/>
        <v>7569.671875</v>
      </c>
      <c r="Q132" s="117">
        <f t="shared" si="27"/>
        <v>2.2656000000000001</v>
      </c>
      <c r="R132" s="120">
        <f t="shared" si="44"/>
        <v>103.96</v>
      </c>
      <c r="S132" s="283">
        <v>23653</v>
      </c>
      <c r="T132" s="407">
        <f t="shared" si="28"/>
        <v>2730.2424009234319</v>
      </c>
      <c r="U132" s="387">
        <f t="shared" si="35"/>
        <v>923</v>
      </c>
      <c r="V132" s="338">
        <f t="shared" si="36"/>
        <v>55</v>
      </c>
      <c r="W132" s="435">
        <v>27</v>
      </c>
      <c r="X132" s="425">
        <f t="shared" si="37"/>
        <v>3735.2424009234319</v>
      </c>
      <c r="Y132" s="79">
        <f t="shared" si="38"/>
        <v>1.1157999999999999</v>
      </c>
    </row>
    <row r="133" spans="1:25" s="46" customFormat="1" ht="16.5" customHeight="1" x14ac:dyDescent="0.2">
      <c r="A133" s="75">
        <v>117</v>
      </c>
      <c r="B133" s="89">
        <f t="shared" si="42"/>
        <v>34.4</v>
      </c>
      <c r="C133" s="283">
        <v>23653</v>
      </c>
      <c r="D133" s="411">
        <f t="shared" si="24"/>
        <v>8251.0465116279083</v>
      </c>
      <c r="E133" s="342">
        <f t="shared" si="29"/>
        <v>2789</v>
      </c>
      <c r="F133" s="338">
        <f t="shared" si="30"/>
        <v>165</v>
      </c>
      <c r="G133" s="407">
        <v>68</v>
      </c>
      <c r="H133" s="425">
        <f t="shared" si="31"/>
        <v>11273.046511627908</v>
      </c>
      <c r="I133" s="117">
        <f t="shared" si="25"/>
        <v>3.4011999999999998</v>
      </c>
      <c r="J133" s="96">
        <f t="shared" si="43"/>
        <v>51.34</v>
      </c>
      <c r="K133" s="283">
        <v>23653</v>
      </c>
      <c r="L133" s="407">
        <f t="shared" si="26"/>
        <v>5528.5547331515381</v>
      </c>
      <c r="M133" s="342">
        <f t="shared" si="32"/>
        <v>1869</v>
      </c>
      <c r="N133" s="338">
        <f t="shared" si="33"/>
        <v>111</v>
      </c>
      <c r="O133" s="435">
        <v>41</v>
      </c>
      <c r="P133" s="425">
        <f t="shared" si="34"/>
        <v>7549.5547331515381</v>
      </c>
      <c r="Q133" s="117">
        <f t="shared" si="27"/>
        <v>2.2789000000000001</v>
      </c>
      <c r="R133" s="120">
        <f t="shared" si="44"/>
        <v>104.23</v>
      </c>
      <c r="S133" s="283">
        <v>23653</v>
      </c>
      <c r="T133" s="407">
        <f t="shared" si="28"/>
        <v>2723.1699126930826</v>
      </c>
      <c r="U133" s="387">
        <f t="shared" si="35"/>
        <v>920</v>
      </c>
      <c r="V133" s="338">
        <f t="shared" si="36"/>
        <v>54</v>
      </c>
      <c r="W133" s="435">
        <v>27</v>
      </c>
      <c r="X133" s="425">
        <f t="shared" si="37"/>
        <v>3724.1699126930826</v>
      </c>
      <c r="Y133" s="79">
        <f t="shared" si="38"/>
        <v>1.1225000000000001</v>
      </c>
    </row>
    <row r="134" spans="1:25" s="46" customFormat="1" ht="16.5" customHeight="1" x14ac:dyDescent="0.2">
      <c r="A134" s="75">
        <v>118</v>
      </c>
      <c r="B134" s="89">
        <f t="shared" si="42"/>
        <v>34.49</v>
      </c>
      <c r="C134" s="283">
        <v>23653</v>
      </c>
      <c r="D134" s="411">
        <f t="shared" si="24"/>
        <v>8229.5158016816476</v>
      </c>
      <c r="E134" s="342">
        <f t="shared" si="29"/>
        <v>2782</v>
      </c>
      <c r="F134" s="338">
        <f t="shared" si="30"/>
        <v>165</v>
      </c>
      <c r="G134" s="407">
        <v>68</v>
      </c>
      <c r="H134" s="425">
        <f t="shared" si="31"/>
        <v>11244.515801681648</v>
      </c>
      <c r="I134" s="117">
        <f t="shared" si="25"/>
        <v>3.4213</v>
      </c>
      <c r="J134" s="96">
        <f t="shared" si="43"/>
        <v>51.47</v>
      </c>
      <c r="K134" s="283">
        <v>23653</v>
      </c>
      <c r="L134" s="407">
        <f t="shared" si="26"/>
        <v>5514.5910238974157</v>
      </c>
      <c r="M134" s="342">
        <f t="shared" si="32"/>
        <v>1864</v>
      </c>
      <c r="N134" s="338">
        <f t="shared" si="33"/>
        <v>110</v>
      </c>
      <c r="O134" s="435">
        <v>41</v>
      </c>
      <c r="P134" s="425">
        <f t="shared" si="34"/>
        <v>7529.5910238974157</v>
      </c>
      <c r="Q134" s="117">
        <f t="shared" si="27"/>
        <v>2.2926000000000002</v>
      </c>
      <c r="R134" s="120">
        <f t="shared" si="44"/>
        <v>104.5</v>
      </c>
      <c r="S134" s="283">
        <v>23653</v>
      </c>
      <c r="T134" s="407">
        <f t="shared" si="28"/>
        <v>2716.1339712918657</v>
      </c>
      <c r="U134" s="387">
        <f t="shared" si="35"/>
        <v>918</v>
      </c>
      <c r="V134" s="338">
        <f t="shared" si="36"/>
        <v>54</v>
      </c>
      <c r="W134" s="435">
        <v>27</v>
      </c>
      <c r="X134" s="425">
        <f t="shared" si="37"/>
        <v>3715.1339712918657</v>
      </c>
      <c r="Y134" s="79">
        <f t="shared" si="38"/>
        <v>1.1292</v>
      </c>
    </row>
    <row r="135" spans="1:25" s="46" customFormat="1" ht="16.5" customHeight="1" x14ac:dyDescent="0.2">
      <c r="A135" s="75">
        <v>119</v>
      </c>
      <c r="B135" s="89">
        <f t="shared" si="42"/>
        <v>34.57</v>
      </c>
      <c r="C135" s="283">
        <v>23653</v>
      </c>
      <c r="D135" s="411">
        <f t="shared" si="24"/>
        <v>8210.4715070870698</v>
      </c>
      <c r="E135" s="342">
        <f t="shared" si="29"/>
        <v>2775</v>
      </c>
      <c r="F135" s="338">
        <f t="shared" si="30"/>
        <v>164</v>
      </c>
      <c r="G135" s="407">
        <v>68</v>
      </c>
      <c r="H135" s="425">
        <f t="shared" si="31"/>
        <v>11217.47150708707</v>
      </c>
      <c r="I135" s="117">
        <f t="shared" si="25"/>
        <v>3.4422999999999999</v>
      </c>
      <c r="J135" s="96">
        <f t="shared" si="43"/>
        <v>51.6</v>
      </c>
      <c r="K135" s="283">
        <v>23653</v>
      </c>
      <c r="L135" s="407">
        <f t="shared" si="26"/>
        <v>5500.697674418604</v>
      </c>
      <c r="M135" s="342">
        <f t="shared" si="32"/>
        <v>1859</v>
      </c>
      <c r="N135" s="338">
        <f t="shared" si="33"/>
        <v>110</v>
      </c>
      <c r="O135" s="435">
        <v>41</v>
      </c>
      <c r="P135" s="425">
        <f t="shared" si="34"/>
        <v>7510.697674418604</v>
      </c>
      <c r="Q135" s="117">
        <f t="shared" si="27"/>
        <v>2.3062</v>
      </c>
      <c r="R135" s="120">
        <f t="shared" si="44"/>
        <v>104.77</v>
      </c>
      <c r="S135" s="283">
        <v>23653</v>
      </c>
      <c r="T135" s="407">
        <f t="shared" si="28"/>
        <v>2709.1342941681783</v>
      </c>
      <c r="U135" s="387">
        <f t="shared" si="35"/>
        <v>916</v>
      </c>
      <c r="V135" s="338">
        <f t="shared" si="36"/>
        <v>54</v>
      </c>
      <c r="W135" s="435">
        <v>27</v>
      </c>
      <c r="X135" s="425">
        <f t="shared" si="37"/>
        <v>3706.1342941681783</v>
      </c>
      <c r="Y135" s="79">
        <f t="shared" si="38"/>
        <v>1.1357999999999999</v>
      </c>
    </row>
    <row r="136" spans="1:25" s="46" customFormat="1" ht="16.5" customHeight="1" x14ac:dyDescent="0.2">
      <c r="A136" s="83">
        <v>120</v>
      </c>
      <c r="B136" s="89">
        <f t="shared" si="42"/>
        <v>34.659999999999997</v>
      </c>
      <c r="C136" s="283">
        <v>23653</v>
      </c>
      <c r="D136" s="411">
        <f t="shared" si="24"/>
        <v>8189.1517599538383</v>
      </c>
      <c r="E136" s="342">
        <f t="shared" si="29"/>
        <v>2768</v>
      </c>
      <c r="F136" s="338">
        <f t="shared" si="30"/>
        <v>164</v>
      </c>
      <c r="G136" s="407">
        <v>68</v>
      </c>
      <c r="H136" s="425">
        <f t="shared" si="31"/>
        <v>11189.151759953838</v>
      </c>
      <c r="I136" s="117">
        <f t="shared" si="25"/>
        <v>3.4622000000000002</v>
      </c>
      <c r="J136" s="96">
        <f t="shared" si="43"/>
        <v>51.73</v>
      </c>
      <c r="K136" s="283">
        <v>23653</v>
      </c>
      <c r="L136" s="407">
        <f t="shared" si="26"/>
        <v>5486.8741542625166</v>
      </c>
      <c r="M136" s="342">
        <f t="shared" si="32"/>
        <v>1855</v>
      </c>
      <c r="N136" s="338">
        <f t="shared" si="33"/>
        <v>110</v>
      </c>
      <c r="O136" s="435">
        <v>41</v>
      </c>
      <c r="P136" s="425">
        <f t="shared" si="34"/>
        <v>7492.8741542625166</v>
      </c>
      <c r="Q136" s="117">
        <f t="shared" si="27"/>
        <v>2.3197000000000001</v>
      </c>
      <c r="R136" s="120">
        <f t="shared" si="44"/>
        <v>105.03</v>
      </c>
      <c r="S136" s="283">
        <v>23653</v>
      </c>
      <c r="T136" s="407">
        <f t="shared" si="28"/>
        <v>2702.4278777492145</v>
      </c>
      <c r="U136" s="387">
        <f t="shared" si="35"/>
        <v>913</v>
      </c>
      <c r="V136" s="338">
        <f t="shared" si="36"/>
        <v>54</v>
      </c>
      <c r="W136" s="435">
        <v>27</v>
      </c>
      <c r="X136" s="425">
        <f t="shared" si="37"/>
        <v>3696.4278777492145</v>
      </c>
      <c r="Y136" s="79">
        <f t="shared" si="38"/>
        <v>1.1425000000000001</v>
      </c>
    </row>
    <row r="137" spans="1:25" s="46" customFormat="1" ht="16.5" customHeight="1" x14ac:dyDescent="0.2">
      <c r="A137" s="75">
        <v>121</v>
      </c>
      <c r="B137" s="89">
        <f t="shared" si="42"/>
        <v>34.75</v>
      </c>
      <c r="C137" s="283">
        <v>23653</v>
      </c>
      <c r="D137" s="411">
        <f t="shared" si="24"/>
        <v>8167.9424460431655</v>
      </c>
      <c r="E137" s="342">
        <f t="shared" si="29"/>
        <v>2761</v>
      </c>
      <c r="F137" s="338">
        <f t="shared" si="30"/>
        <v>163</v>
      </c>
      <c r="G137" s="407">
        <v>68</v>
      </c>
      <c r="H137" s="425">
        <f t="shared" si="31"/>
        <v>11159.942446043166</v>
      </c>
      <c r="I137" s="117">
        <f t="shared" si="25"/>
        <v>3.4820000000000002</v>
      </c>
      <c r="J137" s="96">
        <f t="shared" si="43"/>
        <v>51.86</v>
      </c>
      <c r="K137" s="283">
        <v>23653</v>
      </c>
      <c r="L137" s="407">
        <f t="shared" si="26"/>
        <v>5473.119938295411</v>
      </c>
      <c r="M137" s="342">
        <f t="shared" si="32"/>
        <v>1850</v>
      </c>
      <c r="N137" s="338">
        <f t="shared" si="33"/>
        <v>109</v>
      </c>
      <c r="O137" s="435">
        <v>41</v>
      </c>
      <c r="P137" s="425">
        <f t="shared" si="34"/>
        <v>7473.119938295411</v>
      </c>
      <c r="Q137" s="117">
        <f t="shared" si="27"/>
        <v>2.3332000000000002</v>
      </c>
      <c r="R137" s="120">
        <f t="shared" si="44"/>
        <v>105.29</v>
      </c>
      <c r="S137" s="283">
        <v>23653</v>
      </c>
      <c r="T137" s="407">
        <f t="shared" si="28"/>
        <v>2695.7545825814414</v>
      </c>
      <c r="U137" s="387">
        <f t="shared" si="35"/>
        <v>911</v>
      </c>
      <c r="V137" s="338">
        <f t="shared" si="36"/>
        <v>54</v>
      </c>
      <c r="W137" s="435">
        <v>27</v>
      </c>
      <c r="X137" s="425">
        <f t="shared" si="37"/>
        <v>3687.7545825814414</v>
      </c>
      <c r="Y137" s="79">
        <f t="shared" si="38"/>
        <v>1.1492</v>
      </c>
    </row>
    <row r="138" spans="1:25" s="46" customFormat="1" ht="16.5" customHeight="1" x14ac:dyDescent="0.2">
      <c r="A138" s="75">
        <v>122</v>
      </c>
      <c r="B138" s="89">
        <f t="shared" si="42"/>
        <v>34.83</v>
      </c>
      <c r="C138" s="283">
        <v>23653</v>
      </c>
      <c r="D138" s="411">
        <f t="shared" si="24"/>
        <v>8149.1817398794146</v>
      </c>
      <c r="E138" s="342">
        <f t="shared" si="29"/>
        <v>2754</v>
      </c>
      <c r="F138" s="338">
        <f t="shared" si="30"/>
        <v>163</v>
      </c>
      <c r="G138" s="407">
        <v>68</v>
      </c>
      <c r="H138" s="425">
        <f t="shared" si="31"/>
        <v>11134.181739879416</v>
      </c>
      <c r="I138" s="117">
        <f t="shared" si="25"/>
        <v>3.5026999999999999</v>
      </c>
      <c r="J138" s="96">
        <f t="shared" si="43"/>
        <v>51.98</v>
      </c>
      <c r="K138" s="283">
        <v>23653</v>
      </c>
      <c r="L138" s="407">
        <f t="shared" si="26"/>
        <v>5460.4848018468638</v>
      </c>
      <c r="M138" s="342">
        <f t="shared" si="32"/>
        <v>1846</v>
      </c>
      <c r="N138" s="338">
        <f t="shared" si="33"/>
        <v>109</v>
      </c>
      <c r="O138" s="435">
        <v>41</v>
      </c>
      <c r="P138" s="425">
        <f t="shared" si="34"/>
        <v>7456.4848018468638</v>
      </c>
      <c r="Q138" s="117">
        <f t="shared" si="27"/>
        <v>2.3471000000000002</v>
      </c>
      <c r="R138" s="120">
        <f t="shared" si="44"/>
        <v>105.54</v>
      </c>
      <c r="S138" s="283">
        <v>23653</v>
      </c>
      <c r="T138" s="407">
        <f t="shared" si="28"/>
        <v>2689.3689596361564</v>
      </c>
      <c r="U138" s="387">
        <f t="shared" si="35"/>
        <v>909</v>
      </c>
      <c r="V138" s="338">
        <f t="shared" si="36"/>
        <v>54</v>
      </c>
      <c r="W138" s="435">
        <v>27</v>
      </c>
      <c r="X138" s="425">
        <f t="shared" si="37"/>
        <v>3679.3689596361564</v>
      </c>
      <c r="Y138" s="79">
        <f t="shared" si="38"/>
        <v>1.1559999999999999</v>
      </c>
    </row>
    <row r="139" spans="1:25" s="46" customFormat="1" ht="16.5" customHeight="1" x14ac:dyDescent="0.2">
      <c r="A139" s="75">
        <v>123</v>
      </c>
      <c r="B139" s="89">
        <f t="shared" si="42"/>
        <v>34.909999999999997</v>
      </c>
      <c r="C139" s="283">
        <v>23653</v>
      </c>
      <c r="D139" s="411">
        <f t="shared" si="24"/>
        <v>8130.5070180464063</v>
      </c>
      <c r="E139" s="342">
        <f t="shared" si="29"/>
        <v>2748</v>
      </c>
      <c r="F139" s="338">
        <f t="shared" si="30"/>
        <v>163</v>
      </c>
      <c r="G139" s="407">
        <v>68</v>
      </c>
      <c r="H139" s="425">
        <f t="shared" si="31"/>
        <v>11109.507018046406</v>
      </c>
      <c r="I139" s="117">
        <f t="shared" si="25"/>
        <v>3.5232999999999999</v>
      </c>
      <c r="J139" s="96">
        <f t="shared" si="43"/>
        <v>52.11</v>
      </c>
      <c r="K139" s="283">
        <v>23653</v>
      </c>
      <c r="L139" s="407">
        <f t="shared" si="26"/>
        <v>5446.8624064478981</v>
      </c>
      <c r="M139" s="342">
        <f t="shared" si="32"/>
        <v>1841</v>
      </c>
      <c r="N139" s="338">
        <f t="shared" si="33"/>
        <v>109</v>
      </c>
      <c r="O139" s="435">
        <v>41</v>
      </c>
      <c r="P139" s="425">
        <f t="shared" si="34"/>
        <v>7437.8624064478981</v>
      </c>
      <c r="Q139" s="117">
        <f t="shared" si="27"/>
        <v>2.3603999999999998</v>
      </c>
      <c r="R139" s="120">
        <f t="shared" si="44"/>
        <v>105.8</v>
      </c>
      <c r="S139" s="283">
        <v>23653</v>
      </c>
      <c r="T139" s="407">
        <f t="shared" si="28"/>
        <v>2682.759924385633</v>
      </c>
      <c r="U139" s="387">
        <f t="shared" si="35"/>
        <v>907</v>
      </c>
      <c r="V139" s="338">
        <f t="shared" si="36"/>
        <v>54</v>
      </c>
      <c r="W139" s="435">
        <v>27</v>
      </c>
      <c r="X139" s="425">
        <f t="shared" si="37"/>
        <v>3670.759924385633</v>
      </c>
      <c r="Y139" s="79">
        <f t="shared" si="38"/>
        <v>1.1626000000000001</v>
      </c>
    </row>
    <row r="140" spans="1:25" s="46" customFormat="1" ht="16.5" customHeight="1" x14ac:dyDescent="0.2">
      <c r="A140" s="75">
        <v>124</v>
      </c>
      <c r="B140" s="89">
        <f t="shared" si="42"/>
        <v>34.99</v>
      </c>
      <c r="C140" s="283">
        <v>23653</v>
      </c>
      <c r="D140" s="411">
        <f t="shared" si="24"/>
        <v>8111.9176907687906</v>
      </c>
      <c r="E140" s="342">
        <f t="shared" si="29"/>
        <v>2742</v>
      </c>
      <c r="F140" s="338">
        <f t="shared" si="30"/>
        <v>162</v>
      </c>
      <c r="G140" s="407">
        <v>68</v>
      </c>
      <c r="H140" s="425">
        <f t="shared" si="31"/>
        <v>11083.917690768791</v>
      </c>
      <c r="I140" s="117">
        <f t="shared" si="25"/>
        <v>3.5438999999999998</v>
      </c>
      <c r="J140" s="96">
        <f t="shared" si="43"/>
        <v>52.23</v>
      </c>
      <c r="K140" s="283">
        <v>23653</v>
      </c>
      <c r="L140" s="407">
        <f t="shared" si="26"/>
        <v>5434.3480758184951</v>
      </c>
      <c r="M140" s="342">
        <f t="shared" si="32"/>
        <v>1837</v>
      </c>
      <c r="N140" s="338">
        <f t="shared" si="33"/>
        <v>109</v>
      </c>
      <c r="O140" s="435">
        <v>41</v>
      </c>
      <c r="P140" s="425">
        <f t="shared" si="34"/>
        <v>7421.3480758184951</v>
      </c>
      <c r="Q140" s="117">
        <f t="shared" si="27"/>
        <v>2.3740999999999999</v>
      </c>
      <c r="R140" s="120">
        <f t="shared" si="44"/>
        <v>106.04</v>
      </c>
      <c r="S140" s="283">
        <v>23653</v>
      </c>
      <c r="T140" s="407">
        <f t="shared" si="28"/>
        <v>2676.6880422482081</v>
      </c>
      <c r="U140" s="387">
        <f t="shared" si="35"/>
        <v>905</v>
      </c>
      <c r="V140" s="338">
        <f t="shared" si="36"/>
        <v>54</v>
      </c>
      <c r="W140" s="435">
        <v>27</v>
      </c>
      <c r="X140" s="425">
        <f t="shared" si="37"/>
        <v>3662.6880422482081</v>
      </c>
      <c r="Y140" s="79">
        <f t="shared" si="38"/>
        <v>1.1694</v>
      </c>
    </row>
    <row r="141" spans="1:25" s="46" customFormat="1" ht="16.5" customHeight="1" x14ac:dyDescent="0.2">
      <c r="A141" s="75">
        <v>125</v>
      </c>
      <c r="B141" s="89">
        <f t="shared" si="42"/>
        <v>35.08</v>
      </c>
      <c r="C141" s="283">
        <v>23653</v>
      </c>
      <c r="D141" s="411">
        <f t="shared" si="24"/>
        <v>8091.1060433295333</v>
      </c>
      <c r="E141" s="342">
        <f t="shared" si="29"/>
        <v>2735</v>
      </c>
      <c r="F141" s="338">
        <f t="shared" si="30"/>
        <v>162</v>
      </c>
      <c r="G141" s="407">
        <v>68</v>
      </c>
      <c r="H141" s="425">
        <f t="shared" si="31"/>
        <v>11056.106043329533</v>
      </c>
      <c r="I141" s="117">
        <f t="shared" si="25"/>
        <v>3.5632999999999999</v>
      </c>
      <c r="J141" s="96">
        <f t="shared" si="43"/>
        <v>52.35</v>
      </c>
      <c r="K141" s="283">
        <v>23653</v>
      </c>
      <c r="L141" s="407">
        <f t="shared" si="26"/>
        <v>5421.8911174785098</v>
      </c>
      <c r="M141" s="342">
        <f t="shared" si="32"/>
        <v>1833</v>
      </c>
      <c r="N141" s="338">
        <f t="shared" si="33"/>
        <v>108</v>
      </c>
      <c r="O141" s="435">
        <v>41</v>
      </c>
      <c r="P141" s="425">
        <f t="shared" si="34"/>
        <v>7403.8911174785098</v>
      </c>
      <c r="Q141" s="117">
        <f t="shared" si="27"/>
        <v>2.3877999999999999</v>
      </c>
      <c r="R141" s="120">
        <f t="shared" si="44"/>
        <v>106.29</v>
      </c>
      <c r="S141" s="283">
        <v>23653</v>
      </c>
      <c r="T141" s="407">
        <f t="shared" si="28"/>
        <v>2670.3923228902058</v>
      </c>
      <c r="U141" s="387">
        <f t="shared" si="35"/>
        <v>903</v>
      </c>
      <c r="V141" s="338">
        <f t="shared" si="36"/>
        <v>53</v>
      </c>
      <c r="W141" s="435">
        <v>27</v>
      </c>
      <c r="X141" s="425">
        <f t="shared" si="37"/>
        <v>3653.3923228902058</v>
      </c>
      <c r="Y141" s="79">
        <f t="shared" si="38"/>
        <v>1.1759999999999999</v>
      </c>
    </row>
    <row r="142" spans="1:25" s="46" customFormat="1" ht="16.5" customHeight="1" x14ac:dyDescent="0.2">
      <c r="A142" s="75">
        <v>126</v>
      </c>
      <c r="B142" s="89">
        <f t="shared" si="42"/>
        <v>35.15</v>
      </c>
      <c r="C142" s="283">
        <v>23653</v>
      </c>
      <c r="D142" s="411">
        <f t="shared" si="24"/>
        <v>8074.9928876244667</v>
      </c>
      <c r="E142" s="342">
        <f t="shared" si="29"/>
        <v>2729</v>
      </c>
      <c r="F142" s="338">
        <f t="shared" si="30"/>
        <v>161</v>
      </c>
      <c r="G142" s="407">
        <v>68</v>
      </c>
      <c r="H142" s="425">
        <f t="shared" si="31"/>
        <v>11032.992887624467</v>
      </c>
      <c r="I142" s="117">
        <f t="shared" si="25"/>
        <v>3.5846</v>
      </c>
      <c r="J142" s="96">
        <f t="shared" si="43"/>
        <v>52.47</v>
      </c>
      <c r="K142" s="283">
        <v>23653</v>
      </c>
      <c r="L142" s="407">
        <f t="shared" si="26"/>
        <v>5409.4911377930239</v>
      </c>
      <c r="M142" s="342">
        <f t="shared" si="32"/>
        <v>1828</v>
      </c>
      <c r="N142" s="338">
        <f t="shared" si="33"/>
        <v>108</v>
      </c>
      <c r="O142" s="435">
        <v>41</v>
      </c>
      <c r="P142" s="425">
        <f t="shared" si="34"/>
        <v>7386.4911377930239</v>
      </c>
      <c r="Q142" s="117">
        <f t="shared" si="27"/>
        <v>2.4014000000000002</v>
      </c>
      <c r="R142" s="120">
        <f t="shared" si="44"/>
        <v>106.53</v>
      </c>
      <c r="S142" s="283">
        <v>23653</v>
      </c>
      <c r="T142" s="407">
        <f t="shared" si="28"/>
        <v>2664.3762320473106</v>
      </c>
      <c r="U142" s="387">
        <f t="shared" si="35"/>
        <v>901</v>
      </c>
      <c r="V142" s="338">
        <f t="shared" si="36"/>
        <v>53</v>
      </c>
      <c r="W142" s="435">
        <v>27</v>
      </c>
      <c r="X142" s="425">
        <f t="shared" si="37"/>
        <v>3645.3762320473106</v>
      </c>
      <c r="Y142" s="79">
        <f t="shared" si="38"/>
        <v>1.1828000000000001</v>
      </c>
    </row>
    <row r="143" spans="1:25" s="46" customFormat="1" ht="16.5" customHeight="1" x14ac:dyDescent="0.2">
      <c r="A143" s="75">
        <v>127</v>
      </c>
      <c r="B143" s="89">
        <f t="shared" si="42"/>
        <v>35.229999999999997</v>
      </c>
      <c r="C143" s="283">
        <v>23653</v>
      </c>
      <c r="D143" s="411">
        <f t="shared" si="24"/>
        <v>8056.6562588702818</v>
      </c>
      <c r="E143" s="342">
        <f t="shared" si="29"/>
        <v>2723</v>
      </c>
      <c r="F143" s="338">
        <f t="shared" si="30"/>
        <v>161</v>
      </c>
      <c r="G143" s="407">
        <v>68</v>
      </c>
      <c r="H143" s="425">
        <f t="shared" si="31"/>
        <v>11008.656258870282</v>
      </c>
      <c r="I143" s="117">
        <f t="shared" si="25"/>
        <v>3.6049000000000002</v>
      </c>
      <c r="J143" s="96">
        <f t="shared" si="43"/>
        <v>52.59</v>
      </c>
      <c r="K143" s="283">
        <v>23653</v>
      </c>
      <c r="L143" s="407">
        <f t="shared" si="26"/>
        <v>5397.1477467199084</v>
      </c>
      <c r="M143" s="342">
        <f t="shared" si="32"/>
        <v>1824</v>
      </c>
      <c r="N143" s="338">
        <f t="shared" si="33"/>
        <v>108</v>
      </c>
      <c r="O143" s="435">
        <v>41</v>
      </c>
      <c r="P143" s="425">
        <f t="shared" si="34"/>
        <v>7370.1477467199084</v>
      </c>
      <c r="Q143" s="117">
        <f t="shared" si="27"/>
        <v>2.4148999999999998</v>
      </c>
      <c r="R143" s="120">
        <f t="shared" si="44"/>
        <v>106.77</v>
      </c>
      <c r="S143" s="283">
        <v>23653</v>
      </c>
      <c r="T143" s="407">
        <f t="shared" si="28"/>
        <v>2658.3871874121942</v>
      </c>
      <c r="U143" s="387">
        <f t="shared" si="35"/>
        <v>899</v>
      </c>
      <c r="V143" s="338">
        <f t="shared" si="36"/>
        <v>53</v>
      </c>
      <c r="W143" s="435">
        <v>27</v>
      </c>
      <c r="X143" s="425">
        <f t="shared" si="37"/>
        <v>3637.3871874121942</v>
      </c>
      <c r="Y143" s="79">
        <f t="shared" si="38"/>
        <v>1.1895</v>
      </c>
    </row>
    <row r="144" spans="1:25" s="46" customFormat="1" ht="16.5" customHeight="1" x14ac:dyDescent="0.2">
      <c r="A144" s="75">
        <v>128</v>
      </c>
      <c r="B144" s="89">
        <f t="shared" si="42"/>
        <v>35.31</v>
      </c>
      <c r="C144" s="283">
        <v>23653</v>
      </c>
      <c r="D144" s="411">
        <f t="shared" si="24"/>
        <v>8038.4027187765505</v>
      </c>
      <c r="E144" s="342">
        <f t="shared" si="29"/>
        <v>2717</v>
      </c>
      <c r="F144" s="338">
        <f t="shared" si="30"/>
        <v>161</v>
      </c>
      <c r="G144" s="407">
        <v>68</v>
      </c>
      <c r="H144" s="425">
        <f t="shared" si="31"/>
        <v>10984.40271877655</v>
      </c>
      <c r="I144" s="117">
        <f t="shared" si="25"/>
        <v>3.625</v>
      </c>
      <c r="J144" s="96">
        <f t="shared" si="43"/>
        <v>52.7</v>
      </c>
      <c r="K144" s="283">
        <v>23653</v>
      </c>
      <c r="L144" s="407">
        <f t="shared" si="26"/>
        <v>5385.8823529411766</v>
      </c>
      <c r="M144" s="342">
        <f t="shared" si="32"/>
        <v>1820</v>
      </c>
      <c r="N144" s="338">
        <f t="shared" si="33"/>
        <v>108</v>
      </c>
      <c r="O144" s="435">
        <v>41</v>
      </c>
      <c r="P144" s="425">
        <f t="shared" si="34"/>
        <v>7354.8823529411766</v>
      </c>
      <c r="Q144" s="117">
        <f t="shared" si="27"/>
        <v>2.4287999999999998</v>
      </c>
      <c r="R144" s="120">
        <f t="shared" si="44"/>
        <v>107</v>
      </c>
      <c r="S144" s="283">
        <v>23653</v>
      </c>
      <c r="T144" s="407">
        <f t="shared" si="28"/>
        <v>2652.6728971962616</v>
      </c>
      <c r="U144" s="387">
        <f t="shared" si="35"/>
        <v>897</v>
      </c>
      <c r="V144" s="338">
        <f t="shared" si="36"/>
        <v>53</v>
      </c>
      <c r="W144" s="435">
        <v>27</v>
      </c>
      <c r="X144" s="425">
        <f t="shared" si="37"/>
        <v>3629.6728971962616</v>
      </c>
      <c r="Y144" s="79">
        <f t="shared" si="38"/>
        <v>1.1962999999999999</v>
      </c>
    </row>
    <row r="145" spans="1:25" s="46" customFormat="1" ht="16.5" customHeight="1" x14ac:dyDescent="0.2">
      <c r="A145" s="75">
        <v>129</v>
      </c>
      <c r="B145" s="89">
        <f t="shared" si="42"/>
        <v>35.39</v>
      </c>
      <c r="C145" s="283">
        <v>23653</v>
      </c>
      <c r="D145" s="411">
        <f t="shared" ref="D145:D208" si="45">12*(1/B145*C145)</f>
        <v>8020.2317038711499</v>
      </c>
      <c r="E145" s="342">
        <f t="shared" si="29"/>
        <v>2711</v>
      </c>
      <c r="F145" s="338">
        <f t="shared" si="30"/>
        <v>160</v>
      </c>
      <c r="G145" s="407">
        <v>68</v>
      </c>
      <c r="H145" s="425">
        <f t="shared" si="31"/>
        <v>10959.23170387115</v>
      </c>
      <c r="I145" s="117">
        <f t="shared" ref="I145:I208" si="46">ROUND(A145/B145,4)</f>
        <v>3.6450999999999998</v>
      </c>
      <c r="J145" s="96">
        <f t="shared" si="43"/>
        <v>52.81</v>
      </c>
      <c r="K145" s="283">
        <v>23653</v>
      </c>
      <c r="L145" s="407">
        <f t="shared" ref="L145:L208" si="47">12*(1/J145*K145)</f>
        <v>5374.6638894148828</v>
      </c>
      <c r="M145" s="342">
        <f t="shared" si="32"/>
        <v>1817</v>
      </c>
      <c r="N145" s="338">
        <f t="shared" si="33"/>
        <v>107</v>
      </c>
      <c r="O145" s="435">
        <v>41</v>
      </c>
      <c r="P145" s="425">
        <f t="shared" si="34"/>
        <v>7339.6638894148828</v>
      </c>
      <c r="Q145" s="117">
        <f t="shared" ref="Q145:Q208" si="48">ROUND(A145/J145,4)</f>
        <v>2.4426999999999999</v>
      </c>
      <c r="R145" s="120">
        <f t="shared" si="44"/>
        <v>107.23</v>
      </c>
      <c r="S145" s="283">
        <v>23653</v>
      </c>
      <c r="T145" s="407">
        <f t="shared" ref="T145:T208" si="49">12*(1/R145*S145)</f>
        <v>2646.9831203954118</v>
      </c>
      <c r="U145" s="387">
        <f t="shared" si="35"/>
        <v>895</v>
      </c>
      <c r="V145" s="338">
        <f t="shared" si="36"/>
        <v>53</v>
      </c>
      <c r="W145" s="435">
        <v>27</v>
      </c>
      <c r="X145" s="425">
        <f t="shared" si="37"/>
        <v>3621.9831203954118</v>
      </c>
      <c r="Y145" s="79">
        <f t="shared" si="38"/>
        <v>1.2030000000000001</v>
      </c>
    </row>
    <row r="146" spans="1:25" s="46" customFormat="1" ht="16.5" customHeight="1" x14ac:dyDescent="0.2">
      <c r="A146" s="83">
        <v>130</v>
      </c>
      <c r="B146" s="89">
        <f t="shared" si="42"/>
        <v>35.46</v>
      </c>
      <c r="C146" s="283">
        <v>23653</v>
      </c>
      <c r="D146" s="411">
        <f t="shared" si="45"/>
        <v>8004.3993231810491</v>
      </c>
      <c r="E146" s="342">
        <f t="shared" ref="E146:E209" si="50">ROUND(D146*33.8%,0)</f>
        <v>2705</v>
      </c>
      <c r="F146" s="338">
        <f t="shared" ref="F146:F209" si="51">ROUND(D146*2%,0)</f>
        <v>160</v>
      </c>
      <c r="G146" s="407">
        <v>68</v>
      </c>
      <c r="H146" s="425">
        <f t="shared" ref="H146:H209" si="52">SUM(D146:G146)</f>
        <v>10937.399323181049</v>
      </c>
      <c r="I146" s="117">
        <f t="shared" si="46"/>
        <v>3.6661000000000001</v>
      </c>
      <c r="J146" s="96">
        <f t="shared" si="43"/>
        <v>52.93</v>
      </c>
      <c r="K146" s="283">
        <v>23653</v>
      </c>
      <c r="L146" s="407">
        <f t="shared" si="47"/>
        <v>5362.4787455129417</v>
      </c>
      <c r="M146" s="342">
        <f t="shared" ref="M146:M209" si="53">ROUND(L146*33.8%,0)</f>
        <v>1813</v>
      </c>
      <c r="N146" s="338">
        <f t="shared" ref="N146:N209" si="54">ROUND(L146*2%,0)</f>
        <v>107</v>
      </c>
      <c r="O146" s="435">
        <v>41</v>
      </c>
      <c r="P146" s="425">
        <f t="shared" ref="P146:P209" si="55">SUM(L146:O146)</f>
        <v>7323.4787455129417</v>
      </c>
      <c r="Q146" s="117">
        <f t="shared" si="48"/>
        <v>2.4561000000000002</v>
      </c>
      <c r="R146" s="120">
        <f t="shared" si="44"/>
        <v>107.45</v>
      </c>
      <c r="S146" s="283">
        <v>23653</v>
      </c>
      <c r="T146" s="407">
        <f t="shared" si="49"/>
        <v>2641.5635179153096</v>
      </c>
      <c r="U146" s="387">
        <f t="shared" ref="U146:U209" si="56">ROUND(T146*33.8%,0)</f>
        <v>893</v>
      </c>
      <c r="V146" s="338">
        <f t="shared" ref="V146:V209" si="57">ROUND(T146*2%,0)</f>
        <v>53</v>
      </c>
      <c r="W146" s="435">
        <v>27</v>
      </c>
      <c r="X146" s="425">
        <f t="shared" ref="X146:X209" si="58">SUM(T146:W146)</f>
        <v>3614.5635179153096</v>
      </c>
      <c r="Y146" s="79">
        <f t="shared" ref="Y146:Y209" si="59">ROUND(A146/R146,4)</f>
        <v>1.2099</v>
      </c>
    </row>
    <row r="147" spans="1:25" s="46" customFormat="1" ht="16.5" customHeight="1" x14ac:dyDescent="0.2">
      <c r="A147" s="75">
        <v>131</v>
      </c>
      <c r="B147" s="89">
        <f t="shared" si="42"/>
        <v>35.53</v>
      </c>
      <c r="C147" s="283">
        <v>23653</v>
      </c>
      <c r="D147" s="411">
        <f t="shared" si="45"/>
        <v>7988.6293273290175</v>
      </c>
      <c r="E147" s="342">
        <f t="shared" si="50"/>
        <v>2700</v>
      </c>
      <c r="F147" s="338">
        <f t="shared" si="51"/>
        <v>160</v>
      </c>
      <c r="G147" s="407">
        <v>68</v>
      </c>
      <c r="H147" s="425">
        <f t="shared" si="52"/>
        <v>10916.629327329018</v>
      </c>
      <c r="I147" s="117">
        <f t="shared" si="46"/>
        <v>3.6869999999999998</v>
      </c>
      <c r="J147" s="96">
        <f t="shared" si="43"/>
        <v>53.03</v>
      </c>
      <c r="K147" s="283">
        <v>23653</v>
      </c>
      <c r="L147" s="407">
        <f t="shared" si="47"/>
        <v>5352.3665849519139</v>
      </c>
      <c r="M147" s="342">
        <f t="shared" si="53"/>
        <v>1809</v>
      </c>
      <c r="N147" s="338">
        <f t="shared" si="54"/>
        <v>107</v>
      </c>
      <c r="O147" s="435">
        <v>41</v>
      </c>
      <c r="P147" s="425">
        <f t="shared" si="55"/>
        <v>7309.3665849519139</v>
      </c>
      <c r="Q147" s="117">
        <f t="shared" si="48"/>
        <v>2.4702999999999999</v>
      </c>
      <c r="R147" s="120">
        <f t="shared" si="44"/>
        <v>107.68</v>
      </c>
      <c r="S147" s="283">
        <v>23653</v>
      </c>
      <c r="T147" s="407">
        <f t="shared" si="49"/>
        <v>2635.9212481426448</v>
      </c>
      <c r="U147" s="387">
        <f t="shared" si="56"/>
        <v>891</v>
      </c>
      <c r="V147" s="338">
        <f t="shared" si="57"/>
        <v>53</v>
      </c>
      <c r="W147" s="435">
        <v>27</v>
      </c>
      <c r="X147" s="425">
        <f t="shared" si="58"/>
        <v>3606.9212481426448</v>
      </c>
      <c r="Y147" s="79">
        <f t="shared" si="59"/>
        <v>1.2165999999999999</v>
      </c>
    </row>
    <row r="148" spans="1:25" s="46" customFormat="1" ht="16.5" customHeight="1" x14ac:dyDescent="0.2">
      <c r="A148" s="75">
        <v>132</v>
      </c>
      <c r="B148" s="89">
        <f t="shared" si="42"/>
        <v>35.61</v>
      </c>
      <c r="C148" s="283">
        <v>23653</v>
      </c>
      <c r="D148" s="411">
        <f t="shared" si="45"/>
        <v>7970.6823925863519</v>
      </c>
      <c r="E148" s="342">
        <f t="shared" si="50"/>
        <v>2694</v>
      </c>
      <c r="F148" s="338">
        <f t="shared" si="51"/>
        <v>159</v>
      </c>
      <c r="G148" s="407">
        <v>68</v>
      </c>
      <c r="H148" s="425">
        <f t="shared" si="52"/>
        <v>10891.682392586352</v>
      </c>
      <c r="I148" s="117">
        <f t="shared" si="46"/>
        <v>3.7067999999999999</v>
      </c>
      <c r="J148" s="96">
        <f t="shared" si="43"/>
        <v>53.14</v>
      </c>
      <c r="K148" s="283">
        <v>23653</v>
      </c>
      <c r="L148" s="407">
        <f t="shared" si="47"/>
        <v>5341.2871659766661</v>
      </c>
      <c r="M148" s="342">
        <f t="shared" si="53"/>
        <v>1805</v>
      </c>
      <c r="N148" s="338">
        <f t="shared" si="54"/>
        <v>107</v>
      </c>
      <c r="O148" s="435">
        <v>41</v>
      </c>
      <c r="P148" s="425">
        <f t="shared" si="55"/>
        <v>7294.2871659766661</v>
      </c>
      <c r="Q148" s="117">
        <f t="shared" si="48"/>
        <v>2.484</v>
      </c>
      <c r="R148" s="120">
        <f t="shared" si="44"/>
        <v>107.9</v>
      </c>
      <c r="S148" s="283">
        <v>23653</v>
      </c>
      <c r="T148" s="407">
        <f t="shared" si="49"/>
        <v>2630.5468025949949</v>
      </c>
      <c r="U148" s="387">
        <f t="shared" si="56"/>
        <v>889</v>
      </c>
      <c r="V148" s="338">
        <f t="shared" si="57"/>
        <v>53</v>
      </c>
      <c r="W148" s="435">
        <v>27</v>
      </c>
      <c r="X148" s="425">
        <f t="shared" si="58"/>
        <v>3599.5468025949949</v>
      </c>
      <c r="Y148" s="79">
        <f t="shared" si="59"/>
        <v>1.2234</v>
      </c>
    </row>
    <row r="149" spans="1:25" s="46" customFormat="1" ht="16.5" customHeight="1" x14ac:dyDescent="0.2">
      <c r="A149" s="75">
        <v>133</v>
      </c>
      <c r="B149" s="89">
        <f t="shared" si="42"/>
        <v>35.68</v>
      </c>
      <c r="C149" s="283">
        <v>23653</v>
      </c>
      <c r="D149" s="411">
        <f t="shared" si="45"/>
        <v>7955.044843049327</v>
      </c>
      <c r="E149" s="342">
        <f t="shared" si="50"/>
        <v>2689</v>
      </c>
      <c r="F149" s="338">
        <f t="shared" si="51"/>
        <v>159</v>
      </c>
      <c r="G149" s="407">
        <v>68</v>
      </c>
      <c r="H149" s="425">
        <f t="shared" si="52"/>
        <v>10871.044843049327</v>
      </c>
      <c r="I149" s="117">
        <f t="shared" si="46"/>
        <v>3.7275999999999998</v>
      </c>
      <c r="J149" s="96">
        <f t="shared" si="43"/>
        <v>53.25</v>
      </c>
      <c r="K149" s="283">
        <v>23653</v>
      </c>
      <c r="L149" s="407">
        <f t="shared" si="47"/>
        <v>5330.2535211267605</v>
      </c>
      <c r="M149" s="342">
        <f t="shared" si="53"/>
        <v>1802</v>
      </c>
      <c r="N149" s="338">
        <f t="shared" si="54"/>
        <v>107</v>
      </c>
      <c r="O149" s="435">
        <v>41</v>
      </c>
      <c r="P149" s="425">
        <f t="shared" si="55"/>
        <v>7280.2535211267605</v>
      </c>
      <c r="Q149" s="117">
        <f t="shared" si="48"/>
        <v>2.4977</v>
      </c>
      <c r="R149" s="120">
        <f t="shared" si="44"/>
        <v>108.11</v>
      </c>
      <c r="S149" s="283">
        <v>23653</v>
      </c>
      <c r="T149" s="407">
        <f t="shared" si="49"/>
        <v>2625.4370548515403</v>
      </c>
      <c r="U149" s="387">
        <f t="shared" si="56"/>
        <v>887</v>
      </c>
      <c r="V149" s="338">
        <f t="shared" si="57"/>
        <v>53</v>
      </c>
      <c r="W149" s="435">
        <v>27</v>
      </c>
      <c r="X149" s="425">
        <f t="shared" si="58"/>
        <v>3592.4370548515403</v>
      </c>
      <c r="Y149" s="79">
        <f t="shared" si="59"/>
        <v>1.2302</v>
      </c>
    </row>
    <row r="150" spans="1:25" s="46" customFormat="1" ht="16.5" customHeight="1" x14ac:dyDescent="0.2">
      <c r="A150" s="75">
        <v>134</v>
      </c>
      <c r="B150" s="89">
        <f t="shared" si="42"/>
        <v>35.75</v>
      </c>
      <c r="C150" s="283">
        <v>23653</v>
      </c>
      <c r="D150" s="411">
        <f t="shared" si="45"/>
        <v>7939.4685314685312</v>
      </c>
      <c r="E150" s="342">
        <f t="shared" si="50"/>
        <v>2684</v>
      </c>
      <c r="F150" s="338">
        <f t="shared" si="51"/>
        <v>159</v>
      </c>
      <c r="G150" s="407">
        <v>68</v>
      </c>
      <c r="H150" s="425">
        <f t="shared" si="52"/>
        <v>10850.46853146853</v>
      </c>
      <c r="I150" s="117">
        <f t="shared" si="46"/>
        <v>3.7483</v>
      </c>
      <c r="J150" s="96">
        <f t="shared" si="43"/>
        <v>53.35</v>
      </c>
      <c r="K150" s="283">
        <v>23653</v>
      </c>
      <c r="L150" s="407">
        <f t="shared" si="47"/>
        <v>5320.2624179943759</v>
      </c>
      <c r="M150" s="342">
        <f t="shared" si="53"/>
        <v>1798</v>
      </c>
      <c r="N150" s="338">
        <f t="shared" si="54"/>
        <v>106</v>
      </c>
      <c r="O150" s="435">
        <v>41</v>
      </c>
      <c r="P150" s="425">
        <f t="shared" si="55"/>
        <v>7265.2624179943759</v>
      </c>
      <c r="Q150" s="117">
        <f t="shared" si="48"/>
        <v>2.5116999999999998</v>
      </c>
      <c r="R150" s="120">
        <f t="shared" si="44"/>
        <v>108.32</v>
      </c>
      <c r="S150" s="283">
        <v>23653</v>
      </c>
      <c r="T150" s="407">
        <f t="shared" si="49"/>
        <v>2620.3471196454948</v>
      </c>
      <c r="U150" s="387">
        <f t="shared" si="56"/>
        <v>886</v>
      </c>
      <c r="V150" s="338">
        <f t="shared" si="57"/>
        <v>52</v>
      </c>
      <c r="W150" s="435">
        <v>27</v>
      </c>
      <c r="X150" s="425">
        <f t="shared" si="58"/>
        <v>3585.3471196454948</v>
      </c>
      <c r="Y150" s="79">
        <f t="shared" si="59"/>
        <v>1.2371000000000001</v>
      </c>
    </row>
    <row r="151" spans="1:25" s="46" customFormat="1" ht="16.5" customHeight="1" x14ac:dyDescent="0.2">
      <c r="A151" s="75">
        <v>135</v>
      </c>
      <c r="B151" s="89">
        <f t="shared" si="42"/>
        <v>35.82</v>
      </c>
      <c r="C151" s="283">
        <v>23653</v>
      </c>
      <c r="D151" s="411">
        <f t="shared" si="45"/>
        <v>7923.953098827471</v>
      </c>
      <c r="E151" s="342">
        <f t="shared" si="50"/>
        <v>2678</v>
      </c>
      <c r="F151" s="338">
        <f t="shared" si="51"/>
        <v>158</v>
      </c>
      <c r="G151" s="407">
        <v>68</v>
      </c>
      <c r="H151" s="425">
        <f t="shared" si="52"/>
        <v>10827.953098827471</v>
      </c>
      <c r="I151" s="117">
        <f t="shared" si="46"/>
        <v>3.7688000000000001</v>
      </c>
      <c r="J151" s="96">
        <f t="shared" si="43"/>
        <v>53.46</v>
      </c>
      <c r="K151" s="283">
        <v>23653</v>
      </c>
      <c r="L151" s="407">
        <f t="shared" si="47"/>
        <v>5309.3153759820416</v>
      </c>
      <c r="M151" s="342">
        <f t="shared" si="53"/>
        <v>1795</v>
      </c>
      <c r="N151" s="338">
        <f t="shared" si="54"/>
        <v>106</v>
      </c>
      <c r="O151" s="435">
        <v>41</v>
      </c>
      <c r="P151" s="425">
        <f t="shared" si="55"/>
        <v>7251.3153759820416</v>
      </c>
      <c r="Q151" s="117">
        <f t="shared" si="48"/>
        <v>2.5253000000000001</v>
      </c>
      <c r="R151" s="120">
        <f t="shared" si="44"/>
        <v>108.53</v>
      </c>
      <c r="S151" s="283">
        <v>23653</v>
      </c>
      <c r="T151" s="407">
        <f t="shared" si="49"/>
        <v>2615.2768819681196</v>
      </c>
      <c r="U151" s="387">
        <f t="shared" si="56"/>
        <v>884</v>
      </c>
      <c r="V151" s="338">
        <f t="shared" si="57"/>
        <v>52</v>
      </c>
      <c r="W151" s="435">
        <v>27</v>
      </c>
      <c r="X151" s="425">
        <f t="shared" si="58"/>
        <v>3578.2768819681196</v>
      </c>
      <c r="Y151" s="79">
        <f t="shared" si="59"/>
        <v>1.2439</v>
      </c>
    </row>
    <row r="152" spans="1:25" s="46" customFormat="1" ht="16.5" customHeight="1" x14ac:dyDescent="0.2">
      <c r="A152" s="75">
        <v>136</v>
      </c>
      <c r="B152" s="89">
        <f t="shared" si="42"/>
        <v>35.880000000000003</v>
      </c>
      <c r="C152" s="283">
        <v>23653</v>
      </c>
      <c r="D152" s="411">
        <f t="shared" si="45"/>
        <v>7910.7023411371229</v>
      </c>
      <c r="E152" s="342">
        <f t="shared" si="50"/>
        <v>2674</v>
      </c>
      <c r="F152" s="338">
        <f t="shared" si="51"/>
        <v>158</v>
      </c>
      <c r="G152" s="407">
        <v>68</v>
      </c>
      <c r="H152" s="425">
        <f t="shared" si="52"/>
        <v>10810.702341137123</v>
      </c>
      <c r="I152" s="117">
        <f t="shared" si="46"/>
        <v>3.7904</v>
      </c>
      <c r="J152" s="96">
        <f t="shared" si="43"/>
        <v>53.56</v>
      </c>
      <c r="K152" s="283">
        <v>23653</v>
      </c>
      <c r="L152" s="407">
        <f t="shared" si="47"/>
        <v>5299.402539208364</v>
      </c>
      <c r="M152" s="342">
        <f t="shared" si="53"/>
        <v>1791</v>
      </c>
      <c r="N152" s="338">
        <f t="shared" si="54"/>
        <v>106</v>
      </c>
      <c r="O152" s="435">
        <v>41</v>
      </c>
      <c r="P152" s="425">
        <f t="shared" si="55"/>
        <v>7237.402539208364</v>
      </c>
      <c r="Q152" s="117">
        <f t="shared" si="48"/>
        <v>2.5392000000000001</v>
      </c>
      <c r="R152" s="120">
        <f t="shared" si="44"/>
        <v>108.73</v>
      </c>
      <c r="S152" s="283">
        <v>23653</v>
      </c>
      <c r="T152" s="407">
        <f t="shared" si="49"/>
        <v>2610.4662926515221</v>
      </c>
      <c r="U152" s="387">
        <f t="shared" si="56"/>
        <v>882</v>
      </c>
      <c r="V152" s="338">
        <f t="shared" si="57"/>
        <v>52</v>
      </c>
      <c r="W152" s="435">
        <v>27</v>
      </c>
      <c r="X152" s="425">
        <f t="shared" si="58"/>
        <v>3571.4662926515221</v>
      </c>
      <c r="Y152" s="79">
        <f t="shared" si="59"/>
        <v>1.2507999999999999</v>
      </c>
    </row>
    <row r="153" spans="1:25" s="46" customFormat="1" ht="16.5" customHeight="1" x14ac:dyDescent="0.2">
      <c r="A153" s="75">
        <v>137</v>
      </c>
      <c r="B153" s="89">
        <f t="shared" si="42"/>
        <v>35.950000000000003</v>
      </c>
      <c r="C153" s="283">
        <v>23653</v>
      </c>
      <c r="D153" s="411">
        <f t="shared" si="45"/>
        <v>7895.2990264255895</v>
      </c>
      <c r="E153" s="342">
        <f t="shared" si="50"/>
        <v>2669</v>
      </c>
      <c r="F153" s="338">
        <f t="shared" si="51"/>
        <v>158</v>
      </c>
      <c r="G153" s="407">
        <v>68</v>
      </c>
      <c r="H153" s="425">
        <f t="shared" si="52"/>
        <v>10790.29902642559</v>
      </c>
      <c r="I153" s="117">
        <f t="shared" si="46"/>
        <v>3.8108</v>
      </c>
      <c r="J153" s="96">
        <f t="shared" si="43"/>
        <v>53.65</v>
      </c>
      <c r="K153" s="283">
        <v>23653</v>
      </c>
      <c r="L153" s="407">
        <f t="shared" si="47"/>
        <v>5290.5125815470656</v>
      </c>
      <c r="M153" s="342">
        <f t="shared" si="53"/>
        <v>1788</v>
      </c>
      <c r="N153" s="338">
        <f t="shared" si="54"/>
        <v>106</v>
      </c>
      <c r="O153" s="435">
        <v>41</v>
      </c>
      <c r="P153" s="425">
        <f t="shared" si="55"/>
        <v>7225.5125815470656</v>
      </c>
      <c r="Q153" s="117">
        <f t="shared" si="48"/>
        <v>2.5535999999999999</v>
      </c>
      <c r="R153" s="120">
        <f t="shared" si="44"/>
        <v>108.94</v>
      </c>
      <c r="S153" s="283">
        <v>23653</v>
      </c>
      <c r="T153" s="407">
        <f t="shared" si="49"/>
        <v>2605.4341839544704</v>
      </c>
      <c r="U153" s="387">
        <f t="shared" si="56"/>
        <v>881</v>
      </c>
      <c r="V153" s="338">
        <f t="shared" si="57"/>
        <v>52</v>
      </c>
      <c r="W153" s="435">
        <v>27</v>
      </c>
      <c r="X153" s="425">
        <f t="shared" si="58"/>
        <v>3565.4341839544704</v>
      </c>
      <c r="Y153" s="79">
        <f t="shared" si="59"/>
        <v>1.2576000000000001</v>
      </c>
    </row>
    <row r="154" spans="1:25" s="46" customFormat="1" ht="16.5" customHeight="1" x14ac:dyDescent="0.2">
      <c r="A154" s="75">
        <v>138</v>
      </c>
      <c r="B154" s="89">
        <f t="shared" si="42"/>
        <v>36.01</v>
      </c>
      <c r="C154" s="283">
        <v>23653</v>
      </c>
      <c r="D154" s="411">
        <f t="shared" si="45"/>
        <v>7882.143848930853</v>
      </c>
      <c r="E154" s="342">
        <f t="shared" si="50"/>
        <v>2664</v>
      </c>
      <c r="F154" s="338">
        <f t="shared" si="51"/>
        <v>158</v>
      </c>
      <c r="G154" s="407">
        <v>68</v>
      </c>
      <c r="H154" s="425">
        <f t="shared" si="52"/>
        <v>10772.143848930853</v>
      </c>
      <c r="I154" s="117">
        <f t="shared" si="46"/>
        <v>3.8323</v>
      </c>
      <c r="J154" s="96">
        <f t="shared" si="43"/>
        <v>53.75</v>
      </c>
      <c r="K154" s="283">
        <v>23653</v>
      </c>
      <c r="L154" s="407">
        <f t="shared" si="47"/>
        <v>5280.669767441861</v>
      </c>
      <c r="M154" s="342">
        <f t="shared" si="53"/>
        <v>1785</v>
      </c>
      <c r="N154" s="338">
        <f t="shared" si="54"/>
        <v>106</v>
      </c>
      <c r="O154" s="435">
        <v>41</v>
      </c>
      <c r="P154" s="425">
        <f t="shared" si="55"/>
        <v>7212.669767441861</v>
      </c>
      <c r="Q154" s="117">
        <f t="shared" si="48"/>
        <v>2.5674000000000001</v>
      </c>
      <c r="R154" s="120">
        <f t="shared" si="44"/>
        <v>109.13</v>
      </c>
      <c r="S154" s="283">
        <v>23653</v>
      </c>
      <c r="T154" s="407">
        <f t="shared" si="49"/>
        <v>2600.898011545863</v>
      </c>
      <c r="U154" s="387">
        <f t="shared" si="56"/>
        <v>879</v>
      </c>
      <c r="V154" s="338">
        <f t="shared" si="57"/>
        <v>52</v>
      </c>
      <c r="W154" s="435">
        <v>27</v>
      </c>
      <c r="X154" s="425">
        <f t="shared" si="58"/>
        <v>3558.898011545863</v>
      </c>
      <c r="Y154" s="79">
        <f t="shared" si="59"/>
        <v>1.2645</v>
      </c>
    </row>
    <row r="155" spans="1:25" s="46" customFormat="1" ht="16.5" customHeight="1" x14ac:dyDescent="0.2">
      <c r="A155" s="75">
        <v>139</v>
      </c>
      <c r="B155" s="89">
        <f t="shared" si="42"/>
        <v>36.08</v>
      </c>
      <c r="C155" s="283">
        <v>23653</v>
      </c>
      <c r="D155" s="411">
        <f t="shared" si="45"/>
        <v>7866.8514412416862</v>
      </c>
      <c r="E155" s="342">
        <f t="shared" si="50"/>
        <v>2659</v>
      </c>
      <c r="F155" s="338">
        <f t="shared" si="51"/>
        <v>157</v>
      </c>
      <c r="G155" s="407">
        <v>68</v>
      </c>
      <c r="H155" s="425">
        <f t="shared" si="52"/>
        <v>10750.851441241686</v>
      </c>
      <c r="I155" s="117">
        <f t="shared" si="46"/>
        <v>3.8525</v>
      </c>
      <c r="J155" s="96">
        <f t="shared" si="43"/>
        <v>53.85</v>
      </c>
      <c r="K155" s="283">
        <v>23653</v>
      </c>
      <c r="L155" s="407">
        <f t="shared" si="47"/>
        <v>5270.8635097493025</v>
      </c>
      <c r="M155" s="342">
        <f t="shared" si="53"/>
        <v>1782</v>
      </c>
      <c r="N155" s="338">
        <f t="shared" si="54"/>
        <v>105</v>
      </c>
      <c r="O155" s="435">
        <v>41</v>
      </c>
      <c r="P155" s="425">
        <f t="shared" si="55"/>
        <v>7198.8635097493025</v>
      </c>
      <c r="Q155" s="117">
        <f t="shared" si="48"/>
        <v>2.5811999999999999</v>
      </c>
      <c r="R155" s="120">
        <f t="shared" si="44"/>
        <v>109.33</v>
      </c>
      <c r="S155" s="283">
        <v>23653</v>
      </c>
      <c r="T155" s="407">
        <f t="shared" si="49"/>
        <v>2596.1401262233603</v>
      </c>
      <c r="U155" s="387">
        <f t="shared" si="56"/>
        <v>877</v>
      </c>
      <c r="V155" s="338">
        <f t="shared" si="57"/>
        <v>52</v>
      </c>
      <c r="W155" s="435">
        <v>27</v>
      </c>
      <c r="X155" s="425">
        <f t="shared" si="58"/>
        <v>3552.1401262233603</v>
      </c>
      <c r="Y155" s="79">
        <f t="shared" si="59"/>
        <v>1.2714000000000001</v>
      </c>
    </row>
    <row r="156" spans="1:25" s="46" customFormat="1" ht="16.5" customHeight="1" x14ac:dyDescent="0.2">
      <c r="A156" s="83">
        <v>140</v>
      </c>
      <c r="B156" s="89">
        <f t="shared" si="42"/>
        <v>36.14</v>
      </c>
      <c r="C156" s="283">
        <v>23653</v>
      </c>
      <c r="D156" s="411">
        <f t="shared" si="45"/>
        <v>7853.7908135030448</v>
      </c>
      <c r="E156" s="342">
        <f t="shared" si="50"/>
        <v>2655</v>
      </c>
      <c r="F156" s="338">
        <f t="shared" si="51"/>
        <v>157</v>
      </c>
      <c r="G156" s="407">
        <v>68</v>
      </c>
      <c r="H156" s="425">
        <f t="shared" si="52"/>
        <v>10733.790813503045</v>
      </c>
      <c r="I156" s="117">
        <f t="shared" si="46"/>
        <v>3.8738000000000001</v>
      </c>
      <c r="J156" s="96">
        <f t="shared" si="43"/>
        <v>53.94</v>
      </c>
      <c r="K156" s="283">
        <v>23653</v>
      </c>
      <c r="L156" s="407">
        <f t="shared" si="47"/>
        <v>5262.0689655172428</v>
      </c>
      <c r="M156" s="342">
        <f t="shared" si="53"/>
        <v>1779</v>
      </c>
      <c r="N156" s="338">
        <f t="shared" si="54"/>
        <v>105</v>
      </c>
      <c r="O156" s="435">
        <v>41</v>
      </c>
      <c r="P156" s="425">
        <f t="shared" si="55"/>
        <v>7187.0689655172428</v>
      </c>
      <c r="Q156" s="117">
        <f t="shared" si="48"/>
        <v>2.5954999999999999</v>
      </c>
      <c r="R156" s="120">
        <f t="shared" si="44"/>
        <v>109.52</v>
      </c>
      <c r="S156" s="283">
        <v>23653</v>
      </c>
      <c r="T156" s="407">
        <f t="shared" si="49"/>
        <v>2591.6362308254202</v>
      </c>
      <c r="U156" s="387">
        <f t="shared" si="56"/>
        <v>876</v>
      </c>
      <c r="V156" s="338">
        <f t="shared" si="57"/>
        <v>52</v>
      </c>
      <c r="W156" s="435">
        <v>27</v>
      </c>
      <c r="X156" s="425">
        <f t="shared" si="58"/>
        <v>3546.6362308254202</v>
      </c>
      <c r="Y156" s="79">
        <f t="shared" si="59"/>
        <v>1.2783</v>
      </c>
    </row>
    <row r="157" spans="1:25" s="46" customFormat="1" ht="16.5" customHeight="1" x14ac:dyDescent="0.2">
      <c r="A157" s="75">
        <v>141</v>
      </c>
      <c r="B157" s="89">
        <f t="shared" si="42"/>
        <v>36.200000000000003</v>
      </c>
      <c r="C157" s="283">
        <v>23653</v>
      </c>
      <c r="D157" s="411">
        <f t="shared" si="45"/>
        <v>7840.7734806629833</v>
      </c>
      <c r="E157" s="342">
        <f t="shared" si="50"/>
        <v>2650</v>
      </c>
      <c r="F157" s="338">
        <f t="shared" si="51"/>
        <v>157</v>
      </c>
      <c r="G157" s="407">
        <v>68</v>
      </c>
      <c r="H157" s="425">
        <f t="shared" si="52"/>
        <v>10715.773480662983</v>
      </c>
      <c r="I157" s="117">
        <f t="shared" si="46"/>
        <v>3.895</v>
      </c>
      <c r="J157" s="96">
        <f t="shared" si="43"/>
        <v>54.03</v>
      </c>
      <c r="K157" s="283">
        <v>23653</v>
      </c>
      <c r="L157" s="407">
        <f t="shared" si="47"/>
        <v>5253.3037201554698</v>
      </c>
      <c r="M157" s="342">
        <f t="shared" si="53"/>
        <v>1776</v>
      </c>
      <c r="N157" s="338">
        <f t="shared" si="54"/>
        <v>105</v>
      </c>
      <c r="O157" s="435">
        <v>41</v>
      </c>
      <c r="P157" s="425">
        <f t="shared" si="55"/>
        <v>7175.3037201554698</v>
      </c>
      <c r="Q157" s="117">
        <f t="shared" si="48"/>
        <v>2.6097000000000001</v>
      </c>
      <c r="R157" s="120">
        <f t="shared" si="44"/>
        <v>109.7</v>
      </c>
      <c r="S157" s="283">
        <v>23653</v>
      </c>
      <c r="T157" s="407">
        <f t="shared" si="49"/>
        <v>2587.383773928897</v>
      </c>
      <c r="U157" s="387">
        <f t="shared" si="56"/>
        <v>875</v>
      </c>
      <c r="V157" s="338">
        <f t="shared" si="57"/>
        <v>52</v>
      </c>
      <c r="W157" s="435">
        <v>27</v>
      </c>
      <c r="X157" s="425">
        <f t="shared" si="58"/>
        <v>3541.383773928897</v>
      </c>
      <c r="Y157" s="79">
        <f t="shared" si="59"/>
        <v>1.2853000000000001</v>
      </c>
    </row>
    <row r="158" spans="1:25" s="46" customFormat="1" ht="16.5" customHeight="1" x14ac:dyDescent="0.2">
      <c r="A158" s="75">
        <v>142</v>
      </c>
      <c r="B158" s="89">
        <f t="shared" si="42"/>
        <v>36.26</v>
      </c>
      <c r="C158" s="283">
        <v>23653</v>
      </c>
      <c r="D158" s="411">
        <f t="shared" si="45"/>
        <v>7827.7992277992289</v>
      </c>
      <c r="E158" s="342">
        <f t="shared" si="50"/>
        <v>2646</v>
      </c>
      <c r="F158" s="338">
        <f t="shared" si="51"/>
        <v>157</v>
      </c>
      <c r="G158" s="407">
        <v>68</v>
      </c>
      <c r="H158" s="425">
        <f t="shared" si="52"/>
        <v>10698.799227799229</v>
      </c>
      <c r="I158" s="117">
        <f t="shared" si="46"/>
        <v>3.9161999999999999</v>
      </c>
      <c r="J158" s="96">
        <f t="shared" si="43"/>
        <v>54.12</v>
      </c>
      <c r="K158" s="283">
        <v>23653</v>
      </c>
      <c r="L158" s="407">
        <f t="shared" si="47"/>
        <v>5244.5676274944572</v>
      </c>
      <c r="M158" s="342">
        <f t="shared" si="53"/>
        <v>1773</v>
      </c>
      <c r="N158" s="338">
        <f t="shared" si="54"/>
        <v>105</v>
      </c>
      <c r="O158" s="435">
        <v>41</v>
      </c>
      <c r="P158" s="425">
        <f t="shared" si="55"/>
        <v>7163.5676274944572</v>
      </c>
      <c r="Q158" s="117">
        <f t="shared" si="48"/>
        <v>2.6238000000000001</v>
      </c>
      <c r="R158" s="120">
        <f t="shared" si="44"/>
        <v>109.88</v>
      </c>
      <c r="S158" s="283">
        <v>23653</v>
      </c>
      <c r="T158" s="407">
        <f t="shared" si="49"/>
        <v>2583.1452493629413</v>
      </c>
      <c r="U158" s="387">
        <f t="shared" si="56"/>
        <v>873</v>
      </c>
      <c r="V158" s="338">
        <f t="shared" si="57"/>
        <v>52</v>
      </c>
      <c r="W158" s="435">
        <v>27</v>
      </c>
      <c r="X158" s="425">
        <f t="shared" si="58"/>
        <v>3535.1452493629413</v>
      </c>
      <c r="Y158" s="79">
        <f t="shared" si="59"/>
        <v>1.2923</v>
      </c>
    </row>
    <row r="159" spans="1:25" s="46" customFormat="1" ht="16.5" customHeight="1" x14ac:dyDescent="0.2">
      <c r="A159" s="75">
        <v>143</v>
      </c>
      <c r="B159" s="89">
        <f t="shared" si="42"/>
        <v>36.32</v>
      </c>
      <c r="C159" s="283">
        <v>23653</v>
      </c>
      <c r="D159" s="411">
        <f t="shared" si="45"/>
        <v>7814.8678414096912</v>
      </c>
      <c r="E159" s="342">
        <f t="shared" si="50"/>
        <v>2641</v>
      </c>
      <c r="F159" s="338">
        <f t="shared" si="51"/>
        <v>156</v>
      </c>
      <c r="G159" s="407">
        <v>68</v>
      </c>
      <c r="H159" s="425">
        <f t="shared" si="52"/>
        <v>10679.86784140969</v>
      </c>
      <c r="I159" s="117">
        <f t="shared" si="46"/>
        <v>3.9371999999999998</v>
      </c>
      <c r="J159" s="96">
        <f t="shared" si="43"/>
        <v>54.21</v>
      </c>
      <c r="K159" s="283">
        <v>23653</v>
      </c>
      <c r="L159" s="407">
        <f t="shared" si="47"/>
        <v>5235.860542335362</v>
      </c>
      <c r="M159" s="342">
        <f t="shared" si="53"/>
        <v>1770</v>
      </c>
      <c r="N159" s="338">
        <f t="shared" si="54"/>
        <v>105</v>
      </c>
      <c r="O159" s="435">
        <v>41</v>
      </c>
      <c r="P159" s="425">
        <f t="shared" si="55"/>
        <v>7151.860542335362</v>
      </c>
      <c r="Q159" s="117">
        <f t="shared" si="48"/>
        <v>2.6379000000000001</v>
      </c>
      <c r="R159" s="120">
        <f t="shared" si="44"/>
        <v>110.06</v>
      </c>
      <c r="S159" s="283">
        <v>23653</v>
      </c>
      <c r="T159" s="407">
        <f t="shared" si="49"/>
        <v>2578.9205887697617</v>
      </c>
      <c r="U159" s="387">
        <f t="shared" si="56"/>
        <v>872</v>
      </c>
      <c r="V159" s="338">
        <f t="shared" si="57"/>
        <v>52</v>
      </c>
      <c r="W159" s="435">
        <v>27</v>
      </c>
      <c r="X159" s="425">
        <f t="shared" si="58"/>
        <v>3529.9205887697617</v>
      </c>
      <c r="Y159" s="79">
        <f t="shared" si="59"/>
        <v>1.2992999999999999</v>
      </c>
    </row>
    <row r="160" spans="1:25" s="46" customFormat="1" ht="16.5" customHeight="1" x14ac:dyDescent="0.2">
      <c r="A160" s="75">
        <v>144</v>
      </c>
      <c r="B160" s="89">
        <f t="shared" ref="B160:B191" si="60">ROUND(-0.0006*(($A160)*($A160))+0.23*$A160+15.7,2)</f>
        <v>36.380000000000003</v>
      </c>
      <c r="C160" s="283">
        <v>23653</v>
      </c>
      <c r="D160" s="411">
        <f t="shared" si="45"/>
        <v>7801.9791094007687</v>
      </c>
      <c r="E160" s="342">
        <f t="shared" si="50"/>
        <v>2637</v>
      </c>
      <c r="F160" s="338">
        <f t="shared" si="51"/>
        <v>156</v>
      </c>
      <c r="G160" s="407">
        <v>68</v>
      </c>
      <c r="H160" s="425">
        <f t="shared" si="52"/>
        <v>10662.979109400769</v>
      </c>
      <c r="I160" s="117">
        <f t="shared" si="46"/>
        <v>3.9582000000000002</v>
      </c>
      <c r="J160" s="96">
        <f t="shared" ref="J160:J191" si="61">ROUND((-0.0006*(($A160)*($A160))+0.23*$A160+15.7)/0.67,2)</f>
        <v>54.3</v>
      </c>
      <c r="K160" s="283">
        <v>23653</v>
      </c>
      <c r="L160" s="407">
        <f t="shared" si="47"/>
        <v>5227.1823204419888</v>
      </c>
      <c r="M160" s="342">
        <f t="shared" si="53"/>
        <v>1767</v>
      </c>
      <c r="N160" s="338">
        <f t="shared" si="54"/>
        <v>105</v>
      </c>
      <c r="O160" s="435">
        <v>41</v>
      </c>
      <c r="P160" s="425">
        <f t="shared" si="55"/>
        <v>7140.1823204419888</v>
      </c>
      <c r="Q160" s="117">
        <f t="shared" si="48"/>
        <v>2.6518999999999999</v>
      </c>
      <c r="R160" s="120">
        <f t="shared" ref="R160:R191" si="62">ROUND((-0.0006*(($A160)*($A160))+0.23*$A160+15.7)/0.33,2)</f>
        <v>110.24</v>
      </c>
      <c r="S160" s="283">
        <v>23653</v>
      </c>
      <c r="T160" s="407">
        <f t="shared" si="49"/>
        <v>2574.709724238026</v>
      </c>
      <c r="U160" s="387">
        <f t="shared" si="56"/>
        <v>870</v>
      </c>
      <c r="V160" s="338">
        <f t="shared" si="57"/>
        <v>51</v>
      </c>
      <c r="W160" s="435">
        <v>27</v>
      </c>
      <c r="X160" s="425">
        <f t="shared" si="58"/>
        <v>3522.709724238026</v>
      </c>
      <c r="Y160" s="79">
        <f t="shared" si="59"/>
        <v>1.3062</v>
      </c>
    </row>
    <row r="161" spans="1:25" s="46" customFormat="1" ht="16.5" customHeight="1" x14ac:dyDescent="0.2">
      <c r="A161" s="75">
        <v>145</v>
      </c>
      <c r="B161" s="89">
        <f t="shared" si="60"/>
        <v>36.44</v>
      </c>
      <c r="C161" s="283">
        <v>23653</v>
      </c>
      <c r="D161" s="411">
        <f t="shared" si="45"/>
        <v>7789.132821075741</v>
      </c>
      <c r="E161" s="342">
        <f t="shared" si="50"/>
        <v>2633</v>
      </c>
      <c r="F161" s="338">
        <f t="shared" si="51"/>
        <v>156</v>
      </c>
      <c r="G161" s="407">
        <v>68</v>
      </c>
      <c r="H161" s="425">
        <f t="shared" si="52"/>
        <v>10646.132821075742</v>
      </c>
      <c r="I161" s="117">
        <f t="shared" si="46"/>
        <v>3.9790999999999999</v>
      </c>
      <c r="J161" s="96">
        <f t="shared" si="61"/>
        <v>54.38</v>
      </c>
      <c r="K161" s="283">
        <v>23653</v>
      </c>
      <c r="L161" s="407">
        <f t="shared" si="47"/>
        <v>5219.4924604634052</v>
      </c>
      <c r="M161" s="342">
        <f t="shared" si="53"/>
        <v>1764</v>
      </c>
      <c r="N161" s="338">
        <f t="shared" si="54"/>
        <v>104</v>
      </c>
      <c r="O161" s="435">
        <v>41</v>
      </c>
      <c r="P161" s="425">
        <f t="shared" si="55"/>
        <v>7128.4924604634052</v>
      </c>
      <c r="Q161" s="117">
        <f t="shared" si="48"/>
        <v>2.6663999999999999</v>
      </c>
      <c r="R161" s="120">
        <f t="shared" si="62"/>
        <v>110.41</v>
      </c>
      <c r="S161" s="283">
        <v>23653</v>
      </c>
      <c r="T161" s="407">
        <f t="shared" si="49"/>
        <v>2570.7454034960606</v>
      </c>
      <c r="U161" s="387">
        <f t="shared" si="56"/>
        <v>869</v>
      </c>
      <c r="V161" s="338">
        <f t="shared" si="57"/>
        <v>51</v>
      </c>
      <c r="W161" s="435">
        <v>27</v>
      </c>
      <c r="X161" s="425">
        <f t="shared" si="58"/>
        <v>3517.7454034960606</v>
      </c>
      <c r="Y161" s="79">
        <f t="shared" si="59"/>
        <v>1.3132999999999999</v>
      </c>
    </row>
    <row r="162" spans="1:25" s="46" customFormat="1" ht="16.5" customHeight="1" x14ac:dyDescent="0.2">
      <c r="A162" s="75">
        <v>146</v>
      </c>
      <c r="B162" s="89">
        <f t="shared" si="60"/>
        <v>36.49</v>
      </c>
      <c r="C162" s="283">
        <v>23653</v>
      </c>
      <c r="D162" s="411">
        <f t="shared" si="45"/>
        <v>7778.459852014249</v>
      </c>
      <c r="E162" s="342">
        <f t="shared" si="50"/>
        <v>2629</v>
      </c>
      <c r="F162" s="338">
        <f t="shared" si="51"/>
        <v>156</v>
      </c>
      <c r="G162" s="407">
        <v>68</v>
      </c>
      <c r="H162" s="425">
        <f t="shared" si="52"/>
        <v>10631.45985201425</v>
      </c>
      <c r="I162" s="117">
        <f t="shared" si="46"/>
        <v>4.0011000000000001</v>
      </c>
      <c r="J162" s="96">
        <f t="shared" si="61"/>
        <v>54.46</v>
      </c>
      <c r="K162" s="283">
        <v>23653</v>
      </c>
      <c r="L162" s="407">
        <f t="shared" si="47"/>
        <v>5211.8251928020563</v>
      </c>
      <c r="M162" s="342">
        <f t="shared" si="53"/>
        <v>1762</v>
      </c>
      <c r="N162" s="338">
        <f t="shared" si="54"/>
        <v>104</v>
      </c>
      <c r="O162" s="435">
        <v>41</v>
      </c>
      <c r="P162" s="425">
        <f t="shared" si="55"/>
        <v>7118.8251928020563</v>
      </c>
      <c r="Q162" s="117">
        <f t="shared" si="48"/>
        <v>2.6808999999999998</v>
      </c>
      <c r="R162" s="120">
        <f t="shared" si="62"/>
        <v>110.58</v>
      </c>
      <c r="S162" s="283">
        <v>23653</v>
      </c>
      <c r="T162" s="407">
        <f t="shared" si="49"/>
        <v>2566.7932718393922</v>
      </c>
      <c r="U162" s="387">
        <f t="shared" si="56"/>
        <v>868</v>
      </c>
      <c r="V162" s="338">
        <f t="shared" si="57"/>
        <v>51</v>
      </c>
      <c r="W162" s="435">
        <v>27</v>
      </c>
      <c r="X162" s="425">
        <f t="shared" si="58"/>
        <v>3512.7932718393922</v>
      </c>
      <c r="Y162" s="79">
        <f t="shared" si="59"/>
        <v>1.3203</v>
      </c>
    </row>
    <row r="163" spans="1:25" s="46" customFormat="1" ht="16.5" customHeight="1" x14ac:dyDescent="0.2">
      <c r="A163" s="75">
        <v>147</v>
      </c>
      <c r="B163" s="89">
        <f t="shared" si="60"/>
        <v>36.54</v>
      </c>
      <c r="C163" s="283">
        <v>23653</v>
      </c>
      <c r="D163" s="411">
        <f t="shared" si="45"/>
        <v>7767.8160919540232</v>
      </c>
      <c r="E163" s="342">
        <f t="shared" si="50"/>
        <v>2626</v>
      </c>
      <c r="F163" s="338">
        <f t="shared" si="51"/>
        <v>155</v>
      </c>
      <c r="G163" s="407">
        <v>68</v>
      </c>
      <c r="H163" s="425">
        <f t="shared" si="52"/>
        <v>10616.816091954024</v>
      </c>
      <c r="I163" s="117">
        <f t="shared" si="46"/>
        <v>4.0229999999999997</v>
      </c>
      <c r="J163" s="96">
        <f t="shared" si="61"/>
        <v>54.54</v>
      </c>
      <c r="K163" s="283">
        <v>23653</v>
      </c>
      <c r="L163" s="407">
        <f t="shared" si="47"/>
        <v>5204.1804180418048</v>
      </c>
      <c r="M163" s="342">
        <f t="shared" si="53"/>
        <v>1759</v>
      </c>
      <c r="N163" s="338">
        <f t="shared" si="54"/>
        <v>104</v>
      </c>
      <c r="O163" s="435">
        <v>41</v>
      </c>
      <c r="P163" s="425">
        <f t="shared" si="55"/>
        <v>7108.1804180418048</v>
      </c>
      <c r="Q163" s="117">
        <f t="shared" si="48"/>
        <v>2.6953</v>
      </c>
      <c r="R163" s="120">
        <f t="shared" si="62"/>
        <v>110.74</v>
      </c>
      <c r="S163" s="283">
        <v>23653</v>
      </c>
      <c r="T163" s="407">
        <f t="shared" si="49"/>
        <v>2563.0847029077117</v>
      </c>
      <c r="U163" s="387">
        <f t="shared" si="56"/>
        <v>866</v>
      </c>
      <c r="V163" s="338">
        <f t="shared" si="57"/>
        <v>51</v>
      </c>
      <c r="W163" s="435">
        <v>27</v>
      </c>
      <c r="X163" s="425">
        <f t="shared" si="58"/>
        <v>3507.0847029077117</v>
      </c>
      <c r="Y163" s="79">
        <f t="shared" si="59"/>
        <v>1.3273999999999999</v>
      </c>
    </row>
    <row r="164" spans="1:25" s="46" customFormat="1" ht="16.5" customHeight="1" x14ac:dyDescent="0.2">
      <c r="A164" s="75">
        <v>148</v>
      </c>
      <c r="B164" s="89">
        <f t="shared" si="60"/>
        <v>36.6</v>
      </c>
      <c r="C164" s="283">
        <v>23653</v>
      </c>
      <c r="D164" s="411">
        <f t="shared" si="45"/>
        <v>7755.0819672131147</v>
      </c>
      <c r="E164" s="342">
        <f t="shared" si="50"/>
        <v>2621</v>
      </c>
      <c r="F164" s="338">
        <f t="shared" si="51"/>
        <v>155</v>
      </c>
      <c r="G164" s="407">
        <v>68</v>
      </c>
      <c r="H164" s="425">
        <f t="shared" si="52"/>
        <v>10599.081967213115</v>
      </c>
      <c r="I164" s="117">
        <f t="shared" si="46"/>
        <v>4.0437000000000003</v>
      </c>
      <c r="J164" s="96">
        <f t="shared" si="61"/>
        <v>54.62</v>
      </c>
      <c r="K164" s="283">
        <v>23653</v>
      </c>
      <c r="L164" s="407">
        <f t="shared" si="47"/>
        <v>5196.5580373489556</v>
      </c>
      <c r="M164" s="342">
        <f t="shared" si="53"/>
        <v>1756</v>
      </c>
      <c r="N164" s="338">
        <f t="shared" si="54"/>
        <v>104</v>
      </c>
      <c r="O164" s="435">
        <v>41</v>
      </c>
      <c r="P164" s="425">
        <f t="shared" si="55"/>
        <v>7097.5580373489556</v>
      </c>
      <c r="Q164" s="117">
        <f t="shared" si="48"/>
        <v>2.7096</v>
      </c>
      <c r="R164" s="120">
        <f t="shared" si="62"/>
        <v>110.9</v>
      </c>
      <c r="S164" s="283">
        <v>23653</v>
      </c>
      <c r="T164" s="407">
        <f t="shared" si="49"/>
        <v>2559.3868349864742</v>
      </c>
      <c r="U164" s="387">
        <f t="shared" si="56"/>
        <v>865</v>
      </c>
      <c r="V164" s="338">
        <f t="shared" si="57"/>
        <v>51</v>
      </c>
      <c r="W164" s="435">
        <v>27</v>
      </c>
      <c r="X164" s="425">
        <f t="shared" si="58"/>
        <v>3502.3868349864742</v>
      </c>
      <c r="Y164" s="79">
        <f t="shared" si="59"/>
        <v>1.3345</v>
      </c>
    </row>
    <row r="165" spans="1:25" s="46" customFormat="1" ht="16.5" customHeight="1" x14ac:dyDescent="0.2">
      <c r="A165" s="75">
        <v>149</v>
      </c>
      <c r="B165" s="89">
        <f t="shared" si="60"/>
        <v>36.65</v>
      </c>
      <c r="C165" s="283">
        <v>23653</v>
      </c>
      <c r="D165" s="411">
        <f t="shared" si="45"/>
        <v>7744.5020463847195</v>
      </c>
      <c r="E165" s="342">
        <f t="shared" si="50"/>
        <v>2618</v>
      </c>
      <c r="F165" s="338">
        <f t="shared" si="51"/>
        <v>155</v>
      </c>
      <c r="G165" s="407">
        <v>68</v>
      </c>
      <c r="H165" s="425">
        <f t="shared" si="52"/>
        <v>10585.50204638472</v>
      </c>
      <c r="I165" s="117">
        <f t="shared" si="46"/>
        <v>4.0655000000000001</v>
      </c>
      <c r="J165" s="96">
        <f t="shared" si="61"/>
        <v>54.7</v>
      </c>
      <c r="K165" s="283">
        <v>23653</v>
      </c>
      <c r="L165" s="407">
        <f t="shared" si="47"/>
        <v>5188.9579524680075</v>
      </c>
      <c r="M165" s="342">
        <f t="shared" si="53"/>
        <v>1754</v>
      </c>
      <c r="N165" s="338">
        <f t="shared" si="54"/>
        <v>104</v>
      </c>
      <c r="O165" s="435">
        <v>41</v>
      </c>
      <c r="P165" s="425">
        <f t="shared" si="55"/>
        <v>7087.9579524680075</v>
      </c>
      <c r="Q165" s="117">
        <f t="shared" si="48"/>
        <v>2.7239</v>
      </c>
      <c r="R165" s="120">
        <f t="shared" si="62"/>
        <v>111.06</v>
      </c>
      <c r="S165" s="283">
        <v>23653</v>
      </c>
      <c r="T165" s="407">
        <f t="shared" si="49"/>
        <v>2555.6996218260401</v>
      </c>
      <c r="U165" s="387">
        <f t="shared" si="56"/>
        <v>864</v>
      </c>
      <c r="V165" s="338">
        <f t="shared" si="57"/>
        <v>51</v>
      </c>
      <c r="W165" s="435">
        <v>27</v>
      </c>
      <c r="X165" s="425">
        <f t="shared" si="58"/>
        <v>3497.6996218260401</v>
      </c>
      <c r="Y165" s="79">
        <f t="shared" si="59"/>
        <v>1.3415999999999999</v>
      </c>
    </row>
    <row r="166" spans="1:25" s="46" customFormat="1" ht="16.5" customHeight="1" x14ac:dyDescent="0.2">
      <c r="A166" s="83">
        <v>150</v>
      </c>
      <c r="B166" s="89">
        <f t="shared" si="60"/>
        <v>36.700000000000003</v>
      </c>
      <c r="C166" s="283">
        <v>23653</v>
      </c>
      <c r="D166" s="411">
        <f t="shared" si="45"/>
        <v>7733.9509536784735</v>
      </c>
      <c r="E166" s="342">
        <f t="shared" si="50"/>
        <v>2614</v>
      </c>
      <c r="F166" s="338">
        <f t="shared" si="51"/>
        <v>155</v>
      </c>
      <c r="G166" s="407">
        <v>68</v>
      </c>
      <c r="H166" s="425">
        <f t="shared" si="52"/>
        <v>10570.950953678474</v>
      </c>
      <c r="I166" s="117">
        <f t="shared" si="46"/>
        <v>4.0872000000000002</v>
      </c>
      <c r="J166" s="96">
        <f t="shared" si="61"/>
        <v>54.78</v>
      </c>
      <c r="K166" s="283">
        <v>23653</v>
      </c>
      <c r="L166" s="407">
        <f t="shared" si="47"/>
        <v>5181.3800657174152</v>
      </c>
      <c r="M166" s="342">
        <f t="shared" si="53"/>
        <v>1751</v>
      </c>
      <c r="N166" s="338">
        <f t="shared" si="54"/>
        <v>104</v>
      </c>
      <c r="O166" s="435">
        <v>41</v>
      </c>
      <c r="P166" s="425">
        <f t="shared" si="55"/>
        <v>7077.3800657174152</v>
      </c>
      <c r="Q166" s="117">
        <f t="shared" si="48"/>
        <v>2.7382</v>
      </c>
      <c r="R166" s="120">
        <f t="shared" si="62"/>
        <v>111.21</v>
      </c>
      <c r="S166" s="283">
        <v>23653</v>
      </c>
      <c r="T166" s="407">
        <f t="shared" si="49"/>
        <v>2552.2524952792014</v>
      </c>
      <c r="U166" s="387">
        <f t="shared" si="56"/>
        <v>863</v>
      </c>
      <c r="V166" s="338">
        <f t="shared" si="57"/>
        <v>51</v>
      </c>
      <c r="W166" s="435">
        <v>27</v>
      </c>
      <c r="X166" s="425">
        <f t="shared" si="58"/>
        <v>3493.2524952792014</v>
      </c>
      <c r="Y166" s="79">
        <f t="shared" si="59"/>
        <v>1.3488</v>
      </c>
    </row>
    <row r="167" spans="1:25" s="46" customFormat="1" ht="16.5" customHeight="1" x14ac:dyDescent="0.2">
      <c r="A167" s="75">
        <v>151</v>
      </c>
      <c r="B167" s="89">
        <f t="shared" si="60"/>
        <v>36.75</v>
      </c>
      <c r="C167" s="283">
        <v>23653</v>
      </c>
      <c r="D167" s="411">
        <f t="shared" si="45"/>
        <v>7723.4285714285706</v>
      </c>
      <c r="E167" s="342">
        <f t="shared" si="50"/>
        <v>2611</v>
      </c>
      <c r="F167" s="338">
        <f t="shared" si="51"/>
        <v>154</v>
      </c>
      <c r="G167" s="407">
        <v>68</v>
      </c>
      <c r="H167" s="425">
        <f t="shared" si="52"/>
        <v>10556.428571428571</v>
      </c>
      <c r="I167" s="117">
        <f t="shared" si="46"/>
        <v>4.1087999999999996</v>
      </c>
      <c r="J167" s="96">
        <f t="shared" si="61"/>
        <v>54.85</v>
      </c>
      <c r="K167" s="283">
        <v>23653</v>
      </c>
      <c r="L167" s="407">
        <f t="shared" si="47"/>
        <v>5174.7675478577939</v>
      </c>
      <c r="M167" s="342">
        <f t="shared" si="53"/>
        <v>1749</v>
      </c>
      <c r="N167" s="338">
        <f t="shared" si="54"/>
        <v>103</v>
      </c>
      <c r="O167" s="435">
        <v>41</v>
      </c>
      <c r="P167" s="425">
        <f t="shared" si="55"/>
        <v>7067.7675478577939</v>
      </c>
      <c r="Q167" s="117">
        <f t="shared" si="48"/>
        <v>2.7530000000000001</v>
      </c>
      <c r="R167" s="120">
        <f t="shared" si="62"/>
        <v>111.36</v>
      </c>
      <c r="S167" s="283">
        <v>23653</v>
      </c>
      <c r="T167" s="407">
        <f t="shared" si="49"/>
        <v>2548.8146551724135</v>
      </c>
      <c r="U167" s="387">
        <f t="shared" si="56"/>
        <v>861</v>
      </c>
      <c r="V167" s="338">
        <f t="shared" si="57"/>
        <v>51</v>
      </c>
      <c r="W167" s="435">
        <v>27</v>
      </c>
      <c r="X167" s="425">
        <f t="shared" si="58"/>
        <v>3487.8146551724135</v>
      </c>
      <c r="Y167" s="79">
        <f t="shared" si="59"/>
        <v>1.3560000000000001</v>
      </c>
    </row>
    <row r="168" spans="1:25" s="46" customFormat="1" ht="16.5" customHeight="1" x14ac:dyDescent="0.2">
      <c r="A168" s="75">
        <v>152</v>
      </c>
      <c r="B168" s="89">
        <f t="shared" si="60"/>
        <v>36.799999999999997</v>
      </c>
      <c r="C168" s="283">
        <v>23653</v>
      </c>
      <c r="D168" s="411">
        <f t="shared" si="45"/>
        <v>7712.934782608696</v>
      </c>
      <c r="E168" s="342">
        <f t="shared" si="50"/>
        <v>2607</v>
      </c>
      <c r="F168" s="338">
        <f t="shared" si="51"/>
        <v>154</v>
      </c>
      <c r="G168" s="407">
        <v>68</v>
      </c>
      <c r="H168" s="425">
        <f t="shared" si="52"/>
        <v>10541.934782608696</v>
      </c>
      <c r="I168" s="117">
        <f t="shared" si="46"/>
        <v>4.1303999999999998</v>
      </c>
      <c r="J168" s="96">
        <f t="shared" si="61"/>
        <v>54.92</v>
      </c>
      <c r="K168" s="283">
        <v>23653</v>
      </c>
      <c r="L168" s="407">
        <f t="shared" si="47"/>
        <v>5168.1718863801889</v>
      </c>
      <c r="M168" s="342">
        <f t="shared" si="53"/>
        <v>1747</v>
      </c>
      <c r="N168" s="338">
        <f t="shared" si="54"/>
        <v>103</v>
      </c>
      <c r="O168" s="435">
        <v>41</v>
      </c>
      <c r="P168" s="425">
        <f t="shared" si="55"/>
        <v>7059.1718863801889</v>
      </c>
      <c r="Q168" s="117">
        <f t="shared" si="48"/>
        <v>2.7677</v>
      </c>
      <c r="R168" s="120">
        <f t="shared" si="62"/>
        <v>111.51</v>
      </c>
      <c r="S168" s="283">
        <v>23653</v>
      </c>
      <c r="T168" s="407">
        <f t="shared" si="49"/>
        <v>2545.3860640301318</v>
      </c>
      <c r="U168" s="387">
        <f t="shared" si="56"/>
        <v>860</v>
      </c>
      <c r="V168" s="338">
        <f t="shared" si="57"/>
        <v>51</v>
      </c>
      <c r="W168" s="435">
        <v>27</v>
      </c>
      <c r="X168" s="425">
        <f t="shared" si="58"/>
        <v>3483.3860640301318</v>
      </c>
      <c r="Y168" s="79">
        <f t="shared" si="59"/>
        <v>1.3631</v>
      </c>
    </row>
    <row r="169" spans="1:25" s="46" customFormat="1" ht="16.5" customHeight="1" x14ac:dyDescent="0.2">
      <c r="A169" s="75">
        <v>153</v>
      </c>
      <c r="B169" s="89">
        <f t="shared" si="60"/>
        <v>36.840000000000003</v>
      </c>
      <c r="C169" s="283">
        <v>23653</v>
      </c>
      <c r="D169" s="411">
        <f t="shared" si="45"/>
        <v>7704.5602605863187</v>
      </c>
      <c r="E169" s="342">
        <f t="shared" si="50"/>
        <v>2604</v>
      </c>
      <c r="F169" s="338">
        <f t="shared" si="51"/>
        <v>154</v>
      </c>
      <c r="G169" s="407">
        <v>68</v>
      </c>
      <c r="H169" s="425">
        <f t="shared" si="52"/>
        <v>10530.560260586319</v>
      </c>
      <c r="I169" s="117">
        <f t="shared" si="46"/>
        <v>4.1531000000000002</v>
      </c>
      <c r="J169" s="96">
        <f t="shared" si="61"/>
        <v>54.99</v>
      </c>
      <c r="K169" s="283">
        <v>23653</v>
      </c>
      <c r="L169" s="407">
        <f t="shared" si="47"/>
        <v>5161.5930169121657</v>
      </c>
      <c r="M169" s="342">
        <f t="shared" si="53"/>
        <v>1745</v>
      </c>
      <c r="N169" s="338">
        <f t="shared" si="54"/>
        <v>103</v>
      </c>
      <c r="O169" s="435">
        <v>41</v>
      </c>
      <c r="P169" s="425">
        <f t="shared" si="55"/>
        <v>7050.5930169121657</v>
      </c>
      <c r="Q169" s="117">
        <f t="shared" si="48"/>
        <v>2.7823000000000002</v>
      </c>
      <c r="R169" s="120">
        <f t="shared" si="62"/>
        <v>111.65</v>
      </c>
      <c r="S169" s="283">
        <v>23653</v>
      </c>
      <c r="T169" s="407">
        <f t="shared" si="49"/>
        <v>2542.1943573667709</v>
      </c>
      <c r="U169" s="387">
        <f t="shared" si="56"/>
        <v>859</v>
      </c>
      <c r="V169" s="338">
        <f t="shared" si="57"/>
        <v>51</v>
      </c>
      <c r="W169" s="435">
        <v>27</v>
      </c>
      <c r="X169" s="425">
        <f t="shared" si="58"/>
        <v>3479.1943573667709</v>
      </c>
      <c r="Y169" s="79">
        <f t="shared" si="59"/>
        <v>1.3704000000000001</v>
      </c>
    </row>
    <row r="170" spans="1:25" s="46" customFormat="1" ht="16.5" customHeight="1" x14ac:dyDescent="0.2">
      <c r="A170" s="75">
        <v>154</v>
      </c>
      <c r="B170" s="89">
        <f t="shared" si="60"/>
        <v>36.89</v>
      </c>
      <c r="C170" s="283">
        <v>23653</v>
      </c>
      <c r="D170" s="411">
        <f t="shared" si="45"/>
        <v>7694.1176470588234</v>
      </c>
      <c r="E170" s="342">
        <f t="shared" si="50"/>
        <v>2601</v>
      </c>
      <c r="F170" s="338">
        <f t="shared" si="51"/>
        <v>154</v>
      </c>
      <c r="G170" s="407">
        <v>68</v>
      </c>
      <c r="H170" s="425">
        <f t="shared" si="52"/>
        <v>10517.117647058823</v>
      </c>
      <c r="I170" s="117">
        <f t="shared" si="46"/>
        <v>4.1745999999999999</v>
      </c>
      <c r="J170" s="96">
        <f t="shared" si="61"/>
        <v>55.06</v>
      </c>
      <c r="K170" s="283">
        <v>23653</v>
      </c>
      <c r="L170" s="407">
        <f t="shared" si="47"/>
        <v>5155.0308754086454</v>
      </c>
      <c r="M170" s="342">
        <f t="shared" si="53"/>
        <v>1742</v>
      </c>
      <c r="N170" s="338">
        <f t="shared" si="54"/>
        <v>103</v>
      </c>
      <c r="O170" s="435">
        <v>41</v>
      </c>
      <c r="P170" s="425">
        <f t="shared" si="55"/>
        <v>7041.0308754086454</v>
      </c>
      <c r="Q170" s="117">
        <f t="shared" si="48"/>
        <v>2.7968999999999999</v>
      </c>
      <c r="R170" s="120">
        <f t="shared" si="62"/>
        <v>111.79</v>
      </c>
      <c r="S170" s="283">
        <v>23653</v>
      </c>
      <c r="T170" s="407">
        <f t="shared" si="49"/>
        <v>2539.0106449592986</v>
      </c>
      <c r="U170" s="387">
        <f t="shared" si="56"/>
        <v>858</v>
      </c>
      <c r="V170" s="338">
        <f t="shared" si="57"/>
        <v>51</v>
      </c>
      <c r="W170" s="435">
        <v>27</v>
      </c>
      <c r="X170" s="425">
        <f t="shared" si="58"/>
        <v>3475.0106449592986</v>
      </c>
      <c r="Y170" s="79">
        <f t="shared" si="59"/>
        <v>1.3775999999999999</v>
      </c>
    </row>
    <row r="171" spans="1:25" s="46" customFormat="1" ht="16.5" customHeight="1" x14ac:dyDescent="0.2">
      <c r="A171" s="75">
        <v>155</v>
      </c>
      <c r="B171" s="89">
        <f t="shared" si="60"/>
        <v>36.94</v>
      </c>
      <c r="C171" s="283">
        <v>23653</v>
      </c>
      <c r="D171" s="411">
        <f t="shared" si="45"/>
        <v>7683.7033026529507</v>
      </c>
      <c r="E171" s="342">
        <f t="shared" si="50"/>
        <v>2597</v>
      </c>
      <c r="F171" s="338">
        <f t="shared" si="51"/>
        <v>154</v>
      </c>
      <c r="G171" s="407">
        <v>68</v>
      </c>
      <c r="H171" s="425">
        <f t="shared" si="52"/>
        <v>10502.70330265295</v>
      </c>
      <c r="I171" s="117">
        <f t="shared" si="46"/>
        <v>4.1959999999999997</v>
      </c>
      <c r="J171" s="96">
        <f t="shared" si="61"/>
        <v>55.13</v>
      </c>
      <c r="K171" s="283">
        <v>23653</v>
      </c>
      <c r="L171" s="407">
        <f t="shared" si="47"/>
        <v>5148.4853981498272</v>
      </c>
      <c r="M171" s="342">
        <f t="shared" si="53"/>
        <v>1740</v>
      </c>
      <c r="N171" s="338">
        <f t="shared" si="54"/>
        <v>103</v>
      </c>
      <c r="O171" s="435">
        <v>41</v>
      </c>
      <c r="P171" s="425">
        <f t="shared" si="55"/>
        <v>7032.4853981498272</v>
      </c>
      <c r="Q171" s="117">
        <f t="shared" si="48"/>
        <v>2.8115000000000001</v>
      </c>
      <c r="R171" s="120">
        <f t="shared" si="62"/>
        <v>111.92</v>
      </c>
      <c r="S171" s="283">
        <v>23653</v>
      </c>
      <c r="T171" s="407">
        <f t="shared" si="49"/>
        <v>2536.0614724803431</v>
      </c>
      <c r="U171" s="387">
        <f t="shared" si="56"/>
        <v>857</v>
      </c>
      <c r="V171" s="338">
        <f t="shared" si="57"/>
        <v>51</v>
      </c>
      <c r="W171" s="435">
        <v>27</v>
      </c>
      <c r="X171" s="425">
        <f t="shared" si="58"/>
        <v>3471.0614724803431</v>
      </c>
      <c r="Y171" s="79">
        <f t="shared" si="59"/>
        <v>1.3849</v>
      </c>
    </row>
    <row r="172" spans="1:25" s="46" customFormat="1" ht="16.5" customHeight="1" x14ac:dyDescent="0.2">
      <c r="A172" s="75">
        <v>156</v>
      </c>
      <c r="B172" s="89">
        <f t="shared" si="60"/>
        <v>36.979999999999997</v>
      </c>
      <c r="C172" s="283">
        <v>23653</v>
      </c>
      <c r="D172" s="411">
        <f t="shared" si="45"/>
        <v>7675.3921038399139</v>
      </c>
      <c r="E172" s="342">
        <f t="shared" si="50"/>
        <v>2594</v>
      </c>
      <c r="F172" s="338">
        <f t="shared" si="51"/>
        <v>154</v>
      </c>
      <c r="G172" s="407">
        <v>68</v>
      </c>
      <c r="H172" s="425">
        <f t="shared" si="52"/>
        <v>10491.392103839913</v>
      </c>
      <c r="I172" s="117">
        <f t="shared" si="46"/>
        <v>4.2184999999999997</v>
      </c>
      <c r="J172" s="96">
        <f t="shared" si="61"/>
        <v>55.19</v>
      </c>
      <c r="K172" s="283">
        <v>23653</v>
      </c>
      <c r="L172" s="407">
        <f t="shared" si="47"/>
        <v>5142.8882043848525</v>
      </c>
      <c r="M172" s="342">
        <f t="shared" si="53"/>
        <v>1738</v>
      </c>
      <c r="N172" s="338">
        <f t="shared" si="54"/>
        <v>103</v>
      </c>
      <c r="O172" s="435">
        <v>41</v>
      </c>
      <c r="P172" s="425">
        <f t="shared" si="55"/>
        <v>7024.8882043848525</v>
      </c>
      <c r="Q172" s="117">
        <f t="shared" si="48"/>
        <v>2.8266</v>
      </c>
      <c r="R172" s="120">
        <f t="shared" si="62"/>
        <v>112.06</v>
      </c>
      <c r="S172" s="283">
        <v>23653</v>
      </c>
      <c r="T172" s="407">
        <f t="shared" si="49"/>
        <v>2532.8930929859002</v>
      </c>
      <c r="U172" s="387">
        <f t="shared" si="56"/>
        <v>856</v>
      </c>
      <c r="V172" s="338">
        <f t="shared" si="57"/>
        <v>51</v>
      </c>
      <c r="W172" s="435">
        <v>27</v>
      </c>
      <c r="X172" s="425">
        <f t="shared" si="58"/>
        <v>3466.8930929859002</v>
      </c>
      <c r="Y172" s="79">
        <f t="shared" si="59"/>
        <v>1.3920999999999999</v>
      </c>
    </row>
    <row r="173" spans="1:25" s="46" customFormat="1" ht="16.5" customHeight="1" x14ac:dyDescent="0.2">
      <c r="A173" s="75">
        <v>157</v>
      </c>
      <c r="B173" s="89">
        <f t="shared" si="60"/>
        <v>37.020000000000003</v>
      </c>
      <c r="C173" s="283">
        <v>23653</v>
      </c>
      <c r="D173" s="411">
        <f t="shared" si="45"/>
        <v>7667.0988654781204</v>
      </c>
      <c r="E173" s="342">
        <f t="shared" si="50"/>
        <v>2591</v>
      </c>
      <c r="F173" s="338">
        <f t="shared" si="51"/>
        <v>153</v>
      </c>
      <c r="G173" s="407">
        <v>68</v>
      </c>
      <c r="H173" s="425">
        <f t="shared" si="52"/>
        <v>10479.098865478121</v>
      </c>
      <c r="I173" s="117">
        <f t="shared" si="46"/>
        <v>4.2409999999999997</v>
      </c>
      <c r="J173" s="96">
        <f t="shared" si="61"/>
        <v>55.25</v>
      </c>
      <c r="K173" s="283">
        <v>23653</v>
      </c>
      <c r="L173" s="407">
        <f t="shared" si="47"/>
        <v>5137.303167420815</v>
      </c>
      <c r="M173" s="342">
        <f t="shared" si="53"/>
        <v>1736</v>
      </c>
      <c r="N173" s="338">
        <f t="shared" si="54"/>
        <v>103</v>
      </c>
      <c r="O173" s="435">
        <v>41</v>
      </c>
      <c r="P173" s="425">
        <f t="shared" si="55"/>
        <v>7017.303167420815</v>
      </c>
      <c r="Q173" s="117">
        <f t="shared" si="48"/>
        <v>2.8416000000000001</v>
      </c>
      <c r="R173" s="120">
        <f t="shared" si="62"/>
        <v>112.18</v>
      </c>
      <c r="S173" s="283">
        <v>23653</v>
      </c>
      <c r="T173" s="407">
        <f t="shared" si="49"/>
        <v>2530.1836334462469</v>
      </c>
      <c r="U173" s="387">
        <f t="shared" si="56"/>
        <v>855</v>
      </c>
      <c r="V173" s="338">
        <f t="shared" si="57"/>
        <v>51</v>
      </c>
      <c r="W173" s="435">
        <v>27</v>
      </c>
      <c r="X173" s="425">
        <f t="shared" si="58"/>
        <v>3463.1836334462469</v>
      </c>
      <c r="Y173" s="79">
        <f t="shared" si="59"/>
        <v>1.3995</v>
      </c>
    </row>
    <row r="174" spans="1:25" s="46" customFormat="1" ht="16.5" customHeight="1" x14ac:dyDescent="0.2">
      <c r="A174" s="75">
        <v>158</v>
      </c>
      <c r="B174" s="89">
        <f t="shared" si="60"/>
        <v>37.06</v>
      </c>
      <c r="C174" s="283">
        <v>23653</v>
      </c>
      <c r="D174" s="411">
        <f t="shared" si="45"/>
        <v>7658.823529411764</v>
      </c>
      <c r="E174" s="342">
        <f t="shared" si="50"/>
        <v>2589</v>
      </c>
      <c r="F174" s="338">
        <f t="shared" si="51"/>
        <v>153</v>
      </c>
      <c r="G174" s="407">
        <v>68</v>
      </c>
      <c r="H174" s="425">
        <f t="shared" si="52"/>
        <v>10468.823529411764</v>
      </c>
      <c r="I174" s="117">
        <f t="shared" si="46"/>
        <v>4.2633999999999999</v>
      </c>
      <c r="J174" s="96">
        <f t="shared" si="61"/>
        <v>55.32</v>
      </c>
      <c r="K174" s="283">
        <v>23653</v>
      </c>
      <c r="L174" s="407">
        <f t="shared" si="47"/>
        <v>5130.8026030368765</v>
      </c>
      <c r="M174" s="342">
        <f t="shared" si="53"/>
        <v>1734</v>
      </c>
      <c r="N174" s="338">
        <f t="shared" si="54"/>
        <v>103</v>
      </c>
      <c r="O174" s="435">
        <v>41</v>
      </c>
      <c r="P174" s="425">
        <f t="shared" si="55"/>
        <v>7008.8026030368765</v>
      </c>
      <c r="Q174" s="117">
        <f t="shared" si="48"/>
        <v>2.8561000000000001</v>
      </c>
      <c r="R174" s="120">
        <f t="shared" si="62"/>
        <v>112.31</v>
      </c>
      <c r="S174" s="283">
        <v>23653</v>
      </c>
      <c r="T174" s="407">
        <f t="shared" si="49"/>
        <v>2527.2549194194639</v>
      </c>
      <c r="U174" s="387">
        <f t="shared" si="56"/>
        <v>854</v>
      </c>
      <c r="V174" s="338">
        <f t="shared" si="57"/>
        <v>51</v>
      </c>
      <c r="W174" s="435">
        <v>27</v>
      </c>
      <c r="X174" s="425">
        <f t="shared" si="58"/>
        <v>3459.2549194194639</v>
      </c>
      <c r="Y174" s="79">
        <f t="shared" si="59"/>
        <v>1.4068000000000001</v>
      </c>
    </row>
    <row r="175" spans="1:25" s="46" customFormat="1" ht="16.5" customHeight="1" x14ac:dyDescent="0.2">
      <c r="A175" s="75">
        <v>159</v>
      </c>
      <c r="B175" s="89">
        <f t="shared" si="60"/>
        <v>37.1</v>
      </c>
      <c r="C175" s="463">
        <v>23653</v>
      </c>
      <c r="D175" s="411">
        <f t="shared" si="45"/>
        <v>7650.566037735849</v>
      </c>
      <c r="E175" s="333">
        <f t="shared" si="50"/>
        <v>2586</v>
      </c>
      <c r="F175" s="351">
        <f t="shared" si="51"/>
        <v>153</v>
      </c>
      <c r="G175" s="407">
        <v>68</v>
      </c>
      <c r="H175" s="429">
        <f t="shared" si="52"/>
        <v>10457.566037735849</v>
      </c>
      <c r="I175" s="123">
        <f t="shared" si="46"/>
        <v>4.2857000000000003</v>
      </c>
      <c r="J175" s="96">
        <f t="shared" si="61"/>
        <v>55.38</v>
      </c>
      <c r="K175" s="463">
        <v>23653</v>
      </c>
      <c r="L175" s="411">
        <f t="shared" si="47"/>
        <v>5125.2437703141923</v>
      </c>
      <c r="M175" s="333">
        <f t="shared" si="53"/>
        <v>1732</v>
      </c>
      <c r="N175" s="351">
        <f t="shared" si="54"/>
        <v>103</v>
      </c>
      <c r="O175" s="435">
        <v>41</v>
      </c>
      <c r="P175" s="429">
        <f t="shared" si="55"/>
        <v>7001.2437703141923</v>
      </c>
      <c r="Q175" s="123">
        <f t="shared" si="48"/>
        <v>2.8711000000000002</v>
      </c>
      <c r="R175" s="120">
        <f t="shared" si="62"/>
        <v>112.43</v>
      </c>
      <c r="S175" s="463">
        <v>23653</v>
      </c>
      <c r="T175" s="411">
        <f t="shared" si="49"/>
        <v>2524.5575024459663</v>
      </c>
      <c r="U175" s="417">
        <f t="shared" si="56"/>
        <v>853</v>
      </c>
      <c r="V175" s="351">
        <f t="shared" si="57"/>
        <v>50</v>
      </c>
      <c r="W175" s="435">
        <v>27</v>
      </c>
      <c r="X175" s="429">
        <f t="shared" si="58"/>
        <v>3454.5575024459663</v>
      </c>
      <c r="Y175" s="102">
        <f t="shared" si="59"/>
        <v>1.4141999999999999</v>
      </c>
    </row>
    <row r="176" spans="1:25" s="46" customFormat="1" ht="16.5" customHeight="1" x14ac:dyDescent="0.2">
      <c r="A176" s="83">
        <v>160</v>
      </c>
      <c r="B176" s="89">
        <f t="shared" si="60"/>
        <v>37.14</v>
      </c>
      <c r="C176" s="283">
        <v>23653</v>
      </c>
      <c r="D176" s="411">
        <f t="shared" si="45"/>
        <v>7642.3263327948298</v>
      </c>
      <c r="E176" s="342">
        <f t="shared" si="50"/>
        <v>2583</v>
      </c>
      <c r="F176" s="338">
        <f t="shared" si="51"/>
        <v>153</v>
      </c>
      <c r="G176" s="407">
        <v>68</v>
      </c>
      <c r="H176" s="425">
        <f t="shared" si="52"/>
        <v>10446.32633279483</v>
      </c>
      <c r="I176" s="117">
        <f t="shared" si="46"/>
        <v>4.3079999999999998</v>
      </c>
      <c r="J176" s="96">
        <f t="shared" si="61"/>
        <v>55.43</v>
      </c>
      <c r="K176" s="283">
        <v>23653</v>
      </c>
      <c r="L176" s="407">
        <f t="shared" si="47"/>
        <v>5120.6206025617894</v>
      </c>
      <c r="M176" s="342">
        <f t="shared" si="53"/>
        <v>1731</v>
      </c>
      <c r="N176" s="338">
        <f t="shared" si="54"/>
        <v>102</v>
      </c>
      <c r="O176" s="435">
        <v>41</v>
      </c>
      <c r="P176" s="425">
        <f t="shared" si="55"/>
        <v>6994.6206025617894</v>
      </c>
      <c r="Q176" s="117">
        <f t="shared" si="48"/>
        <v>2.8864999999999998</v>
      </c>
      <c r="R176" s="120">
        <f t="shared" si="62"/>
        <v>112.55</v>
      </c>
      <c r="S176" s="283">
        <v>23653</v>
      </c>
      <c r="T176" s="407">
        <f t="shared" si="49"/>
        <v>2521.8658374055972</v>
      </c>
      <c r="U176" s="387">
        <f t="shared" si="56"/>
        <v>852</v>
      </c>
      <c r="V176" s="338">
        <f t="shared" si="57"/>
        <v>50</v>
      </c>
      <c r="W176" s="435">
        <v>27</v>
      </c>
      <c r="X176" s="425">
        <f t="shared" si="58"/>
        <v>3450.8658374055972</v>
      </c>
      <c r="Y176" s="79">
        <f t="shared" si="59"/>
        <v>1.4216</v>
      </c>
    </row>
    <row r="177" spans="1:25" s="46" customFormat="1" ht="16.5" customHeight="1" x14ac:dyDescent="0.2">
      <c r="A177" s="69">
        <v>161</v>
      </c>
      <c r="B177" s="89">
        <f t="shared" si="60"/>
        <v>37.18</v>
      </c>
      <c r="C177" s="462">
        <v>23653</v>
      </c>
      <c r="D177" s="412">
        <f t="shared" si="45"/>
        <v>7634.1043571812806</v>
      </c>
      <c r="E177" s="414">
        <f t="shared" si="50"/>
        <v>2580</v>
      </c>
      <c r="F177" s="337">
        <f t="shared" si="51"/>
        <v>153</v>
      </c>
      <c r="G177" s="409">
        <v>68</v>
      </c>
      <c r="H177" s="428">
        <f t="shared" si="52"/>
        <v>10435.104357181281</v>
      </c>
      <c r="I177" s="119">
        <f t="shared" si="46"/>
        <v>4.3303000000000003</v>
      </c>
      <c r="J177" s="96">
        <f t="shared" si="61"/>
        <v>55.49</v>
      </c>
      <c r="K177" s="462">
        <v>23653</v>
      </c>
      <c r="L177" s="409">
        <f t="shared" si="47"/>
        <v>5115.0837988826815</v>
      </c>
      <c r="M177" s="414">
        <f t="shared" si="53"/>
        <v>1729</v>
      </c>
      <c r="N177" s="337">
        <f t="shared" si="54"/>
        <v>102</v>
      </c>
      <c r="O177" s="437">
        <v>41</v>
      </c>
      <c r="P177" s="428">
        <f t="shared" si="55"/>
        <v>6987.0837988826815</v>
      </c>
      <c r="Q177" s="119">
        <f t="shared" si="48"/>
        <v>2.9014000000000002</v>
      </c>
      <c r="R177" s="120">
        <f t="shared" si="62"/>
        <v>112.66</v>
      </c>
      <c r="S177" s="462">
        <v>23653</v>
      </c>
      <c r="T177" s="409">
        <f t="shared" si="49"/>
        <v>2519.4035150008876</v>
      </c>
      <c r="U177" s="395">
        <f t="shared" si="56"/>
        <v>852</v>
      </c>
      <c r="V177" s="337">
        <f t="shared" si="57"/>
        <v>50</v>
      </c>
      <c r="W177" s="437">
        <v>27</v>
      </c>
      <c r="X177" s="428">
        <f t="shared" si="58"/>
        <v>3448.4035150008876</v>
      </c>
      <c r="Y177" s="92">
        <f t="shared" si="59"/>
        <v>1.4291</v>
      </c>
    </row>
    <row r="178" spans="1:25" s="46" customFormat="1" ht="16.5" customHeight="1" x14ac:dyDescent="0.2">
      <c r="A178" s="75">
        <v>162</v>
      </c>
      <c r="B178" s="89">
        <f t="shared" si="60"/>
        <v>37.21</v>
      </c>
      <c r="C178" s="283">
        <v>23653</v>
      </c>
      <c r="D178" s="411">
        <f t="shared" si="45"/>
        <v>7627.9494759473273</v>
      </c>
      <c r="E178" s="342">
        <f t="shared" si="50"/>
        <v>2578</v>
      </c>
      <c r="F178" s="338">
        <f t="shared" si="51"/>
        <v>153</v>
      </c>
      <c r="G178" s="407">
        <v>68</v>
      </c>
      <c r="H178" s="425">
        <f t="shared" si="52"/>
        <v>10426.949475947327</v>
      </c>
      <c r="I178" s="117">
        <f t="shared" si="46"/>
        <v>4.3536999999999999</v>
      </c>
      <c r="J178" s="96">
        <f t="shared" si="61"/>
        <v>55.54</v>
      </c>
      <c r="K178" s="283">
        <v>23653</v>
      </c>
      <c r="L178" s="407">
        <f t="shared" si="47"/>
        <v>5110.4789341015485</v>
      </c>
      <c r="M178" s="342">
        <f t="shared" si="53"/>
        <v>1727</v>
      </c>
      <c r="N178" s="338">
        <f t="shared" si="54"/>
        <v>102</v>
      </c>
      <c r="O178" s="435">
        <v>41</v>
      </c>
      <c r="P178" s="425">
        <f t="shared" si="55"/>
        <v>6980.4789341015485</v>
      </c>
      <c r="Q178" s="117">
        <f t="shared" si="48"/>
        <v>2.9167999999999998</v>
      </c>
      <c r="R178" s="120">
        <f t="shared" si="62"/>
        <v>112.77</v>
      </c>
      <c r="S178" s="283">
        <v>23653</v>
      </c>
      <c r="T178" s="407">
        <f t="shared" si="49"/>
        <v>2516.9459962756055</v>
      </c>
      <c r="U178" s="387">
        <f t="shared" si="56"/>
        <v>851</v>
      </c>
      <c r="V178" s="338">
        <f t="shared" si="57"/>
        <v>50</v>
      </c>
      <c r="W178" s="435">
        <v>27</v>
      </c>
      <c r="X178" s="425">
        <f t="shared" si="58"/>
        <v>3444.9459962756055</v>
      </c>
      <c r="Y178" s="79">
        <f t="shared" si="59"/>
        <v>1.4366000000000001</v>
      </c>
    </row>
    <row r="179" spans="1:25" s="46" customFormat="1" ht="16.5" customHeight="1" x14ac:dyDescent="0.2">
      <c r="A179" s="75">
        <v>163</v>
      </c>
      <c r="B179" s="89">
        <f t="shared" si="60"/>
        <v>37.25</v>
      </c>
      <c r="C179" s="283">
        <v>23653</v>
      </c>
      <c r="D179" s="411">
        <f t="shared" si="45"/>
        <v>7619.7583892617458</v>
      </c>
      <c r="E179" s="342">
        <f t="shared" si="50"/>
        <v>2575</v>
      </c>
      <c r="F179" s="338">
        <f t="shared" si="51"/>
        <v>152</v>
      </c>
      <c r="G179" s="407">
        <v>68</v>
      </c>
      <c r="H179" s="425">
        <f t="shared" si="52"/>
        <v>10414.758389261746</v>
      </c>
      <c r="I179" s="117">
        <f t="shared" si="46"/>
        <v>4.3757999999999999</v>
      </c>
      <c r="J179" s="96">
        <f t="shared" si="61"/>
        <v>55.59</v>
      </c>
      <c r="K179" s="283">
        <v>23653</v>
      </c>
      <c r="L179" s="407">
        <f t="shared" si="47"/>
        <v>5105.8823529411757</v>
      </c>
      <c r="M179" s="342">
        <f t="shared" si="53"/>
        <v>1726</v>
      </c>
      <c r="N179" s="338">
        <f t="shared" si="54"/>
        <v>102</v>
      </c>
      <c r="O179" s="435">
        <v>41</v>
      </c>
      <c r="P179" s="425">
        <f t="shared" si="55"/>
        <v>6974.8823529411757</v>
      </c>
      <c r="Q179" s="117">
        <f t="shared" si="48"/>
        <v>2.9321999999999999</v>
      </c>
      <c r="R179" s="120">
        <f t="shared" si="62"/>
        <v>112.87</v>
      </c>
      <c r="S179" s="283">
        <v>23653</v>
      </c>
      <c r="T179" s="407">
        <f t="shared" si="49"/>
        <v>2514.7160450075307</v>
      </c>
      <c r="U179" s="387">
        <f t="shared" si="56"/>
        <v>850</v>
      </c>
      <c r="V179" s="338">
        <f t="shared" si="57"/>
        <v>50</v>
      </c>
      <c r="W179" s="435">
        <v>27</v>
      </c>
      <c r="X179" s="425">
        <f t="shared" si="58"/>
        <v>3441.7160450075307</v>
      </c>
      <c r="Y179" s="79">
        <f t="shared" si="59"/>
        <v>1.4440999999999999</v>
      </c>
    </row>
    <row r="180" spans="1:25" s="46" customFormat="1" ht="16.5" customHeight="1" x14ac:dyDescent="0.2">
      <c r="A180" s="75">
        <v>164</v>
      </c>
      <c r="B180" s="89">
        <f t="shared" si="60"/>
        <v>37.28</v>
      </c>
      <c r="C180" s="283">
        <v>23653</v>
      </c>
      <c r="D180" s="411">
        <f t="shared" si="45"/>
        <v>7613.6266094420598</v>
      </c>
      <c r="E180" s="342">
        <f t="shared" si="50"/>
        <v>2573</v>
      </c>
      <c r="F180" s="338">
        <f t="shared" si="51"/>
        <v>152</v>
      </c>
      <c r="G180" s="407">
        <v>68</v>
      </c>
      <c r="H180" s="425">
        <f t="shared" si="52"/>
        <v>10406.626609442061</v>
      </c>
      <c r="I180" s="117">
        <f t="shared" si="46"/>
        <v>4.3990999999999998</v>
      </c>
      <c r="J180" s="96">
        <f t="shared" si="61"/>
        <v>55.65</v>
      </c>
      <c r="K180" s="283">
        <v>23653</v>
      </c>
      <c r="L180" s="407">
        <f t="shared" si="47"/>
        <v>5100.3773584905666</v>
      </c>
      <c r="M180" s="342">
        <f t="shared" si="53"/>
        <v>1724</v>
      </c>
      <c r="N180" s="338">
        <f t="shared" si="54"/>
        <v>102</v>
      </c>
      <c r="O180" s="435">
        <v>41</v>
      </c>
      <c r="P180" s="425">
        <f t="shared" si="55"/>
        <v>6967.3773584905666</v>
      </c>
      <c r="Q180" s="117">
        <f t="shared" si="48"/>
        <v>2.9470000000000001</v>
      </c>
      <c r="R180" s="120">
        <f t="shared" si="62"/>
        <v>112.98</v>
      </c>
      <c r="S180" s="283">
        <v>23653</v>
      </c>
      <c r="T180" s="407">
        <f t="shared" si="49"/>
        <v>2512.2676579925651</v>
      </c>
      <c r="U180" s="387">
        <f t="shared" si="56"/>
        <v>849</v>
      </c>
      <c r="V180" s="338">
        <f t="shared" si="57"/>
        <v>50</v>
      </c>
      <c r="W180" s="435">
        <v>27</v>
      </c>
      <c r="X180" s="425">
        <f t="shared" si="58"/>
        <v>3438.2676579925651</v>
      </c>
      <c r="Y180" s="79">
        <f t="shared" si="59"/>
        <v>1.4516</v>
      </c>
    </row>
    <row r="181" spans="1:25" s="46" customFormat="1" ht="16.5" customHeight="1" x14ac:dyDescent="0.2">
      <c r="A181" s="75">
        <v>165</v>
      </c>
      <c r="B181" s="89">
        <f t="shared" si="60"/>
        <v>37.32</v>
      </c>
      <c r="C181" s="283">
        <v>23653</v>
      </c>
      <c r="D181" s="411">
        <f t="shared" si="45"/>
        <v>7605.4662379421225</v>
      </c>
      <c r="E181" s="342">
        <f t="shared" si="50"/>
        <v>2571</v>
      </c>
      <c r="F181" s="338">
        <f t="shared" si="51"/>
        <v>152</v>
      </c>
      <c r="G181" s="407">
        <v>68</v>
      </c>
      <c r="H181" s="425">
        <f t="shared" si="52"/>
        <v>10396.466237942122</v>
      </c>
      <c r="I181" s="117">
        <f t="shared" si="46"/>
        <v>4.4211999999999998</v>
      </c>
      <c r="J181" s="96">
        <f t="shared" si="61"/>
        <v>55.69</v>
      </c>
      <c r="K181" s="283">
        <v>23653</v>
      </c>
      <c r="L181" s="407">
        <f t="shared" si="47"/>
        <v>5096.7139522355901</v>
      </c>
      <c r="M181" s="342">
        <f t="shared" si="53"/>
        <v>1723</v>
      </c>
      <c r="N181" s="338">
        <f t="shared" si="54"/>
        <v>102</v>
      </c>
      <c r="O181" s="435">
        <v>41</v>
      </c>
      <c r="P181" s="425">
        <f t="shared" si="55"/>
        <v>6962.7139522355901</v>
      </c>
      <c r="Q181" s="117">
        <f t="shared" si="48"/>
        <v>2.9628000000000001</v>
      </c>
      <c r="R181" s="120">
        <f t="shared" si="62"/>
        <v>113.08</v>
      </c>
      <c r="S181" s="283">
        <v>23653</v>
      </c>
      <c r="T181" s="407">
        <f t="shared" si="49"/>
        <v>2510.0459851432611</v>
      </c>
      <c r="U181" s="387">
        <f t="shared" si="56"/>
        <v>848</v>
      </c>
      <c r="V181" s="338">
        <f t="shared" si="57"/>
        <v>50</v>
      </c>
      <c r="W181" s="435">
        <v>27</v>
      </c>
      <c r="X181" s="425">
        <f t="shared" si="58"/>
        <v>3435.0459851432611</v>
      </c>
      <c r="Y181" s="79">
        <f t="shared" si="59"/>
        <v>1.4591000000000001</v>
      </c>
    </row>
    <row r="182" spans="1:25" s="46" customFormat="1" ht="16.5" customHeight="1" x14ac:dyDescent="0.2">
      <c r="A182" s="75">
        <v>166</v>
      </c>
      <c r="B182" s="89">
        <f t="shared" si="60"/>
        <v>37.35</v>
      </c>
      <c r="C182" s="283">
        <v>23653</v>
      </c>
      <c r="D182" s="411">
        <f t="shared" si="45"/>
        <v>7599.3574297188761</v>
      </c>
      <c r="E182" s="342">
        <f t="shared" si="50"/>
        <v>2569</v>
      </c>
      <c r="F182" s="338">
        <f t="shared" si="51"/>
        <v>152</v>
      </c>
      <c r="G182" s="407">
        <v>68</v>
      </c>
      <c r="H182" s="425">
        <f t="shared" si="52"/>
        <v>10388.357429718875</v>
      </c>
      <c r="I182" s="117">
        <f t="shared" si="46"/>
        <v>4.4443999999999999</v>
      </c>
      <c r="J182" s="96">
        <f t="shared" si="61"/>
        <v>55.74</v>
      </c>
      <c r="K182" s="283">
        <v>23653</v>
      </c>
      <c r="L182" s="407">
        <f t="shared" si="47"/>
        <v>5092.1420882669536</v>
      </c>
      <c r="M182" s="342">
        <f t="shared" si="53"/>
        <v>1721</v>
      </c>
      <c r="N182" s="338">
        <f t="shared" si="54"/>
        <v>102</v>
      </c>
      <c r="O182" s="435">
        <v>41</v>
      </c>
      <c r="P182" s="425">
        <f t="shared" si="55"/>
        <v>6956.1420882669536</v>
      </c>
      <c r="Q182" s="117">
        <f t="shared" si="48"/>
        <v>2.9781</v>
      </c>
      <c r="R182" s="120">
        <f t="shared" si="62"/>
        <v>113.17</v>
      </c>
      <c r="S182" s="283">
        <v>23653</v>
      </c>
      <c r="T182" s="407">
        <f t="shared" si="49"/>
        <v>2508.0498365291151</v>
      </c>
      <c r="U182" s="387">
        <f t="shared" si="56"/>
        <v>848</v>
      </c>
      <c r="V182" s="338">
        <f t="shared" si="57"/>
        <v>50</v>
      </c>
      <c r="W182" s="435">
        <v>27</v>
      </c>
      <c r="X182" s="425">
        <f t="shared" si="58"/>
        <v>3433.0498365291151</v>
      </c>
      <c r="Y182" s="79">
        <f t="shared" si="59"/>
        <v>1.4668000000000001</v>
      </c>
    </row>
    <row r="183" spans="1:25" s="46" customFormat="1" ht="16.5" customHeight="1" x14ac:dyDescent="0.2">
      <c r="A183" s="75">
        <v>167</v>
      </c>
      <c r="B183" s="89">
        <f t="shared" si="60"/>
        <v>37.380000000000003</v>
      </c>
      <c r="C183" s="283">
        <v>23653</v>
      </c>
      <c r="D183" s="411">
        <f t="shared" si="45"/>
        <v>7593.2584269662912</v>
      </c>
      <c r="E183" s="342">
        <f t="shared" si="50"/>
        <v>2567</v>
      </c>
      <c r="F183" s="338">
        <f t="shared" si="51"/>
        <v>152</v>
      </c>
      <c r="G183" s="407">
        <v>68</v>
      </c>
      <c r="H183" s="425">
        <f t="shared" si="52"/>
        <v>10380.258426966291</v>
      </c>
      <c r="I183" s="117">
        <f t="shared" si="46"/>
        <v>4.4676</v>
      </c>
      <c r="J183" s="96">
        <f t="shared" si="61"/>
        <v>55.79</v>
      </c>
      <c r="K183" s="283">
        <v>23653</v>
      </c>
      <c r="L183" s="407">
        <f t="shared" si="47"/>
        <v>5087.5784190715185</v>
      </c>
      <c r="M183" s="342">
        <f t="shared" si="53"/>
        <v>1720</v>
      </c>
      <c r="N183" s="338">
        <f t="shared" si="54"/>
        <v>102</v>
      </c>
      <c r="O183" s="435">
        <v>41</v>
      </c>
      <c r="P183" s="425">
        <f t="shared" si="55"/>
        <v>6950.5784190715185</v>
      </c>
      <c r="Q183" s="117">
        <f t="shared" si="48"/>
        <v>2.9933999999999998</v>
      </c>
      <c r="R183" s="120">
        <f t="shared" si="62"/>
        <v>113.26</v>
      </c>
      <c r="S183" s="283">
        <v>23653</v>
      </c>
      <c r="T183" s="407">
        <f t="shared" si="49"/>
        <v>2506.0568603213842</v>
      </c>
      <c r="U183" s="387">
        <f t="shared" si="56"/>
        <v>847</v>
      </c>
      <c r="V183" s="338">
        <f t="shared" si="57"/>
        <v>50</v>
      </c>
      <c r="W183" s="435">
        <v>27</v>
      </c>
      <c r="X183" s="425">
        <f t="shared" si="58"/>
        <v>3430.0568603213842</v>
      </c>
      <c r="Y183" s="79">
        <f t="shared" si="59"/>
        <v>1.4744999999999999</v>
      </c>
    </row>
    <row r="184" spans="1:25" s="46" customFormat="1" ht="16.5" customHeight="1" x14ac:dyDescent="0.2">
      <c r="A184" s="75">
        <v>168</v>
      </c>
      <c r="B184" s="89">
        <f t="shared" si="60"/>
        <v>37.409999999999997</v>
      </c>
      <c r="C184" s="283">
        <v>23653</v>
      </c>
      <c r="D184" s="411">
        <f t="shared" si="45"/>
        <v>7587.169206094628</v>
      </c>
      <c r="E184" s="342">
        <f t="shared" si="50"/>
        <v>2564</v>
      </c>
      <c r="F184" s="338">
        <f t="shared" si="51"/>
        <v>152</v>
      </c>
      <c r="G184" s="407">
        <v>68</v>
      </c>
      <c r="H184" s="425">
        <f t="shared" si="52"/>
        <v>10371.169206094628</v>
      </c>
      <c r="I184" s="117">
        <f t="shared" si="46"/>
        <v>4.4908000000000001</v>
      </c>
      <c r="J184" s="96">
        <f t="shared" si="61"/>
        <v>55.83</v>
      </c>
      <c r="K184" s="283">
        <v>23653</v>
      </c>
      <c r="L184" s="407">
        <f t="shared" si="47"/>
        <v>5083.9333691563679</v>
      </c>
      <c r="M184" s="342">
        <f t="shared" si="53"/>
        <v>1718</v>
      </c>
      <c r="N184" s="338">
        <f t="shared" si="54"/>
        <v>102</v>
      </c>
      <c r="O184" s="435">
        <v>41</v>
      </c>
      <c r="P184" s="425">
        <f t="shared" si="55"/>
        <v>6944.9333691563679</v>
      </c>
      <c r="Q184" s="117">
        <f t="shared" si="48"/>
        <v>3.0091000000000001</v>
      </c>
      <c r="R184" s="120">
        <f t="shared" si="62"/>
        <v>113.35</v>
      </c>
      <c r="S184" s="283">
        <v>23653</v>
      </c>
      <c r="T184" s="407">
        <f t="shared" si="49"/>
        <v>2504.0670489633881</v>
      </c>
      <c r="U184" s="387">
        <f t="shared" si="56"/>
        <v>846</v>
      </c>
      <c r="V184" s="338">
        <f t="shared" si="57"/>
        <v>50</v>
      </c>
      <c r="W184" s="435">
        <v>27</v>
      </c>
      <c r="X184" s="425">
        <f t="shared" si="58"/>
        <v>3427.0670489633881</v>
      </c>
      <c r="Y184" s="79">
        <f t="shared" si="59"/>
        <v>1.4821</v>
      </c>
    </row>
    <row r="185" spans="1:25" s="46" customFormat="1" ht="16.5" customHeight="1" x14ac:dyDescent="0.2">
      <c r="A185" s="75">
        <v>169</v>
      </c>
      <c r="B185" s="89">
        <f t="shared" si="60"/>
        <v>37.43</v>
      </c>
      <c r="C185" s="283">
        <v>23653</v>
      </c>
      <c r="D185" s="411">
        <f t="shared" si="45"/>
        <v>7583.1151482767837</v>
      </c>
      <c r="E185" s="342">
        <f t="shared" si="50"/>
        <v>2563</v>
      </c>
      <c r="F185" s="338">
        <f t="shared" si="51"/>
        <v>152</v>
      </c>
      <c r="G185" s="407">
        <v>68</v>
      </c>
      <c r="H185" s="425">
        <f t="shared" si="52"/>
        <v>10366.115148276784</v>
      </c>
      <c r="I185" s="117">
        <f t="shared" si="46"/>
        <v>4.5151000000000003</v>
      </c>
      <c r="J185" s="96">
        <f t="shared" si="61"/>
        <v>55.87</v>
      </c>
      <c r="K185" s="283">
        <v>23653</v>
      </c>
      <c r="L185" s="407">
        <f t="shared" si="47"/>
        <v>5080.2935385716846</v>
      </c>
      <c r="M185" s="342">
        <f t="shared" si="53"/>
        <v>1717</v>
      </c>
      <c r="N185" s="338">
        <f t="shared" si="54"/>
        <v>102</v>
      </c>
      <c r="O185" s="435">
        <v>41</v>
      </c>
      <c r="P185" s="425">
        <f t="shared" si="55"/>
        <v>6940.2935385716846</v>
      </c>
      <c r="Q185" s="117">
        <f t="shared" si="48"/>
        <v>3.0249000000000001</v>
      </c>
      <c r="R185" s="120">
        <f t="shared" si="62"/>
        <v>113.43</v>
      </c>
      <c r="S185" s="283">
        <v>23653</v>
      </c>
      <c r="T185" s="407">
        <f t="shared" si="49"/>
        <v>2502.3009785770964</v>
      </c>
      <c r="U185" s="387">
        <f t="shared" si="56"/>
        <v>846</v>
      </c>
      <c r="V185" s="338">
        <f t="shared" si="57"/>
        <v>50</v>
      </c>
      <c r="W185" s="435">
        <v>27</v>
      </c>
      <c r="X185" s="425">
        <f t="shared" si="58"/>
        <v>3425.3009785770964</v>
      </c>
      <c r="Y185" s="79">
        <f t="shared" si="59"/>
        <v>1.4899</v>
      </c>
    </row>
    <row r="186" spans="1:25" s="46" customFormat="1" ht="16.5" customHeight="1" x14ac:dyDescent="0.2">
      <c r="A186" s="83">
        <v>170</v>
      </c>
      <c r="B186" s="89">
        <f t="shared" si="60"/>
        <v>37.46</v>
      </c>
      <c r="C186" s="283">
        <v>23653</v>
      </c>
      <c r="D186" s="411">
        <f t="shared" si="45"/>
        <v>7577.0421783235452</v>
      </c>
      <c r="E186" s="342">
        <f t="shared" si="50"/>
        <v>2561</v>
      </c>
      <c r="F186" s="338">
        <f t="shared" si="51"/>
        <v>152</v>
      </c>
      <c r="G186" s="407">
        <v>68</v>
      </c>
      <c r="H186" s="425">
        <f t="shared" si="52"/>
        <v>10358.042178323545</v>
      </c>
      <c r="I186" s="117">
        <f t="shared" si="46"/>
        <v>4.5381999999999998</v>
      </c>
      <c r="J186" s="96">
        <f t="shared" si="61"/>
        <v>55.91</v>
      </c>
      <c r="K186" s="283">
        <v>23653</v>
      </c>
      <c r="L186" s="407">
        <f t="shared" si="47"/>
        <v>5076.658916115186</v>
      </c>
      <c r="M186" s="342">
        <f t="shared" si="53"/>
        <v>1716</v>
      </c>
      <c r="N186" s="338">
        <f t="shared" si="54"/>
        <v>102</v>
      </c>
      <c r="O186" s="435">
        <v>41</v>
      </c>
      <c r="P186" s="425">
        <f t="shared" si="55"/>
        <v>6935.658916115186</v>
      </c>
      <c r="Q186" s="117">
        <f t="shared" si="48"/>
        <v>3.0406</v>
      </c>
      <c r="R186" s="120">
        <f t="shared" si="62"/>
        <v>113.52</v>
      </c>
      <c r="S186" s="283">
        <v>23653</v>
      </c>
      <c r="T186" s="407">
        <f t="shared" si="49"/>
        <v>2500.3171247357291</v>
      </c>
      <c r="U186" s="387">
        <f t="shared" si="56"/>
        <v>845</v>
      </c>
      <c r="V186" s="338">
        <f t="shared" si="57"/>
        <v>50</v>
      </c>
      <c r="W186" s="435">
        <v>27</v>
      </c>
      <c r="X186" s="425">
        <f t="shared" si="58"/>
        <v>3422.3171247357291</v>
      </c>
      <c r="Y186" s="79">
        <f t="shared" si="59"/>
        <v>1.4975000000000001</v>
      </c>
    </row>
    <row r="187" spans="1:25" s="46" customFormat="1" ht="16.5" customHeight="1" x14ac:dyDescent="0.2">
      <c r="A187" s="75">
        <v>171</v>
      </c>
      <c r="B187" s="89">
        <f t="shared" si="60"/>
        <v>37.49</v>
      </c>
      <c r="C187" s="283">
        <v>23653</v>
      </c>
      <c r="D187" s="411">
        <f t="shared" si="45"/>
        <v>7570.9789277140571</v>
      </c>
      <c r="E187" s="342">
        <f t="shared" si="50"/>
        <v>2559</v>
      </c>
      <c r="F187" s="338">
        <f t="shared" si="51"/>
        <v>151</v>
      </c>
      <c r="G187" s="407">
        <v>68</v>
      </c>
      <c r="H187" s="425">
        <f t="shared" si="52"/>
        <v>10348.978927714057</v>
      </c>
      <c r="I187" s="117">
        <f t="shared" si="46"/>
        <v>4.5612000000000004</v>
      </c>
      <c r="J187" s="96">
        <f t="shared" si="61"/>
        <v>55.95</v>
      </c>
      <c r="K187" s="283">
        <v>23653</v>
      </c>
      <c r="L187" s="407">
        <f t="shared" si="47"/>
        <v>5073.0294906166218</v>
      </c>
      <c r="M187" s="342">
        <f t="shared" si="53"/>
        <v>1715</v>
      </c>
      <c r="N187" s="338">
        <f t="shared" si="54"/>
        <v>101</v>
      </c>
      <c r="O187" s="435">
        <v>41</v>
      </c>
      <c r="P187" s="425">
        <f t="shared" si="55"/>
        <v>6930.0294906166218</v>
      </c>
      <c r="Q187" s="117">
        <f t="shared" si="48"/>
        <v>3.0562999999999998</v>
      </c>
      <c r="R187" s="120">
        <f t="shared" si="62"/>
        <v>113.59</v>
      </c>
      <c r="S187" s="283">
        <v>23653</v>
      </c>
      <c r="T187" s="407">
        <f t="shared" si="49"/>
        <v>2498.7763007306985</v>
      </c>
      <c r="U187" s="387">
        <f t="shared" si="56"/>
        <v>845</v>
      </c>
      <c r="V187" s="338">
        <f t="shared" si="57"/>
        <v>50</v>
      </c>
      <c r="W187" s="435">
        <v>27</v>
      </c>
      <c r="X187" s="425">
        <f t="shared" si="58"/>
        <v>3420.7763007306985</v>
      </c>
      <c r="Y187" s="79">
        <f t="shared" si="59"/>
        <v>1.5054000000000001</v>
      </c>
    </row>
    <row r="188" spans="1:25" s="46" customFormat="1" ht="16.5" customHeight="1" x14ac:dyDescent="0.2">
      <c r="A188" s="75">
        <v>172</v>
      </c>
      <c r="B188" s="89">
        <f t="shared" si="60"/>
        <v>37.51</v>
      </c>
      <c r="C188" s="283">
        <v>23653</v>
      </c>
      <c r="D188" s="411">
        <f t="shared" si="45"/>
        <v>7566.9421487603304</v>
      </c>
      <c r="E188" s="342">
        <f t="shared" si="50"/>
        <v>2558</v>
      </c>
      <c r="F188" s="338">
        <f t="shared" si="51"/>
        <v>151</v>
      </c>
      <c r="G188" s="407">
        <v>68</v>
      </c>
      <c r="H188" s="425">
        <f t="shared" si="52"/>
        <v>10343.94214876033</v>
      </c>
      <c r="I188" s="117">
        <f t="shared" si="46"/>
        <v>4.5853999999999999</v>
      </c>
      <c r="J188" s="96">
        <f t="shared" si="61"/>
        <v>55.98</v>
      </c>
      <c r="K188" s="283">
        <v>23653</v>
      </c>
      <c r="L188" s="407">
        <f t="shared" si="47"/>
        <v>5070.3108252947486</v>
      </c>
      <c r="M188" s="342">
        <f t="shared" si="53"/>
        <v>1714</v>
      </c>
      <c r="N188" s="338">
        <f t="shared" si="54"/>
        <v>101</v>
      </c>
      <c r="O188" s="435">
        <v>41</v>
      </c>
      <c r="P188" s="425">
        <f t="shared" si="55"/>
        <v>6926.3108252947486</v>
      </c>
      <c r="Q188" s="117">
        <f t="shared" si="48"/>
        <v>3.0724999999999998</v>
      </c>
      <c r="R188" s="120">
        <f t="shared" si="62"/>
        <v>113.67</v>
      </c>
      <c r="S188" s="283">
        <v>23653</v>
      </c>
      <c r="T188" s="407">
        <f t="shared" si="49"/>
        <v>2497.0176827659016</v>
      </c>
      <c r="U188" s="387">
        <f t="shared" si="56"/>
        <v>844</v>
      </c>
      <c r="V188" s="338">
        <f t="shared" si="57"/>
        <v>50</v>
      </c>
      <c r="W188" s="435">
        <v>27</v>
      </c>
      <c r="X188" s="425">
        <f t="shared" si="58"/>
        <v>3418.0176827659016</v>
      </c>
      <c r="Y188" s="79">
        <f t="shared" si="59"/>
        <v>1.5132000000000001</v>
      </c>
    </row>
    <row r="189" spans="1:25" s="46" customFormat="1" ht="16.5" customHeight="1" x14ac:dyDescent="0.2">
      <c r="A189" s="75">
        <v>173</v>
      </c>
      <c r="B189" s="89">
        <f t="shared" si="60"/>
        <v>37.53</v>
      </c>
      <c r="C189" s="283">
        <v>23653</v>
      </c>
      <c r="D189" s="411">
        <f t="shared" si="45"/>
        <v>7562.9096722621898</v>
      </c>
      <c r="E189" s="342">
        <f t="shared" si="50"/>
        <v>2556</v>
      </c>
      <c r="F189" s="338">
        <f t="shared" si="51"/>
        <v>151</v>
      </c>
      <c r="G189" s="407">
        <v>68</v>
      </c>
      <c r="H189" s="425">
        <f t="shared" si="52"/>
        <v>10337.909672262191</v>
      </c>
      <c r="I189" s="117">
        <f t="shared" si="46"/>
        <v>4.6096000000000004</v>
      </c>
      <c r="J189" s="96">
        <f t="shared" si="61"/>
        <v>56.02</v>
      </c>
      <c r="K189" s="283">
        <v>23653</v>
      </c>
      <c r="L189" s="407">
        <f t="shared" si="47"/>
        <v>5066.6904676901104</v>
      </c>
      <c r="M189" s="342">
        <f t="shared" si="53"/>
        <v>1713</v>
      </c>
      <c r="N189" s="338">
        <f t="shared" si="54"/>
        <v>101</v>
      </c>
      <c r="O189" s="435">
        <v>41</v>
      </c>
      <c r="P189" s="425">
        <f t="shared" si="55"/>
        <v>6921.6904676901104</v>
      </c>
      <c r="Q189" s="117">
        <f t="shared" si="48"/>
        <v>3.0882000000000001</v>
      </c>
      <c r="R189" s="120">
        <f t="shared" si="62"/>
        <v>113.74</v>
      </c>
      <c r="S189" s="283">
        <v>23653</v>
      </c>
      <c r="T189" s="407">
        <f t="shared" si="49"/>
        <v>2495.4809213996832</v>
      </c>
      <c r="U189" s="387">
        <f t="shared" si="56"/>
        <v>843</v>
      </c>
      <c r="V189" s="338">
        <f t="shared" si="57"/>
        <v>50</v>
      </c>
      <c r="W189" s="435">
        <v>27</v>
      </c>
      <c r="X189" s="425">
        <f t="shared" si="58"/>
        <v>3415.4809213996832</v>
      </c>
      <c r="Y189" s="79">
        <f t="shared" si="59"/>
        <v>1.5209999999999999</v>
      </c>
    </row>
    <row r="190" spans="1:25" s="46" customFormat="1" ht="16.5" customHeight="1" x14ac:dyDescent="0.2">
      <c r="A190" s="75">
        <v>174</v>
      </c>
      <c r="B190" s="89">
        <f t="shared" si="60"/>
        <v>37.549999999999997</v>
      </c>
      <c r="C190" s="283">
        <v>23653</v>
      </c>
      <c r="D190" s="411">
        <f t="shared" si="45"/>
        <v>7558.881491344875</v>
      </c>
      <c r="E190" s="342">
        <f t="shared" si="50"/>
        <v>2555</v>
      </c>
      <c r="F190" s="338">
        <f t="shared" si="51"/>
        <v>151</v>
      </c>
      <c r="G190" s="407">
        <v>68</v>
      </c>
      <c r="H190" s="425">
        <f t="shared" si="52"/>
        <v>10332.881491344875</v>
      </c>
      <c r="I190" s="117">
        <f t="shared" si="46"/>
        <v>4.6337999999999999</v>
      </c>
      <c r="J190" s="96">
        <f t="shared" si="61"/>
        <v>56.05</v>
      </c>
      <c r="K190" s="283">
        <v>23653</v>
      </c>
      <c r="L190" s="407">
        <f t="shared" si="47"/>
        <v>5063.9785905441568</v>
      </c>
      <c r="M190" s="342">
        <f t="shared" si="53"/>
        <v>1712</v>
      </c>
      <c r="N190" s="338">
        <f t="shared" si="54"/>
        <v>101</v>
      </c>
      <c r="O190" s="435">
        <v>41</v>
      </c>
      <c r="P190" s="425">
        <f t="shared" si="55"/>
        <v>6917.9785905441568</v>
      </c>
      <c r="Q190" s="117">
        <f t="shared" si="48"/>
        <v>3.1044</v>
      </c>
      <c r="R190" s="120">
        <f t="shared" si="62"/>
        <v>113.8</v>
      </c>
      <c r="S190" s="283">
        <v>23653</v>
      </c>
      <c r="T190" s="407">
        <f t="shared" si="49"/>
        <v>2494.1652021089631</v>
      </c>
      <c r="U190" s="387">
        <f t="shared" si="56"/>
        <v>843</v>
      </c>
      <c r="V190" s="338">
        <f t="shared" si="57"/>
        <v>50</v>
      </c>
      <c r="W190" s="435">
        <v>27</v>
      </c>
      <c r="X190" s="425">
        <f t="shared" si="58"/>
        <v>3414.1652021089631</v>
      </c>
      <c r="Y190" s="79">
        <f t="shared" si="59"/>
        <v>1.5289999999999999</v>
      </c>
    </row>
    <row r="191" spans="1:25" s="46" customFormat="1" ht="16.5" customHeight="1" x14ac:dyDescent="0.2">
      <c r="A191" s="75">
        <v>175</v>
      </c>
      <c r="B191" s="89">
        <f t="shared" si="60"/>
        <v>37.58</v>
      </c>
      <c r="C191" s="283">
        <v>23653</v>
      </c>
      <c r="D191" s="411">
        <f t="shared" si="45"/>
        <v>7552.8472591804157</v>
      </c>
      <c r="E191" s="342">
        <f t="shared" si="50"/>
        <v>2553</v>
      </c>
      <c r="F191" s="338">
        <f t="shared" si="51"/>
        <v>151</v>
      </c>
      <c r="G191" s="407">
        <v>68</v>
      </c>
      <c r="H191" s="425">
        <f t="shared" si="52"/>
        <v>10324.847259180417</v>
      </c>
      <c r="I191" s="117">
        <f t="shared" si="46"/>
        <v>4.6566999999999998</v>
      </c>
      <c r="J191" s="96">
        <f t="shared" si="61"/>
        <v>56.08</v>
      </c>
      <c r="K191" s="283">
        <v>23653</v>
      </c>
      <c r="L191" s="407">
        <f t="shared" si="47"/>
        <v>5061.2696148359491</v>
      </c>
      <c r="M191" s="342">
        <f t="shared" si="53"/>
        <v>1711</v>
      </c>
      <c r="N191" s="338">
        <f t="shared" si="54"/>
        <v>101</v>
      </c>
      <c r="O191" s="435">
        <v>41</v>
      </c>
      <c r="P191" s="425">
        <f t="shared" si="55"/>
        <v>6914.2696148359491</v>
      </c>
      <c r="Q191" s="117">
        <f t="shared" si="48"/>
        <v>3.1204999999999998</v>
      </c>
      <c r="R191" s="120">
        <f t="shared" si="62"/>
        <v>113.86</v>
      </c>
      <c r="S191" s="283">
        <v>23653</v>
      </c>
      <c r="T191" s="407">
        <f t="shared" si="49"/>
        <v>2492.850869488846</v>
      </c>
      <c r="U191" s="387">
        <f t="shared" si="56"/>
        <v>843</v>
      </c>
      <c r="V191" s="338">
        <f t="shared" si="57"/>
        <v>50</v>
      </c>
      <c r="W191" s="435">
        <v>27</v>
      </c>
      <c r="X191" s="425">
        <f t="shared" si="58"/>
        <v>3412.850869488846</v>
      </c>
      <c r="Y191" s="79">
        <f t="shared" si="59"/>
        <v>1.5369999999999999</v>
      </c>
    </row>
    <row r="192" spans="1:25" s="46" customFormat="1" ht="16.5" customHeight="1" x14ac:dyDescent="0.2">
      <c r="A192" s="75">
        <v>176</v>
      </c>
      <c r="B192" s="89">
        <f t="shared" ref="B192:B206" si="63">ROUND(-0.0006*(($A192)*($A192))+0.23*$A192+15.7,2)</f>
        <v>37.590000000000003</v>
      </c>
      <c r="C192" s="283">
        <v>23653</v>
      </c>
      <c r="D192" s="411">
        <f t="shared" si="45"/>
        <v>7550.8379888268155</v>
      </c>
      <c r="E192" s="342">
        <f t="shared" si="50"/>
        <v>2552</v>
      </c>
      <c r="F192" s="338">
        <f t="shared" si="51"/>
        <v>151</v>
      </c>
      <c r="G192" s="407">
        <v>68</v>
      </c>
      <c r="H192" s="425">
        <f t="shared" si="52"/>
        <v>10321.837988826815</v>
      </c>
      <c r="I192" s="117">
        <f t="shared" si="46"/>
        <v>4.6821000000000002</v>
      </c>
      <c r="J192" s="96">
        <f t="shared" ref="J192:J206" si="64">ROUND((-0.0006*(($A192)*($A192))+0.23*$A192+15.7)/0.67,2)</f>
        <v>56.11</v>
      </c>
      <c r="K192" s="283">
        <v>23653</v>
      </c>
      <c r="L192" s="407">
        <f t="shared" si="47"/>
        <v>5058.5635359116022</v>
      </c>
      <c r="M192" s="342">
        <f t="shared" si="53"/>
        <v>1710</v>
      </c>
      <c r="N192" s="338">
        <f t="shared" si="54"/>
        <v>101</v>
      </c>
      <c r="O192" s="435">
        <v>41</v>
      </c>
      <c r="P192" s="425">
        <f t="shared" si="55"/>
        <v>6910.5635359116022</v>
      </c>
      <c r="Q192" s="117">
        <f t="shared" si="48"/>
        <v>3.1366999999999998</v>
      </c>
      <c r="R192" s="120">
        <f t="shared" ref="R192:R206" si="65">ROUND((-0.0006*(($A192)*($A192))+0.23*$A192+15.7)/0.33,2)</f>
        <v>113.92</v>
      </c>
      <c r="S192" s="283">
        <v>23653</v>
      </c>
      <c r="T192" s="407">
        <f t="shared" si="49"/>
        <v>2491.5379213483147</v>
      </c>
      <c r="U192" s="387">
        <f t="shared" si="56"/>
        <v>842</v>
      </c>
      <c r="V192" s="338">
        <f t="shared" si="57"/>
        <v>50</v>
      </c>
      <c r="W192" s="435">
        <v>27</v>
      </c>
      <c r="X192" s="425">
        <f t="shared" si="58"/>
        <v>3410.5379213483147</v>
      </c>
      <c r="Y192" s="79">
        <f t="shared" si="59"/>
        <v>1.5448999999999999</v>
      </c>
    </row>
    <row r="193" spans="1:25" s="46" customFormat="1" ht="16.5" customHeight="1" x14ac:dyDescent="0.2">
      <c r="A193" s="75">
        <v>177</v>
      </c>
      <c r="B193" s="89">
        <f t="shared" si="63"/>
        <v>37.61</v>
      </c>
      <c r="C193" s="283">
        <v>23653</v>
      </c>
      <c r="D193" s="411">
        <f t="shared" si="45"/>
        <v>7546.8226535495878</v>
      </c>
      <c r="E193" s="342">
        <f t="shared" si="50"/>
        <v>2551</v>
      </c>
      <c r="F193" s="338">
        <f t="shared" si="51"/>
        <v>151</v>
      </c>
      <c r="G193" s="407">
        <v>68</v>
      </c>
      <c r="H193" s="425">
        <f t="shared" si="52"/>
        <v>10316.822653549589</v>
      </c>
      <c r="I193" s="117">
        <f t="shared" si="46"/>
        <v>4.7061999999999999</v>
      </c>
      <c r="J193" s="96">
        <f t="shared" si="64"/>
        <v>56.14</v>
      </c>
      <c r="K193" s="283">
        <v>23653</v>
      </c>
      <c r="L193" s="407">
        <f t="shared" si="47"/>
        <v>5055.8603491271824</v>
      </c>
      <c r="M193" s="342">
        <f t="shared" si="53"/>
        <v>1709</v>
      </c>
      <c r="N193" s="338">
        <f t="shared" si="54"/>
        <v>101</v>
      </c>
      <c r="O193" s="435">
        <v>41</v>
      </c>
      <c r="P193" s="425">
        <f t="shared" si="55"/>
        <v>6906.8603491271824</v>
      </c>
      <c r="Q193" s="117">
        <f t="shared" si="48"/>
        <v>3.1528</v>
      </c>
      <c r="R193" s="120">
        <f t="shared" si="65"/>
        <v>113.98</v>
      </c>
      <c r="S193" s="283">
        <v>23653</v>
      </c>
      <c r="T193" s="407">
        <f t="shared" si="49"/>
        <v>2490.2263555009649</v>
      </c>
      <c r="U193" s="387">
        <f t="shared" si="56"/>
        <v>842</v>
      </c>
      <c r="V193" s="338">
        <f t="shared" si="57"/>
        <v>50</v>
      </c>
      <c r="W193" s="435">
        <v>27</v>
      </c>
      <c r="X193" s="425">
        <f t="shared" si="58"/>
        <v>3409.2263555009649</v>
      </c>
      <c r="Y193" s="79">
        <f t="shared" si="59"/>
        <v>1.5528999999999999</v>
      </c>
    </row>
    <row r="194" spans="1:25" s="46" customFormat="1" ht="16.5" customHeight="1" x14ac:dyDescent="0.2">
      <c r="A194" s="75">
        <v>178</v>
      </c>
      <c r="B194" s="89">
        <f t="shared" si="63"/>
        <v>37.630000000000003</v>
      </c>
      <c r="C194" s="283">
        <v>23653</v>
      </c>
      <c r="D194" s="411">
        <f t="shared" si="45"/>
        <v>7542.8115865001319</v>
      </c>
      <c r="E194" s="342">
        <f t="shared" si="50"/>
        <v>2549</v>
      </c>
      <c r="F194" s="338">
        <f t="shared" si="51"/>
        <v>151</v>
      </c>
      <c r="G194" s="407">
        <v>68</v>
      </c>
      <c r="H194" s="425">
        <f t="shared" si="52"/>
        <v>10310.811586500131</v>
      </c>
      <c r="I194" s="117">
        <f t="shared" si="46"/>
        <v>4.7302999999999997</v>
      </c>
      <c r="J194" s="96">
        <f t="shared" si="64"/>
        <v>56.16</v>
      </c>
      <c r="K194" s="283">
        <v>23653</v>
      </c>
      <c r="L194" s="407">
        <f t="shared" si="47"/>
        <v>5054.0598290598291</v>
      </c>
      <c r="M194" s="342">
        <f t="shared" si="53"/>
        <v>1708</v>
      </c>
      <c r="N194" s="338">
        <f t="shared" si="54"/>
        <v>101</v>
      </c>
      <c r="O194" s="435">
        <v>41</v>
      </c>
      <c r="P194" s="425">
        <f t="shared" si="55"/>
        <v>6904.0598290598291</v>
      </c>
      <c r="Q194" s="117">
        <f t="shared" si="48"/>
        <v>3.1695000000000002</v>
      </c>
      <c r="R194" s="120">
        <f t="shared" si="65"/>
        <v>114.03</v>
      </c>
      <c r="S194" s="283">
        <v>23653</v>
      </c>
      <c r="T194" s="407">
        <f t="shared" si="49"/>
        <v>2489.134438305709</v>
      </c>
      <c r="U194" s="387">
        <f t="shared" si="56"/>
        <v>841</v>
      </c>
      <c r="V194" s="338">
        <f t="shared" si="57"/>
        <v>50</v>
      </c>
      <c r="W194" s="435">
        <v>27</v>
      </c>
      <c r="X194" s="425">
        <f t="shared" si="58"/>
        <v>3407.134438305709</v>
      </c>
      <c r="Y194" s="79">
        <f t="shared" si="59"/>
        <v>1.5609999999999999</v>
      </c>
    </row>
    <row r="195" spans="1:25" s="46" customFormat="1" ht="16.5" customHeight="1" x14ac:dyDescent="0.2">
      <c r="A195" s="75">
        <v>179</v>
      </c>
      <c r="B195" s="89">
        <f t="shared" si="63"/>
        <v>37.65</v>
      </c>
      <c r="C195" s="283">
        <v>23653</v>
      </c>
      <c r="D195" s="411">
        <f t="shared" si="45"/>
        <v>7538.804780876495</v>
      </c>
      <c r="E195" s="342">
        <f t="shared" si="50"/>
        <v>2548</v>
      </c>
      <c r="F195" s="338">
        <f t="shared" si="51"/>
        <v>151</v>
      </c>
      <c r="G195" s="407">
        <v>68</v>
      </c>
      <c r="H195" s="425">
        <f t="shared" si="52"/>
        <v>10305.804780876495</v>
      </c>
      <c r="I195" s="117">
        <f t="shared" si="46"/>
        <v>4.7542999999999997</v>
      </c>
      <c r="J195" s="96">
        <f t="shared" si="64"/>
        <v>56.19</v>
      </c>
      <c r="K195" s="283">
        <v>23653</v>
      </c>
      <c r="L195" s="407">
        <f t="shared" si="47"/>
        <v>5051.3614522156968</v>
      </c>
      <c r="M195" s="342">
        <f t="shared" si="53"/>
        <v>1707</v>
      </c>
      <c r="N195" s="338">
        <f t="shared" si="54"/>
        <v>101</v>
      </c>
      <c r="O195" s="435">
        <v>41</v>
      </c>
      <c r="P195" s="425">
        <f t="shared" si="55"/>
        <v>6900.3614522156968</v>
      </c>
      <c r="Q195" s="117">
        <f t="shared" si="48"/>
        <v>3.1856</v>
      </c>
      <c r="R195" s="120">
        <f t="shared" si="65"/>
        <v>114.08</v>
      </c>
      <c r="S195" s="283">
        <v>23653</v>
      </c>
      <c r="T195" s="407">
        <f t="shared" si="49"/>
        <v>2488.0434782608695</v>
      </c>
      <c r="U195" s="387">
        <f t="shared" si="56"/>
        <v>841</v>
      </c>
      <c r="V195" s="338">
        <f t="shared" si="57"/>
        <v>50</v>
      </c>
      <c r="W195" s="435">
        <v>27</v>
      </c>
      <c r="X195" s="425">
        <f t="shared" si="58"/>
        <v>3406.0434782608695</v>
      </c>
      <c r="Y195" s="79">
        <f t="shared" si="59"/>
        <v>1.5690999999999999</v>
      </c>
    </row>
    <row r="196" spans="1:25" s="46" customFormat="1" ht="16.5" customHeight="1" x14ac:dyDescent="0.2">
      <c r="A196" s="83">
        <v>180</v>
      </c>
      <c r="B196" s="89">
        <f t="shared" si="63"/>
        <v>37.659999999999997</v>
      </c>
      <c r="C196" s="283">
        <v>23653</v>
      </c>
      <c r="D196" s="411">
        <f t="shared" si="45"/>
        <v>7536.8029739776957</v>
      </c>
      <c r="E196" s="342">
        <f t="shared" si="50"/>
        <v>2547</v>
      </c>
      <c r="F196" s="338">
        <f t="shared" si="51"/>
        <v>151</v>
      </c>
      <c r="G196" s="407">
        <v>68</v>
      </c>
      <c r="H196" s="425">
        <f t="shared" si="52"/>
        <v>10302.802973977696</v>
      </c>
      <c r="I196" s="117">
        <f t="shared" si="46"/>
        <v>4.7796000000000003</v>
      </c>
      <c r="J196" s="96">
        <f t="shared" si="64"/>
        <v>56.21</v>
      </c>
      <c r="K196" s="283">
        <v>23653</v>
      </c>
      <c r="L196" s="407">
        <f t="shared" si="47"/>
        <v>5049.5641344956412</v>
      </c>
      <c r="M196" s="342">
        <f t="shared" si="53"/>
        <v>1707</v>
      </c>
      <c r="N196" s="338">
        <f t="shared" si="54"/>
        <v>101</v>
      </c>
      <c r="O196" s="435">
        <v>41</v>
      </c>
      <c r="P196" s="425">
        <f t="shared" si="55"/>
        <v>6898.5641344956412</v>
      </c>
      <c r="Q196" s="117">
        <f t="shared" si="48"/>
        <v>3.2023000000000001</v>
      </c>
      <c r="R196" s="120">
        <f t="shared" si="65"/>
        <v>114.12</v>
      </c>
      <c r="S196" s="283">
        <v>23653</v>
      </c>
      <c r="T196" s="407">
        <f t="shared" si="49"/>
        <v>2487.1713985278652</v>
      </c>
      <c r="U196" s="387">
        <f t="shared" si="56"/>
        <v>841</v>
      </c>
      <c r="V196" s="338">
        <f t="shared" si="57"/>
        <v>50</v>
      </c>
      <c r="W196" s="435">
        <v>27</v>
      </c>
      <c r="X196" s="425">
        <f t="shared" si="58"/>
        <v>3405.1713985278652</v>
      </c>
      <c r="Y196" s="79">
        <f t="shared" si="59"/>
        <v>1.5772999999999999</v>
      </c>
    </row>
    <row r="197" spans="1:25" s="46" customFormat="1" ht="16.5" customHeight="1" x14ac:dyDescent="0.2">
      <c r="A197" s="75">
        <v>181</v>
      </c>
      <c r="B197" s="89">
        <f t="shared" si="63"/>
        <v>37.67</v>
      </c>
      <c r="C197" s="283">
        <v>23653</v>
      </c>
      <c r="D197" s="411">
        <f t="shared" si="45"/>
        <v>7534.8022298911601</v>
      </c>
      <c r="E197" s="342">
        <f t="shared" si="50"/>
        <v>2547</v>
      </c>
      <c r="F197" s="338">
        <f t="shared" si="51"/>
        <v>151</v>
      </c>
      <c r="G197" s="407">
        <v>68</v>
      </c>
      <c r="H197" s="425">
        <f t="shared" si="52"/>
        <v>10300.80222989116</v>
      </c>
      <c r="I197" s="117">
        <f t="shared" si="46"/>
        <v>4.8048999999999999</v>
      </c>
      <c r="J197" s="96">
        <f t="shared" si="64"/>
        <v>56.23</v>
      </c>
      <c r="K197" s="283">
        <v>23653</v>
      </c>
      <c r="L197" s="407">
        <f t="shared" si="47"/>
        <v>5047.7680953227809</v>
      </c>
      <c r="M197" s="342">
        <f t="shared" si="53"/>
        <v>1706</v>
      </c>
      <c r="N197" s="338">
        <f t="shared" si="54"/>
        <v>101</v>
      </c>
      <c r="O197" s="435">
        <v>41</v>
      </c>
      <c r="P197" s="425">
        <f t="shared" si="55"/>
        <v>6895.7680953227809</v>
      </c>
      <c r="Q197" s="117">
        <f t="shared" si="48"/>
        <v>3.2189000000000001</v>
      </c>
      <c r="R197" s="120">
        <f t="shared" si="65"/>
        <v>114.16</v>
      </c>
      <c r="S197" s="283">
        <v>23653</v>
      </c>
      <c r="T197" s="407">
        <f t="shared" si="49"/>
        <v>2486.299929922915</v>
      </c>
      <c r="U197" s="387">
        <f t="shared" si="56"/>
        <v>840</v>
      </c>
      <c r="V197" s="338">
        <f t="shared" si="57"/>
        <v>50</v>
      </c>
      <c r="W197" s="435">
        <v>27</v>
      </c>
      <c r="X197" s="425">
        <f t="shared" si="58"/>
        <v>3403.299929922915</v>
      </c>
      <c r="Y197" s="79">
        <f t="shared" si="59"/>
        <v>1.5854999999999999</v>
      </c>
    </row>
    <row r="198" spans="1:25" s="46" customFormat="1" ht="16.5" customHeight="1" x14ac:dyDescent="0.2">
      <c r="A198" s="75">
        <v>182</v>
      </c>
      <c r="B198" s="89">
        <f t="shared" si="63"/>
        <v>37.69</v>
      </c>
      <c r="C198" s="283">
        <v>23653</v>
      </c>
      <c r="D198" s="411">
        <f t="shared" si="45"/>
        <v>7530.8039267710283</v>
      </c>
      <c r="E198" s="342">
        <f t="shared" si="50"/>
        <v>2545</v>
      </c>
      <c r="F198" s="338">
        <f t="shared" si="51"/>
        <v>151</v>
      </c>
      <c r="G198" s="407">
        <v>68</v>
      </c>
      <c r="H198" s="425">
        <f t="shared" si="52"/>
        <v>10294.803926771028</v>
      </c>
      <c r="I198" s="117">
        <f t="shared" si="46"/>
        <v>4.8289</v>
      </c>
      <c r="J198" s="96">
        <f t="shared" si="64"/>
        <v>56.25</v>
      </c>
      <c r="K198" s="283">
        <v>23653</v>
      </c>
      <c r="L198" s="407">
        <f t="shared" si="47"/>
        <v>5045.9733333333334</v>
      </c>
      <c r="M198" s="342">
        <f t="shared" si="53"/>
        <v>1706</v>
      </c>
      <c r="N198" s="338">
        <f t="shared" si="54"/>
        <v>101</v>
      </c>
      <c r="O198" s="435">
        <v>41</v>
      </c>
      <c r="P198" s="425">
        <f t="shared" si="55"/>
        <v>6893.9733333333334</v>
      </c>
      <c r="Q198" s="117">
        <f t="shared" si="48"/>
        <v>3.2355999999999998</v>
      </c>
      <c r="R198" s="120">
        <f t="shared" si="65"/>
        <v>114.2</v>
      </c>
      <c r="S198" s="283">
        <v>23653</v>
      </c>
      <c r="T198" s="407">
        <f t="shared" si="49"/>
        <v>2485.4290718038528</v>
      </c>
      <c r="U198" s="387">
        <f t="shared" si="56"/>
        <v>840</v>
      </c>
      <c r="V198" s="338">
        <f t="shared" si="57"/>
        <v>50</v>
      </c>
      <c r="W198" s="435">
        <v>27</v>
      </c>
      <c r="X198" s="425">
        <f t="shared" si="58"/>
        <v>3402.4290718038528</v>
      </c>
      <c r="Y198" s="79">
        <f t="shared" si="59"/>
        <v>1.5936999999999999</v>
      </c>
    </row>
    <row r="199" spans="1:25" s="46" customFormat="1" ht="16.5" customHeight="1" x14ac:dyDescent="0.2">
      <c r="A199" s="75">
        <v>183</v>
      </c>
      <c r="B199" s="89">
        <f t="shared" si="63"/>
        <v>37.700000000000003</v>
      </c>
      <c r="C199" s="283">
        <v>23653</v>
      </c>
      <c r="D199" s="411">
        <f t="shared" si="45"/>
        <v>7528.8063660477455</v>
      </c>
      <c r="E199" s="342">
        <f t="shared" si="50"/>
        <v>2545</v>
      </c>
      <c r="F199" s="338">
        <f t="shared" si="51"/>
        <v>151</v>
      </c>
      <c r="G199" s="407">
        <v>68</v>
      </c>
      <c r="H199" s="425">
        <f t="shared" si="52"/>
        <v>10292.806366047746</v>
      </c>
      <c r="I199" s="117">
        <f t="shared" si="46"/>
        <v>4.8540999999999999</v>
      </c>
      <c r="J199" s="96">
        <f t="shared" si="64"/>
        <v>56.26</v>
      </c>
      <c r="K199" s="283">
        <v>23653</v>
      </c>
      <c r="L199" s="407">
        <f t="shared" si="47"/>
        <v>5045.0764308567377</v>
      </c>
      <c r="M199" s="342">
        <f t="shared" si="53"/>
        <v>1705</v>
      </c>
      <c r="N199" s="338">
        <f t="shared" si="54"/>
        <v>101</v>
      </c>
      <c r="O199" s="435">
        <v>41</v>
      </c>
      <c r="P199" s="425">
        <f t="shared" si="55"/>
        <v>6892.0764308567377</v>
      </c>
      <c r="Q199" s="117">
        <f t="shared" si="48"/>
        <v>3.2528000000000001</v>
      </c>
      <c r="R199" s="120">
        <f t="shared" si="65"/>
        <v>114.23</v>
      </c>
      <c r="S199" s="283">
        <v>23653</v>
      </c>
      <c r="T199" s="407">
        <f t="shared" si="49"/>
        <v>2484.7763284601242</v>
      </c>
      <c r="U199" s="387">
        <f t="shared" si="56"/>
        <v>840</v>
      </c>
      <c r="V199" s="338">
        <f t="shared" si="57"/>
        <v>50</v>
      </c>
      <c r="W199" s="435">
        <v>27</v>
      </c>
      <c r="X199" s="425">
        <f t="shared" si="58"/>
        <v>3401.7763284601242</v>
      </c>
      <c r="Y199" s="79">
        <f t="shared" si="59"/>
        <v>1.6020000000000001</v>
      </c>
    </row>
    <row r="200" spans="1:25" s="46" customFormat="1" ht="16.5" customHeight="1" x14ac:dyDescent="0.2">
      <c r="A200" s="75">
        <v>184</v>
      </c>
      <c r="B200" s="89">
        <f t="shared" si="63"/>
        <v>37.71</v>
      </c>
      <c r="C200" s="283">
        <v>23653</v>
      </c>
      <c r="D200" s="411">
        <f t="shared" si="45"/>
        <v>7526.8098647573588</v>
      </c>
      <c r="E200" s="342">
        <f t="shared" si="50"/>
        <v>2544</v>
      </c>
      <c r="F200" s="338">
        <f t="shared" si="51"/>
        <v>151</v>
      </c>
      <c r="G200" s="407">
        <v>68</v>
      </c>
      <c r="H200" s="425">
        <f t="shared" si="52"/>
        <v>10289.809864757359</v>
      </c>
      <c r="I200" s="117">
        <f t="shared" si="46"/>
        <v>4.8792999999999997</v>
      </c>
      <c r="J200" s="96">
        <f t="shared" si="64"/>
        <v>56.28</v>
      </c>
      <c r="K200" s="283">
        <v>23653</v>
      </c>
      <c r="L200" s="407">
        <f t="shared" si="47"/>
        <v>5043.2835820895516</v>
      </c>
      <c r="M200" s="342">
        <f t="shared" si="53"/>
        <v>1705</v>
      </c>
      <c r="N200" s="338">
        <f t="shared" si="54"/>
        <v>101</v>
      </c>
      <c r="O200" s="435">
        <v>41</v>
      </c>
      <c r="P200" s="425">
        <f t="shared" si="55"/>
        <v>6890.2835820895516</v>
      </c>
      <c r="Q200" s="117">
        <f t="shared" si="48"/>
        <v>3.2694000000000001</v>
      </c>
      <c r="R200" s="120">
        <f t="shared" si="65"/>
        <v>114.26</v>
      </c>
      <c r="S200" s="283">
        <v>23653</v>
      </c>
      <c r="T200" s="407">
        <f t="shared" si="49"/>
        <v>2484.1239278837738</v>
      </c>
      <c r="U200" s="387">
        <f t="shared" si="56"/>
        <v>840</v>
      </c>
      <c r="V200" s="338">
        <f t="shared" si="57"/>
        <v>50</v>
      </c>
      <c r="W200" s="435">
        <v>27</v>
      </c>
      <c r="X200" s="425">
        <f t="shared" si="58"/>
        <v>3401.1239278837738</v>
      </c>
      <c r="Y200" s="79">
        <f t="shared" si="59"/>
        <v>1.6104000000000001</v>
      </c>
    </row>
    <row r="201" spans="1:25" s="46" customFormat="1" ht="16.5" customHeight="1" x14ac:dyDescent="0.2">
      <c r="A201" s="75">
        <v>185</v>
      </c>
      <c r="B201" s="89">
        <f t="shared" si="63"/>
        <v>37.72</v>
      </c>
      <c r="C201" s="283">
        <v>23653</v>
      </c>
      <c r="D201" s="411">
        <f t="shared" si="45"/>
        <v>7524.8144220572649</v>
      </c>
      <c r="E201" s="342">
        <f t="shared" si="50"/>
        <v>2543</v>
      </c>
      <c r="F201" s="338">
        <f t="shared" si="51"/>
        <v>150</v>
      </c>
      <c r="G201" s="407">
        <v>68</v>
      </c>
      <c r="H201" s="425">
        <f t="shared" si="52"/>
        <v>10285.814422057265</v>
      </c>
      <c r="I201" s="117">
        <f t="shared" si="46"/>
        <v>4.9046000000000003</v>
      </c>
      <c r="J201" s="96">
        <f t="shared" si="64"/>
        <v>56.29</v>
      </c>
      <c r="K201" s="283">
        <v>23653</v>
      </c>
      <c r="L201" s="407">
        <f t="shared" si="47"/>
        <v>5042.3876354592294</v>
      </c>
      <c r="M201" s="342">
        <f t="shared" si="53"/>
        <v>1704</v>
      </c>
      <c r="N201" s="338">
        <f t="shared" si="54"/>
        <v>101</v>
      </c>
      <c r="O201" s="435">
        <v>41</v>
      </c>
      <c r="P201" s="425">
        <f t="shared" si="55"/>
        <v>6888.3876354592294</v>
      </c>
      <c r="Q201" s="117">
        <f t="shared" si="48"/>
        <v>3.2866</v>
      </c>
      <c r="R201" s="120">
        <f t="shared" si="65"/>
        <v>114.29</v>
      </c>
      <c r="S201" s="283">
        <v>23653</v>
      </c>
      <c r="T201" s="407">
        <f t="shared" si="49"/>
        <v>2483.4718698048823</v>
      </c>
      <c r="U201" s="387">
        <f t="shared" si="56"/>
        <v>839</v>
      </c>
      <c r="V201" s="338">
        <f t="shared" si="57"/>
        <v>50</v>
      </c>
      <c r="W201" s="435">
        <v>27</v>
      </c>
      <c r="X201" s="425">
        <f t="shared" si="58"/>
        <v>3399.4718698048823</v>
      </c>
      <c r="Y201" s="79">
        <f t="shared" si="59"/>
        <v>1.6187</v>
      </c>
    </row>
    <row r="202" spans="1:25" s="46" customFormat="1" ht="16.5" customHeight="1" x14ac:dyDescent="0.2">
      <c r="A202" s="75">
        <v>186</v>
      </c>
      <c r="B202" s="89">
        <f t="shared" si="63"/>
        <v>37.72</v>
      </c>
      <c r="C202" s="283">
        <v>23653</v>
      </c>
      <c r="D202" s="411">
        <f t="shared" si="45"/>
        <v>7524.8144220572649</v>
      </c>
      <c r="E202" s="342">
        <f t="shared" si="50"/>
        <v>2543</v>
      </c>
      <c r="F202" s="338">
        <f t="shared" si="51"/>
        <v>150</v>
      </c>
      <c r="G202" s="407">
        <v>68</v>
      </c>
      <c r="H202" s="425">
        <f t="shared" si="52"/>
        <v>10285.814422057265</v>
      </c>
      <c r="I202" s="117">
        <f t="shared" si="46"/>
        <v>4.9310999999999998</v>
      </c>
      <c r="J202" s="96">
        <f t="shared" si="64"/>
        <v>56.3</v>
      </c>
      <c r="K202" s="283">
        <v>23653</v>
      </c>
      <c r="L202" s="407">
        <f t="shared" si="47"/>
        <v>5041.4920071047964</v>
      </c>
      <c r="M202" s="342">
        <f t="shared" si="53"/>
        <v>1704</v>
      </c>
      <c r="N202" s="338">
        <f t="shared" si="54"/>
        <v>101</v>
      </c>
      <c r="O202" s="435">
        <v>41</v>
      </c>
      <c r="P202" s="425">
        <f t="shared" si="55"/>
        <v>6887.4920071047964</v>
      </c>
      <c r="Q202" s="117">
        <f t="shared" si="48"/>
        <v>3.3037000000000001</v>
      </c>
      <c r="R202" s="120">
        <f t="shared" si="65"/>
        <v>114.31</v>
      </c>
      <c r="S202" s="283">
        <v>23653</v>
      </c>
      <c r="T202" s="407">
        <f t="shared" si="49"/>
        <v>2483.037354562156</v>
      </c>
      <c r="U202" s="387">
        <f t="shared" si="56"/>
        <v>839</v>
      </c>
      <c r="V202" s="338">
        <f t="shared" si="57"/>
        <v>50</v>
      </c>
      <c r="W202" s="435">
        <v>27</v>
      </c>
      <c r="X202" s="425">
        <f t="shared" si="58"/>
        <v>3399.037354562156</v>
      </c>
      <c r="Y202" s="79">
        <f t="shared" si="59"/>
        <v>1.6272</v>
      </c>
    </row>
    <row r="203" spans="1:25" s="46" customFormat="1" ht="16.5" customHeight="1" x14ac:dyDescent="0.2">
      <c r="A203" s="75">
        <v>187</v>
      </c>
      <c r="B203" s="89">
        <f t="shared" si="63"/>
        <v>37.729999999999997</v>
      </c>
      <c r="C203" s="283">
        <v>23653</v>
      </c>
      <c r="D203" s="411">
        <f t="shared" si="45"/>
        <v>7522.8200371057519</v>
      </c>
      <c r="E203" s="342">
        <f t="shared" si="50"/>
        <v>2543</v>
      </c>
      <c r="F203" s="338">
        <f t="shared" si="51"/>
        <v>150</v>
      </c>
      <c r="G203" s="407">
        <v>68</v>
      </c>
      <c r="H203" s="425">
        <f t="shared" si="52"/>
        <v>10283.820037105752</v>
      </c>
      <c r="I203" s="117">
        <f t="shared" si="46"/>
        <v>4.9562999999999997</v>
      </c>
      <c r="J203" s="96">
        <f t="shared" si="64"/>
        <v>56.31</v>
      </c>
      <c r="K203" s="283">
        <v>23653</v>
      </c>
      <c r="L203" s="407">
        <f t="shared" si="47"/>
        <v>5040.5966968566863</v>
      </c>
      <c r="M203" s="342">
        <f t="shared" si="53"/>
        <v>1704</v>
      </c>
      <c r="N203" s="338">
        <f t="shared" si="54"/>
        <v>101</v>
      </c>
      <c r="O203" s="435">
        <v>41</v>
      </c>
      <c r="P203" s="425">
        <f t="shared" si="55"/>
        <v>6886.5966968566863</v>
      </c>
      <c r="Q203" s="117">
        <f t="shared" si="48"/>
        <v>3.3209</v>
      </c>
      <c r="R203" s="120">
        <f t="shared" si="65"/>
        <v>114.33</v>
      </c>
      <c r="S203" s="283">
        <v>23653</v>
      </c>
      <c r="T203" s="407">
        <f t="shared" si="49"/>
        <v>2482.6029913408556</v>
      </c>
      <c r="U203" s="387">
        <f t="shared" si="56"/>
        <v>839</v>
      </c>
      <c r="V203" s="338">
        <f t="shared" si="57"/>
        <v>50</v>
      </c>
      <c r="W203" s="435">
        <v>27</v>
      </c>
      <c r="X203" s="425">
        <f t="shared" si="58"/>
        <v>3398.6029913408556</v>
      </c>
      <c r="Y203" s="79">
        <f t="shared" si="59"/>
        <v>1.6355999999999999</v>
      </c>
    </row>
    <row r="204" spans="1:25" s="46" customFormat="1" ht="16.5" customHeight="1" x14ac:dyDescent="0.2">
      <c r="A204" s="75">
        <v>188</v>
      </c>
      <c r="B204" s="89">
        <f t="shared" si="63"/>
        <v>37.729999999999997</v>
      </c>
      <c r="C204" s="283">
        <v>23653</v>
      </c>
      <c r="D204" s="411">
        <f t="shared" si="45"/>
        <v>7522.8200371057519</v>
      </c>
      <c r="E204" s="342">
        <f t="shared" si="50"/>
        <v>2543</v>
      </c>
      <c r="F204" s="338">
        <f t="shared" si="51"/>
        <v>150</v>
      </c>
      <c r="G204" s="407">
        <v>68</v>
      </c>
      <c r="H204" s="425">
        <f t="shared" si="52"/>
        <v>10283.820037105752</v>
      </c>
      <c r="I204" s="117">
        <f t="shared" si="46"/>
        <v>4.9828000000000001</v>
      </c>
      <c r="J204" s="96">
        <f t="shared" si="64"/>
        <v>56.32</v>
      </c>
      <c r="K204" s="283">
        <v>23653</v>
      </c>
      <c r="L204" s="407">
        <f t="shared" si="47"/>
        <v>5039.701704545455</v>
      </c>
      <c r="M204" s="342">
        <f t="shared" si="53"/>
        <v>1703</v>
      </c>
      <c r="N204" s="338">
        <f t="shared" si="54"/>
        <v>101</v>
      </c>
      <c r="O204" s="435">
        <v>41</v>
      </c>
      <c r="P204" s="425">
        <f t="shared" si="55"/>
        <v>6884.701704545455</v>
      </c>
      <c r="Q204" s="117">
        <f t="shared" si="48"/>
        <v>3.3380999999999998</v>
      </c>
      <c r="R204" s="120">
        <f t="shared" si="65"/>
        <v>114.34</v>
      </c>
      <c r="S204" s="283">
        <v>23653</v>
      </c>
      <c r="T204" s="407">
        <f t="shared" si="49"/>
        <v>2482.3858667133109</v>
      </c>
      <c r="U204" s="387">
        <f t="shared" si="56"/>
        <v>839</v>
      </c>
      <c r="V204" s="338">
        <f t="shared" si="57"/>
        <v>50</v>
      </c>
      <c r="W204" s="435">
        <v>27</v>
      </c>
      <c r="X204" s="425">
        <f t="shared" si="58"/>
        <v>3398.3858667133109</v>
      </c>
      <c r="Y204" s="79">
        <f t="shared" si="59"/>
        <v>1.6442000000000001</v>
      </c>
    </row>
    <row r="205" spans="1:25" s="46" customFormat="1" ht="16.5" customHeight="1" x14ac:dyDescent="0.2">
      <c r="A205" s="75">
        <v>189</v>
      </c>
      <c r="B205" s="89">
        <f t="shared" si="63"/>
        <v>37.74</v>
      </c>
      <c r="C205" s="283">
        <v>23653</v>
      </c>
      <c r="D205" s="411">
        <f t="shared" si="45"/>
        <v>7520.826709062002</v>
      </c>
      <c r="E205" s="342">
        <f t="shared" si="50"/>
        <v>2542</v>
      </c>
      <c r="F205" s="338">
        <f t="shared" si="51"/>
        <v>150</v>
      </c>
      <c r="G205" s="407">
        <v>68</v>
      </c>
      <c r="H205" s="425">
        <f t="shared" si="52"/>
        <v>10280.826709062003</v>
      </c>
      <c r="I205" s="117">
        <f t="shared" si="46"/>
        <v>5.0079000000000002</v>
      </c>
      <c r="J205" s="96">
        <f t="shared" si="64"/>
        <v>56.32</v>
      </c>
      <c r="K205" s="283">
        <v>23653</v>
      </c>
      <c r="L205" s="407">
        <f t="shared" si="47"/>
        <v>5039.701704545455</v>
      </c>
      <c r="M205" s="342">
        <f t="shared" si="53"/>
        <v>1703</v>
      </c>
      <c r="N205" s="338">
        <f t="shared" si="54"/>
        <v>101</v>
      </c>
      <c r="O205" s="435">
        <v>41</v>
      </c>
      <c r="P205" s="425">
        <f t="shared" si="55"/>
        <v>6884.701704545455</v>
      </c>
      <c r="Q205" s="117">
        <f t="shared" si="48"/>
        <v>3.3557999999999999</v>
      </c>
      <c r="R205" s="120">
        <f t="shared" si="65"/>
        <v>114.36</v>
      </c>
      <c r="S205" s="283">
        <v>23653</v>
      </c>
      <c r="T205" s="407">
        <f t="shared" si="49"/>
        <v>2481.9517313746064</v>
      </c>
      <c r="U205" s="387">
        <f t="shared" si="56"/>
        <v>839</v>
      </c>
      <c r="V205" s="338">
        <f t="shared" si="57"/>
        <v>50</v>
      </c>
      <c r="W205" s="435">
        <v>27</v>
      </c>
      <c r="X205" s="425">
        <f t="shared" si="58"/>
        <v>3397.9517313746064</v>
      </c>
      <c r="Y205" s="79">
        <f t="shared" si="59"/>
        <v>1.6527000000000001</v>
      </c>
    </row>
    <row r="206" spans="1:25" s="46" customFormat="1" ht="16.5" customHeight="1" thickBot="1" x14ac:dyDescent="0.25">
      <c r="A206" s="103">
        <v>190</v>
      </c>
      <c r="B206" s="84">
        <f t="shared" si="63"/>
        <v>37.74</v>
      </c>
      <c r="C206" s="461">
        <v>23653</v>
      </c>
      <c r="D206" s="420">
        <f t="shared" si="45"/>
        <v>7520.826709062002</v>
      </c>
      <c r="E206" s="343">
        <f t="shared" si="50"/>
        <v>2542</v>
      </c>
      <c r="F206" s="341">
        <f t="shared" si="51"/>
        <v>150</v>
      </c>
      <c r="G206" s="408">
        <v>68</v>
      </c>
      <c r="H206" s="427">
        <f t="shared" si="52"/>
        <v>10280.826709062003</v>
      </c>
      <c r="I206" s="118">
        <f t="shared" si="46"/>
        <v>5.0343999999999998</v>
      </c>
      <c r="J206" s="104">
        <f t="shared" si="64"/>
        <v>56.33</v>
      </c>
      <c r="K206" s="461">
        <v>23653</v>
      </c>
      <c r="L206" s="408">
        <f t="shared" si="47"/>
        <v>5038.8070300017753</v>
      </c>
      <c r="M206" s="343">
        <f t="shared" si="53"/>
        <v>1703</v>
      </c>
      <c r="N206" s="341">
        <f t="shared" si="54"/>
        <v>101</v>
      </c>
      <c r="O206" s="436">
        <v>41</v>
      </c>
      <c r="P206" s="427">
        <f t="shared" si="55"/>
        <v>6883.8070300017753</v>
      </c>
      <c r="Q206" s="118">
        <f t="shared" si="48"/>
        <v>3.3730000000000002</v>
      </c>
      <c r="R206" s="124">
        <f t="shared" si="65"/>
        <v>114.36</v>
      </c>
      <c r="S206" s="461">
        <v>23653</v>
      </c>
      <c r="T206" s="408">
        <f t="shared" si="49"/>
        <v>2481.9517313746064</v>
      </c>
      <c r="U206" s="391">
        <f t="shared" si="56"/>
        <v>839</v>
      </c>
      <c r="V206" s="341">
        <f t="shared" si="57"/>
        <v>50</v>
      </c>
      <c r="W206" s="436">
        <v>27</v>
      </c>
      <c r="X206" s="427">
        <f t="shared" si="58"/>
        <v>3397.9517313746064</v>
      </c>
      <c r="Y206" s="87">
        <f t="shared" si="59"/>
        <v>1.6614</v>
      </c>
    </row>
    <row r="207" spans="1:25" s="46" customFormat="1" ht="16.5" customHeight="1" x14ac:dyDescent="0.2">
      <c r="A207" s="69">
        <v>191</v>
      </c>
      <c r="B207" s="89">
        <v>37.74</v>
      </c>
      <c r="C207" s="462">
        <v>23653</v>
      </c>
      <c r="D207" s="412">
        <f t="shared" si="45"/>
        <v>7520.826709062002</v>
      </c>
      <c r="E207" s="414">
        <f t="shared" si="50"/>
        <v>2542</v>
      </c>
      <c r="F207" s="337">
        <f t="shared" si="51"/>
        <v>150</v>
      </c>
      <c r="G207" s="409">
        <v>68</v>
      </c>
      <c r="H207" s="428">
        <f t="shared" si="52"/>
        <v>10280.826709062003</v>
      </c>
      <c r="I207" s="119">
        <f t="shared" si="46"/>
        <v>5.0609000000000002</v>
      </c>
      <c r="J207" s="96">
        <v>56.33</v>
      </c>
      <c r="K207" s="462">
        <v>23653</v>
      </c>
      <c r="L207" s="409">
        <f t="shared" si="47"/>
        <v>5038.8070300017753</v>
      </c>
      <c r="M207" s="414">
        <f t="shared" si="53"/>
        <v>1703</v>
      </c>
      <c r="N207" s="337">
        <f t="shared" si="54"/>
        <v>101</v>
      </c>
      <c r="O207" s="437">
        <v>41</v>
      </c>
      <c r="P207" s="428">
        <f t="shared" si="55"/>
        <v>6883.8070300017753</v>
      </c>
      <c r="Q207" s="119">
        <f t="shared" si="48"/>
        <v>3.3906999999999998</v>
      </c>
      <c r="R207" s="120">
        <v>114.36</v>
      </c>
      <c r="S207" s="462">
        <v>23653</v>
      </c>
      <c r="T207" s="409">
        <f t="shared" si="49"/>
        <v>2481.9517313746064</v>
      </c>
      <c r="U207" s="395">
        <f t="shared" si="56"/>
        <v>839</v>
      </c>
      <c r="V207" s="337">
        <f t="shared" si="57"/>
        <v>50</v>
      </c>
      <c r="W207" s="437">
        <v>27</v>
      </c>
      <c r="X207" s="428">
        <f t="shared" si="58"/>
        <v>3397.9517313746064</v>
      </c>
      <c r="Y207" s="92">
        <f t="shared" si="59"/>
        <v>1.6701999999999999</v>
      </c>
    </row>
    <row r="208" spans="1:25" s="46" customFormat="1" ht="16.5" customHeight="1" x14ac:dyDescent="0.2">
      <c r="A208" s="75">
        <v>192</v>
      </c>
      <c r="B208" s="89">
        <v>37.74</v>
      </c>
      <c r="C208" s="283">
        <v>23653</v>
      </c>
      <c r="D208" s="411">
        <f t="shared" si="45"/>
        <v>7520.826709062002</v>
      </c>
      <c r="E208" s="342">
        <f t="shared" si="50"/>
        <v>2542</v>
      </c>
      <c r="F208" s="338">
        <f t="shared" si="51"/>
        <v>150</v>
      </c>
      <c r="G208" s="407">
        <v>68</v>
      </c>
      <c r="H208" s="425">
        <f t="shared" si="52"/>
        <v>10280.826709062003</v>
      </c>
      <c r="I208" s="117">
        <f t="shared" si="46"/>
        <v>5.0873999999999997</v>
      </c>
      <c r="J208" s="96">
        <v>56.33</v>
      </c>
      <c r="K208" s="283">
        <v>23653</v>
      </c>
      <c r="L208" s="407">
        <f t="shared" si="47"/>
        <v>5038.8070300017753</v>
      </c>
      <c r="M208" s="342">
        <f t="shared" si="53"/>
        <v>1703</v>
      </c>
      <c r="N208" s="338">
        <f t="shared" si="54"/>
        <v>101</v>
      </c>
      <c r="O208" s="435">
        <v>41</v>
      </c>
      <c r="P208" s="425">
        <f t="shared" si="55"/>
        <v>6883.8070300017753</v>
      </c>
      <c r="Q208" s="117">
        <f t="shared" si="48"/>
        <v>3.4085000000000001</v>
      </c>
      <c r="R208" s="120">
        <v>114.36</v>
      </c>
      <c r="S208" s="283">
        <v>23653</v>
      </c>
      <c r="T208" s="407">
        <f t="shared" si="49"/>
        <v>2481.9517313746064</v>
      </c>
      <c r="U208" s="387">
        <f t="shared" si="56"/>
        <v>839</v>
      </c>
      <c r="V208" s="338">
        <f t="shared" si="57"/>
        <v>50</v>
      </c>
      <c r="W208" s="435">
        <v>27</v>
      </c>
      <c r="X208" s="425">
        <f t="shared" si="58"/>
        <v>3397.9517313746064</v>
      </c>
      <c r="Y208" s="79">
        <f t="shared" si="59"/>
        <v>1.6789000000000001</v>
      </c>
    </row>
    <row r="209" spans="1:25" s="46" customFormat="1" ht="16.5" customHeight="1" x14ac:dyDescent="0.2">
      <c r="A209" s="75">
        <v>193</v>
      </c>
      <c r="B209" s="89">
        <v>37.74</v>
      </c>
      <c r="C209" s="283">
        <v>23653</v>
      </c>
      <c r="D209" s="411">
        <f t="shared" ref="D209:D272" si="66">12*(1/B209*C209)</f>
        <v>7520.826709062002</v>
      </c>
      <c r="E209" s="342">
        <f t="shared" si="50"/>
        <v>2542</v>
      </c>
      <c r="F209" s="338">
        <f t="shared" si="51"/>
        <v>150</v>
      </c>
      <c r="G209" s="407">
        <v>68</v>
      </c>
      <c r="H209" s="425">
        <f t="shared" si="52"/>
        <v>10280.826709062003</v>
      </c>
      <c r="I209" s="117">
        <f t="shared" ref="I209:I272" si="67">ROUND(A209/B209,4)</f>
        <v>5.1139000000000001</v>
      </c>
      <c r="J209" s="96">
        <v>56.33</v>
      </c>
      <c r="K209" s="283">
        <v>23653</v>
      </c>
      <c r="L209" s="407">
        <f t="shared" ref="L209:L272" si="68">12*(1/J209*K209)</f>
        <v>5038.8070300017753</v>
      </c>
      <c r="M209" s="342">
        <f t="shared" si="53"/>
        <v>1703</v>
      </c>
      <c r="N209" s="338">
        <f t="shared" si="54"/>
        <v>101</v>
      </c>
      <c r="O209" s="435">
        <v>41</v>
      </c>
      <c r="P209" s="425">
        <f t="shared" si="55"/>
        <v>6883.8070300017753</v>
      </c>
      <c r="Q209" s="117">
        <f t="shared" ref="Q209:Q272" si="69">ROUND(A209/J209,4)</f>
        <v>3.4262000000000001</v>
      </c>
      <c r="R209" s="120">
        <v>114.36</v>
      </c>
      <c r="S209" s="283">
        <v>23653</v>
      </c>
      <c r="T209" s="407">
        <f t="shared" ref="T209:T272" si="70">12*(1/R209*S209)</f>
        <v>2481.9517313746064</v>
      </c>
      <c r="U209" s="387">
        <f t="shared" si="56"/>
        <v>839</v>
      </c>
      <c r="V209" s="338">
        <f t="shared" si="57"/>
        <v>50</v>
      </c>
      <c r="W209" s="435">
        <v>27</v>
      </c>
      <c r="X209" s="425">
        <f t="shared" si="58"/>
        <v>3397.9517313746064</v>
      </c>
      <c r="Y209" s="79">
        <f t="shared" si="59"/>
        <v>1.6877</v>
      </c>
    </row>
    <row r="210" spans="1:25" s="46" customFormat="1" ht="16.5" customHeight="1" x14ac:dyDescent="0.2">
      <c r="A210" s="75">
        <v>194</v>
      </c>
      <c r="B210" s="89">
        <v>37.74</v>
      </c>
      <c r="C210" s="283">
        <v>23653</v>
      </c>
      <c r="D210" s="411">
        <f t="shared" si="66"/>
        <v>7520.826709062002</v>
      </c>
      <c r="E210" s="342">
        <f t="shared" ref="E210:E273" si="71">ROUND(D210*33.8%,0)</f>
        <v>2542</v>
      </c>
      <c r="F210" s="338">
        <f t="shared" ref="F210:F273" si="72">ROUND(D210*2%,0)</f>
        <v>150</v>
      </c>
      <c r="G210" s="407">
        <v>68</v>
      </c>
      <c r="H210" s="425">
        <f t="shared" ref="H210:H273" si="73">SUM(D210:G210)</f>
        <v>10280.826709062003</v>
      </c>
      <c r="I210" s="117">
        <f t="shared" si="67"/>
        <v>5.1403999999999996</v>
      </c>
      <c r="J210" s="96">
        <v>56.33</v>
      </c>
      <c r="K210" s="283">
        <v>23653</v>
      </c>
      <c r="L210" s="407">
        <f t="shared" si="68"/>
        <v>5038.8070300017753</v>
      </c>
      <c r="M210" s="342">
        <f t="shared" ref="M210:M273" si="74">ROUND(L210*33.8%,0)</f>
        <v>1703</v>
      </c>
      <c r="N210" s="338">
        <f t="shared" ref="N210:N273" si="75">ROUND(L210*2%,0)</f>
        <v>101</v>
      </c>
      <c r="O210" s="435">
        <v>41</v>
      </c>
      <c r="P210" s="425">
        <f t="shared" ref="P210:P273" si="76">SUM(L210:O210)</f>
        <v>6883.8070300017753</v>
      </c>
      <c r="Q210" s="117">
        <f t="shared" si="69"/>
        <v>3.444</v>
      </c>
      <c r="R210" s="120">
        <v>114.36</v>
      </c>
      <c r="S210" s="283">
        <v>23653</v>
      </c>
      <c r="T210" s="407">
        <f t="shared" si="70"/>
        <v>2481.9517313746064</v>
      </c>
      <c r="U210" s="387">
        <f t="shared" ref="U210:U273" si="77">ROUND(T210*33.8%,0)</f>
        <v>839</v>
      </c>
      <c r="V210" s="338">
        <f t="shared" ref="V210:V273" si="78">ROUND(T210*2%,0)</f>
        <v>50</v>
      </c>
      <c r="W210" s="435">
        <v>27</v>
      </c>
      <c r="X210" s="425">
        <f t="shared" ref="X210:X273" si="79">SUM(T210:W210)</f>
        <v>3397.9517313746064</v>
      </c>
      <c r="Y210" s="79">
        <f t="shared" ref="Y210:Y273" si="80">ROUND(A210/R210,4)</f>
        <v>1.6963999999999999</v>
      </c>
    </row>
    <row r="211" spans="1:25" s="46" customFormat="1" ht="16.5" customHeight="1" x14ac:dyDescent="0.2">
      <c r="A211" s="75">
        <v>195</v>
      </c>
      <c r="B211" s="89">
        <v>37.74</v>
      </c>
      <c r="C211" s="283">
        <v>23653</v>
      </c>
      <c r="D211" s="411">
        <f t="shared" si="66"/>
        <v>7520.826709062002</v>
      </c>
      <c r="E211" s="342">
        <f t="shared" si="71"/>
        <v>2542</v>
      </c>
      <c r="F211" s="338">
        <f t="shared" si="72"/>
        <v>150</v>
      </c>
      <c r="G211" s="407">
        <v>68</v>
      </c>
      <c r="H211" s="425">
        <f t="shared" si="73"/>
        <v>10280.826709062003</v>
      </c>
      <c r="I211" s="117">
        <f t="shared" si="67"/>
        <v>5.1669</v>
      </c>
      <c r="J211" s="96">
        <v>56.33</v>
      </c>
      <c r="K211" s="283">
        <v>23653</v>
      </c>
      <c r="L211" s="407">
        <f t="shared" si="68"/>
        <v>5038.8070300017753</v>
      </c>
      <c r="M211" s="342">
        <f t="shared" si="74"/>
        <v>1703</v>
      </c>
      <c r="N211" s="338">
        <f t="shared" si="75"/>
        <v>101</v>
      </c>
      <c r="O211" s="435">
        <v>41</v>
      </c>
      <c r="P211" s="425">
        <f t="shared" si="76"/>
        <v>6883.8070300017753</v>
      </c>
      <c r="Q211" s="117">
        <f t="shared" si="69"/>
        <v>3.4617</v>
      </c>
      <c r="R211" s="120">
        <v>114.36</v>
      </c>
      <c r="S211" s="283">
        <v>23653</v>
      </c>
      <c r="T211" s="407">
        <f t="shared" si="70"/>
        <v>2481.9517313746064</v>
      </c>
      <c r="U211" s="387">
        <f t="shared" si="77"/>
        <v>839</v>
      </c>
      <c r="V211" s="338">
        <f t="shared" si="78"/>
        <v>50</v>
      </c>
      <c r="W211" s="435">
        <v>27</v>
      </c>
      <c r="X211" s="425">
        <f t="shared" si="79"/>
        <v>3397.9517313746064</v>
      </c>
      <c r="Y211" s="79">
        <f t="shared" si="80"/>
        <v>1.7051000000000001</v>
      </c>
    </row>
    <row r="212" spans="1:25" s="46" customFormat="1" ht="16.5" customHeight="1" x14ac:dyDescent="0.2">
      <c r="A212" s="75">
        <v>196</v>
      </c>
      <c r="B212" s="89">
        <v>37.74</v>
      </c>
      <c r="C212" s="283">
        <v>23653</v>
      </c>
      <c r="D212" s="411">
        <f t="shared" si="66"/>
        <v>7520.826709062002</v>
      </c>
      <c r="E212" s="342">
        <f t="shared" si="71"/>
        <v>2542</v>
      </c>
      <c r="F212" s="338">
        <f t="shared" si="72"/>
        <v>150</v>
      </c>
      <c r="G212" s="407">
        <v>68</v>
      </c>
      <c r="H212" s="425">
        <f t="shared" si="73"/>
        <v>10280.826709062003</v>
      </c>
      <c r="I212" s="117">
        <f t="shared" si="67"/>
        <v>5.1933999999999996</v>
      </c>
      <c r="J212" s="96">
        <v>56.33</v>
      </c>
      <c r="K212" s="283">
        <v>23653</v>
      </c>
      <c r="L212" s="407">
        <f t="shared" si="68"/>
        <v>5038.8070300017753</v>
      </c>
      <c r="M212" s="342">
        <f t="shared" si="74"/>
        <v>1703</v>
      </c>
      <c r="N212" s="338">
        <f t="shared" si="75"/>
        <v>101</v>
      </c>
      <c r="O212" s="435">
        <v>41</v>
      </c>
      <c r="P212" s="425">
        <f t="shared" si="76"/>
        <v>6883.8070300017753</v>
      </c>
      <c r="Q212" s="117">
        <f t="shared" si="69"/>
        <v>3.4794999999999998</v>
      </c>
      <c r="R212" s="120">
        <v>114.36</v>
      </c>
      <c r="S212" s="283">
        <v>23653</v>
      </c>
      <c r="T212" s="407">
        <f t="shared" si="70"/>
        <v>2481.9517313746064</v>
      </c>
      <c r="U212" s="387">
        <f t="shared" si="77"/>
        <v>839</v>
      </c>
      <c r="V212" s="338">
        <f t="shared" si="78"/>
        <v>50</v>
      </c>
      <c r="W212" s="435">
        <v>27</v>
      </c>
      <c r="X212" s="425">
        <f t="shared" si="79"/>
        <v>3397.9517313746064</v>
      </c>
      <c r="Y212" s="79">
        <f t="shared" si="80"/>
        <v>1.7139</v>
      </c>
    </row>
    <row r="213" spans="1:25" s="46" customFormat="1" ht="16.5" customHeight="1" x14ac:dyDescent="0.2">
      <c r="A213" s="75">
        <v>197</v>
      </c>
      <c r="B213" s="89">
        <v>37.74</v>
      </c>
      <c r="C213" s="283">
        <v>23653</v>
      </c>
      <c r="D213" s="411">
        <f t="shared" si="66"/>
        <v>7520.826709062002</v>
      </c>
      <c r="E213" s="342">
        <f t="shared" si="71"/>
        <v>2542</v>
      </c>
      <c r="F213" s="338">
        <f t="shared" si="72"/>
        <v>150</v>
      </c>
      <c r="G213" s="407">
        <v>68</v>
      </c>
      <c r="H213" s="425">
        <f t="shared" si="73"/>
        <v>10280.826709062003</v>
      </c>
      <c r="I213" s="117">
        <f t="shared" si="67"/>
        <v>5.2199</v>
      </c>
      <c r="J213" s="96">
        <v>56.33</v>
      </c>
      <c r="K213" s="283">
        <v>23653</v>
      </c>
      <c r="L213" s="407">
        <f t="shared" si="68"/>
        <v>5038.8070300017753</v>
      </c>
      <c r="M213" s="342">
        <f t="shared" si="74"/>
        <v>1703</v>
      </c>
      <c r="N213" s="338">
        <f t="shared" si="75"/>
        <v>101</v>
      </c>
      <c r="O213" s="435">
        <v>41</v>
      </c>
      <c r="P213" s="425">
        <f t="shared" si="76"/>
        <v>6883.8070300017753</v>
      </c>
      <c r="Q213" s="117">
        <f t="shared" si="69"/>
        <v>3.4971999999999999</v>
      </c>
      <c r="R213" s="120">
        <v>114.36</v>
      </c>
      <c r="S213" s="283">
        <v>23653</v>
      </c>
      <c r="T213" s="407">
        <f t="shared" si="70"/>
        <v>2481.9517313746064</v>
      </c>
      <c r="U213" s="387">
        <f t="shared" si="77"/>
        <v>839</v>
      </c>
      <c r="V213" s="338">
        <f t="shared" si="78"/>
        <v>50</v>
      </c>
      <c r="W213" s="435">
        <v>27</v>
      </c>
      <c r="X213" s="425">
        <f t="shared" si="79"/>
        <v>3397.9517313746064</v>
      </c>
      <c r="Y213" s="79">
        <f t="shared" si="80"/>
        <v>1.7225999999999999</v>
      </c>
    </row>
    <row r="214" spans="1:25" s="46" customFormat="1" ht="16.5" customHeight="1" x14ac:dyDescent="0.2">
      <c r="A214" s="75">
        <v>198</v>
      </c>
      <c r="B214" s="89">
        <v>37.74</v>
      </c>
      <c r="C214" s="283">
        <v>23653</v>
      </c>
      <c r="D214" s="411">
        <f t="shared" si="66"/>
        <v>7520.826709062002</v>
      </c>
      <c r="E214" s="342">
        <f t="shared" si="71"/>
        <v>2542</v>
      </c>
      <c r="F214" s="338">
        <f t="shared" si="72"/>
        <v>150</v>
      </c>
      <c r="G214" s="407">
        <v>68</v>
      </c>
      <c r="H214" s="425">
        <f t="shared" si="73"/>
        <v>10280.826709062003</v>
      </c>
      <c r="I214" s="117">
        <f t="shared" si="67"/>
        <v>5.2464000000000004</v>
      </c>
      <c r="J214" s="96">
        <v>56.33</v>
      </c>
      <c r="K214" s="283">
        <v>23653</v>
      </c>
      <c r="L214" s="407">
        <f t="shared" si="68"/>
        <v>5038.8070300017753</v>
      </c>
      <c r="M214" s="342">
        <f t="shared" si="74"/>
        <v>1703</v>
      </c>
      <c r="N214" s="338">
        <f t="shared" si="75"/>
        <v>101</v>
      </c>
      <c r="O214" s="435">
        <v>41</v>
      </c>
      <c r="P214" s="425">
        <f t="shared" si="76"/>
        <v>6883.8070300017753</v>
      </c>
      <c r="Q214" s="117">
        <f t="shared" si="69"/>
        <v>3.5150000000000001</v>
      </c>
      <c r="R214" s="120">
        <v>114.36</v>
      </c>
      <c r="S214" s="283">
        <v>23653</v>
      </c>
      <c r="T214" s="407">
        <f t="shared" si="70"/>
        <v>2481.9517313746064</v>
      </c>
      <c r="U214" s="387">
        <f t="shared" si="77"/>
        <v>839</v>
      </c>
      <c r="V214" s="338">
        <f t="shared" si="78"/>
        <v>50</v>
      </c>
      <c r="W214" s="435">
        <v>27</v>
      </c>
      <c r="X214" s="425">
        <f t="shared" si="79"/>
        <v>3397.9517313746064</v>
      </c>
      <c r="Y214" s="79">
        <f t="shared" si="80"/>
        <v>1.7314000000000001</v>
      </c>
    </row>
    <row r="215" spans="1:25" s="46" customFormat="1" ht="16.5" customHeight="1" x14ac:dyDescent="0.2">
      <c r="A215" s="75">
        <v>199</v>
      </c>
      <c r="B215" s="89">
        <v>37.74</v>
      </c>
      <c r="C215" s="283">
        <v>23653</v>
      </c>
      <c r="D215" s="411">
        <f t="shared" si="66"/>
        <v>7520.826709062002</v>
      </c>
      <c r="E215" s="342">
        <f t="shared" si="71"/>
        <v>2542</v>
      </c>
      <c r="F215" s="338">
        <f t="shared" si="72"/>
        <v>150</v>
      </c>
      <c r="G215" s="407">
        <v>68</v>
      </c>
      <c r="H215" s="425">
        <f t="shared" si="73"/>
        <v>10280.826709062003</v>
      </c>
      <c r="I215" s="117">
        <f t="shared" si="67"/>
        <v>5.2728999999999999</v>
      </c>
      <c r="J215" s="96">
        <v>56.33</v>
      </c>
      <c r="K215" s="283">
        <v>23653</v>
      </c>
      <c r="L215" s="407">
        <f t="shared" si="68"/>
        <v>5038.8070300017753</v>
      </c>
      <c r="M215" s="342">
        <f t="shared" si="74"/>
        <v>1703</v>
      </c>
      <c r="N215" s="338">
        <f t="shared" si="75"/>
        <v>101</v>
      </c>
      <c r="O215" s="435">
        <v>41</v>
      </c>
      <c r="P215" s="425">
        <f t="shared" si="76"/>
        <v>6883.8070300017753</v>
      </c>
      <c r="Q215" s="117">
        <f t="shared" si="69"/>
        <v>3.5327999999999999</v>
      </c>
      <c r="R215" s="120">
        <v>114.36</v>
      </c>
      <c r="S215" s="283">
        <v>23653</v>
      </c>
      <c r="T215" s="407">
        <f t="shared" si="70"/>
        <v>2481.9517313746064</v>
      </c>
      <c r="U215" s="387">
        <f t="shared" si="77"/>
        <v>839</v>
      </c>
      <c r="V215" s="338">
        <f t="shared" si="78"/>
        <v>50</v>
      </c>
      <c r="W215" s="435">
        <v>27</v>
      </c>
      <c r="X215" s="425">
        <f t="shared" si="79"/>
        <v>3397.9517313746064</v>
      </c>
      <c r="Y215" s="79">
        <f t="shared" si="80"/>
        <v>1.7401</v>
      </c>
    </row>
    <row r="216" spans="1:25" s="46" customFormat="1" ht="16.5" customHeight="1" x14ac:dyDescent="0.2">
      <c r="A216" s="83">
        <v>200</v>
      </c>
      <c r="B216" s="89">
        <v>37.74</v>
      </c>
      <c r="C216" s="283">
        <v>23653</v>
      </c>
      <c r="D216" s="411">
        <f t="shared" si="66"/>
        <v>7520.826709062002</v>
      </c>
      <c r="E216" s="342">
        <f t="shared" si="71"/>
        <v>2542</v>
      </c>
      <c r="F216" s="338">
        <f t="shared" si="72"/>
        <v>150</v>
      </c>
      <c r="G216" s="407">
        <v>68</v>
      </c>
      <c r="H216" s="425">
        <f t="shared" si="73"/>
        <v>10280.826709062003</v>
      </c>
      <c r="I216" s="117">
        <f t="shared" si="67"/>
        <v>5.2994000000000003</v>
      </c>
      <c r="J216" s="96">
        <v>56.33</v>
      </c>
      <c r="K216" s="283">
        <v>23653</v>
      </c>
      <c r="L216" s="407">
        <f t="shared" si="68"/>
        <v>5038.8070300017753</v>
      </c>
      <c r="M216" s="342">
        <f t="shared" si="74"/>
        <v>1703</v>
      </c>
      <c r="N216" s="338">
        <f t="shared" si="75"/>
        <v>101</v>
      </c>
      <c r="O216" s="435">
        <v>41</v>
      </c>
      <c r="P216" s="425">
        <f t="shared" si="76"/>
        <v>6883.8070300017753</v>
      </c>
      <c r="Q216" s="117">
        <f t="shared" si="69"/>
        <v>3.5505</v>
      </c>
      <c r="R216" s="120">
        <v>114.36</v>
      </c>
      <c r="S216" s="283">
        <v>23653</v>
      </c>
      <c r="T216" s="407">
        <f t="shared" si="70"/>
        <v>2481.9517313746064</v>
      </c>
      <c r="U216" s="387">
        <f t="shared" si="77"/>
        <v>839</v>
      </c>
      <c r="V216" s="338">
        <f t="shared" si="78"/>
        <v>50</v>
      </c>
      <c r="W216" s="435">
        <v>27</v>
      </c>
      <c r="X216" s="425">
        <f t="shared" si="79"/>
        <v>3397.9517313746064</v>
      </c>
      <c r="Y216" s="79">
        <f t="shared" si="80"/>
        <v>1.7488999999999999</v>
      </c>
    </row>
    <row r="217" spans="1:25" s="46" customFormat="1" ht="16.5" customHeight="1" x14ac:dyDescent="0.2">
      <c r="A217" s="75">
        <v>201</v>
      </c>
      <c r="B217" s="89">
        <v>37.74</v>
      </c>
      <c r="C217" s="283">
        <v>23653</v>
      </c>
      <c r="D217" s="411">
        <f t="shared" si="66"/>
        <v>7520.826709062002</v>
      </c>
      <c r="E217" s="342">
        <f t="shared" si="71"/>
        <v>2542</v>
      </c>
      <c r="F217" s="338">
        <f t="shared" si="72"/>
        <v>150</v>
      </c>
      <c r="G217" s="407">
        <v>68</v>
      </c>
      <c r="H217" s="425">
        <f t="shared" si="73"/>
        <v>10280.826709062003</v>
      </c>
      <c r="I217" s="117">
        <f t="shared" si="67"/>
        <v>5.3258999999999999</v>
      </c>
      <c r="J217" s="96">
        <v>56.33</v>
      </c>
      <c r="K217" s="283">
        <v>23653</v>
      </c>
      <c r="L217" s="407">
        <f t="shared" si="68"/>
        <v>5038.8070300017753</v>
      </c>
      <c r="M217" s="342">
        <f t="shared" si="74"/>
        <v>1703</v>
      </c>
      <c r="N217" s="338">
        <f t="shared" si="75"/>
        <v>101</v>
      </c>
      <c r="O217" s="435">
        <v>41</v>
      </c>
      <c r="P217" s="425">
        <f t="shared" si="76"/>
        <v>6883.8070300017753</v>
      </c>
      <c r="Q217" s="117">
        <f t="shared" si="69"/>
        <v>3.5682999999999998</v>
      </c>
      <c r="R217" s="120">
        <v>114.36</v>
      </c>
      <c r="S217" s="283">
        <v>23653</v>
      </c>
      <c r="T217" s="407">
        <f t="shared" si="70"/>
        <v>2481.9517313746064</v>
      </c>
      <c r="U217" s="387">
        <f t="shared" si="77"/>
        <v>839</v>
      </c>
      <c r="V217" s="338">
        <f t="shared" si="78"/>
        <v>50</v>
      </c>
      <c r="W217" s="435">
        <v>27</v>
      </c>
      <c r="X217" s="425">
        <f t="shared" si="79"/>
        <v>3397.9517313746064</v>
      </c>
      <c r="Y217" s="79">
        <f t="shared" si="80"/>
        <v>1.7576000000000001</v>
      </c>
    </row>
    <row r="218" spans="1:25" s="46" customFormat="1" ht="16.5" customHeight="1" x14ac:dyDescent="0.2">
      <c r="A218" s="75">
        <v>202</v>
      </c>
      <c r="B218" s="89">
        <v>37.74</v>
      </c>
      <c r="C218" s="283">
        <v>23653</v>
      </c>
      <c r="D218" s="411">
        <f t="shared" si="66"/>
        <v>7520.826709062002</v>
      </c>
      <c r="E218" s="342">
        <f t="shared" si="71"/>
        <v>2542</v>
      </c>
      <c r="F218" s="338">
        <f t="shared" si="72"/>
        <v>150</v>
      </c>
      <c r="G218" s="407">
        <v>68</v>
      </c>
      <c r="H218" s="425">
        <f t="shared" si="73"/>
        <v>10280.826709062003</v>
      </c>
      <c r="I218" s="117">
        <f t="shared" si="67"/>
        <v>5.3524000000000003</v>
      </c>
      <c r="J218" s="96">
        <v>56.33</v>
      </c>
      <c r="K218" s="283">
        <v>23653</v>
      </c>
      <c r="L218" s="407">
        <f t="shared" si="68"/>
        <v>5038.8070300017753</v>
      </c>
      <c r="M218" s="342">
        <f t="shared" si="74"/>
        <v>1703</v>
      </c>
      <c r="N218" s="338">
        <f t="shared" si="75"/>
        <v>101</v>
      </c>
      <c r="O218" s="435">
        <v>41</v>
      </c>
      <c r="P218" s="425">
        <f t="shared" si="76"/>
        <v>6883.8070300017753</v>
      </c>
      <c r="Q218" s="117">
        <f t="shared" si="69"/>
        <v>3.5859999999999999</v>
      </c>
      <c r="R218" s="120">
        <v>114.36</v>
      </c>
      <c r="S218" s="283">
        <v>23653</v>
      </c>
      <c r="T218" s="407">
        <f t="shared" si="70"/>
        <v>2481.9517313746064</v>
      </c>
      <c r="U218" s="387">
        <f t="shared" si="77"/>
        <v>839</v>
      </c>
      <c r="V218" s="338">
        <f t="shared" si="78"/>
        <v>50</v>
      </c>
      <c r="W218" s="435">
        <v>27</v>
      </c>
      <c r="X218" s="425">
        <f t="shared" si="79"/>
        <v>3397.9517313746064</v>
      </c>
      <c r="Y218" s="79">
        <f t="shared" si="80"/>
        <v>1.7664</v>
      </c>
    </row>
    <row r="219" spans="1:25" s="46" customFormat="1" ht="16.5" customHeight="1" x14ac:dyDescent="0.2">
      <c r="A219" s="75">
        <v>203</v>
      </c>
      <c r="B219" s="89">
        <v>37.74</v>
      </c>
      <c r="C219" s="283">
        <v>23653</v>
      </c>
      <c r="D219" s="411">
        <f t="shared" si="66"/>
        <v>7520.826709062002</v>
      </c>
      <c r="E219" s="342">
        <f t="shared" si="71"/>
        <v>2542</v>
      </c>
      <c r="F219" s="338">
        <f t="shared" si="72"/>
        <v>150</v>
      </c>
      <c r="G219" s="407">
        <v>68</v>
      </c>
      <c r="H219" s="425">
        <f t="shared" si="73"/>
        <v>10280.826709062003</v>
      </c>
      <c r="I219" s="117">
        <f t="shared" si="67"/>
        <v>5.3788999999999998</v>
      </c>
      <c r="J219" s="96">
        <v>56.33</v>
      </c>
      <c r="K219" s="283">
        <v>23653</v>
      </c>
      <c r="L219" s="407">
        <f t="shared" si="68"/>
        <v>5038.8070300017753</v>
      </c>
      <c r="M219" s="342">
        <f t="shared" si="74"/>
        <v>1703</v>
      </c>
      <c r="N219" s="338">
        <f t="shared" si="75"/>
        <v>101</v>
      </c>
      <c r="O219" s="435">
        <v>41</v>
      </c>
      <c r="P219" s="425">
        <f t="shared" si="76"/>
        <v>6883.8070300017753</v>
      </c>
      <c r="Q219" s="117">
        <f t="shared" si="69"/>
        <v>3.6038000000000001</v>
      </c>
      <c r="R219" s="120">
        <v>114.36</v>
      </c>
      <c r="S219" s="283">
        <v>23653</v>
      </c>
      <c r="T219" s="407">
        <f t="shared" si="70"/>
        <v>2481.9517313746064</v>
      </c>
      <c r="U219" s="387">
        <f t="shared" si="77"/>
        <v>839</v>
      </c>
      <c r="V219" s="338">
        <f t="shared" si="78"/>
        <v>50</v>
      </c>
      <c r="W219" s="435">
        <v>27</v>
      </c>
      <c r="X219" s="425">
        <f t="shared" si="79"/>
        <v>3397.9517313746064</v>
      </c>
      <c r="Y219" s="79">
        <f t="shared" si="80"/>
        <v>1.7750999999999999</v>
      </c>
    </row>
    <row r="220" spans="1:25" s="106" customFormat="1" ht="16.5" customHeight="1" x14ac:dyDescent="0.2">
      <c r="A220" s="75">
        <v>204</v>
      </c>
      <c r="B220" s="89">
        <v>37.74</v>
      </c>
      <c r="C220" s="463">
        <v>23653</v>
      </c>
      <c r="D220" s="411">
        <f t="shared" si="66"/>
        <v>7520.826709062002</v>
      </c>
      <c r="E220" s="333">
        <f t="shared" si="71"/>
        <v>2542</v>
      </c>
      <c r="F220" s="351">
        <f t="shared" si="72"/>
        <v>150</v>
      </c>
      <c r="G220" s="407">
        <v>68</v>
      </c>
      <c r="H220" s="429">
        <f t="shared" si="73"/>
        <v>10280.826709062003</v>
      </c>
      <c r="I220" s="123">
        <f t="shared" si="67"/>
        <v>5.4054000000000002</v>
      </c>
      <c r="J220" s="96">
        <v>56.33</v>
      </c>
      <c r="K220" s="463">
        <v>23653</v>
      </c>
      <c r="L220" s="411">
        <f t="shared" si="68"/>
        <v>5038.8070300017753</v>
      </c>
      <c r="M220" s="333">
        <f t="shared" si="74"/>
        <v>1703</v>
      </c>
      <c r="N220" s="351">
        <f t="shared" si="75"/>
        <v>101</v>
      </c>
      <c r="O220" s="435">
        <v>41</v>
      </c>
      <c r="P220" s="429">
        <f t="shared" si="76"/>
        <v>6883.8070300017753</v>
      </c>
      <c r="Q220" s="123">
        <f t="shared" si="69"/>
        <v>3.6215000000000002</v>
      </c>
      <c r="R220" s="120">
        <v>114.36</v>
      </c>
      <c r="S220" s="463">
        <v>23653</v>
      </c>
      <c r="T220" s="411">
        <f t="shared" si="70"/>
        <v>2481.9517313746064</v>
      </c>
      <c r="U220" s="417">
        <f t="shared" si="77"/>
        <v>839</v>
      </c>
      <c r="V220" s="351">
        <f t="shared" si="78"/>
        <v>50</v>
      </c>
      <c r="W220" s="435">
        <v>27</v>
      </c>
      <c r="X220" s="429">
        <f t="shared" si="79"/>
        <v>3397.9517313746064</v>
      </c>
      <c r="Y220" s="102">
        <f t="shared" si="80"/>
        <v>1.7838000000000001</v>
      </c>
    </row>
    <row r="221" spans="1:25" s="106" customFormat="1" ht="16.5" customHeight="1" x14ac:dyDescent="0.2">
      <c r="A221" s="69">
        <v>205</v>
      </c>
      <c r="B221" s="89">
        <v>37.74</v>
      </c>
      <c r="C221" s="464">
        <v>23653</v>
      </c>
      <c r="D221" s="412">
        <f t="shared" si="66"/>
        <v>7520.826709062002</v>
      </c>
      <c r="E221" s="336">
        <f t="shared" si="71"/>
        <v>2542</v>
      </c>
      <c r="F221" s="352">
        <f t="shared" si="72"/>
        <v>150</v>
      </c>
      <c r="G221" s="409">
        <v>68</v>
      </c>
      <c r="H221" s="430">
        <f t="shared" si="73"/>
        <v>10280.826709062003</v>
      </c>
      <c r="I221" s="125">
        <f t="shared" si="67"/>
        <v>5.4318999999999997</v>
      </c>
      <c r="J221" s="96">
        <v>56.33</v>
      </c>
      <c r="K221" s="464">
        <v>23653</v>
      </c>
      <c r="L221" s="412">
        <f t="shared" si="68"/>
        <v>5038.8070300017753</v>
      </c>
      <c r="M221" s="336">
        <f t="shared" si="74"/>
        <v>1703</v>
      </c>
      <c r="N221" s="352">
        <f t="shared" si="75"/>
        <v>101</v>
      </c>
      <c r="O221" s="437">
        <v>41</v>
      </c>
      <c r="P221" s="430">
        <f t="shared" si="76"/>
        <v>6883.8070300017753</v>
      </c>
      <c r="Q221" s="125">
        <f t="shared" si="69"/>
        <v>3.6393</v>
      </c>
      <c r="R221" s="120">
        <v>114.36</v>
      </c>
      <c r="S221" s="464">
        <v>23653</v>
      </c>
      <c r="T221" s="412">
        <f t="shared" si="70"/>
        <v>2481.9517313746064</v>
      </c>
      <c r="U221" s="418">
        <f t="shared" si="77"/>
        <v>839</v>
      </c>
      <c r="V221" s="352">
        <f t="shared" si="78"/>
        <v>50</v>
      </c>
      <c r="W221" s="437">
        <v>27</v>
      </c>
      <c r="X221" s="430">
        <f t="shared" si="79"/>
        <v>3397.9517313746064</v>
      </c>
      <c r="Y221" s="108">
        <f t="shared" si="80"/>
        <v>1.7926</v>
      </c>
    </row>
    <row r="222" spans="1:25" s="106" customFormat="1" ht="16.5" customHeight="1" x14ac:dyDescent="0.2">
      <c r="A222" s="75">
        <v>206</v>
      </c>
      <c r="B222" s="89">
        <v>37.74</v>
      </c>
      <c r="C222" s="463">
        <v>23653</v>
      </c>
      <c r="D222" s="411">
        <f t="shared" si="66"/>
        <v>7520.826709062002</v>
      </c>
      <c r="E222" s="333">
        <f t="shared" si="71"/>
        <v>2542</v>
      </c>
      <c r="F222" s="351">
        <f t="shared" si="72"/>
        <v>150</v>
      </c>
      <c r="G222" s="407">
        <v>68</v>
      </c>
      <c r="H222" s="429">
        <f t="shared" si="73"/>
        <v>10280.826709062003</v>
      </c>
      <c r="I222" s="123">
        <f t="shared" si="67"/>
        <v>5.4584000000000001</v>
      </c>
      <c r="J222" s="96">
        <v>56.33</v>
      </c>
      <c r="K222" s="463">
        <v>23653</v>
      </c>
      <c r="L222" s="411">
        <f t="shared" si="68"/>
        <v>5038.8070300017753</v>
      </c>
      <c r="M222" s="333">
        <f t="shared" si="74"/>
        <v>1703</v>
      </c>
      <c r="N222" s="351">
        <f t="shared" si="75"/>
        <v>101</v>
      </c>
      <c r="O222" s="435">
        <v>41</v>
      </c>
      <c r="P222" s="429">
        <f t="shared" si="76"/>
        <v>6883.8070300017753</v>
      </c>
      <c r="Q222" s="123">
        <f t="shared" si="69"/>
        <v>3.657</v>
      </c>
      <c r="R222" s="120">
        <v>114.36</v>
      </c>
      <c r="S222" s="463">
        <v>23653</v>
      </c>
      <c r="T222" s="411">
        <f t="shared" si="70"/>
        <v>2481.9517313746064</v>
      </c>
      <c r="U222" s="417">
        <f t="shared" si="77"/>
        <v>839</v>
      </c>
      <c r="V222" s="351">
        <f t="shared" si="78"/>
        <v>50</v>
      </c>
      <c r="W222" s="435">
        <v>27</v>
      </c>
      <c r="X222" s="429">
        <f t="shared" si="79"/>
        <v>3397.9517313746064</v>
      </c>
      <c r="Y222" s="102">
        <f t="shared" si="80"/>
        <v>1.8012999999999999</v>
      </c>
    </row>
    <row r="223" spans="1:25" s="106" customFormat="1" ht="16.5" customHeight="1" x14ac:dyDescent="0.2">
      <c r="A223" s="75">
        <v>207</v>
      </c>
      <c r="B223" s="89">
        <v>37.74</v>
      </c>
      <c r="C223" s="463">
        <v>23653</v>
      </c>
      <c r="D223" s="411">
        <f t="shared" si="66"/>
        <v>7520.826709062002</v>
      </c>
      <c r="E223" s="333">
        <f t="shared" si="71"/>
        <v>2542</v>
      </c>
      <c r="F223" s="351">
        <f t="shared" si="72"/>
        <v>150</v>
      </c>
      <c r="G223" s="407">
        <v>68</v>
      </c>
      <c r="H223" s="429">
        <f t="shared" si="73"/>
        <v>10280.826709062003</v>
      </c>
      <c r="I223" s="123">
        <f t="shared" si="67"/>
        <v>5.4848999999999997</v>
      </c>
      <c r="J223" s="96">
        <v>56.33</v>
      </c>
      <c r="K223" s="463">
        <v>23653</v>
      </c>
      <c r="L223" s="411">
        <f t="shared" si="68"/>
        <v>5038.8070300017753</v>
      </c>
      <c r="M223" s="333">
        <f t="shared" si="74"/>
        <v>1703</v>
      </c>
      <c r="N223" s="351">
        <f t="shared" si="75"/>
        <v>101</v>
      </c>
      <c r="O223" s="435">
        <v>41</v>
      </c>
      <c r="P223" s="429">
        <f t="shared" si="76"/>
        <v>6883.8070300017753</v>
      </c>
      <c r="Q223" s="123">
        <f t="shared" si="69"/>
        <v>3.6747999999999998</v>
      </c>
      <c r="R223" s="120">
        <v>114.36</v>
      </c>
      <c r="S223" s="463">
        <v>23653</v>
      </c>
      <c r="T223" s="411">
        <f t="shared" si="70"/>
        <v>2481.9517313746064</v>
      </c>
      <c r="U223" s="417">
        <f t="shared" si="77"/>
        <v>839</v>
      </c>
      <c r="V223" s="351">
        <f t="shared" si="78"/>
        <v>50</v>
      </c>
      <c r="W223" s="435">
        <v>27</v>
      </c>
      <c r="X223" s="429">
        <f t="shared" si="79"/>
        <v>3397.9517313746064</v>
      </c>
      <c r="Y223" s="102">
        <f t="shared" si="80"/>
        <v>1.8101</v>
      </c>
    </row>
    <row r="224" spans="1:25" s="106" customFormat="1" ht="16.5" customHeight="1" x14ac:dyDescent="0.2">
      <c r="A224" s="75">
        <v>208</v>
      </c>
      <c r="B224" s="89">
        <v>37.74</v>
      </c>
      <c r="C224" s="463">
        <v>23653</v>
      </c>
      <c r="D224" s="411">
        <f t="shared" si="66"/>
        <v>7520.826709062002</v>
      </c>
      <c r="E224" s="333">
        <f t="shared" si="71"/>
        <v>2542</v>
      </c>
      <c r="F224" s="351">
        <f t="shared" si="72"/>
        <v>150</v>
      </c>
      <c r="G224" s="407">
        <v>68</v>
      </c>
      <c r="H224" s="429">
        <f t="shared" si="73"/>
        <v>10280.826709062003</v>
      </c>
      <c r="I224" s="123">
        <f t="shared" si="67"/>
        <v>5.5114000000000001</v>
      </c>
      <c r="J224" s="96">
        <v>56.33</v>
      </c>
      <c r="K224" s="463">
        <v>23653</v>
      </c>
      <c r="L224" s="411">
        <f t="shared" si="68"/>
        <v>5038.8070300017753</v>
      </c>
      <c r="M224" s="333">
        <f t="shared" si="74"/>
        <v>1703</v>
      </c>
      <c r="N224" s="351">
        <f t="shared" si="75"/>
        <v>101</v>
      </c>
      <c r="O224" s="435">
        <v>41</v>
      </c>
      <c r="P224" s="429">
        <f t="shared" si="76"/>
        <v>6883.8070300017753</v>
      </c>
      <c r="Q224" s="123">
        <f t="shared" si="69"/>
        <v>3.6924999999999999</v>
      </c>
      <c r="R224" s="120">
        <v>114.36</v>
      </c>
      <c r="S224" s="463">
        <v>23653</v>
      </c>
      <c r="T224" s="411">
        <f t="shared" si="70"/>
        <v>2481.9517313746064</v>
      </c>
      <c r="U224" s="417">
        <f t="shared" si="77"/>
        <v>839</v>
      </c>
      <c r="V224" s="351">
        <f t="shared" si="78"/>
        <v>50</v>
      </c>
      <c r="W224" s="435">
        <v>27</v>
      </c>
      <c r="X224" s="429">
        <f t="shared" si="79"/>
        <v>3397.9517313746064</v>
      </c>
      <c r="Y224" s="102">
        <f t="shared" si="80"/>
        <v>1.8188</v>
      </c>
    </row>
    <row r="225" spans="1:25" s="46" customFormat="1" ht="16.5" customHeight="1" x14ac:dyDescent="0.2">
      <c r="A225" s="69">
        <v>209</v>
      </c>
      <c r="B225" s="89">
        <v>37.74</v>
      </c>
      <c r="C225" s="462">
        <v>23653</v>
      </c>
      <c r="D225" s="412">
        <f t="shared" si="66"/>
        <v>7520.826709062002</v>
      </c>
      <c r="E225" s="414">
        <f t="shared" si="71"/>
        <v>2542</v>
      </c>
      <c r="F225" s="337">
        <f t="shared" si="72"/>
        <v>150</v>
      </c>
      <c r="G225" s="409">
        <v>68</v>
      </c>
      <c r="H225" s="428">
        <f t="shared" si="73"/>
        <v>10280.826709062003</v>
      </c>
      <c r="I225" s="119">
        <f t="shared" si="67"/>
        <v>5.5378999999999996</v>
      </c>
      <c r="J225" s="96">
        <v>56.33</v>
      </c>
      <c r="K225" s="462">
        <v>23653</v>
      </c>
      <c r="L225" s="409">
        <f t="shared" si="68"/>
        <v>5038.8070300017753</v>
      </c>
      <c r="M225" s="414">
        <f t="shared" si="74"/>
        <v>1703</v>
      </c>
      <c r="N225" s="337">
        <f t="shared" si="75"/>
        <v>101</v>
      </c>
      <c r="O225" s="437">
        <v>41</v>
      </c>
      <c r="P225" s="428">
        <f t="shared" si="76"/>
        <v>6883.8070300017753</v>
      </c>
      <c r="Q225" s="119">
        <f t="shared" si="69"/>
        <v>3.7103000000000002</v>
      </c>
      <c r="R225" s="120">
        <v>114.36</v>
      </c>
      <c r="S225" s="462">
        <v>23653</v>
      </c>
      <c r="T225" s="409">
        <f t="shared" si="70"/>
        <v>2481.9517313746064</v>
      </c>
      <c r="U225" s="395">
        <f t="shared" si="77"/>
        <v>839</v>
      </c>
      <c r="V225" s="337">
        <f t="shared" si="78"/>
        <v>50</v>
      </c>
      <c r="W225" s="437">
        <v>27</v>
      </c>
      <c r="X225" s="428">
        <f t="shared" si="79"/>
        <v>3397.9517313746064</v>
      </c>
      <c r="Y225" s="92">
        <f t="shared" si="80"/>
        <v>1.8275999999999999</v>
      </c>
    </row>
    <row r="226" spans="1:25" s="46" customFormat="1" ht="16.5" customHeight="1" x14ac:dyDescent="0.2">
      <c r="A226" s="83">
        <v>210</v>
      </c>
      <c r="B226" s="89">
        <v>37.74</v>
      </c>
      <c r="C226" s="283">
        <v>23653</v>
      </c>
      <c r="D226" s="411">
        <f t="shared" si="66"/>
        <v>7520.826709062002</v>
      </c>
      <c r="E226" s="342">
        <f t="shared" si="71"/>
        <v>2542</v>
      </c>
      <c r="F226" s="338">
        <f t="shared" si="72"/>
        <v>150</v>
      </c>
      <c r="G226" s="407">
        <v>68</v>
      </c>
      <c r="H226" s="425">
        <f t="shared" si="73"/>
        <v>10280.826709062003</v>
      </c>
      <c r="I226" s="117">
        <f t="shared" si="67"/>
        <v>5.5644</v>
      </c>
      <c r="J226" s="96">
        <v>56.33</v>
      </c>
      <c r="K226" s="283">
        <v>23653</v>
      </c>
      <c r="L226" s="407">
        <f t="shared" si="68"/>
        <v>5038.8070300017753</v>
      </c>
      <c r="M226" s="342">
        <f t="shared" si="74"/>
        <v>1703</v>
      </c>
      <c r="N226" s="338">
        <f t="shared" si="75"/>
        <v>101</v>
      </c>
      <c r="O226" s="435">
        <v>41</v>
      </c>
      <c r="P226" s="425">
        <f t="shared" si="76"/>
        <v>6883.8070300017753</v>
      </c>
      <c r="Q226" s="117">
        <f t="shared" si="69"/>
        <v>3.7280000000000002</v>
      </c>
      <c r="R226" s="120">
        <v>114.36</v>
      </c>
      <c r="S226" s="283">
        <v>23653</v>
      </c>
      <c r="T226" s="407">
        <f t="shared" si="70"/>
        <v>2481.9517313746064</v>
      </c>
      <c r="U226" s="387">
        <f t="shared" si="77"/>
        <v>839</v>
      </c>
      <c r="V226" s="338">
        <f t="shared" si="78"/>
        <v>50</v>
      </c>
      <c r="W226" s="435">
        <v>27</v>
      </c>
      <c r="X226" s="425">
        <f t="shared" si="79"/>
        <v>3397.9517313746064</v>
      </c>
      <c r="Y226" s="79">
        <f t="shared" si="80"/>
        <v>1.8363</v>
      </c>
    </row>
    <row r="227" spans="1:25" s="46" customFormat="1" ht="16.5" customHeight="1" x14ac:dyDescent="0.2">
      <c r="A227" s="75">
        <v>211</v>
      </c>
      <c r="B227" s="89">
        <v>37.74</v>
      </c>
      <c r="C227" s="283">
        <v>23653</v>
      </c>
      <c r="D227" s="411">
        <f t="shared" si="66"/>
        <v>7520.826709062002</v>
      </c>
      <c r="E227" s="342">
        <f t="shared" si="71"/>
        <v>2542</v>
      </c>
      <c r="F227" s="338">
        <f t="shared" si="72"/>
        <v>150</v>
      </c>
      <c r="G227" s="407">
        <v>68</v>
      </c>
      <c r="H227" s="425">
        <f t="shared" si="73"/>
        <v>10280.826709062003</v>
      </c>
      <c r="I227" s="117">
        <f t="shared" si="67"/>
        <v>5.5909000000000004</v>
      </c>
      <c r="J227" s="96">
        <v>56.33</v>
      </c>
      <c r="K227" s="283">
        <v>23653</v>
      </c>
      <c r="L227" s="407">
        <f t="shared" si="68"/>
        <v>5038.8070300017753</v>
      </c>
      <c r="M227" s="342">
        <f t="shared" si="74"/>
        <v>1703</v>
      </c>
      <c r="N227" s="338">
        <f t="shared" si="75"/>
        <v>101</v>
      </c>
      <c r="O227" s="435">
        <v>41</v>
      </c>
      <c r="P227" s="425">
        <f t="shared" si="76"/>
        <v>6883.8070300017753</v>
      </c>
      <c r="Q227" s="117">
        <f t="shared" si="69"/>
        <v>3.7458</v>
      </c>
      <c r="R227" s="120">
        <v>114.36</v>
      </c>
      <c r="S227" s="283">
        <v>23653</v>
      </c>
      <c r="T227" s="407">
        <f t="shared" si="70"/>
        <v>2481.9517313746064</v>
      </c>
      <c r="U227" s="387">
        <f t="shared" si="77"/>
        <v>839</v>
      </c>
      <c r="V227" s="338">
        <f t="shared" si="78"/>
        <v>50</v>
      </c>
      <c r="W227" s="435">
        <v>27</v>
      </c>
      <c r="X227" s="425">
        <f t="shared" si="79"/>
        <v>3397.9517313746064</v>
      </c>
      <c r="Y227" s="79">
        <f t="shared" si="80"/>
        <v>1.8451</v>
      </c>
    </row>
    <row r="228" spans="1:25" s="46" customFormat="1" ht="16.5" customHeight="1" x14ac:dyDescent="0.2">
      <c r="A228" s="75">
        <v>212</v>
      </c>
      <c r="B228" s="89">
        <v>37.74</v>
      </c>
      <c r="C228" s="283">
        <v>23653</v>
      </c>
      <c r="D228" s="411">
        <f t="shared" si="66"/>
        <v>7520.826709062002</v>
      </c>
      <c r="E228" s="342">
        <f t="shared" si="71"/>
        <v>2542</v>
      </c>
      <c r="F228" s="338">
        <f t="shared" si="72"/>
        <v>150</v>
      </c>
      <c r="G228" s="407">
        <v>68</v>
      </c>
      <c r="H228" s="425">
        <f t="shared" si="73"/>
        <v>10280.826709062003</v>
      </c>
      <c r="I228" s="117">
        <f t="shared" si="67"/>
        <v>5.6173999999999999</v>
      </c>
      <c r="J228" s="96">
        <v>56.33</v>
      </c>
      <c r="K228" s="283">
        <v>23653</v>
      </c>
      <c r="L228" s="407">
        <f t="shared" si="68"/>
        <v>5038.8070300017753</v>
      </c>
      <c r="M228" s="342">
        <f t="shared" si="74"/>
        <v>1703</v>
      </c>
      <c r="N228" s="338">
        <f t="shared" si="75"/>
        <v>101</v>
      </c>
      <c r="O228" s="435">
        <v>41</v>
      </c>
      <c r="P228" s="425">
        <f t="shared" si="76"/>
        <v>6883.8070300017753</v>
      </c>
      <c r="Q228" s="117">
        <f t="shared" si="69"/>
        <v>3.7635000000000001</v>
      </c>
      <c r="R228" s="120">
        <v>114.36</v>
      </c>
      <c r="S228" s="283">
        <v>23653</v>
      </c>
      <c r="T228" s="407">
        <f t="shared" si="70"/>
        <v>2481.9517313746064</v>
      </c>
      <c r="U228" s="387">
        <f t="shared" si="77"/>
        <v>839</v>
      </c>
      <c r="V228" s="338">
        <f t="shared" si="78"/>
        <v>50</v>
      </c>
      <c r="W228" s="435">
        <v>27</v>
      </c>
      <c r="X228" s="425">
        <f t="shared" si="79"/>
        <v>3397.9517313746064</v>
      </c>
      <c r="Y228" s="79">
        <f t="shared" si="80"/>
        <v>1.8537999999999999</v>
      </c>
    </row>
    <row r="229" spans="1:25" s="46" customFormat="1" ht="16.5" customHeight="1" x14ac:dyDescent="0.2">
      <c r="A229" s="75">
        <v>213</v>
      </c>
      <c r="B229" s="89">
        <v>37.74</v>
      </c>
      <c r="C229" s="283">
        <v>23653</v>
      </c>
      <c r="D229" s="411">
        <f t="shared" si="66"/>
        <v>7520.826709062002</v>
      </c>
      <c r="E229" s="342">
        <f t="shared" si="71"/>
        <v>2542</v>
      </c>
      <c r="F229" s="338">
        <f t="shared" si="72"/>
        <v>150</v>
      </c>
      <c r="G229" s="407">
        <v>68</v>
      </c>
      <c r="H229" s="425">
        <f t="shared" si="73"/>
        <v>10280.826709062003</v>
      </c>
      <c r="I229" s="117">
        <f t="shared" si="67"/>
        <v>5.6439000000000004</v>
      </c>
      <c r="J229" s="96">
        <v>56.33</v>
      </c>
      <c r="K229" s="283">
        <v>23653</v>
      </c>
      <c r="L229" s="407">
        <f t="shared" si="68"/>
        <v>5038.8070300017753</v>
      </c>
      <c r="M229" s="342">
        <f t="shared" si="74"/>
        <v>1703</v>
      </c>
      <c r="N229" s="338">
        <f t="shared" si="75"/>
        <v>101</v>
      </c>
      <c r="O229" s="435">
        <v>41</v>
      </c>
      <c r="P229" s="425">
        <f t="shared" si="76"/>
        <v>6883.8070300017753</v>
      </c>
      <c r="Q229" s="117">
        <f t="shared" si="69"/>
        <v>3.7812999999999999</v>
      </c>
      <c r="R229" s="120">
        <v>114.36</v>
      </c>
      <c r="S229" s="283">
        <v>23653</v>
      </c>
      <c r="T229" s="407">
        <f t="shared" si="70"/>
        <v>2481.9517313746064</v>
      </c>
      <c r="U229" s="387">
        <f t="shared" si="77"/>
        <v>839</v>
      </c>
      <c r="V229" s="338">
        <f t="shared" si="78"/>
        <v>50</v>
      </c>
      <c r="W229" s="435">
        <v>27</v>
      </c>
      <c r="X229" s="425">
        <f t="shared" si="79"/>
        <v>3397.9517313746064</v>
      </c>
      <c r="Y229" s="79">
        <f t="shared" si="80"/>
        <v>1.8625</v>
      </c>
    </row>
    <row r="230" spans="1:25" s="46" customFormat="1" ht="16.5" customHeight="1" x14ac:dyDescent="0.2">
      <c r="A230" s="75">
        <v>214</v>
      </c>
      <c r="B230" s="89">
        <v>37.74</v>
      </c>
      <c r="C230" s="283">
        <v>23653</v>
      </c>
      <c r="D230" s="411">
        <f t="shared" si="66"/>
        <v>7520.826709062002</v>
      </c>
      <c r="E230" s="342">
        <f t="shared" si="71"/>
        <v>2542</v>
      </c>
      <c r="F230" s="338">
        <f t="shared" si="72"/>
        <v>150</v>
      </c>
      <c r="G230" s="407">
        <v>68</v>
      </c>
      <c r="H230" s="425">
        <f t="shared" si="73"/>
        <v>10280.826709062003</v>
      </c>
      <c r="I230" s="117">
        <f t="shared" si="67"/>
        <v>5.6703999999999999</v>
      </c>
      <c r="J230" s="96">
        <v>56.33</v>
      </c>
      <c r="K230" s="283">
        <v>23653</v>
      </c>
      <c r="L230" s="407">
        <f t="shared" si="68"/>
        <v>5038.8070300017753</v>
      </c>
      <c r="M230" s="342">
        <f t="shared" si="74"/>
        <v>1703</v>
      </c>
      <c r="N230" s="338">
        <f t="shared" si="75"/>
        <v>101</v>
      </c>
      <c r="O230" s="435">
        <v>41</v>
      </c>
      <c r="P230" s="425">
        <f t="shared" si="76"/>
        <v>6883.8070300017753</v>
      </c>
      <c r="Q230" s="117">
        <f t="shared" si="69"/>
        <v>3.7989999999999999</v>
      </c>
      <c r="R230" s="120">
        <v>114.36</v>
      </c>
      <c r="S230" s="283">
        <v>23653</v>
      </c>
      <c r="T230" s="407">
        <f t="shared" si="70"/>
        <v>2481.9517313746064</v>
      </c>
      <c r="U230" s="387">
        <f t="shared" si="77"/>
        <v>839</v>
      </c>
      <c r="V230" s="338">
        <f t="shared" si="78"/>
        <v>50</v>
      </c>
      <c r="W230" s="435">
        <v>27</v>
      </c>
      <c r="X230" s="425">
        <f t="shared" si="79"/>
        <v>3397.9517313746064</v>
      </c>
      <c r="Y230" s="79">
        <f t="shared" si="80"/>
        <v>1.8713</v>
      </c>
    </row>
    <row r="231" spans="1:25" s="46" customFormat="1" ht="16.5" customHeight="1" x14ac:dyDescent="0.2">
      <c r="A231" s="75">
        <v>215</v>
      </c>
      <c r="B231" s="89">
        <v>37.74</v>
      </c>
      <c r="C231" s="283">
        <v>23653</v>
      </c>
      <c r="D231" s="411">
        <f t="shared" si="66"/>
        <v>7520.826709062002</v>
      </c>
      <c r="E231" s="342">
        <f t="shared" si="71"/>
        <v>2542</v>
      </c>
      <c r="F231" s="338">
        <f t="shared" si="72"/>
        <v>150</v>
      </c>
      <c r="G231" s="407">
        <v>68</v>
      </c>
      <c r="H231" s="425">
        <f t="shared" si="73"/>
        <v>10280.826709062003</v>
      </c>
      <c r="I231" s="117">
        <f t="shared" si="67"/>
        <v>5.6969000000000003</v>
      </c>
      <c r="J231" s="96">
        <v>56.33</v>
      </c>
      <c r="K231" s="283">
        <v>23653</v>
      </c>
      <c r="L231" s="407">
        <f t="shared" si="68"/>
        <v>5038.8070300017753</v>
      </c>
      <c r="M231" s="342">
        <f t="shared" si="74"/>
        <v>1703</v>
      </c>
      <c r="N231" s="338">
        <f t="shared" si="75"/>
        <v>101</v>
      </c>
      <c r="O231" s="435">
        <v>41</v>
      </c>
      <c r="P231" s="425">
        <f t="shared" si="76"/>
        <v>6883.8070300017753</v>
      </c>
      <c r="Q231" s="117">
        <f t="shared" si="69"/>
        <v>3.8168000000000002</v>
      </c>
      <c r="R231" s="120">
        <v>114.36</v>
      </c>
      <c r="S231" s="283">
        <v>23653</v>
      </c>
      <c r="T231" s="407">
        <f t="shared" si="70"/>
        <v>2481.9517313746064</v>
      </c>
      <c r="U231" s="387">
        <f t="shared" si="77"/>
        <v>839</v>
      </c>
      <c r="V231" s="338">
        <f t="shared" si="78"/>
        <v>50</v>
      </c>
      <c r="W231" s="435">
        <v>27</v>
      </c>
      <c r="X231" s="425">
        <f t="shared" si="79"/>
        <v>3397.9517313746064</v>
      </c>
      <c r="Y231" s="79">
        <f t="shared" si="80"/>
        <v>1.88</v>
      </c>
    </row>
    <row r="232" spans="1:25" s="46" customFormat="1" ht="16.5" customHeight="1" x14ac:dyDescent="0.2">
      <c r="A232" s="75">
        <v>216</v>
      </c>
      <c r="B232" s="89">
        <v>37.74</v>
      </c>
      <c r="C232" s="283">
        <v>23653</v>
      </c>
      <c r="D232" s="411">
        <f t="shared" si="66"/>
        <v>7520.826709062002</v>
      </c>
      <c r="E232" s="342">
        <f t="shared" si="71"/>
        <v>2542</v>
      </c>
      <c r="F232" s="338">
        <f t="shared" si="72"/>
        <v>150</v>
      </c>
      <c r="G232" s="407">
        <v>68</v>
      </c>
      <c r="H232" s="425">
        <f t="shared" si="73"/>
        <v>10280.826709062003</v>
      </c>
      <c r="I232" s="117">
        <f t="shared" si="67"/>
        <v>5.7233999999999998</v>
      </c>
      <c r="J232" s="96">
        <v>56.33</v>
      </c>
      <c r="K232" s="283">
        <v>23653</v>
      </c>
      <c r="L232" s="407">
        <f t="shared" si="68"/>
        <v>5038.8070300017753</v>
      </c>
      <c r="M232" s="342">
        <f t="shared" si="74"/>
        <v>1703</v>
      </c>
      <c r="N232" s="338">
        <f t="shared" si="75"/>
        <v>101</v>
      </c>
      <c r="O232" s="435">
        <v>41</v>
      </c>
      <c r="P232" s="425">
        <f t="shared" si="76"/>
        <v>6883.8070300017753</v>
      </c>
      <c r="Q232" s="117">
        <f t="shared" si="69"/>
        <v>3.8344999999999998</v>
      </c>
      <c r="R232" s="120">
        <v>114.36</v>
      </c>
      <c r="S232" s="283">
        <v>23653</v>
      </c>
      <c r="T232" s="407">
        <f t="shared" si="70"/>
        <v>2481.9517313746064</v>
      </c>
      <c r="U232" s="387">
        <f t="shared" si="77"/>
        <v>839</v>
      </c>
      <c r="V232" s="338">
        <f t="shared" si="78"/>
        <v>50</v>
      </c>
      <c r="W232" s="435">
        <v>27</v>
      </c>
      <c r="X232" s="425">
        <f t="shared" si="79"/>
        <v>3397.9517313746064</v>
      </c>
      <c r="Y232" s="79">
        <f t="shared" si="80"/>
        <v>1.8888</v>
      </c>
    </row>
    <row r="233" spans="1:25" s="46" customFormat="1" ht="16.5" customHeight="1" x14ac:dyDescent="0.2">
      <c r="A233" s="75">
        <v>217</v>
      </c>
      <c r="B233" s="89">
        <v>37.74</v>
      </c>
      <c r="C233" s="283">
        <v>23653</v>
      </c>
      <c r="D233" s="411">
        <f t="shared" si="66"/>
        <v>7520.826709062002</v>
      </c>
      <c r="E233" s="342">
        <f t="shared" si="71"/>
        <v>2542</v>
      </c>
      <c r="F233" s="338">
        <f t="shared" si="72"/>
        <v>150</v>
      </c>
      <c r="G233" s="407">
        <v>68</v>
      </c>
      <c r="H233" s="425">
        <f t="shared" si="73"/>
        <v>10280.826709062003</v>
      </c>
      <c r="I233" s="117">
        <f t="shared" si="67"/>
        <v>5.7499000000000002</v>
      </c>
      <c r="J233" s="96">
        <v>56.33</v>
      </c>
      <c r="K233" s="283">
        <v>23653</v>
      </c>
      <c r="L233" s="407">
        <f t="shared" si="68"/>
        <v>5038.8070300017753</v>
      </c>
      <c r="M233" s="342">
        <f t="shared" si="74"/>
        <v>1703</v>
      </c>
      <c r="N233" s="338">
        <f t="shared" si="75"/>
        <v>101</v>
      </c>
      <c r="O233" s="435">
        <v>41</v>
      </c>
      <c r="P233" s="425">
        <f t="shared" si="76"/>
        <v>6883.8070300017753</v>
      </c>
      <c r="Q233" s="117">
        <f t="shared" si="69"/>
        <v>3.8523000000000001</v>
      </c>
      <c r="R233" s="120">
        <v>114.36</v>
      </c>
      <c r="S233" s="283">
        <v>23653</v>
      </c>
      <c r="T233" s="407">
        <f t="shared" si="70"/>
        <v>2481.9517313746064</v>
      </c>
      <c r="U233" s="387">
        <f t="shared" si="77"/>
        <v>839</v>
      </c>
      <c r="V233" s="338">
        <f t="shared" si="78"/>
        <v>50</v>
      </c>
      <c r="W233" s="435">
        <v>27</v>
      </c>
      <c r="X233" s="425">
        <f t="shared" si="79"/>
        <v>3397.9517313746064</v>
      </c>
      <c r="Y233" s="79">
        <f t="shared" si="80"/>
        <v>1.8975</v>
      </c>
    </row>
    <row r="234" spans="1:25" s="46" customFormat="1" ht="16.5" customHeight="1" x14ac:dyDescent="0.2">
      <c r="A234" s="75">
        <v>218</v>
      </c>
      <c r="B234" s="89">
        <v>37.74</v>
      </c>
      <c r="C234" s="283">
        <v>23653</v>
      </c>
      <c r="D234" s="411">
        <f t="shared" si="66"/>
        <v>7520.826709062002</v>
      </c>
      <c r="E234" s="342">
        <f t="shared" si="71"/>
        <v>2542</v>
      </c>
      <c r="F234" s="338">
        <f t="shared" si="72"/>
        <v>150</v>
      </c>
      <c r="G234" s="407">
        <v>68</v>
      </c>
      <c r="H234" s="425">
        <f t="shared" si="73"/>
        <v>10280.826709062003</v>
      </c>
      <c r="I234" s="117">
        <f t="shared" si="67"/>
        <v>5.7763999999999998</v>
      </c>
      <c r="J234" s="96">
        <v>56.33</v>
      </c>
      <c r="K234" s="283">
        <v>23653</v>
      </c>
      <c r="L234" s="407">
        <f t="shared" si="68"/>
        <v>5038.8070300017753</v>
      </c>
      <c r="M234" s="342">
        <f t="shared" si="74"/>
        <v>1703</v>
      </c>
      <c r="N234" s="338">
        <f t="shared" si="75"/>
        <v>101</v>
      </c>
      <c r="O234" s="435">
        <v>41</v>
      </c>
      <c r="P234" s="425">
        <f t="shared" si="76"/>
        <v>6883.8070300017753</v>
      </c>
      <c r="Q234" s="117">
        <f t="shared" si="69"/>
        <v>3.8700999999999999</v>
      </c>
      <c r="R234" s="120">
        <v>114.36</v>
      </c>
      <c r="S234" s="283">
        <v>23653</v>
      </c>
      <c r="T234" s="407">
        <f t="shared" si="70"/>
        <v>2481.9517313746064</v>
      </c>
      <c r="U234" s="387">
        <f t="shared" si="77"/>
        <v>839</v>
      </c>
      <c r="V234" s="338">
        <f t="shared" si="78"/>
        <v>50</v>
      </c>
      <c r="W234" s="435">
        <v>27</v>
      </c>
      <c r="X234" s="425">
        <f t="shared" si="79"/>
        <v>3397.9517313746064</v>
      </c>
      <c r="Y234" s="79">
        <f t="shared" si="80"/>
        <v>1.9063000000000001</v>
      </c>
    </row>
    <row r="235" spans="1:25" s="46" customFormat="1" ht="16.5" customHeight="1" x14ac:dyDescent="0.2">
      <c r="A235" s="75">
        <v>219</v>
      </c>
      <c r="B235" s="89">
        <v>37.74</v>
      </c>
      <c r="C235" s="283">
        <v>23653</v>
      </c>
      <c r="D235" s="411">
        <f t="shared" si="66"/>
        <v>7520.826709062002</v>
      </c>
      <c r="E235" s="342">
        <f t="shared" si="71"/>
        <v>2542</v>
      </c>
      <c r="F235" s="338">
        <f t="shared" si="72"/>
        <v>150</v>
      </c>
      <c r="G235" s="407">
        <v>68</v>
      </c>
      <c r="H235" s="425">
        <f t="shared" si="73"/>
        <v>10280.826709062003</v>
      </c>
      <c r="I235" s="117">
        <f t="shared" si="67"/>
        <v>5.8029000000000002</v>
      </c>
      <c r="J235" s="96">
        <v>56.33</v>
      </c>
      <c r="K235" s="283">
        <v>23653</v>
      </c>
      <c r="L235" s="407">
        <f t="shared" si="68"/>
        <v>5038.8070300017753</v>
      </c>
      <c r="M235" s="342">
        <f t="shared" si="74"/>
        <v>1703</v>
      </c>
      <c r="N235" s="338">
        <f t="shared" si="75"/>
        <v>101</v>
      </c>
      <c r="O235" s="435">
        <v>41</v>
      </c>
      <c r="P235" s="425">
        <f t="shared" si="76"/>
        <v>6883.8070300017753</v>
      </c>
      <c r="Q235" s="117">
        <f t="shared" si="69"/>
        <v>3.8877999999999999</v>
      </c>
      <c r="R235" s="120">
        <v>114.36</v>
      </c>
      <c r="S235" s="283">
        <v>23653</v>
      </c>
      <c r="T235" s="407">
        <f t="shared" si="70"/>
        <v>2481.9517313746064</v>
      </c>
      <c r="U235" s="387">
        <f t="shared" si="77"/>
        <v>839</v>
      </c>
      <c r="V235" s="338">
        <f t="shared" si="78"/>
        <v>50</v>
      </c>
      <c r="W235" s="435">
        <v>27</v>
      </c>
      <c r="X235" s="425">
        <f t="shared" si="79"/>
        <v>3397.9517313746064</v>
      </c>
      <c r="Y235" s="79">
        <f t="shared" si="80"/>
        <v>1.915</v>
      </c>
    </row>
    <row r="236" spans="1:25" s="46" customFormat="1" ht="16.5" customHeight="1" x14ac:dyDescent="0.2">
      <c r="A236" s="83">
        <v>220</v>
      </c>
      <c r="B236" s="89">
        <v>37.74</v>
      </c>
      <c r="C236" s="283">
        <v>23653</v>
      </c>
      <c r="D236" s="411">
        <f t="shared" si="66"/>
        <v>7520.826709062002</v>
      </c>
      <c r="E236" s="342">
        <f t="shared" si="71"/>
        <v>2542</v>
      </c>
      <c r="F236" s="338">
        <f t="shared" si="72"/>
        <v>150</v>
      </c>
      <c r="G236" s="407">
        <v>68</v>
      </c>
      <c r="H236" s="425">
        <f t="shared" si="73"/>
        <v>10280.826709062003</v>
      </c>
      <c r="I236" s="117">
        <f t="shared" si="67"/>
        <v>5.8293999999999997</v>
      </c>
      <c r="J236" s="96">
        <v>56.33</v>
      </c>
      <c r="K236" s="283">
        <v>23653</v>
      </c>
      <c r="L236" s="407">
        <f t="shared" si="68"/>
        <v>5038.8070300017753</v>
      </c>
      <c r="M236" s="342">
        <f t="shared" si="74"/>
        <v>1703</v>
      </c>
      <c r="N236" s="338">
        <f t="shared" si="75"/>
        <v>101</v>
      </c>
      <c r="O236" s="435">
        <v>41</v>
      </c>
      <c r="P236" s="425">
        <f t="shared" si="76"/>
        <v>6883.8070300017753</v>
      </c>
      <c r="Q236" s="117">
        <f t="shared" si="69"/>
        <v>3.9056000000000002</v>
      </c>
      <c r="R236" s="120">
        <v>114.36</v>
      </c>
      <c r="S236" s="283">
        <v>23653</v>
      </c>
      <c r="T236" s="407">
        <f t="shared" si="70"/>
        <v>2481.9517313746064</v>
      </c>
      <c r="U236" s="387">
        <f t="shared" si="77"/>
        <v>839</v>
      </c>
      <c r="V236" s="338">
        <f t="shared" si="78"/>
        <v>50</v>
      </c>
      <c r="W236" s="435">
        <v>27</v>
      </c>
      <c r="X236" s="425">
        <f t="shared" si="79"/>
        <v>3397.9517313746064</v>
      </c>
      <c r="Y236" s="79">
        <f t="shared" si="80"/>
        <v>1.9237</v>
      </c>
    </row>
    <row r="237" spans="1:25" s="46" customFormat="1" ht="16.5" customHeight="1" x14ac:dyDescent="0.2">
      <c r="A237" s="69">
        <v>221</v>
      </c>
      <c r="B237" s="89">
        <v>37.74</v>
      </c>
      <c r="C237" s="283">
        <v>23653</v>
      </c>
      <c r="D237" s="411">
        <f t="shared" si="66"/>
        <v>7520.826709062002</v>
      </c>
      <c r="E237" s="342">
        <f t="shared" si="71"/>
        <v>2542</v>
      </c>
      <c r="F237" s="338">
        <f t="shared" si="72"/>
        <v>150</v>
      </c>
      <c r="G237" s="407">
        <v>68</v>
      </c>
      <c r="H237" s="425">
        <f t="shared" si="73"/>
        <v>10280.826709062003</v>
      </c>
      <c r="I237" s="117">
        <f t="shared" si="67"/>
        <v>5.8559000000000001</v>
      </c>
      <c r="J237" s="96">
        <v>56.33</v>
      </c>
      <c r="K237" s="283">
        <v>23653</v>
      </c>
      <c r="L237" s="407">
        <f t="shared" si="68"/>
        <v>5038.8070300017753</v>
      </c>
      <c r="M237" s="342">
        <f t="shared" si="74"/>
        <v>1703</v>
      </c>
      <c r="N237" s="338">
        <f t="shared" si="75"/>
        <v>101</v>
      </c>
      <c r="O237" s="435">
        <v>41</v>
      </c>
      <c r="P237" s="425">
        <f t="shared" si="76"/>
        <v>6883.8070300017753</v>
      </c>
      <c r="Q237" s="117">
        <f t="shared" si="69"/>
        <v>3.9232999999999998</v>
      </c>
      <c r="R237" s="120">
        <v>114.36</v>
      </c>
      <c r="S237" s="283">
        <v>23653</v>
      </c>
      <c r="T237" s="407">
        <f t="shared" si="70"/>
        <v>2481.9517313746064</v>
      </c>
      <c r="U237" s="387">
        <f t="shared" si="77"/>
        <v>839</v>
      </c>
      <c r="V237" s="338">
        <f t="shared" si="78"/>
        <v>50</v>
      </c>
      <c r="W237" s="435">
        <v>27</v>
      </c>
      <c r="X237" s="425">
        <f t="shared" si="79"/>
        <v>3397.9517313746064</v>
      </c>
      <c r="Y237" s="79">
        <f t="shared" si="80"/>
        <v>1.9325000000000001</v>
      </c>
    </row>
    <row r="238" spans="1:25" s="46" customFormat="1" ht="16.5" customHeight="1" x14ac:dyDescent="0.2">
      <c r="A238" s="75">
        <v>222</v>
      </c>
      <c r="B238" s="89">
        <v>37.74</v>
      </c>
      <c r="C238" s="283">
        <v>23653</v>
      </c>
      <c r="D238" s="411">
        <f t="shared" si="66"/>
        <v>7520.826709062002</v>
      </c>
      <c r="E238" s="342">
        <f t="shared" si="71"/>
        <v>2542</v>
      </c>
      <c r="F238" s="338">
        <f t="shared" si="72"/>
        <v>150</v>
      </c>
      <c r="G238" s="407">
        <v>68</v>
      </c>
      <c r="H238" s="425">
        <f t="shared" si="73"/>
        <v>10280.826709062003</v>
      </c>
      <c r="I238" s="117">
        <f t="shared" si="67"/>
        <v>5.8823999999999996</v>
      </c>
      <c r="J238" s="96">
        <v>56.33</v>
      </c>
      <c r="K238" s="283">
        <v>23653</v>
      </c>
      <c r="L238" s="407">
        <f t="shared" si="68"/>
        <v>5038.8070300017753</v>
      </c>
      <c r="M238" s="342">
        <f t="shared" si="74"/>
        <v>1703</v>
      </c>
      <c r="N238" s="338">
        <f t="shared" si="75"/>
        <v>101</v>
      </c>
      <c r="O238" s="435">
        <v>41</v>
      </c>
      <c r="P238" s="425">
        <f t="shared" si="76"/>
        <v>6883.8070300017753</v>
      </c>
      <c r="Q238" s="117">
        <f t="shared" si="69"/>
        <v>3.9411</v>
      </c>
      <c r="R238" s="120">
        <v>114.36</v>
      </c>
      <c r="S238" s="283">
        <v>23653</v>
      </c>
      <c r="T238" s="407">
        <f t="shared" si="70"/>
        <v>2481.9517313746064</v>
      </c>
      <c r="U238" s="387">
        <f t="shared" si="77"/>
        <v>839</v>
      </c>
      <c r="V238" s="338">
        <f t="shared" si="78"/>
        <v>50</v>
      </c>
      <c r="W238" s="435">
        <v>27</v>
      </c>
      <c r="X238" s="425">
        <f t="shared" si="79"/>
        <v>3397.9517313746064</v>
      </c>
      <c r="Y238" s="79">
        <f t="shared" si="80"/>
        <v>1.9412</v>
      </c>
    </row>
    <row r="239" spans="1:25" s="46" customFormat="1" ht="16.5" customHeight="1" x14ac:dyDescent="0.2">
      <c r="A239" s="75">
        <v>223</v>
      </c>
      <c r="B239" s="89">
        <v>37.74</v>
      </c>
      <c r="C239" s="283">
        <v>23653</v>
      </c>
      <c r="D239" s="411">
        <f t="shared" si="66"/>
        <v>7520.826709062002</v>
      </c>
      <c r="E239" s="342">
        <f t="shared" si="71"/>
        <v>2542</v>
      </c>
      <c r="F239" s="338">
        <f t="shared" si="72"/>
        <v>150</v>
      </c>
      <c r="G239" s="407">
        <v>68</v>
      </c>
      <c r="H239" s="425">
        <f t="shared" si="73"/>
        <v>10280.826709062003</v>
      </c>
      <c r="I239" s="117">
        <f t="shared" si="67"/>
        <v>5.9089</v>
      </c>
      <c r="J239" s="96">
        <v>56.33</v>
      </c>
      <c r="K239" s="283">
        <v>23653</v>
      </c>
      <c r="L239" s="407">
        <f t="shared" si="68"/>
        <v>5038.8070300017753</v>
      </c>
      <c r="M239" s="342">
        <f t="shared" si="74"/>
        <v>1703</v>
      </c>
      <c r="N239" s="338">
        <f t="shared" si="75"/>
        <v>101</v>
      </c>
      <c r="O239" s="435">
        <v>41</v>
      </c>
      <c r="P239" s="425">
        <f t="shared" si="76"/>
        <v>6883.8070300017753</v>
      </c>
      <c r="Q239" s="117">
        <f t="shared" si="69"/>
        <v>3.9588000000000001</v>
      </c>
      <c r="R239" s="120">
        <v>114.36</v>
      </c>
      <c r="S239" s="283">
        <v>23653</v>
      </c>
      <c r="T239" s="407">
        <f t="shared" si="70"/>
        <v>2481.9517313746064</v>
      </c>
      <c r="U239" s="387">
        <f t="shared" si="77"/>
        <v>839</v>
      </c>
      <c r="V239" s="338">
        <f t="shared" si="78"/>
        <v>50</v>
      </c>
      <c r="W239" s="435">
        <v>27</v>
      </c>
      <c r="X239" s="425">
        <f t="shared" si="79"/>
        <v>3397.9517313746064</v>
      </c>
      <c r="Y239" s="79">
        <f t="shared" si="80"/>
        <v>1.95</v>
      </c>
    </row>
    <row r="240" spans="1:25" s="46" customFormat="1" ht="16.5" customHeight="1" x14ac:dyDescent="0.2">
      <c r="A240" s="75">
        <v>224</v>
      </c>
      <c r="B240" s="89">
        <v>37.74</v>
      </c>
      <c r="C240" s="283">
        <v>23653</v>
      </c>
      <c r="D240" s="411">
        <f t="shared" si="66"/>
        <v>7520.826709062002</v>
      </c>
      <c r="E240" s="342">
        <f t="shared" si="71"/>
        <v>2542</v>
      </c>
      <c r="F240" s="338">
        <f t="shared" si="72"/>
        <v>150</v>
      </c>
      <c r="G240" s="407">
        <v>68</v>
      </c>
      <c r="H240" s="425">
        <f t="shared" si="73"/>
        <v>10280.826709062003</v>
      </c>
      <c r="I240" s="117">
        <f t="shared" si="67"/>
        <v>5.9352999999999998</v>
      </c>
      <c r="J240" s="96">
        <v>56.33</v>
      </c>
      <c r="K240" s="283">
        <v>23653</v>
      </c>
      <c r="L240" s="407">
        <f t="shared" si="68"/>
        <v>5038.8070300017753</v>
      </c>
      <c r="M240" s="342">
        <f t="shared" si="74"/>
        <v>1703</v>
      </c>
      <c r="N240" s="338">
        <f t="shared" si="75"/>
        <v>101</v>
      </c>
      <c r="O240" s="435">
        <v>41</v>
      </c>
      <c r="P240" s="425">
        <f t="shared" si="76"/>
        <v>6883.8070300017753</v>
      </c>
      <c r="Q240" s="117">
        <f t="shared" si="69"/>
        <v>3.9765999999999999</v>
      </c>
      <c r="R240" s="120">
        <v>114.36</v>
      </c>
      <c r="S240" s="283">
        <v>23653</v>
      </c>
      <c r="T240" s="407">
        <f t="shared" si="70"/>
        <v>2481.9517313746064</v>
      </c>
      <c r="U240" s="387">
        <f t="shared" si="77"/>
        <v>839</v>
      </c>
      <c r="V240" s="338">
        <f t="shared" si="78"/>
        <v>50</v>
      </c>
      <c r="W240" s="435">
        <v>27</v>
      </c>
      <c r="X240" s="425">
        <f t="shared" si="79"/>
        <v>3397.9517313746064</v>
      </c>
      <c r="Y240" s="79">
        <f t="shared" si="80"/>
        <v>1.9587000000000001</v>
      </c>
    </row>
    <row r="241" spans="1:25" s="46" customFormat="1" ht="16.5" customHeight="1" x14ac:dyDescent="0.2">
      <c r="A241" s="75">
        <v>225</v>
      </c>
      <c r="B241" s="89">
        <v>37.74</v>
      </c>
      <c r="C241" s="283">
        <v>23653</v>
      </c>
      <c r="D241" s="411">
        <f t="shared" si="66"/>
        <v>7520.826709062002</v>
      </c>
      <c r="E241" s="342">
        <f t="shared" si="71"/>
        <v>2542</v>
      </c>
      <c r="F241" s="338">
        <f t="shared" si="72"/>
        <v>150</v>
      </c>
      <c r="G241" s="407">
        <v>68</v>
      </c>
      <c r="H241" s="425">
        <f t="shared" si="73"/>
        <v>10280.826709062003</v>
      </c>
      <c r="I241" s="117">
        <f t="shared" si="67"/>
        <v>5.9618000000000002</v>
      </c>
      <c r="J241" s="96">
        <v>56.33</v>
      </c>
      <c r="K241" s="283">
        <v>23653</v>
      </c>
      <c r="L241" s="407">
        <f t="shared" si="68"/>
        <v>5038.8070300017753</v>
      </c>
      <c r="M241" s="342">
        <f t="shared" si="74"/>
        <v>1703</v>
      </c>
      <c r="N241" s="338">
        <f t="shared" si="75"/>
        <v>101</v>
      </c>
      <c r="O241" s="435">
        <v>41</v>
      </c>
      <c r="P241" s="425">
        <f t="shared" si="76"/>
        <v>6883.8070300017753</v>
      </c>
      <c r="Q241" s="117">
        <f t="shared" si="69"/>
        <v>3.9943</v>
      </c>
      <c r="R241" s="120">
        <v>114.36</v>
      </c>
      <c r="S241" s="283">
        <v>23653</v>
      </c>
      <c r="T241" s="407">
        <f t="shared" si="70"/>
        <v>2481.9517313746064</v>
      </c>
      <c r="U241" s="387">
        <f t="shared" si="77"/>
        <v>839</v>
      </c>
      <c r="V241" s="338">
        <f t="shared" si="78"/>
        <v>50</v>
      </c>
      <c r="W241" s="435">
        <v>27</v>
      </c>
      <c r="X241" s="425">
        <f t="shared" si="79"/>
        <v>3397.9517313746064</v>
      </c>
      <c r="Y241" s="79">
        <f t="shared" si="80"/>
        <v>1.9675</v>
      </c>
    </row>
    <row r="242" spans="1:25" s="46" customFormat="1" ht="16.5" customHeight="1" x14ac:dyDescent="0.2">
      <c r="A242" s="75">
        <v>226</v>
      </c>
      <c r="B242" s="89">
        <v>37.74</v>
      </c>
      <c r="C242" s="283">
        <v>23653</v>
      </c>
      <c r="D242" s="411">
        <f t="shared" si="66"/>
        <v>7520.826709062002</v>
      </c>
      <c r="E242" s="342">
        <f t="shared" si="71"/>
        <v>2542</v>
      </c>
      <c r="F242" s="338">
        <f t="shared" si="72"/>
        <v>150</v>
      </c>
      <c r="G242" s="407">
        <v>68</v>
      </c>
      <c r="H242" s="425">
        <f t="shared" si="73"/>
        <v>10280.826709062003</v>
      </c>
      <c r="I242" s="117">
        <f t="shared" si="67"/>
        <v>5.9882999999999997</v>
      </c>
      <c r="J242" s="96">
        <v>56.33</v>
      </c>
      <c r="K242" s="283">
        <v>23653</v>
      </c>
      <c r="L242" s="407">
        <f t="shared" si="68"/>
        <v>5038.8070300017753</v>
      </c>
      <c r="M242" s="342">
        <f t="shared" si="74"/>
        <v>1703</v>
      </c>
      <c r="N242" s="338">
        <f t="shared" si="75"/>
        <v>101</v>
      </c>
      <c r="O242" s="435">
        <v>41</v>
      </c>
      <c r="P242" s="425">
        <f t="shared" si="76"/>
        <v>6883.8070300017753</v>
      </c>
      <c r="Q242" s="117">
        <f t="shared" si="69"/>
        <v>4.0121000000000002</v>
      </c>
      <c r="R242" s="120">
        <v>114.36</v>
      </c>
      <c r="S242" s="283">
        <v>23653</v>
      </c>
      <c r="T242" s="407">
        <f t="shared" si="70"/>
        <v>2481.9517313746064</v>
      </c>
      <c r="U242" s="387">
        <f t="shared" si="77"/>
        <v>839</v>
      </c>
      <c r="V242" s="338">
        <f t="shared" si="78"/>
        <v>50</v>
      </c>
      <c r="W242" s="435">
        <v>27</v>
      </c>
      <c r="X242" s="425">
        <f t="shared" si="79"/>
        <v>3397.9517313746064</v>
      </c>
      <c r="Y242" s="79">
        <f t="shared" si="80"/>
        <v>1.9762</v>
      </c>
    </row>
    <row r="243" spans="1:25" s="46" customFormat="1" ht="16.5" customHeight="1" x14ac:dyDescent="0.2">
      <c r="A243" s="75">
        <v>227</v>
      </c>
      <c r="B243" s="89">
        <v>37.74</v>
      </c>
      <c r="C243" s="283">
        <v>23653</v>
      </c>
      <c r="D243" s="411">
        <f t="shared" si="66"/>
        <v>7520.826709062002</v>
      </c>
      <c r="E243" s="342">
        <f t="shared" si="71"/>
        <v>2542</v>
      </c>
      <c r="F243" s="338">
        <f t="shared" si="72"/>
        <v>150</v>
      </c>
      <c r="G243" s="407">
        <v>68</v>
      </c>
      <c r="H243" s="425">
        <f t="shared" si="73"/>
        <v>10280.826709062003</v>
      </c>
      <c r="I243" s="117">
        <f t="shared" si="67"/>
        <v>6.0148000000000001</v>
      </c>
      <c r="J243" s="96">
        <v>56.33</v>
      </c>
      <c r="K243" s="283">
        <v>23653</v>
      </c>
      <c r="L243" s="407">
        <f t="shared" si="68"/>
        <v>5038.8070300017753</v>
      </c>
      <c r="M243" s="342">
        <f t="shared" si="74"/>
        <v>1703</v>
      </c>
      <c r="N243" s="338">
        <f t="shared" si="75"/>
        <v>101</v>
      </c>
      <c r="O243" s="435">
        <v>41</v>
      </c>
      <c r="P243" s="425">
        <f t="shared" si="76"/>
        <v>6883.8070300017753</v>
      </c>
      <c r="Q243" s="117">
        <f t="shared" si="69"/>
        <v>4.0297999999999998</v>
      </c>
      <c r="R243" s="120">
        <v>114.36</v>
      </c>
      <c r="S243" s="283">
        <v>23653</v>
      </c>
      <c r="T243" s="407">
        <f t="shared" si="70"/>
        <v>2481.9517313746064</v>
      </c>
      <c r="U243" s="387">
        <f t="shared" si="77"/>
        <v>839</v>
      </c>
      <c r="V243" s="338">
        <f t="shared" si="78"/>
        <v>50</v>
      </c>
      <c r="W243" s="435">
        <v>27</v>
      </c>
      <c r="X243" s="425">
        <f t="shared" si="79"/>
        <v>3397.9517313746064</v>
      </c>
      <c r="Y243" s="79">
        <f t="shared" si="80"/>
        <v>1.9850000000000001</v>
      </c>
    </row>
    <row r="244" spans="1:25" s="46" customFormat="1" ht="16.5" customHeight="1" x14ac:dyDescent="0.2">
      <c r="A244" s="75">
        <v>228</v>
      </c>
      <c r="B244" s="89">
        <v>37.74</v>
      </c>
      <c r="C244" s="283">
        <v>23653</v>
      </c>
      <c r="D244" s="411">
        <f t="shared" si="66"/>
        <v>7520.826709062002</v>
      </c>
      <c r="E244" s="342">
        <f t="shared" si="71"/>
        <v>2542</v>
      </c>
      <c r="F244" s="338">
        <f t="shared" si="72"/>
        <v>150</v>
      </c>
      <c r="G244" s="407">
        <v>68</v>
      </c>
      <c r="H244" s="425">
        <f t="shared" si="73"/>
        <v>10280.826709062003</v>
      </c>
      <c r="I244" s="117">
        <f t="shared" si="67"/>
        <v>6.0412999999999997</v>
      </c>
      <c r="J244" s="96">
        <v>56.33</v>
      </c>
      <c r="K244" s="283">
        <v>23653</v>
      </c>
      <c r="L244" s="407">
        <f t="shared" si="68"/>
        <v>5038.8070300017753</v>
      </c>
      <c r="M244" s="342">
        <f t="shared" si="74"/>
        <v>1703</v>
      </c>
      <c r="N244" s="338">
        <f t="shared" si="75"/>
        <v>101</v>
      </c>
      <c r="O244" s="435">
        <v>41</v>
      </c>
      <c r="P244" s="425">
        <f t="shared" si="76"/>
        <v>6883.8070300017753</v>
      </c>
      <c r="Q244" s="117">
        <f t="shared" si="69"/>
        <v>4.0476000000000001</v>
      </c>
      <c r="R244" s="120">
        <v>114.36</v>
      </c>
      <c r="S244" s="283">
        <v>23653</v>
      </c>
      <c r="T244" s="407">
        <f t="shared" si="70"/>
        <v>2481.9517313746064</v>
      </c>
      <c r="U244" s="387">
        <f t="shared" si="77"/>
        <v>839</v>
      </c>
      <c r="V244" s="338">
        <f t="shared" si="78"/>
        <v>50</v>
      </c>
      <c r="W244" s="435">
        <v>27</v>
      </c>
      <c r="X244" s="425">
        <f t="shared" si="79"/>
        <v>3397.9517313746064</v>
      </c>
      <c r="Y244" s="79">
        <f t="shared" si="80"/>
        <v>1.9937</v>
      </c>
    </row>
    <row r="245" spans="1:25" s="46" customFormat="1" ht="16.5" customHeight="1" x14ac:dyDescent="0.2">
      <c r="A245" s="75">
        <v>229</v>
      </c>
      <c r="B245" s="89">
        <v>37.74</v>
      </c>
      <c r="C245" s="283">
        <v>23653</v>
      </c>
      <c r="D245" s="411">
        <f t="shared" si="66"/>
        <v>7520.826709062002</v>
      </c>
      <c r="E245" s="342">
        <f t="shared" si="71"/>
        <v>2542</v>
      </c>
      <c r="F245" s="338">
        <f t="shared" si="72"/>
        <v>150</v>
      </c>
      <c r="G245" s="407">
        <v>68</v>
      </c>
      <c r="H245" s="425">
        <f t="shared" si="73"/>
        <v>10280.826709062003</v>
      </c>
      <c r="I245" s="117">
        <f t="shared" si="67"/>
        <v>6.0678000000000001</v>
      </c>
      <c r="J245" s="96">
        <v>56.33</v>
      </c>
      <c r="K245" s="283">
        <v>23653</v>
      </c>
      <c r="L245" s="407">
        <f t="shared" si="68"/>
        <v>5038.8070300017753</v>
      </c>
      <c r="M245" s="342">
        <f t="shared" si="74"/>
        <v>1703</v>
      </c>
      <c r="N245" s="338">
        <f t="shared" si="75"/>
        <v>101</v>
      </c>
      <c r="O245" s="435">
        <v>41</v>
      </c>
      <c r="P245" s="425">
        <f t="shared" si="76"/>
        <v>6883.8070300017753</v>
      </c>
      <c r="Q245" s="117">
        <f t="shared" si="69"/>
        <v>4.0652999999999997</v>
      </c>
      <c r="R245" s="120">
        <v>114.36</v>
      </c>
      <c r="S245" s="283">
        <v>23653</v>
      </c>
      <c r="T245" s="407">
        <f t="shared" si="70"/>
        <v>2481.9517313746064</v>
      </c>
      <c r="U245" s="387">
        <f t="shared" si="77"/>
        <v>839</v>
      </c>
      <c r="V245" s="338">
        <f t="shared" si="78"/>
        <v>50</v>
      </c>
      <c r="W245" s="435">
        <v>27</v>
      </c>
      <c r="X245" s="425">
        <f t="shared" si="79"/>
        <v>3397.9517313746064</v>
      </c>
      <c r="Y245" s="79">
        <f t="shared" si="80"/>
        <v>2.0024000000000002</v>
      </c>
    </row>
    <row r="246" spans="1:25" s="46" customFormat="1" ht="16.5" customHeight="1" x14ac:dyDescent="0.2">
      <c r="A246" s="109">
        <v>230</v>
      </c>
      <c r="B246" s="89">
        <v>37.74</v>
      </c>
      <c r="C246" s="283">
        <v>23653</v>
      </c>
      <c r="D246" s="411">
        <f t="shared" si="66"/>
        <v>7520.826709062002</v>
      </c>
      <c r="E246" s="342">
        <f t="shared" si="71"/>
        <v>2542</v>
      </c>
      <c r="F246" s="338">
        <f t="shared" si="72"/>
        <v>150</v>
      </c>
      <c r="G246" s="407">
        <v>68</v>
      </c>
      <c r="H246" s="425">
        <f t="shared" si="73"/>
        <v>10280.826709062003</v>
      </c>
      <c r="I246" s="117">
        <f t="shared" si="67"/>
        <v>6.0942999999999996</v>
      </c>
      <c r="J246" s="96">
        <v>56.33</v>
      </c>
      <c r="K246" s="283">
        <v>23653</v>
      </c>
      <c r="L246" s="407">
        <f t="shared" si="68"/>
        <v>5038.8070300017753</v>
      </c>
      <c r="M246" s="342">
        <f t="shared" si="74"/>
        <v>1703</v>
      </c>
      <c r="N246" s="338">
        <f t="shared" si="75"/>
        <v>101</v>
      </c>
      <c r="O246" s="435">
        <v>41</v>
      </c>
      <c r="P246" s="425">
        <f t="shared" si="76"/>
        <v>6883.8070300017753</v>
      </c>
      <c r="Q246" s="117">
        <f t="shared" si="69"/>
        <v>4.0831</v>
      </c>
      <c r="R246" s="120">
        <v>114.36</v>
      </c>
      <c r="S246" s="283">
        <v>23653</v>
      </c>
      <c r="T246" s="407">
        <f t="shared" si="70"/>
        <v>2481.9517313746064</v>
      </c>
      <c r="U246" s="387">
        <f t="shared" si="77"/>
        <v>839</v>
      </c>
      <c r="V246" s="338">
        <f t="shared" si="78"/>
        <v>50</v>
      </c>
      <c r="W246" s="435">
        <v>27</v>
      </c>
      <c r="X246" s="425">
        <f t="shared" si="79"/>
        <v>3397.9517313746064</v>
      </c>
      <c r="Y246" s="79">
        <f t="shared" si="80"/>
        <v>2.0112000000000001</v>
      </c>
    </row>
    <row r="247" spans="1:25" s="46" customFormat="1" ht="16.5" customHeight="1" x14ac:dyDescent="0.2">
      <c r="A247" s="75">
        <v>231</v>
      </c>
      <c r="B247" s="89">
        <v>37.74</v>
      </c>
      <c r="C247" s="283">
        <v>23653</v>
      </c>
      <c r="D247" s="411">
        <f t="shared" si="66"/>
        <v>7520.826709062002</v>
      </c>
      <c r="E247" s="342">
        <f t="shared" si="71"/>
        <v>2542</v>
      </c>
      <c r="F247" s="338">
        <f t="shared" si="72"/>
        <v>150</v>
      </c>
      <c r="G247" s="407">
        <v>68</v>
      </c>
      <c r="H247" s="425">
        <f t="shared" si="73"/>
        <v>10280.826709062003</v>
      </c>
      <c r="I247" s="117">
        <f t="shared" si="67"/>
        <v>6.1208</v>
      </c>
      <c r="J247" s="96">
        <v>56.33</v>
      </c>
      <c r="K247" s="283">
        <v>23653</v>
      </c>
      <c r="L247" s="407">
        <f t="shared" si="68"/>
        <v>5038.8070300017753</v>
      </c>
      <c r="M247" s="342">
        <f t="shared" si="74"/>
        <v>1703</v>
      </c>
      <c r="N247" s="338">
        <f t="shared" si="75"/>
        <v>101</v>
      </c>
      <c r="O247" s="435">
        <v>41</v>
      </c>
      <c r="P247" s="425">
        <f t="shared" si="76"/>
        <v>6883.8070300017753</v>
      </c>
      <c r="Q247" s="117">
        <f t="shared" si="69"/>
        <v>4.1007999999999996</v>
      </c>
      <c r="R247" s="120">
        <v>114.36</v>
      </c>
      <c r="S247" s="283">
        <v>23653</v>
      </c>
      <c r="T247" s="407">
        <f t="shared" si="70"/>
        <v>2481.9517313746064</v>
      </c>
      <c r="U247" s="387">
        <f t="shared" si="77"/>
        <v>839</v>
      </c>
      <c r="V247" s="338">
        <f t="shared" si="78"/>
        <v>50</v>
      </c>
      <c r="W247" s="435">
        <v>27</v>
      </c>
      <c r="X247" s="425">
        <f t="shared" si="79"/>
        <v>3397.9517313746064</v>
      </c>
      <c r="Y247" s="79">
        <f t="shared" si="80"/>
        <v>2.0198999999999998</v>
      </c>
    </row>
    <row r="248" spans="1:25" s="46" customFormat="1" ht="16.5" customHeight="1" x14ac:dyDescent="0.2">
      <c r="A248" s="75">
        <v>232</v>
      </c>
      <c r="B248" s="89">
        <v>37.74</v>
      </c>
      <c r="C248" s="283">
        <v>23653</v>
      </c>
      <c r="D248" s="411">
        <f t="shared" si="66"/>
        <v>7520.826709062002</v>
      </c>
      <c r="E248" s="342">
        <f t="shared" si="71"/>
        <v>2542</v>
      </c>
      <c r="F248" s="338">
        <f t="shared" si="72"/>
        <v>150</v>
      </c>
      <c r="G248" s="407">
        <v>68</v>
      </c>
      <c r="H248" s="425">
        <f t="shared" si="73"/>
        <v>10280.826709062003</v>
      </c>
      <c r="I248" s="117">
        <f t="shared" si="67"/>
        <v>6.1473000000000004</v>
      </c>
      <c r="J248" s="96">
        <v>56.33</v>
      </c>
      <c r="K248" s="283">
        <v>23653</v>
      </c>
      <c r="L248" s="407">
        <f t="shared" si="68"/>
        <v>5038.8070300017753</v>
      </c>
      <c r="M248" s="342">
        <f t="shared" si="74"/>
        <v>1703</v>
      </c>
      <c r="N248" s="338">
        <f t="shared" si="75"/>
        <v>101</v>
      </c>
      <c r="O248" s="435">
        <v>41</v>
      </c>
      <c r="P248" s="425">
        <f t="shared" si="76"/>
        <v>6883.8070300017753</v>
      </c>
      <c r="Q248" s="117">
        <f t="shared" si="69"/>
        <v>4.1185999999999998</v>
      </c>
      <c r="R248" s="120">
        <v>114.36</v>
      </c>
      <c r="S248" s="283">
        <v>23653</v>
      </c>
      <c r="T248" s="407">
        <f t="shared" si="70"/>
        <v>2481.9517313746064</v>
      </c>
      <c r="U248" s="387">
        <f t="shared" si="77"/>
        <v>839</v>
      </c>
      <c r="V248" s="338">
        <f t="shared" si="78"/>
        <v>50</v>
      </c>
      <c r="W248" s="435">
        <v>27</v>
      </c>
      <c r="X248" s="425">
        <f t="shared" si="79"/>
        <v>3397.9517313746064</v>
      </c>
      <c r="Y248" s="79">
        <f t="shared" si="80"/>
        <v>2.0287000000000002</v>
      </c>
    </row>
    <row r="249" spans="1:25" s="46" customFormat="1" ht="16.5" customHeight="1" x14ac:dyDescent="0.2">
      <c r="A249" s="75">
        <v>233</v>
      </c>
      <c r="B249" s="89">
        <v>37.74</v>
      </c>
      <c r="C249" s="283">
        <v>23653</v>
      </c>
      <c r="D249" s="411">
        <f t="shared" si="66"/>
        <v>7520.826709062002</v>
      </c>
      <c r="E249" s="342">
        <f t="shared" si="71"/>
        <v>2542</v>
      </c>
      <c r="F249" s="338">
        <f t="shared" si="72"/>
        <v>150</v>
      </c>
      <c r="G249" s="407">
        <v>68</v>
      </c>
      <c r="H249" s="425">
        <f t="shared" si="73"/>
        <v>10280.826709062003</v>
      </c>
      <c r="I249" s="117">
        <f t="shared" si="67"/>
        <v>6.1738</v>
      </c>
      <c r="J249" s="96">
        <v>56.33</v>
      </c>
      <c r="K249" s="283">
        <v>23653</v>
      </c>
      <c r="L249" s="407">
        <f t="shared" si="68"/>
        <v>5038.8070300017753</v>
      </c>
      <c r="M249" s="342">
        <f t="shared" si="74"/>
        <v>1703</v>
      </c>
      <c r="N249" s="338">
        <f t="shared" si="75"/>
        <v>101</v>
      </c>
      <c r="O249" s="435">
        <v>41</v>
      </c>
      <c r="P249" s="425">
        <f t="shared" si="76"/>
        <v>6883.8070300017753</v>
      </c>
      <c r="Q249" s="117">
        <f t="shared" si="69"/>
        <v>4.1363000000000003</v>
      </c>
      <c r="R249" s="120">
        <v>114.36</v>
      </c>
      <c r="S249" s="283">
        <v>23653</v>
      </c>
      <c r="T249" s="407">
        <f t="shared" si="70"/>
        <v>2481.9517313746064</v>
      </c>
      <c r="U249" s="387">
        <f t="shared" si="77"/>
        <v>839</v>
      </c>
      <c r="V249" s="338">
        <f t="shared" si="78"/>
        <v>50</v>
      </c>
      <c r="W249" s="435">
        <v>27</v>
      </c>
      <c r="X249" s="425">
        <f t="shared" si="79"/>
        <v>3397.9517313746064</v>
      </c>
      <c r="Y249" s="79">
        <f t="shared" si="80"/>
        <v>2.0373999999999999</v>
      </c>
    </row>
    <row r="250" spans="1:25" s="46" customFormat="1" ht="16.5" customHeight="1" x14ac:dyDescent="0.2">
      <c r="A250" s="75">
        <v>234</v>
      </c>
      <c r="B250" s="89">
        <v>37.74</v>
      </c>
      <c r="C250" s="283">
        <v>23653</v>
      </c>
      <c r="D250" s="411">
        <f t="shared" si="66"/>
        <v>7520.826709062002</v>
      </c>
      <c r="E250" s="342">
        <f t="shared" si="71"/>
        <v>2542</v>
      </c>
      <c r="F250" s="338">
        <f t="shared" si="72"/>
        <v>150</v>
      </c>
      <c r="G250" s="407">
        <v>68</v>
      </c>
      <c r="H250" s="425">
        <f t="shared" si="73"/>
        <v>10280.826709062003</v>
      </c>
      <c r="I250" s="117">
        <f t="shared" si="67"/>
        <v>6.2003000000000004</v>
      </c>
      <c r="J250" s="96">
        <v>56.33</v>
      </c>
      <c r="K250" s="283">
        <v>23653</v>
      </c>
      <c r="L250" s="407">
        <f t="shared" si="68"/>
        <v>5038.8070300017753</v>
      </c>
      <c r="M250" s="342">
        <f t="shared" si="74"/>
        <v>1703</v>
      </c>
      <c r="N250" s="338">
        <f t="shared" si="75"/>
        <v>101</v>
      </c>
      <c r="O250" s="435">
        <v>41</v>
      </c>
      <c r="P250" s="425">
        <f t="shared" si="76"/>
        <v>6883.8070300017753</v>
      </c>
      <c r="Q250" s="117">
        <f t="shared" si="69"/>
        <v>4.1540999999999997</v>
      </c>
      <c r="R250" s="120">
        <v>114.36</v>
      </c>
      <c r="S250" s="283">
        <v>23653</v>
      </c>
      <c r="T250" s="407">
        <f t="shared" si="70"/>
        <v>2481.9517313746064</v>
      </c>
      <c r="U250" s="387">
        <f t="shared" si="77"/>
        <v>839</v>
      </c>
      <c r="V250" s="338">
        <f t="shared" si="78"/>
        <v>50</v>
      </c>
      <c r="W250" s="435">
        <v>27</v>
      </c>
      <c r="X250" s="425">
        <f t="shared" si="79"/>
        <v>3397.9517313746064</v>
      </c>
      <c r="Y250" s="79">
        <f t="shared" si="80"/>
        <v>2.0461999999999998</v>
      </c>
    </row>
    <row r="251" spans="1:25" s="46" customFormat="1" ht="16.5" customHeight="1" x14ac:dyDescent="0.2">
      <c r="A251" s="75">
        <v>235</v>
      </c>
      <c r="B251" s="89">
        <v>37.74</v>
      </c>
      <c r="C251" s="283">
        <v>23653</v>
      </c>
      <c r="D251" s="411">
        <f t="shared" si="66"/>
        <v>7520.826709062002</v>
      </c>
      <c r="E251" s="342">
        <f t="shared" si="71"/>
        <v>2542</v>
      </c>
      <c r="F251" s="338">
        <f t="shared" si="72"/>
        <v>150</v>
      </c>
      <c r="G251" s="407">
        <v>68</v>
      </c>
      <c r="H251" s="425">
        <f t="shared" si="73"/>
        <v>10280.826709062003</v>
      </c>
      <c r="I251" s="117">
        <f t="shared" si="67"/>
        <v>6.2267999999999999</v>
      </c>
      <c r="J251" s="96">
        <v>56.33</v>
      </c>
      <c r="K251" s="283">
        <v>23653</v>
      </c>
      <c r="L251" s="407">
        <f t="shared" si="68"/>
        <v>5038.8070300017753</v>
      </c>
      <c r="M251" s="342">
        <f t="shared" si="74"/>
        <v>1703</v>
      </c>
      <c r="N251" s="338">
        <f t="shared" si="75"/>
        <v>101</v>
      </c>
      <c r="O251" s="435">
        <v>41</v>
      </c>
      <c r="P251" s="425">
        <f t="shared" si="76"/>
        <v>6883.8070300017753</v>
      </c>
      <c r="Q251" s="117">
        <f t="shared" si="69"/>
        <v>4.1718000000000002</v>
      </c>
      <c r="R251" s="120">
        <v>114.36</v>
      </c>
      <c r="S251" s="283">
        <v>23653</v>
      </c>
      <c r="T251" s="407">
        <f t="shared" si="70"/>
        <v>2481.9517313746064</v>
      </c>
      <c r="U251" s="387">
        <f t="shared" si="77"/>
        <v>839</v>
      </c>
      <c r="V251" s="338">
        <f t="shared" si="78"/>
        <v>50</v>
      </c>
      <c r="W251" s="435">
        <v>27</v>
      </c>
      <c r="X251" s="425">
        <f t="shared" si="79"/>
        <v>3397.9517313746064</v>
      </c>
      <c r="Y251" s="79">
        <f t="shared" si="80"/>
        <v>2.0548999999999999</v>
      </c>
    </row>
    <row r="252" spans="1:25" s="46" customFormat="1" ht="16.5" customHeight="1" x14ac:dyDescent="0.2">
      <c r="A252" s="75">
        <v>236</v>
      </c>
      <c r="B252" s="89">
        <v>37.74</v>
      </c>
      <c r="C252" s="283">
        <v>23653</v>
      </c>
      <c r="D252" s="411">
        <f t="shared" si="66"/>
        <v>7520.826709062002</v>
      </c>
      <c r="E252" s="342">
        <f t="shared" si="71"/>
        <v>2542</v>
      </c>
      <c r="F252" s="338">
        <f t="shared" si="72"/>
        <v>150</v>
      </c>
      <c r="G252" s="407">
        <v>68</v>
      </c>
      <c r="H252" s="425">
        <f t="shared" si="73"/>
        <v>10280.826709062003</v>
      </c>
      <c r="I252" s="117">
        <f t="shared" si="67"/>
        <v>6.2533000000000003</v>
      </c>
      <c r="J252" s="96">
        <v>56.33</v>
      </c>
      <c r="K252" s="283">
        <v>23653</v>
      </c>
      <c r="L252" s="407">
        <f t="shared" si="68"/>
        <v>5038.8070300017753</v>
      </c>
      <c r="M252" s="342">
        <f t="shared" si="74"/>
        <v>1703</v>
      </c>
      <c r="N252" s="338">
        <f t="shared" si="75"/>
        <v>101</v>
      </c>
      <c r="O252" s="435">
        <v>41</v>
      </c>
      <c r="P252" s="425">
        <f t="shared" si="76"/>
        <v>6883.8070300017753</v>
      </c>
      <c r="Q252" s="117">
        <f t="shared" si="69"/>
        <v>4.1896000000000004</v>
      </c>
      <c r="R252" s="120">
        <v>114.36</v>
      </c>
      <c r="S252" s="283">
        <v>23653</v>
      </c>
      <c r="T252" s="407">
        <f t="shared" si="70"/>
        <v>2481.9517313746064</v>
      </c>
      <c r="U252" s="387">
        <f t="shared" si="77"/>
        <v>839</v>
      </c>
      <c r="V252" s="338">
        <f t="shared" si="78"/>
        <v>50</v>
      </c>
      <c r="W252" s="435">
        <v>27</v>
      </c>
      <c r="X252" s="425">
        <f t="shared" si="79"/>
        <v>3397.9517313746064</v>
      </c>
      <c r="Y252" s="79">
        <f t="shared" si="80"/>
        <v>2.0636999999999999</v>
      </c>
    </row>
    <row r="253" spans="1:25" s="46" customFormat="1" ht="16.5" customHeight="1" x14ac:dyDescent="0.2">
      <c r="A253" s="75">
        <v>237</v>
      </c>
      <c r="B253" s="89">
        <v>37.74</v>
      </c>
      <c r="C253" s="283">
        <v>23653</v>
      </c>
      <c r="D253" s="411">
        <f t="shared" si="66"/>
        <v>7520.826709062002</v>
      </c>
      <c r="E253" s="342">
        <f t="shared" si="71"/>
        <v>2542</v>
      </c>
      <c r="F253" s="338">
        <f t="shared" si="72"/>
        <v>150</v>
      </c>
      <c r="G253" s="407">
        <v>68</v>
      </c>
      <c r="H253" s="425">
        <f t="shared" si="73"/>
        <v>10280.826709062003</v>
      </c>
      <c r="I253" s="117">
        <f t="shared" si="67"/>
        <v>6.2797999999999998</v>
      </c>
      <c r="J253" s="96">
        <v>56.33</v>
      </c>
      <c r="K253" s="283">
        <v>23653</v>
      </c>
      <c r="L253" s="407">
        <f t="shared" si="68"/>
        <v>5038.8070300017753</v>
      </c>
      <c r="M253" s="342">
        <f t="shared" si="74"/>
        <v>1703</v>
      </c>
      <c r="N253" s="338">
        <f t="shared" si="75"/>
        <v>101</v>
      </c>
      <c r="O253" s="435">
        <v>41</v>
      </c>
      <c r="P253" s="425">
        <f t="shared" si="76"/>
        <v>6883.8070300017753</v>
      </c>
      <c r="Q253" s="117">
        <f t="shared" si="69"/>
        <v>4.2073</v>
      </c>
      <c r="R253" s="120">
        <v>114.36</v>
      </c>
      <c r="S253" s="283">
        <v>23653</v>
      </c>
      <c r="T253" s="407">
        <f t="shared" si="70"/>
        <v>2481.9517313746064</v>
      </c>
      <c r="U253" s="387">
        <f t="shared" si="77"/>
        <v>839</v>
      </c>
      <c r="V253" s="338">
        <f t="shared" si="78"/>
        <v>50</v>
      </c>
      <c r="W253" s="435">
        <v>27</v>
      </c>
      <c r="X253" s="425">
        <f t="shared" si="79"/>
        <v>3397.9517313746064</v>
      </c>
      <c r="Y253" s="79">
        <f t="shared" si="80"/>
        <v>2.0724</v>
      </c>
    </row>
    <row r="254" spans="1:25" s="46" customFormat="1" ht="16.5" customHeight="1" x14ac:dyDescent="0.2">
      <c r="A254" s="75">
        <v>238</v>
      </c>
      <c r="B254" s="89">
        <v>37.74</v>
      </c>
      <c r="C254" s="283">
        <v>23653</v>
      </c>
      <c r="D254" s="411">
        <f t="shared" si="66"/>
        <v>7520.826709062002</v>
      </c>
      <c r="E254" s="342">
        <f t="shared" si="71"/>
        <v>2542</v>
      </c>
      <c r="F254" s="338">
        <f t="shared" si="72"/>
        <v>150</v>
      </c>
      <c r="G254" s="407">
        <v>68</v>
      </c>
      <c r="H254" s="425">
        <f t="shared" si="73"/>
        <v>10280.826709062003</v>
      </c>
      <c r="I254" s="117">
        <f t="shared" si="67"/>
        <v>6.3063000000000002</v>
      </c>
      <c r="J254" s="96">
        <v>56.33</v>
      </c>
      <c r="K254" s="283">
        <v>23653</v>
      </c>
      <c r="L254" s="407">
        <f t="shared" si="68"/>
        <v>5038.8070300017753</v>
      </c>
      <c r="M254" s="342">
        <f t="shared" si="74"/>
        <v>1703</v>
      </c>
      <c r="N254" s="338">
        <f t="shared" si="75"/>
        <v>101</v>
      </c>
      <c r="O254" s="435">
        <v>41</v>
      </c>
      <c r="P254" s="425">
        <f t="shared" si="76"/>
        <v>6883.8070300017753</v>
      </c>
      <c r="Q254" s="117">
        <f t="shared" si="69"/>
        <v>4.2251000000000003</v>
      </c>
      <c r="R254" s="120">
        <v>114.36</v>
      </c>
      <c r="S254" s="283">
        <v>23653</v>
      </c>
      <c r="T254" s="407">
        <f t="shared" si="70"/>
        <v>2481.9517313746064</v>
      </c>
      <c r="U254" s="387">
        <f t="shared" si="77"/>
        <v>839</v>
      </c>
      <c r="V254" s="338">
        <f t="shared" si="78"/>
        <v>50</v>
      </c>
      <c r="W254" s="435">
        <v>27</v>
      </c>
      <c r="X254" s="425">
        <f t="shared" si="79"/>
        <v>3397.9517313746064</v>
      </c>
      <c r="Y254" s="79">
        <f t="shared" si="80"/>
        <v>2.0811000000000002</v>
      </c>
    </row>
    <row r="255" spans="1:25" s="46" customFormat="1" ht="16.5" customHeight="1" x14ac:dyDescent="0.2">
      <c r="A255" s="75">
        <v>239</v>
      </c>
      <c r="B255" s="89">
        <v>37.74</v>
      </c>
      <c r="C255" s="283">
        <v>23653</v>
      </c>
      <c r="D255" s="411">
        <f t="shared" si="66"/>
        <v>7520.826709062002</v>
      </c>
      <c r="E255" s="342">
        <f t="shared" si="71"/>
        <v>2542</v>
      </c>
      <c r="F255" s="338">
        <f t="shared" si="72"/>
        <v>150</v>
      </c>
      <c r="G255" s="407">
        <v>68</v>
      </c>
      <c r="H255" s="425">
        <f t="shared" si="73"/>
        <v>10280.826709062003</v>
      </c>
      <c r="I255" s="117">
        <f t="shared" si="67"/>
        <v>6.3327999999999998</v>
      </c>
      <c r="J255" s="96">
        <v>56.33</v>
      </c>
      <c r="K255" s="283">
        <v>23653</v>
      </c>
      <c r="L255" s="407">
        <f t="shared" si="68"/>
        <v>5038.8070300017753</v>
      </c>
      <c r="M255" s="342">
        <f t="shared" si="74"/>
        <v>1703</v>
      </c>
      <c r="N255" s="338">
        <f t="shared" si="75"/>
        <v>101</v>
      </c>
      <c r="O255" s="435">
        <v>41</v>
      </c>
      <c r="P255" s="425">
        <f t="shared" si="76"/>
        <v>6883.8070300017753</v>
      </c>
      <c r="Q255" s="117">
        <f t="shared" si="69"/>
        <v>4.2428999999999997</v>
      </c>
      <c r="R255" s="120">
        <v>114.36</v>
      </c>
      <c r="S255" s="283">
        <v>23653</v>
      </c>
      <c r="T255" s="407">
        <f t="shared" si="70"/>
        <v>2481.9517313746064</v>
      </c>
      <c r="U255" s="387">
        <f t="shared" si="77"/>
        <v>839</v>
      </c>
      <c r="V255" s="338">
        <f t="shared" si="78"/>
        <v>50</v>
      </c>
      <c r="W255" s="435">
        <v>27</v>
      </c>
      <c r="X255" s="425">
        <f t="shared" si="79"/>
        <v>3397.9517313746064</v>
      </c>
      <c r="Y255" s="79">
        <f t="shared" si="80"/>
        <v>2.0899000000000001</v>
      </c>
    </row>
    <row r="256" spans="1:25" s="46" customFormat="1" ht="16.5" customHeight="1" x14ac:dyDescent="0.2">
      <c r="A256" s="109">
        <v>240</v>
      </c>
      <c r="B256" s="89">
        <v>37.74</v>
      </c>
      <c r="C256" s="283">
        <v>23653</v>
      </c>
      <c r="D256" s="411">
        <f t="shared" si="66"/>
        <v>7520.826709062002</v>
      </c>
      <c r="E256" s="342">
        <f t="shared" si="71"/>
        <v>2542</v>
      </c>
      <c r="F256" s="338">
        <f t="shared" si="72"/>
        <v>150</v>
      </c>
      <c r="G256" s="407">
        <v>68</v>
      </c>
      <c r="H256" s="425">
        <f t="shared" si="73"/>
        <v>10280.826709062003</v>
      </c>
      <c r="I256" s="117">
        <f t="shared" si="67"/>
        <v>6.3593000000000002</v>
      </c>
      <c r="J256" s="96">
        <v>56.33</v>
      </c>
      <c r="K256" s="283">
        <v>23653</v>
      </c>
      <c r="L256" s="407">
        <f t="shared" si="68"/>
        <v>5038.8070300017753</v>
      </c>
      <c r="M256" s="342">
        <f t="shared" si="74"/>
        <v>1703</v>
      </c>
      <c r="N256" s="338">
        <f t="shared" si="75"/>
        <v>101</v>
      </c>
      <c r="O256" s="435">
        <v>41</v>
      </c>
      <c r="P256" s="425">
        <f t="shared" si="76"/>
        <v>6883.8070300017753</v>
      </c>
      <c r="Q256" s="117">
        <f t="shared" si="69"/>
        <v>4.2606000000000002</v>
      </c>
      <c r="R256" s="120">
        <v>114.36</v>
      </c>
      <c r="S256" s="283">
        <v>23653</v>
      </c>
      <c r="T256" s="407">
        <f t="shared" si="70"/>
        <v>2481.9517313746064</v>
      </c>
      <c r="U256" s="387">
        <f t="shared" si="77"/>
        <v>839</v>
      </c>
      <c r="V256" s="338">
        <f t="shared" si="78"/>
        <v>50</v>
      </c>
      <c r="W256" s="435">
        <v>27</v>
      </c>
      <c r="X256" s="425">
        <f t="shared" si="79"/>
        <v>3397.9517313746064</v>
      </c>
      <c r="Y256" s="79">
        <f t="shared" si="80"/>
        <v>2.0985999999999998</v>
      </c>
    </row>
    <row r="257" spans="1:25" s="46" customFormat="1" ht="16.5" customHeight="1" x14ac:dyDescent="0.2">
      <c r="A257" s="75">
        <v>241</v>
      </c>
      <c r="B257" s="89">
        <v>37.74</v>
      </c>
      <c r="C257" s="283">
        <v>23653</v>
      </c>
      <c r="D257" s="411">
        <f t="shared" si="66"/>
        <v>7520.826709062002</v>
      </c>
      <c r="E257" s="342">
        <f t="shared" si="71"/>
        <v>2542</v>
      </c>
      <c r="F257" s="338">
        <f t="shared" si="72"/>
        <v>150</v>
      </c>
      <c r="G257" s="407">
        <v>68</v>
      </c>
      <c r="H257" s="425">
        <f t="shared" si="73"/>
        <v>10280.826709062003</v>
      </c>
      <c r="I257" s="117">
        <f t="shared" si="67"/>
        <v>6.3857999999999997</v>
      </c>
      <c r="J257" s="96">
        <v>56.33</v>
      </c>
      <c r="K257" s="283">
        <v>23653</v>
      </c>
      <c r="L257" s="407">
        <f t="shared" si="68"/>
        <v>5038.8070300017753</v>
      </c>
      <c r="M257" s="342">
        <f t="shared" si="74"/>
        <v>1703</v>
      </c>
      <c r="N257" s="338">
        <f t="shared" si="75"/>
        <v>101</v>
      </c>
      <c r="O257" s="435">
        <v>41</v>
      </c>
      <c r="P257" s="425">
        <f t="shared" si="76"/>
        <v>6883.8070300017753</v>
      </c>
      <c r="Q257" s="117">
        <f t="shared" si="69"/>
        <v>4.2784000000000004</v>
      </c>
      <c r="R257" s="120">
        <v>114.36</v>
      </c>
      <c r="S257" s="283">
        <v>23653</v>
      </c>
      <c r="T257" s="407">
        <f t="shared" si="70"/>
        <v>2481.9517313746064</v>
      </c>
      <c r="U257" s="387">
        <f t="shared" si="77"/>
        <v>839</v>
      </c>
      <c r="V257" s="338">
        <f t="shared" si="78"/>
        <v>50</v>
      </c>
      <c r="W257" s="435">
        <v>27</v>
      </c>
      <c r="X257" s="425">
        <f t="shared" si="79"/>
        <v>3397.9517313746064</v>
      </c>
      <c r="Y257" s="79">
        <f t="shared" si="80"/>
        <v>2.1074000000000002</v>
      </c>
    </row>
    <row r="258" spans="1:25" s="46" customFormat="1" ht="16.5" customHeight="1" x14ac:dyDescent="0.2">
      <c r="A258" s="75">
        <v>242</v>
      </c>
      <c r="B258" s="89">
        <v>37.74</v>
      </c>
      <c r="C258" s="283">
        <v>23653</v>
      </c>
      <c r="D258" s="411">
        <f t="shared" si="66"/>
        <v>7520.826709062002</v>
      </c>
      <c r="E258" s="342">
        <f t="shared" si="71"/>
        <v>2542</v>
      </c>
      <c r="F258" s="338">
        <f t="shared" si="72"/>
        <v>150</v>
      </c>
      <c r="G258" s="407">
        <v>68</v>
      </c>
      <c r="H258" s="425">
        <f t="shared" si="73"/>
        <v>10280.826709062003</v>
      </c>
      <c r="I258" s="117">
        <f t="shared" si="67"/>
        <v>6.4123000000000001</v>
      </c>
      <c r="J258" s="96">
        <v>56.33</v>
      </c>
      <c r="K258" s="283">
        <v>23653</v>
      </c>
      <c r="L258" s="407">
        <f t="shared" si="68"/>
        <v>5038.8070300017753</v>
      </c>
      <c r="M258" s="342">
        <f t="shared" si="74"/>
        <v>1703</v>
      </c>
      <c r="N258" s="338">
        <f t="shared" si="75"/>
        <v>101</v>
      </c>
      <c r="O258" s="435">
        <v>41</v>
      </c>
      <c r="P258" s="425">
        <f t="shared" si="76"/>
        <v>6883.8070300017753</v>
      </c>
      <c r="Q258" s="117">
        <f t="shared" si="69"/>
        <v>4.2961</v>
      </c>
      <c r="R258" s="120">
        <v>114.36</v>
      </c>
      <c r="S258" s="283">
        <v>23653</v>
      </c>
      <c r="T258" s="407">
        <f t="shared" si="70"/>
        <v>2481.9517313746064</v>
      </c>
      <c r="U258" s="387">
        <f t="shared" si="77"/>
        <v>839</v>
      </c>
      <c r="V258" s="338">
        <f t="shared" si="78"/>
        <v>50</v>
      </c>
      <c r="W258" s="435">
        <v>27</v>
      </c>
      <c r="X258" s="425">
        <f t="shared" si="79"/>
        <v>3397.9517313746064</v>
      </c>
      <c r="Y258" s="79">
        <f t="shared" si="80"/>
        <v>2.1160999999999999</v>
      </c>
    </row>
    <row r="259" spans="1:25" s="46" customFormat="1" ht="16.5" customHeight="1" x14ac:dyDescent="0.2">
      <c r="A259" s="75">
        <v>243</v>
      </c>
      <c r="B259" s="89">
        <v>37.74</v>
      </c>
      <c r="C259" s="283">
        <v>23653</v>
      </c>
      <c r="D259" s="411">
        <f t="shared" si="66"/>
        <v>7520.826709062002</v>
      </c>
      <c r="E259" s="342">
        <f t="shared" si="71"/>
        <v>2542</v>
      </c>
      <c r="F259" s="338">
        <f t="shared" si="72"/>
        <v>150</v>
      </c>
      <c r="G259" s="407">
        <v>68</v>
      </c>
      <c r="H259" s="425">
        <f t="shared" si="73"/>
        <v>10280.826709062003</v>
      </c>
      <c r="I259" s="117">
        <f t="shared" si="67"/>
        <v>6.4387999999999996</v>
      </c>
      <c r="J259" s="96">
        <v>56.33</v>
      </c>
      <c r="K259" s="283">
        <v>23653</v>
      </c>
      <c r="L259" s="407">
        <f t="shared" si="68"/>
        <v>5038.8070300017753</v>
      </c>
      <c r="M259" s="342">
        <f t="shared" si="74"/>
        <v>1703</v>
      </c>
      <c r="N259" s="338">
        <f t="shared" si="75"/>
        <v>101</v>
      </c>
      <c r="O259" s="435">
        <v>41</v>
      </c>
      <c r="P259" s="425">
        <f t="shared" si="76"/>
        <v>6883.8070300017753</v>
      </c>
      <c r="Q259" s="117">
        <f t="shared" si="69"/>
        <v>4.3139000000000003</v>
      </c>
      <c r="R259" s="120">
        <v>114.36</v>
      </c>
      <c r="S259" s="283">
        <v>23653</v>
      </c>
      <c r="T259" s="407">
        <f t="shared" si="70"/>
        <v>2481.9517313746064</v>
      </c>
      <c r="U259" s="387">
        <f t="shared" si="77"/>
        <v>839</v>
      </c>
      <c r="V259" s="338">
        <f t="shared" si="78"/>
        <v>50</v>
      </c>
      <c r="W259" s="435">
        <v>27</v>
      </c>
      <c r="X259" s="425">
        <f t="shared" si="79"/>
        <v>3397.9517313746064</v>
      </c>
      <c r="Y259" s="79">
        <f t="shared" si="80"/>
        <v>2.1248999999999998</v>
      </c>
    </row>
    <row r="260" spans="1:25" s="46" customFormat="1" ht="16.5" customHeight="1" x14ac:dyDescent="0.2">
      <c r="A260" s="75">
        <v>244</v>
      </c>
      <c r="B260" s="89">
        <v>37.74</v>
      </c>
      <c r="C260" s="283">
        <v>23653</v>
      </c>
      <c r="D260" s="411">
        <f t="shared" si="66"/>
        <v>7520.826709062002</v>
      </c>
      <c r="E260" s="342">
        <f t="shared" si="71"/>
        <v>2542</v>
      </c>
      <c r="F260" s="338">
        <f t="shared" si="72"/>
        <v>150</v>
      </c>
      <c r="G260" s="407">
        <v>68</v>
      </c>
      <c r="H260" s="425">
        <f t="shared" si="73"/>
        <v>10280.826709062003</v>
      </c>
      <c r="I260" s="117">
        <f t="shared" si="67"/>
        <v>6.4653</v>
      </c>
      <c r="J260" s="96">
        <v>56.33</v>
      </c>
      <c r="K260" s="283">
        <v>23653</v>
      </c>
      <c r="L260" s="407">
        <f t="shared" si="68"/>
        <v>5038.8070300017753</v>
      </c>
      <c r="M260" s="342">
        <f t="shared" si="74"/>
        <v>1703</v>
      </c>
      <c r="N260" s="338">
        <f t="shared" si="75"/>
        <v>101</v>
      </c>
      <c r="O260" s="435">
        <v>41</v>
      </c>
      <c r="P260" s="425">
        <f t="shared" si="76"/>
        <v>6883.8070300017753</v>
      </c>
      <c r="Q260" s="117">
        <f t="shared" si="69"/>
        <v>4.3315999999999999</v>
      </c>
      <c r="R260" s="120">
        <v>114.36</v>
      </c>
      <c r="S260" s="283">
        <v>23653</v>
      </c>
      <c r="T260" s="407">
        <f t="shared" si="70"/>
        <v>2481.9517313746064</v>
      </c>
      <c r="U260" s="387">
        <f t="shared" si="77"/>
        <v>839</v>
      </c>
      <c r="V260" s="338">
        <f t="shared" si="78"/>
        <v>50</v>
      </c>
      <c r="W260" s="435">
        <v>27</v>
      </c>
      <c r="X260" s="425">
        <f t="shared" si="79"/>
        <v>3397.9517313746064</v>
      </c>
      <c r="Y260" s="79">
        <f t="shared" si="80"/>
        <v>2.1335999999999999</v>
      </c>
    </row>
    <row r="261" spans="1:25" s="46" customFormat="1" ht="16.5" customHeight="1" x14ac:dyDescent="0.2">
      <c r="A261" s="75">
        <v>245</v>
      </c>
      <c r="B261" s="89">
        <v>37.74</v>
      </c>
      <c r="C261" s="283">
        <v>23653</v>
      </c>
      <c r="D261" s="411">
        <f t="shared" si="66"/>
        <v>7520.826709062002</v>
      </c>
      <c r="E261" s="342">
        <f t="shared" si="71"/>
        <v>2542</v>
      </c>
      <c r="F261" s="338">
        <f t="shared" si="72"/>
        <v>150</v>
      </c>
      <c r="G261" s="407">
        <v>68</v>
      </c>
      <c r="H261" s="425">
        <f t="shared" si="73"/>
        <v>10280.826709062003</v>
      </c>
      <c r="I261" s="117">
        <f t="shared" si="67"/>
        <v>6.4917999999999996</v>
      </c>
      <c r="J261" s="96">
        <v>56.33</v>
      </c>
      <c r="K261" s="283">
        <v>23653</v>
      </c>
      <c r="L261" s="407">
        <f t="shared" si="68"/>
        <v>5038.8070300017753</v>
      </c>
      <c r="M261" s="342">
        <f t="shared" si="74"/>
        <v>1703</v>
      </c>
      <c r="N261" s="338">
        <f t="shared" si="75"/>
        <v>101</v>
      </c>
      <c r="O261" s="435">
        <v>41</v>
      </c>
      <c r="P261" s="425">
        <f t="shared" si="76"/>
        <v>6883.8070300017753</v>
      </c>
      <c r="Q261" s="117">
        <f t="shared" si="69"/>
        <v>4.3494000000000002</v>
      </c>
      <c r="R261" s="120">
        <v>114.36</v>
      </c>
      <c r="S261" s="283">
        <v>23653</v>
      </c>
      <c r="T261" s="407">
        <f t="shared" si="70"/>
        <v>2481.9517313746064</v>
      </c>
      <c r="U261" s="387">
        <f t="shared" si="77"/>
        <v>839</v>
      </c>
      <c r="V261" s="338">
        <f t="shared" si="78"/>
        <v>50</v>
      </c>
      <c r="W261" s="435">
        <v>27</v>
      </c>
      <c r="X261" s="425">
        <f t="shared" si="79"/>
        <v>3397.9517313746064</v>
      </c>
      <c r="Y261" s="79">
        <f t="shared" si="80"/>
        <v>2.1423999999999999</v>
      </c>
    </row>
    <row r="262" spans="1:25" s="46" customFormat="1" ht="16.5" customHeight="1" x14ac:dyDescent="0.2">
      <c r="A262" s="75">
        <v>246</v>
      </c>
      <c r="B262" s="89">
        <v>37.74</v>
      </c>
      <c r="C262" s="283">
        <v>23653</v>
      </c>
      <c r="D262" s="411">
        <f t="shared" si="66"/>
        <v>7520.826709062002</v>
      </c>
      <c r="E262" s="342">
        <f t="shared" si="71"/>
        <v>2542</v>
      </c>
      <c r="F262" s="338">
        <f t="shared" si="72"/>
        <v>150</v>
      </c>
      <c r="G262" s="407">
        <v>68</v>
      </c>
      <c r="H262" s="425">
        <f t="shared" si="73"/>
        <v>10280.826709062003</v>
      </c>
      <c r="I262" s="117">
        <f t="shared" si="67"/>
        <v>6.5183</v>
      </c>
      <c r="J262" s="96">
        <v>56.33</v>
      </c>
      <c r="K262" s="283">
        <v>23653</v>
      </c>
      <c r="L262" s="407">
        <f t="shared" si="68"/>
        <v>5038.8070300017753</v>
      </c>
      <c r="M262" s="342">
        <f t="shared" si="74"/>
        <v>1703</v>
      </c>
      <c r="N262" s="338">
        <f t="shared" si="75"/>
        <v>101</v>
      </c>
      <c r="O262" s="435">
        <v>41</v>
      </c>
      <c r="P262" s="425">
        <f t="shared" si="76"/>
        <v>6883.8070300017753</v>
      </c>
      <c r="Q262" s="117">
        <f t="shared" si="69"/>
        <v>4.3670999999999998</v>
      </c>
      <c r="R262" s="120">
        <v>114.36</v>
      </c>
      <c r="S262" s="283">
        <v>23653</v>
      </c>
      <c r="T262" s="407">
        <f t="shared" si="70"/>
        <v>2481.9517313746064</v>
      </c>
      <c r="U262" s="387">
        <f t="shared" si="77"/>
        <v>839</v>
      </c>
      <c r="V262" s="338">
        <f t="shared" si="78"/>
        <v>50</v>
      </c>
      <c r="W262" s="435">
        <v>27</v>
      </c>
      <c r="X262" s="425">
        <f t="shared" si="79"/>
        <v>3397.9517313746064</v>
      </c>
      <c r="Y262" s="79">
        <f t="shared" si="80"/>
        <v>2.1511</v>
      </c>
    </row>
    <row r="263" spans="1:25" s="46" customFormat="1" ht="16.5" customHeight="1" x14ac:dyDescent="0.2">
      <c r="A263" s="75">
        <v>247</v>
      </c>
      <c r="B263" s="89">
        <v>37.74</v>
      </c>
      <c r="C263" s="283">
        <v>23653</v>
      </c>
      <c r="D263" s="411">
        <f t="shared" si="66"/>
        <v>7520.826709062002</v>
      </c>
      <c r="E263" s="342">
        <f t="shared" si="71"/>
        <v>2542</v>
      </c>
      <c r="F263" s="338">
        <f t="shared" si="72"/>
        <v>150</v>
      </c>
      <c r="G263" s="407">
        <v>68</v>
      </c>
      <c r="H263" s="425">
        <f t="shared" si="73"/>
        <v>10280.826709062003</v>
      </c>
      <c r="I263" s="117">
        <f t="shared" si="67"/>
        <v>6.5448000000000004</v>
      </c>
      <c r="J263" s="96">
        <v>56.33</v>
      </c>
      <c r="K263" s="283">
        <v>23653</v>
      </c>
      <c r="L263" s="407">
        <f t="shared" si="68"/>
        <v>5038.8070300017753</v>
      </c>
      <c r="M263" s="342">
        <f t="shared" si="74"/>
        <v>1703</v>
      </c>
      <c r="N263" s="338">
        <f t="shared" si="75"/>
        <v>101</v>
      </c>
      <c r="O263" s="435">
        <v>41</v>
      </c>
      <c r="P263" s="425">
        <f t="shared" si="76"/>
        <v>6883.8070300017753</v>
      </c>
      <c r="Q263" s="117">
        <f t="shared" si="69"/>
        <v>4.3849</v>
      </c>
      <c r="R263" s="120">
        <v>114.36</v>
      </c>
      <c r="S263" s="283">
        <v>23653</v>
      </c>
      <c r="T263" s="407">
        <f t="shared" si="70"/>
        <v>2481.9517313746064</v>
      </c>
      <c r="U263" s="387">
        <f t="shared" si="77"/>
        <v>839</v>
      </c>
      <c r="V263" s="338">
        <f t="shared" si="78"/>
        <v>50</v>
      </c>
      <c r="W263" s="435">
        <v>27</v>
      </c>
      <c r="X263" s="425">
        <f t="shared" si="79"/>
        <v>3397.9517313746064</v>
      </c>
      <c r="Y263" s="79">
        <f t="shared" si="80"/>
        <v>2.1598000000000002</v>
      </c>
    </row>
    <row r="264" spans="1:25" s="46" customFormat="1" ht="16.5" customHeight="1" x14ac:dyDescent="0.2">
      <c r="A264" s="75">
        <v>248</v>
      </c>
      <c r="B264" s="89">
        <v>37.74</v>
      </c>
      <c r="C264" s="283">
        <v>23653</v>
      </c>
      <c r="D264" s="411">
        <f t="shared" si="66"/>
        <v>7520.826709062002</v>
      </c>
      <c r="E264" s="342">
        <f t="shared" si="71"/>
        <v>2542</v>
      </c>
      <c r="F264" s="338">
        <f t="shared" si="72"/>
        <v>150</v>
      </c>
      <c r="G264" s="407">
        <v>68</v>
      </c>
      <c r="H264" s="425">
        <f t="shared" si="73"/>
        <v>10280.826709062003</v>
      </c>
      <c r="I264" s="117">
        <f t="shared" si="67"/>
        <v>6.5712999999999999</v>
      </c>
      <c r="J264" s="96">
        <v>56.33</v>
      </c>
      <c r="K264" s="283">
        <v>23653</v>
      </c>
      <c r="L264" s="407">
        <f t="shared" si="68"/>
        <v>5038.8070300017753</v>
      </c>
      <c r="M264" s="342">
        <f t="shared" si="74"/>
        <v>1703</v>
      </c>
      <c r="N264" s="338">
        <f t="shared" si="75"/>
        <v>101</v>
      </c>
      <c r="O264" s="435">
        <v>41</v>
      </c>
      <c r="P264" s="425">
        <f t="shared" si="76"/>
        <v>6883.8070300017753</v>
      </c>
      <c r="Q264" s="117">
        <f t="shared" si="69"/>
        <v>4.4025999999999996</v>
      </c>
      <c r="R264" s="120">
        <v>114.36</v>
      </c>
      <c r="S264" s="283">
        <v>23653</v>
      </c>
      <c r="T264" s="407">
        <f t="shared" si="70"/>
        <v>2481.9517313746064</v>
      </c>
      <c r="U264" s="387">
        <f t="shared" si="77"/>
        <v>839</v>
      </c>
      <c r="V264" s="338">
        <f t="shared" si="78"/>
        <v>50</v>
      </c>
      <c r="W264" s="435">
        <v>27</v>
      </c>
      <c r="X264" s="425">
        <f t="shared" si="79"/>
        <v>3397.9517313746064</v>
      </c>
      <c r="Y264" s="79">
        <f t="shared" si="80"/>
        <v>2.1686000000000001</v>
      </c>
    </row>
    <row r="265" spans="1:25" s="46" customFormat="1" ht="16.5" customHeight="1" x14ac:dyDescent="0.2">
      <c r="A265" s="75">
        <v>249</v>
      </c>
      <c r="B265" s="89">
        <v>37.74</v>
      </c>
      <c r="C265" s="283">
        <v>23653</v>
      </c>
      <c r="D265" s="411">
        <f t="shared" si="66"/>
        <v>7520.826709062002</v>
      </c>
      <c r="E265" s="342">
        <f t="shared" si="71"/>
        <v>2542</v>
      </c>
      <c r="F265" s="338">
        <f t="shared" si="72"/>
        <v>150</v>
      </c>
      <c r="G265" s="407">
        <v>68</v>
      </c>
      <c r="H265" s="425">
        <f t="shared" si="73"/>
        <v>10280.826709062003</v>
      </c>
      <c r="I265" s="117">
        <f t="shared" si="67"/>
        <v>6.5978000000000003</v>
      </c>
      <c r="J265" s="96">
        <v>56.33</v>
      </c>
      <c r="K265" s="283">
        <v>23653</v>
      </c>
      <c r="L265" s="407">
        <f t="shared" si="68"/>
        <v>5038.8070300017753</v>
      </c>
      <c r="M265" s="342">
        <f t="shared" si="74"/>
        <v>1703</v>
      </c>
      <c r="N265" s="338">
        <f t="shared" si="75"/>
        <v>101</v>
      </c>
      <c r="O265" s="435">
        <v>41</v>
      </c>
      <c r="P265" s="425">
        <f t="shared" si="76"/>
        <v>6883.8070300017753</v>
      </c>
      <c r="Q265" s="117">
        <f t="shared" si="69"/>
        <v>4.4203999999999999</v>
      </c>
      <c r="R265" s="120">
        <v>114.36</v>
      </c>
      <c r="S265" s="283">
        <v>23653</v>
      </c>
      <c r="T265" s="407">
        <f t="shared" si="70"/>
        <v>2481.9517313746064</v>
      </c>
      <c r="U265" s="387">
        <f t="shared" si="77"/>
        <v>839</v>
      </c>
      <c r="V265" s="338">
        <f t="shared" si="78"/>
        <v>50</v>
      </c>
      <c r="W265" s="435">
        <v>27</v>
      </c>
      <c r="X265" s="425">
        <f t="shared" si="79"/>
        <v>3397.9517313746064</v>
      </c>
      <c r="Y265" s="79">
        <f t="shared" si="80"/>
        <v>2.1772999999999998</v>
      </c>
    </row>
    <row r="266" spans="1:25" s="46" customFormat="1" ht="16.5" customHeight="1" x14ac:dyDescent="0.2">
      <c r="A266" s="109">
        <v>250</v>
      </c>
      <c r="B266" s="89">
        <v>37.74</v>
      </c>
      <c r="C266" s="283">
        <v>23653</v>
      </c>
      <c r="D266" s="411">
        <f t="shared" si="66"/>
        <v>7520.826709062002</v>
      </c>
      <c r="E266" s="342">
        <f t="shared" si="71"/>
        <v>2542</v>
      </c>
      <c r="F266" s="338">
        <f t="shared" si="72"/>
        <v>150</v>
      </c>
      <c r="G266" s="407">
        <v>68</v>
      </c>
      <c r="H266" s="425">
        <f t="shared" si="73"/>
        <v>10280.826709062003</v>
      </c>
      <c r="I266" s="117">
        <f t="shared" si="67"/>
        <v>6.6242999999999999</v>
      </c>
      <c r="J266" s="96">
        <v>56.33</v>
      </c>
      <c r="K266" s="283">
        <v>23653</v>
      </c>
      <c r="L266" s="407">
        <f t="shared" si="68"/>
        <v>5038.8070300017753</v>
      </c>
      <c r="M266" s="342">
        <f t="shared" si="74"/>
        <v>1703</v>
      </c>
      <c r="N266" s="338">
        <f t="shared" si="75"/>
        <v>101</v>
      </c>
      <c r="O266" s="435">
        <v>41</v>
      </c>
      <c r="P266" s="425">
        <f t="shared" si="76"/>
        <v>6883.8070300017753</v>
      </c>
      <c r="Q266" s="117">
        <f t="shared" si="69"/>
        <v>4.4381000000000004</v>
      </c>
      <c r="R266" s="120">
        <v>114.36</v>
      </c>
      <c r="S266" s="283">
        <v>23653</v>
      </c>
      <c r="T266" s="407">
        <f t="shared" si="70"/>
        <v>2481.9517313746064</v>
      </c>
      <c r="U266" s="387">
        <f t="shared" si="77"/>
        <v>839</v>
      </c>
      <c r="V266" s="338">
        <f t="shared" si="78"/>
        <v>50</v>
      </c>
      <c r="W266" s="435">
        <v>27</v>
      </c>
      <c r="X266" s="425">
        <f t="shared" si="79"/>
        <v>3397.9517313746064</v>
      </c>
      <c r="Y266" s="79">
        <f t="shared" si="80"/>
        <v>2.1861000000000002</v>
      </c>
    </row>
    <row r="267" spans="1:25" s="46" customFormat="1" ht="16.5" customHeight="1" x14ac:dyDescent="0.2">
      <c r="A267" s="75">
        <v>251</v>
      </c>
      <c r="B267" s="89">
        <v>37.74</v>
      </c>
      <c r="C267" s="283">
        <v>23653</v>
      </c>
      <c r="D267" s="411">
        <f t="shared" si="66"/>
        <v>7520.826709062002</v>
      </c>
      <c r="E267" s="342">
        <f t="shared" si="71"/>
        <v>2542</v>
      </c>
      <c r="F267" s="338">
        <f t="shared" si="72"/>
        <v>150</v>
      </c>
      <c r="G267" s="407">
        <v>68</v>
      </c>
      <c r="H267" s="425">
        <f t="shared" si="73"/>
        <v>10280.826709062003</v>
      </c>
      <c r="I267" s="117">
        <f t="shared" si="67"/>
        <v>6.6508000000000003</v>
      </c>
      <c r="J267" s="96">
        <v>56.33</v>
      </c>
      <c r="K267" s="283">
        <v>23653</v>
      </c>
      <c r="L267" s="407">
        <f t="shared" si="68"/>
        <v>5038.8070300017753</v>
      </c>
      <c r="M267" s="342">
        <f t="shared" si="74"/>
        <v>1703</v>
      </c>
      <c r="N267" s="338">
        <f t="shared" si="75"/>
        <v>101</v>
      </c>
      <c r="O267" s="435">
        <v>41</v>
      </c>
      <c r="P267" s="425">
        <f t="shared" si="76"/>
        <v>6883.8070300017753</v>
      </c>
      <c r="Q267" s="117">
        <f t="shared" si="69"/>
        <v>4.4558999999999997</v>
      </c>
      <c r="R267" s="120">
        <v>114.36</v>
      </c>
      <c r="S267" s="283">
        <v>23653</v>
      </c>
      <c r="T267" s="407">
        <f t="shared" si="70"/>
        <v>2481.9517313746064</v>
      </c>
      <c r="U267" s="387">
        <f t="shared" si="77"/>
        <v>839</v>
      </c>
      <c r="V267" s="338">
        <f t="shared" si="78"/>
        <v>50</v>
      </c>
      <c r="W267" s="435">
        <v>27</v>
      </c>
      <c r="X267" s="425">
        <f t="shared" si="79"/>
        <v>3397.9517313746064</v>
      </c>
      <c r="Y267" s="79">
        <f t="shared" si="80"/>
        <v>2.1947999999999999</v>
      </c>
    </row>
    <row r="268" spans="1:25" s="46" customFormat="1" ht="16.5" customHeight="1" x14ac:dyDescent="0.2">
      <c r="A268" s="75">
        <v>252</v>
      </c>
      <c r="B268" s="89">
        <v>37.74</v>
      </c>
      <c r="C268" s="283">
        <v>23653</v>
      </c>
      <c r="D268" s="411">
        <f t="shared" si="66"/>
        <v>7520.826709062002</v>
      </c>
      <c r="E268" s="342">
        <f t="shared" si="71"/>
        <v>2542</v>
      </c>
      <c r="F268" s="338">
        <f t="shared" si="72"/>
        <v>150</v>
      </c>
      <c r="G268" s="407">
        <v>68</v>
      </c>
      <c r="H268" s="425">
        <f t="shared" si="73"/>
        <v>10280.826709062003</v>
      </c>
      <c r="I268" s="117">
        <f t="shared" si="67"/>
        <v>6.6772999999999998</v>
      </c>
      <c r="J268" s="96">
        <v>56.33</v>
      </c>
      <c r="K268" s="283">
        <v>23653</v>
      </c>
      <c r="L268" s="407">
        <f t="shared" si="68"/>
        <v>5038.8070300017753</v>
      </c>
      <c r="M268" s="342">
        <f t="shared" si="74"/>
        <v>1703</v>
      </c>
      <c r="N268" s="338">
        <f t="shared" si="75"/>
        <v>101</v>
      </c>
      <c r="O268" s="435">
        <v>41</v>
      </c>
      <c r="P268" s="425">
        <f t="shared" si="76"/>
        <v>6883.8070300017753</v>
      </c>
      <c r="Q268" s="117">
        <f t="shared" si="69"/>
        <v>4.4736000000000002</v>
      </c>
      <c r="R268" s="120">
        <v>114.36</v>
      </c>
      <c r="S268" s="283">
        <v>23653</v>
      </c>
      <c r="T268" s="407">
        <f t="shared" si="70"/>
        <v>2481.9517313746064</v>
      </c>
      <c r="U268" s="387">
        <f t="shared" si="77"/>
        <v>839</v>
      </c>
      <c r="V268" s="338">
        <f t="shared" si="78"/>
        <v>50</v>
      </c>
      <c r="W268" s="435">
        <v>27</v>
      </c>
      <c r="X268" s="425">
        <f t="shared" si="79"/>
        <v>3397.9517313746064</v>
      </c>
      <c r="Y268" s="79">
        <f t="shared" si="80"/>
        <v>2.2035999999999998</v>
      </c>
    </row>
    <row r="269" spans="1:25" s="46" customFormat="1" ht="16.5" customHeight="1" x14ac:dyDescent="0.2">
      <c r="A269" s="75">
        <v>253</v>
      </c>
      <c r="B269" s="89">
        <v>37.74</v>
      </c>
      <c r="C269" s="283">
        <v>23653</v>
      </c>
      <c r="D269" s="411">
        <f t="shared" si="66"/>
        <v>7520.826709062002</v>
      </c>
      <c r="E269" s="342">
        <f t="shared" si="71"/>
        <v>2542</v>
      </c>
      <c r="F269" s="338">
        <f t="shared" si="72"/>
        <v>150</v>
      </c>
      <c r="G269" s="407">
        <v>68</v>
      </c>
      <c r="H269" s="425">
        <f t="shared" si="73"/>
        <v>10280.826709062003</v>
      </c>
      <c r="I269" s="117">
        <f t="shared" si="67"/>
        <v>6.7038000000000002</v>
      </c>
      <c r="J269" s="96">
        <v>56.33</v>
      </c>
      <c r="K269" s="283">
        <v>23653</v>
      </c>
      <c r="L269" s="407">
        <f t="shared" si="68"/>
        <v>5038.8070300017753</v>
      </c>
      <c r="M269" s="342">
        <f t="shared" si="74"/>
        <v>1703</v>
      </c>
      <c r="N269" s="338">
        <f t="shared" si="75"/>
        <v>101</v>
      </c>
      <c r="O269" s="435">
        <v>41</v>
      </c>
      <c r="P269" s="425">
        <f t="shared" si="76"/>
        <v>6883.8070300017753</v>
      </c>
      <c r="Q269" s="117">
        <f t="shared" si="69"/>
        <v>4.4913999999999996</v>
      </c>
      <c r="R269" s="120">
        <v>114.36</v>
      </c>
      <c r="S269" s="283">
        <v>23653</v>
      </c>
      <c r="T269" s="407">
        <f t="shared" si="70"/>
        <v>2481.9517313746064</v>
      </c>
      <c r="U269" s="387">
        <f t="shared" si="77"/>
        <v>839</v>
      </c>
      <c r="V269" s="338">
        <f t="shared" si="78"/>
        <v>50</v>
      </c>
      <c r="W269" s="435">
        <v>27</v>
      </c>
      <c r="X269" s="425">
        <f t="shared" si="79"/>
        <v>3397.9517313746064</v>
      </c>
      <c r="Y269" s="79">
        <f t="shared" si="80"/>
        <v>2.2122999999999999</v>
      </c>
    </row>
    <row r="270" spans="1:25" s="46" customFormat="1" ht="16.5" customHeight="1" x14ac:dyDescent="0.2">
      <c r="A270" s="75">
        <v>254</v>
      </c>
      <c r="B270" s="89">
        <v>37.74</v>
      </c>
      <c r="C270" s="283">
        <v>23653</v>
      </c>
      <c r="D270" s="411">
        <f t="shared" si="66"/>
        <v>7520.826709062002</v>
      </c>
      <c r="E270" s="342">
        <f t="shared" si="71"/>
        <v>2542</v>
      </c>
      <c r="F270" s="338">
        <f t="shared" si="72"/>
        <v>150</v>
      </c>
      <c r="G270" s="407">
        <v>68</v>
      </c>
      <c r="H270" s="425">
        <f t="shared" si="73"/>
        <v>10280.826709062003</v>
      </c>
      <c r="I270" s="117">
        <f t="shared" si="67"/>
        <v>6.7302999999999997</v>
      </c>
      <c r="J270" s="96">
        <v>56.33</v>
      </c>
      <c r="K270" s="283">
        <v>23653</v>
      </c>
      <c r="L270" s="407">
        <f t="shared" si="68"/>
        <v>5038.8070300017753</v>
      </c>
      <c r="M270" s="342">
        <f t="shared" si="74"/>
        <v>1703</v>
      </c>
      <c r="N270" s="338">
        <f t="shared" si="75"/>
        <v>101</v>
      </c>
      <c r="O270" s="435">
        <v>41</v>
      </c>
      <c r="P270" s="425">
        <f t="shared" si="76"/>
        <v>6883.8070300017753</v>
      </c>
      <c r="Q270" s="117">
        <f t="shared" si="69"/>
        <v>4.5091000000000001</v>
      </c>
      <c r="R270" s="120">
        <v>114.36</v>
      </c>
      <c r="S270" s="283">
        <v>23653</v>
      </c>
      <c r="T270" s="407">
        <f t="shared" si="70"/>
        <v>2481.9517313746064</v>
      </c>
      <c r="U270" s="387">
        <f t="shared" si="77"/>
        <v>839</v>
      </c>
      <c r="V270" s="338">
        <f t="shared" si="78"/>
        <v>50</v>
      </c>
      <c r="W270" s="435">
        <v>27</v>
      </c>
      <c r="X270" s="425">
        <f t="shared" si="79"/>
        <v>3397.9517313746064</v>
      </c>
      <c r="Y270" s="79">
        <f t="shared" si="80"/>
        <v>2.2210999999999999</v>
      </c>
    </row>
    <row r="271" spans="1:25" s="46" customFormat="1" ht="16.5" customHeight="1" x14ac:dyDescent="0.2">
      <c r="A271" s="75">
        <v>255</v>
      </c>
      <c r="B271" s="89">
        <v>37.74</v>
      </c>
      <c r="C271" s="283">
        <v>23653</v>
      </c>
      <c r="D271" s="411">
        <f t="shared" si="66"/>
        <v>7520.826709062002</v>
      </c>
      <c r="E271" s="342">
        <f t="shared" si="71"/>
        <v>2542</v>
      </c>
      <c r="F271" s="338">
        <f t="shared" si="72"/>
        <v>150</v>
      </c>
      <c r="G271" s="407">
        <v>68</v>
      </c>
      <c r="H271" s="425">
        <f t="shared" si="73"/>
        <v>10280.826709062003</v>
      </c>
      <c r="I271" s="117">
        <f t="shared" si="67"/>
        <v>6.7568000000000001</v>
      </c>
      <c r="J271" s="96">
        <v>56.33</v>
      </c>
      <c r="K271" s="283">
        <v>23653</v>
      </c>
      <c r="L271" s="407">
        <f t="shared" si="68"/>
        <v>5038.8070300017753</v>
      </c>
      <c r="M271" s="342">
        <f t="shared" si="74"/>
        <v>1703</v>
      </c>
      <c r="N271" s="338">
        <f t="shared" si="75"/>
        <v>101</v>
      </c>
      <c r="O271" s="435">
        <v>41</v>
      </c>
      <c r="P271" s="425">
        <f t="shared" si="76"/>
        <v>6883.8070300017753</v>
      </c>
      <c r="Q271" s="117">
        <f t="shared" si="69"/>
        <v>4.5269000000000004</v>
      </c>
      <c r="R271" s="120">
        <v>114.36</v>
      </c>
      <c r="S271" s="283">
        <v>23653</v>
      </c>
      <c r="T271" s="407">
        <f t="shared" si="70"/>
        <v>2481.9517313746064</v>
      </c>
      <c r="U271" s="387">
        <f t="shared" si="77"/>
        <v>839</v>
      </c>
      <c r="V271" s="338">
        <f t="shared" si="78"/>
        <v>50</v>
      </c>
      <c r="W271" s="435">
        <v>27</v>
      </c>
      <c r="X271" s="425">
        <f t="shared" si="79"/>
        <v>3397.9517313746064</v>
      </c>
      <c r="Y271" s="79">
        <f t="shared" si="80"/>
        <v>2.2298</v>
      </c>
    </row>
    <row r="272" spans="1:25" s="46" customFormat="1" ht="16.5" customHeight="1" x14ac:dyDescent="0.2">
      <c r="A272" s="75">
        <v>256</v>
      </c>
      <c r="B272" s="89">
        <v>37.74</v>
      </c>
      <c r="C272" s="283">
        <v>23653</v>
      </c>
      <c r="D272" s="411">
        <f t="shared" si="66"/>
        <v>7520.826709062002</v>
      </c>
      <c r="E272" s="342">
        <f t="shared" si="71"/>
        <v>2542</v>
      </c>
      <c r="F272" s="338">
        <f t="shared" si="72"/>
        <v>150</v>
      </c>
      <c r="G272" s="407">
        <v>68</v>
      </c>
      <c r="H272" s="425">
        <f t="shared" si="73"/>
        <v>10280.826709062003</v>
      </c>
      <c r="I272" s="117">
        <f t="shared" si="67"/>
        <v>6.7832999999999997</v>
      </c>
      <c r="J272" s="96">
        <v>56.33</v>
      </c>
      <c r="K272" s="283">
        <v>23653</v>
      </c>
      <c r="L272" s="407">
        <f t="shared" si="68"/>
        <v>5038.8070300017753</v>
      </c>
      <c r="M272" s="342">
        <f t="shared" si="74"/>
        <v>1703</v>
      </c>
      <c r="N272" s="338">
        <f t="shared" si="75"/>
        <v>101</v>
      </c>
      <c r="O272" s="435">
        <v>41</v>
      </c>
      <c r="P272" s="425">
        <f t="shared" si="76"/>
        <v>6883.8070300017753</v>
      </c>
      <c r="Q272" s="117">
        <f t="shared" si="69"/>
        <v>4.5446</v>
      </c>
      <c r="R272" s="120">
        <v>114.36</v>
      </c>
      <c r="S272" s="283">
        <v>23653</v>
      </c>
      <c r="T272" s="407">
        <f t="shared" si="70"/>
        <v>2481.9517313746064</v>
      </c>
      <c r="U272" s="387">
        <f t="shared" si="77"/>
        <v>839</v>
      </c>
      <c r="V272" s="338">
        <f t="shared" si="78"/>
        <v>50</v>
      </c>
      <c r="W272" s="435">
        <v>27</v>
      </c>
      <c r="X272" s="425">
        <f t="shared" si="79"/>
        <v>3397.9517313746064</v>
      </c>
      <c r="Y272" s="79">
        <f t="shared" si="80"/>
        <v>2.2385000000000002</v>
      </c>
    </row>
    <row r="273" spans="1:25" s="46" customFormat="1" ht="16.5" customHeight="1" x14ac:dyDescent="0.2">
      <c r="A273" s="75">
        <v>257</v>
      </c>
      <c r="B273" s="89">
        <v>37.74</v>
      </c>
      <c r="C273" s="283">
        <v>23653</v>
      </c>
      <c r="D273" s="411">
        <f t="shared" ref="D273:D336" si="81">12*(1/B273*C273)</f>
        <v>7520.826709062002</v>
      </c>
      <c r="E273" s="342">
        <f t="shared" si="71"/>
        <v>2542</v>
      </c>
      <c r="F273" s="338">
        <f t="shared" si="72"/>
        <v>150</v>
      </c>
      <c r="G273" s="407">
        <v>68</v>
      </c>
      <c r="H273" s="425">
        <f t="shared" si="73"/>
        <v>10280.826709062003</v>
      </c>
      <c r="I273" s="117">
        <f t="shared" ref="I273:I336" si="82">ROUND(A273/B273,4)</f>
        <v>6.8098000000000001</v>
      </c>
      <c r="J273" s="96">
        <v>56.33</v>
      </c>
      <c r="K273" s="283">
        <v>23653</v>
      </c>
      <c r="L273" s="407">
        <f t="shared" ref="L273:L336" si="83">12*(1/J273*K273)</f>
        <v>5038.8070300017753</v>
      </c>
      <c r="M273" s="342">
        <f t="shared" si="74"/>
        <v>1703</v>
      </c>
      <c r="N273" s="338">
        <f t="shared" si="75"/>
        <v>101</v>
      </c>
      <c r="O273" s="435">
        <v>41</v>
      </c>
      <c r="P273" s="425">
        <f t="shared" si="76"/>
        <v>6883.8070300017753</v>
      </c>
      <c r="Q273" s="117">
        <f t="shared" ref="Q273:Q336" si="84">ROUND(A273/J273,4)</f>
        <v>4.5624000000000002</v>
      </c>
      <c r="R273" s="120">
        <v>114.36</v>
      </c>
      <c r="S273" s="283">
        <v>23653</v>
      </c>
      <c r="T273" s="407">
        <f t="shared" ref="T273:T336" si="85">12*(1/R273*S273)</f>
        <v>2481.9517313746064</v>
      </c>
      <c r="U273" s="387">
        <f t="shared" si="77"/>
        <v>839</v>
      </c>
      <c r="V273" s="338">
        <f t="shared" si="78"/>
        <v>50</v>
      </c>
      <c r="W273" s="435">
        <v>27</v>
      </c>
      <c r="X273" s="425">
        <f t="shared" si="79"/>
        <v>3397.9517313746064</v>
      </c>
      <c r="Y273" s="79">
        <f t="shared" si="80"/>
        <v>2.2473000000000001</v>
      </c>
    </row>
    <row r="274" spans="1:25" s="46" customFormat="1" ht="16.5" customHeight="1" x14ac:dyDescent="0.2">
      <c r="A274" s="75">
        <v>258</v>
      </c>
      <c r="B274" s="89">
        <v>37.74</v>
      </c>
      <c r="C274" s="283">
        <v>23653</v>
      </c>
      <c r="D274" s="411">
        <f t="shared" si="81"/>
        <v>7520.826709062002</v>
      </c>
      <c r="E274" s="342">
        <f t="shared" ref="E274:E336" si="86">ROUND(D274*33.8%,0)</f>
        <v>2542</v>
      </c>
      <c r="F274" s="338">
        <f t="shared" ref="F274:F336" si="87">ROUND(D274*2%,0)</f>
        <v>150</v>
      </c>
      <c r="G274" s="407">
        <v>68</v>
      </c>
      <c r="H274" s="425">
        <f t="shared" ref="H274:H336" si="88">SUM(D274:G274)</f>
        <v>10280.826709062003</v>
      </c>
      <c r="I274" s="117">
        <f t="shared" si="82"/>
        <v>6.8361999999999998</v>
      </c>
      <c r="J274" s="96">
        <v>56.33</v>
      </c>
      <c r="K274" s="283">
        <v>23653</v>
      </c>
      <c r="L274" s="407">
        <f t="shared" si="83"/>
        <v>5038.8070300017753</v>
      </c>
      <c r="M274" s="342">
        <f t="shared" ref="M274:M336" si="89">ROUND(L274*33.8%,0)</f>
        <v>1703</v>
      </c>
      <c r="N274" s="338">
        <f t="shared" ref="N274:N336" si="90">ROUND(L274*2%,0)</f>
        <v>101</v>
      </c>
      <c r="O274" s="435">
        <v>41</v>
      </c>
      <c r="P274" s="425">
        <f t="shared" ref="P274:P336" si="91">SUM(L274:O274)</f>
        <v>6883.8070300017753</v>
      </c>
      <c r="Q274" s="117">
        <f t="shared" si="84"/>
        <v>4.5801999999999996</v>
      </c>
      <c r="R274" s="120">
        <v>114.36</v>
      </c>
      <c r="S274" s="283">
        <v>23653</v>
      </c>
      <c r="T274" s="407">
        <f t="shared" si="85"/>
        <v>2481.9517313746064</v>
      </c>
      <c r="U274" s="387">
        <f t="shared" ref="U274:U336" si="92">ROUND(T274*33.8%,0)</f>
        <v>839</v>
      </c>
      <c r="V274" s="338">
        <f t="shared" ref="V274:V336" si="93">ROUND(T274*2%,0)</f>
        <v>50</v>
      </c>
      <c r="W274" s="435">
        <v>27</v>
      </c>
      <c r="X274" s="425">
        <f t="shared" ref="X274:X336" si="94">SUM(T274:W274)</f>
        <v>3397.9517313746064</v>
      </c>
      <c r="Y274" s="79">
        <f t="shared" ref="Y274:Y336" si="95">ROUND(A274/R274,4)</f>
        <v>2.2559999999999998</v>
      </c>
    </row>
    <row r="275" spans="1:25" s="46" customFormat="1" ht="16.5" customHeight="1" x14ac:dyDescent="0.2">
      <c r="A275" s="75">
        <v>259</v>
      </c>
      <c r="B275" s="89">
        <v>37.74</v>
      </c>
      <c r="C275" s="283">
        <v>23653</v>
      </c>
      <c r="D275" s="411">
        <f t="shared" si="81"/>
        <v>7520.826709062002</v>
      </c>
      <c r="E275" s="342">
        <f t="shared" si="86"/>
        <v>2542</v>
      </c>
      <c r="F275" s="338">
        <f t="shared" si="87"/>
        <v>150</v>
      </c>
      <c r="G275" s="407">
        <v>68</v>
      </c>
      <c r="H275" s="425">
        <f t="shared" si="88"/>
        <v>10280.826709062003</v>
      </c>
      <c r="I275" s="117">
        <f t="shared" si="82"/>
        <v>6.8627000000000002</v>
      </c>
      <c r="J275" s="96">
        <v>56.33</v>
      </c>
      <c r="K275" s="283">
        <v>23653</v>
      </c>
      <c r="L275" s="407">
        <f t="shared" si="83"/>
        <v>5038.8070300017753</v>
      </c>
      <c r="M275" s="342">
        <f t="shared" si="89"/>
        <v>1703</v>
      </c>
      <c r="N275" s="338">
        <f t="shared" si="90"/>
        <v>101</v>
      </c>
      <c r="O275" s="435">
        <v>41</v>
      </c>
      <c r="P275" s="425">
        <f t="shared" si="91"/>
        <v>6883.8070300017753</v>
      </c>
      <c r="Q275" s="117">
        <f t="shared" si="84"/>
        <v>4.5979000000000001</v>
      </c>
      <c r="R275" s="120">
        <v>114.36</v>
      </c>
      <c r="S275" s="283">
        <v>23653</v>
      </c>
      <c r="T275" s="407">
        <f t="shared" si="85"/>
        <v>2481.9517313746064</v>
      </c>
      <c r="U275" s="387">
        <f t="shared" si="92"/>
        <v>839</v>
      </c>
      <c r="V275" s="338">
        <f t="shared" si="93"/>
        <v>50</v>
      </c>
      <c r="W275" s="435">
        <v>27</v>
      </c>
      <c r="X275" s="425">
        <f t="shared" si="94"/>
        <v>3397.9517313746064</v>
      </c>
      <c r="Y275" s="79">
        <f t="shared" si="95"/>
        <v>2.2648000000000001</v>
      </c>
    </row>
    <row r="276" spans="1:25" s="46" customFormat="1" ht="17.25" customHeight="1" x14ac:dyDescent="0.2">
      <c r="A276" s="109">
        <v>260</v>
      </c>
      <c r="B276" s="89">
        <v>37.74</v>
      </c>
      <c r="C276" s="283">
        <v>23653</v>
      </c>
      <c r="D276" s="411">
        <f t="shared" si="81"/>
        <v>7520.826709062002</v>
      </c>
      <c r="E276" s="342">
        <f t="shared" si="86"/>
        <v>2542</v>
      </c>
      <c r="F276" s="338">
        <f t="shared" si="87"/>
        <v>150</v>
      </c>
      <c r="G276" s="407">
        <v>68</v>
      </c>
      <c r="H276" s="425">
        <f t="shared" si="88"/>
        <v>10280.826709062003</v>
      </c>
      <c r="I276" s="117">
        <f t="shared" si="82"/>
        <v>6.8891999999999998</v>
      </c>
      <c r="J276" s="96">
        <v>56.33</v>
      </c>
      <c r="K276" s="283">
        <v>23653</v>
      </c>
      <c r="L276" s="407">
        <f t="shared" si="83"/>
        <v>5038.8070300017753</v>
      </c>
      <c r="M276" s="342">
        <f t="shared" si="89"/>
        <v>1703</v>
      </c>
      <c r="N276" s="338">
        <f t="shared" si="90"/>
        <v>101</v>
      </c>
      <c r="O276" s="435">
        <v>41</v>
      </c>
      <c r="P276" s="425">
        <f t="shared" si="91"/>
        <v>6883.8070300017753</v>
      </c>
      <c r="Q276" s="117">
        <f t="shared" si="84"/>
        <v>4.6157000000000004</v>
      </c>
      <c r="R276" s="120">
        <v>114.36</v>
      </c>
      <c r="S276" s="283">
        <v>23653</v>
      </c>
      <c r="T276" s="407">
        <f t="shared" si="85"/>
        <v>2481.9517313746064</v>
      </c>
      <c r="U276" s="387">
        <f t="shared" si="92"/>
        <v>839</v>
      </c>
      <c r="V276" s="338">
        <f t="shared" si="93"/>
        <v>50</v>
      </c>
      <c r="W276" s="435">
        <v>27</v>
      </c>
      <c r="X276" s="425">
        <f t="shared" si="94"/>
        <v>3397.9517313746064</v>
      </c>
      <c r="Y276" s="79">
        <f t="shared" si="95"/>
        <v>2.2734999999999999</v>
      </c>
    </row>
    <row r="277" spans="1:25" ht="17.25" customHeight="1" x14ac:dyDescent="0.2">
      <c r="A277" s="75">
        <v>261</v>
      </c>
      <c r="B277" s="89">
        <v>37.74</v>
      </c>
      <c r="C277" s="283">
        <v>23653</v>
      </c>
      <c r="D277" s="411">
        <f t="shared" si="81"/>
        <v>7520.826709062002</v>
      </c>
      <c r="E277" s="342">
        <f t="shared" si="86"/>
        <v>2542</v>
      </c>
      <c r="F277" s="338">
        <f t="shared" si="87"/>
        <v>150</v>
      </c>
      <c r="G277" s="407">
        <v>68</v>
      </c>
      <c r="H277" s="425">
        <f t="shared" si="88"/>
        <v>10280.826709062003</v>
      </c>
      <c r="I277" s="117">
        <f t="shared" si="82"/>
        <v>6.9157000000000002</v>
      </c>
      <c r="J277" s="96">
        <v>56.33</v>
      </c>
      <c r="K277" s="283">
        <v>23653</v>
      </c>
      <c r="L277" s="407">
        <f t="shared" si="83"/>
        <v>5038.8070300017753</v>
      </c>
      <c r="M277" s="342">
        <f t="shared" si="89"/>
        <v>1703</v>
      </c>
      <c r="N277" s="338">
        <f t="shared" si="90"/>
        <v>101</v>
      </c>
      <c r="O277" s="435">
        <v>41</v>
      </c>
      <c r="P277" s="425">
        <f t="shared" si="91"/>
        <v>6883.8070300017753</v>
      </c>
      <c r="Q277" s="117">
        <f t="shared" si="84"/>
        <v>4.6334</v>
      </c>
      <c r="R277" s="120">
        <v>114.36</v>
      </c>
      <c r="S277" s="283">
        <v>23653</v>
      </c>
      <c r="T277" s="407">
        <f t="shared" si="85"/>
        <v>2481.9517313746064</v>
      </c>
      <c r="U277" s="387">
        <f t="shared" si="92"/>
        <v>839</v>
      </c>
      <c r="V277" s="338">
        <f t="shared" si="93"/>
        <v>50</v>
      </c>
      <c r="W277" s="435">
        <v>27</v>
      </c>
      <c r="X277" s="425">
        <f t="shared" si="94"/>
        <v>3397.9517313746064</v>
      </c>
      <c r="Y277" s="79">
        <f t="shared" si="95"/>
        <v>2.2823000000000002</v>
      </c>
    </row>
    <row r="278" spans="1:25" ht="17.25" customHeight="1" x14ac:dyDescent="0.2">
      <c r="A278" s="75">
        <v>262</v>
      </c>
      <c r="B278" s="89">
        <v>37.74</v>
      </c>
      <c r="C278" s="283">
        <v>23653</v>
      </c>
      <c r="D278" s="411">
        <f t="shared" si="81"/>
        <v>7520.826709062002</v>
      </c>
      <c r="E278" s="342">
        <f t="shared" si="86"/>
        <v>2542</v>
      </c>
      <c r="F278" s="338">
        <f t="shared" si="87"/>
        <v>150</v>
      </c>
      <c r="G278" s="407">
        <v>68</v>
      </c>
      <c r="H278" s="425">
        <f t="shared" si="88"/>
        <v>10280.826709062003</v>
      </c>
      <c r="I278" s="117">
        <f t="shared" si="82"/>
        <v>6.9421999999999997</v>
      </c>
      <c r="J278" s="96">
        <v>56.33</v>
      </c>
      <c r="K278" s="283">
        <v>23653</v>
      </c>
      <c r="L278" s="407">
        <f t="shared" si="83"/>
        <v>5038.8070300017753</v>
      </c>
      <c r="M278" s="342">
        <f t="shared" si="89"/>
        <v>1703</v>
      </c>
      <c r="N278" s="338">
        <f t="shared" si="90"/>
        <v>101</v>
      </c>
      <c r="O278" s="435">
        <v>41</v>
      </c>
      <c r="P278" s="425">
        <f t="shared" si="91"/>
        <v>6883.8070300017753</v>
      </c>
      <c r="Q278" s="117">
        <f t="shared" si="84"/>
        <v>4.6512000000000002</v>
      </c>
      <c r="R278" s="120">
        <v>114.36</v>
      </c>
      <c r="S278" s="283">
        <v>23653</v>
      </c>
      <c r="T278" s="407">
        <f t="shared" si="85"/>
        <v>2481.9517313746064</v>
      </c>
      <c r="U278" s="387">
        <f t="shared" si="92"/>
        <v>839</v>
      </c>
      <c r="V278" s="338">
        <f t="shared" si="93"/>
        <v>50</v>
      </c>
      <c r="W278" s="435">
        <v>27</v>
      </c>
      <c r="X278" s="425">
        <f t="shared" si="94"/>
        <v>3397.9517313746064</v>
      </c>
      <c r="Y278" s="79">
        <f t="shared" si="95"/>
        <v>2.2909999999999999</v>
      </c>
    </row>
    <row r="279" spans="1:25" ht="17.25" customHeight="1" x14ac:dyDescent="0.2">
      <c r="A279" s="75">
        <v>263</v>
      </c>
      <c r="B279" s="89">
        <v>37.74</v>
      </c>
      <c r="C279" s="283">
        <v>23653</v>
      </c>
      <c r="D279" s="411">
        <f t="shared" si="81"/>
        <v>7520.826709062002</v>
      </c>
      <c r="E279" s="342">
        <f t="shared" si="86"/>
        <v>2542</v>
      </c>
      <c r="F279" s="338">
        <f t="shared" si="87"/>
        <v>150</v>
      </c>
      <c r="G279" s="407">
        <v>68</v>
      </c>
      <c r="H279" s="425">
        <f t="shared" si="88"/>
        <v>10280.826709062003</v>
      </c>
      <c r="I279" s="117">
        <f t="shared" si="82"/>
        <v>6.9687000000000001</v>
      </c>
      <c r="J279" s="96">
        <v>56.33</v>
      </c>
      <c r="K279" s="283">
        <v>23653</v>
      </c>
      <c r="L279" s="407">
        <f t="shared" si="83"/>
        <v>5038.8070300017753</v>
      </c>
      <c r="M279" s="342">
        <f t="shared" si="89"/>
        <v>1703</v>
      </c>
      <c r="N279" s="338">
        <f t="shared" si="90"/>
        <v>101</v>
      </c>
      <c r="O279" s="435">
        <v>41</v>
      </c>
      <c r="P279" s="425">
        <f t="shared" si="91"/>
        <v>6883.8070300017753</v>
      </c>
      <c r="Q279" s="117">
        <f t="shared" si="84"/>
        <v>4.6688999999999998</v>
      </c>
      <c r="R279" s="120">
        <v>114.36</v>
      </c>
      <c r="S279" s="283">
        <v>23653</v>
      </c>
      <c r="T279" s="407">
        <f t="shared" si="85"/>
        <v>2481.9517313746064</v>
      </c>
      <c r="U279" s="387">
        <f t="shared" si="92"/>
        <v>839</v>
      </c>
      <c r="V279" s="338">
        <f t="shared" si="93"/>
        <v>50</v>
      </c>
      <c r="W279" s="435">
        <v>27</v>
      </c>
      <c r="X279" s="425">
        <f t="shared" si="94"/>
        <v>3397.9517313746064</v>
      </c>
      <c r="Y279" s="79">
        <f t="shared" si="95"/>
        <v>2.2997999999999998</v>
      </c>
    </row>
    <row r="280" spans="1:25" ht="17.25" customHeight="1" x14ac:dyDescent="0.2">
      <c r="A280" s="75">
        <v>264</v>
      </c>
      <c r="B280" s="89">
        <v>37.74</v>
      </c>
      <c r="C280" s="283">
        <v>23653</v>
      </c>
      <c r="D280" s="411">
        <f t="shared" si="81"/>
        <v>7520.826709062002</v>
      </c>
      <c r="E280" s="342">
        <f t="shared" si="86"/>
        <v>2542</v>
      </c>
      <c r="F280" s="338">
        <f t="shared" si="87"/>
        <v>150</v>
      </c>
      <c r="G280" s="407">
        <v>68</v>
      </c>
      <c r="H280" s="425">
        <f t="shared" si="88"/>
        <v>10280.826709062003</v>
      </c>
      <c r="I280" s="117">
        <f t="shared" si="82"/>
        <v>6.9951999999999996</v>
      </c>
      <c r="J280" s="96">
        <v>56.33</v>
      </c>
      <c r="K280" s="283">
        <v>23653</v>
      </c>
      <c r="L280" s="407">
        <f t="shared" si="83"/>
        <v>5038.8070300017753</v>
      </c>
      <c r="M280" s="342">
        <f t="shared" si="89"/>
        <v>1703</v>
      </c>
      <c r="N280" s="338">
        <f t="shared" si="90"/>
        <v>101</v>
      </c>
      <c r="O280" s="435">
        <v>41</v>
      </c>
      <c r="P280" s="425">
        <f t="shared" si="91"/>
        <v>6883.8070300017753</v>
      </c>
      <c r="Q280" s="117">
        <f t="shared" si="84"/>
        <v>4.6867000000000001</v>
      </c>
      <c r="R280" s="120">
        <v>114.36</v>
      </c>
      <c r="S280" s="283">
        <v>23653</v>
      </c>
      <c r="T280" s="407">
        <f t="shared" si="85"/>
        <v>2481.9517313746064</v>
      </c>
      <c r="U280" s="387">
        <f t="shared" si="92"/>
        <v>839</v>
      </c>
      <c r="V280" s="338">
        <f t="shared" si="93"/>
        <v>50</v>
      </c>
      <c r="W280" s="435">
        <v>27</v>
      </c>
      <c r="X280" s="425">
        <f t="shared" si="94"/>
        <v>3397.9517313746064</v>
      </c>
      <c r="Y280" s="79">
        <f t="shared" si="95"/>
        <v>2.3085</v>
      </c>
    </row>
    <row r="281" spans="1:25" ht="17.25" customHeight="1" x14ac:dyDescent="0.2">
      <c r="A281" s="75">
        <v>265</v>
      </c>
      <c r="B281" s="89">
        <v>37.74</v>
      </c>
      <c r="C281" s="283">
        <v>23653</v>
      </c>
      <c r="D281" s="411">
        <f t="shared" si="81"/>
        <v>7520.826709062002</v>
      </c>
      <c r="E281" s="342">
        <f t="shared" si="86"/>
        <v>2542</v>
      </c>
      <c r="F281" s="338">
        <f t="shared" si="87"/>
        <v>150</v>
      </c>
      <c r="G281" s="407">
        <v>68</v>
      </c>
      <c r="H281" s="425">
        <f t="shared" si="88"/>
        <v>10280.826709062003</v>
      </c>
      <c r="I281" s="117">
        <f t="shared" si="82"/>
        <v>7.0217000000000001</v>
      </c>
      <c r="J281" s="96">
        <v>56.33</v>
      </c>
      <c r="K281" s="283">
        <v>23653</v>
      </c>
      <c r="L281" s="407">
        <f t="shared" si="83"/>
        <v>5038.8070300017753</v>
      </c>
      <c r="M281" s="342">
        <f t="shared" si="89"/>
        <v>1703</v>
      </c>
      <c r="N281" s="338">
        <f t="shared" si="90"/>
        <v>101</v>
      </c>
      <c r="O281" s="435">
        <v>41</v>
      </c>
      <c r="P281" s="425">
        <f t="shared" si="91"/>
        <v>6883.8070300017753</v>
      </c>
      <c r="Q281" s="117">
        <f t="shared" si="84"/>
        <v>4.7043999999999997</v>
      </c>
      <c r="R281" s="120">
        <v>114.36</v>
      </c>
      <c r="S281" s="283">
        <v>23653</v>
      </c>
      <c r="T281" s="407">
        <f t="shared" si="85"/>
        <v>2481.9517313746064</v>
      </c>
      <c r="U281" s="387">
        <f t="shared" si="92"/>
        <v>839</v>
      </c>
      <c r="V281" s="338">
        <f t="shared" si="93"/>
        <v>50</v>
      </c>
      <c r="W281" s="435">
        <v>27</v>
      </c>
      <c r="X281" s="425">
        <f t="shared" si="94"/>
        <v>3397.9517313746064</v>
      </c>
      <c r="Y281" s="79">
        <f t="shared" si="95"/>
        <v>2.3172000000000001</v>
      </c>
    </row>
    <row r="282" spans="1:25" ht="17.25" customHeight="1" x14ac:dyDescent="0.2">
      <c r="A282" s="75">
        <v>266</v>
      </c>
      <c r="B282" s="89">
        <v>37.74</v>
      </c>
      <c r="C282" s="283">
        <v>23653</v>
      </c>
      <c r="D282" s="411">
        <f t="shared" si="81"/>
        <v>7520.826709062002</v>
      </c>
      <c r="E282" s="342">
        <f t="shared" si="86"/>
        <v>2542</v>
      </c>
      <c r="F282" s="338">
        <f t="shared" si="87"/>
        <v>150</v>
      </c>
      <c r="G282" s="407">
        <v>68</v>
      </c>
      <c r="H282" s="425">
        <f t="shared" si="88"/>
        <v>10280.826709062003</v>
      </c>
      <c r="I282" s="117">
        <f t="shared" si="82"/>
        <v>7.0481999999999996</v>
      </c>
      <c r="J282" s="96">
        <v>56.33</v>
      </c>
      <c r="K282" s="283">
        <v>23653</v>
      </c>
      <c r="L282" s="407">
        <f t="shared" si="83"/>
        <v>5038.8070300017753</v>
      </c>
      <c r="M282" s="342">
        <f t="shared" si="89"/>
        <v>1703</v>
      </c>
      <c r="N282" s="338">
        <f t="shared" si="90"/>
        <v>101</v>
      </c>
      <c r="O282" s="435">
        <v>41</v>
      </c>
      <c r="P282" s="425">
        <f t="shared" si="91"/>
        <v>6883.8070300017753</v>
      </c>
      <c r="Q282" s="117">
        <f t="shared" si="84"/>
        <v>4.7222</v>
      </c>
      <c r="R282" s="120">
        <v>114.36</v>
      </c>
      <c r="S282" s="283">
        <v>23653</v>
      </c>
      <c r="T282" s="407">
        <f t="shared" si="85"/>
        <v>2481.9517313746064</v>
      </c>
      <c r="U282" s="387">
        <f t="shared" si="92"/>
        <v>839</v>
      </c>
      <c r="V282" s="338">
        <f t="shared" si="93"/>
        <v>50</v>
      </c>
      <c r="W282" s="435">
        <v>27</v>
      </c>
      <c r="X282" s="425">
        <f t="shared" si="94"/>
        <v>3397.9517313746064</v>
      </c>
      <c r="Y282" s="79">
        <f t="shared" si="95"/>
        <v>2.3260000000000001</v>
      </c>
    </row>
    <row r="283" spans="1:25" ht="17.25" customHeight="1" x14ac:dyDescent="0.2">
      <c r="A283" s="75">
        <v>267</v>
      </c>
      <c r="B283" s="89">
        <v>37.74</v>
      </c>
      <c r="C283" s="283">
        <v>23653</v>
      </c>
      <c r="D283" s="411">
        <f t="shared" si="81"/>
        <v>7520.826709062002</v>
      </c>
      <c r="E283" s="342">
        <f t="shared" si="86"/>
        <v>2542</v>
      </c>
      <c r="F283" s="338">
        <f t="shared" si="87"/>
        <v>150</v>
      </c>
      <c r="G283" s="407">
        <v>68</v>
      </c>
      <c r="H283" s="425">
        <f t="shared" si="88"/>
        <v>10280.826709062003</v>
      </c>
      <c r="I283" s="117">
        <f t="shared" si="82"/>
        <v>7.0747</v>
      </c>
      <c r="J283" s="96">
        <v>56.33</v>
      </c>
      <c r="K283" s="283">
        <v>23653</v>
      </c>
      <c r="L283" s="407">
        <f t="shared" si="83"/>
        <v>5038.8070300017753</v>
      </c>
      <c r="M283" s="342">
        <f t="shared" si="89"/>
        <v>1703</v>
      </c>
      <c r="N283" s="338">
        <f t="shared" si="90"/>
        <v>101</v>
      </c>
      <c r="O283" s="435">
        <v>41</v>
      </c>
      <c r="P283" s="425">
        <f t="shared" si="91"/>
        <v>6883.8070300017753</v>
      </c>
      <c r="Q283" s="117">
        <f t="shared" si="84"/>
        <v>4.7398999999999996</v>
      </c>
      <c r="R283" s="120">
        <v>114.36</v>
      </c>
      <c r="S283" s="283">
        <v>23653</v>
      </c>
      <c r="T283" s="407">
        <f t="shared" si="85"/>
        <v>2481.9517313746064</v>
      </c>
      <c r="U283" s="387">
        <f t="shared" si="92"/>
        <v>839</v>
      </c>
      <c r="V283" s="338">
        <f t="shared" si="93"/>
        <v>50</v>
      </c>
      <c r="W283" s="435">
        <v>27</v>
      </c>
      <c r="X283" s="425">
        <f t="shared" si="94"/>
        <v>3397.9517313746064</v>
      </c>
      <c r="Y283" s="79">
        <f t="shared" si="95"/>
        <v>2.3347000000000002</v>
      </c>
    </row>
    <row r="284" spans="1:25" ht="17.25" customHeight="1" x14ac:dyDescent="0.2">
      <c r="A284" s="75">
        <v>268</v>
      </c>
      <c r="B284" s="89">
        <v>37.74</v>
      </c>
      <c r="C284" s="283">
        <v>23653</v>
      </c>
      <c r="D284" s="411">
        <f t="shared" si="81"/>
        <v>7520.826709062002</v>
      </c>
      <c r="E284" s="342">
        <f t="shared" si="86"/>
        <v>2542</v>
      </c>
      <c r="F284" s="338">
        <f t="shared" si="87"/>
        <v>150</v>
      </c>
      <c r="G284" s="407">
        <v>68</v>
      </c>
      <c r="H284" s="425">
        <f t="shared" si="88"/>
        <v>10280.826709062003</v>
      </c>
      <c r="I284" s="117">
        <f t="shared" si="82"/>
        <v>7.1012000000000004</v>
      </c>
      <c r="J284" s="96">
        <v>56.33</v>
      </c>
      <c r="K284" s="283">
        <v>23653</v>
      </c>
      <c r="L284" s="407">
        <f t="shared" si="83"/>
        <v>5038.8070300017753</v>
      </c>
      <c r="M284" s="342">
        <f t="shared" si="89"/>
        <v>1703</v>
      </c>
      <c r="N284" s="338">
        <f t="shared" si="90"/>
        <v>101</v>
      </c>
      <c r="O284" s="435">
        <v>41</v>
      </c>
      <c r="P284" s="425">
        <f t="shared" si="91"/>
        <v>6883.8070300017753</v>
      </c>
      <c r="Q284" s="117">
        <f t="shared" si="84"/>
        <v>4.7576999999999998</v>
      </c>
      <c r="R284" s="120">
        <v>114.36</v>
      </c>
      <c r="S284" s="283">
        <v>23653</v>
      </c>
      <c r="T284" s="407">
        <f t="shared" si="85"/>
        <v>2481.9517313746064</v>
      </c>
      <c r="U284" s="387">
        <f t="shared" si="92"/>
        <v>839</v>
      </c>
      <c r="V284" s="338">
        <f t="shared" si="93"/>
        <v>50</v>
      </c>
      <c r="W284" s="435">
        <v>27</v>
      </c>
      <c r="X284" s="425">
        <f t="shared" si="94"/>
        <v>3397.9517313746064</v>
      </c>
      <c r="Y284" s="79">
        <f t="shared" si="95"/>
        <v>2.3435000000000001</v>
      </c>
    </row>
    <row r="285" spans="1:25" ht="17.25" customHeight="1" x14ac:dyDescent="0.2">
      <c r="A285" s="75">
        <v>269</v>
      </c>
      <c r="B285" s="89">
        <v>37.74</v>
      </c>
      <c r="C285" s="283">
        <v>23653</v>
      </c>
      <c r="D285" s="411">
        <f t="shared" si="81"/>
        <v>7520.826709062002</v>
      </c>
      <c r="E285" s="342">
        <f t="shared" si="86"/>
        <v>2542</v>
      </c>
      <c r="F285" s="338">
        <f t="shared" si="87"/>
        <v>150</v>
      </c>
      <c r="G285" s="407">
        <v>68</v>
      </c>
      <c r="H285" s="425">
        <f t="shared" si="88"/>
        <v>10280.826709062003</v>
      </c>
      <c r="I285" s="117">
        <f t="shared" si="82"/>
        <v>7.1276999999999999</v>
      </c>
      <c r="J285" s="96">
        <v>56.33</v>
      </c>
      <c r="K285" s="283">
        <v>23653</v>
      </c>
      <c r="L285" s="407">
        <f t="shared" si="83"/>
        <v>5038.8070300017753</v>
      </c>
      <c r="M285" s="342">
        <f t="shared" si="89"/>
        <v>1703</v>
      </c>
      <c r="N285" s="338">
        <f t="shared" si="90"/>
        <v>101</v>
      </c>
      <c r="O285" s="435">
        <v>41</v>
      </c>
      <c r="P285" s="425">
        <f t="shared" si="91"/>
        <v>6883.8070300017753</v>
      </c>
      <c r="Q285" s="117">
        <f t="shared" si="84"/>
        <v>4.7754000000000003</v>
      </c>
      <c r="R285" s="120">
        <v>114.36</v>
      </c>
      <c r="S285" s="283">
        <v>23653</v>
      </c>
      <c r="T285" s="407">
        <f t="shared" si="85"/>
        <v>2481.9517313746064</v>
      </c>
      <c r="U285" s="387">
        <f t="shared" si="92"/>
        <v>839</v>
      </c>
      <c r="V285" s="338">
        <f t="shared" si="93"/>
        <v>50</v>
      </c>
      <c r="W285" s="435">
        <v>27</v>
      </c>
      <c r="X285" s="425">
        <f t="shared" si="94"/>
        <v>3397.9517313746064</v>
      </c>
      <c r="Y285" s="79">
        <f t="shared" si="95"/>
        <v>2.3521999999999998</v>
      </c>
    </row>
    <row r="286" spans="1:25" ht="17.25" customHeight="1" x14ac:dyDescent="0.2">
      <c r="A286" s="109">
        <v>270</v>
      </c>
      <c r="B286" s="89">
        <v>37.74</v>
      </c>
      <c r="C286" s="283">
        <v>23653</v>
      </c>
      <c r="D286" s="411">
        <f t="shared" si="81"/>
        <v>7520.826709062002</v>
      </c>
      <c r="E286" s="342">
        <f t="shared" si="86"/>
        <v>2542</v>
      </c>
      <c r="F286" s="338">
        <f t="shared" si="87"/>
        <v>150</v>
      </c>
      <c r="G286" s="407">
        <v>68</v>
      </c>
      <c r="H286" s="425">
        <f t="shared" si="88"/>
        <v>10280.826709062003</v>
      </c>
      <c r="I286" s="117">
        <f t="shared" si="82"/>
        <v>7.1542000000000003</v>
      </c>
      <c r="J286" s="96">
        <v>56.33</v>
      </c>
      <c r="K286" s="283">
        <v>23653</v>
      </c>
      <c r="L286" s="407">
        <f t="shared" si="83"/>
        <v>5038.8070300017753</v>
      </c>
      <c r="M286" s="342">
        <f t="shared" si="89"/>
        <v>1703</v>
      </c>
      <c r="N286" s="338">
        <f t="shared" si="90"/>
        <v>101</v>
      </c>
      <c r="O286" s="435">
        <v>41</v>
      </c>
      <c r="P286" s="425">
        <f t="shared" si="91"/>
        <v>6883.8070300017753</v>
      </c>
      <c r="Q286" s="117">
        <f t="shared" si="84"/>
        <v>4.7931999999999997</v>
      </c>
      <c r="R286" s="120">
        <v>114.36</v>
      </c>
      <c r="S286" s="283">
        <v>23653</v>
      </c>
      <c r="T286" s="407">
        <f t="shared" si="85"/>
        <v>2481.9517313746064</v>
      </c>
      <c r="U286" s="387">
        <f t="shared" si="92"/>
        <v>839</v>
      </c>
      <c r="V286" s="338">
        <f t="shared" si="93"/>
        <v>50</v>
      </c>
      <c r="W286" s="435">
        <v>27</v>
      </c>
      <c r="X286" s="425">
        <f t="shared" si="94"/>
        <v>3397.9517313746064</v>
      </c>
      <c r="Y286" s="79">
        <f t="shared" si="95"/>
        <v>2.3610000000000002</v>
      </c>
    </row>
    <row r="287" spans="1:25" ht="17.25" customHeight="1" x14ac:dyDescent="0.2">
      <c r="A287" s="75">
        <v>271</v>
      </c>
      <c r="B287" s="89">
        <v>37.74</v>
      </c>
      <c r="C287" s="283">
        <v>23653</v>
      </c>
      <c r="D287" s="411">
        <f t="shared" si="81"/>
        <v>7520.826709062002</v>
      </c>
      <c r="E287" s="342">
        <f t="shared" si="86"/>
        <v>2542</v>
      </c>
      <c r="F287" s="338">
        <f t="shared" si="87"/>
        <v>150</v>
      </c>
      <c r="G287" s="407">
        <v>68</v>
      </c>
      <c r="H287" s="425">
        <f t="shared" si="88"/>
        <v>10280.826709062003</v>
      </c>
      <c r="I287" s="117">
        <f t="shared" si="82"/>
        <v>7.1806999999999999</v>
      </c>
      <c r="J287" s="96">
        <v>56.33</v>
      </c>
      <c r="K287" s="283">
        <v>23653</v>
      </c>
      <c r="L287" s="407">
        <f t="shared" si="83"/>
        <v>5038.8070300017753</v>
      </c>
      <c r="M287" s="342">
        <f t="shared" si="89"/>
        <v>1703</v>
      </c>
      <c r="N287" s="338">
        <f t="shared" si="90"/>
        <v>101</v>
      </c>
      <c r="O287" s="435">
        <v>41</v>
      </c>
      <c r="P287" s="425">
        <f t="shared" si="91"/>
        <v>6883.8070300017753</v>
      </c>
      <c r="Q287" s="117">
        <f t="shared" si="84"/>
        <v>4.8109000000000002</v>
      </c>
      <c r="R287" s="120">
        <v>114.36</v>
      </c>
      <c r="S287" s="283">
        <v>23653</v>
      </c>
      <c r="T287" s="407">
        <f t="shared" si="85"/>
        <v>2481.9517313746064</v>
      </c>
      <c r="U287" s="387">
        <f t="shared" si="92"/>
        <v>839</v>
      </c>
      <c r="V287" s="338">
        <f t="shared" si="93"/>
        <v>50</v>
      </c>
      <c r="W287" s="435">
        <v>27</v>
      </c>
      <c r="X287" s="425">
        <f t="shared" si="94"/>
        <v>3397.9517313746064</v>
      </c>
      <c r="Y287" s="79">
        <f t="shared" si="95"/>
        <v>2.3696999999999999</v>
      </c>
    </row>
    <row r="288" spans="1:25" ht="17.25" customHeight="1" x14ac:dyDescent="0.2">
      <c r="A288" s="75">
        <v>272</v>
      </c>
      <c r="B288" s="89">
        <v>37.74</v>
      </c>
      <c r="C288" s="283">
        <v>23653</v>
      </c>
      <c r="D288" s="411">
        <f t="shared" si="81"/>
        <v>7520.826709062002</v>
      </c>
      <c r="E288" s="342">
        <f t="shared" si="86"/>
        <v>2542</v>
      </c>
      <c r="F288" s="338">
        <f t="shared" si="87"/>
        <v>150</v>
      </c>
      <c r="G288" s="407">
        <v>68</v>
      </c>
      <c r="H288" s="425">
        <f t="shared" si="88"/>
        <v>10280.826709062003</v>
      </c>
      <c r="I288" s="117">
        <f t="shared" si="82"/>
        <v>7.2072000000000003</v>
      </c>
      <c r="J288" s="96">
        <v>56.33</v>
      </c>
      <c r="K288" s="283">
        <v>23653</v>
      </c>
      <c r="L288" s="407">
        <f t="shared" si="83"/>
        <v>5038.8070300017753</v>
      </c>
      <c r="M288" s="342">
        <f t="shared" si="89"/>
        <v>1703</v>
      </c>
      <c r="N288" s="338">
        <f t="shared" si="90"/>
        <v>101</v>
      </c>
      <c r="O288" s="435">
        <v>41</v>
      </c>
      <c r="P288" s="425">
        <f t="shared" si="91"/>
        <v>6883.8070300017753</v>
      </c>
      <c r="Q288" s="117">
        <f t="shared" si="84"/>
        <v>4.8287000000000004</v>
      </c>
      <c r="R288" s="120">
        <v>114.36</v>
      </c>
      <c r="S288" s="283">
        <v>23653</v>
      </c>
      <c r="T288" s="407">
        <f t="shared" si="85"/>
        <v>2481.9517313746064</v>
      </c>
      <c r="U288" s="387">
        <f t="shared" si="92"/>
        <v>839</v>
      </c>
      <c r="V288" s="338">
        <f t="shared" si="93"/>
        <v>50</v>
      </c>
      <c r="W288" s="435">
        <v>27</v>
      </c>
      <c r="X288" s="425">
        <f t="shared" si="94"/>
        <v>3397.9517313746064</v>
      </c>
      <c r="Y288" s="79">
        <f t="shared" si="95"/>
        <v>2.3784999999999998</v>
      </c>
    </row>
    <row r="289" spans="1:25" ht="17.25" customHeight="1" x14ac:dyDescent="0.2">
      <c r="A289" s="75">
        <v>273</v>
      </c>
      <c r="B289" s="89">
        <v>37.74</v>
      </c>
      <c r="C289" s="283">
        <v>23653</v>
      </c>
      <c r="D289" s="411">
        <f t="shared" si="81"/>
        <v>7520.826709062002</v>
      </c>
      <c r="E289" s="342">
        <f t="shared" si="86"/>
        <v>2542</v>
      </c>
      <c r="F289" s="338">
        <f t="shared" si="87"/>
        <v>150</v>
      </c>
      <c r="G289" s="407">
        <v>68</v>
      </c>
      <c r="H289" s="425">
        <f t="shared" si="88"/>
        <v>10280.826709062003</v>
      </c>
      <c r="I289" s="117">
        <f t="shared" si="82"/>
        <v>7.2336999999999998</v>
      </c>
      <c r="J289" s="96">
        <v>56.33</v>
      </c>
      <c r="K289" s="283">
        <v>23653</v>
      </c>
      <c r="L289" s="407">
        <f t="shared" si="83"/>
        <v>5038.8070300017753</v>
      </c>
      <c r="M289" s="342">
        <f t="shared" si="89"/>
        <v>1703</v>
      </c>
      <c r="N289" s="338">
        <f t="shared" si="90"/>
        <v>101</v>
      </c>
      <c r="O289" s="435">
        <v>41</v>
      </c>
      <c r="P289" s="425">
        <f t="shared" si="91"/>
        <v>6883.8070300017753</v>
      </c>
      <c r="Q289" s="117">
        <f t="shared" si="84"/>
        <v>4.8464</v>
      </c>
      <c r="R289" s="120">
        <v>114.36</v>
      </c>
      <c r="S289" s="283">
        <v>23653</v>
      </c>
      <c r="T289" s="407">
        <f t="shared" si="85"/>
        <v>2481.9517313746064</v>
      </c>
      <c r="U289" s="387">
        <f t="shared" si="92"/>
        <v>839</v>
      </c>
      <c r="V289" s="338">
        <f t="shared" si="93"/>
        <v>50</v>
      </c>
      <c r="W289" s="435">
        <v>27</v>
      </c>
      <c r="X289" s="425">
        <f t="shared" si="94"/>
        <v>3397.9517313746064</v>
      </c>
      <c r="Y289" s="79">
        <f t="shared" si="95"/>
        <v>2.3872</v>
      </c>
    </row>
    <row r="290" spans="1:25" ht="17.25" customHeight="1" x14ac:dyDescent="0.2">
      <c r="A290" s="75">
        <v>274</v>
      </c>
      <c r="B290" s="89">
        <v>37.74</v>
      </c>
      <c r="C290" s="283">
        <v>23653</v>
      </c>
      <c r="D290" s="411">
        <f t="shared" si="81"/>
        <v>7520.826709062002</v>
      </c>
      <c r="E290" s="342">
        <f t="shared" si="86"/>
        <v>2542</v>
      </c>
      <c r="F290" s="338">
        <f t="shared" si="87"/>
        <v>150</v>
      </c>
      <c r="G290" s="407">
        <v>68</v>
      </c>
      <c r="H290" s="425">
        <f t="shared" si="88"/>
        <v>10280.826709062003</v>
      </c>
      <c r="I290" s="117">
        <f t="shared" si="82"/>
        <v>7.2602000000000002</v>
      </c>
      <c r="J290" s="96">
        <v>56.33</v>
      </c>
      <c r="K290" s="283">
        <v>23653</v>
      </c>
      <c r="L290" s="407">
        <f t="shared" si="83"/>
        <v>5038.8070300017753</v>
      </c>
      <c r="M290" s="342">
        <f t="shared" si="89"/>
        <v>1703</v>
      </c>
      <c r="N290" s="338">
        <f t="shared" si="90"/>
        <v>101</v>
      </c>
      <c r="O290" s="435">
        <v>41</v>
      </c>
      <c r="P290" s="425">
        <f t="shared" si="91"/>
        <v>6883.8070300017753</v>
      </c>
      <c r="Q290" s="117">
        <f t="shared" si="84"/>
        <v>4.8642000000000003</v>
      </c>
      <c r="R290" s="120">
        <v>114.36</v>
      </c>
      <c r="S290" s="283">
        <v>23653</v>
      </c>
      <c r="T290" s="407">
        <f t="shared" si="85"/>
        <v>2481.9517313746064</v>
      </c>
      <c r="U290" s="387">
        <f t="shared" si="92"/>
        <v>839</v>
      </c>
      <c r="V290" s="338">
        <f t="shared" si="93"/>
        <v>50</v>
      </c>
      <c r="W290" s="435">
        <v>27</v>
      </c>
      <c r="X290" s="425">
        <f t="shared" si="94"/>
        <v>3397.9517313746064</v>
      </c>
      <c r="Y290" s="79">
        <f t="shared" si="95"/>
        <v>2.3959000000000001</v>
      </c>
    </row>
    <row r="291" spans="1:25" ht="17.25" customHeight="1" x14ac:dyDescent="0.2">
      <c r="A291" s="75">
        <v>275</v>
      </c>
      <c r="B291" s="89">
        <v>37.74</v>
      </c>
      <c r="C291" s="283">
        <v>23653</v>
      </c>
      <c r="D291" s="411">
        <f t="shared" si="81"/>
        <v>7520.826709062002</v>
      </c>
      <c r="E291" s="342">
        <f t="shared" si="86"/>
        <v>2542</v>
      </c>
      <c r="F291" s="338">
        <f t="shared" si="87"/>
        <v>150</v>
      </c>
      <c r="G291" s="407">
        <v>68</v>
      </c>
      <c r="H291" s="425">
        <f t="shared" si="88"/>
        <v>10280.826709062003</v>
      </c>
      <c r="I291" s="117">
        <f t="shared" si="82"/>
        <v>7.2866999999999997</v>
      </c>
      <c r="J291" s="96">
        <v>56.33</v>
      </c>
      <c r="K291" s="283">
        <v>23653</v>
      </c>
      <c r="L291" s="407">
        <f t="shared" si="83"/>
        <v>5038.8070300017753</v>
      </c>
      <c r="M291" s="342">
        <f t="shared" si="89"/>
        <v>1703</v>
      </c>
      <c r="N291" s="338">
        <f t="shared" si="90"/>
        <v>101</v>
      </c>
      <c r="O291" s="435">
        <v>41</v>
      </c>
      <c r="P291" s="425">
        <f t="shared" si="91"/>
        <v>6883.8070300017753</v>
      </c>
      <c r="Q291" s="117">
        <f t="shared" si="84"/>
        <v>4.8818999999999999</v>
      </c>
      <c r="R291" s="120">
        <v>114.36</v>
      </c>
      <c r="S291" s="283">
        <v>23653</v>
      </c>
      <c r="T291" s="407">
        <f t="shared" si="85"/>
        <v>2481.9517313746064</v>
      </c>
      <c r="U291" s="387">
        <f t="shared" si="92"/>
        <v>839</v>
      </c>
      <c r="V291" s="338">
        <f t="shared" si="93"/>
        <v>50</v>
      </c>
      <c r="W291" s="435">
        <v>27</v>
      </c>
      <c r="X291" s="425">
        <f t="shared" si="94"/>
        <v>3397.9517313746064</v>
      </c>
      <c r="Y291" s="79">
        <f t="shared" si="95"/>
        <v>2.4047000000000001</v>
      </c>
    </row>
    <row r="292" spans="1:25" ht="17.25" customHeight="1" x14ac:dyDescent="0.2">
      <c r="A292" s="75">
        <v>276</v>
      </c>
      <c r="B292" s="89">
        <v>37.74</v>
      </c>
      <c r="C292" s="283">
        <v>23653</v>
      </c>
      <c r="D292" s="411">
        <f t="shared" si="81"/>
        <v>7520.826709062002</v>
      </c>
      <c r="E292" s="342">
        <f t="shared" si="86"/>
        <v>2542</v>
      </c>
      <c r="F292" s="338">
        <f t="shared" si="87"/>
        <v>150</v>
      </c>
      <c r="G292" s="407">
        <v>68</v>
      </c>
      <c r="H292" s="425">
        <f t="shared" si="88"/>
        <v>10280.826709062003</v>
      </c>
      <c r="I292" s="117">
        <f t="shared" si="82"/>
        <v>7.3132000000000001</v>
      </c>
      <c r="J292" s="96">
        <v>56.33</v>
      </c>
      <c r="K292" s="283">
        <v>23653</v>
      </c>
      <c r="L292" s="407">
        <f t="shared" si="83"/>
        <v>5038.8070300017753</v>
      </c>
      <c r="M292" s="342">
        <f t="shared" si="89"/>
        <v>1703</v>
      </c>
      <c r="N292" s="338">
        <f t="shared" si="90"/>
        <v>101</v>
      </c>
      <c r="O292" s="435">
        <v>41</v>
      </c>
      <c r="P292" s="425">
        <f t="shared" si="91"/>
        <v>6883.8070300017753</v>
      </c>
      <c r="Q292" s="117">
        <f t="shared" si="84"/>
        <v>4.8997000000000002</v>
      </c>
      <c r="R292" s="120">
        <v>114.36</v>
      </c>
      <c r="S292" s="283">
        <v>23653</v>
      </c>
      <c r="T292" s="407">
        <f t="shared" si="85"/>
        <v>2481.9517313746064</v>
      </c>
      <c r="U292" s="387">
        <f t="shared" si="92"/>
        <v>839</v>
      </c>
      <c r="V292" s="338">
        <f t="shared" si="93"/>
        <v>50</v>
      </c>
      <c r="W292" s="435">
        <v>27</v>
      </c>
      <c r="X292" s="425">
        <f t="shared" si="94"/>
        <v>3397.9517313746064</v>
      </c>
      <c r="Y292" s="79">
        <f t="shared" si="95"/>
        <v>2.4134000000000002</v>
      </c>
    </row>
    <row r="293" spans="1:25" ht="17.25" customHeight="1" x14ac:dyDescent="0.2">
      <c r="A293" s="75">
        <v>277</v>
      </c>
      <c r="B293" s="89">
        <v>37.74</v>
      </c>
      <c r="C293" s="283">
        <v>23653</v>
      </c>
      <c r="D293" s="411">
        <f t="shared" si="81"/>
        <v>7520.826709062002</v>
      </c>
      <c r="E293" s="342">
        <f t="shared" si="86"/>
        <v>2542</v>
      </c>
      <c r="F293" s="338">
        <f t="shared" si="87"/>
        <v>150</v>
      </c>
      <c r="G293" s="407">
        <v>68</v>
      </c>
      <c r="H293" s="425">
        <f t="shared" si="88"/>
        <v>10280.826709062003</v>
      </c>
      <c r="I293" s="117">
        <f t="shared" si="82"/>
        <v>7.3396999999999997</v>
      </c>
      <c r="J293" s="96">
        <v>56.33</v>
      </c>
      <c r="K293" s="283">
        <v>23653</v>
      </c>
      <c r="L293" s="407">
        <f t="shared" si="83"/>
        <v>5038.8070300017753</v>
      </c>
      <c r="M293" s="342">
        <f t="shared" si="89"/>
        <v>1703</v>
      </c>
      <c r="N293" s="338">
        <f t="shared" si="90"/>
        <v>101</v>
      </c>
      <c r="O293" s="435">
        <v>41</v>
      </c>
      <c r="P293" s="425">
        <f t="shared" si="91"/>
        <v>6883.8070300017753</v>
      </c>
      <c r="Q293" s="117">
        <f t="shared" si="84"/>
        <v>4.9175000000000004</v>
      </c>
      <c r="R293" s="120">
        <v>114.36</v>
      </c>
      <c r="S293" s="283">
        <v>23653</v>
      </c>
      <c r="T293" s="407">
        <f t="shared" si="85"/>
        <v>2481.9517313746064</v>
      </c>
      <c r="U293" s="387">
        <f t="shared" si="92"/>
        <v>839</v>
      </c>
      <c r="V293" s="338">
        <f t="shared" si="93"/>
        <v>50</v>
      </c>
      <c r="W293" s="435">
        <v>27</v>
      </c>
      <c r="X293" s="425">
        <f t="shared" si="94"/>
        <v>3397.9517313746064</v>
      </c>
      <c r="Y293" s="79">
        <f t="shared" si="95"/>
        <v>2.4222000000000001</v>
      </c>
    </row>
    <row r="294" spans="1:25" ht="17.25" customHeight="1" x14ac:dyDescent="0.2">
      <c r="A294" s="75">
        <v>278</v>
      </c>
      <c r="B294" s="89">
        <v>37.74</v>
      </c>
      <c r="C294" s="283">
        <v>23653</v>
      </c>
      <c r="D294" s="411">
        <f t="shared" si="81"/>
        <v>7520.826709062002</v>
      </c>
      <c r="E294" s="342">
        <f t="shared" si="86"/>
        <v>2542</v>
      </c>
      <c r="F294" s="338">
        <f t="shared" si="87"/>
        <v>150</v>
      </c>
      <c r="G294" s="407">
        <v>68</v>
      </c>
      <c r="H294" s="425">
        <f t="shared" si="88"/>
        <v>10280.826709062003</v>
      </c>
      <c r="I294" s="117">
        <f t="shared" si="82"/>
        <v>7.3662000000000001</v>
      </c>
      <c r="J294" s="96">
        <v>56.33</v>
      </c>
      <c r="K294" s="283">
        <v>23653</v>
      </c>
      <c r="L294" s="407">
        <f t="shared" si="83"/>
        <v>5038.8070300017753</v>
      </c>
      <c r="M294" s="342">
        <f t="shared" si="89"/>
        <v>1703</v>
      </c>
      <c r="N294" s="338">
        <f t="shared" si="90"/>
        <v>101</v>
      </c>
      <c r="O294" s="435">
        <v>41</v>
      </c>
      <c r="P294" s="425">
        <f t="shared" si="91"/>
        <v>6883.8070300017753</v>
      </c>
      <c r="Q294" s="117">
        <f t="shared" si="84"/>
        <v>4.9352</v>
      </c>
      <c r="R294" s="120">
        <v>114.36</v>
      </c>
      <c r="S294" s="283">
        <v>23653</v>
      </c>
      <c r="T294" s="407">
        <f t="shared" si="85"/>
        <v>2481.9517313746064</v>
      </c>
      <c r="U294" s="387">
        <f t="shared" si="92"/>
        <v>839</v>
      </c>
      <c r="V294" s="338">
        <f t="shared" si="93"/>
        <v>50</v>
      </c>
      <c r="W294" s="435">
        <v>27</v>
      </c>
      <c r="X294" s="425">
        <f t="shared" si="94"/>
        <v>3397.9517313746064</v>
      </c>
      <c r="Y294" s="79">
        <f t="shared" si="95"/>
        <v>2.4308999999999998</v>
      </c>
    </row>
    <row r="295" spans="1:25" ht="17.25" customHeight="1" x14ac:dyDescent="0.2">
      <c r="A295" s="75">
        <v>279</v>
      </c>
      <c r="B295" s="89">
        <v>37.74</v>
      </c>
      <c r="C295" s="283">
        <v>23653</v>
      </c>
      <c r="D295" s="411">
        <f t="shared" si="81"/>
        <v>7520.826709062002</v>
      </c>
      <c r="E295" s="342">
        <f t="shared" si="86"/>
        <v>2542</v>
      </c>
      <c r="F295" s="338">
        <f t="shared" si="87"/>
        <v>150</v>
      </c>
      <c r="G295" s="407">
        <v>68</v>
      </c>
      <c r="H295" s="425">
        <f t="shared" si="88"/>
        <v>10280.826709062003</v>
      </c>
      <c r="I295" s="117">
        <f t="shared" si="82"/>
        <v>7.3926999999999996</v>
      </c>
      <c r="J295" s="96">
        <v>56.33</v>
      </c>
      <c r="K295" s="283">
        <v>23653</v>
      </c>
      <c r="L295" s="407">
        <f t="shared" si="83"/>
        <v>5038.8070300017753</v>
      </c>
      <c r="M295" s="342">
        <f t="shared" si="89"/>
        <v>1703</v>
      </c>
      <c r="N295" s="338">
        <f t="shared" si="90"/>
        <v>101</v>
      </c>
      <c r="O295" s="435">
        <v>41</v>
      </c>
      <c r="P295" s="425">
        <f t="shared" si="91"/>
        <v>6883.8070300017753</v>
      </c>
      <c r="Q295" s="117">
        <f t="shared" si="84"/>
        <v>4.9530000000000003</v>
      </c>
      <c r="R295" s="120">
        <v>114.36</v>
      </c>
      <c r="S295" s="283">
        <v>23653</v>
      </c>
      <c r="T295" s="407">
        <f t="shared" si="85"/>
        <v>2481.9517313746064</v>
      </c>
      <c r="U295" s="387">
        <f t="shared" si="92"/>
        <v>839</v>
      </c>
      <c r="V295" s="338">
        <f t="shared" si="93"/>
        <v>50</v>
      </c>
      <c r="W295" s="435">
        <v>27</v>
      </c>
      <c r="X295" s="425">
        <f t="shared" si="94"/>
        <v>3397.9517313746064</v>
      </c>
      <c r="Y295" s="79">
        <f t="shared" si="95"/>
        <v>2.4397000000000002</v>
      </c>
    </row>
    <row r="296" spans="1:25" ht="17.25" customHeight="1" x14ac:dyDescent="0.2">
      <c r="A296" s="109">
        <v>280</v>
      </c>
      <c r="B296" s="89">
        <v>37.74</v>
      </c>
      <c r="C296" s="283">
        <v>23653</v>
      </c>
      <c r="D296" s="411">
        <f t="shared" si="81"/>
        <v>7520.826709062002</v>
      </c>
      <c r="E296" s="342">
        <f t="shared" si="86"/>
        <v>2542</v>
      </c>
      <c r="F296" s="338">
        <f t="shared" si="87"/>
        <v>150</v>
      </c>
      <c r="G296" s="407">
        <v>68</v>
      </c>
      <c r="H296" s="425">
        <f t="shared" si="88"/>
        <v>10280.826709062003</v>
      </c>
      <c r="I296" s="117">
        <f t="shared" si="82"/>
        <v>7.4192</v>
      </c>
      <c r="J296" s="96">
        <v>56.33</v>
      </c>
      <c r="K296" s="283">
        <v>23653</v>
      </c>
      <c r="L296" s="407">
        <f t="shared" si="83"/>
        <v>5038.8070300017753</v>
      </c>
      <c r="M296" s="342">
        <f t="shared" si="89"/>
        <v>1703</v>
      </c>
      <c r="N296" s="338">
        <f t="shared" si="90"/>
        <v>101</v>
      </c>
      <c r="O296" s="435">
        <v>41</v>
      </c>
      <c r="P296" s="425">
        <f t="shared" si="91"/>
        <v>6883.8070300017753</v>
      </c>
      <c r="Q296" s="117">
        <f t="shared" si="84"/>
        <v>4.9706999999999999</v>
      </c>
      <c r="R296" s="120">
        <v>114.36</v>
      </c>
      <c r="S296" s="283">
        <v>23653</v>
      </c>
      <c r="T296" s="407">
        <f t="shared" si="85"/>
        <v>2481.9517313746064</v>
      </c>
      <c r="U296" s="387">
        <f t="shared" si="92"/>
        <v>839</v>
      </c>
      <c r="V296" s="338">
        <f t="shared" si="93"/>
        <v>50</v>
      </c>
      <c r="W296" s="435">
        <v>27</v>
      </c>
      <c r="X296" s="425">
        <f t="shared" si="94"/>
        <v>3397.9517313746064</v>
      </c>
      <c r="Y296" s="79">
        <f t="shared" si="95"/>
        <v>2.4483999999999999</v>
      </c>
    </row>
    <row r="297" spans="1:25" ht="17.25" customHeight="1" x14ac:dyDescent="0.2">
      <c r="A297" s="75">
        <v>281</v>
      </c>
      <c r="B297" s="89">
        <v>37.74</v>
      </c>
      <c r="C297" s="283">
        <v>23653</v>
      </c>
      <c r="D297" s="411">
        <f t="shared" si="81"/>
        <v>7520.826709062002</v>
      </c>
      <c r="E297" s="342">
        <f t="shared" si="86"/>
        <v>2542</v>
      </c>
      <c r="F297" s="338">
        <f t="shared" si="87"/>
        <v>150</v>
      </c>
      <c r="G297" s="407">
        <v>68</v>
      </c>
      <c r="H297" s="425">
        <f t="shared" si="88"/>
        <v>10280.826709062003</v>
      </c>
      <c r="I297" s="117">
        <f t="shared" si="82"/>
        <v>7.4457000000000004</v>
      </c>
      <c r="J297" s="96">
        <v>56.33</v>
      </c>
      <c r="K297" s="283">
        <v>23653</v>
      </c>
      <c r="L297" s="407">
        <f t="shared" si="83"/>
        <v>5038.8070300017753</v>
      </c>
      <c r="M297" s="342">
        <f t="shared" si="89"/>
        <v>1703</v>
      </c>
      <c r="N297" s="338">
        <f t="shared" si="90"/>
        <v>101</v>
      </c>
      <c r="O297" s="435">
        <v>41</v>
      </c>
      <c r="P297" s="425">
        <f t="shared" si="91"/>
        <v>6883.8070300017753</v>
      </c>
      <c r="Q297" s="117">
        <f t="shared" si="84"/>
        <v>4.9885000000000002</v>
      </c>
      <c r="R297" s="120">
        <v>114.36</v>
      </c>
      <c r="S297" s="283">
        <v>23653</v>
      </c>
      <c r="T297" s="407">
        <f t="shared" si="85"/>
        <v>2481.9517313746064</v>
      </c>
      <c r="U297" s="387">
        <f t="shared" si="92"/>
        <v>839</v>
      </c>
      <c r="V297" s="338">
        <f t="shared" si="93"/>
        <v>50</v>
      </c>
      <c r="W297" s="435">
        <v>27</v>
      </c>
      <c r="X297" s="425">
        <f t="shared" si="94"/>
        <v>3397.9517313746064</v>
      </c>
      <c r="Y297" s="79">
        <f t="shared" si="95"/>
        <v>2.4571999999999998</v>
      </c>
    </row>
    <row r="298" spans="1:25" ht="17.25" customHeight="1" x14ac:dyDescent="0.2">
      <c r="A298" s="75">
        <v>282</v>
      </c>
      <c r="B298" s="89">
        <v>37.74</v>
      </c>
      <c r="C298" s="283">
        <v>23653</v>
      </c>
      <c r="D298" s="411">
        <f t="shared" si="81"/>
        <v>7520.826709062002</v>
      </c>
      <c r="E298" s="342">
        <f t="shared" si="86"/>
        <v>2542</v>
      </c>
      <c r="F298" s="338">
        <f t="shared" si="87"/>
        <v>150</v>
      </c>
      <c r="G298" s="407">
        <v>68</v>
      </c>
      <c r="H298" s="425">
        <f t="shared" si="88"/>
        <v>10280.826709062003</v>
      </c>
      <c r="I298" s="117">
        <f t="shared" si="82"/>
        <v>7.4722</v>
      </c>
      <c r="J298" s="96">
        <v>56.33</v>
      </c>
      <c r="K298" s="283">
        <v>23653</v>
      </c>
      <c r="L298" s="407">
        <f t="shared" si="83"/>
        <v>5038.8070300017753</v>
      </c>
      <c r="M298" s="342">
        <f t="shared" si="89"/>
        <v>1703</v>
      </c>
      <c r="N298" s="338">
        <f t="shared" si="90"/>
        <v>101</v>
      </c>
      <c r="O298" s="435">
        <v>41</v>
      </c>
      <c r="P298" s="425">
        <f t="shared" si="91"/>
        <v>6883.8070300017753</v>
      </c>
      <c r="Q298" s="117">
        <f t="shared" si="84"/>
        <v>5.0061999999999998</v>
      </c>
      <c r="R298" s="120">
        <v>114.36</v>
      </c>
      <c r="S298" s="283">
        <v>23653</v>
      </c>
      <c r="T298" s="407">
        <f t="shared" si="85"/>
        <v>2481.9517313746064</v>
      </c>
      <c r="U298" s="387">
        <f t="shared" si="92"/>
        <v>839</v>
      </c>
      <c r="V298" s="338">
        <f t="shared" si="93"/>
        <v>50</v>
      </c>
      <c r="W298" s="435">
        <v>27</v>
      </c>
      <c r="X298" s="425">
        <f t="shared" si="94"/>
        <v>3397.9517313746064</v>
      </c>
      <c r="Y298" s="79">
        <f t="shared" si="95"/>
        <v>2.4659</v>
      </c>
    </row>
    <row r="299" spans="1:25" ht="17.25" customHeight="1" x14ac:dyDescent="0.2">
      <c r="A299" s="75">
        <v>283</v>
      </c>
      <c r="B299" s="89">
        <v>37.74</v>
      </c>
      <c r="C299" s="283">
        <v>23653</v>
      </c>
      <c r="D299" s="411">
        <f t="shared" si="81"/>
        <v>7520.826709062002</v>
      </c>
      <c r="E299" s="342">
        <f t="shared" si="86"/>
        <v>2542</v>
      </c>
      <c r="F299" s="338">
        <f t="shared" si="87"/>
        <v>150</v>
      </c>
      <c r="G299" s="407">
        <v>68</v>
      </c>
      <c r="H299" s="425">
        <f t="shared" si="88"/>
        <v>10280.826709062003</v>
      </c>
      <c r="I299" s="117">
        <f t="shared" si="82"/>
        <v>7.4987000000000004</v>
      </c>
      <c r="J299" s="96">
        <v>56.33</v>
      </c>
      <c r="K299" s="283">
        <v>23653</v>
      </c>
      <c r="L299" s="407">
        <f t="shared" si="83"/>
        <v>5038.8070300017753</v>
      </c>
      <c r="M299" s="342">
        <f t="shared" si="89"/>
        <v>1703</v>
      </c>
      <c r="N299" s="338">
        <f t="shared" si="90"/>
        <v>101</v>
      </c>
      <c r="O299" s="435">
        <v>41</v>
      </c>
      <c r="P299" s="425">
        <f t="shared" si="91"/>
        <v>6883.8070300017753</v>
      </c>
      <c r="Q299" s="117">
        <f t="shared" si="84"/>
        <v>5.024</v>
      </c>
      <c r="R299" s="120">
        <v>114.36</v>
      </c>
      <c r="S299" s="283">
        <v>23653</v>
      </c>
      <c r="T299" s="407">
        <f t="shared" si="85"/>
        <v>2481.9517313746064</v>
      </c>
      <c r="U299" s="387">
        <f t="shared" si="92"/>
        <v>839</v>
      </c>
      <c r="V299" s="338">
        <f t="shared" si="93"/>
        <v>50</v>
      </c>
      <c r="W299" s="435">
        <v>27</v>
      </c>
      <c r="X299" s="425">
        <f t="shared" si="94"/>
        <v>3397.9517313746064</v>
      </c>
      <c r="Y299" s="79">
        <f t="shared" si="95"/>
        <v>2.4746000000000001</v>
      </c>
    </row>
    <row r="300" spans="1:25" ht="17.25" customHeight="1" x14ac:dyDescent="0.2">
      <c r="A300" s="75">
        <v>284</v>
      </c>
      <c r="B300" s="89">
        <v>37.74</v>
      </c>
      <c r="C300" s="283">
        <v>23653</v>
      </c>
      <c r="D300" s="411">
        <f t="shared" si="81"/>
        <v>7520.826709062002</v>
      </c>
      <c r="E300" s="342">
        <f t="shared" si="86"/>
        <v>2542</v>
      </c>
      <c r="F300" s="338">
        <f t="shared" si="87"/>
        <v>150</v>
      </c>
      <c r="G300" s="407">
        <v>68</v>
      </c>
      <c r="H300" s="425">
        <f t="shared" si="88"/>
        <v>10280.826709062003</v>
      </c>
      <c r="I300" s="117">
        <f t="shared" si="82"/>
        <v>7.5251999999999999</v>
      </c>
      <c r="J300" s="96">
        <v>56.33</v>
      </c>
      <c r="K300" s="283">
        <v>23653</v>
      </c>
      <c r="L300" s="407">
        <f t="shared" si="83"/>
        <v>5038.8070300017753</v>
      </c>
      <c r="M300" s="342">
        <f t="shared" si="89"/>
        <v>1703</v>
      </c>
      <c r="N300" s="338">
        <f t="shared" si="90"/>
        <v>101</v>
      </c>
      <c r="O300" s="435">
        <v>41</v>
      </c>
      <c r="P300" s="425">
        <f t="shared" si="91"/>
        <v>6883.8070300017753</v>
      </c>
      <c r="Q300" s="117">
        <f t="shared" si="84"/>
        <v>5.0416999999999996</v>
      </c>
      <c r="R300" s="120">
        <v>114.36</v>
      </c>
      <c r="S300" s="283">
        <v>23653</v>
      </c>
      <c r="T300" s="407">
        <f t="shared" si="85"/>
        <v>2481.9517313746064</v>
      </c>
      <c r="U300" s="387">
        <f t="shared" si="92"/>
        <v>839</v>
      </c>
      <c r="V300" s="338">
        <f t="shared" si="93"/>
        <v>50</v>
      </c>
      <c r="W300" s="435">
        <v>27</v>
      </c>
      <c r="X300" s="425">
        <f t="shared" si="94"/>
        <v>3397.9517313746064</v>
      </c>
      <c r="Y300" s="79">
        <f t="shared" si="95"/>
        <v>2.4834000000000001</v>
      </c>
    </row>
    <row r="301" spans="1:25" ht="17.25" customHeight="1" x14ac:dyDescent="0.2">
      <c r="A301" s="75">
        <v>285</v>
      </c>
      <c r="B301" s="89">
        <v>37.74</v>
      </c>
      <c r="C301" s="283">
        <v>23653</v>
      </c>
      <c r="D301" s="411">
        <f t="shared" si="81"/>
        <v>7520.826709062002</v>
      </c>
      <c r="E301" s="342">
        <f t="shared" si="86"/>
        <v>2542</v>
      </c>
      <c r="F301" s="338">
        <f t="shared" si="87"/>
        <v>150</v>
      </c>
      <c r="G301" s="407">
        <v>68</v>
      </c>
      <c r="H301" s="425">
        <f t="shared" si="88"/>
        <v>10280.826709062003</v>
      </c>
      <c r="I301" s="117">
        <f t="shared" si="82"/>
        <v>7.5517000000000003</v>
      </c>
      <c r="J301" s="96">
        <v>56.33</v>
      </c>
      <c r="K301" s="283">
        <v>23653</v>
      </c>
      <c r="L301" s="407">
        <f t="shared" si="83"/>
        <v>5038.8070300017753</v>
      </c>
      <c r="M301" s="342">
        <f t="shared" si="89"/>
        <v>1703</v>
      </c>
      <c r="N301" s="338">
        <f t="shared" si="90"/>
        <v>101</v>
      </c>
      <c r="O301" s="435">
        <v>41</v>
      </c>
      <c r="P301" s="425">
        <f t="shared" si="91"/>
        <v>6883.8070300017753</v>
      </c>
      <c r="Q301" s="117">
        <f t="shared" si="84"/>
        <v>5.0594999999999999</v>
      </c>
      <c r="R301" s="120">
        <v>114.36</v>
      </c>
      <c r="S301" s="283">
        <v>23653</v>
      </c>
      <c r="T301" s="407">
        <f t="shared" si="85"/>
        <v>2481.9517313746064</v>
      </c>
      <c r="U301" s="387">
        <f t="shared" si="92"/>
        <v>839</v>
      </c>
      <c r="V301" s="338">
        <f t="shared" si="93"/>
        <v>50</v>
      </c>
      <c r="W301" s="435">
        <v>27</v>
      </c>
      <c r="X301" s="425">
        <f t="shared" si="94"/>
        <v>3397.9517313746064</v>
      </c>
      <c r="Y301" s="79">
        <f t="shared" si="95"/>
        <v>2.4921000000000002</v>
      </c>
    </row>
    <row r="302" spans="1:25" ht="17.25" customHeight="1" x14ac:dyDescent="0.2">
      <c r="A302" s="75">
        <v>286</v>
      </c>
      <c r="B302" s="89">
        <v>37.74</v>
      </c>
      <c r="C302" s="283">
        <v>23653</v>
      </c>
      <c r="D302" s="411">
        <f t="shared" si="81"/>
        <v>7520.826709062002</v>
      </c>
      <c r="E302" s="342">
        <f t="shared" si="86"/>
        <v>2542</v>
      </c>
      <c r="F302" s="338">
        <f t="shared" si="87"/>
        <v>150</v>
      </c>
      <c r="G302" s="407">
        <v>68</v>
      </c>
      <c r="H302" s="425">
        <f t="shared" si="88"/>
        <v>10280.826709062003</v>
      </c>
      <c r="I302" s="117">
        <f t="shared" si="82"/>
        <v>7.5781999999999998</v>
      </c>
      <c r="J302" s="96">
        <v>56.33</v>
      </c>
      <c r="K302" s="283">
        <v>23653</v>
      </c>
      <c r="L302" s="407">
        <f t="shared" si="83"/>
        <v>5038.8070300017753</v>
      </c>
      <c r="M302" s="342">
        <f t="shared" si="89"/>
        <v>1703</v>
      </c>
      <c r="N302" s="338">
        <f t="shared" si="90"/>
        <v>101</v>
      </c>
      <c r="O302" s="435">
        <v>41</v>
      </c>
      <c r="P302" s="425">
        <f t="shared" si="91"/>
        <v>6883.8070300017753</v>
      </c>
      <c r="Q302" s="117">
        <f t="shared" si="84"/>
        <v>5.0772000000000004</v>
      </c>
      <c r="R302" s="120">
        <v>114.36</v>
      </c>
      <c r="S302" s="283">
        <v>23653</v>
      </c>
      <c r="T302" s="407">
        <f t="shared" si="85"/>
        <v>2481.9517313746064</v>
      </c>
      <c r="U302" s="387">
        <f t="shared" si="92"/>
        <v>839</v>
      </c>
      <c r="V302" s="338">
        <f t="shared" si="93"/>
        <v>50</v>
      </c>
      <c r="W302" s="435">
        <v>27</v>
      </c>
      <c r="X302" s="425">
        <f t="shared" si="94"/>
        <v>3397.9517313746064</v>
      </c>
      <c r="Y302" s="79">
        <f t="shared" si="95"/>
        <v>2.5009000000000001</v>
      </c>
    </row>
    <row r="303" spans="1:25" ht="17.25" customHeight="1" x14ac:dyDescent="0.2">
      <c r="A303" s="75">
        <v>287</v>
      </c>
      <c r="B303" s="89">
        <v>37.74</v>
      </c>
      <c r="C303" s="283">
        <v>23653</v>
      </c>
      <c r="D303" s="411">
        <f t="shared" si="81"/>
        <v>7520.826709062002</v>
      </c>
      <c r="E303" s="342">
        <f t="shared" si="86"/>
        <v>2542</v>
      </c>
      <c r="F303" s="338">
        <f t="shared" si="87"/>
        <v>150</v>
      </c>
      <c r="G303" s="407">
        <v>68</v>
      </c>
      <c r="H303" s="425">
        <f t="shared" si="88"/>
        <v>10280.826709062003</v>
      </c>
      <c r="I303" s="117">
        <f t="shared" si="82"/>
        <v>7.6047000000000002</v>
      </c>
      <c r="J303" s="96">
        <v>56.33</v>
      </c>
      <c r="K303" s="283">
        <v>23653</v>
      </c>
      <c r="L303" s="407">
        <f t="shared" si="83"/>
        <v>5038.8070300017753</v>
      </c>
      <c r="M303" s="342">
        <f t="shared" si="89"/>
        <v>1703</v>
      </c>
      <c r="N303" s="338">
        <f t="shared" si="90"/>
        <v>101</v>
      </c>
      <c r="O303" s="435">
        <v>41</v>
      </c>
      <c r="P303" s="425">
        <f t="shared" si="91"/>
        <v>6883.8070300017753</v>
      </c>
      <c r="Q303" s="117">
        <f t="shared" si="84"/>
        <v>5.0949999999999998</v>
      </c>
      <c r="R303" s="120">
        <v>114.36</v>
      </c>
      <c r="S303" s="283">
        <v>23653</v>
      </c>
      <c r="T303" s="407">
        <f t="shared" si="85"/>
        <v>2481.9517313746064</v>
      </c>
      <c r="U303" s="387">
        <f t="shared" si="92"/>
        <v>839</v>
      </c>
      <c r="V303" s="338">
        <f t="shared" si="93"/>
        <v>50</v>
      </c>
      <c r="W303" s="435">
        <v>27</v>
      </c>
      <c r="X303" s="425">
        <f t="shared" si="94"/>
        <v>3397.9517313746064</v>
      </c>
      <c r="Y303" s="79">
        <f t="shared" si="95"/>
        <v>2.5095999999999998</v>
      </c>
    </row>
    <row r="304" spans="1:25" ht="17.25" customHeight="1" x14ac:dyDescent="0.2">
      <c r="A304" s="75">
        <v>288</v>
      </c>
      <c r="B304" s="89">
        <v>37.74</v>
      </c>
      <c r="C304" s="283">
        <v>23653</v>
      </c>
      <c r="D304" s="411">
        <f t="shared" si="81"/>
        <v>7520.826709062002</v>
      </c>
      <c r="E304" s="342">
        <f t="shared" si="86"/>
        <v>2542</v>
      </c>
      <c r="F304" s="338">
        <f t="shared" si="87"/>
        <v>150</v>
      </c>
      <c r="G304" s="407">
        <v>68</v>
      </c>
      <c r="H304" s="425">
        <f t="shared" si="88"/>
        <v>10280.826709062003</v>
      </c>
      <c r="I304" s="117">
        <f t="shared" si="82"/>
        <v>7.6311999999999998</v>
      </c>
      <c r="J304" s="96">
        <v>56.33</v>
      </c>
      <c r="K304" s="283">
        <v>23653</v>
      </c>
      <c r="L304" s="407">
        <f t="shared" si="83"/>
        <v>5038.8070300017753</v>
      </c>
      <c r="M304" s="342">
        <f t="shared" si="89"/>
        <v>1703</v>
      </c>
      <c r="N304" s="338">
        <f t="shared" si="90"/>
        <v>101</v>
      </c>
      <c r="O304" s="435">
        <v>41</v>
      </c>
      <c r="P304" s="425">
        <f t="shared" si="91"/>
        <v>6883.8070300017753</v>
      </c>
      <c r="Q304" s="117">
        <f t="shared" si="84"/>
        <v>5.1127000000000002</v>
      </c>
      <c r="R304" s="120">
        <v>114.36</v>
      </c>
      <c r="S304" s="283">
        <v>23653</v>
      </c>
      <c r="T304" s="407">
        <f t="shared" si="85"/>
        <v>2481.9517313746064</v>
      </c>
      <c r="U304" s="387">
        <f t="shared" si="92"/>
        <v>839</v>
      </c>
      <c r="V304" s="338">
        <f t="shared" si="93"/>
        <v>50</v>
      </c>
      <c r="W304" s="435">
        <v>27</v>
      </c>
      <c r="X304" s="425">
        <f t="shared" si="94"/>
        <v>3397.9517313746064</v>
      </c>
      <c r="Y304" s="79">
        <f t="shared" si="95"/>
        <v>2.5184000000000002</v>
      </c>
    </row>
    <row r="305" spans="1:25" ht="17.25" customHeight="1" x14ac:dyDescent="0.2">
      <c r="A305" s="75">
        <v>289</v>
      </c>
      <c r="B305" s="89">
        <v>37.74</v>
      </c>
      <c r="C305" s="283">
        <v>23653</v>
      </c>
      <c r="D305" s="411">
        <f t="shared" si="81"/>
        <v>7520.826709062002</v>
      </c>
      <c r="E305" s="342">
        <f t="shared" si="86"/>
        <v>2542</v>
      </c>
      <c r="F305" s="338">
        <f t="shared" si="87"/>
        <v>150</v>
      </c>
      <c r="G305" s="407">
        <v>68</v>
      </c>
      <c r="H305" s="425">
        <f t="shared" si="88"/>
        <v>10280.826709062003</v>
      </c>
      <c r="I305" s="117">
        <f t="shared" si="82"/>
        <v>7.6577000000000002</v>
      </c>
      <c r="J305" s="96">
        <v>56.33</v>
      </c>
      <c r="K305" s="283">
        <v>23653</v>
      </c>
      <c r="L305" s="407">
        <f t="shared" si="83"/>
        <v>5038.8070300017753</v>
      </c>
      <c r="M305" s="342">
        <f t="shared" si="89"/>
        <v>1703</v>
      </c>
      <c r="N305" s="338">
        <f t="shared" si="90"/>
        <v>101</v>
      </c>
      <c r="O305" s="435">
        <v>41</v>
      </c>
      <c r="P305" s="425">
        <f t="shared" si="91"/>
        <v>6883.8070300017753</v>
      </c>
      <c r="Q305" s="117">
        <f t="shared" si="84"/>
        <v>5.1304999999999996</v>
      </c>
      <c r="R305" s="120">
        <v>114.36</v>
      </c>
      <c r="S305" s="283">
        <v>23653</v>
      </c>
      <c r="T305" s="407">
        <f t="shared" si="85"/>
        <v>2481.9517313746064</v>
      </c>
      <c r="U305" s="387">
        <f t="shared" si="92"/>
        <v>839</v>
      </c>
      <c r="V305" s="338">
        <f t="shared" si="93"/>
        <v>50</v>
      </c>
      <c r="W305" s="435">
        <v>27</v>
      </c>
      <c r="X305" s="425">
        <f t="shared" si="94"/>
        <v>3397.9517313746064</v>
      </c>
      <c r="Y305" s="79">
        <f t="shared" si="95"/>
        <v>2.5270999999999999</v>
      </c>
    </row>
    <row r="306" spans="1:25" ht="17.25" customHeight="1" x14ac:dyDescent="0.2">
      <c r="A306" s="109">
        <v>290</v>
      </c>
      <c r="B306" s="89">
        <v>37.74</v>
      </c>
      <c r="C306" s="283">
        <v>23653</v>
      </c>
      <c r="D306" s="411">
        <f t="shared" si="81"/>
        <v>7520.826709062002</v>
      </c>
      <c r="E306" s="342">
        <f t="shared" si="86"/>
        <v>2542</v>
      </c>
      <c r="F306" s="338">
        <f t="shared" si="87"/>
        <v>150</v>
      </c>
      <c r="G306" s="407">
        <v>68</v>
      </c>
      <c r="H306" s="425">
        <f t="shared" si="88"/>
        <v>10280.826709062003</v>
      </c>
      <c r="I306" s="117">
        <f t="shared" si="82"/>
        <v>7.6841999999999997</v>
      </c>
      <c r="J306" s="96">
        <v>56.33</v>
      </c>
      <c r="K306" s="283">
        <v>23653</v>
      </c>
      <c r="L306" s="407">
        <f t="shared" si="83"/>
        <v>5038.8070300017753</v>
      </c>
      <c r="M306" s="342">
        <f t="shared" si="89"/>
        <v>1703</v>
      </c>
      <c r="N306" s="338">
        <f t="shared" si="90"/>
        <v>101</v>
      </c>
      <c r="O306" s="435">
        <v>41</v>
      </c>
      <c r="P306" s="425">
        <f t="shared" si="91"/>
        <v>6883.8070300017753</v>
      </c>
      <c r="Q306" s="117">
        <f t="shared" si="84"/>
        <v>5.1482000000000001</v>
      </c>
      <c r="R306" s="120">
        <v>114.36</v>
      </c>
      <c r="S306" s="283">
        <v>23653</v>
      </c>
      <c r="T306" s="407">
        <f t="shared" si="85"/>
        <v>2481.9517313746064</v>
      </c>
      <c r="U306" s="387">
        <f t="shared" si="92"/>
        <v>839</v>
      </c>
      <c r="V306" s="338">
        <f t="shared" si="93"/>
        <v>50</v>
      </c>
      <c r="W306" s="435">
        <v>27</v>
      </c>
      <c r="X306" s="425">
        <f t="shared" si="94"/>
        <v>3397.9517313746064</v>
      </c>
      <c r="Y306" s="79">
        <f t="shared" si="95"/>
        <v>2.5358999999999998</v>
      </c>
    </row>
    <row r="307" spans="1:25" ht="17.25" customHeight="1" x14ac:dyDescent="0.2">
      <c r="A307" s="75">
        <v>291</v>
      </c>
      <c r="B307" s="89">
        <v>37.74</v>
      </c>
      <c r="C307" s="283">
        <v>23653</v>
      </c>
      <c r="D307" s="411">
        <f t="shared" si="81"/>
        <v>7520.826709062002</v>
      </c>
      <c r="E307" s="342">
        <f t="shared" si="86"/>
        <v>2542</v>
      </c>
      <c r="F307" s="338">
        <f t="shared" si="87"/>
        <v>150</v>
      </c>
      <c r="G307" s="407">
        <v>68</v>
      </c>
      <c r="H307" s="425">
        <f t="shared" si="88"/>
        <v>10280.826709062003</v>
      </c>
      <c r="I307" s="117">
        <f t="shared" si="82"/>
        <v>7.7107000000000001</v>
      </c>
      <c r="J307" s="96">
        <v>56.33</v>
      </c>
      <c r="K307" s="283">
        <v>23653</v>
      </c>
      <c r="L307" s="407">
        <f t="shared" si="83"/>
        <v>5038.8070300017753</v>
      </c>
      <c r="M307" s="342">
        <f t="shared" si="89"/>
        <v>1703</v>
      </c>
      <c r="N307" s="338">
        <f t="shared" si="90"/>
        <v>101</v>
      </c>
      <c r="O307" s="435">
        <v>41</v>
      </c>
      <c r="P307" s="425">
        <f t="shared" si="91"/>
        <v>6883.8070300017753</v>
      </c>
      <c r="Q307" s="117">
        <f t="shared" si="84"/>
        <v>5.1660000000000004</v>
      </c>
      <c r="R307" s="120">
        <v>114.36</v>
      </c>
      <c r="S307" s="283">
        <v>23653</v>
      </c>
      <c r="T307" s="407">
        <f t="shared" si="85"/>
        <v>2481.9517313746064</v>
      </c>
      <c r="U307" s="387">
        <f t="shared" si="92"/>
        <v>839</v>
      </c>
      <c r="V307" s="338">
        <f t="shared" si="93"/>
        <v>50</v>
      </c>
      <c r="W307" s="435">
        <v>27</v>
      </c>
      <c r="X307" s="425">
        <f t="shared" si="94"/>
        <v>3397.9517313746064</v>
      </c>
      <c r="Y307" s="79">
        <f t="shared" si="95"/>
        <v>2.5446</v>
      </c>
    </row>
    <row r="308" spans="1:25" ht="17.25" customHeight="1" x14ac:dyDescent="0.2">
      <c r="A308" s="75">
        <v>292</v>
      </c>
      <c r="B308" s="89">
        <v>37.74</v>
      </c>
      <c r="C308" s="283">
        <v>23653</v>
      </c>
      <c r="D308" s="411">
        <f t="shared" si="81"/>
        <v>7520.826709062002</v>
      </c>
      <c r="E308" s="342">
        <f t="shared" si="86"/>
        <v>2542</v>
      </c>
      <c r="F308" s="338">
        <f t="shared" si="87"/>
        <v>150</v>
      </c>
      <c r="G308" s="407">
        <v>68</v>
      </c>
      <c r="H308" s="425">
        <f t="shared" si="88"/>
        <v>10280.826709062003</v>
      </c>
      <c r="I308" s="117">
        <f t="shared" si="82"/>
        <v>7.7370999999999999</v>
      </c>
      <c r="J308" s="96">
        <v>56.33</v>
      </c>
      <c r="K308" s="283">
        <v>23653</v>
      </c>
      <c r="L308" s="407">
        <f t="shared" si="83"/>
        <v>5038.8070300017753</v>
      </c>
      <c r="M308" s="342">
        <f t="shared" si="89"/>
        <v>1703</v>
      </c>
      <c r="N308" s="338">
        <f t="shared" si="90"/>
        <v>101</v>
      </c>
      <c r="O308" s="435">
        <v>41</v>
      </c>
      <c r="P308" s="425">
        <f t="shared" si="91"/>
        <v>6883.8070300017753</v>
      </c>
      <c r="Q308" s="117">
        <f t="shared" si="84"/>
        <v>5.1837</v>
      </c>
      <c r="R308" s="120">
        <v>114.36</v>
      </c>
      <c r="S308" s="283">
        <v>23653</v>
      </c>
      <c r="T308" s="407">
        <f t="shared" si="85"/>
        <v>2481.9517313746064</v>
      </c>
      <c r="U308" s="387">
        <f t="shared" si="92"/>
        <v>839</v>
      </c>
      <c r="V308" s="338">
        <f t="shared" si="93"/>
        <v>50</v>
      </c>
      <c r="W308" s="435">
        <v>27</v>
      </c>
      <c r="X308" s="425">
        <f t="shared" si="94"/>
        <v>3397.9517313746064</v>
      </c>
      <c r="Y308" s="79">
        <f t="shared" si="95"/>
        <v>2.5533000000000001</v>
      </c>
    </row>
    <row r="309" spans="1:25" ht="17.25" customHeight="1" x14ac:dyDescent="0.2">
      <c r="A309" s="75">
        <v>293</v>
      </c>
      <c r="B309" s="89">
        <v>37.74</v>
      </c>
      <c r="C309" s="283">
        <v>23653</v>
      </c>
      <c r="D309" s="411">
        <f t="shared" si="81"/>
        <v>7520.826709062002</v>
      </c>
      <c r="E309" s="342">
        <f t="shared" si="86"/>
        <v>2542</v>
      </c>
      <c r="F309" s="338">
        <f t="shared" si="87"/>
        <v>150</v>
      </c>
      <c r="G309" s="407">
        <v>68</v>
      </c>
      <c r="H309" s="425">
        <f t="shared" si="88"/>
        <v>10280.826709062003</v>
      </c>
      <c r="I309" s="117">
        <f t="shared" si="82"/>
        <v>7.7636000000000003</v>
      </c>
      <c r="J309" s="96">
        <v>56.33</v>
      </c>
      <c r="K309" s="283">
        <v>23653</v>
      </c>
      <c r="L309" s="407">
        <f t="shared" si="83"/>
        <v>5038.8070300017753</v>
      </c>
      <c r="M309" s="342">
        <f t="shared" si="89"/>
        <v>1703</v>
      </c>
      <c r="N309" s="338">
        <f t="shared" si="90"/>
        <v>101</v>
      </c>
      <c r="O309" s="435">
        <v>41</v>
      </c>
      <c r="P309" s="425">
        <f t="shared" si="91"/>
        <v>6883.8070300017753</v>
      </c>
      <c r="Q309" s="117">
        <f t="shared" si="84"/>
        <v>5.2015000000000002</v>
      </c>
      <c r="R309" s="120">
        <v>114.36</v>
      </c>
      <c r="S309" s="283">
        <v>23653</v>
      </c>
      <c r="T309" s="407">
        <f t="shared" si="85"/>
        <v>2481.9517313746064</v>
      </c>
      <c r="U309" s="387">
        <f t="shared" si="92"/>
        <v>839</v>
      </c>
      <c r="V309" s="338">
        <f t="shared" si="93"/>
        <v>50</v>
      </c>
      <c r="W309" s="435">
        <v>27</v>
      </c>
      <c r="X309" s="425">
        <f t="shared" si="94"/>
        <v>3397.9517313746064</v>
      </c>
      <c r="Y309" s="79">
        <f t="shared" si="95"/>
        <v>2.5621</v>
      </c>
    </row>
    <row r="310" spans="1:25" ht="17.25" customHeight="1" x14ac:dyDescent="0.2">
      <c r="A310" s="75">
        <v>294</v>
      </c>
      <c r="B310" s="89">
        <v>37.74</v>
      </c>
      <c r="C310" s="283">
        <v>23653</v>
      </c>
      <c r="D310" s="411">
        <f t="shared" si="81"/>
        <v>7520.826709062002</v>
      </c>
      <c r="E310" s="342">
        <f t="shared" si="86"/>
        <v>2542</v>
      </c>
      <c r="F310" s="338">
        <f t="shared" si="87"/>
        <v>150</v>
      </c>
      <c r="G310" s="407">
        <v>68</v>
      </c>
      <c r="H310" s="425">
        <f t="shared" si="88"/>
        <v>10280.826709062003</v>
      </c>
      <c r="I310" s="117">
        <f t="shared" si="82"/>
        <v>7.7900999999999998</v>
      </c>
      <c r="J310" s="96">
        <v>56.33</v>
      </c>
      <c r="K310" s="283">
        <v>23653</v>
      </c>
      <c r="L310" s="407">
        <f t="shared" si="83"/>
        <v>5038.8070300017753</v>
      </c>
      <c r="M310" s="342">
        <f t="shared" si="89"/>
        <v>1703</v>
      </c>
      <c r="N310" s="338">
        <f t="shared" si="90"/>
        <v>101</v>
      </c>
      <c r="O310" s="435">
        <v>41</v>
      </c>
      <c r="P310" s="425">
        <f t="shared" si="91"/>
        <v>6883.8070300017753</v>
      </c>
      <c r="Q310" s="117">
        <f t="shared" si="84"/>
        <v>5.2191999999999998</v>
      </c>
      <c r="R310" s="120">
        <v>114.36</v>
      </c>
      <c r="S310" s="283">
        <v>23653</v>
      </c>
      <c r="T310" s="407">
        <f t="shared" si="85"/>
        <v>2481.9517313746064</v>
      </c>
      <c r="U310" s="387">
        <f t="shared" si="92"/>
        <v>839</v>
      </c>
      <c r="V310" s="338">
        <f t="shared" si="93"/>
        <v>50</v>
      </c>
      <c r="W310" s="435">
        <v>27</v>
      </c>
      <c r="X310" s="425">
        <f t="shared" si="94"/>
        <v>3397.9517313746064</v>
      </c>
      <c r="Y310" s="79">
        <f t="shared" si="95"/>
        <v>2.5708000000000002</v>
      </c>
    </row>
    <row r="311" spans="1:25" ht="17.25" customHeight="1" x14ac:dyDescent="0.2">
      <c r="A311" s="75">
        <v>295</v>
      </c>
      <c r="B311" s="89">
        <v>37.74</v>
      </c>
      <c r="C311" s="283">
        <v>23653</v>
      </c>
      <c r="D311" s="411">
        <f t="shared" si="81"/>
        <v>7520.826709062002</v>
      </c>
      <c r="E311" s="342">
        <f t="shared" si="86"/>
        <v>2542</v>
      </c>
      <c r="F311" s="338">
        <f t="shared" si="87"/>
        <v>150</v>
      </c>
      <c r="G311" s="407">
        <v>68</v>
      </c>
      <c r="H311" s="425">
        <f t="shared" si="88"/>
        <v>10280.826709062003</v>
      </c>
      <c r="I311" s="117">
        <f t="shared" si="82"/>
        <v>7.8166000000000002</v>
      </c>
      <c r="J311" s="96">
        <v>56.33</v>
      </c>
      <c r="K311" s="283">
        <v>23653</v>
      </c>
      <c r="L311" s="407">
        <f t="shared" si="83"/>
        <v>5038.8070300017753</v>
      </c>
      <c r="M311" s="342">
        <f t="shared" si="89"/>
        <v>1703</v>
      </c>
      <c r="N311" s="338">
        <f t="shared" si="90"/>
        <v>101</v>
      </c>
      <c r="O311" s="435">
        <v>41</v>
      </c>
      <c r="P311" s="425">
        <f t="shared" si="91"/>
        <v>6883.8070300017753</v>
      </c>
      <c r="Q311" s="117">
        <f t="shared" si="84"/>
        <v>5.2370000000000001</v>
      </c>
      <c r="R311" s="120">
        <v>114.36</v>
      </c>
      <c r="S311" s="283">
        <v>23653</v>
      </c>
      <c r="T311" s="407">
        <f t="shared" si="85"/>
        <v>2481.9517313746064</v>
      </c>
      <c r="U311" s="387">
        <f t="shared" si="92"/>
        <v>839</v>
      </c>
      <c r="V311" s="338">
        <f t="shared" si="93"/>
        <v>50</v>
      </c>
      <c r="W311" s="435">
        <v>27</v>
      </c>
      <c r="X311" s="425">
        <f t="shared" si="94"/>
        <v>3397.9517313746064</v>
      </c>
      <c r="Y311" s="79">
        <f t="shared" si="95"/>
        <v>2.5796000000000001</v>
      </c>
    </row>
    <row r="312" spans="1:25" ht="17.25" customHeight="1" x14ac:dyDescent="0.2">
      <c r="A312" s="75">
        <v>296</v>
      </c>
      <c r="B312" s="89">
        <v>37.74</v>
      </c>
      <c r="C312" s="283">
        <v>23653</v>
      </c>
      <c r="D312" s="411">
        <f t="shared" si="81"/>
        <v>7520.826709062002</v>
      </c>
      <c r="E312" s="342">
        <f t="shared" si="86"/>
        <v>2542</v>
      </c>
      <c r="F312" s="338">
        <f t="shared" si="87"/>
        <v>150</v>
      </c>
      <c r="G312" s="407">
        <v>68</v>
      </c>
      <c r="H312" s="425">
        <f t="shared" si="88"/>
        <v>10280.826709062003</v>
      </c>
      <c r="I312" s="117">
        <f t="shared" si="82"/>
        <v>7.8430999999999997</v>
      </c>
      <c r="J312" s="96">
        <v>56.33</v>
      </c>
      <c r="K312" s="283">
        <v>23653</v>
      </c>
      <c r="L312" s="407">
        <f t="shared" si="83"/>
        <v>5038.8070300017753</v>
      </c>
      <c r="M312" s="342">
        <f t="shared" si="89"/>
        <v>1703</v>
      </c>
      <c r="N312" s="338">
        <f t="shared" si="90"/>
        <v>101</v>
      </c>
      <c r="O312" s="435">
        <v>41</v>
      </c>
      <c r="P312" s="425">
        <f t="shared" si="91"/>
        <v>6883.8070300017753</v>
      </c>
      <c r="Q312" s="117">
        <f t="shared" si="84"/>
        <v>5.2546999999999997</v>
      </c>
      <c r="R312" s="120">
        <v>114.36</v>
      </c>
      <c r="S312" s="283">
        <v>23653</v>
      </c>
      <c r="T312" s="407">
        <f t="shared" si="85"/>
        <v>2481.9517313746064</v>
      </c>
      <c r="U312" s="387">
        <f t="shared" si="92"/>
        <v>839</v>
      </c>
      <c r="V312" s="338">
        <f t="shared" si="93"/>
        <v>50</v>
      </c>
      <c r="W312" s="435">
        <v>27</v>
      </c>
      <c r="X312" s="425">
        <f t="shared" si="94"/>
        <v>3397.9517313746064</v>
      </c>
      <c r="Y312" s="79">
        <f t="shared" si="95"/>
        <v>2.5882999999999998</v>
      </c>
    </row>
    <row r="313" spans="1:25" ht="17.25" customHeight="1" x14ac:dyDescent="0.2">
      <c r="A313" s="75">
        <v>297</v>
      </c>
      <c r="B313" s="89">
        <v>37.74</v>
      </c>
      <c r="C313" s="283">
        <v>23653</v>
      </c>
      <c r="D313" s="411">
        <f t="shared" si="81"/>
        <v>7520.826709062002</v>
      </c>
      <c r="E313" s="342">
        <f t="shared" si="86"/>
        <v>2542</v>
      </c>
      <c r="F313" s="338">
        <f t="shared" si="87"/>
        <v>150</v>
      </c>
      <c r="G313" s="407">
        <v>68</v>
      </c>
      <c r="H313" s="425">
        <f t="shared" si="88"/>
        <v>10280.826709062003</v>
      </c>
      <c r="I313" s="117">
        <f t="shared" si="82"/>
        <v>7.8696000000000002</v>
      </c>
      <c r="J313" s="96">
        <v>56.33</v>
      </c>
      <c r="K313" s="283">
        <v>23653</v>
      </c>
      <c r="L313" s="407">
        <f t="shared" si="83"/>
        <v>5038.8070300017753</v>
      </c>
      <c r="M313" s="342">
        <f t="shared" si="89"/>
        <v>1703</v>
      </c>
      <c r="N313" s="338">
        <f t="shared" si="90"/>
        <v>101</v>
      </c>
      <c r="O313" s="435">
        <v>41</v>
      </c>
      <c r="P313" s="425">
        <f t="shared" si="91"/>
        <v>6883.8070300017753</v>
      </c>
      <c r="Q313" s="117">
        <f t="shared" si="84"/>
        <v>5.2725</v>
      </c>
      <c r="R313" s="120">
        <v>114.36</v>
      </c>
      <c r="S313" s="283">
        <v>23653</v>
      </c>
      <c r="T313" s="407">
        <f t="shared" si="85"/>
        <v>2481.9517313746064</v>
      </c>
      <c r="U313" s="387">
        <f t="shared" si="92"/>
        <v>839</v>
      </c>
      <c r="V313" s="338">
        <f t="shared" si="93"/>
        <v>50</v>
      </c>
      <c r="W313" s="435">
        <v>27</v>
      </c>
      <c r="X313" s="425">
        <f t="shared" si="94"/>
        <v>3397.9517313746064</v>
      </c>
      <c r="Y313" s="79">
        <f t="shared" si="95"/>
        <v>2.5971000000000002</v>
      </c>
    </row>
    <row r="314" spans="1:25" ht="17.25" customHeight="1" x14ac:dyDescent="0.2">
      <c r="A314" s="75">
        <v>298</v>
      </c>
      <c r="B314" s="89">
        <v>37.74</v>
      </c>
      <c r="C314" s="283">
        <v>23653</v>
      </c>
      <c r="D314" s="411">
        <f t="shared" si="81"/>
        <v>7520.826709062002</v>
      </c>
      <c r="E314" s="342">
        <f t="shared" si="86"/>
        <v>2542</v>
      </c>
      <c r="F314" s="338">
        <f t="shared" si="87"/>
        <v>150</v>
      </c>
      <c r="G314" s="407">
        <v>68</v>
      </c>
      <c r="H314" s="425">
        <f t="shared" si="88"/>
        <v>10280.826709062003</v>
      </c>
      <c r="I314" s="117">
        <f t="shared" si="82"/>
        <v>7.8960999999999997</v>
      </c>
      <c r="J314" s="96">
        <v>56.33</v>
      </c>
      <c r="K314" s="283">
        <v>23653</v>
      </c>
      <c r="L314" s="407">
        <f t="shared" si="83"/>
        <v>5038.8070300017753</v>
      </c>
      <c r="M314" s="342">
        <f t="shared" si="89"/>
        <v>1703</v>
      </c>
      <c r="N314" s="338">
        <f t="shared" si="90"/>
        <v>101</v>
      </c>
      <c r="O314" s="435">
        <v>41</v>
      </c>
      <c r="P314" s="425">
        <f t="shared" si="91"/>
        <v>6883.8070300017753</v>
      </c>
      <c r="Q314" s="117">
        <f t="shared" si="84"/>
        <v>5.2903000000000002</v>
      </c>
      <c r="R314" s="120">
        <v>114.36</v>
      </c>
      <c r="S314" s="283">
        <v>23653</v>
      </c>
      <c r="T314" s="407">
        <f t="shared" si="85"/>
        <v>2481.9517313746064</v>
      </c>
      <c r="U314" s="387">
        <f t="shared" si="92"/>
        <v>839</v>
      </c>
      <c r="V314" s="338">
        <f t="shared" si="93"/>
        <v>50</v>
      </c>
      <c r="W314" s="435">
        <v>27</v>
      </c>
      <c r="X314" s="425">
        <f t="shared" si="94"/>
        <v>3397.9517313746064</v>
      </c>
      <c r="Y314" s="79">
        <f t="shared" si="95"/>
        <v>2.6057999999999999</v>
      </c>
    </row>
    <row r="315" spans="1:25" ht="17.25" customHeight="1" x14ac:dyDescent="0.2">
      <c r="A315" s="75">
        <v>299</v>
      </c>
      <c r="B315" s="89">
        <v>37.74</v>
      </c>
      <c r="C315" s="283">
        <v>23653</v>
      </c>
      <c r="D315" s="411">
        <f t="shared" si="81"/>
        <v>7520.826709062002</v>
      </c>
      <c r="E315" s="342">
        <f t="shared" si="86"/>
        <v>2542</v>
      </c>
      <c r="F315" s="338">
        <f t="shared" si="87"/>
        <v>150</v>
      </c>
      <c r="G315" s="407">
        <v>68</v>
      </c>
      <c r="H315" s="425">
        <f t="shared" si="88"/>
        <v>10280.826709062003</v>
      </c>
      <c r="I315" s="117">
        <f t="shared" si="82"/>
        <v>7.9226000000000001</v>
      </c>
      <c r="J315" s="96">
        <v>56.33</v>
      </c>
      <c r="K315" s="283">
        <v>23653</v>
      </c>
      <c r="L315" s="407">
        <f t="shared" si="83"/>
        <v>5038.8070300017753</v>
      </c>
      <c r="M315" s="342">
        <f t="shared" si="89"/>
        <v>1703</v>
      </c>
      <c r="N315" s="338">
        <f t="shared" si="90"/>
        <v>101</v>
      </c>
      <c r="O315" s="435">
        <v>41</v>
      </c>
      <c r="P315" s="425">
        <f t="shared" si="91"/>
        <v>6883.8070300017753</v>
      </c>
      <c r="Q315" s="117">
        <f t="shared" si="84"/>
        <v>5.3079999999999998</v>
      </c>
      <c r="R315" s="120">
        <v>114.36</v>
      </c>
      <c r="S315" s="283">
        <v>23653</v>
      </c>
      <c r="T315" s="407">
        <f t="shared" si="85"/>
        <v>2481.9517313746064</v>
      </c>
      <c r="U315" s="387">
        <f t="shared" si="92"/>
        <v>839</v>
      </c>
      <c r="V315" s="338">
        <f t="shared" si="93"/>
        <v>50</v>
      </c>
      <c r="W315" s="435">
        <v>27</v>
      </c>
      <c r="X315" s="425">
        <f t="shared" si="94"/>
        <v>3397.9517313746064</v>
      </c>
      <c r="Y315" s="79">
        <f t="shared" si="95"/>
        <v>2.6145999999999998</v>
      </c>
    </row>
    <row r="316" spans="1:25" ht="17.25" customHeight="1" x14ac:dyDescent="0.2">
      <c r="A316" s="109">
        <v>300</v>
      </c>
      <c r="B316" s="89">
        <v>37.74</v>
      </c>
      <c r="C316" s="283">
        <v>23653</v>
      </c>
      <c r="D316" s="411">
        <f t="shared" si="81"/>
        <v>7520.826709062002</v>
      </c>
      <c r="E316" s="342">
        <f t="shared" si="86"/>
        <v>2542</v>
      </c>
      <c r="F316" s="338">
        <f t="shared" si="87"/>
        <v>150</v>
      </c>
      <c r="G316" s="407">
        <v>68</v>
      </c>
      <c r="H316" s="425">
        <f t="shared" si="88"/>
        <v>10280.826709062003</v>
      </c>
      <c r="I316" s="117">
        <f t="shared" si="82"/>
        <v>7.9490999999999996</v>
      </c>
      <c r="J316" s="96">
        <v>56.33</v>
      </c>
      <c r="K316" s="283">
        <v>23653</v>
      </c>
      <c r="L316" s="407">
        <f t="shared" si="83"/>
        <v>5038.8070300017753</v>
      </c>
      <c r="M316" s="342">
        <f t="shared" si="89"/>
        <v>1703</v>
      </c>
      <c r="N316" s="338">
        <f t="shared" si="90"/>
        <v>101</v>
      </c>
      <c r="O316" s="435">
        <v>41</v>
      </c>
      <c r="P316" s="425">
        <f t="shared" si="91"/>
        <v>6883.8070300017753</v>
      </c>
      <c r="Q316" s="117">
        <f t="shared" si="84"/>
        <v>5.3258000000000001</v>
      </c>
      <c r="R316" s="120">
        <v>114.36</v>
      </c>
      <c r="S316" s="283">
        <v>23653</v>
      </c>
      <c r="T316" s="407">
        <f t="shared" si="85"/>
        <v>2481.9517313746064</v>
      </c>
      <c r="U316" s="387">
        <f t="shared" si="92"/>
        <v>839</v>
      </c>
      <c r="V316" s="338">
        <f t="shared" si="93"/>
        <v>50</v>
      </c>
      <c r="W316" s="435">
        <v>27</v>
      </c>
      <c r="X316" s="425">
        <f t="shared" si="94"/>
        <v>3397.9517313746064</v>
      </c>
      <c r="Y316" s="79">
        <f t="shared" si="95"/>
        <v>2.6233</v>
      </c>
    </row>
    <row r="317" spans="1:25" ht="17.25" customHeight="1" x14ac:dyDescent="0.2">
      <c r="A317" s="75">
        <v>301</v>
      </c>
      <c r="B317" s="89">
        <v>37.74</v>
      </c>
      <c r="C317" s="283">
        <v>23653</v>
      </c>
      <c r="D317" s="411">
        <f t="shared" si="81"/>
        <v>7520.826709062002</v>
      </c>
      <c r="E317" s="342">
        <f t="shared" si="86"/>
        <v>2542</v>
      </c>
      <c r="F317" s="338">
        <f t="shared" si="87"/>
        <v>150</v>
      </c>
      <c r="G317" s="407">
        <v>68</v>
      </c>
      <c r="H317" s="425">
        <f t="shared" si="88"/>
        <v>10280.826709062003</v>
      </c>
      <c r="I317" s="117">
        <f t="shared" si="82"/>
        <v>7.9756</v>
      </c>
      <c r="J317" s="96">
        <v>56.33</v>
      </c>
      <c r="K317" s="283">
        <v>23653</v>
      </c>
      <c r="L317" s="407">
        <f t="shared" si="83"/>
        <v>5038.8070300017753</v>
      </c>
      <c r="M317" s="342">
        <f t="shared" si="89"/>
        <v>1703</v>
      </c>
      <c r="N317" s="338">
        <f t="shared" si="90"/>
        <v>101</v>
      </c>
      <c r="O317" s="435">
        <v>41</v>
      </c>
      <c r="P317" s="425">
        <f t="shared" si="91"/>
        <v>6883.8070300017753</v>
      </c>
      <c r="Q317" s="117">
        <f t="shared" si="84"/>
        <v>5.3434999999999997</v>
      </c>
      <c r="R317" s="120">
        <v>114.36</v>
      </c>
      <c r="S317" s="283">
        <v>23653</v>
      </c>
      <c r="T317" s="407">
        <f t="shared" si="85"/>
        <v>2481.9517313746064</v>
      </c>
      <c r="U317" s="387">
        <f t="shared" si="92"/>
        <v>839</v>
      </c>
      <c r="V317" s="338">
        <f t="shared" si="93"/>
        <v>50</v>
      </c>
      <c r="W317" s="435">
        <v>27</v>
      </c>
      <c r="X317" s="425">
        <f t="shared" si="94"/>
        <v>3397.9517313746064</v>
      </c>
      <c r="Y317" s="79">
        <f t="shared" si="95"/>
        <v>2.6320000000000001</v>
      </c>
    </row>
    <row r="318" spans="1:25" ht="17.25" customHeight="1" x14ac:dyDescent="0.2">
      <c r="A318" s="75">
        <v>302</v>
      </c>
      <c r="B318" s="89">
        <v>37.74</v>
      </c>
      <c r="C318" s="283">
        <v>23653</v>
      </c>
      <c r="D318" s="411">
        <f t="shared" si="81"/>
        <v>7520.826709062002</v>
      </c>
      <c r="E318" s="342">
        <f t="shared" si="86"/>
        <v>2542</v>
      </c>
      <c r="F318" s="338">
        <f t="shared" si="87"/>
        <v>150</v>
      </c>
      <c r="G318" s="407">
        <v>68</v>
      </c>
      <c r="H318" s="425">
        <f t="shared" si="88"/>
        <v>10280.826709062003</v>
      </c>
      <c r="I318" s="117">
        <f t="shared" si="82"/>
        <v>8.0021000000000004</v>
      </c>
      <c r="J318" s="96">
        <v>56.33</v>
      </c>
      <c r="K318" s="283">
        <v>23653</v>
      </c>
      <c r="L318" s="407">
        <f t="shared" si="83"/>
        <v>5038.8070300017753</v>
      </c>
      <c r="M318" s="342">
        <f t="shared" si="89"/>
        <v>1703</v>
      </c>
      <c r="N318" s="338">
        <f t="shared" si="90"/>
        <v>101</v>
      </c>
      <c r="O318" s="435">
        <v>41</v>
      </c>
      <c r="P318" s="425">
        <f t="shared" si="91"/>
        <v>6883.8070300017753</v>
      </c>
      <c r="Q318" s="117">
        <f t="shared" si="84"/>
        <v>5.3613</v>
      </c>
      <c r="R318" s="120">
        <v>114.36</v>
      </c>
      <c r="S318" s="283">
        <v>23653</v>
      </c>
      <c r="T318" s="407">
        <f t="shared" si="85"/>
        <v>2481.9517313746064</v>
      </c>
      <c r="U318" s="387">
        <f t="shared" si="92"/>
        <v>839</v>
      </c>
      <c r="V318" s="338">
        <f t="shared" si="93"/>
        <v>50</v>
      </c>
      <c r="W318" s="435">
        <v>27</v>
      </c>
      <c r="X318" s="425">
        <f t="shared" si="94"/>
        <v>3397.9517313746064</v>
      </c>
      <c r="Y318" s="79">
        <f t="shared" si="95"/>
        <v>2.6408</v>
      </c>
    </row>
    <row r="319" spans="1:25" ht="17.25" customHeight="1" x14ac:dyDescent="0.2">
      <c r="A319" s="75">
        <v>303</v>
      </c>
      <c r="B319" s="89">
        <v>37.74</v>
      </c>
      <c r="C319" s="283">
        <v>23653</v>
      </c>
      <c r="D319" s="411">
        <f t="shared" si="81"/>
        <v>7520.826709062002</v>
      </c>
      <c r="E319" s="342">
        <f t="shared" si="86"/>
        <v>2542</v>
      </c>
      <c r="F319" s="338">
        <f t="shared" si="87"/>
        <v>150</v>
      </c>
      <c r="G319" s="407">
        <v>68</v>
      </c>
      <c r="H319" s="425">
        <f t="shared" si="88"/>
        <v>10280.826709062003</v>
      </c>
      <c r="I319" s="117">
        <f t="shared" si="82"/>
        <v>8.0286000000000008</v>
      </c>
      <c r="J319" s="96">
        <v>56.33</v>
      </c>
      <c r="K319" s="283">
        <v>23653</v>
      </c>
      <c r="L319" s="407">
        <f t="shared" si="83"/>
        <v>5038.8070300017753</v>
      </c>
      <c r="M319" s="342">
        <f t="shared" si="89"/>
        <v>1703</v>
      </c>
      <c r="N319" s="338">
        <f t="shared" si="90"/>
        <v>101</v>
      </c>
      <c r="O319" s="435">
        <v>41</v>
      </c>
      <c r="P319" s="425">
        <f t="shared" si="91"/>
        <v>6883.8070300017753</v>
      </c>
      <c r="Q319" s="117">
        <f t="shared" si="84"/>
        <v>5.3789999999999996</v>
      </c>
      <c r="R319" s="120">
        <v>114.36</v>
      </c>
      <c r="S319" s="283">
        <v>23653</v>
      </c>
      <c r="T319" s="407">
        <f t="shared" si="85"/>
        <v>2481.9517313746064</v>
      </c>
      <c r="U319" s="387">
        <f t="shared" si="92"/>
        <v>839</v>
      </c>
      <c r="V319" s="338">
        <f t="shared" si="93"/>
        <v>50</v>
      </c>
      <c r="W319" s="435">
        <v>27</v>
      </c>
      <c r="X319" s="425">
        <f t="shared" si="94"/>
        <v>3397.9517313746064</v>
      </c>
      <c r="Y319" s="79">
        <f t="shared" si="95"/>
        <v>2.6495000000000002</v>
      </c>
    </row>
    <row r="320" spans="1:25" ht="17.25" customHeight="1" x14ac:dyDescent="0.2">
      <c r="A320" s="75">
        <v>304</v>
      </c>
      <c r="B320" s="89">
        <v>37.74</v>
      </c>
      <c r="C320" s="283">
        <v>23653</v>
      </c>
      <c r="D320" s="411">
        <f t="shared" si="81"/>
        <v>7520.826709062002</v>
      </c>
      <c r="E320" s="342">
        <f t="shared" si="86"/>
        <v>2542</v>
      </c>
      <c r="F320" s="338">
        <f t="shared" si="87"/>
        <v>150</v>
      </c>
      <c r="G320" s="407">
        <v>68</v>
      </c>
      <c r="H320" s="425">
        <f t="shared" si="88"/>
        <v>10280.826709062003</v>
      </c>
      <c r="I320" s="117">
        <f t="shared" si="82"/>
        <v>8.0550999999999995</v>
      </c>
      <c r="J320" s="96">
        <v>56.33</v>
      </c>
      <c r="K320" s="283">
        <v>23653</v>
      </c>
      <c r="L320" s="407">
        <f t="shared" si="83"/>
        <v>5038.8070300017753</v>
      </c>
      <c r="M320" s="342">
        <f t="shared" si="89"/>
        <v>1703</v>
      </c>
      <c r="N320" s="338">
        <f t="shared" si="90"/>
        <v>101</v>
      </c>
      <c r="O320" s="435">
        <v>41</v>
      </c>
      <c r="P320" s="425">
        <f t="shared" si="91"/>
        <v>6883.8070300017753</v>
      </c>
      <c r="Q320" s="117">
        <f t="shared" si="84"/>
        <v>5.3967999999999998</v>
      </c>
      <c r="R320" s="120">
        <v>114.36</v>
      </c>
      <c r="S320" s="283">
        <v>23653</v>
      </c>
      <c r="T320" s="407">
        <f t="shared" si="85"/>
        <v>2481.9517313746064</v>
      </c>
      <c r="U320" s="387">
        <f t="shared" si="92"/>
        <v>839</v>
      </c>
      <c r="V320" s="338">
        <f t="shared" si="93"/>
        <v>50</v>
      </c>
      <c r="W320" s="435">
        <v>27</v>
      </c>
      <c r="X320" s="425">
        <f t="shared" si="94"/>
        <v>3397.9517313746064</v>
      </c>
      <c r="Y320" s="79">
        <f t="shared" si="95"/>
        <v>2.6583000000000001</v>
      </c>
    </row>
    <row r="321" spans="1:25" ht="17.25" customHeight="1" x14ac:dyDescent="0.2">
      <c r="A321" s="75">
        <v>305</v>
      </c>
      <c r="B321" s="89">
        <v>37.74</v>
      </c>
      <c r="C321" s="283">
        <v>23653</v>
      </c>
      <c r="D321" s="411">
        <f t="shared" si="81"/>
        <v>7520.826709062002</v>
      </c>
      <c r="E321" s="342">
        <f t="shared" si="86"/>
        <v>2542</v>
      </c>
      <c r="F321" s="338">
        <f t="shared" si="87"/>
        <v>150</v>
      </c>
      <c r="G321" s="407">
        <v>68</v>
      </c>
      <c r="H321" s="425">
        <f t="shared" si="88"/>
        <v>10280.826709062003</v>
      </c>
      <c r="I321" s="117">
        <f t="shared" si="82"/>
        <v>8.0815999999999999</v>
      </c>
      <c r="J321" s="96">
        <v>56.33</v>
      </c>
      <c r="K321" s="283">
        <v>23653</v>
      </c>
      <c r="L321" s="407">
        <f t="shared" si="83"/>
        <v>5038.8070300017753</v>
      </c>
      <c r="M321" s="342">
        <f t="shared" si="89"/>
        <v>1703</v>
      </c>
      <c r="N321" s="338">
        <f t="shared" si="90"/>
        <v>101</v>
      </c>
      <c r="O321" s="435">
        <v>41</v>
      </c>
      <c r="P321" s="425">
        <f t="shared" si="91"/>
        <v>6883.8070300017753</v>
      </c>
      <c r="Q321" s="117">
        <f t="shared" si="84"/>
        <v>5.4145000000000003</v>
      </c>
      <c r="R321" s="120">
        <v>114.36</v>
      </c>
      <c r="S321" s="283">
        <v>23653</v>
      </c>
      <c r="T321" s="407">
        <f t="shared" si="85"/>
        <v>2481.9517313746064</v>
      </c>
      <c r="U321" s="387">
        <f t="shared" si="92"/>
        <v>839</v>
      </c>
      <c r="V321" s="338">
        <f t="shared" si="93"/>
        <v>50</v>
      </c>
      <c r="W321" s="435">
        <v>27</v>
      </c>
      <c r="X321" s="425">
        <f t="shared" si="94"/>
        <v>3397.9517313746064</v>
      </c>
      <c r="Y321" s="79">
        <f t="shared" si="95"/>
        <v>2.6669999999999998</v>
      </c>
    </row>
    <row r="322" spans="1:25" ht="17.25" customHeight="1" x14ac:dyDescent="0.2">
      <c r="A322" s="75">
        <v>306</v>
      </c>
      <c r="B322" s="89">
        <v>37.74</v>
      </c>
      <c r="C322" s="283">
        <v>23653</v>
      </c>
      <c r="D322" s="411">
        <f t="shared" si="81"/>
        <v>7520.826709062002</v>
      </c>
      <c r="E322" s="342">
        <f t="shared" si="86"/>
        <v>2542</v>
      </c>
      <c r="F322" s="338">
        <f t="shared" si="87"/>
        <v>150</v>
      </c>
      <c r="G322" s="407">
        <v>68</v>
      </c>
      <c r="H322" s="425">
        <f t="shared" si="88"/>
        <v>10280.826709062003</v>
      </c>
      <c r="I322" s="117">
        <f t="shared" si="82"/>
        <v>8.1081000000000003</v>
      </c>
      <c r="J322" s="96">
        <v>56.33</v>
      </c>
      <c r="K322" s="283">
        <v>23653</v>
      </c>
      <c r="L322" s="407">
        <f t="shared" si="83"/>
        <v>5038.8070300017753</v>
      </c>
      <c r="M322" s="342">
        <f t="shared" si="89"/>
        <v>1703</v>
      </c>
      <c r="N322" s="338">
        <f t="shared" si="90"/>
        <v>101</v>
      </c>
      <c r="O322" s="435">
        <v>41</v>
      </c>
      <c r="P322" s="425">
        <f t="shared" si="91"/>
        <v>6883.8070300017753</v>
      </c>
      <c r="Q322" s="117">
        <f t="shared" si="84"/>
        <v>5.4322999999999997</v>
      </c>
      <c r="R322" s="120">
        <v>114.36</v>
      </c>
      <c r="S322" s="283">
        <v>23653</v>
      </c>
      <c r="T322" s="407">
        <f t="shared" si="85"/>
        <v>2481.9517313746064</v>
      </c>
      <c r="U322" s="387">
        <f t="shared" si="92"/>
        <v>839</v>
      </c>
      <c r="V322" s="338">
        <f t="shared" si="93"/>
        <v>50</v>
      </c>
      <c r="W322" s="435">
        <v>27</v>
      </c>
      <c r="X322" s="425">
        <f t="shared" si="94"/>
        <v>3397.9517313746064</v>
      </c>
      <c r="Y322" s="79">
        <f t="shared" si="95"/>
        <v>2.6758000000000002</v>
      </c>
    </row>
    <row r="323" spans="1:25" ht="17.25" customHeight="1" x14ac:dyDescent="0.2">
      <c r="A323" s="75">
        <v>307</v>
      </c>
      <c r="B323" s="89">
        <v>37.74</v>
      </c>
      <c r="C323" s="283">
        <v>23653</v>
      </c>
      <c r="D323" s="411">
        <f t="shared" si="81"/>
        <v>7520.826709062002</v>
      </c>
      <c r="E323" s="342">
        <f t="shared" si="86"/>
        <v>2542</v>
      </c>
      <c r="F323" s="338">
        <f t="shared" si="87"/>
        <v>150</v>
      </c>
      <c r="G323" s="407">
        <v>68</v>
      </c>
      <c r="H323" s="425">
        <f t="shared" si="88"/>
        <v>10280.826709062003</v>
      </c>
      <c r="I323" s="117">
        <f t="shared" si="82"/>
        <v>8.1346000000000007</v>
      </c>
      <c r="J323" s="96">
        <v>56.33</v>
      </c>
      <c r="K323" s="283">
        <v>23653</v>
      </c>
      <c r="L323" s="407">
        <f t="shared" si="83"/>
        <v>5038.8070300017753</v>
      </c>
      <c r="M323" s="342">
        <f t="shared" si="89"/>
        <v>1703</v>
      </c>
      <c r="N323" s="338">
        <f t="shared" si="90"/>
        <v>101</v>
      </c>
      <c r="O323" s="435">
        <v>41</v>
      </c>
      <c r="P323" s="425">
        <f t="shared" si="91"/>
        <v>6883.8070300017753</v>
      </c>
      <c r="Q323" s="117">
        <f t="shared" si="84"/>
        <v>5.45</v>
      </c>
      <c r="R323" s="120">
        <v>114.36</v>
      </c>
      <c r="S323" s="283">
        <v>23653</v>
      </c>
      <c r="T323" s="407">
        <f t="shared" si="85"/>
        <v>2481.9517313746064</v>
      </c>
      <c r="U323" s="387">
        <f t="shared" si="92"/>
        <v>839</v>
      </c>
      <c r="V323" s="338">
        <f t="shared" si="93"/>
        <v>50</v>
      </c>
      <c r="W323" s="435">
        <v>27</v>
      </c>
      <c r="X323" s="425">
        <f t="shared" si="94"/>
        <v>3397.9517313746064</v>
      </c>
      <c r="Y323" s="79">
        <f t="shared" si="95"/>
        <v>2.6844999999999999</v>
      </c>
    </row>
    <row r="324" spans="1:25" ht="17.25" customHeight="1" x14ac:dyDescent="0.2">
      <c r="A324" s="75">
        <v>308</v>
      </c>
      <c r="B324" s="89">
        <v>37.74</v>
      </c>
      <c r="C324" s="283">
        <v>23653</v>
      </c>
      <c r="D324" s="411">
        <f t="shared" si="81"/>
        <v>7520.826709062002</v>
      </c>
      <c r="E324" s="342">
        <f t="shared" si="86"/>
        <v>2542</v>
      </c>
      <c r="F324" s="338">
        <f t="shared" si="87"/>
        <v>150</v>
      </c>
      <c r="G324" s="407">
        <v>68</v>
      </c>
      <c r="H324" s="425">
        <f t="shared" si="88"/>
        <v>10280.826709062003</v>
      </c>
      <c r="I324" s="117">
        <f t="shared" si="82"/>
        <v>8.1610999999999994</v>
      </c>
      <c r="J324" s="96">
        <v>56.33</v>
      </c>
      <c r="K324" s="283">
        <v>23653</v>
      </c>
      <c r="L324" s="407">
        <f t="shared" si="83"/>
        <v>5038.8070300017753</v>
      </c>
      <c r="M324" s="342">
        <f t="shared" si="89"/>
        <v>1703</v>
      </c>
      <c r="N324" s="338">
        <f t="shared" si="90"/>
        <v>101</v>
      </c>
      <c r="O324" s="435">
        <v>41</v>
      </c>
      <c r="P324" s="425">
        <f t="shared" si="91"/>
        <v>6883.8070300017753</v>
      </c>
      <c r="Q324" s="117">
        <f t="shared" si="84"/>
        <v>5.4678000000000004</v>
      </c>
      <c r="R324" s="120">
        <v>114.36</v>
      </c>
      <c r="S324" s="283">
        <v>23653</v>
      </c>
      <c r="T324" s="407">
        <f t="shared" si="85"/>
        <v>2481.9517313746064</v>
      </c>
      <c r="U324" s="387">
        <f t="shared" si="92"/>
        <v>839</v>
      </c>
      <c r="V324" s="338">
        <f t="shared" si="93"/>
        <v>50</v>
      </c>
      <c r="W324" s="435">
        <v>27</v>
      </c>
      <c r="X324" s="425">
        <f t="shared" si="94"/>
        <v>3397.9517313746064</v>
      </c>
      <c r="Y324" s="79">
        <f t="shared" si="95"/>
        <v>2.6932</v>
      </c>
    </row>
    <row r="325" spans="1:25" ht="17.25" customHeight="1" x14ac:dyDescent="0.2">
      <c r="A325" s="75">
        <v>309</v>
      </c>
      <c r="B325" s="89">
        <v>37.74</v>
      </c>
      <c r="C325" s="283">
        <v>23653</v>
      </c>
      <c r="D325" s="411">
        <f t="shared" si="81"/>
        <v>7520.826709062002</v>
      </c>
      <c r="E325" s="342">
        <f t="shared" si="86"/>
        <v>2542</v>
      </c>
      <c r="F325" s="338">
        <f t="shared" si="87"/>
        <v>150</v>
      </c>
      <c r="G325" s="407">
        <v>68</v>
      </c>
      <c r="H325" s="425">
        <f t="shared" si="88"/>
        <v>10280.826709062003</v>
      </c>
      <c r="I325" s="117">
        <f t="shared" si="82"/>
        <v>8.1875999999999998</v>
      </c>
      <c r="J325" s="96">
        <v>56.33</v>
      </c>
      <c r="K325" s="283">
        <v>23653</v>
      </c>
      <c r="L325" s="407">
        <f t="shared" si="83"/>
        <v>5038.8070300017753</v>
      </c>
      <c r="M325" s="342">
        <f t="shared" si="89"/>
        <v>1703</v>
      </c>
      <c r="N325" s="338">
        <f t="shared" si="90"/>
        <v>101</v>
      </c>
      <c r="O325" s="435">
        <v>41</v>
      </c>
      <c r="P325" s="425">
        <f t="shared" si="91"/>
        <v>6883.8070300017753</v>
      </c>
      <c r="Q325" s="117">
        <f t="shared" si="84"/>
        <v>5.4855</v>
      </c>
      <c r="R325" s="120">
        <v>114.36</v>
      </c>
      <c r="S325" s="283">
        <v>23653</v>
      </c>
      <c r="T325" s="407">
        <f t="shared" si="85"/>
        <v>2481.9517313746064</v>
      </c>
      <c r="U325" s="387">
        <f t="shared" si="92"/>
        <v>839</v>
      </c>
      <c r="V325" s="338">
        <f t="shared" si="93"/>
        <v>50</v>
      </c>
      <c r="W325" s="435">
        <v>27</v>
      </c>
      <c r="X325" s="425">
        <f t="shared" si="94"/>
        <v>3397.9517313746064</v>
      </c>
      <c r="Y325" s="79">
        <f t="shared" si="95"/>
        <v>2.702</v>
      </c>
    </row>
    <row r="326" spans="1:25" ht="17.25" customHeight="1" x14ac:dyDescent="0.2">
      <c r="A326" s="109">
        <v>310</v>
      </c>
      <c r="B326" s="89">
        <v>37.74</v>
      </c>
      <c r="C326" s="283">
        <v>23653</v>
      </c>
      <c r="D326" s="411">
        <f t="shared" si="81"/>
        <v>7520.826709062002</v>
      </c>
      <c r="E326" s="342">
        <f t="shared" si="86"/>
        <v>2542</v>
      </c>
      <c r="F326" s="338">
        <f t="shared" si="87"/>
        <v>150</v>
      </c>
      <c r="G326" s="407">
        <v>68</v>
      </c>
      <c r="H326" s="425">
        <f t="shared" si="88"/>
        <v>10280.826709062003</v>
      </c>
      <c r="I326" s="117">
        <f t="shared" si="82"/>
        <v>8.2141000000000002</v>
      </c>
      <c r="J326" s="96">
        <v>56.33</v>
      </c>
      <c r="K326" s="283">
        <v>23653</v>
      </c>
      <c r="L326" s="407">
        <f t="shared" si="83"/>
        <v>5038.8070300017753</v>
      </c>
      <c r="M326" s="342">
        <f t="shared" si="89"/>
        <v>1703</v>
      </c>
      <c r="N326" s="338">
        <f t="shared" si="90"/>
        <v>101</v>
      </c>
      <c r="O326" s="435">
        <v>41</v>
      </c>
      <c r="P326" s="425">
        <f t="shared" si="91"/>
        <v>6883.8070300017753</v>
      </c>
      <c r="Q326" s="117">
        <f t="shared" si="84"/>
        <v>5.5033000000000003</v>
      </c>
      <c r="R326" s="120">
        <v>114.36</v>
      </c>
      <c r="S326" s="283">
        <v>23653</v>
      </c>
      <c r="T326" s="407">
        <f t="shared" si="85"/>
        <v>2481.9517313746064</v>
      </c>
      <c r="U326" s="387">
        <f t="shared" si="92"/>
        <v>839</v>
      </c>
      <c r="V326" s="338">
        <f t="shared" si="93"/>
        <v>50</v>
      </c>
      <c r="W326" s="435">
        <v>27</v>
      </c>
      <c r="X326" s="425">
        <f t="shared" si="94"/>
        <v>3397.9517313746064</v>
      </c>
      <c r="Y326" s="79">
        <f t="shared" si="95"/>
        <v>2.7107000000000001</v>
      </c>
    </row>
    <row r="327" spans="1:25" ht="17.25" customHeight="1" x14ac:dyDescent="0.2">
      <c r="A327" s="75">
        <v>311</v>
      </c>
      <c r="B327" s="89">
        <v>37.74</v>
      </c>
      <c r="C327" s="283">
        <v>23653</v>
      </c>
      <c r="D327" s="411">
        <f t="shared" si="81"/>
        <v>7520.826709062002</v>
      </c>
      <c r="E327" s="342">
        <f t="shared" si="86"/>
        <v>2542</v>
      </c>
      <c r="F327" s="338">
        <f t="shared" si="87"/>
        <v>150</v>
      </c>
      <c r="G327" s="407">
        <v>68</v>
      </c>
      <c r="H327" s="425">
        <f t="shared" si="88"/>
        <v>10280.826709062003</v>
      </c>
      <c r="I327" s="117">
        <f t="shared" si="82"/>
        <v>8.2406000000000006</v>
      </c>
      <c r="J327" s="96">
        <v>56.33</v>
      </c>
      <c r="K327" s="283">
        <v>23653</v>
      </c>
      <c r="L327" s="407">
        <f t="shared" si="83"/>
        <v>5038.8070300017753</v>
      </c>
      <c r="M327" s="342">
        <f t="shared" si="89"/>
        <v>1703</v>
      </c>
      <c r="N327" s="338">
        <f t="shared" si="90"/>
        <v>101</v>
      </c>
      <c r="O327" s="435">
        <v>41</v>
      </c>
      <c r="P327" s="425">
        <f t="shared" si="91"/>
        <v>6883.8070300017753</v>
      </c>
      <c r="Q327" s="117">
        <f t="shared" si="84"/>
        <v>5.5209999999999999</v>
      </c>
      <c r="R327" s="120">
        <v>114.36</v>
      </c>
      <c r="S327" s="283">
        <v>23653</v>
      </c>
      <c r="T327" s="407">
        <f t="shared" si="85"/>
        <v>2481.9517313746064</v>
      </c>
      <c r="U327" s="387">
        <f t="shared" si="92"/>
        <v>839</v>
      </c>
      <c r="V327" s="338">
        <f t="shared" si="93"/>
        <v>50</v>
      </c>
      <c r="W327" s="435">
        <v>27</v>
      </c>
      <c r="X327" s="425">
        <f t="shared" si="94"/>
        <v>3397.9517313746064</v>
      </c>
      <c r="Y327" s="79">
        <f t="shared" si="95"/>
        <v>2.7195</v>
      </c>
    </row>
    <row r="328" spans="1:25" ht="17.25" customHeight="1" x14ac:dyDescent="0.2">
      <c r="A328" s="75">
        <v>312</v>
      </c>
      <c r="B328" s="89">
        <v>37.74</v>
      </c>
      <c r="C328" s="283">
        <v>23653</v>
      </c>
      <c r="D328" s="411">
        <f t="shared" si="81"/>
        <v>7520.826709062002</v>
      </c>
      <c r="E328" s="342">
        <f t="shared" si="86"/>
        <v>2542</v>
      </c>
      <c r="F328" s="338">
        <f t="shared" si="87"/>
        <v>150</v>
      </c>
      <c r="G328" s="407">
        <v>68</v>
      </c>
      <c r="H328" s="425">
        <f t="shared" si="88"/>
        <v>10280.826709062003</v>
      </c>
      <c r="I328" s="117">
        <f t="shared" si="82"/>
        <v>8.2670999999999992</v>
      </c>
      <c r="J328" s="96">
        <v>56.33</v>
      </c>
      <c r="K328" s="283">
        <v>23653</v>
      </c>
      <c r="L328" s="407">
        <f t="shared" si="83"/>
        <v>5038.8070300017753</v>
      </c>
      <c r="M328" s="342">
        <f t="shared" si="89"/>
        <v>1703</v>
      </c>
      <c r="N328" s="338">
        <f t="shared" si="90"/>
        <v>101</v>
      </c>
      <c r="O328" s="435">
        <v>41</v>
      </c>
      <c r="P328" s="425">
        <f t="shared" si="91"/>
        <v>6883.8070300017753</v>
      </c>
      <c r="Q328" s="117">
        <f t="shared" si="84"/>
        <v>5.5388000000000002</v>
      </c>
      <c r="R328" s="120">
        <v>114.36</v>
      </c>
      <c r="S328" s="283">
        <v>23653</v>
      </c>
      <c r="T328" s="407">
        <f t="shared" si="85"/>
        <v>2481.9517313746064</v>
      </c>
      <c r="U328" s="387">
        <f t="shared" si="92"/>
        <v>839</v>
      </c>
      <c r="V328" s="338">
        <f t="shared" si="93"/>
        <v>50</v>
      </c>
      <c r="W328" s="435">
        <v>27</v>
      </c>
      <c r="X328" s="425">
        <f t="shared" si="94"/>
        <v>3397.9517313746064</v>
      </c>
      <c r="Y328" s="79">
        <f t="shared" si="95"/>
        <v>2.7282000000000002</v>
      </c>
    </row>
    <row r="329" spans="1:25" ht="17.25" customHeight="1" x14ac:dyDescent="0.2">
      <c r="A329" s="75">
        <v>313</v>
      </c>
      <c r="B329" s="89">
        <v>37.74</v>
      </c>
      <c r="C329" s="283">
        <v>23653</v>
      </c>
      <c r="D329" s="411">
        <f t="shared" si="81"/>
        <v>7520.826709062002</v>
      </c>
      <c r="E329" s="342">
        <f t="shared" si="86"/>
        <v>2542</v>
      </c>
      <c r="F329" s="338">
        <f t="shared" si="87"/>
        <v>150</v>
      </c>
      <c r="G329" s="407">
        <v>68</v>
      </c>
      <c r="H329" s="425">
        <f t="shared" si="88"/>
        <v>10280.826709062003</v>
      </c>
      <c r="I329" s="117">
        <f t="shared" si="82"/>
        <v>8.2935999999999996</v>
      </c>
      <c r="J329" s="96">
        <v>56.33</v>
      </c>
      <c r="K329" s="283">
        <v>23653</v>
      </c>
      <c r="L329" s="407">
        <f t="shared" si="83"/>
        <v>5038.8070300017753</v>
      </c>
      <c r="M329" s="342">
        <f t="shared" si="89"/>
        <v>1703</v>
      </c>
      <c r="N329" s="338">
        <f t="shared" si="90"/>
        <v>101</v>
      </c>
      <c r="O329" s="435">
        <v>41</v>
      </c>
      <c r="P329" s="425">
        <f t="shared" si="91"/>
        <v>6883.8070300017753</v>
      </c>
      <c r="Q329" s="117">
        <f t="shared" si="84"/>
        <v>5.5564999999999998</v>
      </c>
      <c r="R329" s="120">
        <v>114.36</v>
      </c>
      <c r="S329" s="283">
        <v>23653</v>
      </c>
      <c r="T329" s="407">
        <f t="shared" si="85"/>
        <v>2481.9517313746064</v>
      </c>
      <c r="U329" s="387">
        <f t="shared" si="92"/>
        <v>839</v>
      </c>
      <c r="V329" s="338">
        <f t="shared" si="93"/>
        <v>50</v>
      </c>
      <c r="W329" s="435">
        <v>27</v>
      </c>
      <c r="X329" s="425">
        <f t="shared" si="94"/>
        <v>3397.9517313746064</v>
      </c>
      <c r="Y329" s="79">
        <f t="shared" si="95"/>
        <v>2.7370000000000001</v>
      </c>
    </row>
    <row r="330" spans="1:25" ht="17.25" customHeight="1" x14ac:dyDescent="0.2">
      <c r="A330" s="75">
        <v>314</v>
      </c>
      <c r="B330" s="89">
        <v>37.74</v>
      </c>
      <c r="C330" s="283">
        <v>23653</v>
      </c>
      <c r="D330" s="411">
        <f t="shared" si="81"/>
        <v>7520.826709062002</v>
      </c>
      <c r="E330" s="342">
        <f t="shared" si="86"/>
        <v>2542</v>
      </c>
      <c r="F330" s="338">
        <f t="shared" si="87"/>
        <v>150</v>
      </c>
      <c r="G330" s="407">
        <v>68</v>
      </c>
      <c r="H330" s="425">
        <f t="shared" si="88"/>
        <v>10280.826709062003</v>
      </c>
      <c r="I330" s="117">
        <f t="shared" si="82"/>
        <v>8.3201000000000001</v>
      </c>
      <c r="J330" s="96">
        <v>56.33</v>
      </c>
      <c r="K330" s="283">
        <v>23653</v>
      </c>
      <c r="L330" s="407">
        <f t="shared" si="83"/>
        <v>5038.8070300017753</v>
      </c>
      <c r="M330" s="342">
        <f t="shared" si="89"/>
        <v>1703</v>
      </c>
      <c r="N330" s="338">
        <f t="shared" si="90"/>
        <v>101</v>
      </c>
      <c r="O330" s="435">
        <v>41</v>
      </c>
      <c r="P330" s="425">
        <f t="shared" si="91"/>
        <v>6883.8070300017753</v>
      </c>
      <c r="Q330" s="117">
        <f t="shared" si="84"/>
        <v>5.5743</v>
      </c>
      <c r="R330" s="120">
        <v>114.36</v>
      </c>
      <c r="S330" s="283">
        <v>23653</v>
      </c>
      <c r="T330" s="407">
        <f t="shared" si="85"/>
        <v>2481.9517313746064</v>
      </c>
      <c r="U330" s="387">
        <f t="shared" si="92"/>
        <v>839</v>
      </c>
      <c r="V330" s="338">
        <f t="shared" si="93"/>
        <v>50</v>
      </c>
      <c r="W330" s="435">
        <v>27</v>
      </c>
      <c r="X330" s="425">
        <f t="shared" si="94"/>
        <v>3397.9517313746064</v>
      </c>
      <c r="Y330" s="79">
        <f t="shared" si="95"/>
        <v>2.7456999999999998</v>
      </c>
    </row>
    <row r="331" spans="1:25" ht="17.25" customHeight="1" x14ac:dyDescent="0.2">
      <c r="A331" s="75">
        <v>315</v>
      </c>
      <c r="B331" s="89">
        <v>37.74</v>
      </c>
      <c r="C331" s="283">
        <v>23653</v>
      </c>
      <c r="D331" s="411">
        <f t="shared" si="81"/>
        <v>7520.826709062002</v>
      </c>
      <c r="E331" s="342">
        <f t="shared" si="86"/>
        <v>2542</v>
      </c>
      <c r="F331" s="338">
        <f t="shared" si="87"/>
        <v>150</v>
      </c>
      <c r="G331" s="407">
        <v>68</v>
      </c>
      <c r="H331" s="425">
        <f t="shared" si="88"/>
        <v>10280.826709062003</v>
      </c>
      <c r="I331" s="117">
        <f t="shared" si="82"/>
        <v>8.3466000000000005</v>
      </c>
      <c r="J331" s="96">
        <v>56.33</v>
      </c>
      <c r="K331" s="283">
        <v>23653</v>
      </c>
      <c r="L331" s="407">
        <f t="shared" si="83"/>
        <v>5038.8070300017753</v>
      </c>
      <c r="M331" s="342">
        <f t="shared" si="89"/>
        <v>1703</v>
      </c>
      <c r="N331" s="338">
        <f t="shared" si="90"/>
        <v>101</v>
      </c>
      <c r="O331" s="435">
        <v>41</v>
      </c>
      <c r="P331" s="425">
        <f t="shared" si="91"/>
        <v>6883.8070300017753</v>
      </c>
      <c r="Q331" s="117">
        <f t="shared" si="84"/>
        <v>5.5919999999999996</v>
      </c>
      <c r="R331" s="120">
        <v>114.36</v>
      </c>
      <c r="S331" s="283">
        <v>23653</v>
      </c>
      <c r="T331" s="407">
        <f t="shared" si="85"/>
        <v>2481.9517313746064</v>
      </c>
      <c r="U331" s="387">
        <f t="shared" si="92"/>
        <v>839</v>
      </c>
      <c r="V331" s="338">
        <f t="shared" si="93"/>
        <v>50</v>
      </c>
      <c r="W331" s="435">
        <v>27</v>
      </c>
      <c r="X331" s="425">
        <f t="shared" si="94"/>
        <v>3397.9517313746064</v>
      </c>
      <c r="Y331" s="79">
        <f t="shared" si="95"/>
        <v>2.7545000000000002</v>
      </c>
    </row>
    <row r="332" spans="1:25" ht="17.25" customHeight="1" x14ac:dyDescent="0.2">
      <c r="A332" s="75">
        <v>316</v>
      </c>
      <c r="B332" s="89">
        <v>37.74</v>
      </c>
      <c r="C332" s="283">
        <v>23653</v>
      </c>
      <c r="D332" s="411">
        <f t="shared" si="81"/>
        <v>7520.826709062002</v>
      </c>
      <c r="E332" s="342">
        <f t="shared" si="86"/>
        <v>2542</v>
      </c>
      <c r="F332" s="338">
        <f t="shared" si="87"/>
        <v>150</v>
      </c>
      <c r="G332" s="407">
        <v>68</v>
      </c>
      <c r="H332" s="425">
        <f t="shared" si="88"/>
        <v>10280.826709062003</v>
      </c>
      <c r="I332" s="117">
        <f t="shared" si="82"/>
        <v>8.3731000000000009</v>
      </c>
      <c r="J332" s="96">
        <v>56.33</v>
      </c>
      <c r="K332" s="283">
        <v>23653</v>
      </c>
      <c r="L332" s="407">
        <f t="shared" si="83"/>
        <v>5038.8070300017753</v>
      </c>
      <c r="M332" s="342">
        <f t="shared" si="89"/>
        <v>1703</v>
      </c>
      <c r="N332" s="338">
        <f t="shared" si="90"/>
        <v>101</v>
      </c>
      <c r="O332" s="435">
        <v>41</v>
      </c>
      <c r="P332" s="425">
        <f t="shared" si="91"/>
        <v>6883.8070300017753</v>
      </c>
      <c r="Q332" s="117">
        <f t="shared" si="84"/>
        <v>5.6097999999999999</v>
      </c>
      <c r="R332" s="120">
        <v>114.36</v>
      </c>
      <c r="S332" s="283">
        <v>23653</v>
      </c>
      <c r="T332" s="407">
        <f t="shared" si="85"/>
        <v>2481.9517313746064</v>
      </c>
      <c r="U332" s="387">
        <f t="shared" si="92"/>
        <v>839</v>
      </c>
      <c r="V332" s="338">
        <f t="shared" si="93"/>
        <v>50</v>
      </c>
      <c r="W332" s="435">
        <v>27</v>
      </c>
      <c r="X332" s="425">
        <f t="shared" si="94"/>
        <v>3397.9517313746064</v>
      </c>
      <c r="Y332" s="79">
        <f t="shared" si="95"/>
        <v>2.7631999999999999</v>
      </c>
    </row>
    <row r="333" spans="1:25" ht="17.25" customHeight="1" x14ac:dyDescent="0.2">
      <c r="A333" s="75">
        <v>317</v>
      </c>
      <c r="B333" s="89">
        <v>37.74</v>
      </c>
      <c r="C333" s="283">
        <v>23653</v>
      </c>
      <c r="D333" s="411">
        <f t="shared" si="81"/>
        <v>7520.826709062002</v>
      </c>
      <c r="E333" s="342">
        <f t="shared" si="86"/>
        <v>2542</v>
      </c>
      <c r="F333" s="338">
        <f t="shared" si="87"/>
        <v>150</v>
      </c>
      <c r="G333" s="407">
        <v>68</v>
      </c>
      <c r="H333" s="425">
        <f t="shared" si="88"/>
        <v>10280.826709062003</v>
      </c>
      <c r="I333" s="117">
        <f t="shared" si="82"/>
        <v>8.3995999999999995</v>
      </c>
      <c r="J333" s="96">
        <v>56.33</v>
      </c>
      <c r="K333" s="283">
        <v>23653</v>
      </c>
      <c r="L333" s="407">
        <f t="shared" si="83"/>
        <v>5038.8070300017753</v>
      </c>
      <c r="M333" s="342">
        <f t="shared" si="89"/>
        <v>1703</v>
      </c>
      <c r="N333" s="338">
        <f t="shared" si="90"/>
        <v>101</v>
      </c>
      <c r="O333" s="435">
        <v>41</v>
      </c>
      <c r="P333" s="425">
        <f t="shared" si="91"/>
        <v>6883.8070300017753</v>
      </c>
      <c r="Q333" s="117">
        <f t="shared" si="84"/>
        <v>5.6276000000000002</v>
      </c>
      <c r="R333" s="120">
        <v>114.36</v>
      </c>
      <c r="S333" s="283">
        <v>23653</v>
      </c>
      <c r="T333" s="407">
        <f t="shared" si="85"/>
        <v>2481.9517313746064</v>
      </c>
      <c r="U333" s="387">
        <f t="shared" si="92"/>
        <v>839</v>
      </c>
      <c r="V333" s="338">
        <f t="shared" si="93"/>
        <v>50</v>
      </c>
      <c r="W333" s="435">
        <v>27</v>
      </c>
      <c r="X333" s="425">
        <f t="shared" si="94"/>
        <v>3397.9517313746064</v>
      </c>
      <c r="Y333" s="79">
        <f t="shared" si="95"/>
        <v>2.7719</v>
      </c>
    </row>
    <row r="334" spans="1:25" ht="17.25" customHeight="1" x14ac:dyDescent="0.2">
      <c r="A334" s="75">
        <v>318</v>
      </c>
      <c r="B334" s="89">
        <v>37.74</v>
      </c>
      <c r="C334" s="283">
        <v>23653</v>
      </c>
      <c r="D334" s="411">
        <f t="shared" si="81"/>
        <v>7520.826709062002</v>
      </c>
      <c r="E334" s="342">
        <f t="shared" si="86"/>
        <v>2542</v>
      </c>
      <c r="F334" s="338">
        <f t="shared" si="87"/>
        <v>150</v>
      </c>
      <c r="G334" s="407">
        <v>68</v>
      </c>
      <c r="H334" s="425">
        <f t="shared" si="88"/>
        <v>10280.826709062003</v>
      </c>
      <c r="I334" s="117">
        <f t="shared" si="82"/>
        <v>8.4260999999999999</v>
      </c>
      <c r="J334" s="96">
        <v>56.33</v>
      </c>
      <c r="K334" s="283">
        <v>23653</v>
      </c>
      <c r="L334" s="407">
        <f t="shared" si="83"/>
        <v>5038.8070300017753</v>
      </c>
      <c r="M334" s="342">
        <f t="shared" si="89"/>
        <v>1703</v>
      </c>
      <c r="N334" s="338">
        <f t="shared" si="90"/>
        <v>101</v>
      </c>
      <c r="O334" s="435">
        <v>41</v>
      </c>
      <c r="P334" s="425">
        <f t="shared" si="91"/>
        <v>6883.8070300017753</v>
      </c>
      <c r="Q334" s="117">
        <f t="shared" si="84"/>
        <v>5.6452999999999998</v>
      </c>
      <c r="R334" s="120">
        <v>114.36</v>
      </c>
      <c r="S334" s="283">
        <v>23653</v>
      </c>
      <c r="T334" s="407">
        <f t="shared" si="85"/>
        <v>2481.9517313746064</v>
      </c>
      <c r="U334" s="387">
        <f t="shared" si="92"/>
        <v>839</v>
      </c>
      <c r="V334" s="338">
        <f t="shared" si="93"/>
        <v>50</v>
      </c>
      <c r="W334" s="435">
        <v>27</v>
      </c>
      <c r="X334" s="425">
        <f t="shared" si="94"/>
        <v>3397.9517313746064</v>
      </c>
      <c r="Y334" s="79">
        <f t="shared" si="95"/>
        <v>2.7806999999999999</v>
      </c>
    </row>
    <row r="335" spans="1:25" ht="17.25" customHeight="1" x14ac:dyDescent="0.2">
      <c r="A335" s="75">
        <v>319</v>
      </c>
      <c r="B335" s="89">
        <v>37.74</v>
      </c>
      <c r="C335" s="283">
        <v>23653</v>
      </c>
      <c r="D335" s="411">
        <f t="shared" si="81"/>
        <v>7520.826709062002</v>
      </c>
      <c r="E335" s="342">
        <f t="shared" si="86"/>
        <v>2542</v>
      </c>
      <c r="F335" s="338">
        <f t="shared" si="87"/>
        <v>150</v>
      </c>
      <c r="G335" s="407">
        <v>68</v>
      </c>
      <c r="H335" s="425">
        <f t="shared" si="88"/>
        <v>10280.826709062003</v>
      </c>
      <c r="I335" s="117">
        <f t="shared" si="82"/>
        <v>8.4526000000000003</v>
      </c>
      <c r="J335" s="96">
        <v>56.33</v>
      </c>
      <c r="K335" s="283">
        <v>23653</v>
      </c>
      <c r="L335" s="407">
        <f t="shared" si="83"/>
        <v>5038.8070300017753</v>
      </c>
      <c r="M335" s="342">
        <f t="shared" si="89"/>
        <v>1703</v>
      </c>
      <c r="N335" s="338">
        <f t="shared" si="90"/>
        <v>101</v>
      </c>
      <c r="O335" s="435">
        <v>41</v>
      </c>
      <c r="P335" s="425">
        <f t="shared" si="91"/>
        <v>6883.8070300017753</v>
      </c>
      <c r="Q335" s="117">
        <f t="shared" si="84"/>
        <v>5.6631</v>
      </c>
      <c r="R335" s="120">
        <v>114.36</v>
      </c>
      <c r="S335" s="283">
        <v>23653</v>
      </c>
      <c r="T335" s="407">
        <f t="shared" si="85"/>
        <v>2481.9517313746064</v>
      </c>
      <c r="U335" s="387">
        <f t="shared" si="92"/>
        <v>839</v>
      </c>
      <c r="V335" s="338">
        <f t="shared" si="93"/>
        <v>50</v>
      </c>
      <c r="W335" s="435">
        <v>27</v>
      </c>
      <c r="X335" s="425">
        <f t="shared" si="94"/>
        <v>3397.9517313746064</v>
      </c>
      <c r="Y335" s="79">
        <f t="shared" si="95"/>
        <v>2.7894000000000001</v>
      </c>
    </row>
    <row r="336" spans="1:25" ht="17.25" customHeight="1" thickBot="1" x14ac:dyDescent="0.25">
      <c r="A336" s="110">
        <v>320</v>
      </c>
      <c r="B336" s="235">
        <v>37.74</v>
      </c>
      <c r="C336" s="461">
        <v>23653</v>
      </c>
      <c r="D336" s="420">
        <f t="shared" si="81"/>
        <v>7520.826709062002</v>
      </c>
      <c r="E336" s="343">
        <f t="shared" si="86"/>
        <v>2542</v>
      </c>
      <c r="F336" s="341">
        <f t="shared" si="87"/>
        <v>150</v>
      </c>
      <c r="G336" s="408">
        <v>68</v>
      </c>
      <c r="H336" s="427">
        <f t="shared" si="88"/>
        <v>10280.826709062003</v>
      </c>
      <c r="I336" s="118">
        <f t="shared" si="82"/>
        <v>8.4791000000000007</v>
      </c>
      <c r="J336" s="236">
        <v>56.33</v>
      </c>
      <c r="K336" s="461">
        <v>23653</v>
      </c>
      <c r="L336" s="408">
        <f t="shared" si="83"/>
        <v>5038.8070300017753</v>
      </c>
      <c r="M336" s="343">
        <f t="shared" si="89"/>
        <v>1703</v>
      </c>
      <c r="N336" s="341">
        <f t="shared" si="90"/>
        <v>101</v>
      </c>
      <c r="O336" s="436">
        <v>41</v>
      </c>
      <c r="P336" s="427">
        <f t="shared" si="91"/>
        <v>6883.8070300017753</v>
      </c>
      <c r="Q336" s="118">
        <f t="shared" si="84"/>
        <v>5.6807999999999996</v>
      </c>
      <c r="R336" s="298">
        <v>114.36</v>
      </c>
      <c r="S336" s="461">
        <v>23653</v>
      </c>
      <c r="T336" s="408">
        <f t="shared" si="85"/>
        <v>2481.9517313746064</v>
      </c>
      <c r="U336" s="391">
        <f t="shared" si="92"/>
        <v>839</v>
      </c>
      <c r="V336" s="341">
        <f t="shared" si="93"/>
        <v>50</v>
      </c>
      <c r="W336" s="436">
        <v>27</v>
      </c>
      <c r="X336" s="427">
        <f t="shared" si="94"/>
        <v>3397.9517313746064</v>
      </c>
      <c r="Y336" s="87">
        <f t="shared" si="95"/>
        <v>2.7982</v>
      </c>
    </row>
    <row r="337" spans="1:24" ht="15" x14ac:dyDescent="0.25">
      <c r="A337" s="111"/>
      <c r="B337" s="111"/>
      <c r="C337" s="111"/>
      <c r="D337" s="111"/>
      <c r="E337" s="111"/>
      <c r="F337" s="111"/>
      <c r="G337" s="111"/>
      <c r="H337" s="111"/>
      <c r="I337" s="111"/>
      <c r="J337" s="111"/>
      <c r="K337" s="111"/>
      <c r="L337" s="111"/>
      <c r="M337" s="111"/>
      <c r="N337" s="111"/>
      <c r="O337" s="111"/>
      <c r="P337" s="111"/>
      <c r="Q337" s="111"/>
      <c r="R337" s="111"/>
      <c r="S337" s="111"/>
      <c r="T337" s="111"/>
      <c r="U337" s="111"/>
      <c r="V337" s="111"/>
      <c r="W337" s="111"/>
      <c r="X337" s="4"/>
    </row>
  </sheetData>
  <mergeCells count="23">
    <mergeCell ref="R14:Y14"/>
    <mergeCell ref="B15:B16"/>
    <mergeCell ref="C15:C16"/>
    <mergeCell ref="E15:E16"/>
    <mergeCell ref="F15:F16"/>
    <mergeCell ref="M15:M16"/>
    <mergeCell ref="U15:U16"/>
    <mergeCell ref="V15:V16"/>
    <mergeCell ref="W15:W16"/>
    <mergeCell ref="X15:X16"/>
    <mergeCell ref="R15:R16"/>
    <mergeCell ref="S15:S16"/>
    <mergeCell ref="A4:M4"/>
    <mergeCell ref="A14:A16"/>
    <mergeCell ref="B14:I14"/>
    <mergeCell ref="J14:Q14"/>
    <mergeCell ref="G15:G16"/>
    <mergeCell ref="H15:H16"/>
    <mergeCell ref="J15:J16"/>
    <mergeCell ref="K15:K16"/>
    <mergeCell ref="N15:N16"/>
    <mergeCell ref="O15:O16"/>
    <mergeCell ref="P15:P16"/>
  </mergeCells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IU1319"/>
  <sheetViews>
    <sheetView workbookViewId="0">
      <selection activeCell="Y1" sqref="Y1"/>
    </sheetView>
  </sheetViews>
  <sheetFormatPr defaultColWidth="9.140625" defaultRowHeight="12.75" x14ac:dyDescent="0.2"/>
  <cols>
    <col min="1" max="1" width="8.28515625" style="113" customWidth="1"/>
    <col min="2" max="2" width="8.28515625" style="5" customWidth="1"/>
    <col min="3" max="3" width="8.140625" style="5" customWidth="1"/>
    <col min="4" max="4" width="12.140625" style="5" customWidth="1"/>
    <col min="5" max="5" width="7.5703125" style="5" customWidth="1"/>
    <col min="6" max="6" width="8.5703125" style="5" customWidth="1"/>
    <col min="7" max="7" width="7.85546875" style="5" customWidth="1"/>
    <col min="8" max="8" width="12.28515625" style="5" customWidth="1"/>
    <col min="9" max="9" width="12.7109375" style="5" customWidth="1"/>
    <col min="10" max="10" width="8.42578125" style="5" customWidth="1"/>
    <col min="11" max="11" width="8.140625" style="5" customWidth="1"/>
    <col min="12" max="12" width="12.140625" style="5" customWidth="1"/>
    <col min="13" max="13" width="9.140625" style="5"/>
    <col min="14" max="14" width="7.5703125" style="113" customWidth="1"/>
    <col min="15" max="15" width="8.85546875" style="5" customWidth="1"/>
    <col min="16" max="16" width="12.28515625" style="5" customWidth="1"/>
    <col min="17" max="17" width="12.42578125" style="5" customWidth="1"/>
    <col min="18" max="19" width="8.140625" style="5" customWidth="1"/>
    <col min="20" max="20" width="12.140625" style="5" customWidth="1"/>
    <col min="21" max="21" width="8.42578125" style="5" customWidth="1"/>
    <col min="22" max="23" width="9.140625" style="5"/>
    <col min="24" max="24" width="12.28515625" style="5" customWidth="1"/>
    <col min="25" max="25" width="12.42578125" style="5" customWidth="1"/>
    <col min="26" max="16384" width="9.140625" style="5"/>
  </cols>
  <sheetData>
    <row r="1" spans="1:25" ht="19.5" x14ac:dyDescent="0.3">
      <c r="A1" s="1" t="s">
        <v>0</v>
      </c>
      <c r="B1" s="2"/>
      <c r="C1" s="2"/>
      <c r="D1" s="3"/>
      <c r="E1" s="3"/>
      <c r="F1" s="3"/>
      <c r="G1" s="3"/>
      <c r="H1" s="4"/>
      <c r="I1" s="4"/>
      <c r="J1" s="4"/>
      <c r="K1" s="3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</row>
    <row r="2" spans="1:25" ht="17.25" x14ac:dyDescent="0.3">
      <c r="A2" s="6" t="s">
        <v>1</v>
      </c>
      <c r="B2" s="2"/>
      <c r="C2" s="2"/>
      <c r="D2" s="3"/>
      <c r="E2" s="3"/>
      <c r="F2" s="3"/>
      <c r="G2" s="3"/>
      <c r="H2" s="4"/>
      <c r="I2" s="4"/>
      <c r="J2" s="4"/>
      <c r="K2" s="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</row>
    <row r="3" spans="1:25" ht="4.5" customHeight="1" x14ac:dyDescent="0.2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25" ht="21.75" customHeight="1" x14ac:dyDescent="0.3">
      <c r="A4" s="651" t="s">
        <v>321</v>
      </c>
      <c r="B4" s="652"/>
      <c r="C4" s="652"/>
      <c r="D4" s="652"/>
      <c r="E4" s="652"/>
      <c r="F4" s="652"/>
      <c r="G4" s="652"/>
      <c r="H4" s="652"/>
      <c r="I4" s="652"/>
      <c r="J4" s="652"/>
      <c r="K4" s="652"/>
      <c r="L4" s="652"/>
      <c r="M4" s="653"/>
      <c r="N4" s="653"/>
      <c r="O4" s="653"/>
      <c r="P4" s="653"/>
      <c r="Q4" s="653"/>
      <c r="R4" s="653"/>
      <c r="S4" s="653"/>
      <c r="T4" s="653"/>
      <c r="U4" s="653"/>
      <c r="V4" s="653"/>
      <c r="W4" s="653"/>
      <c r="X4" s="653"/>
      <c r="Y4" s="653"/>
    </row>
    <row r="5" spans="1:25" ht="17.25" x14ac:dyDescent="0.3">
      <c r="A5" s="59" t="s">
        <v>25</v>
      </c>
      <c r="B5" s="57"/>
      <c r="C5" s="57"/>
      <c r="D5" s="60"/>
      <c r="E5" s="60"/>
      <c r="F5" s="60"/>
      <c r="G5" s="60"/>
      <c r="H5" s="4"/>
      <c r="I5" s="4"/>
      <c r="J5" s="57"/>
      <c r="K5" s="58"/>
      <c r="L5" s="58"/>
      <c r="M5" s="57"/>
      <c r="N5" s="57"/>
      <c r="O5" s="57"/>
      <c r="P5" s="57"/>
      <c r="Q5" s="57"/>
      <c r="R5" s="58"/>
      <c r="S5" s="58"/>
      <c r="T5" s="58"/>
      <c r="U5" s="57"/>
      <c r="V5" s="57"/>
      <c r="W5" s="4"/>
      <c r="X5" s="4"/>
      <c r="Y5" s="4"/>
    </row>
    <row r="6" spans="1:25" ht="15.75" x14ac:dyDescent="0.25">
      <c r="A6" s="60" t="s">
        <v>26</v>
      </c>
      <c r="B6" s="57"/>
      <c r="C6" s="57"/>
      <c r="D6" s="60"/>
      <c r="E6" s="60"/>
      <c r="F6" s="60"/>
      <c r="G6" s="60"/>
      <c r="H6" s="4"/>
      <c r="I6" s="4"/>
      <c r="J6" s="57"/>
      <c r="K6" s="58"/>
      <c r="L6" s="58"/>
      <c r="M6" s="57"/>
      <c r="N6" s="57"/>
      <c r="O6" s="57"/>
      <c r="P6" s="57"/>
      <c r="Q6" s="57"/>
      <c r="R6" s="58"/>
      <c r="S6" s="58"/>
      <c r="T6" s="58"/>
      <c r="U6" s="57"/>
      <c r="V6" s="57"/>
      <c r="W6" s="4"/>
      <c r="X6" s="4"/>
      <c r="Y6" s="4"/>
    </row>
    <row r="7" spans="1:25" s="22" customFormat="1" ht="16.5" thickBot="1" x14ac:dyDescent="0.3">
      <c r="A7" s="60"/>
      <c r="B7" s="61"/>
      <c r="C7" s="61"/>
      <c r="D7" s="60"/>
      <c r="E7" s="60"/>
      <c r="F7" s="60"/>
      <c r="G7" s="60"/>
      <c r="H7" s="62"/>
      <c r="I7" s="62"/>
      <c r="J7" s="61"/>
      <c r="K7" s="60"/>
      <c r="L7" s="60"/>
      <c r="M7" s="61"/>
      <c r="N7" s="61"/>
      <c r="O7" s="61"/>
      <c r="P7" s="61"/>
      <c r="Q7" s="61"/>
      <c r="R7" s="60"/>
      <c r="S7" s="60"/>
      <c r="T7" s="60"/>
      <c r="U7" s="61"/>
      <c r="V7" s="61"/>
      <c r="W7" s="62"/>
      <c r="X7" s="62"/>
      <c r="Y7" s="62"/>
    </row>
    <row r="8" spans="1:25" s="22" customFormat="1" ht="16.5" x14ac:dyDescent="0.3">
      <c r="A8" s="126" t="s">
        <v>27</v>
      </c>
      <c r="B8" s="127"/>
      <c r="C8" s="245"/>
      <c r="D8" s="19"/>
      <c r="E8" s="128"/>
      <c r="F8" s="128"/>
      <c r="G8" s="129"/>
      <c r="H8" s="18" t="s">
        <v>5</v>
      </c>
      <c r="I8" s="54" t="s">
        <v>6</v>
      </c>
      <c r="J8" s="130" t="s">
        <v>28</v>
      </c>
      <c r="K8" s="128"/>
      <c r="L8" s="128"/>
      <c r="M8" s="130"/>
      <c r="N8" s="128"/>
      <c r="O8" s="128"/>
      <c r="P8" s="18" t="s">
        <v>5</v>
      </c>
      <c r="Q8" s="54" t="s">
        <v>6</v>
      </c>
      <c r="R8" s="131" t="s">
        <v>29</v>
      </c>
      <c r="S8" s="128"/>
      <c r="T8" s="128"/>
      <c r="U8" s="130"/>
      <c r="V8" s="128"/>
      <c r="W8" s="128"/>
      <c r="X8" s="18" t="s">
        <v>5</v>
      </c>
      <c r="Y8" s="132" t="s">
        <v>6</v>
      </c>
    </row>
    <row r="9" spans="1:25" s="65" customFormat="1" ht="15.75" x14ac:dyDescent="0.25">
      <c r="A9" s="23" t="s">
        <v>45</v>
      </c>
      <c r="B9" s="242"/>
      <c r="C9" s="24"/>
      <c r="D9" s="30"/>
      <c r="E9" s="24"/>
      <c r="F9" s="24"/>
      <c r="G9" s="133"/>
      <c r="H9" s="26" t="s">
        <v>46</v>
      </c>
      <c r="I9" s="134">
        <v>68</v>
      </c>
      <c r="J9" s="135" t="s">
        <v>45</v>
      </c>
      <c r="K9" s="24"/>
      <c r="L9" s="24"/>
      <c r="M9" s="30"/>
      <c r="N9" s="24"/>
      <c r="O9" s="24"/>
      <c r="P9" s="26" t="s">
        <v>267</v>
      </c>
      <c r="Q9" s="25">
        <v>41</v>
      </c>
      <c r="R9" s="135" t="s">
        <v>45</v>
      </c>
      <c r="S9" s="24"/>
      <c r="T9" s="24"/>
      <c r="U9" s="30"/>
      <c r="V9" s="24"/>
      <c r="W9" s="24"/>
      <c r="X9" s="26" t="s">
        <v>268</v>
      </c>
      <c r="Y9" s="136">
        <v>27</v>
      </c>
    </row>
    <row r="10" spans="1:25" s="65" customFormat="1" ht="15.75" x14ac:dyDescent="0.25">
      <c r="A10" s="23" t="s">
        <v>49</v>
      </c>
      <c r="B10" s="242"/>
      <c r="C10" s="24"/>
      <c r="D10" s="30"/>
      <c r="E10" s="24"/>
      <c r="F10" s="24"/>
      <c r="G10" s="133"/>
      <c r="H10" s="26" t="s">
        <v>278</v>
      </c>
      <c r="I10" s="134">
        <v>68</v>
      </c>
      <c r="J10" s="135" t="s">
        <v>49</v>
      </c>
      <c r="K10" s="24"/>
      <c r="L10" s="24"/>
      <c r="M10" s="30"/>
      <c r="N10" s="24"/>
      <c r="O10" s="24"/>
      <c r="P10" s="26" t="s">
        <v>281</v>
      </c>
      <c r="Q10" s="25">
        <v>41</v>
      </c>
      <c r="R10" s="135" t="s">
        <v>49</v>
      </c>
      <c r="S10" s="24"/>
      <c r="T10" s="24"/>
      <c r="U10" s="30"/>
      <c r="V10" s="24"/>
      <c r="W10" s="24"/>
      <c r="X10" s="26" t="s">
        <v>287</v>
      </c>
      <c r="Y10" s="136">
        <v>27</v>
      </c>
    </row>
    <row r="11" spans="1:25" s="65" customFormat="1" ht="15.75" x14ac:dyDescent="0.25">
      <c r="A11" s="23" t="s">
        <v>53</v>
      </c>
      <c r="B11" s="243"/>
      <c r="C11" s="138"/>
      <c r="D11" s="139"/>
      <c r="E11" s="138"/>
      <c r="F11" s="138"/>
      <c r="G11" s="140"/>
      <c r="H11" s="137" t="s">
        <v>279</v>
      </c>
      <c r="I11" s="134">
        <v>68</v>
      </c>
      <c r="J11" s="141" t="s">
        <v>53</v>
      </c>
      <c r="K11" s="138"/>
      <c r="L11" s="138"/>
      <c r="M11" s="139"/>
      <c r="N11" s="138"/>
      <c r="O11" s="138"/>
      <c r="P11" s="137" t="s">
        <v>284</v>
      </c>
      <c r="Q11" s="25">
        <v>41</v>
      </c>
      <c r="R11" s="141" t="s">
        <v>53</v>
      </c>
      <c r="S11" s="138"/>
      <c r="T11" s="138"/>
      <c r="U11" s="139"/>
      <c r="V11" s="138"/>
      <c r="W11" s="138"/>
      <c r="X11" s="137" t="s">
        <v>288</v>
      </c>
      <c r="Y11" s="136">
        <v>27</v>
      </c>
    </row>
    <row r="12" spans="1:25" s="65" customFormat="1" ht="15.75" x14ac:dyDescent="0.25">
      <c r="A12" s="23" t="s">
        <v>57</v>
      </c>
      <c r="B12" s="243"/>
      <c r="C12" s="138"/>
      <c r="D12" s="139"/>
      <c r="E12" s="138"/>
      <c r="F12" s="138"/>
      <c r="G12" s="140"/>
      <c r="H12" s="137" t="s">
        <v>280</v>
      </c>
      <c r="I12" s="134">
        <v>68</v>
      </c>
      <c r="J12" s="141" t="s">
        <v>57</v>
      </c>
      <c r="K12" s="138"/>
      <c r="L12" s="138"/>
      <c r="M12" s="139"/>
      <c r="N12" s="138"/>
      <c r="O12" s="138"/>
      <c r="P12" s="137" t="s">
        <v>285</v>
      </c>
      <c r="Q12" s="25">
        <v>41</v>
      </c>
      <c r="R12" s="141" t="s">
        <v>57</v>
      </c>
      <c r="S12" s="138"/>
      <c r="T12" s="138"/>
      <c r="U12" s="139"/>
      <c r="V12" s="138"/>
      <c r="W12" s="138"/>
      <c r="X12" s="137" t="s">
        <v>289</v>
      </c>
      <c r="Y12" s="136">
        <v>27</v>
      </c>
    </row>
    <row r="13" spans="1:25" s="65" customFormat="1" ht="15.75" x14ac:dyDescent="0.25">
      <c r="A13" s="23" t="s">
        <v>61</v>
      </c>
      <c r="B13" s="243"/>
      <c r="C13" s="138"/>
      <c r="D13" s="139"/>
      <c r="E13" s="138"/>
      <c r="F13" s="138"/>
      <c r="G13" s="140"/>
      <c r="H13" s="137" t="s">
        <v>277</v>
      </c>
      <c r="I13" s="134">
        <v>68</v>
      </c>
      <c r="J13" s="141" t="s">
        <v>61</v>
      </c>
      <c r="K13" s="138"/>
      <c r="L13" s="138"/>
      <c r="M13" s="139"/>
      <c r="N13" s="138"/>
      <c r="O13" s="138"/>
      <c r="P13" s="137" t="s">
        <v>286</v>
      </c>
      <c r="Q13" s="25">
        <v>41</v>
      </c>
      <c r="R13" s="141" t="s">
        <v>61</v>
      </c>
      <c r="S13" s="138"/>
      <c r="T13" s="138"/>
      <c r="U13" s="139"/>
      <c r="V13" s="138"/>
      <c r="W13" s="138"/>
      <c r="X13" s="137" t="s">
        <v>290</v>
      </c>
      <c r="Y13" s="136">
        <v>27</v>
      </c>
    </row>
    <row r="14" spans="1:25" s="65" customFormat="1" ht="16.5" thickBot="1" x14ac:dyDescent="0.3">
      <c r="A14" s="142" t="s">
        <v>65</v>
      </c>
      <c r="B14" s="244"/>
      <c r="C14" s="144"/>
      <c r="D14" s="145"/>
      <c r="E14" s="144"/>
      <c r="F14" s="144"/>
      <c r="G14" s="146"/>
      <c r="H14" s="143">
        <v>74.86</v>
      </c>
      <c r="I14" s="229">
        <v>68</v>
      </c>
      <c r="J14" s="147" t="s">
        <v>65</v>
      </c>
      <c r="K14" s="144"/>
      <c r="L14" s="144"/>
      <c r="M14" s="145"/>
      <c r="N14" s="144"/>
      <c r="O14" s="144"/>
      <c r="P14" s="143" t="s">
        <v>282</v>
      </c>
      <c r="Q14" s="230">
        <v>41</v>
      </c>
      <c r="R14" s="147" t="s">
        <v>65</v>
      </c>
      <c r="S14" s="144"/>
      <c r="T14" s="144"/>
      <c r="U14" s="145"/>
      <c r="V14" s="144"/>
      <c r="W14" s="144"/>
      <c r="X14" s="143" t="s">
        <v>283</v>
      </c>
      <c r="Y14" s="231">
        <v>27</v>
      </c>
    </row>
    <row r="15" spans="1:25" ht="15.75" x14ac:dyDescent="0.25">
      <c r="A15" s="58"/>
      <c r="B15" s="57"/>
      <c r="C15" s="57"/>
      <c r="D15" s="60"/>
      <c r="E15" s="60"/>
      <c r="F15" s="60"/>
      <c r="G15" s="60"/>
      <c r="H15" s="4"/>
      <c r="J15" s="57"/>
      <c r="K15" s="58"/>
      <c r="L15" s="58"/>
      <c r="M15" s="57"/>
      <c r="N15" s="57"/>
      <c r="O15" s="57"/>
      <c r="P15" s="57"/>
      <c r="Q15" s="57"/>
      <c r="R15" s="58"/>
      <c r="S15" s="58"/>
      <c r="T15" s="58"/>
      <c r="U15" s="57"/>
      <c r="V15" s="57"/>
      <c r="W15" s="4"/>
      <c r="X15" s="4"/>
      <c r="Y15" s="4"/>
    </row>
    <row r="16" spans="1:25" ht="13.5" thickBot="1" x14ac:dyDescent="0.25">
      <c r="A16" s="58"/>
      <c r="B16" s="57"/>
      <c r="C16" s="57"/>
      <c r="D16" s="58"/>
      <c r="E16" s="58"/>
      <c r="F16" s="58"/>
      <c r="G16" s="58"/>
      <c r="I16" s="43" t="s">
        <v>35</v>
      </c>
      <c r="J16" s="4"/>
      <c r="K16" s="57"/>
      <c r="L16" s="58"/>
      <c r="M16" s="58"/>
      <c r="N16" s="58"/>
      <c r="O16" s="57"/>
      <c r="Q16" s="43" t="s">
        <v>35</v>
      </c>
      <c r="R16" s="57"/>
      <c r="S16" s="57"/>
      <c r="T16" s="58"/>
      <c r="U16" s="58"/>
      <c r="V16" s="58"/>
      <c r="W16" s="57"/>
      <c r="Y16" s="43" t="s">
        <v>35</v>
      </c>
    </row>
    <row r="17" spans="1:25" s="46" customFormat="1" ht="22.5" customHeight="1" thickBot="1" x14ac:dyDescent="0.25">
      <c r="A17" s="634" t="s">
        <v>319</v>
      </c>
      <c r="B17" s="635" t="s">
        <v>37</v>
      </c>
      <c r="C17" s="636"/>
      <c r="D17" s="636"/>
      <c r="E17" s="636"/>
      <c r="F17" s="636"/>
      <c r="G17" s="636"/>
      <c r="H17" s="636"/>
      <c r="I17" s="637"/>
      <c r="J17" s="635" t="s">
        <v>28</v>
      </c>
      <c r="K17" s="636"/>
      <c r="L17" s="636"/>
      <c r="M17" s="636"/>
      <c r="N17" s="636"/>
      <c r="O17" s="636"/>
      <c r="P17" s="636"/>
      <c r="Q17" s="637"/>
      <c r="R17" s="635" t="s">
        <v>29</v>
      </c>
      <c r="S17" s="636"/>
      <c r="T17" s="636"/>
      <c r="U17" s="636"/>
      <c r="V17" s="636"/>
      <c r="W17" s="636"/>
      <c r="X17" s="636"/>
      <c r="Y17" s="637"/>
    </row>
    <row r="18" spans="1:25" s="46" customFormat="1" ht="25.5" customHeight="1" x14ac:dyDescent="0.2">
      <c r="A18" s="587"/>
      <c r="B18" s="641" t="s">
        <v>5</v>
      </c>
      <c r="C18" s="647" t="s">
        <v>38</v>
      </c>
      <c r="D18" s="419" t="s">
        <v>16</v>
      </c>
      <c r="E18" s="645" t="s">
        <v>17</v>
      </c>
      <c r="F18" s="643" t="s">
        <v>18</v>
      </c>
      <c r="G18" s="638" t="s">
        <v>19</v>
      </c>
      <c r="H18" s="639" t="s">
        <v>20</v>
      </c>
      <c r="I18" s="451" t="s">
        <v>39</v>
      </c>
      <c r="J18" s="641" t="s">
        <v>5</v>
      </c>
      <c r="K18" s="647" t="s">
        <v>38</v>
      </c>
      <c r="L18" s="419" t="s">
        <v>16</v>
      </c>
      <c r="M18" s="645" t="s">
        <v>17</v>
      </c>
      <c r="N18" s="643" t="s">
        <v>18</v>
      </c>
      <c r="O18" s="638" t="s">
        <v>19</v>
      </c>
      <c r="P18" s="639" t="s">
        <v>20</v>
      </c>
      <c r="Q18" s="451" t="s">
        <v>39</v>
      </c>
      <c r="R18" s="641" t="s">
        <v>5</v>
      </c>
      <c r="S18" s="647" t="s">
        <v>38</v>
      </c>
      <c r="T18" s="419" t="s">
        <v>16</v>
      </c>
      <c r="U18" s="645" t="s">
        <v>17</v>
      </c>
      <c r="V18" s="643" t="s">
        <v>18</v>
      </c>
      <c r="W18" s="638" t="s">
        <v>19</v>
      </c>
      <c r="X18" s="639" t="s">
        <v>20</v>
      </c>
      <c r="Y18" s="451" t="s">
        <v>39</v>
      </c>
    </row>
    <row r="19" spans="1:25" ht="17.25" customHeight="1" thickBot="1" x14ac:dyDescent="0.25">
      <c r="A19" s="588"/>
      <c r="B19" s="642"/>
      <c r="C19" s="648"/>
      <c r="D19" s="450" t="s">
        <v>23</v>
      </c>
      <c r="E19" s="646"/>
      <c r="F19" s="644"/>
      <c r="G19" s="615"/>
      <c r="H19" s="640"/>
      <c r="I19" s="452" t="s">
        <v>23</v>
      </c>
      <c r="J19" s="642"/>
      <c r="K19" s="648"/>
      <c r="L19" s="450" t="s">
        <v>23</v>
      </c>
      <c r="M19" s="646"/>
      <c r="N19" s="644"/>
      <c r="O19" s="615"/>
      <c r="P19" s="640"/>
      <c r="Q19" s="452" t="s">
        <v>23</v>
      </c>
      <c r="R19" s="642"/>
      <c r="S19" s="648"/>
      <c r="T19" s="450" t="s">
        <v>23</v>
      </c>
      <c r="U19" s="646"/>
      <c r="V19" s="644"/>
      <c r="W19" s="615"/>
      <c r="X19" s="640"/>
      <c r="Y19" s="452" t="s">
        <v>23</v>
      </c>
    </row>
    <row r="20" spans="1:25" s="46" customFormat="1" ht="16.5" customHeight="1" x14ac:dyDescent="0.2">
      <c r="A20" s="148">
        <v>1</v>
      </c>
      <c r="B20" s="286">
        <f t="shared" ref="B20:B39" si="0">ROUND($A20/0.6,2)</f>
        <v>1.67</v>
      </c>
      <c r="C20" s="460">
        <v>23653</v>
      </c>
      <c r="D20" s="406">
        <f t="shared" ref="D20:D83" si="1">12*(1/B20*C20)</f>
        <v>169961.67664670662</v>
      </c>
      <c r="E20" s="332">
        <f>D20*33.8%</f>
        <v>57447.046706586829</v>
      </c>
      <c r="F20" s="422">
        <f>D20*2%</f>
        <v>3399.2335329341327</v>
      </c>
      <c r="G20" s="406">
        <v>68</v>
      </c>
      <c r="H20" s="424">
        <f>SUM(D20:G20)</f>
        <v>230875.95688622756</v>
      </c>
      <c r="I20" s="220">
        <v>0.6</v>
      </c>
      <c r="J20" s="288">
        <f t="shared" ref="J20:J39" si="2">ROUND(($A20/0.6)/0.75,2)</f>
        <v>2.2200000000000002</v>
      </c>
      <c r="K20" s="460">
        <v>23653</v>
      </c>
      <c r="L20" s="406">
        <f t="shared" ref="L20:L83" si="3">12*(1/J20*K20)</f>
        <v>127854.05405405402</v>
      </c>
      <c r="M20" s="332">
        <f>L20*33.8%</f>
        <v>43214.670270270253</v>
      </c>
      <c r="N20" s="403">
        <f>L20*2%</f>
        <v>2557.0810810810804</v>
      </c>
      <c r="O20" s="444">
        <v>41</v>
      </c>
      <c r="P20" s="424">
        <f>SUM(L20:O20)</f>
        <v>173666.80540540538</v>
      </c>
      <c r="Q20" s="220">
        <v>0.45</v>
      </c>
      <c r="R20" s="289">
        <f t="shared" ref="R20:R39" si="4">ROUND(($A20/0.6)/0.25,2)</f>
        <v>6.67</v>
      </c>
      <c r="S20" s="460">
        <v>23653</v>
      </c>
      <c r="T20" s="421">
        <f t="shared" ref="T20:T83" si="5">12*(1/R20*S20)</f>
        <v>42554.122938530738</v>
      </c>
      <c r="U20" s="349">
        <f>T20*33.8%</f>
        <v>14383.293553223388</v>
      </c>
      <c r="V20" s="423">
        <f>T20*2%</f>
        <v>851.08245877061472</v>
      </c>
      <c r="W20" s="446">
        <v>27</v>
      </c>
      <c r="X20" s="484">
        <f>SUM(T20:W20)</f>
        <v>57815.498950524743</v>
      </c>
      <c r="Y20" s="220">
        <v>0.15</v>
      </c>
    </row>
    <row r="21" spans="1:25" s="46" customFormat="1" ht="16.5" customHeight="1" x14ac:dyDescent="0.2">
      <c r="A21" s="75">
        <v>2</v>
      </c>
      <c r="B21" s="76">
        <f t="shared" si="0"/>
        <v>3.33</v>
      </c>
      <c r="C21" s="283">
        <v>23653</v>
      </c>
      <c r="D21" s="411">
        <f t="shared" si="1"/>
        <v>85236.036036036036</v>
      </c>
      <c r="E21" s="342">
        <f t="shared" ref="E21:E84" si="6">D21*33.8%</f>
        <v>28809.780180180176</v>
      </c>
      <c r="F21" s="338">
        <f t="shared" ref="F21:F84" si="7">D21*2%</f>
        <v>1704.7207207207207</v>
      </c>
      <c r="G21" s="407">
        <v>68</v>
      </c>
      <c r="H21" s="425">
        <f t="shared" ref="H21:H84" si="8">SUM(D21:G21)</f>
        <v>115818.53693693694</v>
      </c>
      <c r="I21" s="79">
        <v>0.6</v>
      </c>
      <c r="J21" s="80">
        <f t="shared" si="2"/>
        <v>4.4400000000000004</v>
      </c>
      <c r="K21" s="283">
        <v>23653</v>
      </c>
      <c r="L21" s="407">
        <f t="shared" si="3"/>
        <v>63927.027027027012</v>
      </c>
      <c r="M21" s="342">
        <f t="shared" ref="M21:M84" si="9">L21*33.8%</f>
        <v>21607.335135135127</v>
      </c>
      <c r="N21" s="338">
        <f t="shared" ref="N21:N84" si="10">L21*2%</f>
        <v>1278.5405405405402</v>
      </c>
      <c r="O21" s="435">
        <v>41</v>
      </c>
      <c r="P21" s="425">
        <f t="shared" ref="P21:P84" si="11">SUM(L21:O21)</f>
        <v>86853.90270270269</v>
      </c>
      <c r="Q21" s="79">
        <v>0.45</v>
      </c>
      <c r="R21" s="82">
        <f t="shared" si="4"/>
        <v>13.33</v>
      </c>
      <c r="S21" s="283">
        <v>23653</v>
      </c>
      <c r="T21" s="407">
        <f t="shared" si="5"/>
        <v>21293.023255813954</v>
      </c>
      <c r="U21" s="387">
        <f t="shared" ref="U21:U84" si="12">T21*33.8%</f>
        <v>7197.0418604651159</v>
      </c>
      <c r="V21" s="338">
        <f t="shared" ref="V21:V84" si="13">T21*2%</f>
        <v>425.8604651162791</v>
      </c>
      <c r="W21" s="435">
        <v>27</v>
      </c>
      <c r="X21" s="425">
        <f t="shared" ref="X21:X84" si="14">SUM(T21:W21)</f>
        <v>28942.92558139535</v>
      </c>
      <c r="Y21" s="79">
        <v>0.15</v>
      </c>
    </row>
    <row r="22" spans="1:25" s="46" customFormat="1" ht="16.5" customHeight="1" x14ac:dyDescent="0.2">
      <c r="A22" s="75">
        <v>3</v>
      </c>
      <c r="B22" s="76">
        <f t="shared" si="0"/>
        <v>5</v>
      </c>
      <c r="C22" s="283">
        <v>23653</v>
      </c>
      <c r="D22" s="411">
        <f t="shared" si="1"/>
        <v>56767.200000000004</v>
      </c>
      <c r="E22" s="342">
        <f t="shared" si="6"/>
        <v>19187.313600000001</v>
      </c>
      <c r="F22" s="338">
        <f t="shared" si="7"/>
        <v>1135.3440000000001</v>
      </c>
      <c r="G22" s="407">
        <v>68</v>
      </c>
      <c r="H22" s="425">
        <f t="shared" si="8"/>
        <v>77157.857600000003</v>
      </c>
      <c r="I22" s="79">
        <v>0.6</v>
      </c>
      <c r="J22" s="80">
        <f t="shared" si="2"/>
        <v>6.67</v>
      </c>
      <c r="K22" s="283">
        <v>23653</v>
      </c>
      <c r="L22" s="407">
        <f t="shared" si="3"/>
        <v>42554.122938530738</v>
      </c>
      <c r="M22" s="342">
        <f t="shared" si="9"/>
        <v>14383.293553223388</v>
      </c>
      <c r="N22" s="338">
        <f t="shared" si="10"/>
        <v>851.08245877061472</v>
      </c>
      <c r="O22" s="435">
        <v>41</v>
      </c>
      <c r="P22" s="425">
        <f t="shared" si="11"/>
        <v>57829.498950524743</v>
      </c>
      <c r="Q22" s="79">
        <v>0.45</v>
      </c>
      <c r="R22" s="82">
        <f t="shared" si="4"/>
        <v>20</v>
      </c>
      <c r="S22" s="283">
        <v>23653</v>
      </c>
      <c r="T22" s="407">
        <f t="shared" si="5"/>
        <v>14191.800000000001</v>
      </c>
      <c r="U22" s="387">
        <f t="shared" si="12"/>
        <v>4796.8284000000003</v>
      </c>
      <c r="V22" s="338">
        <f t="shared" si="13"/>
        <v>283.83600000000001</v>
      </c>
      <c r="W22" s="435">
        <v>27</v>
      </c>
      <c r="X22" s="425">
        <f t="shared" si="14"/>
        <v>19299.464400000001</v>
      </c>
      <c r="Y22" s="79">
        <v>0.15</v>
      </c>
    </row>
    <row r="23" spans="1:25" s="46" customFormat="1" ht="16.5" customHeight="1" x14ac:dyDescent="0.2">
      <c r="A23" s="75">
        <v>4</v>
      </c>
      <c r="B23" s="76">
        <f t="shared" si="0"/>
        <v>6.67</v>
      </c>
      <c r="C23" s="283">
        <v>23653</v>
      </c>
      <c r="D23" s="411">
        <f t="shared" si="1"/>
        <v>42554.122938530738</v>
      </c>
      <c r="E23" s="342">
        <f t="shared" si="6"/>
        <v>14383.293553223388</v>
      </c>
      <c r="F23" s="338">
        <f t="shared" si="7"/>
        <v>851.08245877061472</v>
      </c>
      <c r="G23" s="407">
        <v>68</v>
      </c>
      <c r="H23" s="425">
        <f t="shared" si="8"/>
        <v>57856.498950524743</v>
      </c>
      <c r="I23" s="79">
        <v>0.6</v>
      </c>
      <c r="J23" s="80">
        <f t="shared" si="2"/>
        <v>8.89</v>
      </c>
      <c r="K23" s="283">
        <v>23653</v>
      </c>
      <c r="L23" s="407">
        <f t="shared" si="3"/>
        <v>31927.559055118109</v>
      </c>
      <c r="M23" s="342">
        <f t="shared" si="9"/>
        <v>10791.51496062992</v>
      </c>
      <c r="N23" s="338">
        <f t="shared" si="10"/>
        <v>638.55118110236219</v>
      </c>
      <c r="O23" s="435">
        <v>41</v>
      </c>
      <c r="P23" s="425">
        <f t="shared" si="11"/>
        <v>43398.625196850393</v>
      </c>
      <c r="Q23" s="79">
        <v>0.45</v>
      </c>
      <c r="R23" s="82">
        <f t="shared" si="4"/>
        <v>26.67</v>
      </c>
      <c r="S23" s="283">
        <v>23653</v>
      </c>
      <c r="T23" s="407">
        <f t="shared" si="5"/>
        <v>10642.51968503937</v>
      </c>
      <c r="U23" s="387">
        <f t="shared" si="12"/>
        <v>3597.1716535433065</v>
      </c>
      <c r="V23" s="338">
        <f t="shared" si="13"/>
        <v>212.85039370078741</v>
      </c>
      <c r="W23" s="435">
        <v>27</v>
      </c>
      <c r="X23" s="425">
        <f t="shared" si="14"/>
        <v>14479.541732283464</v>
      </c>
      <c r="Y23" s="79">
        <v>0.15</v>
      </c>
    </row>
    <row r="24" spans="1:25" s="46" customFormat="1" ht="16.5" customHeight="1" x14ac:dyDescent="0.2">
      <c r="A24" s="75">
        <v>5</v>
      </c>
      <c r="B24" s="76">
        <f t="shared" si="0"/>
        <v>8.33</v>
      </c>
      <c r="C24" s="283">
        <v>23653</v>
      </c>
      <c r="D24" s="411">
        <f t="shared" si="1"/>
        <v>34073.949579831933</v>
      </c>
      <c r="E24" s="342">
        <f t="shared" si="6"/>
        <v>11516.994957983192</v>
      </c>
      <c r="F24" s="338">
        <f t="shared" si="7"/>
        <v>681.47899159663871</v>
      </c>
      <c r="G24" s="407">
        <v>68</v>
      </c>
      <c r="H24" s="425">
        <f t="shared" si="8"/>
        <v>46340.423529411768</v>
      </c>
      <c r="I24" s="79">
        <v>0.6</v>
      </c>
      <c r="J24" s="80">
        <f t="shared" si="2"/>
        <v>11.11</v>
      </c>
      <c r="K24" s="283">
        <v>23653</v>
      </c>
      <c r="L24" s="407">
        <f t="shared" si="3"/>
        <v>25547.794779477947</v>
      </c>
      <c r="M24" s="342">
        <f t="shared" si="9"/>
        <v>8635.1546354635448</v>
      </c>
      <c r="N24" s="338">
        <f t="shared" si="10"/>
        <v>510.95589558955896</v>
      </c>
      <c r="O24" s="435">
        <v>41</v>
      </c>
      <c r="P24" s="425">
        <f t="shared" si="11"/>
        <v>34734.905310531045</v>
      </c>
      <c r="Q24" s="79">
        <v>0.45</v>
      </c>
      <c r="R24" s="82">
        <f t="shared" si="4"/>
        <v>33.33</v>
      </c>
      <c r="S24" s="283">
        <v>23653</v>
      </c>
      <c r="T24" s="407">
        <f t="shared" si="5"/>
        <v>8515.9315931593173</v>
      </c>
      <c r="U24" s="387">
        <f t="shared" si="12"/>
        <v>2878.3848784878492</v>
      </c>
      <c r="V24" s="338">
        <f t="shared" si="13"/>
        <v>170.31863186318634</v>
      </c>
      <c r="W24" s="435">
        <v>27</v>
      </c>
      <c r="X24" s="425">
        <f t="shared" si="14"/>
        <v>11591.635103510353</v>
      </c>
      <c r="Y24" s="79">
        <v>0.15</v>
      </c>
    </row>
    <row r="25" spans="1:25" s="46" customFormat="1" ht="16.5" customHeight="1" x14ac:dyDescent="0.2">
      <c r="A25" s="75">
        <v>6</v>
      </c>
      <c r="B25" s="76">
        <f t="shared" si="0"/>
        <v>10</v>
      </c>
      <c r="C25" s="283">
        <v>23653</v>
      </c>
      <c r="D25" s="411">
        <f t="shared" si="1"/>
        <v>28383.600000000002</v>
      </c>
      <c r="E25" s="342">
        <f t="shared" si="6"/>
        <v>9593.6568000000007</v>
      </c>
      <c r="F25" s="338">
        <f t="shared" si="7"/>
        <v>567.67200000000003</v>
      </c>
      <c r="G25" s="407">
        <v>68</v>
      </c>
      <c r="H25" s="425">
        <f t="shared" si="8"/>
        <v>38612.928800000002</v>
      </c>
      <c r="I25" s="79">
        <v>0.6</v>
      </c>
      <c r="J25" s="80">
        <f t="shared" si="2"/>
        <v>13.33</v>
      </c>
      <c r="K25" s="283">
        <v>23653</v>
      </c>
      <c r="L25" s="407">
        <f t="shared" si="3"/>
        <v>21293.023255813954</v>
      </c>
      <c r="M25" s="342">
        <f t="shared" si="9"/>
        <v>7197.0418604651159</v>
      </c>
      <c r="N25" s="338">
        <f t="shared" si="10"/>
        <v>425.8604651162791</v>
      </c>
      <c r="O25" s="435">
        <v>41</v>
      </c>
      <c r="P25" s="425">
        <f t="shared" si="11"/>
        <v>28956.92558139535</v>
      </c>
      <c r="Q25" s="79">
        <v>0.45</v>
      </c>
      <c r="R25" s="82">
        <f t="shared" si="4"/>
        <v>40</v>
      </c>
      <c r="S25" s="283">
        <v>23653</v>
      </c>
      <c r="T25" s="407">
        <f t="shared" si="5"/>
        <v>7095.9000000000005</v>
      </c>
      <c r="U25" s="387">
        <f t="shared" si="12"/>
        <v>2398.4142000000002</v>
      </c>
      <c r="V25" s="338">
        <f t="shared" si="13"/>
        <v>141.91800000000001</v>
      </c>
      <c r="W25" s="435">
        <v>27</v>
      </c>
      <c r="X25" s="425">
        <f t="shared" si="14"/>
        <v>9663.2322000000004</v>
      </c>
      <c r="Y25" s="79">
        <v>0.15</v>
      </c>
    </row>
    <row r="26" spans="1:25" s="46" customFormat="1" ht="16.5" customHeight="1" x14ac:dyDescent="0.2">
      <c r="A26" s="75">
        <v>7</v>
      </c>
      <c r="B26" s="76">
        <f t="shared" si="0"/>
        <v>11.67</v>
      </c>
      <c r="C26" s="283">
        <v>23653</v>
      </c>
      <c r="D26" s="411">
        <f t="shared" si="1"/>
        <v>24321.850899742927</v>
      </c>
      <c r="E26" s="342">
        <f t="shared" si="6"/>
        <v>8220.785604113109</v>
      </c>
      <c r="F26" s="338">
        <f t="shared" si="7"/>
        <v>486.43701799485854</v>
      </c>
      <c r="G26" s="407">
        <v>68</v>
      </c>
      <c r="H26" s="425">
        <f t="shared" si="8"/>
        <v>33097.073521850893</v>
      </c>
      <c r="I26" s="79">
        <v>0.6</v>
      </c>
      <c r="J26" s="80">
        <f t="shared" si="2"/>
        <v>15.56</v>
      </c>
      <c r="K26" s="283">
        <v>23653</v>
      </c>
      <c r="L26" s="407">
        <f t="shared" si="3"/>
        <v>18241.388174807198</v>
      </c>
      <c r="M26" s="342">
        <f t="shared" si="9"/>
        <v>6165.5892030848327</v>
      </c>
      <c r="N26" s="338">
        <f t="shared" si="10"/>
        <v>364.82776349614397</v>
      </c>
      <c r="O26" s="435">
        <v>41</v>
      </c>
      <c r="P26" s="425">
        <f t="shared" si="11"/>
        <v>24812.805141388177</v>
      </c>
      <c r="Q26" s="79">
        <v>0.45</v>
      </c>
      <c r="R26" s="82">
        <f t="shared" si="4"/>
        <v>46.67</v>
      </c>
      <c r="S26" s="283">
        <v>23653</v>
      </c>
      <c r="T26" s="407">
        <f t="shared" si="5"/>
        <v>6081.7655881722731</v>
      </c>
      <c r="U26" s="387">
        <f t="shared" si="12"/>
        <v>2055.6367688022283</v>
      </c>
      <c r="V26" s="338">
        <f t="shared" si="13"/>
        <v>121.63531176344546</v>
      </c>
      <c r="W26" s="435">
        <v>27</v>
      </c>
      <c r="X26" s="425">
        <f t="shared" si="14"/>
        <v>8286.0376687379467</v>
      </c>
      <c r="Y26" s="79">
        <v>0.15</v>
      </c>
    </row>
    <row r="27" spans="1:25" s="46" customFormat="1" ht="16.5" customHeight="1" x14ac:dyDescent="0.2">
      <c r="A27" s="75">
        <v>8</v>
      </c>
      <c r="B27" s="76">
        <f t="shared" si="0"/>
        <v>13.33</v>
      </c>
      <c r="C27" s="283">
        <v>23653</v>
      </c>
      <c r="D27" s="411">
        <f t="shared" si="1"/>
        <v>21293.023255813954</v>
      </c>
      <c r="E27" s="342">
        <f t="shared" si="6"/>
        <v>7197.0418604651159</v>
      </c>
      <c r="F27" s="338">
        <f t="shared" si="7"/>
        <v>425.8604651162791</v>
      </c>
      <c r="G27" s="407">
        <v>68</v>
      </c>
      <c r="H27" s="425">
        <f t="shared" si="8"/>
        <v>28983.92558139535</v>
      </c>
      <c r="I27" s="79">
        <v>0.6</v>
      </c>
      <c r="J27" s="80">
        <f t="shared" si="2"/>
        <v>17.78</v>
      </c>
      <c r="K27" s="283">
        <v>23653</v>
      </c>
      <c r="L27" s="407">
        <f t="shared" si="3"/>
        <v>15963.779527559054</v>
      </c>
      <c r="M27" s="342">
        <f t="shared" si="9"/>
        <v>5395.75748031496</v>
      </c>
      <c r="N27" s="338">
        <f t="shared" si="10"/>
        <v>319.2755905511811</v>
      </c>
      <c r="O27" s="435">
        <v>41</v>
      </c>
      <c r="P27" s="425">
        <f t="shared" si="11"/>
        <v>21719.812598425196</v>
      </c>
      <c r="Q27" s="79">
        <v>0.45</v>
      </c>
      <c r="R27" s="82">
        <f t="shared" si="4"/>
        <v>53.33</v>
      </c>
      <c r="S27" s="283">
        <v>23653</v>
      </c>
      <c r="T27" s="407">
        <f t="shared" si="5"/>
        <v>5322.2576411025693</v>
      </c>
      <c r="U27" s="387">
        <f t="shared" si="12"/>
        <v>1798.9230826926682</v>
      </c>
      <c r="V27" s="338">
        <f t="shared" si="13"/>
        <v>106.44515282205138</v>
      </c>
      <c r="W27" s="435">
        <v>27</v>
      </c>
      <c r="X27" s="425">
        <f t="shared" si="14"/>
        <v>7254.6258766172896</v>
      </c>
      <c r="Y27" s="79">
        <v>0.15</v>
      </c>
    </row>
    <row r="28" spans="1:25" s="46" customFormat="1" ht="16.5" customHeight="1" x14ac:dyDescent="0.2">
      <c r="A28" s="75">
        <v>9</v>
      </c>
      <c r="B28" s="76">
        <f t="shared" si="0"/>
        <v>15</v>
      </c>
      <c r="C28" s="283">
        <v>23653</v>
      </c>
      <c r="D28" s="411">
        <f t="shared" si="1"/>
        <v>18922.399999999998</v>
      </c>
      <c r="E28" s="342">
        <f t="shared" si="6"/>
        <v>6395.7711999999983</v>
      </c>
      <c r="F28" s="338">
        <f t="shared" si="7"/>
        <v>378.44799999999998</v>
      </c>
      <c r="G28" s="407">
        <v>68</v>
      </c>
      <c r="H28" s="425">
        <f t="shared" si="8"/>
        <v>25764.619199999997</v>
      </c>
      <c r="I28" s="79">
        <v>0.6</v>
      </c>
      <c r="J28" s="80">
        <f t="shared" si="2"/>
        <v>20</v>
      </c>
      <c r="K28" s="283">
        <v>23653</v>
      </c>
      <c r="L28" s="407">
        <f t="shared" si="3"/>
        <v>14191.800000000001</v>
      </c>
      <c r="M28" s="342">
        <f t="shared" si="9"/>
        <v>4796.8284000000003</v>
      </c>
      <c r="N28" s="338">
        <f t="shared" si="10"/>
        <v>283.83600000000001</v>
      </c>
      <c r="O28" s="435">
        <v>41</v>
      </c>
      <c r="P28" s="425">
        <f t="shared" si="11"/>
        <v>19313.464400000001</v>
      </c>
      <c r="Q28" s="79">
        <v>0.45</v>
      </c>
      <c r="R28" s="82">
        <f t="shared" si="4"/>
        <v>60</v>
      </c>
      <c r="S28" s="283">
        <v>23653</v>
      </c>
      <c r="T28" s="407">
        <f t="shared" si="5"/>
        <v>4730.5999999999995</v>
      </c>
      <c r="U28" s="387">
        <f t="shared" si="12"/>
        <v>1598.9427999999996</v>
      </c>
      <c r="V28" s="338">
        <f t="shared" si="13"/>
        <v>94.611999999999995</v>
      </c>
      <c r="W28" s="435">
        <v>27</v>
      </c>
      <c r="X28" s="425">
        <f t="shared" si="14"/>
        <v>6451.1547999999993</v>
      </c>
      <c r="Y28" s="79">
        <v>0.15</v>
      </c>
    </row>
    <row r="29" spans="1:25" s="46" customFormat="1" ht="16.5" customHeight="1" x14ac:dyDescent="0.2">
      <c r="A29" s="83">
        <v>10</v>
      </c>
      <c r="B29" s="76">
        <f t="shared" si="0"/>
        <v>16.670000000000002</v>
      </c>
      <c r="C29" s="283">
        <v>23653</v>
      </c>
      <c r="D29" s="411">
        <f t="shared" si="1"/>
        <v>17026.754649070182</v>
      </c>
      <c r="E29" s="342">
        <f t="shared" si="6"/>
        <v>5755.0430713857213</v>
      </c>
      <c r="F29" s="338">
        <f t="shared" si="7"/>
        <v>340.53509298140364</v>
      </c>
      <c r="G29" s="407">
        <v>68</v>
      </c>
      <c r="H29" s="425">
        <f t="shared" si="8"/>
        <v>23190.332813437308</v>
      </c>
      <c r="I29" s="79">
        <v>0.6</v>
      </c>
      <c r="J29" s="80">
        <f t="shared" si="2"/>
        <v>22.22</v>
      </c>
      <c r="K29" s="283">
        <v>23653</v>
      </c>
      <c r="L29" s="407">
        <f t="shared" si="3"/>
        <v>12773.897389738973</v>
      </c>
      <c r="M29" s="342">
        <f t="shared" si="9"/>
        <v>4317.5773177317724</v>
      </c>
      <c r="N29" s="338">
        <f t="shared" si="10"/>
        <v>255.47794779477948</v>
      </c>
      <c r="O29" s="435">
        <v>41</v>
      </c>
      <c r="P29" s="425">
        <f t="shared" si="11"/>
        <v>17387.952655265522</v>
      </c>
      <c r="Q29" s="79">
        <v>0.45</v>
      </c>
      <c r="R29" s="82">
        <f t="shared" si="4"/>
        <v>66.67</v>
      </c>
      <c r="S29" s="283">
        <v>23653</v>
      </c>
      <c r="T29" s="407">
        <f t="shared" si="5"/>
        <v>4257.3271336433172</v>
      </c>
      <c r="U29" s="387">
        <f t="shared" si="12"/>
        <v>1438.976571171441</v>
      </c>
      <c r="V29" s="338">
        <f t="shared" si="13"/>
        <v>85.146542672866346</v>
      </c>
      <c r="W29" s="435">
        <v>27</v>
      </c>
      <c r="X29" s="425">
        <f t="shared" si="14"/>
        <v>5808.4502474876244</v>
      </c>
      <c r="Y29" s="79">
        <v>0.15</v>
      </c>
    </row>
    <row r="30" spans="1:25" s="46" customFormat="1" ht="16.5" customHeight="1" x14ac:dyDescent="0.2">
      <c r="A30" s="75">
        <v>11</v>
      </c>
      <c r="B30" s="76">
        <f t="shared" si="0"/>
        <v>18.329999999999998</v>
      </c>
      <c r="C30" s="283">
        <v>23653</v>
      </c>
      <c r="D30" s="411">
        <f t="shared" si="1"/>
        <v>15484.779050736499</v>
      </c>
      <c r="E30" s="342">
        <f t="shared" si="6"/>
        <v>5233.8553191489364</v>
      </c>
      <c r="F30" s="338">
        <f t="shared" si="7"/>
        <v>309.69558101473001</v>
      </c>
      <c r="G30" s="407">
        <v>68</v>
      </c>
      <c r="H30" s="425">
        <f t="shared" si="8"/>
        <v>21096.329950900166</v>
      </c>
      <c r="I30" s="79">
        <v>0.6</v>
      </c>
      <c r="J30" s="80">
        <f t="shared" si="2"/>
        <v>24.44</v>
      </c>
      <c r="K30" s="283">
        <v>23653</v>
      </c>
      <c r="L30" s="407">
        <f t="shared" si="3"/>
        <v>11613.584288052371</v>
      </c>
      <c r="M30" s="342">
        <f t="shared" si="9"/>
        <v>3925.3914893617007</v>
      </c>
      <c r="N30" s="338">
        <f t="shared" si="10"/>
        <v>232.27168576104742</v>
      </c>
      <c r="O30" s="435">
        <v>41</v>
      </c>
      <c r="P30" s="425">
        <f t="shared" si="11"/>
        <v>15812.247463175117</v>
      </c>
      <c r="Q30" s="79">
        <v>0.45</v>
      </c>
      <c r="R30" s="82">
        <f t="shared" si="4"/>
        <v>73.33</v>
      </c>
      <c r="S30" s="283">
        <v>23653</v>
      </c>
      <c r="T30" s="407">
        <f t="shared" si="5"/>
        <v>3870.6668484931133</v>
      </c>
      <c r="U30" s="387">
        <f t="shared" si="12"/>
        <v>1308.2853947906722</v>
      </c>
      <c r="V30" s="338">
        <f t="shared" si="13"/>
        <v>77.413336969862272</v>
      </c>
      <c r="W30" s="435">
        <v>27</v>
      </c>
      <c r="X30" s="425">
        <f t="shared" si="14"/>
        <v>5283.3655802536477</v>
      </c>
      <c r="Y30" s="79">
        <v>0.15</v>
      </c>
    </row>
    <row r="31" spans="1:25" s="46" customFormat="1" ht="16.5" customHeight="1" x14ac:dyDescent="0.2">
      <c r="A31" s="149">
        <v>12</v>
      </c>
      <c r="B31" s="76">
        <f t="shared" si="0"/>
        <v>20</v>
      </c>
      <c r="C31" s="283">
        <v>23653</v>
      </c>
      <c r="D31" s="411">
        <f t="shared" si="1"/>
        <v>14191.800000000001</v>
      </c>
      <c r="E31" s="342">
        <f t="shared" si="6"/>
        <v>4796.8284000000003</v>
      </c>
      <c r="F31" s="338">
        <f t="shared" si="7"/>
        <v>283.83600000000001</v>
      </c>
      <c r="G31" s="407">
        <v>68</v>
      </c>
      <c r="H31" s="425">
        <f t="shared" si="8"/>
        <v>19340.464400000001</v>
      </c>
      <c r="I31" s="79">
        <v>0.6</v>
      </c>
      <c r="J31" s="80">
        <f t="shared" si="2"/>
        <v>26.67</v>
      </c>
      <c r="K31" s="283">
        <v>23653</v>
      </c>
      <c r="L31" s="407">
        <f t="shared" si="3"/>
        <v>10642.51968503937</v>
      </c>
      <c r="M31" s="342">
        <f t="shared" si="9"/>
        <v>3597.1716535433065</v>
      </c>
      <c r="N31" s="338">
        <f t="shared" si="10"/>
        <v>212.85039370078741</v>
      </c>
      <c r="O31" s="435">
        <v>41</v>
      </c>
      <c r="P31" s="425">
        <f t="shared" si="11"/>
        <v>14493.541732283464</v>
      </c>
      <c r="Q31" s="79">
        <v>0.45</v>
      </c>
      <c r="R31" s="82">
        <f t="shared" si="4"/>
        <v>80</v>
      </c>
      <c r="S31" s="283">
        <v>23653</v>
      </c>
      <c r="T31" s="407">
        <f t="shared" si="5"/>
        <v>3547.9500000000003</v>
      </c>
      <c r="U31" s="387">
        <f t="shared" si="12"/>
        <v>1199.2071000000001</v>
      </c>
      <c r="V31" s="338">
        <f t="shared" si="13"/>
        <v>70.959000000000003</v>
      </c>
      <c r="W31" s="435">
        <v>27</v>
      </c>
      <c r="X31" s="425">
        <f t="shared" si="14"/>
        <v>4845.1161000000002</v>
      </c>
      <c r="Y31" s="79">
        <v>0.15</v>
      </c>
    </row>
    <row r="32" spans="1:25" s="46" customFormat="1" ht="16.5" customHeight="1" x14ac:dyDescent="0.2">
      <c r="A32" s="75">
        <v>13</v>
      </c>
      <c r="B32" s="76">
        <f t="shared" si="0"/>
        <v>21.67</v>
      </c>
      <c r="C32" s="283">
        <v>23653</v>
      </c>
      <c r="D32" s="411">
        <f t="shared" si="1"/>
        <v>13098.107983387172</v>
      </c>
      <c r="E32" s="342">
        <f t="shared" si="6"/>
        <v>4427.1604983848638</v>
      </c>
      <c r="F32" s="338">
        <f t="shared" si="7"/>
        <v>261.96215966774344</v>
      </c>
      <c r="G32" s="407">
        <v>68</v>
      </c>
      <c r="H32" s="425">
        <f t="shared" si="8"/>
        <v>17855.230641439779</v>
      </c>
      <c r="I32" s="79">
        <v>0.6</v>
      </c>
      <c r="J32" s="76">
        <f t="shared" si="2"/>
        <v>28.89</v>
      </c>
      <c r="K32" s="283">
        <v>23653</v>
      </c>
      <c r="L32" s="407">
        <f t="shared" si="3"/>
        <v>9824.7144340602281</v>
      </c>
      <c r="M32" s="342">
        <f t="shared" si="9"/>
        <v>3320.7534787123568</v>
      </c>
      <c r="N32" s="338">
        <f t="shared" si="10"/>
        <v>196.49428868120458</v>
      </c>
      <c r="O32" s="435">
        <v>41</v>
      </c>
      <c r="P32" s="425">
        <f t="shared" si="11"/>
        <v>13382.962201453789</v>
      </c>
      <c r="Q32" s="79">
        <v>0.45</v>
      </c>
      <c r="R32" s="95">
        <f t="shared" si="4"/>
        <v>86.67</v>
      </c>
      <c r="S32" s="283">
        <v>23653</v>
      </c>
      <c r="T32" s="407">
        <f t="shared" si="5"/>
        <v>3274.90481135341</v>
      </c>
      <c r="U32" s="387">
        <f t="shared" si="12"/>
        <v>1106.9178262374526</v>
      </c>
      <c r="V32" s="338">
        <f t="shared" si="13"/>
        <v>65.498096227068203</v>
      </c>
      <c r="W32" s="435">
        <v>27</v>
      </c>
      <c r="X32" s="425">
        <f t="shared" si="14"/>
        <v>4474.3207338179309</v>
      </c>
      <c r="Y32" s="79">
        <v>0.15</v>
      </c>
    </row>
    <row r="33" spans="1:25" s="46" customFormat="1" ht="16.5" customHeight="1" x14ac:dyDescent="0.2">
      <c r="A33" s="75">
        <v>14</v>
      </c>
      <c r="B33" s="76">
        <f t="shared" si="0"/>
        <v>23.33</v>
      </c>
      <c r="C33" s="283">
        <v>23653</v>
      </c>
      <c r="D33" s="411">
        <f t="shared" si="1"/>
        <v>12166.138019717104</v>
      </c>
      <c r="E33" s="342">
        <f t="shared" si="6"/>
        <v>4112.1546506643808</v>
      </c>
      <c r="F33" s="338">
        <f t="shared" si="7"/>
        <v>243.32276039434208</v>
      </c>
      <c r="G33" s="407">
        <v>68</v>
      </c>
      <c r="H33" s="425">
        <f t="shared" si="8"/>
        <v>16589.615430775826</v>
      </c>
      <c r="I33" s="79">
        <v>0.6</v>
      </c>
      <c r="J33" s="94">
        <f t="shared" si="2"/>
        <v>31.11</v>
      </c>
      <c r="K33" s="283">
        <v>23653</v>
      </c>
      <c r="L33" s="407">
        <f t="shared" si="3"/>
        <v>9123.6258437801353</v>
      </c>
      <c r="M33" s="342">
        <f t="shared" si="9"/>
        <v>3083.7855351976855</v>
      </c>
      <c r="N33" s="338">
        <f t="shared" si="10"/>
        <v>182.47251687560271</v>
      </c>
      <c r="O33" s="435">
        <v>41</v>
      </c>
      <c r="P33" s="425">
        <f t="shared" si="11"/>
        <v>12430.883895853423</v>
      </c>
      <c r="Q33" s="79">
        <v>0.45</v>
      </c>
      <c r="R33" s="95">
        <f t="shared" si="4"/>
        <v>93.33</v>
      </c>
      <c r="S33" s="283">
        <v>23653</v>
      </c>
      <c r="T33" s="407">
        <f t="shared" si="5"/>
        <v>3041.2086145933786</v>
      </c>
      <c r="U33" s="387">
        <f t="shared" si="12"/>
        <v>1027.9285117325619</v>
      </c>
      <c r="V33" s="338">
        <f t="shared" si="13"/>
        <v>60.824172291867569</v>
      </c>
      <c r="W33" s="435">
        <v>27</v>
      </c>
      <c r="X33" s="425">
        <f t="shared" si="14"/>
        <v>4156.9612986178081</v>
      </c>
      <c r="Y33" s="79">
        <v>0.15</v>
      </c>
    </row>
    <row r="34" spans="1:25" s="46" customFormat="1" ht="16.5" customHeight="1" x14ac:dyDescent="0.2">
      <c r="A34" s="75">
        <v>15</v>
      </c>
      <c r="B34" s="76">
        <f t="shared" si="0"/>
        <v>25</v>
      </c>
      <c r="C34" s="283">
        <v>23653</v>
      </c>
      <c r="D34" s="411">
        <f t="shared" si="1"/>
        <v>11353.44</v>
      </c>
      <c r="E34" s="342">
        <f t="shared" si="6"/>
        <v>3837.46272</v>
      </c>
      <c r="F34" s="338">
        <f t="shared" si="7"/>
        <v>227.06880000000001</v>
      </c>
      <c r="G34" s="407">
        <v>68</v>
      </c>
      <c r="H34" s="425">
        <f t="shared" si="8"/>
        <v>15485.971519999999</v>
      </c>
      <c r="I34" s="79">
        <v>0.6</v>
      </c>
      <c r="J34" s="94">
        <f t="shared" si="2"/>
        <v>33.33</v>
      </c>
      <c r="K34" s="283">
        <v>23653</v>
      </c>
      <c r="L34" s="407">
        <f t="shared" si="3"/>
        <v>8515.9315931593173</v>
      </c>
      <c r="M34" s="342">
        <f t="shared" si="9"/>
        <v>2878.3848784878492</v>
      </c>
      <c r="N34" s="338">
        <f t="shared" si="10"/>
        <v>170.31863186318634</v>
      </c>
      <c r="O34" s="435">
        <v>41</v>
      </c>
      <c r="P34" s="425">
        <f t="shared" si="11"/>
        <v>11605.635103510353</v>
      </c>
      <c r="Q34" s="79">
        <v>0.45</v>
      </c>
      <c r="R34" s="95">
        <f t="shared" si="4"/>
        <v>100</v>
      </c>
      <c r="S34" s="283">
        <v>23653</v>
      </c>
      <c r="T34" s="407">
        <f t="shared" si="5"/>
        <v>2838.36</v>
      </c>
      <c r="U34" s="387">
        <f t="shared" si="12"/>
        <v>959.36568</v>
      </c>
      <c r="V34" s="338">
        <f t="shared" si="13"/>
        <v>56.767200000000003</v>
      </c>
      <c r="W34" s="435">
        <v>27</v>
      </c>
      <c r="X34" s="425">
        <f t="shared" si="14"/>
        <v>3881.4928799999998</v>
      </c>
      <c r="Y34" s="79">
        <v>0.15</v>
      </c>
    </row>
    <row r="35" spans="1:25" s="46" customFormat="1" ht="16.5" customHeight="1" x14ac:dyDescent="0.2">
      <c r="A35" s="75">
        <v>16</v>
      </c>
      <c r="B35" s="76">
        <f t="shared" si="0"/>
        <v>26.67</v>
      </c>
      <c r="C35" s="283">
        <v>23653</v>
      </c>
      <c r="D35" s="411">
        <f t="shared" si="1"/>
        <v>10642.51968503937</v>
      </c>
      <c r="E35" s="342">
        <f t="shared" si="6"/>
        <v>3597.1716535433065</v>
      </c>
      <c r="F35" s="338">
        <f t="shared" si="7"/>
        <v>212.85039370078741</v>
      </c>
      <c r="G35" s="407">
        <v>68</v>
      </c>
      <c r="H35" s="425">
        <f t="shared" si="8"/>
        <v>14520.541732283464</v>
      </c>
      <c r="I35" s="79">
        <v>0.6</v>
      </c>
      <c r="J35" s="94">
        <f t="shared" si="2"/>
        <v>35.56</v>
      </c>
      <c r="K35" s="283">
        <v>23653</v>
      </c>
      <c r="L35" s="407">
        <f t="shared" si="3"/>
        <v>7981.8897637795271</v>
      </c>
      <c r="M35" s="342">
        <f t="shared" si="9"/>
        <v>2697.87874015748</v>
      </c>
      <c r="N35" s="338">
        <f t="shared" si="10"/>
        <v>159.63779527559055</v>
      </c>
      <c r="O35" s="435">
        <v>41</v>
      </c>
      <c r="P35" s="425">
        <f t="shared" si="11"/>
        <v>10880.406299212598</v>
      </c>
      <c r="Q35" s="79">
        <v>0.45</v>
      </c>
      <c r="R35" s="95">
        <f t="shared" si="4"/>
        <v>106.67</v>
      </c>
      <c r="S35" s="283">
        <v>23653</v>
      </c>
      <c r="T35" s="407">
        <f t="shared" si="5"/>
        <v>2660.8793475203902</v>
      </c>
      <c r="U35" s="387">
        <f t="shared" si="12"/>
        <v>899.37721946189174</v>
      </c>
      <c r="V35" s="338">
        <f t="shared" si="13"/>
        <v>53.217586950407807</v>
      </c>
      <c r="W35" s="435">
        <v>27</v>
      </c>
      <c r="X35" s="425">
        <f t="shared" si="14"/>
        <v>3640.4741539326897</v>
      </c>
      <c r="Y35" s="79">
        <v>0.15</v>
      </c>
    </row>
    <row r="36" spans="1:25" s="46" customFormat="1" ht="16.5" customHeight="1" x14ac:dyDescent="0.2">
      <c r="A36" s="75">
        <v>17</v>
      </c>
      <c r="B36" s="76">
        <f t="shared" si="0"/>
        <v>28.33</v>
      </c>
      <c r="C36" s="283">
        <v>23653</v>
      </c>
      <c r="D36" s="411">
        <f t="shared" si="1"/>
        <v>10018.919872926226</v>
      </c>
      <c r="E36" s="342">
        <f t="shared" si="6"/>
        <v>3386.3949170490641</v>
      </c>
      <c r="F36" s="338">
        <f t="shared" si="7"/>
        <v>200.37839745852452</v>
      </c>
      <c r="G36" s="407">
        <v>68</v>
      </c>
      <c r="H36" s="425">
        <f t="shared" si="8"/>
        <v>13673.693187433815</v>
      </c>
      <c r="I36" s="79">
        <v>0.6</v>
      </c>
      <c r="J36" s="94">
        <f t="shared" si="2"/>
        <v>37.78</v>
      </c>
      <c r="K36" s="283">
        <v>23653</v>
      </c>
      <c r="L36" s="407">
        <f t="shared" si="3"/>
        <v>7512.8639491794602</v>
      </c>
      <c r="M36" s="342">
        <f t="shared" si="9"/>
        <v>2539.3480148226572</v>
      </c>
      <c r="N36" s="338">
        <f t="shared" si="10"/>
        <v>150.2572789835892</v>
      </c>
      <c r="O36" s="435">
        <v>41</v>
      </c>
      <c r="P36" s="425">
        <f t="shared" si="11"/>
        <v>10243.469242985706</v>
      </c>
      <c r="Q36" s="79">
        <v>0.45</v>
      </c>
      <c r="R36" s="95">
        <f t="shared" si="4"/>
        <v>113.33</v>
      </c>
      <c r="S36" s="283">
        <v>23653</v>
      </c>
      <c r="T36" s="407">
        <f t="shared" si="5"/>
        <v>2504.5089561457694</v>
      </c>
      <c r="U36" s="387">
        <f t="shared" si="12"/>
        <v>846.52402717727</v>
      </c>
      <c r="V36" s="338">
        <f t="shared" si="13"/>
        <v>50.090179122915387</v>
      </c>
      <c r="W36" s="435">
        <v>27</v>
      </c>
      <c r="X36" s="425">
        <f t="shared" si="14"/>
        <v>3428.1231624459547</v>
      </c>
      <c r="Y36" s="79">
        <v>0.15</v>
      </c>
    </row>
    <row r="37" spans="1:25" s="46" customFormat="1" ht="16.5" customHeight="1" x14ac:dyDescent="0.2">
      <c r="A37" s="75">
        <v>18</v>
      </c>
      <c r="B37" s="76">
        <f t="shared" si="0"/>
        <v>30</v>
      </c>
      <c r="C37" s="283">
        <v>23653</v>
      </c>
      <c r="D37" s="411">
        <f t="shared" si="1"/>
        <v>9461.1999999999989</v>
      </c>
      <c r="E37" s="342">
        <f t="shared" si="6"/>
        <v>3197.8855999999992</v>
      </c>
      <c r="F37" s="338">
        <f t="shared" si="7"/>
        <v>189.22399999999999</v>
      </c>
      <c r="G37" s="407">
        <v>68</v>
      </c>
      <c r="H37" s="425">
        <f t="shared" si="8"/>
        <v>12916.309599999999</v>
      </c>
      <c r="I37" s="79">
        <v>0.6</v>
      </c>
      <c r="J37" s="94">
        <f t="shared" si="2"/>
        <v>40</v>
      </c>
      <c r="K37" s="283">
        <v>23653</v>
      </c>
      <c r="L37" s="407">
        <f t="shared" si="3"/>
        <v>7095.9000000000005</v>
      </c>
      <c r="M37" s="342">
        <f t="shared" si="9"/>
        <v>2398.4142000000002</v>
      </c>
      <c r="N37" s="338">
        <f t="shared" si="10"/>
        <v>141.91800000000001</v>
      </c>
      <c r="O37" s="435">
        <v>41</v>
      </c>
      <c r="P37" s="425">
        <f t="shared" si="11"/>
        <v>9677.2322000000004</v>
      </c>
      <c r="Q37" s="79">
        <v>0.45</v>
      </c>
      <c r="R37" s="95">
        <f t="shared" si="4"/>
        <v>120</v>
      </c>
      <c r="S37" s="283">
        <v>23653</v>
      </c>
      <c r="T37" s="407">
        <f t="shared" si="5"/>
        <v>2365.2999999999997</v>
      </c>
      <c r="U37" s="387">
        <f t="shared" si="12"/>
        <v>799.47139999999979</v>
      </c>
      <c r="V37" s="338">
        <f t="shared" si="13"/>
        <v>47.305999999999997</v>
      </c>
      <c r="W37" s="435">
        <v>27</v>
      </c>
      <c r="X37" s="425">
        <f t="shared" si="14"/>
        <v>3239.0773999999997</v>
      </c>
      <c r="Y37" s="79">
        <v>0.15</v>
      </c>
    </row>
    <row r="38" spans="1:25" s="46" customFormat="1" ht="16.5" customHeight="1" x14ac:dyDescent="0.2">
      <c r="A38" s="75">
        <v>19</v>
      </c>
      <c r="B38" s="76">
        <f t="shared" si="0"/>
        <v>31.67</v>
      </c>
      <c r="C38" s="283">
        <v>23653</v>
      </c>
      <c r="D38" s="411">
        <f t="shared" si="1"/>
        <v>8962.2987053994329</v>
      </c>
      <c r="E38" s="342">
        <f t="shared" si="6"/>
        <v>3029.2569624250082</v>
      </c>
      <c r="F38" s="338">
        <f t="shared" si="7"/>
        <v>179.24597410798867</v>
      </c>
      <c r="G38" s="407">
        <v>68</v>
      </c>
      <c r="H38" s="425">
        <f t="shared" si="8"/>
        <v>12238.80164193243</v>
      </c>
      <c r="I38" s="79">
        <v>0.6</v>
      </c>
      <c r="J38" s="94">
        <f t="shared" si="2"/>
        <v>42.22</v>
      </c>
      <c r="K38" s="283">
        <v>23653</v>
      </c>
      <c r="L38" s="407">
        <f t="shared" si="3"/>
        <v>6722.7854097584086</v>
      </c>
      <c r="M38" s="342">
        <f t="shared" si="9"/>
        <v>2272.3014684983418</v>
      </c>
      <c r="N38" s="338">
        <f t="shared" si="10"/>
        <v>134.45570819516817</v>
      </c>
      <c r="O38" s="435">
        <v>41</v>
      </c>
      <c r="P38" s="425">
        <f t="shared" si="11"/>
        <v>9170.5425864519184</v>
      </c>
      <c r="Q38" s="79">
        <v>0.45</v>
      </c>
      <c r="R38" s="95">
        <f t="shared" si="4"/>
        <v>126.67</v>
      </c>
      <c r="S38" s="283">
        <v>23653</v>
      </c>
      <c r="T38" s="407">
        <f t="shared" si="5"/>
        <v>2240.751559169496</v>
      </c>
      <c r="U38" s="387">
        <f t="shared" si="12"/>
        <v>757.37402699928953</v>
      </c>
      <c r="V38" s="338">
        <f t="shared" si="13"/>
        <v>44.81503118338992</v>
      </c>
      <c r="W38" s="435">
        <v>27</v>
      </c>
      <c r="X38" s="425">
        <f t="shared" si="14"/>
        <v>3069.9406173521757</v>
      </c>
      <c r="Y38" s="79">
        <v>0.15</v>
      </c>
    </row>
    <row r="39" spans="1:25" s="46" customFormat="1" ht="16.5" customHeight="1" thickBot="1" x14ac:dyDescent="0.25">
      <c r="A39" s="103">
        <v>20</v>
      </c>
      <c r="B39" s="84">
        <f t="shared" si="0"/>
        <v>33.33</v>
      </c>
      <c r="C39" s="461">
        <v>23653</v>
      </c>
      <c r="D39" s="420">
        <f t="shared" si="1"/>
        <v>8515.9315931593173</v>
      </c>
      <c r="E39" s="343">
        <f t="shared" si="6"/>
        <v>2878.3848784878492</v>
      </c>
      <c r="F39" s="341">
        <f t="shared" si="7"/>
        <v>170.31863186318634</v>
      </c>
      <c r="G39" s="408">
        <v>68</v>
      </c>
      <c r="H39" s="427">
        <f t="shared" si="8"/>
        <v>11632.635103510353</v>
      </c>
      <c r="I39" s="87">
        <v>0.6</v>
      </c>
      <c r="J39" s="104">
        <f t="shared" si="2"/>
        <v>44.44</v>
      </c>
      <c r="K39" s="461">
        <v>23653</v>
      </c>
      <c r="L39" s="408">
        <f t="shared" si="3"/>
        <v>6386.9486948694866</v>
      </c>
      <c r="M39" s="343">
        <f t="shared" si="9"/>
        <v>2158.7886588658862</v>
      </c>
      <c r="N39" s="341">
        <f t="shared" si="10"/>
        <v>127.73897389738974</v>
      </c>
      <c r="O39" s="436">
        <v>41</v>
      </c>
      <c r="P39" s="427">
        <f t="shared" si="11"/>
        <v>8714.4763276327612</v>
      </c>
      <c r="Q39" s="87">
        <v>0.45</v>
      </c>
      <c r="R39" s="105">
        <f t="shared" si="4"/>
        <v>133.33000000000001</v>
      </c>
      <c r="S39" s="461">
        <v>23653</v>
      </c>
      <c r="T39" s="408">
        <f t="shared" si="5"/>
        <v>2128.8232205805143</v>
      </c>
      <c r="U39" s="391">
        <f t="shared" si="12"/>
        <v>719.54224855621374</v>
      </c>
      <c r="V39" s="341">
        <f t="shared" si="13"/>
        <v>42.576464411610289</v>
      </c>
      <c r="W39" s="436">
        <v>27</v>
      </c>
      <c r="X39" s="427">
        <f t="shared" si="14"/>
        <v>2917.9419335483385</v>
      </c>
      <c r="Y39" s="87">
        <v>0.15</v>
      </c>
    </row>
    <row r="40" spans="1:25" s="46" customFormat="1" ht="16.5" customHeight="1" x14ac:dyDescent="0.2">
      <c r="A40" s="69">
        <v>21</v>
      </c>
      <c r="B40" s="89">
        <f t="shared" ref="B40:B71" si="15">ROUND(9.4*LN($A40)+4.7,2)</f>
        <v>33.32</v>
      </c>
      <c r="C40" s="462">
        <v>23653</v>
      </c>
      <c r="D40" s="412">
        <f t="shared" si="1"/>
        <v>8518.4873949579833</v>
      </c>
      <c r="E40" s="414">
        <f t="shared" si="6"/>
        <v>2879.248739495798</v>
      </c>
      <c r="F40" s="337">
        <f t="shared" si="7"/>
        <v>170.36974789915968</v>
      </c>
      <c r="G40" s="409">
        <v>68</v>
      </c>
      <c r="H40" s="428">
        <f t="shared" si="8"/>
        <v>11636.105882352942</v>
      </c>
      <c r="I40" s="92">
        <f t="shared" ref="I40:I84" si="16">ROUND(A40/B40,4)</f>
        <v>0.63029999999999997</v>
      </c>
      <c r="J40" s="96">
        <f>ROUND((9.4*LN(A40)+4.7)/0.75,2)</f>
        <v>44.42</v>
      </c>
      <c r="K40" s="462">
        <v>23653</v>
      </c>
      <c r="L40" s="409">
        <f t="shared" si="3"/>
        <v>6389.8244034218824</v>
      </c>
      <c r="M40" s="414">
        <f t="shared" si="9"/>
        <v>2159.760648356596</v>
      </c>
      <c r="N40" s="337">
        <f t="shared" si="10"/>
        <v>127.79648806843765</v>
      </c>
      <c r="O40" s="437">
        <v>41</v>
      </c>
      <c r="P40" s="428">
        <f t="shared" si="11"/>
        <v>8718.381539846916</v>
      </c>
      <c r="Q40" s="92">
        <f t="shared" ref="Q40:Q84" si="17">ROUND(A40/J40,4)</f>
        <v>0.4728</v>
      </c>
      <c r="R40" s="93">
        <f>ROUND((9.4*LN(A40)+4.7)/0.25,2)</f>
        <v>133.27000000000001</v>
      </c>
      <c r="S40" s="462">
        <v>23653</v>
      </c>
      <c r="T40" s="409">
        <f t="shared" si="5"/>
        <v>2129.7816462819837</v>
      </c>
      <c r="U40" s="395">
        <f t="shared" si="12"/>
        <v>719.8661964433104</v>
      </c>
      <c r="V40" s="337">
        <f t="shared" si="13"/>
        <v>42.595632925639677</v>
      </c>
      <c r="W40" s="437">
        <v>27</v>
      </c>
      <c r="X40" s="428">
        <f t="shared" si="14"/>
        <v>2919.2434756509338</v>
      </c>
      <c r="Y40" s="92">
        <f t="shared" ref="Y40:Y84" si="18">ROUND(A40/R40,4)</f>
        <v>0.15759999999999999</v>
      </c>
    </row>
    <row r="41" spans="1:25" s="46" customFormat="1" ht="16.5" customHeight="1" x14ac:dyDescent="0.2">
      <c r="A41" s="75">
        <v>22</v>
      </c>
      <c r="B41" s="89">
        <f t="shared" si="15"/>
        <v>33.76</v>
      </c>
      <c r="C41" s="283">
        <v>23653</v>
      </c>
      <c r="D41" s="411">
        <f t="shared" si="1"/>
        <v>8407.4644549763034</v>
      </c>
      <c r="E41" s="342">
        <f t="shared" si="6"/>
        <v>2841.7229857819902</v>
      </c>
      <c r="F41" s="338">
        <f t="shared" si="7"/>
        <v>168.14928909952607</v>
      </c>
      <c r="G41" s="407">
        <v>68</v>
      </c>
      <c r="H41" s="425">
        <f t="shared" si="8"/>
        <v>11485.336729857821</v>
      </c>
      <c r="I41" s="79">
        <f t="shared" si="16"/>
        <v>0.65169999999999995</v>
      </c>
      <c r="J41" s="96">
        <f t="shared" ref="J41:J104" si="19">ROUND((9.4*LN(A41)+4.7)/0.75,2)</f>
        <v>45.01</v>
      </c>
      <c r="K41" s="283">
        <v>23653</v>
      </c>
      <c r="L41" s="407">
        <f t="shared" si="3"/>
        <v>6306.0653188180413</v>
      </c>
      <c r="M41" s="342">
        <f t="shared" si="9"/>
        <v>2131.4500777604976</v>
      </c>
      <c r="N41" s="338">
        <f t="shared" si="10"/>
        <v>126.12130637636083</v>
      </c>
      <c r="O41" s="435">
        <v>41</v>
      </c>
      <c r="P41" s="425">
        <f t="shared" si="11"/>
        <v>8604.6367029549001</v>
      </c>
      <c r="Q41" s="79">
        <f t="shared" si="17"/>
        <v>0.48880000000000001</v>
      </c>
      <c r="R41" s="93">
        <f t="shared" ref="R41:R104" si="20">ROUND((9.4*LN(A41)+4.7)/0.25,2)</f>
        <v>135.02000000000001</v>
      </c>
      <c r="S41" s="283">
        <v>23653</v>
      </c>
      <c r="T41" s="407">
        <f t="shared" si="5"/>
        <v>2102.1774551918234</v>
      </c>
      <c r="U41" s="387">
        <f t="shared" si="12"/>
        <v>710.53597985483623</v>
      </c>
      <c r="V41" s="338">
        <f t="shared" si="13"/>
        <v>42.043549103836469</v>
      </c>
      <c r="W41" s="435">
        <v>27</v>
      </c>
      <c r="X41" s="425">
        <f t="shared" si="14"/>
        <v>2881.756984150496</v>
      </c>
      <c r="Y41" s="79">
        <f t="shared" si="18"/>
        <v>0.16289999999999999</v>
      </c>
    </row>
    <row r="42" spans="1:25" s="46" customFormat="1" ht="16.5" customHeight="1" x14ac:dyDescent="0.2">
      <c r="A42" s="75">
        <v>23</v>
      </c>
      <c r="B42" s="89">
        <f t="shared" si="15"/>
        <v>34.17</v>
      </c>
      <c r="C42" s="283">
        <v>23653</v>
      </c>
      <c r="D42" s="411">
        <f t="shared" si="1"/>
        <v>8306.5847234416142</v>
      </c>
      <c r="E42" s="342">
        <f t="shared" si="6"/>
        <v>2807.6256365232653</v>
      </c>
      <c r="F42" s="338">
        <f t="shared" si="7"/>
        <v>166.13169446883228</v>
      </c>
      <c r="G42" s="407">
        <v>68</v>
      </c>
      <c r="H42" s="425">
        <f t="shared" si="8"/>
        <v>11348.342054433711</v>
      </c>
      <c r="I42" s="79">
        <f t="shared" si="16"/>
        <v>0.67310000000000003</v>
      </c>
      <c r="J42" s="96">
        <f t="shared" si="19"/>
        <v>45.56</v>
      </c>
      <c r="K42" s="283">
        <v>23653</v>
      </c>
      <c r="L42" s="407">
        <f t="shared" si="3"/>
        <v>6229.9385425812106</v>
      </c>
      <c r="M42" s="342">
        <f t="shared" si="9"/>
        <v>2105.7192273924488</v>
      </c>
      <c r="N42" s="338">
        <f t="shared" si="10"/>
        <v>124.59877085162421</v>
      </c>
      <c r="O42" s="435">
        <v>41</v>
      </c>
      <c r="P42" s="425">
        <f t="shared" si="11"/>
        <v>8501.2565408252831</v>
      </c>
      <c r="Q42" s="79">
        <f t="shared" si="17"/>
        <v>0.50480000000000003</v>
      </c>
      <c r="R42" s="93">
        <f t="shared" si="20"/>
        <v>136.69</v>
      </c>
      <c r="S42" s="283">
        <v>23653</v>
      </c>
      <c r="T42" s="407">
        <f t="shared" si="5"/>
        <v>2076.4942570780599</v>
      </c>
      <c r="U42" s="387">
        <f t="shared" si="12"/>
        <v>701.85505889238425</v>
      </c>
      <c r="V42" s="338">
        <f t="shared" si="13"/>
        <v>41.529885141561202</v>
      </c>
      <c r="W42" s="435">
        <v>27</v>
      </c>
      <c r="X42" s="425">
        <f t="shared" si="14"/>
        <v>2846.8792011120054</v>
      </c>
      <c r="Y42" s="79">
        <f t="shared" si="18"/>
        <v>0.16830000000000001</v>
      </c>
    </row>
    <row r="43" spans="1:25" s="46" customFormat="1" ht="16.5" customHeight="1" x14ac:dyDescent="0.2">
      <c r="A43" s="75">
        <v>24</v>
      </c>
      <c r="B43" s="89">
        <f t="shared" si="15"/>
        <v>34.57</v>
      </c>
      <c r="C43" s="283">
        <v>23653</v>
      </c>
      <c r="D43" s="411">
        <f t="shared" si="1"/>
        <v>8210.4715070870698</v>
      </c>
      <c r="E43" s="342">
        <f t="shared" si="6"/>
        <v>2775.1393693954292</v>
      </c>
      <c r="F43" s="338">
        <f t="shared" si="7"/>
        <v>164.20943014174139</v>
      </c>
      <c r="G43" s="407">
        <v>68</v>
      </c>
      <c r="H43" s="425">
        <f t="shared" si="8"/>
        <v>11217.82030662424</v>
      </c>
      <c r="I43" s="79">
        <f t="shared" si="16"/>
        <v>0.69420000000000004</v>
      </c>
      <c r="J43" s="96">
        <f t="shared" si="19"/>
        <v>46.1</v>
      </c>
      <c r="K43" s="283">
        <v>23653</v>
      </c>
      <c r="L43" s="407">
        <f t="shared" si="3"/>
        <v>6156.963123644251</v>
      </c>
      <c r="M43" s="342">
        <f t="shared" si="9"/>
        <v>2081.0535357917565</v>
      </c>
      <c r="N43" s="338">
        <f t="shared" si="10"/>
        <v>123.13926247288502</v>
      </c>
      <c r="O43" s="435">
        <v>41</v>
      </c>
      <c r="P43" s="425">
        <f t="shared" si="11"/>
        <v>8402.1559219088922</v>
      </c>
      <c r="Q43" s="79">
        <f t="shared" si="17"/>
        <v>0.52059999999999995</v>
      </c>
      <c r="R43" s="93">
        <f t="shared" si="20"/>
        <v>138.29</v>
      </c>
      <c r="S43" s="283">
        <v>23653</v>
      </c>
      <c r="T43" s="407">
        <f t="shared" si="5"/>
        <v>2052.4694482609011</v>
      </c>
      <c r="U43" s="387">
        <f t="shared" si="12"/>
        <v>693.73467351218449</v>
      </c>
      <c r="V43" s="338">
        <f t="shared" si="13"/>
        <v>41.049388965218021</v>
      </c>
      <c r="W43" s="435">
        <v>27</v>
      </c>
      <c r="X43" s="425">
        <f t="shared" si="14"/>
        <v>2814.2535107383037</v>
      </c>
      <c r="Y43" s="79">
        <f t="shared" si="18"/>
        <v>0.17349999999999999</v>
      </c>
    </row>
    <row r="44" spans="1:25" s="46" customFormat="1" ht="16.5" customHeight="1" x14ac:dyDescent="0.2">
      <c r="A44" s="69">
        <v>25</v>
      </c>
      <c r="B44" s="89">
        <f t="shared" si="15"/>
        <v>34.96</v>
      </c>
      <c r="C44" s="462">
        <v>23653</v>
      </c>
      <c r="D44" s="412">
        <f t="shared" si="1"/>
        <v>8118.8787185354686</v>
      </c>
      <c r="E44" s="414">
        <f t="shared" si="6"/>
        <v>2744.1810068649879</v>
      </c>
      <c r="F44" s="337">
        <f t="shared" si="7"/>
        <v>162.37757437070937</v>
      </c>
      <c r="G44" s="409">
        <v>68</v>
      </c>
      <c r="H44" s="428">
        <f t="shared" si="8"/>
        <v>11093.437299771167</v>
      </c>
      <c r="I44" s="92">
        <f t="shared" si="16"/>
        <v>0.71509999999999996</v>
      </c>
      <c r="J44" s="96">
        <f t="shared" si="19"/>
        <v>46.61</v>
      </c>
      <c r="K44" s="462">
        <v>23653</v>
      </c>
      <c r="L44" s="409">
        <f t="shared" si="3"/>
        <v>6089.5945076163907</v>
      </c>
      <c r="M44" s="414">
        <f t="shared" si="9"/>
        <v>2058.2829435743397</v>
      </c>
      <c r="N44" s="337">
        <f t="shared" si="10"/>
        <v>121.79189015232782</v>
      </c>
      <c r="O44" s="437">
        <v>41</v>
      </c>
      <c r="P44" s="428">
        <f t="shared" si="11"/>
        <v>8310.6693413430585</v>
      </c>
      <c r="Q44" s="92">
        <f t="shared" si="17"/>
        <v>0.53639999999999999</v>
      </c>
      <c r="R44" s="93">
        <f t="shared" si="20"/>
        <v>139.83000000000001</v>
      </c>
      <c r="S44" s="462">
        <v>23653</v>
      </c>
      <c r="T44" s="409">
        <f t="shared" si="5"/>
        <v>2029.86483587213</v>
      </c>
      <c r="U44" s="395">
        <f t="shared" si="12"/>
        <v>686.09431452477986</v>
      </c>
      <c r="V44" s="337">
        <f t="shared" si="13"/>
        <v>40.597296717442603</v>
      </c>
      <c r="W44" s="437">
        <v>27</v>
      </c>
      <c r="X44" s="428">
        <f t="shared" si="14"/>
        <v>2783.5564471143525</v>
      </c>
      <c r="Y44" s="92">
        <f t="shared" si="18"/>
        <v>0.17879999999999999</v>
      </c>
    </row>
    <row r="45" spans="1:25" s="46" customFormat="1" ht="16.5" customHeight="1" x14ac:dyDescent="0.2">
      <c r="A45" s="75">
        <v>26</v>
      </c>
      <c r="B45" s="89">
        <f t="shared" si="15"/>
        <v>35.33</v>
      </c>
      <c r="C45" s="283">
        <v>23653</v>
      </c>
      <c r="D45" s="411">
        <f t="shared" si="1"/>
        <v>8033.8522502122851</v>
      </c>
      <c r="E45" s="342">
        <f t="shared" si="6"/>
        <v>2715.4420605717519</v>
      </c>
      <c r="F45" s="338">
        <f t="shared" si="7"/>
        <v>160.67704500424571</v>
      </c>
      <c r="G45" s="407">
        <v>68</v>
      </c>
      <c r="H45" s="425">
        <f t="shared" si="8"/>
        <v>10977.971355788282</v>
      </c>
      <c r="I45" s="79">
        <f t="shared" si="16"/>
        <v>0.7359</v>
      </c>
      <c r="J45" s="96">
        <f t="shared" si="19"/>
        <v>47.1</v>
      </c>
      <c r="K45" s="283">
        <v>23653</v>
      </c>
      <c r="L45" s="407">
        <f t="shared" si="3"/>
        <v>6026.2420382165601</v>
      </c>
      <c r="M45" s="342">
        <f t="shared" si="9"/>
        <v>2036.8698089171971</v>
      </c>
      <c r="N45" s="338">
        <f t="shared" si="10"/>
        <v>120.5248407643312</v>
      </c>
      <c r="O45" s="435">
        <v>41</v>
      </c>
      <c r="P45" s="425">
        <f t="shared" si="11"/>
        <v>8224.636687898088</v>
      </c>
      <c r="Q45" s="79">
        <f t="shared" si="17"/>
        <v>0.55200000000000005</v>
      </c>
      <c r="R45" s="93">
        <f t="shared" si="20"/>
        <v>141.30000000000001</v>
      </c>
      <c r="S45" s="283">
        <v>23653</v>
      </c>
      <c r="T45" s="407">
        <f t="shared" si="5"/>
        <v>2008.7473460721867</v>
      </c>
      <c r="U45" s="387">
        <f t="shared" si="12"/>
        <v>678.95660297239908</v>
      </c>
      <c r="V45" s="338">
        <f t="shared" si="13"/>
        <v>40.174946921443734</v>
      </c>
      <c r="W45" s="435">
        <v>27</v>
      </c>
      <c r="X45" s="425">
        <f t="shared" si="14"/>
        <v>2754.8788959660296</v>
      </c>
      <c r="Y45" s="79">
        <f t="shared" si="18"/>
        <v>0.184</v>
      </c>
    </row>
    <row r="46" spans="1:25" s="46" customFormat="1" ht="16.5" customHeight="1" x14ac:dyDescent="0.2">
      <c r="A46" s="75">
        <v>27</v>
      </c>
      <c r="B46" s="89">
        <f t="shared" si="15"/>
        <v>35.68</v>
      </c>
      <c r="C46" s="283">
        <v>23653</v>
      </c>
      <c r="D46" s="411">
        <f t="shared" si="1"/>
        <v>7955.044843049327</v>
      </c>
      <c r="E46" s="342">
        <f t="shared" si="6"/>
        <v>2688.8051569506724</v>
      </c>
      <c r="F46" s="338">
        <f t="shared" si="7"/>
        <v>159.10089686098655</v>
      </c>
      <c r="G46" s="407">
        <v>68</v>
      </c>
      <c r="H46" s="425">
        <f t="shared" si="8"/>
        <v>10870.950896860984</v>
      </c>
      <c r="I46" s="79">
        <f t="shared" si="16"/>
        <v>0.75670000000000004</v>
      </c>
      <c r="J46" s="96">
        <f t="shared" si="19"/>
        <v>47.57</v>
      </c>
      <c r="K46" s="283">
        <v>23653</v>
      </c>
      <c r="L46" s="407">
        <f t="shared" si="3"/>
        <v>5966.7017027538359</v>
      </c>
      <c r="M46" s="342">
        <f t="shared" si="9"/>
        <v>2016.7451755307964</v>
      </c>
      <c r="N46" s="338">
        <f t="shared" si="10"/>
        <v>119.33403405507671</v>
      </c>
      <c r="O46" s="435">
        <v>41</v>
      </c>
      <c r="P46" s="425">
        <f t="shared" si="11"/>
        <v>8143.7809123397092</v>
      </c>
      <c r="Q46" s="79">
        <f t="shared" si="17"/>
        <v>0.56759999999999999</v>
      </c>
      <c r="R46" s="93">
        <f t="shared" si="20"/>
        <v>142.72</v>
      </c>
      <c r="S46" s="283">
        <v>23653</v>
      </c>
      <c r="T46" s="407">
        <f t="shared" si="5"/>
        <v>1988.7612107623318</v>
      </c>
      <c r="U46" s="387">
        <f t="shared" si="12"/>
        <v>672.20128923766811</v>
      </c>
      <c r="V46" s="338">
        <f t="shared" si="13"/>
        <v>39.775224215246638</v>
      </c>
      <c r="W46" s="435">
        <v>27</v>
      </c>
      <c r="X46" s="425">
        <f t="shared" si="14"/>
        <v>2727.7377242152461</v>
      </c>
      <c r="Y46" s="79">
        <f t="shared" si="18"/>
        <v>0.18920000000000001</v>
      </c>
    </row>
    <row r="47" spans="1:25" s="46" customFormat="1" ht="16.5" customHeight="1" x14ac:dyDescent="0.2">
      <c r="A47" s="75">
        <v>28</v>
      </c>
      <c r="B47" s="89">
        <f t="shared" si="15"/>
        <v>36.020000000000003</v>
      </c>
      <c r="C47" s="283">
        <v>23653</v>
      </c>
      <c r="D47" s="411">
        <f t="shared" si="1"/>
        <v>7879.9555802332034</v>
      </c>
      <c r="E47" s="342">
        <f t="shared" si="6"/>
        <v>2663.4249861188223</v>
      </c>
      <c r="F47" s="338">
        <f t="shared" si="7"/>
        <v>157.59911160466407</v>
      </c>
      <c r="G47" s="407">
        <v>68</v>
      </c>
      <c r="H47" s="425">
        <f t="shared" si="8"/>
        <v>10768.97967795669</v>
      </c>
      <c r="I47" s="79">
        <f t="shared" si="16"/>
        <v>0.77729999999999999</v>
      </c>
      <c r="J47" s="96">
        <f t="shared" si="19"/>
        <v>48.03</v>
      </c>
      <c r="K47" s="283">
        <v>23653</v>
      </c>
      <c r="L47" s="407">
        <f t="shared" si="3"/>
        <v>5909.5565271705182</v>
      </c>
      <c r="M47" s="342">
        <f t="shared" si="9"/>
        <v>1997.430106183635</v>
      </c>
      <c r="N47" s="338">
        <f t="shared" si="10"/>
        <v>118.19113054341037</v>
      </c>
      <c r="O47" s="435">
        <v>41</v>
      </c>
      <c r="P47" s="425">
        <f t="shared" si="11"/>
        <v>8066.1777638975636</v>
      </c>
      <c r="Q47" s="79">
        <f t="shared" si="17"/>
        <v>0.58299999999999996</v>
      </c>
      <c r="R47" s="93">
        <f t="shared" si="20"/>
        <v>144.09</v>
      </c>
      <c r="S47" s="283">
        <v>23653</v>
      </c>
      <c r="T47" s="407">
        <f t="shared" si="5"/>
        <v>1969.852175723506</v>
      </c>
      <c r="U47" s="387">
        <f t="shared" si="12"/>
        <v>665.81003539454491</v>
      </c>
      <c r="V47" s="338">
        <f t="shared" si="13"/>
        <v>39.39704351447012</v>
      </c>
      <c r="W47" s="435">
        <v>27</v>
      </c>
      <c r="X47" s="425">
        <f t="shared" si="14"/>
        <v>2702.0592546325211</v>
      </c>
      <c r="Y47" s="79">
        <f t="shared" si="18"/>
        <v>0.1943</v>
      </c>
    </row>
    <row r="48" spans="1:25" s="46" customFormat="1" ht="16.5" customHeight="1" thickBot="1" x14ac:dyDescent="0.25">
      <c r="A48" s="150">
        <v>29</v>
      </c>
      <c r="B48" s="89">
        <f t="shared" si="15"/>
        <v>36.35</v>
      </c>
      <c r="C48" s="78">
        <v>23653</v>
      </c>
      <c r="D48" s="411">
        <f t="shared" si="1"/>
        <v>7808.4181568088025</v>
      </c>
      <c r="E48" s="342">
        <f t="shared" si="6"/>
        <v>2639.245337001375</v>
      </c>
      <c r="F48" s="338">
        <f t="shared" si="7"/>
        <v>156.16836313617605</v>
      </c>
      <c r="G48" s="407">
        <v>68</v>
      </c>
      <c r="H48" s="465">
        <f t="shared" si="8"/>
        <v>10671.831856946354</v>
      </c>
      <c r="I48" s="151">
        <f t="shared" si="16"/>
        <v>0.79779999999999995</v>
      </c>
      <c r="J48" s="96">
        <f t="shared" si="19"/>
        <v>48.47</v>
      </c>
      <c r="K48" s="78">
        <v>23653</v>
      </c>
      <c r="L48" s="407">
        <f t="shared" si="3"/>
        <v>5855.910872704766</v>
      </c>
      <c r="M48" s="342">
        <f t="shared" si="9"/>
        <v>1979.2978749742108</v>
      </c>
      <c r="N48" s="338">
        <f t="shared" si="10"/>
        <v>117.11821745409532</v>
      </c>
      <c r="O48" s="435">
        <v>41</v>
      </c>
      <c r="P48" s="465">
        <f t="shared" si="11"/>
        <v>7993.326965133072</v>
      </c>
      <c r="Q48" s="151">
        <f t="shared" si="17"/>
        <v>0.59830000000000005</v>
      </c>
      <c r="R48" s="93">
        <f t="shared" si="20"/>
        <v>145.41</v>
      </c>
      <c r="S48" s="78">
        <v>23653</v>
      </c>
      <c r="T48" s="407">
        <f t="shared" si="5"/>
        <v>1951.9702909015887</v>
      </c>
      <c r="U48" s="342">
        <f t="shared" si="12"/>
        <v>659.76595832473686</v>
      </c>
      <c r="V48" s="338">
        <f t="shared" si="13"/>
        <v>39.039405818031774</v>
      </c>
      <c r="W48" s="435">
        <v>27</v>
      </c>
      <c r="X48" s="465">
        <f t="shared" si="14"/>
        <v>2677.7756550443573</v>
      </c>
      <c r="Y48" s="187">
        <f t="shared" si="18"/>
        <v>0.19939999999999999</v>
      </c>
    </row>
    <row r="49" spans="1:25" s="46" customFormat="1" ht="16.5" customHeight="1" x14ac:dyDescent="0.2">
      <c r="A49" s="97">
        <v>30</v>
      </c>
      <c r="B49" s="89">
        <f t="shared" si="15"/>
        <v>36.67</v>
      </c>
      <c r="C49" s="78">
        <v>23653</v>
      </c>
      <c r="D49" s="411">
        <f t="shared" si="1"/>
        <v>7740.2781565312234</v>
      </c>
      <c r="E49" s="342">
        <f t="shared" si="6"/>
        <v>2616.2140169075533</v>
      </c>
      <c r="F49" s="338">
        <f t="shared" si="7"/>
        <v>154.80556313062448</v>
      </c>
      <c r="G49" s="407">
        <v>68</v>
      </c>
      <c r="H49" s="465">
        <f t="shared" si="8"/>
        <v>10579.297736569402</v>
      </c>
      <c r="I49" s="151">
        <f t="shared" si="16"/>
        <v>0.81810000000000005</v>
      </c>
      <c r="J49" s="96">
        <f t="shared" si="19"/>
        <v>48.9</v>
      </c>
      <c r="K49" s="78">
        <v>23653</v>
      </c>
      <c r="L49" s="407">
        <f t="shared" si="3"/>
        <v>5804.4171779141107</v>
      </c>
      <c r="M49" s="342">
        <f t="shared" si="9"/>
        <v>1961.8930061349693</v>
      </c>
      <c r="N49" s="338">
        <f t="shared" si="10"/>
        <v>116.08834355828222</v>
      </c>
      <c r="O49" s="435">
        <v>41</v>
      </c>
      <c r="P49" s="465">
        <f t="shared" si="11"/>
        <v>7923.3985276073618</v>
      </c>
      <c r="Q49" s="151">
        <f t="shared" si="17"/>
        <v>0.61350000000000005</v>
      </c>
      <c r="R49" s="93">
        <f t="shared" si="20"/>
        <v>146.69</v>
      </c>
      <c r="S49" s="78">
        <v>23653</v>
      </c>
      <c r="T49" s="407">
        <f t="shared" si="5"/>
        <v>1934.9376235598884</v>
      </c>
      <c r="U49" s="342">
        <f t="shared" si="12"/>
        <v>654.00891676324215</v>
      </c>
      <c r="V49" s="338">
        <f t="shared" si="13"/>
        <v>38.698752471197771</v>
      </c>
      <c r="W49" s="435">
        <v>27</v>
      </c>
      <c r="X49" s="465">
        <f t="shared" si="14"/>
        <v>2654.6452927943283</v>
      </c>
      <c r="Y49" s="187">
        <f t="shared" si="18"/>
        <v>0.20449999999999999</v>
      </c>
    </row>
    <row r="50" spans="1:25" s="46" customFormat="1" ht="16.5" customHeight="1" x14ac:dyDescent="0.2">
      <c r="A50" s="75">
        <v>31</v>
      </c>
      <c r="B50" s="89">
        <f t="shared" si="15"/>
        <v>36.979999999999997</v>
      </c>
      <c r="C50" s="283">
        <v>23653</v>
      </c>
      <c r="D50" s="411">
        <f t="shared" si="1"/>
        <v>7675.3921038399139</v>
      </c>
      <c r="E50" s="342">
        <f t="shared" si="6"/>
        <v>2594.2825310978906</v>
      </c>
      <c r="F50" s="338">
        <f t="shared" si="7"/>
        <v>153.50784207679828</v>
      </c>
      <c r="G50" s="407">
        <v>68</v>
      </c>
      <c r="H50" s="425">
        <f t="shared" si="8"/>
        <v>10491.182477014603</v>
      </c>
      <c r="I50" s="79">
        <f t="shared" si="16"/>
        <v>0.83830000000000005</v>
      </c>
      <c r="J50" s="96">
        <f t="shared" si="19"/>
        <v>49.31</v>
      </c>
      <c r="K50" s="283">
        <v>23653</v>
      </c>
      <c r="L50" s="407">
        <f t="shared" si="3"/>
        <v>5756.1549381464201</v>
      </c>
      <c r="M50" s="342">
        <f t="shared" si="9"/>
        <v>1945.5803690934897</v>
      </c>
      <c r="N50" s="338">
        <f t="shared" si="10"/>
        <v>115.12309876292841</v>
      </c>
      <c r="O50" s="435">
        <v>41</v>
      </c>
      <c r="P50" s="425">
        <f t="shared" si="11"/>
        <v>7857.8584060028388</v>
      </c>
      <c r="Q50" s="79">
        <f t="shared" si="17"/>
        <v>0.62870000000000004</v>
      </c>
      <c r="R50" s="93">
        <f t="shared" si="20"/>
        <v>147.91999999999999</v>
      </c>
      <c r="S50" s="283">
        <v>23653</v>
      </c>
      <c r="T50" s="407">
        <f t="shared" si="5"/>
        <v>1918.8480259599785</v>
      </c>
      <c r="U50" s="387">
        <f t="shared" si="12"/>
        <v>648.57063277447264</v>
      </c>
      <c r="V50" s="338">
        <f t="shared" si="13"/>
        <v>38.376960519199571</v>
      </c>
      <c r="W50" s="435">
        <v>27</v>
      </c>
      <c r="X50" s="425">
        <f t="shared" si="14"/>
        <v>2632.7956192536508</v>
      </c>
      <c r="Y50" s="79">
        <f t="shared" si="18"/>
        <v>0.20960000000000001</v>
      </c>
    </row>
    <row r="51" spans="1:25" s="46" customFormat="1" ht="16.5" customHeight="1" x14ac:dyDescent="0.2">
      <c r="A51" s="75">
        <v>32</v>
      </c>
      <c r="B51" s="89">
        <f t="shared" si="15"/>
        <v>37.28</v>
      </c>
      <c r="C51" s="283">
        <v>23653</v>
      </c>
      <c r="D51" s="411">
        <f t="shared" si="1"/>
        <v>7613.6266094420598</v>
      </c>
      <c r="E51" s="342">
        <f t="shared" si="6"/>
        <v>2573.405793991416</v>
      </c>
      <c r="F51" s="338">
        <f t="shared" si="7"/>
        <v>152.27253218884121</v>
      </c>
      <c r="G51" s="407">
        <v>68</v>
      </c>
      <c r="H51" s="425">
        <f t="shared" si="8"/>
        <v>10407.304935622316</v>
      </c>
      <c r="I51" s="79">
        <f t="shared" si="16"/>
        <v>0.85840000000000005</v>
      </c>
      <c r="J51" s="96">
        <f t="shared" si="19"/>
        <v>49.7</v>
      </c>
      <c r="K51" s="283">
        <v>23653</v>
      </c>
      <c r="L51" s="407">
        <f t="shared" si="3"/>
        <v>5710.9859154929582</v>
      </c>
      <c r="M51" s="342">
        <f t="shared" si="9"/>
        <v>1930.3132394366196</v>
      </c>
      <c r="N51" s="338">
        <f t="shared" si="10"/>
        <v>114.21971830985916</v>
      </c>
      <c r="O51" s="435">
        <v>41</v>
      </c>
      <c r="P51" s="425">
        <f t="shared" si="11"/>
        <v>7796.5188732394363</v>
      </c>
      <c r="Q51" s="79">
        <f t="shared" si="17"/>
        <v>0.64390000000000003</v>
      </c>
      <c r="R51" s="93">
        <f t="shared" si="20"/>
        <v>149.11000000000001</v>
      </c>
      <c r="S51" s="283">
        <v>23653</v>
      </c>
      <c r="T51" s="407">
        <f t="shared" si="5"/>
        <v>1903.5343035343035</v>
      </c>
      <c r="U51" s="387">
        <f t="shared" si="12"/>
        <v>643.39459459459454</v>
      </c>
      <c r="V51" s="338">
        <f t="shared" si="13"/>
        <v>38.070686070686072</v>
      </c>
      <c r="W51" s="435">
        <v>27</v>
      </c>
      <c r="X51" s="425">
        <f t="shared" si="14"/>
        <v>2611.9995841995842</v>
      </c>
      <c r="Y51" s="79">
        <f t="shared" si="18"/>
        <v>0.21460000000000001</v>
      </c>
    </row>
    <row r="52" spans="1:25" s="46" customFormat="1" ht="16.5" customHeight="1" x14ac:dyDescent="0.2">
      <c r="A52" s="75">
        <v>33</v>
      </c>
      <c r="B52" s="89">
        <f t="shared" si="15"/>
        <v>37.57</v>
      </c>
      <c r="C52" s="283">
        <v>23653</v>
      </c>
      <c r="D52" s="411">
        <f t="shared" si="1"/>
        <v>7554.8575991482576</v>
      </c>
      <c r="E52" s="342">
        <f t="shared" si="6"/>
        <v>2553.5418685121108</v>
      </c>
      <c r="F52" s="338">
        <f t="shared" si="7"/>
        <v>151.09715198296516</v>
      </c>
      <c r="G52" s="407">
        <v>68</v>
      </c>
      <c r="H52" s="425">
        <f t="shared" si="8"/>
        <v>10327.496619643334</v>
      </c>
      <c r="I52" s="79">
        <f t="shared" si="16"/>
        <v>0.87839999999999996</v>
      </c>
      <c r="J52" s="96">
        <f t="shared" si="19"/>
        <v>50.09</v>
      </c>
      <c r="K52" s="283">
        <v>23653</v>
      </c>
      <c r="L52" s="407">
        <f t="shared" si="3"/>
        <v>5666.5202635256537</v>
      </c>
      <c r="M52" s="342">
        <f t="shared" si="9"/>
        <v>1915.2838490716708</v>
      </c>
      <c r="N52" s="338">
        <f t="shared" si="10"/>
        <v>113.33040527051308</v>
      </c>
      <c r="O52" s="435">
        <v>41</v>
      </c>
      <c r="P52" s="425">
        <f t="shared" si="11"/>
        <v>7736.1345178678384</v>
      </c>
      <c r="Q52" s="79">
        <f t="shared" si="17"/>
        <v>0.65880000000000005</v>
      </c>
      <c r="R52" s="93">
        <f t="shared" si="20"/>
        <v>150.27000000000001</v>
      </c>
      <c r="S52" s="283">
        <v>23653</v>
      </c>
      <c r="T52" s="407">
        <f t="shared" si="5"/>
        <v>1888.8400878418845</v>
      </c>
      <c r="U52" s="387">
        <f t="shared" si="12"/>
        <v>638.42794969055694</v>
      </c>
      <c r="V52" s="338">
        <f t="shared" si="13"/>
        <v>37.776801756837692</v>
      </c>
      <c r="W52" s="435">
        <v>27</v>
      </c>
      <c r="X52" s="425">
        <f t="shared" si="14"/>
        <v>2592.0448392892795</v>
      </c>
      <c r="Y52" s="79">
        <f t="shared" si="18"/>
        <v>0.21959999999999999</v>
      </c>
    </row>
    <row r="53" spans="1:25" s="46" customFormat="1" ht="16.5" customHeight="1" x14ac:dyDescent="0.2">
      <c r="A53" s="75">
        <v>34</v>
      </c>
      <c r="B53" s="89">
        <f t="shared" si="15"/>
        <v>37.85</v>
      </c>
      <c r="C53" s="283">
        <v>23653</v>
      </c>
      <c r="D53" s="411">
        <f t="shared" si="1"/>
        <v>7498.9696169088493</v>
      </c>
      <c r="E53" s="342">
        <f t="shared" si="6"/>
        <v>2534.6517305151906</v>
      </c>
      <c r="F53" s="338">
        <f t="shared" si="7"/>
        <v>149.97939233817698</v>
      </c>
      <c r="G53" s="407">
        <v>68</v>
      </c>
      <c r="H53" s="425">
        <f t="shared" si="8"/>
        <v>10251.600739762216</v>
      </c>
      <c r="I53" s="79">
        <f t="shared" si="16"/>
        <v>0.89829999999999999</v>
      </c>
      <c r="J53" s="96">
        <f t="shared" si="19"/>
        <v>50.46</v>
      </c>
      <c r="K53" s="283">
        <v>23653</v>
      </c>
      <c r="L53" s="407">
        <f t="shared" si="3"/>
        <v>5624.9702734839475</v>
      </c>
      <c r="M53" s="342">
        <f t="shared" si="9"/>
        <v>1901.2399524375742</v>
      </c>
      <c r="N53" s="338">
        <f t="shared" si="10"/>
        <v>112.49940546967895</v>
      </c>
      <c r="O53" s="435">
        <v>41</v>
      </c>
      <c r="P53" s="425">
        <f t="shared" si="11"/>
        <v>7679.7096313912007</v>
      </c>
      <c r="Q53" s="79">
        <f t="shared" si="17"/>
        <v>0.67379999999999995</v>
      </c>
      <c r="R53" s="93">
        <f t="shared" si="20"/>
        <v>151.38999999999999</v>
      </c>
      <c r="S53" s="283">
        <v>23653</v>
      </c>
      <c r="T53" s="407">
        <f t="shared" si="5"/>
        <v>1874.8662395138388</v>
      </c>
      <c r="U53" s="387">
        <f t="shared" si="12"/>
        <v>633.70478895567749</v>
      </c>
      <c r="V53" s="338">
        <f t="shared" si="13"/>
        <v>37.497324790276778</v>
      </c>
      <c r="W53" s="435">
        <v>27</v>
      </c>
      <c r="X53" s="425">
        <f t="shared" si="14"/>
        <v>2573.0683532597927</v>
      </c>
      <c r="Y53" s="79">
        <f t="shared" si="18"/>
        <v>0.22459999999999999</v>
      </c>
    </row>
    <row r="54" spans="1:25" s="46" customFormat="1" ht="16.5" customHeight="1" x14ac:dyDescent="0.2">
      <c r="A54" s="75">
        <v>35</v>
      </c>
      <c r="B54" s="89">
        <f t="shared" si="15"/>
        <v>38.119999999999997</v>
      </c>
      <c r="C54" s="283">
        <v>23653</v>
      </c>
      <c r="D54" s="411">
        <f t="shared" si="1"/>
        <v>7445.8551941238202</v>
      </c>
      <c r="E54" s="342">
        <f t="shared" si="6"/>
        <v>2516.6990556138508</v>
      </c>
      <c r="F54" s="338">
        <f t="shared" si="7"/>
        <v>148.9171038824764</v>
      </c>
      <c r="G54" s="407">
        <v>68</v>
      </c>
      <c r="H54" s="425">
        <f t="shared" si="8"/>
        <v>10179.471353620147</v>
      </c>
      <c r="I54" s="79">
        <f t="shared" si="16"/>
        <v>0.91820000000000002</v>
      </c>
      <c r="J54" s="96">
        <f t="shared" si="19"/>
        <v>50.83</v>
      </c>
      <c r="K54" s="283">
        <v>23653</v>
      </c>
      <c r="L54" s="407">
        <f t="shared" si="3"/>
        <v>5584.0251819791456</v>
      </c>
      <c r="M54" s="342">
        <f t="shared" si="9"/>
        <v>1887.400511508951</v>
      </c>
      <c r="N54" s="338">
        <f t="shared" si="10"/>
        <v>111.68050363958291</v>
      </c>
      <c r="O54" s="435">
        <v>41</v>
      </c>
      <c r="P54" s="425">
        <f t="shared" si="11"/>
        <v>7624.1061971276795</v>
      </c>
      <c r="Q54" s="79">
        <f t="shared" si="17"/>
        <v>0.68859999999999999</v>
      </c>
      <c r="R54" s="93">
        <f t="shared" si="20"/>
        <v>152.47999999999999</v>
      </c>
      <c r="S54" s="283">
        <v>23653</v>
      </c>
      <c r="T54" s="407">
        <f t="shared" si="5"/>
        <v>1861.463798530955</v>
      </c>
      <c r="U54" s="387">
        <f t="shared" si="12"/>
        <v>629.17476390346269</v>
      </c>
      <c r="V54" s="338">
        <f t="shared" si="13"/>
        <v>37.229275970619099</v>
      </c>
      <c r="W54" s="435">
        <v>27</v>
      </c>
      <c r="X54" s="425">
        <f t="shared" si="14"/>
        <v>2554.8678384050368</v>
      </c>
      <c r="Y54" s="79">
        <f t="shared" si="18"/>
        <v>0.22950000000000001</v>
      </c>
    </row>
    <row r="55" spans="1:25" s="46" customFormat="1" ht="16.5" customHeight="1" x14ac:dyDescent="0.2">
      <c r="A55" s="75">
        <v>36</v>
      </c>
      <c r="B55" s="89">
        <f t="shared" si="15"/>
        <v>38.39</v>
      </c>
      <c r="C55" s="283">
        <v>23653</v>
      </c>
      <c r="D55" s="411">
        <f t="shared" si="1"/>
        <v>7393.4878874706956</v>
      </c>
      <c r="E55" s="342">
        <f t="shared" si="6"/>
        <v>2498.9989059650948</v>
      </c>
      <c r="F55" s="338">
        <f t="shared" si="7"/>
        <v>147.86975774941391</v>
      </c>
      <c r="G55" s="407">
        <v>68</v>
      </c>
      <c r="H55" s="425">
        <f t="shared" si="8"/>
        <v>10108.356551185203</v>
      </c>
      <c r="I55" s="79">
        <f t="shared" si="16"/>
        <v>0.93769999999999998</v>
      </c>
      <c r="J55" s="96">
        <f t="shared" si="19"/>
        <v>51.18</v>
      </c>
      <c r="K55" s="283">
        <v>23653</v>
      </c>
      <c r="L55" s="407">
        <f t="shared" si="3"/>
        <v>5545.8382180539284</v>
      </c>
      <c r="M55" s="342">
        <f t="shared" si="9"/>
        <v>1874.4933177022276</v>
      </c>
      <c r="N55" s="338">
        <f t="shared" si="10"/>
        <v>110.91676436107856</v>
      </c>
      <c r="O55" s="435">
        <v>41</v>
      </c>
      <c r="P55" s="425">
        <f t="shared" si="11"/>
        <v>7572.248300117235</v>
      </c>
      <c r="Q55" s="79">
        <f t="shared" si="17"/>
        <v>0.70340000000000003</v>
      </c>
      <c r="R55" s="93">
        <f t="shared" si="20"/>
        <v>153.54</v>
      </c>
      <c r="S55" s="283">
        <v>23653</v>
      </c>
      <c r="T55" s="407">
        <f t="shared" si="5"/>
        <v>1848.6127393513091</v>
      </c>
      <c r="U55" s="387">
        <f t="shared" si="12"/>
        <v>624.83110590074239</v>
      </c>
      <c r="V55" s="338">
        <f t="shared" si="13"/>
        <v>36.972254787026181</v>
      </c>
      <c r="W55" s="435">
        <v>27</v>
      </c>
      <c r="X55" s="425">
        <f t="shared" si="14"/>
        <v>2537.4161000390777</v>
      </c>
      <c r="Y55" s="79">
        <f t="shared" si="18"/>
        <v>0.23449999999999999</v>
      </c>
    </row>
    <row r="56" spans="1:25" s="46" customFormat="1" ht="16.5" customHeight="1" x14ac:dyDescent="0.2">
      <c r="A56" s="75">
        <v>37</v>
      </c>
      <c r="B56" s="89">
        <f t="shared" si="15"/>
        <v>38.64</v>
      </c>
      <c r="C56" s="283">
        <v>23653</v>
      </c>
      <c r="D56" s="411">
        <f t="shared" si="1"/>
        <v>7345.652173913043</v>
      </c>
      <c r="E56" s="342">
        <f t="shared" si="6"/>
        <v>2482.8304347826083</v>
      </c>
      <c r="F56" s="338">
        <f t="shared" si="7"/>
        <v>146.91304347826087</v>
      </c>
      <c r="G56" s="407">
        <v>68</v>
      </c>
      <c r="H56" s="425">
        <f t="shared" si="8"/>
        <v>10043.395652173911</v>
      </c>
      <c r="I56" s="79">
        <f t="shared" si="16"/>
        <v>0.95760000000000001</v>
      </c>
      <c r="J56" s="96">
        <f t="shared" si="19"/>
        <v>51.52</v>
      </c>
      <c r="K56" s="283">
        <v>23653</v>
      </c>
      <c r="L56" s="407">
        <f t="shared" si="3"/>
        <v>5509.2391304347821</v>
      </c>
      <c r="M56" s="342">
        <f t="shared" si="9"/>
        <v>1862.1228260869561</v>
      </c>
      <c r="N56" s="338">
        <f t="shared" si="10"/>
        <v>110.18478260869564</v>
      </c>
      <c r="O56" s="435">
        <v>41</v>
      </c>
      <c r="P56" s="425">
        <f t="shared" si="11"/>
        <v>7522.5467391304337</v>
      </c>
      <c r="Q56" s="79">
        <f t="shared" si="17"/>
        <v>0.71819999999999995</v>
      </c>
      <c r="R56" s="93">
        <f t="shared" si="20"/>
        <v>154.57</v>
      </c>
      <c r="S56" s="283">
        <v>23653</v>
      </c>
      <c r="T56" s="407">
        <f t="shared" si="5"/>
        <v>1836.2942356214012</v>
      </c>
      <c r="U56" s="387">
        <f t="shared" si="12"/>
        <v>620.66745164003351</v>
      </c>
      <c r="V56" s="338">
        <f t="shared" si="13"/>
        <v>36.725884712428027</v>
      </c>
      <c r="W56" s="435">
        <v>27</v>
      </c>
      <c r="X56" s="425">
        <f t="shared" si="14"/>
        <v>2520.6875719738628</v>
      </c>
      <c r="Y56" s="79">
        <f t="shared" si="18"/>
        <v>0.2394</v>
      </c>
    </row>
    <row r="57" spans="1:25" s="46" customFormat="1" ht="16.5" customHeight="1" x14ac:dyDescent="0.2">
      <c r="A57" s="75">
        <v>38</v>
      </c>
      <c r="B57" s="89">
        <f t="shared" si="15"/>
        <v>38.89</v>
      </c>
      <c r="C57" s="283">
        <v>23653</v>
      </c>
      <c r="D57" s="411">
        <f t="shared" si="1"/>
        <v>7298.431473386474</v>
      </c>
      <c r="E57" s="342">
        <f t="shared" si="6"/>
        <v>2466.869838004628</v>
      </c>
      <c r="F57" s="338">
        <f t="shared" si="7"/>
        <v>145.96862946772947</v>
      </c>
      <c r="G57" s="407">
        <v>68</v>
      </c>
      <c r="H57" s="425">
        <f t="shared" si="8"/>
        <v>9979.2699408588323</v>
      </c>
      <c r="I57" s="79">
        <f t="shared" si="16"/>
        <v>0.97709999999999997</v>
      </c>
      <c r="J57" s="96">
        <f t="shared" si="19"/>
        <v>51.86</v>
      </c>
      <c r="K57" s="283">
        <v>23653</v>
      </c>
      <c r="L57" s="407">
        <f t="shared" si="3"/>
        <v>5473.119938295411</v>
      </c>
      <c r="M57" s="342">
        <f t="shared" si="9"/>
        <v>1849.9145391438487</v>
      </c>
      <c r="N57" s="338">
        <f t="shared" si="10"/>
        <v>109.46239876590822</v>
      </c>
      <c r="O57" s="435">
        <v>41</v>
      </c>
      <c r="P57" s="425">
        <f t="shared" si="11"/>
        <v>7473.4968762051676</v>
      </c>
      <c r="Q57" s="79">
        <f t="shared" si="17"/>
        <v>0.73270000000000002</v>
      </c>
      <c r="R57" s="93">
        <f t="shared" si="20"/>
        <v>155.57</v>
      </c>
      <c r="S57" s="283">
        <v>23653</v>
      </c>
      <c r="T57" s="407">
        <f t="shared" si="5"/>
        <v>1824.4905830172911</v>
      </c>
      <c r="U57" s="387">
        <f t="shared" si="12"/>
        <v>616.6778170598443</v>
      </c>
      <c r="V57" s="338">
        <f t="shared" si="13"/>
        <v>36.489811660345822</v>
      </c>
      <c r="W57" s="435">
        <v>27</v>
      </c>
      <c r="X57" s="425">
        <f t="shared" si="14"/>
        <v>2504.6582117374815</v>
      </c>
      <c r="Y57" s="79">
        <f t="shared" si="18"/>
        <v>0.24429999999999999</v>
      </c>
    </row>
    <row r="58" spans="1:25" s="46" customFormat="1" ht="16.5" customHeight="1" x14ac:dyDescent="0.2">
      <c r="A58" s="75">
        <v>39</v>
      </c>
      <c r="B58" s="89">
        <f t="shared" si="15"/>
        <v>39.14</v>
      </c>
      <c r="C58" s="283">
        <v>23653</v>
      </c>
      <c r="D58" s="411">
        <f t="shared" si="1"/>
        <v>7251.8140010219722</v>
      </c>
      <c r="E58" s="342">
        <f t="shared" si="6"/>
        <v>2451.1131323454265</v>
      </c>
      <c r="F58" s="338">
        <f t="shared" si="7"/>
        <v>145.03628002043945</v>
      </c>
      <c r="G58" s="407">
        <v>68</v>
      </c>
      <c r="H58" s="425">
        <f t="shared" si="8"/>
        <v>9915.963413387839</v>
      </c>
      <c r="I58" s="79">
        <f t="shared" si="16"/>
        <v>0.99639999999999995</v>
      </c>
      <c r="J58" s="96">
        <f t="shared" si="19"/>
        <v>52.18</v>
      </c>
      <c r="K58" s="283">
        <v>23653</v>
      </c>
      <c r="L58" s="407">
        <f t="shared" si="3"/>
        <v>5439.5553852050589</v>
      </c>
      <c r="M58" s="342">
        <f t="shared" si="9"/>
        <v>1838.5697201993098</v>
      </c>
      <c r="N58" s="338">
        <f t="shared" si="10"/>
        <v>108.79110770410118</v>
      </c>
      <c r="O58" s="435">
        <v>41</v>
      </c>
      <c r="P58" s="425">
        <f t="shared" si="11"/>
        <v>7427.9162131084695</v>
      </c>
      <c r="Q58" s="79">
        <f t="shared" si="17"/>
        <v>0.74739999999999995</v>
      </c>
      <c r="R58" s="93">
        <f t="shared" si="20"/>
        <v>156.55000000000001</v>
      </c>
      <c r="S58" s="283">
        <v>23653</v>
      </c>
      <c r="T58" s="407">
        <f t="shared" si="5"/>
        <v>1813.0693069306928</v>
      </c>
      <c r="U58" s="387">
        <f t="shared" si="12"/>
        <v>612.81742574257407</v>
      </c>
      <c r="V58" s="338">
        <f t="shared" si="13"/>
        <v>36.261386138613858</v>
      </c>
      <c r="W58" s="435">
        <v>27</v>
      </c>
      <c r="X58" s="425">
        <f t="shared" si="14"/>
        <v>2489.148118811881</v>
      </c>
      <c r="Y58" s="79">
        <f t="shared" si="18"/>
        <v>0.24909999999999999</v>
      </c>
    </row>
    <row r="59" spans="1:25" s="46" customFormat="1" ht="16.5" customHeight="1" x14ac:dyDescent="0.2">
      <c r="A59" s="83">
        <v>40</v>
      </c>
      <c r="B59" s="89">
        <f t="shared" si="15"/>
        <v>39.380000000000003</v>
      </c>
      <c r="C59" s="283">
        <v>23653</v>
      </c>
      <c r="D59" s="411">
        <f t="shared" si="1"/>
        <v>7207.6180802437784</v>
      </c>
      <c r="E59" s="342">
        <f t="shared" si="6"/>
        <v>2436.1749111223967</v>
      </c>
      <c r="F59" s="338">
        <f t="shared" si="7"/>
        <v>144.15236160487558</v>
      </c>
      <c r="G59" s="407">
        <v>68</v>
      </c>
      <c r="H59" s="425">
        <f t="shared" si="8"/>
        <v>9855.9453529710518</v>
      </c>
      <c r="I59" s="79">
        <f t="shared" si="16"/>
        <v>1.0157</v>
      </c>
      <c r="J59" s="96">
        <f t="shared" si="19"/>
        <v>52.5</v>
      </c>
      <c r="K59" s="283">
        <v>23653</v>
      </c>
      <c r="L59" s="407">
        <f t="shared" si="3"/>
        <v>5406.4000000000005</v>
      </c>
      <c r="M59" s="342">
        <f t="shared" si="9"/>
        <v>1827.3632</v>
      </c>
      <c r="N59" s="338">
        <f t="shared" si="10"/>
        <v>108.12800000000001</v>
      </c>
      <c r="O59" s="435">
        <v>41</v>
      </c>
      <c r="P59" s="425">
        <f t="shared" si="11"/>
        <v>7382.8912</v>
      </c>
      <c r="Q59" s="79">
        <f t="shared" si="17"/>
        <v>0.76190000000000002</v>
      </c>
      <c r="R59" s="93">
        <f t="shared" si="20"/>
        <v>157.5</v>
      </c>
      <c r="S59" s="283">
        <v>23653</v>
      </c>
      <c r="T59" s="407">
        <f t="shared" si="5"/>
        <v>1802.1333333333332</v>
      </c>
      <c r="U59" s="387">
        <f t="shared" si="12"/>
        <v>609.12106666666659</v>
      </c>
      <c r="V59" s="338">
        <f t="shared" si="13"/>
        <v>36.042666666666662</v>
      </c>
      <c r="W59" s="435">
        <v>27</v>
      </c>
      <c r="X59" s="425">
        <f t="shared" si="14"/>
        <v>2474.2970666666665</v>
      </c>
      <c r="Y59" s="79">
        <f t="shared" si="18"/>
        <v>0.254</v>
      </c>
    </row>
    <row r="60" spans="1:25" s="46" customFormat="1" ht="16.5" customHeight="1" x14ac:dyDescent="0.2">
      <c r="A60" s="75">
        <v>41</v>
      </c>
      <c r="B60" s="89">
        <f t="shared" si="15"/>
        <v>39.61</v>
      </c>
      <c r="C60" s="283">
        <v>23653</v>
      </c>
      <c r="D60" s="411">
        <f t="shared" si="1"/>
        <v>7165.7662206513505</v>
      </c>
      <c r="E60" s="342">
        <f t="shared" si="6"/>
        <v>2422.028982580156</v>
      </c>
      <c r="F60" s="338">
        <f t="shared" si="7"/>
        <v>143.31532441302701</v>
      </c>
      <c r="G60" s="407">
        <v>68</v>
      </c>
      <c r="H60" s="425">
        <f t="shared" si="8"/>
        <v>9799.1105276445323</v>
      </c>
      <c r="I60" s="79">
        <f t="shared" si="16"/>
        <v>1.0350999999999999</v>
      </c>
      <c r="J60" s="96">
        <f t="shared" si="19"/>
        <v>52.81</v>
      </c>
      <c r="K60" s="283">
        <v>23653</v>
      </c>
      <c r="L60" s="407">
        <f t="shared" si="3"/>
        <v>5374.6638894148828</v>
      </c>
      <c r="M60" s="342">
        <f t="shared" si="9"/>
        <v>1816.6363946222302</v>
      </c>
      <c r="N60" s="338">
        <f t="shared" si="10"/>
        <v>107.49327778829766</v>
      </c>
      <c r="O60" s="435">
        <v>41</v>
      </c>
      <c r="P60" s="425">
        <f t="shared" si="11"/>
        <v>7339.7935618254105</v>
      </c>
      <c r="Q60" s="79">
        <f t="shared" si="17"/>
        <v>0.77639999999999998</v>
      </c>
      <c r="R60" s="93">
        <f t="shared" si="20"/>
        <v>158.43</v>
      </c>
      <c r="S60" s="283">
        <v>23653</v>
      </c>
      <c r="T60" s="407">
        <f t="shared" si="5"/>
        <v>1791.5546298049612</v>
      </c>
      <c r="U60" s="387">
        <f t="shared" si="12"/>
        <v>605.54546487407686</v>
      </c>
      <c r="V60" s="338">
        <f t="shared" si="13"/>
        <v>35.831092596099225</v>
      </c>
      <c r="W60" s="435">
        <v>27</v>
      </c>
      <c r="X60" s="425">
        <f t="shared" si="14"/>
        <v>2459.9311872751373</v>
      </c>
      <c r="Y60" s="79">
        <f t="shared" si="18"/>
        <v>0.25879999999999997</v>
      </c>
    </row>
    <row r="61" spans="1:25" s="46" customFormat="1" ht="16.5" customHeight="1" x14ac:dyDescent="0.2">
      <c r="A61" s="75">
        <v>42</v>
      </c>
      <c r="B61" s="89">
        <f t="shared" si="15"/>
        <v>39.83</v>
      </c>
      <c r="C61" s="283">
        <v>23653</v>
      </c>
      <c r="D61" s="411">
        <f t="shared" si="1"/>
        <v>7126.1862917398958</v>
      </c>
      <c r="E61" s="342">
        <f t="shared" si="6"/>
        <v>2408.6509666080847</v>
      </c>
      <c r="F61" s="338">
        <f t="shared" si="7"/>
        <v>142.52372583479792</v>
      </c>
      <c r="G61" s="407">
        <v>68</v>
      </c>
      <c r="H61" s="425">
        <f t="shared" si="8"/>
        <v>9745.3609841827783</v>
      </c>
      <c r="I61" s="79">
        <f t="shared" si="16"/>
        <v>1.0545</v>
      </c>
      <c r="J61" s="96">
        <f t="shared" si="19"/>
        <v>53.11</v>
      </c>
      <c r="K61" s="283">
        <v>23653</v>
      </c>
      <c r="L61" s="407">
        <f t="shared" si="3"/>
        <v>5344.3042741479949</v>
      </c>
      <c r="M61" s="342">
        <f t="shared" si="9"/>
        <v>1806.374844662022</v>
      </c>
      <c r="N61" s="338">
        <f t="shared" si="10"/>
        <v>106.8860854829599</v>
      </c>
      <c r="O61" s="435">
        <v>41</v>
      </c>
      <c r="P61" s="425">
        <f t="shared" si="11"/>
        <v>7298.5652042929769</v>
      </c>
      <c r="Q61" s="79">
        <f t="shared" si="17"/>
        <v>0.79079999999999995</v>
      </c>
      <c r="R61" s="93">
        <f t="shared" si="20"/>
        <v>159.34</v>
      </c>
      <c r="S61" s="283">
        <v>23653</v>
      </c>
      <c r="T61" s="407">
        <f t="shared" si="5"/>
        <v>1781.3229571984436</v>
      </c>
      <c r="U61" s="387">
        <f t="shared" si="12"/>
        <v>602.08715953307387</v>
      </c>
      <c r="V61" s="338">
        <f t="shared" si="13"/>
        <v>35.626459143968873</v>
      </c>
      <c r="W61" s="435">
        <v>27</v>
      </c>
      <c r="X61" s="425">
        <f t="shared" si="14"/>
        <v>2446.0365758754865</v>
      </c>
      <c r="Y61" s="79">
        <f t="shared" si="18"/>
        <v>0.2636</v>
      </c>
    </row>
    <row r="62" spans="1:25" s="46" customFormat="1" ht="16.5" customHeight="1" x14ac:dyDescent="0.2">
      <c r="A62" s="75">
        <v>43</v>
      </c>
      <c r="B62" s="89">
        <f t="shared" si="15"/>
        <v>40.06</v>
      </c>
      <c r="C62" s="283">
        <v>23653</v>
      </c>
      <c r="D62" s="411">
        <f t="shared" si="1"/>
        <v>7085.2720918622063</v>
      </c>
      <c r="E62" s="342">
        <f t="shared" si="6"/>
        <v>2394.8219670494254</v>
      </c>
      <c r="F62" s="338">
        <f t="shared" si="7"/>
        <v>141.70544183724414</v>
      </c>
      <c r="G62" s="407">
        <v>68</v>
      </c>
      <c r="H62" s="425">
        <f t="shared" si="8"/>
        <v>9689.7995007488771</v>
      </c>
      <c r="I62" s="79">
        <f t="shared" si="16"/>
        <v>1.0733999999999999</v>
      </c>
      <c r="J62" s="96">
        <f t="shared" si="19"/>
        <v>53.41</v>
      </c>
      <c r="K62" s="283">
        <v>23653</v>
      </c>
      <c r="L62" s="407">
        <f t="shared" si="3"/>
        <v>5314.2857142857138</v>
      </c>
      <c r="M62" s="342">
        <f t="shared" si="9"/>
        <v>1796.2285714285711</v>
      </c>
      <c r="N62" s="338">
        <f t="shared" si="10"/>
        <v>106.28571428571428</v>
      </c>
      <c r="O62" s="435">
        <v>41</v>
      </c>
      <c r="P62" s="425">
        <f t="shared" si="11"/>
        <v>7257.7999999999993</v>
      </c>
      <c r="Q62" s="79">
        <f t="shared" si="17"/>
        <v>0.80510000000000004</v>
      </c>
      <c r="R62" s="93">
        <f t="shared" si="20"/>
        <v>160.22</v>
      </c>
      <c r="S62" s="283">
        <v>23653</v>
      </c>
      <c r="T62" s="407">
        <f t="shared" si="5"/>
        <v>1771.5391336911746</v>
      </c>
      <c r="U62" s="387">
        <f t="shared" si="12"/>
        <v>598.7802271876169</v>
      </c>
      <c r="V62" s="338">
        <f t="shared" si="13"/>
        <v>35.430782673823494</v>
      </c>
      <c r="W62" s="435">
        <v>27</v>
      </c>
      <c r="X62" s="425">
        <f t="shared" si="14"/>
        <v>2432.7501435526151</v>
      </c>
      <c r="Y62" s="79">
        <f t="shared" si="18"/>
        <v>0.26840000000000003</v>
      </c>
    </row>
    <row r="63" spans="1:25" s="46" customFormat="1" ht="16.5" customHeight="1" x14ac:dyDescent="0.2">
      <c r="A63" s="75">
        <v>44</v>
      </c>
      <c r="B63" s="89">
        <f t="shared" si="15"/>
        <v>40.270000000000003</v>
      </c>
      <c r="C63" s="283">
        <v>23653</v>
      </c>
      <c r="D63" s="411">
        <f t="shared" si="1"/>
        <v>7048.3238142537866</v>
      </c>
      <c r="E63" s="342">
        <f t="shared" si="6"/>
        <v>2382.3334492177796</v>
      </c>
      <c r="F63" s="338">
        <f t="shared" si="7"/>
        <v>140.96647628507574</v>
      </c>
      <c r="G63" s="407">
        <v>68</v>
      </c>
      <c r="H63" s="425">
        <f t="shared" si="8"/>
        <v>9639.623739756642</v>
      </c>
      <c r="I63" s="79">
        <f t="shared" si="16"/>
        <v>1.0926</v>
      </c>
      <c r="J63" s="96">
        <f t="shared" si="19"/>
        <v>53.7</v>
      </c>
      <c r="K63" s="283">
        <v>23653</v>
      </c>
      <c r="L63" s="407">
        <f t="shared" si="3"/>
        <v>5285.5865921787699</v>
      </c>
      <c r="M63" s="342">
        <f t="shared" si="9"/>
        <v>1786.528268156424</v>
      </c>
      <c r="N63" s="338">
        <f t="shared" si="10"/>
        <v>105.71173184357541</v>
      </c>
      <c r="O63" s="435">
        <v>41</v>
      </c>
      <c r="P63" s="425">
        <f t="shared" si="11"/>
        <v>7218.8265921787697</v>
      </c>
      <c r="Q63" s="79">
        <f t="shared" si="17"/>
        <v>0.81940000000000002</v>
      </c>
      <c r="R63" s="93">
        <f t="shared" si="20"/>
        <v>161.09</v>
      </c>
      <c r="S63" s="283">
        <v>23653</v>
      </c>
      <c r="T63" s="407">
        <f t="shared" si="5"/>
        <v>1761.971568688311</v>
      </c>
      <c r="U63" s="387">
        <f t="shared" si="12"/>
        <v>595.546390216649</v>
      </c>
      <c r="V63" s="338">
        <f t="shared" si="13"/>
        <v>35.239431373766223</v>
      </c>
      <c r="W63" s="435">
        <v>27</v>
      </c>
      <c r="X63" s="425">
        <f t="shared" si="14"/>
        <v>2419.7573902787262</v>
      </c>
      <c r="Y63" s="79">
        <f t="shared" si="18"/>
        <v>0.27310000000000001</v>
      </c>
    </row>
    <row r="64" spans="1:25" s="46" customFormat="1" ht="16.5" customHeight="1" x14ac:dyDescent="0.2">
      <c r="A64" s="75">
        <v>45</v>
      </c>
      <c r="B64" s="89">
        <f t="shared" si="15"/>
        <v>40.479999999999997</v>
      </c>
      <c r="C64" s="283">
        <v>23653</v>
      </c>
      <c r="D64" s="411">
        <f t="shared" si="1"/>
        <v>7011.7588932806339</v>
      </c>
      <c r="E64" s="342">
        <f t="shared" si="6"/>
        <v>2369.9745059288539</v>
      </c>
      <c r="F64" s="338">
        <f t="shared" si="7"/>
        <v>140.23517786561268</v>
      </c>
      <c r="G64" s="407">
        <v>68</v>
      </c>
      <c r="H64" s="425">
        <f t="shared" si="8"/>
        <v>9589.9685770751003</v>
      </c>
      <c r="I64" s="79">
        <f t="shared" si="16"/>
        <v>1.1116999999999999</v>
      </c>
      <c r="J64" s="96">
        <f t="shared" si="19"/>
        <v>53.98</v>
      </c>
      <c r="K64" s="283">
        <v>23653</v>
      </c>
      <c r="L64" s="407">
        <f t="shared" si="3"/>
        <v>5258.1696924786966</v>
      </c>
      <c r="M64" s="342">
        <f t="shared" si="9"/>
        <v>1777.2613560577993</v>
      </c>
      <c r="N64" s="338">
        <f t="shared" si="10"/>
        <v>105.16339384957394</v>
      </c>
      <c r="O64" s="435">
        <v>41</v>
      </c>
      <c r="P64" s="425">
        <f t="shared" si="11"/>
        <v>7181.5944423860701</v>
      </c>
      <c r="Q64" s="79">
        <f t="shared" si="17"/>
        <v>0.83360000000000001</v>
      </c>
      <c r="R64" s="93">
        <f t="shared" si="20"/>
        <v>161.93</v>
      </c>
      <c r="S64" s="283">
        <v>23653</v>
      </c>
      <c r="T64" s="407">
        <f t="shared" si="5"/>
        <v>1752.8314703884396</v>
      </c>
      <c r="U64" s="387">
        <f t="shared" si="12"/>
        <v>592.45703699129251</v>
      </c>
      <c r="V64" s="338">
        <f t="shared" si="13"/>
        <v>35.056629407768796</v>
      </c>
      <c r="W64" s="435">
        <v>27</v>
      </c>
      <c r="X64" s="425">
        <f t="shared" si="14"/>
        <v>2407.3451367875009</v>
      </c>
      <c r="Y64" s="79">
        <f t="shared" si="18"/>
        <v>0.27789999999999998</v>
      </c>
    </row>
    <row r="65" spans="1:25" s="46" customFormat="1" ht="16.5" customHeight="1" x14ac:dyDescent="0.2">
      <c r="A65" s="75">
        <v>46</v>
      </c>
      <c r="B65" s="89">
        <f t="shared" si="15"/>
        <v>40.69</v>
      </c>
      <c r="C65" s="283">
        <v>23653</v>
      </c>
      <c r="D65" s="411">
        <f t="shared" si="1"/>
        <v>6975.5713934627674</v>
      </c>
      <c r="E65" s="342">
        <f t="shared" si="6"/>
        <v>2357.743130990415</v>
      </c>
      <c r="F65" s="338">
        <f t="shared" si="7"/>
        <v>139.51142786925536</v>
      </c>
      <c r="G65" s="407">
        <v>68</v>
      </c>
      <c r="H65" s="425">
        <f t="shared" si="8"/>
        <v>9540.8259523224369</v>
      </c>
      <c r="I65" s="79">
        <f t="shared" si="16"/>
        <v>1.1305000000000001</v>
      </c>
      <c r="J65" s="96">
        <f t="shared" si="19"/>
        <v>54.25</v>
      </c>
      <c r="K65" s="283">
        <v>23653</v>
      </c>
      <c r="L65" s="407">
        <f t="shared" si="3"/>
        <v>5232</v>
      </c>
      <c r="M65" s="342">
        <f t="shared" si="9"/>
        <v>1768.4159999999999</v>
      </c>
      <c r="N65" s="338">
        <f t="shared" si="10"/>
        <v>104.64</v>
      </c>
      <c r="O65" s="435">
        <v>41</v>
      </c>
      <c r="P65" s="425">
        <f t="shared" si="11"/>
        <v>7146.0560000000005</v>
      </c>
      <c r="Q65" s="79">
        <f t="shared" si="17"/>
        <v>0.84789999999999999</v>
      </c>
      <c r="R65" s="93">
        <f t="shared" si="20"/>
        <v>162.76</v>
      </c>
      <c r="S65" s="283">
        <v>23653</v>
      </c>
      <c r="T65" s="407">
        <f t="shared" si="5"/>
        <v>1743.8928483656919</v>
      </c>
      <c r="U65" s="387">
        <f t="shared" si="12"/>
        <v>589.43578274760375</v>
      </c>
      <c r="V65" s="338">
        <f t="shared" si="13"/>
        <v>34.877856967313839</v>
      </c>
      <c r="W65" s="435">
        <v>27</v>
      </c>
      <c r="X65" s="425">
        <f t="shared" si="14"/>
        <v>2395.2064880806092</v>
      </c>
      <c r="Y65" s="79">
        <f t="shared" si="18"/>
        <v>0.28260000000000002</v>
      </c>
    </row>
    <row r="66" spans="1:25" s="46" customFormat="1" ht="16.5" customHeight="1" x14ac:dyDescent="0.2">
      <c r="A66" s="75">
        <v>47</v>
      </c>
      <c r="B66" s="89">
        <f t="shared" si="15"/>
        <v>40.89</v>
      </c>
      <c r="C66" s="283">
        <v>23653</v>
      </c>
      <c r="D66" s="411">
        <f t="shared" si="1"/>
        <v>6941.4526779163616</v>
      </c>
      <c r="E66" s="342">
        <f t="shared" si="6"/>
        <v>2346.2110051357299</v>
      </c>
      <c r="F66" s="338">
        <f t="shared" si="7"/>
        <v>138.82905355832725</v>
      </c>
      <c r="G66" s="407">
        <v>68</v>
      </c>
      <c r="H66" s="425">
        <f t="shared" si="8"/>
        <v>9494.4927366104184</v>
      </c>
      <c r="I66" s="79">
        <f t="shared" si="16"/>
        <v>1.1494</v>
      </c>
      <c r="J66" s="96">
        <f t="shared" si="19"/>
        <v>54.52</v>
      </c>
      <c r="K66" s="283">
        <v>23653</v>
      </c>
      <c r="L66" s="407">
        <f t="shared" si="3"/>
        <v>5206.0895084372714</v>
      </c>
      <c r="M66" s="342">
        <f t="shared" si="9"/>
        <v>1759.6582538517976</v>
      </c>
      <c r="N66" s="338">
        <f t="shared" si="10"/>
        <v>104.12179016874543</v>
      </c>
      <c r="O66" s="435">
        <v>41</v>
      </c>
      <c r="P66" s="425">
        <f t="shared" si="11"/>
        <v>7110.8695524578143</v>
      </c>
      <c r="Q66" s="79">
        <f t="shared" si="17"/>
        <v>0.86209999999999998</v>
      </c>
      <c r="R66" s="93">
        <f t="shared" si="20"/>
        <v>163.57</v>
      </c>
      <c r="S66" s="283">
        <v>23653</v>
      </c>
      <c r="T66" s="407">
        <f t="shared" si="5"/>
        <v>1735.2570764810171</v>
      </c>
      <c r="U66" s="387">
        <f t="shared" si="12"/>
        <v>586.51689185058376</v>
      </c>
      <c r="V66" s="338">
        <f t="shared" si="13"/>
        <v>34.705141529620342</v>
      </c>
      <c r="W66" s="435">
        <v>27</v>
      </c>
      <c r="X66" s="425">
        <f t="shared" si="14"/>
        <v>2383.4791098612213</v>
      </c>
      <c r="Y66" s="79">
        <f t="shared" si="18"/>
        <v>0.2873</v>
      </c>
    </row>
    <row r="67" spans="1:25" s="46" customFormat="1" ht="16.5" customHeight="1" x14ac:dyDescent="0.2">
      <c r="A67" s="75">
        <v>48</v>
      </c>
      <c r="B67" s="89">
        <f t="shared" si="15"/>
        <v>41.09</v>
      </c>
      <c r="C67" s="283">
        <v>23653</v>
      </c>
      <c r="D67" s="411">
        <f t="shared" si="1"/>
        <v>6907.6660988074946</v>
      </c>
      <c r="E67" s="342">
        <f t="shared" si="6"/>
        <v>2334.7911413969327</v>
      </c>
      <c r="F67" s="338">
        <f t="shared" si="7"/>
        <v>138.1533219761499</v>
      </c>
      <c r="G67" s="407">
        <v>68</v>
      </c>
      <c r="H67" s="425">
        <f t="shared" si="8"/>
        <v>9448.6105621805764</v>
      </c>
      <c r="I67" s="79">
        <f t="shared" si="16"/>
        <v>1.1681999999999999</v>
      </c>
      <c r="J67" s="96">
        <f t="shared" si="19"/>
        <v>54.79</v>
      </c>
      <c r="K67" s="283">
        <v>23653</v>
      </c>
      <c r="L67" s="407">
        <f t="shared" si="3"/>
        <v>5180.434385836832</v>
      </c>
      <c r="M67" s="342">
        <f t="shared" si="9"/>
        <v>1750.9868224128491</v>
      </c>
      <c r="N67" s="338">
        <f t="shared" si="10"/>
        <v>103.60868771673664</v>
      </c>
      <c r="O67" s="435">
        <v>41</v>
      </c>
      <c r="P67" s="425">
        <f t="shared" si="11"/>
        <v>7076.0298959664178</v>
      </c>
      <c r="Q67" s="79">
        <f t="shared" si="17"/>
        <v>0.87609999999999999</v>
      </c>
      <c r="R67" s="93">
        <f t="shared" si="20"/>
        <v>164.36</v>
      </c>
      <c r="S67" s="283">
        <v>23653</v>
      </c>
      <c r="T67" s="407">
        <f t="shared" si="5"/>
        <v>1726.9165247018736</v>
      </c>
      <c r="U67" s="387">
        <f t="shared" si="12"/>
        <v>583.69778534923319</v>
      </c>
      <c r="V67" s="338">
        <f t="shared" si="13"/>
        <v>34.538330494037474</v>
      </c>
      <c r="W67" s="435">
        <v>27</v>
      </c>
      <c r="X67" s="425">
        <f t="shared" si="14"/>
        <v>2372.1526405451441</v>
      </c>
      <c r="Y67" s="79">
        <f t="shared" si="18"/>
        <v>0.29199999999999998</v>
      </c>
    </row>
    <row r="68" spans="1:25" s="46" customFormat="1" ht="16.5" customHeight="1" x14ac:dyDescent="0.2">
      <c r="A68" s="75">
        <v>49</v>
      </c>
      <c r="B68" s="89">
        <f t="shared" si="15"/>
        <v>41.28</v>
      </c>
      <c r="C68" s="283">
        <v>23653</v>
      </c>
      <c r="D68" s="411">
        <f t="shared" si="1"/>
        <v>6875.8720930232548</v>
      </c>
      <c r="E68" s="342">
        <f t="shared" si="6"/>
        <v>2324.0447674418597</v>
      </c>
      <c r="F68" s="338">
        <f t="shared" si="7"/>
        <v>137.51744186046511</v>
      </c>
      <c r="G68" s="407">
        <v>68</v>
      </c>
      <c r="H68" s="425">
        <f t="shared" si="8"/>
        <v>9405.4343023255806</v>
      </c>
      <c r="I68" s="79">
        <f t="shared" si="16"/>
        <v>1.1870000000000001</v>
      </c>
      <c r="J68" s="96">
        <f t="shared" si="19"/>
        <v>55.04</v>
      </c>
      <c r="K68" s="283">
        <v>23653</v>
      </c>
      <c r="L68" s="407">
        <f t="shared" si="3"/>
        <v>5156.9040697674427</v>
      </c>
      <c r="M68" s="342">
        <f t="shared" si="9"/>
        <v>1743.0335755813956</v>
      </c>
      <c r="N68" s="338">
        <f t="shared" si="10"/>
        <v>103.13808139534886</v>
      </c>
      <c r="O68" s="435">
        <v>41</v>
      </c>
      <c r="P68" s="425">
        <f t="shared" si="11"/>
        <v>7044.0757267441877</v>
      </c>
      <c r="Q68" s="79">
        <f t="shared" si="17"/>
        <v>0.89029999999999998</v>
      </c>
      <c r="R68" s="93">
        <f t="shared" si="20"/>
        <v>165.13</v>
      </c>
      <c r="S68" s="283">
        <v>23653</v>
      </c>
      <c r="T68" s="407">
        <f t="shared" si="5"/>
        <v>1718.8639253921153</v>
      </c>
      <c r="U68" s="387">
        <f t="shared" si="12"/>
        <v>580.97600678253491</v>
      </c>
      <c r="V68" s="338">
        <f t="shared" si="13"/>
        <v>34.377278507842306</v>
      </c>
      <c r="W68" s="435">
        <v>27</v>
      </c>
      <c r="X68" s="425">
        <f t="shared" si="14"/>
        <v>2361.2172106824924</v>
      </c>
      <c r="Y68" s="79">
        <f t="shared" si="18"/>
        <v>0.29670000000000002</v>
      </c>
    </row>
    <row r="69" spans="1:25" s="46" customFormat="1" ht="16.5" customHeight="1" x14ac:dyDescent="0.2">
      <c r="A69" s="97">
        <v>50</v>
      </c>
      <c r="B69" s="89">
        <f t="shared" si="15"/>
        <v>41.47</v>
      </c>
      <c r="C69" s="462">
        <v>23653</v>
      </c>
      <c r="D69" s="412">
        <f t="shared" si="1"/>
        <v>6844.3694236797683</v>
      </c>
      <c r="E69" s="414">
        <f t="shared" si="6"/>
        <v>2313.3968652037615</v>
      </c>
      <c r="F69" s="337">
        <f t="shared" si="7"/>
        <v>136.88738847359537</v>
      </c>
      <c r="G69" s="409">
        <v>68</v>
      </c>
      <c r="H69" s="428">
        <f t="shared" si="8"/>
        <v>9362.6536773571243</v>
      </c>
      <c r="I69" s="92">
        <f t="shared" si="16"/>
        <v>1.2057</v>
      </c>
      <c r="J69" s="96">
        <f t="shared" si="19"/>
        <v>55.3</v>
      </c>
      <c r="K69" s="462">
        <v>23653</v>
      </c>
      <c r="L69" s="409">
        <f t="shared" si="3"/>
        <v>5132.658227848101</v>
      </c>
      <c r="M69" s="414">
        <f t="shared" si="9"/>
        <v>1734.8384810126579</v>
      </c>
      <c r="N69" s="337">
        <f t="shared" si="10"/>
        <v>102.65316455696203</v>
      </c>
      <c r="O69" s="437">
        <v>41</v>
      </c>
      <c r="P69" s="428">
        <f t="shared" si="11"/>
        <v>7011.1498734177212</v>
      </c>
      <c r="Q69" s="92">
        <f t="shared" si="17"/>
        <v>0.9042</v>
      </c>
      <c r="R69" s="93">
        <f t="shared" si="20"/>
        <v>165.89</v>
      </c>
      <c r="S69" s="462">
        <v>23653</v>
      </c>
      <c r="T69" s="409">
        <f t="shared" si="5"/>
        <v>1710.9892097172828</v>
      </c>
      <c r="U69" s="395">
        <f t="shared" si="12"/>
        <v>578.31435288444152</v>
      </c>
      <c r="V69" s="337">
        <f t="shared" si="13"/>
        <v>34.219784194345657</v>
      </c>
      <c r="W69" s="437">
        <v>27</v>
      </c>
      <c r="X69" s="428">
        <f t="shared" si="14"/>
        <v>2350.5233467960702</v>
      </c>
      <c r="Y69" s="92">
        <f t="shared" si="18"/>
        <v>0.3014</v>
      </c>
    </row>
    <row r="70" spans="1:25" s="46" customFormat="1" ht="16.5" customHeight="1" x14ac:dyDescent="0.2">
      <c r="A70" s="69">
        <v>51</v>
      </c>
      <c r="B70" s="89">
        <f t="shared" si="15"/>
        <v>41.66</v>
      </c>
      <c r="C70" s="283">
        <v>23653</v>
      </c>
      <c r="D70" s="411">
        <f t="shared" si="1"/>
        <v>6813.1541046567454</v>
      </c>
      <c r="E70" s="342">
        <f t="shared" si="6"/>
        <v>2302.8460873739796</v>
      </c>
      <c r="F70" s="338">
        <f t="shared" si="7"/>
        <v>136.2630820931349</v>
      </c>
      <c r="G70" s="407">
        <v>68</v>
      </c>
      <c r="H70" s="425">
        <f t="shared" si="8"/>
        <v>9320.2632741238613</v>
      </c>
      <c r="I70" s="79">
        <f t="shared" si="16"/>
        <v>1.2242</v>
      </c>
      <c r="J70" s="96">
        <f t="shared" si="19"/>
        <v>55.55</v>
      </c>
      <c r="K70" s="283">
        <v>23653</v>
      </c>
      <c r="L70" s="407">
        <f t="shared" si="3"/>
        <v>5109.5589558955899</v>
      </c>
      <c r="M70" s="342">
        <f t="shared" si="9"/>
        <v>1727.0309270927091</v>
      </c>
      <c r="N70" s="338">
        <f t="shared" si="10"/>
        <v>102.1911791179118</v>
      </c>
      <c r="O70" s="435">
        <v>41</v>
      </c>
      <c r="P70" s="425">
        <f t="shared" si="11"/>
        <v>6979.7810621062108</v>
      </c>
      <c r="Q70" s="79">
        <f t="shared" si="17"/>
        <v>0.91810000000000003</v>
      </c>
      <c r="R70" s="93">
        <f t="shared" si="20"/>
        <v>166.64</v>
      </c>
      <c r="S70" s="283">
        <v>23653</v>
      </c>
      <c r="T70" s="407">
        <f t="shared" si="5"/>
        <v>1703.2885261641864</v>
      </c>
      <c r="U70" s="387">
        <f t="shared" si="12"/>
        <v>575.71152184349489</v>
      </c>
      <c r="V70" s="338">
        <f t="shared" si="13"/>
        <v>34.065770523283724</v>
      </c>
      <c r="W70" s="435">
        <v>27</v>
      </c>
      <c r="X70" s="425">
        <f t="shared" si="14"/>
        <v>2340.0658185309653</v>
      </c>
      <c r="Y70" s="79">
        <f t="shared" si="18"/>
        <v>0.30599999999999999</v>
      </c>
    </row>
    <row r="71" spans="1:25" s="46" customFormat="1" ht="16.5" customHeight="1" x14ac:dyDescent="0.2">
      <c r="A71" s="75">
        <v>52</v>
      </c>
      <c r="B71" s="89">
        <f t="shared" si="15"/>
        <v>41.84</v>
      </c>
      <c r="C71" s="283">
        <v>23653</v>
      </c>
      <c r="D71" s="411">
        <f t="shared" si="1"/>
        <v>6783.8432122370941</v>
      </c>
      <c r="E71" s="342">
        <f t="shared" si="6"/>
        <v>2292.9390057361375</v>
      </c>
      <c r="F71" s="338">
        <f t="shared" si="7"/>
        <v>135.67686424474189</v>
      </c>
      <c r="G71" s="407">
        <v>68</v>
      </c>
      <c r="H71" s="425">
        <f t="shared" si="8"/>
        <v>9280.4590822179744</v>
      </c>
      <c r="I71" s="79">
        <f t="shared" si="16"/>
        <v>1.2427999999999999</v>
      </c>
      <c r="J71" s="96">
        <f t="shared" si="19"/>
        <v>55.79</v>
      </c>
      <c r="K71" s="283">
        <v>23653</v>
      </c>
      <c r="L71" s="407">
        <f t="shared" si="3"/>
        <v>5087.5784190715185</v>
      </c>
      <c r="M71" s="342">
        <f t="shared" si="9"/>
        <v>1719.6015056461731</v>
      </c>
      <c r="N71" s="338">
        <f t="shared" si="10"/>
        <v>101.75156838143037</v>
      </c>
      <c r="O71" s="435">
        <v>41</v>
      </c>
      <c r="P71" s="425">
        <f t="shared" si="11"/>
        <v>6949.9314930991213</v>
      </c>
      <c r="Q71" s="79">
        <f t="shared" si="17"/>
        <v>0.93210000000000004</v>
      </c>
      <c r="R71" s="93">
        <f t="shared" si="20"/>
        <v>167.37</v>
      </c>
      <c r="S71" s="283">
        <v>23653</v>
      </c>
      <c r="T71" s="407">
        <f t="shared" si="5"/>
        <v>1695.8594730238392</v>
      </c>
      <c r="U71" s="387">
        <f t="shared" si="12"/>
        <v>573.20050188205755</v>
      </c>
      <c r="V71" s="338">
        <f t="shared" si="13"/>
        <v>33.917189460476784</v>
      </c>
      <c r="W71" s="435">
        <v>27</v>
      </c>
      <c r="X71" s="425">
        <f t="shared" si="14"/>
        <v>2329.9771643663735</v>
      </c>
      <c r="Y71" s="79">
        <f t="shared" si="18"/>
        <v>0.31069999999999998</v>
      </c>
    </row>
    <row r="72" spans="1:25" s="46" customFormat="1" ht="16.5" customHeight="1" x14ac:dyDescent="0.2">
      <c r="A72" s="75">
        <v>53</v>
      </c>
      <c r="B72" s="89">
        <f t="shared" ref="B72:B103" si="21">ROUND(9.4*LN($A72)+4.7,2)</f>
        <v>42.02</v>
      </c>
      <c r="C72" s="283">
        <v>23653</v>
      </c>
      <c r="D72" s="411">
        <f t="shared" si="1"/>
        <v>6754.7834364588289</v>
      </c>
      <c r="E72" s="342">
        <f t="shared" si="6"/>
        <v>2283.1168015230837</v>
      </c>
      <c r="F72" s="338">
        <f t="shared" si="7"/>
        <v>135.09566872917657</v>
      </c>
      <c r="G72" s="407">
        <v>68</v>
      </c>
      <c r="H72" s="425">
        <f t="shared" si="8"/>
        <v>9240.9959067110885</v>
      </c>
      <c r="I72" s="79">
        <f t="shared" si="16"/>
        <v>1.2613000000000001</v>
      </c>
      <c r="J72" s="96">
        <f t="shared" si="19"/>
        <v>56.03</v>
      </c>
      <c r="K72" s="283">
        <v>23653</v>
      </c>
      <c r="L72" s="407">
        <f t="shared" si="3"/>
        <v>5065.7861859718005</v>
      </c>
      <c r="M72" s="342">
        <f t="shared" si="9"/>
        <v>1712.2357308584683</v>
      </c>
      <c r="N72" s="338">
        <f t="shared" si="10"/>
        <v>101.31572371943601</v>
      </c>
      <c r="O72" s="435">
        <v>41</v>
      </c>
      <c r="P72" s="425">
        <f t="shared" si="11"/>
        <v>6920.3376405497047</v>
      </c>
      <c r="Q72" s="79">
        <f t="shared" si="17"/>
        <v>0.94589999999999996</v>
      </c>
      <c r="R72" s="93">
        <f t="shared" si="20"/>
        <v>168.08</v>
      </c>
      <c r="S72" s="283">
        <v>23653</v>
      </c>
      <c r="T72" s="407">
        <f t="shared" si="5"/>
        <v>1688.6958591147072</v>
      </c>
      <c r="U72" s="387">
        <f t="shared" si="12"/>
        <v>570.77920038077093</v>
      </c>
      <c r="V72" s="338">
        <f t="shared" si="13"/>
        <v>33.773917182294142</v>
      </c>
      <c r="W72" s="435">
        <v>27</v>
      </c>
      <c r="X72" s="425">
        <f t="shared" si="14"/>
        <v>2320.2489766777721</v>
      </c>
      <c r="Y72" s="79">
        <f t="shared" si="18"/>
        <v>0.31530000000000002</v>
      </c>
    </row>
    <row r="73" spans="1:25" s="46" customFormat="1" ht="16.5" customHeight="1" x14ac:dyDescent="0.2">
      <c r="A73" s="75">
        <v>54</v>
      </c>
      <c r="B73" s="89">
        <f t="shared" si="21"/>
        <v>42.2</v>
      </c>
      <c r="C73" s="283">
        <v>23653</v>
      </c>
      <c r="D73" s="411">
        <f t="shared" si="1"/>
        <v>6725.971563981042</v>
      </c>
      <c r="E73" s="342">
        <f t="shared" si="6"/>
        <v>2273.3783886255919</v>
      </c>
      <c r="F73" s="338">
        <f t="shared" si="7"/>
        <v>134.51943127962085</v>
      </c>
      <c r="G73" s="407">
        <v>68</v>
      </c>
      <c r="H73" s="425">
        <f t="shared" si="8"/>
        <v>9201.8693838862546</v>
      </c>
      <c r="I73" s="79">
        <f t="shared" si="16"/>
        <v>1.2796000000000001</v>
      </c>
      <c r="J73" s="96">
        <f t="shared" si="19"/>
        <v>56.26</v>
      </c>
      <c r="K73" s="283">
        <v>23653</v>
      </c>
      <c r="L73" s="407">
        <f t="shared" si="3"/>
        <v>5045.0764308567377</v>
      </c>
      <c r="M73" s="342">
        <f t="shared" si="9"/>
        <v>1705.2358336295772</v>
      </c>
      <c r="N73" s="338">
        <f t="shared" si="10"/>
        <v>100.90152861713476</v>
      </c>
      <c r="O73" s="435">
        <v>41</v>
      </c>
      <c r="P73" s="425">
        <f t="shared" si="11"/>
        <v>6892.2137931034495</v>
      </c>
      <c r="Q73" s="79">
        <f t="shared" si="17"/>
        <v>0.95979999999999999</v>
      </c>
      <c r="R73" s="93">
        <f t="shared" si="20"/>
        <v>168.79</v>
      </c>
      <c r="S73" s="283">
        <v>23653</v>
      </c>
      <c r="T73" s="407">
        <f t="shared" si="5"/>
        <v>1681.5925114047041</v>
      </c>
      <c r="U73" s="387">
        <f t="shared" si="12"/>
        <v>568.37826885478989</v>
      </c>
      <c r="V73" s="338">
        <f t="shared" si="13"/>
        <v>33.631850228094081</v>
      </c>
      <c r="W73" s="435">
        <v>27</v>
      </c>
      <c r="X73" s="425">
        <f t="shared" si="14"/>
        <v>2310.6026304875882</v>
      </c>
      <c r="Y73" s="79">
        <f t="shared" si="18"/>
        <v>0.31990000000000002</v>
      </c>
    </row>
    <row r="74" spans="1:25" s="46" customFormat="1" ht="16.5" customHeight="1" x14ac:dyDescent="0.2">
      <c r="A74" s="75">
        <v>55</v>
      </c>
      <c r="B74" s="89">
        <f t="shared" si="21"/>
        <v>42.37</v>
      </c>
      <c r="C74" s="283">
        <v>23653</v>
      </c>
      <c r="D74" s="411">
        <f t="shared" si="1"/>
        <v>6698.9851309889073</v>
      </c>
      <c r="E74" s="342">
        <f t="shared" si="6"/>
        <v>2264.2569742742503</v>
      </c>
      <c r="F74" s="338">
        <f t="shared" si="7"/>
        <v>133.97970261977815</v>
      </c>
      <c r="G74" s="407">
        <v>68</v>
      </c>
      <c r="H74" s="425">
        <f t="shared" si="8"/>
        <v>9165.2218078829355</v>
      </c>
      <c r="I74" s="79">
        <f t="shared" si="16"/>
        <v>1.2981</v>
      </c>
      <c r="J74" s="96">
        <f t="shared" si="19"/>
        <v>56.49</v>
      </c>
      <c r="K74" s="283">
        <v>23653</v>
      </c>
      <c r="L74" s="407">
        <f t="shared" si="3"/>
        <v>5024.5353159851302</v>
      </c>
      <c r="M74" s="342">
        <f t="shared" si="9"/>
        <v>1698.2929368029738</v>
      </c>
      <c r="N74" s="338">
        <f t="shared" si="10"/>
        <v>100.49070631970261</v>
      </c>
      <c r="O74" s="435">
        <v>41</v>
      </c>
      <c r="P74" s="425">
        <f t="shared" si="11"/>
        <v>6864.3189591078062</v>
      </c>
      <c r="Q74" s="79">
        <f t="shared" si="17"/>
        <v>0.97360000000000002</v>
      </c>
      <c r="R74" s="93">
        <f t="shared" si="20"/>
        <v>169.48</v>
      </c>
      <c r="S74" s="283">
        <v>23653</v>
      </c>
      <c r="T74" s="407">
        <f t="shared" si="5"/>
        <v>1674.7462827472268</v>
      </c>
      <c r="U74" s="387">
        <f t="shared" si="12"/>
        <v>566.06424356856257</v>
      </c>
      <c r="V74" s="338">
        <f t="shared" si="13"/>
        <v>33.494925654944538</v>
      </c>
      <c r="W74" s="435">
        <v>27</v>
      </c>
      <c r="X74" s="425">
        <f t="shared" si="14"/>
        <v>2301.3054519707339</v>
      </c>
      <c r="Y74" s="79">
        <f t="shared" si="18"/>
        <v>0.32450000000000001</v>
      </c>
    </row>
    <row r="75" spans="1:25" s="46" customFormat="1" ht="16.5" customHeight="1" x14ac:dyDescent="0.2">
      <c r="A75" s="75">
        <v>56</v>
      </c>
      <c r="B75" s="89">
        <f t="shared" si="21"/>
        <v>42.54</v>
      </c>
      <c r="C75" s="283">
        <v>23653</v>
      </c>
      <c r="D75" s="411">
        <f t="shared" si="1"/>
        <v>6672.214386459802</v>
      </c>
      <c r="E75" s="342">
        <f t="shared" si="6"/>
        <v>2255.2084626234127</v>
      </c>
      <c r="F75" s="338">
        <f t="shared" si="7"/>
        <v>133.44428772919605</v>
      </c>
      <c r="G75" s="407">
        <v>68</v>
      </c>
      <c r="H75" s="425">
        <f t="shared" si="8"/>
        <v>9128.8671368124105</v>
      </c>
      <c r="I75" s="79">
        <f t="shared" si="16"/>
        <v>1.3164</v>
      </c>
      <c r="J75" s="96">
        <f t="shared" si="19"/>
        <v>56.72</v>
      </c>
      <c r="K75" s="283">
        <v>23653</v>
      </c>
      <c r="L75" s="407">
        <f t="shared" si="3"/>
        <v>5004.1607898448519</v>
      </c>
      <c r="M75" s="342">
        <f t="shared" si="9"/>
        <v>1691.4063469675598</v>
      </c>
      <c r="N75" s="338">
        <f t="shared" si="10"/>
        <v>100.08321579689704</v>
      </c>
      <c r="O75" s="435">
        <v>41</v>
      </c>
      <c r="P75" s="425">
        <f t="shared" si="11"/>
        <v>6836.6503526093084</v>
      </c>
      <c r="Q75" s="79">
        <f t="shared" si="17"/>
        <v>0.98729999999999996</v>
      </c>
      <c r="R75" s="93">
        <f t="shared" si="20"/>
        <v>170.15</v>
      </c>
      <c r="S75" s="283">
        <v>23653</v>
      </c>
      <c r="T75" s="407">
        <f t="shared" si="5"/>
        <v>1668.1516309138995</v>
      </c>
      <c r="U75" s="387">
        <f t="shared" si="12"/>
        <v>563.83525124889798</v>
      </c>
      <c r="V75" s="338">
        <f t="shared" si="13"/>
        <v>33.363032618277991</v>
      </c>
      <c r="W75" s="435">
        <v>27</v>
      </c>
      <c r="X75" s="425">
        <f t="shared" si="14"/>
        <v>2292.3499147810753</v>
      </c>
      <c r="Y75" s="79">
        <f t="shared" si="18"/>
        <v>0.3291</v>
      </c>
    </row>
    <row r="76" spans="1:25" s="46" customFormat="1" ht="16.5" customHeight="1" x14ac:dyDescent="0.2">
      <c r="A76" s="69">
        <v>57</v>
      </c>
      <c r="B76" s="89">
        <f t="shared" si="21"/>
        <v>42.7</v>
      </c>
      <c r="C76" s="283">
        <v>23653</v>
      </c>
      <c r="D76" s="411">
        <f t="shared" si="1"/>
        <v>6647.2131147540986</v>
      </c>
      <c r="E76" s="342">
        <f t="shared" si="6"/>
        <v>2246.758032786885</v>
      </c>
      <c r="F76" s="338">
        <f t="shared" si="7"/>
        <v>132.94426229508198</v>
      </c>
      <c r="G76" s="407">
        <v>68</v>
      </c>
      <c r="H76" s="425">
        <f t="shared" si="8"/>
        <v>9094.9154098360668</v>
      </c>
      <c r="I76" s="79">
        <f t="shared" si="16"/>
        <v>1.3349</v>
      </c>
      <c r="J76" s="96">
        <f t="shared" si="19"/>
        <v>56.94</v>
      </c>
      <c r="K76" s="283">
        <v>23653</v>
      </c>
      <c r="L76" s="407">
        <f t="shared" si="3"/>
        <v>4984.8261327713381</v>
      </c>
      <c r="M76" s="342">
        <f t="shared" si="9"/>
        <v>1684.8712328767122</v>
      </c>
      <c r="N76" s="338">
        <f t="shared" si="10"/>
        <v>99.696522655426762</v>
      </c>
      <c r="O76" s="435">
        <v>41</v>
      </c>
      <c r="P76" s="425">
        <f t="shared" si="11"/>
        <v>6810.3938883034771</v>
      </c>
      <c r="Q76" s="79">
        <f t="shared" si="17"/>
        <v>1.0011000000000001</v>
      </c>
      <c r="R76" s="93">
        <f t="shared" si="20"/>
        <v>170.82</v>
      </c>
      <c r="S76" s="283">
        <v>23653</v>
      </c>
      <c r="T76" s="407">
        <f t="shared" si="5"/>
        <v>1661.6087109237792</v>
      </c>
      <c r="U76" s="387">
        <f t="shared" si="12"/>
        <v>561.62374429223735</v>
      </c>
      <c r="V76" s="338">
        <f t="shared" si="13"/>
        <v>33.232174218475585</v>
      </c>
      <c r="W76" s="435">
        <v>27</v>
      </c>
      <c r="X76" s="425">
        <f t="shared" si="14"/>
        <v>2283.4646294344921</v>
      </c>
      <c r="Y76" s="79">
        <f t="shared" si="18"/>
        <v>0.3337</v>
      </c>
    </row>
    <row r="77" spans="1:25" s="46" customFormat="1" ht="16.5" customHeight="1" x14ac:dyDescent="0.2">
      <c r="A77" s="75">
        <v>58</v>
      </c>
      <c r="B77" s="89">
        <f t="shared" si="21"/>
        <v>42.87</v>
      </c>
      <c r="C77" s="283">
        <v>23653</v>
      </c>
      <c r="D77" s="411">
        <f t="shared" si="1"/>
        <v>6620.8537438768371</v>
      </c>
      <c r="E77" s="342">
        <f t="shared" si="6"/>
        <v>2237.8485654303709</v>
      </c>
      <c r="F77" s="338">
        <f t="shared" si="7"/>
        <v>132.41707487753675</v>
      </c>
      <c r="G77" s="407">
        <v>68</v>
      </c>
      <c r="H77" s="425">
        <f t="shared" si="8"/>
        <v>9059.1193841847435</v>
      </c>
      <c r="I77" s="79">
        <f t="shared" si="16"/>
        <v>1.3529</v>
      </c>
      <c r="J77" s="96">
        <f t="shared" si="19"/>
        <v>57.16</v>
      </c>
      <c r="K77" s="283">
        <v>23653</v>
      </c>
      <c r="L77" s="407">
        <f t="shared" si="3"/>
        <v>4965.6403079076281</v>
      </c>
      <c r="M77" s="342">
        <f t="shared" si="9"/>
        <v>1678.386424072778</v>
      </c>
      <c r="N77" s="338">
        <f t="shared" si="10"/>
        <v>99.312806158152569</v>
      </c>
      <c r="O77" s="435">
        <v>41</v>
      </c>
      <c r="P77" s="425">
        <f t="shared" si="11"/>
        <v>6784.339538138559</v>
      </c>
      <c r="Q77" s="79">
        <f t="shared" si="17"/>
        <v>1.0146999999999999</v>
      </c>
      <c r="R77" s="93">
        <f t="shared" si="20"/>
        <v>171.47</v>
      </c>
      <c r="S77" s="283">
        <v>23653</v>
      </c>
      <c r="T77" s="407">
        <f t="shared" si="5"/>
        <v>1655.3099667580336</v>
      </c>
      <c r="U77" s="387">
        <f t="shared" si="12"/>
        <v>559.49476876421534</v>
      </c>
      <c r="V77" s="338">
        <f t="shared" si="13"/>
        <v>33.106199335160674</v>
      </c>
      <c r="W77" s="435">
        <v>27</v>
      </c>
      <c r="X77" s="425">
        <f t="shared" si="14"/>
        <v>2274.9109348574093</v>
      </c>
      <c r="Y77" s="79">
        <f t="shared" si="18"/>
        <v>0.33829999999999999</v>
      </c>
    </row>
    <row r="78" spans="1:25" s="46" customFormat="1" ht="16.5" customHeight="1" x14ac:dyDescent="0.2">
      <c r="A78" s="75">
        <v>59</v>
      </c>
      <c r="B78" s="89">
        <f t="shared" si="21"/>
        <v>43.03</v>
      </c>
      <c r="C78" s="283">
        <v>23653</v>
      </c>
      <c r="D78" s="411">
        <f t="shared" si="1"/>
        <v>6596.2351847548216</v>
      </c>
      <c r="E78" s="342">
        <f t="shared" si="6"/>
        <v>2229.5274924471296</v>
      </c>
      <c r="F78" s="338">
        <f t="shared" si="7"/>
        <v>131.92470369509644</v>
      </c>
      <c r="G78" s="407">
        <v>68</v>
      </c>
      <c r="H78" s="425">
        <f t="shared" si="8"/>
        <v>9025.6873808970468</v>
      </c>
      <c r="I78" s="79">
        <f t="shared" si="16"/>
        <v>1.3711</v>
      </c>
      <c r="J78" s="96">
        <f t="shared" si="19"/>
        <v>57.37</v>
      </c>
      <c r="K78" s="283">
        <v>23653</v>
      </c>
      <c r="L78" s="407">
        <f t="shared" si="3"/>
        <v>4947.4638312706993</v>
      </c>
      <c r="M78" s="342">
        <f t="shared" si="9"/>
        <v>1672.2427749694962</v>
      </c>
      <c r="N78" s="338">
        <f t="shared" si="10"/>
        <v>98.949276625413987</v>
      </c>
      <c r="O78" s="435">
        <v>41</v>
      </c>
      <c r="P78" s="425">
        <f t="shared" si="11"/>
        <v>6759.6558828656098</v>
      </c>
      <c r="Q78" s="79">
        <f t="shared" si="17"/>
        <v>1.0284</v>
      </c>
      <c r="R78" s="93">
        <f t="shared" si="20"/>
        <v>172.12</v>
      </c>
      <c r="S78" s="283">
        <v>23653</v>
      </c>
      <c r="T78" s="407">
        <f t="shared" si="5"/>
        <v>1649.0587961887054</v>
      </c>
      <c r="U78" s="387">
        <f t="shared" si="12"/>
        <v>557.3818731117824</v>
      </c>
      <c r="V78" s="338">
        <f t="shared" si="13"/>
        <v>32.98117592377411</v>
      </c>
      <c r="W78" s="435">
        <v>27</v>
      </c>
      <c r="X78" s="425">
        <f t="shared" si="14"/>
        <v>2266.4218452242617</v>
      </c>
      <c r="Y78" s="79">
        <f t="shared" si="18"/>
        <v>0.34279999999999999</v>
      </c>
    </row>
    <row r="79" spans="1:25" s="46" customFormat="1" ht="16.5" customHeight="1" x14ac:dyDescent="0.2">
      <c r="A79" s="83">
        <v>60</v>
      </c>
      <c r="B79" s="89">
        <f t="shared" si="21"/>
        <v>43.19</v>
      </c>
      <c r="C79" s="283">
        <v>23653</v>
      </c>
      <c r="D79" s="411">
        <f t="shared" si="1"/>
        <v>6571.7990275526736</v>
      </c>
      <c r="E79" s="342">
        <f t="shared" si="6"/>
        <v>2221.2680713128034</v>
      </c>
      <c r="F79" s="338">
        <f t="shared" si="7"/>
        <v>131.43598055105346</v>
      </c>
      <c r="G79" s="407">
        <v>68</v>
      </c>
      <c r="H79" s="425">
        <f t="shared" si="8"/>
        <v>8992.5030794165305</v>
      </c>
      <c r="I79" s="79">
        <f t="shared" si="16"/>
        <v>1.3892</v>
      </c>
      <c r="J79" s="96">
        <f t="shared" si="19"/>
        <v>57.58</v>
      </c>
      <c r="K79" s="283">
        <v>23653</v>
      </c>
      <c r="L79" s="407">
        <f t="shared" si="3"/>
        <v>4929.4199374782911</v>
      </c>
      <c r="M79" s="342">
        <f t="shared" si="9"/>
        <v>1666.1439388676622</v>
      </c>
      <c r="N79" s="338">
        <f t="shared" si="10"/>
        <v>98.588398749565826</v>
      </c>
      <c r="O79" s="435">
        <v>41</v>
      </c>
      <c r="P79" s="425">
        <f t="shared" si="11"/>
        <v>6735.1522750955191</v>
      </c>
      <c r="Q79" s="79">
        <f t="shared" si="17"/>
        <v>1.042</v>
      </c>
      <c r="R79" s="93">
        <f t="shared" si="20"/>
        <v>172.75</v>
      </c>
      <c r="S79" s="283">
        <v>23653</v>
      </c>
      <c r="T79" s="407">
        <f t="shared" si="5"/>
        <v>1643.0448625180895</v>
      </c>
      <c r="U79" s="387">
        <f t="shared" si="12"/>
        <v>555.34916353111419</v>
      </c>
      <c r="V79" s="338">
        <f t="shared" si="13"/>
        <v>32.860897250361788</v>
      </c>
      <c r="W79" s="435">
        <v>27</v>
      </c>
      <c r="X79" s="425">
        <f t="shared" si="14"/>
        <v>2258.2549232995652</v>
      </c>
      <c r="Y79" s="79">
        <f t="shared" si="18"/>
        <v>0.3473</v>
      </c>
    </row>
    <row r="80" spans="1:25" s="46" customFormat="1" ht="16.5" customHeight="1" x14ac:dyDescent="0.2">
      <c r="A80" s="75">
        <v>61</v>
      </c>
      <c r="B80" s="89">
        <f t="shared" si="21"/>
        <v>43.34</v>
      </c>
      <c r="C80" s="283">
        <v>23653</v>
      </c>
      <c r="D80" s="411">
        <f t="shared" si="1"/>
        <v>6549.0539916935859</v>
      </c>
      <c r="E80" s="342">
        <f t="shared" si="6"/>
        <v>2213.5802491924319</v>
      </c>
      <c r="F80" s="338">
        <f t="shared" si="7"/>
        <v>130.98107983387172</v>
      </c>
      <c r="G80" s="407">
        <v>68</v>
      </c>
      <c r="H80" s="425">
        <f t="shared" si="8"/>
        <v>8961.6153207198895</v>
      </c>
      <c r="I80" s="79">
        <f t="shared" si="16"/>
        <v>1.4075</v>
      </c>
      <c r="J80" s="96">
        <f t="shared" si="19"/>
        <v>57.79</v>
      </c>
      <c r="K80" s="283">
        <v>23653</v>
      </c>
      <c r="L80" s="407">
        <f t="shared" si="3"/>
        <v>4911.5071811732132</v>
      </c>
      <c r="M80" s="342">
        <f t="shared" si="9"/>
        <v>1660.0894272365458</v>
      </c>
      <c r="N80" s="338">
        <f t="shared" si="10"/>
        <v>98.230143623464272</v>
      </c>
      <c r="O80" s="435">
        <v>41</v>
      </c>
      <c r="P80" s="425">
        <f t="shared" si="11"/>
        <v>6710.8267520332229</v>
      </c>
      <c r="Q80" s="79">
        <f t="shared" si="17"/>
        <v>1.0555000000000001</v>
      </c>
      <c r="R80" s="93">
        <f t="shared" si="20"/>
        <v>173.37</v>
      </c>
      <c r="S80" s="283">
        <v>23653</v>
      </c>
      <c r="T80" s="407">
        <f t="shared" si="5"/>
        <v>1637.1690603910713</v>
      </c>
      <c r="U80" s="387">
        <f t="shared" si="12"/>
        <v>553.36314241218201</v>
      </c>
      <c r="V80" s="338">
        <f t="shared" si="13"/>
        <v>32.743381207821429</v>
      </c>
      <c r="W80" s="435">
        <v>27</v>
      </c>
      <c r="X80" s="425">
        <f t="shared" si="14"/>
        <v>2250.2755840110749</v>
      </c>
      <c r="Y80" s="79">
        <f t="shared" si="18"/>
        <v>0.3518</v>
      </c>
    </row>
    <row r="81" spans="1:25" s="46" customFormat="1" ht="16.5" customHeight="1" x14ac:dyDescent="0.2">
      <c r="A81" s="75">
        <v>62</v>
      </c>
      <c r="B81" s="89">
        <f t="shared" si="21"/>
        <v>43.5</v>
      </c>
      <c r="C81" s="283">
        <v>23653</v>
      </c>
      <c r="D81" s="411">
        <f t="shared" si="1"/>
        <v>6524.9655172413795</v>
      </c>
      <c r="E81" s="342">
        <f t="shared" si="6"/>
        <v>2205.4383448275862</v>
      </c>
      <c r="F81" s="338">
        <f t="shared" si="7"/>
        <v>130.49931034482759</v>
      </c>
      <c r="G81" s="407">
        <v>68</v>
      </c>
      <c r="H81" s="425">
        <f t="shared" si="8"/>
        <v>8928.9031724137931</v>
      </c>
      <c r="I81" s="79">
        <f t="shared" si="16"/>
        <v>1.4253</v>
      </c>
      <c r="J81" s="96">
        <f t="shared" si="19"/>
        <v>57.99</v>
      </c>
      <c r="K81" s="283">
        <v>23653</v>
      </c>
      <c r="L81" s="407">
        <f t="shared" si="3"/>
        <v>4894.5680289705115</v>
      </c>
      <c r="M81" s="342">
        <f t="shared" si="9"/>
        <v>1654.3639937920327</v>
      </c>
      <c r="N81" s="338">
        <f t="shared" si="10"/>
        <v>97.891360579410232</v>
      </c>
      <c r="O81" s="435">
        <v>41</v>
      </c>
      <c r="P81" s="425">
        <f t="shared" si="11"/>
        <v>6687.8233833419545</v>
      </c>
      <c r="Q81" s="79">
        <f t="shared" si="17"/>
        <v>1.0690999999999999</v>
      </c>
      <c r="R81" s="93">
        <f t="shared" si="20"/>
        <v>173.98</v>
      </c>
      <c r="S81" s="283">
        <v>23653</v>
      </c>
      <c r="T81" s="407">
        <f t="shared" si="5"/>
        <v>1631.428899873549</v>
      </c>
      <c r="U81" s="387">
        <f t="shared" si="12"/>
        <v>551.42296815725945</v>
      </c>
      <c r="V81" s="338">
        <f t="shared" si="13"/>
        <v>32.628577997470977</v>
      </c>
      <c r="W81" s="435">
        <v>27</v>
      </c>
      <c r="X81" s="425">
        <f t="shared" si="14"/>
        <v>2242.4804460282794</v>
      </c>
      <c r="Y81" s="79">
        <f t="shared" si="18"/>
        <v>0.35639999999999999</v>
      </c>
    </row>
    <row r="82" spans="1:25" s="46" customFormat="1" ht="16.5" customHeight="1" x14ac:dyDescent="0.2">
      <c r="A82" s="75">
        <v>63</v>
      </c>
      <c r="B82" s="89">
        <f t="shared" si="21"/>
        <v>43.65</v>
      </c>
      <c r="C82" s="283">
        <v>23653</v>
      </c>
      <c r="D82" s="411">
        <f t="shared" si="1"/>
        <v>6502.5429553264603</v>
      </c>
      <c r="E82" s="342">
        <f t="shared" si="6"/>
        <v>2197.8595189003436</v>
      </c>
      <c r="F82" s="338">
        <f t="shared" si="7"/>
        <v>130.0508591065292</v>
      </c>
      <c r="G82" s="407">
        <v>68</v>
      </c>
      <c r="H82" s="425">
        <f t="shared" si="8"/>
        <v>8898.4533333333347</v>
      </c>
      <c r="I82" s="79">
        <f t="shared" si="16"/>
        <v>1.4433</v>
      </c>
      <c r="J82" s="96">
        <f t="shared" si="19"/>
        <v>58.19</v>
      </c>
      <c r="K82" s="283">
        <v>23653</v>
      </c>
      <c r="L82" s="407">
        <f t="shared" si="3"/>
        <v>4877.7453170647877</v>
      </c>
      <c r="M82" s="342">
        <f t="shared" si="9"/>
        <v>1648.6779171678982</v>
      </c>
      <c r="N82" s="338">
        <f t="shared" si="10"/>
        <v>97.554906341295762</v>
      </c>
      <c r="O82" s="435">
        <v>41</v>
      </c>
      <c r="P82" s="425">
        <f t="shared" si="11"/>
        <v>6664.9781405739814</v>
      </c>
      <c r="Q82" s="79">
        <f t="shared" si="17"/>
        <v>1.0827</v>
      </c>
      <c r="R82" s="93">
        <f t="shared" si="20"/>
        <v>174.58</v>
      </c>
      <c r="S82" s="283">
        <v>23653</v>
      </c>
      <c r="T82" s="407">
        <f t="shared" si="5"/>
        <v>1625.8219727345627</v>
      </c>
      <c r="U82" s="387">
        <f t="shared" si="12"/>
        <v>549.52782678428218</v>
      </c>
      <c r="V82" s="338">
        <f t="shared" si="13"/>
        <v>32.516439454691252</v>
      </c>
      <c r="W82" s="435">
        <v>27</v>
      </c>
      <c r="X82" s="425">
        <f t="shared" si="14"/>
        <v>2234.8662389735364</v>
      </c>
      <c r="Y82" s="79">
        <f t="shared" si="18"/>
        <v>0.3609</v>
      </c>
    </row>
    <row r="83" spans="1:25" s="46" customFormat="1" ht="16.5" customHeight="1" x14ac:dyDescent="0.2">
      <c r="A83" s="75">
        <v>64</v>
      </c>
      <c r="B83" s="89">
        <f t="shared" si="21"/>
        <v>43.79</v>
      </c>
      <c r="C83" s="283">
        <v>23653</v>
      </c>
      <c r="D83" s="411">
        <f t="shared" si="1"/>
        <v>6481.7538250742182</v>
      </c>
      <c r="E83" s="342">
        <f t="shared" si="6"/>
        <v>2190.8327928750855</v>
      </c>
      <c r="F83" s="338">
        <f t="shared" si="7"/>
        <v>129.63507650148438</v>
      </c>
      <c r="G83" s="407">
        <v>68</v>
      </c>
      <c r="H83" s="425">
        <f t="shared" si="8"/>
        <v>8870.2216944507891</v>
      </c>
      <c r="I83" s="79">
        <f t="shared" si="16"/>
        <v>1.4615</v>
      </c>
      <c r="J83" s="96">
        <f t="shared" si="19"/>
        <v>58.39</v>
      </c>
      <c r="K83" s="283">
        <v>23653</v>
      </c>
      <c r="L83" s="407">
        <f t="shared" si="3"/>
        <v>4861.0378489467384</v>
      </c>
      <c r="M83" s="342">
        <f t="shared" si="9"/>
        <v>1643.0307929439975</v>
      </c>
      <c r="N83" s="338">
        <f t="shared" si="10"/>
        <v>97.220756978934773</v>
      </c>
      <c r="O83" s="435">
        <v>41</v>
      </c>
      <c r="P83" s="425">
        <f t="shared" si="11"/>
        <v>6642.2893988696705</v>
      </c>
      <c r="Q83" s="79">
        <f t="shared" si="17"/>
        <v>1.0961000000000001</v>
      </c>
      <c r="R83" s="93">
        <f t="shared" si="20"/>
        <v>175.17</v>
      </c>
      <c r="S83" s="283">
        <v>23653</v>
      </c>
      <c r="T83" s="407">
        <f t="shared" si="5"/>
        <v>1620.3459496489127</v>
      </c>
      <c r="U83" s="387">
        <f t="shared" si="12"/>
        <v>547.67693098133248</v>
      </c>
      <c r="V83" s="338">
        <f t="shared" si="13"/>
        <v>32.406918992978255</v>
      </c>
      <c r="W83" s="435">
        <v>27</v>
      </c>
      <c r="X83" s="425">
        <f t="shared" si="14"/>
        <v>2227.4297996232235</v>
      </c>
      <c r="Y83" s="79">
        <f t="shared" si="18"/>
        <v>0.3654</v>
      </c>
    </row>
    <row r="84" spans="1:25" s="46" customFormat="1" ht="16.5" customHeight="1" x14ac:dyDescent="0.2">
      <c r="A84" s="75">
        <v>65</v>
      </c>
      <c r="B84" s="89">
        <f t="shared" si="21"/>
        <v>43.94</v>
      </c>
      <c r="C84" s="283">
        <v>23653</v>
      </c>
      <c r="D84" s="411">
        <f t="shared" ref="D84:D147" si="22">12*(1/B84*C84)</f>
        <v>6459.6267637687761</v>
      </c>
      <c r="E84" s="342">
        <f t="shared" si="6"/>
        <v>2183.353846153846</v>
      </c>
      <c r="F84" s="338">
        <f t="shared" si="7"/>
        <v>129.19253527537552</v>
      </c>
      <c r="G84" s="407">
        <v>68</v>
      </c>
      <c r="H84" s="425">
        <f t="shared" si="8"/>
        <v>8840.1731451979977</v>
      </c>
      <c r="I84" s="79">
        <f t="shared" si="16"/>
        <v>1.4793000000000001</v>
      </c>
      <c r="J84" s="96">
        <f t="shared" si="19"/>
        <v>58.59</v>
      </c>
      <c r="K84" s="283">
        <v>23653</v>
      </c>
      <c r="L84" s="407">
        <f t="shared" ref="L84:L147" si="23">12*(1/J84*K84)</f>
        <v>4844.4444444444443</v>
      </c>
      <c r="M84" s="342">
        <f t="shared" si="9"/>
        <v>1637.422222222222</v>
      </c>
      <c r="N84" s="338">
        <f t="shared" si="10"/>
        <v>96.888888888888886</v>
      </c>
      <c r="O84" s="435">
        <v>41</v>
      </c>
      <c r="P84" s="425">
        <f t="shared" si="11"/>
        <v>6619.7555555555555</v>
      </c>
      <c r="Q84" s="79">
        <f t="shared" si="17"/>
        <v>1.1093999999999999</v>
      </c>
      <c r="R84" s="93">
        <f t="shared" si="20"/>
        <v>175.76</v>
      </c>
      <c r="S84" s="283">
        <v>23653</v>
      </c>
      <c r="T84" s="407">
        <f t="shared" ref="T84:T147" si="24">12*(1/R84*S84)</f>
        <v>1614.906690942194</v>
      </c>
      <c r="U84" s="387">
        <f t="shared" si="12"/>
        <v>545.8384615384615</v>
      </c>
      <c r="V84" s="338">
        <f t="shared" si="13"/>
        <v>32.29813381884388</v>
      </c>
      <c r="W84" s="435">
        <v>27</v>
      </c>
      <c r="X84" s="425">
        <f t="shared" si="14"/>
        <v>2220.0432862994994</v>
      </c>
      <c r="Y84" s="79">
        <f t="shared" si="18"/>
        <v>0.36980000000000002</v>
      </c>
    </row>
    <row r="85" spans="1:25" s="46" customFormat="1" ht="16.5" customHeight="1" x14ac:dyDescent="0.2">
      <c r="A85" s="75">
        <v>66</v>
      </c>
      <c r="B85" s="89">
        <f t="shared" si="21"/>
        <v>44.08</v>
      </c>
      <c r="C85" s="283">
        <v>23653</v>
      </c>
      <c r="D85" s="411">
        <f t="shared" si="22"/>
        <v>6439.1107078039931</v>
      </c>
      <c r="E85" s="342">
        <f t="shared" ref="E85:E148" si="25">D85*33.8%</f>
        <v>2176.4194192377495</v>
      </c>
      <c r="F85" s="338">
        <f t="shared" ref="F85:F148" si="26">D85*2%</f>
        <v>128.78221415607987</v>
      </c>
      <c r="G85" s="407">
        <v>68</v>
      </c>
      <c r="H85" s="425">
        <f t="shared" ref="H85:H148" si="27">SUM(D85:G85)</f>
        <v>8812.3123411978213</v>
      </c>
      <c r="I85" s="79">
        <f t="shared" ref="I85:I148" si="28">ROUND(A85/B85,4)</f>
        <v>1.4973000000000001</v>
      </c>
      <c r="J85" s="96">
        <f t="shared" si="19"/>
        <v>58.78</v>
      </c>
      <c r="K85" s="283">
        <v>23653</v>
      </c>
      <c r="L85" s="407">
        <f t="shared" si="23"/>
        <v>4828.7853011228308</v>
      </c>
      <c r="M85" s="342">
        <f t="shared" ref="M85:M148" si="29">L85*33.8%</f>
        <v>1632.1294317795166</v>
      </c>
      <c r="N85" s="338">
        <f t="shared" ref="N85:N148" si="30">L85*2%</f>
        <v>96.575706022456615</v>
      </c>
      <c r="O85" s="435">
        <v>41</v>
      </c>
      <c r="P85" s="425">
        <f t="shared" ref="P85:P148" si="31">SUM(L85:O85)</f>
        <v>6598.490438924804</v>
      </c>
      <c r="Q85" s="79">
        <f t="shared" ref="Q85:Q148" si="32">ROUND(A85/J85,4)</f>
        <v>1.1228</v>
      </c>
      <c r="R85" s="93">
        <f t="shared" si="20"/>
        <v>176.33</v>
      </c>
      <c r="S85" s="283">
        <v>23653</v>
      </c>
      <c r="T85" s="407">
        <f t="shared" si="24"/>
        <v>1609.6863834855099</v>
      </c>
      <c r="U85" s="387">
        <f t="shared" ref="U85:U148" si="33">T85*33.8%</f>
        <v>544.07399761810223</v>
      </c>
      <c r="V85" s="338">
        <f t="shared" ref="V85:V148" si="34">T85*2%</f>
        <v>32.193727669710199</v>
      </c>
      <c r="W85" s="435">
        <v>27</v>
      </c>
      <c r="X85" s="425">
        <f t="shared" ref="X85:X148" si="35">SUM(T85:W85)</f>
        <v>2212.9541087733223</v>
      </c>
      <c r="Y85" s="79">
        <f t="shared" ref="Y85:Y148" si="36">ROUND(A85/R85,4)</f>
        <v>0.37430000000000002</v>
      </c>
    </row>
    <row r="86" spans="1:25" s="46" customFormat="1" ht="16.5" customHeight="1" x14ac:dyDescent="0.2">
      <c r="A86" s="75">
        <v>67</v>
      </c>
      <c r="B86" s="89">
        <f t="shared" si="21"/>
        <v>44.22</v>
      </c>
      <c r="C86" s="283">
        <v>23653</v>
      </c>
      <c r="D86" s="411">
        <f t="shared" si="22"/>
        <v>6418.7245590230668</v>
      </c>
      <c r="E86" s="342">
        <f t="shared" si="25"/>
        <v>2169.5289009497965</v>
      </c>
      <c r="F86" s="338">
        <f t="shared" si="26"/>
        <v>128.37449118046135</v>
      </c>
      <c r="G86" s="407">
        <v>68</v>
      </c>
      <c r="H86" s="425">
        <f t="shared" si="27"/>
        <v>8784.6279511533248</v>
      </c>
      <c r="I86" s="79">
        <f t="shared" si="28"/>
        <v>1.5152000000000001</v>
      </c>
      <c r="J86" s="96">
        <f t="shared" si="19"/>
        <v>58.97</v>
      </c>
      <c r="K86" s="283">
        <v>23653</v>
      </c>
      <c r="L86" s="407">
        <f t="shared" si="23"/>
        <v>4813.2270646091229</v>
      </c>
      <c r="M86" s="342">
        <f t="shared" si="29"/>
        <v>1626.8707478378833</v>
      </c>
      <c r="N86" s="338">
        <f t="shared" si="30"/>
        <v>96.264541292182457</v>
      </c>
      <c r="O86" s="435">
        <v>41</v>
      </c>
      <c r="P86" s="425">
        <f t="shared" si="31"/>
        <v>6577.3623537391886</v>
      </c>
      <c r="Q86" s="79">
        <f t="shared" si="32"/>
        <v>1.1362000000000001</v>
      </c>
      <c r="R86" s="93">
        <f t="shared" si="20"/>
        <v>176.9</v>
      </c>
      <c r="S86" s="283">
        <v>23653</v>
      </c>
      <c r="T86" s="407">
        <f t="shared" si="24"/>
        <v>1604.4997173544377</v>
      </c>
      <c r="U86" s="387">
        <f t="shared" si="33"/>
        <v>542.32090446579991</v>
      </c>
      <c r="V86" s="338">
        <f t="shared" si="34"/>
        <v>32.089994347088755</v>
      </c>
      <c r="W86" s="435">
        <v>27</v>
      </c>
      <c r="X86" s="425">
        <f t="shared" si="35"/>
        <v>2205.9106161673262</v>
      </c>
      <c r="Y86" s="79">
        <f t="shared" si="36"/>
        <v>0.37869999999999998</v>
      </c>
    </row>
    <row r="87" spans="1:25" s="46" customFormat="1" ht="16.5" customHeight="1" x14ac:dyDescent="0.2">
      <c r="A87" s="75">
        <v>68</v>
      </c>
      <c r="B87" s="89">
        <f t="shared" si="21"/>
        <v>44.36</v>
      </c>
      <c r="C87" s="283">
        <v>23653</v>
      </c>
      <c r="D87" s="411">
        <f t="shared" si="22"/>
        <v>6398.4670874661861</v>
      </c>
      <c r="E87" s="342">
        <f t="shared" si="25"/>
        <v>2162.6818755635709</v>
      </c>
      <c r="F87" s="338">
        <f t="shared" si="26"/>
        <v>127.96934174932372</v>
      </c>
      <c r="G87" s="407">
        <v>68</v>
      </c>
      <c r="H87" s="425">
        <f t="shared" si="27"/>
        <v>8757.1183047790801</v>
      </c>
      <c r="I87" s="79">
        <f t="shared" si="28"/>
        <v>1.5328999999999999</v>
      </c>
      <c r="J87" s="96">
        <f t="shared" si="19"/>
        <v>59.15</v>
      </c>
      <c r="K87" s="283">
        <v>23653</v>
      </c>
      <c r="L87" s="407">
        <f t="shared" si="23"/>
        <v>4798.5798816568058</v>
      </c>
      <c r="M87" s="342">
        <f t="shared" si="29"/>
        <v>1621.9200000000003</v>
      </c>
      <c r="N87" s="338">
        <f t="shared" si="30"/>
        <v>95.971597633136113</v>
      </c>
      <c r="O87" s="435">
        <v>41</v>
      </c>
      <c r="P87" s="425">
        <f t="shared" si="31"/>
        <v>6557.4714792899422</v>
      </c>
      <c r="Q87" s="79">
        <f t="shared" si="32"/>
        <v>1.1496</v>
      </c>
      <c r="R87" s="93">
        <f t="shared" si="20"/>
        <v>177.45</v>
      </c>
      <c r="S87" s="283">
        <v>23653</v>
      </c>
      <c r="T87" s="407">
        <f t="shared" si="24"/>
        <v>1599.5266272189351</v>
      </c>
      <c r="U87" s="387">
        <f t="shared" si="33"/>
        <v>540.64</v>
      </c>
      <c r="V87" s="338">
        <f t="shared" si="34"/>
        <v>31.990532544378702</v>
      </c>
      <c r="W87" s="435">
        <v>27</v>
      </c>
      <c r="X87" s="425">
        <f t="shared" si="35"/>
        <v>2199.1571597633138</v>
      </c>
      <c r="Y87" s="79">
        <f t="shared" si="36"/>
        <v>0.38319999999999999</v>
      </c>
    </row>
    <row r="88" spans="1:25" s="46" customFormat="1" ht="16.5" customHeight="1" x14ac:dyDescent="0.2">
      <c r="A88" s="75">
        <v>69</v>
      </c>
      <c r="B88" s="89">
        <f t="shared" si="21"/>
        <v>44.5</v>
      </c>
      <c r="C88" s="283">
        <v>23653</v>
      </c>
      <c r="D88" s="411">
        <f t="shared" si="22"/>
        <v>6378.3370786516862</v>
      </c>
      <c r="E88" s="342">
        <f t="shared" si="25"/>
        <v>2155.8779325842697</v>
      </c>
      <c r="F88" s="338">
        <f t="shared" si="26"/>
        <v>127.56674157303372</v>
      </c>
      <c r="G88" s="407">
        <v>68</v>
      </c>
      <c r="H88" s="425">
        <f t="shared" si="27"/>
        <v>8729.781752808989</v>
      </c>
      <c r="I88" s="79">
        <f t="shared" si="28"/>
        <v>1.5506</v>
      </c>
      <c r="J88" s="96">
        <f t="shared" si="19"/>
        <v>59.33</v>
      </c>
      <c r="K88" s="283">
        <v>23653</v>
      </c>
      <c r="L88" s="407">
        <f t="shared" si="23"/>
        <v>4784.021574245744</v>
      </c>
      <c r="M88" s="342">
        <f t="shared" si="29"/>
        <v>1616.9992920950613</v>
      </c>
      <c r="N88" s="338">
        <f t="shared" si="30"/>
        <v>95.680431484914877</v>
      </c>
      <c r="O88" s="435">
        <v>41</v>
      </c>
      <c r="P88" s="425">
        <f t="shared" si="31"/>
        <v>6537.7012978257198</v>
      </c>
      <c r="Q88" s="79">
        <f t="shared" si="32"/>
        <v>1.163</v>
      </c>
      <c r="R88" s="93">
        <f t="shared" si="20"/>
        <v>178</v>
      </c>
      <c r="S88" s="283">
        <v>23653</v>
      </c>
      <c r="T88" s="407">
        <f t="shared" si="24"/>
        <v>1594.5842696629215</v>
      </c>
      <c r="U88" s="387">
        <f t="shared" si="33"/>
        <v>538.96948314606743</v>
      </c>
      <c r="V88" s="338">
        <f t="shared" si="34"/>
        <v>31.891685393258431</v>
      </c>
      <c r="W88" s="435">
        <v>27</v>
      </c>
      <c r="X88" s="425">
        <f t="shared" si="35"/>
        <v>2192.4454382022473</v>
      </c>
      <c r="Y88" s="79">
        <f t="shared" si="36"/>
        <v>0.3876</v>
      </c>
    </row>
    <row r="89" spans="1:25" s="46" customFormat="1" ht="16.5" customHeight="1" x14ac:dyDescent="0.2">
      <c r="A89" s="83">
        <v>70</v>
      </c>
      <c r="B89" s="89">
        <f t="shared" si="21"/>
        <v>44.64</v>
      </c>
      <c r="C89" s="283">
        <v>23653</v>
      </c>
      <c r="D89" s="411">
        <f t="shared" si="22"/>
        <v>6358.333333333333</v>
      </c>
      <c r="E89" s="342">
        <f t="shared" si="25"/>
        <v>2149.1166666666663</v>
      </c>
      <c r="F89" s="338">
        <f t="shared" si="26"/>
        <v>127.16666666666666</v>
      </c>
      <c r="G89" s="407">
        <v>68</v>
      </c>
      <c r="H89" s="425">
        <f t="shared" si="27"/>
        <v>8702.616666666665</v>
      </c>
      <c r="I89" s="79">
        <f t="shared" si="28"/>
        <v>1.5681</v>
      </c>
      <c r="J89" s="96">
        <f t="shared" si="19"/>
        <v>59.51</v>
      </c>
      <c r="K89" s="283">
        <v>23653</v>
      </c>
      <c r="L89" s="407">
        <f t="shared" si="23"/>
        <v>4769.5513359099314</v>
      </c>
      <c r="M89" s="342">
        <f t="shared" si="29"/>
        <v>1612.1083515375567</v>
      </c>
      <c r="N89" s="338">
        <f t="shared" si="30"/>
        <v>95.391026718198631</v>
      </c>
      <c r="O89" s="435">
        <v>41</v>
      </c>
      <c r="P89" s="425">
        <f t="shared" si="31"/>
        <v>6518.0507141656863</v>
      </c>
      <c r="Q89" s="79">
        <f t="shared" si="32"/>
        <v>1.1762999999999999</v>
      </c>
      <c r="R89" s="93">
        <f t="shared" si="20"/>
        <v>178.54</v>
      </c>
      <c r="S89" s="283">
        <v>23653</v>
      </c>
      <c r="T89" s="407">
        <f t="shared" si="24"/>
        <v>1589.7613980060491</v>
      </c>
      <c r="U89" s="387">
        <f t="shared" si="33"/>
        <v>537.33935252604454</v>
      </c>
      <c r="V89" s="338">
        <f t="shared" si="34"/>
        <v>31.795227960120982</v>
      </c>
      <c r="W89" s="435">
        <v>27</v>
      </c>
      <c r="X89" s="425">
        <f t="shared" si="35"/>
        <v>2185.8959784922145</v>
      </c>
      <c r="Y89" s="79">
        <f t="shared" si="36"/>
        <v>0.3921</v>
      </c>
    </row>
    <row r="90" spans="1:25" s="46" customFormat="1" ht="16.5" customHeight="1" x14ac:dyDescent="0.2">
      <c r="A90" s="75">
        <v>71</v>
      </c>
      <c r="B90" s="89">
        <f t="shared" si="21"/>
        <v>44.77</v>
      </c>
      <c r="C90" s="283">
        <v>23653</v>
      </c>
      <c r="D90" s="411">
        <f t="shared" si="22"/>
        <v>6339.8704489613574</v>
      </c>
      <c r="E90" s="342">
        <f t="shared" si="25"/>
        <v>2142.8762117489387</v>
      </c>
      <c r="F90" s="338">
        <f t="shared" si="26"/>
        <v>126.79740897922716</v>
      </c>
      <c r="G90" s="407">
        <v>68</v>
      </c>
      <c r="H90" s="425">
        <f t="shared" si="27"/>
        <v>8677.5440696895239</v>
      </c>
      <c r="I90" s="79">
        <f t="shared" si="28"/>
        <v>1.5859000000000001</v>
      </c>
      <c r="J90" s="96">
        <f t="shared" si="19"/>
        <v>59.69</v>
      </c>
      <c r="K90" s="283">
        <v>23653</v>
      </c>
      <c r="L90" s="407">
        <f t="shared" si="23"/>
        <v>4755.1683699112082</v>
      </c>
      <c r="M90" s="342">
        <f t="shared" si="29"/>
        <v>1607.2469090299883</v>
      </c>
      <c r="N90" s="338">
        <f t="shared" si="30"/>
        <v>95.103367398224165</v>
      </c>
      <c r="O90" s="435">
        <v>41</v>
      </c>
      <c r="P90" s="425">
        <f t="shared" si="31"/>
        <v>6498.5186463394202</v>
      </c>
      <c r="Q90" s="79">
        <f t="shared" si="32"/>
        <v>1.1895</v>
      </c>
      <c r="R90" s="93">
        <f t="shared" si="20"/>
        <v>179.08</v>
      </c>
      <c r="S90" s="283">
        <v>23653</v>
      </c>
      <c r="T90" s="407">
        <f t="shared" si="24"/>
        <v>1584.9676122403393</v>
      </c>
      <c r="U90" s="387">
        <f t="shared" si="33"/>
        <v>535.71905293723466</v>
      </c>
      <c r="V90" s="338">
        <f t="shared" si="34"/>
        <v>31.699352244806789</v>
      </c>
      <c r="W90" s="435">
        <v>27</v>
      </c>
      <c r="X90" s="425">
        <f t="shared" si="35"/>
        <v>2179.386017422381</v>
      </c>
      <c r="Y90" s="79">
        <f t="shared" si="36"/>
        <v>0.39650000000000002</v>
      </c>
    </row>
    <row r="91" spans="1:25" s="46" customFormat="1" ht="16.5" customHeight="1" x14ac:dyDescent="0.2">
      <c r="A91" s="75">
        <v>72</v>
      </c>
      <c r="B91" s="89">
        <f t="shared" si="21"/>
        <v>44.9</v>
      </c>
      <c r="C91" s="283">
        <v>23653</v>
      </c>
      <c r="D91" s="411">
        <f t="shared" si="22"/>
        <v>6321.5144766146987</v>
      </c>
      <c r="E91" s="342">
        <f t="shared" si="25"/>
        <v>2136.6718930957682</v>
      </c>
      <c r="F91" s="338">
        <f t="shared" si="26"/>
        <v>126.43028953229397</v>
      </c>
      <c r="G91" s="407">
        <v>68</v>
      </c>
      <c r="H91" s="425">
        <f t="shared" si="27"/>
        <v>8652.6166592427617</v>
      </c>
      <c r="I91" s="79">
        <f t="shared" si="28"/>
        <v>1.6035999999999999</v>
      </c>
      <c r="J91" s="96">
        <f t="shared" si="19"/>
        <v>59.87</v>
      </c>
      <c r="K91" s="283">
        <v>23653</v>
      </c>
      <c r="L91" s="407">
        <f t="shared" si="23"/>
        <v>4740.871889093035</v>
      </c>
      <c r="M91" s="342">
        <f t="shared" si="29"/>
        <v>1602.4146985134457</v>
      </c>
      <c r="N91" s="338">
        <f t="shared" si="30"/>
        <v>94.817437781860704</v>
      </c>
      <c r="O91" s="435">
        <v>41</v>
      </c>
      <c r="P91" s="425">
        <f t="shared" si="31"/>
        <v>6479.1040253883411</v>
      </c>
      <c r="Q91" s="79">
        <f t="shared" si="32"/>
        <v>1.2025999999999999</v>
      </c>
      <c r="R91" s="93">
        <f t="shared" si="20"/>
        <v>179.6</v>
      </c>
      <c r="S91" s="283">
        <v>23653</v>
      </c>
      <c r="T91" s="407">
        <f t="shared" si="24"/>
        <v>1580.3786191536747</v>
      </c>
      <c r="U91" s="387">
        <f t="shared" si="33"/>
        <v>534.16797327394204</v>
      </c>
      <c r="V91" s="338">
        <f t="shared" si="34"/>
        <v>31.607572383073492</v>
      </c>
      <c r="W91" s="435">
        <v>27</v>
      </c>
      <c r="X91" s="425">
        <f t="shared" si="35"/>
        <v>2173.1541648106904</v>
      </c>
      <c r="Y91" s="79">
        <f t="shared" si="36"/>
        <v>0.40089999999999998</v>
      </c>
    </row>
    <row r="92" spans="1:25" s="46" customFormat="1" ht="16.5" customHeight="1" x14ac:dyDescent="0.2">
      <c r="A92" s="75">
        <v>73</v>
      </c>
      <c r="B92" s="89">
        <f t="shared" si="21"/>
        <v>45.03</v>
      </c>
      <c r="C92" s="283">
        <v>23653</v>
      </c>
      <c r="D92" s="411">
        <f t="shared" si="22"/>
        <v>6303.2644903397722</v>
      </c>
      <c r="E92" s="342">
        <f t="shared" si="25"/>
        <v>2130.503397734843</v>
      </c>
      <c r="F92" s="338">
        <f t="shared" si="26"/>
        <v>126.06528980679545</v>
      </c>
      <c r="G92" s="407">
        <v>68</v>
      </c>
      <c r="H92" s="425">
        <f t="shared" si="27"/>
        <v>8627.8331778814099</v>
      </c>
      <c r="I92" s="79">
        <f t="shared" si="28"/>
        <v>1.6211</v>
      </c>
      <c r="J92" s="96">
        <f t="shared" si="19"/>
        <v>60.04</v>
      </c>
      <c r="K92" s="283">
        <v>23653</v>
      </c>
      <c r="L92" s="407">
        <f t="shared" si="23"/>
        <v>4727.4483677548305</v>
      </c>
      <c r="M92" s="342">
        <f t="shared" si="29"/>
        <v>1597.8775483011325</v>
      </c>
      <c r="N92" s="338">
        <f t="shared" si="30"/>
        <v>94.548967355096607</v>
      </c>
      <c r="O92" s="435">
        <v>41</v>
      </c>
      <c r="P92" s="425">
        <f t="shared" si="31"/>
        <v>6460.8748834110593</v>
      </c>
      <c r="Q92" s="79">
        <f t="shared" si="32"/>
        <v>1.2159</v>
      </c>
      <c r="R92" s="93">
        <f t="shared" si="20"/>
        <v>180.12</v>
      </c>
      <c r="S92" s="283">
        <v>23653</v>
      </c>
      <c r="T92" s="407">
        <f t="shared" si="24"/>
        <v>1575.8161225849431</v>
      </c>
      <c r="U92" s="387">
        <f t="shared" si="33"/>
        <v>532.62584943371075</v>
      </c>
      <c r="V92" s="338">
        <f t="shared" si="34"/>
        <v>31.516322451698862</v>
      </c>
      <c r="W92" s="435">
        <v>27</v>
      </c>
      <c r="X92" s="425">
        <f t="shared" si="35"/>
        <v>2166.9582944703525</v>
      </c>
      <c r="Y92" s="79">
        <f t="shared" si="36"/>
        <v>0.40529999999999999</v>
      </c>
    </row>
    <row r="93" spans="1:25" s="46" customFormat="1" ht="16.5" customHeight="1" x14ac:dyDescent="0.2">
      <c r="A93" s="75">
        <v>74</v>
      </c>
      <c r="B93" s="89">
        <f t="shared" si="21"/>
        <v>45.16</v>
      </c>
      <c r="C93" s="283">
        <v>23653</v>
      </c>
      <c r="D93" s="411">
        <f t="shared" si="22"/>
        <v>6285.1195748449954</v>
      </c>
      <c r="E93" s="342">
        <f t="shared" si="25"/>
        <v>2124.3704162976082</v>
      </c>
      <c r="F93" s="338">
        <f t="shared" si="26"/>
        <v>125.70239149689991</v>
      </c>
      <c r="G93" s="407">
        <v>68</v>
      </c>
      <c r="H93" s="425">
        <f t="shared" si="27"/>
        <v>8603.1923826395032</v>
      </c>
      <c r="I93" s="79">
        <f t="shared" si="28"/>
        <v>1.6386000000000001</v>
      </c>
      <c r="J93" s="96">
        <f t="shared" si="19"/>
        <v>60.21</v>
      </c>
      <c r="K93" s="283">
        <v>23653</v>
      </c>
      <c r="L93" s="407">
        <f t="shared" si="23"/>
        <v>4714.1006477329347</v>
      </c>
      <c r="M93" s="342">
        <f t="shared" si="29"/>
        <v>1593.3660189337318</v>
      </c>
      <c r="N93" s="338">
        <f t="shared" si="30"/>
        <v>94.282012954658697</v>
      </c>
      <c r="O93" s="435">
        <v>41</v>
      </c>
      <c r="P93" s="425">
        <f t="shared" si="31"/>
        <v>6442.7486796213252</v>
      </c>
      <c r="Q93" s="79">
        <f t="shared" si="32"/>
        <v>1.2290000000000001</v>
      </c>
      <c r="R93" s="93">
        <f t="shared" si="20"/>
        <v>180.63</v>
      </c>
      <c r="S93" s="283">
        <v>23653</v>
      </c>
      <c r="T93" s="407">
        <f t="shared" si="24"/>
        <v>1571.3668825776449</v>
      </c>
      <c r="U93" s="387">
        <f t="shared" si="33"/>
        <v>531.12200631124392</v>
      </c>
      <c r="V93" s="338">
        <f t="shared" si="34"/>
        <v>31.4273376515529</v>
      </c>
      <c r="W93" s="435">
        <v>27</v>
      </c>
      <c r="X93" s="425">
        <f t="shared" si="35"/>
        <v>2160.916226540442</v>
      </c>
      <c r="Y93" s="79">
        <f t="shared" si="36"/>
        <v>0.40970000000000001</v>
      </c>
    </row>
    <row r="94" spans="1:25" s="46" customFormat="1" ht="16.5" customHeight="1" x14ac:dyDescent="0.2">
      <c r="A94" s="75">
        <v>75</v>
      </c>
      <c r="B94" s="89">
        <f t="shared" si="21"/>
        <v>45.28</v>
      </c>
      <c r="C94" s="283">
        <v>23653</v>
      </c>
      <c r="D94" s="411">
        <f t="shared" si="22"/>
        <v>6268.4628975265023</v>
      </c>
      <c r="E94" s="342">
        <f t="shared" si="25"/>
        <v>2118.7404593639576</v>
      </c>
      <c r="F94" s="338">
        <f t="shared" si="26"/>
        <v>125.36925795053004</v>
      </c>
      <c r="G94" s="407">
        <v>68</v>
      </c>
      <c r="H94" s="425">
        <f t="shared" si="27"/>
        <v>8580.5726148409885</v>
      </c>
      <c r="I94" s="79">
        <f t="shared" si="28"/>
        <v>1.6564000000000001</v>
      </c>
      <c r="J94" s="96">
        <f t="shared" si="19"/>
        <v>60.38</v>
      </c>
      <c r="K94" s="283">
        <v>23653</v>
      </c>
      <c r="L94" s="407">
        <f t="shared" si="23"/>
        <v>4700.8280887711162</v>
      </c>
      <c r="M94" s="342">
        <f t="shared" si="29"/>
        <v>1588.8798940046372</v>
      </c>
      <c r="N94" s="338">
        <f t="shared" si="30"/>
        <v>94.016561775422332</v>
      </c>
      <c r="O94" s="435">
        <v>41</v>
      </c>
      <c r="P94" s="425">
        <f t="shared" si="31"/>
        <v>6424.7245445511753</v>
      </c>
      <c r="Q94" s="79">
        <f t="shared" si="32"/>
        <v>1.2421</v>
      </c>
      <c r="R94" s="93">
        <f t="shared" si="20"/>
        <v>181.14</v>
      </c>
      <c r="S94" s="283">
        <v>23653</v>
      </c>
      <c r="T94" s="407">
        <f t="shared" si="24"/>
        <v>1566.9426962570392</v>
      </c>
      <c r="U94" s="387">
        <f t="shared" si="33"/>
        <v>529.62663133487922</v>
      </c>
      <c r="V94" s="338">
        <f t="shared" si="34"/>
        <v>31.338853925140786</v>
      </c>
      <c r="W94" s="435">
        <v>27</v>
      </c>
      <c r="X94" s="425">
        <f t="shared" si="35"/>
        <v>2154.9081815170593</v>
      </c>
      <c r="Y94" s="79">
        <f t="shared" si="36"/>
        <v>0.41399999999999998</v>
      </c>
    </row>
    <row r="95" spans="1:25" s="46" customFormat="1" ht="16.5" customHeight="1" x14ac:dyDescent="0.2">
      <c r="A95" s="75">
        <v>76</v>
      </c>
      <c r="B95" s="89">
        <f t="shared" si="21"/>
        <v>45.41</v>
      </c>
      <c r="C95" s="283">
        <v>23653</v>
      </c>
      <c r="D95" s="411">
        <f t="shared" si="22"/>
        <v>6250.5175071570156</v>
      </c>
      <c r="E95" s="342">
        <f t="shared" si="25"/>
        <v>2112.6749174190709</v>
      </c>
      <c r="F95" s="338">
        <f t="shared" si="26"/>
        <v>125.01035014314031</v>
      </c>
      <c r="G95" s="407">
        <v>68</v>
      </c>
      <c r="H95" s="425">
        <f t="shared" si="27"/>
        <v>8556.202774719226</v>
      </c>
      <c r="I95" s="79">
        <f t="shared" si="28"/>
        <v>1.6736</v>
      </c>
      <c r="J95" s="96">
        <f t="shared" si="19"/>
        <v>60.55</v>
      </c>
      <c r="K95" s="283">
        <v>23653</v>
      </c>
      <c r="L95" s="407">
        <f t="shared" si="23"/>
        <v>4687.6300578034679</v>
      </c>
      <c r="M95" s="342">
        <f t="shared" si="29"/>
        <v>1584.4189595375719</v>
      </c>
      <c r="N95" s="338">
        <f t="shared" si="30"/>
        <v>93.75260115606936</v>
      </c>
      <c r="O95" s="435">
        <v>41</v>
      </c>
      <c r="P95" s="425">
        <f t="shared" si="31"/>
        <v>6406.8016184971093</v>
      </c>
      <c r="Q95" s="79">
        <f t="shared" si="32"/>
        <v>1.2552000000000001</v>
      </c>
      <c r="R95" s="93">
        <f t="shared" si="20"/>
        <v>181.64</v>
      </c>
      <c r="S95" s="283">
        <v>23653</v>
      </c>
      <c r="T95" s="407">
        <f t="shared" si="24"/>
        <v>1562.6293767892539</v>
      </c>
      <c r="U95" s="387">
        <f t="shared" si="33"/>
        <v>528.16872935476772</v>
      </c>
      <c r="V95" s="338">
        <f t="shared" si="34"/>
        <v>31.252587535785079</v>
      </c>
      <c r="W95" s="435">
        <v>27</v>
      </c>
      <c r="X95" s="425">
        <f t="shared" si="35"/>
        <v>2149.0506936798065</v>
      </c>
      <c r="Y95" s="79">
        <f t="shared" si="36"/>
        <v>0.41839999999999999</v>
      </c>
    </row>
    <row r="96" spans="1:25" s="46" customFormat="1" ht="16.5" customHeight="1" x14ac:dyDescent="0.2">
      <c r="A96" s="75">
        <v>77</v>
      </c>
      <c r="B96" s="89">
        <f t="shared" si="21"/>
        <v>45.53</v>
      </c>
      <c r="C96" s="283">
        <v>23653</v>
      </c>
      <c r="D96" s="411">
        <f t="shared" si="22"/>
        <v>6234.0434878102351</v>
      </c>
      <c r="E96" s="342">
        <f t="shared" si="25"/>
        <v>2107.1066988798593</v>
      </c>
      <c r="F96" s="338">
        <f t="shared" si="26"/>
        <v>124.6808697562047</v>
      </c>
      <c r="G96" s="407">
        <v>68</v>
      </c>
      <c r="H96" s="425">
        <f t="shared" si="27"/>
        <v>8533.831056446299</v>
      </c>
      <c r="I96" s="79">
        <f t="shared" si="28"/>
        <v>1.6912</v>
      </c>
      <c r="J96" s="96">
        <f t="shared" si="19"/>
        <v>60.71</v>
      </c>
      <c r="K96" s="283">
        <v>23653</v>
      </c>
      <c r="L96" s="407">
        <f t="shared" si="23"/>
        <v>4675.2759018283641</v>
      </c>
      <c r="M96" s="342">
        <f t="shared" si="29"/>
        <v>1580.243254817987</v>
      </c>
      <c r="N96" s="338">
        <f t="shared" si="30"/>
        <v>93.505518036567281</v>
      </c>
      <c r="O96" s="435">
        <v>41</v>
      </c>
      <c r="P96" s="425">
        <f t="shared" si="31"/>
        <v>6390.024674682918</v>
      </c>
      <c r="Q96" s="79">
        <f t="shared" si="32"/>
        <v>1.2683</v>
      </c>
      <c r="R96" s="93">
        <f t="shared" si="20"/>
        <v>182.13</v>
      </c>
      <c r="S96" s="283">
        <v>23653</v>
      </c>
      <c r="T96" s="407">
        <f t="shared" si="24"/>
        <v>1558.425300609455</v>
      </c>
      <c r="U96" s="387">
        <f t="shared" si="33"/>
        <v>526.74775160599575</v>
      </c>
      <c r="V96" s="338">
        <f t="shared" si="34"/>
        <v>31.168506012189102</v>
      </c>
      <c r="W96" s="435">
        <v>27</v>
      </c>
      <c r="X96" s="425">
        <f t="shared" si="35"/>
        <v>2143.3415582276398</v>
      </c>
      <c r="Y96" s="79">
        <f t="shared" si="36"/>
        <v>0.42280000000000001</v>
      </c>
    </row>
    <row r="97" spans="1:25" s="46" customFormat="1" ht="16.5" customHeight="1" x14ac:dyDescent="0.2">
      <c r="A97" s="75">
        <v>78</v>
      </c>
      <c r="B97" s="89">
        <f t="shared" si="21"/>
        <v>45.65</v>
      </c>
      <c r="C97" s="283">
        <v>23653</v>
      </c>
      <c r="D97" s="411">
        <f t="shared" si="22"/>
        <v>6217.6560788608977</v>
      </c>
      <c r="E97" s="342">
        <f t="shared" si="25"/>
        <v>2101.5677546549832</v>
      </c>
      <c r="F97" s="338">
        <f t="shared" si="26"/>
        <v>124.35312157721796</v>
      </c>
      <c r="G97" s="407">
        <v>68</v>
      </c>
      <c r="H97" s="425">
        <f t="shared" si="27"/>
        <v>8511.5769550930981</v>
      </c>
      <c r="I97" s="79">
        <f t="shared" si="28"/>
        <v>1.7087000000000001</v>
      </c>
      <c r="J97" s="96">
        <f t="shared" si="19"/>
        <v>60.87</v>
      </c>
      <c r="K97" s="283">
        <v>23653</v>
      </c>
      <c r="L97" s="407">
        <f t="shared" si="23"/>
        <v>4662.9866929521941</v>
      </c>
      <c r="M97" s="342">
        <f t="shared" si="29"/>
        <v>1576.0895022178415</v>
      </c>
      <c r="N97" s="338">
        <f t="shared" si="30"/>
        <v>93.259733859043877</v>
      </c>
      <c r="O97" s="435">
        <v>41</v>
      </c>
      <c r="P97" s="425">
        <f t="shared" si="31"/>
        <v>6373.3359290290791</v>
      </c>
      <c r="Q97" s="79">
        <f t="shared" si="32"/>
        <v>1.2814000000000001</v>
      </c>
      <c r="R97" s="93">
        <f t="shared" si="20"/>
        <v>182.61</v>
      </c>
      <c r="S97" s="283">
        <v>23653</v>
      </c>
      <c r="T97" s="407">
        <f t="shared" si="24"/>
        <v>1554.3288976507311</v>
      </c>
      <c r="U97" s="387">
        <f t="shared" si="33"/>
        <v>525.36316740594702</v>
      </c>
      <c r="V97" s="338">
        <f t="shared" si="34"/>
        <v>31.086577953014622</v>
      </c>
      <c r="W97" s="435">
        <v>27</v>
      </c>
      <c r="X97" s="425">
        <f t="shared" si="35"/>
        <v>2137.7786430096926</v>
      </c>
      <c r="Y97" s="79">
        <f t="shared" si="36"/>
        <v>0.42709999999999998</v>
      </c>
    </row>
    <row r="98" spans="1:25" s="46" customFormat="1" ht="16.5" customHeight="1" x14ac:dyDescent="0.2">
      <c r="A98" s="75">
        <v>79</v>
      </c>
      <c r="B98" s="89">
        <f t="shared" si="21"/>
        <v>45.77</v>
      </c>
      <c r="C98" s="283">
        <v>23653</v>
      </c>
      <c r="D98" s="411">
        <f t="shared" si="22"/>
        <v>6201.3545990823677</v>
      </c>
      <c r="E98" s="342">
        <f t="shared" si="25"/>
        <v>2096.0578544898399</v>
      </c>
      <c r="F98" s="338">
        <f t="shared" si="26"/>
        <v>124.02709198164736</v>
      </c>
      <c r="G98" s="407">
        <v>68</v>
      </c>
      <c r="H98" s="425">
        <f t="shared" si="27"/>
        <v>8489.4395455538543</v>
      </c>
      <c r="I98" s="79">
        <f t="shared" si="28"/>
        <v>1.726</v>
      </c>
      <c r="J98" s="96">
        <f t="shared" si="19"/>
        <v>61.03</v>
      </c>
      <c r="K98" s="283">
        <v>23653</v>
      </c>
      <c r="L98" s="407">
        <f t="shared" si="23"/>
        <v>4650.7619203670329</v>
      </c>
      <c r="M98" s="342">
        <f t="shared" si="29"/>
        <v>1571.9575290840569</v>
      </c>
      <c r="N98" s="338">
        <f t="shared" si="30"/>
        <v>93.015238407340661</v>
      </c>
      <c r="O98" s="435">
        <v>41</v>
      </c>
      <c r="P98" s="425">
        <f t="shared" si="31"/>
        <v>6356.7346878584303</v>
      </c>
      <c r="Q98" s="79">
        <f t="shared" si="32"/>
        <v>1.2944</v>
      </c>
      <c r="R98" s="93">
        <f t="shared" si="20"/>
        <v>183.09</v>
      </c>
      <c r="S98" s="283">
        <v>23653</v>
      </c>
      <c r="T98" s="407">
        <f t="shared" si="24"/>
        <v>1550.2539734556776</v>
      </c>
      <c r="U98" s="387">
        <f t="shared" si="33"/>
        <v>523.98584302801896</v>
      </c>
      <c r="V98" s="338">
        <f t="shared" si="34"/>
        <v>31.005079469113554</v>
      </c>
      <c r="W98" s="435">
        <v>27</v>
      </c>
      <c r="X98" s="425">
        <f t="shared" si="35"/>
        <v>2132.2448959528106</v>
      </c>
      <c r="Y98" s="79">
        <f t="shared" si="36"/>
        <v>0.43149999999999999</v>
      </c>
    </row>
    <row r="99" spans="1:25" s="46" customFormat="1" ht="16.5" customHeight="1" x14ac:dyDescent="0.2">
      <c r="A99" s="83">
        <v>80</v>
      </c>
      <c r="B99" s="89">
        <f t="shared" si="21"/>
        <v>45.89</v>
      </c>
      <c r="C99" s="283">
        <v>23653</v>
      </c>
      <c r="D99" s="411">
        <f t="shared" si="22"/>
        <v>6185.1383743735023</v>
      </c>
      <c r="E99" s="342">
        <f t="shared" si="25"/>
        <v>2090.5767705382436</v>
      </c>
      <c r="F99" s="338">
        <f t="shared" si="26"/>
        <v>123.70276748747006</v>
      </c>
      <c r="G99" s="407">
        <v>68</v>
      </c>
      <c r="H99" s="425">
        <f t="shared" si="27"/>
        <v>8467.4179123992162</v>
      </c>
      <c r="I99" s="79">
        <f t="shared" si="28"/>
        <v>1.7433000000000001</v>
      </c>
      <c r="J99" s="96">
        <f t="shared" si="19"/>
        <v>61.19</v>
      </c>
      <c r="K99" s="283">
        <v>23653</v>
      </c>
      <c r="L99" s="407">
        <f t="shared" si="23"/>
        <v>4638.6010786076158</v>
      </c>
      <c r="M99" s="342">
        <f t="shared" si="29"/>
        <v>1567.8471645693739</v>
      </c>
      <c r="N99" s="338">
        <f t="shared" si="30"/>
        <v>92.772021572152312</v>
      </c>
      <c r="O99" s="435">
        <v>41</v>
      </c>
      <c r="P99" s="425">
        <f t="shared" si="31"/>
        <v>6340.2202647491422</v>
      </c>
      <c r="Q99" s="79">
        <f t="shared" si="32"/>
        <v>1.3073999999999999</v>
      </c>
      <c r="R99" s="93">
        <f t="shared" si="20"/>
        <v>183.56</v>
      </c>
      <c r="S99" s="283">
        <v>23653</v>
      </c>
      <c r="T99" s="407">
        <f t="shared" si="24"/>
        <v>1546.2845935933756</v>
      </c>
      <c r="U99" s="387">
        <f t="shared" si="33"/>
        <v>522.64419263456091</v>
      </c>
      <c r="V99" s="338">
        <f t="shared" si="34"/>
        <v>30.925691871867514</v>
      </c>
      <c r="W99" s="435">
        <v>27</v>
      </c>
      <c r="X99" s="425">
        <f t="shared" si="35"/>
        <v>2126.8544780998041</v>
      </c>
      <c r="Y99" s="79">
        <f t="shared" si="36"/>
        <v>0.43580000000000002</v>
      </c>
    </row>
    <row r="100" spans="1:25" s="46" customFormat="1" ht="16.5" customHeight="1" x14ac:dyDescent="0.2">
      <c r="A100" s="75">
        <v>81</v>
      </c>
      <c r="B100" s="89">
        <f t="shared" si="21"/>
        <v>46.01</v>
      </c>
      <c r="C100" s="283">
        <v>23653</v>
      </c>
      <c r="D100" s="411">
        <f t="shared" si="22"/>
        <v>6169.0067376657244</v>
      </c>
      <c r="E100" s="342">
        <f t="shared" si="25"/>
        <v>2085.1242773310146</v>
      </c>
      <c r="F100" s="338">
        <f t="shared" si="26"/>
        <v>123.38013475331449</v>
      </c>
      <c r="G100" s="407">
        <v>68</v>
      </c>
      <c r="H100" s="425">
        <f t="shared" si="27"/>
        <v>8445.5111497500548</v>
      </c>
      <c r="I100" s="79">
        <f t="shared" si="28"/>
        <v>1.7605</v>
      </c>
      <c r="J100" s="96">
        <f t="shared" si="19"/>
        <v>61.34</v>
      </c>
      <c r="K100" s="283">
        <v>23653</v>
      </c>
      <c r="L100" s="407">
        <f t="shared" si="23"/>
        <v>4627.2579067492661</v>
      </c>
      <c r="M100" s="342">
        <f t="shared" si="29"/>
        <v>1564.0131724812518</v>
      </c>
      <c r="N100" s="338">
        <f t="shared" si="30"/>
        <v>92.545158134985329</v>
      </c>
      <c r="O100" s="435">
        <v>41</v>
      </c>
      <c r="P100" s="425">
        <f t="shared" si="31"/>
        <v>6324.8162373655032</v>
      </c>
      <c r="Q100" s="79">
        <f t="shared" si="32"/>
        <v>1.3205</v>
      </c>
      <c r="R100" s="93">
        <f t="shared" si="20"/>
        <v>184.03</v>
      </c>
      <c r="S100" s="283">
        <v>23653</v>
      </c>
      <c r="T100" s="407">
        <f t="shared" si="24"/>
        <v>1542.3354887790035</v>
      </c>
      <c r="U100" s="387">
        <f t="shared" si="33"/>
        <v>521.30939520730317</v>
      </c>
      <c r="V100" s="338">
        <f t="shared" si="34"/>
        <v>30.84670977558007</v>
      </c>
      <c r="W100" s="435">
        <v>27</v>
      </c>
      <c r="X100" s="425">
        <f t="shared" si="35"/>
        <v>2121.4915937618871</v>
      </c>
      <c r="Y100" s="79">
        <f t="shared" si="36"/>
        <v>0.44009999999999999</v>
      </c>
    </row>
    <row r="101" spans="1:25" s="46" customFormat="1" ht="16.5" customHeight="1" x14ac:dyDescent="0.2">
      <c r="A101" s="75">
        <v>82</v>
      </c>
      <c r="B101" s="89">
        <f t="shared" si="21"/>
        <v>46.12</v>
      </c>
      <c r="C101" s="283">
        <v>23653</v>
      </c>
      <c r="D101" s="411">
        <f t="shared" si="22"/>
        <v>6154.2931483087596</v>
      </c>
      <c r="E101" s="342">
        <f t="shared" si="25"/>
        <v>2080.1510841283607</v>
      </c>
      <c r="F101" s="338">
        <f t="shared" si="26"/>
        <v>123.0858629661752</v>
      </c>
      <c r="G101" s="407">
        <v>68</v>
      </c>
      <c r="H101" s="425">
        <f t="shared" si="27"/>
        <v>8425.5300954032937</v>
      </c>
      <c r="I101" s="79">
        <f t="shared" si="28"/>
        <v>1.778</v>
      </c>
      <c r="J101" s="96">
        <f t="shared" si="19"/>
        <v>61.5</v>
      </c>
      <c r="K101" s="283">
        <v>23653</v>
      </c>
      <c r="L101" s="407">
        <f t="shared" si="23"/>
        <v>4615.2195121951227</v>
      </c>
      <c r="M101" s="342">
        <f t="shared" si="29"/>
        <v>1559.9441951219512</v>
      </c>
      <c r="N101" s="338">
        <f t="shared" si="30"/>
        <v>92.304390243902461</v>
      </c>
      <c r="O101" s="435">
        <v>41</v>
      </c>
      <c r="P101" s="425">
        <f t="shared" si="31"/>
        <v>6308.4680975609763</v>
      </c>
      <c r="Q101" s="79">
        <f t="shared" si="32"/>
        <v>1.3332999999999999</v>
      </c>
      <c r="R101" s="93">
        <f t="shared" si="20"/>
        <v>184.49</v>
      </c>
      <c r="S101" s="283">
        <v>23653</v>
      </c>
      <c r="T101" s="407">
        <f t="shared" si="24"/>
        <v>1538.4898910510053</v>
      </c>
      <c r="U101" s="387">
        <f t="shared" si="33"/>
        <v>520.00958317523975</v>
      </c>
      <c r="V101" s="338">
        <f t="shared" si="34"/>
        <v>30.769797821020106</v>
      </c>
      <c r="W101" s="435">
        <v>27</v>
      </c>
      <c r="X101" s="425">
        <f t="shared" si="35"/>
        <v>2116.2692720472651</v>
      </c>
      <c r="Y101" s="79">
        <f t="shared" si="36"/>
        <v>0.44450000000000001</v>
      </c>
    </row>
    <row r="102" spans="1:25" s="46" customFormat="1" ht="16.5" customHeight="1" x14ac:dyDescent="0.2">
      <c r="A102" s="75">
        <v>83</v>
      </c>
      <c r="B102" s="89">
        <f t="shared" si="21"/>
        <v>46.24</v>
      </c>
      <c r="C102" s="283">
        <v>23653</v>
      </c>
      <c r="D102" s="411">
        <f t="shared" si="22"/>
        <v>6138.3217993079579</v>
      </c>
      <c r="E102" s="342">
        <f t="shared" si="25"/>
        <v>2074.7527681660895</v>
      </c>
      <c r="F102" s="338">
        <f t="shared" si="26"/>
        <v>122.76643598615917</v>
      </c>
      <c r="G102" s="407">
        <v>68</v>
      </c>
      <c r="H102" s="425">
        <f t="shared" si="27"/>
        <v>8403.8410034602057</v>
      </c>
      <c r="I102" s="79">
        <f t="shared" si="28"/>
        <v>1.7949999999999999</v>
      </c>
      <c r="J102" s="96">
        <f t="shared" si="19"/>
        <v>61.65</v>
      </c>
      <c r="K102" s="283">
        <v>23653</v>
      </c>
      <c r="L102" s="407">
        <f t="shared" si="23"/>
        <v>4603.9902676399024</v>
      </c>
      <c r="M102" s="342">
        <f t="shared" si="29"/>
        <v>1556.1487104622868</v>
      </c>
      <c r="N102" s="338">
        <f t="shared" si="30"/>
        <v>92.079805352798047</v>
      </c>
      <c r="O102" s="435">
        <v>41</v>
      </c>
      <c r="P102" s="425">
        <f t="shared" si="31"/>
        <v>6293.2187834549868</v>
      </c>
      <c r="Q102" s="79">
        <f t="shared" si="32"/>
        <v>1.3463000000000001</v>
      </c>
      <c r="R102" s="93">
        <f t="shared" si="20"/>
        <v>184.95</v>
      </c>
      <c r="S102" s="283">
        <v>23653</v>
      </c>
      <c r="T102" s="407">
        <f t="shared" si="24"/>
        <v>1534.6634225466344</v>
      </c>
      <c r="U102" s="387">
        <f t="shared" si="33"/>
        <v>518.71623682076233</v>
      </c>
      <c r="V102" s="338">
        <f t="shared" si="34"/>
        <v>30.693268450932688</v>
      </c>
      <c r="W102" s="435">
        <v>27</v>
      </c>
      <c r="X102" s="425">
        <f t="shared" si="35"/>
        <v>2111.0729278183294</v>
      </c>
      <c r="Y102" s="79">
        <f t="shared" si="36"/>
        <v>0.44879999999999998</v>
      </c>
    </row>
    <row r="103" spans="1:25" s="46" customFormat="1" ht="16.5" customHeight="1" x14ac:dyDescent="0.2">
      <c r="A103" s="75">
        <v>84</v>
      </c>
      <c r="B103" s="89">
        <f t="shared" si="21"/>
        <v>46.35</v>
      </c>
      <c r="C103" s="283">
        <v>23653</v>
      </c>
      <c r="D103" s="411">
        <f t="shared" si="22"/>
        <v>6123.7540453074425</v>
      </c>
      <c r="E103" s="342">
        <f t="shared" si="25"/>
        <v>2069.8288673139155</v>
      </c>
      <c r="F103" s="338">
        <f t="shared" si="26"/>
        <v>122.47508090614885</v>
      </c>
      <c r="G103" s="407">
        <v>68</v>
      </c>
      <c r="H103" s="425">
        <f t="shared" si="27"/>
        <v>8384.0579935275073</v>
      </c>
      <c r="I103" s="79">
        <f t="shared" si="28"/>
        <v>1.8123</v>
      </c>
      <c r="J103" s="96">
        <f t="shared" si="19"/>
        <v>61.8</v>
      </c>
      <c r="K103" s="283">
        <v>23653</v>
      </c>
      <c r="L103" s="407">
        <f t="shared" si="23"/>
        <v>4592.8155339805835</v>
      </c>
      <c r="M103" s="342">
        <f t="shared" si="29"/>
        <v>1552.3716504854372</v>
      </c>
      <c r="N103" s="338">
        <f t="shared" si="30"/>
        <v>91.856310679611667</v>
      </c>
      <c r="O103" s="435">
        <v>41</v>
      </c>
      <c r="P103" s="425">
        <f t="shared" si="31"/>
        <v>6278.0434951456327</v>
      </c>
      <c r="Q103" s="79">
        <f t="shared" si="32"/>
        <v>1.3592</v>
      </c>
      <c r="R103" s="93">
        <f t="shared" si="20"/>
        <v>185.4</v>
      </c>
      <c r="S103" s="283">
        <v>23653</v>
      </c>
      <c r="T103" s="407">
        <f t="shared" si="24"/>
        <v>1530.9385113268606</v>
      </c>
      <c r="U103" s="387">
        <f t="shared" si="33"/>
        <v>517.45721682847886</v>
      </c>
      <c r="V103" s="338">
        <f t="shared" si="34"/>
        <v>30.618770226537212</v>
      </c>
      <c r="W103" s="435">
        <v>27</v>
      </c>
      <c r="X103" s="425">
        <f t="shared" si="35"/>
        <v>2106.0144983818768</v>
      </c>
      <c r="Y103" s="79">
        <f t="shared" si="36"/>
        <v>0.4531</v>
      </c>
    </row>
    <row r="104" spans="1:25" s="46" customFormat="1" ht="16.5" customHeight="1" x14ac:dyDescent="0.2">
      <c r="A104" s="75">
        <v>85</v>
      </c>
      <c r="B104" s="89">
        <f t="shared" ref="B104:B119" si="37">ROUND(9.4*LN($A104)+4.7,2)</f>
        <v>46.46</v>
      </c>
      <c r="C104" s="283">
        <v>23653</v>
      </c>
      <c r="D104" s="411">
        <f t="shared" si="22"/>
        <v>6109.2552733534221</v>
      </c>
      <c r="E104" s="342">
        <f t="shared" si="25"/>
        <v>2064.9282823934564</v>
      </c>
      <c r="F104" s="338">
        <f t="shared" si="26"/>
        <v>122.18510546706844</v>
      </c>
      <c r="G104" s="407">
        <v>68</v>
      </c>
      <c r="H104" s="425">
        <f t="shared" si="27"/>
        <v>8364.3686612139463</v>
      </c>
      <c r="I104" s="79">
        <f t="shared" si="28"/>
        <v>1.8294999999999999</v>
      </c>
      <c r="J104" s="96">
        <f t="shared" si="19"/>
        <v>61.95</v>
      </c>
      <c r="K104" s="283">
        <v>23653</v>
      </c>
      <c r="L104" s="407">
        <f t="shared" si="23"/>
        <v>4581.6949152542365</v>
      </c>
      <c r="M104" s="342">
        <f t="shared" si="29"/>
        <v>1548.6128813559319</v>
      </c>
      <c r="N104" s="338">
        <f t="shared" si="30"/>
        <v>91.633898305084728</v>
      </c>
      <c r="O104" s="435">
        <v>41</v>
      </c>
      <c r="P104" s="425">
        <f t="shared" si="31"/>
        <v>6262.9416949152528</v>
      </c>
      <c r="Q104" s="79">
        <f t="shared" si="32"/>
        <v>1.3721000000000001</v>
      </c>
      <c r="R104" s="93">
        <f t="shared" si="20"/>
        <v>185.84</v>
      </c>
      <c r="S104" s="283">
        <v>23653</v>
      </c>
      <c r="T104" s="407">
        <f t="shared" si="24"/>
        <v>1527.3138183383555</v>
      </c>
      <c r="U104" s="387">
        <f t="shared" si="33"/>
        <v>516.23207059836409</v>
      </c>
      <c r="V104" s="338">
        <f t="shared" si="34"/>
        <v>30.54627636676711</v>
      </c>
      <c r="W104" s="435">
        <v>27</v>
      </c>
      <c r="X104" s="425">
        <f t="shared" si="35"/>
        <v>2101.0921653034866</v>
      </c>
      <c r="Y104" s="79">
        <f t="shared" si="36"/>
        <v>0.45739999999999997</v>
      </c>
    </row>
    <row r="105" spans="1:25" s="46" customFormat="1" ht="16.5" customHeight="1" x14ac:dyDescent="0.2">
      <c r="A105" s="75">
        <v>86</v>
      </c>
      <c r="B105" s="89">
        <f t="shared" si="37"/>
        <v>46.57</v>
      </c>
      <c r="C105" s="283">
        <v>23653</v>
      </c>
      <c r="D105" s="411">
        <f t="shared" si="22"/>
        <v>6094.8249946317374</v>
      </c>
      <c r="E105" s="342">
        <f t="shared" si="25"/>
        <v>2060.0508481855272</v>
      </c>
      <c r="F105" s="338">
        <f t="shared" si="26"/>
        <v>121.89649989263475</v>
      </c>
      <c r="G105" s="407">
        <v>68</v>
      </c>
      <c r="H105" s="425">
        <f t="shared" si="27"/>
        <v>8344.772342709899</v>
      </c>
      <c r="I105" s="79">
        <f t="shared" si="28"/>
        <v>1.8467</v>
      </c>
      <c r="J105" s="96">
        <f t="shared" ref="J105:J119" si="38">ROUND((9.4*LN(A105)+4.7)/0.75,2)</f>
        <v>62.09</v>
      </c>
      <c r="K105" s="283">
        <v>23653</v>
      </c>
      <c r="L105" s="407">
        <f t="shared" si="23"/>
        <v>4571.3641488162348</v>
      </c>
      <c r="M105" s="342">
        <f t="shared" si="29"/>
        <v>1545.1210822998871</v>
      </c>
      <c r="N105" s="338">
        <f t="shared" si="30"/>
        <v>91.42728297632469</v>
      </c>
      <c r="O105" s="435">
        <v>41</v>
      </c>
      <c r="P105" s="425">
        <f t="shared" si="31"/>
        <v>6248.9125140924471</v>
      </c>
      <c r="Q105" s="79">
        <f t="shared" si="32"/>
        <v>1.3851</v>
      </c>
      <c r="R105" s="93">
        <f t="shared" ref="R105:R119" si="39">ROUND((9.4*LN(A105)+4.7)/0.25,2)</f>
        <v>186.28</v>
      </c>
      <c r="S105" s="283">
        <v>23653</v>
      </c>
      <c r="T105" s="407">
        <f t="shared" si="24"/>
        <v>1523.7062486579343</v>
      </c>
      <c r="U105" s="387">
        <f t="shared" si="33"/>
        <v>515.01271204638181</v>
      </c>
      <c r="V105" s="338">
        <f t="shared" si="34"/>
        <v>30.474124973158688</v>
      </c>
      <c r="W105" s="435">
        <v>27</v>
      </c>
      <c r="X105" s="425">
        <f t="shared" si="35"/>
        <v>2096.1930856774748</v>
      </c>
      <c r="Y105" s="79">
        <f t="shared" si="36"/>
        <v>0.4617</v>
      </c>
    </row>
    <row r="106" spans="1:25" s="46" customFormat="1" ht="16.5" customHeight="1" x14ac:dyDescent="0.2">
      <c r="A106" s="75">
        <v>87</v>
      </c>
      <c r="B106" s="89">
        <f t="shared" si="37"/>
        <v>46.68</v>
      </c>
      <c r="C106" s="283">
        <v>23653</v>
      </c>
      <c r="D106" s="411">
        <f t="shared" si="22"/>
        <v>6080.4627249357318</v>
      </c>
      <c r="E106" s="342">
        <f t="shared" si="25"/>
        <v>2055.1964010282773</v>
      </c>
      <c r="F106" s="338">
        <f t="shared" si="26"/>
        <v>121.60925449871463</v>
      </c>
      <c r="G106" s="407">
        <v>68</v>
      </c>
      <c r="H106" s="425">
        <f t="shared" si="27"/>
        <v>8325.2683804627231</v>
      </c>
      <c r="I106" s="79">
        <f t="shared" si="28"/>
        <v>1.8637999999999999</v>
      </c>
      <c r="J106" s="96">
        <f t="shared" si="38"/>
        <v>62.24</v>
      </c>
      <c r="K106" s="283">
        <v>23653</v>
      </c>
      <c r="L106" s="407">
        <f t="shared" si="23"/>
        <v>4560.3470437017995</v>
      </c>
      <c r="M106" s="342">
        <f t="shared" si="29"/>
        <v>1541.3973007712082</v>
      </c>
      <c r="N106" s="338">
        <f t="shared" si="30"/>
        <v>91.206940874035993</v>
      </c>
      <c r="O106" s="435">
        <v>41</v>
      </c>
      <c r="P106" s="425">
        <f t="shared" si="31"/>
        <v>6233.9512853470442</v>
      </c>
      <c r="Q106" s="79">
        <f t="shared" si="32"/>
        <v>1.3977999999999999</v>
      </c>
      <c r="R106" s="93">
        <f t="shared" si="39"/>
        <v>186.72</v>
      </c>
      <c r="S106" s="283">
        <v>23653</v>
      </c>
      <c r="T106" s="407">
        <f t="shared" si="24"/>
        <v>1520.1156812339329</v>
      </c>
      <c r="U106" s="387">
        <f t="shared" si="33"/>
        <v>513.79910025706931</v>
      </c>
      <c r="V106" s="338">
        <f t="shared" si="34"/>
        <v>30.402313624678658</v>
      </c>
      <c r="W106" s="435">
        <v>27</v>
      </c>
      <c r="X106" s="425">
        <f t="shared" si="35"/>
        <v>2091.3170951156808</v>
      </c>
      <c r="Y106" s="79">
        <f t="shared" si="36"/>
        <v>0.46589999999999998</v>
      </c>
    </row>
    <row r="107" spans="1:25" s="46" customFormat="1" ht="16.5" customHeight="1" x14ac:dyDescent="0.2">
      <c r="A107" s="75">
        <v>88</v>
      </c>
      <c r="B107" s="89">
        <f t="shared" si="37"/>
        <v>46.79</v>
      </c>
      <c r="C107" s="283">
        <v>23653</v>
      </c>
      <c r="D107" s="411">
        <f t="shared" si="22"/>
        <v>6066.1679846120969</v>
      </c>
      <c r="E107" s="342">
        <f t="shared" si="25"/>
        <v>2050.3647787988884</v>
      </c>
      <c r="F107" s="338">
        <f t="shared" si="26"/>
        <v>121.32335969224194</v>
      </c>
      <c r="G107" s="407">
        <v>68</v>
      </c>
      <c r="H107" s="425">
        <f t="shared" si="27"/>
        <v>8305.8561231032272</v>
      </c>
      <c r="I107" s="79">
        <f t="shared" si="28"/>
        <v>1.8807</v>
      </c>
      <c r="J107" s="96">
        <f t="shared" si="38"/>
        <v>62.38</v>
      </c>
      <c r="K107" s="283">
        <v>23653</v>
      </c>
      <c r="L107" s="407">
        <f t="shared" si="23"/>
        <v>4550.1122154536706</v>
      </c>
      <c r="M107" s="342">
        <f t="shared" si="29"/>
        <v>1537.9379288233406</v>
      </c>
      <c r="N107" s="338">
        <f t="shared" si="30"/>
        <v>91.002244309073419</v>
      </c>
      <c r="O107" s="435">
        <v>41</v>
      </c>
      <c r="P107" s="425">
        <f t="shared" si="31"/>
        <v>6220.0523885860848</v>
      </c>
      <c r="Q107" s="79">
        <f t="shared" si="32"/>
        <v>1.4107000000000001</v>
      </c>
      <c r="R107" s="93">
        <f t="shared" si="39"/>
        <v>187.15</v>
      </c>
      <c r="S107" s="283">
        <v>23653</v>
      </c>
      <c r="T107" s="407">
        <f t="shared" si="24"/>
        <v>1516.6230296553565</v>
      </c>
      <c r="U107" s="387">
        <f t="shared" si="33"/>
        <v>512.61858402351049</v>
      </c>
      <c r="V107" s="338">
        <f t="shared" si="34"/>
        <v>30.332460593107129</v>
      </c>
      <c r="W107" s="435">
        <v>27</v>
      </c>
      <c r="X107" s="425">
        <f t="shared" si="35"/>
        <v>2086.574074271974</v>
      </c>
      <c r="Y107" s="79">
        <f t="shared" si="36"/>
        <v>0.47020000000000001</v>
      </c>
    </row>
    <row r="108" spans="1:25" s="46" customFormat="1" ht="16.5" customHeight="1" x14ac:dyDescent="0.2">
      <c r="A108" s="75">
        <v>89</v>
      </c>
      <c r="B108" s="89">
        <f t="shared" si="37"/>
        <v>46.89</v>
      </c>
      <c r="C108" s="283">
        <v>23653</v>
      </c>
      <c r="D108" s="411">
        <f t="shared" si="22"/>
        <v>6053.2309660908513</v>
      </c>
      <c r="E108" s="342">
        <f t="shared" si="25"/>
        <v>2045.9920665387076</v>
      </c>
      <c r="F108" s="338">
        <f t="shared" si="26"/>
        <v>121.06461932181703</v>
      </c>
      <c r="G108" s="407">
        <v>68</v>
      </c>
      <c r="H108" s="425">
        <f t="shared" si="27"/>
        <v>8288.2876519513757</v>
      </c>
      <c r="I108" s="79">
        <f t="shared" si="28"/>
        <v>1.8980999999999999</v>
      </c>
      <c r="J108" s="96">
        <f t="shared" si="38"/>
        <v>62.52</v>
      </c>
      <c r="K108" s="283">
        <v>23653</v>
      </c>
      <c r="L108" s="407">
        <f t="shared" si="23"/>
        <v>4539.9232245681387</v>
      </c>
      <c r="M108" s="342">
        <f t="shared" si="29"/>
        <v>1534.4940499040308</v>
      </c>
      <c r="N108" s="338">
        <f t="shared" si="30"/>
        <v>90.798464491362779</v>
      </c>
      <c r="O108" s="435">
        <v>41</v>
      </c>
      <c r="P108" s="425">
        <f t="shared" si="31"/>
        <v>6206.2157389635322</v>
      </c>
      <c r="Q108" s="79">
        <f t="shared" si="32"/>
        <v>1.4235</v>
      </c>
      <c r="R108" s="93">
        <f t="shared" si="39"/>
        <v>187.57</v>
      </c>
      <c r="S108" s="283">
        <v>23653</v>
      </c>
      <c r="T108" s="407">
        <f t="shared" si="24"/>
        <v>1513.2270618968919</v>
      </c>
      <c r="U108" s="387">
        <f t="shared" si="33"/>
        <v>511.47074692114938</v>
      </c>
      <c r="V108" s="338">
        <f t="shared" si="34"/>
        <v>30.264541237937838</v>
      </c>
      <c r="W108" s="435">
        <v>27</v>
      </c>
      <c r="X108" s="425">
        <f t="shared" si="35"/>
        <v>2081.9623500559792</v>
      </c>
      <c r="Y108" s="79">
        <f t="shared" si="36"/>
        <v>0.47449999999999998</v>
      </c>
    </row>
    <row r="109" spans="1:25" s="46" customFormat="1" ht="16.5" customHeight="1" x14ac:dyDescent="0.2">
      <c r="A109" s="83">
        <v>90</v>
      </c>
      <c r="B109" s="89">
        <f t="shared" si="37"/>
        <v>47</v>
      </c>
      <c r="C109" s="283">
        <v>23653</v>
      </c>
      <c r="D109" s="411">
        <f t="shared" si="22"/>
        <v>6039.0638297872338</v>
      </c>
      <c r="E109" s="342">
        <f t="shared" si="25"/>
        <v>2041.2035744680848</v>
      </c>
      <c r="F109" s="338">
        <f t="shared" si="26"/>
        <v>120.78127659574467</v>
      </c>
      <c r="G109" s="407">
        <v>68</v>
      </c>
      <c r="H109" s="425">
        <f t="shared" si="27"/>
        <v>8269.0486808510632</v>
      </c>
      <c r="I109" s="79">
        <f t="shared" si="28"/>
        <v>1.9149</v>
      </c>
      <c r="J109" s="96">
        <f t="shared" si="38"/>
        <v>62.66</v>
      </c>
      <c r="K109" s="283">
        <v>23653</v>
      </c>
      <c r="L109" s="407">
        <f t="shared" si="23"/>
        <v>4529.7797638046604</v>
      </c>
      <c r="M109" s="342">
        <f t="shared" si="29"/>
        <v>1531.0655601659751</v>
      </c>
      <c r="N109" s="338">
        <f t="shared" si="30"/>
        <v>90.595595276093206</v>
      </c>
      <c r="O109" s="435">
        <v>41</v>
      </c>
      <c r="P109" s="425">
        <f t="shared" si="31"/>
        <v>6192.4409192467292</v>
      </c>
      <c r="Q109" s="79">
        <f t="shared" si="32"/>
        <v>1.4362999999999999</v>
      </c>
      <c r="R109" s="93">
        <f t="shared" si="39"/>
        <v>187.99</v>
      </c>
      <c r="S109" s="283">
        <v>23653</v>
      </c>
      <c r="T109" s="407">
        <f t="shared" si="24"/>
        <v>1509.8462684185329</v>
      </c>
      <c r="U109" s="387">
        <f t="shared" si="33"/>
        <v>510.32803872546407</v>
      </c>
      <c r="V109" s="338">
        <f t="shared" si="34"/>
        <v>30.196925368370657</v>
      </c>
      <c r="W109" s="435">
        <v>27</v>
      </c>
      <c r="X109" s="425">
        <f t="shared" si="35"/>
        <v>2077.3712325123674</v>
      </c>
      <c r="Y109" s="79">
        <f t="shared" si="36"/>
        <v>0.47870000000000001</v>
      </c>
    </row>
    <row r="110" spans="1:25" s="46" customFormat="1" ht="16.5" customHeight="1" x14ac:dyDescent="0.2">
      <c r="A110" s="75">
        <v>91</v>
      </c>
      <c r="B110" s="89">
        <f t="shared" si="37"/>
        <v>47.1</v>
      </c>
      <c r="C110" s="283">
        <v>23653</v>
      </c>
      <c r="D110" s="411">
        <f t="shared" si="22"/>
        <v>6026.2420382165601</v>
      </c>
      <c r="E110" s="342">
        <f t="shared" si="25"/>
        <v>2036.8698089171971</v>
      </c>
      <c r="F110" s="338">
        <f t="shared" si="26"/>
        <v>120.5248407643312</v>
      </c>
      <c r="G110" s="407">
        <v>68</v>
      </c>
      <c r="H110" s="425">
        <f t="shared" si="27"/>
        <v>8251.636687898088</v>
      </c>
      <c r="I110" s="79">
        <f t="shared" si="28"/>
        <v>1.9320999999999999</v>
      </c>
      <c r="J110" s="96">
        <f t="shared" si="38"/>
        <v>62.8</v>
      </c>
      <c r="K110" s="283">
        <v>23653</v>
      </c>
      <c r="L110" s="407">
        <f t="shared" si="23"/>
        <v>4519.6815286624205</v>
      </c>
      <c r="M110" s="342">
        <f t="shared" si="29"/>
        <v>1527.652356687898</v>
      </c>
      <c r="N110" s="338">
        <f t="shared" si="30"/>
        <v>90.393630573248416</v>
      </c>
      <c r="O110" s="435">
        <v>41</v>
      </c>
      <c r="P110" s="425">
        <f t="shared" si="31"/>
        <v>6178.7275159235669</v>
      </c>
      <c r="Q110" s="79">
        <f t="shared" si="32"/>
        <v>1.4490000000000001</v>
      </c>
      <c r="R110" s="93">
        <f t="shared" si="39"/>
        <v>188.41</v>
      </c>
      <c r="S110" s="283">
        <v>23653</v>
      </c>
      <c r="T110" s="407">
        <f t="shared" si="24"/>
        <v>1506.4805477416273</v>
      </c>
      <c r="U110" s="387">
        <f t="shared" si="33"/>
        <v>509.19042513667</v>
      </c>
      <c r="V110" s="338">
        <f t="shared" si="34"/>
        <v>30.129610954832547</v>
      </c>
      <c r="W110" s="435">
        <v>27</v>
      </c>
      <c r="X110" s="425">
        <f t="shared" si="35"/>
        <v>2072.8005838331301</v>
      </c>
      <c r="Y110" s="79">
        <f t="shared" si="36"/>
        <v>0.48299999999999998</v>
      </c>
    </row>
    <row r="111" spans="1:25" s="46" customFormat="1" ht="16.5" customHeight="1" x14ac:dyDescent="0.2">
      <c r="A111" s="75">
        <v>92</v>
      </c>
      <c r="B111" s="89">
        <f t="shared" si="37"/>
        <v>47.2</v>
      </c>
      <c r="C111" s="283">
        <v>23653</v>
      </c>
      <c r="D111" s="411">
        <f t="shared" si="22"/>
        <v>6013.4745762711864</v>
      </c>
      <c r="E111" s="342">
        <f t="shared" si="25"/>
        <v>2032.5544067796609</v>
      </c>
      <c r="F111" s="338">
        <f t="shared" si="26"/>
        <v>120.26949152542373</v>
      </c>
      <c r="G111" s="407">
        <v>68</v>
      </c>
      <c r="H111" s="425">
        <f t="shared" si="27"/>
        <v>8234.2984745762697</v>
      </c>
      <c r="I111" s="79">
        <f t="shared" si="28"/>
        <v>1.9492</v>
      </c>
      <c r="J111" s="96">
        <f t="shared" si="38"/>
        <v>62.94</v>
      </c>
      <c r="K111" s="283">
        <v>23653</v>
      </c>
      <c r="L111" s="407">
        <f t="shared" si="23"/>
        <v>4509.6282173498566</v>
      </c>
      <c r="M111" s="342">
        <f t="shared" si="29"/>
        <v>1524.2543374642514</v>
      </c>
      <c r="N111" s="338">
        <f t="shared" si="30"/>
        <v>90.192564346997131</v>
      </c>
      <c r="O111" s="435">
        <v>41</v>
      </c>
      <c r="P111" s="425">
        <f t="shared" si="31"/>
        <v>6165.0751191611052</v>
      </c>
      <c r="Q111" s="79">
        <f t="shared" si="32"/>
        <v>1.4617</v>
      </c>
      <c r="R111" s="93">
        <f t="shared" si="39"/>
        <v>188.82</v>
      </c>
      <c r="S111" s="283">
        <v>23653</v>
      </c>
      <c r="T111" s="407">
        <f t="shared" si="24"/>
        <v>1503.2094057832855</v>
      </c>
      <c r="U111" s="387">
        <f t="shared" si="33"/>
        <v>508.08477915475049</v>
      </c>
      <c r="V111" s="338">
        <f t="shared" si="34"/>
        <v>30.064188115665711</v>
      </c>
      <c r="W111" s="435">
        <v>27</v>
      </c>
      <c r="X111" s="425">
        <f t="shared" si="35"/>
        <v>2068.3583730537021</v>
      </c>
      <c r="Y111" s="79">
        <f t="shared" si="36"/>
        <v>0.48720000000000002</v>
      </c>
    </row>
    <row r="112" spans="1:25" s="46" customFormat="1" ht="16.5" customHeight="1" x14ac:dyDescent="0.2">
      <c r="A112" s="75">
        <v>93</v>
      </c>
      <c r="B112" s="89">
        <f t="shared" si="37"/>
        <v>47.31</v>
      </c>
      <c r="C112" s="283">
        <v>23653</v>
      </c>
      <c r="D112" s="411">
        <f t="shared" si="22"/>
        <v>5999.4927076727963</v>
      </c>
      <c r="E112" s="342">
        <f t="shared" si="25"/>
        <v>2027.8285351934051</v>
      </c>
      <c r="F112" s="338">
        <f t="shared" si="26"/>
        <v>119.98985415345592</v>
      </c>
      <c r="G112" s="407">
        <v>68</v>
      </c>
      <c r="H112" s="425">
        <f t="shared" si="27"/>
        <v>8215.3110970196576</v>
      </c>
      <c r="I112" s="79">
        <f t="shared" si="28"/>
        <v>1.9658</v>
      </c>
      <c r="J112" s="96">
        <f t="shared" si="38"/>
        <v>63.08</v>
      </c>
      <c r="K112" s="283">
        <v>23653</v>
      </c>
      <c r="L112" s="407">
        <f t="shared" si="23"/>
        <v>4499.6195307545977</v>
      </c>
      <c r="M112" s="342">
        <f t="shared" si="29"/>
        <v>1520.8714013950539</v>
      </c>
      <c r="N112" s="338">
        <f t="shared" si="30"/>
        <v>89.992390615091949</v>
      </c>
      <c r="O112" s="435">
        <v>41</v>
      </c>
      <c r="P112" s="425">
        <f t="shared" si="31"/>
        <v>6151.4833227647432</v>
      </c>
      <c r="Q112" s="79">
        <f t="shared" si="32"/>
        <v>1.4742999999999999</v>
      </c>
      <c r="R112" s="93">
        <f t="shared" si="39"/>
        <v>189.23</v>
      </c>
      <c r="S112" s="283">
        <v>23653</v>
      </c>
      <c r="T112" s="407">
        <f t="shared" si="24"/>
        <v>1499.9524388310524</v>
      </c>
      <c r="U112" s="387">
        <f t="shared" si="33"/>
        <v>506.98392432489567</v>
      </c>
      <c r="V112" s="338">
        <f t="shared" si="34"/>
        <v>29.999048776621049</v>
      </c>
      <c r="W112" s="435">
        <v>27</v>
      </c>
      <c r="X112" s="425">
        <f t="shared" si="35"/>
        <v>2063.935411932569</v>
      </c>
      <c r="Y112" s="79">
        <f t="shared" si="36"/>
        <v>0.49149999999999999</v>
      </c>
    </row>
    <row r="113" spans="1:25" s="46" customFormat="1" ht="16.5" customHeight="1" x14ac:dyDescent="0.2">
      <c r="A113" s="75">
        <v>94</v>
      </c>
      <c r="B113" s="89">
        <f t="shared" si="37"/>
        <v>47.41</v>
      </c>
      <c r="C113" s="283">
        <v>23653</v>
      </c>
      <c r="D113" s="411">
        <f t="shared" si="22"/>
        <v>5986.8382197848568</v>
      </c>
      <c r="E113" s="342">
        <f t="shared" si="25"/>
        <v>2023.5513182872814</v>
      </c>
      <c r="F113" s="338">
        <f t="shared" si="26"/>
        <v>119.73676439569714</v>
      </c>
      <c r="G113" s="407">
        <v>68</v>
      </c>
      <c r="H113" s="425">
        <f t="shared" si="27"/>
        <v>8198.1263024678356</v>
      </c>
      <c r="I113" s="79">
        <f t="shared" si="28"/>
        <v>1.9826999999999999</v>
      </c>
      <c r="J113" s="96">
        <f t="shared" si="38"/>
        <v>63.21</v>
      </c>
      <c r="K113" s="283">
        <v>23653</v>
      </c>
      <c r="L113" s="407">
        <f t="shared" si="23"/>
        <v>4490.3654485049838</v>
      </c>
      <c r="M113" s="342">
        <f t="shared" si="29"/>
        <v>1517.7435215946844</v>
      </c>
      <c r="N113" s="338">
        <f t="shared" si="30"/>
        <v>89.807308970099683</v>
      </c>
      <c r="O113" s="435">
        <v>41</v>
      </c>
      <c r="P113" s="425">
        <f t="shared" si="31"/>
        <v>6138.9162790697674</v>
      </c>
      <c r="Q113" s="79">
        <f t="shared" si="32"/>
        <v>1.4871000000000001</v>
      </c>
      <c r="R113" s="93">
        <f t="shared" si="39"/>
        <v>189.63</v>
      </c>
      <c r="S113" s="283">
        <v>23653</v>
      </c>
      <c r="T113" s="407">
        <f t="shared" si="24"/>
        <v>1496.7884828349947</v>
      </c>
      <c r="U113" s="387">
        <f t="shared" si="33"/>
        <v>505.91450719822819</v>
      </c>
      <c r="V113" s="338">
        <f t="shared" si="34"/>
        <v>29.935769656699897</v>
      </c>
      <c r="W113" s="435">
        <v>27</v>
      </c>
      <c r="X113" s="425">
        <f t="shared" si="35"/>
        <v>2059.6387596899231</v>
      </c>
      <c r="Y113" s="79">
        <f t="shared" si="36"/>
        <v>0.49569999999999997</v>
      </c>
    </row>
    <row r="114" spans="1:25" s="46" customFormat="1" ht="16.5" customHeight="1" x14ac:dyDescent="0.2">
      <c r="A114" s="75">
        <v>95</v>
      </c>
      <c r="B114" s="89">
        <f t="shared" si="37"/>
        <v>47.51</v>
      </c>
      <c r="C114" s="283">
        <v>23653</v>
      </c>
      <c r="D114" s="411">
        <f t="shared" si="22"/>
        <v>5974.2370027362658</v>
      </c>
      <c r="E114" s="342">
        <f t="shared" si="25"/>
        <v>2019.2921069248578</v>
      </c>
      <c r="F114" s="338">
        <f t="shared" si="26"/>
        <v>119.48474005472532</v>
      </c>
      <c r="G114" s="407">
        <v>68</v>
      </c>
      <c r="H114" s="425">
        <f t="shared" si="27"/>
        <v>8181.0138497158487</v>
      </c>
      <c r="I114" s="79">
        <f t="shared" si="28"/>
        <v>1.9996</v>
      </c>
      <c r="J114" s="96">
        <f t="shared" si="38"/>
        <v>63.34</v>
      </c>
      <c r="K114" s="283">
        <v>23653</v>
      </c>
      <c r="L114" s="407">
        <f t="shared" si="23"/>
        <v>4481.1493526997165</v>
      </c>
      <c r="M114" s="342">
        <f t="shared" si="29"/>
        <v>1514.6284812125041</v>
      </c>
      <c r="N114" s="338">
        <f t="shared" si="30"/>
        <v>89.622987053994336</v>
      </c>
      <c r="O114" s="435">
        <v>41</v>
      </c>
      <c r="P114" s="425">
        <f t="shared" si="31"/>
        <v>6126.4008209662152</v>
      </c>
      <c r="Q114" s="79">
        <f t="shared" si="32"/>
        <v>1.4998</v>
      </c>
      <c r="R114" s="93">
        <f t="shared" si="39"/>
        <v>190.03</v>
      </c>
      <c r="S114" s="283">
        <v>23653</v>
      </c>
      <c r="T114" s="407">
        <f t="shared" si="24"/>
        <v>1493.6378466557912</v>
      </c>
      <c r="U114" s="387">
        <f t="shared" si="33"/>
        <v>504.8495921696574</v>
      </c>
      <c r="V114" s="338">
        <f t="shared" si="34"/>
        <v>29.872756933115824</v>
      </c>
      <c r="W114" s="435">
        <v>27</v>
      </c>
      <c r="X114" s="425">
        <f t="shared" si="35"/>
        <v>2055.3601957585643</v>
      </c>
      <c r="Y114" s="79">
        <f t="shared" si="36"/>
        <v>0.49990000000000001</v>
      </c>
    </row>
    <row r="115" spans="1:25" s="46" customFormat="1" ht="16.5" customHeight="1" x14ac:dyDescent="0.2">
      <c r="A115" s="75">
        <v>96</v>
      </c>
      <c r="B115" s="89">
        <f t="shared" si="37"/>
        <v>47.6</v>
      </c>
      <c r="C115" s="283">
        <v>23653</v>
      </c>
      <c r="D115" s="411">
        <f t="shared" si="22"/>
        <v>5962.9411764705874</v>
      </c>
      <c r="E115" s="342">
        <f t="shared" si="25"/>
        <v>2015.4741176470584</v>
      </c>
      <c r="F115" s="338">
        <f t="shared" si="26"/>
        <v>119.25882352941176</v>
      </c>
      <c r="G115" s="407">
        <v>68</v>
      </c>
      <c r="H115" s="425">
        <f t="shared" si="27"/>
        <v>8165.6741176470568</v>
      </c>
      <c r="I115" s="79">
        <f t="shared" si="28"/>
        <v>2.0167999999999999</v>
      </c>
      <c r="J115" s="96">
        <f t="shared" si="38"/>
        <v>63.47</v>
      </c>
      <c r="K115" s="283">
        <v>23653</v>
      </c>
      <c r="L115" s="407">
        <f t="shared" si="23"/>
        <v>4471.9710099259491</v>
      </c>
      <c r="M115" s="342">
        <f t="shared" si="29"/>
        <v>1511.5262013549707</v>
      </c>
      <c r="N115" s="338">
        <f t="shared" si="30"/>
        <v>89.439420198518988</v>
      </c>
      <c r="O115" s="435">
        <v>41</v>
      </c>
      <c r="P115" s="425">
        <f t="shared" si="31"/>
        <v>6113.9366314794388</v>
      </c>
      <c r="Q115" s="79">
        <f t="shared" si="32"/>
        <v>1.5125</v>
      </c>
      <c r="R115" s="93">
        <f t="shared" si="39"/>
        <v>190.42</v>
      </c>
      <c r="S115" s="283">
        <v>23653</v>
      </c>
      <c r="T115" s="407">
        <f t="shared" si="24"/>
        <v>1490.5787207226133</v>
      </c>
      <c r="U115" s="387">
        <f t="shared" si="33"/>
        <v>503.81560760424327</v>
      </c>
      <c r="V115" s="338">
        <f t="shared" si="34"/>
        <v>29.811574414452267</v>
      </c>
      <c r="W115" s="435">
        <v>27</v>
      </c>
      <c r="X115" s="425">
        <f t="shared" si="35"/>
        <v>2051.2059027413088</v>
      </c>
      <c r="Y115" s="79">
        <f t="shared" si="36"/>
        <v>0.50409999999999999</v>
      </c>
    </row>
    <row r="116" spans="1:25" s="46" customFormat="1" ht="16.5" customHeight="1" x14ac:dyDescent="0.2">
      <c r="A116" s="75">
        <v>97</v>
      </c>
      <c r="B116" s="89">
        <f t="shared" si="37"/>
        <v>47.7</v>
      </c>
      <c r="C116" s="283">
        <v>23653</v>
      </c>
      <c r="D116" s="411">
        <f t="shared" si="22"/>
        <v>5950.4402515723268</v>
      </c>
      <c r="E116" s="342">
        <f t="shared" si="25"/>
        <v>2011.2488050314462</v>
      </c>
      <c r="F116" s="338">
        <f t="shared" si="26"/>
        <v>119.00880503144654</v>
      </c>
      <c r="G116" s="407">
        <v>68</v>
      </c>
      <c r="H116" s="425">
        <f t="shared" si="27"/>
        <v>8148.6978616352189</v>
      </c>
      <c r="I116" s="79">
        <f t="shared" si="28"/>
        <v>2.0335000000000001</v>
      </c>
      <c r="J116" s="96">
        <f t="shared" si="38"/>
        <v>63.6</v>
      </c>
      <c r="K116" s="283">
        <v>23653</v>
      </c>
      <c r="L116" s="407">
        <f t="shared" si="23"/>
        <v>4462.8301886792451</v>
      </c>
      <c r="M116" s="342">
        <f t="shared" si="29"/>
        <v>1508.4366037735847</v>
      </c>
      <c r="N116" s="338">
        <f t="shared" si="30"/>
        <v>89.256603773584899</v>
      </c>
      <c r="O116" s="435">
        <v>41</v>
      </c>
      <c r="P116" s="425">
        <f t="shared" si="31"/>
        <v>6101.5233962264147</v>
      </c>
      <c r="Q116" s="79">
        <f t="shared" si="32"/>
        <v>1.5251999999999999</v>
      </c>
      <c r="R116" s="93">
        <f t="shared" si="39"/>
        <v>190.81</v>
      </c>
      <c r="S116" s="283">
        <v>23653</v>
      </c>
      <c r="T116" s="407">
        <f t="shared" si="24"/>
        <v>1487.5320999947594</v>
      </c>
      <c r="U116" s="387">
        <f t="shared" si="33"/>
        <v>502.78584979822864</v>
      </c>
      <c r="V116" s="338">
        <f t="shared" si="34"/>
        <v>29.750641999895187</v>
      </c>
      <c r="W116" s="435">
        <v>27</v>
      </c>
      <c r="X116" s="425">
        <f t="shared" si="35"/>
        <v>2047.0685917928831</v>
      </c>
      <c r="Y116" s="79">
        <f t="shared" si="36"/>
        <v>0.50839999999999996</v>
      </c>
    </row>
    <row r="117" spans="1:25" s="46" customFormat="1" ht="16.5" customHeight="1" x14ac:dyDescent="0.2">
      <c r="A117" s="75">
        <v>98</v>
      </c>
      <c r="B117" s="89">
        <f t="shared" si="37"/>
        <v>47.8</v>
      </c>
      <c r="C117" s="283">
        <v>23653</v>
      </c>
      <c r="D117" s="411">
        <f t="shared" si="22"/>
        <v>5937.9916317991647</v>
      </c>
      <c r="E117" s="342">
        <f t="shared" si="25"/>
        <v>2007.0411715481175</v>
      </c>
      <c r="F117" s="338">
        <f t="shared" si="26"/>
        <v>118.7598326359833</v>
      </c>
      <c r="G117" s="407">
        <v>68</v>
      </c>
      <c r="H117" s="425">
        <f t="shared" si="27"/>
        <v>8131.7926359832654</v>
      </c>
      <c r="I117" s="79">
        <f t="shared" si="28"/>
        <v>2.0501999999999998</v>
      </c>
      <c r="J117" s="96">
        <f t="shared" si="38"/>
        <v>63.73</v>
      </c>
      <c r="K117" s="283">
        <v>23653</v>
      </c>
      <c r="L117" s="407">
        <f t="shared" si="23"/>
        <v>4453.7266593441082</v>
      </c>
      <c r="M117" s="342">
        <f t="shared" si="29"/>
        <v>1505.3596108583083</v>
      </c>
      <c r="N117" s="338">
        <f t="shared" si="30"/>
        <v>89.074533186882164</v>
      </c>
      <c r="O117" s="435">
        <v>41</v>
      </c>
      <c r="P117" s="425">
        <f t="shared" si="31"/>
        <v>6089.160803389299</v>
      </c>
      <c r="Q117" s="79">
        <f t="shared" si="32"/>
        <v>1.5377000000000001</v>
      </c>
      <c r="R117" s="93">
        <f t="shared" si="39"/>
        <v>191.19</v>
      </c>
      <c r="S117" s="283">
        <v>23653</v>
      </c>
      <c r="T117" s="407">
        <f t="shared" si="24"/>
        <v>1484.5755531147026</v>
      </c>
      <c r="U117" s="387">
        <f t="shared" si="33"/>
        <v>501.78653695276944</v>
      </c>
      <c r="V117" s="338">
        <f t="shared" si="34"/>
        <v>29.691511062294055</v>
      </c>
      <c r="W117" s="435">
        <v>27</v>
      </c>
      <c r="X117" s="425">
        <f t="shared" si="35"/>
        <v>2043.0536011297661</v>
      </c>
      <c r="Y117" s="79">
        <f t="shared" si="36"/>
        <v>0.51259999999999994</v>
      </c>
    </row>
    <row r="118" spans="1:25" s="46" customFormat="1" ht="16.5" customHeight="1" x14ac:dyDescent="0.2">
      <c r="A118" s="75">
        <v>99</v>
      </c>
      <c r="B118" s="89">
        <f t="shared" si="37"/>
        <v>47.89</v>
      </c>
      <c r="C118" s="283">
        <v>23653</v>
      </c>
      <c r="D118" s="411">
        <f t="shared" si="22"/>
        <v>5926.8323240760083</v>
      </c>
      <c r="E118" s="342">
        <f t="shared" si="25"/>
        <v>2003.2693255376905</v>
      </c>
      <c r="F118" s="338">
        <f t="shared" si="26"/>
        <v>118.53664648152017</v>
      </c>
      <c r="G118" s="407">
        <v>68</v>
      </c>
      <c r="H118" s="425">
        <f t="shared" si="27"/>
        <v>8116.6382960952196</v>
      </c>
      <c r="I118" s="79">
        <f t="shared" si="28"/>
        <v>2.0672000000000001</v>
      </c>
      <c r="J118" s="96">
        <f t="shared" si="38"/>
        <v>63.86</v>
      </c>
      <c r="K118" s="283">
        <v>23653</v>
      </c>
      <c r="L118" s="407">
        <f t="shared" si="23"/>
        <v>4444.6601941747576</v>
      </c>
      <c r="M118" s="342">
        <f t="shared" si="29"/>
        <v>1502.295145631068</v>
      </c>
      <c r="N118" s="338">
        <f t="shared" si="30"/>
        <v>88.893203883495161</v>
      </c>
      <c r="O118" s="435">
        <v>41</v>
      </c>
      <c r="P118" s="425">
        <f t="shared" si="31"/>
        <v>6076.8485436893206</v>
      </c>
      <c r="Q118" s="79">
        <f t="shared" si="32"/>
        <v>1.5503</v>
      </c>
      <c r="R118" s="93">
        <f t="shared" si="39"/>
        <v>191.58</v>
      </c>
      <c r="S118" s="283">
        <v>23653</v>
      </c>
      <c r="T118" s="407">
        <f t="shared" si="24"/>
        <v>1481.5533980582522</v>
      </c>
      <c r="U118" s="387">
        <f t="shared" si="33"/>
        <v>500.7650485436892</v>
      </c>
      <c r="V118" s="338">
        <f t="shared" si="34"/>
        <v>29.631067961165044</v>
      </c>
      <c r="W118" s="435">
        <v>27</v>
      </c>
      <c r="X118" s="425">
        <f t="shared" si="35"/>
        <v>2038.9495145631065</v>
      </c>
      <c r="Y118" s="79">
        <f t="shared" si="36"/>
        <v>0.51680000000000004</v>
      </c>
    </row>
    <row r="119" spans="1:25" s="46" customFormat="1" ht="16.5" customHeight="1" thickBot="1" x14ac:dyDescent="0.25">
      <c r="A119" s="103">
        <v>100</v>
      </c>
      <c r="B119" s="84">
        <f t="shared" si="37"/>
        <v>47.99</v>
      </c>
      <c r="C119" s="461">
        <v>23653</v>
      </c>
      <c r="D119" s="420">
        <f t="shared" si="22"/>
        <v>5914.4821837882891</v>
      </c>
      <c r="E119" s="343">
        <f t="shared" si="25"/>
        <v>1999.0949781204415</v>
      </c>
      <c r="F119" s="341">
        <f t="shared" si="26"/>
        <v>118.28964367576579</v>
      </c>
      <c r="G119" s="408">
        <v>68</v>
      </c>
      <c r="H119" s="427">
        <f t="shared" si="27"/>
        <v>8099.8668055844964</v>
      </c>
      <c r="I119" s="87">
        <f t="shared" si="28"/>
        <v>2.0838000000000001</v>
      </c>
      <c r="J119" s="104">
        <f t="shared" si="38"/>
        <v>63.98</v>
      </c>
      <c r="K119" s="461">
        <v>23653</v>
      </c>
      <c r="L119" s="408">
        <f t="shared" si="23"/>
        <v>4436.3238512035023</v>
      </c>
      <c r="M119" s="343">
        <f t="shared" si="29"/>
        <v>1499.4774617067835</v>
      </c>
      <c r="N119" s="341">
        <f t="shared" si="30"/>
        <v>88.72647702407005</v>
      </c>
      <c r="O119" s="436">
        <v>41</v>
      </c>
      <c r="P119" s="427">
        <f t="shared" si="31"/>
        <v>6065.5277899343555</v>
      </c>
      <c r="Q119" s="87">
        <f t="shared" si="32"/>
        <v>1.5629999999999999</v>
      </c>
      <c r="R119" s="105">
        <f t="shared" si="39"/>
        <v>191.95</v>
      </c>
      <c r="S119" s="461">
        <v>23653</v>
      </c>
      <c r="T119" s="408">
        <f t="shared" si="24"/>
        <v>1478.6975774941391</v>
      </c>
      <c r="U119" s="391">
        <f t="shared" si="33"/>
        <v>499.79978119301893</v>
      </c>
      <c r="V119" s="341">
        <f t="shared" si="34"/>
        <v>29.573951549882782</v>
      </c>
      <c r="W119" s="436">
        <v>27</v>
      </c>
      <c r="X119" s="427">
        <f t="shared" si="35"/>
        <v>2035.0713102370407</v>
      </c>
      <c r="Y119" s="87">
        <f t="shared" si="36"/>
        <v>0.52100000000000002</v>
      </c>
    </row>
    <row r="120" spans="1:25" s="46" customFormat="1" ht="16.5" customHeight="1" x14ac:dyDescent="0.2">
      <c r="A120" s="69">
        <v>101</v>
      </c>
      <c r="B120" s="89">
        <f t="shared" ref="B120:B151" si="40">ROUND(12*LN($A120)-7.3,2)</f>
        <v>48.08</v>
      </c>
      <c r="C120" s="462">
        <v>23653</v>
      </c>
      <c r="D120" s="412">
        <f t="shared" si="22"/>
        <v>5903.4109816971722</v>
      </c>
      <c r="E120" s="414">
        <f t="shared" si="25"/>
        <v>1995.3529118136439</v>
      </c>
      <c r="F120" s="337">
        <f t="shared" si="26"/>
        <v>118.06821963394344</v>
      </c>
      <c r="G120" s="409">
        <v>68</v>
      </c>
      <c r="H120" s="428">
        <f t="shared" si="27"/>
        <v>8084.8321131447592</v>
      </c>
      <c r="I120" s="92">
        <f t="shared" si="28"/>
        <v>2.1006999999999998</v>
      </c>
      <c r="J120" s="96">
        <f>ROUND((12*LN(A120)-7.3)/0.75,2)</f>
        <v>64.11</v>
      </c>
      <c r="K120" s="462">
        <v>23653</v>
      </c>
      <c r="L120" s="409">
        <f t="shared" si="23"/>
        <v>4427.3280299485259</v>
      </c>
      <c r="M120" s="414">
        <f t="shared" si="29"/>
        <v>1496.4368741226017</v>
      </c>
      <c r="N120" s="337">
        <f t="shared" si="30"/>
        <v>88.546560598970515</v>
      </c>
      <c r="O120" s="437">
        <v>41</v>
      </c>
      <c r="P120" s="428">
        <f t="shared" si="31"/>
        <v>6053.3114646700978</v>
      </c>
      <c r="Q120" s="92">
        <f t="shared" si="32"/>
        <v>1.5753999999999999</v>
      </c>
      <c r="R120" s="93">
        <f t="shared" ref="R120:R151" si="41">ROUND((12*LN($A120)-7.3)/0.25,2)</f>
        <v>192.33</v>
      </c>
      <c r="S120" s="462">
        <v>23653</v>
      </c>
      <c r="T120" s="409">
        <f t="shared" si="24"/>
        <v>1475.7760099828417</v>
      </c>
      <c r="U120" s="395">
        <f t="shared" si="33"/>
        <v>498.81229137420047</v>
      </c>
      <c r="V120" s="337">
        <f t="shared" si="34"/>
        <v>29.515520199656834</v>
      </c>
      <c r="W120" s="437">
        <v>27</v>
      </c>
      <c r="X120" s="428">
        <f t="shared" si="35"/>
        <v>2031.1038215566989</v>
      </c>
      <c r="Y120" s="92">
        <f t="shared" si="36"/>
        <v>0.52510000000000001</v>
      </c>
    </row>
    <row r="121" spans="1:25" s="46" customFormat="1" ht="16.5" customHeight="1" x14ac:dyDescent="0.2">
      <c r="A121" s="75">
        <v>102</v>
      </c>
      <c r="B121" s="89">
        <f t="shared" si="40"/>
        <v>48.2</v>
      </c>
      <c r="C121" s="283">
        <v>23653</v>
      </c>
      <c r="D121" s="411">
        <f t="shared" si="22"/>
        <v>5888.7136929460576</v>
      </c>
      <c r="E121" s="342">
        <f t="shared" si="25"/>
        <v>1990.3852282157673</v>
      </c>
      <c r="F121" s="338">
        <f t="shared" si="26"/>
        <v>117.77427385892115</v>
      </c>
      <c r="G121" s="407">
        <v>68</v>
      </c>
      <c r="H121" s="425">
        <f t="shared" si="27"/>
        <v>8064.8731950207466</v>
      </c>
      <c r="I121" s="79">
        <f t="shared" si="28"/>
        <v>2.1162000000000001</v>
      </c>
      <c r="J121" s="94">
        <f t="shared" ref="J121:J184" si="42">ROUND((12*LN(A121)-7.3)/0.75,2)</f>
        <v>64.27</v>
      </c>
      <c r="K121" s="283">
        <v>23653</v>
      </c>
      <c r="L121" s="407">
        <f t="shared" si="23"/>
        <v>4416.3062081842227</v>
      </c>
      <c r="M121" s="342">
        <f t="shared" si="29"/>
        <v>1492.7114983662671</v>
      </c>
      <c r="N121" s="338">
        <f t="shared" si="30"/>
        <v>88.326124163684455</v>
      </c>
      <c r="O121" s="435">
        <v>41</v>
      </c>
      <c r="P121" s="425">
        <f t="shared" si="31"/>
        <v>6038.3438307141741</v>
      </c>
      <c r="Q121" s="79">
        <f t="shared" si="32"/>
        <v>1.5871</v>
      </c>
      <c r="R121" s="93">
        <f t="shared" si="41"/>
        <v>192.8</v>
      </c>
      <c r="S121" s="283">
        <v>23653</v>
      </c>
      <c r="T121" s="407">
        <f t="shared" si="24"/>
        <v>1472.1784232365144</v>
      </c>
      <c r="U121" s="387">
        <f t="shared" si="33"/>
        <v>497.59630705394181</v>
      </c>
      <c r="V121" s="338">
        <f t="shared" si="34"/>
        <v>29.443568464730287</v>
      </c>
      <c r="W121" s="435">
        <v>27</v>
      </c>
      <c r="X121" s="425">
        <f t="shared" si="35"/>
        <v>2026.2182987551867</v>
      </c>
      <c r="Y121" s="79">
        <f t="shared" si="36"/>
        <v>0.52900000000000003</v>
      </c>
    </row>
    <row r="122" spans="1:25" s="46" customFormat="1" ht="16.5" customHeight="1" x14ac:dyDescent="0.2">
      <c r="A122" s="75">
        <v>103</v>
      </c>
      <c r="B122" s="89">
        <f t="shared" si="40"/>
        <v>48.32</v>
      </c>
      <c r="C122" s="283">
        <v>23653</v>
      </c>
      <c r="D122" s="411">
        <f t="shared" si="22"/>
        <v>5874.0894039735103</v>
      </c>
      <c r="E122" s="342">
        <f t="shared" si="25"/>
        <v>1985.4422185430462</v>
      </c>
      <c r="F122" s="338">
        <f t="shared" si="26"/>
        <v>117.48178807947021</v>
      </c>
      <c r="G122" s="407">
        <v>68</v>
      </c>
      <c r="H122" s="425">
        <f t="shared" si="27"/>
        <v>8045.0134105960269</v>
      </c>
      <c r="I122" s="79">
        <f t="shared" si="28"/>
        <v>2.1316000000000002</v>
      </c>
      <c r="J122" s="94">
        <f t="shared" si="42"/>
        <v>64.42</v>
      </c>
      <c r="K122" s="283">
        <v>23653</v>
      </c>
      <c r="L122" s="407">
        <f t="shared" si="23"/>
        <v>4406.0229742316051</v>
      </c>
      <c r="M122" s="342">
        <f t="shared" si="29"/>
        <v>1489.2357652902824</v>
      </c>
      <c r="N122" s="338">
        <f t="shared" si="30"/>
        <v>88.120459484632107</v>
      </c>
      <c r="O122" s="435">
        <v>41</v>
      </c>
      <c r="P122" s="425">
        <f t="shared" si="31"/>
        <v>6024.3791990065192</v>
      </c>
      <c r="Q122" s="79">
        <f t="shared" si="32"/>
        <v>1.5989</v>
      </c>
      <c r="R122" s="93">
        <f t="shared" si="41"/>
        <v>193.27</v>
      </c>
      <c r="S122" s="283">
        <v>23653</v>
      </c>
      <c r="T122" s="407">
        <f t="shared" si="24"/>
        <v>1468.5983339369793</v>
      </c>
      <c r="U122" s="387">
        <f t="shared" si="33"/>
        <v>496.38623687069895</v>
      </c>
      <c r="V122" s="338">
        <f t="shared" si="34"/>
        <v>29.371966678739586</v>
      </c>
      <c r="W122" s="435">
        <v>27</v>
      </c>
      <c r="X122" s="425">
        <f t="shared" si="35"/>
        <v>2021.3565374864179</v>
      </c>
      <c r="Y122" s="79">
        <f t="shared" si="36"/>
        <v>0.53290000000000004</v>
      </c>
    </row>
    <row r="123" spans="1:25" s="46" customFormat="1" ht="16.5" customHeight="1" x14ac:dyDescent="0.2">
      <c r="A123" s="75">
        <v>104</v>
      </c>
      <c r="B123" s="89">
        <f t="shared" si="40"/>
        <v>48.43</v>
      </c>
      <c r="C123" s="283">
        <v>23653</v>
      </c>
      <c r="D123" s="411">
        <f t="shared" si="22"/>
        <v>5860.7474705760887</v>
      </c>
      <c r="E123" s="342">
        <f t="shared" si="25"/>
        <v>1980.9326450547178</v>
      </c>
      <c r="F123" s="338">
        <f t="shared" si="26"/>
        <v>117.21494941152177</v>
      </c>
      <c r="G123" s="407">
        <v>68</v>
      </c>
      <c r="H123" s="425">
        <f t="shared" si="27"/>
        <v>8026.8950650423285</v>
      </c>
      <c r="I123" s="79">
        <f t="shared" si="28"/>
        <v>2.1474000000000002</v>
      </c>
      <c r="J123" s="94">
        <f t="shared" si="42"/>
        <v>64.58</v>
      </c>
      <c r="K123" s="283">
        <v>23653</v>
      </c>
      <c r="L123" s="407">
        <f t="shared" si="23"/>
        <v>4395.1068442242176</v>
      </c>
      <c r="M123" s="342">
        <f t="shared" si="29"/>
        <v>1485.5461133477854</v>
      </c>
      <c r="N123" s="338">
        <f t="shared" si="30"/>
        <v>87.902136884484349</v>
      </c>
      <c r="O123" s="435">
        <v>41</v>
      </c>
      <c r="P123" s="425">
        <f t="shared" si="31"/>
        <v>6009.5550944564875</v>
      </c>
      <c r="Q123" s="79">
        <f t="shared" si="32"/>
        <v>1.6104000000000001</v>
      </c>
      <c r="R123" s="93">
        <f t="shared" si="41"/>
        <v>193.73</v>
      </c>
      <c r="S123" s="283">
        <v>23653</v>
      </c>
      <c r="T123" s="407">
        <f t="shared" si="24"/>
        <v>1465.1112372890107</v>
      </c>
      <c r="U123" s="387">
        <f t="shared" si="33"/>
        <v>495.20759820368556</v>
      </c>
      <c r="V123" s="338">
        <f t="shared" si="34"/>
        <v>29.302224745780215</v>
      </c>
      <c r="W123" s="435">
        <v>27</v>
      </c>
      <c r="X123" s="425">
        <f t="shared" si="35"/>
        <v>2016.6210602384765</v>
      </c>
      <c r="Y123" s="79">
        <f t="shared" si="36"/>
        <v>0.53680000000000005</v>
      </c>
    </row>
    <row r="124" spans="1:25" s="46" customFormat="1" ht="16.5" customHeight="1" x14ac:dyDescent="0.2">
      <c r="A124" s="75">
        <v>105</v>
      </c>
      <c r="B124" s="89">
        <f t="shared" si="40"/>
        <v>48.55</v>
      </c>
      <c r="C124" s="283">
        <v>23653</v>
      </c>
      <c r="D124" s="411">
        <f t="shared" si="22"/>
        <v>5846.2615859938214</v>
      </c>
      <c r="E124" s="342">
        <f t="shared" si="25"/>
        <v>1976.0364160659115</v>
      </c>
      <c r="F124" s="338">
        <f t="shared" si="26"/>
        <v>116.92523171987644</v>
      </c>
      <c r="G124" s="407">
        <v>68</v>
      </c>
      <c r="H124" s="425">
        <f t="shared" si="27"/>
        <v>8007.2232337796095</v>
      </c>
      <c r="I124" s="79">
        <f t="shared" si="28"/>
        <v>2.1627000000000001</v>
      </c>
      <c r="J124" s="94">
        <f t="shared" si="42"/>
        <v>64.73</v>
      </c>
      <c r="K124" s="283">
        <v>23653</v>
      </c>
      <c r="L124" s="407">
        <f t="shared" si="23"/>
        <v>4384.9219836242846</v>
      </c>
      <c r="M124" s="342">
        <f t="shared" si="29"/>
        <v>1482.1036304650081</v>
      </c>
      <c r="N124" s="338">
        <f t="shared" si="30"/>
        <v>87.698439672485691</v>
      </c>
      <c r="O124" s="435">
        <v>41</v>
      </c>
      <c r="P124" s="425">
        <f t="shared" si="31"/>
        <v>5995.7240537617781</v>
      </c>
      <c r="Q124" s="79">
        <f t="shared" si="32"/>
        <v>1.6221000000000001</v>
      </c>
      <c r="R124" s="93">
        <f t="shared" si="41"/>
        <v>194.19</v>
      </c>
      <c r="S124" s="283">
        <v>23653</v>
      </c>
      <c r="T124" s="407">
        <f t="shared" si="24"/>
        <v>1461.640661208095</v>
      </c>
      <c r="U124" s="387">
        <f t="shared" si="33"/>
        <v>494.03454348833606</v>
      </c>
      <c r="V124" s="338">
        <f t="shared" si="34"/>
        <v>29.232813224161902</v>
      </c>
      <c r="W124" s="435">
        <v>27</v>
      </c>
      <c r="X124" s="425">
        <f t="shared" si="35"/>
        <v>2011.908017920593</v>
      </c>
      <c r="Y124" s="79">
        <f t="shared" si="36"/>
        <v>0.54069999999999996</v>
      </c>
    </row>
    <row r="125" spans="1:25" s="46" customFormat="1" ht="16.5" customHeight="1" x14ac:dyDescent="0.2">
      <c r="A125" s="98">
        <v>106</v>
      </c>
      <c r="B125" s="89">
        <f t="shared" si="40"/>
        <v>48.66</v>
      </c>
      <c r="C125" s="232">
        <v>23653</v>
      </c>
      <c r="D125" s="411">
        <f t="shared" si="22"/>
        <v>5833.0456226880406</v>
      </c>
      <c r="E125" s="415">
        <f t="shared" si="25"/>
        <v>1971.5694204685576</v>
      </c>
      <c r="F125" s="340">
        <f t="shared" si="26"/>
        <v>116.66091245376082</v>
      </c>
      <c r="G125" s="407">
        <v>68</v>
      </c>
      <c r="H125" s="425">
        <f t="shared" si="27"/>
        <v>7989.2759556103592</v>
      </c>
      <c r="I125" s="100">
        <f t="shared" si="28"/>
        <v>2.1783999999999999</v>
      </c>
      <c r="J125" s="94">
        <f t="shared" si="42"/>
        <v>64.88</v>
      </c>
      <c r="K125" s="232">
        <v>23653</v>
      </c>
      <c r="L125" s="410">
        <f t="shared" si="23"/>
        <v>4374.7842170160293</v>
      </c>
      <c r="M125" s="415">
        <f t="shared" si="29"/>
        <v>1478.6770653514177</v>
      </c>
      <c r="N125" s="340">
        <f t="shared" si="30"/>
        <v>87.495684340320594</v>
      </c>
      <c r="O125" s="435">
        <v>41</v>
      </c>
      <c r="P125" s="425">
        <f t="shared" si="31"/>
        <v>5981.9569667077676</v>
      </c>
      <c r="Q125" s="100">
        <f t="shared" si="32"/>
        <v>1.6337999999999999</v>
      </c>
      <c r="R125" s="93">
        <f t="shared" si="41"/>
        <v>194.65</v>
      </c>
      <c r="S125" s="232">
        <v>23653</v>
      </c>
      <c r="T125" s="410">
        <f t="shared" si="24"/>
        <v>1458.1864885692269</v>
      </c>
      <c r="U125" s="416">
        <f t="shared" si="33"/>
        <v>492.86703313639862</v>
      </c>
      <c r="V125" s="340">
        <f t="shared" si="34"/>
        <v>29.163729771384538</v>
      </c>
      <c r="W125" s="435">
        <v>27</v>
      </c>
      <c r="X125" s="425">
        <f t="shared" si="35"/>
        <v>2007.21725147701</v>
      </c>
      <c r="Y125" s="100">
        <f t="shared" si="36"/>
        <v>0.54459999999999997</v>
      </c>
    </row>
    <row r="126" spans="1:25" s="46" customFormat="1" ht="16.5" customHeight="1" x14ac:dyDescent="0.2">
      <c r="A126" s="75">
        <v>107</v>
      </c>
      <c r="B126" s="89">
        <f t="shared" si="40"/>
        <v>48.77</v>
      </c>
      <c r="C126" s="283">
        <v>23653</v>
      </c>
      <c r="D126" s="411">
        <f t="shared" si="22"/>
        <v>5819.8892761943807</v>
      </c>
      <c r="E126" s="342">
        <f t="shared" si="25"/>
        <v>1967.1225753537005</v>
      </c>
      <c r="F126" s="338">
        <f t="shared" si="26"/>
        <v>116.39778552388762</v>
      </c>
      <c r="G126" s="407">
        <v>68</v>
      </c>
      <c r="H126" s="425">
        <f t="shared" si="27"/>
        <v>7971.4096370719681</v>
      </c>
      <c r="I126" s="79">
        <f t="shared" si="28"/>
        <v>2.194</v>
      </c>
      <c r="J126" s="94">
        <f t="shared" si="42"/>
        <v>65.03</v>
      </c>
      <c r="K126" s="283">
        <v>23653</v>
      </c>
      <c r="L126" s="407">
        <f t="shared" si="23"/>
        <v>4364.6932185145315</v>
      </c>
      <c r="M126" s="342">
        <f t="shared" si="29"/>
        <v>1475.2663078579114</v>
      </c>
      <c r="N126" s="338">
        <f t="shared" si="30"/>
        <v>87.293864370290635</v>
      </c>
      <c r="O126" s="435">
        <v>41</v>
      </c>
      <c r="P126" s="425">
        <f t="shared" si="31"/>
        <v>5968.2533907427342</v>
      </c>
      <c r="Q126" s="79">
        <f t="shared" si="32"/>
        <v>1.6454</v>
      </c>
      <c r="R126" s="93">
        <f t="shared" si="41"/>
        <v>195.1</v>
      </c>
      <c r="S126" s="283">
        <v>23653</v>
      </c>
      <c r="T126" s="407">
        <f t="shared" si="24"/>
        <v>1454.8231676063558</v>
      </c>
      <c r="U126" s="342">
        <f t="shared" si="33"/>
        <v>491.73023065094822</v>
      </c>
      <c r="V126" s="338">
        <f t="shared" si="34"/>
        <v>29.096463352127117</v>
      </c>
      <c r="W126" s="435">
        <v>27</v>
      </c>
      <c r="X126" s="425">
        <f t="shared" si="35"/>
        <v>2002.6498616094311</v>
      </c>
      <c r="Y126" s="79">
        <f t="shared" si="36"/>
        <v>0.5484</v>
      </c>
    </row>
    <row r="127" spans="1:25" s="46" customFormat="1" ht="16.5" customHeight="1" x14ac:dyDescent="0.2">
      <c r="A127" s="69">
        <v>108</v>
      </c>
      <c r="B127" s="89">
        <f t="shared" si="40"/>
        <v>48.89</v>
      </c>
      <c r="C127" s="462">
        <v>23653</v>
      </c>
      <c r="D127" s="411">
        <f t="shared" si="22"/>
        <v>5805.6044180814079</v>
      </c>
      <c r="E127" s="414">
        <f t="shared" si="25"/>
        <v>1962.2942933115157</v>
      </c>
      <c r="F127" s="337">
        <f t="shared" si="26"/>
        <v>116.11208836162815</v>
      </c>
      <c r="G127" s="407">
        <v>68</v>
      </c>
      <c r="H127" s="425">
        <f t="shared" si="27"/>
        <v>7952.010799754552</v>
      </c>
      <c r="I127" s="92">
        <f t="shared" si="28"/>
        <v>2.2090000000000001</v>
      </c>
      <c r="J127" s="94">
        <f t="shared" si="42"/>
        <v>65.180000000000007</v>
      </c>
      <c r="K127" s="462">
        <v>23653</v>
      </c>
      <c r="L127" s="409">
        <f t="shared" si="23"/>
        <v>4354.6486652347339</v>
      </c>
      <c r="M127" s="414">
        <f t="shared" si="29"/>
        <v>1471.87124884934</v>
      </c>
      <c r="N127" s="337">
        <f t="shared" si="30"/>
        <v>87.092973304694681</v>
      </c>
      <c r="O127" s="435">
        <v>41</v>
      </c>
      <c r="P127" s="425">
        <f t="shared" si="31"/>
        <v>5954.6128873887692</v>
      </c>
      <c r="Q127" s="92">
        <f t="shared" si="32"/>
        <v>1.6569</v>
      </c>
      <c r="R127" s="93">
        <f t="shared" si="41"/>
        <v>195.54</v>
      </c>
      <c r="S127" s="462">
        <v>23653</v>
      </c>
      <c r="T127" s="409">
        <f t="shared" si="24"/>
        <v>1451.549555078245</v>
      </c>
      <c r="U127" s="395">
        <f t="shared" si="33"/>
        <v>490.62374961644679</v>
      </c>
      <c r="V127" s="337">
        <f t="shared" si="34"/>
        <v>29.030991101564901</v>
      </c>
      <c r="W127" s="435">
        <v>27</v>
      </c>
      <c r="X127" s="425">
        <f t="shared" si="35"/>
        <v>1998.2042957962567</v>
      </c>
      <c r="Y127" s="92">
        <f t="shared" si="36"/>
        <v>0.55230000000000001</v>
      </c>
    </row>
    <row r="128" spans="1:25" s="46" customFormat="1" ht="16.5" customHeight="1" x14ac:dyDescent="0.2">
      <c r="A128" s="75">
        <v>109</v>
      </c>
      <c r="B128" s="89">
        <f t="shared" si="40"/>
        <v>49</v>
      </c>
      <c r="C128" s="283">
        <v>23653</v>
      </c>
      <c r="D128" s="411">
        <f t="shared" si="22"/>
        <v>5792.5714285714275</v>
      </c>
      <c r="E128" s="342">
        <f t="shared" si="25"/>
        <v>1957.8891428571424</v>
      </c>
      <c r="F128" s="338">
        <f t="shared" si="26"/>
        <v>115.85142857142856</v>
      </c>
      <c r="G128" s="407">
        <v>68</v>
      </c>
      <c r="H128" s="425">
        <f t="shared" si="27"/>
        <v>7934.3119999999981</v>
      </c>
      <c r="I128" s="79">
        <f t="shared" si="28"/>
        <v>2.2244999999999999</v>
      </c>
      <c r="J128" s="94">
        <f t="shared" si="42"/>
        <v>65.33</v>
      </c>
      <c r="K128" s="283">
        <v>23653</v>
      </c>
      <c r="L128" s="407">
        <f t="shared" si="23"/>
        <v>4344.650237257003</v>
      </c>
      <c r="M128" s="342">
        <f t="shared" si="29"/>
        <v>1468.4917801928668</v>
      </c>
      <c r="N128" s="338">
        <f t="shared" si="30"/>
        <v>86.893004745140061</v>
      </c>
      <c r="O128" s="435">
        <v>41</v>
      </c>
      <c r="P128" s="425">
        <f t="shared" si="31"/>
        <v>5941.0350221950102</v>
      </c>
      <c r="Q128" s="79">
        <f t="shared" si="32"/>
        <v>1.6685000000000001</v>
      </c>
      <c r="R128" s="93">
        <f t="shared" si="41"/>
        <v>195.98</v>
      </c>
      <c r="S128" s="283">
        <v>23653</v>
      </c>
      <c r="T128" s="407">
        <f t="shared" si="24"/>
        <v>1448.2906419022352</v>
      </c>
      <c r="U128" s="387">
        <f t="shared" si="33"/>
        <v>489.52223696295545</v>
      </c>
      <c r="V128" s="338">
        <f t="shared" si="34"/>
        <v>28.965812838044705</v>
      </c>
      <c r="W128" s="435">
        <v>27</v>
      </c>
      <c r="X128" s="425">
        <f t="shared" si="35"/>
        <v>1993.7786917032354</v>
      </c>
      <c r="Y128" s="79">
        <f t="shared" si="36"/>
        <v>0.55620000000000003</v>
      </c>
    </row>
    <row r="129" spans="1:25" s="46" customFormat="1" ht="16.5" customHeight="1" x14ac:dyDescent="0.2">
      <c r="A129" s="83">
        <v>110</v>
      </c>
      <c r="B129" s="89">
        <f t="shared" si="40"/>
        <v>49.11</v>
      </c>
      <c r="C129" s="283">
        <v>23653</v>
      </c>
      <c r="D129" s="411">
        <f t="shared" si="22"/>
        <v>5779.5968234575448</v>
      </c>
      <c r="E129" s="342">
        <f t="shared" si="25"/>
        <v>1953.5037263286499</v>
      </c>
      <c r="F129" s="338">
        <f t="shared" si="26"/>
        <v>115.59193646915089</v>
      </c>
      <c r="G129" s="407">
        <v>68</v>
      </c>
      <c r="H129" s="425">
        <f t="shared" si="27"/>
        <v>7916.692486255346</v>
      </c>
      <c r="I129" s="79">
        <f t="shared" si="28"/>
        <v>2.2399</v>
      </c>
      <c r="J129" s="94">
        <f t="shared" si="42"/>
        <v>65.47</v>
      </c>
      <c r="K129" s="283">
        <v>23653</v>
      </c>
      <c r="L129" s="407">
        <f t="shared" si="23"/>
        <v>4335.3597067359096</v>
      </c>
      <c r="M129" s="342">
        <f t="shared" si="29"/>
        <v>1465.3515808767372</v>
      </c>
      <c r="N129" s="338">
        <f t="shared" si="30"/>
        <v>86.707194134718193</v>
      </c>
      <c r="O129" s="435">
        <v>41</v>
      </c>
      <c r="P129" s="425">
        <f t="shared" si="31"/>
        <v>5928.4184817473651</v>
      </c>
      <c r="Q129" s="79">
        <f t="shared" si="32"/>
        <v>1.6801999999999999</v>
      </c>
      <c r="R129" s="93">
        <f t="shared" si="41"/>
        <v>196.42</v>
      </c>
      <c r="S129" s="283">
        <v>23653</v>
      </c>
      <c r="T129" s="407">
        <f t="shared" si="24"/>
        <v>1445.0463292943693</v>
      </c>
      <c r="U129" s="387">
        <f t="shared" si="33"/>
        <v>488.42565930149681</v>
      </c>
      <c r="V129" s="338">
        <f t="shared" si="34"/>
        <v>28.900926585887387</v>
      </c>
      <c r="W129" s="435">
        <v>27</v>
      </c>
      <c r="X129" s="425">
        <f t="shared" si="35"/>
        <v>1989.3729151817536</v>
      </c>
      <c r="Y129" s="79">
        <f t="shared" si="36"/>
        <v>0.56000000000000005</v>
      </c>
    </row>
    <row r="130" spans="1:25" s="46" customFormat="1" ht="16.5" customHeight="1" x14ac:dyDescent="0.2">
      <c r="A130" s="75">
        <v>111</v>
      </c>
      <c r="B130" s="89">
        <f t="shared" si="40"/>
        <v>49.21</v>
      </c>
      <c r="C130" s="283">
        <v>23653</v>
      </c>
      <c r="D130" s="411">
        <f t="shared" si="22"/>
        <v>5767.852062588905</v>
      </c>
      <c r="E130" s="342">
        <f t="shared" si="25"/>
        <v>1949.5339971550497</v>
      </c>
      <c r="F130" s="338">
        <f t="shared" si="26"/>
        <v>115.3570412517781</v>
      </c>
      <c r="G130" s="407">
        <v>68</v>
      </c>
      <c r="H130" s="425">
        <f t="shared" si="27"/>
        <v>7900.7431009957327</v>
      </c>
      <c r="I130" s="79">
        <f t="shared" si="28"/>
        <v>2.2555999999999998</v>
      </c>
      <c r="J130" s="94">
        <f t="shared" si="42"/>
        <v>65.62</v>
      </c>
      <c r="K130" s="283">
        <v>23653</v>
      </c>
      <c r="L130" s="407">
        <f t="shared" si="23"/>
        <v>4325.4495580615667</v>
      </c>
      <c r="M130" s="342">
        <f t="shared" si="29"/>
        <v>1462.0019506248093</v>
      </c>
      <c r="N130" s="338">
        <f t="shared" si="30"/>
        <v>86.508991161231336</v>
      </c>
      <c r="O130" s="435">
        <v>41</v>
      </c>
      <c r="P130" s="425">
        <f t="shared" si="31"/>
        <v>5914.960499847607</v>
      </c>
      <c r="Q130" s="79">
        <f t="shared" si="32"/>
        <v>1.6916</v>
      </c>
      <c r="R130" s="93">
        <f t="shared" si="41"/>
        <v>196.86</v>
      </c>
      <c r="S130" s="283">
        <v>23653</v>
      </c>
      <c r="T130" s="407">
        <f t="shared" si="24"/>
        <v>1441.8165193538555</v>
      </c>
      <c r="U130" s="387">
        <f t="shared" si="33"/>
        <v>487.33398354160312</v>
      </c>
      <c r="V130" s="338">
        <f t="shared" si="34"/>
        <v>28.836330387077112</v>
      </c>
      <c r="W130" s="435">
        <v>27</v>
      </c>
      <c r="X130" s="425">
        <f t="shared" si="35"/>
        <v>1984.9868332825358</v>
      </c>
      <c r="Y130" s="79">
        <f t="shared" si="36"/>
        <v>0.56389999999999996</v>
      </c>
    </row>
    <row r="131" spans="1:25" s="46" customFormat="1" ht="16.5" customHeight="1" x14ac:dyDescent="0.2">
      <c r="A131" s="75">
        <v>112</v>
      </c>
      <c r="B131" s="89">
        <f t="shared" si="40"/>
        <v>49.32</v>
      </c>
      <c r="C131" s="283">
        <v>23653</v>
      </c>
      <c r="D131" s="411">
        <f t="shared" si="22"/>
        <v>5754.9878345498782</v>
      </c>
      <c r="E131" s="342">
        <f t="shared" si="25"/>
        <v>1945.1858880778586</v>
      </c>
      <c r="F131" s="338">
        <f t="shared" si="26"/>
        <v>115.09975669099757</v>
      </c>
      <c r="G131" s="407">
        <v>68</v>
      </c>
      <c r="H131" s="425">
        <f t="shared" si="27"/>
        <v>7883.2734793187337</v>
      </c>
      <c r="I131" s="79">
        <f t="shared" si="28"/>
        <v>2.2709000000000001</v>
      </c>
      <c r="J131" s="94">
        <f t="shared" si="42"/>
        <v>65.760000000000005</v>
      </c>
      <c r="K131" s="283">
        <v>23653</v>
      </c>
      <c r="L131" s="407">
        <f t="shared" si="23"/>
        <v>4316.2408759124082</v>
      </c>
      <c r="M131" s="342">
        <f t="shared" si="29"/>
        <v>1458.8894160583939</v>
      </c>
      <c r="N131" s="338">
        <f t="shared" si="30"/>
        <v>86.324817518248167</v>
      </c>
      <c r="O131" s="435">
        <v>41</v>
      </c>
      <c r="P131" s="425">
        <f t="shared" si="31"/>
        <v>5902.4551094890503</v>
      </c>
      <c r="Q131" s="79">
        <f t="shared" si="32"/>
        <v>1.7032</v>
      </c>
      <c r="R131" s="93">
        <f t="shared" si="41"/>
        <v>197.29</v>
      </c>
      <c r="S131" s="283">
        <v>23653</v>
      </c>
      <c r="T131" s="407">
        <f t="shared" si="24"/>
        <v>1438.6740331491715</v>
      </c>
      <c r="U131" s="387">
        <f t="shared" si="33"/>
        <v>486.27182320441989</v>
      </c>
      <c r="V131" s="338">
        <f t="shared" si="34"/>
        <v>28.773480662983431</v>
      </c>
      <c r="W131" s="435">
        <v>27</v>
      </c>
      <c r="X131" s="425">
        <f t="shared" si="35"/>
        <v>1980.7193370165749</v>
      </c>
      <c r="Y131" s="79">
        <f t="shared" si="36"/>
        <v>0.56769999999999998</v>
      </c>
    </row>
    <row r="132" spans="1:25" s="46" customFormat="1" ht="16.5" customHeight="1" x14ac:dyDescent="0.2">
      <c r="A132" s="75">
        <v>113</v>
      </c>
      <c r="B132" s="89">
        <f t="shared" si="40"/>
        <v>49.43</v>
      </c>
      <c r="C132" s="283">
        <v>23653</v>
      </c>
      <c r="D132" s="411">
        <f t="shared" si="22"/>
        <v>5742.1808618248024</v>
      </c>
      <c r="E132" s="342">
        <f t="shared" si="25"/>
        <v>1940.8571312967831</v>
      </c>
      <c r="F132" s="338">
        <f t="shared" si="26"/>
        <v>114.84361723649604</v>
      </c>
      <c r="G132" s="407">
        <v>68</v>
      </c>
      <c r="H132" s="425">
        <f t="shared" si="27"/>
        <v>7865.8816103580821</v>
      </c>
      <c r="I132" s="79">
        <f t="shared" si="28"/>
        <v>2.2860999999999998</v>
      </c>
      <c r="J132" s="94">
        <f t="shared" si="42"/>
        <v>65.900000000000006</v>
      </c>
      <c r="K132" s="283">
        <v>23653</v>
      </c>
      <c r="L132" s="407">
        <f t="shared" si="23"/>
        <v>4307.0713201820936</v>
      </c>
      <c r="M132" s="342">
        <f t="shared" si="29"/>
        <v>1455.7901062215476</v>
      </c>
      <c r="N132" s="338">
        <f t="shared" si="30"/>
        <v>86.141426403641873</v>
      </c>
      <c r="O132" s="435">
        <v>41</v>
      </c>
      <c r="P132" s="425">
        <f t="shared" si="31"/>
        <v>5890.0028528072835</v>
      </c>
      <c r="Q132" s="79">
        <f t="shared" si="32"/>
        <v>1.7146999999999999</v>
      </c>
      <c r="R132" s="93">
        <f t="shared" si="41"/>
        <v>197.71</v>
      </c>
      <c r="S132" s="283">
        <v>23653</v>
      </c>
      <c r="T132" s="407">
        <f t="shared" si="24"/>
        <v>1435.6178240857821</v>
      </c>
      <c r="U132" s="387">
        <f t="shared" si="33"/>
        <v>485.2388245409943</v>
      </c>
      <c r="V132" s="338">
        <f t="shared" si="34"/>
        <v>28.712356481715641</v>
      </c>
      <c r="W132" s="435">
        <v>27</v>
      </c>
      <c r="X132" s="425">
        <f t="shared" si="35"/>
        <v>1976.5690051084921</v>
      </c>
      <c r="Y132" s="79">
        <f t="shared" si="36"/>
        <v>0.57150000000000001</v>
      </c>
    </row>
    <row r="133" spans="1:25" s="46" customFormat="1" ht="16.5" customHeight="1" x14ac:dyDescent="0.2">
      <c r="A133" s="75">
        <v>114</v>
      </c>
      <c r="B133" s="89">
        <f t="shared" si="40"/>
        <v>49.53</v>
      </c>
      <c r="C133" s="283">
        <v>23653</v>
      </c>
      <c r="D133" s="411">
        <f t="shared" si="22"/>
        <v>5730.5875227135066</v>
      </c>
      <c r="E133" s="342">
        <f t="shared" si="25"/>
        <v>1936.938582677165</v>
      </c>
      <c r="F133" s="338">
        <f t="shared" si="26"/>
        <v>114.61175045427014</v>
      </c>
      <c r="G133" s="407">
        <v>68</v>
      </c>
      <c r="H133" s="425">
        <f t="shared" si="27"/>
        <v>7850.1378558449414</v>
      </c>
      <c r="I133" s="79">
        <f t="shared" si="28"/>
        <v>2.3016000000000001</v>
      </c>
      <c r="J133" s="94">
        <f t="shared" si="42"/>
        <v>66.05</v>
      </c>
      <c r="K133" s="283">
        <v>23653</v>
      </c>
      <c r="L133" s="407">
        <f t="shared" si="23"/>
        <v>4297.2899318697955</v>
      </c>
      <c r="M133" s="342">
        <f t="shared" si="29"/>
        <v>1452.4839969719908</v>
      </c>
      <c r="N133" s="338">
        <f t="shared" si="30"/>
        <v>85.94579863739591</v>
      </c>
      <c r="O133" s="435">
        <v>41</v>
      </c>
      <c r="P133" s="425">
        <f t="shared" si="31"/>
        <v>5876.7197274791815</v>
      </c>
      <c r="Q133" s="79">
        <f t="shared" si="32"/>
        <v>1.726</v>
      </c>
      <c r="R133" s="93">
        <f t="shared" si="41"/>
        <v>198.14</v>
      </c>
      <c r="S133" s="283">
        <v>23653</v>
      </c>
      <c r="T133" s="407">
        <f t="shared" si="24"/>
        <v>1432.5022711214292</v>
      </c>
      <c r="U133" s="387">
        <f t="shared" si="33"/>
        <v>484.18576763904304</v>
      </c>
      <c r="V133" s="338">
        <f t="shared" si="34"/>
        <v>28.650045422428583</v>
      </c>
      <c r="W133" s="435">
        <v>27</v>
      </c>
      <c r="X133" s="425">
        <f t="shared" si="35"/>
        <v>1972.3380841829007</v>
      </c>
      <c r="Y133" s="79">
        <f t="shared" si="36"/>
        <v>0.57540000000000002</v>
      </c>
    </row>
    <row r="134" spans="1:25" s="46" customFormat="1" ht="16.5" customHeight="1" x14ac:dyDescent="0.2">
      <c r="A134" s="75">
        <v>115</v>
      </c>
      <c r="B134" s="89">
        <f t="shared" si="40"/>
        <v>49.64</v>
      </c>
      <c r="C134" s="283">
        <v>23653</v>
      </c>
      <c r="D134" s="411">
        <f t="shared" si="22"/>
        <v>5717.8887993553581</v>
      </c>
      <c r="E134" s="342">
        <f t="shared" si="25"/>
        <v>1932.6464141821109</v>
      </c>
      <c r="F134" s="338">
        <f t="shared" si="26"/>
        <v>114.35777598710716</v>
      </c>
      <c r="G134" s="407">
        <v>68</v>
      </c>
      <c r="H134" s="425">
        <f t="shared" si="27"/>
        <v>7832.8929895245756</v>
      </c>
      <c r="I134" s="79">
        <f t="shared" si="28"/>
        <v>2.3167</v>
      </c>
      <c r="J134" s="94">
        <f t="shared" si="42"/>
        <v>66.19</v>
      </c>
      <c r="K134" s="283">
        <v>23653</v>
      </c>
      <c r="L134" s="407">
        <f t="shared" si="23"/>
        <v>4288.2006345369391</v>
      </c>
      <c r="M134" s="342">
        <f t="shared" si="29"/>
        <v>1449.4118144734853</v>
      </c>
      <c r="N134" s="338">
        <f t="shared" si="30"/>
        <v>85.764012690738781</v>
      </c>
      <c r="O134" s="435">
        <v>41</v>
      </c>
      <c r="P134" s="425">
        <f t="shared" si="31"/>
        <v>5864.3764617011639</v>
      </c>
      <c r="Q134" s="79">
        <f t="shared" si="32"/>
        <v>1.7374000000000001</v>
      </c>
      <c r="R134" s="93">
        <f t="shared" si="41"/>
        <v>198.56</v>
      </c>
      <c r="S134" s="283">
        <v>23653</v>
      </c>
      <c r="T134" s="407">
        <f t="shared" si="24"/>
        <v>1429.4721998388395</v>
      </c>
      <c r="U134" s="387">
        <f t="shared" si="33"/>
        <v>483.16160354552773</v>
      </c>
      <c r="V134" s="338">
        <f t="shared" si="34"/>
        <v>28.58944399677679</v>
      </c>
      <c r="W134" s="435">
        <v>27</v>
      </c>
      <c r="X134" s="425">
        <f t="shared" si="35"/>
        <v>1968.2232473811439</v>
      </c>
      <c r="Y134" s="79">
        <f t="shared" si="36"/>
        <v>0.57920000000000005</v>
      </c>
    </row>
    <row r="135" spans="1:25" s="46" customFormat="1" ht="16.5" customHeight="1" x14ac:dyDescent="0.2">
      <c r="A135" s="75">
        <v>116</v>
      </c>
      <c r="B135" s="89">
        <f t="shared" si="40"/>
        <v>49.74</v>
      </c>
      <c r="C135" s="283">
        <v>23653</v>
      </c>
      <c r="D135" s="411">
        <f t="shared" si="22"/>
        <v>5706.3932448733412</v>
      </c>
      <c r="E135" s="342">
        <f t="shared" si="25"/>
        <v>1928.7609167671892</v>
      </c>
      <c r="F135" s="338">
        <f t="shared" si="26"/>
        <v>114.12786489746682</v>
      </c>
      <c r="G135" s="407">
        <v>68</v>
      </c>
      <c r="H135" s="425">
        <f t="shared" si="27"/>
        <v>7817.2820265379969</v>
      </c>
      <c r="I135" s="79">
        <f t="shared" si="28"/>
        <v>2.3321000000000001</v>
      </c>
      <c r="J135" s="94">
        <f t="shared" si="42"/>
        <v>66.319999999999993</v>
      </c>
      <c r="K135" s="283">
        <v>23653</v>
      </c>
      <c r="L135" s="407">
        <f t="shared" si="23"/>
        <v>4279.7949336550064</v>
      </c>
      <c r="M135" s="342">
        <f t="shared" si="29"/>
        <v>1446.570687575392</v>
      </c>
      <c r="N135" s="338">
        <f t="shared" si="30"/>
        <v>85.595898673100123</v>
      </c>
      <c r="O135" s="435">
        <v>41</v>
      </c>
      <c r="P135" s="425">
        <f t="shared" si="31"/>
        <v>5852.9615199034988</v>
      </c>
      <c r="Q135" s="79">
        <f t="shared" si="32"/>
        <v>1.7491000000000001</v>
      </c>
      <c r="R135" s="93">
        <f t="shared" si="41"/>
        <v>198.97</v>
      </c>
      <c r="S135" s="283">
        <v>23653</v>
      </c>
      <c r="T135" s="407">
        <f t="shared" si="24"/>
        <v>1426.5266120520682</v>
      </c>
      <c r="U135" s="387">
        <f t="shared" si="33"/>
        <v>482.165994873599</v>
      </c>
      <c r="V135" s="338">
        <f t="shared" si="34"/>
        <v>28.530532241041364</v>
      </c>
      <c r="W135" s="435">
        <v>27</v>
      </c>
      <c r="X135" s="425">
        <f t="shared" si="35"/>
        <v>1964.2231391667085</v>
      </c>
      <c r="Y135" s="79">
        <f t="shared" si="36"/>
        <v>0.58299999999999996</v>
      </c>
    </row>
    <row r="136" spans="1:25" s="46" customFormat="1" ht="16.5" customHeight="1" x14ac:dyDescent="0.2">
      <c r="A136" s="75">
        <v>117</v>
      </c>
      <c r="B136" s="89">
        <f t="shared" si="40"/>
        <v>49.85</v>
      </c>
      <c r="C136" s="283">
        <v>23653</v>
      </c>
      <c r="D136" s="411">
        <f t="shared" si="22"/>
        <v>5693.8014042126379</v>
      </c>
      <c r="E136" s="342">
        <f t="shared" si="25"/>
        <v>1924.5048746238715</v>
      </c>
      <c r="F136" s="338">
        <f t="shared" si="26"/>
        <v>113.87602808425277</v>
      </c>
      <c r="G136" s="407">
        <v>68</v>
      </c>
      <c r="H136" s="425">
        <f t="shared" si="27"/>
        <v>7800.1823069207621</v>
      </c>
      <c r="I136" s="79">
        <f t="shared" si="28"/>
        <v>2.347</v>
      </c>
      <c r="J136" s="94">
        <f t="shared" si="42"/>
        <v>66.459999999999994</v>
      </c>
      <c r="K136" s="283">
        <v>23653</v>
      </c>
      <c r="L136" s="407">
        <f t="shared" si="23"/>
        <v>4270.7794161901902</v>
      </c>
      <c r="M136" s="342">
        <f t="shared" si="29"/>
        <v>1443.5234426722841</v>
      </c>
      <c r="N136" s="338">
        <f t="shared" si="30"/>
        <v>85.415588323803803</v>
      </c>
      <c r="O136" s="435">
        <v>41</v>
      </c>
      <c r="P136" s="425">
        <f t="shared" si="31"/>
        <v>5840.7184471862784</v>
      </c>
      <c r="Q136" s="79">
        <f t="shared" si="32"/>
        <v>1.7605</v>
      </c>
      <c r="R136" s="93">
        <f t="shared" si="41"/>
        <v>199.38</v>
      </c>
      <c r="S136" s="283">
        <v>23653</v>
      </c>
      <c r="T136" s="407">
        <f t="shared" si="24"/>
        <v>1423.5931387300632</v>
      </c>
      <c r="U136" s="387">
        <f t="shared" si="33"/>
        <v>481.17448089076129</v>
      </c>
      <c r="V136" s="338">
        <f t="shared" si="34"/>
        <v>28.471862774601263</v>
      </c>
      <c r="W136" s="435">
        <v>27</v>
      </c>
      <c r="X136" s="425">
        <f t="shared" si="35"/>
        <v>1960.2394823954257</v>
      </c>
      <c r="Y136" s="79">
        <f t="shared" si="36"/>
        <v>0.58679999999999999</v>
      </c>
    </row>
    <row r="137" spans="1:25" s="46" customFormat="1" ht="16.5" customHeight="1" x14ac:dyDescent="0.2">
      <c r="A137" s="75">
        <v>118</v>
      </c>
      <c r="B137" s="89">
        <f t="shared" si="40"/>
        <v>49.95</v>
      </c>
      <c r="C137" s="283">
        <v>23653</v>
      </c>
      <c r="D137" s="411">
        <f t="shared" si="22"/>
        <v>5682.4024024024029</v>
      </c>
      <c r="E137" s="342">
        <f t="shared" si="25"/>
        <v>1920.6520120120119</v>
      </c>
      <c r="F137" s="338">
        <f t="shared" si="26"/>
        <v>113.64804804804805</v>
      </c>
      <c r="G137" s="407">
        <v>68</v>
      </c>
      <c r="H137" s="425">
        <f t="shared" si="27"/>
        <v>7784.7024624624628</v>
      </c>
      <c r="I137" s="79">
        <f t="shared" si="28"/>
        <v>2.3624000000000001</v>
      </c>
      <c r="J137" s="94">
        <f t="shared" si="42"/>
        <v>66.599999999999994</v>
      </c>
      <c r="K137" s="283">
        <v>23653</v>
      </c>
      <c r="L137" s="407">
        <f t="shared" si="23"/>
        <v>4261.801801801802</v>
      </c>
      <c r="M137" s="342">
        <f t="shared" si="29"/>
        <v>1440.4890090090089</v>
      </c>
      <c r="N137" s="338">
        <f t="shared" si="30"/>
        <v>85.23603603603604</v>
      </c>
      <c r="O137" s="435">
        <v>41</v>
      </c>
      <c r="P137" s="425">
        <f t="shared" si="31"/>
        <v>5828.5268468468475</v>
      </c>
      <c r="Q137" s="79">
        <f t="shared" si="32"/>
        <v>1.7718</v>
      </c>
      <c r="R137" s="93">
        <f t="shared" si="41"/>
        <v>199.79</v>
      </c>
      <c r="S137" s="283">
        <v>23653</v>
      </c>
      <c r="T137" s="407">
        <f t="shared" si="24"/>
        <v>1420.6717052905551</v>
      </c>
      <c r="U137" s="387">
        <f t="shared" si="33"/>
        <v>480.18703638820756</v>
      </c>
      <c r="V137" s="338">
        <f t="shared" si="34"/>
        <v>28.413434105811103</v>
      </c>
      <c r="W137" s="435">
        <v>27</v>
      </c>
      <c r="X137" s="425">
        <f t="shared" si="35"/>
        <v>1956.2721757845738</v>
      </c>
      <c r="Y137" s="79">
        <f t="shared" si="36"/>
        <v>0.59060000000000001</v>
      </c>
    </row>
    <row r="138" spans="1:25" s="46" customFormat="1" ht="16.5" customHeight="1" x14ac:dyDescent="0.2">
      <c r="A138" s="75">
        <v>119</v>
      </c>
      <c r="B138" s="89">
        <f t="shared" si="40"/>
        <v>50.05</v>
      </c>
      <c r="C138" s="283">
        <v>23653</v>
      </c>
      <c r="D138" s="411">
        <f t="shared" si="22"/>
        <v>5671.0489510489515</v>
      </c>
      <c r="E138" s="342">
        <f t="shared" si="25"/>
        <v>1916.8145454545454</v>
      </c>
      <c r="F138" s="338">
        <f t="shared" si="26"/>
        <v>113.42097902097903</v>
      </c>
      <c r="G138" s="407">
        <v>68</v>
      </c>
      <c r="H138" s="425">
        <f t="shared" si="27"/>
        <v>7769.284475524476</v>
      </c>
      <c r="I138" s="79">
        <f t="shared" si="28"/>
        <v>2.3776000000000002</v>
      </c>
      <c r="J138" s="94">
        <f t="shared" si="42"/>
        <v>66.73</v>
      </c>
      <c r="K138" s="283">
        <v>23653</v>
      </c>
      <c r="L138" s="407">
        <f t="shared" si="23"/>
        <v>4253.4991757830066</v>
      </c>
      <c r="M138" s="342">
        <f t="shared" si="29"/>
        <v>1437.682721414656</v>
      </c>
      <c r="N138" s="338">
        <f t="shared" si="30"/>
        <v>85.069983515660141</v>
      </c>
      <c r="O138" s="435">
        <v>41</v>
      </c>
      <c r="P138" s="425">
        <f t="shared" si="31"/>
        <v>5817.2518807133229</v>
      </c>
      <c r="Q138" s="79">
        <f t="shared" si="32"/>
        <v>1.7833000000000001</v>
      </c>
      <c r="R138" s="93">
        <f t="shared" si="41"/>
        <v>200.2</v>
      </c>
      <c r="S138" s="283">
        <v>23653</v>
      </c>
      <c r="T138" s="407">
        <f t="shared" si="24"/>
        <v>1417.7622377622379</v>
      </c>
      <c r="U138" s="387">
        <f t="shared" si="33"/>
        <v>479.20363636363635</v>
      </c>
      <c r="V138" s="338">
        <f t="shared" si="34"/>
        <v>28.355244755244758</v>
      </c>
      <c r="W138" s="435">
        <v>27</v>
      </c>
      <c r="X138" s="425">
        <f t="shared" si="35"/>
        <v>1952.321118881119</v>
      </c>
      <c r="Y138" s="79">
        <f t="shared" si="36"/>
        <v>0.59440000000000004</v>
      </c>
    </row>
    <row r="139" spans="1:25" s="46" customFormat="1" ht="16.5" customHeight="1" x14ac:dyDescent="0.2">
      <c r="A139" s="83">
        <v>120</v>
      </c>
      <c r="B139" s="89">
        <f t="shared" si="40"/>
        <v>50.15</v>
      </c>
      <c r="C139" s="283">
        <v>23653</v>
      </c>
      <c r="D139" s="411">
        <f t="shared" si="22"/>
        <v>5659.7407776669988</v>
      </c>
      <c r="E139" s="342">
        <f t="shared" si="25"/>
        <v>1912.9923828514454</v>
      </c>
      <c r="F139" s="338">
        <f t="shared" si="26"/>
        <v>113.19481555333998</v>
      </c>
      <c r="G139" s="407">
        <v>68</v>
      </c>
      <c r="H139" s="425">
        <f t="shared" si="27"/>
        <v>7753.9279760717845</v>
      </c>
      <c r="I139" s="79">
        <f t="shared" si="28"/>
        <v>2.3927999999999998</v>
      </c>
      <c r="J139" s="94">
        <f t="shared" si="42"/>
        <v>66.87</v>
      </c>
      <c r="K139" s="283">
        <v>23653</v>
      </c>
      <c r="L139" s="407">
        <f t="shared" si="23"/>
        <v>4244.5939883355759</v>
      </c>
      <c r="M139" s="342">
        <f t="shared" si="29"/>
        <v>1434.6727680574245</v>
      </c>
      <c r="N139" s="338">
        <f t="shared" si="30"/>
        <v>84.891879766711526</v>
      </c>
      <c r="O139" s="435">
        <v>41</v>
      </c>
      <c r="P139" s="425">
        <f t="shared" si="31"/>
        <v>5805.1586361597119</v>
      </c>
      <c r="Q139" s="79">
        <f t="shared" si="32"/>
        <v>1.7945</v>
      </c>
      <c r="R139" s="93">
        <f t="shared" si="41"/>
        <v>200.6</v>
      </c>
      <c r="S139" s="283">
        <v>23653</v>
      </c>
      <c r="T139" s="407">
        <f t="shared" si="24"/>
        <v>1414.9351944167497</v>
      </c>
      <c r="U139" s="387">
        <f t="shared" si="33"/>
        <v>478.24809571286136</v>
      </c>
      <c r="V139" s="338">
        <f t="shared" si="34"/>
        <v>28.298703888334995</v>
      </c>
      <c r="W139" s="435">
        <v>27</v>
      </c>
      <c r="X139" s="425">
        <f t="shared" si="35"/>
        <v>1948.4819940179461</v>
      </c>
      <c r="Y139" s="79">
        <f t="shared" si="36"/>
        <v>0.59819999999999995</v>
      </c>
    </row>
    <row r="140" spans="1:25" s="46" customFormat="1" ht="16.5" customHeight="1" x14ac:dyDescent="0.2">
      <c r="A140" s="75">
        <v>121</v>
      </c>
      <c r="B140" s="89">
        <f t="shared" si="40"/>
        <v>50.25</v>
      </c>
      <c r="C140" s="283">
        <v>23653</v>
      </c>
      <c r="D140" s="411">
        <f t="shared" si="22"/>
        <v>5648.4776119402986</v>
      </c>
      <c r="E140" s="342">
        <f t="shared" si="25"/>
        <v>1909.1854328358208</v>
      </c>
      <c r="F140" s="338">
        <f t="shared" si="26"/>
        <v>112.96955223880597</v>
      </c>
      <c r="G140" s="407">
        <v>68</v>
      </c>
      <c r="H140" s="425">
        <f t="shared" si="27"/>
        <v>7738.6325970149255</v>
      </c>
      <c r="I140" s="79">
        <f t="shared" si="28"/>
        <v>2.4079999999999999</v>
      </c>
      <c r="J140" s="94">
        <f t="shared" si="42"/>
        <v>67</v>
      </c>
      <c r="K140" s="283">
        <v>23653</v>
      </c>
      <c r="L140" s="407">
        <f t="shared" si="23"/>
        <v>4236.3582089552237</v>
      </c>
      <c r="M140" s="342">
        <f t="shared" si="29"/>
        <v>1431.8890746268655</v>
      </c>
      <c r="N140" s="338">
        <f t="shared" si="30"/>
        <v>84.727164179104477</v>
      </c>
      <c r="O140" s="435">
        <v>41</v>
      </c>
      <c r="P140" s="425">
        <f t="shared" si="31"/>
        <v>5793.9744477611939</v>
      </c>
      <c r="Q140" s="79">
        <f t="shared" si="32"/>
        <v>1.806</v>
      </c>
      <c r="R140" s="93">
        <f t="shared" si="41"/>
        <v>201</v>
      </c>
      <c r="S140" s="283">
        <v>23653</v>
      </c>
      <c r="T140" s="407">
        <f t="shared" si="24"/>
        <v>1412.1194029850747</v>
      </c>
      <c r="U140" s="387">
        <f t="shared" si="33"/>
        <v>477.29635820895521</v>
      </c>
      <c r="V140" s="338">
        <f t="shared" si="34"/>
        <v>28.242388059701494</v>
      </c>
      <c r="W140" s="435">
        <v>27</v>
      </c>
      <c r="X140" s="425">
        <f t="shared" si="35"/>
        <v>1944.6581492537314</v>
      </c>
      <c r="Y140" s="79">
        <f t="shared" si="36"/>
        <v>0.60199999999999998</v>
      </c>
    </row>
    <row r="141" spans="1:25" s="46" customFormat="1" ht="16.5" customHeight="1" x14ac:dyDescent="0.2">
      <c r="A141" s="75">
        <v>122</v>
      </c>
      <c r="B141" s="89">
        <f t="shared" si="40"/>
        <v>50.35</v>
      </c>
      <c r="C141" s="283">
        <v>23653</v>
      </c>
      <c r="D141" s="411">
        <f t="shared" si="22"/>
        <v>5637.2591857000989</v>
      </c>
      <c r="E141" s="342">
        <f t="shared" si="25"/>
        <v>1905.3936047666332</v>
      </c>
      <c r="F141" s="338">
        <f t="shared" si="26"/>
        <v>112.74518371400198</v>
      </c>
      <c r="G141" s="407">
        <v>68</v>
      </c>
      <c r="H141" s="425">
        <f t="shared" si="27"/>
        <v>7723.3979741807334</v>
      </c>
      <c r="I141" s="79">
        <f t="shared" si="28"/>
        <v>2.423</v>
      </c>
      <c r="J141" s="94">
        <f t="shared" si="42"/>
        <v>67.13</v>
      </c>
      <c r="K141" s="283">
        <v>23653</v>
      </c>
      <c r="L141" s="407">
        <f t="shared" si="23"/>
        <v>4228.1543274244004</v>
      </c>
      <c r="M141" s="342">
        <f t="shared" si="29"/>
        <v>1429.1161626694472</v>
      </c>
      <c r="N141" s="338">
        <f t="shared" si="30"/>
        <v>84.563086548488016</v>
      </c>
      <c r="O141" s="435">
        <v>41</v>
      </c>
      <c r="P141" s="425">
        <f t="shared" si="31"/>
        <v>5782.8335766423361</v>
      </c>
      <c r="Q141" s="79">
        <f t="shared" si="32"/>
        <v>1.8173999999999999</v>
      </c>
      <c r="R141" s="93">
        <f t="shared" si="41"/>
        <v>201.39</v>
      </c>
      <c r="S141" s="283">
        <v>23653</v>
      </c>
      <c r="T141" s="407">
        <f t="shared" si="24"/>
        <v>1409.3847758081333</v>
      </c>
      <c r="U141" s="387">
        <f t="shared" si="33"/>
        <v>476.37205422314901</v>
      </c>
      <c r="V141" s="338">
        <f t="shared" si="34"/>
        <v>28.187695516162666</v>
      </c>
      <c r="W141" s="435">
        <v>27</v>
      </c>
      <c r="X141" s="425">
        <f t="shared" si="35"/>
        <v>1940.944525547445</v>
      </c>
      <c r="Y141" s="79">
        <f t="shared" si="36"/>
        <v>0.60580000000000001</v>
      </c>
    </row>
    <row r="142" spans="1:25" s="46" customFormat="1" ht="16.5" customHeight="1" x14ac:dyDescent="0.2">
      <c r="A142" s="75">
        <v>123</v>
      </c>
      <c r="B142" s="89">
        <f t="shared" si="40"/>
        <v>50.45</v>
      </c>
      <c r="C142" s="283">
        <v>23653</v>
      </c>
      <c r="D142" s="411">
        <f t="shared" si="22"/>
        <v>5626.0852329038653</v>
      </c>
      <c r="E142" s="342">
        <f t="shared" si="25"/>
        <v>1901.6168087215062</v>
      </c>
      <c r="F142" s="338">
        <f t="shared" si="26"/>
        <v>112.52170465807731</v>
      </c>
      <c r="G142" s="407">
        <v>68</v>
      </c>
      <c r="H142" s="425">
        <f t="shared" si="27"/>
        <v>7708.2237462834491</v>
      </c>
      <c r="I142" s="79">
        <f t="shared" si="28"/>
        <v>2.4380999999999999</v>
      </c>
      <c r="J142" s="94">
        <f t="shared" si="42"/>
        <v>67.260000000000005</v>
      </c>
      <c r="K142" s="283">
        <v>23653</v>
      </c>
      <c r="L142" s="407">
        <f t="shared" si="23"/>
        <v>4219.9821587867973</v>
      </c>
      <c r="M142" s="342">
        <f t="shared" si="29"/>
        <v>1426.3539696699374</v>
      </c>
      <c r="N142" s="338">
        <f t="shared" si="30"/>
        <v>84.399643175735946</v>
      </c>
      <c r="O142" s="435">
        <v>41</v>
      </c>
      <c r="P142" s="425">
        <f t="shared" si="31"/>
        <v>5771.7357716324705</v>
      </c>
      <c r="Q142" s="79">
        <f t="shared" si="32"/>
        <v>1.8287</v>
      </c>
      <c r="R142" s="93">
        <f t="shared" si="41"/>
        <v>201.78</v>
      </c>
      <c r="S142" s="283">
        <v>23653</v>
      </c>
      <c r="T142" s="407">
        <f t="shared" si="24"/>
        <v>1406.6607195955994</v>
      </c>
      <c r="U142" s="387">
        <f t="shared" si="33"/>
        <v>475.45132322331256</v>
      </c>
      <c r="V142" s="338">
        <f t="shared" si="34"/>
        <v>28.133214391911988</v>
      </c>
      <c r="W142" s="435">
        <v>27</v>
      </c>
      <c r="X142" s="425">
        <f t="shared" si="35"/>
        <v>1937.2452572108239</v>
      </c>
      <c r="Y142" s="79">
        <f t="shared" si="36"/>
        <v>0.60960000000000003</v>
      </c>
    </row>
    <row r="143" spans="1:25" s="46" customFormat="1" ht="16.5" customHeight="1" x14ac:dyDescent="0.2">
      <c r="A143" s="75">
        <v>124</v>
      </c>
      <c r="B143" s="89">
        <f t="shared" si="40"/>
        <v>50.54</v>
      </c>
      <c r="C143" s="283">
        <v>23653</v>
      </c>
      <c r="D143" s="411">
        <f t="shared" si="22"/>
        <v>5616.0664819944595</v>
      </c>
      <c r="E143" s="342">
        <f t="shared" si="25"/>
        <v>1898.2304709141272</v>
      </c>
      <c r="F143" s="338">
        <f t="shared" si="26"/>
        <v>112.3213296398892</v>
      </c>
      <c r="G143" s="407">
        <v>68</v>
      </c>
      <c r="H143" s="425">
        <f t="shared" si="27"/>
        <v>7694.6182825484757</v>
      </c>
      <c r="I143" s="79">
        <f t="shared" si="28"/>
        <v>2.4535</v>
      </c>
      <c r="J143" s="94">
        <f t="shared" si="42"/>
        <v>67.39</v>
      </c>
      <c r="K143" s="283">
        <v>23653</v>
      </c>
      <c r="L143" s="407">
        <f t="shared" si="23"/>
        <v>4211.8415195132811</v>
      </c>
      <c r="M143" s="342">
        <f t="shared" si="29"/>
        <v>1423.6024335954889</v>
      </c>
      <c r="N143" s="338">
        <f t="shared" si="30"/>
        <v>84.236830390265624</v>
      </c>
      <c r="O143" s="435">
        <v>41</v>
      </c>
      <c r="P143" s="425">
        <f t="shared" si="31"/>
        <v>5760.6807834990359</v>
      </c>
      <c r="Q143" s="79">
        <f t="shared" si="32"/>
        <v>1.84</v>
      </c>
      <c r="R143" s="93">
        <f t="shared" si="41"/>
        <v>202.17</v>
      </c>
      <c r="S143" s="283">
        <v>23653</v>
      </c>
      <c r="T143" s="407">
        <f t="shared" si="24"/>
        <v>1403.9471731710937</v>
      </c>
      <c r="U143" s="387">
        <f t="shared" si="33"/>
        <v>474.53414453182961</v>
      </c>
      <c r="V143" s="338">
        <f t="shared" si="34"/>
        <v>28.078943463421876</v>
      </c>
      <c r="W143" s="435">
        <v>27</v>
      </c>
      <c r="X143" s="425">
        <f t="shared" si="35"/>
        <v>1933.5602611663451</v>
      </c>
      <c r="Y143" s="79">
        <f t="shared" si="36"/>
        <v>0.61329999999999996</v>
      </c>
    </row>
    <row r="144" spans="1:25" s="46" customFormat="1" ht="16.5" customHeight="1" x14ac:dyDescent="0.2">
      <c r="A144" s="75">
        <v>125</v>
      </c>
      <c r="B144" s="89">
        <f t="shared" si="40"/>
        <v>50.64</v>
      </c>
      <c r="C144" s="283">
        <v>23653</v>
      </c>
      <c r="D144" s="411">
        <f t="shared" si="22"/>
        <v>5604.976303317535</v>
      </c>
      <c r="E144" s="342">
        <f t="shared" si="25"/>
        <v>1894.4819905213267</v>
      </c>
      <c r="F144" s="338">
        <f t="shared" si="26"/>
        <v>112.09952606635071</v>
      </c>
      <c r="G144" s="407">
        <v>68</v>
      </c>
      <c r="H144" s="425">
        <f t="shared" si="27"/>
        <v>7679.5578199052115</v>
      </c>
      <c r="I144" s="79">
        <f t="shared" si="28"/>
        <v>2.4683999999999999</v>
      </c>
      <c r="J144" s="94">
        <f t="shared" si="42"/>
        <v>67.52</v>
      </c>
      <c r="K144" s="283">
        <v>23653</v>
      </c>
      <c r="L144" s="407">
        <f t="shared" si="23"/>
        <v>4203.7322274881517</v>
      </c>
      <c r="M144" s="342">
        <f t="shared" si="29"/>
        <v>1420.8614928909951</v>
      </c>
      <c r="N144" s="338">
        <f t="shared" si="30"/>
        <v>84.074644549763036</v>
      </c>
      <c r="O144" s="435">
        <v>41</v>
      </c>
      <c r="P144" s="425">
        <f t="shared" si="31"/>
        <v>5749.6683649289107</v>
      </c>
      <c r="Q144" s="79">
        <f t="shared" si="32"/>
        <v>1.8512999999999999</v>
      </c>
      <c r="R144" s="93">
        <f t="shared" si="41"/>
        <v>202.56</v>
      </c>
      <c r="S144" s="283">
        <v>23653</v>
      </c>
      <c r="T144" s="407">
        <f t="shared" si="24"/>
        <v>1401.2440758293837</v>
      </c>
      <c r="U144" s="387">
        <f t="shared" si="33"/>
        <v>473.62049763033167</v>
      </c>
      <c r="V144" s="338">
        <f t="shared" si="34"/>
        <v>28.024881516587676</v>
      </c>
      <c r="W144" s="435">
        <v>27</v>
      </c>
      <c r="X144" s="425">
        <f t="shared" si="35"/>
        <v>1929.8894549763029</v>
      </c>
      <c r="Y144" s="79">
        <f t="shared" si="36"/>
        <v>0.61709999999999998</v>
      </c>
    </row>
    <row r="145" spans="1:25" s="46" customFormat="1" ht="16.5" customHeight="1" x14ac:dyDescent="0.2">
      <c r="A145" s="75">
        <v>126</v>
      </c>
      <c r="B145" s="89">
        <f t="shared" si="40"/>
        <v>50.74</v>
      </c>
      <c r="C145" s="283">
        <v>23653</v>
      </c>
      <c r="D145" s="411">
        <f t="shared" si="22"/>
        <v>5593.9298383918012</v>
      </c>
      <c r="E145" s="342">
        <f t="shared" si="25"/>
        <v>1890.7482853764286</v>
      </c>
      <c r="F145" s="338">
        <f t="shared" si="26"/>
        <v>111.87859676783603</v>
      </c>
      <c r="G145" s="407">
        <v>68</v>
      </c>
      <c r="H145" s="425">
        <f t="shared" si="27"/>
        <v>7664.5567205360658</v>
      </c>
      <c r="I145" s="79">
        <f t="shared" si="28"/>
        <v>2.4832000000000001</v>
      </c>
      <c r="J145" s="94">
        <f t="shared" si="42"/>
        <v>67.650000000000006</v>
      </c>
      <c r="K145" s="283">
        <v>23653</v>
      </c>
      <c r="L145" s="407">
        <f t="shared" si="23"/>
        <v>4195.6541019955648</v>
      </c>
      <c r="M145" s="342">
        <f t="shared" si="29"/>
        <v>1418.1310864745008</v>
      </c>
      <c r="N145" s="338">
        <f t="shared" si="30"/>
        <v>83.913082039911302</v>
      </c>
      <c r="O145" s="435">
        <v>41</v>
      </c>
      <c r="P145" s="425">
        <f t="shared" si="31"/>
        <v>5738.6982705099772</v>
      </c>
      <c r="Q145" s="79">
        <f t="shared" si="32"/>
        <v>1.8625</v>
      </c>
      <c r="R145" s="93">
        <f t="shared" si="41"/>
        <v>202.94</v>
      </c>
      <c r="S145" s="283">
        <v>23653</v>
      </c>
      <c r="T145" s="407">
        <f t="shared" si="24"/>
        <v>1398.6202818567065</v>
      </c>
      <c r="U145" s="387">
        <f t="shared" si="33"/>
        <v>472.73365526756675</v>
      </c>
      <c r="V145" s="338">
        <f t="shared" si="34"/>
        <v>27.972405637134131</v>
      </c>
      <c r="W145" s="435">
        <v>27</v>
      </c>
      <c r="X145" s="425">
        <f t="shared" si="35"/>
        <v>1926.3263427614074</v>
      </c>
      <c r="Y145" s="79">
        <f t="shared" si="36"/>
        <v>0.62090000000000001</v>
      </c>
    </row>
    <row r="146" spans="1:25" s="46" customFormat="1" ht="16.5" customHeight="1" x14ac:dyDescent="0.2">
      <c r="A146" s="75">
        <v>127</v>
      </c>
      <c r="B146" s="89">
        <f t="shared" si="40"/>
        <v>50.83</v>
      </c>
      <c r="C146" s="283">
        <v>23653</v>
      </c>
      <c r="D146" s="411">
        <f t="shared" si="22"/>
        <v>5584.0251819791456</v>
      </c>
      <c r="E146" s="342">
        <f t="shared" si="25"/>
        <v>1887.400511508951</v>
      </c>
      <c r="F146" s="338">
        <f t="shared" si="26"/>
        <v>111.68050363958291</v>
      </c>
      <c r="G146" s="407">
        <v>68</v>
      </c>
      <c r="H146" s="425">
        <f t="shared" si="27"/>
        <v>7651.1061971276795</v>
      </c>
      <c r="I146" s="79">
        <f t="shared" si="28"/>
        <v>2.4984999999999999</v>
      </c>
      <c r="J146" s="94">
        <f t="shared" si="42"/>
        <v>67.77</v>
      </c>
      <c r="K146" s="283">
        <v>23653</v>
      </c>
      <c r="L146" s="407">
        <f t="shared" si="23"/>
        <v>4188.2248782647193</v>
      </c>
      <c r="M146" s="342">
        <f t="shared" si="29"/>
        <v>1415.6200088534749</v>
      </c>
      <c r="N146" s="338">
        <f t="shared" si="30"/>
        <v>83.764497565294391</v>
      </c>
      <c r="O146" s="435">
        <v>41</v>
      </c>
      <c r="P146" s="425">
        <f t="shared" si="31"/>
        <v>5728.6093846834892</v>
      </c>
      <c r="Q146" s="79">
        <f t="shared" si="32"/>
        <v>1.8740000000000001</v>
      </c>
      <c r="R146" s="93">
        <f t="shared" si="41"/>
        <v>203.32</v>
      </c>
      <c r="S146" s="283">
        <v>23653</v>
      </c>
      <c r="T146" s="407">
        <f t="shared" si="24"/>
        <v>1396.0062954947864</v>
      </c>
      <c r="U146" s="387">
        <f t="shared" si="33"/>
        <v>471.85012787723775</v>
      </c>
      <c r="V146" s="338">
        <f t="shared" si="34"/>
        <v>27.920125909895727</v>
      </c>
      <c r="W146" s="435">
        <v>27</v>
      </c>
      <c r="X146" s="425">
        <f t="shared" si="35"/>
        <v>1922.7765492819199</v>
      </c>
      <c r="Y146" s="79">
        <f t="shared" si="36"/>
        <v>0.62460000000000004</v>
      </c>
    </row>
    <row r="147" spans="1:25" s="46" customFormat="1" ht="16.5" customHeight="1" x14ac:dyDescent="0.2">
      <c r="A147" s="75">
        <v>128</v>
      </c>
      <c r="B147" s="89">
        <f t="shared" si="40"/>
        <v>50.92</v>
      </c>
      <c r="C147" s="283">
        <v>23653</v>
      </c>
      <c r="D147" s="411">
        <f t="shared" si="22"/>
        <v>5574.1555380989785</v>
      </c>
      <c r="E147" s="342">
        <f t="shared" si="25"/>
        <v>1884.0645718774545</v>
      </c>
      <c r="F147" s="338">
        <f t="shared" si="26"/>
        <v>111.48311076197957</v>
      </c>
      <c r="G147" s="407">
        <v>68</v>
      </c>
      <c r="H147" s="425">
        <f t="shared" si="27"/>
        <v>7637.7032207384127</v>
      </c>
      <c r="I147" s="79">
        <f t="shared" si="28"/>
        <v>2.5137</v>
      </c>
      <c r="J147" s="94">
        <f t="shared" si="42"/>
        <v>67.900000000000006</v>
      </c>
      <c r="K147" s="283">
        <v>23653</v>
      </c>
      <c r="L147" s="407">
        <f t="shared" si="23"/>
        <v>4180.2061855670099</v>
      </c>
      <c r="M147" s="342">
        <f t="shared" si="29"/>
        <v>1412.9096907216492</v>
      </c>
      <c r="N147" s="338">
        <f t="shared" si="30"/>
        <v>83.604123711340193</v>
      </c>
      <c r="O147" s="435">
        <v>41</v>
      </c>
      <c r="P147" s="425">
        <f t="shared" si="31"/>
        <v>5717.7199999999993</v>
      </c>
      <c r="Q147" s="79">
        <f t="shared" si="32"/>
        <v>1.8851</v>
      </c>
      <c r="R147" s="93">
        <f t="shared" si="41"/>
        <v>203.7</v>
      </c>
      <c r="S147" s="283">
        <v>23653</v>
      </c>
      <c r="T147" s="407">
        <f t="shared" si="24"/>
        <v>1393.4020618556701</v>
      </c>
      <c r="U147" s="387">
        <f t="shared" si="33"/>
        <v>470.96989690721648</v>
      </c>
      <c r="V147" s="338">
        <f t="shared" si="34"/>
        <v>27.868041237113403</v>
      </c>
      <c r="W147" s="435">
        <v>27</v>
      </c>
      <c r="X147" s="425">
        <f t="shared" si="35"/>
        <v>1919.24</v>
      </c>
      <c r="Y147" s="79">
        <f t="shared" si="36"/>
        <v>0.62839999999999996</v>
      </c>
    </row>
    <row r="148" spans="1:25" s="46" customFormat="1" ht="16.5" customHeight="1" x14ac:dyDescent="0.2">
      <c r="A148" s="75">
        <v>129</v>
      </c>
      <c r="B148" s="89">
        <f t="shared" si="40"/>
        <v>51.02</v>
      </c>
      <c r="C148" s="283">
        <v>23653</v>
      </c>
      <c r="D148" s="411">
        <f t="shared" ref="D148:D211" si="43">12*(1/B148*C148)</f>
        <v>5563.2301058408466</v>
      </c>
      <c r="E148" s="342">
        <f t="shared" si="25"/>
        <v>1880.3717757742061</v>
      </c>
      <c r="F148" s="338">
        <f t="shared" si="26"/>
        <v>111.26460211681693</v>
      </c>
      <c r="G148" s="407">
        <v>68</v>
      </c>
      <c r="H148" s="425">
        <f t="shared" si="27"/>
        <v>7622.8664837318693</v>
      </c>
      <c r="I148" s="79">
        <f t="shared" si="28"/>
        <v>2.5284</v>
      </c>
      <c r="J148" s="94">
        <f t="shared" si="42"/>
        <v>68.02</v>
      </c>
      <c r="K148" s="283">
        <v>23653</v>
      </c>
      <c r="L148" s="407">
        <f t="shared" ref="L148:L211" si="44">12*(1/J148*K148)</f>
        <v>4172.8315201411351</v>
      </c>
      <c r="M148" s="342">
        <f t="shared" si="29"/>
        <v>1410.4170538077035</v>
      </c>
      <c r="N148" s="338">
        <f t="shared" si="30"/>
        <v>83.456630402822711</v>
      </c>
      <c r="O148" s="435">
        <v>41</v>
      </c>
      <c r="P148" s="425">
        <f t="shared" si="31"/>
        <v>5707.7052043516615</v>
      </c>
      <c r="Q148" s="79">
        <f t="shared" si="32"/>
        <v>1.8965000000000001</v>
      </c>
      <c r="R148" s="93">
        <f t="shared" si="41"/>
        <v>204.07</v>
      </c>
      <c r="S148" s="283">
        <v>23653</v>
      </c>
      <c r="T148" s="407">
        <f t="shared" ref="T148:T211" si="45">12*(1/R148*S148)</f>
        <v>1390.8756799137552</v>
      </c>
      <c r="U148" s="387">
        <f t="shared" si="33"/>
        <v>470.11597981084924</v>
      </c>
      <c r="V148" s="338">
        <f t="shared" si="34"/>
        <v>27.817513598275106</v>
      </c>
      <c r="W148" s="435">
        <v>27</v>
      </c>
      <c r="X148" s="425">
        <f t="shared" si="35"/>
        <v>1915.8091733228796</v>
      </c>
      <c r="Y148" s="79">
        <f t="shared" si="36"/>
        <v>0.6321</v>
      </c>
    </row>
    <row r="149" spans="1:25" s="46" customFormat="1" ht="16.5" customHeight="1" x14ac:dyDescent="0.2">
      <c r="A149" s="83">
        <v>130</v>
      </c>
      <c r="B149" s="89">
        <f t="shared" si="40"/>
        <v>51.11</v>
      </c>
      <c r="C149" s="283">
        <v>23653</v>
      </c>
      <c r="D149" s="411">
        <f t="shared" si="43"/>
        <v>5553.4337702993544</v>
      </c>
      <c r="E149" s="342">
        <f t="shared" ref="E149:E212" si="46">D149*33.8%</f>
        <v>1877.0606143611817</v>
      </c>
      <c r="F149" s="338">
        <f t="shared" ref="F149:F212" si="47">D149*2%</f>
        <v>111.06867540598709</v>
      </c>
      <c r="G149" s="407">
        <v>68</v>
      </c>
      <c r="H149" s="425">
        <f t="shared" ref="H149:H212" si="48">SUM(D149:G149)</f>
        <v>7609.5630600665236</v>
      </c>
      <c r="I149" s="79">
        <f t="shared" ref="I149:I212" si="49">ROUND(A149/B149,4)</f>
        <v>2.5434999999999999</v>
      </c>
      <c r="J149" s="94">
        <f t="shared" si="42"/>
        <v>68.150000000000006</v>
      </c>
      <c r="K149" s="283">
        <v>23653</v>
      </c>
      <c r="L149" s="407">
        <f t="shared" si="44"/>
        <v>4164.8716067498171</v>
      </c>
      <c r="M149" s="342">
        <f t="shared" ref="M149:M212" si="50">L149*33.8%</f>
        <v>1407.726603081438</v>
      </c>
      <c r="N149" s="338">
        <f t="shared" ref="N149:N212" si="51">L149*2%</f>
        <v>83.297432134996342</v>
      </c>
      <c r="O149" s="435">
        <v>41</v>
      </c>
      <c r="P149" s="425">
        <f t="shared" ref="P149:P212" si="52">SUM(L149:O149)</f>
        <v>5696.8956419662518</v>
      </c>
      <c r="Q149" s="79">
        <f t="shared" ref="Q149:Q212" si="53">ROUND(A149/J149,4)</f>
        <v>1.9076</v>
      </c>
      <c r="R149" s="93">
        <f t="shared" si="41"/>
        <v>204.44</v>
      </c>
      <c r="S149" s="283">
        <v>23653</v>
      </c>
      <c r="T149" s="407">
        <f t="shared" si="45"/>
        <v>1388.3584425748386</v>
      </c>
      <c r="U149" s="387">
        <f t="shared" ref="U149:U212" si="54">T149*33.8%</f>
        <v>469.26515359029543</v>
      </c>
      <c r="V149" s="338">
        <f t="shared" ref="V149:V212" si="55">T149*2%</f>
        <v>27.767168851496773</v>
      </c>
      <c r="W149" s="435">
        <v>27</v>
      </c>
      <c r="X149" s="425">
        <f t="shared" ref="X149:X212" si="56">SUM(T149:W149)</f>
        <v>1912.3907650166309</v>
      </c>
      <c r="Y149" s="79">
        <f t="shared" ref="Y149:Y212" si="57">ROUND(A149/R149,4)</f>
        <v>0.63590000000000002</v>
      </c>
    </row>
    <row r="150" spans="1:25" s="46" customFormat="1" ht="16.5" customHeight="1" x14ac:dyDescent="0.2">
      <c r="A150" s="75">
        <v>131</v>
      </c>
      <c r="B150" s="89">
        <f t="shared" si="40"/>
        <v>51.2</v>
      </c>
      <c r="C150" s="283">
        <v>23653</v>
      </c>
      <c r="D150" s="411">
        <f t="shared" si="43"/>
        <v>5543.671875</v>
      </c>
      <c r="E150" s="342">
        <f t="shared" si="46"/>
        <v>1873.7610937499999</v>
      </c>
      <c r="F150" s="338">
        <f t="shared" si="47"/>
        <v>110.87343750000001</v>
      </c>
      <c r="G150" s="407">
        <v>68</v>
      </c>
      <c r="H150" s="425">
        <f t="shared" si="48"/>
        <v>7596.3064062499998</v>
      </c>
      <c r="I150" s="79">
        <f t="shared" si="49"/>
        <v>2.5586000000000002</v>
      </c>
      <c r="J150" s="94">
        <f t="shared" si="42"/>
        <v>68.27</v>
      </c>
      <c r="K150" s="283">
        <v>23653</v>
      </c>
      <c r="L150" s="407">
        <f t="shared" si="44"/>
        <v>4157.55090083492</v>
      </c>
      <c r="M150" s="342">
        <f t="shared" si="50"/>
        <v>1405.2522044822028</v>
      </c>
      <c r="N150" s="338">
        <f t="shared" si="51"/>
        <v>83.151018016698401</v>
      </c>
      <c r="O150" s="435">
        <v>41</v>
      </c>
      <c r="P150" s="425">
        <f t="shared" si="52"/>
        <v>5686.9541233338214</v>
      </c>
      <c r="Q150" s="79">
        <f t="shared" si="53"/>
        <v>1.9189000000000001</v>
      </c>
      <c r="R150" s="93">
        <f t="shared" si="41"/>
        <v>204.81</v>
      </c>
      <c r="S150" s="283">
        <v>23653</v>
      </c>
      <c r="T150" s="407">
        <f t="shared" si="45"/>
        <v>1385.8503002783066</v>
      </c>
      <c r="U150" s="387">
        <f t="shared" si="54"/>
        <v>468.41740149406758</v>
      </c>
      <c r="V150" s="338">
        <f t="shared" si="55"/>
        <v>27.717006005566134</v>
      </c>
      <c r="W150" s="435">
        <v>27</v>
      </c>
      <c r="X150" s="425">
        <f t="shared" si="56"/>
        <v>1908.9847077779402</v>
      </c>
      <c r="Y150" s="79">
        <f t="shared" si="57"/>
        <v>0.63959999999999995</v>
      </c>
    </row>
    <row r="151" spans="1:25" s="46" customFormat="1" ht="16.5" customHeight="1" x14ac:dyDescent="0.2">
      <c r="A151" s="75">
        <v>132</v>
      </c>
      <c r="B151" s="89">
        <f t="shared" si="40"/>
        <v>51.29</v>
      </c>
      <c r="C151" s="283">
        <v>23653</v>
      </c>
      <c r="D151" s="411">
        <f t="shared" si="43"/>
        <v>5533.9442386430101</v>
      </c>
      <c r="E151" s="342">
        <f t="shared" si="46"/>
        <v>1870.4731526613373</v>
      </c>
      <c r="F151" s="338">
        <f t="shared" si="47"/>
        <v>110.6788847728602</v>
      </c>
      <c r="G151" s="407">
        <v>68</v>
      </c>
      <c r="H151" s="425">
        <f t="shared" si="48"/>
        <v>7583.0962760772072</v>
      </c>
      <c r="I151" s="79">
        <f t="shared" si="49"/>
        <v>2.5735999999999999</v>
      </c>
      <c r="J151" s="94">
        <f t="shared" si="42"/>
        <v>68.39</v>
      </c>
      <c r="K151" s="283">
        <v>23653</v>
      </c>
      <c r="L151" s="407">
        <f t="shared" si="44"/>
        <v>4150.2558853633573</v>
      </c>
      <c r="M151" s="342">
        <f t="shared" si="50"/>
        <v>1402.7864892528146</v>
      </c>
      <c r="N151" s="338">
        <f t="shared" si="51"/>
        <v>83.005117707267146</v>
      </c>
      <c r="O151" s="435">
        <v>41</v>
      </c>
      <c r="P151" s="425">
        <f t="shared" si="52"/>
        <v>5677.0474923234397</v>
      </c>
      <c r="Q151" s="79">
        <f t="shared" si="53"/>
        <v>1.9300999999999999</v>
      </c>
      <c r="R151" s="93">
        <f t="shared" si="41"/>
        <v>205.17</v>
      </c>
      <c r="S151" s="283">
        <v>23653</v>
      </c>
      <c r="T151" s="407">
        <f t="shared" si="45"/>
        <v>1383.4186284544523</v>
      </c>
      <c r="U151" s="387">
        <f t="shared" si="54"/>
        <v>467.59549641760486</v>
      </c>
      <c r="V151" s="338">
        <f t="shared" si="55"/>
        <v>27.668372569089048</v>
      </c>
      <c r="W151" s="435">
        <v>27</v>
      </c>
      <c r="X151" s="425">
        <f t="shared" si="56"/>
        <v>1905.6824974411463</v>
      </c>
      <c r="Y151" s="79">
        <f t="shared" si="57"/>
        <v>0.64339999999999997</v>
      </c>
    </row>
    <row r="152" spans="1:25" s="46" customFormat="1" ht="16.5" customHeight="1" x14ac:dyDescent="0.2">
      <c r="A152" s="75">
        <v>133</v>
      </c>
      <c r="B152" s="89">
        <f t="shared" ref="B152:B183" si="58">ROUND(12*LN($A152)-7.3,2)</f>
        <v>51.38</v>
      </c>
      <c r="C152" s="283">
        <v>23653</v>
      </c>
      <c r="D152" s="411">
        <f t="shared" si="43"/>
        <v>5524.2506811989097</v>
      </c>
      <c r="E152" s="342">
        <f t="shared" si="46"/>
        <v>1867.1967302452313</v>
      </c>
      <c r="F152" s="338">
        <f t="shared" si="47"/>
        <v>110.48501362397819</v>
      </c>
      <c r="G152" s="407">
        <v>68</v>
      </c>
      <c r="H152" s="425">
        <f t="shared" si="48"/>
        <v>7569.9324250681193</v>
      </c>
      <c r="I152" s="79">
        <f t="shared" si="49"/>
        <v>2.5886</v>
      </c>
      <c r="J152" s="94">
        <f t="shared" si="42"/>
        <v>68.510000000000005</v>
      </c>
      <c r="K152" s="283">
        <v>23653</v>
      </c>
      <c r="L152" s="407">
        <f t="shared" si="44"/>
        <v>4142.9864253393662</v>
      </c>
      <c r="M152" s="342">
        <f t="shared" si="50"/>
        <v>1400.3294117647056</v>
      </c>
      <c r="N152" s="338">
        <f t="shared" si="51"/>
        <v>82.85972850678732</v>
      </c>
      <c r="O152" s="435">
        <v>41</v>
      </c>
      <c r="P152" s="425">
        <f t="shared" si="52"/>
        <v>5667.1755656108589</v>
      </c>
      <c r="Q152" s="79">
        <f t="shared" si="53"/>
        <v>1.9413</v>
      </c>
      <c r="R152" s="93">
        <f t="shared" ref="R152:R183" si="59">ROUND((12*LN($A152)-7.3)/0.25,2)</f>
        <v>205.54</v>
      </c>
      <c r="S152" s="283">
        <v>23653</v>
      </c>
      <c r="T152" s="407">
        <f t="shared" si="45"/>
        <v>1380.9282864649217</v>
      </c>
      <c r="U152" s="387">
        <f t="shared" si="54"/>
        <v>466.7537608251435</v>
      </c>
      <c r="V152" s="338">
        <f t="shared" si="55"/>
        <v>27.618565729298435</v>
      </c>
      <c r="W152" s="435">
        <v>27</v>
      </c>
      <c r="X152" s="425">
        <f t="shared" si="56"/>
        <v>1902.3006130193635</v>
      </c>
      <c r="Y152" s="79">
        <f t="shared" si="57"/>
        <v>0.64710000000000001</v>
      </c>
    </row>
    <row r="153" spans="1:25" s="46" customFormat="1" ht="16.5" customHeight="1" x14ac:dyDescent="0.2">
      <c r="A153" s="75">
        <v>134</v>
      </c>
      <c r="B153" s="89">
        <f t="shared" si="58"/>
        <v>51.47</v>
      </c>
      <c r="C153" s="283">
        <v>23653</v>
      </c>
      <c r="D153" s="411">
        <f t="shared" si="43"/>
        <v>5514.5910238974157</v>
      </c>
      <c r="E153" s="342">
        <f t="shared" si="46"/>
        <v>1863.9317660773263</v>
      </c>
      <c r="F153" s="338">
        <f t="shared" si="47"/>
        <v>110.29182047794832</v>
      </c>
      <c r="G153" s="407">
        <v>68</v>
      </c>
      <c r="H153" s="425">
        <f t="shared" si="48"/>
        <v>7556.8146104526904</v>
      </c>
      <c r="I153" s="79">
        <f t="shared" si="49"/>
        <v>2.6034999999999999</v>
      </c>
      <c r="J153" s="94">
        <f t="shared" si="42"/>
        <v>68.63</v>
      </c>
      <c r="K153" s="283">
        <v>23653</v>
      </c>
      <c r="L153" s="407">
        <f t="shared" si="44"/>
        <v>4135.7423867113512</v>
      </c>
      <c r="M153" s="342">
        <f t="shared" si="50"/>
        <v>1397.8809267084366</v>
      </c>
      <c r="N153" s="338">
        <f t="shared" si="51"/>
        <v>82.714847734227021</v>
      </c>
      <c r="O153" s="435">
        <v>41</v>
      </c>
      <c r="P153" s="425">
        <f t="shared" si="52"/>
        <v>5657.3381611540153</v>
      </c>
      <c r="Q153" s="79">
        <f t="shared" si="53"/>
        <v>1.9524999999999999</v>
      </c>
      <c r="R153" s="93">
        <f t="shared" si="59"/>
        <v>205.9</v>
      </c>
      <c r="S153" s="283">
        <v>23653</v>
      </c>
      <c r="T153" s="407">
        <f t="shared" si="45"/>
        <v>1378.5138416707139</v>
      </c>
      <c r="U153" s="387">
        <f t="shared" si="54"/>
        <v>465.93767848470122</v>
      </c>
      <c r="V153" s="338">
        <f t="shared" si="55"/>
        <v>27.57027683341428</v>
      </c>
      <c r="W153" s="435">
        <v>27</v>
      </c>
      <c r="X153" s="425">
        <f t="shared" si="56"/>
        <v>1899.0217969888292</v>
      </c>
      <c r="Y153" s="79">
        <f t="shared" si="57"/>
        <v>0.65080000000000005</v>
      </c>
    </row>
    <row r="154" spans="1:25" s="46" customFormat="1" ht="16.5" customHeight="1" x14ac:dyDescent="0.2">
      <c r="A154" s="75">
        <v>135</v>
      </c>
      <c r="B154" s="89">
        <f t="shared" si="58"/>
        <v>51.56</v>
      </c>
      <c r="C154" s="283">
        <v>23653</v>
      </c>
      <c r="D154" s="411">
        <f t="shared" si="43"/>
        <v>5504.9650892164464</v>
      </c>
      <c r="E154" s="342">
        <f t="shared" si="46"/>
        <v>1860.6782001551587</v>
      </c>
      <c r="F154" s="338">
        <f t="shared" si="47"/>
        <v>110.09930178432893</v>
      </c>
      <c r="G154" s="407">
        <v>68</v>
      </c>
      <c r="H154" s="425">
        <f t="shared" si="48"/>
        <v>7543.742591155934</v>
      </c>
      <c r="I154" s="79">
        <f t="shared" si="49"/>
        <v>2.6183000000000001</v>
      </c>
      <c r="J154" s="94">
        <f t="shared" si="42"/>
        <v>68.75</v>
      </c>
      <c r="K154" s="283">
        <v>23653</v>
      </c>
      <c r="L154" s="407">
        <f t="shared" si="44"/>
        <v>4128.5236363636368</v>
      </c>
      <c r="M154" s="342">
        <f t="shared" si="50"/>
        <v>1395.4409890909092</v>
      </c>
      <c r="N154" s="338">
        <f t="shared" si="51"/>
        <v>82.570472727272744</v>
      </c>
      <c r="O154" s="435">
        <v>41</v>
      </c>
      <c r="P154" s="425">
        <f t="shared" si="52"/>
        <v>5647.5350981818183</v>
      </c>
      <c r="Q154" s="79">
        <f t="shared" si="53"/>
        <v>1.9636</v>
      </c>
      <c r="R154" s="93">
        <f t="shared" si="59"/>
        <v>206.25</v>
      </c>
      <c r="S154" s="283">
        <v>23653</v>
      </c>
      <c r="T154" s="407">
        <f t="shared" si="45"/>
        <v>1376.1745454545455</v>
      </c>
      <c r="U154" s="387">
        <f t="shared" si="54"/>
        <v>465.14699636363633</v>
      </c>
      <c r="V154" s="338">
        <f t="shared" si="55"/>
        <v>27.52349090909091</v>
      </c>
      <c r="W154" s="435">
        <v>27</v>
      </c>
      <c r="X154" s="425">
        <f t="shared" si="56"/>
        <v>1895.8450327272728</v>
      </c>
      <c r="Y154" s="79">
        <f t="shared" si="57"/>
        <v>0.65449999999999997</v>
      </c>
    </row>
    <row r="155" spans="1:25" s="46" customFormat="1" ht="16.5" customHeight="1" x14ac:dyDescent="0.2">
      <c r="A155" s="75">
        <v>136</v>
      </c>
      <c r="B155" s="89">
        <f t="shared" si="58"/>
        <v>51.65</v>
      </c>
      <c r="C155" s="283">
        <v>23653</v>
      </c>
      <c r="D155" s="411">
        <f t="shared" si="43"/>
        <v>5495.3727008712485</v>
      </c>
      <c r="E155" s="342">
        <f t="shared" si="46"/>
        <v>1857.4359728944819</v>
      </c>
      <c r="F155" s="338">
        <f t="shared" si="47"/>
        <v>109.90745401742497</v>
      </c>
      <c r="G155" s="407">
        <v>68</v>
      </c>
      <c r="H155" s="425">
        <f t="shared" si="48"/>
        <v>7530.7161277831556</v>
      </c>
      <c r="I155" s="79">
        <f t="shared" si="49"/>
        <v>2.6331000000000002</v>
      </c>
      <c r="J155" s="94">
        <f t="shared" si="42"/>
        <v>68.87</v>
      </c>
      <c r="K155" s="283">
        <v>23653</v>
      </c>
      <c r="L155" s="407">
        <f t="shared" si="44"/>
        <v>4121.3300421083204</v>
      </c>
      <c r="M155" s="342">
        <f t="shared" si="50"/>
        <v>1393.0095542326121</v>
      </c>
      <c r="N155" s="338">
        <f t="shared" si="51"/>
        <v>82.426600842166408</v>
      </c>
      <c r="O155" s="435">
        <v>41</v>
      </c>
      <c r="P155" s="425">
        <f t="shared" si="52"/>
        <v>5637.7661971830994</v>
      </c>
      <c r="Q155" s="79">
        <f t="shared" si="53"/>
        <v>1.9746999999999999</v>
      </c>
      <c r="R155" s="93">
        <f t="shared" si="59"/>
        <v>206.61</v>
      </c>
      <c r="S155" s="283">
        <v>23653</v>
      </c>
      <c r="T155" s="407">
        <f t="shared" si="45"/>
        <v>1373.7766807027733</v>
      </c>
      <c r="U155" s="387">
        <f t="shared" si="54"/>
        <v>464.33651807753733</v>
      </c>
      <c r="V155" s="338">
        <f t="shared" si="55"/>
        <v>27.475533614055468</v>
      </c>
      <c r="W155" s="435">
        <v>27</v>
      </c>
      <c r="X155" s="425">
        <f t="shared" si="56"/>
        <v>1892.5887323943659</v>
      </c>
      <c r="Y155" s="79">
        <f t="shared" si="57"/>
        <v>0.65820000000000001</v>
      </c>
    </row>
    <row r="156" spans="1:25" s="46" customFormat="1" ht="16.5" customHeight="1" x14ac:dyDescent="0.2">
      <c r="A156" s="75">
        <v>137</v>
      </c>
      <c r="B156" s="89">
        <f t="shared" si="58"/>
        <v>51.74</v>
      </c>
      <c r="C156" s="283">
        <v>23653</v>
      </c>
      <c r="D156" s="411">
        <f t="shared" si="43"/>
        <v>5485.8136838036335</v>
      </c>
      <c r="E156" s="342">
        <f t="shared" si="46"/>
        <v>1854.205025125628</v>
      </c>
      <c r="F156" s="338">
        <f t="shared" si="47"/>
        <v>109.71627367607267</v>
      </c>
      <c r="G156" s="407">
        <v>68</v>
      </c>
      <c r="H156" s="425">
        <f t="shared" si="48"/>
        <v>7517.7349826053342</v>
      </c>
      <c r="I156" s="79">
        <f t="shared" si="49"/>
        <v>2.6478999999999999</v>
      </c>
      <c r="J156" s="94">
        <f t="shared" si="42"/>
        <v>68.989999999999995</v>
      </c>
      <c r="K156" s="283">
        <v>23653</v>
      </c>
      <c r="L156" s="407">
        <f t="shared" si="44"/>
        <v>4114.1614726772004</v>
      </c>
      <c r="M156" s="342">
        <f t="shared" si="50"/>
        <v>1390.5865777648937</v>
      </c>
      <c r="N156" s="338">
        <f t="shared" si="51"/>
        <v>82.28322945354401</v>
      </c>
      <c r="O156" s="435">
        <v>41</v>
      </c>
      <c r="P156" s="425">
        <f t="shared" si="52"/>
        <v>5628.0312798956384</v>
      </c>
      <c r="Q156" s="79">
        <f t="shared" si="53"/>
        <v>1.9858</v>
      </c>
      <c r="R156" s="93">
        <f t="shared" si="59"/>
        <v>206.96</v>
      </c>
      <c r="S156" s="283">
        <v>23653</v>
      </c>
      <c r="T156" s="407">
        <f t="shared" si="45"/>
        <v>1371.4534209509084</v>
      </c>
      <c r="U156" s="387">
        <f t="shared" si="54"/>
        <v>463.55125628140701</v>
      </c>
      <c r="V156" s="338">
        <f t="shared" si="55"/>
        <v>27.429068419018169</v>
      </c>
      <c r="W156" s="435">
        <v>27</v>
      </c>
      <c r="X156" s="425">
        <f t="shared" si="56"/>
        <v>1889.4337456513335</v>
      </c>
      <c r="Y156" s="79">
        <f t="shared" si="57"/>
        <v>0.66200000000000003</v>
      </c>
    </row>
    <row r="157" spans="1:25" s="46" customFormat="1" ht="16.5" customHeight="1" x14ac:dyDescent="0.2">
      <c r="A157" s="75">
        <v>138</v>
      </c>
      <c r="B157" s="89">
        <f t="shared" si="58"/>
        <v>51.83</v>
      </c>
      <c r="C157" s="283">
        <v>23653</v>
      </c>
      <c r="D157" s="411">
        <f t="shared" si="43"/>
        <v>5476.2878641713296</v>
      </c>
      <c r="E157" s="342">
        <f t="shared" si="46"/>
        <v>1850.9852980899093</v>
      </c>
      <c r="F157" s="338">
        <f t="shared" si="47"/>
        <v>109.5257572834266</v>
      </c>
      <c r="G157" s="407">
        <v>68</v>
      </c>
      <c r="H157" s="425">
        <f t="shared" si="48"/>
        <v>7504.7989195446653</v>
      </c>
      <c r="I157" s="79">
        <f t="shared" si="49"/>
        <v>2.6625999999999999</v>
      </c>
      <c r="J157" s="94">
        <f t="shared" si="42"/>
        <v>69.099999999999994</v>
      </c>
      <c r="K157" s="283">
        <v>23653</v>
      </c>
      <c r="L157" s="407">
        <f t="shared" si="44"/>
        <v>4107.6121562952248</v>
      </c>
      <c r="M157" s="342">
        <f t="shared" si="50"/>
        <v>1388.372908827786</v>
      </c>
      <c r="N157" s="338">
        <f t="shared" si="51"/>
        <v>82.152243125904505</v>
      </c>
      <c r="O157" s="435">
        <v>41</v>
      </c>
      <c r="P157" s="425">
        <f t="shared" si="52"/>
        <v>5619.1373082489154</v>
      </c>
      <c r="Q157" s="79">
        <f t="shared" si="53"/>
        <v>1.9971000000000001</v>
      </c>
      <c r="R157" s="93">
        <f t="shared" si="59"/>
        <v>207.31</v>
      </c>
      <c r="S157" s="283">
        <v>23653</v>
      </c>
      <c r="T157" s="407">
        <f t="shared" si="45"/>
        <v>1369.1380058849068</v>
      </c>
      <c r="U157" s="387">
        <f t="shared" si="54"/>
        <v>462.76864598909845</v>
      </c>
      <c r="V157" s="338">
        <f t="shared" si="55"/>
        <v>27.382760117698137</v>
      </c>
      <c r="W157" s="435">
        <v>27</v>
      </c>
      <c r="X157" s="425">
        <f t="shared" si="56"/>
        <v>1886.2894119917032</v>
      </c>
      <c r="Y157" s="79">
        <f t="shared" si="57"/>
        <v>0.66569999999999996</v>
      </c>
    </row>
    <row r="158" spans="1:25" s="46" customFormat="1" ht="16.5" customHeight="1" x14ac:dyDescent="0.2">
      <c r="A158" s="75">
        <v>139</v>
      </c>
      <c r="B158" s="89">
        <f t="shared" si="58"/>
        <v>51.91</v>
      </c>
      <c r="C158" s="283">
        <v>23653</v>
      </c>
      <c r="D158" s="411">
        <f t="shared" si="43"/>
        <v>5467.8481988056255</v>
      </c>
      <c r="E158" s="342">
        <f t="shared" si="46"/>
        <v>1848.1326911963013</v>
      </c>
      <c r="F158" s="338">
        <f t="shared" si="47"/>
        <v>109.35696397611251</v>
      </c>
      <c r="G158" s="407">
        <v>68</v>
      </c>
      <c r="H158" s="425">
        <f t="shared" si="48"/>
        <v>7493.3378539780397</v>
      </c>
      <c r="I158" s="79">
        <f t="shared" si="49"/>
        <v>2.6777000000000002</v>
      </c>
      <c r="J158" s="94">
        <f t="shared" si="42"/>
        <v>69.22</v>
      </c>
      <c r="K158" s="283">
        <v>23653</v>
      </c>
      <c r="L158" s="407">
        <f t="shared" si="44"/>
        <v>4100.4911875180587</v>
      </c>
      <c r="M158" s="342">
        <f t="shared" si="50"/>
        <v>1385.9660213811037</v>
      </c>
      <c r="N158" s="338">
        <f t="shared" si="51"/>
        <v>82.009823750361178</v>
      </c>
      <c r="O158" s="435">
        <v>41</v>
      </c>
      <c r="P158" s="425">
        <f t="shared" si="52"/>
        <v>5609.4670326495234</v>
      </c>
      <c r="Q158" s="79">
        <f t="shared" si="53"/>
        <v>2.0081000000000002</v>
      </c>
      <c r="R158" s="93">
        <f t="shared" si="59"/>
        <v>207.65</v>
      </c>
      <c r="S158" s="283">
        <v>23653</v>
      </c>
      <c r="T158" s="407">
        <f t="shared" si="45"/>
        <v>1366.896219600289</v>
      </c>
      <c r="U158" s="387">
        <f t="shared" si="54"/>
        <v>462.01092222489763</v>
      </c>
      <c r="V158" s="338">
        <f t="shared" si="55"/>
        <v>27.337924392005782</v>
      </c>
      <c r="W158" s="435">
        <v>27</v>
      </c>
      <c r="X158" s="425">
        <f t="shared" si="56"/>
        <v>1883.2450662171923</v>
      </c>
      <c r="Y158" s="79">
        <f t="shared" si="57"/>
        <v>0.6694</v>
      </c>
    </row>
    <row r="159" spans="1:25" s="46" customFormat="1" ht="16.5" customHeight="1" x14ac:dyDescent="0.2">
      <c r="A159" s="83">
        <v>140</v>
      </c>
      <c r="B159" s="89">
        <f t="shared" si="58"/>
        <v>52</v>
      </c>
      <c r="C159" s="283">
        <v>23653</v>
      </c>
      <c r="D159" s="411">
        <f t="shared" si="43"/>
        <v>5458.3846153846152</v>
      </c>
      <c r="E159" s="342">
        <f t="shared" si="46"/>
        <v>1844.9339999999997</v>
      </c>
      <c r="F159" s="338">
        <f t="shared" si="47"/>
        <v>109.16769230769231</v>
      </c>
      <c r="G159" s="407">
        <v>68</v>
      </c>
      <c r="H159" s="425">
        <f t="shared" si="48"/>
        <v>7480.4863076923066</v>
      </c>
      <c r="I159" s="79">
        <f t="shared" si="49"/>
        <v>2.6922999999999999</v>
      </c>
      <c r="J159" s="94">
        <f t="shared" si="42"/>
        <v>69.33</v>
      </c>
      <c r="K159" s="283">
        <v>23653</v>
      </c>
      <c r="L159" s="407">
        <f t="shared" si="44"/>
        <v>4093.9852877542194</v>
      </c>
      <c r="M159" s="342">
        <f t="shared" si="50"/>
        <v>1383.7670272609259</v>
      </c>
      <c r="N159" s="338">
        <f t="shared" si="51"/>
        <v>81.879705755084387</v>
      </c>
      <c r="O159" s="435">
        <v>41</v>
      </c>
      <c r="P159" s="425">
        <f t="shared" si="52"/>
        <v>5600.6320207702302</v>
      </c>
      <c r="Q159" s="79">
        <f t="shared" si="53"/>
        <v>2.0192999999999999</v>
      </c>
      <c r="R159" s="93">
        <f t="shared" si="59"/>
        <v>208</v>
      </c>
      <c r="S159" s="283">
        <v>23653</v>
      </c>
      <c r="T159" s="407">
        <f t="shared" si="45"/>
        <v>1364.5961538461538</v>
      </c>
      <c r="U159" s="387">
        <f t="shared" si="54"/>
        <v>461.23349999999994</v>
      </c>
      <c r="V159" s="338">
        <f t="shared" si="55"/>
        <v>27.291923076923077</v>
      </c>
      <c r="W159" s="435">
        <v>27</v>
      </c>
      <c r="X159" s="425">
        <f t="shared" si="56"/>
        <v>1880.1215769230766</v>
      </c>
      <c r="Y159" s="79">
        <f t="shared" si="57"/>
        <v>0.67310000000000003</v>
      </c>
    </row>
    <row r="160" spans="1:25" s="46" customFormat="1" ht="16.5" customHeight="1" x14ac:dyDescent="0.2">
      <c r="A160" s="75">
        <v>141</v>
      </c>
      <c r="B160" s="89">
        <f t="shared" si="58"/>
        <v>52.09</v>
      </c>
      <c r="C160" s="283">
        <v>23653</v>
      </c>
      <c r="D160" s="411">
        <f t="shared" si="43"/>
        <v>5448.9537339220569</v>
      </c>
      <c r="E160" s="342">
        <f t="shared" si="46"/>
        <v>1841.7463620656551</v>
      </c>
      <c r="F160" s="338">
        <f t="shared" si="47"/>
        <v>108.97907467844114</v>
      </c>
      <c r="G160" s="407">
        <v>68</v>
      </c>
      <c r="H160" s="425">
        <f t="shared" si="48"/>
        <v>7467.6791706661534</v>
      </c>
      <c r="I160" s="79">
        <f t="shared" si="49"/>
        <v>2.7069000000000001</v>
      </c>
      <c r="J160" s="94">
        <f t="shared" si="42"/>
        <v>69.45</v>
      </c>
      <c r="K160" s="283">
        <v>23653</v>
      </c>
      <c r="L160" s="407">
        <f t="shared" si="44"/>
        <v>4086.9114470842333</v>
      </c>
      <c r="M160" s="342">
        <f t="shared" si="50"/>
        <v>1381.3760691144707</v>
      </c>
      <c r="N160" s="338">
        <f t="shared" si="51"/>
        <v>81.738228941684667</v>
      </c>
      <c r="O160" s="435">
        <v>41</v>
      </c>
      <c r="P160" s="425">
        <f t="shared" si="52"/>
        <v>5591.0257451403886</v>
      </c>
      <c r="Q160" s="79">
        <f t="shared" si="53"/>
        <v>2.0301999999999998</v>
      </c>
      <c r="R160" s="93">
        <f t="shared" si="59"/>
        <v>208.34</v>
      </c>
      <c r="S160" s="283">
        <v>23653</v>
      </c>
      <c r="T160" s="407">
        <f t="shared" si="45"/>
        <v>1362.3692041854661</v>
      </c>
      <c r="U160" s="387">
        <f t="shared" si="54"/>
        <v>460.4807910146875</v>
      </c>
      <c r="V160" s="338">
        <f t="shared" si="55"/>
        <v>27.247384083709321</v>
      </c>
      <c r="W160" s="435">
        <v>27</v>
      </c>
      <c r="X160" s="425">
        <f t="shared" si="56"/>
        <v>1877.0973792838627</v>
      </c>
      <c r="Y160" s="79">
        <f t="shared" si="57"/>
        <v>0.67679999999999996</v>
      </c>
    </row>
    <row r="161" spans="1:25" s="46" customFormat="1" ht="16.5" customHeight="1" x14ac:dyDescent="0.2">
      <c r="A161" s="75">
        <v>142</v>
      </c>
      <c r="B161" s="89">
        <f t="shared" si="58"/>
        <v>52.17</v>
      </c>
      <c r="C161" s="283">
        <v>23653</v>
      </c>
      <c r="D161" s="411">
        <f t="shared" si="43"/>
        <v>5440.5980448533646</v>
      </c>
      <c r="E161" s="342">
        <f t="shared" si="46"/>
        <v>1838.9221391604372</v>
      </c>
      <c r="F161" s="338">
        <f t="shared" si="47"/>
        <v>108.81196089706729</v>
      </c>
      <c r="G161" s="407">
        <v>68</v>
      </c>
      <c r="H161" s="425">
        <f t="shared" si="48"/>
        <v>7456.3321449108689</v>
      </c>
      <c r="I161" s="79">
        <f t="shared" si="49"/>
        <v>2.7219000000000002</v>
      </c>
      <c r="J161" s="94">
        <f t="shared" si="42"/>
        <v>69.56</v>
      </c>
      <c r="K161" s="283">
        <v>23653</v>
      </c>
      <c r="L161" s="407">
        <f t="shared" si="44"/>
        <v>4080.448533640023</v>
      </c>
      <c r="M161" s="342">
        <f t="shared" si="50"/>
        <v>1379.1916043703277</v>
      </c>
      <c r="N161" s="338">
        <f t="shared" si="51"/>
        <v>81.608970672800467</v>
      </c>
      <c r="O161" s="435">
        <v>41</v>
      </c>
      <c r="P161" s="425">
        <f t="shared" si="52"/>
        <v>5582.2491086831515</v>
      </c>
      <c r="Q161" s="79">
        <f t="shared" si="53"/>
        <v>2.0413999999999999</v>
      </c>
      <c r="R161" s="93">
        <f t="shared" si="59"/>
        <v>208.68</v>
      </c>
      <c r="S161" s="283">
        <v>23653</v>
      </c>
      <c r="T161" s="407">
        <f t="shared" si="45"/>
        <v>1360.1495112133412</v>
      </c>
      <c r="U161" s="387">
        <f t="shared" si="54"/>
        <v>459.73053479010929</v>
      </c>
      <c r="V161" s="338">
        <f t="shared" si="55"/>
        <v>27.202990224266824</v>
      </c>
      <c r="W161" s="435">
        <v>27</v>
      </c>
      <c r="X161" s="425">
        <f t="shared" si="56"/>
        <v>1874.0830362277172</v>
      </c>
      <c r="Y161" s="79">
        <f t="shared" si="57"/>
        <v>0.68049999999999999</v>
      </c>
    </row>
    <row r="162" spans="1:25" s="46" customFormat="1" ht="16.5" customHeight="1" x14ac:dyDescent="0.2">
      <c r="A162" s="75">
        <v>143</v>
      </c>
      <c r="B162" s="89">
        <f t="shared" si="58"/>
        <v>52.25</v>
      </c>
      <c r="C162" s="283">
        <v>23653</v>
      </c>
      <c r="D162" s="411">
        <f t="shared" si="43"/>
        <v>5432.2679425837314</v>
      </c>
      <c r="E162" s="342">
        <f t="shared" si="46"/>
        <v>1836.1065645933011</v>
      </c>
      <c r="F162" s="338">
        <f t="shared" si="47"/>
        <v>108.64535885167463</v>
      </c>
      <c r="G162" s="407">
        <v>68</v>
      </c>
      <c r="H162" s="425">
        <f t="shared" si="48"/>
        <v>7445.0198660287069</v>
      </c>
      <c r="I162" s="79">
        <f t="shared" si="49"/>
        <v>2.7368000000000001</v>
      </c>
      <c r="J162" s="94">
        <f t="shared" si="42"/>
        <v>69.67</v>
      </c>
      <c r="K162" s="283">
        <v>23653</v>
      </c>
      <c r="L162" s="407">
        <f t="shared" si="44"/>
        <v>4074.0060284196925</v>
      </c>
      <c r="M162" s="342">
        <f t="shared" si="50"/>
        <v>1377.0140376058559</v>
      </c>
      <c r="N162" s="338">
        <f t="shared" si="51"/>
        <v>81.480120568393858</v>
      </c>
      <c r="O162" s="435">
        <v>41</v>
      </c>
      <c r="P162" s="425">
        <f t="shared" si="52"/>
        <v>5573.5001865939421</v>
      </c>
      <c r="Q162" s="79">
        <f t="shared" si="53"/>
        <v>2.0525000000000002</v>
      </c>
      <c r="R162" s="93">
        <f t="shared" si="59"/>
        <v>209.02</v>
      </c>
      <c r="S162" s="283">
        <v>23653</v>
      </c>
      <c r="T162" s="407">
        <f t="shared" si="45"/>
        <v>1357.9370395177493</v>
      </c>
      <c r="U162" s="387">
        <f t="shared" si="54"/>
        <v>458.98271935699921</v>
      </c>
      <c r="V162" s="338">
        <f t="shared" si="55"/>
        <v>27.158740790354987</v>
      </c>
      <c r="W162" s="435">
        <v>27</v>
      </c>
      <c r="X162" s="425">
        <f t="shared" si="56"/>
        <v>1871.0784996651037</v>
      </c>
      <c r="Y162" s="79">
        <f t="shared" si="57"/>
        <v>0.68410000000000004</v>
      </c>
    </row>
    <row r="163" spans="1:25" s="46" customFormat="1" ht="16.5" customHeight="1" x14ac:dyDescent="0.2">
      <c r="A163" s="75">
        <v>144</v>
      </c>
      <c r="B163" s="89">
        <f t="shared" si="58"/>
        <v>52.34</v>
      </c>
      <c r="C163" s="283">
        <v>23653</v>
      </c>
      <c r="D163" s="411">
        <f t="shared" si="43"/>
        <v>5422.9270156667935</v>
      </c>
      <c r="E163" s="342">
        <f t="shared" si="46"/>
        <v>1832.9493312953759</v>
      </c>
      <c r="F163" s="338">
        <f t="shared" si="47"/>
        <v>108.45854031333587</v>
      </c>
      <c r="G163" s="407">
        <v>68</v>
      </c>
      <c r="H163" s="425">
        <f t="shared" si="48"/>
        <v>7432.3348872755059</v>
      </c>
      <c r="I163" s="79">
        <f t="shared" si="49"/>
        <v>2.7511999999999999</v>
      </c>
      <c r="J163" s="94">
        <f t="shared" si="42"/>
        <v>69.78</v>
      </c>
      <c r="K163" s="283">
        <v>23653</v>
      </c>
      <c r="L163" s="407">
        <f t="shared" si="44"/>
        <v>4067.5838349097166</v>
      </c>
      <c r="M163" s="342">
        <f t="shared" si="50"/>
        <v>1374.8433361994842</v>
      </c>
      <c r="N163" s="338">
        <f t="shared" si="51"/>
        <v>81.351676698194339</v>
      </c>
      <c r="O163" s="435">
        <v>41</v>
      </c>
      <c r="P163" s="425">
        <f t="shared" si="52"/>
        <v>5564.7788478073953</v>
      </c>
      <c r="Q163" s="79">
        <f t="shared" si="53"/>
        <v>2.0636000000000001</v>
      </c>
      <c r="R163" s="93">
        <f t="shared" si="59"/>
        <v>209.35</v>
      </c>
      <c r="S163" s="283">
        <v>23653</v>
      </c>
      <c r="T163" s="407">
        <f t="shared" si="45"/>
        <v>1355.7965130164796</v>
      </c>
      <c r="U163" s="387">
        <f t="shared" si="54"/>
        <v>458.25922139957004</v>
      </c>
      <c r="V163" s="338">
        <f t="shared" si="55"/>
        <v>27.115930260329591</v>
      </c>
      <c r="W163" s="435">
        <v>27</v>
      </c>
      <c r="X163" s="425">
        <f t="shared" si="56"/>
        <v>1868.1716646763794</v>
      </c>
      <c r="Y163" s="79">
        <f t="shared" si="57"/>
        <v>0.68779999999999997</v>
      </c>
    </row>
    <row r="164" spans="1:25" s="46" customFormat="1" ht="16.5" customHeight="1" x14ac:dyDescent="0.2">
      <c r="A164" s="75">
        <v>145</v>
      </c>
      <c r="B164" s="89">
        <f t="shared" si="58"/>
        <v>52.42</v>
      </c>
      <c r="C164" s="283">
        <v>23653</v>
      </c>
      <c r="D164" s="411">
        <f t="shared" si="43"/>
        <v>5414.6508966043493</v>
      </c>
      <c r="E164" s="342">
        <f t="shared" si="46"/>
        <v>1830.1520030522699</v>
      </c>
      <c r="F164" s="338">
        <f t="shared" si="47"/>
        <v>108.29301793208698</v>
      </c>
      <c r="G164" s="407">
        <v>68</v>
      </c>
      <c r="H164" s="425">
        <f t="shared" si="48"/>
        <v>7421.0959175887065</v>
      </c>
      <c r="I164" s="79">
        <f t="shared" si="49"/>
        <v>2.7660999999999998</v>
      </c>
      <c r="J164" s="94">
        <f t="shared" si="42"/>
        <v>69.89</v>
      </c>
      <c r="K164" s="283">
        <v>23653</v>
      </c>
      <c r="L164" s="407">
        <f t="shared" si="44"/>
        <v>4061.1818572041775</v>
      </c>
      <c r="M164" s="342">
        <f t="shared" si="50"/>
        <v>1372.6794677350119</v>
      </c>
      <c r="N164" s="338">
        <f t="shared" si="51"/>
        <v>81.223637144083554</v>
      </c>
      <c r="O164" s="435">
        <v>41</v>
      </c>
      <c r="P164" s="425">
        <f t="shared" si="52"/>
        <v>5556.0849620832723</v>
      </c>
      <c r="Q164" s="79">
        <f t="shared" si="53"/>
        <v>2.0747</v>
      </c>
      <c r="R164" s="93">
        <f t="shared" si="59"/>
        <v>209.68</v>
      </c>
      <c r="S164" s="283">
        <v>23653</v>
      </c>
      <c r="T164" s="407">
        <f t="shared" si="45"/>
        <v>1353.6627241510873</v>
      </c>
      <c r="U164" s="387">
        <f t="shared" si="54"/>
        <v>457.53800076306749</v>
      </c>
      <c r="V164" s="338">
        <f t="shared" si="55"/>
        <v>27.073254483021746</v>
      </c>
      <c r="W164" s="435">
        <v>27</v>
      </c>
      <c r="X164" s="425">
        <f t="shared" si="56"/>
        <v>1865.2739793971766</v>
      </c>
      <c r="Y164" s="79">
        <f t="shared" si="57"/>
        <v>0.6915</v>
      </c>
    </row>
    <row r="165" spans="1:25" s="46" customFormat="1" ht="16.5" customHeight="1" x14ac:dyDescent="0.2">
      <c r="A165" s="75">
        <v>146</v>
      </c>
      <c r="B165" s="89">
        <f t="shared" si="58"/>
        <v>52.5</v>
      </c>
      <c r="C165" s="283">
        <v>23653</v>
      </c>
      <c r="D165" s="411">
        <f t="shared" si="43"/>
        <v>5406.4000000000005</v>
      </c>
      <c r="E165" s="342">
        <f t="shared" si="46"/>
        <v>1827.3632</v>
      </c>
      <c r="F165" s="338">
        <f t="shared" si="47"/>
        <v>108.12800000000001</v>
      </c>
      <c r="G165" s="407">
        <v>68</v>
      </c>
      <c r="H165" s="425">
        <f t="shared" si="48"/>
        <v>7409.8912</v>
      </c>
      <c r="I165" s="79">
        <f t="shared" si="49"/>
        <v>2.7810000000000001</v>
      </c>
      <c r="J165" s="94">
        <f t="shared" si="42"/>
        <v>70</v>
      </c>
      <c r="K165" s="283">
        <v>23653</v>
      </c>
      <c r="L165" s="407">
        <f t="shared" si="44"/>
        <v>4054.7999999999997</v>
      </c>
      <c r="M165" s="342">
        <f t="shared" si="50"/>
        <v>1370.5223999999998</v>
      </c>
      <c r="N165" s="338">
        <f t="shared" si="51"/>
        <v>81.095999999999989</v>
      </c>
      <c r="O165" s="435">
        <v>41</v>
      </c>
      <c r="P165" s="425">
        <f t="shared" si="52"/>
        <v>5547.4183999999987</v>
      </c>
      <c r="Q165" s="79">
        <f t="shared" si="53"/>
        <v>2.0857000000000001</v>
      </c>
      <c r="R165" s="93">
        <f t="shared" si="59"/>
        <v>210.01</v>
      </c>
      <c r="S165" s="283">
        <v>23653</v>
      </c>
      <c r="T165" s="407">
        <f t="shared" si="45"/>
        <v>1351.5356411599448</v>
      </c>
      <c r="U165" s="387">
        <f t="shared" si="54"/>
        <v>456.81904671206132</v>
      </c>
      <c r="V165" s="338">
        <f t="shared" si="55"/>
        <v>27.030712823198897</v>
      </c>
      <c r="W165" s="435">
        <v>27</v>
      </c>
      <c r="X165" s="425">
        <f t="shared" si="56"/>
        <v>1862.3854006952051</v>
      </c>
      <c r="Y165" s="79">
        <f t="shared" si="57"/>
        <v>0.69520000000000004</v>
      </c>
    </row>
    <row r="166" spans="1:25" s="46" customFormat="1" ht="16.5" customHeight="1" x14ac:dyDescent="0.2">
      <c r="A166" s="75">
        <v>147</v>
      </c>
      <c r="B166" s="89">
        <f t="shared" si="58"/>
        <v>52.59</v>
      </c>
      <c r="C166" s="283">
        <v>23653</v>
      </c>
      <c r="D166" s="411">
        <f t="shared" si="43"/>
        <v>5397.1477467199084</v>
      </c>
      <c r="E166" s="342">
        <f t="shared" si="46"/>
        <v>1824.2359383913288</v>
      </c>
      <c r="F166" s="338">
        <f t="shared" si="47"/>
        <v>107.94295493439817</v>
      </c>
      <c r="G166" s="407">
        <v>68</v>
      </c>
      <c r="H166" s="425">
        <f t="shared" si="48"/>
        <v>7397.3266400456359</v>
      </c>
      <c r="I166" s="79">
        <f t="shared" si="49"/>
        <v>2.7951999999999999</v>
      </c>
      <c r="J166" s="94">
        <f t="shared" si="42"/>
        <v>70.11</v>
      </c>
      <c r="K166" s="283">
        <v>23653</v>
      </c>
      <c r="L166" s="407">
        <f t="shared" si="44"/>
        <v>4048.4381685922126</v>
      </c>
      <c r="M166" s="342">
        <f t="shared" si="50"/>
        <v>1368.3721009841677</v>
      </c>
      <c r="N166" s="338">
        <f t="shared" si="51"/>
        <v>80.968763371844247</v>
      </c>
      <c r="O166" s="435">
        <v>41</v>
      </c>
      <c r="P166" s="425">
        <f t="shared" si="52"/>
        <v>5538.7790329482241</v>
      </c>
      <c r="Q166" s="79">
        <f t="shared" si="53"/>
        <v>2.0966999999999998</v>
      </c>
      <c r="R166" s="93">
        <f t="shared" si="59"/>
        <v>210.34</v>
      </c>
      <c r="S166" s="283">
        <v>23653</v>
      </c>
      <c r="T166" s="407">
        <f t="shared" si="45"/>
        <v>1349.4152324807455</v>
      </c>
      <c r="U166" s="387">
        <f t="shared" si="54"/>
        <v>456.10234857849196</v>
      </c>
      <c r="V166" s="338">
        <f t="shared" si="55"/>
        <v>26.988304649614911</v>
      </c>
      <c r="W166" s="435">
        <v>27</v>
      </c>
      <c r="X166" s="425">
        <f t="shared" si="56"/>
        <v>1859.5058857088525</v>
      </c>
      <c r="Y166" s="79">
        <f t="shared" si="57"/>
        <v>0.69889999999999997</v>
      </c>
    </row>
    <row r="167" spans="1:25" s="46" customFormat="1" ht="16.5" customHeight="1" x14ac:dyDescent="0.2">
      <c r="A167" s="75">
        <v>148</v>
      </c>
      <c r="B167" s="89">
        <f t="shared" si="58"/>
        <v>52.67</v>
      </c>
      <c r="C167" s="283">
        <v>23653</v>
      </c>
      <c r="D167" s="411">
        <f t="shared" si="43"/>
        <v>5388.9500664514908</v>
      </c>
      <c r="E167" s="342">
        <f t="shared" si="46"/>
        <v>1821.4651224606037</v>
      </c>
      <c r="F167" s="338">
        <f t="shared" si="47"/>
        <v>107.77900132902982</v>
      </c>
      <c r="G167" s="407">
        <v>68</v>
      </c>
      <c r="H167" s="425">
        <f t="shared" si="48"/>
        <v>7386.1941902411245</v>
      </c>
      <c r="I167" s="79">
        <f t="shared" si="49"/>
        <v>2.8098999999999998</v>
      </c>
      <c r="J167" s="94">
        <f t="shared" si="42"/>
        <v>70.22</v>
      </c>
      <c r="K167" s="283">
        <v>23653</v>
      </c>
      <c r="L167" s="407">
        <f t="shared" si="44"/>
        <v>4042.096268869268</v>
      </c>
      <c r="M167" s="342">
        <f t="shared" si="50"/>
        <v>1366.2285388778125</v>
      </c>
      <c r="N167" s="338">
        <f t="shared" si="51"/>
        <v>80.841925377385365</v>
      </c>
      <c r="O167" s="435">
        <v>41</v>
      </c>
      <c r="P167" s="425">
        <f t="shared" si="52"/>
        <v>5530.1667331244662</v>
      </c>
      <c r="Q167" s="79">
        <f t="shared" si="53"/>
        <v>2.1076999999999999</v>
      </c>
      <c r="R167" s="93">
        <f t="shared" si="59"/>
        <v>210.67</v>
      </c>
      <c r="S167" s="283">
        <v>23653</v>
      </c>
      <c r="T167" s="407">
        <f t="shared" si="45"/>
        <v>1347.301466748944</v>
      </c>
      <c r="U167" s="387">
        <f t="shared" si="54"/>
        <v>455.387895761143</v>
      </c>
      <c r="V167" s="338">
        <f t="shared" si="55"/>
        <v>26.946029334978881</v>
      </c>
      <c r="W167" s="435">
        <v>27</v>
      </c>
      <c r="X167" s="425">
        <f t="shared" si="56"/>
        <v>1856.6353918450659</v>
      </c>
      <c r="Y167" s="79">
        <f t="shared" si="57"/>
        <v>0.70250000000000001</v>
      </c>
    </row>
    <row r="168" spans="1:25" s="46" customFormat="1" ht="16.5" customHeight="1" x14ac:dyDescent="0.2">
      <c r="A168" s="75">
        <v>149</v>
      </c>
      <c r="B168" s="89">
        <f t="shared" si="58"/>
        <v>52.75</v>
      </c>
      <c r="C168" s="283">
        <v>23653</v>
      </c>
      <c r="D168" s="411">
        <f t="shared" si="43"/>
        <v>5380.7772511848343</v>
      </c>
      <c r="E168" s="342">
        <f t="shared" si="46"/>
        <v>1818.7027109004739</v>
      </c>
      <c r="F168" s="338">
        <f t="shared" si="47"/>
        <v>107.61554502369668</v>
      </c>
      <c r="G168" s="407">
        <v>68</v>
      </c>
      <c r="H168" s="425">
        <f t="shared" si="48"/>
        <v>7375.0955071090048</v>
      </c>
      <c r="I168" s="79">
        <f t="shared" si="49"/>
        <v>2.8246000000000002</v>
      </c>
      <c r="J168" s="94">
        <f t="shared" si="42"/>
        <v>70.33</v>
      </c>
      <c r="K168" s="283">
        <v>23653</v>
      </c>
      <c r="L168" s="407">
        <f t="shared" si="44"/>
        <v>4035.7742073084032</v>
      </c>
      <c r="M168" s="342">
        <f t="shared" si="50"/>
        <v>1364.0916820702403</v>
      </c>
      <c r="N168" s="338">
        <f t="shared" si="51"/>
        <v>80.715484146168066</v>
      </c>
      <c r="O168" s="435">
        <v>41</v>
      </c>
      <c r="P168" s="425">
        <f t="shared" si="52"/>
        <v>5521.5813735248112</v>
      </c>
      <c r="Q168" s="79">
        <f t="shared" si="53"/>
        <v>2.1185999999999998</v>
      </c>
      <c r="R168" s="93">
        <f t="shared" si="59"/>
        <v>210.99</v>
      </c>
      <c r="S168" s="283">
        <v>23653</v>
      </c>
      <c r="T168" s="407">
        <f t="shared" si="45"/>
        <v>1345.2580691028011</v>
      </c>
      <c r="U168" s="387">
        <f t="shared" si="54"/>
        <v>454.69722735674674</v>
      </c>
      <c r="V168" s="338">
        <f t="shared" si="55"/>
        <v>26.905161382056022</v>
      </c>
      <c r="W168" s="435">
        <v>27</v>
      </c>
      <c r="X168" s="425">
        <f t="shared" si="56"/>
        <v>1853.8604578416039</v>
      </c>
      <c r="Y168" s="79">
        <f t="shared" si="57"/>
        <v>0.70620000000000005</v>
      </c>
    </row>
    <row r="169" spans="1:25" s="46" customFormat="1" ht="16.5" customHeight="1" x14ac:dyDescent="0.2">
      <c r="A169" s="83">
        <v>150</v>
      </c>
      <c r="B169" s="89">
        <f t="shared" si="58"/>
        <v>52.83</v>
      </c>
      <c r="C169" s="283">
        <v>23653</v>
      </c>
      <c r="D169" s="411">
        <f t="shared" si="43"/>
        <v>5372.6291879613855</v>
      </c>
      <c r="E169" s="342">
        <f t="shared" si="46"/>
        <v>1815.9486655309481</v>
      </c>
      <c r="F169" s="338">
        <f t="shared" si="47"/>
        <v>107.45258375922771</v>
      </c>
      <c r="G169" s="407">
        <v>68</v>
      </c>
      <c r="H169" s="425">
        <f t="shared" si="48"/>
        <v>7364.0304372515611</v>
      </c>
      <c r="I169" s="79">
        <f t="shared" si="49"/>
        <v>2.8393000000000002</v>
      </c>
      <c r="J169" s="94">
        <f t="shared" si="42"/>
        <v>70.44</v>
      </c>
      <c r="K169" s="283">
        <v>23653</v>
      </c>
      <c r="L169" s="407">
        <f t="shared" si="44"/>
        <v>4029.4718909710391</v>
      </c>
      <c r="M169" s="342">
        <f t="shared" si="50"/>
        <v>1361.961499148211</v>
      </c>
      <c r="N169" s="338">
        <f t="shared" si="51"/>
        <v>80.58943781942078</v>
      </c>
      <c r="O169" s="435">
        <v>41</v>
      </c>
      <c r="P169" s="425">
        <f t="shared" si="52"/>
        <v>5513.0228279386711</v>
      </c>
      <c r="Q169" s="79">
        <f t="shared" si="53"/>
        <v>2.1295000000000002</v>
      </c>
      <c r="R169" s="93">
        <f t="shared" si="59"/>
        <v>211.31</v>
      </c>
      <c r="S169" s="283">
        <v>23653</v>
      </c>
      <c r="T169" s="407">
        <f t="shared" si="45"/>
        <v>1343.2208603473568</v>
      </c>
      <c r="U169" s="387">
        <f t="shared" si="54"/>
        <v>454.00865079740657</v>
      </c>
      <c r="V169" s="338">
        <f t="shared" si="55"/>
        <v>26.864417206947138</v>
      </c>
      <c r="W169" s="435">
        <v>27</v>
      </c>
      <c r="X169" s="425">
        <f t="shared" si="56"/>
        <v>1851.0939283517105</v>
      </c>
      <c r="Y169" s="79">
        <f t="shared" si="57"/>
        <v>0.70989999999999998</v>
      </c>
    </row>
    <row r="170" spans="1:25" s="46" customFormat="1" ht="16.5" customHeight="1" x14ac:dyDescent="0.2">
      <c r="A170" s="75">
        <v>151</v>
      </c>
      <c r="B170" s="89">
        <f t="shared" si="58"/>
        <v>52.91</v>
      </c>
      <c r="C170" s="283">
        <v>23653</v>
      </c>
      <c r="D170" s="411">
        <f t="shared" si="43"/>
        <v>5364.505764505765</v>
      </c>
      <c r="E170" s="342">
        <f t="shared" si="46"/>
        <v>1813.2029484029483</v>
      </c>
      <c r="F170" s="338">
        <f t="shared" si="47"/>
        <v>107.2901152901153</v>
      </c>
      <c r="G170" s="407">
        <v>68</v>
      </c>
      <c r="H170" s="425">
        <f t="shared" si="48"/>
        <v>7352.9988281988281</v>
      </c>
      <c r="I170" s="79">
        <f t="shared" si="49"/>
        <v>2.8538999999999999</v>
      </c>
      <c r="J170" s="94">
        <f t="shared" si="42"/>
        <v>70.540000000000006</v>
      </c>
      <c r="K170" s="283">
        <v>23653</v>
      </c>
      <c r="L170" s="407">
        <f t="shared" si="44"/>
        <v>4023.7595690388425</v>
      </c>
      <c r="M170" s="342">
        <f t="shared" si="50"/>
        <v>1360.0307343351287</v>
      </c>
      <c r="N170" s="338">
        <f t="shared" si="51"/>
        <v>80.475191380776849</v>
      </c>
      <c r="O170" s="435">
        <v>41</v>
      </c>
      <c r="P170" s="425">
        <f t="shared" si="52"/>
        <v>5505.265494754748</v>
      </c>
      <c r="Q170" s="79">
        <f t="shared" si="53"/>
        <v>2.1406000000000001</v>
      </c>
      <c r="R170" s="93">
        <f t="shared" si="59"/>
        <v>211.63</v>
      </c>
      <c r="S170" s="283">
        <v>23653</v>
      </c>
      <c r="T170" s="407">
        <f t="shared" si="45"/>
        <v>1341.1898124084489</v>
      </c>
      <c r="U170" s="387">
        <f t="shared" si="54"/>
        <v>453.32215659405568</v>
      </c>
      <c r="V170" s="338">
        <f t="shared" si="55"/>
        <v>26.823796248168978</v>
      </c>
      <c r="W170" s="435">
        <v>27</v>
      </c>
      <c r="X170" s="425">
        <f t="shared" si="56"/>
        <v>1848.3357652506736</v>
      </c>
      <c r="Y170" s="79">
        <f t="shared" si="57"/>
        <v>0.71350000000000002</v>
      </c>
    </row>
    <row r="171" spans="1:25" s="46" customFormat="1" ht="16.5" customHeight="1" x14ac:dyDescent="0.2">
      <c r="A171" s="75">
        <v>152</v>
      </c>
      <c r="B171" s="89">
        <f t="shared" si="58"/>
        <v>52.99</v>
      </c>
      <c r="C171" s="283">
        <v>23653</v>
      </c>
      <c r="D171" s="411">
        <f t="shared" si="43"/>
        <v>5356.4068692206074</v>
      </c>
      <c r="E171" s="342">
        <f t="shared" si="46"/>
        <v>1810.4655217965651</v>
      </c>
      <c r="F171" s="338">
        <f t="shared" si="47"/>
        <v>107.12813738441216</v>
      </c>
      <c r="G171" s="407">
        <v>68</v>
      </c>
      <c r="H171" s="425">
        <f t="shared" si="48"/>
        <v>7342.0005284015842</v>
      </c>
      <c r="I171" s="79">
        <f t="shared" si="49"/>
        <v>2.8685</v>
      </c>
      <c r="J171" s="94">
        <f t="shared" si="42"/>
        <v>70.650000000000006</v>
      </c>
      <c r="K171" s="283">
        <v>23653</v>
      </c>
      <c r="L171" s="407">
        <f t="shared" si="44"/>
        <v>4017.4946921443734</v>
      </c>
      <c r="M171" s="342">
        <f t="shared" si="50"/>
        <v>1357.9132059447982</v>
      </c>
      <c r="N171" s="338">
        <f t="shared" si="51"/>
        <v>80.349893842887468</v>
      </c>
      <c r="O171" s="435">
        <v>41</v>
      </c>
      <c r="P171" s="425">
        <f t="shared" si="52"/>
        <v>5496.7577919320593</v>
      </c>
      <c r="Q171" s="79">
        <f t="shared" si="53"/>
        <v>2.1515</v>
      </c>
      <c r="R171" s="93">
        <f t="shared" si="59"/>
        <v>211.95</v>
      </c>
      <c r="S171" s="283">
        <v>23653</v>
      </c>
      <c r="T171" s="407">
        <f t="shared" si="45"/>
        <v>1339.1648973814581</v>
      </c>
      <c r="U171" s="387">
        <f t="shared" si="54"/>
        <v>452.6377353149328</v>
      </c>
      <c r="V171" s="338">
        <f t="shared" si="55"/>
        <v>26.783297947629162</v>
      </c>
      <c r="W171" s="435">
        <v>27</v>
      </c>
      <c r="X171" s="425">
        <f t="shared" si="56"/>
        <v>1845.58593064402</v>
      </c>
      <c r="Y171" s="79">
        <f t="shared" si="57"/>
        <v>0.71719999999999995</v>
      </c>
    </row>
    <row r="172" spans="1:25" s="46" customFormat="1" ht="16.5" customHeight="1" x14ac:dyDescent="0.2">
      <c r="A172" s="75">
        <v>153</v>
      </c>
      <c r="B172" s="89">
        <f t="shared" si="58"/>
        <v>53.07</v>
      </c>
      <c r="C172" s="283">
        <v>23653</v>
      </c>
      <c r="D172" s="411">
        <f t="shared" si="43"/>
        <v>5348.3323911814587</v>
      </c>
      <c r="E172" s="342">
        <f t="shared" si="46"/>
        <v>1807.7363482193327</v>
      </c>
      <c r="F172" s="338">
        <f t="shared" si="47"/>
        <v>106.96664782362917</v>
      </c>
      <c r="G172" s="407">
        <v>68</v>
      </c>
      <c r="H172" s="425">
        <f t="shared" si="48"/>
        <v>7331.0353872244204</v>
      </c>
      <c r="I172" s="79">
        <f t="shared" si="49"/>
        <v>2.883</v>
      </c>
      <c r="J172" s="94">
        <f t="shared" si="42"/>
        <v>70.75</v>
      </c>
      <c r="K172" s="283">
        <v>23653</v>
      </c>
      <c r="L172" s="407">
        <f t="shared" si="44"/>
        <v>4011.8162544169613</v>
      </c>
      <c r="M172" s="342">
        <f t="shared" si="50"/>
        <v>1355.9938939929327</v>
      </c>
      <c r="N172" s="338">
        <f t="shared" si="51"/>
        <v>80.236325088339228</v>
      </c>
      <c r="O172" s="435">
        <v>41</v>
      </c>
      <c r="P172" s="425">
        <f t="shared" si="52"/>
        <v>5489.0464734982334</v>
      </c>
      <c r="Q172" s="79">
        <f t="shared" si="53"/>
        <v>2.1625000000000001</v>
      </c>
      <c r="R172" s="93">
        <f t="shared" si="59"/>
        <v>212.26</v>
      </c>
      <c r="S172" s="283">
        <v>23653</v>
      </c>
      <c r="T172" s="407">
        <f t="shared" si="45"/>
        <v>1337.2090831998494</v>
      </c>
      <c r="U172" s="387">
        <f t="shared" si="54"/>
        <v>451.97667012154903</v>
      </c>
      <c r="V172" s="338">
        <f t="shared" si="55"/>
        <v>26.744181663996986</v>
      </c>
      <c r="W172" s="435">
        <v>27</v>
      </c>
      <c r="X172" s="425">
        <f t="shared" si="56"/>
        <v>1842.9299349853954</v>
      </c>
      <c r="Y172" s="79">
        <f t="shared" si="57"/>
        <v>0.7208</v>
      </c>
    </row>
    <row r="173" spans="1:25" s="46" customFormat="1" ht="16.5" customHeight="1" x14ac:dyDescent="0.2">
      <c r="A173" s="75">
        <v>154</v>
      </c>
      <c r="B173" s="89">
        <f t="shared" si="58"/>
        <v>53.14</v>
      </c>
      <c r="C173" s="283">
        <v>23653</v>
      </c>
      <c r="D173" s="411">
        <f t="shared" si="43"/>
        <v>5341.2871659766661</v>
      </c>
      <c r="E173" s="342">
        <f t="shared" si="46"/>
        <v>1805.3550621001129</v>
      </c>
      <c r="F173" s="338">
        <f t="shared" si="47"/>
        <v>106.82574331953333</v>
      </c>
      <c r="G173" s="407">
        <v>68</v>
      </c>
      <c r="H173" s="425">
        <f t="shared" si="48"/>
        <v>7321.4679713963124</v>
      </c>
      <c r="I173" s="79">
        <f t="shared" si="49"/>
        <v>2.8980000000000001</v>
      </c>
      <c r="J173" s="94">
        <f t="shared" si="42"/>
        <v>70.86</v>
      </c>
      <c r="K173" s="283">
        <v>23653</v>
      </c>
      <c r="L173" s="407">
        <f t="shared" si="44"/>
        <v>4005.5884843353087</v>
      </c>
      <c r="M173" s="342">
        <f t="shared" si="50"/>
        <v>1353.8889077053343</v>
      </c>
      <c r="N173" s="338">
        <f t="shared" si="51"/>
        <v>80.111769686706182</v>
      </c>
      <c r="O173" s="435">
        <v>41</v>
      </c>
      <c r="P173" s="425">
        <f t="shared" si="52"/>
        <v>5480.5891617273492</v>
      </c>
      <c r="Q173" s="79">
        <f t="shared" si="53"/>
        <v>2.1732999999999998</v>
      </c>
      <c r="R173" s="93">
        <f t="shared" si="59"/>
        <v>212.57</v>
      </c>
      <c r="S173" s="283">
        <v>23653</v>
      </c>
      <c r="T173" s="407">
        <f t="shared" si="45"/>
        <v>1335.2589735146069</v>
      </c>
      <c r="U173" s="387">
        <f t="shared" si="54"/>
        <v>451.31753304793705</v>
      </c>
      <c r="V173" s="338">
        <f t="shared" si="55"/>
        <v>26.705179470292137</v>
      </c>
      <c r="W173" s="435">
        <v>27</v>
      </c>
      <c r="X173" s="425">
        <f t="shared" si="56"/>
        <v>1840.2816860328362</v>
      </c>
      <c r="Y173" s="79">
        <f t="shared" si="57"/>
        <v>0.72450000000000003</v>
      </c>
    </row>
    <row r="174" spans="1:25" s="46" customFormat="1" ht="16.5" customHeight="1" x14ac:dyDescent="0.2">
      <c r="A174" s="75">
        <v>155</v>
      </c>
      <c r="B174" s="89">
        <f t="shared" si="58"/>
        <v>53.22</v>
      </c>
      <c r="C174" s="283">
        <v>23653</v>
      </c>
      <c r="D174" s="411">
        <f t="shared" si="43"/>
        <v>5333.2581736189395</v>
      </c>
      <c r="E174" s="342">
        <f t="shared" si="46"/>
        <v>1802.6412626832014</v>
      </c>
      <c r="F174" s="338">
        <f t="shared" si="47"/>
        <v>106.66516347237879</v>
      </c>
      <c r="G174" s="407">
        <v>68</v>
      </c>
      <c r="H174" s="425">
        <f t="shared" si="48"/>
        <v>7310.5645997745196</v>
      </c>
      <c r="I174" s="79">
        <f t="shared" si="49"/>
        <v>2.9123999999999999</v>
      </c>
      <c r="J174" s="94">
        <f t="shared" si="42"/>
        <v>70.959999999999994</v>
      </c>
      <c r="K174" s="283">
        <v>23653</v>
      </c>
      <c r="L174" s="407">
        <f t="shared" si="44"/>
        <v>3999.9436302142053</v>
      </c>
      <c r="M174" s="342">
        <f t="shared" si="50"/>
        <v>1351.9809470124012</v>
      </c>
      <c r="N174" s="338">
        <f t="shared" si="51"/>
        <v>79.998872604284102</v>
      </c>
      <c r="O174" s="435">
        <v>41</v>
      </c>
      <c r="P174" s="425">
        <f t="shared" si="52"/>
        <v>5472.9234498308906</v>
      </c>
      <c r="Q174" s="79">
        <f t="shared" si="53"/>
        <v>2.1842999999999999</v>
      </c>
      <c r="R174" s="93">
        <f t="shared" si="59"/>
        <v>212.88</v>
      </c>
      <c r="S174" s="283">
        <v>23653</v>
      </c>
      <c r="T174" s="407">
        <f t="shared" si="45"/>
        <v>1333.3145434047349</v>
      </c>
      <c r="U174" s="387">
        <f t="shared" si="54"/>
        <v>450.66031567080034</v>
      </c>
      <c r="V174" s="338">
        <f t="shared" si="55"/>
        <v>26.666290868094698</v>
      </c>
      <c r="W174" s="435">
        <v>27</v>
      </c>
      <c r="X174" s="425">
        <f t="shared" si="56"/>
        <v>1837.6411499436299</v>
      </c>
      <c r="Y174" s="79">
        <f t="shared" si="57"/>
        <v>0.72809999999999997</v>
      </c>
    </row>
    <row r="175" spans="1:25" s="46" customFormat="1" ht="16.5" customHeight="1" x14ac:dyDescent="0.2">
      <c r="A175" s="75">
        <v>156</v>
      </c>
      <c r="B175" s="89">
        <f t="shared" si="58"/>
        <v>53.3</v>
      </c>
      <c r="C175" s="283">
        <v>23653</v>
      </c>
      <c r="D175" s="411">
        <f t="shared" si="43"/>
        <v>5325.2532833020641</v>
      </c>
      <c r="E175" s="342">
        <f t="shared" si="46"/>
        <v>1799.9356097560974</v>
      </c>
      <c r="F175" s="338">
        <f t="shared" si="47"/>
        <v>106.50506566604129</v>
      </c>
      <c r="G175" s="407">
        <v>68</v>
      </c>
      <c r="H175" s="425">
        <f t="shared" si="48"/>
        <v>7299.6939587242032</v>
      </c>
      <c r="I175" s="79">
        <f t="shared" si="49"/>
        <v>2.9268000000000001</v>
      </c>
      <c r="J175" s="94">
        <f t="shared" si="42"/>
        <v>71.06</v>
      </c>
      <c r="K175" s="283">
        <v>23653</v>
      </c>
      <c r="L175" s="407">
        <f t="shared" si="44"/>
        <v>3994.3146636645088</v>
      </c>
      <c r="M175" s="342">
        <f t="shared" si="50"/>
        <v>1350.0783563186039</v>
      </c>
      <c r="N175" s="338">
        <f t="shared" si="51"/>
        <v>79.886293273290178</v>
      </c>
      <c r="O175" s="435">
        <v>41</v>
      </c>
      <c r="P175" s="425">
        <f t="shared" si="52"/>
        <v>5465.2793132564029</v>
      </c>
      <c r="Q175" s="79">
        <f t="shared" si="53"/>
        <v>2.1953</v>
      </c>
      <c r="R175" s="93">
        <f t="shared" si="59"/>
        <v>213.19</v>
      </c>
      <c r="S175" s="283">
        <v>23653</v>
      </c>
      <c r="T175" s="407">
        <f t="shared" si="45"/>
        <v>1331.3757680941883</v>
      </c>
      <c r="U175" s="387">
        <f t="shared" si="54"/>
        <v>450.0050096158356</v>
      </c>
      <c r="V175" s="338">
        <f t="shared" si="55"/>
        <v>26.627515361883766</v>
      </c>
      <c r="W175" s="435">
        <v>27</v>
      </c>
      <c r="X175" s="425">
        <f t="shared" si="56"/>
        <v>1835.0082930719077</v>
      </c>
      <c r="Y175" s="79">
        <f t="shared" si="57"/>
        <v>0.73170000000000002</v>
      </c>
    </row>
    <row r="176" spans="1:25" s="46" customFormat="1" ht="16.5" customHeight="1" x14ac:dyDescent="0.2">
      <c r="A176" s="75">
        <v>157</v>
      </c>
      <c r="B176" s="89">
        <f t="shared" si="58"/>
        <v>53.37</v>
      </c>
      <c r="C176" s="283">
        <v>23653</v>
      </c>
      <c r="D176" s="411">
        <f t="shared" si="43"/>
        <v>5318.2686902754358</v>
      </c>
      <c r="E176" s="342">
        <f t="shared" si="46"/>
        <v>1797.5748173130971</v>
      </c>
      <c r="F176" s="338">
        <f t="shared" si="47"/>
        <v>106.36537380550872</v>
      </c>
      <c r="G176" s="407">
        <v>68</v>
      </c>
      <c r="H176" s="425">
        <f t="shared" si="48"/>
        <v>7290.2088813940418</v>
      </c>
      <c r="I176" s="79">
        <f t="shared" si="49"/>
        <v>2.9417</v>
      </c>
      <c r="J176" s="94">
        <f t="shared" si="42"/>
        <v>71.17</v>
      </c>
      <c r="K176" s="283">
        <v>23653</v>
      </c>
      <c r="L176" s="407">
        <f t="shared" si="44"/>
        <v>3988.1410706758465</v>
      </c>
      <c r="M176" s="342">
        <f t="shared" si="50"/>
        <v>1347.991681888436</v>
      </c>
      <c r="N176" s="338">
        <f t="shared" si="51"/>
        <v>79.762821413516932</v>
      </c>
      <c r="O176" s="435">
        <v>41</v>
      </c>
      <c r="P176" s="425">
        <f t="shared" si="52"/>
        <v>5456.8955739777994</v>
      </c>
      <c r="Q176" s="79">
        <f t="shared" si="53"/>
        <v>2.206</v>
      </c>
      <c r="R176" s="93">
        <f t="shared" si="59"/>
        <v>213.5</v>
      </c>
      <c r="S176" s="283">
        <v>23653</v>
      </c>
      <c r="T176" s="407">
        <f t="shared" si="45"/>
        <v>1329.4426229508197</v>
      </c>
      <c r="U176" s="387">
        <f t="shared" si="54"/>
        <v>449.35160655737701</v>
      </c>
      <c r="V176" s="338">
        <f t="shared" si="55"/>
        <v>26.588852459016394</v>
      </c>
      <c r="W176" s="435">
        <v>27</v>
      </c>
      <c r="X176" s="425">
        <f t="shared" si="56"/>
        <v>1832.383081967213</v>
      </c>
      <c r="Y176" s="79">
        <f t="shared" si="57"/>
        <v>0.73540000000000005</v>
      </c>
    </row>
    <row r="177" spans="1:25" s="46" customFormat="1" ht="16.5" customHeight="1" x14ac:dyDescent="0.2">
      <c r="A177" s="75">
        <v>158</v>
      </c>
      <c r="B177" s="89">
        <f t="shared" si="58"/>
        <v>53.45</v>
      </c>
      <c r="C177" s="283">
        <v>23653</v>
      </c>
      <c r="D177" s="411">
        <f t="shared" si="43"/>
        <v>5310.3086997193632</v>
      </c>
      <c r="E177" s="342">
        <f t="shared" si="46"/>
        <v>1794.8843405051446</v>
      </c>
      <c r="F177" s="338">
        <f t="shared" si="47"/>
        <v>106.20617399438727</v>
      </c>
      <c r="G177" s="407">
        <v>68</v>
      </c>
      <c r="H177" s="425">
        <f t="shared" si="48"/>
        <v>7279.3992142188954</v>
      </c>
      <c r="I177" s="79">
        <f t="shared" si="49"/>
        <v>2.956</v>
      </c>
      <c r="J177" s="94">
        <f t="shared" si="42"/>
        <v>71.27</v>
      </c>
      <c r="K177" s="283">
        <v>23653</v>
      </c>
      <c r="L177" s="407">
        <f t="shared" si="44"/>
        <v>3982.5452504560126</v>
      </c>
      <c r="M177" s="342">
        <f t="shared" si="50"/>
        <v>1346.1002946541321</v>
      </c>
      <c r="N177" s="338">
        <f t="shared" si="51"/>
        <v>79.650905009120251</v>
      </c>
      <c r="O177" s="435">
        <v>41</v>
      </c>
      <c r="P177" s="425">
        <f t="shared" si="52"/>
        <v>5449.2964501192646</v>
      </c>
      <c r="Q177" s="79">
        <f t="shared" si="53"/>
        <v>2.2168999999999999</v>
      </c>
      <c r="R177" s="93">
        <f t="shared" si="59"/>
        <v>213.8</v>
      </c>
      <c r="S177" s="283">
        <v>23653</v>
      </c>
      <c r="T177" s="407">
        <f t="shared" si="45"/>
        <v>1327.5771749298408</v>
      </c>
      <c r="U177" s="387">
        <f t="shared" si="54"/>
        <v>448.72108512628614</v>
      </c>
      <c r="V177" s="338">
        <f t="shared" si="55"/>
        <v>26.551543498596818</v>
      </c>
      <c r="W177" s="435">
        <v>27</v>
      </c>
      <c r="X177" s="425">
        <f t="shared" si="56"/>
        <v>1829.8498035547238</v>
      </c>
      <c r="Y177" s="79">
        <f t="shared" si="57"/>
        <v>0.73899999999999999</v>
      </c>
    </row>
    <row r="178" spans="1:25" s="46" customFormat="1" ht="16.5" customHeight="1" x14ac:dyDescent="0.2">
      <c r="A178" s="75">
        <v>159</v>
      </c>
      <c r="B178" s="89">
        <f t="shared" si="58"/>
        <v>53.53</v>
      </c>
      <c r="C178" s="463">
        <v>23653</v>
      </c>
      <c r="D178" s="411">
        <f t="shared" si="43"/>
        <v>5302.3725014010834</v>
      </c>
      <c r="E178" s="333">
        <f t="shared" si="46"/>
        <v>1792.2019054735661</v>
      </c>
      <c r="F178" s="351">
        <f t="shared" si="47"/>
        <v>106.04745002802167</v>
      </c>
      <c r="G178" s="407">
        <v>68</v>
      </c>
      <c r="H178" s="429">
        <f t="shared" si="48"/>
        <v>7268.6218569026714</v>
      </c>
      <c r="I178" s="102">
        <f t="shared" si="49"/>
        <v>2.9702999999999999</v>
      </c>
      <c r="J178" s="94">
        <f t="shared" si="42"/>
        <v>71.37</v>
      </c>
      <c r="K178" s="463">
        <v>23653</v>
      </c>
      <c r="L178" s="411">
        <f t="shared" si="44"/>
        <v>3976.9651113913405</v>
      </c>
      <c r="M178" s="333">
        <f t="shared" si="50"/>
        <v>1344.214207650273</v>
      </c>
      <c r="N178" s="351">
        <f t="shared" si="51"/>
        <v>79.539302227826809</v>
      </c>
      <c r="O178" s="435">
        <v>41</v>
      </c>
      <c r="P178" s="429">
        <f t="shared" si="52"/>
        <v>5441.7186212694405</v>
      </c>
      <c r="Q178" s="102">
        <f t="shared" si="53"/>
        <v>2.2277999999999998</v>
      </c>
      <c r="R178" s="93">
        <f t="shared" si="59"/>
        <v>214.11</v>
      </c>
      <c r="S178" s="463">
        <v>23653</v>
      </c>
      <c r="T178" s="411">
        <f t="shared" si="45"/>
        <v>1325.6550371304468</v>
      </c>
      <c r="U178" s="417">
        <f t="shared" si="54"/>
        <v>448.07140255009097</v>
      </c>
      <c r="V178" s="351">
        <f t="shared" si="55"/>
        <v>26.513100742608938</v>
      </c>
      <c r="W178" s="435">
        <v>27</v>
      </c>
      <c r="X178" s="429">
        <f t="shared" si="56"/>
        <v>1827.2395404231465</v>
      </c>
      <c r="Y178" s="102">
        <f t="shared" si="57"/>
        <v>0.74260000000000004</v>
      </c>
    </row>
    <row r="179" spans="1:25" s="46" customFormat="1" ht="16.5" customHeight="1" x14ac:dyDescent="0.2">
      <c r="A179" s="83">
        <v>160</v>
      </c>
      <c r="B179" s="89">
        <f t="shared" si="58"/>
        <v>53.6</v>
      </c>
      <c r="C179" s="283">
        <v>23653</v>
      </c>
      <c r="D179" s="411">
        <f t="shared" si="43"/>
        <v>5295.4477611940292</v>
      </c>
      <c r="E179" s="342">
        <f t="shared" si="46"/>
        <v>1789.8613432835816</v>
      </c>
      <c r="F179" s="338">
        <f t="shared" si="47"/>
        <v>105.90895522388058</v>
      </c>
      <c r="G179" s="407">
        <v>68</v>
      </c>
      <c r="H179" s="425">
        <f t="shared" si="48"/>
        <v>7259.2180597014913</v>
      </c>
      <c r="I179" s="79">
        <f t="shared" si="49"/>
        <v>2.9851000000000001</v>
      </c>
      <c r="J179" s="94">
        <f t="shared" si="42"/>
        <v>71.47</v>
      </c>
      <c r="K179" s="283">
        <v>23653</v>
      </c>
      <c r="L179" s="407">
        <f t="shared" si="44"/>
        <v>3971.4005876591573</v>
      </c>
      <c r="M179" s="342">
        <f t="shared" si="50"/>
        <v>1342.3333986287951</v>
      </c>
      <c r="N179" s="338">
        <f t="shared" si="51"/>
        <v>79.428011753183142</v>
      </c>
      <c r="O179" s="435">
        <v>41</v>
      </c>
      <c r="P179" s="425">
        <f t="shared" si="52"/>
        <v>5434.161998041136</v>
      </c>
      <c r="Q179" s="79">
        <f t="shared" si="53"/>
        <v>2.2387000000000001</v>
      </c>
      <c r="R179" s="93">
        <f t="shared" si="59"/>
        <v>214.41</v>
      </c>
      <c r="S179" s="283">
        <v>23653</v>
      </c>
      <c r="T179" s="407">
        <f t="shared" si="45"/>
        <v>1323.8001958863858</v>
      </c>
      <c r="U179" s="387">
        <f t="shared" si="54"/>
        <v>447.44446620959837</v>
      </c>
      <c r="V179" s="338">
        <f t="shared" si="55"/>
        <v>26.476003917727716</v>
      </c>
      <c r="W179" s="435">
        <v>27</v>
      </c>
      <c r="X179" s="425">
        <f t="shared" si="56"/>
        <v>1824.7206660137119</v>
      </c>
      <c r="Y179" s="79">
        <f t="shared" si="57"/>
        <v>0.74619999999999997</v>
      </c>
    </row>
    <row r="180" spans="1:25" s="46" customFormat="1" ht="16.5" customHeight="1" x14ac:dyDescent="0.2">
      <c r="A180" s="69">
        <v>161</v>
      </c>
      <c r="B180" s="89">
        <f t="shared" si="58"/>
        <v>53.68</v>
      </c>
      <c r="C180" s="462">
        <v>23653</v>
      </c>
      <c r="D180" s="412">
        <f t="shared" si="43"/>
        <v>5287.5558867362142</v>
      </c>
      <c r="E180" s="414">
        <f t="shared" si="46"/>
        <v>1787.1938897168402</v>
      </c>
      <c r="F180" s="337">
        <f t="shared" si="47"/>
        <v>105.75111773472429</v>
      </c>
      <c r="G180" s="409">
        <v>68</v>
      </c>
      <c r="H180" s="428">
        <f t="shared" si="48"/>
        <v>7248.5008941877786</v>
      </c>
      <c r="I180" s="92">
        <f t="shared" si="49"/>
        <v>2.9992999999999999</v>
      </c>
      <c r="J180" s="94">
        <f t="shared" si="42"/>
        <v>71.569999999999993</v>
      </c>
      <c r="K180" s="462">
        <v>23653</v>
      </c>
      <c r="L180" s="409">
        <f t="shared" si="44"/>
        <v>3965.8516138046671</v>
      </c>
      <c r="M180" s="414">
        <f t="shared" si="50"/>
        <v>1340.4578454659772</v>
      </c>
      <c r="N180" s="337">
        <f t="shared" si="51"/>
        <v>79.317032276093343</v>
      </c>
      <c r="O180" s="437">
        <v>41</v>
      </c>
      <c r="P180" s="428">
        <f t="shared" si="52"/>
        <v>5426.6264915467373</v>
      </c>
      <c r="Q180" s="92">
        <f t="shared" si="53"/>
        <v>2.2494999999999998</v>
      </c>
      <c r="R180" s="93">
        <f t="shared" si="59"/>
        <v>214.71</v>
      </c>
      <c r="S180" s="462">
        <v>23653</v>
      </c>
      <c r="T180" s="409">
        <f t="shared" si="45"/>
        <v>1321.9505379348889</v>
      </c>
      <c r="U180" s="395">
        <f t="shared" si="54"/>
        <v>446.81928182199238</v>
      </c>
      <c r="V180" s="337">
        <f t="shared" si="55"/>
        <v>26.439010758697776</v>
      </c>
      <c r="W180" s="437">
        <v>27</v>
      </c>
      <c r="X180" s="428">
        <f t="shared" si="56"/>
        <v>1822.2088305155789</v>
      </c>
      <c r="Y180" s="92">
        <f t="shared" si="57"/>
        <v>0.74980000000000002</v>
      </c>
    </row>
    <row r="181" spans="1:25" s="46" customFormat="1" ht="16.5" customHeight="1" x14ac:dyDescent="0.2">
      <c r="A181" s="75">
        <v>162</v>
      </c>
      <c r="B181" s="89">
        <f t="shared" si="58"/>
        <v>53.75</v>
      </c>
      <c r="C181" s="283">
        <v>23653</v>
      </c>
      <c r="D181" s="411">
        <f t="shared" si="43"/>
        <v>5280.669767441861</v>
      </c>
      <c r="E181" s="342">
        <f t="shared" si="46"/>
        <v>1784.8663813953488</v>
      </c>
      <c r="F181" s="338">
        <f t="shared" si="47"/>
        <v>105.61339534883723</v>
      </c>
      <c r="G181" s="407">
        <v>68</v>
      </c>
      <c r="H181" s="425">
        <f t="shared" si="48"/>
        <v>7239.149544186047</v>
      </c>
      <c r="I181" s="79">
        <f t="shared" si="49"/>
        <v>3.0139999999999998</v>
      </c>
      <c r="J181" s="94">
        <f t="shared" si="42"/>
        <v>71.67</v>
      </c>
      <c r="K181" s="283">
        <v>23653</v>
      </c>
      <c r="L181" s="407">
        <f t="shared" si="44"/>
        <v>3960.3181247383841</v>
      </c>
      <c r="M181" s="342">
        <f t="shared" si="50"/>
        <v>1338.5875261615736</v>
      </c>
      <c r="N181" s="338">
        <f t="shared" si="51"/>
        <v>79.206362494767689</v>
      </c>
      <c r="O181" s="435">
        <v>41</v>
      </c>
      <c r="P181" s="425">
        <f t="shared" si="52"/>
        <v>5419.1120133947252</v>
      </c>
      <c r="Q181" s="79">
        <f t="shared" si="53"/>
        <v>2.2604000000000002</v>
      </c>
      <c r="R181" s="93">
        <f t="shared" si="59"/>
        <v>215</v>
      </c>
      <c r="S181" s="283">
        <v>23653</v>
      </c>
      <c r="T181" s="407">
        <f t="shared" si="45"/>
        <v>1320.1674418604653</v>
      </c>
      <c r="U181" s="387">
        <f t="shared" si="54"/>
        <v>446.21659534883719</v>
      </c>
      <c r="V181" s="338">
        <f t="shared" si="55"/>
        <v>26.403348837209307</v>
      </c>
      <c r="W181" s="435">
        <v>27</v>
      </c>
      <c r="X181" s="425">
        <f t="shared" si="56"/>
        <v>1819.7873860465118</v>
      </c>
      <c r="Y181" s="79">
        <f t="shared" si="57"/>
        <v>0.75349999999999995</v>
      </c>
    </row>
    <row r="182" spans="1:25" s="46" customFormat="1" ht="16.5" customHeight="1" x14ac:dyDescent="0.2">
      <c r="A182" s="75">
        <v>163</v>
      </c>
      <c r="B182" s="89">
        <f t="shared" si="58"/>
        <v>53.83</v>
      </c>
      <c r="C182" s="283">
        <v>23653</v>
      </c>
      <c r="D182" s="411">
        <f t="shared" si="43"/>
        <v>5272.8218465539658</v>
      </c>
      <c r="E182" s="342">
        <f t="shared" si="46"/>
        <v>1782.2137841352403</v>
      </c>
      <c r="F182" s="338">
        <f t="shared" si="47"/>
        <v>105.45643693107932</v>
      </c>
      <c r="G182" s="407">
        <v>68</v>
      </c>
      <c r="H182" s="425">
        <f t="shared" si="48"/>
        <v>7228.4920676202855</v>
      </c>
      <c r="I182" s="79">
        <f t="shared" si="49"/>
        <v>3.0280999999999998</v>
      </c>
      <c r="J182" s="94">
        <f t="shared" si="42"/>
        <v>71.77</v>
      </c>
      <c r="K182" s="283">
        <v>23653</v>
      </c>
      <c r="L182" s="407">
        <f t="shared" si="44"/>
        <v>3954.8000557335936</v>
      </c>
      <c r="M182" s="342">
        <f t="shared" si="50"/>
        <v>1336.7224188379546</v>
      </c>
      <c r="N182" s="338">
        <f t="shared" si="51"/>
        <v>79.096001114671878</v>
      </c>
      <c r="O182" s="435">
        <v>41</v>
      </c>
      <c r="P182" s="425">
        <f t="shared" si="52"/>
        <v>5411.6184756862194</v>
      </c>
      <c r="Q182" s="79">
        <f t="shared" si="53"/>
        <v>2.2711000000000001</v>
      </c>
      <c r="R182" s="93">
        <f t="shared" si="59"/>
        <v>215.3</v>
      </c>
      <c r="S182" s="283">
        <v>23653</v>
      </c>
      <c r="T182" s="407">
        <f t="shared" si="45"/>
        <v>1318.3279145378542</v>
      </c>
      <c r="U182" s="387">
        <f t="shared" si="54"/>
        <v>445.59483511379466</v>
      </c>
      <c r="V182" s="338">
        <f t="shared" si="55"/>
        <v>26.366558290757084</v>
      </c>
      <c r="W182" s="435">
        <v>27</v>
      </c>
      <c r="X182" s="425">
        <f t="shared" si="56"/>
        <v>1817.2893079424059</v>
      </c>
      <c r="Y182" s="79">
        <f t="shared" si="57"/>
        <v>0.7571</v>
      </c>
    </row>
    <row r="183" spans="1:25" s="46" customFormat="1" ht="16.5" customHeight="1" x14ac:dyDescent="0.2">
      <c r="A183" s="75">
        <v>164</v>
      </c>
      <c r="B183" s="89">
        <f t="shared" si="58"/>
        <v>53.9</v>
      </c>
      <c r="C183" s="283">
        <v>23653</v>
      </c>
      <c r="D183" s="411">
        <f t="shared" si="43"/>
        <v>5265.9740259740265</v>
      </c>
      <c r="E183" s="342">
        <f t="shared" si="46"/>
        <v>1779.8992207792207</v>
      </c>
      <c r="F183" s="338">
        <f t="shared" si="47"/>
        <v>105.31948051948054</v>
      </c>
      <c r="G183" s="407">
        <v>68</v>
      </c>
      <c r="H183" s="425">
        <f t="shared" si="48"/>
        <v>7219.192727272728</v>
      </c>
      <c r="I183" s="79">
        <f t="shared" si="49"/>
        <v>3.0427</v>
      </c>
      <c r="J183" s="94">
        <f t="shared" si="42"/>
        <v>71.86</v>
      </c>
      <c r="K183" s="283">
        <v>23653</v>
      </c>
      <c r="L183" s="407">
        <f t="shared" si="44"/>
        <v>3949.8469245755632</v>
      </c>
      <c r="M183" s="342">
        <f t="shared" si="50"/>
        <v>1335.0482605065401</v>
      </c>
      <c r="N183" s="338">
        <f t="shared" si="51"/>
        <v>78.996938491511273</v>
      </c>
      <c r="O183" s="435">
        <v>41</v>
      </c>
      <c r="P183" s="425">
        <f t="shared" si="52"/>
        <v>5404.8921235736143</v>
      </c>
      <c r="Q183" s="79">
        <f t="shared" si="53"/>
        <v>2.2822</v>
      </c>
      <c r="R183" s="93">
        <f t="shared" si="59"/>
        <v>215.59</v>
      </c>
      <c r="S183" s="283">
        <v>23653</v>
      </c>
      <c r="T183" s="407">
        <f t="shared" si="45"/>
        <v>1316.5545711767709</v>
      </c>
      <c r="U183" s="387">
        <f t="shared" si="54"/>
        <v>444.9954450577485</v>
      </c>
      <c r="V183" s="338">
        <f t="shared" si="55"/>
        <v>26.331091423535419</v>
      </c>
      <c r="W183" s="435">
        <v>27</v>
      </c>
      <c r="X183" s="425">
        <f t="shared" si="56"/>
        <v>1814.8811076580546</v>
      </c>
      <c r="Y183" s="79">
        <f t="shared" si="57"/>
        <v>0.76070000000000004</v>
      </c>
    </row>
    <row r="184" spans="1:25" s="46" customFormat="1" ht="16.5" customHeight="1" x14ac:dyDescent="0.2">
      <c r="A184" s="75">
        <v>165</v>
      </c>
      <c r="B184" s="89">
        <f t="shared" ref="B184:B215" si="60">ROUND(12*LN($A184)-7.3,2)</f>
        <v>53.97</v>
      </c>
      <c r="C184" s="283">
        <v>23653</v>
      </c>
      <c r="D184" s="411">
        <f t="shared" si="43"/>
        <v>5259.1439688715955</v>
      </c>
      <c r="E184" s="342">
        <f t="shared" si="46"/>
        <v>1777.590661478599</v>
      </c>
      <c r="F184" s="338">
        <f t="shared" si="47"/>
        <v>105.18287937743192</v>
      </c>
      <c r="G184" s="407">
        <v>68</v>
      </c>
      <c r="H184" s="425">
        <f t="shared" si="48"/>
        <v>7209.9175097276266</v>
      </c>
      <c r="I184" s="79">
        <f t="shared" si="49"/>
        <v>3.0573000000000001</v>
      </c>
      <c r="J184" s="94">
        <f t="shared" si="42"/>
        <v>71.959999999999994</v>
      </c>
      <c r="K184" s="283">
        <v>23653</v>
      </c>
      <c r="L184" s="407">
        <f t="shared" si="44"/>
        <v>3944.3579766536968</v>
      </c>
      <c r="M184" s="342">
        <f t="shared" si="50"/>
        <v>1333.1929961089495</v>
      </c>
      <c r="N184" s="338">
        <f t="shared" si="51"/>
        <v>78.887159533073941</v>
      </c>
      <c r="O184" s="435">
        <v>41</v>
      </c>
      <c r="P184" s="425">
        <f t="shared" si="52"/>
        <v>5397.4381322957206</v>
      </c>
      <c r="Q184" s="79">
        <f t="shared" si="53"/>
        <v>2.2928999999999999</v>
      </c>
      <c r="R184" s="93">
        <f t="shared" ref="R184:R215" si="61">ROUND((12*LN($A184)-7.3)/0.25,2)</f>
        <v>215.89</v>
      </c>
      <c r="S184" s="283">
        <v>23653</v>
      </c>
      <c r="T184" s="407">
        <f t="shared" si="45"/>
        <v>1314.7250914817732</v>
      </c>
      <c r="U184" s="387">
        <f t="shared" si="54"/>
        <v>444.37708092083932</v>
      </c>
      <c r="V184" s="338">
        <f t="shared" si="55"/>
        <v>26.294501829635465</v>
      </c>
      <c r="W184" s="435">
        <v>27</v>
      </c>
      <c r="X184" s="425">
        <f t="shared" si="56"/>
        <v>1812.396674232248</v>
      </c>
      <c r="Y184" s="79">
        <f t="shared" si="57"/>
        <v>0.76429999999999998</v>
      </c>
    </row>
    <row r="185" spans="1:25" s="46" customFormat="1" ht="16.5" customHeight="1" x14ac:dyDescent="0.2">
      <c r="A185" s="75">
        <v>166</v>
      </c>
      <c r="B185" s="89">
        <f t="shared" si="60"/>
        <v>54.04</v>
      </c>
      <c r="C185" s="283">
        <v>23653</v>
      </c>
      <c r="D185" s="411">
        <f t="shared" si="43"/>
        <v>5252.3316062176173</v>
      </c>
      <c r="E185" s="342">
        <f t="shared" si="46"/>
        <v>1775.2880829015544</v>
      </c>
      <c r="F185" s="338">
        <f t="shared" si="47"/>
        <v>105.04663212435234</v>
      </c>
      <c r="G185" s="407">
        <v>68</v>
      </c>
      <c r="H185" s="425">
        <f t="shared" si="48"/>
        <v>7200.6663212435242</v>
      </c>
      <c r="I185" s="79">
        <f t="shared" si="49"/>
        <v>3.0718000000000001</v>
      </c>
      <c r="J185" s="94">
        <f t="shared" ref="J185:J248" si="62">ROUND((12*LN(A185)-7.3)/0.75,2)</f>
        <v>72.06</v>
      </c>
      <c r="K185" s="283">
        <v>23653</v>
      </c>
      <c r="L185" s="407">
        <f t="shared" si="44"/>
        <v>3938.8842631140715</v>
      </c>
      <c r="M185" s="342">
        <f t="shared" si="50"/>
        <v>1331.342880932556</v>
      </c>
      <c r="N185" s="338">
        <f t="shared" si="51"/>
        <v>78.777685262281437</v>
      </c>
      <c r="O185" s="435">
        <v>41</v>
      </c>
      <c r="P185" s="425">
        <f t="shared" si="52"/>
        <v>5390.0048293089085</v>
      </c>
      <c r="Q185" s="79">
        <f t="shared" si="53"/>
        <v>2.3035999999999999</v>
      </c>
      <c r="R185" s="93">
        <f t="shared" si="61"/>
        <v>216.18</v>
      </c>
      <c r="S185" s="283">
        <v>23653</v>
      </c>
      <c r="T185" s="407">
        <f t="shared" si="45"/>
        <v>1312.9614210380239</v>
      </c>
      <c r="U185" s="387">
        <f t="shared" si="54"/>
        <v>443.78096031085204</v>
      </c>
      <c r="V185" s="338">
        <f t="shared" si="55"/>
        <v>26.259228420760479</v>
      </c>
      <c r="W185" s="435">
        <v>27</v>
      </c>
      <c r="X185" s="425">
        <f t="shared" si="56"/>
        <v>1810.0016097696364</v>
      </c>
      <c r="Y185" s="79">
        <f t="shared" si="57"/>
        <v>0.76790000000000003</v>
      </c>
    </row>
    <row r="186" spans="1:25" s="46" customFormat="1" ht="16.5" customHeight="1" x14ac:dyDescent="0.2">
      <c r="A186" s="75">
        <v>167</v>
      </c>
      <c r="B186" s="89">
        <f t="shared" si="60"/>
        <v>54.12</v>
      </c>
      <c r="C186" s="283">
        <v>23653</v>
      </c>
      <c r="D186" s="411">
        <f t="shared" si="43"/>
        <v>5244.5676274944572</v>
      </c>
      <c r="E186" s="342">
        <f t="shared" si="46"/>
        <v>1772.6638580931262</v>
      </c>
      <c r="F186" s="338">
        <f t="shared" si="47"/>
        <v>104.89135254988915</v>
      </c>
      <c r="G186" s="407">
        <v>68</v>
      </c>
      <c r="H186" s="425">
        <f t="shared" si="48"/>
        <v>7190.1228381374722</v>
      </c>
      <c r="I186" s="79">
        <f t="shared" si="49"/>
        <v>3.0857000000000001</v>
      </c>
      <c r="J186" s="94">
        <f t="shared" si="62"/>
        <v>72.150000000000006</v>
      </c>
      <c r="K186" s="283">
        <v>23653</v>
      </c>
      <c r="L186" s="407">
        <f t="shared" si="44"/>
        <v>3933.9708939708944</v>
      </c>
      <c r="M186" s="342">
        <f t="shared" si="50"/>
        <v>1329.6821621621623</v>
      </c>
      <c r="N186" s="338">
        <f t="shared" si="51"/>
        <v>78.679417879417883</v>
      </c>
      <c r="O186" s="435">
        <v>41</v>
      </c>
      <c r="P186" s="425">
        <f t="shared" si="52"/>
        <v>5383.3324740124744</v>
      </c>
      <c r="Q186" s="79">
        <f t="shared" si="53"/>
        <v>2.3146</v>
      </c>
      <c r="R186" s="93">
        <f t="shared" si="61"/>
        <v>216.46</v>
      </c>
      <c r="S186" s="283">
        <v>23653</v>
      </c>
      <c r="T186" s="407">
        <f t="shared" si="45"/>
        <v>1311.2630509100986</v>
      </c>
      <c r="U186" s="387">
        <f t="shared" si="54"/>
        <v>443.2069112076133</v>
      </c>
      <c r="V186" s="338">
        <f t="shared" si="55"/>
        <v>26.225261018201973</v>
      </c>
      <c r="W186" s="435">
        <v>27</v>
      </c>
      <c r="X186" s="425">
        <f t="shared" si="56"/>
        <v>1807.6952231359139</v>
      </c>
      <c r="Y186" s="79">
        <f t="shared" si="57"/>
        <v>0.77149999999999996</v>
      </c>
    </row>
    <row r="187" spans="1:25" s="46" customFormat="1" ht="16.5" customHeight="1" x14ac:dyDescent="0.2">
      <c r="A187" s="75">
        <v>168</v>
      </c>
      <c r="B187" s="89">
        <f t="shared" si="60"/>
        <v>54.19</v>
      </c>
      <c r="C187" s="283">
        <v>23653</v>
      </c>
      <c r="D187" s="411">
        <f t="shared" si="43"/>
        <v>5237.7929507289173</v>
      </c>
      <c r="E187" s="342">
        <f t="shared" si="46"/>
        <v>1770.3740173463739</v>
      </c>
      <c r="F187" s="338">
        <f t="shared" si="47"/>
        <v>104.75585901457835</v>
      </c>
      <c r="G187" s="407">
        <v>68</v>
      </c>
      <c r="H187" s="425">
        <f t="shared" si="48"/>
        <v>7180.9228270898693</v>
      </c>
      <c r="I187" s="79">
        <f t="shared" si="49"/>
        <v>3.1002000000000001</v>
      </c>
      <c r="J187" s="94">
        <f t="shared" si="62"/>
        <v>72.25</v>
      </c>
      <c r="K187" s="283">
        <v>23653</v>
      </c>
      <c r="L187" s="407">
        <f t="shared" si="44"/>
        <v>3928.5259515570933</v>
      </c>
      <c r="M187" s="342">
        <f t="shared" si="50"/>
        <v>1327.8417716262975</v>
      </c>
      <c r="N187" s="338">
        <f t="shared" si="51"/>
        <v>78.57051903114187</v>
      </c>
      <c r="O187" s="435">
        <v>41</v>
      </c>
      <c r="P187" s="425">
        <f t="shared" si="52"/>
        <v>5375.9382422145327</v>
      </c>
      <c r="Q187" s="79">
        <f t="shared" si="53"/>
        <v>2.3252999999999999</v>
      </c>
      <c r="R187" s="93">
        <f t="shared" si="61"/>
        <v>216.75</v>
      </c>
      <c r="S187" s="283">
        <v>23653</v>
      </c>
      <c r="T187" s="407">
        <f t="shared" si="45"/>
        <v>1309.5086505190311</v>
      </c>
      <c r="U187" s="387">
        <f t="shared" si="54"/>
        <v>442.61392387543248</v>
      </c>
      <c r="V187" s="338">
        <f t="shared" si="55"/>
        <v>26.190173010380622</v>
      </c>
      <c r="W187" s="435">
        <v>27</v>
      </c>
      <c r="X187" s="425">
        <f t="shared" si="56"/>
        <v>1805.3127474048442</v>
      </c>
      <c r="Y187" s="79">
        <f t="shared" si="57"/>
        <v>0.77510000000000001</v>
      </c>
    </row>
    <row r="188" spans="1:25" s="46" customFormat="1" ht="16.5" customHeight="1" x14ac:dyDescent="0.2">
      <c r="A188" s="75">
        <v>169</v>
      </c>
      <c r="B188" s="89">
        <f t="shared" si="60"/>
        <v>54.26</v>
      </c>
      <c r="C188" s="283">
        <v>23653</v>
      </c>
      <c r="D188" s="411">
        <f t="shared" si="43"/>
        <v>5231.0357537781056</v>
      </c>
      <c r="E188" s="342">
        <f t="shared" si="46"/>
        <v>1768.0900847769994</v>
      </c>
      <c r="F188" s="338">
        <f t="shared" si="47"/>
        <v>104.62071507556212</v>
      </c>
      <c r="G188" s="407">
        <v>68</v>
      </c>
      <c r="H188" s="425">
        <f t="shared" si="48"/>
        <v>7171.7465536306663</v>
      </c>
      <c r="I188" s="79">
        <f t="shared" si="49"/>
        <v>3.1145999999999998</v>
      </c>
      <c r="J188" s="94">
        <f t="shared" si="62"/>
        <v>72.349999999999994</v>
      </c>
      <c r="K188" s="283">
        <v>23653</v>
      </c>
      <c r="L188" s="407">
        <f t="shared" si="44"/>
        <v>3923.0960608154801</v>
      </c>
      <c r="M188" s="342">
        <f t="shared" si="50"/>
        <v>1326.0064685556322</v>
      </c>
      <c r="N188" s="338">
        <f t="shared" si="51"/>
        <v>78.461921216309605</v>
      </c>
      <c r="O188" s="435">
        <v>41</v>
      </c>
      <c r="P188" s="425">
        <f t="shared" si="52"/>
        <v>5368.5644505874216</v>
      </c>
      <c r="Q188" s="79">
        <f t="shared" si="53"/>
        <v>2.3359000000000001</v>
      </c>
      <c r="R188" s="93">
        <f t="shared" si="61"/>
        <v>217.04</v>
      </c>
      <c r="S188" s="283">
        <v>23653</v>
      </c>
      <c r="T188" s="407">
        <f t="shared" si="45"/>
        <v>1307.7589384445264</v>
      </c>
      <c r="U188" s="387">
        <f t="shared" si="54"/>
        <v>442.02252119424986</v>
      </c>
      <c r="V188" s="338">
        <f t="shared" si="55"/>
        <v>26.155178768890529</v>
      </c>
      <c r="W188" s="435">
        <v>27</v>
      </c>
      <c r="X188" s="425">
        <f t="shared" si="56"/>
        <v>1802.9366384076666</v>
      </c>
      <c r="Y188" s="79">
        <f t="shared" si="57"/>
        <v>0.77869999999999995</v>
      </c>
    </row>
    <row r="189" spans="1:25" s="46" customFormat="1" ht="16.5" customHeight="1" x14ac:dyDescent="0.2">
      <c r="A189" s="83">
        <v>170</v>
      </c>
      <c r="B189" s="89">
        <f t="shared" si="60"/>
        <v>54.33</v>
      </c>
      <c r="C189" s="283">
        <v>23653</v>
      </c>
      <c r="D189" s="411">
        <f t="shared" si="43"/>
        <v>5224.295969077858</v>
      </c>
      <c r="E189" s="342">
        <f t="shared" si="46"/>
        <v>1765.8120375483159</v>
      </c>
      <c r="F189" s="338">
        <f t="shared" si="47"/>
        <v>104.48591938155717</v>
      </c>
      <c r="G189" s="407">
        <v>68</v>
      </c>
      <c r="H189" s="425">
        <f t="shared" si="48"/>
        <v>7162.5939260077312</v>
      </c>
      <c r="I189" s="79">
        <f t="shared" si="49"/>
        <v>3.129</v>
      </c>
      <c r="J189" s="94">
        <f t="shared" si="62"/>
        <v>72.44</v>
      </c>
      <c r="K189" s="283">
        <v>23653</v>
      </c>
      <c r="L189" s="407">
        <f t="shared" si="44"/>
        <v>3918.2219768083933</v>
      </c>
      <c r="M189" s="342">
        <f t="shared" si="50"/>
        <v>1324.3590281612369</v>
      </c>
      <c r="N189" s="338">
        <f t="shared" si="51"/>
        <v>78.364439536167865</v>
      </c>
      <c r="O189" s="435">
        <v>41</v>
      </c>
      <c r="P189" s="425">
        <f t="shared" si="52"/>
        <v>5361.9454445057982</v>
      </c>
      <c r="Q189" s="79">
        <f t="shared" si="53"/>
        <v>2.3468</v>
      </c>
      <c r="R189" s="93">
        <f t="shared" si="61"/>
        <v>217.32</v>
      </c>
      <c r="S189" s="283">
        <v>23653</v>
      </c>
      <c r="T189" s="407">
        <f t="shared" si="45"/>
        <v>1306.0739922694645</v>
      </c>
      <c r="U189" s="387">
        <f t="shared" si="54"/>
        <v>441.45300938707896</v>
      </c>
      <c r="V189" s="338">
        <f t="shared" si="55"/>
        <v>26.121479845389292</v>
      </c>
      <c r="W189" s="435">
        <v>27</v>
      </c>
      <c r="X189" s="425">
        <f t="shared" si="56"/>
        <v>1800.6484815019328</v>
      </c>
      <c r="Y189" s="79">
        <f t="shared" si="57"/>
        <v>0.7823</v>
      </c>
    </row>
    <row r="190" spans="1:25" s="46" customFormat="1" ht="16.5" customHeight="1" x14ac:dyDescent="0.2">
      <c r="A190" s="75">
        <v>171</v>
      </c>
      <c r="B190" s="89">
        <f t="shared" si="60"/>
        <v>54.4</v>
      </c>
      <c r="C190" s="283">
        <v>23653</v>
      </c>
      <c r="D190" s="411">
        <f t="shared" si="43"/>
        <v>5217.5735294117649</v>
      </c>
      <c r="E190" s="342">
        <f t="shared" si="46"/>
        <v>1763.5398529411764</v>
      </c>
      <c r="F190" s="338">
        <f t="shared" si="47"/>
        <v>104.3514705882353</v>
      </c>
      <c r="G190" s="407">
        <v>68</v>
      </c>
      <c r="H190" s="425">
        <f t="shared" si="48"/>
        <v>7153.464852941177</v>
      </c>
      <c r="I190" s="79">
        <f t="shared" si="49"/>
        <v>3.1434000000000002</v>
      </c>
      <c r="J190" s="94">
        <f t="shared" si="62"/>
        <v>72.53</v>
      </c>
      <c r="K190" s="283">
        <v>23653</v>
      </c>
      <c r="L190" s="407">
        <f t="shared" si="44"/>
        <v>3913.3599889700813</v>
      </c>
      <c r="M190" s="342">
        <f t="shared" si="50"/>
        <v>1322.7156762718873</v>
      </c>
      <c r="N190" s="338">
        <f t="shared" si="51"/>
        <v>78.267199779401622</v>
      </c>
      <c r="O190" s="435">
        <v>41</v>
      </c>
      <c r="P190" s="425">
        <f t="shared" si="52"/>
        <v>5355.34286502137</v>
      </c>
      <c r="Q190" s="79">
        <f t="shared" si="53"/>
        <v>2.3576000000000001</v>
      </c>
      <c r="R190" s="93">
        <f t="shared" si="61"/>
        <v>217.6</v>
      </c>
      <c r="S190" s="283">
        <v>23653</v>
      </c>
      <c r="T190" s="407">
        <f t="shared" si="45"/>
        <v>1304.3933823529412</v>
      </c>
      <c r="U190" s="387">
        <f t="shared" si="54"/>
        <v>440.88496323529409</v>
      </c>
      <c r="V190" s="338">
        <f t="shared" si="55"/>
        <v>26.087867647058825</v>
      </c>
      <c r="W190" s="435">
        <v>27</v>
      </c>
      <c r="X190" s="425">
        <f t="shared" si="56"/>
        <v>1798.3662132352943</v>
      </c>
      <c r="Y190" s="79">
        <f t="shared" si="57"/>
        <v>0.78580000000000005</v>
      </c>
    </row>
    <row r="191" spans="1:25" s="46" customFormat="1" ht="16.5" customHeight="1" x14ac:dyDescent="0.2">
      <c r="A191" s="75">
        <v>172</v>
      </c>
      <c r="B191" s="89">
        <f t="shared" si="60"/>
        <v>54.47</v>
      </c>
      <c r="C191" s="283">
        <v>23653</v>
      </c>
      <c r="D191" s="411">
        <f t="shared" si="43"/>
        <v>5210.8683679089409</v>
      </c>
      <c r="E191" s="342">
        <f t="shared" si="46"/>
        <v>1761.2735083532218</v>
      </c>
      <c r="F191" s="338">
        <f t="shared" si="47"/>
        <v>104.21736735817882</v>
      </c>
      <c r="G191" s="407">
        <v>68</v>
      </c>
      <c r="H191" s="425">
        <f t="shared" si="48"/>
        <v>7144.3592436203417</v>
      </c>
      <c r="I191" s="79">
        <f t="shared" si="49"/>
        <v>3.1577000000000002</v>
      </c>
      <c r="J191" s="94">
        <f t="shared" si="62"/>
        <v>72.63</v>
      </c>
      <c r="K191" s="283">
        <v>23653</v>
      </c>
      <c r="L191" s="407">
        <f t="shared" si="44"/>
        <v>3907.971912432879</v>
      </c>
      <c r="M191" s="342">
        <f t="shared" si="50"/>
        <v>1320.894506402313</v>
      </c>
      <c r="N191" s="338">
        <f t="shared" si="51"/>
        <v>78.15943824865758</v>
      </c>
      <c r="O191" s="435">
        <v>41</v>
      </c>
      <c r="P191" s="425">
        <f t="shared" si="52"/>
        <v>5348.0258570838496</v>
      </c>
      <c r="Q191" s="79">
        <f t="shared" si="53"/>
        <v>2.3681999999999999</v>
      </c>
      <c r="R191" s="93">
        <f t="shared" si="61"/>
        <v>217.88</v>
      </c>
      <c r="S191" s="283">
        <v>23653</v>
      </c>
      <c r="T191" s="407">
        <f t="shared" si="45"/>
        <v>1302.7170919772352</v>
      </c>
      <c r="U191" s="387">
        <f t="shared" si="54"/>
        <v>440.31837708830545</v>
      </c>
      <c r="V191" s="338">
        <f t="shared" si="55"/>
        <v>26.054341839544705</v>
      </c>
      <c r="W191" s="435">
        <v>27</v>
      </c>
      <c r="X191" s="425">
        <f t="shared" si="56"/>
        <v>1796.0898109050854</v>
      </c>
      <c r="Y191" s="79">
        <f t="shared" si="57"/>
        <v>0.78939999999999999</v>
      </c>
    </row>
    <row r="192" spans="1:25" s="46" customFormat="1" ht="16.5" customHeight="1" x14ac:dyDescent="0.2">
      <c r="A192" s="75">
        <v>173</v>
      </c>
      <c r="B192" s="89">
        <f t="shared" si="60"/>
        <v>54.54</v>
      </c>
      <c r="C192" s="283">
        <v>23653</v>
      </c>
      <c r="D192" s="411">
        <f t="shared" si="43"/>
        <v>5204.1804180418048</v>
      </c>
      <c r="E192" s="342">
        <f t="shared" si="46"/>
        <v>1759.0129812981299</v>
      </c>
      <c r="F192" s="338">
        <f t="shared" si="47"/>
        <v>104.0836083608361</v>
      </c>
      <c r="G192" s="407">
        <v>68</v>
      </c>
      <c r="H192" s="425">
        <f t="shared" si="48"/>
        <v>7135.2770077007708</v>
      </c>
      <c r="I192" s="79">
        <f t="shared" si="49"/>
        <v>3.1720000000000002</v>
      </c>
      <c r="J192" s="94">
        <f t="shared" si="62"/>
        <v>72.72</v>
      </c>
      <c r="K192" s="283">
        <v>23653</v>
      </c>
      <c r="L192" s="407">
        <f t="shared" si="44"/>
        <v>3903.1353135313529</v>
      </c>
      <c r="M192" s="342">
        <f t="shared" si="50"/>
        <v>1319.2597359735971</v>
      </c>
      <c r="N192" s="338">
        <f t="shared" si="51"/>
        <v>78.062706270627061</v>
      </c>
      <c r="O192" s="435">
        <v>41</v>
      </c>
      <c r="P192" s="425">
        <f t="shared" si="52"/>
        <v>5341.4577557755774</v>
      </c>
      <c r="Q192" s="79">
        <f t="shared" si="53"/>
        <v>2.379</v>
      </c>
      <c r="R192" s="93">
        <f t="shared" si="61"/>
        <v>218.16</v>
      </c>
      <c r="S192" s="283">
        <v>23653</v>
      </c>
      <c r="T192" s="407">
        <f t="shared" si="45"/>
        <v>1301.0451045104512</v>
      </c>
      <c r="U192" s="387">
        <f t="shared" si="54"/>
        <v>439.75324532453249</v>
      </c>
      <c r="V192" s="338">
        <f t="shared" si="55"/>
        <v>26.020902090209024</v>
      </c>
      <c r="W192" s="435">
        <v>27</v>
      </c>
      <c r="X192" s="425">
        <f t="shared" si="56"/>
        <v>1793.8192519251927</v>
      </c>
      <c r="Y192" s="79">
        <f t="shared" si="57"/>
        <v>0.79300000000000004</v>
      </c>
    </row>
    <row r="193" spans="1:25" s="46" customFormat="1" ht="16.5" customHeight="1" x14ac:dyDescent="0.2">
      <c r="A193" s="75">
        <v>174</v>
      </c>
      <c r="B193" s="89">
        <f t="shared" si="60"/>
        <v>54.61</v>
      </c>
      <c r="C193" s="283">
        <v>23653</v>
      </c>
      <c r="D193" s="411">
        <f t="shared" si="43"/>
        <v>5197.5096136238781</v>
      </c>
      <c r="E193" s="342">
        <f t="shared" si="46"/>
        <v>1756.7582494048706</v>
      </c>
      <c r="F193" s="338">
        <f t="shared" si="47"/>
        <v>103.95019227247757</v>
      </c>
      <c r="G193" s="407">
        <v>68</v>
      </c>
      <c r="H193" s="425">
        <f t="shared" si="48"/>
        <v>7126.2180553012258</v>
      </c>
      <c r="I193" s="79">
        <f t="shared" si="49"/>
        <v>3.1861999999999999</v>
      </c>
      <c r="J193" s="94">
        <f t="shared" si="62"/>
        <v>72.81</v>
      </c>
      <c r="K193" s="283">
        <v>23653</v>
      </c>
      <c r="L193" s="407">
        <f t="shared" si="44"/>
        <v>3898.3106716110424</v>
      </c>
      <c r="M193" s="342">
        <f t="shared" si="50"/>
        <v>1317.6290070045322</v>
      </c>
      <c r="N193" s="338">
        <f t="shared" si="51"/>
        <v>77.966213432220854</v>
      </c>
      <c r="O193" s="435">
        <v>41</v>
      </c>
      <c r="P193" s="425">
        <f t="shared" si="52"/>
        <v>5334.9058920477955</v>
      </c>
      <c r="Q193" s="79">
        <f t="shared" si="53"/>
        <v>2.3898000000000001</v>
      </c>
      <c r="R193" s="93">
        <f t="shared" si="61"/>
        <v>218.43</v>
      </c>
      <c r="S193" s="283">
        <v>23653</v>
      </c>
      <c r="T193" s="407">
        <f t="shared" si="45"/>
        <v>1299.4368905370143</v>
      </c>
      <c r="U193" s="387">
        <f t="shared" si="54"/>
        <v>439.2096690015108</v>
      </c>
      <c r="V193" s="338">
        <f t="shared" si="55"/>
        <v>25.988737810740286</v>
      </c>
      <c r="W193" s="435">
        <v>27</v>
      </c>
      <c r="X193" s="425">
        <f t="shared" si="56"/>
        <v>1791.6352973492653</v>
      </c>
      <c r="Y193" s="79">
        <f t="shared" si="57"/>
        <v>0.79659999999999997</v>
      </c>
    </row>
    <row r="194" spans="1:25" s="46" customFormat="1" ht="16.5" customHeight="1" x14ac:dyDescent="0.2">
      <c r="A194" s="75">
        <v>175</v>
      </c>
      <c r="B194" s="89">
        <f t="shared" si="60"/>
        <v>54.68</v>
      </c>
      <c r="C194" s="283">
        <v>23653</v>
      </c>
      <c r="D194" s="411">
        <f t="shared" si="43"/>
        <v>5190.8558888076077</v>
      </c>
      <c r="E194" s="342">
        <f t="shared" si="46"/>
        <v>1754.5092904169712</v>
      </c>
      <c r="F194" s="338">
        <f t="shared" si="47"/>
        <v>103.81711777615216</v>
      </c>
      <c r="G194" s="407">
        <v>68</v>
      </c>
      <c r="H194" s="425">
        <f t="shared" si="48"/>
        <v>7117.1822970007315</v>
      </c>
      <c r="I194" s="79">
        <f t="shared" si="49"/>
        <v>3.2004000000000001</v>
      </c>
      <c r="J194" s="94">
        <f t="shared" si="62"/>
        <v>72.900000000000006</v>
      </c>
      <c r="K194" s="283">
        <v>23653</v>
      </c>
      <c r="L194" s="407">
        <f t="shared" si="44"/>
        <v>3893.4979423868308</v>
      </c>
      <c r="M194" s="342">
        <f t="shared" si="50"/>
        <v>1316.0023045267487</v>
      </c>
      <c r="N194" s="338">
        <f t="shared" si="51"/>
        <v>77.869958847736612</v>
      </c>
      <c r="O194" s="435">
        <v>41</v>
      </c>
      <c r="P194" s="425">
        <f t="shared" si="52"/>
        <v>5328.3702057613164</v>
      </c>
      <c r="Q194" s="79">
        <f t="shared" si="53"/>
        <v>2.4005000000000001</v>
      </c>
      <c r="R194" s="93">
        <f t="shared" si="61"/>
        <v>218.71</v>
      </c>
      <c r="S194" s="283">
        <v>23653</v>
      </c>
      <c r="T194" s="407">
        <f t="shared" si="45"/>
        <v>1297.773307119016</v>
      </c>
      <c r="U194" s="387">
        <f t="shared" si="54"/>
        <v>438.64737780622733</v>
      </c>
      <c r="V194" s="338">
        <f t="shared" si="55"/>
        <v>25.95546614238032</v>
      </c>
      <c r="W194" s="435">
        <v>27</v>
      </c>
      <c r="X194" s="425">
        <f t="shared" si="56"/>
        <v>1789.3761510676236</v>
      </c>
      <c r="Y194" s="79">
        <f t="shared" si="57"/>
        <v>0.80010000000000003</v>
      </c>
    </row>
    <row r="195" spans="1:25" s="46" customFormat="1" ht="16.5" customHeight="1" x14ac:dyDescent="0.2">
      <c r="A195" s="75">
        <v>176</v>
      </c>
      <c r="B195" s="89">
        <f t="shared" si="60"/>
        <v>54.75</v>
      </c>
      <c r="C195" s="283">
        <v>23653</v>
      </c>
      <c r="D195" s="411">
        <f t="shared" si="43"/>
        <v>5184.2191780821913</v>
      </c>
      <c r="E195" s="342">
        <f t="shared" si="46"/>
        <v>1752.2660821917805</v>
      </c>
      <c r="F195" s="338">
        <f t="shared" si="47"/>
        <v>103.68438356164383</v>
      </c>
      <c r="G195" s="407">
        <v>68</v>
      </c>
      <c r="H195" s="425">
        <f t="shared" si="48"/>
        <v>7108.1696438356157</v>
      </c>
      <c r="I195" s="79">
        <f t="shared" si="49"/>
        <v>3.2145999999999999</v>
      </c>
      <c r="J195" s="94">
        <f t="shared" si="62"/>
        <v>72.989999999999995</v>
      </c>
      <c r="K195" s="283">
        <v>23653</v>
      </c>
      <c r="L195" s="407">
        <f t="shared" si="44"/>
        <v>3888.6970817920264</v>
      </c>
      <c r="M195" s="342">
        <f t="shared" si="50"/>
        <v>1314.3796136457049</v>
      </c>
      <c r="N195" s="338">
        <f t="shared" si="51"/>
        <v>77.773941635840529</v>
      </c>
      <c r="O195" s="435">
        <v>41</v>
      </c>
      <c r="P195" s="425">
        <f t="shared" si="52"/>
        <v>5321.8506370735722</v>
      </c>
      <c r="Q195" s="79">
        <f t="shared" si="53"/>
        <v>2.4113000000000002</v>
      </c>
      <c r="R195" s="93">
        <f t="shared" si="61"/>
        <v>218.98</v>
      </c>
      <c r="S195" s="283">
        <v>23653</v>
      </c>
      <c r="T195" s="407">
        <f t="shared" si="45"/>
        <v>1296.1731664992237</v>
      </c>
      <c r="U195" s="387">
        <f t="shared" si="54"/>
        <v>438.1065302767376</v>
      </c>
      <c r="V195" s="338">
        <f t="shared" si="55"/>
        <v>25.923463329984475</v>
      </c>
      <c r="W195" s="435">
        <v>27</v>
      </c>
      <c r="X195" s="425">
        <f t="shared" si="56"/>
        <v>1787.2031601059459</v>
      </c>
      <c r="Y195" s="79">
        <f t="shared" si="57"/>
        <v>0.80369999999999997</v>
      </c>
    </row>
    <row r="196" spans="1:25" s="46" customFormat="1" ht="16.5" customHeight="1" x14ac:dyDescent="0.2">
      <c r="A196" s="75">
        <v>177</v>
      </c>
      <c r="B196" s="89">
        <f t="shared" si="60"/>
        <v>54.81</v>
      </c>
      <c r="C196" s="283">
        <v>23653</v>
      </c>
      <c r="D196" s="411">
        <f t="shared" si="43"/>
        <v>5178.5440613026813</v>
      </c>
      <c r="E196" s="342">
        <f t="shared" si="46"/>
        <v>1750.3478927203062</v>
      </c>
      <c r="F196" s="338">
        <f t="shared" si="47"/>
        <v>103.57088122605363</v>
      </c>
      <c r="G196" s="407">
        <v>68</v>
      </c>
      <c r="H196" s="425">
        <f t="shared" si="48"/>
        <v>7100.4628352490408</v>
      </c>
      <c r="I196" s="79">
        <f t="shared" si="49"/>
        <v>3.2292999999999998</v>
      </c>
      <c r="J196" s="94">
        <f t="shared" si="62"/>
        <v>73.09</v>
      </c>
      <c r="K196" s="283">
        <v>23653</v>
      </c>
      <c r="L196" s="407">
        <f t="shared" si="44"/>
        <v>3883.3766589136681</v>
      </c>
      <c r="M196" s="342">
        <f t="shared" si="50"/>
        <v>1312.5813107128197</v>
      </c>
      <c r="N196" s="338">
        <f t="shared" si="51"/>
        <v>77.667533178273359</v>
      </c>
      <c r="O196" s="435">
        <v>41</v>
      </c>
      <c r="P196" s="425">
        <f t="shared" si="52"/>
        <v>5314.6255028047617</v>
      </c>
      <c r="Q196" s="79">
        <f t="shared" si="53"/>
        <v>2.4217</v>
      </c>
      <c r="R196" s="93">
        <f t="shared" si="61"/>
        <v>219.26</v>
      </c>
      <c r="S196" s="283">
        <v>23653</v>
      </c>
      <c r="T196" s="407">
        <f t="shared" si="45"/>
        <v>1294.5179239259328</v>
      </c>
      <c r="U196" s="387">
        <f t="shared" si="54"/>
        <v>437.54705828696524</v>
      </c>
      <c r="V196" s="338">
        <f t="shared" si="55"/>
        <v>25.890358478518657</v>
      </c>
      <c r="W196" s="435">
        <v>27</v>
      </c>
      <c r="X196" s="425">
        <f t="shared" si="56"/>
        <v>1784.9553406914167</v>
      </c>
      <c r="Y196" s="79">
        <f t="shared" si="57"/>
        <v>0.80730000000000002</v>
      </c>
    </row>
    <row r="197" spans="1:25" s="46" customFormat="1" ht="16.5" customHeight="1" x14ac:dyDescent="0.2">
      <c r="A197" s="75">
        <v>178</v>
      </c>
      <c r="B197" s="89">
        <f t="shared" si="60"/>
        <v>54.88</v>
      </c>
      <c r="C197" s="283">
        <v>23653</v>
      </c>
      <c r="D197" s="411">
        <f t="shared" si="43"/>
        <v>5171.9387755102034</v>
      </c>
      <c r="E197" s="342">
        <f t="shared" si="46"/>
        <v>1748.1153061224486</v>
      </c>
      <c r="F197" s="338">
        <f t="shared" si="47"/>
        <v>103.43877551020407</v>
      </c>
      <c r="G197" s="407">
        <v>68</v>
      </c>
      <c r="H197" s="425">
        <f t="shared" si="48"/>
        <v>7091.4928571428563</v>
      </c>
      <c r="I197" s="79">
        <f t="shared" si="49"/>
        <v>3.2433999999999998</v>
      </c>
      <c r="J197" s="94">
        <f t="shared" si="62"/>
        <v>73.180000000000007</v>
      </c>
      <c r="K197" s="283">
        <v>23653</v>
      </c>
      <c r="L197" s="407">
        <f t="shared" si="44"/>
        <v>3878.6007105766603</v>
      </c>
      <c r="M197" s="342">
        <f t="shared" si="50"/>
        <v>1310.9670401749111</v>
      </c>
      <c r="N197" s="338">
        <f t="shared" si="51"/>
        <v>77.572014211533201</v>
      </c>
      <c r="O197" s="435">
        <v>41</v>
      </c>
      <c r="P197" s="425">
        <f t="shared" si="52"/>
        <v>5308.1397649631044</v>
      </c>
      <c r="Q197" s="79">
        <f t="shared" si="53"/>
        <v>2.4323999999999999</v>
      </c>
      <c r="R197" s="93">
        <f t="shared" si="61"/>
        <v>219.53</v>
      </c>
      <c r="S197" s="283">
        <v>23653</v>
      </c>
      <c r="T197" s="407">
        <f t="shared" si="45"/>
        <v>1292.9257960187674</v>
      </c>
      <c r="U197" s="387">
        <f t="shared" si="54"/>
        <v>437.00891905434332</v>
      </c>
      <c r="V197" s="338">
        <f t="shared" si="55"/>
        <v>25.85851592037535</v>
      </c>
      <c r="W197" s="435">
        <v>27</v>
      </c>
      <c r="X197" s="425">
        <f t="shared" si="56"/>
        <v>1782.7932309934861</v>
      </c>
      <c r="Y197" s="79">
        <f t="shared" si="57"/>
        <v>0.81079999999999997</v>
      </c>
    </row>
    <row r="198" spans="1:25" s="46" customFormat="1" ht="16.5" customHeight="1" x14ac:dyDescent="0.2">
      <c r="A198" s="75">
        <v>179</v>
      </c>
      <c r="B198" s="89">
        <f t="shared" si="60"/>
        <v>54.95</v>
      </c>
      <c r="C198" s="283">
        <v>23653</v>
      </c>
      <c r="D198" s="411">
        <f t="shared" si="43"/>
        <v>5165.3503184713372</v>
      </c>
      <c r="E198" s="342">
        <f t="shared" si="46"/>
        <v>1745.8884076433119</v>
      </c>
      <c r="F198" s="338">
        <f t="shared" si="47"/>
        <v>103.30700636942674</v>
      </c>
      <c r="G198" s="407">
        <v>68</v>
      </c>
      <c r="H198" s="425">
        <f t="shared" si="48"/>
        <v>7082.5457324840754</v>
      </c>
      <c r="I198" s="79">
        <f t="shared" si="49"/>
        <v>3.2574999999999998</v>
      </c>
      <c r="J198" s="94">
        <f t="shared" si="62"/>
        <v>73.260000000000005</v>
      </c>
      <c r="K198" s="283">
        <v>23653</v>
      </c>
      <c r="L198" s="407">
        <f t="shared" si="44"/>
        <v>3874.3652743652742</v>
      </c>
      <c r="M198" s="342">
        <f t="shared" si="50"/>
        <v>1309.5354627354625</v>
      </c>
      <c r="N198" s="338">
        <f t="shared" si="51"/>
        <v>77.487305487305491</v>
      </c>
      <c r="O198" s="435">
        <v>41</v>
      </c>
      <c r="P198" s="425">
        <f t="shared" si="52"/>
        <v>5302.3880425880416</v>
      </c>
      <c r="Q198" s="79">
        <f t="shared" si="53"/>
        <v>2.4434</v>
      </c>
      <c r="R198" s="93">
        <f t="shared" si="61"/>
        <v>219.79</v>
      </c>
      <c r="S198" s="283">
        <v>23653</v>
      </c>
      <c r="T198" s="407">
        <f t="shared" si="45"/>
        <v>1291.3963328631876</v>
      </c>
      <c r="U198" s="387">
        <f t="shared" si="54"/>
        <v>436.49196050775737</v>
      </c>
      <c r="V198" s="338">
        <f t="shared" si="55"/>
        <v>25.827926657263752</v>
      </c>
      <c r="W198" s="435">
        <v>27</v>
      </c>
      <c r="X198" s="425">
        <f t="shared" si="56"/>
        <v>1780.7162200282087</v>
      </c>
      <c r="Y198" s="79">
        <f t="shared" si="57"/>
        <v>0.81440000000000001</v>
      </c>
    </row>
    <row r="199" spans="1:25" s="46" customFormat="1" ht="16.5" customHeight="1" x14ac:dyDescent="0.2">
      <c r="A199" s="83">
        <v>180</v>
      </c>
      <c r="B199" s="89">
        <f t="shared" si="60"/>
        <v>55.02</v>
      </c>
      <c r="C199" s="283">
        <v>23653</v>
      </c>
      <c r="D199" s="411">
        <f t="shared" si="43"/>
        <v>5158.7786259541981</v>
      </c>
      <c r="E199" s="342">
        <f t="shared" si="46"/>
        <v>1743.6671755725188</v>
      </c>
      <c r="F199" s="338">
        <f t="shared" si="47"/>
        <v>103.17557251908397</v>
      </c>
      <c r="G199" s="407">
        <v>68</v>
      </c>
      <c r="H199" s="425">
        <f t="shared" si="48"/>
        <v>7073.6213740458015</v>
      </c>
      <c r="I199" s="79">
        <f t="shared" si="49"/>
        <v>3.2715000000000001</v>
      </c>
      <c r="J199" s="94">
        <f t="shared" si="62"/>
        <v>73.349999999999994</v>
      </c>
      <c r="K199" s="283">
        <v>23653</v>
      </c>
      <c r="L199" s="407">
        <f t="shared" si="44"/>
        <v>3869.611451942741</v>
      </c>
      <c r="M199" s="342">
        <f t="shared" si="50"/>
        <v>1307.9286707566464</v>
      </c>
      <c r="N199" s="338">
        <f t="shared" si="51"/>
        <v>77.392229038854822</v>
      </c>
      <c r="O199" s="435">
        <v>41</v>
      </c>
      <c r="P199" s="425">
        <f t="shared" si="52"/>
        <v>5295.9323517382418</v>
      </c>
      <c r="Q199" s="79">
        <f t="shared" si="53"/>
        <v>2.4540000000000002</v>
      </c>
      <c r="R199" s="93">
        <f t="shared" si="61"/>
        <v>220.06</v>
      </c>
      <c r="S199" s="283">
        <v>23653</v>
      </c>
      <c r="T199" s="407">
        <f t="shared" si="45"/>
        <v>1289.8118694901391</v>
      </c>
      <c r="U199" s="387">
        <f t="shared" si="54"/>
        <v>435.95641188766695</v>
      </c>
      <c r="V199" s="338">
        <f t="shared" si="55"/>
        <v>25.796237389802783</v>
      </c>
      <c r="W199" s="435">
        <v>27</v>
      </c>
      <c r="X199" s="425">
        <f t="shared" si="56"/>
        <v>1778.5645187676089</v>
      </c>
      <c r="Y199" s="79">
        <f t="shared" si="57"/>
        <v>0.81799999999999995</v>
      </c>
    </row>
    <row r="200" spans="1:25" s="46" customFormat="1" ht="16.5" customHeight="1" x14ac:dyDescent="0.2">
      <c r="A200" s="75">
        <v>181</v>
      </c>
      <c r="B200" s="89">
        <f t="shared" si="60"/>
        <v>55.08</v>
      </c>
      <c r="C200" s="283">
        <v>23653</v>
      </c>
      <c r="D200" s="411">
        <f t="shared" si="43"/>
        <v>5153.1590413943359</v>
      </c>
      <c r="E200" s="342">
        <f t="shared" si="46"/>
        <v>1741.7677559912854</v>
      </c>
      <c r="F200" s="338">
        <f t="shared" si="47"/>
        <v>103.06318082788673</v>
      </c>
      <c r="G200" s="407">
        <v>68</v>
      </c>
      <c r="H200" s="425">
        <f t="shared" si="48"/>
        <v>7065.989978213508</v>
      </c>
      <c r="I200" s="79">
        <f t="shared" si="49"/>
        <v>3.2860999999999998</v>
      </c>
      <c r="J200" s="94">
        <f t="shared" si="62"/>
        <v>73.44</v>
      </c>
      <c r="K200" s="283">
        <v>23653</v>
      </c>
      <c r="L200" s="407">
        <f t="shared" si="44"/>
        <v>3864.8692810457519</v>
      </c>
      <c r="M200" s="342">
        <f t="shared" si="50"/>
        <v>1306.3258169934641</v>
      </c>
      <c r="N200" s="338">
        <f t="shared" si="51"/>
        <v>77.297385620915037</v>
      </c>
      <c r="O200" s="435">
        <v>41</v>
      </c>
      <c r="P200" s="425">
        <f t="shared" si="52"/>
        <v>5289.4924836601303</v>
      </c>
      <c r="Q200" s="79">
        <f t="shared" si="53"/>
        <v>2.4645999999999999</v>
      </c>
      <c r="R200" s="93">
        <f t="shared" si="61"/>
        <v>220.33</v>
      </c>
      <c r="S200" s="283">
        <v>23653</v>
      </c>
      <c r="T200" s="407">
        <f t="shared" si="45"/>
        <v>1288.2312894294921</v>
      </c>
      <c r="U200" s="387">
        <f t="shared" si="54"/>
        <v>435.4221758271683</v>
      </c>
      <c r="V200" s="338">
        <f t="shared" si="55"/>
        <v>25.764625788589843</v>
      </c>
      <c r="W200" s="435">
        <v>27</v>
      </c>
      <c r="X200" s="425">
        <f t="shared" si="56"/>
        <v>1776.4180910452503</v>
      </c>
      <c r="Y200" s="79">
        <f t="shared" si="57"/>
        <v>0.82150000000000001</v>
      </c>
    </row>
    <row r="201" spans="1:25" s="46" customFormat="1" ht="16.5" customHeight="1" x14ac:dyDescent="0.2">
      <c r="A201" s="75">
        <v>182</v>
      </c>
      <c r="B201" s="89">
        <f t="shared" si="60"/>
        <v>55.15</v>
      </c>
      <c r="C201" s="283">
        <v>23653</v>
      </c>
      <c r="D201" s="411">
        <f t="shared" si="43"/>
        <v>5146.6183136899363</v>
      </c>
      <c r="E201" s="342">
        <f t="shared" si="46"/>
        <v>1739.5569900271983</v>
      </c>
      <c r="F201" s="338">
        <f t="shared" si="47"/>
        <v>102.93236627379872</v>
      </c>
      <c r="G201" s="407">
        <v>68</v>
      </c>
      <c r="H201" s="425">
        <f t="shared" si="48"/>
        <v>7057.1076699909336</v>
      </c>
      <c r="I201" s="79">
        <f t="shared" si="49"/>
        <v>3.3001</v>
      </c>
      <c r="J201" s="94">
        <f t="shared" si="62"/>
        <v>73.53</v>
      </c>
      <c r="K201" s="283">
        <v>23653</v>
      </c>
      <c r="L201" s="407">
        <f t="shared" si="44"/>
        <v>3860.138718890249</v>
      </c>
      <c r="M201" s="342">
        <f t="shared" si="50"/>
        <v>1304.726886984904</v>
      </c>
      <c r="N201" s="338">
        <f t="shared" si="51"/>
        <v>77.202774377804985</v>
      </c>
      <c r="O201" s="435">
        <v>41</v>
      </c>
      <c r="P201" s="425">
        <f t="shared" si="52"/>
        <v>5283.0683802529584</v>
      </c>
      <c r="Q201" s="79">
        <f t="shared" si="53"/>
        <v>2.4752000000000001</v>
      </c>
      <c r="R201" s="93">
        <f t="shared" si="61"/>
        <v>220.59</v>
      </c>
      <c r="S201" s="283">
        <v>23653</v>
      </c>
      <c r="T201" s="407">
        <f t="shared" si="45"/>
        <v>1286.7129062967495</v>
      </c>
      <c r="U201" s="387">
        <f t="shared" si="54"/>
        <v>434.9089623283013</v>
      </c>
      <c r="V201" s="338">
        <f t="shared" si="55"/>
        <v>25.734258125934989</v>
      </c>
      <c r="W201" s="435">
        <v>27</v>
      </c>
      <c r="X201" s="425">
        <f t="shared" si="56"/>
        <v>1774.3561267509858</v>
      </c>
      <c r="Y201" s="79">
        <f t="shared" si="57"/>
        <v>0.82509999999999994</v>
      </c>
    </row>
    <row r="202" spans="1:25" s="46" customFormat="1" ht="16.5" customHeight="1" x14ac:dyDescent="0.2">
      <c r="A202" s="75">
        <v>183</v>
      </c>
      <c r="B202" s="89">
        <f t="shared" si="60"/>
        <v>55.21</v>
      </c>
      <c r="C202" s="283">
        <v>23653</v>
      </c>
      <c r="D202" s="411">
        <f t="shared" si="43"/>
        <v>5141.0251765984431</v>
      </c>
      <c r="E202" s="342">
        <f t="shared" si="46"/>
        <v>1737.6665096902736</v>
      </c>
      <c r="F202" s="338">
        <f t="shared" si="47"/>
        <v>102.82050353196887</v>
      </c>
      <c r="G202" s="407">
        <v>68</v>
      </c>
      <c r="H202" s="425">
        <f t="shared" si="48"/>
        <v>7049.5121898206853</v>
      </c>
      <c r="I202" s="79">
        <f t="shared" si="49"/>
        <v>3.3146</v>
      </c>
      <c r="J202" s="94">
        <f t="shared" si="62"/>
        <v>73.62</v>
      </c>
      <c r="K202" s="283">
        <v>23653</v>
      </c>
      <c r="L202" s="407">
        <f t="shared" si="44"/>
        <v>3855.4197229013853</v>
      </c>
      <c r="M202" s="342">
        <f t="shared" si="50"/>
        <v>1303.131866340668</v>
      </c>
      <c r="N202" s="338">
        <f t="shared" si="51"/>
        <v>77.108394458027703</v>
      </c>
      <c r="O202" s="435">
        <v>41</v>
      </c>
      <c r="P202" s="425">
        <f t="shared" si="52"/>
        <v>5276.6599837000813</v>
      </c>
      <c r="Q202" s="79">
        <f t="shared" si="53"/>
        <v>2.4857</v>
      </c>
      <c r="R202" s="93">
        <f t="shared" si="61"/>
        <v>220.86</v>
      </c>
      <c r="S202" s="283">
        <v>23653</v>
      </c>
      <c r="T202" s="407">
        <f t="shared" si="45"/>
        <v>1285.1399076337952</v>
      </c>
      <c r="U202" s="387">
        <f t="shared" si="54"/>
        <v>434.37728878022273</v>
      </c>
      <c r="V202" s="338">
        <f t="shared" si="55"/>
        <v>25.702798152675907</v>
      </c>
      <c r="W202" s="435">
        <v>27</v>
      </c>
      <c r="X202" s="425">
        <f t="shared" si="56"/>
        <v>1772.2199945666939</v>
      </c>
      <c r="Y202" s="79">
        <f t="shared" si="57"/>
        <v>0.8286</v>
      </c>
    </row>
    <row r="203" spans="1:25" s="46" customFormat="1" ht="16.5" customHeight="1" x14ac:dyDescent="0.2">
      <c r="A203" s="75">
        <v>184</v>
      </c>
      <c r="B203" s="89">
        <f t="shared" si="60"/>
        <v>55.28</v>
      </c>
      <c r="C203" s="283">
        <v>23653</v>
      </c>
      <c r="D203" s="411">
        <f t="shared" si="43"/>
        <v>5134.5151953690302</v>
      </c>
      <c r="E203" s="342">
        <f t="shared" si="46"/>
        <v>1735.466136034732</v>
      </c>
      <c r="F203" s="338">
        <f t="shared" si="47"/>
        <v>102.69030390738061</v>
      </c>
      <c r="G203" s="407">
        <v>68</v>
      </c>
      <c r="H203" s="425">
        <f t="shared" si="48"/>
        <v>7040.6716353111424</v>
      </c>
      <c r="I203" s="79">
        <f t="shared" si="49"/>
        <v>3.3285</v>
      </c>
      <c r="J203" s="94">
        <f t="shared" si="62"/>
        <v>73.709999999999994</v>
      </c>
      <c r="K203" s="283">
        <v>23653</v>
      </c>
      <c r="L203" s="407">
        <f t="shared" si="44"/>
        <v>3850.7122507122513</v>
      </c>
      <c r="M203" s="342">
        <f t="shared" si="50"/>
        <v>1301.5407407407408</v>
      </c>
      <c r="N203" s="338">
        <f t="shared" si="51"/>
        <v>77.01424501424502</v>
      </c>
      <c r="O203" s="435">
        <v>41</v>
      </c>
      <c r="P203" s="425">
        <f t="shared" si="52"/>
        <v>5270.2672364672371</v>
      </c>
      <c r="Q203" s="79">
        <f t="shared" si="53"/>
        <v>2.4963000000000002</v>
      </c>
      <c r="R203" s="93">
        <f t="shared" si="61"/>
        <v>221.12</v>
      </c>
      <c r="S203" s="283">
        <v>23653</v>
      </c>
      <c r="T203" s="407">
        <f t="shared" si="45"/>
        <v>1283.6287988422575</v>
      </c>
      <c r="U203" s="387">
        <f t="shared" si="54"/>
        <v>433.866534008683</v>
      </c>
      <c r="V203" s="338">
        <f t="shared" si="55"/>
        <v>25.672575976845152</v>
      </c>
      <c r="W203" s="435">
        <v>27</v>
      </c>
      <c r="X203" s="425">
        <f t="shared" si="56"/>
        <v>1770.1679088277856</v>
      </c>
      <c r="Y203" s="79">
        <f t="shared" si="57"/>
        <v>0.83209999999999995</v>
      </c>
    </row>
    <row r="204" spans="1:25" s="46" customFormat="1" ht="16.5" customHeight="1" x14ac:dyDescent="0.2">
      <c r="A204" s="75">
        <v>185</v>
      </c>
      <c r="B204" s="89">
        <f t="shared" si="60"/>
        <v>55.34</v>
      </c>
      <c r="C204" s="283">
        <v>23653</v>
      </c>
      <c r="D204" s="411">
        <f t="shared" si="43"/>
        <v>5128.9483194795803</v>
      </c>
      <c r="E204" s="342">
        <f t="shared" si="46"/>
        <v>1733.584531984098</v>
      </c>
      <c r="F204" s="338">
        <f t="shared" si="47"/>
        <v>102.57896638959161</v>
      </c>
      <c r="G204" s="407">
        <v>68</v>
      </c>
      <c r="H204" s="425">
        <f t="shared" si="48"/>
        <v>7033.1118178532697</v>
      </c>
      <c r="I204" s="79">
        <f t="shared" si="49"/>
        <v>3.343</v>
      </c>
      <c r="J204" s="94">
        <f t="shared" si="62"/>
        <v>73.790000000000006</v>
      </c>
      <c r="K204" s="283">
        <v>23653</v>
      </c>
      <c r="L204" s="407">
        <f t="shared" si="44"/>
        <v>3846.5374712020594</v>
      </c>
      <c r="M204" s="342">
        <f t="shared" si="50"/>
        <v>1300.1296652662959</v>
      </c>
      <c r="N204" s="338">
        <f t="shared" si="51"/>
        <v>76.930749424041196</v>
      </c>
      <c r="O204" s="435">
        <v>41</v>
      </c>
      <c r="P204" s="425">
        <f t="shared" si="52"/>
        <v>5264.5978858923963</v>
      </c>
      <c r="Q204" s="79">
        <f t="shared" si="53"/>
        <v>2.5070999999999999</v>
      </c>
      <c r="R204" s="93">
        <f t="shared" si="61"/>
        <v>221.38</v>
      </c>
      <c r="S204" s="283">
        <v>23653</v>
      </c>
      <c r="T204" s="407">
        <f t="shared" si="45"/>
        <v>1282.1212394976965</v>
      </c>
      <c r="U204" s="387">
        <f t="shared" si="54"/>
        <v>433.35697895022139</v>
      </c>
      <c r="V204" s="338">
        <f t="shared" si="55"/>
        <v>25.642424789953932</v>
      </c>
      <c r="W204" s="435">
        <v>27</v>
      </c>
      <c r="X204" s="425">
        <f t="shared" si="56"/>
        <v>1768.1206432378719</v>
      </c>
      <c r="Y204" s="79">
        <f t="shared" si="57"/>
        <v>0.8357</v>
      </c>
    </row>
    <row r="205" spans="1:25" s="46" customFormat="1" ht="16.5" customHeight="1" x14ac:dyDescent="0.2">
      <c r="A205" s="75">
        <v>186</v>
      </c>
      <c r="B205" s="89">
        <f t="shared" si="60"/>
        <v>55.41</v>
      </c>
      <c r="C205" s="283">
        <v>23653</v>
      </c>
      <c r="D205" s="411">
        <f t="shared" si="43"/>
        <v>5122.4688684353014</v>
      </c>
      <c r="E205" s="342">
        <f t="shared" si="46"/>
        <v>1731.3944775311318</v>
      </c>
      <c r="F205" s="338">
        <f t="shared" si="47"/>
        <v>102.44937736870602</v>
      </c>
      <c r="G205" s="407">
        <v>68</v>
      </c>
      <c r="H205" s="425">
        <f t="shared" si="48"/>
        <v>7024.3127233351397</v>
      </c>
      <c r="I205" s="79">
        <f t="shared" si="49"/>
        <v>3.3567999999999998</v>
      </c>
      <c r="J205" s="94">
        <f t="shared" si="62"/>
        <v>73.88</v>
      </c>
      <c r="K205" s="283">
        <v>23653</v>
      </c>
      <c r="L205" s="407">
        <f t="shared" si="44"/>
        <v>3841.8516513264753</v>
      </c>
      <c r="M205" s="342">
        <f t="shared" si="50"/>
        <v>1298.5458581483485</v>
      </c>
      <c r="N205" s="338">
        <f t="shared" si="51"/>
        <v>76.837033026529511</v>
      </c>
      <c r="O205" s="435">
        <v>41</v>
      </c>
      <c r="P205" s="425">
        <f t="shared" si="52"/>
        <v>5258.2345425013536</v>
      </c>
      <c r="Q205" s="79">
        <f t="shared" si="53"/>
        <v>2.5175999999999998</v>
      </c>
      <c r="R205" s="93">
        <f t="shared" si="61"/>
        <v>221.64</v>
      </c>
      <c r="S205" s="283">
        <v>23653</v>
      </c>
      <c r="T205" s="407">
        <f t="shared" si="45"/>
        <v>1280.6172171088253</v>
      </c>
      <c r="U205" s="387">
        <f t="shared" si="54"/>
        <v>432.84861938278294</v>
      </c>
      <c r="V205" s="338">
        <f t="shared" si="55"/>
        <v>25.612344342176506</v>
      </c>
      <c r="W205" s="435">
        <v>27</v>
      </c>
      <c r="X205" s="425">
        <f t="shared" si="56"/>
        <v>1766.0781808337849</v>
      </c>
      <c r="Y205" s="79">
        <f t="shared" si="57"/>
        <v>0.83919999999999995</v>
      </c>
    </row>
    <row r="206" spans="1:25" s="46" customFormat="1" ht="16.5" customHeight="1" x14ac:dyDescent="0.2">
      <c r="A206" s="75">
        <v>187</v>
      </c>
      <c r="B206" s="89">
        <f t="shared" si="60"/>
        <v>55.47</v>
      </c>
      <c r="C206" s="283">
        <v>23653</v>
      </c>
      <c r="D206" s="411">
        <f t="shared" si="43"/>
        <v>5116.9280692266093</v>
      </c>
      <c r="E206" s="342">
        <f t="shared" si="46"/>
        <v>1729.5216873985937</v>
      </c>
      <c r="F206" s="338">
        <f t="shared" si="47"/>
        <v>102.33856138453218</v>
      </c>
      <c r="G206" s="407">
        <v>68</v>
      </c>
      <c r="H206" s="425">
        <f t="shared" si="48"/>
        <v>7016.7883180097351</v>
      </c>
      <c r="I206" s="79">
        <f t="shared" si="49"/>
        <v>3.3712</v>
      </c>
      <c r="J206" s="94">
        <f t="shared" si="62"/>
        <v>73.959999999999994</v>
      </c>
      <c r="K206" s="283">
        <v>23653</v>
      </c>
      <c r="L206" s="407">
        <f t="shared" si="44"/>
        <v>3837.696051919957</v>
      </c>
      <c r="M206" s="342">
        <f t="shared" si="50"/>
        <v>1297.1412655489453</v>
      </c>
      <c r="N206" s="338">
        <f t="shared" si="51"/>
        <v>76.753921038399142</v>
      </c>
      <c r="O206" s="435">
        <v>41</v>
      </c>
      <c r="P206" s="425">
        <f t="shared" si="52"/>
        <v>5252.5912385073016</v>
      </c>
      <c r="Q206" s="79">
        <f t="shared" si="53"/>
        <v>2.5284</v>
      </c>
      <c r="R206" s="93">
        <f t="shared" si="61"/>
        <v>221.89</v>
      </c>
      <c r="S206" s="283">
        <v>23653</v>
      </c>
      <c r="T206" s="407">
        <f t="shared" si="45"/>
        <v>1279.1743656766866</v>
      </c>
      <c r="U206" s="387">
        <f t="shared" si="54"/>
        <v>432.36093559872006</v>
      </c>
      <c r="V206" s="338">
        <f t="shared" si="55"/>
        <v>25.583487313533734</v>
      </c>
      <c r="W206" s="435">
        <v>27</v>
      </c>
      <c r="X206" s="425">
        <f t="shared" si="56"/>
        <v>1764.1187885889403</v>
      </c>
      <c r="Y206" s="79">
        <f t="shared" si="57"/>
        <v>0.84279999999999999</v>
      </c>
    </row>
    <row r="207" spans="1:25" s="46" customFormat="1" ht="16.5" customHeight="1" x14ac:dyDescent="0.2">
      <c r="A207" s="75">
        <v>188</v>
      </c>
      <c r="B207" s="89">
        <f t="shared" si="60"/>
        <v>55.54</v>
      </c>
      <c r="C207" s="283">
        <v>23653</v>
      </c>
      <c r="D207" s="411">
        <f t="shared" si="43"/>
        <v>5110.4789341015485</v>
      </c>
      <c r="E207" s="342">
        <f t="shared" si="46"/>
        <v>1727.3418797263232</v>
      </c>
      <c r="F207" s="338">
        <f t="shared" si="47"/>
        <v>102.20957868203097</v>
      </c>
      <c r="G207" s="407">
        <v>68</v>
      </c>
      <c r="H207" s="425">
        <f t="shared" si="48"/>
        <v>7008.0303925099024</v>
      </c>
      <c r="I207" s="79">
        <f t="shared" si="49"/>
        <v>3.3849</v>
      </c>
      <c r="J207" s="94">
        <f t="shared" si="62"/>
        <v>74.05</v>
      </c>
      <c r="K207" s="283">
        <v>23653</v>
      </c>
      <c r="L207" s="407">
        <f t="shared" si="44"/>
        <v>3833.0317353139772</v>
      </c>
      <c r="M207" s="342">
        <f t="shared" si="50"/>
        <v>1295.5647265361242</v>
      </c>
      <c r="N207" s="338">
        <f t="shared" si="51"/>
        <v>76.660634706279538</v>
      </c>
      <c r="O207" s="435">
        <v>41</v>
      </c>
      <c r="P207" s="425">
        <f t="shared" si="52"/>
        <v>5246.2570965563809</v>
      </c>
      <c r="Q207" s="79">
        <f t="shared" si="53"/>
        <v>2.5388000000000002</v>
      </c>
      <c r="R207" s="93">
        <f t="shared" si="61"/>
        <v>222.15</v>
      </c>
      <c r="S207" s="283">
        <v>23653</v>
      </c>
      <c r="T207" s="407">
        <f t="shared" si="45"/>
        <v>1277.6772451046591</v>
      </c>
      <c r="U207" s="387">
        <f t="shared" si="54"/>
        <v>431.85490884537472</v>
      </c>
      <c r="V207" s="338">
        <f t="shared" si="55"/>
        <v>25.553544902093183</v>
      </c>
      <c r="W207" s="435">
        <v>27</v>
      </c>
      <c r="X207" s="425">
        <f t="shared" si="56"/>
        <v>1762.0856988521268</v>
      </c>
      <c r="Y207" s="79">
        <f t="shared" si="57"/>
        <v>0.84630000000000005</v>
      </c>
    </row>
    <row r="208" spans="1:25" s="46" customFormat="1" ht="16.5" customHeight="1" x14ac:dyDescent="0.2">
      <c r="A208" s="75">
        <v>189</v>
      </c>
      <c r="B208" s="89">
        <f t="shared" si="60"/>
        <v>55.6</v>
      </c>
      <c r="C208" s="283">
        <v>23653</v>
      </c>
      <c r="D208" s="411">
        <f t="shared" si="43"/>
        <v>5104.964028776978</v>
      </c>
      <c r="E208" s="342">
        <f t="shared" si="46"/>
        <v>1725.4778417266184</v>
      </c>
      <c r="F208" s="338">
        <f t="shared" si="47"/>
        <v>102.09928057553957</v>
      </c>
      <c r="G208" s="407">
        <v>68</v>
      </c>
      <c r="H208" s="425">
        <f t="shared" si="48"/>
        <v>7000.5411510791364</v>
      </c>
      <c r="I208" s="79">
        <f t="shared" si="49"/>
        <v>3.3993000000000002</v>
      </c>
      <c r="J208" s="94">
        <f t="shared" si="62"/>
        <v>74.13</v>
      </c>
      <c r="K208" s="283">
        <v>23653</v>
      </c>
      <c r="L208" s="407">
        <f t="shared" si="44"/>
        <v>3828.8951841359776</v>
      </c>
      <c r="M208" s="342">
        <f t="shared" si="50"/>
        <v>1294.1665722379603</v>
      </c>
      <c r="N208" s="338">
        <f t="shared" si="51"/>
        <v>76.577903682719551</v>
      </c>
      <c r="O208" s="435">
        <v>41</v>
      </c>
      <c r="P208" s="425">
        <f t="shared" si="52"/>
        <v>5240.6396600566577</v>
      </c>
      <c r="Q208" s="79">
        <f t="shared" si="53"/>
        <v>2.5495999999999999</v>
      </c>
      <c r="R208" s="93">
        <f t="shared" si="61"/>
        <v>222.4</v>
      </c>
      <c r="S208" s="283">
        <v>23653</v>
      </c>
      <c r="T208" s="407">
        <f t="shared" si="45"/>
        <v>1276.2410071942445</v>
      </c>
      <c r="U208" s="387">
        <f t="shared" si="54"/>
        <v>431.3694604316546</v>
      </c>
      <c r="V208" s="338">
        <f t="shared" si="55"/>
        <v>25.524820143884892</v>
      </c>
      <c r="W208" s="435">
        <v>27</v>
      </c>
      <c r="X208" s="425">
        <f t="shared" si="56"/>
        <v>1760.1352877697841</v>
      </c>
      <c r="Y208" s="79">
        <f t="shared" si="57"/>
        <v>0.8498</v>
      </c>
    </row>
    <row r="209" spans="1:255" s="46" customFormat="1" ht="16.5" customHeight="1" x14ac:dyDescent="0.2">
      <c r="A209" s="83">
        <v>190</v>
      </c>
      <c r="B209" s="89">
        <f t="shared" si="60"/>
        <v>55.66</v>
      </c>
      <c r="C209" s="283">
        <v>23653</v>
      </c>
      <c r="D209" s="411">
        <f t="shared" si="43"/>
        <v>5099.4610132950056</v>
      </c>
      <c r="E209" s="342">
        <f t="shared" si="46"/>
        <v>1723.6178224937116</v>
      </c>
      <c r="F209" s="338">
        <f t="shared" si="47"/>
        <v>101.98922026590012</v>
      </c>
      <c r="G209" s="407">
        <v>68</v>
      </c>
      <c r="H209" s="425">
        <f t="shared" si="48"/>
        <v>6993.068056054618</v>
      </c>
      <c r="I209" s="79">
        <f t="shared" si="49"/>
        <v>3.4136000000000002</v>
      </c>
      <c r="J209" s="94">
        <f t="shared" si="62"/>
        <v>74.22</v>
      </c>
      <c r="K209" s="283">
        <v>23653</v>
      </c>
      <c r="L209" s="407">
        <f t="shared" si="44"/>
        <v>3824.2522231204525</v>
      </c>
      <c r="M209" s="342">
        <f t="shared" si="50"/>
        <v>1292.5972514147129</v>
      </c>
      <c r="N209" s="338">
        <f t="shared" si="51"/>
        <v>76.48504446240905</v>
      </c>
      <c r="O209" s="435">
        <v>41</v>
      </c>
      <c r="P209" s="425">
        <f t="shared" si="52"/>
        <v>5234.3345189975744</v>
      </c>
      <c r="Q209" s="79">
        <f t="shared" si="53"/>
        <v>2.56</v>
      </c>
      <c r="R209" s="93">
        <f t="shared" si="61"/>
        <v>222.66</v>
      </c>
      <c r="S209" s="283">
        <v>23653</v>
      </c>
      <c r="T209" s="407">
        <f t="shared" si="45"/>
        <v>1274.7507410401508</v>
      </c>
      <c r="U209" s="387">
        <f t="shared" si="54"/>
        <v>430.86575047157095</v>
      </c>
      <c r="V209" s="338">
        <f t="shared" si="55"/>
        <v>25.495014820803018</v>
      </c>
      <c r="W209" s="435">
        <v>27</v>
      </c>
      <c r="X209" s="425">
        <f t="shared" si="56"/>
        <v>1758.1115063325246</v>
      </c>
      <c r="Y209" s="79">
        <f t="shared" si="57"/>
        <v>0.85329999999999995</v>
      </c>
    </row>
    <row r="210" spans="1:255" s="46" customFormat="1" ht="16.5" customHeight="1" x14ac:dyDescent="0.2">
      <c r="A210" s="69">
        <v>191</v>
      </c>
      <c r="B210" s="89">
        <f t="shared" si="60"/>
        <v>55.73</v>
      </c>
      <c r="C210" s="462">
        <v>23653</v>
      </c>
      <c r="D210" s="412">
        <f t="shared" si="43"/>
        <v>5093.0558047730137</v>
      </c>
      <c r="E210" s="414">
        <f t="shared" si="46"/>
        <v>1721.4528620132785</v>
      </c>
      <c r="F210" s="337">
        <f t="shared" si="47"/>
        <v>101.86111609546028</v>
      </c>
      <c r="G210" s="409">
        <v>68</v>
      </c>
      <c r="H210" s="428">
        <f t="shared" si="48"/>
        <v>6984.3697828817531</v>
      </c>
      <c r="I210" s="92">
        <f t="shared" si="49"/>
        <v>3.4272</v>
      </c>
      <c r="J210" s="94">
        <f t="shared" si="62"/>
        <v>74.3</v>
      </c>
      <c r="K210" s="462">
        <v>23653</v>
      </c>
      <c r="L210" s="409">
        <f t="shared" si="44"/>
        <v>3820.1345895020186</v>
      </c>
      <c r="M210" s="414">
        <f t="shared" si="50"/>
        <v>1291.2054912516821</v>
      </c>
      <c r="N210" s="337">
        <f t="shared" si="51"/>
        <v>76.402691790040379</v>
      </c>
      <c r="O210" s="437">
        <v>41</v>
      </c>
      <c r="P210" s="428">
        <f t="shared" si="52"/>
        <v>5228.742772543741</v>
      </c>
      <c r="Q210" s="92">
        <f t="shared" si="53"/>
        <v>2.5707</v>
      </c>
      <c r="R210" s="93">
        <f t="shared" si="61"/>
        <v>222.91</v>
      </c>
      <c r="S210" s="462">
        <v>23653</v>
      </c>
      <c r="T210" s="409">
        <f t="shared" si="45"/>
        <v>1273.321071284375</v>
      </c>
      <c r="U210" s="395">
        <f t="shared" si="54"/>
        <v>430.38252209411871</v>
      </c>
      <c r="V210" s="337">
        <f t="shared" si="55"/>
        <v>25.4664214256875</v>
      </c>
      <c r="W210" s="437">
        <v>27</v>
      </c>
      <c r="X210" s="428">
        <f t="shared" si="56"/>
        <v>1756.1700148041812</v>
      </c>
      <c r="Y210" s="92">
        <f t="shared" si="57"/>
        <v>0.85680000000000001</v>
      </c>
    </row>
    <row r="211" spans="1:255" s="46" customFormat="1" ht="16.5" customHeight="1" x14ac:dyDescent="0.2">
      <c r="A211" s="75">
        <v>192</v>
      </c>
      <c r="B211" s="89">
        <f t="shared" si="60"/>
        <v>55.79</v>
      </c>
      <c r="C211" s="283">
        <v>23653</v>
      </c>
      <c r="D211" s="411">
        <f t="shared" si="43"/>
        <v>5087.5784190715185</v>
      </c>
      <c r="E211" s="342">
        <f t="shared" si="46"/>
        <v>1719.6015056461731</v>
      </c>
      <c r="F211" s="338">
        <f t="shared" si="47"/>
        <v>101.75156838143037</v>
      </c>
      <c r="G211" s="407">
        <v>68</v>
      </c>
      <c r="H211" s="425">
        <f t="shared" si="48"/>
        <v>6976.9314930991213</v>
      </c>
      <c r="I211" s="79">
        <f t="shared" si="49"/>
        <v>3.4415</v>
      </c>
      <c r="J211" s="94">
        <f t="shared" si="62"/>
        <v>74.39</v>
      </c>
      <c r="K211" s="283">
        <v>23653</v>
      </c>
      <c r="L211" s="407">
        <f t="shared" si="44"/>
        <v>3815.5128377470091</v>
      </c>
      <c r="M211" s="342">
        <f t="shared" si="50"/>
        <v>1289.643339158489</v>
      </c>
      <c r="N211" s="338">
        <f t="shared" si="51"/>
        <v>76.310256754940184</v>
      </c>
      <c r="O211" s="435">
        <v>41</v>
      </c>
      <c r="P211" s="425">
        <f t="shared" si="52"/>
        <v>5222.4664336604383</v>
      </c>
      <c r="Q211" s="79">
        <f t="shared" si="53"/>
        <v>2.581</v>
      </c>
      <c r="R211" s="93">
        <f t="shared" si="61"/>
        <v>223.16</v>
      </c>
      <c r="S211" s="283">
        <v>23653</v>
      </c>
      <c r="T211" s="407">
        <f t="shared" si="45"/>
        <v>1271.8946047678796</v>
      </c>
      <c r="U211" s="387">
        <f t="shared" si="54"/>
        <v>429.90037641154328</v>
      </c>
      <c r="V211" s="338">
        <f t="shared" si="55"/>
        <v>25.437892095357594</v>
      </c>
      <c r="W211" s="435">
        <v>27</v>
      </c>
      <c r="X211" s="425">
        <f t="shared" si="56"/>
        <v>1754.2328732747803</v>
      </c>
      <c r="Y211" s="79">
        <f t="shared" si="57"/>
        <v>0.86040000000000005</v>
      </c>
    </row>
    <row r="212" spans="1:255" s="46" customFormat="1" ht="16.5" customHeight="1" x14ac:dyDescent="0.2">
      <c r="A212" s="75">
        <v>193</v>
      </c>
      <c r="B212" s="89">
        <f t="shared" si="60"/>
        <v>55.85</v>
      </c>
      <c r="C212" s="283">
        <v>23653</v>
      </c>
      <c r="D212" s="411">
        <f t="shared" ref="D212:D275" si="63">12*(1/B212*C212)</f>
        <v>5082.112802148612</v>
      </c>
      <c r="E212" s="342">
        <f t="shared" si="46"/>
        <v>1717.7541271262307</v>
      </c>
      <c r="F212" s="338">
        <f t="shared" si="47"/>
        <v>101.64225604297224</v>
      </c>
      <c r="G212" s="407">
        <v>68</v>
      </c>
      <c r="H212" s="425">
        <f t="shared" si="48"/>
        <v>6969.5091853178146</v>
      </c>
      <c r="I212" s="79">
        <f t="shared" si="49"/>
        <v>3.4557000000000002</v>
      </c>
      <c r="J212" s="94">
        <f t="shared" si="62"/>
        <v>74.47</v>
      </c>
      <c r="K212" s="283">
        <v>23653</v>
      </c>
      <c r="L212" s="407">
        <f t="shared" ref="L212:L275" si="64">12*(1/J212*K212)</f>
        <v>3811.4139922116292</v>
      </c>
      <c r="M212" s="342">
        <f t="shared" si="50"/>
        <v>1288.2579293675306</v>
      </c>
      <c r="N212" s="338">
        <f t="shared" si="51"/>
        <v>76.228279844232588</v>
      </c>
      <c r="O212" s="435">
        <v>41</v>
      </c>
      <c r="P212" s="425">
        <f t="shared" si="52"/>
        <v>5216.9002014233929</v>
      </c>
      <c r="Q212" s="79">
        <f t="shared" si="53"/>
        <v>2.5916000000000001</v>
      </c>
      <c r="R212" s="93">
        <f t="shared" si="61"/>
        <v>223.41</v>
      </c>
      <c r="S212" s="283">
        <v>23653</v>
      </c>
      <c r="T212" s="407">
        <f t="shared" ref="T212:T275" si="65">12*(1/R212*S212)</f>
        <v>1270.4713307372094</v>
      </c>
      <c r="U212" s="387">
        <f t="shared" si="54"/>
        <v>429.41930978917674</v>
      </c>
      <c r="V212" s="338">
        <f t="shared" si="55"/>
        <v>25.409426614744188</v>
      </c>
      <c r="W212" s="435">
        <v>27</v>
      </c>
      <c r="X212" s="425">
        <f t="shared" si="56"/>
        <v>1752.3000671411303</v>
      </c>
      <c r="Y212" s="79">
        <f t="shared" si="57"/>
        <v>0.8639</v>
      </c>
    </row>
    <row r="213" spans="1:255" s="46" customFormat="1" ht="16.5" customHeight="1" x14ac:dyDescent="0.2">
      <c r="A213" s="75">
        <v>194</v>
      </c>
      <c r="B213" s="89">
        <f t="shared" si="60"/>
        <v>55.91</v>
      </c>
      <c r="C213" s="283">
        <v>23653</v>
      </c>
      <c r="D213" s="411">
        <f t="shared" si="63"/>
        <v>5076.658916115186</v>
      </c>
      <c r="E213" s="342">
        <f t="shared" ref="E213:E276" si="66">D213*33.8%</f>
        <v>1715.9107136469327</v>
      </c>
      <c r="F213" s="338">
        <f t="shared" ref="F213:F276" si="67">D213*2%</f>
        <v>101.53317832230373</v>
      </c>
      <c r="G213" s="407">
        <v>68</v>
      </c>
      <c r="H213" s="425">
        <f t="shared" ref="H213:H276" si="68">SUM(D213:G213)</f>
        <v>6962.1028080844226</v>
      </c>
      <c r="I213" s="79">
        <f t="shared" ref="I213:I276" si="69">ROUND(A213/B213,4)</f>
        <v>3.4699</v>
      </c>
      <c r="J213" s="94">
        <f t="shared" si="62"/>
        <v>74.55</v>
      </c>
      <c r="K213" s="283">
        <v>23653</v>
      </c>
      <c r="L213" s="407">
        <f t="shared" si="64"/>
        <v>3807.3239436619724</v>
      </c>
      <c r="M213" s="342">
        <f t="shared" ref="M213:M276" si="70">L213*33.8%</f>
        <v>1286.8754929577465</v>
      </c>
      <c r="N213" s="338">
        <f t="shared" ref="N213:N276" si="71">L213*2%</f>
        <v>76.146478873239445</v>
      </c>
      <c r="O213" s="435">
        <v>41</v>
      </c>
      <c r="P213" s="425">
        <f t="shared" ref="P213:P276" si="72">SUM(L213:O213)</f>
        <v>5211.3459154929578</v>
      </c>
      <c r="Q213" s="79">
        <f t="shared" ref="Q213:Q276" si="73">ROUND(A213/J213,4)</f>
        <v>2.6023000000000001</v>
      </c>
      <c r="R213" s="93">
        <f t="shared" si="61"/>
        <v>223.66</v>
      </c>
      <c r="S213" s="283">
        <v>23653</v>
      </c>
      <c r="T213" s="407">
        <f t="shared" si="65"/>
        <v>1269.0512384869892</v>
      </c>
      <c r="U213" s="387">
        <f t="shared" ref="U213:U276" si="74">T213*33.8%</f>
        <v>428.93931860860232</v>
      </c>
      <c r="V213" s="338">
        <f t="shared" ref="V213:V276" si="75">T213*2%</f>
        <v>25.381024769739785</v>
      </c>
      <c r="W213" s="435">
        <v>27</v>
      </c>
      <c r="X213" s="425">
        <f t="shared" ref="X213:X276" si="76">SUM(T213:W213)</f>
        <v>1750.3715818653313</v>
      </c>
      <c r="Y213" s="79">
        <f t="shared" ref="Y213:Y276" si="77">ROUND(A213/R213,4)</f>
        <v>0.86739999999999995</v>
      </c>
    </row>
    <row r="214" spans="1:255" s="46" customFormat="1" ht="16.5" customHeight="1" x14ac:dyDescent="0.2">
      <c r="A214" s="75">
        <v>195</v>
      </c>
      <c r="B214" s="89">
        <f t="shared" si="60"/>
        <v>55.98</v>
      </c>
      <c r="C214" s="283">
        <v>23653</v>
      </c>
      <c r="D214" s="411">
        <f t="shared" si="63"/>
        <v>5070.3108252947486</v>
      </c>
      <c r="E214" s="342">
        <f t="shared" si="66"/>
        <v>1713.765058949625</v>
      </c>
      <c r="F214" s="338">
        <f t="shared" si="67"/>
        <v>101.40621650589497</v>
      </c>
      <c r="G214" s="407">
        <v>68</v>
      </c>
      <c r="H214" s="425">
        <f t="shared" si="68"/>
        <v>6953.4821007502687</v>
      </c>
      <c r="I214" s="79">
        <f t="shared" si="69"/>
        <v>3.4834000000000001</v>
      </c>
      <c r="J214" s="94">
        <f t="shared" si="62"/>
        <v>74.63</v>
      </c>
      <c r="K214" s="283">
        <v>23653</v>
      </c>
      <c r="L214" s="407">
        <f t="shared" si="64"/>
        <v>3803.2426638081201</v>
      </c>
      <c r="M214" s="342">
        <f t="shared" si="70"/>
        <v>1285.4960203671444</v>
      </c>
      <c r="N214" s="338">
        <f t="shared" si="71"/>
        <v>76.06485327616241</v>
      </c>
      <c r="O214" s="435">
        <v>41</v>
      </c>
      <c r="P214" s="425">
        <f t="shared" si="72"/>
        <v>5205.8035374514275</v>
      </c>
      <c r="Q214" s="79">
        <f t="shared" si="73"/>
        <v>2.6128999999999998</v>
      </c>
      <c r="R214" s="93">
        <f t="shared" si="61"/>
        <v>223.9</v>
      </c>
      <c r="S214" s="283">
        <v>23653</v>
      </c>
      <c r="T214" s="407">
        <f t="shared" si="65"/>
        <v>1267.6909334524339</v>
      </c>
      <c r="U214" s="387">
        <f t="shared" si="74"/>
        <v>428.47953550692262</v>
      </c>
      <c r="V214" s="338">
        <f t="shared" si="75"/>
        <v>25.353818669048678</v>
      </c>
      <c r="W214" s="435">
        <v>27</v>
      </c>
      <c r="X214" s="425">
        <f t="shared" si="76"/>
        <v>1748.5242876284053</v>
      </c>
      <c r="Y214" s="79">
        <f t="shared" si="77"/>
        <v>0.87090000000000001</v>
      </c>
    </row>
    <row r="215" spans="1:255" s="46" customFormat="1" ht="16.5" customHeight="1" x14ac:dyDescent="0.2">
      <c r="A215" s="75">
        <v>196</v>
      </c>
      <c r="B215" s="89">
        <f t="shared" si="60"/>
        <v>56.04</v>
      </c>
      <c r="C215" s="283">
        <v>23653</v>
      </c>
      <c r="D215" s="411">
        <f t="shared" si="63"/>
        <v>5064.8822269807288</v>
      </c>
      <c r="E215" s="342">
        <f t="shared" si="66"/>
        <v>1711.9301927194861</v>
      </c>
      <c r="F215" s="338">
        <f t="shared" si="67"/>
        <v>101.29764453961458</v>
      </c>
      <c r="G215" s="407">
        <v>68</v>
      </c>
      <c r="H215" s="425">
        <f t="shared" si="68"/>
        <v>6946.1100642398287</v>
      </c>
      <c r="I215" s="79">
        <f t="shared" si="69"/>
        <v>3.4975000000000001</v>
      </c>
      <c r="J215" s="94">
        <f t="shared" si="62"/>
        <v>74.72</v>
      </c>
      <c r="K215" s="283">
        <v>23653</v>
      </c>
      <c r="L215" s="407">
        <f t="shared" si="64"/>
        <v>3798.6616702355459</v>
      </c>
      <c r="M215" s="342">
        <f t="shared" si="70"/>
        <v>1283.9476445396144</v>
      </c>
      <c r="N215" s="338">
        <f t="shared" si="71"/>
        <v>75.973233404710925</v>
      </c>
      <c r="O215" s="435">
        <v>41</v>
      </c>
      <c r="P215" s="425">
        <f t="shared" si="72"/>
        <v>5199.5825481798711</v>
      </c>
      <c r="Q215" s="79">
        <f t="shared" si="73"/>
        <v>2.6231</v>
      </c>
      <c r="R215" s="93">
        <f t="shared" si="61"/>
        <v>224.15</v>
      </c>
      <c r="S215" s="283">
        <v>23653</v>
      </c>
      <c r="T215" s="407">
        <f t="shared" si="65"/>
        <v>1266.2770466205666</v>
      </c>
      <c r="U215" s="387">
        <f t="shared" si="74"/>
        <v>428.00164175775149</v>
      </c>
      <c r="V215" s="338">
        <f t="shared" si="75"/>
        <v>25.325540932411332</v>
      </c>
      <c r="W215" s="435">
        <v>27</v>
      </c>
      <c r="X215" s="425">
        <f t="shared" si="76"/>
        <v>1746.6042293107294</v>
      </c>
      <c r="Y215" s="79">
        <f t="shared" si="77"/>
        <v>0.87439999999999996</v>
      </c>
    </row>
    <row r="216" spans="1:255" s="46" customFormat="1" ht="16.5" customHeight="1" x14ac:dyDescent="0.2">
      <c r="A216" s="75">
        <v>197</v>
      </c>
      <c r="B216" s="89">
        <f t="shared" ref="B216:B247" si="78">ROUND(12*LN($A216)-7.3,2)</f>
        <v>56.1</v>
      </c>
      <c r="C216" s="283">
        <v>23653</v>
      </c>
      <c r="D216" s="411">
        <f t="shared" si="63"/>
        <v>5059.4652406417117</v>
      </c>
      <c r="E216" s="342">
        <f t="shared" si="66"/>
        <v>1710.0992513368983</v>
      </c>
      <c r="F216" s="338">
        <f t="shared" si="67"/>
        <v>101.18930481283424</v>
      </c>
      <c r="G216" s="407">
        <v>68</v>
      </c>
      <c r="H216" s="425">
        <f t="shared" si="68"/>
        <v>6938.7537967914441</v>
      </c>
      <c r="I216" s="79">
        <f t="shared" si="69"/>
        <v>3.5116000000000001</v>
      </c>
      <c r="J216" s="94">
        <f t="shared" si="62"/>
        <v>74.8</v>
      </c>
      <c r="K216" s="283">
        <v>23653</v>
      </c>
      <c r="L216" s="407">
        <f t="shared" si="64"/>
        <v>3794.5989304812829</v>
      </c>
      <c r="M216" s="342">
        <f t="shared" si="70"/>
        <v>1282.5744385026735</v>
      </c>
      <c r="N216" s="338">
        <f t="shared" si="71"/>
        <v>75.891978609625653</v>
      </c>
      <c r="O216" s="435">
        <v>41</v>
      </c>
      <c r="P216" s="425">
        <f t="shared" si="72"/>
        <v>5194.0653475935824</v>
      </c>
      <c r="Q216" s="79">
        <f t="shared" si="73"/>
        <v>2.6337000000000002</v>
      </c>
      <c r="R216" s="93">
        <f t="shared" ref="R216:R247" si="79">ROUND((12*LN($A216)-7.3)/0.25,2)</f>
        <v>224.39</v>
      </c>
      <c r="S216" s="283">
        <v>23653</v>
      </c>
      <c r="T216" s="407">
        <f t="shared" si="65"/>
        <v>1264.9226792637819</v>
      </c>
      <c r="U216" s="387">
        <f t="shared" si="74"/>
        <v>427.54386559115824</v>
      </c>
      <c r="V216" s="338">
        <f t="shared" si="75"/>
        <v>25.298453585275638</v>
      </c>
      <c r="W216" s="435">
        <v>27</v>
      </c>
      <c r="X216" s="425">
        <f t="shared" si="76"/>
        <v>1744.7649984402158</v>
      </c>
      <c r="Y216" s="79">
        <f t="shared" si="77"/>
        <v>0.87790000000000001</v>
      </c>
    </row>
    <row r="217" spans="1:255" s="46" customFormat="1" ht="16.5" customHeight="1" x14ac:dyDescent="0.2">
      <c r="A217" s="75">
        <v>198</v>
      </c>
      <c r="B217" s="89">
        <f t="shared" si="78"/>
        <v>56.16</v>
      </c>
      <c r="C217" s="283">
        <v>23653</v>
      </c>
      <c r="D217" s="411">
        <f t="shared" si="63"/>
        <v>5054.0598290598291</v>
      </c>
      <c r="E217" s="342">
        <f t="shared" si="66"/>
        <v>1708.2722222222221</v>
      </c>
      <c r="F217" s="338">
        <f t="shared" si="67"/>
        <v>101.08119658119658</v>
      </c>
      <c r="G217" s="407">
        <v>68</v>
      </c>
      <c r="H217" s="425">
        <f t="shared" si="68"/>
        <v>6931.4132478632473</v>
      </c>
      <c r="I217" s="79">
        <f t="shared" si="69"/>
        <v>3.5255999999999998</v>
      </c>
      <c r="J217" s="94">
        <f t="shared" si="62"/>
        <v>74.88</v>
      </c>
      <c r="K217" s="283">
        <v>23653</v>
      </c>
      <c r="L217" s="407">
        <f t="shared" si="64"/>
        <v>3790.5448717948721</v>
      </c>
      <c r="M217" s="342">
        <f t="shared" si="70"/>
        <v>1281.2041666666667</v>
      </c>
      <c r="N217" s="338">
        <f t="shared" si="71"/>
        <v>75.810897435897445</v>
      </c>
      <c r="O217" s="435">
        <v>41</v>
      </c>
      <c r="P217" s="425">
        <f t="shared" si="72"/>
        <v>5188.5599358974359</v>
      </c>
      <c r="Q217" s="79">
        <f t="shared" si="73"/>
        <v>2.6442000000000001</v>
      </c>
      <c r="R217" s="93">
        <f t="shared" si="79"/>
        <v>224.64</v>
      </c>
      <c r="S217" s="283">
        <v>23653</v>
      </c>
      <c r="T217" s="407">
        <f t="shared" si="65"/>
        <v>1263.5149572649573</v>
      </c>
      <c r="U217" s="387">
        <f t="shared" si="74"/>
        <v>427.06805555555553</v>
      </c>
      <c r="V217" s="338">
        <f t="shared" si="75"/>
        <v>25.270299145299145</v>
      </c>
      <c r="W217" s="435">
        <v>27</v>
      </c>
      <c r="X217" s="425">
        <f t="shared" si="76"/>
        <v>1742.8533119658118</v>
      </c>
      <c r="Y217" s="79">
        <f t="shared" si="77"/>
        <v>0.88139999999999996</v>
      </c>
    </row>
    <row r="218" spans="1:255" s="46" customFormat="1" ht="16.5" customHeight="1" x14ac:dyDescent="0.2">
      <c r="A218" s="75">
        <v>199</v>
      </c>
      <c r="B218" s="89">
        <f t="shared" si="78"/>
        <v>56.22</v>
      </c>
      <c r="C218" s="283">
        <v>23653</v>
      </c>
      <c r="D218" s="411">
        <f t="shared" si="63"/>
        <v>5048.6659551760931</v>
      </c>
      <c r="E218" s="342">
        <f t="shared" si="66"/>
        <v>1706.4490928495193</v>
      </c>
      <c r="F218" s="338">
        <f t="shared" si="67"/>
        <v>100.97331910352186</v>
      </c>
      <c r="G218" s="407">
        <v>68</v>
      </c>
      <c r="H218" s="425">
        <f t="shared" si="68"/>
        <v>6924.0883671291349</v>
      </c>
      <c r="I218" s="79">
        <f t="shared" si="69"/>
        <v>3.5396999999999998</v>
      </c>
      <c r="J218" s="94">
        <f t="shared" si="62"/>
        <v>74.959999999999994</v>
      </c>
      <c r="K218" s="283">
        <v>23653</v>
      </c>
      <c r="L218" s="407">
        <f t="shared" si="64"/>
        <v>3786.4994663820708</v>
      </c>
      <c r="M218" s="342">
        <f t="shared" si="70"/>
        <v>1279.8368196371398</v>
      </c>
      <c r="N218" s="338">
        <f t="shared" si="71"/>
        <v>75.72998932764142</v>
      </c>
      <c r="O218" s="435">
        <v>41</v>
      </c>
      <c r="P218" s="425">
        <f t="shared" si="72"/>
        <v>5183.0662753468514</v>
      </c>
      <c r="Q218" s="79">
        <f t="shared" si="73"/>
        <v>2.6547000000000001</v>
      </c>
      <c r="R218" s="93">
        <f t="shared" si="79"/>
        <v>224.88</v>
      </c>
      <c r="S218" s="283">
        <v>23653</v>
      </c>
      <c r="T218" s="407">
        <f t="shared" si="65"/>
        <v>1262.1664887940233</v>
      </c>
      <c r="U218" s="387">
        <f t="shared" si="74"/>
        <v>426.61227321237982</v>
      </c>
      <c r="V218" s="338">
        <f t="shared" si="75"/>
        <v>25.243329775880465</v>
      </c>
      <c r="W218" s="435">
        <v>27</v>
      </c>
      <c r="X218" s="425">
        <f t="shared" si="76"/>
        <v>1741.0220917822837</v>
      </c>
      <c r="Y218" s="79">
        <f t="shared" si="77"/>
        <v>0.88490000000000002</v>
      </c>
    </row>
    <row r="219" spans="1:255" s="46" customFormat="1" ht="16.5" customHeight="1" x14ac:dyDescent="0.2">
      <c r="A219" s="83">
        <v>200</v>
      </c>
      <c r="B219" s="89">
        <f t="shared" si="78"/>
        <v>56.28</v>
      </c>
      <c r="C219" s="283">
        <v>23653</v>
      </c>
      <c r="D219" s="411">
        <f t="shared" si="63"/>
        <v>5043.2835820895516</v>
      </c>
      <c r="E219" s="342">
        <f t="shared" si="66"/>
        <v>1704.6298507462682</v>
      </c>
      <c r="F219" s="338">
        <f t="shared" si="67"/>
        <v>100.86567164179104</v>
      </c>
      <c r="G219" s="407">
        <v>68</v>
      </c>
      <c r="H219" s="425">
        <f t="shared" si="68"/>
        <v>6916.7791044776104</v>
      </c>
      <c r="I219" s="79">
        <f t="shared" si="69"/>
        <v>3.5537000000000001</v>
      </c>
      <c r="J219" s="94">
        <f t="shared" si="62"/>
        <v>75.040000000000006</v>
      </c>
      <c r="K219" s="283">
        <v>23653</v>
      </c>
      <c r="L219" s="407">
        <f t="shared" si="64"/>
        <v>3782.4626865671635</v>
      </c>
      <c r="M219" s="342">
        <f t="shared" si="70"/>
        <v>1278.4723880597012</v>
      </c>
      <c r="N219" s="338">
        <f t="shared" si="71"/>
        <v>75.649253731343265</v>
      </c>
      <c r="O219" s="435">
        <v>41</v>
      </c>
      <c r="P219" s="425">
        <f t="shared" si="72"/>
        <v>5177.584328358208</v>
      </c>
      <c r="Q219" s="79">
        <f t="shared" si="73"/>
        <v>2.6652</v>
      </c>
      <c r="R219" s="93">
        <f t="shared" si="79"/>
        <v>225.12</v>
      </c>
      <c r="S219" s="283">
        <v>23653</v>
      </c>
      <c r="T219" s="407">
        <f t="shared" si="65"/>
        <v>1260.8208955223879</v>
      </c>
      <c r="U219" s="387">
        <f t="shared" si="74"/>
        <v>426.15746268656704</v>
      </c>
      <c r="V219" s="338">
        <f t="shared" si="75"/>
        <v>25.21641791044776</v>
      </c>
      <c r="W219" s="435">
        <v>27</v>
      </c>
      <c r="X219" s="425">
        <f t="shared" si="76"/>
        <v>1739.1947761194026</v>
      </c>
      <c r="Y219" s="79">
        <f t="shared" si="77"/>
        <v>0.88839999999999997</v>
      </c>
    </row>
    <row r="220" spans="1:255" s="46" customFormat="1" ht="16.5" customHeight="1" x14ac:dyDescent="0.2">
      <c r="A220" s="75">
        <v>201</v>
      </c>
      <c r="B220" s="89">
        <f t="shared" si="78"/>
        <v>56.34</v>
      </c>
      <c r="C220" s="283">
        <v>23653</v>
      </c>
      <c r="D220" s="411">
        <f t="shared" si="63"/>
        <v>5037.9126730564431</v>
      </c>
      <c r="E220" s="342">
        <f t="shared" si="66"/>
        <v>1702.8144834930777</v>
      </c>
      <c r="F220" s="338">
        <f t="shared" si="67"/>
        <v>100.75825346112886</v>
      </c>
      <c r="G220" s="407">
        <v>68</v>
      </c>
      <c r="H220" s="425">
        <f t="shared" si="68"/>
        <v>6909.4854100106504</v>
      </c>
      <c r="I220" s="79">
        <f t="shared" si="69"/>
        <v>3.5676000000000001</v>
      </c>
      <c r="J220" s="94">
        <f t="shared" si="62"/>
        <v>75.12</v>
      </c>
      <c r="K220" s="283">
        <v>23653</v>
      </c>
      <c r="L220" s="407">
        <f t="shared" si="64"/>
        <v>3778.4345047923316</v>
      </c>
      <c r="M220" s="342">
        <f t="shared" si="70"/>
        <v>1277.1108626198079</v>
      </c>
      <c r="N220" s="338">
        <f t="shared" si="71"/>
        <v>75.568690095846634</v>
      </c>
      <c r="O220" s="435">
        <v>41</v>
      </c>
      <c r="P220" s="425">
        <f t="shared" si="72"/>
        <v>5172.1140575079862</v>
      </c>
      <c r="Q220" s="79">
        <f t="shared" si="73"/>
        <v>2.6757</v>
      </c>
      <c r="R220" s="93">
        <f t="shared" si="79"/>
        <v>225.36</v>
      </c>
      <c r="S220" s="283">
        <v>23653</v>
      </c>
      <c r="T220" s="407">
        <f t="shared" si="65"/>
        <v>1259.4781682641108</v>
      </c>
      <c r="U220" s="387">
        <f t="shared" si="74"/>
        <v>425.70362087326941</v>
      </c>
      <c r="V220" s="338">
        <f t="shared" si="75"/>
        <v>25.189563365282215</v>
      </c>
      <c r="W220" s="435">
        <v>27</v>
      </c>
      <c r="X220" s="425">
        <f t="shared" si="76"/>
        <v>1737.3713525026626</v>
      </c>
      <c r="Y220" s="79">
        <f t="shared" si="77"/>
        <v>0.89190000000000003</v>
      </c>
    </row>
    <row r="221" spans="1:255" s="46" customFormat="1" ht="16.5" customHeight="1" x14ac:dyDescent="0.2">
      <c r="A221" s="75">
        <v>202</v>
      </c>
      <c r="B221" s="89">
        <f t="shared" si="78"/>
        <v>56.4</v>
      </c>
      <c r="C221" s="283">
        <v>23653</v>
      </c>
      <c r="D221" s="411">
        <f t="shared" si="63"/>
        <v>5032.5531914893618</v>
      </c>
      <c r="E221" s="342">
        <f t="shared" si="66"/>
        <v>1701.0029787234041</v>
      </c>
      <c r="F221" s="338">
        <f t="shared" si="67"/>
        <v>100.65106382978723</v>
      </c>
      <c r="G221" s="407">
        <v>68</v>
      </c>
      <c r="H221" s="425">
        <f t="shared" si="68"/>
        <v>6902.207234042553</v>
      </c>
      <c r="I221" s="79">
        <f t="shared" si="69"/>
        <v>3.5815999999999999</v>
      </c>
      <c r="J221" s="94">
        <f t="shared" si="62"/>
        <v>75.2</v>
      </c>
      <c r="K221" s="283">
        <v>23653</v>
      </c>
      <c r="L221" s="407">
        <f t="shared" si="64"/>
        <v>3774.4148936170213</v>
      </c>
      <c r="M221" s="342">
        <f t="shared" si="70"/>
        <v>1275.752234042553</v>
      </c>
      <c r="N221" s="338">
        <f t="shared" si="71"/>
        <v>75.488297872340425</v>
      </c>
      <c r="O221" s="435">
        <v>41</v>
      </c>
      <c r="P221" s="425">
        <f t="shared" si="72"/>
        <v>5166.6554255319152</v>
      </c>
      <c r="Q221" s="79">
        <f t="shared" si="73"/>
        <v>2.6861999999999999</v>
      </c>
      <c r="R221" s="93">
        <f t="shared" si="79"/>
        <v>225.6</v>
      </c>
      <c r="S221" s="283">
        <v>23653</v>
      </c>
      <c r="T221" s="407">
        <f t="shared" si="65"/>
        <v>1258.1382978723404</v>
      </c>
      <c r="U221" s="387">
        <f t="shared" si="74"/>
        <v>425.25074468085103</v>
      </c>
      <c r="V221" s="338">
        <f t="shared" si="75"/>
        <v>25.162765957446808</v>
      </c>
      <c r="W221" s="435">
        <v>27</v>
      </c>
      <c r="X221" s="425">
        <f t="shared" si="76"/>
        <v>1735.5518085106382</v>
      </c>
      <c r="Y221" s="79">
        <f t="shared" si="77"/>
        <v>0.89539999999999997</v>
      </c>
    </row>
    <row r="222" spans="1:255" s="46" customFormat="1" ht="16.5" customHeight="1" x14ac:dyDescent="0.2">
      <c r="A222" s="75">
        <v>203</v>
      </c>
      <c r="B222" s="89">
        <f t="shared" si="78"/>
        <v>56.46</v>
      </c>
      <c r="C222" s="283">
        <v>23653</v>
      </c>
      <c r="D222" s="411">
        <f t="shared" si="63"/>
        <v>5027.2051009564284</v>
      </c>
      <c r="E222" s="342">
        <f t="shared" si="66"/>
        <v>1699.1953241232727</v>
      </c>
      <c r="F222" s="338">
        <f t="shared" si="67"/>
        <v>100.54410201912857</v>
      </c>
      <c r="G222" s="407">
        <v>68</v>
      </c>
      <c r="H222" s="425">
        <f t="shared" si="68"/>
        <v>6894.944527098829</v>
      </c>
      <c r="I222" s="79">
        <f t="shared" si="69"/>
        <v>3.5954999999999999</v>
      </c>
      <c r="J222" s="94">
        <f t="shared" si="62"/>
        <v>75.28</v>
      </c>
      <c r="K222" s="283">
        <v>23653</v>
      </c>
      <c r="L222" s="407">
        <f t="shared" si="64"/>
        <v>3770.403825717322</v>
      </c>
      <c r="M222" s="342">
        <f t="shared" si="70"/>
        <v>1274.3964930924546</v>
      </c>
      <c r="N222" s="338">
        <f t="shared" si="71"/>
        <v>75.408076514346448</v>
      </c>
      <c r="O222" s="435">
        <v>41</v>
      </c>
      <c r="P222" s="425">
        <f t="shared" si="72"/>
        <v>5161.2083953241226</v>
      </c>
      <c r="Q222" s="79">
        <f t="shared" si="73"/>
        <v>2.6966000000000001</v>
      </c>
      <c r="R222" s="93">
        <f t="shared" si="79"/>
        <v>225.83</v>
      </c>
      <c r="S222" s="283">
        <v>23653</v>
      </c>
      <c r="T222" s="407">
        <f t="shared" si="65"/>
        <v>1256.8569277775318</v>
      </c>
      <c r="U222" s="387">
        <f t="shared" si="74"/>
        <v>424.81764158880571</v>
      </c>
      <c r="V222" s="338">
        <f t="shared" si="75"/>
        <v>25.137138555550639</v>
      </c>
      <c r="W222" s="435">
        <v>27</v>
      </c>
      <c r="X222" s="425">
        <f t="shared" si="76"/>
        <v>1733.811707921888</v>
      </c>
      <c r="Y222" s="79">
        <f t="shared" si="77"/>
        <v>0.89890000000000003</v>
      </c>
    </row>
    <row r="223" spans="1:255" s="106" customFormat="1" ht="16.5" customHeight="1" x14ac:dyDescent="0.2">
      <c r="A223" s="75">
        <v>204</v>
      </c>
      <c r="B223" s="89">
        <f t="shared" si="78"/>
        <v>56.52</v>
      </c>
      <c r="C223" s="463">
        <v>23653</v>
      </c>
      <c r="D223" s="411">
        <f t="shared" si="63"/>
        <v>5021.8683651804677</v>
      </c>
      <c r="E223" s="333">
        <f t="shared" si="66"/>
        <v>1697.391507430998</v>
      </c>
      <c r="F223" s="351">
        <f t="shared" si="67"/>
        <v>100.43736730360935</v>
      </c>
      <c r="G223" s="407">
        <v>68</v>
      </c>
      <c r="H223" s="429">
        <f t="shared" si="68"/>
        <v>6887.6972399150754</v>
      </c>
      <c r="I223" s="102">
        <f t="shared" si="69"/>
        <v>3.6093000000000002</v>
      </c>
      <c r="J223" s="94">
        <f t="shared" si="62"/>
        <v>75.36</v>
      </c>
      <c r="K223" s="463">
        <v>23653</v>
      </c>
      <c r="L223" s="411">
        <f t="shared" si="64"/>
        <v>3766.4012738853507</v>
      </c>
      <c r="M223" s="333">
        <f t="shared" si="70"/>
        <v>1273.0436305732485</v>
      </c>
      <c r="N223" s="351">
        <f t="shared" si="71"/>
        <v>75.328025477707016</v>
      </c>
      <c r="O223" s="435">
        <v>41</v>
      </c>
      <c r="P223" s="429">
        <f t="shared" si="72"/>
        <v>5155.7729299363064</v>
      </c>
      <c r="Q223" s="102">
        <f t="shared" si="73"/>
        <v>2.7069999999999999</v>
      </c>
      <c r="R223" s="93">
        <f t="shared" si="79"/>
        <v>226.07</v>
      </c>
      <c r="S223" s="463">
        <v>23653</v>
      </c>
      <c r="T223" s="411">
        <f t="shared" si="65"/>
        <v>1255.5226257353916</v>
      </c>
      <c r="U223" s="417">
        <f t="shared" si="74"/>
        <v>424.36664749856232</v>
      </c>
      <c r="V223" s="351">
        <f t="shared" si="75"/>
        <v>25.110452514707831</v>
      </c>
      <c r="W223" s="435">
        <v>27</v>
      </c>
      <c r="X223" s="429">
        <f t="shared" si="76"/>
        <v>1731.9997257486616</v>
      </c>
      <c r="Y223" s="102">
        <f t="shared" si="77"/>
        <v>0.90239999999999998</v>
      </c>
      <c r="Z223" s="46"/>
      <c r="AZ223" s="46"/>
      <c r="BA223" s="46"/>
      <c r="BB223" s="46"/>
      <c r="BC223" s="46"/>
      <c r="BD223" s="46"/>
      <c r="BE223" s="46"/>
      <c r="BF223" s="46"/>
      <c r="BG223" s="46"/>
      <c r="BH223" s="46"/>
      <c r="BI223" s="46"/>
      <c r="BJ223" s="46"/>
      <c r="BK223" s="46"/>
      <c r="BL223" s="46"/>
      <c r="BM223" s="46"/>
      <c r="BN223" s="46"/>
      <c r="BO223" s="46"/>
      <c r="BP223" s="46"/>
      <c r="BQ223" s="46"/>
      <c r="BR223" s="46"/>
      <c r="BS223" s="46"/>
      <c r="BT223" s="46"/>
      <c r="BU223" s="46"/>
      <c r="BV223" s="46"/>
      <c r="BW223" s="46"/>
      <c r="BX223" s="46"/>
      <c r="BY223" s="46"/>
      <c r="BZ223" s="46"/>
      <c r="CA223" s="46"/>
      <c r="CB223" s="46"/>
      <c r="CC223" s="46"/>
      <c r="CD223" s="46"/>
      <c r="CE223" s="46"/>
      <c r="CF223" s="46"/>
      <c r="CG223" s="46"/>
      <c r="CH223" s="46"/>
      <c r="CI223" s="46"/>
      <c r="CJ223" s="46"/>
      <c r="CK223" s="46"/>
      <c r="CL223" s="46"/>
      <c r="CM223" s="46"/>
      <c r="CN223" s="46"/>
      <c r="CO223" s="46"/>
      <c r="CP223" s="46"/>
      <c r="CQ223" s="46"/>
      <c r="CR223" s="46"/>
      <c r="CS223" s="46"/>
      <c r="CT223" s="46"/>
      <c r="CU223" s="46"/>
      <c r="CV223" s="46"/>
      <c r="CW223" s="46"/>
      <c r="CX223" s="46"/>
      <c r="CY223" s="46"/>
      <c r="CZ223" s="46"/>
      <c r="DA223" s="46"/>
      <c r="DB223" s="46"/>
      <c r="DC223" s="46"/>
      <c r="DD223" s="46"/>
      <c r="DE223" s="46"/>
      <c r="DF223" s="46"/>
      <c r="DG223" s="46"/>
      <c r="DH223" s="46"/>
      <c r="DI223" s="46"/>
      <c r="DJ223" s="46"/>
      <c r="DK223" s="46"/>
      <c r="DL223" s="46"/>
      <c r="DM223" s="46"/>
      <c r="DN223" s="46"/>
      <c r="DO223" s="46"/>
      <c r="DP223" s="46"/>
      <c r="DQ223" s="46"/>
      <c r="DR223" s="46"/>
      <c r="DS223" s="46"/>
      <c r="DT223" s="46"/>
      <c r="DU223" s="46"/>
      <c r="DV223" s="46"/>
      <c r="DW223" s="46"/>
      <c r="DX223" s="46"/>
      <c r="DY223" s="46"/>
      <c r="DZ223" s="46"/>
      <c r="EA223" s="46"/>
      <c r="EB223" s="46"/>
      <c r="EC223" s="46"/>
      <c r="ED223" s="46"/>
      <c r="EE223" s="46"/>
      <c r="EF223" s="46"/>
      <c r="EG223" s="46"/>
      <c r="EH223" s="46"/>
      <c r="EI223" s="46"/>
      <c r="EJ223" s="46"/>
      <c r="EK223" s="46"/>
      <c r="EL223" s="46"/>
      <c r="EM223" s="46"/>
      <c r="EN223" s="46"/>
      <c r="EO223" s="46"/>
      <c r="EP223" s="46"/>
      <c r="EQ223" s="46"/>
      <c r="ER223" s="46"/>
      <c r="ES223" s="46"/>
      <c r="ET223" s="46"/>
      <c r="EU223" s="46"/>
      <c r="EV223" s="46"/>
      <c r="EW223" s="46"/>
      <c r="EX223" s="46"/>
      <c r="EY223" s="46"/>
      <c r="EZ223" s="46"/>
      <c r="FA223" s="46"/>
      <c r="FB223" s="46"/>
      <c r="FC223" s="46"/>
      <c r="FD223" s="46"/>
      <c r="FE223" s="46"/>
      <c r="FF223" s="46"/>
      <c r="FG223" s="46"/>
      <c r="FH223" s="46"/>
      <c r="FI223" s="46"/>
      <c r="FJ223" s="46"/>
      <c r="FK223" s="46"/>
      <c r="FL223" s="46"/>
      <c r="FM223" s="46"/>
      <c r="FN223" s="46"/>
      <c r="FO223" s="46"/>
      <c r="FP223" s="46"/>
      <c r="FQ223" s="46"/>
      <c r="FR223" s="46"/>
      <c r="FS223" s="46"/>
      <c r="FT223" s="46"/>
      <c r="FU223" s="46"/>
      <c r="FV223" s="46"/>
      <c r="FW223" s="46"/>
      <c r="FX223" s="46"/>
      <c r="FY223" s="46"/>
      <c r="FZ223" s="46"/>
      <c r="GA223" s="46"/>
      <c r="GB223" s="46"/>
      <c r="GC223" s="46"/>
      <c r="GD223" s="46"/>
      <c r="GE223" s="46"/>
      <c r="GF223" s="46"/>
      <c r="GG223" s="46"/>
      <c r="GH223" s="46"/>
      <c r="GI223" s="46"/>
      <c r="GJ223" s="46"/>
      <c r="GK223" s="46"/>
      <c r="GL223" s="46"/>
      <c r="GM223" s="46"/>
      <c r="GN223" s="46"/>
      <c r="GO223" s="46"/>
      <c r="GP223" s="46"/>
      <c r="GQ223" s="46"/>
      <c r="GR223" s="46"/>
      <c r="GS223" s="46"/>
      <c r="GT223" s="46"/>
      <c r="GU223" s="46"/>
      <c r="GV223" s="46"/>
      <c r="GW223" s="46"/>
      <c r="GX223" s="46"/>
      <c r="GY223" s="46"/>
      <c r="GZ223" s="46"/>
      <c r="HA223" s="46"/>
      <c r="HB223" s="46"/>
      <c r="HC223" s="46"/>
      <c r="HD223" s="46"/>
      <c r="HE223" s="46"/>
      <c r="HF223" s="46"/>
      <c r="HG223" s="46"/>
      <c r="HH223" s="46"/>
      <c r="HI223" s="46"/>
      <c r="HJ223" s="46"/>
      <c r="HK223" s="46"/>
      <c r="HL223" s="46"/>
      <c r="HM223" s="46"/>
      <c r="HN223" s="46"/>
      <c r="HO223" s="46"/>
      <c r="HP223" s="46"/>
      <c r="HQ223" s="46"/>
      <c r="HR223" s="46"/>
      <c r="HS223" s="46"/>
      <c r="HT223" s="46"/>
      <c r="HU223" s="46"/>
      <c r="HV223" s="46"/>
      <c r="HW223" s="46"/>
      <c r="HX223" s="46"/>
      <c r="HY223" s="46"/>
      <c r="HZ223" s="46"/>
      <c r="IA223" s="46"/>
      <c r="IB223" s="46"/>
      <c r="IC223" s="46"/>
      <c r="ID223" s="46"/>
      <c r="IE223" s="46"/>
      <c r="IF223" s="46"/>
      <c r="IG223" s="46"/>
      <c r="IH223" s="46"/>
      <c r="II223" s="46"/>
      <c r="IJ223" s="46"/>
      <c r="IK223" s="46"/>
      <c r="IL223" s="46"/>
      <c r="IM223" s="46"/>
      <c r="IN223" s="46"/>
      <c r="IO223" s="46"/>
      <c r="IP223" s="46"/>
      <c r="IQ223" s="46"/>
      <c r="IR223" s="46"/>
      <c r="IS223" s="46"/>
      <c r="IT223" s="46"/>
      <c r="IU223" s="46"/>
    </row>
    <row r="224" spans="1:255" s="106" customFormat="1" ht="16.5" customHeight="1" x14ac:dyDescent="0.2">
      <c r="A224" s="69">
        <v>205</v>
      </c>
      <c r="B224" s="89">
        <f t="shared" si="78"/>
        <v>56.58</v>
      </c>
      <c r="C224" s="464">
        <v>23653</v>
      </c>
      <c r="D224" s="412">
        <f t="shared" si="63"/>
        <v>5016.5429480381763</v>
      </c>
      <c r="E224" s="336">
        <f t="shared" si="66"/>
        <v>1695.5915164369035</v>
      </c>
      <c r="F224" s="352">
        <f t="shared" si="67"/>
        <v>100.33085896076352</v>
      </c>
      <c r="G224" s="409">
        <v>68</v>
      </c>
      <c r="H224" s="430">
        <f t="shared" si="68"/>
        <v>6880.4653234358429</v>
      </c>
      <c r="I224" s="108">
        <f t="shared" si="69"/>
        <v>3.6232000000000002</v>
      </c>
      <c r="J224" s="94">
        <f t="shared" si="62"/>
        <v>75.430000000000007</v>
      </c>
      <c r="K224" s="464">
        <v>23653</v>
      </c>
      <c r="L224" s="412">
        <f t="shared" si="64"/>
        <v>3762.9060055680757</v>
      </c>
      <c r="M224" s="336">
        <f t="shared" si="70"/>
        <v>1271.8622298820094</v>
      </c>
      <c r="N224" s="352">
        <f t="shared" si="71"/>
        <v>75.258120111361521</v>
      </c>
      <c r="O224" s="437">
        <v>41</v>
      </c>
      <c r="P224" s="430">
        <f t="shared" si="72"/>
        <v>5151.0263555614465</v>
      </c>
      <c r="Q224" s="108">
        <f t="shared" si="73"/>
        <v>2.7178</v>
      </c>
      <c r="R224" s="93">
        <f t="shared" si="79"/>
        <v>226.3</v>
      </c>
      <c r="S224" s="464">
        <v>23653</v>
      </c>
      <c r="T224" s="412">
        <f t="shared" si="65"/>
        <v>1254.2465753424658</v>
      </c>
      <c r="U224" s="418">
        <f t="shared" si="74"/>
        <v>423.93534246575342</v>
      </c>
      <c r="V224" s="352">
        <f t="shared" si="75"/>
        <v>25.084931506849315</v>
      </c>
      <c r="W224" s="437">
        <v>27</v>
      </c>
      <c r="X224" s="430">
        <f t="shared" si="76"/>
        <v>1730.2668493150684</v>
      </c>
      <c r="Y224" s="108">
        <f t="shared" si="77"/>
        <v>0.90590000000000004</v>
      </c>
      <c r="Z224" s="46"/>
      <c r="AZ224" s="46"/>
      <c r="BA224" s="46"/>
      <c r="BB224" s="46"/>
      <c r="BC224" s="46"/>
      <c r="BD224" s="46"/>
      <c r="BE224" s="46"/>
      <c r="BF224" s="46"/>
      <c r="BG224" s="46"/>
      <c r="BH224" s="46"/>
      <c r="BI224" s="46"/>
      <c r="BJ224" s="46"/>
      <c r="BK224" s="46"/>
      <c r="BL224" s="46"/>
      <c r="BM224" s="46"/>
      <c r="BN224" s="46"/>
      <c r="BO224" s="46"/>
      <c r="BP224" s="46"/>
      <c r="BQ224" s="46"/>
      <c r="BR224" s="46"/>
      <c r="BS224" s="46"/>
      <c r="BT224" s="46"/>
      <c r="BU224" s="46"/>
      <c r="BV224" s="46"/>
      <c r="BW224" s="46"/>
      <c r="BX224" s="46"/>
      <c r="BY224" s="46"/>
      <c r="BZ224" s="46"/>
      <c r="CA224" s="46"/>
      <c r="CB224" s="46"/>
      <c r="CC224" s="46"/>
      <c r="CD224" s="46"/>
      <c r="CE224" s="46"/>
      <c r="CF224" s="46"/>
      <c r="CG224" s="46"/>
      <c r="CH224" s="46"/>
      <c r="CI224" s="46"/>
      <c r="CJ224" s="46"/>
      <c r="CK224" s="46"/>
      <c r="CL224" s="46"/>
      <c r="CM224" s="46"/>
      <c r="CN224" s="46"/>
      <c r="CO224" s="46"/>
      <c r="CP224" s="46"/>
      <c r="CQ224" s="46"/>
      <c r="CR224" s="46"/>
      <c r="CS224" s="46"/>
      <c r="CT224" s="46"/>
      <c r="CU224" s="46"/>
      <c r="CV224" s="46"/>
      <c r="CW224" s="46"/>
      <c r="CX224" s="46"/>
      <c r="CY224" s="46"/>
      <c r="CZ224" s="46"/>
      <c r="DA224" s="46"/>
      <c r="DB224" s="46"/>
      <c r="DC224" s="46"/>
      <c r="DD224" s="46"/>
      <c r="DE224" s="46"/>
      <c r="DF224" s="46"/>
      <c r="DG224" s="46"/>
      <c r="DH224" s="46"/>
      <c r="DI224" s="46"/>
      <c r="DJ224" s="46"/>
      <c r="DK224" s="46"/>
      <c r="DL224" s="46"/>
      <c r="DM224" s="46"/>
      <c r="DN224" s="46"/>
      <c r="DO224" s="46"/>
      <c r="DP224" s="46"/>
      <c r="DQ224" s="46"/>
      <c r="DR224" s="46"/>
      <c r="DS224" s="46"/>
      <c r="DT224" s="46"/>
      <c r="DU224" s="46"/>
      <c r="DV224" s="46"/>
      <c r="DW224" s="46"/>
      <c r="DX224" s="46"/>
      <c r="DY224" s="46"/>
      <c r="DZ224" s="46"/>
      <c r="EA224" s="46"/>
      <c r="EB224" s="46"/>
      <c r="EC224" s="46"/>
      <c r="ED224" s="46"/>
      <c r="EE224" s="46"/>
      <c r="EF224" s="46"/>
      <c r="EG224" s="46"/>
      <c r="EH224" s="46"/>
      <c r="EI224" s="46"/>
      <c r="EJ224" s="46"/>
      <c r="EK224" s="46"/>
      <c r="EL224" s="46"/>
      <c r="EM224" s="46"/>
      <c r="EN224" s="46"/>
      <c r="EO224" s="46"/>
      <c r="EP224" s="46"/>
      <c r="EQ224" s="46"/>
      <c r="ER224" s="46"/>
      <c r="ES224" s="46"/>
      <c r="ET224" s="46"/>
      <c r="EU224" s="46"/>
      <c r="EV224" s="46"/>
      <c r="EW224" s="46"/>
      <c r="EX224" s="46"/>
      <c r="EY224" s="46"/>
      <c r="EZ224" s="46"/>
      <c r="FA224" s="46"/>
      <c r="FB224" s="46"/>
      <c r="FC224" s="46"/>
      <c r="FD224" s="46"/>
      <c r="FE224" s="46"/>
      <c r="FF224" s="46"/>
      <c r="FG224" s="46"/>
      <c r="FH224" s="46"/>
      <c r="FI224" s="46"/>
      <c r="FJ224" s="46"/>
      <c r="FK224" s="46"/>
      <c r="FL224" s="46"/>
      <c r="FM224" s="46"/>
      <c r="FN224" s="46"/>
      <c r="FO224" s="46"/>
      <c r="FP224" s="46"/>
      <c r="FQ224" s="46"/>
      <c r="FR224" s="46"/>
      <c r="FS224" s="46"/>
      <c r="FT224" s="46"/>
      <c r="FU224" s="46"/>
      <c r="FV224" s="46"/>
      <c r="FW224" s="46"/>
      <c r="FX224" s="46"/>
      <c r="FY224" s="46"/>
      <c r="FZ224" s="46"/>
      <c r="GA224" s="46"/>
      <c r="GB224" s="46"/>
      <c r="GC224" s="46"/>
      <c r="GD224" s="46"/>
      <c r="GE224" s="46"/>
      <c r="GF224" s="46"/>
      <c r="GG224" s="46"/>
      <c r="GH224" s="46"/>
      <c r="GI224" s="46"/>
      <c r="GJ224" s="46"/>
      <c r="GK224" s="46"/>
      <c r="GL224" s="46"/>
      <c r="GM224" s="46"/>
      <c r="GN224" s="46"/>
      <c r="GO224" s="46"/>
      <c r="GP224" s="46"/>
      <c r="GQ224" s="46"/>
      <c r="GR224" s="46"/>
      <c r="GS224" s="46"/>
      <c r="GT224" s="46"/>
      <c r="GU224" s="46"/>
      <c r="GV224" s="46"/>
      <c r="GW224" s="46"/>
      <c r="GX224" s="46"/>
      <c r="GY224" s="46"/>
      <c r="GZ224" s="46"/>
      <c r="HA224" s="46"/>
      <c r="HB224" s="46"/>
      <c r="HC224" s="46"/>
      <c r="HD224" s="46"/>
      <c r="HE224" s="46"/>
      <c r="HF224" s="46"/>
      <c r="HG224" s="46"/>
      <c r="HH224" s="46"/>
      <c r="HI224" s="46"/>
      <c r="HJ224" s="46"/>
      <c r="HK224" s="46"/>
      <c r="HL224" s="46"/>
      <c r="HM224" s="46"/>
      <c r="HN224" s="46"/>
      <c r="HO224" s="46"/>
      <c r="HP224" s="46"/>
      <c r="HQ224" s="46"/>
      <c r="HR224" s="46"/>
      <c r="HS224" s="46"/>
      <c r="HT224" s="46"/>
      <c r="HU224" s="46"/>
      <c r="HV224" s="46"/>
      <c r="HW224" s="46"/>
      <c r="HX224" s="46"/>
      <c r="HY224" s="46"/>
      <c r="HZ224" s="46"/>
      <c r="IA224" s="46"/>
      <c r="IB224" s="46"/>
      <c r="IC224" s="46"/>
      <c r="ID224" s="46"/>
      <c r="IE224" s="46"/>
      <c r="IF224" s="46"/>
      <c r="IG224" s="46"/>
      <c r="IH224" s="46"/>
      <c r="II224" s="46"/>
      <c r="IJ224" s="46"/>
      <c r="IK224" s="46"/>
      <c r="IL224" s="46"/>
      <c r="IM224" s="46"/>
      <c r="IN224" s="46"/>
      <c r="IO224" s="46"/>
      <c r="IP224" s="46"/>
      <c r="IQ224" s="46"/>
      <c r="IR224" s="46"/>
      <c r="IS224" s="46"/>
      <c r="IT224" s="46"/>
      <c r="IU224" s="46"/>
    </row>
    <row r="225" spans="1:255" s="106" customFormat="1" ht="16.5" customHeight="1" x14ac:dyDescent="0.2">
      <c r="A225" s="75">
        <v>206</v>
      </c>
      <c r="B225" s="89">
        <f t="shared" si="78"/>
        <v>56.63</v>
      </c>
      <c r="C225" s="463">
        <v>23653</v>
      </c>
      <c r="D225" s="411">
        <f t="shared" si="63"/>
        <v>5012.1137206427684</v>
      </c>
      <c r="E225" s="333">
        <f t="shared" si="66"/>
        <v>1694.0944375772556</v>
      </c>
      <c r="F225" s="351">
        <f t="shared" si="67"/>
        <v>100.24227441285537</v>
      </c>
      <c r="G225" s="407">
        <v>68</v>
      </c>
      <c r="H225" s="429">
        <f t="shared" si="68"/>
        <v>6874.4504326328797</v>
      </c>
      <c r="I225" s="102">
        <f t="shared" si="69"/>
        <v>3.6375999999999999</v>
      </c>
      <c r="J225" s="94">
        <f t="shared" si="62"/>
        <v>75.510000000000005</v>
      </c>
      <c r="K225" s="463">
        <v>23653</v>
      </c>
      <c r="L225" s="411">
        <f t="shared" si="64"/>
        <v>3758.9193484306711</v>
      </c>
      <c r="M225" s="333">
        <f t="shared" si="70"/>
        <v>1270.5147397695666</v>
      </c>
      <c r="N225" s="351">
        <f t="shared" si="71"/>
        <v>75.178386968613424</v>
      </c>
      <c r="O225" s="435">
        <v>41</v>
      </c>
      <c r="P225" s="429">
        <f t="shared" si="72"/>
        <v>5145.6124751688512</v>
      </c>
      <c r="Q225" s="102">
        <f t="shared" si="73"/>
        <v>2.7281</v>
      </c>
      <c r="R225" s="93">
        <f t="shared" si="79"/>
        <v>226.54</v>
      </c>
      <c r="S225" s="463">
        <v>23653</v>
      </c>
      <c r="T225" s="411">
        <f t="shared" si="65"/>
        <v>1252.9178070097996</v>
      </c>
      <c r="U225" s="417">
        <f t="shared" si="74"/>
        <v>423.48621876931225</v>
      </c>
      <c r="V225" s="351">
        <f t="shared" si="75"/>
        <v>25.058356140195993</v>
      </c>
      <c r="W225" s="435">
        <v>27</v>
      </c>
      <c r="X225" s="429">
        <f t="shared" si="76"/>
        <v>1728.4623819193077</v>
      </c>
      <c r="Y225" s="102">
        <f t="shared" si="77"/>
        <v>0.9093</v>
      </c>
      <c r="Z225" s="46"/>
      <c r="AZ225" s="46"/>
      <c r="BA225" s="46"/>
      <c r="BB225" s="46"/>
      <c r="BC225" s="46"/>
      <c r="BD225" s="46"/>
      <c r="BE225" s="46"/>
      <c r="BF225" s="46"/>
      <c r="BG225" s="46"/>
      <c r="BH225" s="46"/>
      <c r="BI225" s="46"/>
      <c r="BJ225" s="46"/>
      <c r="BK225" s="46"/>
      <c r="BL225" s="46"/>
      <c r="BM225" s="46"/>
      <c r="BN225" s="46"/>
      <c r="BO225" s="46"/>
      <c r="BP225" s="46"/>
      <c r="BQ225" s="46"/>
      <c r="BR225" s="46"/>
      <c r="BS225" s="46"/>
      <c r="BT225" s="46"/>
      <c r="BU225" s="46"/>
      <c r="BV225" s="46"/>
      <c r="BW225" s="46"/>
      <c r="BX225" s="46"/>
      <c r="BY225" s="46"/>
      <c r="BZ225" s="46"/>
      <c r="CA225" s="46"/>
      <c r="CB225" s="46"/>
      <c r="CC225" s="46"/>
      <c r="CD225" s="46"/>
      <c r="CE225" s="46"/>
      <c r="CF225" s="46"/>
      <c r="CG225" s="46"/>
      <c r="CH225" s="46"/>
      <c r="CI225" s="46"/>
      <c r="CJ225" s="46"/>
      <c r="CK225" s="46"/>
      <c r="CL225" s="46"/>
      <c r="CM225" s="46"/>
      <c r="CN225" s="46"/>
      <c r="CO225" s="46"/>
      <c r="CP225" s="46"/>
      <c r="CQ225" s="46"/>
      <c r="CR225" s="46"/>
      <c r="CS225" s="46"/>
      <c r="CT225" s="46"/>
      <c r="CU225" s="46"/>
      <c r="CV225" s="46"/>
      <c r="CW225" s="46"/>
      <c r="CX225" s="46"/>
      <c r="CY225" s="46"/>
      <c r="CZ225" s="46"/>
      <c r="DA225" s="46"/>
      <c r="DB225" s="46"/>
      <c r="DC225" s="46"/>
      <c r="DD225" s="46"/>
      <c r="DE225" s="46"/>
      <c r="DF225" s="46"/>
      <c r="DG225" s="46"/>
      <c r="DH225" s="46"/>
      <c r="DI225" s="46"/>
      <c r="DJ225" s="46"/>
      <c r="DK225" s="46"/>
      <c r="DL225" s="46"/>
      <c r="DM225" s="46"/>
      <c r="DN225" s="46"/>
      <c r="DO225" s="46"/>
      <c r="DP225" s="46"/>
      <c r="DQ225" s="46"/>
      <c r="DR225" s="46"/>
      <c r="DS225" s="46"/>
      <c r="DT225" s="46"/>
      <c r="DU225" s="46"/>
      <c r="DV225" s="46"/>
      <c r="DW225" s="46"/>
      <c r="DX225" s="46"/>
      <c r="DY225" s="46"/>
      <c r="DZ225" s="46"/>
      <c r="EA225" s="46"/>
      <c r="EB225" s="46"/>
      <c r="EC225" s="46"/>
      <c r="ED225" s="46"/>
      <c r="EE225" s="46"/>
      <c r="EF225" s="46"/>
      <c r="EG225" s="46"/>
      <c r="EH225" s="46"/>
      <c r="EI225" s="46"/>
      <c r="EJ225" s="46"/>
      <c r="EK225" s="46"/>
      <c r="EL225" s="46"/>
      <c r="EM225" s="46"/>
      <c r="EN225" s="46"/>
      <c r="EO225" s="46"/>
      <c r="EP225" s="46"/>
      <c r="EQ225" s="46"/>
      <c r="ER225" s="46"/>
      <c r="ES225" s="46"/>
      <c r="ET225" s="46"/>
      <c r="EU225" s="46"/>
      <c r="EV225" s="46"/>
      <c r="EW225" s="46"/>
      <c r="EX225" s="46"/>
      <c r="EY225" s="46"/>
      <c r="EZ225" s="46"/>
      <c r="FA225" s="46"/>
      <c r="FB225" s="46"/>
      <c r="FC225" s="46"/>
      <c r="FD225" s="46"/>
      <c r="FE225" s="46"/>
      <c r="FF225" s="46"/>
      <c r="FG225" s="46"/>
      <c r="FH225" s="46"/>
      <c r="FI225" s="46"/>
      <c r="FJ225" s="46"/>
      <c r="FK225" s="46"/>
      <c r="FL225" s="46"/>
      <c r="FM225" s="46"/>
      <c r="FN225" s="46"/>
      <c r="FO225" s="46"/>
      <c r="FP225" s="46"/>
      <c r="FQ225" s="46"/>
      <c r="FR225" s="46"/>
      <c r="FS225" s="46"/>
      <c r="FT225" s="46"/>
      <c r="FU225" s="46"/>
      <c r="FV225" s="46"/>
      <c r="FW225" s="46"/>
      <c r="FX225" s="46"/>
      <c r="FY225" s="46"/>
      <c r="FZ225" s="46"/>
      <c r="GA225" s="46"/>
      <c r="GB225" s="46"/>
      <c r="GC225" s="46"/>
      <c r="GD225" s="46"/>
      <c r="GE225" s="46"/>
      <c r="GF225" s="46"/>
      <c r="GG225" s="46"/>
      <c r="GH225" s="46"/>
      <c r="GI225" s="46"/>
      <c r="GJ225" s="46"/>
      <c r="GK225" s="46"/>
      <c r="GL225" s="46"/>
      <c r="GM225" s="46"/>
      <c r="GN225" s="46"/>
      <c r="GO225" s="46"/>
      <c r="GP225" s="46"/>
      <c r="GQ225" s="46"/>
      <c r="GR225" s="46"/>
      <c r="GS225" s="46"/>
      <c r="GT225" s="46"/>
      <c r="GU225" s="46"/>
      <c r="GV225" s="46"/>
      <c r="GW225" s="46"/>
      <c r="GX225" s="46"/>
      <c r="GY225" s="46"/>
      <c r="GZ225" s="46"/>
      <c r="HA225" s="46"/>
      <c r="HB225" s="46"/>
      <c r="HC225" s="46"/>
      <c r="HD225" s="46"/>
      <c r="HE225" s="46"/>
      <c r="HF225" s="46"/>
      <c r="HG225" s="46"/>
      <c r="HH225" s="46"/>
      <c r="HI225" s="46"/>
      <c r="HJ225" s="46"/>
      <c r="HK225" s="46"/>
      <c r="HL225" s="46"/>
      <c r="HM225" s="46"/>
      <c r="HN225" s="46"/>
      <c r="HO225" s="46"/>
      <c r="HP225" s="46"/>
      <c r="HQ225" s="46"/>
      <c r="HR225" s="46"/>
      <c r="HS225" s="46"/>
      <c r="HT225" s="46"/>
      <c r="HU225" s="46"/>
      <c r="HV225" s="46"/>
      <c r="HW225" s="46"/>
      <c r="HX225" s="46"/>
      <c r="HY225" s="46"/>
      <c r="HZ225" s="46"/>
      <c r="IA225" s="46"/>
      <c r="IB225" s="46"/>
      <c r="IC225" s="46"/>
      <c r="ID225" s="46"/>
      <c r="IE225" s="46"/>
      <c r="IF225" s="46"/>
      <c r="IG225" s="46"/>
      <c r="IH225" s="46"/>
      <c r="II225" s="46"/>
      <c r="IJ225" s="46"/>
      <c r="IK225" s="46"/>
      <c r="IL225" s="46"/>
      <c r="IM225" s="46"/>
      <c r="IN225" s="46"/>
      <c r="IO225" s="46"/>
      <c r="IP225" s="46"/>
      <c r="IQ225" s="46"/>
      <c r="IR225" s="46"/>
      <c r="IS225" s="46"/>
      <c r="IT225" s="46"/>
      <c r="IU225" s="46"/>
    </row>
    <row r="226" spans="1:255" s="106" customFormat="1" ht="16.5" customHeight="1" x14ac:dyDescent="0.2">
      <c r="A226" s="75">
        <v>207</v>
      </c>
      <c r="B226" s="89">
        <f t="shared" si="78"/>
        <v>56.69</v>
      </c>
      <c r="C226" s="463">
        <v>23653</v>
      </c>
      <c r="D226" s="411">
        <f t="shared" si="63"/>
        <v>5006.8089610160523</v>
      </c>
      <c r="E226" s="333">
        <f t="shared" si="66"/>
        <v>1692.3014288234256</v>
      </c>
      <c r="F226" s="351">
        <f t="shared" si="67"/>
        <v>100.13617922032105</v>
      </c>
      <c r="G226" s="407">
        <v>68</v>
      </c>
      <c r="H226" s="429">
        <f t="shared" si="68"/>
        <v>6867.2465690597983</v>
      </c>
      <c r="I226" s="102">
        <f t="shared" si="69"/>
        <v>3.6514000000000002</v>
      </c>
      <c r="J226" s="94">
        <f t="shared" si="62"/>
        <v>75.59</v>
      </c>
      <c r="K226" s="463">
        <v>23653</v>
      </c>
      <c r="L226" s="411">
        <f t="shared" si="64"/>
        <v>3754.9411297790712</v>
      </c>
      <c r="M226" s="333">
        <f t="shared" si="70"/>
        <v>1269.1701018653259</v>
      </c>
      <c r="N226" s="351">
        <f t="shared" si="71"/>
        <v>75.098822595581424</v>
      </c>
      <c r="O226" s="435">
        <v>41</v>
      </c>
      <c r="P226" s="429">
        <f t="shared" si="72"/>
        <v>5140.2100542399785</v>
      </c>
      <c r="Q226" s="102">
        <f t="shared" si="73"/>
        <v>2.7385000000000002</v>
      </c>
      <c r="R226" s="93">
        <f t="shared" si="79"/>
        <v>226.77</v>
      </c>
      <c r="S226" s="463">
        <v>23653</v>
      </c>
      <c r="T226" s="411">
        <f t="shared" si="65"/>
        <v>1251.6470432596902</v>
      </c>
      <c r="U226" s="417">
        <f t="shared" si="74"/>
        <v>423.05670062177524</v>
      </c>
      <c r="V226" s="351">
        <f t="shared" si="75"/>
        <v>25.032940865193805</v>
      </c>
      <c r="W226" s="435">
        <v>27</v>
      </c>
      <c r="X226" s="429">
        <f t="shared" si="76"/>
        <v>1726.7366847466592</v>
      </c>
      <c r="Y226" s="102">
        <f t="shared" si="77"/>
        <v>0.91279999999999994</v>
      </c>
      <c r="Z226" s="46"/>
      <c r="AZ226" s="46"/>
      <c r="BA226" s="46"/>
      <c r="BB226" s="46"/>
      <c r="BC226" s="46"/>
      <c r="BD226" s="46"/>
      <c r="BE226" s="46"/>
      <c r="BF226" s="46"/>
      <c r="BG226" s="46"/>
      <c r="BH226" s="46"/>
      <c r="BI226" s="46"/>
      <c r="BJ226" s="46"/>
      <c r="BK226" s="46"/>
      <c r="BL226" s="46"/>
      <c r="BM226" s="46"/>
      <c r="BN226" s="46"/>
      <c r="BO226" s="46"/>
      <c r="BP226" s="46"/>
      <c r="BQ226" s="46"/>
      <c r="BR226" s="46"/>
      <c r="BS226" s="46"/>
      <c r="BT226" s="46"/>
      <c r="BU226" s="46"/>
      <c r="BV226" s="46"/>
      <c r="BW226" s="46"/>
      <c r="BX226" s="46"/>
      <c r="BY226" s="46"/>
      <c r="BZ226" s="46"/>
      <c r="CA226" s="46"/>
      <c r="CB226" s="46"/>
      <c r="CC226" s="46"/>
      <c r="CD226" s="46"/>
      <c r="CE226" s="46"/>
      <c r="CF226" s="46"/>
      <c r="CG226" s="46"/>
      <c r="CH226" s="46"/>
      <c r="CI226" s="46"/>
      <c r="CJ226" s="46"/>
      <c r="CK226" s="46"/>
      <c r="CL226" s="46"/>
      <c r="CM226" s="46"/>
      <c r="CN226" s="46"/>
      <c r="CO226" s="46"/>
      <c r="CP226" s="46"/>
      <c r="CQ226" s="46"/>
      <c r="CR226" s="46"/>
      <c r="CS226" s="46"/>
      <c r="CT226" s="46"/>
      <c r="CU226" s="46"/>
      <c r="CV226" s="46"/>
      <c r="CW226" s="46"/>
      <c r="CX226" s="46"/>
      <c r="CY226" s="46"/>
      <c r="CZ226" s="46"/>
      <c r="DA226" s="46"/>
      <c r="DB226" s="46"/>
      <c r="DC226" s="46"/>
      <c r="DD226" s="46"/>
      <c r="DE226" s="46"/>
      <c r="DF226" s="46"/>
      <c r="DG226" s="46"/>
      <c r="DH226" s="46"/>
      <c r="DI226" s="46"/>
      <c r="DJ226" s="46"/>
      <c r="DK226" s="46"/>
      <c r="DL226" s="46"/>
      <c r="DM226" s="46"/>
      <c r="DN226" s="46"/>
      <c r="DO226" s="46"/>
      <c r="DP226" s="46"/>
      <c r="DQ226" s="46"/>
      <c r="DR226" s="46"/>
      <c r="DS226" s="46"/>
      <c r="DT226" s="46"/>
      <c r="DU226" s="46"/>
      <c r="DV226" s="46"/>
      <c r="DW226" s="46"/>
      <c r="DX226" s="46"/>
      <c r="DY226" s="46"/>
      <c r="DZ226" s="46"/>
      <c r="EA226" s="46"/>
      <c r="EB226" s="46"/>
      <c r="EC226" s="46"/>
      <c r="ED226" s="46"/>
      <c r="EE226" s="46"/>
      <c r="EF226" s="46"/>
      <c r="EG226" s="46"/>
      <c r="EH226" s="46"/>
      <c r="EI226" s="46"/>
      <c r="EJ226" s="46"/>
      <c r="EK226" s="46"/>
      <c r="EL226" s="46"/>
      <c r="EM226" s="46"/>
      <c r="EN226" s="46"/>
      <c r="EO226" s="46"/>
      <c r="EP226" s="46"/>
      <c r="EQ226" s="46"/>
      <c r="ER226" s="46"/>
      <c r="ES226" s="46"/>
      <c r="ET226" s="46"/>
      <c r="EU226" s="46"/>
      <c r="EV226" s="46"/>
      <c r="EW226" s="46"/>
      <c r="EX226" s="46"/>
      <c r="EY226" s="46"/>
      <c r="EZ226" s="46"/>
      <c r="FA226" s="46"/>
      <c r="FB226" s="46"/>
      <c r="FC226" s="46"/>
      <c r="FD226" s="46"/>
      <c r="FE226" s="46"/>
      <c r="FF226" s="46"/>
      <c r="FG226" s="46"/>
      <c r="FH226" s="46"/>
      <c r="FI226" s="46"/>
      <c r="FJ226" s="46"/>
      <c r="FK226" s="46"/>
      <c r="FL226" s="46"/>
      <c r="FM226" s="46"/>
      <c r="FN226" s="46"/>
      <c r="FO226" s="46"/>
      <c r="FP226" s="46"/>
      <c r="FQ226" s="46"/>
      <c r="FR226" s="46"/>
      <c r="FS226" s="46"/>
      <c r="FT226" s="46"/>
      <c r="FU226" s="46"/>
      <c r="FV226" s="46"/>
      <c r="FW226" s="46"/>
      <c r="FX226" s="46"/>
      <c r="FY226" s="46"/>
      <c r="FZ226" s="46"/>
      <c r="GA226" s="46"/>
      <c r="GB226" s="46"/>
      <c r="GC226" s="46"/>
      <c r="GD226" s="46"/>
      <c r="GE226" s="46"/>
      <c r="GF226" s="46"/>
      <c r="GG226" s="46"/>
      <c r="GH226" s="46"/>
      <c r="GI226" s="46"/>
      <c r="GJ226" s="46"/>
      <c r="GK226" s="46"/>
      <c r="GL226" s="46"/>
      <c r="GM226" s="46"/>
      <c r="GN226" s="46"/>
      <c r="GO226" s="46"/>
      <c r="GP226" s="46"/>
      <c r="GQ226" s="46"/>
      <c r="GR226" s="46"/>
      <c r="GS226" s="46"/>
      <c r="GT226" s="46"/>
      <c r="GU226" s="46"/>
      <c r="GV226" s="46"/>
      <c r="GW226" s="46"/>
      <c r="GX226" s="46"/>
      <c r="GY226" s="46"/>
      <c r="GZ226" s="46"/>
      <c r="HA226" s="46"/>
      <c r="HB226" s="46"/>
      <c r="HC226" s="46"/>
      <c r="HD226" s="46"/>
      <c r="HE226" s="46"/>
      <c r="HF226" s="46"/>
      <c r="HG226" s="46"/>
      <c r="HH226" s="46"/>
      <c r="HI226" s="46"/>
      <c r="HJ226" s="46"/>
      <c r="HK226" s="46"/>
      <c r="HL226" s="46"/>
      <c r="HM226" s="46"/>
      <c r="HN226" s="46"/>
      <c r="HO226" s="46"/>
      <c r="HP226" s="46"/>
      <c r="HQ226" s="46"/>
      <c r="HR226" s="46"/>
      <c r="HS226" s="46"/>
      <c r="HT226" s="46"/>
      <c r="HU226" s="46"/>
      <c r="HV226" s="46"/>
      <c r="HW226" s="46"/>
      <c r="HX226" s="46"/>
      <c r="HY226" s="46"/>
      <c r="HZ226" s="46"/>
      <c r="IA226" s="46"/>
      <c r="IB226" s="46"/>
      <c r="IC226" s="46"/>
      <c r="ID226" s="46"/>
      <c r="IE226" s="46"/>
      <c r="IF226" s="46"/>
      <c r="IG226" s="46"/>
      <c r="IH226" s="46"/>
      <c r="II226" s="46"/>
      <c r="IJ226" s="46"/>
      <c r="IK226" s="46"/>
      <c r="IL226" s="46"/>
      <c r="IM226" s="46"/>
      <c r="IN226" s="46"/>
      <c r="IO226" s="46"/>
      <c r="IP226" s="46"/>
      <c r="IQ226" s="46"/>
      <c r="IR226" s="46"/>
      <c r="IS226" s="46"/>
      <c r="IT226" s="46"/>
      <c r="IU226" s="46"/>
    </row>
    <row r="227" spans="1:255" s="106" customFormat="1" ht="16.5" customHeight="1" x14ac:dyDescent="0.2">
      <c r="A227" s="75">
        <v>208</v>
      </c>
      <c r="B227" s="89">
        <f t="shared" si="78"/>
        <v>56.75</v>
      </c>
      <c r="C227" s="463">
        <v>23653</v>
      </c>
      <c r="D227" s="411">
        <f t="shared" si="63"/>
        <v>5001.5154185022029</v>
      </c>
      <c r="E227" s="333">
        <f t="shared" si="66"/>
        <v>1690.5122114537444</v>
      </c>
      <c r="F227" s="351">
        <f t="shared" si="67"/>
        <v>100.03030837004405</v>
      </c>
      <c r="G227" s="407">
        <v>68</v>
      </c>
      <c r="H227" s="429">
        <f t="shared" si="68"/>
        <v>6860.057938325991</v>
      </c>
      <c r="I227" s="102">
        <f t="shared" si="69"/>
        <v>3.6652</v>
      </c>
      <c r="J227" s="94">
        <f t="shared" si="62"/>
        <v>75.67</v>
      </c>
      <c r="K227" s="463">
        <v>23653</v>
      </c>
      <c r="L227" s="411">
        <f t="shared" si="64"/>
        <v>3750.9713228492137</v>
      </c>
      <c r="M227" s="333">
        <f t="shared" si="70"/>
        <v>1267.8283071230342</v>
      </c>
      <c r="N227" s="351">
        <f t="shared" si="71"/>
        <v>75.019426456984277</v>
      </c>
      <c r="O227" s="435">
        <v>41</v>
      </c>
      <c r="P227" s="429">
        <f t="shared" si="72"/>
        <v>5134.8190564292327</v>
      </c>
      <c r="Q227" s="102">
        <f t="shared" si="73"/>
        <v>2.7488000000000001</v>
      </c>
      <c r="R227" s="93">
        <f t="shared" si="79"/>
        <v>227</v>
      </c>
      <c r="S227" s="463">
        <v>23653</v>
      </c>
      <c r="T227" s="411">
        <f t="shared" si="65"/>
        <v>1250.3788546255507</v>
      </c>
      <c r="U227" s="417">
        <f t="shared" si="74"/>
        <v>422.6280528634361</v>
      </c>
      <c r="V227" s="351">
        <f t="shared" si="75"/>
        <v>25.007577092511013</v>
      </c>
      <c r="W227" s="435">
        <v>27</v>
      </c>
      <c r="X227" s="429">
        <f t="shared" si="76"/>
        <v>1725.0144845814978</v>
      </c>
      <c r="Y227" s="102">
        <f t="shared" si="77"/>
        <v>0.9163</v>
      </c>
      <c r="Z227" s="46"/>
      <c r="AZ227" s="46"/>
      <c r="BA227" s="46"/>
      <c r="BB227" s="46"/>
      <c r="BC227" s="46"/>
      <c r="BD227" s="46"/>
      <c r="BE227" s="46"/>
      <c r="BF227" s="46"/>
      <c r="BG227" s="46"/>
      <c r="BH227" s="46"/>
      <c r="BI227" s="46"/>
      <c r="BJ227" s="46"/>
      <c r="BK227" s="46"/>
      <c r="BL227" s="46"/>
      <c r="BM227" s="46"/>
      <c r="BN227" s="46"/>
      <c r="BO227" s="46"/>
      <c r="BP227" s="46"/>
      <c r="BQ227" s="46"/>
      <c r="BR227" s="46"/>
      <c r="BS227" s="46"/>
      <c r="BT227" s="46"/>
      <c r="BU227" s="46"/>
      <c r="BV227" s="46"/>
      <c r="BW227" s="46"/>
      <c r="BX227" s="46"/>
      <c r="BY227" s="46"/>
      <c r="BZ227" s="46"/>
      <c r="CA227" s="46"/>
      <c r="CB227" s="46"/>
      <c r="CC227" s="46"/>
      <c r="CD227" s="46"/>
      <c r="CE227" s="46"/>
      <c r="CF227" s="46"/>
      <c r="CG227" s="46"/>
      <c r="CH227" s="46"/>
      <c r="CI227" s="46"/>
      <c r="CJ227" s="46"/>
      <c r="CK227" s="46"/>
      <c r="CL227" s="46"/>
      <c r="CM227" s="46"/>
      <c r="CN227" s="46"/>
      <c r="CO227" s="46"/>
      <c r="CP227" s="46"/>
      <c r="CQ227" s="46"/>
      <c r="CR227" s="46"/>
      <c r="CS227" s="46"/>
      <c r="CT227" s="46"/>
      <c r="CU227" s="46"/>
      <c r="CV227" s="46"/>
      <c r="CW227" s="46"/>
      <c r="CX227" s="46"/>
      <c r="CY227" s="46"/>
      <c r="CZ227" s="46"/>
      <c r="DA227" s="46"/>
      <c r="DB227" s="46"/>
      <c r="DC227" s="46"/>
      <c r="DD227" s="46"/>
      <c r="DE227" s="46"/>
      <c r="DF227" s="46"/>
      <c r="DG227" s="46"/>
      <c r="DH227" s="46"/>
      <c r="DI227" s="46"/>
      <c r="DJ227" s="46"/>
      <c r="DK227" s="46"/>
      <c r="DL227" s="46"/>
      <c r="DM227" s="46"/>
      <c r="DN227" s="46"/>
      <c r="DO227" s="46"/>
      <c r="DP227" s="46"/>
      <c r="DQ227" s="46"/>
      <c r="DR227" s="46"/>
      <c r="DS227" s="46"/>
      <c r="DT227" s="46"/>
      <c r="DU227" s="46"/>
      <c r="DV227" s="46"/>
      <c r="DW227" s="46"/>
      <c r="DX227" s="46"/>
      <c r="DY227" s="46"/>
      <c r="DZ227" s="46"/>
      <c r="EA227" s="46"/>
      <c r="EB227" s="46"/>
      <c r="EC227" s="46"/>
      <c r="ED227" s="46"/>
      <c r="EE227" s="46"/>
      <c r="EF227" s="46"/>
      <c r="EG227" s="46"/>
      <c r="EH227" s="46"/>
      <c r="EI227" s="46"/>
      <c r="EJ227" s="46"/>
      <c r="EK227" s="46"/>
      <c r="EL227" s="46"/>
      <c r="EM227" s="46"/>
      <c r="EN227" s="46"/>
      <c r="EO227" s="46"/>
      <c r="EP227" s="46"/>
      <c r="EQ227" s="46"/>
      <c r="ER227" s="46"/>
      <c r="ES227" s="46"/>
      <c r="ET227" s="46"/>
      <c r="EU227" s="46"/>
      <c r="EV227" s="46"/>
      <c r="EW227" s="46"/>
      <c r="EX227" s="46"/>
      <c r="EY227" s="46"/>
      <c r="EZ227" s="46"/>
      <c r="FA227" s="46"/>
      <c r="FB227" s="46"/>
      <c r="FC227" s="46"/>
      <c r="FD227" s="46"/>
      <c r="FE227" s="46"/>
      <c r="FF227" s="46"/>
      <c r="FG227" s="46"/>
      <c r="FH227" s="46"/>
      <c r="FI227" s="46"/>
      <c r="FJ227" s="46"/>
      <c r="FK227" s="46"/>
      <c r="FL227" s="46"/>
      <c r="FM227" s="46"/>
      <c r="FN227" s="46"/>
      <c r="FO227" s="46"/>
      <c r="FP227" s="46"/>
      <c r="FQ227" s="46"/>
      <c r="FR227" s="46"/>
      <c r="FS227" s="46"/>
      <c r="FT227" s="46"/>
      <c r="FU227" s="46"/>
      <c r="FV227" s="46"/>
      <c r="FW227" s="46"/>
      <c r="FX227" s="46"/>
      <c r="FY227" s="46"/>
      <c r="FZ227" s="46"/>
      <c r="GA227" s="46"/>
      <c r="GB227" s="46"/>
      <c r="GC227" s="46"/>
      <c r="GD227" s="46"/>
      <c r="GE227" s="46"/>
      <c r="GF227" s="46"/>
      <c r="GG227" s="46"/>
      <c r="GH227" s="46"/>
      <c r="GI227" s="46"/>
      <c r="GJ227" s="46"/>
      <c r="GK227" s="46"/>
      <c r="GL227" s="46"/>
      <c r="GM227" s="46"/>
      <c r="GN227" s="46"/>
      <c r="GO227" s="46"/>
      <c r="GP227" s="46"/>
      <c r="GQ227" s="46"/>
      <c r="GR227" s="46"/>
      <c r="GS227" s="46"/>
      <c r="GT227" s="46"/>
      <c r="GU227" s="46"/>
      <c r="GV227" s="46"/>
      <c r="GW227" s="46"/>
      <c r="GX227" s="46"/>
      <c r="GY227" s="46"/>
      <c r="GZ227" s="46"/>
      <c r="HA227" s="46"/>
      <c r="HB227" s="46"/>
      <c r="HC227" s="46"/>
      <c r="HD227" s="46"/>
      <c r="HE227" s="46"/>
      <c r="HF227" s="46"/>
      <c r="HG227" s="46"/>
      <c r="HH227" s="46"/>
      <c r="HI227" s="46"/>
      <c r="HJ227" s="46"/>
      <c r="HK227" s="46"/>
      <c r="HL227" s="46"/>
      <c r="HM227" s="46"/>
      <c r="HN227" s="46"/>
      <c r="HO227" s="46"/>
      <c r="HP227" s="46"/>
      <c r="HQ227" s="46"/>
      <c r="HR227" s="46"/>
      <c r="HS227" s="46"/>
      <c r="HT227" s="46"/>
      <c r="HU227" s="46"/>
      <c r="HV227" s="46"/>
      <c r="HW227" s="46"/>
      <c r="HX227" s="46"/>
      <c r="HY227" s="46"/>
      <c r="HZ227" s="46"/>
      <c r="IA227" s="46"/>
      <c r="IB227" s="46"/>
      <c r="IC227" s="46"/>
      <c r="ID227" s="46"/>
      <c r="IE227" s="46"/>
      <c r="IF227" s="46"/>
      <c r="IG227" s="46"/>
      <c r="IH227" s="46"/>
      <c r="II227" s="46"/>
      <c r="IJ227" s="46"/>
      <c r="IK227" s="46"/>
      <c r="IL227" s="46"/>
      <c r="IM227" s="46"/>
      <c r="IN227" s="46"/>
      <c r="IO227" s="46"/>
      <c r="IP227" s="46"/>
      <c r="IQ227" s="46"/>
      <c r="IR227" s="46"/>
      <c r="IS227" s="46"/>
      <c r="IT227" s="46"/>
      <c r="IU227" s="46"/>
    </row>
    <row r="228" spans="1:255" s="46" customFormat="1" ht="16.5" customHeight="1" x14ac:dyDescent="0.2">
      <c r="A228" s="69">
        <v>209</v>
      </c>
      <c r="B228" s="89">
        <f t="shared" si="78"/>
        <v>56.81</v>
      </c>
      <c r="C228" s="462">
        <v>23653</v>
      </c>
      <c r="D228" s="412">
        <f t="shared" si="63"/>
        <v>4996.2330575602882</v>
      </c>
      <c r="E228" s="414">
        <f t="shared" si="66"/>
        <v>1688.7267734553773</v>
      </c>
      <c r="F228" s="337">
        <f t="shared" si="67"/>
        <v>99.924661151205768</v>
      </c>
      <c r="G228" s="409">
        <v>68</v>
      </c>
      <c r="H228" s="428">
        <f t="shared" si="68"/>
        <v>6852.8844921668706</v>
      </c>
      <c r="I228" s="92">
        <f t="shared" si="69"/>
        <v>3.6789000000000001</v>
      </c>
      <c r="J228" s="94">
        <f t="shared" si="62"/>
        <v>75.739999999999995</v>
      </c>
      <c r="K228" s="462">
        <v>23653</v>
      </c>
      <c r="L228" s="409">
        <f t="shared" si="64"/>
        <v>3747.5046210720893</v>
      </c>
      <c r="M228" s="414">
        <f t="shared" si="70"/>
        <v>1266.6565619223661</v>
      </c>
      <c r="N228" s="337">
        <f t="shared" si="71"/>
        <v>74.950092421441795</v>
      </c>
      <c r="O228" s="437">
        <v>41</v>
      </c>
      <c r="P228" s="428">
        <f t="shared" si="72"/>
        <v>5130.1112754158976</v>
      </c>
      <c r="Q228" s="92">
        <f t="shared" si="73"/>
        <v>2.7593999999999999</v>
      </c>
      <c r="R228" s="93">
        <f t="shared" si="79"/>
        <v>227.23</v>
      </c>
      <c r="S228" s="462">
        <v>23653</v>
      </c>
      <c r="T228" s="409">
        <f t="shared" si="65"/>
        <v>1249.1132332878583</v>
      </c>
      <c r="U228" s="395">
        <f t="shared" si="74"/>
        <v>422.20027285129606</v>
      </c>
      <c r="V228" s="337">
        <f t="shared" si="75"/>
        <v>24.982264665757167</v>
      </c>
      <c r="W228" s="437">
        <v>27</v>
      </c>
      <c r="X228" s="428">
        <f t="shared" si="76"/>
        <v>1723.2957708049116</v>
      </c>
      <c r="Y228" s="92">
        <f t="shared" si="77"/>
        <v>0.91979999999999995</v>
      </c>
    </row>
    <row r="229" spans="1:255" s="46" customFormat="1" ht="16.5" customHeight="1" x14ac:dyDescent="0.2">
      <c r="A229" s="83">
        <v>210</v>
      </c>
      <c r="B229" s="89">
        <f t="shared" si="78"/>
        <v>56.87</v>
      </c>
      <c r="C229" s="283">
        <v>23653</v>
      </c>
      <c r="D229" s="411">
        <f t="shared" si="63"/>
        <v>4990.9618427993664</v>
      </c>
      <c r="E229" s="342">
        <f t="shared" si="66"/>
        <v>1686.9451028661856</v>
      </c>
      <c r="F229" s="338">
        <f t="shared" si="67"/>
        <v>99.819236855987327</v>
      </c>
      <c r="G229" s="407">
        <v>68</v>
      </c>
      <c r="H229" s="425">
        <f t="shared" si="68"/>
        <v>6845.7261825215401</v>
      </c>
      <c r="I229" s="79">
        <f t="shared" si="69"/>
        <v>3.6926000000000001</v>
      </c>
      <c r="J229" s="94">
        <f t="shared" si="62"/>
        <v>75.819999999999993</v>
      </c>
      <c r="K229" s="283">
        <v>23653</v>
      </c>
      <c r="L229" s="407">
        <f t="shared" si="64"/>
        <v>3743.5505143761548</v>
      </c>
      <c r="M229" s="342">
        <f t="shared" si="70"/>
        <v>1265.3200738591402</v>
      </c>
      <c r="N229" s="338">
        <f t="shared" si="71"/>
        <v>74.871010287523092</v>
      </c>
      <c r="O229" s="435">
        <v>41</v>
      </c>
      <c r="P229" s="425">
        <f t="shared" si="72"/>
        <v>5124.7415985228181</v>
      </c>
      <c r="Q229" s="79">
        <f t="shared" si="73"/>
        <v>2.7696999999999998</v>
      </c>
      <c r="R229" s="93">
        <f t="shared" si="79"/>
        <v>227.46</v>
      </c>
      <c r="S229" s="283">
        <v>23653</v>
      </c>
      <c r="T229" s="407">
        <f t="shared" si="65"/>
        <v>1247.850171458718</v>
      </c>
      <c r="U229" s="387">
        <f t="shared" si="74"/>
        <v>421.77335795304663</v>
      </c>
      <c r="V229" s="338">
        <f t="shared" si="75"/>
        <v>24.95700342917436</v>
      </c>
      <c r="W229" s="435">
        <v>27</v>
      </c>
      <c r="X229" s="425">
        <f t="shared" si="76"/>
        <v>1721.580532840939</v>
      </c>
      <c r="Y229" s="79">
        <f t="shared" si="77"/>
        <v>0.92320000000000002</v>
      </c>
    </row>
    <row r="230" spans="1:255" s="46" customFormat="1" ht="16.5" customHeight="1" x14ac:dyDescent="0.2">
      <c r="A230" s="75">
        <v>211</v>
      </c>
      <c r="B230" s="89">
        <f t="shared" si="78"/>
        <v>56.92</v>
      </c>
      <c r="C230" s="283">
        <v>23653</v>
      </c>
      <c r="D230" s="411">
        <f t="shared" si="63"/>
        <v>4986.5776528460992</v>
      </c>
      <c r="E230" s="342">
        <f t="shared" si="66"/>
        <v>1685.4632466619814</v>
      </c>
      <c r="F230" s="338">
        <f t="shared" si="67"/>
        <v>99.731553056921982</v>
      </c>
      <c r="G230" s="407">
        <v>68</v>
      </c>
      <c r="H230" s="425">
        <f t="shared" si="68"/>
        <v>6839.7724525650028</v>
      </c>
      <c r="I230" s="79">
        <f t="shared" si="69"/>
        <v>3.7069999999999999</v>
      </c>
      <c r="J230" s="94">
        <f t="shared" si="62"/>
        <v>75.900000000000006</v>
      </c>
      <c r="K230" s="283">
        <v>23653</v>
      </c>
      <c r="L230" s="407">
        <f t="shared" si="64"/>
        <v>3739.604743083004</v>
      </c>
      <c r="M230" s="342">
        <f t="shared" si="70"/>
        <v>1263.9864031620552</v>
      </c>
      <c r="N230" s="338">
        <f t="shared" si="71"/>
        <v>74.792094861660075</v>
      </c>
      <c r="O230" s="435">
        <v>41</v>
      </c>
      <c r="P230" s="425">
        <f t="shared" si="72"/>
        <v>5119.3832411067197</v>
      </c>
      <c r="Q230" s="79">
        <f t="shared" si="73"/>
        <v>2.78</v>
      </c>
      <c r="R230" s="93">
        <f t="shared" si="79"/>
        <v>227.69</v>
      </c>
      <c r="S230" s="283">
        <v>23653</v>
      </c>
      <c r="T230" s="407">
        <f t="shared" si="65"/>
        <v>1246.5896613817033</v>
      </c>
      <c r="U230" s="387">
        <f t="shared" si="74"/>
        <v>421.34730554701565</v>
      </c>
      <c r="V230" s="338">
        <f t="shared" si="75"/>
        <v>24.931793227634067</v>
      </c>
      <c r="W230" s="435">
        <v>27</v>
      </c>
      <c r="X230" s="425">
        <f t="shared" si="76"/>
        <v>1719.8687601563529</v>
      </c>
      <c r="Y230" s="79">
        <f t="shared" si="77"/>
        <v>0.92669999999999997</v>
      </c>
    </row>
    <row r="231" spans="1:255" s="46" customFormat="1" ht="16.5" customHeight="1" x14ac:dyDescent="0.2">
      <c r="A231" s="75">
        <v>212</v>
      </c>
      <c r="B231" s="89">
        <f t="shared" si="78"/>
        <v>56.98</v>
      </c>
      <c r="C231" s="283">
        <v>23653</v>
      </c>
      <c r="D231" s="411">
        <f t="shared" si="63"/>
        <v>4981.3267813267812</v>
      </c>
      <c r="E231" s="342">
        <f t="shared" si="66"/>
        <v>1683.6884520884519</v>
      </c>
      <c r="F231" s="338">
        <f t="shared" si="67"/>
        <v>99.626535626535627</v>
      </c>
      <c r="G231" s="407">
        <v>68</v>
      </c>
      <c r="H231" s="425">
        <f t="shared" si="68"/>
        <v>6832.6417690417693</v>
      </c>
      <c r="I231" s="79">
        <f t="shared" si="69"/>
        <v>3.7206000000000001</v>
      </c>
      <c r="J231" s="94">
        <f t="shared" si="62"/>
        <v>75.97</v>
      </c>
      <c r="K231" s="283">
        <v>23653</v>
      </c>
      <c r="L231" s="407">
        <f t="shared" si="64"/>
        <v>3736.1590101355796</v>
      </c>
      <c r="M231" s="342">
        <f t="shared" si="70"/>
        <v>1262.8217454258258</v>
      </c>
      <c r="N231" s="338">
        <f t="shared" si="71"/>
        <v>74.723180202711589</v>
      </c>
      <c r="O231" s="435">
        <v>41</v>
      </c>
      <c r="P231" s="425">
        <f t="shared" si="72"/>
        <v>5114.703935764117</v>
      </c>
      <c r="Q231" s="79">
        <f t="shared" si="73"/>
        <v>2.7906</v>
      </c>
      <c r="R231" s="93">
        <f t="shared" si="79"/>
        <v>227.92</v>
      </c>
      <c r="S231" s="283">
        <v>23653</v>
      </c>
      <c r="T231" s="407">
        <f t="shared" si="65"/>
        <v>1245.3316953316953</v>
      </c>
      <c r="U231" s="387">
        <f t="shared" si="74"/>
        <v>420.92211302211297</v>
      </c>
      <c r="V231" s="338">
        <f t="shared" si="75"/>
        <v>24.906633906633907</v>
      </c>
      <c r="W231" s="435">
        <v>27</v>
      </c>
      <c r="X231" s="425">
        <f t="shared" si="76"/>
        <v>1718.1604422604423</v>
      </c>
      <c r="Y231" s="79">
        <f t="shared" si="77"/>
        <v>0.93020000000000003</v>
      </c>
    </row>
    <row r="232" spans="1:255" s="46" customFormat="1" ht="16.5" customHeight="1" x14ac:dyDescent="0.2">
      <c r="A232" s="75">
        <v>213</v>
      </c>
      <c r="B232" s="89">
        <f t="shared" si="78"/>
        <v>57.04</v>
      </c>
      <c r="C232" s="283">
        <v>23653</v>
      </c>
      <c r="D232" s="411">
        <f t="shared" si="63"/>
        <v>4976.086956521739</v>
      </c>
      <c r="E232" s="342">
        <f t="shared" si="66"/>
        <v>1681.9173913043476</v>
      </c>
      <c r="F232" s="338">
        <f t="shared" si="67"/>
        <v>99.521739130434781</v>
      </c>
      <c r="G232" s="407">
        <v>68</v>
      </c>
      <c r="H232" s="425">
        <f t="shared" si="68"/>
        <v>6825.5260869565218</v>
      </c>
      <c r="I232" s="79">
        <f t="shared" si="69"/>
        <v>3.7342</v>
      </c>
      <c r="J232" s="94">
        <f t="shared" si="62"/>
        <v>76.05</v>
      </c>
      <c r="K232" s="283">
        <v>23653</v>
      </c>
      <c r="L232" s="407">
        <f t="shared" si="64"/>
        <v>3732.2287968441815</v>
      </c>
      <c r="M232" s="342">
        <f t="shared" si="70"/>
        <v>1261.4933333333331</v>
      </c>
      <c r="N232" s="338">
        <f t="shared" si="71"/>
        <v>74.644575936883626</v>
      </c>
      <c r="O232" s="435">
        <v>41</v>
      </c>
      <c r="P232" s="425">
        <f t="shared" si="72"/>
        <v>5109.3667061143979</v>
      </c>
      <c r="Q232" s="79">
        <f t="shared" si="73"/>
        <v>2.8008000000000002</v>
      </c>
      <c r="R232" s="93">
        <f t="shared" si="79"/>
        <v>228.14</v>
      </c>
      <c r="S232" s="283">
        <v>23653</v>
      </c>
      <c r="T232" s="407">
        <f t="shared" si="65"/>
        <v>1244.1307968791093</v>
      </c>
      <c r="U232" s="387">
        <f t="shared" si="74"/>
        <v>420.51620934513892</v>
      </c>
      <c r="V232" s="338">
        <f t="shared" si="75"/>
        <v>24.882615937582187</v>
      </c>
      <c r="W232" s="435">
        <v>27</v>
      </c>
      <c r="X232" s="425">
        <f t="shared" si="76"/>
        <v>1716.5296221618305</v>
      </c>
      <c r="Y232" s="79">
        <f t="shared" si="77"/>
        <v>0.93359999999999999</v>
      </c>
    </row>
    <row r="233" spans="1:255" s="46" customFormat="1" ht="16.5" customHeight="1" x14ac:dyDescent="0.2">
      <c r="A233" s="75">
        <v>214</v>
      </c>
      <c r="B233" s="89">
        <f t="shared" si="78"/>
        <v>57.09</v>
      </c>
      <c r="C233" s="283">
        <v>23653</v>
      </c>
      <c r="D233" s="411">
        <f t="shared" si="63"/>
        <v>4971.7288491854961</v>
      </c>
      <c r="E233" s="342">
        <f t="shared" si="66"/>
        <v>1680.4443510246974</v>
      </c>
      <c r="F233" s="338">
        <f t="shared" si="67"/>
        <v>99.434576983709917</v>
      </c>
      <c r="G233" s="407">
        <v>68</v>
      </c>
      <c r="H233" s="425">
        <f t="shared" si="68"/>
        <v>6819.6077771939035</v>
      </c>
      <c r="I233" s="79">
        <f t="shared" si="69"/>
        <v>3.7484999999999999</v>
      </c>
      <c r="J233" s="94">
        <f t="shared" si="62"/>
        <v>76.12</v>
      </c>
      <c r="K233" s="283">
        <v>23653</v>
      </c>
      <c r="L233" s="407">
        <f t="shared" si="64"/>
        <v>3728.7966368891221</v>
      </c>
      <c r="M233" s="342">
        <f t="shared" si="70"/>
        <v>1260.3332632685231</v>
      </c>
      <c r="N233" s="338">
        <f t="shared" si="71"/>
        <v>74.575932737782438</v>
      </c>
      <c r="O233" s="435">
        <v>41</v>
      </c>
      <c r="P233" s="425">
        <f t="shared" si="72"/>
        <v>5104.7058328954281</v>
      </c>
      <c r="Q233" s="79">
        <f t="shared" si="73"/>
        <v>2.8113999999999999</v>
      </c>
      <c r="R233" s="93">
        <f t="shared" si="79"/>
        <v>228.37</v>
      </c>
      <c r="S233" s="283">
        <v>23653</v>
      </c>
      <c r="T233" s="407">
        <f t="shared" si="65"/>
        <v>1242.8777860489554</v>
      </c>
      <c r="U233" s="387">
        <f t="shared" si="74"/>
        <v>420.09269168454688</v>
      </c>
      <c r="V233" s="338">
        <f t="shared" si="75"/>
        <v>24.857555720979107</v>
      </c>
      <c r="W233" s="435">
        <v>27</v>
      </c>
      <c r="X233" s="425">
        <f t="shared" si="76"/>
        <v>1714.8280334544813</v>
      </c>
      <c r="Y233" s="79">
        <f t="shared" si="77"/>
        <v>0.93710000000000004</v>
      </c>
    </row>
    <row r="234" spans="1:255" s="46" customFormat="1" ht="16.5" customHeight="1" x14ac:dyDescent="0.2">
      <c r="A234" s="75">
        <v>215</v>
      </c>
      <c r="B234" s="89">
        <f t="shared" si="78"/>
        <v>57.15</v>
      </c>
      <c r="C234" s="283">
        <v>23653</v>
      </c>
      <c r="D234" s="411">
        <f t="shared" si="63"/>
        <v>4966.5091863517064</v>
      </c>
      <c r="E234" s="342">
        <f t="shared" si="66"/>
        <v>1678.6801049868766</v>
      </c>
      <c r="F234" s="338">
        <f t="shared" si="67"/>
        <v>99.330183727034125</v>
      </c>
      <c r="G234" s="407">
        <v>68</v>
      </c>
      <c r="H234" s="425">
        <f t="shared" si="68"/>
        <v>6812.5194750656165</v>
      </c>
      <c r="I234" s="79">
        <f t="shared" si="69"/>
        <v>3.762</v>
      </c>
      <c r="J234" s="94">
        <f t="shared" si="62"/>
        <v>76.2</v>
      </c>
      <c r="K234" s="283">
        <v>23653</v>
      </c>
      <c r="L234" s="407">
        <f t="shared" si="64"/>
        <v>3724.8818897637798</v>
      </c>
      <c r="M234" s="342">
        <f t="shared" si="70"/>
        <v>1259.0100787401575</v>
      </c>
      <c r="N234" s="338">
        <f t="shared" si="71"/>
        <v>74.497637795275594</v>
      </c>
      <c r="O234" s="435">
        <v>41</v>
      </c>
      <c r="P234" s="425">
        <f t="shared" si="72"/>
        <v>5099.3896062992126</v>
      </c>
      <c r="Q234" s="79">
        <f t="shared" si="73"/>
        <v>2.8214999999999999</v>
      </c>
      <c r="R234" s="93">
        <f t="shared" si="79"/>
        <v>228.59</v>
      </c>
      <c r="S234" s="283">
        <v>23653</v>
      </c>
      <c r="T234" s="407">
        <f t="shared" si="65"/>
        <v>1241.6816133689138</v>
      </c>
      <c r="U234" s="387">
        <f t="shared" si="74"/>
        <v>419.68838531869284</v>
      </c>
      <c r="V234" s="338">
        <f t="shared" si="75"/>
        <v>24.833632267378277</v>
      </c>
      <c r="W234" s="435">
        <v>27</v>
      </c>
      <c r="X234" s="425">
        <f t="shared" si="76"/>
        <v>1713.2036309549849</v>
      </c>
      <c r="Y234" s="79">
        <f t="shared" si="77"/>
        <v>0.9405</v>
      </c>
    </row>
    <row r="235" spans="1:255" s="46" customFormat="1" ht="16.5" customHeight="1" x14ac:dyDescent="0.2">
      <c r="A235" s="75">
        <v>216</v>
      </c>
      <c r="B235" s="89">
        <f t="shared" si="78"/>
        <v>57.2</v>
      </c>
      <c r="C235" s="283">
        <v>23653</v>
      </c>
      <c r="D235" s="411">
        <f t="shared" si="63"/>
        <v>4962.1678321678319</v>
      </c>
      <c r="E235" s="342">
        <f t="shared" si="66"/>
        <v>1677.2127272727271</v>
      </c>
      <c r="F235" s="338">
        <f t="shared" si="67"/>
        <v>99.243356643356634</v>
      </c>
      <c r="G235" s="407">
        <v>68</v>
      </c>
      <c r="H235" s="425">
        <f t="shared" si="68"/>
        <v>6806.623916083915</v>
      </c>
      <c r="I235" s="79">
        <f t="shared" si="69"/>
        <v>3.7761999999999998</v>
      </c>
      <c r="J235" s="94">
        <f t="shared" si="62"/>
        <v>76.27</v>
      </c>
      <c r="K235" s="283">
        <v>23653</v>
      </c>
      <c r="L235" s="407">
        <f t="shared" si="64"/>
        <v>3721.4632227612428</v>
      </c>
      <c r="M235" s="342">
        <f t="shared" si="70"/>
        <v>1257.8545692932998</v>
      </c>
      <c r="N235" s="338">
        <f t="shared" si="71"/>
        <v>74.429264455224853</v>
      </c>
      <c r="O235" s="435">
        <v>41</v>
      </c>
      <c r="P235" s="425">
        <f t="shared" si="72"/>
        <v>5094.7470565097674</v>
      </c>
      <c r="Q235" s="79">
        <f t="shared" si="73"/>
        <v>2.8319999999999999</v>
      </c>
      <c r="R235" s="93">
        <f t="shared" si="79"/>
        <v>228.81</v>
      </c>
      <c r="S235" s="283">
        <v>23653</v>
      </c>
      <c r="T235" s="407">
        <f t="shared" si="65"/>
        <v>1240.4877409204141</v>
      </c>
      <c r="U235" s="387">
        <f t="shared" si="74"/>
        <v>419.28485643109991</v>
      </c>
      <c r="V235" s="338">
        <f t="shared" si="75"/>
        <v>24.809754818408283</v>
      </c>
      <c r="W235" s="435">
        <v>27</v>
      </c>
      <c r="X235" s="425">
        <f t="shared" si="76"/>
        <v>1711.5823521699222</v>
      </c>
      <c r="Y235" s="79">
        <f t="shared" si="77"/>
        <v>0.94399999999999995</v>
      </c>
    </row>
    <row r="236" spans="1:255" s="46" customFormat="1" ht="16.5" customHeight="1" x14ac:dyDescent="0.2">
      <c r="A236" s="75">
        <v>217</v>
      </c>
      <c r="B236" s="89">
        <f t="shared" si="78"/>
        <v>57.26</v>
      </c>
      <c r="C236" s="283">
        <v>23653</v>
      </c>
      <c r="D236" s="411">
        <f t="shared" si="63"/>
        <v>4956.9682151589241</v>
      </c>
      <c r="E236" s="342">
        <f t="shared" si="66"/>
        <v>1675.4552567237163</v>
      </c>
      <c r="F236" s="338">
        <f t="shared" si="67"/>
        <v>99.139364303178482</v>
      </c>
      <c r="G236" s="407">
        <v>68</v>
      </c>
      <c r="H236" s="425">
        <f t="shared" si="68"/>
        <v>6799.5628361858189</v>
      </c>
      <c r="I236" s="79">
        <f t="shared" si="69"/>
        <v>3.7896999999999998</v>
      </c>
      <c r="J236" s="94">
        <f t="shared" si="62"/>
        <v>76.349999999999994</v>
      </c>
      <c r="K236" s="283">
        <v>23653</v>
      </c>
      <c r="L236" s="407">
        <f t="shared" si="64"/>
        <v>3717.563850687623</v>
      </c>
      <c r="M236" s="342">
        <f t="shared" si="70"/>
        <v>1256.5365815324164</v>
      </c>
      <c r="N236" s="338">
        <f t="shared" si="71"/>
        <v>74.351277013752465</v>
      </c>
      <c r="O236" s="435">
        <v>41</v>
      </c>
      <c r="P236" s="425">
        <f t="shared" si="72"/>
        <v>5089.4517092337919</v>
      </c>
      <c r="Q236" s="79">
        <f t="shared" si="73"/>
        <v>2.8422000000000001</v>
      </c>
      <c r="R236" s="93">
        <f t="shared" si="79"/>
        <v>229.04</v>
      </c>
      <c r="S236" s="283">
        <v>23653</v>
      </c>
      <c r="T236" s="407">
        <f t="shared" si="65"/>
        <v>1239.242053789731</v>
      </c>
      <c r="U236" s="387">
        <f t="shared" si="74"/>
        <v>418.86381418092907</v>
      </c>
      <c r="V236" s="338">
        <f t="shared" si="75"/>
        <v>24.78484107579462</v>
      </c>
      <c r="W236" s="435">
        <v>27</v>
      </c>
      <c r="X236" s="425">
        <f t="shared" si="76"/>
        <v>1709.8907090464547</v>
      </c>
      <c r="Y236" s="79">
        <f t="shared" si="77"/>
        <v>0.94740000000000002</v>
      </c>
    </row>
    <row r="237" spans="1:255" s="46" customFormat="1" ht="16.5" customHeight="1" x14ac:dyDescent="0.2">
      <c r="A237" s="75">
        <v>218</v>
      </c>
      <c r="B237" s="89">
        <f t="shared" si="78"/>
        <v>57.31</v>
      </c>
      <c r="C237" s="283">
        <v>23653</v>
      </c>
      <c r="D237" s="411">
        <f t="shared" si="63"/>
        <v>4952.643517710696</v>
      </c>
      <c r="E237" s="342">
        <f t="shared" si="66"/>
        <v>1673.9935089862151</v>
      </c>
      <c r="F237" s="338">
        <f t="shared" si="67"/>
        <v>99.052870354213923</v>
      </c>
      <c r="G237" s="407">
        <v>68</v>
      </c>
      <c r="H237" s="425">
        <f t="shared" si="68"/>
        <v>6793.6898970511256</v>
      </c>
      <c r="I237" s="79">
        <f t="shared" si="69"/>
        <v>3.8039000000000001</v>
      </c>
      <c r="J237" s="94">
        <f t="shared" si="62"/>
        <v>76.42</v>
      </c>
      <c r="K237" s="283">
        <v>23653</v>
      </c>
      <c r="L237" s="407">
        <f t="shared" si="64"/>
        <v>3714.1585972258572</v>
      </c>
      <c r="M237" s="342">
        <f t="shared" si="70"/>
        <v>1255.3856058623396</v>
      </c>
      <c r="N237" s="338">
        <f t="shared" si="71"/>
        <v>74.28317194451715</v>
      </c>
      <c r="O237" s="435">
        <v>41</v>
      </c>
      <c r="P237" s="425">
        <f t="shared" si="72"/>
        <v>5084.8273750327144</v>
      </c>
      <c r="Q237" s="79">
        <f t="shared" si="73"/>
        <v>2.8527</v>
      </c>
      <c r="R237" s="93">
        <f t="shared" si="79"/>
        <v>229.26</v>
      </c>
      <c r="S237" s="283">
        <v>23653</v>
      </c>
      <c r="T237" s="407">
        <f t="shared" si="65"/>
        <v>1238.0528657419525</v>
      </c>
      <c r="U237" s="387">
        <f t="shared" si="74"/>
        <v>418.46186862077991</v>
      </c>
      <c r="V237" s="338">
        <f t="shared" si="75"/>
        <v>24.76105731483905</v>
      </c>
      <c r="W237" s="435">
        <v>27</v>
      </c>
      <c r="X237" s="425">
        <f t="shared" si="76"/>
        <v>1708.2757916775713</v>
      </c>
      <c r="Y237" s="79">
        <f t="shared" si="77"/>
        <v>0.95089999999999997</v>
      </c>
    </row>
    <row r="238" spans="1:255" s="46" customFormat="1" ht="16.5" customHeight="1" x14ac:dyDescent="0.2">
      <c r="A238" s="75">
        <v>219</v>
      </c>
      <c r="B238" s="89">
        <f t="shared" si="78"/>
        <v>57.37</v>
      </c>
      <c r="C238" s="283">
        <v>23653</v>
      </c>
      <c r="D238" s="411">
        <f t="shared" si="63"/>
        <v>4947.4638312706993</v>
      </c>
      <c r="E238" s="342">
        <f t="shared" si="66"/>
        <v>1672.2427749694962</v>
      </c>
      <c r="F238" s="338">
        <f t="shared" si="67"/>
        <v>98.949276625413987</v>
      </c>
      <c r="G238" s="407">
        <v>68</v>
      </c>
      <c r="H238" s="425">
        <f t="shared" si="68"/>
        <v>6786.6558828656098</v>
      </c>
      <c r="I238" s="79">
        <f t="shared" si="69"/>
        <v>3.8172999999999999</v>
      </c>
      <c r="J238" s="94">
        <f t="shared" si="62"/>
        <v>76.489999999999995</v>
      </c>
      <c r="K238" s="283">
        <v>23653</v>
      </c>
      <c r="L238" s="407">
        <f t="shared" si="64"/>
        <v>3710.7595764152179</v>
      </c>
      <c r="M238" s="342">
        <f t="shared" si="70"/>
        <v>1254.2367368283435</v>
      </c>
      <c r="N238" s="338">
        <f t="shared" si="71"/>
        <v>74.215191528304359</v>
      </c>
      <c r="O238" s="435">
        <v>41</v>
      </c>
      <c r="P238" s="425">
        <f t="shared" si="72"/>
        <v>5080.2115047718662</v>
      </c>
      <c r="Q238" s="79">
        <f t="shared" si="73"/>
        <v>2.8631000000000002</v>
      </c>
      <c r="R238" s="93">
        <f t="shared" si="79"/>
        <v>229.48</v>
      </c>
      <c r="S238" s="283">
        <v>23653</v>
      </c>
      <c r="T238" s="407">
        <f t="shared" si="65"/>
        <v>1236.8659578176748</v>
      </c>
      <c r="U238" s="387">
        <f t="shared" si="74"/>
        <v>418.06069374237404</v>
      </c>
      <c r="V238" s="338">
        <f t="shared" si="75"/>
        <v>24.737319156353497</v>
      </c>
      <c r="W238" s="435">
        <v>27</v>
      </c>
      <c r="X238" s="425">
        <f t="shared" si="76"/>
        <v>1706.6639707164024</v>
      </c>
      <c r="Y238" s="79">
        <f t="shared" si="77"/>
        <v>0.95430000000000004</v>
      </c>
    </row>
    <row r="239" spans="1:255" s="46" customFormat="1" ht="16.5" customHeight="1" x14ac:dyDescent="0.2">
      <c r="A239" s="83">
        <v>220</v>
      </c>
      <c r="B239" s="89">
        <f t="shared" si="78"/>
        <v>57.42</v>
      </c>
      <c r="C239" s="283">
        <v>23653</v>
      </c>
      <c r="D239" s="411">
        <f t="shared" si="63"/>
        <v>4943.1556948798334</v>
      </c>
      <c r="E239" s="342">
        <f t="shared" si="66"/>
        <v>1670.7866248693836</v>
      </c>
      <c r="F239" s="338">
        <f t="shared" si="67"/>
        <v>98.863113897596676</v>
      </c>
      <c r="G239" s="407">
        <v>68</v>
      </c>
      <c r="H239" s="425">
        <f t="shared" si="68"/>
        <v>6780.805433646814</v>
      </c>
      <c r="I239" s="79">
        <f t="shared" si="69"/>
        <v>3.8313999999999999</v>
      </c>
      <c r="J239" s="94">
        <f t="shared" si="62"/>
        <v>76.56</v>
      </c>
      <c r="K239" s="283">
        <v>23653</v>
      </c>
      <c r="L239" s="407">
        <f t="shared" si="64"/>
        <v>3707.3667711598746</v>
      </c>
      <c r="M239" s="342">
        <f t="shared" si="70"/>
        <v>1253.0899686520374</v>
      </c>
      <c r="N239" s="338">
        <f t="shared" si="71"/>
        <v>74.147335423197489</v>
      </c>
      <c r="O239" s="435">
        <v>41</v>
      </c>
      <c r="P239" s="425">
        <f t="shared" si="72"/>
        <v>5075.60407523511</v>
      </c>
      <c r="Q239" s="79">
        <f t="shared" si="73"/>
        <v>2.8736000000000002</v>
      </c>
      <c r="R239" s="93">
        <f t="shared" si="79"/>
        <v>229.69</v>
      </c>
      <c r="S239" s="283">
        <v>23653</v>
      </c>
      <c r="T239" s="407">
        <f t="shared" si="65"/>
        <v>1235.7351212503809</v>
      </c>
      <c r="U239" s="387">
        <f t="shared" si="74"/>
        <v>417.67847098262871</v>
      </c>
      <c r="V239" s="338">
        <f t="shared" si="75"/>
        <v>24.714702425007619</v>
      </c>
      <c r="W239" s="435">
        <v>27</v>
      </c>
      <c r="X239" s="425">
        <f t="shared" si="76"/>
        <v>1705.1282946580172</v>
      </c>
      <c r="Y239" s="79">
        <f t="shared" si="77"/>
        <v>0.95779999999999998</v>
      </c>
    </row>
    <row r="240" spans="1:255" s="46" customFormat="1" ht="16.5" customHeight="1" x14ac:dyDescent="0.2">
      <c r="A240" s="69">
        <v>221</v>
      </c>
      <c r="B240" s="89">
        <f t="shared" si="78"/>
        <v>57.48</v>
      </c>
      <c r="C240" s="283">
        <v>23653</v>
      </c>
      <c r="D240" s="411">
        <f t="shared" si="63"/>
        <v>4937.9958246346559</v>
      </c>
      <c r="E240" s="342">
        <f t="shared" si="66"/>
        <v>1669.0425887265135</v>
      </c>
      <c r="F240" s="338">
        <f t="shared" si="67"/>
        <v>98.759916492693122</v>
      </c>
      <c r="G240" s="407">
        <v>68</v>
      </c>
      <c r="H240" s="425">
        <f t="shared" si="68"/>
        <v>6773.7983298538629</v>
      </c>
      <c r="I240" s="79">
        <f t="shared" si="69"/>
        <v>3.8448000000000002</v>
      </c>
      <c r="J240" s="94">
        <f t="shared" si="62"/>
        <v>76.64</v>
      </c>
      <c r="K240" s="283">
        <v>23653</v>
      </c>
      <c r="L240" s="407">
        <f t="shared" si="64"/>
        <v>3703.4968684759915</v>
      </c>
      <c r="M240" s="342">
        <f t="shared" si="70"/>
        <v>1251.7819415448851</v>
      </c>
      <c r="N240" s="338">
        <f t="shared" si="71"/>
        <v>74.069937369519835</v>
      </c>
      <c r="O240" s="435">
        <v>41</v>
      </c>
      <c r="P240" s="425">
        <f t="shared" si="72"/>
        <v>5070.3487473903961</v>
      </c>
      <c r="Q240" s="79">
        <f t="shared" si="73"/>
        <v>2.8835999999999999</v>
      </c>
      <c r="R240" s="93">
        <f t="shared" si="79"/>
        <v>229.91</v>
      </c>
      <c r="S240" s="283">
        <v>23653</v>
      </c>
      <c r="T240" s="407">
        <f t="shared" si="65"/>
        <v>1234.5526510373625</v>
      </c>
      <c r="U240" s="387">
        <f t="shared" si="74"/>
        <v>417.2787960506285</v>
      </c>
      <c r="V240" s="338">
        <f t="shared" si="75"/>
        <v>24.691053020747251</v>
      </c>
      <c r="W240" s="435">
        <v>27</v>
      </c>
      <c r="X240" s="425">
        <f t="shared" si="76"/>
        <v>1703.5225001087381</v>
      </c>
      <c r="Y240" s="79">
        <f t="shared" si="77"/>
        <v>0.96120000000000005</v>
      </c>
    </row>
    <row r="241" spans="1:25" s="46" customFormat="1" ht="16.5" customHeight="1" x14ac:dyDescent="0.2">
      <c r="A241" s="75">
        <v>222</v>
      </c>
      <c r="B241" s="89">
        <f t="shared" si="78"/>
        <v>57.53</v>
      </c>
      <c r="C241" s="283">
        <v>23653</v>
      </c>
      <c r="D241" s="411">
        <f t="shared" si="63"/>
        <v>4933.7041543542491</v>
      </c>
      <c r="E241" s="342">
        <f t="shared" si="66"/>
        <v>1667.5920041717361</v>
      </c>
      <c r="F241" s="338">
        <f t="shared" si="67"/>
        <v>98.674083087084981</v>
      </c>
      <c r="G241" s="407">
        <v>68</v>
      </c>
      <c r="H241" s="425">
        <f t="shared" si="68"/>
        <v>6767.9702416130704</v>
      </c>
      <c r="I241" s="79">
        <f t="shared" si="69"/>
        <v>3.8589000000000002</v>
      </c>
      <c r="J241" s="94">
        <f t="shared" si="62"/>
        <v>76.709999999999994</v>
      </c>
      <c r="K241" s="283">
        <v>23653</v>
      </c>
      <c r="L241" s="407">
        <f t="shared" si="64"/>
        <v>3700.1173249902231</v>
      </c>
      <c r="M241" s="342">
        <f t="shared" si="70"/>
        <v>1250.6396558466952</v>
      </c>
      <c r="N241" s="338">
        <f t="shared" si="71"/>
        <v>74.00234649980446</v>
      </c>
      <c r="O241" s="435">
        <v>41</v>
      </c>
      <c r="P241" s="425">
        <f t="shared" si="72"/>
        <v>5065.7593273367229</v>
      </c>
      <c r="Q241" s="79">
        <f t="shared" si="73"/>
        <v>2.8940000000000001</v>
      </c>
      <c r="R241" s="93">
        <f t="shared" si="79"/>
        <v>230.13</v>
      </c>
      <c r="S241" s="283">
        <v>23653</v>
      </c>
      <c r="T241" s="407">
        <f t="shared" si="65"/>
        <v>1233.3724416634077</v>
      </c>
      <c r="U241" s="387">
        <f t="shared" si="74"/>
        <v>416.87988528223178</v>
      </c>
      <c r="V241" s="338">
        <f t="shared" si="75"/>
        <v>24.667448833268153</v>
      </c>
      <c r="W241" s="435">
        <v>27</v>
      </c>
      <c r="X241" s="425">
        <f t="shared" si="76"/>
        <v>1701.9197757789075</v>
      </c>
      <c r="Y241" s="79">
        <f t="shared" si="77"/>
        <v>0.9647</v>
      </c>
    </row>
    <row r="242" spans="1:25" s="46" customFormat="1" ht="16.5" customHeight="1" x14ac:dyDescent="0.2">
      <c r="A242" s="75">
        <v>223</v>
      </c>
      <c r="B242" s="89">
        <f t="shared" si="78"/>
        <v>57.59</v>
      </c>
      <c r="C242" s="283">
        <v>23653</v>
      </c>
      <c r="D242" s="411">
        <f t="shared" si="63"/>
        <v>4928.5639868032631</v>
      </c>
      <c r="E242" s="342">
        <f t="shared" si="66"/>
        <v>1665.8546275395029</v>
      </c>
      <c r="F242" s="338">
        <f t="shared" si="67"/>
        <v>98.571279736065264</v>
      </c>
      <c r="G242" s="407">
        <v>68</v>
      </c>
      <c r="H242" s="425">
        <f t="shared" si="68"/>
        <v>6760.9898940788316</v>
      </c>
      <c r="I242" s="79">
        <f t="shared" si="69"/>
        <v>3.8721999999999999</v>
      </c>
      <c r="J242" s="94">
        <f t="shared" si="62"/>
        <v>76.78</v>
      </c>
      <c r="K242" s="283">
        <v>23653</v>
      </c>
      <c r="L242" s="407">
        <f t="shared" si="64"/>
        <v>3696.7439437353478</v>
      </c>
      <c r="M242" s="342">
        <f t="shared" si="70"/>
        <v>1249.4994529825474</v>
      </c>
      <c r="N242" s="338">
        <f t="shared" si="71"/>
        <v>73.934878874706953</v>
      </c>
      <c r="O242" s="435">
        <v>41</v>
      </c>
      <c r="P242" s="425">
        <f t="shared" si="72"/>
        <v>5061.1782755926015</v>
      </c>
      <c r="Q242" s="79">
        <f t="shared" si="73"/>
        <v>2.9043999999999999</v>
      </c>
      <c r="R242" s="93">
        <f t="shared" si="79"/>
        <v>230.34</v>
      </c>
      <c r="S242" s="283">
        <v>23653</v>
      </c>
      <c r="T242" s="407">
        <f t="shared" si="65"/>
        <v>1232.2479812451159</v>
      </c>
      <c r="U242" s="387">
        <f t="shared" si="74"/>
        <v>416.49981766084909</v>
      </c>
      <c r="V242" s="338">
        <f t="shared" si="75"/>
        <v>24.644959624902317</v>
      </c>
      <c r="W242" s="435">
        <v>27</v>
      </c>
      <c r="X242" s="425">
        <f t="shared" si="76"/>
        <v>1700.3927585308672</v>
      </c>
      <c r="Y242" s="79">
        <f t="shared" si="77"/>
        <v>0.96809999999999996</v>
      </c>
    </row>
    <row r="243" spans="1:25" s="46" customFormat="1" ht="16.5" customHeight="1" x14ac:dyDescent="0.2">
      <c r="A243" s="75">
        <v>224</v>
      </c>
      <c r="B243" s="89">
        <f t="shared" si="78"/>
        <v>57.64</v>
      </c>
      <c r="C243" s="283">
        <v>23653</v>
      </c>
      <c r="D243" s="411">
        <f t="shared" si="63"/>
        <v>4924.2886884108257</v>
      </c>
      <c r="E243" s="342">
        <f t="shared" si="66"/>
        <v>1664.4095766828589</v>
      </c>
      <c r="F243" s="338">
        <f t="shared" si="67"/>
        <v>98.485773768216518</v>
      </c>
      <c r="G243" s="407">
        <v>68</v>
      </c>
      <c r="H243" s="425">
        <f t="shared" si="68"/>
        <v>6755.1840388619012</v>
      </c>
      <c r="I243" s="79">
        <f t="shared" si="69"/>
        <v>3.8862000000000001</v>
      </c>
      <c r="J243" s="94">
        <f t="shared" si="62"/>
        <v>76.849999999999994</v>
      </c>
      <c r="K243" s="283">
        <v>23653</v>
      </c>
      <c r="L243" s="407">
        <f t="shared" si="64"/>
        <v>3693.3767078724795</v>
      </c>
      <c r="M243" s="342">
        <f t="shared" si="70"/>
        <v>1248.361327260898</v>
      </c>
      <c r="N243" s="338">
        <f t="shared" si="71"/>
        <v>73.867534157449597</v>
      </c>
      <c r="O243" s="435">
        <v>41</v>
      </c>
      <c r="P243" s="425">
        <f t="shared" si="72"/>
        <v>5056.6055692908276</v>
      </c>
      <c r="Q243" s="79">
        <f t="shared" si="73"/>
        <v>2.9148000000000001</v>
      </c>
      <c r="R243" s="93">
        <f t="shared" si="79"/>
        <v>230.56</v>
      </c>
      <c r="S243" s="283">
        <v>23653</v>
      </c>
      <c r="T243" s="407">
        <f t="shared" si="65"/>
        <v>1231.0721721027064</v>
      </c>
      <c r="U243" s="387">
        <f t="shared" si="74"/>
        <v>416.10239417071472</v>
      </c>
      <c r="V243" s="338">
        <f t="shared" si="75"/>
        <v>24.621443442054129</v>
      </c>
      <c r="W243" s="435">
        <v>27</v>
      </c>
      <c r="X243" s="425">
        <f t="shared" si="76"/>
        <v>1698.7960097154753</v>
      </c>
      <c r="Y243" s="79">
        <f t="shared" si="77"/>
        <v>0.97150000000000003</v>
      </c>
    </row>
    <row r="244" spans="1:25" s="46" customFormat="1" ht="16.5" customHeight="1" x14ac:dyDescent="0.2">
      <c r="A244" s="75">
        <v>225</v>
      </c>
      <c r="B244" s="89">
        <f t="shared" si="78"/>
        <v>57.69</v>
      </c>
      <c r="C244" s="283">
        <v>23653</v>
      </c>
      <c r="D244" s="411">
        <f t="shared" si="63"/>
        <v>4920.0208008320333</v>
      </c>
      <c r="E244" s="342">
        <f t="shared" si="66"/>
        <v>1662.967030681227</v>
      </c>
      <c r="F244" s="338">
        <f t="shared" si="67"/>
        <v>98.400416016640662</v>
      </c>
      <c r="G244" s="407">
        <v>68</v>
      </c>
      <c r="H244" s="425">
        <f t="shared" si="68"/>
        <v>6749.3882475299006</v>
      </c>
      <c r="I244" s="79">
        <f t="shared" si="69"/>
        <v>3.9001999999999999</v>
      </c>
      <c r="J244" s="94">
        <f t="shared" si="62"/>
        <v>76.92</v>
      </c>
      <c r="K244" s="283">
        <v>23653</v>
      </c>
      <c r="L244" s="407">
        <f t="shared" si="64"/>
        <v>3690.015600624025</v>
      </c>
      <c r="M244" s="342">
        <f t="shared" si="70"/>
        <v>1247.2252730109203</v>
      </c>
      <c r="N244" s="338">
        <f t="shared" si="71"/>
        <v>73.800312012480504</v>
      </c>
      <c r="O244" s="435">
        <v>41</v>
      </c>
      <c r="P244" s="425">
        <f t="shared" si="72"/>
        <v>5052.0411856474257</v>
      </c>
      <c r="Q244" s="79">
        <f t="shared" si="73"/>
        <v>2.9251</v>
      </c>
      <c r="R244" s="93">
        <f t="shared" si="79"/>
        <v>230.77</v>
      </c>
      <c r="S244" s="283">
        <v>23653</v>
      </c>
      <c r="T244" s="407">
        <f t="shared" si="65"/>
        <v>1229.9519001603328</v>
      </c>
      <c r="U244" s="387">
        <f t="shared" si="74"/>
        <v>415.72374225419247</v>
      </c>
      <c r="V244" s="338">
        <f t="shared" si="75"/>
        <v>24.599038003206658</v>
      </c>
      <c r="W244" s="435">
        <v>27</v>
      </c>
      <c r="X244" s="425">
        <f t="shared" si="76"/>
        <v>1697.274680417732</v>
      </c>
      <c r="Y244" s="79">
        <f t="shared" si="77"/>
        <v>0.97499999999999998</v>
      </c>
    </row>
    <row r="245" spans="1:25" s="46" customFormat="1" ht="16.5" customHeight="1" x14ac:dyDescent="0.2">
      <c r="A245" s="75">
        <v>226</v>
      </c>
      <c r="B245" s="89">
        <f t="shared" si="78"/>
        <v>57.75</v>
      </c>
      <c r="C245" s="283">
        <v>23653</v>
      </c>
      <c r="D245" s="411">
        <f t="shared" si="63"/>
        <v>4914.909090909091</v>
      </c>
      <c r="E245" s="342">
        <f t="shared" si="66"/>
        <v>1661.2392727272727</v>
      </c>
      <c r="F245" s="338">
        <f t="shared" si="67"/>
        <v>98.298181818181817</v>
      </c>
      <c r="G245" s="407">
        <v>68</v>
      </c>
      <c r="H245" s="425">
        <f t="shared" si="68"/>
        <v>6742.4465454545452</v>
      </c>
      <c r="I245" s="79">
        <f t="shared" si="69"/>
        <v>3.9134000000000002</v>
      </c>
      <c r="J245" s="94">
        <f t="shared" si="62"/>
        <v>77</v>
      </c>
      <c r="K245" s="283">
        <v>23653</v>
      </c>
      <c r="L245" s="407">
        <f t="shared" si="64"/>
        <v>3686.181818181818</v>
      </c>
      <c r="M245" s="342">
        <f t="shared" si="70"/>
        <v>1245.9294545454543</v>
      </c>
      <c r="N245" s="338">
        <f t="shared" si="71"/>
        <v>73.723636363636359</v>
      </c>
      <c r="O245" s="435">
        <v>41</v>
      </c>
      <c r="P245" s="425">
        <f t="shared" si="72"/>
        <v>5046.8349090909087</v>
      </c>
      <c r="Q245" s="79">
        <f t="shared" si="73"/>
        <v>2.9350999999999998</v>
      </c>
      <c r="R245" s="93">
        <f t="shared" si="79"/>
        <v>230.99</v>
      </c>
      <c r="S245" s="283">
        <v>23653</v>
      </c>
      <c r="T245" s="407">
        <f t="shared" si="65"/>
        <v>1228.7804666868697</v>
      </c>
      <c r="U245" s="387">
        <f t="shared" si="74"/>
        <v>415.32779774016188</v>
      </c>
      <c r="V245" s="338">
        <f t="shared" si="75"/>
        <v>24.575609333737393</v>
      </c>
      <c r="W245" s="435">
        <v>27</v>
      </c>
      <c r="X245" s="425">
        <f t="shared" si="76"/>
        <v>1695.6838737607691</v>
      </c>
      <c r="Y245" s="79">
        <f t="shared" si="77"/>
        <v>0.97840000000000005</v>
      </c>
    </row>
    <row r="246" spans="1:25" s="46" customFormat="1" ht="16.5" customHeight="1" x14ac:dyDescent="0.2">
      <c r="A246" s="75">
        <v>227</v>
      </c>
      <c r="B246" s="89">
        <f t="shared" si="78"/>
        <v>57.8</v>
      </c>
      <c r="C246" s="283">
        <v>23653</v>
      </c>
      <c r="D246" s="411">
        <f t="shared" si="63"/>
        <v>4910.6574394463678</v>
      </c>
      <c r="E246" s="342">
        <f t="shared" si="66"/>
        <v>1659.8022145328721</v>
      </c>
      <c r="F246" s="338">
        <f t="shared" si="67"/>
        <v>98.213148788927356</v>
      </c>
      <c r="G246" s="407">
        <v>68</v>
      </c>
      <c r="H246" s="425">
        <f t="shared" si="68"/>
        <v>6736.6728027681675</v>
      </c>
      <c r="I246" s="79">
        <f t="shared" si="69"/>
        <v>3.9272999999999998</v>
      </c>
      <c r="J246" s="94">
        <f t="shared" si="62"/>
        <v>77.069999999999993</v>
      </c>
      <c r="K246" s="283">
        <v>23653</v>
      </c>
      <c r="L246" s="407">
        <f t="shared" si="64"/>
        <v>3682.8337874659405</v>
      </c>
      <c r="M246" s="342">
        <f t="shared" si="70"/>
        <v>1244.7978201634878</v>
      </c>
      <c r="N246" s="338">
        <f t="shared" si="71"/>
        <v>73.656675749318808</v>
      </c>
      <c r="O246" s="435">
        <v>41</v>
      </c>
      <c r="P246" s="425">
        <f t="shared" si="72"/>
        <v>5042.2882833787471</v>
      </c>
      <c r="Q246" s="79">
        <f t="shared" si="73"/>
        <v>2.9453999999999998</v>
      </c>
      <c r="R246" s="93">
        <f t="shared" si="79"/>
        <v>231.2</v>
      </c>
      <c r="S246" s="283">
        <v>23653</v>
      </c>
      <c r="T246" s="407">
        <f t="shared" si="65"/>
        <v>1227.6643598615919</v>
      </c>
      <c r="U246" s="387">
        <f t="shared" si="74"/>
        <v>414.95055363321802</v>
      </c>
      <c r="V246" s="338">
        <f t="shared" si="75"/>
        <v>24.553287197231839</v>
      </c>
      <c r="W246" s="435">
        <v>27</v>
      </c>
      <c r="X246" s="425">
        <f t="shared" si="76"/>
        <v>1694.1682006920419</v>
      </c>
      <c r="Y246" s="79">
        <f t="shared" si="77"/>
        <v>0.98180000000000001</v>
      </c>
    </row>
    <row r="247" spans="1:25" s="46" customFormat="1" ht="16.5" customHeight="1" x14ac:dyDescent="0.2">
      <c r="A247" s="75">
        <v>228</v>
      </c>
      <c r="B247" s="89">
        <f t="shared" si="78"/>
        <v>57.85</v>
      </c>
      <c r="C247" s="283">
        <v>23653</v>
      </c>
      <c r="D247" s="411">
        <f t="shared" si="63"/>
        <v>4906.4131374243725</v>
      </c>
      <c r="E247" s="342">
        <f t="shared" si="66"/>
        <v>1658.3676404494377</v>
      </c>
      <c r="F247" s="338">
        <f t="shared" si="67"/>
        <v>98.128262748487458</v>
      </c>
      <c r="G247" s="407">
        <v>68</v>
      </c>
      <c r="H247" s="425">
        <f t="shared" si="68"/>
        <v>6730.9090406222967</v>
      </c>
      <c r="I247" s="79">
        <f t="shared" si="69"/>
        <v>3.9411999999999998</v>
      </c>
      <c r="J247" s="94">
        <f t="shared" si="62"/>
        <v>77.14</v>
      </c>
      <c r="K247" s="283">
        <v>23653</v>
      </c>
      <c r="L247" s="407">
        <f t="shared" si="64"/>
        <v>3679.4918330308528</v>
      </c>
      <c r="M247" s="342">
        <f t="shared" si="70"/>
        <v>1243.6682395644282</v>
      </c>
      <c r="N247" s="338">
        <f t="shared" si="71"/>
        <v>73.589836660617053</v>
      </c>
      <c r="O247" s="435">
        <v>41</v>
      </c>
      <c r="P247" s="425">
        <f t="shared" si="72"/>
        <v>5037.7499092558983</v>
      </c>
      <c r="Q247" s="79">
        <f t="shared" si="73"/>
        <v>2.9557000000000002</v>
      </c>
      <c r="R247" s="93">
        <f t="shared" si="79"/>
        <v>231.41</v>
      </c>
      <c r="S247" s="283">
        <v>23653</v>
      </c>
      <c r="T247" s="407">
        <f t="shared" si="65"/>
        <v>1226.5502787260707</v>
      </c>
      <c r="U247" s="387">
        <f t="shared" si="74"/>
        <v>414.57399420941186</v>
      </c>
      <c r="V247" s="338">
        <f t="shared" si="75"/>
        <v>24.531005574521416</v>
      </c>
      <c r="W247" s="435">
        <v>27</v>
      </c>
      <c r="X247" s="425">
        <f t="shared" si="76"/>
        <v>1692.6552785100041</v>
      </c>
      <c r="Y247" s="79">
        <f t="shared" si="77"/>
        <v>0.98529999999999995</v>
      </c>
    </row>
    <row r="248" spans="1:25" s="46" customFormat="1" ht="16.5" customHeight="1" x14ac:dyDescent="0.2">
      <c r="A248" s="75">
        <v>229</v>
      </c>
      <c r="B248" s="89">
        <f t="shared" ref="B248:B279" si="80">ROUND(12*LN($A248)-7.3,2)</f>
        <v>57.9</v>
      </c>
      <c r="C248" s="283">
        <v>23653</v>
      </c>
      <c r="D248" s="411">
        <f t="shared" si="63"/>
        <v>4902.1761658031091</v>
      </c>
      <c r="E248" s="342">
        <f t="shared" si="66"/>
        <v>1656.9355440414508</v>
      </c>
      <c r="F248" s="338">
        <f t="shared" si="67"/>
        <v>98.043523316062192</v>
      </c>
      <c r="G248" s="407">
        <v>68</v>
      </c>
      <c r="H248" s="425">
        <f t="shared" si="68"/>
        <v>6725.1552331606226</v>
      </c>
      <c r="I248" s="79">
        <f t="shared" si="69"/>
        <v>3.9550999999999998</v>
      </c>
      <c r="J248" s="94">
        <f t="shared" si="62"/>
        <v>77.209999999999994</v>
      </c>
      <c r="K248" s="283">
        <v>23653</v>
      </c>
      <c r="L248" s="407">
        <f t="shared" si="64"/>
        <v>3676.1559383499552</v>
      </c>
      <c r="M248" s="342">
        <f t="shared" si="70"/>
        <v>1242.5407071622847</v>
      </c>
      <c r="N248" s="338">
        <f t="shared" si="71"/>
        <v>73.523118766999104</v>
      </c>
      <c r="O248" s="435">
        <v>41</v>
      </c>
      <c r="P248" s="425">
        <f t="shared" si="72"/>
        <v>5033.2197642792389</v>
      </c>
      <c r="Q248" s="79">
        <f t="shared" si="73"/>
        <v>2.9659</v>
      </c>
      <c r="R248" s="93">
        <f t="shared" ref="R248:R279" si="81">ROUND((12*LN($A248)-7.3)/0.25,2)</f>
        <v>231.62</v>
      </c>
      <c r="S248" s="283">
        <v>23653</v>
      </c>
      <c r="T248" s="407">
        <f t="shared" si="65"/>
        <v>1225.4382177704861</v>
      </c>
      <c r="U248" s="387">
        <f t="shared" si="74"/>
        <v>414.19811760642426</v>
      </c>
      <c r="V248" s="338">
        <f t="shared" si="75"/>
        <v>24.508764355409721</v>
      </c>
      <c r="W248" s="435">
        <v>27</v>
      </c>
      <c r="X248" s="425">
        <f t="shared" si="76"/>
        <v>1691.14509973232</v>
      </c>
      <c r="Y248" s="79">
        <f t="shared" si="77"/>
        <v>0.98870000000000002</v>
      </c>
    </row>
    <row r="249" spans="1:25" s="46" customFormat="1" ht="16.5" customHeight="1" x14ac:dyDescent="0.2">
      <c r="A249" s="109">
        <v>230</v>
      </c>
      <c r="B249" s="89">
        <f t="shared" si="80"/>
        <v>57.96</v>
      </c>
      <c r="C249" s="283">
        <v>23653</v>
      </c>
      <c r="D249" s="411">
        <f t="shared" si="63"/>
        <v>4897.101449275362</v>
      </c>
      <c r="E249" s="342">
        <f t="shared" si="66"/>
        <v>1655.2202898550722</v>
      </c>
      <c r="F249" s="338">
        <f t="shared" si="67"/>
        <v>97.94202898550725</v>
      </c>
      <c r="G249" s="407">
        <v>68</v>
      </c>
      <c r="H249" s="425">
        <f t="shared" si="68"/>
        <v>6718.2637681159413</v>
      </c>
      <c r="I249" s="79">
        <f t="shared" si="69"/>
        <v>3.9683000000000002</v>
      </c>
      <c r="J249" s="94">
        <f t="shared" ref="J249:J312" si="82">ROUND((12*LN(A249)-7.3)/0.75,2)</f>
        <v>77.28</v>
      </c>
      <c r="K249" s="283">
        <v>23653</v>
      </c>
      <c r="L249" s="407">
        <f t="shared" si="64"/>
        <v>3672.8260869565215</v>
      </c>
      <c r="M249" s="342">
        <f t="shared" si="70"/>
        <v>1241.4152173913042</v>
      </c>
      <c r="N249" s="338">
        <f t="shared" si="71"/>
        <v>73.456521739130437</v>
      </c>
      <c r="O249" s="435">
        <v>41</v>
      </c>
      <c r="P249" s="425">
        <f t="shared" si="72"/>
        <v>5028.6978260869555</v>
      </c>
      <c r="Q249" s="79">
        <f t="shared" si="73"/>
        <v>2.9762</v>
      </c>
      <c r="R249" s="93">
        <f t="shared" si="81"/>
        <v>231.83</v>
      </c>
      <c r="S249" s="283">
        <v>23653</v>
      </c>
      <c r="T249" s="407">
        <f t="shared" si="65"/>
        <v>1224.328171504982</v>
      </c>
      <c r="U249" s="387">
        <f t="shared" si="74"/>
        <v>413.82292196868389</v>
      </c>
      <c r="V249" s="338">
        <f t="shared" si="75"/>
        <v>24.48656343009964</v>
      </c>
      <c r="W249" s="435">
        <v>27</v>
      </c>
      <c r="X249" s="425">
        <f t="shared" si="76"/>
        <v>1689.6376569037657</v>
      </c>
      <c r="Y249" s="79">
        <f t="shared" si="77"/>
        <v>0.99209999999999998</v>
      </c>
    </row>
    <row r="250" spans="1:25" s="46" customFormat="1" ht="16.5" customHeight="1" x14ac:dyDescent="0.2">
      <c r="A250" s="75">
        <v>231</v>
      </c>
      <c r="B250" s="89">
        <f t="shared" si="80"/>
        <v>58.01</v>
      </c>
      <c r="C250" s="283">
        <v>23653</v>
      </c>
      <c r="D250" s="411">
        <f t="shared" si="63"/>
        <v>4892.8805378383049</v>
      </c>
      <c r="E250" s="342">
        <f t="shared" si="66"/>
        <v>1653.7936217893468</v>
      </c>
      <c r="F250" s="338">
        <f t="shared" si="67"/>
        <v>97.857610756766107</v>
      </c>
      <c r="G250" s="407">
        <v>68</v>
      </c>
      <c r="H250" s="425">
        <f t="shared" si="68"/>
        <v>6712.5317703844175</v>
      </c>
      <c r="I250" s="79">
        <f t="shared" si="69"/>
        <v>3.9821</v>
      </c>
      <c r="J250" s="94">
        <f t="shared" si="82"/>
        <v>77.349999999999994</v>
      </c>
      <c r="K250" s="283">
        <v>23653</v>
      </c>
      <c r="L250" s="407">
        <f t="shared" si="64"/>
        <v>3669.5022624434396</v>
      </c>
      <c r="M250" s="342">
        <f t="shared" si="70"/>
        <v>1240.2917647058825</v>
      </c>
      <c r="N250" s="338">
        <f t="shared" si="71"/>
        <v>73.390045248868788</v>
      </c>
      <c r="O250" s="435">
        <v>41</v>
      </c>
      <c r="P250" s="425">
        <f t="shared" si="72"/>
        <v>5024.1840723981913</v>
      </c>
      <c r="Q250" s="79">
        <f t="shared" si="73"/>
        <v>2.9864000000000002</v>
      </c>
      <c r="R250" s="93">
        <f t="shared" si="81"/>
        <v>232.04</v>
      </c>
      <c r="S250" s="283">
        <v>23653</v>
      </c>
      <c r="T250" s="407">
        <f t="shared" si="65"/>
        <v>1223.2201344595762</v>
      </c>
      <c r="U250" s="387">
        <f t="shared" si="74"/>
        <v>413.44840544733671</v>
      </c>
      <c r="V250" s="338">
        <f t="shared" si="75"/>
        <v>24.464402689191527</v>
      </c>
      <c r="W250" s="435">
        <v>27</v>
      </c>
      <c r="X250" s="425">
        <f t="shared" si="76"/>
        <v>1688.1329425961044</v>
      </c>
      <c r="Y250" s="79">
        <f t="shared" si="77"/>
        <v>0.99550000000000005</v>
      </c>
    </row>
    <row r="251" spans="1:25" s="46" customFormat="1" ht="16.5" customHeight="1" x14ac:dyDescent="0.2">
      <c r="A251" s="75">
        <v>232</v>
      </c>
      <c r="B251" s="89">
        <f t="shared" si="80"/>
        <v>58.06</v>
      </c>
      <c r="C251" s="283">
        <v>23653</v>
      </c>
      <c r="D251" s="411">
        <f t="shared" si="63"/>
        <v>4888.6668963141574</v>
      </c>
      <c r="E251" s="342">
        <f t="shared" si="66"/>
        <v>1652.369410954185</v>
      </c>
      <c r="F251" s="338">
        <f t="shared" si="67"/>
        <v>97.773337926283148</v>
      </c>
      <c r="G251" s="407">
        <v>68</v>
      </c>
      <c r="H251" s="425">
        <f t="shared" si="68"/>
        <v>6706.8096451946258</v>
      </c>
      <c r="I251" s="79">
        <f t="shared" si="69"/>
        <v>3.9958999999999998</v>
      </c>
      <c r="J251" s="94">
        <f t="shared" si="82"/>
        <v>77.41</v>
      </c>
      <c r="K251" s="283">
        <v>23653</v>
      </c>
      <c r="L251" s="407">
        <f t="shared" si="64"/>
        <v>3666.6580545149204</v>
      </c>
      <c r="M251" s="342">
        <f t="shared" si="70"/>
        <v>1239.330422426043</v>
      </c>
      <c r="N251" s="338">
        <f t="shared" si="71"/>
        <v>73.333161090298404</v>
      </c>
      <c r="O251" s="435">
        <v>41</v>
      </c>
      <c r="P251" s="425">
        <f t="shared" si="72"/>
        <v>5020.3216380312624</v>
      </c>
      <c r="Q251" s="79">
        <f t="shared" si="73"/>
        <v>2.9969999999999999</v>
      </c>
      <c r="R251" s="93">
        <f t="shared" si="81"/>
        <v>232.24</v>
      </c>
      <c r="S251" s="283">
        <v>23653</v>
      </c>
      <c r="T251" s="407">
        <f t="shared" si="65"/>
        <v>1222.1667240785393</v>
      </c>
      <c r="U251" s="387">
        <f t="shared" si="74"/>
        <v>413.09235273854625</v>
      </c>
      <c r="V251" s="338">
        <f t="shared" si="75"/>
        <v>24.443334481570787</v>
      </c>
      <c r="W251" s="435">
        <v>27</v>
      </c>
      <c r="X251" s="425">
        <f t="shared" si="76"/>
        <v>1686.7024112986564</v>
      </c>
      <c r="Y251" s="79">
        <f t="shared" si="77"/>
        <v>0.999</v>
      </c>
    </row>
    <row r="252" spans="1:25" s="46" customFormat="1" ht="16.5" customHeight="1" x14ac:dyDescent="0.2">
      <c r="A252" s="75">
        <v>233</v>
      </c>
      <c r="B252" s="89">
        <f t="shared" si="80"/>
        <v>58.11</v>
      </c>
      <c r="C252" s="283">
        <v>23653</v>
      </c>
      <c r="D252" s="411">
        <f t="shared" si="63"/>
        <v>4884.460505937016</v>
      </c>
      <c r="E252" s="342">
        <f t="shared" si="66"/>
        <v>1650.9476510067113</v>
      </c>
      <c r="F252" s="338">
        <f t="shared" si="67"/>
        <v>97.68921011874032</v>
      </c>
      <c r="G252" s="407">
        <v>68</v>
      </c>
      <c r="H252" s="425">
        <f t="shared" si="68"/>
        <v>6701.097367062468</v>
      </c>
      <c r="I252" s="79">
        <f t="shared" si="69"/>
        <v>4.0095999999999998</v>
      </c>
      <c r="J252" s="94">
        <f t="shared" si="82"/>
        <v>77.48</v>
      </c>
      <c r="K252" s="283">
        <v>23653</v>
      </c>
      <c r="L252" s="407">
        <f t="shared" si="64"/>
        <v>3663.3453794527613</v>
      </c>
      <c r="M252" s="342">
        <f t="shared" si="70"/>
        <v>1238.2107382550332</v>
      </c>
      <c r="N252" s="338">
        <f t="shared" si="71"/>
        <v>73.266907589055222</v>
      </c>
      <c r="O252" s="435">
        <v>41</v>
      </c>
      <c r="P252" s="425">
        <f t="shared" si="72"/>
        <v>5015.8230252968497</v>
      </c>
      <c r="Q252" s="79">
        <f t="shared" si="73"/>
        <v>3.0072000000000001</v>
      </c>
      <c r="R252" s="93">
        <f t="shared" si="81"/>
        <v>232.45</v>
      </c>
      <c r="S252" s="283">
        <v>23653</v>
      </c>
      <c r="T252" s="407">
        <f t="shared" si="65"/>
        <v>1221.0625941062594</v>
      </c>
      <c r="U252" s="387">
        <f t="shared" si="74"/>
        <v>412.71915680791562</v>
      </c>
      <c r="V252" s="338">
        <f t="shared" si="75"/>
        <v>24.42125188212519</v>
      </c>
      <c r="W252" s="435">
        <v>27</v>
      </c>
      <c r="X252" s="425">
        <f t="shared" si="76"/>
        <v>1685.2030027963003</v>
      </c>
      <c r="Y252" s="79">
        <f t="shared" si="77"/>
        <v>1.0024</v>
      </c>
    </row>
    <row r="253" spans="1:25" s="46" customFormat="1" ht="16.5" customHeight="1" x14ac:dyDescent="0.2">
      <c r="A253" s="75">
        <v>234</v>
      </c>
      <c r="B253" s="89">
        <f t="shared" si="80"/>
        <v>58.16</v>
      </c>
      <c r="C253" s="283">
        <v>23653</v>
      </c>
      <c r="D253" s="411">
        <f t="shared" si="63"/>
        <v>4880.2613480055024</v>
      </c>
      <c r="E253" s="342">
        <f t="shared" si="66"/>
        <v>1649.5283356258597</v>
      </c>
      <c r="F253" s="338">
        <f t="shared" si="67"/>
        <v>97.605226960110045</v>
      </c>
      <c r="G253" s="407">
        <v>68</v>
      </c>
      <c r="H253" s="425">
        <f t="shared" si="68"/>
        <v>6695.3949105914726</v>
      </c>
      <c r="I253" s="79">
        <f t="shared" si="69"/>
        <v>4.0233999999999996</v>
      </c>
      <c r="J253" s="94">
        <f t="shared" si="82"/>
        <v>77.55</v>
      </c>
      <c r="K253" s="283">
        <v>23653</v>
      </c>
      <c r="L253" s="407">
        <f t="shared" si="64"/>
        <v>3660.0386847195359</v>
      </c>
      <c r="M253" s="342">
        <f t="shared" si="70"/>
        <v>1237.093075435203</v>
      </c>
      <c r="N253" s="338">
        <f t="shared" si="71"/>
        <v>73.200773694390719</v>
      </c>
      <c r="O253" s="435">
        <v>41</v>
      </c>
      <c r="P253" s="425">
        <f t="shared" si="72"/>
        <v>5011.3325338491295</v>
      </c>
      <c r="Q253" s="79">
        <f t="shared" si="73"/>
        <v>3.0173999999999999</v>
      </c>
      <c r="R253" s="93">
        <f t="shared" si="81"/>
        <v>232.66</v>
      </c>
      <c r="S253" s="283">
        <v>23653</v>
      </c>
      <c r="T253" s="407">
        <f t="shared" si="65"/>
        <v>1219.9604573196941</v>
      </c>
      <c r="U253" s="387">
        <f t="shared" si="74"/>
        <v>412.34663457405657</v>
      </c>
      <c r="V253" s="338">
        <f t="shared" si="75"/>
        <v>24.399209146393883</v>
      </c>
      <c r="W253" s="435">
        <v>27</v>
      </c>
      <c r="X253" s="425">
        <f t="shared" si="76"/>
        <v>1683.7063010401444</v>
      </c>
      <c r="Y253" s="79">
        <f t="shared" si="77"/>
        <v>1.0058</v>
      </c>
    </row>
    <row r="254" spans="1:25" s="46" customFormat="1" ht="16.5" customHeight="1" x14ac:dyDescent="0.2">
      <c r="A254" s="75">
        <v>235</v>
      </c>
      <c r="B254" s="89">
        <f t="shared" si="80"/>
        <v>58.22</v>
      </c>
      <c r="C254" s="283">
        <v>23653</v>
      </c>
      <c r="D254" s="411">
        <f t="shared" si="63"/>
        <v>4875.2318790793543</v>
      </c>
      <c r="E254" s="342">
        <f t="shared" si="66"/>
        <v>1647.8283751288216</v>
      </c>
      <c r="F254" s="338">
        <f t="shared" si="67"/>
        <v>97.50463758158709</v>
      </c>
      <c r="G254" s="407">
        <v>68</v>
      </c>
      <c r="H254" s="425">
        <f t="shared" si="68"/>
        <v>6688.5648917897634</v>
      </c>
      <c r="I254" s="79">
        <f t="shared" si="69"/>
        <v>4.0364000000000004</v>
      </c>
      <c r="J254" s="94">
        <f t="shared" si="82"/>
        <v>77.62</v>
      </c>
      <c r="K254" s="283">
        <v>23653</v>
      </c>
      <c r="L254" s="407">
        <f t="shared" si="64"/>
        <v>3656.7379541355322</v>
      </c>
      <c r="M254" s="342">
        <f t="shared" si="70"/>
        <v>1235.9774284978098</v>
      </c>
      <c r="N254" s="338">
        <f t="shared" si="71"/>
        <v>73.134759082710644</v>
      </c>
      <c r="O254" s="435">
        <v>41</v>
      </c>
      <c r="P254" s="425">
        <f t="shared" si="72"/>
        <v>5006.8501417160523</v>
      </c>
      <c r="Q254" s="79">
        <f t="shared" si="73"/>
        <v>3.0276000000000001</v>
      </c>
      <c r="R254" s="93">
        <f t="shared" si="81"/>
        <v>232.86</v>
      </c>
      <c r="S254" s="283">
        <v>23653</v>
      </c>
      <c r="T254" s="407">
        <f t="shared" si="65"/>
        <v>1218.9126513785106</v>
      </c>
      <c r="U254" s="387">
        <f t="shared" si="74"/>
        <v>411.99247616593658</v>
      </c>
      <c r="V254" s="338">
        <f t="shared" si="75"/>
        <v>24.378253027570214</v>
      </c>
      <c r="W254" s="435">
        <v>27</v>
      </c>
      <c r="X254" s="425">
        <f t="shared" si="76"/>
        <v>1682.2833805720174</v>
      </c>
      <c r="Y254" s="79">
        <f t="shared" si="77"/>
        <v>1.0092000000000001</v>
      </c>
    </row>
    <row r="255" spans="1:25" s="46" customFormat="1" ht="16.5" customHeight="1" x14ac:dyDescent="0.2">
      <c r="A255" s="75">
        <v>236</v>
      </c>
      <c r="B255" s="89">
        <f t="shared" si="80"/>
        <v>58.27</v>
      </c>
      <c r="C255" s="283">
        <v>23653</v>
      </c>
      <c r="D255" s="411">
        <f t="shared" si="63"/>
        <v>4871.0485670156168</v>
      </c>
      <c r="E255" s="342">
        <f t="shared" si="66"/>
        <v>1646.4144156512782</v>
      </c>
      <c r="F255" s="338">
        <f t="shared" si="67"/>
        <v>97.420971340312335</v>
      </c>
      <c r="G255" s="407">
        <v>68</v>
      </c>
      <c r="H255" s="425">
        <f t="shared" si="68"/>
        <v>6682.8839540072076</v>
      </c>
      <c r="I255" s="79">
        <f t="shared" si="69"/>
        <v>4.0500999999999996</v>
      </c>
      <c r="J255" s="94">
        <f t="shared" si="82"/>
        <v>77.69</v>
      </c>
      <c r="K255" s="283">
        <v>23653</v>
      </c>
      <c r="L255" s="407">
        <f t="shared" si="64"/>
        <v>3653.4431715793544</v>
      </c>
      <c r="M255" s="342">
        <f t="shared" si="70"/>
        <v>1234.8637919938217</v>
      </c>
      <c r="N255" s="338">
        <f t="shared" si="71"/>
        <v>73.06886343158709</v>
      </c>
      <c r="O255" s="435">
        <v>41</v>
      </c>
      <c r="P255" s="425">
        <f t="shared" si="72"/>
        <v>5002.3758270047638</v>
      </c>
      <c r="Q255" s="79">
        <f t="shared" si="73"/>
        <v>3.0377000000000001</v>
      </c>
      <c r="R255" s="93">
        <f t="shared" si="81"/>
        <v>233.06</v>
      </c>
      <c r="S255" s="283">
        <v>23653</v>
      </c>
      <c r="T255" s="407">
        <f t="shared" si="65"/>
        <v>1217.8666437827171</v>
      </c>
      <c r="U255" s="387">
        <f t="shared" si="74"/>
        <v>411.63892559855833</v>
      </c>
      <c r="V255" s="338">
        <f t="shared" si="75"/>
        <v>24.357332875654343</v>
      </c>
      <c r="W255" s="435">
        <v>27</v>
      </c>
      <c r="X255" s="425">
        <f t="shared" si="76"/>
        <v>1680.8629022569298</v>
      </c>
      <c r="Y255" s="79">
        <f t="shared" si="77"/>
        <v>1.0125999999999999</v>
      </c>
    </row>
    <row r="256" spans="1:25" s="46" customFormat="1" ht="16.5" customHeight="1" x14ac:dyDescent="0.2">
      <c r="A256" s="75">
        <v>237</v>
      </c>
      <c r="B256" s="89">
        <f t="shared" si="80"/>
        <v>58.32</v>
      </c>
      <c r="C256" s="283">
        <v>23653</v>
      </c>
      <c r="D256" s="411">
        <f t="shared" si="63"/>
        <v>4866.8724279835387</v>
      </c>
      <c r="E256" s="342">
        <f t="shared" si="66"/>
        <v>1645.002880658436</v>
      </c>
      <c r="F256" s="338">
        <f t="shared" si="67"/>
        <v>97.337448559670776</v>
      </c>
      <c r="G256" s="407">
        <v>68</v>
      </c>
      <c r="H256" s="425">
        <f t="shared" si="68"/>
        <v>6677.2127572016452</v>
      </c>
      <c r="I256" s="79">
        <f t="shared" si="69"/>
        <v>4.0637999999999996</v>
      </c>
      <c r="J256" s="94">
        <f t="shared" si="82"/>
        <v>77.760000000000005</v>
      </c>
      <c r="K256" s="283">
        <v>23653</v>
      </c>
      <c r="L256" s="407">
        <f t="shared" si="64"/>
        <v>3650.154320987654</v>
      </c>
      <c r="M256" s="342">
        <f t="shared" si="70"/>
        <v>1233.752160493827</v>
      </c>
      <c r="N256" s="338">
        <f t="shared" si="71"/>
        <v>73.003086419753089</v>
      </c>
      <c r="O256" s="435">
        <v>41</v>
      </c>
      <c r="P256" s="425">
        <f t="shared" si="72"/>
        <v>4997.9095679012344</v>
      </c>
      <c r="Q256" s="79">
        <f t="shared" si="73"/>
        <v>3.0478000000000001</v>
      </c>
      <c r="R256" s="93">
        <f t="shared" si="81"/>
        <v>233.27</v>
      </c>
      <c r="S256" s="283">
        <v>23653</v>
      </c>
      <c r="T256" s="407">
        <f t="shared" si="65"/>
        <v>1216.7702662151155</v>
      </c>
      <c r="U256" s="387">
        <f t="shared" si="74"/>
        <v>411.26834998070899</v>
      </c>
      <c r="V256" s="338">
        <f t="shared" si="75"/>
        <v>24.335405324302311</v>
      </c>
      <c r="W256" s="435">
        <v>27</v>
      </c>
      <c r="X256" s="425">
        <f t="shared" si="76"/>
        <v>1679.3740215201267</v>
      </c>
      <c r="Y256" s="79">
        <f t="shared" si="77"/>
        <v>1.016</v>
      </c>
    </row>
    <row r="257" spans="1:25" s="46" customFormat="1" ht="16.5" customHeight="1" x14ac:dyDescent="0.2">
      <c r="A257" s="75">
        <v>238</v>
      </c>
      <c r="B257" s="89">
        <f t="shared" si="80"/>
        <v>58.37</v>
      </c>
      <c r="C257" s="283">
        <v>23653</v>
      </c>
      <c r="D257" s="411">
        <f t="shared" si="63"/>
        <v>4862.703443549769</v>
      </c>
      <c r="E257" s="342">
        <f t="shared" si="66"/>
        <v>1643.5937639198216</v>
      </c>
      <c r="F257" s="338">
        <f t="shared" si="67"/>
        <v>97.254068870995383</v>
      </c>
      <c r="G257" s="407">
        <v>68</v>
      </c>
      <c r="H257" s="425">
        <f t="shared" si="68"/>
        <v>6671.5512763405859</v>
      </c>
      <c r="I257" s="79">
        <f t="shared" si="69"/>
        <v>4.0773999999999999</v>
      </c>
      <c r="J257" s="94">
        <f t="shared" si="82"/>
        <v>77.819999999999993</v>
      </c>
      <c r="K257" s="283">
        <v>23653</v>
      </c>
      <c r="L257" s="407">
        <f t="shared" si="64"/>
        <v>3647.3400154202009</v>
      </c>
      <c r="M257" s="342">
        <f t="shared" si="70"/>
        <v>1232.8009252120278</v>
      </c>
      <c r="N257" s="338">
        <f t="shared" si="71"/>
        <v>72.946800308404022</v>
      </c>
      <c r="O257" s="435">
        <v>41</v>
      </c>
      <c r="P257" s="425">
        <f t="shared" si="72"/>
        <v>4994.087740940633</v>
      </c>
      <c r="Q257" s="79">
        <f t="shared" si="73"/>
        <v>3.0583</v>
      </c>
      <c r="R257" s="93">
        <f t="shared" si="81"/>
        <v>233.47</v>
      </c>
      <c r="S257" s="283">
        <v>23653</v>
      </c>
      <c r="T257" s="407">
        <f t="shared" si="65"/>
        <v>1215.7279307833983</v>
      </c>
      <c r="U257" s="387">
        <f t="shared" si="74"/>
        <v>410.91604060478858</v>
      </c>
      <c r="V257" s="338">
        <f t="shared" si="75"/>
        <v>24.314558615667966</v>
      </c>
      <c r="W257" s="435">
        <v>27</v>
      </c>
      <c r="X257" s="425">
        <f t="shared" si="76"/>
        <v>1677.9585300038548</v>
      </c>
      <c r="Y257" s="79">
        <f t="shared" si="77"/>
        <v>1.0194000000000001</v>
      </c>
    </row>
    <row r="258" spans="1:25" s="46" customFormat="1" ht="16.5" customHeight="1" x14ac:dyDescent="0.2">
      <c r="A258" s="75">
        <v>239</v>
      </c>
      <c r="B258" s="89">
        <f t="shared" si="80"/>
        <v>58.42</v>
      </c>
      <c r="C258" s="283">
        <v>23653</v>
      </c>
      <c r="D258" s="411">
        <f t="shared" si="63"/>
        <v>4858.5415953440597</v>
      </c>
      <c r="E258" s="342">
        <f t="shared" si="66"/>
        <v>1642.1870592262919</v>
      </c>
      <c r="F258" s="338">
        <f t="shared" si="67"/>
        <v>97.17083190688119</v>
      </c>
      <c r="G258" s="407">
        <v>68</v>
      </c>
      <c r="H258" s="425">
        <f t="shared" si="68"/>
        <v>6665.899486477233</v>
      </c>
      <c r="I258" s="79">
        <f t="shared" si="69"/>
        <v>4.0911</v>
      </c>
      <c r="J258" s="94">
        <f t="shared" si="82"/>
        <v>77.89</v>
      </c>
      <c r="K258" s="283">
        <v>23653</v>
      </c>
      <c r="L258" s="407">
        <f t="shared" si="64"/>
        <v>3644.0621389138528</v>
      </c>
      <c r="M258" s="342">
        <f t="shared" si="70"/>
        <v>1231.6930029528821</v>
      </c>
      <c r="N258" s="338">
        <f t="shared" si="71"/>
        <v>72.881242778277056</v>
      </c>
      <c r="O258" s="435">
        <v>41</v>
      </c>
      <c r="P258" s="425">
        <f t="shared" si="72"/>
        <v>4989.6363846450122</v>
      </c>
      <c r="Q258" s="79">
        <f t="shared" si="73"/>
        <v>3.0684</v>
      </c>
      <c r="R258" s="93">
        <f t="shared" si="81"/>
        <v>233.67</v>
      </c>
      <c r="S258" s="283">
        <v>23653</v>
      </c>
      <c r="T258" s="407">
        <f t="shared" si="65"/>
        <v>1214.6873796379509</v>
      </c>
      <c r="U258" s="387">
        <f t="shared" si="74"/>
        <v>410.56433431762736</v>
      </c>
      <c r="V258" s="338">
        <f t="shared" si="75"/>
        <v>24.293747592759019</v>
      </c>
      <c r="W258" s="435">
        <v>27</v>
      </c>
      <c r="X258" s="425">
        <f t="shared" si="76"/>
        <v>1676.5454615483372</v>
      </c>
      <c r="Y258" s="79">
        <f t="shared" si="77"/>
        <v>1.0227999999999999</v>
      </c>
    </row>
    <row r="259" spans="1:25" s="46" customFormat="1" ht="16.5" customHeight="1" x14ac:dyDescent="0.2">
      <c r="A259" s="109">
        <v>240</v>
      </c>
      <c r="B259" s="89">
        <f t="shared" si="80"/>
        <v>58.47</v>
      </c>
      <c r="C259" s="283">
        <v>23653</v>
      </c>
      <c r="D259" s="411">
        <f t="shared" si="63"/>
        <v>4854.3868650590048</v>
      </c>
      <c r="E259" s="342">
        <f t="shared" si="66"/>
        <v>1640.7827603899434</v>
      </c>
      <c r="F259" s="338">
        <f t="shared" si="67"/>
        <v>97.087737301180098</v>
      </c>
      <c r="G259" s="407">
        <v>68</v>
      </c>
      <c r="H259" s="425">
        <f t="shared" si="68"/>
        <v>6660.2573627501279</v>
      </c>
      <c r="I259" s="79">
        <f t="shared" si="69"/>
        <v>4.1047000000000002</v>
      </c>
      <c r="J259" s="94">
        <f t="shared" si="82"/>
        <v>77.959999999999994</v>
      </c>
      <c r="K259" s="283">
        <v>23653</v>
      </c>
      <c r="L259" s="407">
        <f t="shared" si="64"/>
        <v>3640.7901487942536</v>
      </c>
      <c r="M259" s="342">
        <f t="shared" si="70"/>
        <v>1230.5870702924576</v>
      </c>
      <c r="N259" s="338">
        <f t="shared" si="71"/>
        <v>72.815802975885077</v>
      </c>
      <c r="O259" s="435">
        <v>41</v>
      </c>
      <c r="P259" s="425">
        <f t="shared" si="72"/>
        <v>4985.1930220625964</v>
      </c>
      <c r="Q259" s="79">
        <f t="shared" si="73"/>
        <v>3.0785</v>
      </c>
      <c r="R259" s="93">
        <f t="shared" si="81"/>
        <v>233.87</v>
      </c>
      <c r="S259" s="283">
        <v>23653</v>
      </c>
      <c r="T259" s="407">
        <f t="shared" si="65"/>
        <v>1213.6486082011374</v>
      </c>
      <c r="U259" s="387">
        <f t="shared" si="74"/>
        <v>410.21322957198441</v>
      </c>
      <c r="V259" s="338">
        <f t="shared" si="75"/>
        <v>24.27297216402275</v>
      </c>
      <c r="W259" s="435">
        <v>27</v>
      </c>
      <c r="X259" s="425">
        <f t="shared" si="76"/>
        <v>1675.1348099371446</v>
      </c>
      <c r="Y259" s="79">
        <f t="shared" si="77"/>
        <v>1.0262</v>
      </c>
    </row>
    <row r="260" spans="1:25" s="46" customFormat="1" ht="16.5" customHeight="1" x14ac:dyDescent="0.2">
      <c r="A260" s="75">
        <v>241</v>
      </c>
      <c r="B260" s="89">
        <f t="shared" si="80"/>
        <v>58.52</v>
      </c>
      <c r="C260" s="283">
        <v>23653</v>
      </c>
      <c r="D260" s="411">
        <f t="shared" si="63"/>
        <v>4850.2392344497603</v>
      </c>
      <c r="E260" s="342">
        <f t="shared" si="66"/>
        <v>1639.3808612440189</v>
      </c>
      <c r="F260" s="338">
        <f t="shared" si="67"/>
        <v>97.004784688995201</v>
      </c>
      <c r="G260" s="407">
        <v>68</v>
      </c>
      <c r="H260" s="425">
        <f t="shared" si="68"/>
        <v>6654.6248803827748</v>
      </c>
      <c r="I260" s="79">
        <f t="shared" si="69"/>
        <v>4.1182999999999996</v>
      </c>
      <c r="J260" s="94">
        <f t="shared" si="82"/>
        <v>78.02</v>
      </c>
      <c r="K260" s="283">
        <v>23653</v>
      </c>
      <c r="L260" s="407">
        <f t="shared" si="64"/>
        <v>3637.9902589079729</v>
      </c>
      <c r="M260" s="342">
        <f t="shared" si="70"/>
        <v>1229.6407075108948</v>
      </c>
      <c r="N260" s="338">
        <f t="shared" si="71"/>
        <v>72.759805178159453</v>
      </c>
      <c r="O260" s="435">
        <v>41</v>
      </c>
      <c r="P260" s="425">
        <f t="shared" si="72"/>
        <v>4981.3907715970272</v>
      </c>
      <c r="Q260" s="79">
        <f t="shared" si="73"/>
        <v>3.089</v>
      </c>
      <c r="R260" s="93">
        <f t="shared" si="81"/>
        <v>234.07</v>
      </c>
      <c r="S260" s="283">
        <v>23653</v>
      </c>
      <c r="T260" s="407">
        <f t="shared" si="65"/>
        <v>1212.611611910967</v>
      </c>
      <c r="U260" s="387">
        <f t="shared" si="74"/>
        <v>409.86272482590681</v>
      </c>
      <c r="V260" s="338">
        <f t="shared" si="75"/>
        <v>24.252232238219339</v>
      </c>
      <c r="W260" s="435">
        <v>27</v>
      </c>
      <c r="X260" s="425">
        <f t="shared" si="76"/>
        <v>1673.7265689750932</v>
      </c>
      <c r="Y260" s="79">
        <f t="shared" si="77"/>
        <v>1.0296000000000001</v>
      </c>
    </row>
    <row r="261" spans="1:25" s="46" customFormat="1" ht="16.5" customHeight="1" x14ac:dyDescent="0.2">
      <c r="A261" s="75">
        <v>242</v>
      </c>
      <c r="B261" s="89">
        <f t="shared" si="80"/>
        <v>58.57</v>
      </c>
      <c r="C261" s="283">
        <v>23653</v>
      </c>
      <c r="D261" s="411">
        <f t="shared" si="63"/>
        <v>4846.098685333789</v>
      </c>
      <c r="E261" s="342">
        <f t="shared" si="66"/>
        <v>1637.9813556428205</v>
      </c>
      <c r="F261" s="338">
        <f t="shared" si="67"/>
        <v>96.921973706675786</v>
      </c>
      <c r="G261" s="407">
        <v>68</v>
      </c>
      <c r="H261" s="425">
        <f t="shared" si="68"/>
        <v>6649.0020146832858</v>
      </c>
      <c r="I261" s="79">
        <f t="shared" si="69"/>
        <v>4.1318000000000001</v>
      </c>
      <c r="J261" s="94">
        <f t="shared" si="82"/>
        <v>78.09</v>
      </c>
      <c r="K261" s="283">
        <v>23653</v>
      </c>
      <c r="L261" s="407">
        <f t="shared" si="64"/>
        <v>3634.7291586630809</v>
      </c>
      <c r="M261" s="342">
        <f t="shared" si="70"/>
        <v>1228.5384556281213</v>
      </c>
      <c r="N261" s="338">
        <f t="shared" si="71"/>
        <v>72.69458317326162</v>
      </c>
      <c r="O261" s="435">
        <v>41</v>
      </c>
      <c r="P261" s="425">
        <f t="shared" si="72"/>
        <v>4976.9621974644642</v>
      </c>
      <c r="Q261" s="79">
        <f t="shared" si="73"/>
        <v>3.0990000000000002</v>
      </c>
      <c r="R261" s="93">
        <f t="shared" si="81"/>
        <v>234.27</v>
      </c>
      <c r="S261" s="283">
        <v>23653</v>
      </c>
      <c r="T261" s="407">
        <f t="shared" si="65"/>
        <v>1211.576386221027</v>
      </c>
      <c r="U261" s="387">
        <f t="shared" si="74"/>
        <v>409.51281854270707</v>
      </c>
      <c r="V261" s="338">
        <f t="shared" si="75"/>
        <v>24.231527724420541</v>
      </c>
      <c r="W261" s="435">
        <v>27</v>
      </c>
      <c r="X261" s="425">
        <f t="shared" si="76"/>
        <v>1672.3207324881546</v>
      </c>
      <c r="Y261" s="79">
        <f t="shared" si="77"/>
        <v>1.0329999999999999</v>
      </c>
    </row>
    <row r="262" spans="1:25" s="46" customFormat="1" ht="16.5" customHeight="1" x14ac:dyDescent="0.2">
      <c r="A262" s="75">
        <v>243</v>
      </c>
      <c r="B262" s="89">
        <f t="shared" si="80"/>
        <v>58.62</v>
      </c>
      <c r="C262" s="283">
        <v>23653</v>
      </c>
      <c r="D262" s="411">
        <f t="shared" si="63"/>
        <v>4841.9651995905842</v>
      </c>
      <c r="E262" s="342">
        <f t="shared" si="66"/>
        <v>1636.5842374616172</v>
      </c>
      <c r="F262" s="338">
        <f t="shared" si="67"/>
        <v>96.83930399181169</v>
      </c>
      <c r="G262" s="407">
        <v>68</v>
      </c>
      <c r="H262" s="425">
        <f t="shared" si="68"/>
        <v>6643.3887410440129</v>
      </c>
      <c r="I262" s="79">
        <f t="shared" si="69"/>
        <v>4.1452999999999998</v>
      </c>
      <c r="J262" s="94">
        <f t="shared" si="82"/>
        <v>78.16</v>
      </c>
      <c r="K262" s="283">
        <v>23653</v>
      </c>
      <c r="L262" s="407">
        <f t="shared" si="64"/>
        <v>3631.4738996929373</v>
      </c>
      <c r="M262" s="342">
        <f t="shared" si="70"/>
        <v>1227.4381780962126</v>
      </c>
      <c r="N262" s="338">
        <f t="shared" si="71"/>
        <v>72.629477993858742</v>
      </c>
      <c r="O262" s="435">
        <v>41</v>
      </c>
      <c r="P262" s="425">
        <f t="shared" si="72"/>
        <v>4972.5415557830083</v>
      </c>
      <c r="Q262" s="79">
        <f t="shared" si="73"/>
        <v>3.109</v>
      </c>
      <c r="R262" s="93">
        <f t="shared" si="81"/>
        <v>234.47</v>
      </c>
      <c r="S262" s="283">
        <v>23653</v>
      </c>
      <c r="T262" s="407">
        <f t="shared" si="65"/>
        <v>1210.5429266004178</v>
      </c>
      <c r="U262" s="387">
        <f t="shared" si="74"/>
        <v>409.16350919094117</v>
      </c>
      <c r="V262" s="338">
        <f t="shared" si="75"/>
        <v>24.210858532008356</v>
      </c>
      <c r="W262" s="435">
        <v>27</v>
      </c>
      <c r="X262" s="425">
        <f t="shared" si="76"/>
        <v>1670.9172943233673</v>
      </c>
      <c r="Y262" s="79">
        <f t="shared" si="77"/>
        <v>1.0364</v>
      </c>
    </row>
    <row r="263" spans="1:25" s="46" customFormat="1" ht="16.5" customHeight="1" x14ac:dyDescent="0.2">
      <c r="A263" s="75">
        <v>244</v>
      </c>
      <c r="B263" s="89">
        <f t="shared" si="80"/>
        <v>58.67</v>
      </c>
      <c r="C263" s="283">
        <v>23653</v>
      </c>
      <c r="D263" s="411">
        <f t="shared" si="63"/>
        <v>4837.838759161411</v>
      </c>
      <c r="E263" s="342">
        <f t="shared" si="66"/>
        <v>1635.1895005965569</v>
      </c>
      <c r="F263" s="338">
        <f t="shared" si="67"/>
        <v>96.756775183228228</v>
      </c>
      <c r="G263" s="407">
        <v>68</v>
      </c>
      <c r="H263" s="425">
        <f t="shared" si="68"/>
        <v>6637.7850349411965</v>
      </c>
      <c r="I263" s="79">
        <f t="shared" si="69"/>
        <v>4.1589</v>
      </c>
      <c r="J263" s="94">
        <f t="shared" si="82"/>
        <v>78.22</v>
      </c>
      <c r="K263" s="283">
        <v>23653</v>
      </c>
      <c r="L263" s="407">
        <f t="shared" si="64"/>
        <v>3628.6883150089488</v>
      </c>
      <c r="M263" s="342">
        <f t="shared" si="70"/>
        <v>1226.4966504730246</v>
      </c>
      <c r="N263" s="338">
        <f t="shared" si="71"/>
        <v>72.573766300178974</v>
      </c>
      <c r="O263" s="435">
        <v>41</v>
      </c>
      <c r="P263" s="425">
        <f t="shared" si="72"/>
        <v>4968.7587317821526</v>
      </c>
      <c r="Q263" s="79">
        <f t="shared" si="73"/>
        <v>3.1194000000000002</v>
      </c>
      <c r="R263" s="93">
        <f t="shared" si="81"/>
        <v>234.66</v>
      </c>
      <c r="S263" s="283">
        <v>23653</v>
      </c>
      <c r="T263" s="407">
        <f t="shared" si="65"/>
        <v>1209.5627716696499</v>
      </c>
      <c r="U263" s="387">
        <f t="shared" si="74"/>
        <v>408.83221682434163</v>
      </c>
      <c r="V263" s="338">
        <f t="shared" si="75"/>
        <v>24.191255433393</v>
      </c>
      <c r="W263" s="435">
        <v>27</v>
      </c>
      <c r="X263" s="425">
        <f t="shared" si="76"/>
        <v>1669.5862439273847</v>
      </c>
      <c r="Y263" s="79">
        <f t="shared" si="77"/>
        <v>1.0398000000000001</v>
      </c>
    </row>
    <row r="264" spans="1:25" s="46" customFormat="1" ht="16.5" customHeight="1" x14ac:dyDescent="0.2">
      <c r="A264" s="75">
        <v>245</v>
      </c>
      <c r="B264" s="89">
        <f t="shared" si="80"/>
        <v>58.72</v>
      </c>
      <c r="C264" s="283">
        <v>23653</v>
      </c>
      <c r="D264" s="411">
        <f t="shared" si="63"/>
        <v>4833.7193460490471</v>
      </c>
      <c r="E264" s="342">
        <f t="shared" si="66"/>
        <v>1633.7971389645777</v>
      </c>
      <c r="F264" s="338">
        <f t="shared" si="67"/>
        <v>96.67438692098095</v>
      </c>
      <c r="G264" s="407">
        <v>68</v>
      </c>
      <c r="H264" s="425">
        <f t="shared" si="68"/>
        <v>6632.1908719346056</v>
      </c>
      <c r="I264" s="79">
        <f t="shared" si="69"/>
        <v>4.1722999999999999</v>
      </c>
      <c r="J264" s="94">
        <f t="shared" si="82"/>
        <v>78.290000000000006</v>
      </c>
      <c r="K264" s="283">
        <v>23653</v>
      </c>
      <c r="L264" s="407">
        <f t="shared" si="64"/>
        <v>3625.4438625622679</v>
      </c>
      <c r="M264" s="342">
        <f t="shared" si="70"/>
        <v>1225.4000255460464</v>
      </c>
      <c r="N264" s="338">
        <f t="shared" si="71"/>
        <v>72.508877251245366</v>
      </c>
      <c r="O264" s="435">
        <v>41</v>
      </c>
      <c r="P264" s="425">
        <f t="shared" si="72"/>
        <v>4964.3527653595602</v>
      </c>
      <c r="Q264" s="79">
        <f t="shared" si="73"/>
        <v>3.1294</v>
      </c>
      <c r="R264" s="93">
        <f t="shared" si="81"/>
        <v>234.86</v>
      </c>
      <c r="S264" s="283">
        <v>23653</v>
      </c>
      <c r="T264" s="407">
        <f t="shared" si="65"/>
        <v>1208.5327429106701</v>
      </c>
      <c r="U264" s="387">
        <f t="shared" si="74"/>
        <v>408.48406710380647</v>
      </c>
      <c r="V264" s="338">
        <f t="shared" si="75"/>
        <v>24.170654858213403</v>
      </c>
      <c r="W264" s="435">
        <v>27</v>
      </c>
      <c r="X264" s="425">
        <f t="shared" si="76"/>
        <v>1668.1874648726898</v>
      </c>
      <c r="Y264" s="79">
        <f t="shared" si="77"/>
        <v>1.0431999999999999</v>
      </c>
    </row>
    <row r="265" spans="1:25" s="46" customFormat="1" ht="16.5" customHeight="1" x14ac:dyDescent="0.2">
      <c r="A265" s="75">
        <v>246</v>
      </c>
      <c r="B265" s="89">
        <f t="shared" si="80"/>
        <v>58.76</v>
      </c>
      <c r="C265" s="283">
        <v>23653</v>
      </c>
      <c r="D265" s="411">
        <f t="shared" si="63"/>
        <v>4830.4288631722266</v>
      </c>
      <c r="E265" s="342">
        <f t="shared" si="66"/>
        <v>1632.6849557522123</v>
      </c>
      <c r="F265" s="338">
        <f t="shared" si="67"/>
        <v>96.608577263444531</v>
      </c>
      <c r="G265" s="407">
        <v>68</v>
      </c>
      <c r="H265" s="425">
        <f t="shared" si="68"/>
        <v>6627.7223961878835</v>
      </c>
      <c r="I265" s="79">
        <f t="shared" si="69"/>
        <v>4.1864999999999997</v>
      </c>
      <c r="J265" s="94">
        <f t="shared" si="82"/>
        <v>78.349999999999994</v>
      </c>
      <c r="K265" s="283">
        <v>23653</v>
      </c>
      <c r="L265" s="407">
        <f t="shared" si="64"/>
        <v>3622.6675175494574</v>
      </c>
      <c r="M265" s="342">
        <f t="shared" si="70"/>
        <v>1224.4616209317164</v>
      </c>
      <c r="N265" s="338">
        <f t="shared" si="71"/>
        <v>72.453350350989155</v>
      </c>
      <c r="O265" s="435">
        <v>41</v>
      </c>
      <c r="P265" s="425">
        <f t="shared" si="72"/>
        <v>4960.5824888321631</v>
      </c>
      <c r="Q265" s="79">
        <f t="shared" si="73"/>
        <v>3.1398000000000001</v>
      </c>
      <c r="R265" s="93">
        <f t="shared" si="81"/>
        <v>235.06</v>
      </c>
      <c r="S265" s="283">
        <v>23653</v>
      </c>
      <c r="T265" s="407">
        <f t="shared" si="65"/>
        <v>1207.5044669446099</v>
      </c>
      <c r="U265" s="387">
        <f t="shared" si="74"/>
        <v>408.13650982727813</v>
      </c>
      <c r="V265" s="338">
        <f t="shared" si="75"/>
        <v>24.150089338892201</v>
      </c>
      <c r="W265" s="435">
        <v>27</v>
      </c>
      <c r="X265" s="425">
        <f t="shared" si="76"/>
        <v>1666.7910661107803</v>
      </c>
      <c r="Y265" s="79">
        <f t="shared" si="77"/>
        <v>1.0465</v>
      </c>
    </row>
    <row r="266" spans="1:25" s="46" customFormat="1" ht="16.5" customHeight="1" x14ac:dyDescent="0.2">
      <c r="A266" s="75">
        <v>247</v>
      </c>
      <c r="B266" s="89">
        <f t="shared" si="80"/>
        <v>58.81</v>
      </c>
      <c r="C266" s="283">
        <v>23653</v>
      </c>
      <c r="D266" s="411">
        <f t="shared" si="63"/>
        <v>4826.3220540724369</v>
      </c>
      <c r="E266" s="342">
        <f t="shared" si="66"/>
        <v>1631.2968542764836</v>
      </c>
      <c r="F266" s="338">
        <f t="shared" si="67"/>
        <v>96.526441081448738</v>
      </c>
      <c r="G266" s="407">
        <v>68</v>
      </c>
      <c r="H266" s="425">
        <f t="shared" si="68"/>
        <v>6622.1453494303696</v>
      </c>
      <c r="I266" s="79">
        <f t="shared" si="69"/>
        <v>4.2</v>
      </c>
      <c r="J266" s="94">
        <f t="shared" si="82"/>
        <v>78.42</v>
      </c>
      <c r="K266" s="283">
        <v>23653</v>
      </c>
      <c r="L266" s="407">
        <f t="shared" si="64"/>
        <v>3619.4338179035958</v>
      </c>
      <c r="M266" s="342">
        <f t="shared" si="70"/>
        <v>1223.3686304514154</v>
      </c>
      <c r="N266" s="338">
        <f t="shared" si="71"/>
        <v>72.388676358071919</v>
      </c>
      <c r="O266" s="435">
        <v>41</v>
      </c>
      <c r="P266" s="425">
        <f t="shared" si="72"/>
        <v>4956.1911247130829</v>
      </c>
      <c r="Q266" s="79">
        <f t="shared" si="73"/>
        <v>3.1497000000000002</v>
      </c>
      <c r="R266" s="93">
        <f t="shared" si="81"/>
        <v>235.25</v>
      </c>
      <c r="S266" s="283">
        <v>23653</v>
      </c>
      <c r="T266" s="407">
        <f t="shared" si="65"/>
        <v>1206.5292242295432</v>
      </c>
      <c r="U266" s="387">
        <f t="shared" si="74"/>
        <v>407.80687778958554</v>
      </c>
      <c r="V266" s="338">
        <f t="shared" si="75"/>
        <v>24.130584484590862</v>
      </c>
      <c r="W266" s="435">
        <v>27</v>
      </c>
      <c r="X266" s="425">
        <f t="shared" si="76"/>
        <v>1665.4666865037195</v>
      </c>
      <c r="Y266" s="79">
        <f t="shared" si="77"/>
        <v>1.0499000000000001</v>
      </c>
    </row>
    <row r="267" spans="1:25" s="46" customFormat="1" ht="16.5" customHeight="1" x14ac:dyDescent="0.2">
      <c r="A267" s="75">
        <v>248</v>
      </c>
      <c r="B267" s="89">
        <f t="shared" si="80"/>
        <v>58.86</v>
      </c>
      <c r="C267" s="283">
        <v>23653</v>
      </c>
      <c r="D267" s="411">
        <f t="shared" si="63"/>
        <v>4822.2222222222226</v>
      </c>
      <c r="E267" s="342">
        <f t="shared" si="66"/>
        <v>1629.911111111111</v>
      </c>
      <c r="F267" s="338">
        <f t="shared" si="67"/>
        <v>96.444444444444457</v>
      </c>
      <c r="G267" s="407">
        <v>68</v>
      </c>
      <c r="H267" s="425">
        <f t="shared" si="68"/>
        <v>6616.5777777777776</v>
      </c>
      <c r="I267" s="79">
        <f t="shared" si="69"/>
        <v>4.2134</v>
      </c>
      <c r="J267" s="94">
        <f t="shared" si="82"/>
        <v>78.48</v>
      </c>
      <c r="K267" s="283">
        <v>23653</v>
      </c>
      <c r="L267" s="407">
        <f t="shared" si="64"/>
        <v>3616.6666666666661</v>
      </c>
      <c r="M267" s="342">
        <f t="shared" si="70"/>
        <v>1222.4333333333329</v>
      </c>
      <c r="N267" s="338">
        <f t="shared" si="71"/>
        <v>72.333333333333329</v>
      </c>
      <c r="O267" s="435">
        <v>41</v>
      </c>
      <c r="P267" s="425">
        <f t="shared" si="72"/>
        <v>4952.4333333333316</v>
      </c>
      <c r="Q267" s="79">
        <f t="shared" si="73"/>
        <v>3.16</v>
      </c>
      <c r="R267" s="93">
        <f t="shared" si="81"/>
        <v>235.44</v>
      </c>
      <c r="S267" s="283">
        <v>23653</v>
      </c>
      <c r="T267" s="407">
        <f t="shared" si="65"/>
        <v>1205.5555555555557</v>
      </c>
      <c r="U267" s="387">
        <f t="shared" si="74"/>
        <v>407.47777777777776</v>
      </c>
      <c r="V267" s="338">
        <f t="shared" si="75"/>
        <v>24.111111111111114</v>
      </c>
      <c r="W267" s="435">
        <v>27</v>
      </c>
      <c r="X267" s="425">
        <f t="shared" si="76"/>
        <v>1664.1444444444444</v>
      </c>
      <c r="Y267" s="79">
        <f t="shared" si="77"/>
        <v>1.0532999999999999</v>
      </c>
    </row>
    <row r="268" spans="1:25" s="46" customFormat="1" ht="16.5" customHeight="1" x14ac:dyDescent="0.2">
      <c r="A268" s="75">
        <v>249</v>
      </c>
      <c r="B268" s="89">
        <f t="shared" si="80"/>
        <v>58.91</v>
      </c>
      <c r="C268" s="283">
        <v>23653</v>
      </c>
      <c r="D268" s="411">
        <f t="shared" si="63"/>
        <v>4818.1293498557125</v>
      </c>
      <c r="E268" s="342">
        <f t="shared" si="66"/>
        <v>1628.5277202512307</v>
      </c>
      <c r="F268" s="338">
        <f t="shared" si="67"/>
        <v>96.362586997114249</v>
      </c>
      <c r="G268" s="407">
        <v>68</v>
      </c>
      <c r="H268" s="425">
        <f t="shared" si="68"/>
        <v>6611.0196571040578</v>
      </c>
      <c r="I268" s="79">
        <f t="shared" si="69"/>
        <v>4.2267999999999999</v>
      </c>
      <c r="J268" s="94">
        <f t="shared" si="82"/>
        <v>78.55</v>
      </c>
      <c r="K268" s="283">
        <v>23653</v>
      </c>
      <c r="L268" s="407">
        <f t="shared" si="64"/>
        <v>3613.4436664544874</v>
      </c>
      <c r="M268" s="342">
        <f t="shared" si="70"/>
        <v>1221.3439592616166</v>
      </c>
      <c r="N268" s="338">
        <f t="shared" si="71"/>
        <v>72.268873329089743</v>
      </c>
      <c r="O268" s="435">
        <v>41</v>
      </c>
      <c r="P268" s="425">
        <f t="shared" si="72"/>
        <v>4948.056499045194</v>
      </c>
      <c r="Q268" s="79">
        <f t="shared" si="73"/>
        <v>3.17</v>
      </c>
      <c r="R268" s="93">
        <f t="shared" si="81"/>
        <v>235.64</v>
      </c>
      <c r="S268" s="283">
        <v>23653</v>
      </c>
      <c r="T268" s="407">
        <f t="shared" si="65"/>
        <v>1204.5323374639281</v>
      </c>
      <c r="U268" s="387">
        <f t="shared" si="74"/>
        <v>407.13193006280767</v>
      </c>
      <c r="V268" s="338">
        <f t="shared" si="75"/>
        <v>24.090646749278562</v>
      </c>
      <c r="W268" s="435">
        <v>27</v>
      </c>
      <c r="X268" s="425">
        <f t="shared" si="76"/>
        <v>1662.7549142760145</v>
      </c>
      <c r="Y268" s="79">
        <f t="shared" si="77"/>
        <v>1.0567</v>
      </c>
    </row>
    <row r="269" spans="1:25" s="46" customFormat="1" ht="16.5" customHeight="1" x14ac:dyDescent="0.2">
      <c r="A269" s="109">
        <v>250</v>
      </c>
      <c r="B269" s="89">
        <f t="shared" si="80"/>
        <v>58.96</v>
      </c>
      <c r="C269" s="283">
        <v>23653</v>
      </c>
      <c r="D269" s="411">
        <f t="shared" si="63"/>
        <v>4814.0434192672992</v>
      </c>
      <c r="E269" s="342">
        <f t="shared" si="66"/>
        <v>1627.1466757123469</v>
      </c>
      <c r="F269" s="338">
        <f t="shared" si="67"/>
        <v>96.280868385345983</v>
      </c>
      <c r="G269" s="407">
        <v>68</v>
      </c>
      <c r="H269" s="425">
        <f t="shared" si="68"/>
        <v>6605.4709633649927</v>
      </c>
      <c r="I269" s="79">
        <f t="shared" si="69"/>
        <v>4.2401999999999997</v>
      </c>
      <c r="J269" s="94">
        <f t="shared" si="82"/>
        <v>78.61</v>
      </c>
      <c r="K269" s="283">
        <v>23653</v>
      </c>
      <c r="L269" s="407">
        <f t="shared" si="64"/>
        <v>3610.6856634016031</v>
      </c>
      <c r="M269" s="342">
        <f t="shared" si="70"/>
        <v>1220.4117542297417</v>
      </c>
      <c r="N269" s="338">
        <f t="shared" si="71"/>
        <v>72.213713268032066</v>
      </c>
      <c r="O269" s="435">
        <v>41</v>
      </c>
      <c r="P269" s="425">
        <f t="shared" si="72"/>
        <v>4944.3111308993766</v>
      </c>
      <c r="Q269" s="79">
        <f t="shared" si="73"/>
        <v>3.1802999999999999</v>
      </c>
      <c r="R269" s="93">
        <f t="shared" si="81"/>
        <v>235.83</v>
      </c>
      <c r="S269" s="283">
        <v>23653</v>
      </c>
      <c r="T269" s="407">
        <f t="shared" si="65"/>
        <v>1203.5618878005341</v>
      </c>
      <c r="U269" s="387">
        <f t="shared" si="74"/>
        <v>406.80391807658049</v>
      </c>
      <c r="V269" s="338">
        <f t="shared" si="75"/>
        <v>24.071237756010682</v>
      </c>
      <c r="W269" s="435">
        <v>27</v>
      </c>
      <c r="X269" s="425">
        <f t="shared" si="76"/>
        <v>1661.4370436331253</v>
      </c>
      <c r="Y269" s="79">
        <f t="shared" si="77"/>
        <v>1.0601</v>
      </c>
    </row>
    <row r="270" spans="1:25" s="46" customFormat="1" ht="16.5" customHeight="1" x14ac:dyDescent="0.2">
      <c r="A270" s="75">
        <v>251</v>
      </c>
      <c r="B270" s="89">
        <f t="shared" si="80"/>
        <v>59.01</v>
      </c>
      <c r="C270" s="283">
        <v>23653</v>
      </c>
      <c r="D270" s="411">
        <f t="shared" si="63"/>
        <v>4809.9644128113878</v>
      </c>
      <c r="E270" s="342">
        <f t="shared" si="66"/>
        <v>1625.7679715302488</v>
      </c>
      <c r="F270" s="338">
        <f t="shared" si="67"/>
        <v>96.19928825622776</v>
      </c>
      <c r="G270" s="407">
        <v>68</v>
      </c>
      <c r="H270" s="425">
        <f t="shared" si="68"/>
        <v>6599.9316725978642</v>
      </c>
      <c r="I270" s="79">
        <f t="shared" si="69"/>
        <v>4.2534999999999998</v>
      </c>
      <c r="J270" s="94">
        <f t="shared" si="82"/>
        <v>78.67</v>
      </c>
      <c r="K270" s="283">
        <v>23653</v>
      </c>
      <c r="L270" s="407">
        <f t="shared" si="64"/>
        <v>3607.9318672937588</v>
      </c>
      <c r="M270" s="342">
        <f t="shared" si="70"/>
        <v>1219.4809711452904</v>
      </c>
      <c r="N270" s="338">
        <f t="shared" si="71"/>
        <v>72.158637345875178</v>
      </c>
      <c r="O270" s="435">
        <v>41</v>
      </c>
      <c r="P270" s="425">
        <f t="shared" si="72"/>
        <v>4940.5714757849246</v>
      </c>
      <c r="Q270" s="79">
        <f t="shared" si="73"/>
        <v>3.1905000000000001</v>
      </c>
      <c r="R270" s="93">
        <f t="shared" si="81"/>
        <v>236.02</v>
      </c>
      <c r="S270" s="283">
        <v>23653</v>
      </c>
      <c r="T270" s="407">
        <f t="shared" si="65"/>
        <v>1202.59300059317</v>
      </c>
      <c r="U270" s="387">
        <f t="shared" si="74"/>
        <v>406.47643420049144</v>
      </c>
      <c r="V270" s="338">
        <f t="shared" si="75"/>
        <v>24.051860011863401</v>
      </c>
      <c r="W270" s="435">
        <v>27</v>
      </c>
      <c r="X270" s="425">
        <f t="shared" si="76"/>
        <v>1660.1212948055249</v>
      </c>
      <c r="Y270" s="79">
        <f t="shared" si="77"/>
        <v>1.0634999999999999</v>
      </c>
    </row>
    <row r="271" spans="1:25" s="46" customFormat="1" ht="16.5" customHeight="1" x14ac:dyDescent="0.2">
      <c r="A271" s="75">
        <v>252</v>
      </c>
      <c r="B271" s="89">
        <f t="shared" si="80"/>
        <v>59.05</v>
      </c>
      <c r="C271" s="283">
        <v>23653</v>
      </c>
      <c r="D271" s="411">
        <f t="shared" si="63"/>
        <v>4806.7061812023712</v>
      </c>
      <c r="E271" s="342">
        <f t="shared" si="66"/>
        <v>1624.6666892464013</v>
      </c>
      <c r="F271" s="338">
        <f t="shared" si="67"/>
        <v>96.134123624047433</v>
      </c>
      <c r="G271" s="407">
        <v>68</v>
      </c>
      <c r="H271" s="425">
        <f t="shared" si="68"/>
        <v>6595.5069940728208</v>
      </c>
      <c r="I271" s="79">
        <f t="shared" si="69"/>
        <v>4.2675999999999998</v>
      </c>
      <c r="J271" s="94">
        <f t="shared" si="82"/>
        <v>78.739999999999995</v>
      </c>
      <c r="K271" s="283">
        <v>23653</v>
      </c>
      <c r="L271" s="407">
        <f t="shared" si="64"/>
        <v>3604.7244094488192</v>
      </c>
      <c r="M271" s="342">
        <f t="shared" si="70"/>
        <v>1218.3968503937008</v>
      </c>
      <c r="N271" s="338">
        <f t="shared" si="71"/>
        <v>72.094488188976385</v>
      </c>
      <c r="O271" s="435">
        <v>41</v>
      </c>
      <c r="P271" s="425">
        <f t="shared" si="72"/>
        <v>4936.2157480314963</v>
      </c>
      <c r="Q271" s="79">
        <f t="shared" si="73"/>
        <v>3.2004000000000001</v>
      </c>
      <c r="R271" s="93">
        <f t="shared" si="81"/>
        <v>236.21</v>
      </c>
      <c r="S271" s="283">
        <v>23653</v>
      </c>
      <c r="T271" s="407">
        <f t="shared" si="65"/>
        <v>1201.6256720714618</v>
      </c>
      <c r="U271" s="387">
        <f t="shared" si="74"/>
        <v>406.14947716015405</v>
      </c>
      <c r="V271" s="338">
        <f t="shared" si="75"/>
        <v>24.032513441429238</v>
      </c>
      <c r="W271" s="435">
        <v>27</v>
      </c>
      <c r="X271" s="425">
        <f t="shared" si="76"/>
        <v>1658.8076626730451</v>
      </c>
      <c r="Y271" s="79">
        <f t="shared" si="77"/>
        <v>1.0668</v>
      </c>
    </row>
    <row r="272" spans="1:25" s="46" customFormat="1" ht="16.5" customHeight="1" x14ac:dyDescent="0.2">
      <c r="A272" s="75">
        <v>253</v>
      </c>
      <c r="B272" s="89">
        <f t="shared" si="80"/>
        <v>59.1</v>
      </c>
      <c r="C272" s="283">
        <v>23653</v>
      </c>
      <c r="D272" s="411">
        <f t="shared" si="63"/>
        <v>4802.6395939086287</v>
      </c>
      <c r="E272" s="342">
        <f t="shared" si="66"/>
        <v>1623.2921827411164</v>
      </c>
      <c r="F272" s="338">
        <f t="shared" si="67"/>
        <v>96.05279187817257</v>
      </c>
      <c r="G272" s="407">
        <v>68</v>
      </c>
      <c r="H272" s="425">
        <f t="shared" si="68"/>
        <v>6589.9845685279179</v>
      </c>
      <c r="I272" s="79">
        <f t="shared" si="69"/>
        <v>4.2808999999999999</v>
      </c>
      <c r="J272" s="94">
        <f t="shared" si="82"/>
        <v>78.8</v>
      </c>
      <c r="K272" s="283">
        <v>23653</v>
      </c>
      <c r="L272" s="407">
        <f t="shared" si="64"/>
        <v>3601.9796954314725</v>
      </c>
      <c r="M272" s="342">
        <f t="shared" si="70"/>
        <v>1217.4691370558376</v>
      </c>
      <c r="N272" s="338">
        <f t="shared" si="71"/>
        <v>72.039593908629456</v>
      </c>
      <c r="O272" s="435">
        <v>41</v>
      </c>
      <c r="P272" s="425">
        <f t="shared" si="72"/>
        <v>4932.4884263959393</v>
      </c>
      <c r="Q272" s="79">
        <f t="shared" si="73"/>
        <v>3.2107000000000001</v>
      </c>
      <c r="R272" s="93">
        <f t="shared" si="81"/>
        <v>236.4</v>
      </c>
      <c r="S272" s="283">
        <v>23653</v>
      </c>
      <c r="T272" s="407">
        <f t="shared" si="65"/>
        <v>1200.6598984771572</v>
      </c>
      <c r="U272" s="387">
        <f t="shared" si="74"/>
        <v>405.82304568527911</v>
      </c>
      <c r="V272" s="338">
        <f t="shared" si="75"/>
        <v>24.013197969543143</v>
      </c>
      <c r="W272" s="435">
        <v>27</v>
      </c>
      <c r="X272" s="425">
        <f t="shared" si="76"/>
        <v>1657.4961421319795</v>
      </c>
      <c r="Y272" s="79">
        <f t="shared" si="77"/>
        <v>1.0702</v>
      </c>
    </row>
    <row r="273" spans="1:25" s="46" customFormat="1" ht="16.5" customHeight="1" x14ac:dyDescent="0.2">
      <c r="A273" s="75">
        <v>254</v>
      </c>
      <c r="B273" s="89">
        <f t="shared" si="80"/>
        <v>59.15</v>
      </c>
      <c r="C273" s="283">
        <v>23653</v>
      </c>
      <c r="D273" s="411">
        <f t="shared" si="63"/>
        <v>4798.5798816568058</v>
      </c>
      <c r="E273" s="342">
        <f t="shared" si="66"/>
        <v>1621.9200000000003</v>
      </c>
      <c r="F273" s="338">
        <f t="shared" si="67"/>
        <v>95.971597633136113</v>
      </c>
      <c r="G273" s="407">
        <v>68</v>
      </c>
      <c r="H273" s="425">
        <f t="shared" si="68"/>
        <v>6584.4714792899422</v>
      </c>
      <c r="I273" s="79">
        <f t="shared" si="69"/>
        <v>4.2942</v>
      </c>
      <c r="J273" s="94">
        <f t="shared" si="82"/>
        <v>78.86</v>
      </c>
      <c r="K273" s="283">
        <v>23653</v>
      </c>
      <c r="L273" s="407">
        <f t="shared" si="64"/>
        <v>3599.2391580015219</v>
      </c>
      <c r="M273" s="342">
        <f t="shared" si="70"/>
        <v>1216.5428354045143</v>
      </c>
      <c r="N273" s="338">
        <f t="shared" si="71"/>
        <v>71.984783160030446</v>
      </c>
      <c r="O273" s="435">
        <v>41</v>
      </c>
      <c r="P273" s="425">
        <f t="shared" si="72"/>
        <v>4928.7667765660663</v>
      </c>
      <c r="Q273" s="79">
        <f t="shared" si="73"/>
        <v>3.2208999999999999</v>
      </c>
      <c r="R273" s="93">
        <f t="shared" si="81"/>
        <v>236.59</v>
      </c>
      <c r="S273" s="283">
        <v>23653</v>
      </c>
      <c r="T273" s="407">
        <f t="shared" si="65"/>
        <v>1199.6956760640769</v>
      </c>
      <c r="U273" s="387">
        <f t="shared" si="74"/>
        <v>405.49713850965793</v>
      </c>
      <c r="V273" s="338">
        <f t="shared" si="75"/>
        <v>23.993913521281538</v>
      </c>
      <c r="W273" s="435">
        <v>27</v>
      </c>
      <c r="X273" s="425">
        <f t="shared" si="76"/>
        <v>1656.1867280950162</v>
      </c>
      <c r="Y273" s="79">
        <f t="shared" si="77"/>
        <v>1.0736000000000001</v>
      </c>
    </row>
    <row r="274" spans="1:25" s="46" customFormat="1" ht="16.5" customHeight="1" x14ac:dyDescent="0.2">
      <c r="A274" s="75">
        <v>255</v>
      </c>
      <c r="B274" s="89">
        <f t="shared" si="80"/>
        <v>59.2</v>
      </c>
      <c r="C274" s="283">
        <v>23653</v>
      </c>
      <c r="D274" s="411">
        <f t="shared" si="63"/>
        <v>4794.5270270270266</v>
      </c>
      <c r="E274" s="342">
        <f t="shared" si="66"/>
        <v>1620.550135135135</v>
      </c>
      <c r="F274" s="338">
        <f t="shared" si="67"/>
        <v>95.890540540540542</v>
      </c>
      <c r="G274" s="407">
        <v>68</v>
      </c>
      <c r="H274" s="425">
        <f t="shared" si="68"/>
        <v>6578.9677027027019</v>
      </c>
      <c r="I274" s="79">
        <f t="shared" si="69"/>
        <v>4.3074000000000003</v>
      </c>
      <c r="J274" s="94">
        <f t="shared" si="82"/>
        <v>78.930000000000007</v>
      </c>
      <c r="K274" s="283">
        <v>23653</v>
      </c>
      <c r="L274" s="407">
        <f t="shared" si="64"/>
        <v>3596.0471303686809</v>
      </c>
      <c r="M274" s="342">
        <f t="shared" si="70"/>
        <v>1215.463930064614</v>
      </c>
      <c r="N274" s="338">
        <f t="shared" si="71"/>
        <v>71.920942607373618</v>
      </c>
      <c r="O274" s="435">
        <v>41</v>
      </c>
      <c r="P274" s="425">
        <f t="shared" si="72"/>
        <v>4924.4320030406689</v>
      </c>
      <c r="Q274" s="79">
        <f t="shared" si="73"/>
        <v>3.2307000000000001</v>
      </c>
      <c r="R274" s="93">
        <f t="shared" si="81"/>
        <v>236.78</v>
      </c>
      <c r="S274" s="283">
        <v>23653</v>
      </c>
      <c r="T274" s="407">
        <f t="shared" si="65"/>
        <v>1198.7330010980659</v>
      </c>
      <c r="U274" s="387">
        <f t="shared" si="74"/>
        <v>405.17175437114622</v>
      </c>
      <c r="V274" s="338">
        <f t="shared" si="75"/>
        <v>23.974660021961316</v>
      </c>
      <c r="W274" s="435">
        <v>27</v>
      </c>
      <c r="X274" s="425">
        <f t="shared" si="76"/>
        <v>1654.8794154911734</v>
      </c>
      <c r="Y274" s="79">
        <f t="shared" si="77"/>
        <v>1.0769</v>
      </c>
    </row>
    <row r="275" spans="1:25" s="46" customFormat="1" ht="16.5" customHeight="1" x14ac:dyDescent="0.2">
      <c r="A275" s="75">
        <v>256</v>
      </c>
      <c r="B275" s="89">
        <f t="shared" si="80"/>
        <v>59.24</v>
      </c>
      <c r="C275" s="283">
        <v>23653</v>
      </c>
      <c r="D275" s="411">
        <f t="shared" si="63"/>
        <v>4791.2896691424703</v>
      </c>
      <c r="E275" s="342">
        <f t="shared" si="66"/>
        <v>1619.4559081701548</v>
      </c>
      <c r="F275" s="338">
        <f t="shared" si="67"/>
        <v>95.825793382849412</v>
      </c>
      <c r="G275" s="407">
        <v>68</v>
      </c>
      <c r="H275" s="425">
        <f t="shared" si="68"/>
        <v>6574.5713706954739</v>
      </c>
      <c r="I275" s="79">
        <f t="shared" si="69"/>
        <v>4.3213999999999997</v>
      </c>
      <c r="J275" s="94">
        <f t="shared" si="82"/>
        <v>78.989999999999995</v>
      </c>
      <c r="K275" s="283">
        <v>23653</v>
      </c>
      <c r="L275" s="407">
        <f t="shared" si="64"/>
        <v>3593.3156095708318</v>
      </c>
      <c r="M275" s="342">
        <f t="shared" si="70"/>
        <v>1214.540676034941</v>
      </c>
      <c r="N275" s="338">
        <f t="shared" si="71"/>
        <v>71.86631219141664</v>
      </c>
      <c r="O275" s="435">
        <v>41</v>
      </c>
      <c r="P275" s="425">
        <f t="shared" si="72"/>
        <v>4920.7225977971893</v>
      </c>
      <c r="Q275" s="79">
        <f t="shared" si="73"/>
        <v>3.2408999999999999</v>
      </c>
      <c r="R275" s="93">
        <f t="shared" si="81"/>
        <v>236.97</v>
      </c>
      <c r="S275" s="283">
        <v>23653</v>
      </c>
      <c r="T275" s="407">
        <f t="shared" si="65"/>
        <v>1197.7718698569438</v>
      </c>
      <c r="U275" s="387">
        <f t="shared" si="74"/>
        <v>404.84689201164696</v>
      </c>
      <c r="V275" s="338">
        <f t="shared" si="75"/>
        <v>23.955437397138876</v>
      </c>
      <c r="W275" s="435">
        <v>27</v>
      </c>
      <c r="X275" s="425">
        <f t="shared" si="76"/>
        <v>1653.5741992657297</v>
      </c>
      <c r="Y275" s="79">
        <f t="shared" si="77"/>
        <v>1.0803</v>
      </c>
    </row>
    <row r="276" spans="1:25" s="46" customFormat="1" ht="16.5" customHeight="1" x14ac:dyDescent="0.2">
      <c r="A276" s="75">
        <v>257</v>
      </c>
      <c r="B276" s="89">
        <f t="shared" si="80"/>
        <v>59.29</v>
      </c>
      <c r="C276" s="283">
        <v>23653</v>
      </c>
      <c r="D276" s="411">
        <f t="shared" ref="D276:D339" si="83">12*(1/B276*C276)</f>
        <v>4787.249114521841</v>
      </c>
      <c r="E276" s="342">
        <f t="shared" si="66"/>
        <v>1618.0902007083821</v>
      </c>
      <c r="F276" s="338">
        <f t="shared" si="67"/>
        <v>95.744982290436823</v>
      </c>
      <c r="G276" s="407">
        <v>68</v>
      </c>
      <c r="H276" s="425">
        <f t="shared" si="68"/>
        <v>6569.0842975206597</v>
      </c>
      <c r="I276" s="79">
        <f t="shared" si="69"/>
        <v>4.3346</v>
      </c>
      <c r="J276" s="94">
        <f t="shared" si="82"/>
        <v>79.05</v>
      </c>
      <c r="K276" s="283">
        <v>23653</v>
      </c>
      <c r="L276" s="407">
        <f t="shared" ref="L276:L339" si="84">12*(1/J276*K276)</f>
        <v>3590.588235294118</v>
      </c>
      <c r="M276" s="342">
        <f t="shared" si="70"/>
        <v>1213.6188235294119</v>
      </c>
      <c r="N276" s="338">
        <f t="shared" si="71"/>
        <v>71.811764705882368</v>
      </c>
      <c r="O276" s="435">
        <v>41</v>
      </c>
      <c r="P276" s="425">
        <f t="shared" si="72"/>
        <v>4917.0188235294127</v>
      </c>
      <c r="Q276" s="79">
        <f t="shared" si="73"/>
        <v>3.2511000000000001</v>
      </c>
      <c r="R276" s="93">
        <f t="shared" si="81"/>
        <v>237.16</v>
      </c>
      <c r="S276" s="283">
        <v>23653</v>
      </c>
      <c r="T276" s="407">
        <f t="shared" ref="T276:T339" si="85">12*(1/R276*S276)</f>
        <v>1196.8122786304602</v>
      </c>
      <c r="U276" s="387">
        <f t="shared" si="74"/>
        <v>404.52255017709552</v>
      </c>
      <c r="V276" s="338">
        <f t="shared" si="75"/>
        <v>23.936245572609206</v>
      </c>
      <c r="W276" s="435">
        <v>27</v>
      </c>
      <c r="X276" s="425">
        <f t="shared" si="76"/>
        <v>1652.2710743801649</v>
      </c>
      <c r="Y276" s="79">
        <f t="shared" si="77"/>
        <v>1.0837000000000001</v>
      </c>
    </row>
    <row r="277" spans="1:25" s="46" customFormat="1" ht="16.5" customHeight="1" x14ac:dyDescent="0.2">
      <c r="A277" s="75">
        <v>258</v>
      </c>
      <c r="B277" s="89">
        <f t="shared" si="80"/>
        <v>59.34</v>
      </c>
      <c r="C277" s="283">
        <v>23653</v>
      </c>
      <c r="D277" s="411">
        <f t="shared" si="83"/>
        <v>4783.2153690596551</v>
      </c>
      <c r="E277" s="342">
        <f t="shared" ref="E277:E340" si="86">D277*33.8%</f>
        <v>1616.7267947421633</v>
      </c>
      <c r="F277" s="338">
        <f t="shared" ref="F277:F340" si="87">D277*2%</f>
        <v>95.664307381193112</v>
      </c>
      <c r="G277" s="407">
        <v>68</v>
      </c>
      <c r="H277" s="425">
        <f t="shared" ref="H277:H340" si="88">SUM(D277:G277)</f>
        <v>6563.6064711830113</v>
      </c>
      <c r="I277" s="79">
        <f t="shared" ref="I277:I340" si="89">ROUND(A277/B277,4)</f>
        <v>4.3478000000000003</v>
      </c>
      <c r="J277" s="94">
        <f t="shared" si="82"/>
        <v>79.11</v>
      </c>
      <c r="K277" s="283">
        <v>23653</v>
      </c>
      <c r="L277" s="407">
        <f t="shared" si="84"/>
        <v>3587.8649981039061</v>
      </c>
      <c r="M277" s="342">
        <f t="shared" ref="M277:M340" si="90">L277*33.8%</f>
        <v>1212.6983693591201</v>
      </c>
      <c r="N277" s="338">
        <f t="shared" ref="N277:N340" si="91">L277*2%</f>
        <v>71.757299962078122</v>
      </c>
      <c r="O277" s="435">
        <v>41</v>
      </c>
      <c r="P277" s="425">
        <f t="shared" ref="P277:P340" si="92">SUM(L277:O277)</f>
        <v>4913.3206674251041</v>
      </c>
      <c r="Q277" s="79">
        <f t="shared" ref="Q277:Q340" si="93">ROUND(A277/J277,4)</f>
        <v>3.2612999999999999</v>
      </c>
      <c r="R277" s="93">
        <f t="shared" si="81"/>
        <v>237.34</v>
      </c>
      <c r="S277" s="283">
        <v>23653</v>
      </c>
      <c r="T277" s="407">
        <f t="shared" si="85"/>
        <v>1195.9046094210837</v>
      </c>
      <c r="U277" s="387">
        <f t="shared" ref="U277:U340" si="94">T277*33.8%</f>
        <v>404.21575798432627</v>
      </c>
      <c r="V277" s="338">
        <f t="shared" ref="V277:V340" si="95">T277*2%</f>
        <v>23.918092188421674</v>
      </c>
      <c r="W277" s="435">
        <v>27</v>
      </c>
      <c r="X277" s="425">
        <f t="shared" ref="X277:X340" si="96">SUM(T277:W277)</f>
        <v>1651.0384595938317</v>
      </c>
      <c r="Y277" s="79">
        <f t="shared" ref="Y277:Y340" si="97">ROUND(A277/R277,4)</f>
        <v>1.087</v>
      </c>
    </row>
    <row r="278" spans="1:25" s="46" customFormat="1" ht="16.5" customHeight="1" x14ac:dyDescent="0.2">
      <c r="A278" s="75">
        <v>259</v>
      </c>
      <c r="B278" s="89">
        <f t="shared" si="80"/>
        <v>59.38</v>
      </c>
      <c r="C278" s="283">
        <v>23653</v>
      </c>
      <c r="D278" s="411">
        <f t="shared" si="83"/>
        <v>4779.9932637251595</v>
      </c>
      <c r="E278" s="342">
        <f t="shared" si="86"/>
        <v>1615.6377231391039</v>
      </c>
      <c r="F278" s="338">
        <f t="shared" si="87"/>
        <v>95.599865274503188</v>
      </c>
      <c r="G278" s="407">
        <v>68</v>
      </c>
      <c r="H278" s="425">
        <f t="shared" si="88"/>
        <v>6559.2308521387667</v>
      </c>
      <c r="I278" s="79">
        <f t="shared" si="89"/>
        <v>4.3616999999999999</v>
      </c>
      <c r="J278" s="94">
        <f t="shared" si="82"/>
        <v>79.180000000000007</v>
      </c>
      <c r="K278" s="283">
        <v>23653</v>
      </c>
      <c r="L278" s="407">
        <f t="shared" si="84"/>
        <v>3584.6931043192722</v>
      </c>
      <c r="M278" s="342">
        <f t="shared" si="90"/>
        <v>1211.6262692599139</v>
      </c>
      <c r="N278" s="338">
        <f t="shared" si="91"/>
        <v>71.693862086385451</v>
      </c>
      <c r="O278" s="435">
        <v>41</v>
      </c>
      <c r="P278" s="425">
        <f t="shared" si="92"/>
        <v>4909.0132356655722</v>
      </c>
      <c r="Q278" s="79">
        <f t="shared" si="93"/>
        <v>3.2709999999999999</v>
      </c>
      <c r="R278" s="93">
        <f t="shared" si="81"/>
        <v>237.53</v>
      </c>
      <c r="S278" s="283">
        <v>23653</v>
      </c>
      <c r="T278" s="407">
        <f t="shared" si="85"/>
        <v>1194.9480065675914</v>
      </c>
      <c r="U278" s="387">
        <f t="shared" si="94"/>
        <v>403.89242621984585</v>
      </c>
      <c r="V278" s="338">
        <f t="shared" si="95"/>
        <v>23.898960131351828</v>
      </c>
      <c r="W278" s="435">
        <v>27</v>
      </c>
      <c r="X278" s="425">
        <f t="shared" si="96"/>
        <v>1649.7393929187892</v>
      </c>
      <c r="Y278" s="79">
        <f t="shared" si="97"/>
        <v>1.0904</v>
      </c>
    </row>
    <row r="279" spans="1:25" s="46" customFormat="1" ht="17.25" customHeight="1" x14ac:dyDescent="0.2">
      <c r="A279" s="109">
        <v>260</v>
      </c>
      <c r="B279" s="89">
        <f t="shared" si="80"/>
        <v>59.43</v>
      </c>
      <c r="C279" s="283">
        <v>23653</v>
      </c>
      <c r="D279" s="411">
        <f t="shared" si="83"/>
        <v>4775.9717314487625</v>
      </c>
      <c r="E279" s="342">
        <f t="shared" si="86"/>
        <v>1614.2784452296817</v>
      </c>
      <c r="F279" s="338">
        <f t="shared" si="87"/>
        <v>95.519434628975247</v>
      </c>
      <c r="G279" s="407">
        <v>68</v>
      </c>
      <c r="H279" s="425">
        <f t="shared" si="88"/>
        <v>6553.7696113074198</v>
      </c>
      <c r="I279" s="79">
        <f t="shared" si="89"/>
        <v>4.3749000000000002</v>
      </c>
      <c r="J279" s="94">
        <f t="shared" si="82"/>
        <v>79.239999999999995</v>
      </c>
      <c r="K279" s="283">
        <v>23653</v>
      </c>
      <c r="L279" s="407">
        <f t="shared" si="84"/>
        <v>3581.9787985865723</v>
      </c>
      <c r="M279" s="342">
        <f t="shared" si="90"/>
        <v>1210.7088339222614</v>
      </c>
      <c r="N279" s="338">
        <f t="shared" si="91"/>
        <v>71.639575971731446</v>
      </c>
      <c r="O279" s="435">
        <v>41</v>
      </c>
      <c r="P279" s="425">
        <f t="shared" si="92"/>
        <v>4905.3272084805658</v>
      </c>
      <c r="Q279" s="79">
        <f t="shared" si="93"/>
        <v>3.2812000000000001</v>
      </c>
      <c r="R279" s="93">
        <f t="shared" si="81"/>
        <v>237.71</v>
      </c>
      <c r="S279" s="283">
        <v>23653</v>
      </c>
      <c r="T279" s="407">
        <f t="shared" si="85"/>
        <v>1194.0431618358502</v>
      </c>
      <c r="U279" s="387">
        <f t="shared" si="94"/>
        <v>403.58658870051732</v>
      </c>
      <c r="V279" s="338">
        <f t="shared" si="95"/>
        <v>23.880863236717005</v>
      </c>
      <c r="W279" s="435">
        <v>27</v>
      </c>
      <c r="X279" s="425">
        <f t="shared" si="96"/>
        <v>1648.5106137730845</v>
      </c>
      <c r="Y279" s="79">
        <f t="shared" si="97"/>
        <v>1.0938000000000001</v>
      </c>
    </row>
    <row r="280" spans="1:25" ht="17.25" customHeight="1" x14ac:dyDescent="0.2">
      <c r="A280" s="75">
        <v>261</v>
      </c>
      <c r="B280" s="89">
        <f t="shared" ref="B280:B311" si="98">ROUND(12*LN($A280)-7.3,2)</f>
        <v>59.47</v>
      </c>
      <c r="C280" s="283">
        <v>23653</v>
      </c>
      <c r="D280" s="411">
        <f t="shared" si="83"/>
        <v>4772.7593744745245</v>
      </c>
      <c r="E280" s="342">
        <f t="shared" si="86"/>
        <v>1613.192668572389</v>
      </c>
      <c r="F280" s="338">
        <f t="shared" si="87"/>
        <v>95.455187489490498</v>
      </c>
      <c r="G280" s="407">
        <v>68</v>
      </c>
      <c r="H280" s="425">
        <f t="shared" si="88"/>
        <v>6549.4072305364043</v>
      </c>
      <c r="I280" s="79">
        <f t="shared" si="89"/>
        <v>4.3887999999999998</v>
      </c>
      <c r="J280" s="94">
        <f t="shared" si="82"/>
        <v>79.3</v>
      </c>
      <c r="K280" s="283">
        <v>23653</v>
      </c>
      <c r="L280" s="407">
        <f t="shared" si="84"/>
        <v>3579.2686002522069</v>
      </c>
      <c r="M280" s="342">
        <f t="shared" si="90"/>
        <v>1209.7927868852457</v>
      </c>
      <c r="N280" s="338">
        <f t="shared" si="91"/>
        <v>71.585372005044135</v>
      </c>
      <c r="O280" s="435">
        <v>41</v>
      </c>
      <c r="P280" s="425">
        <f t="shared" si="92"/>
        <v>4901.6467591424971</v>
      </c>
      <c r="Q280" s="79">
        <f t="shared" si="93"/>
        <v>3.2913000000000001</v>
      </c>
      <c r="R280" s="93">
        <f t="shared" ref="R280:R311" si="99">ROUND((12*LN($A280)-7.3)/0.25,2)</f>
        <v>237.9</v>
      </c>
      <c r="S280" s="283">
        <v>23653</v>
      </c>
      <c r="T280" s="407">
        <f t="shared" si="85"/>
        <v>1193.0895334174022</v>
      </c>
      <c r="U280" s="387">
        <f t="shared" si="94"/>
        <v>403.26426229508189</v>
      </c>
      <c r="V280" s="338">
        <f t="shared" si="95"/>
        <v>23.861790668348046</v>
      </c>
      <c r="W280" s="435">
        <v>27</v>
      </c>
      <c r="X280" s="425">
        <f t="shared" si="96"/>
        <v>1647.2155863808321</v>
      </c>
      <c r="Y280" s="79">
        <f t="shared" si="97"/>
        <v>1.0971</v>
      </c>
    </row>
    <row r="281" spans="1:25" ht="17.25" customHeight="1" x14ac:dyDescent="0.2">
      <c r="A281" s="75">
        <v>262</v>
      </c>
      <c r="B281" s="89">
        <f t="shared" si="98"/>
        <v>59.52</v>
      </c>
      <c r="C281" s="283">
        <v>23653</v>
      </c>
      <c r="D281" s="411">
        <f t="shared" si="83"/>
        <v>4768.75</v>
      </c>
      <c r="E281" s="342">
        <f t="shared" si="86"/>
        <v>1611.8374999999999</v>
      </c>
      <c r="F281" s="338">
        <f t="shared" si="87"/>
        <v>95.375</v>
      </c>
      <c r="G281" s="407">
        <v>68</v>
      </c>
      <c r="H281" s="425">
        <f t="shared" si="88"/>
        <v>6543.9624999999996</v>
      </c>
      <c r="I281" s="79">
        <f t="shared" si="89"/>
        <v>4.4019000000000004</v>
      </c>
      <c r="J281" s="94">
        <f t="shared" si="82"/>
        <v>79.36</v>
      </c>
      <c r="K281" s="283">
        <v>23653</v>
      </c>
      <c r="L281" s="407">
        <f t="shared" si="84"/>
        <v>3576.5625</v>
      </c>
      <c r="M281" s="342">
        <f t="shared" si="90"/>
        <v>1208.878125</v>
      </c>
      <c r="N281" s="338">
        <f t="shared" si="91"/>
        <v>71.53125</v>
      </c>
      <c r="O281" s="435">
        <v>41</v>
      </c>
      <c r="P281" s="425">
        <f t="shared" si="92"/>
        <v>4897.9718750000002</v>
      </c>
      <c r="Q281" s="79">
        <f t="shared" si="93"/>
        <v>3.3014000000000001</v>
      </c>
      <c r="R281" s="93">
        <f t="shared" si="99"/>
        <v>238.08</v>
      </c>
      <c r="S281" s="283">
        <v>23653</v>
      </c>
      <c r="T281" s="407">
        <f t="shared" si="85"/>
        <v>1192.1875</v>
      </c>
      <c r="U281" s="387">
        <f t="shared" si="94"/>
        <v>402.95937499999997</v>
      </c>
      <c r="V281" s="338">
        <f t="shared" si="95"/>
        <v>23.84375</v>
      </c>
      <c r="W281" s="435">
        <v>27</v>
      </c>
      <c r="X281" s="425">
        <f t="shared" si="96"/>
        <v>1645.9906249999999</v>
      </c>
      <c r="Y281" s="79">
        <f t="shared" si="97"/>
        <v>1.1005</v>
      </c>
    </row>
    <row r="282" spans="1:25" ht="17.25" customHeight="1" x14ac:dyDescent="0.2">
      <c r="A282" s="75">
        <v>263</v>
      </c>
      <c r="B282" s="89">
        <f t="shared" si="98"/>
        <v>59.57</v>
      </c>
      <c r="C282" s="283">
        <v>23653</v>
      </c>
      <c r="D282" s="411">
        <f t="shared" si="83"/>
        <v>4764.7473560517028</v>
      </c>
      <c r="E282" s="342">
        <f t="shared" si="86"/>
        <v>1610.4846063454754</v>
      </c>
      <c r="F282" s="338">
        <f t="shared" si="87"/>
        <v>95.294947121034056</v>
      </c>
      <c r="G282" s="407">
        <v>68</v>
      </c>
      <c r="H282" s="425">
        <f t="shared" si="88"/>
        <v>6538.5269095182121</v>
      </c>
      <c r="I282" s="79">
        <f t="shared" si="89"/>
        <v>4.415</v>
      </c>
      <c r="J282" s="94">
        <f t="shared" si="82"/>
        <v>79.42</v>
      </c>
      <c r="K282" s="283">
        <v>23653</v>
      </c>
      <c r="L282" s="407">
        <f t="shared" si="84"/>
        <v>3573.860488541929</v>
      </c>
      <c r="M282" s="342">
        <f t="shared" si="90"/>
        <v>1207.9648451271719</v>
      </c>
      <c r="N282" s="338">
        <f t="shared" si="91"/>
        <v>71.477209770838584</v>
      </c>
      <c r="O282" s="435">
        <v>41</v>
      </c>
      <c r="P282" s="425">
        <f t="shared" si="92"/>
        <v>4894.3025434399397</v>
      </c>
      <c r="Q282" s="79">
        <f t="shared" si="93"/>
        <v>3.3115000000000001</v>
      </c>
      <c r="R282" s="93">
        <f t="shared" si="99"/>
        <v>238.26</v>
      </c>
      <c r="S282" s="283">
        <v>23653</v>
      </c>
      <c r="T282" s="407">
        <f t="shared" si="85"/>
        <v>1191.2868295139765</v>
      </c>
      <c r="U282" s="387">
        <f t="shared" si="94"/>
        <v>402.65494837572402</v>
      </c>
      <c r="V282" s="338">
        <f t="shared" si="95"/>
        <v>23.825736590279529</v>
      </c>
      <c r="W282" s="435">
        <v>27</v>
      </c>
      <c r="X282" s="425">
        <f t="shared" si="96"/>
        <v>1644.76751447998</v>
      </c>
      <c r="Y282" s="79">
        <f t="shared" si="97"/>
        <v>1.1037999999999999</v>
      </c>
    </row>
    <row r="283" spans="1:25" ht="17.25" customHeight="1" x14ac:dyDescent="0.2">
      <c r="A283" s="75">
        <v>264</v>
      </c>
      <c r="B283" s="89">
        <f t="shared" si="98"/>
        <v>59.61</v>
      </c>
      <c r="C283" s="283">
        <v>23653</v>
      </c>
      <c r="D283" s="411">
        <f t="shared" si="83"/>
        <v>4761.5500754906889</v>
      </c>
      <c r="E283" s="342">
        <f t="shared" si="86"/>
        <v>1609.4039255158527</v>
      </c>
      <c r="F283" s="338">
        <f t="shared" si="87"/>
        <v>95.23100150981378</v>
      </c>
      <c r="G283" s="407">
        <v>68</v>
      </c>
      <c r="H283" s="425">
        <f t="shared" si="88"/>
        <v>6534.1850025163549</v>
      </c>
      <c r="I283" s="79">
        <f t="shared" si="89"/>
        <v>4.4287999999999998</v>
      </c>
      <c r="J283" s="94">
        <f t="shared" si="82"/>
        <v>79.48</v>
      </c>
      <c r="K283" s="283">
        <v>23653</v>
      </c>
      <c r="L283" s="407">
        <f t="shared" si="84"/>
        <v>3571.1625566180173</v>
      </c>
      <c r="M283" s="342">
        <f t="shared" si="90"/>
        <v>1207.0529441368897</v>
      </c>
      <c r="N283" s="338">
        <f t="shared" si="91"/>
        <v>71.423251132360349</v>
      </c>
      <c r="O283" s="435">
        <v>41</v>
      </c>
      <c r="P283" s="425">
        <f t="shared" si="92"/>
        <v>4890.638751887268</v>
      </c>
      <c r="Q283" s="79">
        <f t="shared" si="93"/>
        <v>3.3216000000000001</v>
      </c>
      <c r="R283" s="93">
        <f t="shared" si="99"/>
        <v>238.45</v>
      </c>
      <c r="S283" s="283">
        <v>23653</v>
      </c>
      <c r="T283" s="407">
        <f t="shared" si="85"/>
        <v>1190.3375969804993</v>
      </c>
      <c r="U283" s="387">
        <f t="shared" si="94"/>
        <v>402.33410777940873</v>
      </c>
      <c r="V283" s="338">
        <f t="shared" si="95"/>
        <v>23.806751939609985</v>
      </c>
      <c r="W283" s="435">
        <v>27</v>
      </c>
      <c r="X283" s="425">
        <f t="shared" si="96"/>
        <v>1643.4784566995179</v>
      </c>
      <c r="Y283" s="79">
        <f t="shared" si="97"/>
        <v>1.1072</v>
      </c>
    </row>
    <row r="284" spans="1:25" ht="17.25" customHeight="1" x14ac:dyDescent="0.2">
      <c r="A284" s="75">
        <v>265</v>
      </c>
      <c r="B284" s="89">
        <f t="shared" si="98"/>
        <v>59.66</v>
      </c>
      <c r="C284" s="283">
        <v>23653</v>
      </c>
      <c r="D284" s="411">
        <f t="shared" si="83"/>
        <v>4757.5595038551801</v>
      </c>
      <c r="E284" s="342">
        <f t="shared" si="86"/>
        <v>1608.0551123030507</v>
      </c>
      <c r="F284" s="338">
        <f t="shared" si="87"/>
        <v>95.151190077103607</v>
      </c>
      <c r="G284" s="407">
        <v>68</v>
      </c>
      <c r="H284" s="425">
        <f t="shared" si="88"/>
        <v>6528.7658062353348</v>
      </c>
      <c r="I284" s="79">
        <f t="shared" si="89"/>
        <v>4.4417999999999997</v>
      </c>
      <c r="J284" s="94">
        <f t="shared" si="82"/>
        <v>79.540000000000006</v>
      </c>
      <c r="K284" s="283">
        <v>23653</v>
      </c>
      <c r="L284" s="407">
        <f t="shared" si="84"/>
        <v>3568.4686949962279</v>
      </c>
      <c r="M284" s="342">
        <f t="shared" si="90"/>
        <v>1206.1424189087249</v>
      </c>
      <c r="N284" s="338">
        <f t="shared" si="91"/>
        <v>71.369373899924554</v>
      </c>
      <c r="O284" s="435">
        <v>41</v>
      </c>
      <c r="P284" s="425">
        <f t="shared" si="92"/>
        <v>4886.9804878048772</v>
      </c>
      <c r="Q284" s="79">
        <f t="shared" si="93"/>
        <v>3.3317000000000001</v>
      </c>
      <c r="R284" s="93">
        <f t="shared" si="99"/>
        <v>238.63</v>
      </c>
      <c r="S284" s="283">
        <v>23653</v>
      </c>
      <c r="T284" s="407">
        <f t="shared" si="85"/>
        <v>1189.4397183924905</v>
      </c>
      <c r="U284" s="387">
        <f t="shared" si="94"/>
        <v>402.03062481666171</v>
      </c>
      <c r="V284" s="338">
        <f t="shared" si="95"/>
        <v>23.78879436784981</v>
      </c>
      <c r="W284" s="435">
        <v>27</v>
      </c>
      <c r="X284" s="425">
        <f t="shared" si="96"/>
        <v>1642.2591375770019</v>
      </c>
      <c r="Y284" s="79">
        <f t="shared" si="97"/>
        <v>1.1105</v>
      </c>
    </row>
    <row r="285" spans="1:25" ht="17.25" customHeight="1" x14ac:dyDescent="0.2">
      <c r="A285" s="75">
        <v>266</v>
      </c>
      <c r="B285" s="89">
        <f t="shared" si="98"/>
        <v>59.7</v>
      </c>
      <c r="C285" s="283">
        <v>23653</v>
      </c>
      <c r="D285" s="411">
        <f t="shared" si="83"/>
        <v>4754.3718592964824</v>
      </c>
      <c r="E285" s="342">
        <f t="shared" si="86"/>
        <v>1606.9776884422108</v>
      </c>
      <c r="F285" s="338">
        <f t="shared" si="87"/>
        <v>95.087437185929645</v>
      </c>
      <c r="G285" s="407">
        <v>68</v>
      </c>
      <c r="H285" s="425">
        <f t="shared" si="88"/>
        <v>6524.4369849246232</v>
      </c>
      <c r="I285" s="79">
        <f t="shared" si="89"/>
        <v>4.4555999999999996</v>
      </c>
      <c r="J285" s="94">
        <f t="shared" si="82"/>
        <v>79.599999999999994</v>
      </c>
      <c r="K285" s="283">
        <v>23653</v>
      </c>
      <c r="L285" s="407">
        <f t="shared" si="84"/>
        <v>3565.7788944723616</v>
      </c>
      <c r="M285" s="342">
        <f t="shared" si="90"/>
        <v>1205.2332663316581</v>
      </c>
      <c r="N285" s="338">
        <f t="shared" si="91"/>
        <v>71.315577889447226</v>
      </c>
      <c r="O285" s="435">
        <v>41</v>
      </c>
      <c r="P285" s="425">
        <f t="shared" si="92"/>
        <v>4883.3277386934669</v>
      </c>
      <c r="Q285" s="79">
        <f t="shared" si="93"/>
        <v>3.3416999999999999</v>
      </c>
      <c r="R285" s="93">
        <f t="shared" si="99"/>
        <v>238.81</v>
      </c>
      <c r="S285" s="283">
        <v>23653</v>
      </c>
      <c r="T285" s="407">
        <f t="shared" si="85"/>
        <v>1188.5431933336126</v>
      </c>
      <c r="U285" s="387">
        <f t="shared" si="94"/>
        <v>401.72759934676105</v>
      </c>
      <c r="V285" s="338">
        <f t="shared" si="95"/>
        <v>23.770863866672254</v>
      </c>
      <c r="W285" s="435">
        <v>27</v>
      </c>
      <c r="X285" s="425">
        <f t="shared" si="96"/>
        <v>1641.0416565470459</v>
      </c>
      <c r="Y285" s="79">
        <f t="shared" si="97"/>
        <v>1.1138999999999999</v>
      </c>
    </row>
    <row r="286" spans="1:25" ht="17.25" customHeight="1" x14ac:dyDescent="0.2">
      <c r="A286" s="75">
        <v>267</v>
      </c>
      <c r="B286" s="89">
        <f t="shared" si="98"/>
        <v>59.75</v>
      </c>
      <c r="C286" s="283">
        <v>23653</v>
      </c>
      <c r="D286" s="411">
        <f t="shared" si="83"/>
        <v>4750.3933054393301</v>
      </c>
      <c r="E286" s="342">
        <f t="shared" si="86"/>
        <v>1605.6329372384935</v>
      </c>
      <c r="F286" s="338">
        <f t="shared" si="87"/>
        <v>95.007866108786601</v>
      </c>
      <c r="G286" s="407">
        <v>68</v>
      </c>
      <c r="H286" s="425">
        <f t="shared" si="88"/>
        <v>6519.03410878661</v>
      </c>
      <c r="I286" s="79">
        <f t="shared" si="89"/>
        <v>4.4686000000000003</v>
      </c>
      <c r="J286" s="94">
        <f t="shared" si="82"/>
        <v>79.66</v>
      </c>
      <c r="K286" s="283">
        <v>23653</v>
      </c>
      <c r="L286" s="407">
        <f t="shared" si="84"/>
        <v>3563.0931458699479</v>
      </c>
      <c r="M286" s="342">
        <f t="shared" si="90"/>
        <v>1204.3254833040423</v>
      </c>
      <c r="N286" s="338">
        <f t="shared" si="91"/>
        <v>71.261862917398958</v>
      </c>
      <c r="O286" s="435">
        <v>41</v>
      </c>
      <c r="P286" s="425">
        <f t="shared" si="92"/>
        <v>4879.6804920913892</v>
      </c>
      <c r="Q286" s="79">
        <f t="shared" si="93"/>
        <v>3.3517000000000001</v>
      </c>
      <c r="R286" s="93">
        <f t="shared" si="99"/>
        <v>238.99</v>
      </c>
      <c r="S286" s="283">
        <v>23653</v>
      </c>
      <c r="T286" s="407">
        <f t="shared" si="85"/>
        <v>1187.6480187455541</v>
      </c>
      <c r="U286" s="387">
        <f t="shared" si="94"/>
        <v>401.42503033599723</v>
      </c>
      <c r="V286" s="338">
        <f t="shared" si="95"/>
        <v>23.75296037491108</v>
      </c>
      <c r="W286" s="435">
        <v>27</v>
      </c>
      <c r="X286" s="425">
        <f t="shared" si="96"/>
        <v>1639.8260094564623</v>
      </c>
      <c r="Y286" s="79">
        <f t="shared" si="97"/>
        <v>1.1172</v>
      </c>
    </row>
    <row r="287" spans="1:25" ht="17.25" customHeight="1" x14ac:dyDescent="0.2">
      <c r="A287" s="75">
        <v>268</v>
      </c>
      <c r="B287" s="89">
        <f t="shared" si="98"/>
        <v>59.79</v>
      </c>
      <c r="C287" s="283">
        <v>23653</v>
      </c>
      <c r="D287" s="411">
        <f t="shared" si="83"/>
        <v>4747.2152533868539</v>
      </c>
      <c r="E287" s="342">
        <f t="shared" si="86"/>
        <v>1604.5587556447565</v>
      </c>
      <c r="F287" s="338">
        <f t="shared" si="87"/>
        <v>94.944305067737076</v>
      </c>
      <c r="G287" s="407">
        <v>68</v>
      </c>
      <c r="H287" s="425">
        <f t="shared" si="88"/>
        <v>6514.7183140993475</v>
      </c>
      <c r="I287" s="79">
        <f t="shared" si="89"/>
        <v>4.4824000000000002</v>
      </c>
      <c r="J287" s="94">
        <f t="shared" si="82"/>
        <v>79.72</v>
      </c>
      <c r="K287" s="283">
        <v>23653</v>
      </c>
      <c r="L287" s="407">
        <f t="shared" si="84"/>
        <v>3560.4114400401413</v>
      </c>
      <c r="M287" s="342">
        <f t="shared" si="90"/>
        <v>1203.4190667335677</v>
      </c>
      <c r="N287" s="338">
        <f t="shared" si="91"/>
        <v>71.208228800802829</v>
      </c>
      <c r="O287" s="435">
        <v>41</v>
      </c>
      <c r="P287" s="425">
        <f t="shared" si="92"/>
        <v>4876.0387355745124</v>
      </c>
      <c r="Q287" s="79">
        <f t="shared" si="93"/>
        <v>3.3618000000000001</v>
      </c>
      <c r="R287" s="93">
        <f t="shared" si="99"/>
        <v>239.17</v>
      </c>
      <c r="S287" s="283">
        <v>23653</v>
      </c>
      <c r="T287" s="407">
        <f t="shared" si="85"/>
        <v>1186.7541915792115</v>
      </c>
      <c r="U287" s="387">
        <f t="shared" si="94"/>
        <v>401.12291675377344</v>
      </c>
      <c r="V287" s="338">
        <f t="shared" si="95"/>
        <v>23.73508383158423</v>
      </c>
      <c r="W287" s="435">
        <v>27</v>
      </c>
      <c r="X287" s="425">
        <f t="shared" si="96"/>
        <v>1638.612192164569</v>
      </c>
      <c r="Y287" s="79">
        <f t="shared" si="97"/>
        <v>1.1205000000000001</v>
      </c>
    </row>
    <row r="288" spans="1:25" ht="17.25" customHeight="1" x14ac:dyDescent="0.2">
      <c r="A288" s="75">
        <v>269</v>
      </c>
      <c r="B288" s="89">
        <f t="shared" si="98"/>
        <v>59.84</v>
      </c>
      <c r="C288" s="283">
        <v>23653</v>
      </c>
      <c r="D288" s="411">
        <f t="shared" si="83"/>
        <v>4743.2486631016036</v>
      </c>
      <c r="E288" s="342">
        <f t="shared" si="86"/>
        <v>1603.2180481283419</v>
      </c>
      <c r="F288" s="338">
        <f t="shared" si="87"/>
        <v>94.86497326203208</v>
      </c>
      <c r="G288" s="407">
        <v>68</v>
      </c>
      <c r="H288" s="425">
        <f t="shared" si="88"/>
        <v>6509.3316844919782</v>
      </c>
      <c r="I288" s="79">
        <f t="shared" si="89"/>
        <v>4.4953000000000003</v>
      </c>
      <c r="J288" s="94">
        <f t="shared" si="82"/>
        <v>79.78</v>
      </c>
      <c r="K288" s="283">
        <v>23653</v>
      </c>
      <c r="L288" s="407">
        <f t="shared" si="84"/>
        <v>3557.7337678616191</v>
      </c>
      <c r="M288" s="342">
        <f t="shared" si="90"/>
        <v>1202.5140135372271</v>
      </c>
      <c r="N288" s="338">
        <f t="shared" si="91"/>
        <v>71.154675357232378</v>
      </c>
      <c r="O288" s="435">
        <v>41</v>
      </c>
      <c r="P288" s="425">
        <f t="shared" si="92"/>
        <v>4872.4024567560782</v>
      </c>
      <c r="Q288" s="79">
        <f t="shared" si="93"/>
        <v>3.3717999999999999</v>
      </c>
      <c r="R288" s="93">
        <f t="shared" si="99"/>
        <v>239.35</v>
      </c>
      <c r="S288" s="283">
        <v>23653</v>
      </c>
      <c r="T288" s="407">
        <f t="shared" si="85"/>
        <v>1185.8617087946523</v>
      </c>
      <c r="U288" s="387">
        <f t="shared" si="94"/>
        <v>400.8212575725924</v>
      </c>
      <c r="V288" s="338">
        <f t="shared" si="95"/>
        <v>23.717234175893047</v>
      </c>
      <c r="W288" s="435">
        <v>27</v>
      </c>
      <c r="X288" s="425">
        <f t="shared" si="96"/>
        <v>1637.4002005431378</v>
      </c>
      <c r="Y288" s="79">
        <f t="shared" si="97"/>
        <v>1.1238999999999999</v>
      </c>
    </row>
    <row r="289" spans="1:25" ht="17.25" customHeight="1" x14ac:dyDescent="0.2">
      <c r="A289" s="109">
        <v>270</v>
      </c>
      <c r="B289" s="89">
        <f t="shared" si="98"/>
        <v>59.88</v>
      </c>
      <c r="C289" s="283">
        <v>23653</v>
      </c>
      <c r="D289" s="411">
        <f t="shared" si="83"/>
        <v>4740.080160320641</v>
      </c>
      <c r="E289" s="342">
        <f t="shared" si="86"/>
        <v>1602.1470941883765</v>
      </c>
      <c r="F289" s="338">
        <f t="shared" si="87"/>
        <v>94.801603206412821</v>
      </c>
      <c r="G289" s="407">
        <v>68</v>
      </c>
      <c r="H289" s="425">
        <f t="shared" si="88"/>
        <v>6505.0288577154297</v>
      </c>
      <c r="I289" s="79">
        <f t="shared" si="89"/>
        <v>4.5090000000000003</v>
      </c>
      <c r="J289" s="94">
        <f t="shared" si="82"/>
        <v>79.84</v>
      </c>
      <c r="K289" s="283">
        <v>23653</v>
      </c>
      <c r="L289" s="407">
        <f t="shared" si="84"/>
        <v>3555.0601202404805</v>
      </c>
      <c r="M289" s="342">
        <f t="shared" si="90"/>
        <v>1201.6103206412822</v>
      </c>
      <c r="N289" s="338">
        <f t="shared" si="91"/>
        <v>71.101202404809612</v>
      </c>
      <c r="O289" s="435">
        <v>41</v>
      </c>
      <c r="P289" s="425">
        <f t="shared" si="92"/>
        <v>4868.7716432865718</v>
      </c>
      <c r="Q289" s="79">
        <f t="shared" si="93"/>
        <v>3.3818000000000001</v>
      </c>
      <c r="R289" s="93">
        <f t="shared" si="99"/>
        <v>239.52</v>
      </c>
      <c r="S289" s="283">
        <v>23653</v>
      </c>
      <c r="T289" s="407">
        <f t="shared" si="85"/>
        <v>1185.0200400801602</v>
      </c>
      <c r="U289" s="387">
        <f t="shared" si="94"/>
        <v>400.53677354709413</v>
      </c>
      <c r="V289" s="338">
        <f t="shared" si="95"/>
        <v>23.700400801603205</v>
      </c>
      <c r="W289" s="435">
        <v>27</v>
      </c>
      <c r="X289" s="425">
        <f t="shared" si="96"/>
        <v>1636.2572144288574</v>
      </c>
      <c r="Y289" s="79">
        <f t="shared" si="97"/>
        <v>1.1273</v>
      </c>
    </row>
    <row r="290" spans="1:25" ht="17.25" customHeight="1" x14ac:dyDescent="0.2">
      <c r="A290" s="75">
        <v>271</v>
      </c>
      <c r="B290" s="89">
        <f t="shared" si="98"/>
        <v>59.93</v>
      </c>
      <c r="C290" s="283">
        <v>23653</v>
      </c>
      <c r="D290" s="411">
        <f t="shared" si="83"/>
        <v>4736.1254797263473</v>
      </c>
      <c r="E290" s="342">
        <f t="shared" si="86"/>
        <v>1600.8104121475053</v>
      </c>
      <c r="F290" s="338">
        <f t="shared" si="87"/>
        <v>94.722509594526954</v>
      </c>
      <c r="G290" s="407">
        <v>68</v>
      </c>
      <c r="H290" s="425">
        <f t="shared" si="88"/>
        <v>6499.6584014683795</v>
      </c>
      <c r="I290" s="79">
        <f t="shared" si="89"/>
        <v>4.5218999999999996</v>
      </c>
      <c r="J290" s="94">
        <f t="shared" si="82"/>
        <v>79.900000000000006</v>
      </c>
      <c r="K290" s="283">
        <v>23653</v>
      </c>
      <c r="L290" s="407">
        <f t="shared" si="84"/>
        <v>3552.390488110138</v>
      </c>
      <c r="M290" s="342">
        <f t="shared" si="90"/>
        <v>1200.7079849812264</v>
      </c>
      <c r="N290" s="338">
        <f t="shared" si="91"/>
        <v>71.04780976220276</v>
      </c>
      <c r="O290" s="435">
        <v>41</v>
      </c>
      <c r="P290" s="425">
        <f t="shared" si="92"/>
        <v>4865.1462828535668</v>
      </c>
      <c r="Q290" s="79">
        <f t="shared" si="93"/>
        <v>3.3917000000000002</v>
      </c>
      <c r="R290" s="93">
        <f t="shared" si="99"/>
        <v>239.7</v>
      </c>
      <c r="S290" s="283">
        <v>23653</v>
      </c>
      <c r="T290" s="407">
        <f t="shared" si="85"/>
        <v>1184.1301627033795</v>
      </c>
      <c r="U290" s="387">
        <f t="shared" si="94"/>
        <v>400.23599499374222</v>
      </c>
      <c r="V290" s="338">
        <f t="shared" si="95"/>
        <v>23.68260325406759</v>
      </c>
      <c r="W290" s="435">
        <v>27</v>
      </c>
      <c r="X290" s="425">
        <f t="shared" si="96"/>
        <v>1635.0487609511893</v>
      </c>
      <c r="Y290" s="79">
        <f t="shared" si="97"/>
        <v>1.1306</v>
      </c>
    </row>
    <row r="291" spans="1:25" ht="17.25" customHeight="1" x14ac:dyDescent="0.2">
      <c r="A291" s="75">
        <v>272</v>
      </c>
      <c r="B291" s="89">
        <f t="shared" si="98"/>
        <v>59.97</v>
      </c>
      <c r="C291" s="283">
        <v>23653</v>
      </c>
      <c r="D291" s="411">
        <f t="shared" si="83"/>
        <v>4732.9664832416211</v>
      </c>
      <c r="E291" s="342">
        <f t="shared" si="86"/>
        <v>1599.7426713356679</v>
      </c>
      <c r="F291" s="338">
        <f t="shared" si="87"/>
        <v>94.659329664832427</v>
      </c>
      <c r="G291" s="407">
        <v>68</v>
      </c>
      <c r="H291" s="425">
        <f t="shared" si="88"/>
        <v>6495.3684842421217</v>
      </c>
      <c r="I291" s="79">
        <f t="shared" si="89"/>
        <v>4.5355999999999996</v>
      </c>
      <c r="J291" s="94">
        <f t="shared" si="82"/>
        <v>79.959999999999994</v>
      </c>
      <c r="K291" s="283">
        <v>23653</v>
      </c>
      <c r="L291" s="407">
        <f t="shared" si="84"/>
        <v>3549.724862431216</v>
      </c>
      <c r="M291" s="342">
        <f t="shared" si="90"/>
        <v>1199.8070035017508</v>
      </c>
      <c r="N291" s="338">
        <f t="shared" si="91"/>
        <v>70.994497248624327</v>
      </c>
      <c r="O291" s="435">
        <v>41</v>
      </c>
      <c r="P291" s="425">
        <f t="shared" si="92"/>
        <v>4861.5263631815915</v>
      </c>
      <c r="Q291" s="79">
        <f t="shared" si="93"/>
        <v>3.4016999999999999</v>
      </c>
      <c r="R291" s="93">
        <f t="shared" si="99"/>
        <v>239.88</v>
      </c>
      <c r="S291" s="283">
        <v>23653</v>
      </c>
      <c r="T291" s="407">
        <f t="shared" si="85"/>
        <v>1183.2416208104053</v>
      </c>
      <c r="U291" s="387">
        <f t="shared" si="94"/>
        <v>399.93566783391697</v>
      </c>
      <c r="V291" s="338">
        <f t="shared" si="95"/>
        <v>23.664832416208107</v>
      </c>
      <c r="W291" s="435">
        <v>27</v>
      </c>
      <c r="X291" s="425">
        <f t="shared" si="96"/>
        <v>1633.8421210605304</v>
      </c>
      <c r="Y291" s="79">
        <f t="shared" si="97"/>
        <v>1.1338999999999999</v>
      </c>
    </row>
    <row r="292" spans="1:25" ht="17.25" customHeight="1" x14ac:dyDescent="0.2">
      <c r="A292" s="75">
        <v>273</v>
      </c>
      <c r="B292" s="89">
        <f t="shared" si="98"/>
        <v>60.01</v>
      </c>
      <c r="C292" s="283">
        <v>23653</v>
      </c>
      <c r="D292" s="411">
        <f t="shared" si="83"/>
        <v>4729.8116980503255</v>
      </c>
      <c r="E292" s="342">
        <f t="shared" si="86"/>
        <v>1598.6763539410099</v>
      </c>
      <c r="F292" s="338">
        <f t="shared" si="87"/>
        <v>94.596233961006519</v>
      </c>
      <c r="G292" s="407">
        <v>68</v>
      </c>
      <c r="H292" s="425">
        <f t="shared" si="88"/>
        <v>6491.0842859523418</v>
      </c>
      <c r="I292" s="79">
        <f t="shared" si="89"/>
        <v>4.5491999999999999</v>
      </c>
      <c r="J292" s="94">
        <f t="shared" si="82"/>
        <v>80.02</v>
      </c>
      <c r="K292" s="283">
        <v>23653</v>
      </c>
      <c r="L292" s="407">
        <f t="shared" si="84"/>
        <v>3547.0632341914525</v>
      </c>
      <c r="M292" s="342">
        <f t="shared" si="90"/>
        <v>1198.9073731567107</v>
      </c>
      <c r="N292" s="338">
        <f t="shared" si="91"/>
        <v>70.941264683829047</v>
      </c>
      <c r="O292" s="435">
        <v>41</v>
      </c>
      <c r="P292" s="425">
        <f t="shared" si="92"/>
        <v>4857.9118720319921</v>
      </c>
      <c r="Q292" s="79">
        <f t="shared" si="93"/>
        <v>3.4116</v>
      </c>
      <c r="R292" s="93">
        <f t="shared" si="99"/>
        <v>240.05</v>
      </c>
      <c r="S292" s="283">
        <v>23653</v>
      </c>
      <c r="T292" s="407">
        <f t="shared" si="85"/>
        <v>1182.4036659029368</v>
      </c>
      <c r="U292" s="387">
        <f t="shared" si="94"/>
        <v>399.6524390751926</v>
      </c>
      <c r="V292" s="338">
        <f t="shared" si="95"/>
        <v>23.648073318058739</v>
      </c>
      <c r="W292" s="435">
        <v>27</v>
      </c>
      <c r="X292" s="425">
        <f t="shared" si="96"/>
        <v>1632.7041782961883</v>
      </c>
      <c r="Y292" s="79">
        <f t="shared" si="97"/>
        <v>1.1373</v>
      </c>
    </row>
    <row r="293" spans="1:25" ht="17.25" customHeight="1" x14ac:dyDescent="0.2">
      <c r="A293" s="75">
        <v>274</v>
      </c>
      <c r="B293" s="89">
        <f t="shared" si="98"/>
        <v>60.06</v>
      </c>
      <c r="C293" s="283">
        <v>23653</v>
      </c>
      <c r="D293" s="411">
        <f t="shared" si="83"/>
        <v>4725.8741258741247</v>
      </c>
      <c r="E293" s="342">
        <f t="shared" si="86"/>
        <v>1597.345454545454</v>
      </c>
      <c r="F293" s="338">
        <f t="shared" si="87"/>
        <v>94.517482517482492</v>
      </c>
      <c r="G293" s="407">
        <v>68</v>
      </c>
      <c r="H293" s="425">
        <f t="shared" si="88"/>
        <v>6485.7370629370616</v>
      </c>
      <c r="I293" s="79">
        <f t="shared" si="89"/>
        <v>4.5621</v>
      </c>
      <c r="J293" s="94">
        <f t="shared" si="82"/>
        <v>80.08</v>
      </c>
      <c r="K293" s="283">
        <v>23653</v>
      </c>
      <c r="L293" s="407">
        <f t="shared" si="84"/>
        <v>3544.4055944055945</v>
      </c>
      <c r="M293" s="342">
        <f t="shared" si="90"/>
        <v>1198.0090909090909</v>
      </c>
      <c r="N293" s="338">
        <f t="shared" si="91"/>
        <v>70.888111888111894</v>
      </c>
      <c r="O293" s="435">
        <v>41</v>
      </c>
      <c r="P293" s="425">
        <f t="shared" si="92"/>
        <v>4854.3027972027967</v>
      </c>
      <c r="Q293" s="79">
        <f t="shared" si="93"/>
        <v>3.4216000000000002</v>
      </c>
      <c r="R293" s="93">
        <f t="shared" si="99"/>
        <v>240.23</v>
      </c>
      <c r="S293" s="283">
        <v>23653</v>
      </c>
      <c r="T293" s="407">
        <f t="shared" si="85"/>
        <v>1181.5177121924821</v>
      </c>
      <c r="U293" s="387">
        <f t="shared" si="94"/>
        <v>399.35298672105893</v>
      </c>
      <c r="V293" s="338">
        <f t="shared" si="95"/>
        <v>23.630354243849641</v>
      </c>
      <c r="W293" s="435">
        <v>27</v>
      </c>
      <c r="X293" s="425">
        <f t="shared" si="96"/>
        <v>1631.5010531573907</v>
      </c>
      <c r="Y293" s="79">
        <f t="shared" si="97"/>
        <v>1.1406000000000001</v>
      </c>
    </row>
    <row r="294" spans="1:25" ht="17.25" customHeight="1" x14ac:dyDescent="0.2">
      <c r="A294" s="75">
        <v>275</v>
      </c>
      <c r="B294" s="89">
        <f t="shared" si="98"/>
        <v>60.1</v>
      </c>
      <c r="C294" s="283">
        <v>23653</v>
      </c>
      <c r="D294" s="411">
        <f t="shared" si="83"/>
        <v>4722.7287853577373</v>
      </c>
      <c r="E294" s="342">
        <f t="shared" si="86"/>
        <v>1596.2823294509151</v>
      </c>
      <c r="F294" s="338">
        <f t="shared" si="87"/>
        <v>94.454575707154746</v>
      </c>
      <c r="G294" s="407">
        <v>68</v>
      </c>
      <c r="H294" s="425">
        <f t="shared" si="88"/>
        <v>6481.4656905158072</v>
      </c>
      <c r="I294" s="79">
        <f t="shared" si="89"/>
        <v>4.5757000000000003</v>
      </c>
      <c r="J294" s="94">
        <f t="shared" si="82"/>
        <v>80.14</v>
      </c>
      <c r="K294" s="283">
        <v>23653</v>
      </c>
      <c r="L294" s="407">
        <f t="shared" si="84"/>
        <v>3541.7519341152984</v>
      </c>
      <c r="M294" s="342">
        <f t="shared" si="90"/>
        <v>1197.1121537309707</v>
      </c>
      <c r="N294" s="338">
        <f t="shared" si="91"/>
        <v>70.835038682305964</v>
      </c>
      <c r="O294" s="435">
        <v>41</v>
      </c>
      <c r="P294" s="425">
        <f t="shared" si="92"/>
        <v>4850.6991265285751</v>
      </c>
      <c r="Q294" s="79">
        <f t="shared" si="93"/>
        <v>3.4315000000000002</v>
      </c>
      <c r="R294" s="93">
        <f t="shared" si="99"/>
        <v>240.41</v>
      </c>
      <c r="S294" s="283">
        <v>23653</v>
      </c>
      <c r="T294" s="407">
        <f t="shared" si="85"/>
        <v>1180.6330851462085</v>
      </c>
      <c r="U294" s="387">
        <f t="shared" si="94"/>
        <v>399.05398277941845</v>
      </c>
      <c r="V294" s="338">
        <f t="shared" si="95"/>
        <v>23.612661702924171</v>
      </c>
      <c r="W294" s="435">
        <v>27</v>
      </c>
      <c r="X294" s="425">
        <f t="shared" si="96"/>
        <v>1630.2997296285512</v>
      </c>
      <c r="Y294" s="79">
        <f t="shared" si="97"/>
        <v>1.1438999999999999</v>
      </c>
    </row>
    <row r="295" spans="1:25" ht="17.25" customHeight="1" x14ac:dyDescent="0.2">
      <c r="A295" s="75">
        <v>276</v>
      </c>
      <c r="B295" s="89">
        <f t="shared" si="98"/>
        <v>60.14</v>
      </c>
      <c r="C295" s="283">
        <v>23653</v>
      </c>
      <c r="D295" s="411">
        <f t="shared" si="83"/>
        <v>4719.5876288659792</v>
      </c>
      <c r="E295" s="342">
        <f t="shared" si="86"/>
        <v>1595.2206185567009</v>
      </c>
      <c r="F295" s="338">
        <f t="shared" si="87"/>
        <v>94.391752577319593</v>
      </c>
      <c r="G295" s="407">
        <v>68</v>
      </c>
      <c r="H295" s="425">
        <f t="shared" si="88"/>
        <v>6477.2</v>
      </c>
      <c r="I295" s="79">
        <f t="shared" si="89"/>
        <v>4.5892999999999997</v>
      </c>
      <c r="J295" s="94">
        <f t="shared" si="82"/>
        <v>80.19</v>
      </c>
      <c r="K295" s="283">
        <v>23653</v>
      </c>
      <c r="L295" s="407">
        <f t="shared" si="84"/>
        <v>3539.5435839880292</v>
      </c>
      <c r="M295" s="342">
        <f t="shared" si="90"/>
        <v>1196.3657313879537</v>
      </c>
      <c r="N295" s="338">
        <f t="shared" si="91"/>
        <v>70.790871679760585</v>
      </c>
      <c r="O295" s="435">
        <v>41</v>
      </c>
      <c r="P295" s="425">
        <f t="shared" si="92"/>
        <v>4847.7001870557433</v>
      </c>
      <c r="Q295" s="79">
        <f t="shared" si="93"/>
        <v>3.4418000000000002</v>
      </c>
      <c r="R295" s="93">
        <f t="shared" si="99"/>
        <v>240.58</v>
      </c>
      <c r="S295" s="283">
        <v>23653</v>
      </c>
      <c r="T295" s="407">
        <f t="shared" si="85"/>
        <v>1179.7988195194946</v>
      </c>
      <c r="U295" s="387">
        <f t="shared" si="94"/>
        <v>398.77200099758915</v>
      </c>
      <c r="V295" s="338">
        <f t="shared" si="95"/>
        <v>23.595976390389893</v>
      </c>
      <c r="W295" s="435">
        <v>27</v>
      </c>
      <c r="X295" s="425">
        <f t="shared" si="96"/>
        <v>1629.1667969074738</v>
      </c>
      <c r="Y295" s="79">
        <f t="shared" si="97"/>
        <v>1.1472</v>
      </c>
    </row>
    <row r="296" spans="1:25" ht="17.25" customHeight="1" x14ac:dyDescent="0.2">
      <c r="A296" s="75">
        <v>277</v>
      </c>
      <c r="B296" s="89">
        <f t="shared" si="98"/>
        <v>60.19</v>
      </c>
      <c r="C296" s="283">
        <v>23653</v>
      </c>
      <c r="D296" s="411">
        <f t="shared" si="83"/>
        <v>4715.6670543279615</v>
      </c>
      <c r="E296" s="342">
        <f t="shared" si="86"/>
        <v>1593.8954643628508</v>
      </c>
      <c r="F296" s="338">
        <f t="shared" si="87"/>
        <v>94.313341086559234</v>
      </c>
      <c r="G296" s="407">
        <v>68</v>
      </c>
      <c r="H296" s="425">
        <f t="shared" si="88"/>
        <v>6471.8758597773722</v>
      </c>
      <c r="I296" s="79">
        <f t="shared" si="89"/>
        <v>4.6021000000000001</v>
      </c>
      <c r="J296" s="94">
        <f t="shared" si="82"/>
        <v>80.25</v>
      </c>
      <c r="K296" s="283">
        <v>23653</v>
      </c>
      <c r="L296" s="407">
        <f t="shared" si="84"/>
        <v>3536.8971962616824</v>
      </c>
      <c r="M296" s="342">
        <f t="shared" si="90"/>
        <v>1195.4712523364485</v>
      </c>
      <c r="N296" s="338">
        <f t="shared" si="91"/>
        <v>70.737943925233651</v>
      </c>
      <c r="O296" s="435">
        <v>41</v>
      </c>
      <c r="P296" s="425">
        <f t="shared" si="92"/>
        <v>4844.1063925233648</v>
      </c>
      <c r="Q296" s="79">
        <f t="shared" si="93"/>
        <v>3.4517000000000002</v>
      </c>
      <c r="R296" s="93">
        <f t="shared" si="99"/>
        <v>240.75</v>
      </c>
      <c r="S296" s="283">
        <v>23653</v>
      </c>
      <c r="T296" s="407">
        <f t="shared" si="85"/>
        <v>1178.9657320872273</v>
      </c>
      <c r="U296" s="387">
        <f t="shared" si="94"/>
        <v>398.49041744548276</v>
      </c>
      <c r="V296" s="338">
        <f t="shared" si="95"/>
        <v>23.579314641744546</v>
      </c>
      <c r="W296" s="435">
        <v>27</v>
      </c>
      <c r="X296" s="425">
        <f t="shared" si="96"/>
        <v>1628.0354641744545</v>
      </c>
      <c r="Y296" s="79">
        <f t="shared" si="97"/>
        <v>1.1506000000000001</v>
      </c>
    </row>
    <row r="297" spans="1:25" ht="17.25" customHeight="1" x14ac:dyDescent="0.2">
      <c r="A297" s="75">
        <v>278</v>
      </c>
      <c r="B297" s="89">
        <f t="shared" si="98"/>
        <v>60.23</v>
      </c>
      <c r="C297" s="283">
        <v>23653</v>
      </c>
      <c r="D297" s="411">
        <f t="shared" si="83"/>
        <v>4712.5352814212192</v>
      </c>
      <c r="E297" s="342">
        <f t="shared" si="86"/>
        <v>1592.8369251203719</v>
      </c>
      <c r="F297" s="338">
        <f t="shared" si="87"/>
        <v>94.250705628424384</v>
      </c>
      <c r="G297" s="407">
        <v>68</v>
      </c>
      <c r="H297" s="425">
        <f t="shared" si="88"/>
        <v>6467.6229121700162</v>
      </c>
      <c r="I297" s="79">
        <f t="shared" si="89"/>
        <v>4.6155999999999997</v>
      </c>
      <c r="J297" s="94">
        <f t="shared" si="82"/>
        <v>80.31</v>
      </c>
      <c r="K297" s="283">
        <v>23653</v>
      </c>
      <c r="L297" s="407">
        <f t="shared" si="84"/>
        <v>3534.2547627941722</v>
      </c>
      <c r="M297" s="342">
        <f t="shared" si="90"/>
        <v>1194.5781098244302</v>
      </c>
      <c r="N297" s="338">
        <f t="shared" si="91"/>
        <v>70.685095255883439</v>
      </c>
      <c r="O297" s="435">
        <v>41</v>
      </c>
      <c r="P297" s="425">
        <f t="shared" si="92"/>
        <v>4840.5179678744862</v>
      </c>
      <c r="Q297" s="79">
        <f t="shared" si="93"/>
        <v>3.4615999999999998</v>
      </c>
      <c r="R297" s="93">
        <f t="shared" si="99"/>
        <v>240.93</v>
      </c>
      <c r="S297" s="283">
        <v>23653</v>
      </c>
      <c r="T297" s="407">
        <f t="shared" si="85"/>
        <v>1178.0849209313908</v>
      </c>
      <c r="U297" s="387">
        <f t="shared" si="94"/>
        <v>398.19270327481007</v>
      </c>
      <c r="V297" s="338">
        <f t="shared" si="95"/>
        <v>23.561698418627817</v>
      </c>
      <c r="W297" s="435">
        <v>27</v>
      </c>
      <c r="X297" s="425">
        <f t="shared" si="96"/>
        <v>1626.8393226248288</v>
      </c>
      <c r="Y297" s="79">
        <f t="shared" si="97"/>
        <v>1.1538999999999999</v>
      </c>
    </row>
    <row r="298" spans="1:25" ht="17.25" customHeight="1" x14ac:dyDescent="0.2">
      <c r="A298" s="75">
        <v>279</v>
      </c>
      <c r="B298" s="89">
        <f t="shared" si="98"/>
        <v>60.27</v>
      </c>
      <c r="C298" s="283">
        <v>23653</v>
      </c>
      <c r="D298" s="411">
        <f t="shared" si="83"/>
        <v>4709.4076655052268</v>
      </c>
      <c r="E298" s="342">
        <f t="shared" si="86"/>
        <v>1591.7797909407666</v>
      </c>
      <c r="F298" s="338">
        <f t="shared" si="87"/>
        <v>94.188153310104539</v>
      </c>
      <c r="G298" s="407">
        <v>68</v>
      </c>
      <c r="H298" s="425">
        <f t="shared" si="88"/>
        <v>6463.3756097560972</v>
      </c>
      <c r="I298" s="79">
        <f t="shared" si="89"/>
        <v>4.6292</v>
      </c>
      <c r="J298" s="94">
        <f t="shared" si="82"/>
        <v>80.37</v>
      </c>
      <c r="K298" s="283">
        <v>23653</v>
      </c>
      <c r="L298" s="407">
        <f t="shared" si="84"/>
        <v>3531.6162747293765</v>
      </c>
      <c r="M298" s="342">
        <f t="shared" si="90"/>
        <v>1193.6863008585292</v>
      </c>
      <c r="N298" s="338">
        <f t="shared" si="91"/>
        <v>70.632325494587533</v>
      </c>
      <c r="O298" s="435">
        <v>41</v>
      </c>
      <c r="P298" s="425">
        <f t="shared" si="92"/>
        <v>4836.9349010824935</v>
      </c>
      <c r="Q298" s="79">
        <f t="shared" si="93"/>
        <v>3.4714</v>
      </c>
      <c r="R298" s="93">
        <f t="shared" si="99"/>
        <v>241.1</v>
      </c>
      <c r="S298" s="283">
        <v>23653</v>
      </c>
      <c r="T298" s="407">
        <f t="shared" si="85"/>
        <v>1177.2542513479884</v>
      </c>
      <c r="U298" s="387">
        <f t="shared" si="94"/>
        <v>397.91193695562004</v>
      </c>
      <c r="V298" s="338">
        <f t="shared" si="95"/>
        <v>23.545085026959768</v>
      </c>
      <c r="W298" s="435">
        <v>27</v>
      </c>
      <c r="X298" s="425">
        <f t="shared" si="96"/>
        <v>1625.7112733305682</v>
      </c>
      <c r="Y298" s="79">
        <f t="shared" si="97"/>
        <v>1.1572</v>
      </c>
    </row>
    <row r="299" spans="1:25" ht="17.25" customHeight="1" x14ac:dyDescent="0.2">
      <c r="A299" s="109">
        <v>280</v>
      </c>
      <c r="B299" s="89">
        <f t="shared" si="98"/>
        <v>60.32</v>
      </c>
      <c r="C299" s="283">
        <v>23653</v>
      </c>
      <c r="D299" s="411">
        <f t="shared" si="83"/>
        <v>4705.5039787798414</v>
      </c>
      <c r="E299" s="342">
        <f t="shared" si="86"/>
        <v>1590.4603448275861</v>
      </c>
      <c r="F299" s="338">
        <f t="shared" si="87"/>
        <v>94.110079575596828</v>
      </c>
      <c r="G299" s="407">
        <v>68</v>
      </c>
      <c r="H299" s="425">
        <f t="shared" si="88"/>
        <v>6458.0744031830245</v>
      </c>
      <c r="I299" s="79">
        <f t="shared" si="89"/>
        <v>4.6418999999999997</v>
      </c>
      <c r="J299" s="94">
        <f t="shared" si="82"/>
        <v>80.42</v>
      </c>
      <c r="K299" s="283">
        <v>23653</v>
      </c>
      <c r="L299" s="407">
        <f t="shared" si="84"/>
        <v>3529.4205421536926</v>
      </c>
      <c r="M299" s="342">
        <f t="shared" si="90"/>
        <v>1192.944143247948</v>
      </c>
      <c r="N299" s="338">
        <f t="shared" si="91"/>
        <v>70.588410843073859</v>
      </c>
      <c r="O299" s="435">
        <v>41</v>
      </c>
      <c r="P299" s="425">
        <f t="shared" si="92"/>
        <v>4833.9530962447143</v>
      </c>
      <c r="Q299" s="79">
        <f t="shared" si="93"/>
        <v>3.4817</v>
      </c>
      <c r="R299" s="93">
        <f t="shared" si="99"/>
        <v>241.27</v>
      </c>
      <c r="S299" s="283">
        <v>23653</v>
      </c>
      <c r="T299" s="407">
        <f t="shared" si="85"/>
        <v>1176.4247523521365</v>
      </c>
      <c r="U299" s="387">
        <f t="shared" si="94"/>
        <v>397.63156629502208</v>
      </c>
      <c r="V299" s="338">
        <f t="shared" si="95"/>
        <v>23.528495047042728</v>
      </c>
      <c r="W299" s="435">
        <v>27</v>
      </c>
      <c r="X299" s="425">
        <f t="shared" si="96"/>
        <v>1624.5848136942013</v>
      </c>
      <c r="Y299" s="79">
        <f t="shared" si="97"/>
        <v>1.1605000000000001</v>
      </c>
    </row>
    <row r="300" spans="1:25" ht="17.25" customHeight="1" x14ac:dyDescent="0.2">
      <c r="A300" s="75">
        <v>281</v>
      </c>
      <c r="B300" s="89">
        <f t="shared" si="98"/>
        <v>60.36</v>
      </c>
      <c r="C300" s="283">
        <v>23653</v>
      </c>
      <c r="D300" s="411">
        <f t="shared" si="83"/>
        <v>4702.3856858846921</v>
      </c>
      <c r="E300" s="342">
        <f t="shared" si="86"/>
        <v>1589.4063618290259</v>
      </c>
      <c r="F300" s="338">
        <f t="shared" si="87"/>
        <v>94.047713717693838</v>
      </c>
      <c r="G300" s="407">
        <v>68</v>
      </c>
      <c r="H300" s="425">
        <f t="shared" si="88"/>
        <v>6453.8397614314117</v>
      </c>
      <c r="I300" s="79">
        <f t="shared" si="89"/>
        <v>4.6554000000000002</v>
      </c>
      <c r="J300" s="94">
        <f t="shared" si="82"/>
        <v>80.48</v>
      </c>
      <c r="K300" s="283">
        <v>23653</v>
      </c>
      <c r="L300" s="407">
        <f t="shared" si="84"/>
        <v>3526.7892644135181</v>
      </c>
      <c r="M300" s="342">
        <f t="shared" si="90"/>
        <v>1192.054771371769</v>
      </c>
      <c r="N300" s="338">
        <f t="shared" si="91"/>
        <v>70.535785288270361</v>
      </c>
      <c r="O300" s="435">
        <v>41</v>
      </c>
      <c r="P300" s="425">
        <f t="shared" si="92"/>
        <v>4830.3798210735577</v>
      </c>
      <c r="Q300" s="79">
        <f t="shared" si="93"/>
        <v>3.4916</v>
      </c>
      <c r="R300" s="93">
        <f t="shared" si="99"/>
        <v>241.44</v>
      </c>
      <c r="S300" s="283">
        <v>23653</v>
      </c>
      <c r="T300" s="407">
        <f t="shared" si="85"/>
        <v>1175.596421471173</v>
      </c>
      <c r="U300" s="387">
        <f t="shared" si="94"/>
        <v>397.35159045725646</v>
      </c>
      <c r="V300" s="338">
        <f t="shared" si="95"/>
        <v>23.51192842942346</v>
      </c>
      <c r="W300" s="435">
        <v>27</v>
      </c>
      <c r="X300" s="425">
        <f t="shared" si="96"/>
        <v>1623.4599403578529</v>
      </c>
      <c r="Y300" s="79">
        <f t="shared" si="97"/>
        <v>1.1638999999999999</v>
      </c>
    </row>
    <row r="301" spans="1:25" ht="17.25" customHeight="1" x14ac:dyDescent="0.2">
      <c r="A301" s="75">
        <v>282</v>
      </c>
      <c r="B301" s="89">
        <f t="shared" si="98"/>
        <v>60.4</v>
      </c>
      <c r="C301" s="283">
        <v>23653</v>
      </c>
      <c r="D301" s="411">
        <f t="shared" si="83"/>
        <v>4699.2715231788088</v>
      </c>
      <c r="E301" s="342">
        <f t="shared" si="86"/>
        <v>1588.3537748344372</v>
      </c>
      <c r="F301" s="338">
        <f t="shared" si="87"/>
        <v>93.985430463576179</v>
      </c>
      <c r="G301" s="407">
        <v>68</v>
      </c>
      <c r="H301" s="425">
        <f t="shared" si="88"/>
        <v>6449.6107284768223</v>
      </c>
      <c r="I301" s="79">
        <f t="shared" si="89"/>
        <v>4.6688999999999998</v>
      </c>
      <c r="J301" s="94">
        <f t="shared" si="82"/>
        <v>80.540000000000006</v>
      </c>
      <c r="K301" s="283">
        <v>23653</v>
      </c>
      <c r="L301" s="407">
        <f t="shared" si="84"/>
        <v>3524.1619071268933</v>
      </c>
      <c r="M301" s="342">
        <f t="shared" si="90"/>
        <v>1191.1667246088898</v>
      </c>
      <c r="N301" s="338">
        <f t="shared" si="91"/>
        <v>70.483238142537871</v>
      </c>
      <c r="O301" s="435">
        <v>41</v>
      </c>
      <c r="P301" s="425">
        <f t="shared" si="92"/>
        <v>4826.811869878321</v>
      </c>
      <c r="Q301" s="79">
        <f t="shared" si="93"/>
        <v>3.5013999999999998</v>
      </c>
      <c r="R301" s="93">
        <f t="shared" si="99"/>
        <v>241.61</v>
      </c>
      <c r="S301" s="283">
        <v>23653</v>
      </c>
      <c r="T301" s="407">
        <f t="shared" si="85"/>
        <v>1174.7692562393941</v>
      </c>
      <c r="U301" s="387">
        <f t="shared" si="94"/>
        <v>397.07200860891516</v>
      </c>
      <c r="V301" s="338">
        <f t="shared" si="95"/>
        <v>23.49538512478788</v>
      </c>
      <c r="W301" s="435">
        <v>27</v>
      </c>
      <c r="X301" s="425">
        <f t="shared" si="96"/>
        <v>1622.3366499730971</v>
      </c>
      <c r="Y301" s="79">
        <f t="shared" si="97"/>
        <v>1.1672</v>
      </c>
    </row>
    <row r="302" spans="1:25" ht="17.25" customHeight="1" x14ac:dyDescent="0.2">
      <c r="A302" s="75">
        <v>283</v>
      </c>
      <c r="B302" s="89">
        <f t="shared" si="98"/>
        <v>60.45</v>
      </c>
      <c r="C302" s="283">
        <v>23653</v>
      </c>
      <c r="D302" s="411">
        <f t="shared" si="83"/>
        <v>4695.3846153846152</v>
      </c>
      <c r="E302" s="342">
        <f t="shared" si="86"/>
        <v>1587.0399999999997</v>
      </c>
      <c r="F302" s="338">
        <f t="shared" si="87"/>
        <v>93.907692307692301</v>
      </c>
      <c r="G302" s="407">
        <v>68</v>
      </c>
      <c r="H302" s="425">
        <f t="shared" si="88"/>
        <v>6444.3323076923079</v>
      </c>
      <c r="I302" s="79">
        <f t="shared" si="89"/>
        <v>4.6816000000000004</v>
      </c>
      <c r="J302" s="94">
        <f t="shared" si="82"/>
        <v>80.59</v>
      </c>
      <c r="K302" s="283">
        <v>23653</v>
      </c>
      <c r="L302" s="407">
        <f t="shared" si="84"/>
        <v>3521.9754311949373</v>
      </c>
      <c r="M302" s="342">
        <f t="shared" si="90"/>
        <v>1190.4276957438888</v>
      </c>
      <c r="N302" s="338">
        <f t="shared" si="91"/>
        <v>70.439508623898746</v>
      </c>
      <c r="O302" s="435">
        <v>41</v>
      </c>
      <c r="P302" s="425">
        <f t="shared" si="92"/>
        <v>4823.8426355627253</v>
      </c>
      <c r="Q302" s="79">
        <f t="shared" si="93"/>
        <v>3.5116000000000001</v>
      </c>
      <c r="R302" s="93">
        <f t="shared" si="99"/>
        <v>241.78</v>
      </c>
      <c r="S302" s="283">
        <v>23653</v>
      </c>
      <c r="T302" s="407">
        <f t="shared" si="85"/>
        <v>1173.9432541980314</v>
      </c>
      <c r="U302" s="387">
        <f t="shared" si="94"/>
        <v>396.79281991893458</v>
      </c>
      <c r="V302" s="338">
        <f t="shared" si="95"/>
        <v>23.478865083960628</v>
      </c>
      <c r="W302" s="435">
        <v>27</v>
      </c>
      <c r="X302" s="425">
        <f t="shared" si="96"/>
        <v>1621.2149392009267</v>
      </c>
      <c r="Y302" s="79">
        <f t="shared" si="97"/>
        <v>1.1705000000000001</v>
      </c>
    </row>
    <row r="303" spans="1:25" ht="17.25" customHeight="1" x14ac:dyDescent="0.2">
      <c r="A303" s="75">
        <v>284</v>
      </c>
      <c r="B303" s="89">
        <f t="shared" si="98"/>
        <v>60.49</v>
      </c>
      <c r="C303" s="283">
        <v>23653</v>
      </c>
      <c r="D303" s="411">
        <f t="shared" si="83"/>
        <v>4692.2797156554807</v>
      </c>
      <c r="E303" s="342">
        <f t="shared" si="86"/>
        <v>1585.9905438915523</v>
      </c>
      <c r="F303" s="338">
        <f t="shared" si="87"/>
        <v>93.845594313109615</v>
      </c>
      <c r="G303" s="407">
        <v>68</v>
      </c>
      <c r="H303" s="425">
        <f t="shared" si="88"/>
        <v>6440.1158538601421</v>
      </c>
      <c r="I303" s="79">
        <f t="shared" si="89"/>
        <v>4.6950000000000003</v>
      </c>
      <c r="J303" s="94">
        <f t="shared" si="82"/>
        <v>80.650000000000006</v>
      </c>
      <c r="K303" s="283">
        <v>23653</v>
      </c>
      <c r="L303" s="407">
        <f t="shared" si="84"/>
        <v>3519.3552386856782</v>
      </c>
      <c r="M303" s="342">
        <f t="shared" si="90"/>
        <v>1189.5420706757591</v>
      </c>
      <c r="N303" s="338">
        <f t="shared" si="91"/>
        <v>70.38710477371356</v>
      </c>
      <c r="O303" s="435">
        <v>41</v>
      </c>
      <c r="P303" s="425">
        <f t="shared" si="92"/>
        <v>4820.2844141351507</v>
      </c>
      <c r="Q303" s="79">
        <f t="shared" si="93"/>
        <v>3.5213999999999999</v>
      </c>
      <c r="R303" s="93">
        <f t="shared" si="99"/>
        <v>241.95</v>
      </c>
      <c r="S303" s="283">
        <v>23653</v>
      </c>
      <c r="T303" s="407">
        <f t="shared" si="85"/>
        <v>1173.1184128952264</v>
      </c>
      <c r="U303" s="387">
        <f t="shared" si="94"/>
        <v>396.51402355858647</v>
      </c>
      <c r="V303" s="338">
        <f t="shared" si="95"/>
        <v>23.462368257904526</v>
      </c>
      <c r="W303" s="435">
        <v>27</v>
      </c>
      <c r="X303" s="425">
        <f t="shared" si="96"/>
        <v>1620.0948047117172</v>
      </c>
      <c r="Y303" s="79">
        <f t="shared" si="97"/>
        <v>1.1738</v>
      </c>
    </row>
    <row r="304" spans="1:25" ht="17.25" customHeight="1" x14ac:dyDescent="0.2">
      <c r="A304" s="75">
        <v>285</v>
      </c>
      <c r="B304" s="89">
        <f t="shared" si="98"/>
        <v>60.53</v>
      </c>
      <c r="C304" s="283">
        <v>23653</v>
      </c>
      <c r="D304" s="411">
        <f t="shared" si="83"/>
        <v>4689.1789195440278</v>
      </c>
      <c r="E304" s="342">
        <f t="shared" si="86"/>
        <v>1584.9424748058811</v>
      </c>
      <c r="F304" s="338">
        <f t="shared" si="87"/>
        <v>93.783578390880564</v>
      </c>
      <c r="G304" s="407">
        <v>68</v>
      </c>
      <c r="H304" s="425">
        <f t="shared" si="88"/>
        <v>6435.9049727407892</v>
      </c>
      <c r="I304" s="79">
        <f t="shared" si="89"/>
        <v>4.7084000000000001</v>
      </c>
      <c r="J304" s="94">
        <f t="shared" si="82"/>
        <v>80.709999999999994</v>
      </c>
      <c r="K304" s="283">
        <v>23653</v>
      </c>
      <c r="L304" s="407">
        <f t="shared" si="84"/>
        <v>3516.7389418907201</v>
      </c>
      <c r="M304" s="342">
        <f t="shared" si="90"/>
        <v>1188.6577623590633</v>
      </c>
      <c r="N304" s="338">
        <f t="shared" si="91"/>
        <v>70.334778837814397</v>
      </c>
      <c r="O304" s="435">
        <v>41</v>
      </c>
      <c r="P304" s="425">
        <f t="shared" si="92"/>
        <v>4816.7314830875976</v>
      </c>
      <c r="Q304" s="79">
        <f t="shared" si="93"/>
        <v>3.5312000000000001</v>
      </c>
      <c r="R304" s="93">
        <f t="shared" si="99"/>
        <v>242.12</v>
      </c>
      <c r="S304" s="283">
        <v>23653</v>
      </c>
      <c r="T304" s="407">
        <f t="shared" si="85"/>
        <v>1172.294729886007</v>
      </c>
      <c r="U304" s="387">
        <f t="shared" si="94"/>
        <v>396.23561870147029</v>
      </c>
      <c r="V304" s="338">
        <f t="shared" si="95"/>
        <v>23.445894597720141</v>
      </c>
      <c r="W304" s="435">
        <v>27</v>
      </c>
      <c r="X304" s="425">
        <f t="shared" si="96"/>
        <v>1618.9762431851973</v>
      </c>
      <c r="Y304" s="79">
        <f t="shared" si="97"/>
        <v>1.1771</v>
      </c>
    </row>
    <row r="305" spans="1:25" ht="17.25" customHeight="1" x14ac:dyDescent="0.2">
      <c r="A305" s="75">
        <v>286</v>
      </c>
      <c r="B305" s="89">
        <f t="shared" si="98"/>
        <v>60.57</v>
      </c>
      <c r="C305" s="283">
        <v>23653</v>
      </c>
      <c r="D305" s="411">
        <f t="shared" si="83"/>
        <v>4686.0822189202572</v>
      </c>
      <c r="E305" s="342">
        <f t="shared" si="86"/>
        <v>1583.8957899950467</v>
      </c>
      <c r="F305" s="338">
        <f t="shared" si="87"/>
        <v>93.721644378405145</v>
      </c>
      <c r="G305" s="407">
        <v>68</v>
      </c>
      <c r="H305" s="425">
        <f t="shared" si="88"/>
        <v>6431.6996532937092</v>
      </c>
      <c r="I305" s="79">
        <f t="shared" si="89"/>
        <v>4.7218</v>
      </c>
      <c r="J305" s="94">
        <f t="shared" si="82"/>
        <v>80.760000000000005</v>
      </c>
      <c r="K305" s="283">
        <v>23653</v>
      </c>
      <c r="L305" s="407">
        <f t="shared" si="84"/>
        <v>3514.5616641901929</v>
      </c>
      <c r="M305" s="342">
        <f t="shared" si="90"/>
        <v>1187.9218424962851</v>
      </c>
      <c r="N305" s="338">
        <f t="shared" si="91"/>
        <v>70.291233283803862</v>
      </c>
      <c r="O305" s="435">
        <v>41</v>
      </c>
      <c r="P305" s="425">
        <f t="shared" si="92"/>
        <v>4813.7747399702821</v>
      </c>
      <c r="Q305" s="79">
        <f t="shared" si="93"/>
        <v>3.5413999999999999</v>
      </c>
      <c r="R305" s="93">
        <f t="shared" si="99"/>
        <v>242.29</v>
      </c>
      <c r="S305" s="283">
        <v>23653</v>
      </c>
      <c r="T305" s="407">
        <f t="shared" si="85"/>
        <v>1171.4722027322632</v>
      </c>
      <c r="U305" s="387">
        <f t="shared" si="94"/>
        <v>395.95760452350493</v>
      </c>
      <c r="V305" s="338">
        <f t="shared" si="95"/>
        <v>23.429444054645266</v>
      </c>
      <c r="W305" s="435">
        <v>27</v>
      </c>
      <c r="X305" s="425">
        <f t="shared" si="96"/>
        <v>1617.8592513104134</v>
      </c>
      <c r="Y305" s="79">
        <f t="shared" si="97"/>
        <v>1.1803999999999999</v>
      </c>
    </row>
    <row r="306" spans="1:25" ht="17.25" customHeight="1" x14ac:dyDescent="0.2">
      <c r="A306" s="75">
        <v>287</v>
      </c>
      <c r="B306" s="89">
        <f t="shared" si="98"/>
        <v>60.61</v>
      </c>
      <c r="C306" s="283">
        <v>23653</v>
      </c>
      <c r="D306" s="411">
        <f t="shared" si="83"/>
        <v>4682.9896056756306</v>
      </c>
      <c r="E306" s="342">
        <f t="shared" si="86"/>
        <v>1582.8504867183631</v>
      </c>
      <c r="F306" s="338">
        <f t="shared" si="87"/>
        <v>93.659792113512609</v>
      </c>
      <c r="G306" s="407">
        <v>68</v>
      </c>
      <c r="H306" s="425">
        <f t="shared" si="88"/>
        <v>6427.4998845075061</v>
      </c>
      <c r="I306" s="79">
        <f t="shared" si="89"/>
        <v>4.7351999999999999</v>
      </c>
      <c r="J306" s="94">
        <f t="shared" si="82"/>
        <v>80.819999999999993</v>
      </c>
      <c r="K306" s="283">
        <v>23653</v>
      </c>
      <c r="L306" s="407">
        <f t="shared" si="84"/>
        <v>3511.9524870081659</v>
      </c>
      <c r="M306" s="342">
        <f t="shared" si="90"/>
        <v>1187.0399406087599</v>
      </c>
      <c r="N306" s="338">
        <f t="shared" si="91"/>
        <v>70.239049740163324</v>
      </c>
      <c r="O306" s="435">
        <v>41</v>
      </c>
      <c r="P306" s="425">
        <f t="shared" si="92"/>
        <v>4810.2314773570888</v>
      </c>
      <c r="Q306" s="79">
        <f t="shared" si="93"/>
        <v>3.5510999999999999</v>
      </c>
      <c r="R306" s="93">
        <f t="shared" si="99"/>
        <v>242.46</v>
      </c>
      <c r="S306" s="283">
        <v>23653</v>
      </c>
      <c r="T306" s="407">
        <f t="shared" si="85"/>
        <v>1170.650829002722</v>
      </c>
      <c r="U306" s="387">
        <f t="shared" si="94"/>
        <v>395.67998020292004</v>
      </c>
      <c r="V306" s="338">
        <f t="shared" si="95"/>
        <v>23.413016580054443</v>
      </c>
      <c r="W306" s="435">
        <v>27</v>
      </c>
      <c r="X306" s="425">
        <f t="shared" si="96"/>
        <v>1616.7438257856966</v>
      </c>
      <c r="Y306" s="79">
        <f t="shared" si="97"/>
        <v>1.1837</v>
      </c>
    </row>
    <row r="307" spans="1:25" ht="17.25" customHeight="1" x14ac:dyDescent="0.2">
      <c r="A307" s="75">
        <v>288</v>
      </c>
      <c r="B307" s="89">
        <f t="shared" si="98"/>
        <v>60.66</v>
      </c>
      <c r="C307" s="283">
        <v>23653</v>
      </c>
      <c r="D307" s="411">
        <f t="shared" si="83"/>
        <v>4679.1295746785372</v>
      </c>
      <c r="E307" s="342">
        <f t="shared" si="86"/>
        <v>1581.5457962413454</v>
      </c>
      <c r="F307" s="338">
        <f t="shared" si="87"/>
        <v>93.582591493570746</v>
      </c>
      <c r="G307" s="407">
        <v>68</v>
      </c>
      <c r="H307" s="425">
        <f t="shared" si="88"/>
        <v>6422.2579624134532</v>
      </c>
      <c r="I307" s="79">
        <f t="shared" si="89"/>
        <v>4.7477999999999998</v>
      </c>
      <c r="J307" s="94">
        <f t="shared" si="82"/>
        <v>80.87</v>
      </c>
      <c r="K307" s="283">
        <v>23653</v>
      </c>
      <c r="L307" s="407">
        <f t="shared" si="84"/>
        <v>3509.7811302089776</v>
      </c>
      <c r="M307" s="342">
        <f t="shared" si="90"/>
        <v>1186.3060220106343</v>
      </c>
      <c r="N307" s="338">
        <f t="shared" si="91"/>
        <v>70.195622604179547</v>
      </c>
      <c r="O307" s="435">
        <v>41</v>
      </c>
      <c r="P307" s="425">
        <f t="shared" si="92"/>
        <v>4807.2827748237914</v>
      </c>
      <c r="Q307" s="79">
        <f t="shared" si="93"/>
        <v>3.5613000000000001</v>
      </c>
      <c r="R307" s="93">
        <f t="shared" si="99"/>
        <v>242.62</v>
      </c>
      <c r="S307" s="283">
        <v>23653</v>
      </c>
      <c r="T307" s="407">
        <f t="shared" si="85"/>
        <v>1169.878822850548</v>
      </c>
      <c r="U307" s="387">
        <f t="shared" si="94"/>
        <v>395.41904212348516</v>
      </c>
      <c r="V307" s="338">
        <f t="shared" si="95"/>
        <v>23.39757645701096</v>
      </c>
      <c r="W307" s="435">
        <v>27</v>
      </c>
      <c r="X307" s="425">
        <f t="shared" si="96"/>
        <v>1615.6954414310439</v>
      </c>
      <c r="Y307" s="79">
        <f t="shared" si="97"/>
        <v>1.1870000000000001</v>
      </c>
    </row>
    <row r="308" spans="1:25" ht="17.25" customHeight="1" x14ac:dyDescent="0.2">
      <c r="A308" s="75">
        <v>289</v>
      </c>
      <c r="B308" s="89">
        <f t="shared" si="98"/>
        <v>60.7</v>
      </c>
      <c r="C308" s="283">
        <v>23653</v>
      </c>
      <c r="D308" s="411">
        <f t="shared" si="83"/>
        <v>4676.0461285008232</v>
      </c>
      <c r="E308" s="342">
        <f t="shared" si="86"/>
        <v>1580.5035914332782</v>
      </c>
      <c r="F308" s="338">
        <f t="shared" si="87"/>
        <v>93.520922570016467</v>
      </c>
      <c r="G308" s="407">
        <v>68</v>
      </c>
      <c r="H308" s="425">
        <f t="shared" si="88"/>
        <v>6418.070642504118</v>
      </c>
      <c r="I308" s="79">
        <f t="shared" si="89"/>
        <v>4.7610999999999999</v>
      </c>
      <c r="J308" s="94">
        <f t="shared" si="82"/>
        <v>80.930000000000007</v>
      </c>
      <c r="K308" s="283">
        <v>23653</v>
      </c>
      <c r="L308" s="407">
        <f t="shared" si="84"/>
        <v>3507.1790436179408</v>
      </c>
      <c r="M308" s="342">
        <f t="shared" si="90"/>
        <v>1185.4265167428639</v>
      </c>
      <c r="N308" s="338">
        <f t="shared" si="91"/>
        <v>70.143580872358811</v>
      </c>
      <c r="O308" s="435">
        <v>41</v>
      </c>
      <c r="P308" s="425">
        <f t="shared" si="92"/>
        <v>4803.7491412331638</v>
      </c>
      <c r="Q308" s="79">
        <f t="shared" si="93"/>
        <v>3.5710000000000002</v>
      </c>
      <c r="R308" s="93">
        <f t="shared" si="99"/>
        <v>242.79</v>
      </c>
      <c r="S308" s="283">
        <v>23653</v>
      </c>
      <c r="T308" s="407">
        <f t="shared" si="85"/>
        <v>1169.0596812059805</v>
      </c>
      <c r="U308" s="387">
        <f t="shared" si="94"/>
        <v>395.14217224762137</v>
      </c>
      <c r="V308" s="338">
        <f t="shared" si="95"/>
        <v>23.381193624119611</v>
      </c>
      <c r="W308" s="435">
        <v>27</v>
      </c>
      <c r="X308" s="425">
        <f t="shared" si="96"/>
        <v>1614.5830470777214</v>
      </c>
      <c r="Y308" s="79">
        <f t="shared" si="97"/>
        <v>1.1902999999999999</v>
      </c>
    </row>
    <row r="309" spans="1:25" ht="17.25" customHeight="1" x14ac:dyDescent="0.2">
      <c r="A309" s="109">
        <v>290</v>
      </c>
      <c r="B309" s="89">
        <f t="shared" si="98"/>
        <v>60.74</v>
      </c>
      <c r="C309" s="283">
        <v>23653</v>
      </c>
      <c r="D309" s="411">
        <f t="shared" si="83"/>
        <v>4672.9667434968724</v>
      </c>
      <c r="E309" s="342">
        <f t="shared" si="86"/>
        <v>1579.4627593019427</v>
      </c>
      <c r="F309" s="338">
        <f t="shared" si="87"/>
        <v>93.45933486993745</v>
      </c>
      <c r="G309" s="407">
        <v>68</v>
      </c>
      <c r="H309" s="425">
        <f t="shared" si="88"/>
        <v>6413.8888376687528</v>
      </c>
      <c r="I309" s="79">
        <f t="shared" si="89"/>
        <v>4.7744</v>
      </c>
      <c r="J309" s="94">
        <f t="shared" si="82"/>
        <v>80.98</v>
      </c>
      <c r="K309" s="283">
        <v>23653</v>
      </c>
      <c r="L309" s="407">
        <f t="shared" si="84"/>
        <v>3505.0135836008885</v>
      </c>
      <c r="M309" s="342">
        <f t="shared" si="90"/>
        <v>1184.6945912571002</v>
      </c>
      <c r="N309" s="338">
        <f t="shared" si="91"/>
        <v>70.100271672017769</v>
      </c>
      <c r="O309" s="435">
        <v>41</v>
      </c>
      <c r="P309" s="425">
        <f t="shared" si="92"/>
        <v>4800.8084465300062</v>
      </c>
      <c r="Q309" s="79">
        <f t="shared" si="93"/>
        <v>3.5811000000000002</v>
      </c>
      <c r="R309" s="93">
        <f t="shared" si="99"/>
        <v>242.95</v>
      </c>
      <c r="S309" s="283">
        <v>23653</v>
      </c>
      <c r="T309" s="407">
        <f t="shared" si="85"/>
        <v>1168.2897715579336</v>
      </c>
      <c r="U309" s="387">
        <f t="shared" si="94"/>
        <v>394.88194278658153</v>
      </c>
      <c r="V309" s="338">
        <f t="shared" si="95"/>
        <v>23.365795431158674</v>
      </c>
      <c r="W309" s="435">
        <v>27</v>
      </c>
      <c r="X309" s="425">
        <f t="shared" si="96"/>
        <v>1613.5375097756737</v>
      </c>
      <c r="Y309" s="79">
        <f t="shared" si="97"/>
        <v>1.1937</v>
      </c>
    </row>
    <row r="310" spans="1:25" ht="17.25" customHeight="1" x14ac:dyDescent="0.2">
      <c r="A310" s="75">
        <v>291</v>
      </c>
      <c r="B310" s="89">
        <f t="shared" si="98"/>
        <v>60.78</v>
      </c>
      <c r="C310" s="283">
        <v>23653</v>
      </c>
      <c r="D310" s="411">
        <f t="shared" si="83"/>
        <v>4669.8914116485685</v>
      </c>
      <c r="E310" s="342">
        <f t="shared" si="86"/>
        <v>1578.423297137216</v>
      </c>
      <c r="F310" s="338">
        <f t="shared" si="87"/>
        <v>93.397828232971378</v>
      </c>
      <c r="G310" s="407">
        <v>68</v>
      </c>
      <c r="H310" s="425">
        <f t="shared" si="88"/>
        <v>6409.7125370187559</v>
      </c>
      <c r="I310" s="79">
        <f t="shared" si="89"/>
        <v>4.7877999999999998</v>
      </c>
      <c r="J310" s="94">
        <f t="shared" si="82"/>
        <v>81.040000000000006</v>
      </c>
      <c r="K310" s="283">
        <v>23653</v>
      </c>
      <c r="L310" s="407">
        <f t="shared" si="84"/>
        <v>3502.4185587364254</v>
      </c>
      <c r="M310" s="342">
        <f t="shared" si="90"/>
        <v>1183.8174728529116</v>
      </c>
      <c r="N310" s="338">
        <f t="shared" si="91"/>
        <v>70.048371174728516</v>
      </c>
      <c r="O310" s="435">
        <v>41</v>
      </c>
      <c r="P310" s="425">
        <f t="shared" si="92"/>
        <v>4797.2844027640649</v>
      </c>
      <c r="Q310" s="79">
        <f t="shared" si="93"/>
        <v>3.5908000000000002</v>
      </c>
      <c r="R310" s="93">
        <f t="shared" si="99"/>
        <v>243.12</v>
      </c>
      <c r="S310" s="283">
        <v>23653</v>
      </c>
      <c r="T310" s="407">
        <f t="shared" si="85"/>
        <v>1167.4728529121421</v>
      </c>
      <c r="U310" s="387">
        <f t="shared" si="94"/>
        <v>394.60582428430399</v>
      </c>
      <c r="V310" s="338">
        <f t="shared" si="95"/>
        <v>23.349457058242844</v>
      </c>
      <c r="W310" s="435">
        <v>27</v>
      </c>
      <c r="X310" s="425">
        <f t="shared" si="96"/>
        <v>1612.428134254689</v>
      </c>
      <c r="Y310" s="79">
        <f t="shared" si="97"/>
        <v>1.1969000000000001</v>
      </c>
    </row>
    <row r="311" spans="1:25" ht="17.25" customHeight="1" x14ac:dyDescent="0.2">
      <c r="A311" s="75">
        <v>292</v>
      </c>
      <c r="B311" s="89">
        <f t="shared" si="98"/>
        <v>60.82</v>
      </c>
      <c r="C311" s="283">
        <v>23653</v>
      </c>
      <c r="D311" s="411">
        <f t="shared" si="83"/>
        <v>4666.8201249588947</v>
      </c>
      <c r="E311" s="342">
        <f t="shared" si="86"/>
        <v>1577.3852022361064</v>
      </c>
      <c r="F311" s="338">
        <f t="shared" si="87"/>
        <v>93.336402499177893</v>
      </c>
      <c r="G311" s="407">
        <v>68</v>
      </c>
      <c r="H311" s="425">
        <f t="shared" si="88"/>
        <v>6405.5417296941787</v>
      </c>
      <c r="I311" s="79">
        <f t="shared" si="89"/>
        <v>4.8010999999999999</v>
      </c>
      <c r="J311" s="94">
        <f t="shared" si="82"/>
        <v>81.09</v>
      </c>
      <c r="K311" s="283">
        <v>23653</v>
      </c>
      <c r="L311" s="407">
        <f t="shared" si="84"/>
        <v>3500.2589715131335</v>
      </c>
      <c r="M311" s="342">
        <f t="shared" si="90"/>
        <v>1183.087532371439</v>
      </c>
      <c r="N311" s="338">
        <f t="shared" si="91"/>
        <v>70.005179430262672</v>
      </c>
      <c r="O311" s="435">
        <v>41</v>
      </c>
      <c r="P311" s="425">
        <f t="shared" si="92"/>
        <v>4794.3516833148351</v>
      </c>
      <c r="Q311" s="79">
        <f t="shared" si="93"/>
        <v>3.6009000000000002</v>
      </c>
      <c r="R311" s="93">
        <f t="shared" si="99"/>
        <v>243.28</v>
      </c>
      <c r="S311" s="283">
        <v>23653</v>
      </c>
      <c r="T311" s="407">
        <f t="shared" si="85"/>
        <v>1166.7050312397237</v>
      </c>
      <c r="U311" s="387">
        <f t="shared" si="94"/>
        <v>394.34630055902659</v>
      </c>
      <c r="V311" s="338">
        <f t="shared" si="95"/>
        <v>23.334100624794473</v>
      </c>
      <c r="W311" s="435">
        <v>27</v>
      </c>
      <c r="X311" s="425">
        <f t="shared" si="96"/>
        <v>1611.3854324235447</v>
      </c>
      <c r="Y311" s="79">
        <f t="shared" si="97"/>
        <v>1.2002999999999999</v>
      </c>
    </row>
    <row r="312" spans="1:25" ht="17.25" customHeight="1" x14ac:dyDescent="0.2">
      <c r="A312" s="75">
        <v>293</v>
      </c>
      <c r="B312" s="89">
        <f t="shared" ref="B312:B319" si="100">ROUND(12*LN($A312)-7.3,2)</f>
        <v>60.86</v>
      </c>
      <c r="C312" s="283">
        <v>23653</v>
      </c>
      <c r="D312" s="411">
        <f t="shared" si="83"/>
        <v>4663.7528754518562</v>
      </c>
      <c r="E312" s="342">
        <f t="shared" si="86"/>
        <v>1576.3484719027272</v>
      </c>
      <c r="F312" s="338">
        <f t="shared" si="87"/>
        <v>93.275057509037126</v>
      </c>
      <c r="G312" s="407">
        <v>68</v>
      </c>
      <c r="H312" s="425">
        <f t="shared" si="88"/>
        <v>6401.3764048636203</v>
      </c>
      <c r="I312" s="79">
        <f t="shared" si="89"/>
        <v>4.8143000000000002</v>
      </c>
      <c r="J312" s="94">
        <f t="shared" si="82"/>
        <v>81.150000000000006</v>
      </c>
      <c r="K312" s="283">
        <v>23653</v>
      </c>
      <c r="L312" s="407">
        <f t="shared" si="84"/>
        <v>3497.6709796672822</v>
      </c>
      <c r="M312" s="342">
        <f t="shared" si="90"/>
        <v>1182.2127911275413</v>
      </c>
      <c r="N312" s="338">
        <f t="shared" si="91"/>
        <v>69.953419593345643</v>
      </c>
      <c r="O312" s="435">
        <v>41</v>
      </c>
      <c r="P312" s="425">
        <f t="shared" si="92"/>
        <v>4790.8371903881689</v>
      </c>
      <c r="Q312" s="79">
        <f t="shared" si="93"/>
        <v>3.6105999999999998</v>
      </c>
      <c r="R312" s="93">
        <f t="shared" ref="R312:R319" si="101">ROUND((12*LN($A312)-7.3)/0.25,2)</f>
        <v>243.45</v>
      </c>
      <c r="S312" s="283">
        <v>23653</v>
      </c>
      <c r="T312" s="407">
        <f t="shared" si="85"/>
        <v>1165.890326555761</v>
      </c>
      <c r="U312" s="387">
        <f t="shared" si="94"/>
        <v>394.07093037584718</v>
      </c>
      <c r="V312" s="338">
        <f t="shared" si="95"/>
        <v>23.31780653111522</v>
      </c>
      <c r="W312" s="435">
        <v>27</v>
      </c>
      <c r="X312" s="425">
        <f t="shared" si="96"/>
        <v>1610.2790634627233</v>
      </c>
      <c r="Y312" s="79">
        <f t="shared" si="97"/>
        <v>1.2035</v>
      </c>
    </row>
    <row r="313" spans="1:25" ht="17.25" customHeight="1" x14ac:dyDescent="0.2">
      <c r="A313" s="75">
        <v>294</v>
      </c>
      <c r="B313" s="89">
        <f t="shared" si="100"/>
        <v>60.9</v>
      </c>
      <c r="C313" s="283">
        <v>23653</v>
      </c>
      <c r="D313" s="411">
        <f t="shared" si="83"/>
        <v>4660.6896551724139</v>
      </c>
      <c r="E313" s="342">
        <f t="shared" si="86"/>
        <v>1575.3131034482758</v>
      </c>
      <c r="F313" s="338">
        <f t="shared" si="87"/>
        <v>93.213793103448282</v>
      </c>
      <c r="G313" s="407">
        <v>68</v>
      </c>
      <c r="H313" s="425">
        <f t="shared" si="88"/>
        <v>6397.2165517241383</v>
      </c>
      <c r="I313" s="79">
        <f t="shared" si="89"/>
        <v>4.8276000000000003</v>
      </c>
      <c r="J313" s="94">
        <f t="shared" ref="J313:J319" si="102">ROUND((12*LN(A313)-7.3)/0.75,2)</f>
        <v>81.2</v>
      </c>
      <c r="K313" s="283">
        <v>23653</v>
      </c>
      <c r="L313" s="407">
        <f t="shared" si="84"/>
        <v>3495.5172413793098</v>
      </c>
      <c r="M313" s="342">
        <f t="shared" si="90"/>
        <v>1181.4848275862066</v>
      </c>
      <c r="N313" s="338">
        <f t="shared" si="91"/>
        <v>69.910344827586201</v>
      </c>
      <c r="O313" s="435">
        <v>41</v>
      </c>
      <c r="P313" s="425">
        <f t="shared" si="92"/>
        <v>4787.912413793103</v>
      </c>
      <c r="Q313" s="79">
        <f t="shared" si="93"/>
        <v>3.6206999999999998</v>
      </c>
      <c r="R313" s="93">
        <f t="shared" si="101"/>
        <v>243.61</v>
      </c>
      <c r="S313" s="283">
        <v>23653</v>
      </c>
      <c r="T313" s="407">
        <f t="shared" si="85"/>
        <v>1165.1245843766674</v>
      </c>
      <c r="U313" s="387">
        <f t="shared" si="94"/>
        <v>393.81210951931354</v>
      </c>
      <c r="V313" s="338">
        <f t="shared" si="95"/>
        <v>23.302491687533347</v>
      </c>
      <c r="W313" s="435">
        <v>27</v>
      </c>
      <c r="X313" s="425">
        <f t="shared" si="96"/>
        <v>1609.2391855835142</v>
      </c>
      <c r="Y313" s="79">
        <f t="shared" si="97"/>
        <v>1.2068000000000001</v>
      </c>
    </row>
    <row r="314" spans="1:25" ht="17.25" customHeight="1" x14ac:dyDescent="0.2">
      <c r="A314" s="75">
        <v>295</v>
      </c>
      <c r="B314" s="89">
        <f t="shared" si="100"/>
        <v>60.94</v>
      </c>
      <c r="C314" s="283">
        <v>23653</v>
      </c>
      <c r="D314" s="411">
        <f t="shared" si="83"/>
        <v>4657.6304561864126</v>
      </c>
      <c r="E314" s="342">
        <f t="shared" si="86"/>
        <v>1574.2790941910073</v>
      </c>
      <c r="F314" s="338">
        <f t="shared" si="87"/>
        <v>93.152609123728254</v>
      </c>
      <c r="G314" s="407">
        <v>68</v>
      </c>
      <c r="H314" s="425">
        <f t="shared" si="88"/>
        <v>6393.062159501148</v>
      </c>
      <c r="I314" s="79">
        <f t="shared" si="89"/>
        <v>4.8407999999999998</v>
      </c>
      <c r="J314" s="94">
        <f t="shared" si="102"/>
        <v>81.260000000000005</v>
      </c>
      <c r="K314" s="283">
        <v>23653</v>
      </c>
      <c r="L314" s="407">
        <f t="shared" si="84"/>
        <v>3492.9362539995072</v>
      </c>
      <c r="M314" s="342">
        <f t="shared" si="90"/>
        <v>1180.6124538518334</v>
      </c>
      <c r="N314" s="338">
        <f t="shared" si="91"/>
        <v>69.858725079990151</v>
      </c>
      <c r="O314" s="435">
        <v>41</v>
      </c>
      <c r="P314" s="425">
        <f t="shared" si="92"/>
        <v>4784.4074329313307</v>
      </c>
      <c r="Q314" s="79">
        <f t="shared" si="93"/>
        <v>3.6303000000000001</v>
      </c>
      <c r="R314" s="93">
        <f t="shared" si="101"/>
        <v>243.77</v>
      </c>
      <c r="S314" s="283">
        <v>23653</v>
      </c>
      <c r="T314" s="407">
        <f t="shared" si="85"/>
        <v>1164.3598473971365</v>
      </c>
      <c r="U314" s="387">
        <f t="shared" si="94"/>
        <v>393.55362842023209</v>
      </c>
      <c r="V314" s="338">
        <f t="shared" si="95"/>
        <v>23.287196947942729</v>
      </c>
      <c r="W314" s="435">
        <v>27</v>
      </c>
      <c r="X314" s="425">
        <f t="shared" si="96"/>
        <v>1608.2006727653113</v>
      </c>
      <c r="Y314" s="79">
        <f t="shared" si="97"/>
        <v>1.2101999999999999</v>
      </c>
    </row>
    <row r="315" spans="1:25" ht="17.25" customHeight="1" x14ac:dyDescent="0.2">
      <c r="A315" s="75">
        <v>296</v>
      </c>
      <c r="B315" s="89">
        <f t="shared" si="100"/>
        <v>60.98</v>
      </c>
      <c r="C315" s="283">
        <v>23653</v>
      </c>
      <c r="D315" s="411">
        <f t="shared" si="83"/>
        <v>4654.5752705805189</v>
      </c>
      <c r="E315" s="342">
        <f t="shared" si="86"/>
        <v>1573.2464414562153</v>
      </c>
      <c r="F315" s="338">
        <f t="shared" si="87"/>
        <v>93.091505411610385</v>
      </c>
      <c r="G315" s="407">
        <v>68</v>
      </c>
      <c r="H315" s="425">
        <f t="shared" si="88"/>
        <v>6388.9132174483448</v>
      </c>
      <c r="I315" s="79">
        <f t="shared" si="89"/>
        <v>4.8540999999999999</v>
      </c>
      <c r="J315" s="94">
        <f t="shared" si="102"/>
        <v>81.31</v>
      </c>
      <c r="K315" s="283">
        <v>23653</v>
      </c>
      <c r="L315" s="407">
        <f t="shared" si="84"/>
        <v>3490.7883409174765</v>
      </c>
      <c r="M315" s="342">
        <f t="shared" si="90"/>
        <v>1179.886459230107</v>
      </c>
      <c r="N315" s="338">
        <f t="shared" si="91"/>
        <v>69.81576681834953</v>
      </c>
      <c r="O315" s="435">
        <v>41</v>
      </c>
      <c r="P315" s="425">
        <f t="shared" si="92"/>
        <v>4781.4905669659329</v>
      </c>
      <c r="Q315" s="79">
        <f t="shared" si="93"/>
        <v>3.6404000000000001</v>
      </c>
      <c r="R315" s="93">
        <f t="shared" si="101"/>
        <v>243.94</v>
      </c>
      <c r="S315" s="283">
        <v>23653</v>
      </c>
      <c r="T315" s="407">
        <f t="shared" si="85"/>
        <v>1163.5484135443144</v>
      </c>
      <c r="U315" s="387">
        <f t="shared" si="94"/>
        <v>393.27936377797823</v>
      </c>
      <c r="V315" s="338">
        <f t="shared" si="95"/>
        <v>23.270968270886289</v>
      </c>
      <c r="W315" s="435">
        <v>27</v>
      </c>
      <c r="X315" s="425">
        <f t="shared" si="96"/>
        <v>1607.0987455931788</v>
      </c>
      <c r="Y315" s="79">
        <f t="shared" si="97"/>
        <v>1.2134</v>
      </c>
    </row>
    <row r="316" spans="1:25" ht="17.25" customHeight="1" x14ac:dyDescent="0.2">
      <c r="A316" s="75">
        <v>297</v>
      </c>
      <c r="B316" s="89">
        <f t="shared" si="100"/>
        <v>61.02</v>
      </c>
      <c r="C316" s="283">
        <v>23653</v>
      </c>
      <c r="D316" s="411">
        <f t="shared" si="83"/>
        <v>4651.5240904621432</v>
      </c>
      <c r="E316" s="342">
        <f t="shared" si="86"/>
        <v>1572.2151425762042</v>
      </c>
      <c r="F316" s="338">
        <f t="shared" si="87"/>
        <v>93.030481809242872</v>
      </c>
      <c r="G316" s="407">
        <v>68</v>
      </c>
      <c r="H316" s="425">
        <f t="shared" si="88"/>
        <v>6384.76971484759</v>
      </c>
      <c r="I316" s="79">
        <f t="shared" si="89"/>
        <v>4.8673000000000002</v>
      </c>
      <c r="J316" s="94">
        <f t="shared" si="102"/>
        <v>81.37</v>
      </c>
      <c r="K316" s="283">
        <v>23653</v>
      </c>
      <c r="L316" s="407">
        <f t="shared" si="84"/>
        <v>3488.2143296055056</v>
      </c>
      <c r="M316" s="342">
        <f t="shared" si="90"/>
        <v>1179.0164434066608</v>
      </c>
      <c r="N316" s="338">
        <f t="shared" si="91"/>
        <v>69.764286592110111</v>
      </c>
      <c r="O316" s="435">
        <v>41</v>
      </c>
      <c r="P316" s="425">
        <f t="shared" si="92"/>
        <v>4777.9950596042763</v>
      </c>
      <c r="Q316" s="79">
        <f t="shared" si="93"/>
        <v>3.65</v>
      </c>
      <c r="R316" s="93">
        <f t="shared" si="101"/>
        <v>244.1</v>
      </c>
      <c r="S316" s="283">
        <v>23653</v>
      </c>
      <c r="T316" s="407">
        <f t="shared" si="85"/>
        <v>1162.7857435477263</v>
      </c>
      <c r="U316" s="387">
        <f t="shared" si="94"/>
        <v>393.02158131913143</v>
      </c>
      <c r="V316" s="338">
        <f t="shared" si="95"/>
        <v>23.255714870954527</v>
      </c>
      <c r="W316" s="435">
        <v>27</v>
      </c>
      <c r="X316" s="425">
        <f t="shared" si="96"/>
        <v>1606.0630397378122</v>
      </c>
      <c r="Y316" s="79">
        <f t="shared" si="97"/>
        <v>1.2166999999999999</v>
      </c>
    </row>
    <row r="317" spans="1:25" ht="17.25" customHeight="1" x14ac:dyDescent="0.2">
      <c r="A317" s="75">
        <v>298</v>
      </c>
      <c r="B317" s="89">
        <f t="shared" si="100"/>
        <v>61.07</v>
      </c>
      <c r="C317" s="283">
        <v>23653</v>
      </c>
      <c r="D317" s="411">
        <f t="shared" si="83"/>
        <v>4647.715736040609</v>
      </c>
      <c r="E317" s="342">
        <f t="shared" si="86"/>
        <v>1570.9279187817258</v>
      </c>
      <c r="F317" s="338">
        <f t="shared" si="87"/>
        <v>92.954314720812178</v>
      </c>
      <c r="G317" s="407">
        <v>68</v>
      </c>
      <c r="H317" s="425">
        <f t="shared" si="88"/>
        <v>6379.597969543147</v>
      </c>
      <c r="I317" s="79">
        <f t="shared" si="89"/>
        <v>4.8795999999999999</v>
      </c>
      <c r="J317" s="94">
        <f t="shared" si="102"/>
        <v>81.42</v>
      </c>
      <c r="K317" s="283">
        <v>23653</v>
      </c>
      <c r="L317" s="407">
        <f t="shared" si="84"/>
        <v>3486.0722181282244</v>
      </c>
      <c r="M317" s="342">
        <f t="shared" si="90"/>
        <v>1178.2924097273396</v>
      </c>
      <c r="N317" s="338">
        <f t="shared" si="91"/>
        <v>69.721444362564498</v>
      </c>
      <c r="O317" s="435">
        <v>41</v>
      </c>
      <c r="P317" s="425">
        <f t="shared" si="92"/>
        <v>4775.0860722181287</v>
      </c>
      <c r="Q317" s="79">
        <f t="shared" si="93"/>
        <v>3.66</v>
      </c>
      <c r="R317" s="93">
        <f t="shared" si="101"/>
        <v>244.26</v>
      </c>
      <c r="S317" s="283">
        <v>23653</v>
      </c>
      <c r="T317" s="407">
        <f t="shared" si="85"/>
        <v>1162.0240727094081</v>
      </c>
      <c r="U317" s="387">
        <f t="shared" si="94"/>
        <v>392.7641365757799</v>
      </c>
      <c r="V317" s="338">
        <f t="shared" si="95"/>
        <v>23.240481454188163</v>
      </c>
      <c r="W317" s="435">
        <v>27</v>
      </c>
      <c r="X317" s="425">
        <f t="shared" si="96"/>
        <v>1605.0286907393761</v>
      </c>
      <c r="Y317" s="79">
        <f t="shared" si="97"/>
        <v>1.22</v>
      </c>
    </row>
    <row r="318" spans="1:25" ht="17.25" customHeight="1" x14ac:dyDescent="0.2">
      <c r="A318" s="75">
        <v>299</v>
      </c>
      <c r="B318" s="89">
        <f t="shared" si="100"/>
        <v>61.11</v>
      </c>
      <c r="C318" s="283">
        <v>23653</v>
      </c>
      <c r="D318" s="411">
        <f t="shared" si="83"/>
        <v>4644.6735395189007</v>
      </c>
      <c r="E318" s="342">
        <f t="shared" si="86"/>
        <v>1569.8996563573883</v>
      </c>
      <c r="F318" s="338">
        <f t="shared" si="87"/>
        <v>92.893470790378018</v>
      </c>
      <c r="G318" s="407">
        <v>68</v>
      </c>
      <c r="H318" s="425">
        <f t="shared" si="88"/>
        <v>6375.4666666666672</v>
      </c>
      <c r="I318" s="79">
        <f t="shared" si="89"/>
        <v>4.8928000000000003</v>
      </c>
      <c r="J318" s="94">
        <f t="shared" si="102"/>
        <v>81.47</v>
      </c>
      <c r="K318" s="283">
        <v>23653</v>
      </c>
      <c r="L318" s="407">
        <f t="shared" si="84"/>
        <v>3483.9327359764329</v>
      </c>
      <c r="M318" s="342">
        <f t="shared" si="90"/>
        <v>1177.5692647600342</v>
      </c>
      <c r="N318" s="338">
        <f t="shared" si="91"/>
        <v>69.678654719528666</v>
      </c>
      <c r="O318" s="435">
        <v>41</v>
      </c>
      <c r="P318" s="425">
        <f t="shared" si="92"/>
        <v>4772.1806554559962</v>
      </c>
      <c r="Q318" s="79">
        <f t="shared" si="93"/>
        <v>3.6701000000000001</v>
      </c>
      <c r="R318" s="93">
        <f t="shared" si="101"/>
        <v>244.42</v>
      </c>
      <c r="S318" s="283">
        <v>23653</v>
      </c>
      <c r="T318" s="407">
        <f t="shared" si="85"/>
        <v>1161.2633990671795</v>
      </c>
      <c r="U318" s="387">
        <f t="shared" si="94"/>
        <v>392.50702888470664</v>
      </c>
      <c r="V318" s="338">
        <f t="shared" si="95"/>
        <v>23.225267981343592</v>
      </c>
      <c r="W318" s="435">
        <v>27</v>
      </c>
      <c r="X318" s="425">
        <f t="shared" si="96"/>
        <v>1603.9956959332299</v>
      </c>
      <c r="Y318" s="79">
        <f t="shared" si="97"/>
        <v>1.2233000000000001</v>
      </c>
    </row>
    <row r="319" spans="1:25" ht="17.25" customHeight="1" thickBot="1" x14ac:dyDescent="0.25">
      <c r="A319" s="110">
        <v>300</v>
      </c>
      <c r="B319" s="84">
        <f t="shared" si="100"/>
        <v>61.15</v>
      </c>
      <c r="C319" s="461">
        <v>23653</v>
      </c>
      <c r="D319" s="420">
        <f t="shared" si="83"/>
        <v>4641.6353229762872</v>
      </c>
      <c r="E319" s="343">
        <f t="shared" si="86"/>
        <v>1568.872739165985</v>
      </c>
      <c r="F319" s="341">
        <f t="shared" si="87"/>
        <v>92.832706459525738</v>
      </c>
      <c r="G319" s="408">
        <v>68</v>
      </c>
      <c r="H319" s="427">
        <f t="shared" si="88"/>
        <v>6371.3407686017981</v>
      </c>
      <c r="I319" s="87">
        <f t="shared" si="89"/>
        <v>4.9059999999999997</v>
      </c>
      <c r="J319" s="104">
        <f t="shared" si="102"/>
        <v>81.53</v>
      </c>
      <c r="K319" s="461">
        <v>23653</v>
      </c>
      <c r="L319" s="408">
        <f t="shared" si="84"/>
        <v>3481.3688212927759</v>
      </c>
      <c r="M319" s="343">
        <f t="shared" si="90"/>
        <v>1176.7026615969583</v>
      </c>
      <c r="N319" s="341">
        <f t="shared" si="91"/>
        <v>69.627376425855516</v>
      </c>
      <c r="O319" s="436">
        <v>41</v>
      </c>
      <c r="P319" s="427">
        <f t="shared" si="92"/>
        <v>4768.6988593155902</v>
      </c>
      <c r="Q319" s="87">
        <f t="shared" si="93"/>
        <v>3.6796000000000002</v>
      </c>
      <c r="R319" s="105">
        <f t="shared" si="101"/>
        <v>244.58</v>
      </c>
      <c r="S319" s="461">
        <v>23653</v>
      </c>
      <c r="T319" s="408">
        <f t="shared" si="85"/>
        <v>1160.5037206639954</v>
      </c>
      <c r="U319" s="391">
        <f t="shared" si="94"/>
        <v>392.25025758443041</v>
      </c>
      <c r="V319" s="341">
        <f t="shared" si="95"/>
        <v>23.210074413279909</v>
      </c>
      <c r="W319" s="436">
        <v>27</v>
      </c>
      <c r="X319" s="427">
        <f t="shared" si="96"/>
        <v>1602.9640526617059</v>
      </c>
      <c r="Y319" s="87">
        <f t="shared" si="97"/>
        <v>1.2265999999999999</v>
      </c>
    </row>
    <row r="320" spans="1:25" ht="17.25" customHeight="1" x14ac:dyDescent="0.2">
      <c r="A320" s="69">
        <v>301</v>
      </c>
      <c r="B320" s="290">
        <f t="shared" ref="B320:B351" si="103">ROUND(9.3*LN($A320)+8.1,2)</f>
        <v>61.18</v>
      </c>
      <c r="C320" s="462">
        <v>23653</v>
      </c>
      <c r="D320" s="412">
        <f t="shared" si="83"/>
        <v>4639.3592677345541</v>
      </c>
      <c r="E320" s="414">
        <f t="shared" si="86"/>
        <v>1568.1034324942791</v>
      </c>
      <c r="F320" s="337">
        <f t="shared" si="87"/>
        <v>92.78718535469109</v>
      </c>
      <c r="G320" s="409">
        <v>68</v>
      </c>
      <c r="H320" s="428">
        <f t="shared" si="88"/>
        <v>6368.2498855835247</v>
      </c>
      <c r="I320" s="92">
        <f t="shared" si="89"/>
        <v>4.9199000000000002</v>
      </c>
      <c r="J320" s="96">
        <f t="shared" ref="J320:J351" si="104">ROUND((9.3*LN($A320)+8.1)/0.75,2)</f>
        <v>81.569999999999993</v>
      </c>
      <c r="K320" s="462">
        <v>23653</v>
      </c>
      <c r="L320" s="409">
        <f t="shared" si="84"/>
        <v>3479.6616403089374</v>
      </c>
      <c r="M320" s="414">
        <f t="shared" si="90"/>
        <v>1176.1256344244207</v>
      </c>
      <c r="N320" s="337">
        <f t="shared" si="91"/>
        <v>69.593232806178747</v>
      </c>
      <c r="O320" s="437">
        <v>41</v>
      </c>
      <c r="P320" s="428">
        <f t="shared" si="92"/>
        <v>4766.3805075395376</v>
      </c>
      <c r="Q320" s="92">
        <f t="shared" si="93"/>
        <v>3.6901000000000002</v>
      </c>
      <c r="R320" s="93">
        <f t="shared" ref="R320:R351" si="105">ROUND((9.3*LN($A320)+8.1)/0.25,2)</f>
        <v>244.7</v>
      </c>
      <c r="S320" s="462">
        <v>23653</v>
      </c>
      <c r="T320" s="409">
        <f t="shared" si="85"/>
        <v>1159.9346138128321</v>
      </c>
      <c r="U320" s="395">
        <f t="shared" si="94"/>
        <v>392.05789946873722</v>
      </c>
      <c r="V320" s="337">
        <f t="shared" si="95"/>
        <v>23.198692276256644</v>
      </c>
      <c r="W320" s="437">
        <v>27</v>
      </c>
      <c r="X320" s="428">
        <f t="shared" si="96"/>
        <v>1602.1912055578259</v>
      </c>
      <c r="Y320" s="92">
        <f t="shared" si="97"/>
        <v>1.2301</v>
      </c>
    </row>
    <row r="321" spans="1:25" ht="17.25" customHeight="1" x14ac:dyDescent="0.2">
      <c r="A321" s="75">
        <v>302</v>
      </c>
      <c r="B321" s="76">
        <f t="shared" si="103"/>
        <v>61.21</v>
      </c>
      <c r="C321" s="283">
        <v>23653</v>
      </c>
      <c r="D321" s="411">
        <f t="shared" si="83"/>
        <v>4637.0854435549745</v>
      </c>
      <c r="E321" s="342">
        <f t="shared" si="86"/>
        <v>1567.3348799215812</v>
      </c>
      <c r="F321" s="338">
        <f t="shared" si="87"/>
        <v>92.74170887109949</v>
      </c>
      <c r="G321" s="407">
        <v>68</v>
      </c>
      <c r="H321" s="425">
        <f t="shared" si="88"/>
        <v>6365.1620323476545</v>
      </c>
      <c r="I321" s="79">
        <f t="shared" si="89"/>
        <v>4.9337999999999997</v>
      </c>
      <c r="J321" s="96">
        <f t="shared" si="104"/>
        <v>81.61</v>
      </c>
      <c r="K321" s="283">
        <v>23653</v>
      </c>
      <c r="L321" s="407">
        <f t="shared" si="84"/>
        <v>3477.9561328268596</v>
      </c>
      <c r="M321" s="342">
        <f t="shared" si="90"/>
        <v>1175.5491728954785</v>
      </c>
      <c r="N321" s="338">
        <f t="shared" si="91"/>
        <v>69.559122656537198</v>
      </c>
      <c r="O321" s="435">
        <v>41</v>
      </c>
      <c r="P321" s="425">
        <f t="shared" si="92"/>
        <v>4764.0644283788752</v>
      </c>
      <c r="Q321" s="79">
        <f t="shared" si="93"/>
        <v>3.7004999999999999</v>
      </c>
      <c r="R321" s="93">
        <f t="shared" si="105"/>
        <v>244.83</v>
      </c>
      <c r="S321" s="283">
        <v>23653</v>
      </c>
      <c r="T321" s="407">
        <f t="shared" si="85"/>
        <v>1159.3187109422865</v>
      </c>
      <c r="U321" s="387">
        <f t="shared" si="94"/>
        <v>391.84972429849279</v>
      </c>
      <c r="V321" s="338">
        <f t="shared" si="95"/>
        <v>23.186374218845732</v>
      </c>
      <c r="W321" s="435">
        <v>27</v>
      </c>
      <c r="X321" s="425">
        <f t="shared" si="96"/>
        <v>1601.3548094596249</v>
      </c>
      <c r="Y321" s="79">
        <f t="shared" si="97"/>
        <v>1.2335</v>
      </c>
    </row>
    <row r="322" spans="1:25" ht="17.25" customHeight="1" x14ac:dyDescent="0.2">
      <c r="A322" s="75">
        <v>303</v>
      </c>
      <c r="B322" s="76">
        <f t="shared" si="103"/>
        <v>61.24</v>
      </c>
      <c r="C322" s="283">
        <v>23653</v>
      </c>
      <c r="D322" s="411">
        <f t="shared" si="83"/>
        <v>4634.8138471587208</v>
      </c>
      <c r="E322" s="342">
        <f t="shared" si="86"/>
        <v>1566.5670803396474</v>
      </c>
      <c r="F322" s="338">
        <f t="shared" si="87"/>
        <v>92.696276943174425</v>
      </c>
      <c r="G322" s="407">
        <v>68</v>
      </c>
      <c r="H322" s="425">
        <f t="shared" si="88"/>
        <v>6362.0772044415435</v>
      </c>
      <c r="I322" s="79">
        <f t="shared" si="89"/>
        <v>4.9477000000000002</v>
      </c>
      <c r="J322" s="96">
        <f t="shared" si="104"/>
        <v>81.650000000000006</v>
      </c>
      <c r="K322" s="283">
        <v>23653</v>
      </c>
      <c r="L322" s="407">
        <f t="shared" si="84"/>
        <v>3476.2522963870174</v>
      </c>
      <c r="M322" s="342">
        <f t="shared" si="90"/>
        <v>1174.9732761788118</v>
      </c>
      <c r="N322" s="338">
        <f t="shared" si="91"/>
        <v>69.525045927740351</v>
      </c>
      <c r="O322" s="435">
        <v>41</v>
      </c>
      <c r="P322" s="425">
        <f t="shared" si="92"/>
        <v>4761.7506184935692</v>
      </c>
      <c r="Q322" s="79">
        <f t="shared" si="93"/>
        <v>3.7109999999999999</v>
      </c>
      <c r="R322" s="93">
        <f t="shared" si="105"/>
        <v>244.95</v>
      </c>
      <c r="S322" s="283">
        <v>23653</v>
      </c>
      <c r="T322" s="407">
        <f t="shared" si="85"/>
        <v>1158.7507654623394</v>
      </c>
      <c r="U322" s="387">
        <f t="shared" si="94"/>
        <v>391.65775872627069</v>
      </c>
      <c r="V322" s="338">
        <f t="shared" si="95"/>
        <v>23.175015309246788</v>
      </c>
      <c r="W322" s="435">
        <v>27</v>
      </c>
      <c r="X322" s="425">
        <f t="shared" si="96"/>
        <v>1600.5835394978569</v>
      </c>
      <c r="Y322" s="79">
        <f t="shared" si="97"/>
        <v>1.2370000000000001</v>
      </c>
    </row>
    <row r="323" spans="1:25" ht="17.25" customHeight="1" x14ac:dyDescent="0.2">
      <c r="A323" s="75">
        <v>304</v>
      </c>
      <c r="B323" s="76">
        <f t="shared" si="103"/>
        <v>61.27</v>
      </c>
      <c r="C323" s="283">
        <v>23653</v>
      </c>
      <c r="D323" s="411">
        <f t="shared" si="83"/>
        <v>4632.5444752733792</v>
      </c>
      <c r="E323" s="342">
        <f t="shared" si="86"/>
        <v>1565.8000326424021</v>
      </c>
      <c r="F323" s="338">
        <f t="shared" si="87"/>
        <v>92.650889505467589</v>
      </c>
      <c r="G323" s="407">
        <v>68</v>
      </c>
      <c r="H323" s="425">
        <f t="shared" si="88"/>
        <v>6358.9953974212485</v>
      </c>
      <c r="I323" s="79">
        <f t="shared" si="89"/>
        <v>4.9615999999999998</v>
      </c>
      <c r="J323" s="96">
        <f t="shared" si="104"/>
        <v>81.69</v>
      </c>
      <c r="K323" s="283">
        <v>23653</v>
      </c>
      <c r="L323" s="407">
        <f t="shared" si="84"/>
        <v>3474.5501285347045</v>
      </c>
      <c r="M323" s="342">
        <f t="shared" si="90"/>
        <v>1174.3979434447301</v>
      </c>
      <c r="N323" s="338">
        <f t="shared" si="91"/>
        <v>69.491002570694093</v>
      </c>
      <c r="O323" s="435">
        <v>41</v>
      </c>
      <c r="P323" s="425">
        <f t="shared" si="92"/>
        <v>4759.4390745501287</v>
      </c>
      <c r="Q323" s="79">
        <f t="shared" si="93"/>
        <v>3.7214</v>
      </c>
      <c r="R323" s="93">
        <f t="shared" si="105"/>
        <v>245.07</v>
      </c>
      <c r="S323" s="283">
        <v>23653</v>
      </c>
      <c r="T323" s="407">
        <f t="shared" si="85"/>
        <v>1158.183376178235</v>
      </c>
      <c r="U323" s="387">
        <f t="shared" si="94"/>
        <v>391.46598114824337</v>
      </c>
      <c r="V323" s="338">
        <f t="shared" si="95"/>
        <v>23.163667523564701</v>
      </c>
      <c r="W323" s="435">
        <v>27</v>
      </c>
      <c r="X323" s="425">
        <f t="shared" si="96"/>
        <v>1599.8130248500431</v>
      </c>
      <c r="Y323" s="79">
        <f t="shared" si="97"/>
        <v>1.2404999999999999</v>
      </c>
    </row>
    <row r="324" spans="1:25" ht="17.25" customHeight="1" x14ac:dyDescent="0.2">
      <c r="A324" s="75">
        <v>305</v>
      </c>
      <c r="B324" s="76">
        <f t="shared" si="103"/>
        <v>61.3</v>
      </c>
      <c r="C324" s="283">
        <v>23653</v>
      </c>
      <c r="D324" s="411">
        <f t="shared" si="83"/>
        <v>4630.2773246329534</v>
      </c>
      <c r="E324" s="342">
        <f t="shared" si="86"/>
        <v>1565.0337357259382</v>
      </c>
      <c r="F324" s="338">
        <f t="shared" si="87"/>
        <v>92.605546492659073</v>
      </c>
      <c r="G324" s="407">
        <v>68</v>
      </c>
      <c r="H324" s="425">
        <f t="shared" si="88"/>
        <v>6355.9166068515515</v>
      </c>
      <c r="I324" s="79">
        <f t="shared" si="89"/>
        <v>4.9755000000000003</v>
      </c>
      <c r="J324" s="96">
        <f t="shared" si="104"/>
        <v>81.73</v>
      </c>
      <c r="K324" s="283">
        <v>23653</v>
      </c>
      <c r="L324" s="407">
        <f t="shared" si="84"/>
        <v>3472.849626820017</v>
      </c>
      <c r="M324" s="342">
        <f t="shared" si="90"/>
        <v>1173.8231738651657</v>
      </c>
      <c r="N324" s="338">
        <f t="shared" si="91"/>
        <v>69.456992536400335</v>
      </c>
      <c r="O324" s="435">
        <v>41</v>
      </c>
      <c r="P324" s="425">
        <f t="shared" si="92"/>
        <v>4757.129793221583</v>
      </c>
      <c r="Q324" s="79">
        <f t="shared" si="93"/>
        <v>3.7317999999999998</v>
      </c>
      <c r="R324" s="93">
        <f t="shared" si="105"/>
        <v>245.2</v>
      </c>
      <c r="S324" s="283">
        <v>23653</v>
      </c>
      <c r="T324" s="407">
        <f t="shared" si="85"/>
        <v>1157.5693311582384</v>
      </c>
      <c r="U324" s="387">
        <f t="shared" si="94"/>
        <v>391.25843393148455</v>
      </c>
      <c r="V324" s="338">
        <f t="shared" si="95"/>
        <v>23.151386623164768</v>
      </c>
      <c r="W324" s="435">
        <v>27</v>
      </c>
      <c r="X324" s="425">
        <f t="shared" si="96"/>
        <v>1598.9791517128879</v>
      </c>
      <c r="Y324" s="79">
        <f t="shared" si="97"/>
        <v>1.2439</v>
      </c>
    </row>
    <row r="325" spans="1:25" ht="17.25" customHeight="1" x14ac:dyDescent="0.2">
      <c r="A325" s="75">
        <v>306</v>
      </c>
      <c r="B325" s="76">
        <f t="shared" si="103"/>
        <v>61.33</v>
      </c>
      <c r="C325" s="283">
        <v>23653</v>
      </c>
      <c r="D325" s="411">
        <f t="shared" si="83"/>
        <v>4628.0123919778252</v>
      </c>
      <c r="E325" s="342">
        <f t="shared" si="86"/>
        <v>1564.2681884885048</v>
      </c>
      <c r="F325" s="338">
        <f t="shared" si="87"/>
        <v>92.56024783955651</v>
      </c>
      <c r="G325" s="407">
        <v>68</v>
      </c>
      <c r="H325" s="425">
        <f t="shared" si="88"/>
        <v>6352.840828305887</v>
      </c>
      <c r="I325" s="79">
        <f t="shared" si="89"/>
        <v>4.9893999999999998</v>
      </c>
      <c r="J325" s="96">
        <f t="shared" si="104"/>
        <v>81.77</v>
      </c>
      <c r="K325" s="283">
        <v>23653</v>
      </c>
      <c r="L325" s="407">
        <f t="shared" si="84"/>
        <v>3471.1507887978478</v>
      </c>
      <c r="M325" s="342">
        <f t="shared" si="90"/>
        <v>1173.2489666136723</v>
      </c>
      <c r="N325" s="338">
        <f t="shared" si="91"/>
        <v>69.423015775956955</v>
      </c>
      <c r="O325" s="435">
        <v>41</v>
      </c>
      <c r="P325" s="425">
        <f t="shared" si="92"/>
        <v>4754.822771187477</v>
      </c>
      <c r="Q325" s="79">
        <f t="shared" si="93"/>
        <v>3.7422</v>
      </c>
      <c r="R325" s="93">
        <f t="shared" si="105"/>
        <v>245.32</v>
      </c>
      <c r="S325" s="283">
        <v>23653</v>
      </c>
      <c r="T325" s="407">
        <f t="shared" si="85"/>
        <v>1157.0030979944563</v>
      </c>
      <c r="U325" s="387">
        <f t="shared" si="94"/>
        <v>391.06704712212621</v>
      </c>
      <c r="V325" s="338">
        <f t="shared" si="95"/>
        <v>23.140061959889128</v>
      </c>
      <c r="W325" s="435">
        <v>27</v>
      </c>
      <c r="X325" s="425">
        <f t="shared" si="96"/>
        <v>1598.2102070764718</v>
      </c>
      <c r="Y325" s="79">
        <f t="shared" si="97"/>
        <v>1.2474000000000001</v>
      </c>
    </row>
    <row r="326" spans="1:25" ht="17.25" customHeight="1" x14ac:dyDescent="0.2">
      <c r="A326" s="75">
        <v>307</v>
      </c>
      <c r="B326" s="76">
        <f t="shared" si="103"/>
        <v>61.36</v>
      </c>
      <c r="C326" s="283">
        <v>23653</v>
      </c>
      <c r="D326" s="411">
        <f t="shared" si="83"/>
        <v>4625.7496740547595</v>
      </c>
      <c r="E326" s="342">
        <f t="shared" si="86"/>
        <v>1563.5033898305085</v>
      </c>
      <c r="F326" s="338">
        <f t="shared" si="87"/>
        <v>92.514993481095189</v>
      </c>
      <c r="G326" s="407">
        <v>68</v>
      </c>
      <c r="H326" s="425">
        <f t="shared" si="88"/>
        <v>6349.7680573663629</v>
      </c>
      <c r="I326" s="79">
        <f t="shared" si="89"/>
        <v>5.0033000000000003</v>
      </c>
      <c r="J326" s="96">
        <f t="shared" si="104"/>
        <v>81.81</v>
      </c>
      <c r="K326" s="283">
        <v>23653</v>
      </c>
      <c r="L326" s="407">
        <f t="shared" si="84"/>
        <v>3469.453612027869</v>
      </c>
      <c r="M326" s="342">
        <f t="shared" si="90"/>
        <v>1172.6753208654195</v>
      </c>
      <c r="N326" s="338">
        <f t="shared" si="91"/>
        <v>69.389072240557383</v>
      </c>
      <c r="O326" s="435">
        <v>41</v>
      </c>
      <c r="P326" s="425">
        <f t="shared" si="92"/>
        <v>4752.5180051338466</v>
      </c>
      <c r="Q326" s="79">
        <f t="shared" si="93"/>
        <v>3.7526000000000002</v>
      </c>
      <c r="R326" s="93">
        <f t="shared" si="105"/>
        <v>245.44</v>
      </c>
      <c r="S326" s="283">
        <v>23653</v>
      </c>
      <c r="T326" s="407">
        <f t="shared" si="85"/>
        <v>1156.4374185136899</v>
      </c>
      <c r="U326" s="387">
        <f t="shared" si="94"/>
        <v>390.87584745762712</v>
      </c>
      <c r="V326" s="338">
        <f t="shared" si="95"/>
        <v>23.128748370273797</v>
      </c>
      <c r="W326" s="435">
        <v>27</v>
      </c>
      <c r="X326" s="425">
        <f t="shared" si="96"/>
        <v>1597.4420143415907</v>
      </c>
      <c r="Y326" s="79">
        <f t="shared" si="97"/>
        <v>1.2507999999999999</v>
      </c>
    </row>
    <row r="327" spans="1:25" ht="17.25" customHeight="1" x14ac:dyDescent="0.2">
      <c r="A327" s="75">
        <v>308</v>
      </c>
      <c r="B327" s="76">
        <f t="shared" si="103"/>
        <v>61.39</v>
      </c>
      <c r="C327" s="283">
        <v>23653</v>
      </c>
      <c r="D327" s="411">
        <f t="shared" si="83"/>
        <v>4623.4891676168754</v>
      </c>
      <c r="E327" s="342">
        <f t="shared" si="86"/>
        <v>1562.7393386545036</v>
      </c>
      <c r="F327" s="338">
        <f t="shared" si="87"/>
        <v>92.469783352337515</v>
      </c>
      <c r="G327" s="407">
        <v>68</v>
      </c>
      <c r="H327" s="425">
        <f t="shared" si="88"/>
        <v>6346.6982896237168</v>
      </c>
      <c r="I327" s="79">
        <f t="shared" si="89"/>
        <v>5.0171000000000001</v>
      </c>
      <c r="J327" s="96">
        <f t="shared" si="104"/>
        <v>81.849999999999994</v>
      </c>
      <c r="K327" s="283">
        <v>23653</v>
      </c>
      <c r="L327" s="407">
        <f t="shared" si="84"/>
        <v>3467.7580940745265</v>
      </c>
      <c r="M327" s="342">
        <f t="shared" si="90"/>
        <v>1172.1022357971899</v>
      </c>
      <c r="N327" s="338">
        <f t="shared" si="91"/>
        <v>69.355161881490531</v>
      </c>
      <c r="O327" s="435">
        <v>41</v>
      </c>
      <c r="P327" s="425">
        <f t="shared" si="92"/>
        <v>4750.2154917532071</v>
      </c>
      <c r="Q327" s="79">
        <f t="shared" si="93"/>
        <v>3.7629999999999999</v>
      </c>
      <c r="R327" s="93">
        <f t="shared" si="105"/>
        <v>245.56</v>
      </c>
      <c r="S327" s="283">
        <v>23653</v>
      </c>
      <c r="T327" s="407">
        <f t="shared" si="85"/>
        <v>1155.8722919042189</v>
      </c>
      <c r="U327" s="387">
        <f t="shared" si="94"/>
        <v>390.68483466362591</v>
      </c>
      <c r="V327" s="338">
        <f t="shared" si="95"/>
        <v>23.117445838084379</v>
      </c>
      <c r="W327" s="435">
        <v>27</v>
      </c>
      <c r="X327" s="425">
        <f t="shared" si="96"/>
        <v>1596.6745724059292</v>
      </c>
      <c r="Y327" s="79">
        <f t="shared" si="97"/>
        <v>1.2543</v>
      </c>
    </row>
    <row r="328" spans="1:25" ht="17.25" customHeight="1" x14ac:dyDescent="0.2">
      <c r="A328" s="75">
        <v>309</v>
      </c>
      <c r="B328" s="76">
        <f t="shared" si="103"/>
        <v>61.42</v>
      </c>
      <c r="C328" s="283">
        <v>23653</v>
      </c>
      <c r="D328" s="411">
        <f t="shared" si="83"/>
        <v>4621.2308694236408</v>
      </c>
      <c r="E328" s="342">
        <f t="shared" si="86"/>
        <v>1561.9760338651904</v>
      </c>
      <c r="F328" s="338">
        <f t="shared" si="87"/>
        <v>92.424617388472811</v>
      </c>
      <c r="G328" s="407">
        <v>68</v>
      </c>
      <c r="H328" s="425">
        <f t="shared" si="88"/>
        <v>6343.6315206773043</v>
      </c>
      <c r="I328" s="79">
        <f t="shared" si="89"/>
        <v>5.0308999999999999</v>
      </c>
      <c r="J328" s="96">
        <f t="shared" si="104"/>
        <v>81.89</v>
      </c>
      <c r="K328" s="283">
        <v>23653</v>
      </c>
      <c r="L328" s="407">
        <f t="shared" si="84"/>
        <v>3466.0642325070221</v>
      </c>
      <c r="M328" s="342">
        <f t="shared" si="90"/>
        <v>1171.5297105873733</v>
      </c>
      <c r="N328" s="338">
        <f t="shared" si="91"/>
        <v>69.321284650140441</v>
      </c>
      <c r="O328" s="435">
        <v>41</v>
      </c>
      <c r="P328" s="425">
        <f t="shared" si="92"/>
        <v>4747.9152277445355</v>
      </c>
      <c r="Q328" s="79">
        <f t="shared" si="93"/>
        <v>3.7734000000000001</v>
      </c>
      <c r="R328" s="93">
        <f t="shared" si="105"/>
        <v>245.68</v>
      </c>
      <c r="S328" s="283">
        <v>23653</v>
      </c>
      <c r="T328" s="407">
        <f t="shared" si="85"/>
        <v>1155.3077173559102</v>
      </c>
      <c r="U328" s="387">
        <f t="shared" si="94"/>
        <v>390.4940084662976</v>
      </c>
      <c r="V328" s="338">
        <f t="shared" si="95"/>
        <v>23.106154347118203</v>
      </c>
      <c r="W328" s="435">
        <v>27</v>
      </c>
      <c r="X328" s="425">
        <f t="shared" si="96"/>
        <v>1595.9078801693261</v>
      </c>
      <c r="Y328" s="79">
        <f t="shared" si="97"/>
        <v>1.2577</v>
      </c>
    </row>
    <row r="329" spans="1:25" ht="17.25" customHeight="1" x14ac:dyDescent="0.2">
      <c r="A329" s="109">
        <v>310</v>
      </c>
      <c r="B329" s="76">
        <f t="shared" si="103"/>
        <v>61.45</v>
      </c>
      <c r="C329" s="283">
        <v>23653</v>
      </c>
      <c r="D329" s="411">
        <f t="shared" si="83"/>
        <v>4618.974776240846</v>
      </c>
      <c r="E329" s="342">
        <f t="shared" si="86"/>
        <v>1561.2134743694057</v>
      </c>
      <c r="F329" s="338">
        <f t="shared" si="87"/>
        <v>92.379495524816917</v>
      </c>
      <c r="G329" s="407">
        <v>68</v>
      </c>
      <c r="H329" s="425">
        <f t="shared" si="88"/>
        <v>6340.5677461350688</v>
      </c>
      <c r="I329" s="79">
        <f t="shared" si="89"/>
        <v>5.0448000000000004</v>
      </c>
      <c r="J329" s="96">
        <f t="shared" si="104"/>
        <v>81.93</v>
      </c>
      <c r="K329" s="283">
        <v>23653</v>
      </c>
      <c r="L329" s="407">
        <f t="shared" si="84"/>
        <v>3464.3720248993041</v>
      </c>
      <c r="M329" s="342">
        <f t="shared" si="90"/>
        <v>1170.9577444159647</v>
      </c>
      <c r="N329" s="338">
        <f t="shared" si="91"/>
        <v>69.287440497986083</v>
      </c>
      <c r="O329" s="435">
        <v>41</v>
      </c>
      <c r="P329" s="425">
        <f t="shared" si="92"/>
        <v>4745.6172098132547</v>
      </c>
      <c r="Q329" s="79">
        <f t="shared" si="93"/>
        <v>3.7837000000000001</v>
      </c>
      <c r="R329" s="93">
        <f t="shared" si="105"/>
        <v>245.8</v>
      </c>
      <c r="S329" s="283">
        <v>23653</v>
      </c>
      <c r="T329" s="407">
        <f t="shared" si="85"/>
        <v>1154.7436940602115</v>
      </c>
      <c r="U329" s="387">
        <f t="shared" si="94"/>
        <v>390.30336859235143</v>
      </c>
      <c r="V329" s="338">
        <f t="shared" si="95"/>
        <v>23.094873881204229</v>
      </c>
      <c r="W329" s="435">
        <v>27</v>
      </c>
      <c r="X329" s="425">
        <f t="shared" si="96"/>
        <v>1595.1419365337672</v>
      </c>
      <c r="Y329" s="79">
        <f t="shared" si="97"/>
        <v>1.2612000000000001</v>
      </c>
    </row>
    <row r="330" spans="1:25" ht="17.25" customHeight="1" x14ac:dyDescent="0.2">
      <c r="A330" s="75">
        <v>311</v>
      </c>
      <c r="B330" s="76">
        <f t="shared" si="103"/>
        <v>61.48</v>
      </c>
      <c r="C330" s="283">
        <v>23653</v>
      </c>
      <c r="D330" s="411">
        <f t="shared" si="83"/>
        <v>4616.720884840599</v>
      </c>
      <c r="E330" s="342">
        <f t="shared" si="86"/>
        <v>1560.4516590761223</v>
      </c>
      <c r="F330" s="338">
        <f t="shared" si="87"/>
        <v>92.334417696811983</v>
      </c>
      <c r="G330" s="407">
        <v>68</v>
      </c>
      <c r="H330" s="425">
        <f t="shared" si="88"/>
        <v>6337.5069616135333</v>
      </c>
      <c r="I330" s="79">
        <f t="shared" si="89"/>
        <v>5.0586000000000002</v>
      </c>
      <c r="J330" s="96">
        <f t="shared" si="104"/>
        <v>81.97</v>
      </c>
      <c r="K330" s="283">
        <v>23653</v>
      </c>
      <c r="L330" s="407">
        <f t="shared" si="84"/>
        <v>3462.6814688300601</v>
      </c>
      <c r="M330" s="342">
        <f t="shared" si="90"/>
        <v>1170.3863364645601</v>
      </c>
      <c r="N330" s="338">
        <f t="shared" si="91"/>
        <v>69.253629376601211</v>
      </c>
      <c r="O330" s="435">
        <v>41</v>
      </c>
      <c r="P330" s="425">
        <f t="shared" si="92"/>
        <v>4743.3214346712221</v>
      </c>
      <c r="Q330" s="79">
        <f t="shared" si="93"/>
        <v>3.7940999999999998</v>
      </c>
      <c r="R330" s="93">
        <f t="shared" si="105"/>
        <v>245.92</v>
      </c>
      <c r="S330" s="283">
        <v>23653</v>
      </c>
      <c r="T330" s="407">
        <f t="shared" si="85"/>
        <v>1154.1802212101497</v>
      </c>
      <c r="U330" s="387">
        <f t="shared" si="94"/>
        <v>390.11291476903057</v>
      </c>
      <c r="V330" s="338">
        <f t="shared" si="95"/>
        <v>23.083604424202996</v>
      </c>
      <c r="W330" s="435">
        <v>27</v>
      </c>
      <c r="X330" s="425">
        <f t="shared" si="96"/>
        <v>1594.3767404033833</v>
      </c>
      <c r="Y330" s="79">
        <f t="shared" si="97"/>
        <v>1.2645999999999999</v>
      </c>
    </row>
    <row r="331" spans="1:25" ht="17.25" customHeight="1" x14ac:dyDescent="0.2">
      <c r="A331" s="75">
        <v>312</v>
      </c>
      <c r="B331" s="76">
        <f t="shared" si="103"/>
        <v>61.51</v>
      </c>
      <c r="C331" s="283">
        <v>23653</v>
      </c>
      <c r="D331" s="411">
        <f t="shared" si="83"/>
        <v>4614.4691920013001</v>
      </c>
      <c r="E331" s="342">
        <f t="shared" si="86"/>
        <v>1559.6905868964393</v>
      </c>
      <c r="F331" s="338">
        <f t="shared" si="87"/>
        <v>92.289383840026005</v>
      </c>
      <c r="G331" s="407">
        <v>68</v>
      </c>
      <c r="H331" s="425">
        <f t="shared" si="88"/>
        <v>6334.4491627377656</v>
      </c>
      <c r="I331" s="79">
        <f t="shared" si="89"/>
        <v>5.0723000000000003</v>
      </c>
      <c r="J331" s="96">
        <f t="shared" si="104"/>
        <v>82.01</v>
      </c>
      <c r="K331" s="283">
        <v>23653</v>
      </c>
      <c r="L331" s="407">
        <f t="shared" si="84"/>
        <v>3460.9925618826969</v>
      </c>
      <c r="M331" s="342">
        <f t="shared" si="90"/>
        <v>1169.8154859163515</v>
      </c>
      <c r="N331" s="338">
        <f t="shared" si="91"/>
        <v>69.219851237653941</v>
      </c>
      <c r="O331" s="435">
        <v>41</v>
      </c>
      <c r="P331" s="425">
        <f t="shared" si="92"/>
        <v>4741.0278990367015</v>
      </c>
      <c r="Q331" s="79">
        <f t="shared" si="93"/>
        <v>3.8043999999999998</v>
      </c>
      <c r="R331" s="93">
        <f t="shared" si="105"/>
        <v>246.04</v>
      </c>
      <c r="S331" s="283">
        <v>23653</v>
      </c>
      <c r="T331" s="407">
        <f t="shared" si="85"/>
        <v>1153.617298000325</v>
      </c>
      <c r="U331" s="387">
        <f t="shared" si="94"/>
        <v>389.92264672410982</v>
      </c>
      <c r="V331" s="338">
        <f t="shared" si="95"/>
        <v>23.072345960006501</v>
      </c>
      <c r="W331" s="435">
        <v>27</v>
      </c>
      <c r="X331" s="425">
        <f t="shared" si="96"/>
        <v>1593.6122906844414</v>
      </c>
      <c r="Y331" s="79">
        <f t="shared" si="97"/>
        <v>1.2681</v>
      </c>
    </row>
    <row r="332" spans="1:25" ht="17.25" customHeight="1" x14ac:dyDescent="0.2">
      <c r="A332" s="75">
        <v>313</v>
      </c>
      <c r="B332" s="76">
        <f t="shared" si="103"/>
        <v>61.54</v>
      </c>
      <c r="C332" s="283">
        <v>23653</v>
      </c>
      <c r="D332" s="411">
        <f t="shared" si="83"/>
        <v>4612.2196945076375</v>
      </c>
      <c r="E332" s="342">
        <f t="shared" si="86"/>
        <v>1558.9302567435814</v>
      </c>
      <c r="F332" s="338">
        <f t="shared" si="87"/>
        <v>92.24439389015275</v>
      </c>
      <c r="G332" s="407">
        <v>68</v>
      </c>
      <c r="H332" s="425">
        <f t="shared" si="88"/>
        <v>6331.3943451413716</v>
      </c>
      <c r="I332" s="79">
        <f t="shared" si="89"/>
        <v>5.0861000000000001</v>
      </c>
      <c r="J332" s="96">
        <f t="shared" si="104"/>
        <v>82.05</v>
      </c>
      <c r="K332" s="283">
        <v>23653</v>
      </c>
      <c r="L332" s="407">
        <f t="shared" si="84"/>
        <v>3459.3053016453377</v>
      </c>
      <c r="M332" s="342">
        <f t="shared" si="90"/>
        <v>1169.245191956124</v>
      </c>
      <c r="N332" s="338">
        <f t="shared" si="91"/>
        <v>69.18610603290675</v>
      </c>
      <c r="O332" s="435">
        <v>41</v>
      </c>
      <c r="P332" s="425">
        <f t="shared" si="92"/>
        <v>4738.7365996343688</v>
      </c>
      <c r="Q332" s="79">
        <f t="shared" si="93"/>
        <v>3.8147000000000002</v>
      </c>
      <c r="R332" s="93">
        <f t="shared" si="105"/>
        <v>246.16</v>
      </c>
      <c r="S332" s="283">
        <v>23653</v>
      </c>
      <c r="T332" s="407">
        <f t="shared" si="85"/>
        <v>1153.0549236269094</v>
      </c>
      <c r="U332" s="387">
        <f t="shared" si="94"/>
        <v>389.73256418589534</v>
      </c>
      <c r="V332" s="338">
        <f t="shared" si="95"/>
        <v>23.061098472538188</v>
      </c>
      <c r="W332" s="435">
        <v>27</v>
      </c>
      <c r="X332" s="425">
        <f t="shared" si="96"/>
        <v>1592.8485862853429</v>
      </c>
      <c r="Y332" s="79">
        <f t="shared" si="97"/>
        <v>1.2715000000000001</v>
      </c>
    </row>
    <row r="333" spans="1:25" ht="17.25" customHeight="1" x14ac:dyDescent="0.2">
      <c r="A333" s="75">
        <v>314</v>
      </c>
      <c r="B333" s="76">
        <f t="shared" si="103"/>
        <v>61.57</v>
      </c>
      <c r="C333" s="283">
        <v>23653</v>
      </c>
      <c r="D333" s="411">
        <f t="shared" si="83"/>
        <v>4609.97238915056</v>
      </c>
      <c r="E333" s="342">
        <f t="shared" si="86"/>
        <v>1558.1706675328892</v>
      </c>
      <c r="F333" s="338">
        <f t="shared" si="87"/>
        <v>92.199447783011209</v>
      </c>
      <c r="G333" s="407">
        <v>68</v>
      </c>
      <c r="H333" s="425">
        <f t="shared" si="88"/>
        <v>6328.3425044664609</v>
      </c>
      <c r="I333" s="79">
        <f t="shared" si="89"/>
        <v>5.0998999999999999</v>
      </c>
      <c r="J333" s="96">
        <f t="shared" si="104"/>
        <v>82.09</v>
      </c>
      <c r="K333" s="283">
        <v>23653</v>
      </c>
      <c r="L333" s="407">
        <f t="shared" si="84"/>
        <v>3457.6196857108052</v>
      </c>
      <c r="M333" s="342">
        <f t="shared" si="90"/>
        <v>1168.675453770252</v>
      </c>
      <c r="N333" s="338">
        <f t="shared" si="91"/>
        <v>69.152393714216103</v>
      </c>
      <c r="O333" s="435">
        <v>41</v>
      </c>
      <c r="P333" s="425">
        <f t="shared" si="92"/>
        <v>4736.4475331952735</v>
      </c>
      <c r="Q333" s="79">
        <f t="shared" si="93"/>
        <v>3.8250999999999999</v>
      </c>
      <c r="R333" s="93">
        <f t="shared" si="105"/>
        <v>246.28</v>
      </c>
      <c r="S333" s="283">
        <v>23653</v>
      </c>
      <c r="T333" s="407">
        <f t="shared" si="85"/>
        <v>1152.49309728764</v>
      </c>
      <c r="U333" s="387">
        <f t="shared" si="94"/>
        <v>389.5426668832223</v>
      </c>
      <c r="V333" s="338">
        <f t="shared" si="95"/>
        <v>23.049861945752802</v>
      </c>
      <c r="W333" s="435">
        <v>27</v>
      </c>
      <c r="X333" s="425">
        <f t="shared" si="96"/>
        <v>1592.0856261166152</v>
      </c>
      <c r="Y333" s="79">
        <f t="shared" si="97"/>
        <v>1.2749999999999999</v>
      </c>
    </row>
    <row r="334" spans="1:25" ht="17.25" customHeight="1" x14ac:dyDescent="0.2">
      <c r="A334" s="75">
        <v>315</v>
      </c>
      <c r="B334" s="76">
        <f t="shared" si="103"/>
        <v>61.6</v>
      </c>
      <c r="C334" s="283">
        <v>23653</v>
      </c>
      <c r="D334" s="411">
        <f t="shared" si="83"/>
        <v>4607.7272727272721</v>
      </c>
      <c r="E334" s="342">
        <f t="shared" si="86"/>
        <v>1557.4118181818178</v>
      </c>
      <c r="F334" s="338">
        <f t="shared" si="87"/>
        <v>92.154545454545442</v>
      </c>
      <c r="G334" s="407">
        <v>68</v>
      </c>
      <c r="H334" s="425">
        <f t="shared" si="88"/>
        <v>6325.2936363636354</v>
      </c>
      <c r="I334" s="79">
        <f t="shared" si="89"/>
        <v>5.1135999999999999</v>
      </c>
      <c r="J334" s="96">
        <f t="shared" si="104"/>
        <v>82.13</v>
      </c>
      <c r="K334" s="283">
        <v>23653</v>
      </c>
      <c r="L334" s="407">
        <f t="shared" si="84"/>
        <v>3455.9357116766105</v>
      </c>
      <c r="M334" s="342">
        <f t="shared" si="90"/>
        <v>1168.1062705466943</v>
      </c>
      <c r="N334" s="338">
        <f t="shared" si="91"/>
        <v>69.118714233532216</v>
      </c>
      <c r="O334" s="435">
        <v>41</v>
      </c>
      <c r="P334" s="425">
        <f t="shared" si="92"/>
        <v>4734.1606964568373</v>
      </c>
      <c r="Q334" s="79">
        <f t="shared" si="93"/>
        <v>3.8353999999999999</v>
      </c>
      <c r="R334" s="93">
        <f t="shared" si="105"/>
        <v>246.4</v>
      </c>
      <c r="S334" s="283">
        <v>23653</v>
      </c>
      <c r="T334" s="407">
        <f t="shared" si="85"/>
        <v>1151.931818181818</v>
      </c>
      <c r="U334" s="387">
        <f t="shared" si="94"/>
        <v>389.35295454545445</v>
      </c>
      <c r="V334" s="338">
        <f t="shared" si="95"/>
        <v>23.03863636363636</v>
      </c>
      <c r="W334" s="435">
        <v>27</v>
      </c>
      <c r="X334" s="425">
        <f t="shared" si="96"/>
        <v>1591.3234090909089</v>
      </c>
      <c r="Y334" s="79">
        <f t="shared" si="97"/>
        <v>1.2784</v>
      </c>
    </row>
    <row r="335" spans="1:25" ht="17.25" customHeight="1" x14ac:dyDescent="0.2">
      <c r="A335" s="75">
        <v>316</v>
      </c>
      <c r="B335" s="76">
        <f t="shared" si="103"/>
        <v>61.63</v>
      </c>
      <c r="C335" s="283">
        <v>23653</v>
      </c>
      <c r="D335" s="411">
        <f t="shared" si="83"/>
        <v>4605.4843420412135</v>
      </c>
      <c r="E335" s="342">
        <f t="shared" si="86"/>
        <v>1556.6537076099301</v>
      </c>
      <c r="F335" s="338">
        <f t="shared" si="87"/>
        <v>92.109686840824267</v>
      </c>
      <c r="G335" s="407">
        <v>68</v>
      </c>
      <c r="H335" s="425">
        <f t="shared" si="88"/>
        <v>6322.2477364919678</v>
      </c>
      <c r="I335" s="79">
        <f t="shared" si="89"/>
        <v>5.1273999999999997</v>
      </c>
      <c r="J335" s="96">
        <f t="shared" si="104"/>
        <v>82.17</v>
      </c>
      <c r="K335" s="283">
        <v>23653</v>
      </c>
      <c r="L335" s="407">
        <f t="shared" si="84"/>
        <v>3454.2533771449434</v>
      </c>
      <c r="M335" s="342">
        <f t="shared" si="90"/>
        <v>1167.5376414749908</v>
      </c>
      <c r="N335" s="338">
        <f t="shared" si="91"/>
        <v>69.085067542898869</v>
      </c>
      <c r="O335" s="435">
        <v>41</v>
      </c>
      <c r="P335" s="425">
        <f t="shared" si="92"/>
        <v>4731.8760861628334</v>
      </c>
      <c r="Q335" s="79">
        <f t="shared" si="93"/>
        <v>3.8456999999999999</v>
      </c>
      <c r="R335" s="93">
        <f t="shared" si="105"/>
        <v>246.51</v>
      </c>
      <c r="S335" s="283">
        <v>23653</v>
      </c>
      <c r="T335" s="407">
        <f t="shared" si="85"/>
        <v>1151.4177923816478</v>
      </c>
      <c r="U335" s="387">
        <f t="shared" si="94"/>
        <v>389.17921382499691</v>
      </c>
      <c r="V335" s="338">
        <f t="shared" si="95"/>
        <v>23.028355847632955</v>
      </c>
      <c r="W335" s="435">
        <v>27</v>
      </c>
      <c r="X335" s="425">
        <f t="shared" si="96"/>
        <v>1590.6253620542777</v>
      </c>
      <c r="Y335" s="79">
        <f t="shared" si="97"/>
        <v>1.2819</v>
      </c>
    </row>
    <row r="336" spans="1:25" ht="17.25" customHeight="1" x14ac:dyDescent="0.2">
      <c r="A336" s="75">
        <v>317</v>
      </c>
      <c r="B336" s="76">
        <f t="shared" si="103"/>
        <v>61.66</v>
      </c>
      <c r="C336" s="283">
        <v>23653</v>
      </c>
      <c r="D336" s="411">
        <f t="shared" si="83"/>
        <v>4603.2435939020443</v>
      </c>
      <c r="E336" s="342">
        <f t="shared" si="86"/>
        <v>1555.8963347388908</v>
      </c>
      <c r="F336" s="338">
        <f t="shared" si="87"/>
        <v>92.06487187804089</v>
      </c>
      <c r="G336" s="407">
        <v>68</v>
      </c>
      <c r="H336" s="425">
        <f t="shared" si="88"/>
        <v>6319.2048005189763</v>
      </c>
      <c r="I336" s="79">
        <f t="shared" si="89"/>
        <v>5.1410999999999998</v>
      </c>
      <c r="J336" s="96">
        <f t="shared" si="104"/>
        <v>82.21</v>
      </c>
      <c r="K336" s="283">
        <v>23653</v>
      </c>
      <c r="L336" s="407">
        <f t="shared" si="84"/>
        <v>3452.5726797226616</v>
      </c>
      <c r="M336" s="342">
        <f t="shared" si="90"/>
        <v>1166.9695657462596</v>
      </c>
      <c r="N336" s="338">
        <f t="shared" si="91"/>
        <v>69.051453594453235</v>
      </c>
      <c r="O336" s="435">
        <v>41</v>
      </c>
      <c r="P336" s="425">
        <f t="shared" si="92"/>
        <v>4729.5936990633745</v>
      </c>
      <c r="Q336" s="79">
        <f t="shared" si="93"/>
        <v>3.8559999999999999</v>
      </c>
      <c r="R336" s="93">
        <f t="shared" si="105"/>
        <v>246.63</v>
      </c>
      <c r="S336" s="283">
        <v>23653</v>
      </c>
      <c r="T336" s="407">
        <f t="shared" si="85"/>
        <v>1150.8575599075539</v>
      </c>
      <c r="U336" s="387">
        <f t="shared" si="94"/>
        <v>388.98985524875314</v>
      </c>
      <c r="V336" s="338">
        <f t="shared" si="95"/>
        <v>23.01715119815108</v>
      </c>
      <c r="W336" s="435">
        <v>27</v>
      </c>
      <c r="X336" s="425">
        <f t="shared" si="96"/>
        <v>1589.8645663544582</v>
      </c>
      <c r="Y336" s="79">
        <f t="shared" si="97"/>
        <v>1.2853000000000001</v>
      </c>
    </row>
    <row r="337" spans="1:25" ht="17.25" customHeight="1" x14ac:dyDescent="0.2">
      <c r="A337" s="75">
        <v>318</v>
      </c>
      <c r="B337" s="76">
        <f t="shared" si="103"/>
        <v>61.69</v>
      </c>
      <c r="C337" s="283">
        <v>23653</v>
      </c>
      <c r="D337" s="411">
        <f t="shared" si="83"/>
        <v>4601.005025125628</v>
      </c>
      <c r="E337" s="342">
        <f t="shared" si="86"/>
        <v>1555.139698492462</v>
      </c>
      <c r="F337" s="338">
        <f t="shared" si="87"/>
        <v>92.020100502512562</v>
      </c>
      <c r="G337" s="407">
        <v>68</v>
      </c>
      <c r="H337" s="425">
        <f t="shared" si="88"/>
        <v>6316.164824120603</v>
      </c>
      <c r="I337" s="79">
        <f t="shared" si="89"/>
        <v>5.1547999999999998</v>
      </c>
      <c r="J337" s="96">
        <f t="shared" si="104"/>
        <v>82.25</v>
      </c>
      <c r="K337" s="283">
        <v>23653</v>
      </c>
      <c r="L337" s="407">
        <f t="shared" si="84"/>
        <v>3450.8936170212764</v>
      </c>
      <c r="M337" s="342">
        <f t="shared" si="90"/>
        <v>1166.4020425531912</v>
      </c>
      <c r="N337" s="338">
        <f t="shared" si="91"/>
        <v>69.017872340425527</v>
      </c>
      <c r="O337" s="435">
        <v>41</v>
      </c>
      <c r="P337" s="425">
        <f t="shared" si="92"/>
        <v>4727.3135319148923</v>
      </c>
      <c r="Q337" s="79">
        <f t="shared" si="93"/>
        <v>3.8662999999999998</v>
      </c>
      <c r="R337" s="93">
        <f t="shared" si="105"/>
        <v>246.75</v>
      </c>
      <c r="S337" s="283">
        <v>23653</v>
      </c>
      <c r="T337" s="407">
        <f t="shared" si="85"/>
        <v>1150.2978723404256</v>
      </c>
      <c r="U337" s="387">
        <f t="shared" si="94"/>
        <v>388.80068085106382</v>
      </c>
      <c r="V337" s="338">
        <f t="shared" si="95"/>
        <v>23.005957446808512</v>
      </c>
      <c r="W337" s="435">
        <v>27</v>
      </c>
      <c r="X337" s="425">
        <f t="shared" si="96"/>
        <v>1589.1045106382978</v>
      </c>
      <c r="Y337" s="79">
        <f t="shared" si="97"/>
        <v>1.2887999999999999</v>
      </c>
    </row>
    <row r="338" spans="1:25" ht="17.25" customHeight="1" x14ac:dyDescent="0.2">
      <c r="A338" s="75">
        <v>319</v>
      </c>
      <c r="B338" s="76">
        <f t="shared" si="103"/>
        <v>61.72</v>
      </c>
      <c r="C338" s="283">
        <v>23653</v>
      </c>
      <c r="D338" s="411">
        <f t="shared" si="83"/>
        <v>4598.7686325340246</v>
      </c>
      <c r="E338" s="342">
        <f t="shared" si="86"/>
        <v>1554.3837977965002</v>
      </c>
      <c r="F338" s="338">
        <f t="shared" si="87"/>
        <v>91.975372650680498</v>
      </c>
      <c r="G338" s="407">
        <v>68</v>
      </c>
      <c r="H338" s="425">
        <f t="shared" si="88"/>
        <v>6313.1278029812056</v>
      </c>
      <c r="I338" s="79">
        <f t="shared" si="89"/>
        <v>5.1684999999999999</v>
      </c>
      <c r="J338" s="96">
        <f t="shared" si="104"/>
        <v>82.29</v>
      </c>
      <c r="K338" s="283">
        <v>23653</v>
      </c>
      <c r="L338" s="407">
        <f t="shared" si="84"/>
        <v>3449.216186656945</v>
      </c>
      <c r="M338" s="342">
        <f t="shared" si="90"/>
        <v>1165.8350710900472</v>
      </c>
      <c r="N338" s="338">
        <f t="shared" si="91"/>
        <v>68.984323733138908</v>
      </c>
      <c r="O338" s="435">
        <v>41</v>
      </c>
      <c r="P338" s="425">
        <f t="shared" si="92"/>
        <v>4725.0355814801314</v>
      </c>
      <c r="Q338" s="79">
        <f t="shared" si="93"/>
        <v>3.8765000000000001</v>
      </c>
      <c r="R338" s="93">
        <f t="shared" si="105"/>
        <v>246.87</v>
      </c>
      <c r="S338" s="283">
        <v>23653</v>
      </c>
      <c r="T338" s="407">
        <f t="shared" si="85"/>
        <v>1149.7387288856485</v>
      </c>
      <c r="U338" s="387">
        <f t="shared" si="94"/>
        <v>388.61169036334917</v>
      </c>
      <c r="V338" s="338">
        <f t="shared" si="95"/>
        <v>22.99477457771297</v>
      </c>
      <c r="W338" s="435">
        <v>27</v>
      </c>
      <c r="X338" s="425">
        <f t="shared" si="96"/>
        <v>1588.3451938267106</v>
      </c>
      <c r="Y338" s="79">
        <f t="shared" si="97"/>
        <v>1.2922</v>
      </c>
    </row>
    <row r="339" spans="1:25" ht="17.25" customHeight="1" x14ac:dyDescent="0.2">
      <c r="A339" s="109">
        <v>320</v>
      </c>
      <c r="B339" s="76">
        <f t="shared" si="103"/>
        <v>61.75</v>
      </c>
      <c r="C339" s="283">
        <v>23653</v>
      </c>
      <c r="D339" s="411">
        <f t="shared" si="83"/>
        <v>4596.5344129554651</v>
      </c>
      <c r="E339" s="342">
        <f t="shared" si="86"/>
        <v>1553.6286315789471</v>
      </c>
      <c r="F339" s="338">
        <f t="shared" si="87"/>
        <v>91.930688259109303</v>
      </c>
      <c r="G339" s="407">
        <v>68</v>
      </c>
      <c r="H339" s="425">
        <f t="shared" si="88"/>
        <v>6310.0937327935217</v>
      </c>
      <c r="I339" s="79">
        <f t="shared" si="89"/>
        <v>5.1821999999999999</v>
      </c>
      <c r="J339" s="96">
        <f t="shared" si="104"/>
        <v>82.33</v>
      </c>
      <c r="K339" s="283">
        <v>23653</v>
      </c>
      <c r="L339" s="407">
        <f t="shared" si="84"/>
        <v>3447.5403862504554</v>
      </c>
      <c r="M339" s="342">
        <f t="shared" si="90"/>
        <v>1165.2686505526538</v>
      </c>
      <c r="N339" s="338">
        <f t="shared" si="91"/>
        <v>68.950807725009113</v>
      </c>
      <c r="O339" s="435">
        <v>41</v>
      </c>
      <c r="P339" s="425">
        <f t="shared" si="92"/>
        <v>4722.7598445281183</v>
      </c>
      <c r="Q339" s="79">
        <f t="shared" si="93"/>
        <v>3.8868</v>
      </c>
      <c r="R339" s="93">
        <f t="shared" si="105"/>
        <v>246.98</v>
      </c>
      <c r="S339" s="283">
        <v>23653</v>
      </c>
      <c r="T339" s="407">
        <f t="shared" si="85"/>
        <v>1149.2266580289904</v>
      </c>
      <c r="U339" s="387">
        <f t="shared" si="94"/>
        <v>388.4386104137987</v>
      </c>
      <c r="V339" s="338">
        <f t="shared" si="95"/>
        <v>22.984533160579808</v>
      </c>
      <c r="W339" s="435">
        <v>27</v>
      </c>
      <c r="X339" s="425">
        <f t="shared" si="96"/>
        <v>1587.6498016033688</v>
      </c>
      <c r="Y339" s="79">
        <f t="shared" si="97"/>
        <v>1.2957000000000001</v>
      </c>
    </row>
    <row r="340" spans="1:25" ht="15.75" customHeight="1" x14ac:dyDescent="0.2">
      <c r="A340" s="152">
        <v>321</v>
      </c>
      <c r="B340" s="76">
        <f t="shared" si="103"/>
        <v>61.77</v>
      </c>
      <c r="C340" s="283">
        <v>23653</v>
      </c>
      <c r="D340" s="411">
        <f t="shared" ref="D340:D403" si="106">12*(1/B340*C340)</f>
        <v>4595.0461389023785</v>
      </c>
      <c r="E340" s="342">
        <f t="shared" si="86"/>
        <v>1553.1255949490037</v>
      </c>
      <c r="F340" s="338">
        <f t="shared" si="87"/>
        <v>91.900922778047573</v>
      </c>
      <c r="G340" s="407">
        <v>68</v>
      </c>
      <c r="H340" s="425">
        <f t="shared" si="88"/>
        <v>6308.0726566294306</v>
      </c>
      <c r="I340" s="79">
        <f t="shared" si="89"/>
        <v>5.1966999999999999</v>
      </c>
      <c r="J340" s="96">
        <f t="shared" si="104"/>
        <v>82.37</v>
      </c>
      <c r="K340" s="283">
        <v>23653</v>
      </c>
      <c r="L340" s="407">
        <f t="shared" ref="L340:L403" si="107">12*(1/J340*K340)</f>
        <v>3445.8662134272186</v>
      </c>
      <c r="M340" s="342">
        <f t="shared" si="90"/>
        <v>1164.7027801383997</v>
      </c>
      <c r="N340" s="338">
        <f t="shared" si="91"/>
        <v>68.917324268544377</v>
      </c>
      <c r="O340" s="435">
        <v>41</v>
      </c>
      <c r="P340" s="425">
        <f t="shared" si="92"/>
        <v>4720.4863178341629</v>
      </c>
      <c r="Q340" s="79">
        <f t="shared" si="93"/>
        <v>3.8969999999999998</v>
      </c>
      <c r="R340" s="93">
        <f t="shared" si="105"/>
        <v>247.1</v>
      </c>
      <c r="S340" s="283">
        <v>23653</v>
      </c>
      <c r="T340" s="407">
        <f t="shared" ref="T340:T403" si="108">12*(1/R340*S340)</f>
        <v>1148.6685552407932</v>
      </c>
      <c r="U340" s="387">
        <f t="shared" si="94"/>
        <v>388.2499716713881</v>
      </c>
      <c r="V340" s="338">
        <f t="shared" si="95"/>
        <v>22.973371104815865</v>
      </c>
      <c r="W340" s="435">
        <v>27</v>
      </c>
      <c r="X340" s="425">
        <f t="shared" si="96"/>
        <v>1586.8918980169972</v>
      </c>
      <c r="Y340" s="79">
        <f t="shared" si="97"/>
        <v>1.2990999999999999</v>
      </c>
    </row>
    <row r="341" spans="1:25" ht="15.75" customHeight="1" x14ac:dyDescent="0.2">
      <c r="A341" s="152">
        <v>322</v>
      </c>
      <c r="B341" s="76">
        <f t="shared" si="103"/>
        <v>61.8</v>
      </c>
      <c r="C341" s="283">
        <v>23653</v>
      </c>
      <c r="D341" s="411">
        <f t="shared" si="106"/>
        <v>4592.8155339805835</v>
      </c>
      <c r="E341" s="342">
        <f t="shared" ref="E341:E404" si="109">D341*33.8%</f>
        <v>1552.3716504854372</v>
      </c>
      <c r="F341" s="338">
        <f t="shared" ref="F341:F404" si="110">D341*2%</f>
        <v>91.856310679611667</v>
      </c>
      <c r="G341" s="407">
        <v>68</v>
      </c>
      <c r="H341" s="425">
        <f t="shared" ref="H341:H404" si="111">SUM(D341:G341)</f>
        <v>6305.0434951456327</v>
      </c>
      <c r="I341" s="79">
        <f t="shared" ref="I341:I404" si="112">ROUND(A341/B341,4)</f>
        <v>5.2103999999999999</v>
      </c>
      <c r="J341" s="96">
        <f t="shared" si="104"/>
        <v>82.4</v>
      </c>
      <c r="K341" s="283">
        <v>23653</v>
      </c>
      <c r="L341" s="407">
        <f t="shared" si="107"/>
        <v>3444.6116504854372</v>
      </c>
      <c r="M341" s="342">
        <f t="shared" ref="M341:M404" si="113">L341*33.8%</f>
        <v>1164.2787378640776</v>
      </c>
      <c r="N341" s="338">
        <f t="shared" ref="N341:N404" si="114">L341*2%</f>
        <v>68.892233009708747</v>
      </c>
      <c r="O341" s="435">
        <v>41</v>
      </c>
      <c r="P341" s="425">
        <f t="shared" ref="P341:P404" si="115">SUM(L341:O341)</f>
        <v>4718.7826213592234</v>
      </c>
      <c r="Q341" s="79">
        <f t="shared" ref="Q341:Q404" si="116">ROUND(A341/J341,4)</f>
        <v>3.9077999999999999</v>
      </c>
      <c r="R341" s="93">
        <f t="shared" si="105"/>
        <v>247.21</v>
      </c>
      <c r="S341" s="283">
        <v>23653</v>
      </c>
      <c r="T341" s="407">
        <f t="shared" si="108"/>
        <v>1148.1574369968853</v>
      </c>
      <c r="U341" s="387">
        <f t="shared" ref="U341:U404" si="117">T341*33.8%</f>
        <v>388.07721370494721</v>
      </c>
      <c r="V341" s="338">
        <f t="shared" ref="V341:V404" si="118">T341*2%</f>
        <v>22.963148739937704</v>
      </c>
      <c r="W341" s="435">
        <v>27</v>
      </c>
      <c r="X341" s="425">
        <f t="shared" ref="X341:X404" si="119">SUM(T341:W341)</f>
        <v>1586.19779944177</v>
      </c>
      <c r="Y341" s="79">
        <f t="shared" ref="Y341:Y404" si="120">ROUND(A341/R341,4)</f>
        <v>1.3025</v>
      </c>
    </row>
    <row r="342" spans="1:25" ht="15.75" customHeight="1" x14ac:dyDescent="0.2">
      <c r="A342" s="152">
        <v>323</v>
      </c>
      <c r="B342" s="76">
        <f t="shared" si="103"/>
        <v>61.83</v>
      </c>
      <c r="C342" s="283">
        <v>23653</v>
      </c>
      <c r="D342" s="411">
        <f t="shared" si="106"/>
        <v>4590.5870936438623</v>
      </c>
      <c r="E342" s="342">
        <f t="shared" si="109"/>
        <v>1551.6184376516253</v>
      </c>
      <c r="F342" s="338">
        <f t="shared" si="110"/>
        <v>91.811741872877249</v>
      </c>
      <c r="G342" s="407">
        <v>68</v>
      </c>
      <c r="H342" s="425">
        <f t="shared" si="111"/>
        <v>6302.0172731683642</v>
      </c>
      <c r="I342" s="79">
        <f t="shared" si="112"/>
        <v>5.2240000000000002</v>
      </c>
      <c r="J342" s="96">
        <f t="shared" si="104"/>
        <v>82.44</v>
      </c>
      <c r="K342" s="283">
        <v>23653</v>
      </c>
      <c r="L342" s="407">
        <f t="shared" si="107"/>
        <v>3442.9403202328967</v>
      </c>
      <c r="M342" s="342">
        <f t="shared" si="113"/>
        <v>1163.7138282387191</v>
      </c>
      <c r="N342" s="338">
        <f t="shared" si="114"/>
        <v>68.85880640465794</v>
      </c>
      <c r="O342" s="435">
        <v>41</v>
      </c>
      <c r="P342" s="425">
        <f t="shared" si="115"/>
        <v>4716.5129548762743</v>
      </c>
      <c r="Q342" s="79">
        <f t="shared" si="116"/>
        <v>3.9180000000000001</v>
      </c>
      <c r="R342" s="93">
        <f t="shared" si="105"/>
        <v>247.33</v>
      </c>
      <c r="S342" s="283">
        <v>23653</v>
      </c>
      <c r="T342" s="407">
        <f t="shared" si="108"/>
        <v>1147.600371972668</v>
      </c>
      <c r="U342" s="387">
        <f t="shared" si="117"/>
        <v>387.88892572676173</v>
      </c>
      <c r="V342" s="338">
        <f t="shared" si="118"/>
        <v>22.952007439453361</v>
      </c>
      <c r="W342" s="435">
        <v>27</v>
      </c>
      <c r="X342" s="425">
        <f t="shared" si="119"/>
        <v>1585.4413051388831</v>
      </c>
      <c r="Y342" s="79">
        <f t="shared" si="120"/>
        <v>1.3059000000000001</v>
      </c>
    </row>
    <row r="343" spans="1:25" ht="15.75" customHeight="1" x14ac:dyDescent="0.2">
      <c r="A343" s="152">
        <v>324</v>
      </c>
      <c r="B343" s="76">
        <f t="shared" si="103"/>
        <v>61.86</v>
      </c>
      <c r="C343" s="283">
        <v>23653</v>
      </c>
      <c r="D343" s="411">
        <f t="shared" si="106"/>
        <v>4588.3608147429677</v>
      </c>
      <c r="E343" s="342">
        <f t="shared" si="109"/>
        <v>1550.865955383123</v>
      </c>
      <c r="F343" s="338">
        <f t="shared" si="110"/>
        <v>91.767216294859352</v>
      </c>
      <c r="G343" s="407">
        <v>68</v>
      </c>
      <c r="H343" s="425">
        <f t="shared" si="111"/>
        <v>6298.99398642095</v>
      </c>
      <c r="I343" s="79">
        <f t="shared" si="112"/>
        <v>5.2375999999999996</v>
      </c>
      <c r="J343" s="96">
        <f t="shared" si="104"/>
        <v>82.48</v>
      </c>
      <c r="K343" s="283">
        <v>23653</v>
      </c>
      <c r="L343" s="407">
        <f t="shared" si="107"/>
        <v>3441.2706110572258</v>
      </c>
      <c r="M343" s="342">
        <f t="shared" si="113"/>
        <v>1163.1494665373423</v>
      </c>
      <c r="N343" s="338">
        <f t="shared" si="114"/>
        <v>68.825412221144518</v>
      </c>
      <c r="O343" s="435">
        <v>41</v>
      </c>
      <c r="P343" s="425">
        <f t="shared" si="115"/>
        <v>4714.245489815713</v>
      </c>
      <c r="Q343" s="79">
        <f t="shared" si="116"/>
        <v>3.9281999999999999</v>
      </c>
      <c r="R343" s="93">
        <f t="shared" si="105"/>
        <v>247.44</v>
      </c>
      <c r="S343" s="283">
        <v>23653</v>
      </c>
      <c r="T343" s="407">
        <f t="shared" si="108"/>
        <v>1147.0902036857419</v>
      </c>
      <c r="U343" s="387">
        <f t="shared" si="117"/>
        <v>387.71648884578076</v>
      </c>
      <c r="V343" s="338">
        <f t="shared" si="118"/>
        <v>22.941804073714838</v>
      </c>
      <c r="W343" s="435">
        <v>27</v>
      </c>
      <c r="X343" s="425">
        <f t="shared" si="119"/>
        <v>1584.7484966052375</v>
      </c>
      <c r="Y343" s="79">
        <f t="shared" si="120"/>
        <v>1.3093999999999999</v>
      </c>
    </row>
    <row r="344" spans="1:25" ht="15.75" customHeight="1" x14ac:dyDescent="0.2">
      <c r="A344" s="152">
        <v>325</v>
      </c>
      <c r="B344" s="76">
        <f t="shared" si="103"/>
        <v>61.89</v>
      </c>
      <c r="C344" s="283">
        <v>23653</v>
      </c>
      <c r="D344" s="411">
        <f t="shared" si="106"/>
        <v>4586.1366941347551</v>
      </c>
      <c r="E344" s="342">
        <f t="shared" si="109"/>
        <v>1550.1142026175471</v>
      </c>
      <c r="F344" s="338">
        <f t="shared" si="110"/>
        <v>91.72273388269511</v>
      </c>
      <c r="G344" s="407">
        <v>68</v>
      </c>
      <c r="H344" s="425">
        <f t="shared" si="111"/>
        <v>6295.9736306349978</v>
      </c>
      <c r="I344" s="79">
        <f t="shared" si="112"/>
        <v>5.2512999999999996</v>
      </c>
      <c r="J344" s="96">
        <f t="shared" si="104"/>
        <v>82.52</v>
      </c>
      <c r="K344" s="283">
        <v>23653</v>
      </c>
      <c r="L344" s="407">
        <f t="shared" si="107"/>
        <v>3439.6025206010663</v>
      </c>
      <c r="M344" s="342">
        <f t="shared" si="113"/>
        <v>1162.5856519631602</v>
      </c>
      <c r="N344" s="338">
        <f t="shared" si="114"/>
        <v>68.792050412021325</v>
      </c>
      <c r="O344" s="435">
        <v>41</v>
      </c>
      <c r="P344" s="425">
        <f t="shared" si="115"/>
        <v>4711.9802229762481</v>
      </c>
      <c r="Q344" s="79">
        <f t="shared" si="116"/>
        <v>3.9384000000000001</v>
      </c>
      <c r="R344" s="93">
        <f t="shared" si="105"/>
        <v>247.56</v>
      </c>
      <c r="S344" s="283">
        <v>23653</v>
      </c>
      <c r="T344" s="407">
        <f t="shared" si="108"/>
        <v>1146.5341735336888</v>
      </c>
      <c r="U344" s="387">
        <f t="shared" si="117"/>
        <v>387.52855065438678</v>
      </c>
      <c r="V344" s="338">
        <f t="shared" si="118"/>
        <v>22.930683470673777</v>
      </c>
      <c r="W344" s="435">
        <v>27</v>
      </c>
      <c r="X344" s="425">
        <f t="shared" si="119"/>
        <v>1583.9934076587494</v>
      </c>
      <c r="Y344" s="79">
        <f t="shared" si="120"/>
        <v>1.3128</v>
      </c>
    </row>
    <row r="345" spans="1:25" ht="15.75" customHeight="1" x14ac:dyDescent="0.2">
      <c r="A345" s="152">
        <v>326</v>
      </c>
      <c r="B345" s="76">
        <f t="shared" si="103"/>
        <v>61.92</v>
      </c>
      <c r="C345" s="283">
        <v>23653</v>
      </c>
      <c r="D345" s="411">
        <f t="shared" si="106"/>
        <v>4583.9147286821699</v>
      </c>
      <c r="E345" s="342">
        <f t="shared" si="109"/>
        <v>1549.3631782945733</v>
      </c>
      <c r="F345" s="338">
        <f t="shared" si="110"/>
        <v>91.678294573643399</v>
      </c>
      <c r="G345" s="407">
        <v>68</v>
      </c>
      <c r="H345" s="425">
        <f t="shared" si="111"/>
        <v>6292.9562015503861</v>
      </c>
      <c r="I345" s="79">
        <f t="shared" si="112"/>
        <v>5.2648999999999999</v>
      </c>
      <c r="J345" s="96">
        <f t="shared" si="104"/>
        <v>82.56</v>
      </c>
      <c r="K345" s="283">
        <v>23653</v>
      </c>
      <c r="L345" s="407">
        <f t="shared" si="107"/>
        <v>3437.9360465116274</v>
      </c>
      <c r="M345" s="342">
        <f t="shared" si="113"/>
        <v>1162.0223837209298</v>
      </c>
      <c r="N345" s="338">
        <f t="shared" si="114"/>
        <v>68.758720930232556</v>
      </c>
      <c r="O345" s="435">
        <v>41</v>
      </c>
      <c r="P345" s="425">
        <f t="shared" si="115"/>
        <v>4709.7171511627903</v>
      </c>
      <c r="Q345" s="79">
        <f t="shared" si="116"/>
        <v>3.9485999999999999</v>
      </c>
      <c r="R345" s="93">
        <f t="shared" si="105"/>
        <v>247.67</v>
      </c>
      <c r="S345" s="283">
        <v>23653</v>
      </c>
      <c r="T345" s="407">
        <f t="shared" si="108"/>
        <v>1146.0249525578392</v>
      </c>
      <c r="U345" s="387">
        <f t="shared" si="117"/>
        <v>387.35643396454964</v>
      </c>
      <c r="V345" s="338">
        <f t="shared" si="118"/>
        <v>22.920499051156785</v>
      </c>
      <c r="W345" s="435">
        <v>27</v>
      </c>
      <c r="X345" s="425">
        <f t="shared" si="119"/>
        <v>1583.3018855735456</v>
      </c>
      <c r="Y345" s="79">
        <f t="shared" si="120"/>
        <v>1.3163</v>
      </c>
    </row>
    <row r="346" spans="1:25" ht="15.75" customHeight="1" x14ac:dyDescent="0.2">
      <c r="A346" s="152">
        <v>327</v>
      </c>
      <c r="B346" s="76">
        <f t="shared" si="103"/>
        <v>61.95</v>
      </c>
      <c r="C346" s="283">
        <v>23653</v>
      </c>
      <c r="D346" s="411">
        <f t="shared" si="106"/>
        <v>4581.6949152542365</v>
      </c>
      <c r="E346" s="342">
        <f t="shared" si="109"/>
        <v>1548.6128813559319</v>
      </c>
      <c r="F346" s="338">
        <f t="shared" si="110"/>
        <v>91.633898305084728</v>
      </c>
      <c r="G346" s="407">
        <v>68</v>
      </c>
      <c r="H346" s="425">
        <f t="shared" si="111"/>
        <v>6289.9416949152528</v>
      </c>
      <c r="I346" s="79">
        <f t="shared" si="112"/>
        <v>5.2785000000000002</v>
      </c>
      <c r="J346" s="96">
        <f t="shared" si="104"/>
        <v>82.6</v>
      </c>
      <c r="K346" s="283">
        <v>23653</v>
      </c>
      <c r="L346" s="407">
        <f t="shared" si="107"/>
        <v>3436.2711864406783</v>
      </c>
      <c r="M346" s="342">
        <f t="shared" si="113"/>
        <v>1161.4596610169492</v>
      </c>
      <c r="N346" s="338">
        <f t="shared" si="114"/>
        <v>68.725423728813567</v>
      </c>
      <c r="O346" s="435">
        <v>41</v>
      </c>
      <c r="P346" s="425">
        <f t="shared" si="115"/>
        <v>4707.456271186441</v>
      </c>
      <c r="Q346" s="79">
        <f t="shared" si="116"/>
        <v>3.9588000000000001</v>
      </c>
      <c r="R346" s="93">
        <f t="shared" si="105"/>
        <v>247.79</v>
      </c>
      <c r="S346" s="283">
        <v>23653</v>
      </c>
      <c r="T346" s="407">
        <f t="shared" si="108"/>
        <v>1145.4699543968686</v>
      </c>
      <c r="U346" s="387">
        <f t="shared" si="117"/>
        <v>387.16884458614157</v>
      </c>
      <c r="V346" s="338">
        <f t="shared" si="118"/>
        <v>22.909399087937373</v>
      </c>
      <c r="W346" s="435">
        <v>27</v>
      </c>
      <c r="X346" s="425">
        <f t="shared" si="119"/>
        <v>1582.5481980709476</v>
      </c>
      <c r="Y346" s="79">
        <f t="shared" si="120"/>
        <v>1.3197000000000001</v>
      </c>
    </row>
    <row r="347" spans="1:25" ht="15.75" customHeight="1" x14ac:dyDescent="0.2">
      <c r="A347" s="152">
        <v>328</v>
      </c>
      <c r="B347" s="76">
        <f t="shared" si="103"/>
        <v>61.98</v>
      </c>
      <c r="C347" s="283">
        <v>23653</v>
      </c>
      <c r="D347" s="411">
        <f t="shared" si="106"/>
        <v>4579.4772507260404</v>
      </c>
      <c r="E347" s="342">
        <f t="shared" si="109"/>
        <v>1547.8633107454016</v>
      </c>
      <c r="F347" s="338">
        <f t="shared" si="110"/>
        <v>91.589545014520809</v>
      </c>
      <c r="G347" s="407">
        <v>68</v>
      </c>
      <c r="H347" s="425">
        <f t="shared" si="111"/>
        <v>6286.9301064859628</v>
      </c>
      <c r="I347" s="79">
        <f t="shared" si="112"/>
        <v>5.2919999999999998</v>
      </c>
      <c r="J347" s="96">
        <f t="shared" si="104"/>
        <v>82.63</v>
      </c>
      <c r="K347" s="283">
        <v>23653</v>
      </c>
      <c r="L347" s="407">
        <f t="shared" si="107"/>
        <v>3435.0235991770542</v>
      </c>
      <c r="M347" s="342">
        <f t="shared" si="113"/>
        <v>1161.0379765218443</v>
      </c>
      <c r="N347" s="338">
        <f t="shared" si="114"/>
        <v>68.700471983541078</v>
      </c>
      <c r="O347" s="435">
        <v>41</v>
      </c>
      <c r="P347" s="425">
        <f t="shared" si="115"/>
        <v>4705.7620476824395</v>
      </c>
      <c r="Q347" s="79">
        <f t="shared" si="116"/>
        <v>3.9695</v>
      </c>
      <c r="R347" s="93">
        <f t="shared" si="105"/>
        <v>247.9</v>
      </c>
      <c r="S347" s="283">
        <v>23653</v>
      </c>
      <c r="T347" s="407">
        <f t="shared" si="108"/>
        <v>1144.9616780960064</v>
      </c>
      <c r="U347" s="387">
        <f t="shared" si="117"/>
        <v>386.99704719645013</v>
      </c>
      <c r="V347" s="338">
        <f t="shared" si="118"/>
        <v>22.899233561920127</v>
      </c>
      <c r="W347" s="435">
        <v>27</v>
      </c>
      <c r="X347" s="425">
        <f t="shared" si="119"/>
        <v>1581.8579588543766</v>
      </c>
      <c r="Y347" s="79">
        <f t="shared" si="120"/>
        <v>1.3230999999999999</v>
      </c>
    </row>
    <row r="348" spans="1:25" ht="15.75" customHeight="1" x14ac:dyDescent="0.2">
      <c r="A348" s="152">
        <v>329</v>
      </c>
      <c r="B348" s="76">
        <f t="shared" si="103"/>
        <v>62</v>
      </c>
      <c r="C348" s="283">
        <v>23653</v>
      </c>
      <c r="D348" s="411">
        <f t="shared" si="106"/>
        <v>4578</v>
      </c>
      <c r="E348" s="342">
        <f t="shared" si="109"/>
        <v>1547.3639999999998</v>
      </c>
      <c r="F348" s="338">
        <f t="shared" si="110"/>
        <v>91.56</v>
      </c>
      <c r="G348" s="407">
        <v>68</v>
      </c>
      <c r="H348" s="425">
        <f t="shared" si="111"/>
        <v>6284.924</v>
      </c>
      <c r="I348" s="79">
        <f t="shared" si="112"/>
        <v>5.3064999999999998</v>
      </c>
      <c r="J348" s="96">
        <f t="shared" si="104"/>
        <v>82.67</v>
      </c>
      <c r="K348" s="283">
        <v>23653</v>
      </c>
      <c r="L348" s="407">
        <f t="shared" si="107"/>
        <v>3433.3615580016931</v>
      </c>
      <c r="M348" s="342">
        <f t="shared" si="113"/>
        <v>1160.4762066045721</v>
      </c>
      <c r="N348" s="338">
        <f t="shared" si="114"/>
        <v>68.667231160033865</v>
      </c>
      <c r="O348" s="435">
        <v>41</v>
      </c>
      <c r="P348" s="425">
        <f t="shared" si="115"/>
        <v>4703.5049957662995</v>
      </c>
      <c r="Q348" s="79">
        <f t="shared" si="116"/>
        <v>3.9796999999999998</v>
      </c>
      <c r="R348" s="93">
        <f t="shared" si="105"/>
        <v>248.01</v>
      </c>
      <c r="S348" s="283">
        <v>23653</v>
      </c>
      <c r="T348" s="407">
        <f t="shared" si="108"/>
        <v>1144.4538526672313</v>
      </c>
      <c r="U348" s="387">
        <f t="shared" si="117"/>
        <v>386.82540220152413</v>
      </c>
      <c r="V348" s="338">
        <f t="shared" si="118"/>
        <v>22.889077053344629</v>
      </c>
      <c r="W348" s="435">
        <v>27</v>
      </c>
      <c r="X348" s="425">
        <f t="shared" si="119"/>
        <v>1581.1683319221002</v>
      </c>
      <c r="Y348" s="79">
        <f t="shared" si="120"/>
        <v>1.3266</v>
      </c>
    </row>
    <row r="349" spans="1:25" ht="15.75" customHeight="1" x14ac:dyDescent="0.2">
      <c r="A349" s="109">
        <v>330</v>
      </c>
      <c r="B349" s="76">
        <f t="shared" si="103"/>
        <v>62.03</v>
      </c>
      <c r="C349" s="283">
        <v>23653</v>
      </c>
      <c r="D349" s="411">
        <f t="shared" si="106"/>
        <v>4575.7859100435271</v>
      </c>
      <c r="E349" s="342">
        <f t="shared" si="109"/>
        <v>1546.6156375947121</v>
      </c>
      <c r="F349" s="338">
        <f t="shared" si="110"/>
        <v>91.515718200870538</v>
      </c>
      <c r="G349" s="407">
        <v>68</v>
      </c>
      <c r="H349" s="425">
        <f t="shared" si="111"/>
        <v>6281.9172658391099</v>
      </c>
      <c r="I349" s="79">
        <f t="shared" si="112"/>
        <v>5.32</v>
      </c>
      <c r="J349" s="96">
        <f t="shared" si="104"/>
        <v>82.71</v>
      </c>
      <c r="K349" s="283">
        <v>23653</v>
      </c>
      <c r="L349" s="407">
        <f t="shared" si="107"/>
        <v>3431.7011244105915</v>
      </c>
      <c r="M349" s="342">
        <f t="shared" si="113"/>
        <v>1159.9149800507798</v>
      </c>
      <c r="N349" s="338">
        <f t="shared" si="114"/>
        <v>68.634022488211826</v>
      </c>
      <c r="O349" s="435">
        <v>41</v>
      </c>
      <c r="P349" s="425">
        <f t="shared" si="115"/>
        <v>4701.2501269495824</v>
      </c>
      <c r="Q349" s="79">
        <f t="shared" si="116"/>
        <v>3.9897999999999998</v>
      </c>
      <c r="R349" s="93">
        <f t="shared" si="105"/>
        <v>248.13</v>
      </c>
      <c r="S349" s="283">
        <v>23653</v>
      </c>
      <c r="T349" s="407">
        <f t="shared" si="108"/>
        <v>1143.9003748035304</v>
      </c>
      <c r="U349" s="387">
        <f t="shared" si="117"/>
        <v>386.63832668359328</v>
      </c>
      <c r="V349" s="338">
        <f t="shared" si="118"/>
        <v>22.878007496070609</v>
      </c>
      <c r="W349" s="435">
        <v>27</v>
      </c>
      <c r="X349" s="425">
        <f t="shared" si="119"/>
        <v>1580.4167089831944</v>
      </c>
      <c r="Y349" s="79">
        <f t="shared" si="120"/>
        <v>1.3299000000000001</v>
      </c>
    </row>
    <row r="350" spans="1:25" ht="15.75" customHeight="1" x14ac:dyDescent="0.2">
      <c r="A350" s="152">
        <v>331</v>
      </c>
      <c r="B350" s="76">
        <f t="shared" si="103"/>
        <v>62.06</v>
      </c>
      <c r="C350" s="283">
        <v>23653</v>
      </c>
      <c r="D350" s="411">
        <f t="shared" si="106"/>
        <v>4573.5739606832094</v>
      </c>
      <c r="E350" s="342">
        <f t="shared" si="109"/>
        <v>1545.8679987109247</v>
      </c>
      <c r="F350" s="338">
        <f t="shared" si="110"/>
        <v>91.471479213664196</v>
      </c>
      <c r="G350" s="407">
        <v>68</v>
      </c>
      <c r="H350" s="425">
        <f t="shared" si="111"/>
        <v>6278.9134386077976</v>
      </c>
      <c r="I350" s="79">
        <f t="shared" si="112"/>
        <v>5.3334999999999999</v>
      </c>
      <c r="J350" s="96">
        <f t="shared" si="104"/>
        <v>82.75</v>
      </c>
      <c r="K350" s="283">
        <v>23653</v>
      </c>
      <c r="L350" s="407">
        <f t="shared" si="107"/>
        <v>3430.0422960725073</v>
      </c>
      <c r="M350" s="342">
        <f t="shared" si="113"/>
        <v>1159.3542960725074</v>
      </c>
      <c r="N350" s="338">
        <f t="shared" si="114"/>
        <v>68.600845921450144</v>
      </c>
      <c r="O350" s="435">
        <v>41</v>
      </c>
      <c r="P350" s="425">
        <f t="shared" si="115"/>
        <v>4698.9974380664644</v>
      </c>
      <c r="Q350" s="79">
        <f t="shared" si="116"/>
        <v>4</v>
      </c>
      <c r="R350" s="93">
        <f t="shared" si="105"/>
        <v>248.24</v>
      </c>
      <c r="S350" s="283">
        <v>23653</v>
      </c>
      <c r="T350" s="407">
        <f t="shared" si="108"/>
        <v>1143.3934901708024</v>
      </c>
      <c r="U350" s="387">
        <f t="shared" si="117"/>
        <v>386.46699967773117</v>
      </c>
      <c r="V350" s="338">
        <f t="shared" si="118"/>
        <v>22.867869803416049</v>
      </c>
      <c r="W350" s="435">
        <v>27</v>
      </c>
      <c r="X350" s="425">
        <f t="shared" si="119"/>
        <v>1579.7283596519494</v>
      </c>
      <c r="Y350" s="79">
        <f t="shared" si="120"/>
        <v>1.3333999999999999</v>
      </c>
    </row>
    <row r="351" spans="1:25" ht="15.75" customHeight="1" x14ac:dyDescent="0.2">
      <c r="A351" s="152">
        <v>332</v>
      </c>
      <c r="B351" s="76">
        <f t="shared" si="103"/>
        <v>62.09</v>
      </c>
      <c r="C351" s="283">
        <v>23653</v>
      </c>
      <c r="D351" s="411">
        <f t="shared" si="106"/>
        <v>4571.3641488162348</v>
      </c>
      <c r="E351" s="342">
        <f t="shared" si="109"/>
        <v>1545.1210822998871</v>
      </c>
      <c r="F351" s="338">
        <f t="shared" si="110"/>
        <v>91.42728297632469</v>
      </c>
      <c r="G351" s="407">
        <v>68</v>
      </c>
      <c r="H351" s="425">
        <f t="shared" si="111"/>
        <v>6275.9125140924471</v>
      </c>
      <c r="I351" s="79">
        <f t="shared" si="112"/>
        <v>5.3471000000000002</v>
      </c>
      <c r="J351" s="96">
        <f t="shared" si="104"/>
        <v>82.78</v>
      </c>
      <c r="K351" s="283">
        <v>23653</v>
      </c>
      <c r="L351" s="407">
        <f t="shared" si="107"/>
        <v>3428.7992268663929</v>
      </c>
      <c r="M351" s="342">
        <f t="shared" si="113"/>
        <v>1158.9341386808408</v>
      </c>
      <c r="N351" s="338">
        <f t="shared" si="114"/>
        <v>68.575984537327855</v>
      </c>
      <c r="O351" s="435">
        <v>41</v>
      </c>
      <c r="P351" s="425">
        <f t="shared" si="115"/>
        <v>4697.3093500845616</v>
      </c>
      <c r="Q351" s="79">
        <f t="shared" si="116"/>
        <v>4.0106000000000002</v>
      </c>
      <c r="R351" s="93">
        <f t="shared" si="105"/>
        <v>248.35</v>
      </c>
      <c r="S351" s="283">
        <v>23653</v>
      </c>
      <c r="T351" s="407">
        <f t="shared" si="108"/>
        <v>1142.8870545600967</v>
      </c>
      <c r="U351" s="387">
        <f t="shared" si="117"/>
        <v>386.29582444131262</v>
      </c>
      <c r="V351" s="338">
        <f t="shared" si="118"/>
        <v>22.857741091201934</v>
      </c>
      <c r="W351" s="435">
        <v>27</v>
      </c>
      <c r="X351" s="425">
        <f t="shared" si="119"/>
        <v>1579.0406200926111</v>
      </c>
      <c r="Y351" s="79">
        <f t="shared" si="120"/>
        <v>1.3368</v>
      </c>
    </row>
    <row r="352" spans="1:25" ht="15.75" customHeight="1" x14ac:dyDescent="0.2">
      <c r="A352" s="152">
        <v>333</v>
      </c>
      <c r="B352" s="76">
        <f t="shared" ref="B352:B383" si="121">ROUND(9.3*LN($A352)+8.1,2)</f>
        <v>62.12</v>
      </c>
      <c r="C352" s="283">
        <v>23653</v>
      </c>
      <c r="D352" s="411">
        <f t="shared" si="106"/>
        <v>4569.1564713457828</v>
      </c>
      <c r="E352" s="342">
        <f t="shared" si="109"/>
        <v>1544.3748873148745</v>
      </c>
      <c r="F352" s="338">
        <f t="shared" si="110"/>
        <v>91.383129426915659</v>
      </c>
      <c r="G352" s="407">
        <v>68</v>
      </c>
      <c r="H352" s="425">
        <f t="shared" si="111"/>
        <v>6272.9144880875729</v>
      </c>
      <c r="I352" s="79">
        <f t="shared" si="112"/>
        <v>5.3605999999999998</v>
      </c>
      <c r="J352" s="96">
        <f t="shared" ref="J352:J383" si="122">ROUND((9.3*LN($A352)+8.1)/0.75,2)</f>
        <v>82.82</v>
      </c>
      <c r="K352" s="283">
        <v>23653</v>
      </c>
      <c r="L352" s="407">
        <f t="shared" si="107"/>
        <v>3427.1432021250903</v>
      </c>
      <c r="M352" s="342">
        <f t="shared" si="113"/>
        <v>1158.3744023182803</v>
      </c>
      <c r="N352" s="338">
        <f t="shared" si="114"/>
        <v>68.542864042501805</v>
      </c>
      <c r="O352" s="435">
        <v>41</v>
      </c>
      <c r="P352" s="425">
        <f t="shared" si="115"/>
        <v>4695.0604684858718</v>
      </c>
      <c r="Q352" s="79">
        <f t="shared" si="116"/>
        <v>4.0208000000000004</v>
      </c>
      <c r="R352" s="93">
        <f t="shared" ref="R352:R383" si="123">ROUND((9.3*LN($A352)+8.1)/0.25,2)</f>
        <v>248.46</v>
      </c>
      <c r="S352" s="283">
        <v>23653</v>
      </c>
      <c r="T352" s="407">
        <f t="shared" si="108"/>
        <v>1142.3810673750299</v>
      </c>
      <c r="U352" s="387">
        <f t="shared" si="117"/>
        <v>386.12480077276007</v>
      </c>
      <c r="V352" s="338">
        <f t="shared" si="118"/>
        <v>22.847621347500599</v>
      </c>
      <c r="W352" s="435">
        <v>27</v>
      </c>
      <c r="X352" s="425">
        <f t="shared" si="119"/>
        <v>1578.3534894952904</v>
      </c>
      <c r="Y352" s="79">
        <f t="shared" si="120"/>
        <v>1.3403</v>
      </c>
    </row>
    <row r="353" spans="1:25" ht="15.75" customHeight="1" x14ac:dyDescent="0.2">
      <c r="A353" s="152">
        <v>334</v>
      </c>
      <c r="B353" s="76">
        <f t="shared" si="121"/>
        <v>62.14</v>
      </c>
      <c r="C353" s="283">
        <v>23653</v>
      </c>
      <c r="D353" s="411">
        <f t="shared" si="106"/>
        <v>4567.6858706147414</v>
      </c>
      <c r="E353" s="342">
        <f t="shared" si="109"/>
        <v>1543.8778242677824</v>
      </c>
      <c r="F353" s="338">
        <f t="shared" si="110"/>
        <v>91.353717412294827</v>
      </c>
      <c r="G353" s="407">
        <v>68</v>
      </c>
      <c r="H353" s="425">
        <f t="shared" si="111"/>
        <v>6270.9174122948189</v>
      </c>
      <c r="I353" s="79">
        <f t="shared" si="112"/>
        <v>5.375</v>
      </c>
      <c r="J353" s="96">
        <f t="shared" si="122"/>
        <v>82.86</v>
      </c>
      <c r="K353" s="283">
        <v>23653</v>
      </c>
      <c r="L353" s="407">
        <f t="shared" si="107"/>
        <v>3425.4887762490953</v>
      </c>
      <c r="M353" s="342">
        <f t="shared" si="113"/>
        <v>1157.8152063721941</v>
      </c>
      <c r="N353" s="338">
        <f t="shared" si="114"/>
        <v>68.509775524981904</v>
      </c>
      <c r="O353" s="435">
        <v>41</v>
      </c>
      <c r="P353" s="425">
        <f t="shared" si="115"/>
        <v>4692.8137581462715</v>
      </c>
      <c r="Q353" s="79">
        <f t="shared" si="116"/>
        <v>4.0308999999999999</v>
      </c>
      <c r="R353" s="93">
        <f t="shared" si="123"/>
        <v>248.57</v>
      </c>
      <c r="S353" s="283">
        <v>23653</v>
      </c>
      <c r="T353" s="407">
        <f t="shared" si="108"/>
        <v>1141.8755280202761</v>
      </c>
      <c r="U353" s="387">
        <f t="shared" si="117"/>
        <v>385.95392847085327</v>
      </c>
      <c r="V353" s="338">
        <f t="shared" si="118"/>
        <v>22.837510560405523</v>
      </c>
      <c r="W353" s="435">
        <v>27</v>
      </c>
      <c r="X353" s="425">
        <f t="shared" si="119"/>
        <v>1577.6669670515348</v>
      </c>
      <c r="Y353" s="79">
        <f t="shared" si="120"/>
        <v>1.3436999999999999</v>
      </c>
    </row>
    <row r="354" spans="1:25" ht="15.75" customHeight="1" x14ac:dyDescent="0.2">
      <c r="A354" s="152">
        <v>335</v>
      </c>
      <c r="B354" s="76">
        <f t="shared" si="121"/>
        <v>62.17</v>
      </c>
      <c r="C354" s="283">
        <v>23653</v>
      </c>
      <c r="D354" s="411">
        <f t="shared" si="106"/>
        <v>4565.4817436062403</v>
      </c>
      <c r="E354" s="342">
        <f t="shared" si="109"/>
        <v>1543.132829338909</v>
      </c>
      <c r="F354" s="338">
        <f t="shared" si="110"/>
        <v>91.309634872124803</v>
      </c>
      <c r="G354" s="407">
        <v>68</v>
      </c>
      <c r="H354" s="425">
        <f t="shared" si="111"/>
        <v>6267.9242078172738</v>
      </c>
      <c r="I354" s="79">
        <f t="shared" si="112"/>
        <v>5.3884999999999996</v>
      </c>
      <c r="J354" s="96">
        <f t="shared" si="122"/>
        <v>82.9</v>
      </c>
      <c r="K354" s="283">
        <v>23653</v>
      </c>
      <c r="L354" s="407">
        <f t="shared" si="107"/>
        <v>3423.8359469240045</v>
      </c>
      <c r="M354" s="342">
        <f t="shared" si="113"/>
        <v>1157.2565500603134</v>
      </c>
      <c r="N354" s="338">
        <f t="shared" si="114"/>
        <v>68.47671893848009</v>
      </c>
      <c r="O354" s="435">
        <v>41</v>
      </c>
      <c r="P354" s="425">
        <f t="shared" si="115"/>
        <v>4690.5692159227983</v>
      </c>
      <c r="Q354" s="79">
        <f t="shared" si="116"/>
        <v>4.0410000000000004</v>
      </c>
      <c r="R354" s="93">
        <f t="shared" si="123"/>
        <v>248.69</v>
      </c>
      <c r="S354" s="283">
        <v>23653</v>
      </c>
      <c r="T354" s="407">
        <f t="shared" si="108"/>
        <v>1141.3245405927057</v>
      </c>
      <c r="U354" s="387">
        <f t="shared" si="117"/>
        <v>385.76769472033448</v>
      </c>
      <c r="V354" s="338">
        <f t="shared" si="118"/>
        <v>22.826490811854114</v>
      </c>
      <c r="W354" s="435">
        <v>27</v>
      </c>
      <c r="X354" s="425">
        <f t="shared" si="119"/>
        <v>1576.9187261248944</v>
      </c>
      <c r="Y354" s="79">
        <f t="shared" si="120"/>
        <v>1.3471</v>
      </c>
    </row>
    <row r="355" spans="1:25" ht="15.75" customHeight="1" x14ac:dyDescent="0.2">
      <c r="A355" s="152">
        <v>336</v>
      </c>
      <c r="B355" s="76">
        <f t="shared" si="121"/>
        <v>62.2</v>
      </c>
      <c r="C355" s="283">
        <v>23653</v>
      </c>
      <c r="D355" s="411">
        <f t="shared" si="106"/>
        <v>4563.2797427652731</v>
      </c>
      <c r="E355" s="342">
        <f t="shared" si="109"/>
        <v>1542.3885530546622</v>
      </c>
      <c r="F355" s="338">
        <f t="shared" si="110"/>
        <v>91.265594855305466</v>
      </c>
      <c r="G355" s="407">
        <v>68</v>
      </c>
      <c r="H355" s="425">
        <f t="shared" si="111"/>
        <v>6264.9338906752409</v>
      </c>
      <c r="I355" s="79">
        <f t="shared" si="112"/>
        <v>5.4019000000000004</v>
      </c>
      <c r="J355" s="96">
        <f t="shared" si="122"/>
        <v>82.93</v>
      </c>
      <c r="K355" s="283">
        <v>23653</v>
      </c>
      <c r="L355" s="407">
        <f t="shared" si="107"/>
        <v>3422.5973712769805</v>
      </c>
      <c r="M355" s="342">
        <f t="shared" si="113"/>
        <v>1156.8379114916193</v>
      </c>
      <c r="N355" s="338">
        <f t="shared" si="114"/>
        <v>68.451947425539615</v>
      </c>
      <c r="O355" s="435">
        <v>41</v>
      </c>
      <c r="P355" s="425">
        <f t="shared" si="115"/>
        <v>4688.8872301941392</v>
      </c>
      <c r="Q355" s="79">
        <f t="shared" si="116"/>
        <v>4.0515999999999996</v>
      </c>
      <c r="R355" s="93">
        <f t="shared" si="123"/>
        <v>248.8</v>
      </c>
      <c r="S355" s="283">
        <v>23653</v>
      </c>
      <c r="T355" s="407">
        <f t="shared" si="108"/>
        <v>1140.8199356913183</v>
      </c>
      <c r="U355" s="387">
        <f t="shared" si="117"/>
        <v>385.59713826366556</v>
      </c>
      <c r="V355" s="338">
        <f t="shared" si="118"/>
        <v>22.816398713826366</v>
      </c>
      <c r="W355" s="435">
        <v>27</v>
      </c>
      <c r="X355" s="425">
        <f t="shared" si="119"/>
        <v>1576.2334726688102</v>
      </c>
      <c r="Y355" s="79">
        <f t="shared" si="120"/>
        <v>1.3505</v>
      </c>
    </row>
    <row r="356" spans="1:25" ht="15.75" customHeight="1" x14ac:dyDescent="0.2">
      <c r="A356" s="152">
        <v>337</v>
      </c>
      <c r="B356" s="76">
        <f t="shared" si="121"/>
        <v>62.23</v>
      </c>
      <c r="C356" s="283">
        <v>23653</v>
      </c>
      <c r="D356" s="411">
        <f t="shared" si="106"/>
        <v>4561.0798650168726</v>
      </c>
      <c r="E356" s="342">
        <f t="shared" si="109"/>
        <v>1541.6449943757027</v>
      </c>
      <c r="F356" s="338">
        <f t="shared" si="110"/>
        <v>91.22159730033745</v>
      </c>
      <c r="G356" s="407">
        <v>68</v>
      </c>
      <c r="H356" s="425">
        <f t="shared" si="111"/>
        <v>6261.9464566929128</v>
      </c>
      <c r="I356" s="79">
        <f t="shared" si="112"/>
        <v>5.4154</v>
      </c>
      <c r="J356" s="96">
        <f t="shared" si="122"/>
        <v>82.97</v>
      </c>
      <c r="K356" s="283">
        <v>23653</v>
      </c>
      <c r="L356" s="407">
        <f t="shared" si="107"/>
        <v>3420.9473303603709</v>
      </c>
      <c r="M356" s="342">
        <f t="shared" si="113"/>
        <v>1156.2801976618052</v>
      </c>
      <c r="N356" s="338">
        <f t="shared" si="114"/>
        <v>68.418946607207417</v>
      </c>
      <c r="O356" s="435">
        <v>41</v>
      </c>
      <c r="P356" s="425">
        <f t="shared" si="115"/>
        <v>4686.6464746293841</v>
      </c>
      <c r="Q356" s="79">
        <f t="shared" si="116"/>
        <v>4.0617000000000001</v>
      </c>
      <c r="R356" s="93">
        <f t="shared" si="123"/>
        <v>248.91</v>
      </c>
      <c r="S356" s="283">
        <v>23653</v>
      </c>
      <c r="T356" s="407">
        <f t="shared" si="108"/>
        <v>1140.3157767867904</v>
      </c>
      <c r="U356" s="387">
        <f t="shared" si="117"/>
        <v>385.4267325539351</v>
      </c>
      <c r="V356" s="338">
        <f t="shared" si="118"/>
        <v>22.806315535735809</v>
      </c>
      <c r="W356" s="435">
        <v>27</v>
      </c>
      <c r="X356" s="425">
        <f t="shared" si="119"/>
        <v>1575.5488248764614</v>
      </c>
      <c r="Y356" s="79">
        <f t="shared" si="120"/>
        <v>1.3539000000000001</v>
      </c>
    </row>
    <row r="357" spans="1:25" ht="15.75" customHeight="1" x14ac:dyDescent="0.2">
      <c r="A357" s="152">
        <v>338</v>
      </c>
      <c r="B357" s="76">
        <f t="shared" si="121"/>
        <v>62.25</v>
      </c>
      <c r="C357" s="283">
        <v>23653</v>
      </c>
      <c r="D357" s="411">
        <f t="shared" si="106"/>
        <v>4559.6144578313251</v>
      </c>
      <c r="E357" s="342">
        <f t="shared" si="109"/>
        <v>1541.1496867469878</v>
      </c>
      <c r="F357" s="338">
        <f t="shared" si="110"/>
        <v>91.192289156626501</v>
      </c>
      <c r="G357" s="407">
        <v>68</v>
      </c>
      <c r="H357" s="425">
        <f t="shared" si="111"/>
        <v>6259.9564337349393</v>
      </c>
      <c r="I357" s="79">
        <f t="shared" si="112"/>
        <v>5.4297000000000004</v>
      </c>
      <c r="J357" s="96">
        <f t="shared" si="122"/>
        <v>83.01</v>
      </c>
      <c r="K357" s="283">
        <v>23653</v>
      </c>
      <c r="L357" s="407">
        <f t="shared" si="107"/>
        <v>3419.2988796530535</v>
      </c>
      <c r="M357" s="342">
        <f t="shared" si="113"/>
        <v>1155.7230213227319</v>
      </c>
      <c r="N357" s="338">
        <f t="shared" si="114"/>
        <v>68.385977593061071</v>
      </c>
      <c r="O357" s="435">
        <v>41</v>
      </c>
      <c r="P357" s="425">
        <f t="shared" si="115"/>
        <v>4684.4078785688471</v>
      </c>
      <c r="Q357" s="79">
        <f t="shared" si="116"/>
        <v>4.0717999999999996</v>
      </c>
      <c r="R357" s="93">
        <f t="shared" si="123"/>
        <v>249.02</v>
      </c>
      <c r="S357" s="283">
        <v>23653</v>
      </c>
      <c r="T357" s="407">
        <f t="shared" si="108"/>
        <v>1139.8120632880891</v>
      </c>
      <c r="U357" s="387">
        <f t="shared" si="117"/>
        <v>385.25647739137406</v>
      </c>
      <c r="V357" s="338">
        <f t="shared" si="118"/>
        <v>22.796241265761783</v>
      </c>
      <c r="W357" s="435">
        <v>27</v>
      </c>
      <c r="X357" s="425">
        <f t="shared" si="119"/>
        <v>1574.8647819452251</v>
      </c>
      <c r="Y357" s="79">
        <f t="shared" si="120"/>
        <v>1.3573</v>
      </c>
    </row>
    <row r="358" spans="1:25" ht="15.75" customHeight="1" x14ac:dyDescent="0.2">
      <c r="A358" s="152">
        <v>339</v>
      </c>
      <c r="B358" s="76">
        <f t="shared" si="121"/>
        <v>62.28</v>
      </c>
      <c r="C358" s="283">
        <v>23653</v>
      </c>
      <c r="D358" s="411">
        <f t="shared" si="106"/>
        <v>4557.4181117533717</v>
      </c>
      <c r="E358" s="342">
        <f t="shared" si="109"/>
        <v>1540.4073217726395</v>
      </c>
      <c r="F358" s="338">
        <f t="shared" si="110"/>
        <v>91.148362235067438</v>
      </c>
      <c r="G358" s="407">
        <v>68</v>
      </c>
      <c r="H358" s="425">
        <f t="shared" si="111"/>
        <v>6256.9737957610787</v>
      </c>
      <c r="I358" s="79">
        <f t="shared" si="112"/>
        <v>5.4432</v>
      </c>
      <c r="J358" s="96">
        <f t="shared" si="122"/>
        <v>83.04</v>
      </c>
      <c r="K358" s="283">
        <v>23653</v>
      </c>
      <c r="L358" s="407">
        <f t="shared" si="107"/>
        <v>3418.0635838150288</v>
      </c>
      <c r="M358" s="342">
        <f t="shared" si="113"/>
        <v>1155.3054913294795</v>
      </c>
      <c r="N358" s="338">
        <f t="shared" si="114"/>
        <v>68.361271676300575</v>
      </c>
      <c r="O358" s="435">
        <v>41</v>
      </c>
      <c r="P358" s="425">
        <f t="shared" si="115"/>
        <v>4682.7303468208092</v>
      </c>
      <c r="Q358" s="79">
        <f t="shared" si="116"/>
        <v>4.0823999999999998</v>
      </c>
      <c r="R358" s="93">
        <f t="shared" si="123"/>
        <v>249.13</v>
      </c>
      <c r="S358" s="283">
        <v>23653</v>
      </c>
      <c r="T358" s="407">
        <f t="shared" si="108"/>
        <v>1139.3087946052262</v>
      </c>
      <c r="U358" s="387">
        <f t="shared" si="117"/>
        <v>385.08637257656642</v>
      </c>
      <c r="V358" s="338">
        <f t="shared" si="118"/>
        <v>22.786175892104524</v>
      </c>
      <c r="W358" s="435">
        <v>27</v>
      </c>
      <c r="X358" s="425">
        <f t="shared" si="119"/>
        <v>1574.1813430738971</v>
      </c>
      <c r="Y358" s="79">
        <f t="shared" si="120"/>
        <v>1.3607</v>
      </c>
    </row>
    <row r="359" spans="1:25" ht="15.75" customHeight="1" x14ac:dyDescent="0.2">
      <c r="A359" s="109">
        <v>340</v>
      </c>
      <c r="B359" s="76">
        <f t="shared" si="121"/>
        <v>62.31</v>
      </c>
      <c r="C359" s="283">
        <v>23653</v>
      </c>
      <c r="D359" s="411">
        <f t="shared" si="106"/>
        <v>4555.2238805970146</v>
      </c>
      <c r="E359" s="342">
        <f t="shared" si="109"/>
        <v>1539.6656716417908</v>
      </c>
      <c r="F359" s="338">
        <f t="shared" si="110"/>
        <v>91.104477611940297</v>
      </c>
      <c r="G359" s="407">
        <v>68</v>
      </c>
      <c r="H359" s="425">
        <f t="shared" si="111"/>
        <v>6253.9940298507463</v>
      </c>
      <c r="I359" s="79">
        <f t="shared" si="112"/>
        <v>5.4565999999999999</v>
      </c>
      <c r="J359" s="96">
        <f t="shared" si="122"/>
        <v>83.08</v>
      </c>
      <c r="K359" s="283">
        <v>23653</v>
      </c>
      <c r="L359" s="407">
        <f t="shared" si="107"/>
        <v>3416.4179104477607</v>
      </c>
      <c r="M359" s="342">
        <f t="shared" si="113"/>
        <v>1154.7492537313431</v>
      </c>
      <c r="N359" s="338">
        <f t="shared" si="114"/>
        <v>68.328358208955223</v>
      </c>
      <c r="O359" s="435">
        <v>41</v>
      </c>
      <c r="P359" s="425">
        <f t="shared" si="115"/>
        <v>4680.4955223880588</v>
      </c>
      <c r="Q359" s="79">
        <f t="shared" si="116"/>
        <v>4.0923999999999996</v>
      </c>
      <c r="R359" s="93">
        <f t="shared" si="123"/>
        <v>249.24</v>
      </c>
      <c r="S359" s="283">
        <v>23653</v>
      </c>
      <c r="T359" s="407">
        <f t="shared" si="108"/>
        <v>1138.8059701492537</v>
      </c>
      <c r="U359" s="387">
        <f t="shared" si="117"/>
        <v>384.91641791044771</v>
      </c>
      <c r="V359" s="338">
        <f t="shared" si="118"/>
        <v>22.776119402985074</v>
      </c>
      <c r="W359" s="435">
        <v>27</v>
      </c>
      <c r="X359" s="425">
        <f t="shared" si="119"/>
        <v>1573.4985074626866</v>
      </c>
      <c r="Y359" s="79">
        <f t="shared" si="120"/>
        <v>1.3641000000000001</v>
      </c>
    </row>
    <row r="360" spans="1:25" ht="15.75" customHeight="1" x14ac:dyDescent="0.2">
      <c r="A360" s="152">
        <v>341</v>
      </c>
      <c r="B360" s="76">
        <f t="shared" si="121"/>
        <v>62.34</v>
      </c>
      <c r="C360" s="283">
        <v>23653</v>
      </c>
      <c r="D360" s="411">
        <f t="shared" si="106"/>
        <v>4553.0317613089501</v>
      </c>
      <c r="E360" s="342">
        <f t="shared" si="109"/>
        <v>1538.924735322425</v>
      </c>
      <c r="F360" s="338">
        <f t="shared" si="110"/>
        <v>91.060635226179002</v>
      </c>
      <c r="G360" s="407">
        <v>68</v>
      </c>
      <c r="H360" s="425">
        <f t="shared" si="111"/>
        <v>6251.0171318575549</v>
      </c>
      <c r="I360" s="79">
        <f t="shared" si="112"/>
        <v>5.47</v>
      </c>
      <c r="J360" s="96">
        <f t="shared" si="122"/>
        <v>83.12</v>
      </c>
      <c r="K360" s="283">
        <v>23653</v>
      </c>
      <c r="L360" s="407">
        <f t="shared" si="107"/>
        <v>3414.7738209817135</v>
      </c>
      <c r="M360" s="342">
        <f t="shared" si="113"/>
        <v>1154.1935514918191</v>
      </c>
      <c r="N360" s="338">
        <f t="shared" si="114"/>
        <v>68.295476419634269</v>
      </c>
      <c r="O360" s="435">
        <v>41</v>
      </c>
      <c r="P360" s="425">
        <f t="shared" si="115"/>
        <v>4678.2628488931678</v>
      </c>
      <c r="Q360" s="79">
        <f t="shared" si="116"/>
        <v>4.1025</v>
      </c>
      <c r="R360" s="93">
        <f t="shared" si="123"/>
        <v>249.35</v>
      </c>
      <c r="S360" s="283">
        <v>23653</v>
      </c>
      <c r="T360" s="407">
        <f t="shared" si="108"/>
        <v>1138.303589332264</v>
      </c>
      <c r="U360" s="387">
        <f t="shared" si="117"/>
        <v>384.74661319430521</v>
      </c>
      <c r="V360" s="338">
        <f t="shared" si="118"/>
        <v>22.766071786645281</v>
      </c>
      <c r="W360" s="435">
        <v>27</v>
      </c>
      <c r="X360" s="425">
        <f t="shared" si="119"/>
        <v>1572.8162743132143</v>
      </c>
      <c r="Y360" s="79">
        <f t="shared" si="120"/>
        <v>1.3675999999999999</v>
      </c>
    </row>
    <row r="361" spans="1:25" ht="15.75" customHeight="1" x14ac:dyDescent="0.2">
      <c r="A361" s="152">
        <v>342</v>
      </c>
      <c r="B361" s="76">
        <f t="shared" si="121"/>
        <v>62.36</v>
      </c>
      <c r="C361" s="283">
        <v>23653</v>
      </c>
      <c r="D361" s="411">
        <f t="shared" si="106"/>
        <v>4551.5715202052597</v>
      </c>
      <c r="E361" s="342">
        <f t="shared" si="109"/>
        <v>1538.4311738293777</v>
      </c>
      <c r="F361" s="338">
        <f t="shared" si="110"/>
        <v>91.031430404105194</v>
      </c>
      <c r="G361" s="407">
        <v>68</v>
      </c>
      <c r="H361" s="425">
        <f t="shared" si="111"/>
        <v>6249.0341244387428</v>
      </c>
      <c r="I361" s="79">
        <f t="shared" si="112"/>
        <v>5.4843000000000002</v>
      </c>
      <c r="J361" s="96">
        <f t="shared" si="122"/>
        <v>83.15</v>
      </c>
      <c r="K361" s="283">
        <v>23653</v>
      </c>
      <c r="L361" s="407">
        <f t="shared" si="107"/>
        <v>3413.5417919422725</v>
      </c>
      <c r="M361" s="342">
        <f t="shared" si="113"/>
        <v>1153.7771256764879</v>
      </c>
      <c r="N361" s="338">
        <f t="shared" si="114"/>
        <v>68.270835838845457</v>
      </c>
      <c r="O361" s="435">
        <v>41</v>
      </c>
      <c r="P361" s="425">
        <f t="shared" si="115"/>
        <v>4676.5897534576061</v>
      </c>
      <c r="Q361" s="79">
        <f t="shared" si="116"/>
        <v>4.1130000000000004</v>
      </c>
      <c r="R361" s="93">
        <f t="shared" si="123"/>
        <v>249.45</v>
      </c>
      <c r="S361" s="283">
        <v>23653</v>
      </c>
      <c r="T361" s="407">
        <f t="shared" si="108"/>
        <v>1137.8472639807578</v>
      </c>
      <c r="U361" s="387">
        <f t="shared" si="117"/>
        <v>384.59237522549608</v>
      </c>
      <c r="V361" s="338">
        <f t="shared" si="118"/>
        <v>22.756945279615156</v>
      </c>
      <c r="W361" s="435">
        <v>27</v>
      </c>
      <c r="X361" s="425">
        <f t="shared" si="119"/>
        <v>1572.1965844858692</v>
      </c>
      <c r="Y361" s="79">
        <f t="shared" si="120"/>
        <v>1.371</v>
      </c>
    </row>
    <row r="362" spans="1:25" ht="15.75" customHeight="1" x14ac:dyDescent="0.2">
      <c r="A362" s="152">
        <v>343</v>
      </c>
      <c r="B362" s="76">
        <f t="shared" si="121"/>
        <v>62.39</v>
      </c>
      <c r="C362" s="283">
        <v>23653</v>
      </c>
      <c r="D362" s="411">
        <f t="shared" si="106"/>
        <v>4549.3829139285144</v>
      </c>
      <c r="E362" s="342">
        <f t="shared" si="109"/>
        <v>1537.6914249078377</v>
      </c>
      <c r="F362" s="338">
        <f t="shared" si="110"/>
        <v>90.987658278570294</v>
      </c>
      <c r="G362" s="407">
        <v>68</v>
      </c>
      <c r="H362" s="425">
        <f t="shared" si="111"/>
        <v>6246.0619971149217</v>
      </c>
      <c r="I362" s="79">
        <f t="shared" si="112"/>
        <v>5.4977</v>
      </c>
      <c r="J362" s="96">
        <f t="shared" si="122"/>
        <v>83.19</v>
      </c>
      <c r="K362" s="283">
        <v>23653</v>
      </c>
      <c r="L362" s="407">
        <f t="shared" si="107"/>
        <v>3411.9004688063469</v>
      </c>
      <c r="M362" s="342">
        <f t="shared" si="113"/>
        <v>1153.2223584565452</v>
      </c>
      <c r="N362" s="338">
        <f t="shared" si="114"/>
        <v>68.238009376126939</v>
      </c>
      <c r="O362" s="435">
        <v>41</v>
      </c>
      <c r="P362" s="425">
        <f t="shared" si="115"/>
        <v>4674.360836639019</v>
      </c>
      <c r="Q362" s="79">
        <f t="shared" si="116"/>
        <v>4.1231</v>
      </c>
      <c r="R362" s="93">
        <f t="shared" si="123"/>
        <v>249.56</v>
      </c>
      <c r="S362" s="283">
        <v>23653</v>
      </c>
      <c r="T362" s="407">
        <f t="shared" si="108"/>
        <v>1137.3457284821286</v>
      </c>
      <c r="U362" s="387">
        <f t="shared" si="117"/>
        <v>384.42285622695942</v>
      </c>
      <c r="V362" s="338">
        <f t="shared" si="118"/>
        <v>22.746914569642573</v>
      </c>
      <c r="W362" s="435">
        <v>27</v>
      </c>
      <c r="X362" s="425">
        <f t="shared" si="119"/>
        <v>1571.5154992787304</v>
      </c>
      <c r="Y362" s="79">
        <f t="shared" si="120"/>
        <v>1.3744000000000001</v>
      </c>
    </row>
    <row r="363" spans="1:25" ht="15.75" customHeight="1" x14ac:dyDescent="0.2">
      <c r="A363" s="152">
        <v>344</v>
      </c>
      <c r="B363" s="76">
        <f t="shared" si="121"/>
        <v>62.42</v>
      </c>
      <c r="C363" s="283">
        <v>23653</v>
      </c>
      <c r="D363" s="411">
        <f t="shared" si="106"/>
        <v>4547.1964114065995</v>
      </c>
      <c r="E363" s="342">
        <f t="shared" si="109"/>
        <v>1536.9523870554306</v>
      </c>
      <c r="F363" s="338">
        <f t="shared" si="110"/>
        <v>90.943928228131995</v>
      </c>
      <c r="G363" s="407">
        <v>68</v>
      </c>
      <c r="H363" s="425">
        <f t="shared" si="111"/>
        <v>6243.0927266901617</v>
      </c>
      <c r="I363" s="79">
        <f t="shared" si="112"/>
        <v>5.5110999999999999</v>
      </c>
      <c r="J363" s="96">
        <f t="shared" si="122"/>
        <v>83.22</v>
      </c>
      <c r="K363" s="283">
        <v>23653</v>
      </c>
      <c r="L363" s="407">
        <f t="shared" si="107"/>
        <v>3410.6705118961791</v>
      </c>
      <c r="M363" s="342">
        <f t="shared" si="113"/>
        <v>1152.8066330209083</v>
      </c>
      <c r="N363" s="338">
        <f t="shared" si="114"/>
        <v>68.213410237923583</v>
      </c>
      <c r="O363" s="435">
        <v>41</v>
      </c>
      <c r="P363" s="425">
        <f t="shared" si="115"/>
        <v>4672.6905551550108</v>
      </c>
      <c r="Q363" s="79">
        <f t="shared" si="116"/>
        <v>4.1336000000000004</v>
      </c>
      <c r="R363" s="93">
        <f t="shared" si="123"/>
        <v>249.67</v>
      </c>
      <c r="S363" s="283">
        <v>23653</v>
      </c>
      <c r="T363" s="407">
        <f t="shared" si="108"/>
        <v>1136.8446349180917</v>
      </c>
      <c r="U363" s="387">
        <f t="shared" si="117"/>
        <v>384.25348660231498</v>
      </c>
      <c r="V363" s="338">
        <f t="shared" si="118"/>
        <v>22.736892698361835</v>
      </c>
      <c r="W363" s="435">
        <v>27</v>
      </c>
      <c r="X363" s="425">
        <f t="shared" si="119"/>
        <v>1570.8350142187685</v>
      </c>
      <c r="Y363" s="79">
        <f t="shared" si="120"/>
        <v>1.3777999999999999</v>
      </c>
    </row>
    <row r="364" spans="1:25" ht="15.75" customHeight="1" x14ac:dyDescent="0.2">
      <c r="A364" s="152">
        <v>345</v>
      </c>
      <c r="B364" s="76">
        <f t="shared" si="121"/>
        <v>62.44</v>
      </c>
      <c r="C364" s="283">
        <v>23653</v>
      </c>
      <c r="D364" s="411">
        <f t="shared" si="106"/>
        <v>4545.7399103139014</v>
      </c>
      <c r="E364" s="342">
        <f t="shared" si="109"/>
        <v>1536.4600896860986</v>
      </c>
      <c r="F364" s="338">
        <f t="shared" si="110"/>
        <v>90.914798206278036</v>
      </c>
      <c r="G364" s="407">
        <v>68</v>
      </c>
      <c r="H364" s="425">
        <f t="shared" si="111"/>
        <v>6241.1147982062776</v>
      </c>
      <c r="I364" s="79">
        <f t="shared" si="112"/>
        <v>5.5252999999999997</v>
      </c>
      <c r="J364" s="96">
        <f t="shared" si="122"/>
        <v>83.26</v>
      </c>
      <c r="K364" s="283">
        <v>23653</v>
      </c>
      <c r="L364" s="407">
        <f t="shared" si="107"/>
        <v>3409.0319481143401</v>
      </c>
      <c r="M364" s="342">
        <f t="shared" si="113"/>
        <v>1152.2527984626468</v>
      </c>
      <c r="N364" s="338">
        <f t="shared" si="114"/>
        <v>68.180638962286807</v>
      </c>
      <c r="O364" s="435">
        <v>41</v>
      </c>
      <c r="P364" s="425">
        <f t="shared" si="115"/>
        <v>4670.4653855392735</v>
      </c>
      <c r="Q364" s="79">
        <f t="shared" si="116"/>
        <v>4.1436000000000002</v>
      </c>
      <c r="R364" s="93">
        <f t="shared" si="123"/>
        <v>249.78</v>
      </c>
      <c r="S364" s="283">
        <v>23653</v>
      </c>
      <c r="T364" s="407">
        <f t="shared" si="108"/>
        <v>1136.3439827047803</v>
      </c>
      <c r="U364" s="387">
        <f t="shared" si="117"/>
        <v>384.0842661542157</v>
      </c>
      <c r="V364" s="338">
        <f t="shared" si="118"/>
        <v>22.726879654095605</v>
      </c>
      <c r="W364" s="435">
        <v>27</v>
      </c>
      <c r="X364" s="425">
        <f t="shared" si="119"/>
        <v>1570.1551285130918</v>
      </c>
      <c r="Y364" s="79">
        <f t="shared" si="120"/>
        <v>1.3812</v>
      </c>
    </row>
    <row r="365" spans="1:25" ht="15.75" customHeight="1" x14ac:dyDescent="0.2">
      <c r="A365" s="152">
        <v>346</v>
      </c>
      <c r="B365" s="76">
        <f t="shared" si="121"/>
        <v>62.47</v>
      </c>
      <c r="C365" s="283">
        <v>23653</v>
      </c>
      <c r="D365" s="411">
        <f t="shared" si="106"/>
        <v>4543.5569073155111</v>
      </c>
      <c r="E365" s="342">
        <f t="shared" si="109"/>
        <v>1535.7222346726426</v>
      </c>
      <c r="F365" s="338">
        <f t="shared" si="110"/>
        <v>90.87113814631023</v>
      </c>
      <c r="G365" s="407">
        <v>68</v>
      </c>
      <c r="H365" s="425">
        <f t="shared" si="111"/>
        <v>6238.1502801344641</v>
      </c>
      <c r="I365" s="79">
        <f t="shared" si="112"/>
        <v>5.5387000000000004</v>
      </c>
      <c r="J365" s="96">
        <f t="shared" si="122"/>
        <v>83.3</v>
      </c>
      <c r="K365" s="283">
        <v>23653</v>
      </c>
      <c r="L365" s="407">
        <f t="shared" si="107"/>
        <v>3407.3949579831933</v>
      </c>
      <c r="M365" s="342">
        <f t="shared" si="113"/>
        <v>1151.6994957983193</v>
      </c>
      <c r="N365" s="338">
        <f t="shared" si="114"/>
        <v>68.147899159663865</v>
      </c>
      <c r="O365" s="435">
        <v>41</v>
      </c>
      <c r="P365" s="425">
        <f t="shared" si="115"/>
        <v>4668.2423529411763</v>
      </c>
      <c r="Q365" s="79">
        <f t="shared" si="116"/>
        <v>4.1536999999999997</v>
      </c>
      <c r="R365" s="93">
        <f t="shared" si="123"/>
        <v>249.89</v>
      </c>
      <c r="S365" s="283">
        <v>23653</v>
      </c>
      <c r="T365" s="407">
        <f t="shared" si="108"/>
        <v>1135.8437712593541</v>
      </c>
      <c r="U365" s="387">
        <f t="shared" si="117"/>
        <v>383.91519468566162</v>
      </c>
      <c r="V365" s="338">
        <f t="shared" si="118"/>
        <v>22.71687542518708</v>
      </c>
      <c r="W365" s="435">
        <v>27</v>
      </c>
      <c r="X365" s="425">
        <f t="shared" si="119"/>
        <v>1569.4758413702027</v>
      </c>
      <c r="Y365" s="79">
        <f t="shared" si="120"/>
        <v>1.3846000000000001</v>
      </c>
    </row>
    <row r="366" spans="1:25" ht="15.75" customHeight="1" x14ac:dyDescent="0.2">
      <c r="A366" s="152">
        <v>347</v>
      </c>
      <c r="B366" s="76">
        <f t="shared" si="121"/>
        <v>62.5</v>
      </c>
      <c r="C366" s="283">
        <v>23653</v>
      </c>
      <c r="D366" s="411">
        <f t="shared" si="106"/>
        <v>4541.3760000000002</v>
      </c>
      <c r="E366" s="342">
        <f t="shared" si="109"/>
        <v>1534.9850879999999</v>
      </c>
      <c r="F366" s="338">
        <f t="shared" si="110"/>
        <v>90.827520000000007</v>
      </c>
      <c r="G366" s="407">
        <v>68</v>
      </c>
      <c r="H366" s="425">
        <f t="shared" si="111"/>
        <v>6235.1886079999995</v>
      </c>
      <c r="I366" s="79">
        <f t="shared" si="112"/>
        <v>5.5519999999999996</v>
      </c>
      <c r="J366" s="96">
        <f t="shared" si="122"/>
        <v>83.33</v>
      </c>
      <c r="K366" s="283">
        <v>23653</v>
      </c>
      <c r="L366" s="407">
        <f t="shared" si="107"/>
        <v>3406.1682467298697</v>
      </c>
      <c r="M366" s="342">
        <f t="shared" si="113"/>
        <v>1151.2848673946958</v>
      </c>
      <c r="N366" s="338">
        <f t="shared" si="114"/>
        <v>68.12336493459739</v>
      </c>
      <c r="O366" s="435">
        <v>41</v>
      </c>
      <c r="P366" s="425">
        <f t="shared" si="115"/>
        <v>4666.5764790591629</v>
      </c>
      <c r="Q366" s="79">
        <f t="shared" si="116"/>
        <v>4.1642000000000001</v>
      </c>
      <c r="R366" s="93">
        <f t="shared" si="123"/>
        <v>249.99</v>
      </c>
      <c r="S366" s="283">
        <v>23653</v>
      </c>
      <c r="T366" s="407">
        <f t="shared" si="108"/>
        <v>1135.3894155766229</v>
      </c>
      <c r="U366" s="387">
        <f t="shared" si="117"/>
        <v>383.76162246489849</v>
      </c>
      <c r="V366" s="338">
        <f t="shared" si="118"/>
        <v>22.707788311532457</v>
      </c>
      <c r="W366" s="435">
        <v>27</v>
      </c>
      <c r="X366" s="425">
        <f t="shared" si="119"/>
        <v>1568.8588263530539</v>
      </c>
      <c r="Y366" s="79">
        <f t="shared" si="120"/>
        <v>1.3880999999999999</v>
      </c>
    </row>
    <row r="367" spans="1:25" ht="15.75" customHeight="1" x14ac:dyDescent="0.2">
      <c r="A367" s="152">
        <v>348</v>
      </c>
      <c r="B367" s="76">
        <f t="shared" si="121"/>
        <v>62.53</v>
      </c>
      <c r="C367" s="283">
        <v>23653</v>
      </c>
      <c r="D367" s="411">
        <f t="shared" si="106"/>
        <v>4539.1971853510313</v>
      </c>
      <c r="E367" s="342">
        <f t="shared" si="109"/>
        <v>1534.2486486486484</v>
      </c>
      <c r="F367" s="338">
        <f t="shared" si="110"/>
        <v>90.783943707020626</v>
      </c>
      <c r="G367" s="407">
        <v>68</v>
      </c>
      <c r="H367" s="425">
        <f t="shared" si="111"/>
        <v>6232.2297777067006</v>
      </c>
      <c r="I367" s="79">
        <f t="shared" si="112"/>
        <v>5.5652999999999997</v>
      </c>
      <c r="J367" s="96">
        <f t="shared" si="122"/>
        <v>83.37</v>
      </c>
      <c r="K367" s="283">
        <v>23653</v>
      </c>
      <c r="L367" s="407">
        <f t="shared" si="107"/>
        <v>3404.5340050377836</v>
      </c>
      <c r="M367" s="342">
        <f t="shared" si="113"/>
        <v>1150.7324937027706</v>
      </c>
      <c r="N367" s="338">
        <f t="shared" si="114"/>
        <v>68.090680100755677</v>
      </c>
      <c r="O367" s="435">
        <v>41</v>
      </c>
      <c r="P367" s="425">
        <f t="shared" si="115"/>
        <v>4664.3571788413101</v>
      </c>
      <c r="Q367" s="79">
        <f t="shared" si="116"/>
        <v>4.1741999999999999</v>
      </c>
      <c r="R367" s="93">
        <f t="shared" si="123"/>
        <v>250.1</v>
      </c>
      <c r="S367" s="283">
        <v>23653</v>
      </c>
      <c r="T367" s="407">
        <f t="shared" si="108"/>
        <v>1134.890043982407</v>
      </c>
      <c r="U367" s="387">
        <f t="shared" si="117"/>
        <v>383.59283486605352</v>
      </c>
      <c r="V367" s="338">
        <f t="shared" si="118"/>
        <v>22.697800879648138</v>
      </c>
      <c r="W367" s="435">
        <v>27</v>
      </c>
      <c r="X367" s="425">
        <f t="shared" si="119"/>
        <v>1568.1806797281088</v>
      </c>
      <c r="Y367" s="79">
        <f t="shared" si="120"/>
        <v>1.3914</v>
      </c>
    </row>
    <row r="368" spans="1:25" ht="15.75" customHeight="1" x14ac:dyDescent="0.2">
      <c r="A368" s="152">
        <v>349</v>
      </c>
      <c r="B368" s="76">
        <f t="shared" si="121"/>
        <v>62.55</v>
      </c>
      <c r="C368" s="283">
        <v>23653</v>
      </c>
      <c r="D368" s="411">
        <f t="shared" si="106"/>
        <v>4537.7458033573139</v>
      </c>
      <c r="E368" s="342">
        <f t="shared" si="109"/>
        <v>1533.7580815347719</v>
      </c>
      <c r="F368" s="338">
        <f t="shared" si="110"/>
        <v>90.754916067146283</v>
      </c>
      <c r="G368" s="407">
        <v>68</v>
      </c>
      <c r="H368" s="425">
        <f t="shared" si="111"/>
        <v>6230.2588009592318</v>
      </c>
      <c r="I368" s="79">
        <f t="shared" si="112"/>
        <v>5.5795000000000003</v>
      </c>
      <c r="J368" s="96">
        <f t="shared" si="122"/>
        <v>83.4</v>
      </c>
      <c r="K368" s="283">
        <v>23653</v>
      </c>
      <c r="L368" s="407">
        <f t="shared" si="107"/>
        <v>3403.3093525179856</v>
      </c>
      <c r="M368" s="342">
        <f t="shared" si="113"/>
        <v>1150.3185611510789</v>
      </c>
      <c r="N368" s="338">
        <f t="shared" si="114"/>
        <v>68.066187050359716</v>
      </c>
      <c r="O368" s="435">
        <v>41</v>
      </c>
      <c r="P368" s="425">
        <f t="shared" si="115"/>
        <v>4662.6941007194246</v>
      </c>
      <c r="Q368" s="79">
        <f t="shared" si="116"/>
        <v>4.1847000000000003</v>
      </c>
      <c r="R368" s="93">
        <f t="shared" si="123"/>
        <v>250.21</v>
      </c>
      <c r="S368" s="283">
        <v>23653</v>
      </c>
      <c r="T368" s="407">
        <f t="shared" si="108"/>
        <v>1134.3911114663683</v>
      </c>
      <c r="U368" s="387">
        <f t="shared" si="117"/>
        <v>383.42419567563246</v>
      </c>
      <c r="V368" s="338">
        <f t="shared" si="118"/>
        <v>22.687822229327367</v>
      </c>
      <c r="W368" s="435">
        <v>27</v>
      </c>
      <c r="X368" s="425">
        <f t="shared" si="119"/>
        <v>1567.5031293713282</v>
      </c>
      <c r="Y368" s="79">
        <f t="shared" si="120"/>
        <v>1.3948</v>
      </c>
    </row>
    <row r="369" spans="1:25" ht="15.75" customHeight="1" x14ac:dyDescent="0.2">
      <c r="A369" s="109">
        <v>350</v>
      </c>
      <c r="B369" s="76">
        <f t="shared" si="121"/>
        <v>62.58</v>
      </c>
      <c r="C369" s="283">
        <v>23653</v>
      </c>
      <c r="D369" s="411">
        <f t="shared" si="106"/>
        <v>4535.5704697986585</v>
      </c>
      <c r="E369" s="342">
        <f t="shared" si="109"/>
        <v>1533.0228187919465</v>
      </c>
      <c r="F369" s="338">
        <f t="shared" si="110"/>
        <v>90.711409395973178</v>
      </c>
      <c r="G369" s="407">
        <v>68</v>
      </c>
      <c r="H369" s="425">
        <f t="shared" si="111"/>
        <v>6227.3046979865785</v>
      </c>
      <c r="I369" s="79">
        <f t="shared" si="112"/>
        <v>5.5928000000000004</v>
      </c>
      <c r="J369" s="96">
        <f t="shared" si="122"/>
        <v>83.44</v>
      </c>
      <c r="K369" s="283">
        <v>23653</v>
      </c>
      <c r="L369" s="407">
        <f t="shared" si="107"/>
        <v>3401.6778523489929</v>
      </c>
      <c r="M369" s="342">
        <f t="shared" si="113"/>
        <v>1149.7671140939594</v>
      </c>
      <c r="N369" s="338">
        <f t="shared" si="114"/>
        <v>68.033557046979865</v>
      </c>
      <c r="O369" s="435">
        <v>41</v>
      </c>
      <c r="P369" s="425">
        <f t="shared" si="115"/>
        <v>4660.4785234899318</v>
      </c>
      <c r="Q369" s="79">
        <f t="shared" si="116"/>
        <v>4.1946000000000003</v>
      </c>
      <c r="R369" s="93">
        <f t="shared" si="123"/>
        <v>250.32</v>
      </c>
      <c r="S369" s="283">
        <v>23653</v>
      </c>
      <c r="T369" s="407">
        <f t="shared" si="108"/>
        <v>1133.8926174496646</v>
      </c>
      <c r="U369" s="387">
        <f t="shared" si="117"/>
        <v>383.25570469798663</v>
      </c>
      <c r="V369" s="338">
        <f t="shared" si="118"/>
        <v>22.677852348993294</v>
      </c>
      <c r="W369" s="435">
        <v>27</v>
      </c>
      <c r="X369" s="425">
        <f t="shared" si="119"/>
        <v>1566.8261744966446</v>
      </c>
      <c r="Y369" s="79">
        <f t="shared" si="120"/>
        <v>1.3982000000000001</v>
      </c>
    </row>
    <row r="370" spans="1:25" ht="15.75" customHeight="1" x14ac:dyDescent="0.2">
      <c r="A370" s="152">
        <v>351</v>
      </c>
      <c r="B370" s="76">
        <f t="shared" si="121"/>
        <v>62.61</v>
      </c>
      <c r="C370" s="283">
        <v>23653</v>
      </c>
      <c r="D370" s="411">
        <f t="shared" si="106"/>
        <v>4533.397220891231</v>
      </c>
      <c r="E370" s="342">
        <f t="shared" si="109"/>
        <v>1532.2882606612359</v>
      </c>
      <c r="F370" s="338">
        <f t="shared" si="110"/>
        <v>90.667944417824614</v>
      </c>
      <c r="G370" s="407">
        <v>68</v>
      </c>
      <c r="H370" s="425">
        <f t="shared" si="111"/>
        <v>6224.353425970291</v>
      </c>
      <c r="I370" s="79">
        <f t="shared" si="112"/>
        <v>5.6060999999999996</v>
      </c>
      <c r="J370" s="96">
        <f t="shared" si="122"/>
        <v>83.47</v>
      </c>
      <c r="K370" s="283">
        <v>23653</v>
      </c>
      <c r="L370" s="407">
        <f t="shared" si="107"/>
        <v>3400.4552533844499</v>
      </c>
      <c r="M370" s="342">
        <f t="shared" si="113"/>
        <v>1149.3538756439439</v>
      </c>
      <c r="N370" s="338">
        <f t="shared" si="114"/>
        <v>68.009105067688992</v>
      </c>
      <c r="O370" s="435">
        <v>41</v>
      </c>
      <c r="P370" s="425">
        <f t="shared" si="115"/>
        <v>4658.818234096083</v>
      </c>
      <c r="Q370" s="79">
        <f t="shared" si="116"/>
        <v>4.2050999999999998</v>
      </c>
      <c r="R370" s="93">
        <f t="shared" si="123"/>
        <v>250.42</v>
      </c>
      <c r="S370" s="283">
        <v>23653</v>
      </c>
      <c r="T370" s="407">
        <f t="shared" si="108"/>
        <v>1133.4398211005509</v>
      </c>
      <c r="U370" s="387">
        <f t="shared" si="117"/>
        <v>383.10265953198621</v>
      </c>
      <c r="V370" s="338">
        <f t="shared" si="118"/>
        <v>22.66879642201102</v>
      </c>
      <c r="W370" s="435">
        <v>27</v>
      </c>
      <c r="X370" s="425">
        <f t="shared" si="119"/>
        <v>1566.2112770545482</v>
      </c>
      <c r="Y370" s="79">
        <f t="shared" si="120"/>
        <v>1.4016</v>
      </c>
    </row>
    <row r="371" spans="1:25" ht="15.75" customHeight="1" x14ac:dyDescent="0.2">
      <c r="A371" s="152">
        <v>352</v>
      </c>
      <c r="B371" s="76">
        <f t="shared" si="121"/>
        <v>62.63</v>
      </c>
      <c r="C371" s="283">
        <v>23653</v>
      </c>
      <c r="D371" s="411">
        <f t="shared" si="106"/>
        <v>4531.9495449465103</v>
      </c>
      <c r="E371" s="342">
        <f t="shared" si="109"/>
        <v>1531.7989461919203</v>
      </c>
      <c r="F371" s="338">
        <f t="shared" si="110"/>
        <v>90.638990898930203</v>
      </c>
      <c r="G371" s="407">
        <v>68</v>
      </c>
      <c r="H371" s="425">
        <f t="shared" si="111"/>
        <v>6222.3874820373612</v>
      </c>
      <c r="I371" s="79">
        <f t="shared" si="112"/>
        <v>5.6203000000000003</v>
      </c>
      <c r="J371" s="96">
        <f t="shared" si="122"/>
        <v>83.51</v>
      </c>
      <c r="K371" s="283">
        <v>23653</v>
      </c>
      <c r="L371" s="407">
        <f t="shared" si="107"/>
        <v>3398.8264878457667</v>
      </c>
      <c r="M371" s="342">
        <f t="shared" si="113"/>
        <v>1148.8033528918691</v>
      </c>
      <c r="N371" s="338">
        <f t="shared" si="114"/>
        <v>67.97652975691534</v>
      </c>
      <c r="O371" s="435">
        <v>41</v>
      </c>
      <c r="P371" s="425">
        <f t="shared" si="115"/>
        <v>4656.6063704945518</v>
      </c>
      <c r="Q371" s="79">
        <f t="shared" si="116"/>
        <v>4.2150999999999996</v>
      </c>
      <c r="R371" s="93">
        <f t="shared" si="123"/>
        <v>250.53</v>
      </c>
      <c r="S371" s="283">
        <v>23653</v>
      </c>
      <c r="T371" s="407">
        <f t="shared" si="108"/>
        <v>1132.9421626152557</v>
      </c>
      <c r="U371" s="387">
        <f t="shared" si="117"/>
        <v>382.93445096395641</v>
      </c>
      <c r="V371" s="338">
        <f t="shared" si="118"/>
        <v>22.658843252305115</v>
      </c>
      <c r="W371" s="435">
        <v>27</v>
      </c>
      <c r="X371" s="425">
        <f t="shared" si="119"/>
        <v>1565.5354568315172</v>
      </c>
      <c r="Y371" s="79">
        <f t="shared" si="120"/>
        <v>1.405</v>
      </c>
    </row>
    <row r="372" spans="1:25" ht="15.75" customHeight="1" x14ac:dyDescent="0.2">
      <c r="A372" s="152">
        <v>353</v>
      </c>
      <c r="B372" s="76">
        <f t="shared" si="121"/>
        <v>62.66</v>
      </c>
      <c r="C372" s="283">
        <v>23653</v>
      </c>
      <c r="D372" s="411">
        <f t="shared" si="106"/>
        <v>4529.7797638046604</v>
      </c>
      <c r="E372" s="342">
        <f t="shared" si="109"/>
        <v>1531.0655601659751</v>
      </c>
      <c r="F372" s="338">
        <f t="shared" si="110"/>
        <v>90.595595276093206</v>
      </c>
      <c r="G372" s="407">
        <v>68</v>
      </c>
      <c r="H372" s="425">
        <f t="shared" si="111"/>
        <v>6219.4409192467292</v>
      </c>
      <c r="I372" s="79">
        <f t="shared" si="112"/>
        <v>5.6336000000000004</v>
      </c>
      <c r="J372" s="96">
        <f t="shared" si="122"/>
        <v>83.54</v>
      </c>
      <c r="K372" s="283">
        <v>23653</v>
      </c>
      <c r="L372" s="407">
        <f t="shared" si="107"/>
        <v>3397.6059372755562</v>
      </c>
      <c r="M372" s="342">
        <f t="shared" si="113"/>
        <v>1148.3908067991379</v>
      </c>
      <c r="N372" s="338">
        <f t="shared" si="114"/>
        <v>67.952118745511129</v>
      </c>
      <c r="O372" s="435">
        <v>41</v>
      </c>
      <c r="P372" s="425">
        <f t="shared" si="115"/>
        <v>4654.9488628202052</v>
      </c>
      <c r="Q372" s="79">
        <f t="shared" si="116"/>
        <v>4.2255000000000003</v>
      </c>
      <c r="R372" s="93">
        <f t="shared" si="123"/>
        <v>250.63</v>
      </c>
      <c r="S372" s="283">
        <v>23653</v>
      </c>
      <c r="T372" s="407">
        <f t="shared" si="108"/>
        <v>1132.4901248852891</v>
      </c>
      <c r="U372" s="387">
        <f t="shared" si="117"/>
        <v>382.78166221122768</v>
      </c>
      <c r="V372" s="338">
        <f t="shared" si="118"/>
        <v>22.649802497705782</v>
      </c>
      <c r="W372" s="435">
        <v>27</v>
      </c>
      <c r="X372" s="425">
        <f t="shared" si="119"/>
        <v>1564.9215895942227</v>
      </c>
      <c r="Y372" s="79">
        <f t="shared" si="120"/>
        <v>1.4085000000000001</v>
      </c>
    </row>
    <row r="373" spans="1:25" ht="15.75" customHeight="1" x14ac:dyDescent="0.2">
      <c r="A373" s="152">
        <v>354</v>
      </c>
      <c r="B373" s="76">
        <f t="shared" si="121"/>
        <v>62.68</v>
      </c>
      <c r="C373" s="283">
        <v>23653</v>
      </c>
      <c r="D373" s="411">
        <f t="shared" si="106"/>
        <v>4528.3343969368216</v>
      </c>
      <c r="E373" s="342">
        <f t="shared" si="109"/>
        <v>1530.5770261646455</v>
      </c>
      <c r="F373" s="338">
        <f t="shared" si="110"/>
        <v>90.566687938736436</v>
      </c>
      <c r="G373" s="407">
        <v>68</v>
      </c>
      <c r="H373" s="425">
        <f t="shared" si="111"/>
        <v>6217.4781110402037</v>
      </c>
      <c r="I373" s="79">
        <f t="shared" si="112"/>
        <v>5.6477000000000004</v>
      </c>
      <c r="J373" s="96">
        <f t="shared" si="122"/>
        <v>83.58</v>
      </c>
      <c r="K373" s="283">
        <v>23653</v>
      </c>
      <c r="L373" s="407">
        <f t="shared" si="107"/>
        <v>3395.9798994974872</v>
      </c>
      <c r="M373" s="342">
        <f t="shared" si="113"/>
        <v>1147.8412060301505</v>
      </c>
      <c r="N373" s="338">
        <f t="shared" si="114"/>
        <v>67.91959798994975</v>
      </c>
      <c r="O373" s="435">
        <v>41</v>
      </c>
      <c r="P373" s="425">
        <f t="shared" si="115"/>
        <v>4652.7407035175875</v>
      </c>
      <c r="Q373" s="79">
        <f t="shared" si="116"/>
        <v>4.2355</v>
      </c>
      <c r="R373" s="93">
        <f t="shared" si="123"/>
        <v>250.74</v>
      </c>
      <c r="S373" s="283">
        <v>23653</v>
      </c>
      <c r="T373" s="407">
        <f t="shared" si="108"/>
        <v>1131.9932998324957</v>
      </c>
      <c r="U373" s="387">
        <f t="shared" si="117"/>
        <v>382.6137353433835</v>
      </c>
      <c r="V373" s="338">
        <f t="shared" si="118"/>
        <v>22.639865996649913</v>
      </c>
      <c r="W373" s="435">
        <v>27</v>
      </c>
      <c r="X373" s="425">
        <f t="shared" si="119"/>
        <v>1564.2469011725291</v>
      </c>
      <c r="Y373" s="79">
        <f t="shared" si="120"/>
        <v>1.4117999999999999</v>
      </c>
    </row>
    <row r="374" spans="1:25" ht="15.75" customHeight="1" x14ac:dyDescent="0.2">
      <c r="A374" s="152">
        <v>355</v>
      </c>
      <c r="B374" s="76">
        <f t="shared" si="121"/>
        <v>62.71</v>
      </c>
      <c r="C374" s="283">
        <v>23653</v>
      </c>
      <c r="D374" s="411">
        <f t="shared" si="106"/>
        <v>4526.1680752671027</v>
      </c>
      <c r="E374" s="342">
        <f t="shared" si="109"/>
        <v>1529.8448094402806</v>
      </c>
      <c r="F374" s="338">
        <f t="shared" si="110"/>
        <v>90.523361505342052</v>
      </c>
      <c r="G374" s="407">
        <v>68</v>
      </c>
      <c r="H374" s="425">
        <f t="shared" si="111"/>
        <v>6214.536246212725</v>
      </c>
      <c r="I374" s="79">
        <f t="shared" si="112"/>
        <v>5.6609999999999996</v>
      </c>
      <c r="J374" s="96">
        <f t="shared" si="122"/>
        <v>83.61</v>
      </c>
      <c r="K374" s="283">
        <v>23653</v>
      </c>
      <c r="L374" s="407">
        <f t="shared" si="107"/>
        <v>3394.7613921779694</v>
      </c>
      <c r="M374" s="342">
        <f t="shared" si="113"/>
        <v>1147.4293505561536</v>
      </c>
      <c r="N374" s="338">
        <f t="shared" si="114"/>
        <v>67.895227843559383</v>
      </c>
      <c r="O374" s="435">
        <v>41</v>
      </c>
      <c r="P374" s="425">
        <f t="shared" si="115"/>
        <v>4651.085970577682</v>
      </c>
      <c r="Q374" s="79">
        <f t="shared" si="116"/>
        <v>4.2458999999999998</v>
      </c>
      <c r="R374" s="93">
        <f t="shared" si="123"/>
        <v>250.84</v>
      </c>
      <c r="S374" s="283">
        <v>23653</v>
      </c>
      <c r="T374" s="407">
        <f t="shared" si="108"/>
        <v>1131.5420188167757</v>
      </c>
      <c r="U374" s="387">
        <f t="shared" si="117"/>
        <v>382.46120236007016</v>
      </c>
      <c r="V374" s="338">
        <f t="shared" si="118"/>
        <v>22.630840376335513</v>
      </c>
      <c r="W374" s="435">
        <v>27</v>
      </c>
      <c r="X374" s="425">
        <f t="shared" si="119"/>
        <v>1563.6340615531813</v>
      </c>
      <c r="Y374" s="79">
        <f t="shared" si="120"/>
        <v>1.4152</v>
      </c>
    </row>
    <row r="375" spans="1:25" ht="15.75" customHeight="1" x14ac:dyDescent="0.2">
      <c r="A375" s="152">
        <v>356</v>
      </c>
      <c r="B375" s="76">
        <f t="shared" si="121"/>
        <v>62.74</v>
      </c>
      <c r="C375" s="283">
        <v>23653</v>
      </c>
      <c r="D375" s="411">
        <f t="shared" si="106"/>
        <v>4524.0038253108069</v>
      </c>
      <c r="E375" s="342">
        <f t="shared" si="109"/>
        <v>1529.1132929550527</v>
      </c>
      <c r="F375" s="338">
        <f t="shared" si="110"/>
        <v>90.480076506216136</v>
      </c>
      <c r="G375" s="407">
        <v>68</v>
      </c>
      <c r="H375" s="425">
        <f t="shared" si="111"/>
        <v>6211.5971947720764</v>
      </c>
      <c r="I375" s="79">
        <f t="shared" si="112"/>
        <v>5.6741999999999999</v>
      </c>
      <c r="J375" s="96">
        <f t="shared" si="122"/>
        <v>83.65</v>
      </c>
      <c r="K375" s="283">
        <v>23653</v>
      </c>
      <c r="L375" s="407">
        <f t="shared" si="107"/>
        <v>3393.1380753138073</v>
      </c>
      <c r="M375" s="342">
        <f t="shared" si="113"/>
        <v>1146.8806694560667</v>
      </c>
      <c r="N375" s="338">
        <f t="shared" si="114"/>
        <v>67.862761506276144</v>
      </c>
      <c r="O375" s="435">
        <v>41</v>
      </c>
      <c r="P375" s="425">
        <f t="shared" si="115"/>
        <v>4648.8815062761496</v>
      </c>
      <c r="Q375" s="79">
        <f t="shared" si="116"/>
        <v>4.2557999999999998</v>
      </c>
      <c r="R375" s="93">
        <f t="shared" si="123"/>
        <v>250.95</v>
      </c>
      <c r="S375" s="283">
        <v>23653</v>
      </c>
      <c r="T375" s="407">
        <f t="shared" si="108"/>
        <v>1131.0460251046024</v>
      </c>
      <c r="U375" s="387">
        <f t="shared" si="117"/>
        <v>382.29355648535557</v>
      </c>
      <c r="V375" s="338">
        <f t="shared" si="118"/>
        <v>22.620920502092048</v>
      </c>
      <c r="W375" s="435">
        <v>27</v>
      </c>
      <c r="X375" s="425">
        <f t="shared" si="119"/>
        <v>1562.9605020920501</v>
      </c>
      <c r="Y375" s="79">
        <f t="shared" si="120"/>
        <v>1.4186000000000001</v>
      </c>
    </row>
    <row r="376" spans="1:25" ht="15.75" customHeight="1" x14ac:dyDescent="0.2">
      <c r="A376" s="152">
        <v>357</v>
      </c>
      <c r="B376" s="76">
        <f t="shared" si="121"/>
        <v>62.76</v>
      </c>
      <c r="C376" s="283">
        <v>23653</v>
      </c>
      <c r="D376" s="411">
        <f t="shared" si="106"/>
        <v>4522.5621414913967</v>
      </c>
      <c r="E376" s="342">
        <f t="shared" si="109"/>
        <v>1528.6260038240919</v>
      </c>
      <c r="F376" s="338">
        <f t="shared" si="110"/>
        <v>90.451242829827933</v>
      </c>
      <c r="G376" s="407">
        <v>68</v>
      </c>
      <c r="H376" s="425">
        <f t="shared" si="111"/>
        <v>6209.6393881453159</v>
      </c>
      <c r="I376" s="79">
        <f t="shared" si="112"/>
        <v>5.6882999999999999</v>
      </c>
      <c r="J376" s="96">
        <f t="shared" si="122"/>
        <v>83.68</v>
      </c>
      <c r="K376" s="283">
        <v>23653</v>
      </c>
      <c r="L376" s="407">
        <f t="shared" si="107"/>
        <v>3391.9216061185471</v>
      </c>
      <c r="M376" s="342">
        <f t="shared" si="113"/>
        <v>1146.4695028680687</v>
      </c>
      <c r="N376" s="338">
        <f t="shared" si="114"/>
        <v>67.838432122370946</v>
      </c>
      <c r="O376" s="435">
        <v>41</v>
      </c>
      <c r="P376" s="425">
        <f t="shared" si="115"/>
        <v>4647.2295411089872</v>
      </c>
      <c r="Q376" s="79">
        <f t="shared" si="116"/>
        <v>4.2663000000000002</v>
      </c>
      <c r="R376" s="93">
        <f t="shared" si="123"/>
        <v>251.05</v>
      </c>
      <c r="S376" s="283">
        <v>23653</v>
      </c>
      <c r="T376" s="407">
        <f t="shared" si="108"/>
        <v>1130.5954989046008</v>
      </c>
      <c r="U376" s="387">
        <f t="shared" si="117"/>
        <v>382.14127862975505</v>
      </c>
      <c r="V376" s="338">
        <f t="shared" si="118"/>
        <v>22.611909978092019</v>
      </c>
      <c r="W376" s="435">
        <v>27</v>
      </c>
      <c r="X376" s="425">
        <f t="shared" si="119"/>
        <v>1562.3486875124479</v>
      </c>
      <c r="Y376" s="79">
        <f t="shared" si="120"/>
        <v>1.4219999999999999</v>
      </c>
    </row>
    <row r="377" spans="1:25" ht="15.75" customHeight="1" x14ac:dyDescent="0.2">
      <c r="A377" s="152">
        <v>358</v>
      </c>
      <c r="B377" s="76">
        <f t="shared" si="121"/>
        <v>62.79</v>
      </c>
      <c r="C377" s="283">
        <v>23653</v>
      </c>
      <c r="D377" s="411">
        <f t="shared" si="106"/>
        <v>4520.4013377926422</v>
      </c>
      <c r="E377" s="342">
        <f t="shared" si="109"/>
        <v>1527.8956521739128</v>
      </c>
      <c r="F377" s="338">
        <f t="shared" si="110"/>
        <v>90.408026755852845</v>
      </c>
      <c r="G377" s="407">
        <v>68</v>
      </c>
      <c r="H377" s="425">
        <f t="shared" si="111"/>
        <v>6206.7050167224079</v>
      </c>
      <c r="I377" s="79">
        <f t="shared" si="112"/>
        <v>5.7015000000000002</v>
      </c>
      <c r="J377" s="96">
        <f t="shared" si="122"/>
        <v>83.72</v>
      </c>
      <c r="K377" s="283">
        <v>23653</v>
      </c>
      <c r="L377" s="407">
        <f t="shared" si="107"/>
        <v>3390.3010033444816</v>
      </c>
      <c r="M377" s="342">
        <f t="shared" si="113"/>
        <v>1145.9217391304346</v>
      </c>
      <c r="N377" s="338">
        <f t="shared" si="114"/>
        <v>67.80602006688963</v>
      </c>
      <c r="O377" s="435">
        <v>41</v>
      </c>
      <c r="P377" s="425">
        <f t="shared" si="115"/>
        <v>4645.0287625418059</v>
      </c>
      <c r="Q377" s="79">
        <f t="shared" si="116"/>
        <v>4.2762000000000002</v>
      </c>
      <c r="R377" s="93">
        <f t="shared" si="123"/>
        <v>251.16</v>
      </c>
      <c r="S377" s="283">
        <v>23653</v>
      </c>
      <c r="T377" s="407">
        <f t="shared" si="108"/>
        <v>1130.1003344481605</v>
      </c>
      <c r="U377" s="387">
        <f t="shared" si="117"/>
        <v>381.97391304347821</v>
      </c>
      <c r="V377" s="338">
        <f t="shared" si="118"/>
        <v>22.602006688963211</v>
      </c>
      <c r="W377" s="435">
        <v>27</v>
      </c>
      <c r="X377" s="425">
        <f t="shared" si="119"/>
        <v>1561.676254180602</v>
      </c>
      <c r="Y377" s="79">
        <f t="shared" si="120"/>
        <v>1.4254</v>
      </c>
    </row>
    <row r="378" spans="1:25" ht="15.75" customHeight="1" x14ac:dyDescent="0.2">
      <c r="A378" s="152">
        <v>359</v>
      </c>
      <c r="B378" s="76">
        <f t="shared" si="121"/>
        <v>62.81</v>
      </c>
      <c r="C378" s="283">
        <v>23653</v>
      </c>
      <c r="D378" s="411">
        <f t="shared" si="106"/>
        <v>4518.9619487342779</v>
      </c>
      <c r="E378" s="342">
        <f t="shared" si="109"/>
        <v>1527.4091386721857</v>
      </c>
      <c r="F378" s="338">
        <f t="shared" si="110"/>
        <v>90.379238974685563</v>
      </c>
      <c r="G378" s="407">
        <v>68</v>
      </c>
      <c r="H378" s="425">
        <f t="shared" si="111"/>
        <v>6204.7503263811495</v>
      </c>
      <c r="I378" s="79">
        <f t="shared" si="112"/>
        <v>5.7157</v>
      </c>
      <c r="J378" s="96">
        <f t="shared" si="122"/>
        <v>83.75</v>
      </c>
      <c r="K378" s="283">
        <v>23653</v>
      </c>
      <c r="L378" s="407">
        <f t="shared" si="107"/>
        <v>3389.0865671641795</v>
      </c>
      <c r="M378" s="342">
        <f t="shared" si="113"/>
        <v>1145.5112597014925</v>
      </c>
      <c r="N378" s="338">
        <f t="shared" si="114"/>
        <v>67.781731343283596</v>
      </c>
      <c r="O378" s="435">
        <v>41</v>
      </c>
      <c r="P378" s="425">
        <f t="shared" si="115"/>
        <v>4643.3795582089551</v>
      </c>
      <c r="Q378" s="79">
        <f t="shared" si="116"/>
        <v>4.2866</v>
      </c>
      <c r="R378" s="93">
        <f t="shared" si="123"/>
        <v>251.26</v>
      </c>
      <c r="S378" s="283">
        <v>23653</v>
      </c>
      <c r="T378" s="407">
        <f t="shared" si="108"/>
        <v>1129.6505611716948</v>
      </c>
      <c r="U378" s="387">
        <f t="shared" si="117"/>
        <v>381.82188967603281</v>
      </c>
      <c r="V378" s="338">
        <f t="shared" si="118"/>
        <v>22.593011223433898</v>
      </c>
      <c r="W378" s="435">
        <v>27</v>
      </c>
      <c r="X378" s="425">
        <f t="shared" si="119"/>
        <v>1561.0654620711614</v>
      </c>
      <c r="Y378" s="79">
        <f t="shared" si="120"/>
        <v>1.4288000000000001</v>
      </c>
    </row>
    <row r="379" spans="1:25" ht="15.75" customHeight="1" x14ac:dyDescent="0.2">
      <c r="A379" s="109">
        <v>360</v>
      </c>
      <c r="B379" s="76">
        <f t="shared" si="121"/>
        <v>62.84</v>
      </c>
      <c r="C379" s="283">
        <v>23653</v>
      </c>
      <c r="D379" s="411">
        <f t="shared" si="106"/>
        <v>4516.8045830681094</v>
      </c>
      <c r="E379" s="342">
        <f t="shared" si="109"/>
        <v>1526.6799490770209</v>
      </c>
      <c r="F379" s="338">
        <f t="shared" si="110"/>
        <v>90.33609166136219</v>
      </c>
      <c r="G379" s="407">
        <v>68</v>
      </c>
      <c r="H379" s="425">
        <f t="shared" si="111"/>
        <v>6201.8206238064922</v>
      </c>
      <c r="I379" s="79">
        <f t="shared" si="112"/>
        <v>5.7287999999999997</v>
      </c>
      <c r="J379" s="96">
        <f t="shared" si="122"/>
        <v>83.79</v>
      </c>
      <c r="K379" s="283">
        <v>23653</v>
      </c>
      <c r="L379" s="407">
        <f t="shared" si="107"/>
        <v>3387.468671679198</v>
      </c>
      <c r="M379" s="342">
        <f t="shared" si="113"/>
        <v>1144.9644110275688</v>
      </c>
      <c r="N379" s="338">
        <f t="shared" si="114"/>
        <v>67.749373433583955</v>
      </c>
      <c r="O379" s="435">
        <v>41</v>
      </c>
      <c r="P379" s="425">
        <f t="shared" si="115"/>
        <v>4641.182456140351</v>
      </c>
      <c r="Q379" s="79">
        <f t="shared" si="116"/>
        <v>4.2965</v>
      </c>
      <c r="R379" s="93">
        <f t="shared" si="123"/>
        <v>251.36</v>
      </c>
      <c r="S379" s="283">
        <v>23653</v>
      </c>
      <c r="T379" s="407">
        <f t="shared" si="108"/>
        <v>1129.2011457670274</v>
      </c>
      <c r="U379" s="387">
        <f t="shared" si="117"/>
        <v>381.66998726925522</v>
      </c>
      <c r="V379" s="338">
        <f t="shared" si="118"/>
        <v>22.584022915340547</v>
      </c>
      <c r="W379" s="435">
        <v>27</v>
      </c>
      <c r="X379" s="425">
        <f t="shared" si="119"/>
        <v>1560.4551559516231</v>
      </c>
      <c r="Y379" s="79">
        <f t="shared" si="120"/>
        <v>1.4321999999999999</v>
      </c>
    </row>
    <row r="380" spans="1:25" ht="15.75" customHeight="1" x14ac:dyDescent="0.2">
      <c r="A380" s="152">
        <v>361</v>
      </c>
      <c r="B380" s="76">
        <f t="shared" si="121"/>
        <v>62.87</v>
      </c>
      <c r="C380" s="283">
        <v>23653</v>
      </c>
      <c r="D380" s="411">
        <f t="shared" si="106"/>
        <v>4514.6492762843973</v>
      </c>
      <c r="E380" s="342">
        <f t="shared" si="109"/>
        <v>1525.9514553841261</v>
      </c>
      <c r="F380" s="338">
        <f t="shared" si="110"/>
        <v>90.292985525687953</v>
      </c>
      <c r="G380" s="407">
        <v>68</v>
      </c>
      <c r="H380" s="425">
        <f t="shared" si="111"/>
        <v>6198.8937171942116</v>
      </c>
      <c r="I380" s="79">
        <f t="shared" si="112"/>
        <v>5.742</v>
      </c>
      <c r="J380" s="96">
        <f t="shared" si="122"/>
        <v>83.82</v>
      </c>
      <c r="K380" s="283">
        <v>23653</v>
      </c>
      <c r="L380" s="407">
        <f t="shared" si="107"/>
        <v>3386.2562634216179</v>
      </c>
      <c r="M380" s="342">
        <f t="shared" si="113"/>
        <v>1144.5546170365067</v>
      </c>
      <c r="N380" s="338">
        <f t="shared" si="114"/>
        <v>67.725125268432365</v>
      </c>
      <c r="O380" s="435">
        <v>41</v>
      </c>
      <c r="P380" s="425">
        <f t="shared" si="115"/>
        <v>4639.5360057265571</v>
      </c>
      <c r="Q380" s="79">
        <f t="shared" si="116"/>
        <v>4.3068</v>
      </c>
      <c r="R380" s="93">
        <f t="shared" si="123"/>
        <v>251.47</v>
      </c>
      <c r="S380" s="283">
        <v>23653</v>
      </c>
      <c r="T380" s="407">
        <f t="shared" si="108"/>
        <v>1128.7072016542729</v>
      </c>
      <c r="U380" s="387">
        <f t="shared" si="117"/>
        <v>381.50303415914419</v>
      </c>
      <c r="V380" s="338">
        <f t="shared" si="118"/>
        <v>22.57414403308546</v>
      </c>
      <c r="W380" s="435">
        <v>27</v>
      </c>
      <c r="X380" s="425">
        <f t="shared" si="119"/>
        <v>1559.7843798465026</v>
      </c>
      <c r="Y380" s="79">
        <f t="shared" si="120"/>
        <v>1.4356</v>
      </c>
    </row>
    <row r="381" spans="1:25" ht="15.75" customHeight="1" x14ac:dyDescent="0.2">
      <c r="A381" s="152">
        <v>362</v>
      </c>
      <c r="B381" s="76">
        <f t="shared" si="121"/>
        <v>62.89</v>
      </c>
      <c r="C381" s="283">
        <v>23653</v>
      </c>
      <c r="D381" s="411">
        <f t="shared" si="106"/>
        <v>4513.2135474638253</v>
      </c>
      <c r="E381" s="342">
        <f t="shared" si="109"/>
        <v>1525.4661790427729</v>
      </c>
      <c r="F381" s="338">
        <f t="shared" si="110"/>
        <v>90.264270949276508</v>
      </c>
      <c r="G381" s="407">
        <v>68</v>
      </c>
      <c r="H381" s="425">
        <f t="shared" si="111"/>
        <v>6196.9439974558745</v>
      </c>
      <c r="I381" s="79">
        <f t="shared" si="112"/>
        <v>5.7561</v>
      </c>
      <c r="J381" s="96">
        <f t="shared" si="122"/>
        <v>83.86</v>
      </c>
      <c r="K381" s="283">
        <v>23653</v>
      </c>
      <c r="L381" s="407">
        <f t="shared" si="107"/>
        <v>3384.6410684474122</v>
      </c>
      <c r="M381" s="342">
        <f t="shared" si="113"/>
        <v>1144.0086811352253</v>
      </c>
      <c r="N381" s="338">
        <f t="shared" si="114"/>
        <v>67.692821368948245</v>
      </c>
      <c r="O381" s="435">
        <v>41</v>
      </c>
      <c r="P381" s="425">
        <f t="shared" si="115"/>
        <v>4637.342570951585</v>
      </c>
      <c r="Q381" s="79">
        <f t="shared" si="116"/>
        <v>4.3167</v>
      </c>
      <c r="R381" s="93">
        <f t="shared" si="123"/>
        <v>251.57</v>
      </c>
      <c r="S381" s="283">
        <v>23653</v>
      </c>
      <c r="T381" s="407">
        <f t="shared" si="108"/>
        <v>1128.2585363914616</v>
      </c>
      <c r="U381" s="387">
        <f t="shared" si="117"/>
        <v>381.35138530031395</v>
      </c>
      <c r="V381" s="338">
        <f t="shared" si="118"/>
        <v>22.565170727829233</v>
      </c>
      <c r="W381" s="435">
        <v>27</v>
      </c>
      <c r="X381" s="425">
        <f t="shared" si="119"/>
        <v>1559.1750924196047</v>
      </c>
      <c r="Y381" s="79">
        <f t="shared" si="120"/>
        <v>1.4390000000000001</v>
      </c>
    </row>
    <row r="382" spans="1:25" ht="15.75" customHeight="1" x14ac:dyDescent="0.2">
      <c r="A382" s="152">
        <v>363</v>
      </c>
      <c r="B382" s="76">
        <f t="shared" si="121"/>
        <v>62.92</v>
      </c>
      <c r="C382" s="283">
        <v>23653</v>
      </c>
      <c r="D382" s="411">
        <f t="shared" si="106"/>
        <v>4511.0616656071197</v>
      </c>
      <c r="E382" s="342">
        <f t="shared" si="109"/>
        <v>1524.7388429752064</v>
      </c>
      <c r="F382" s="338">
        <f t="shared" si="110"/>
        <v>90.221233312142402</v>
      </c>
      <c r="G382" s="407">
        <v>68</v>
      </c>
      <c r="H382" s="425">
        <f t="shared" si="111"/>
        <v>6194.0217418944685</v>
      </c>
      <c r="I382" s="79">
        <f t="shared" si="112"/>
        <v>5.7691999999999997</v>
      </c>
      <c r="J382" s="96">
        <f t="shared" si="122"/>
        <v>83.89</v>
      </c>
      <c r="K382" s="283">
        <v>23653</v>
      </c>
      <c r="L382" s="407">
        <f t="shared" si="107"/>
        <v>3383.4306830373112</v>
      </c>
      <c r="M382" s="342">
        <f t="shared" si="113"/>
        <v>1143.599570866611</v>
      </c>
      <c r="N382" s="338">
        <f t="shared" si="114"/>
        <v>67.668613660746217</v>
      </c>
      <c r="O382" s="435">
        <v>41</v>
      </c>
      <c r="P382" s="425">
        <f t="shared" si="115"/>
        <v>4635.698867564668</v>
      </c>
      <c r="Q382" s="79">
        <f t="shared" si="116"/>
        <v>4.3270999999999997</v>
      </c>
      <c r="R382" s="93">
        <f t="shared" si="123"/>
        <v>251.67</v>
      </c>
      <c r="S382" s="283">
        <v>23653</v>
      </c>
      <c r="T382" s="407">
        <f t="shared" si="108"/>
        <v>1127.8102276791037</v>
      </c>
      <c r="U382" s="387">
        <f t="shared" si="117"/>
        <v>381.19985695553703</v>
      </c>
      <c r="V382" s="338">
        <f t="shared" si="118"/>
        <v>22.556204553582074</v>
      </c>
      <c r="W382" s="435">
        <v>27</v>
      </c>
      <c r="X382" s="425">
        <f t="shared" si="119"/>
        <v>1558.566289188223</v>
      </c>
      <c r="Y382" s="79">
        <f t="shared" si="120"/>
        <v>1.4423999999999999</v>
      </c>
    </row>
    <row r="383" spans="1:25" ht="15.75" customHeight="1" x14ac:dyDescent="0.2">
      <c r="A383" s="152">
        <v>364</v>
      </c>
      <c r="B383" s="76">
        <f t="shared" si="121"/>
        <v>62.94</v>
      </c>
      <c r="C383" s="283">
        <v>23653</v>
      </c>
      <c r="D383" s="411">
        <f t="shared" si="106"/>
        <v>4509.6282173498566</v>
      </c>
      <c r="E383" s="342">
        <f t="shared" si="109"/>
        <v>1524.2543374642514</v>
      </c>
      <c r="F383" s="338">
        <f t="shared" si="110"/>
        <v>90.192564346997131</v>
      </c>
      <c r="G383" s="407">
        <v>68</v>
      </c>
      <c r="H383" s="425">
        <f t="shared" si="111"/>
        <v>6192.0751191611052</v>
      </c>
      <c r="I383" s="79">
        <f t="shared" si="112"/>
        <v>5.7832999999999997</v>
      </c>
      <c r="J383" s="96">
        <f t="shared" si="122"/>
        <v>83.92</v>
      </c>
      <c r="K383" s="283">
        <v>23653</v>
      </c>
      <c r="L383" s="407">
        <f t="shared" si="107"/>
        <v>3382.2211630123925</v>
      </c>
      <c r="M383" s="342">
        <f t="shared" si="113"/>
        <v>1143.1907530981885</v>
      </c>
      <c r="N383" s="338">
        <f t="shared" si="114"/>
        <v>67.644423260247848</v>
      </c>
      <c r="O383" s="435">
        <v>41</v>
      </c>
      <c r="P383" s="425">
        <f t="shared" si="115"/>
        <v>4634.0563393708289</v>
      </c>
      <c r="Q383" s="79">
        <f t="shared" si="116"/>
        <v>4.3375000000000004</v>
      </c>
      <c r="R383" s="93">
        <f t="shared" si="123"/>
        <v>251.77</v>
      </c>
      <c r="S383" s="283">
        <v>23653</v>
      </c>
      <c r="T383" s="407">
        <f t="shared" si="108"/>
        <v>1127.362275092346</v>
      </c>
      <c r="U383" s="387">
        <f t="shared" si="117"/>
        <v>381.04844898121291</v>
      </c>
      <c r="V383" s="338">
        <f t="shared" si="118"/>
        <v>22.54724550184692</v>
      </c>
      <c r="W383" s="435">
        <v>27</v>
      </c>
      <c r="X383" s="425">
        <f t="shared" si="119"/>
        <v>1557.9579695754057</v>
      </c>
      <c r="Y383" s="79">
        <f t="shared" si="120"/>
        <v>1.4458</v>
      </c>
    </row>
    <row r="384" spans="1:25" ht="15.75" customHeight="1" x14ac:dyDescent="0.2">
      <c r="A384" s="152">
        <v>365</v>
      </c>
      <c r="B384" s="76">
        <f t="shared" ref="B384:B415" si="124">ROUND(9.3*LN($A384)+8.1,2)</f>
        <v>62.97</v>
      </c>
      <c r="C384" s="283">
        <v>23653</v>
      </c>
      <c r="D384" s="411">
        <f t="shared" si="106"/>
        <v>4507.4797522629824</v>
      </c>
      <c r="E384" s="342">
        <f t="shared" si="109"/>
        <v>1523.5281562648879</v>
      </c>
      <c r="F384" s="338">
        <f t="shared" si="110"/>
        <v>90.149595045259645</v>
      </c>
      <c r="G384" s="407">
        <v>68</v>
      </c>
      <c r="H384" s="425">
        <f t="shared" si="111"/>
        <v>6189.1575035731303</v>
      </c>
      <c r="I384" s="79">
        <f t="shared" si="112"/>
        <v>5.7964000000000002</v>
      </c>
      <c r="J384" s="96">
        <f t="shared" ref="J384:J415" si="125">ROUND((9.3*LN($A384)+8.1)/0.75,2)</f>
        <v>83.96</v>
      </c>
      <c r="K384" s="283">
        <v>23653</v>
      </c>
      <c r="L384" s="407">
        <f t="shared" si="107"/>
        <v>3380.609814197237</v>
      </c>
      <c r="M384" s="342">
        <f t="shared" si="113"/>
        <v>1142.6461171986659</v>
      </c>
      <c r="N384" s="338">
        <f t="shared" si="114"/>
        <v>67.612196283944741</v>
      </c>
      <c r="O384" s="435">
        <v>41</v>
      </c>
      <c r="P384" s="425">
        <f t="shared" si="115"/>
        <v>4631.868127679847</v>
      </c>
      <c r="Q384" s="79">
        <f t="shared" si="116"/>
        <v>4.3472999999999997</v>
      </c>
      <c r="R384" s="93">
        <f t="shared" ref="R384:R415" si="126">ROUND((9.3*LN($A384)+8.1)/0.25,2)</f>
        <v>251.88</v>
      </c>
      <c r="S384" s="283">
        <v>23653</v>
      </c>
      <c r="T384" s="407">
        <f t="shared" si="108"/>
        <v>1126.8699380657456</v>
      </c>
      <c r="U384" s="387">
        <f t="shared" si="117"/>
        <v>380.88203906622198</v>
      </c>
      <c r="V384" s="338">
        <f t="shared" si="118"/>
        <v>22.537398761314911</v>
      </c>
      <c r="W384" s="435">
        <v>27</v>
      </c>
      <c r="X384" s="425">
        <f t="shared" si="119"/>
        <v>1557.2893758932826</v>
      </c>
      <c r="Y384" s="79">
        <f t="shared" si="120"/>
        <v>1.4491000000000001</v>
      </c>
    </row>
    <row r="385" spans="1:25" ht="15.75" customHeight="1" x14ac:dyDescent="0.2">
      <c r="A385" s="152">
        <v>366</v>
      </c>
      <c r="B385" s="76">
        <f t="shared" si="124"/>
        <v>62.99</v>
      </c>
      <c r="C385" s="283">
        <v>23653</v>
      </c>
      <c r="D385" s="411">
        <f t="shared" si="106"/>
        <v>4506.0485791395458</v>
      </c>
      <c r="E385" s="342">
        <f t="shared" si="109"/>
        <v>1523.0444197491663</v>
      </c>
      <c r="F385" s="338">
        <f t="shared" si="110"/>
        <v>90.120971582790915</v>
      </c>
      <c r="G385" s="407">
        <v>68</v>
      </c>
      <c r="H385" s="425">
        <f t="shared" si="111"/>
        <v>6187.2139704715028</v>
      </c>
      <c r="I385" s="79">
        <f t="shared" si="112"/>
        <v>5.8103999999999996</v>
      </c>
      <c r="J385" s="96">
        <f t="shared" si="125"/>
        <v>83.99</v>
      </c>
      <c r="K385" s="283">
        <v>23653</v>
      </c>
      <c r="L385" s="407">
        <f t="shared" si="107"/>
        <v>3379.4023097987856</v>
      </c>
      <c r="M385" s="342">
        <f t="shared" si="113"/>
        <v>1142.2379807119894</v>
      </c>
      <c r="N385" s="338">
        <f t="shared" si="114"/>
        <v>67.588046195975707</v>
      </c>
      <c r="O385" s="435">
        <v>41</v>
      </c>
      <c r="P385" s="425">
        <f t="shared" si="115"/>
        <v>4630.2283367067512</v>
      </c>
      <c r="Q385" s="79">
        <f t="shared" si="116"/>
        <v>4.3577000000000004</v>
      </c>
      <c r="R385" s="93">
        <f t="shared" si="126"/>
        <v>251.98</v>
      </c>
      <c r="S385" s="283">
        <v>23653</v>
      </c>
      <c r="T385" s="407">
        <f t="shared" si="108"/>
        <v>1126.4227319628542</v>
      </c>
      <c r="U385" s="387">
        <f t="shared" si="117"/>
        <v>380.73088340344469</v>
      </c>
      <c r="V385" s="338">
        <f t="shared" si="118"/>
        <v>22.528454639257085</v>
      </c>
      <c r="W385" s="435">
        <v>27</v>
      </c>
      <c r="X385" s="425">
        <f t="shared" si="119"/>
        <v>1556.6820700055559</v>
      </c>
      <c r="Y385" s="79">
        <f t="shared" si="120"/>
        <v>1.4524999999999999</v>
      </c>
    </row>
    <row r="386" spans="1:25" ht="15.75" customHeight="1" x14ac:dyDescent="0.2">
      <c r="A386" s="152">
        <v>367</v>
      </c>
      <c r="B386" s="76">
        <f t="shared" si="124"/>
        <v>63.02</v>
      </c>
      <c r="C386" s="283">
        <v>23653</v>
      </c>
      <c r="D386" s="411">
        <f t="shared" si="106"/>
        <v>4503.9035226912092</v>
      </c>
      <c r="E386" s="342">
        <f t="shared" si="109"/>
        <v>1522.3193906696285</v>
      </c>
      <c r="F386" s="338">
        <f t="shared" si="110"/>
        <v>90.078070453824182</v>
      </c>
      <c r="G386" s="407">
        <v>68</v>
      </c>
      <c r="H386" s="425">
        <f t="shared" si="111"/>
        <v>6184.3009838146618</v>
      </c>
      <c r="I386" s="79">
        <f t="shared" si="112"/>
        <v>5.8235000000000001</v>
      </c>
      <c r="J386" s="96">
        <f t="shared" si="125"/>
        <v>84.03</v>
      </c>
      <c r="K386" s="283">
        <v>23653</v>
      </c>
      <c r="L386" s="407">
        <f t="shared" si="107"/>
        <v>3377.7936451267406</v>
      </c>
      <c r="M386" s="342">
        <f t="shared" si="113"/>
        <v>1141.6942520528382</v>
      </c>
      <c r="N386" s="338">
        <f t="shared" si="114"/>
        <v>67.555872902534816</v>
      </c>
      <c r="O386" s="435">
        <v>41</v>
      </c>
      <c r="P386" s="425">
        <f t="shared" si="115"/>
        <v>4628.043770082114</v>
      </c>
      <c r="Q386" s="79">
        <f t="shared" si="116"/>
        <v>4.3674999999999997</v>
      </c>
      <c r="R386" s="93">
        <f t="shared" si="126"/>
        <v>252.08</v>
      </c>
      <c r="S386" s="283">
        <v>23653</v>
      </c>
      <c r="T386" s="407">
        <f t="shared" si="108"/>
        <v>1125.9758806728023</v>
      </c>
      <c r="U386" s="387">
        <f t="shared" si="117"/>
        <v>380.57984766740714</v>
      </c>
      <c r="V386" s="338">
        <f t="shared" si="118"/>
        <v>22.519517613456046</v>
      </c>
      <c r="W386" s="435">
        <v>27</v>
      </c>
      <c r="X386" s="425">
        <f t="shared" si="119"/>
        <v>1556.0752459536654</v>
      </c>
      <c r="Y386" s="79">
        <f t="shared" si="120"/>
        <v>1.4559</v>
      </c>
    </row>
    <row r="387" spans="1:25" ht="15.75" customHeight="1" x14ac:dyDescent="0.2">
      <c r="A387" s="152">
        <v>368</v>
      </c>
      <c r="B387" s="76">
        <f t="shared" si="124"/>
        <v>63.05</v>
      </c>
      <c r="C387" s="283">
        <v>23653</v>
      </c>
      <c r="D387" s="411">
        <f t="shared" si="106"/>
        <v>4501.7605075337033</v>
      </c>
      <c r="E387" s="342">
        <f t="shared" si="109"/>
        <v>1521.5950515463915</v>
      </c>
      <c r="F387" s="338">
        <f t="shared" si="110"/>
        <v>90.035210150674061</v>
      </c>
      <c r="G387" s="407">
        <v>68</v>
      </c>
      <c r="H387" s="425">
        <f t="shared" si="111"/>
        <v>6181.3907692307694</v>
      </c>
      <c r="I387" s="79">
        <f t="shared" si="112"/>
        <v>5.8365999999999998</v>
      </c>
      <c r="J387" s="96">
        <f t="shared" si="125"/>
        <v>84.06</v>
      </c>
      <c r="K387" s="283">
        <v>23653</v>
      </c>
      <c r="L387" s="407">
        <f t="shared" si="107"/>
        <v>3376.5881513204849</v>
      </c>
      <c r="M387" s="342">
        <f t="shared" si="113"/>
        <v>1141.2867951463238</v>
      </c>
      <c r="N387" s="338">
        <f t="shared" si="114"/>
        <v>67.531763026409706</v>
      </c>
      <c r="O387" s="435">
        <v>41</v>
      </c>
      <c r="P387" s="425">
        <f t="shared" si="115"/>
        <v>4626.4067094932188</v>
      </c>
      <c r="Q387" s="79">
        <f t="shared" si="116"/>
        <v>4.3777999999999997</v>
      </c>
      <c r="R387" s="93">
        <f t="shared" si="126"/>
        <v>252.18</v>
      </c>
      <c r="S387" s="283">
        <v>23653</v>
      </c>
      <c r="T387" s="407">
        <f t="shared" si="108"/>
        <v>1125.5293837734951</v>
      </c>
      <c r="U387" s="387">
        <f t="shared" si="117"/>
        <v>380.42893171544131</v>
      </c>
      <c r="V387" s="338">
        <f t="shared" si="118"/>
        <v>22.510587675469903</v>
      </c>
      <c r="W387" s="435">
        <v>27</v>
      </c>
      <c r="X387" s="425">
        <f t="shared" si="119"/>
        <v>1555.4689031644064</v>
      </c>
      <c r="Y387" s="79">
        <f t="shared" si="120"/>
        <v>1.4593</v>
      </c>
    </row>
    <row r="388" spans="1:25" ht="15.75" customHeight="1" x14ac:dyDescent="0.2">
      <c r="A388" s="152">
        <v>369</v>
      </c>
      <c r="B388" s="76">
        <f t="shared" si="124"/>
        <v>63.07</v>
      </c>
      <c r="C388" s="283">
        <v>23653</v>
      </c>
      <c r="D388" s="411">
        <f t="shared" si="106"/>
        <v>4500.3329633740286</v>
      </c>
      <c r="E388" s="342">
        <f t="shared" si="109"/>
        <v>1521.1125416204216</v>
      </c>
      <c r="F388" s="338">
        <f t="shared" si="110"/>
        <v>90.006659267480572</v>
      </c>
      <c r="G388" s="407">
        <v>68</v>
      </c>
      <c r="H388" s="425">
        <f t="shared" si="111"/>
        <v>6179.4521642619302</v>
      </c>
      <c r="I388" s="79">
        <f t="shared" si="112"/>
        <v>5.8506</v>
      </c>
      <c r="J388" s="96">
        <f t="shared" si="125"/>
        <v>84.09</v>
      </c>
      <c r="K388" s="283">
        <v>23653</v>
      </c>
      <c r="L388" s="407">
        <f t="shared" si="107"/>
        <v>3375.3835176596504</v>
      </c>
      <c r="M388" s="342">
        <f t="shared" si="113"/>
        <v>1140.8796289689617</v>
      </c>
      <c r="N388" s="338">
        <f t="shared" si="114"/>
        <v>67.507670353193006</v>
      </c>
      <c r="O388" s="435">
        <v>41</v>
      </c>
      <c r="P388" s="425">
        <f t="shared" si="115"/>
        <v>4624.7708169818052</v>
      </c>
      <c r="Q388" s="79">
        <f t="shared" si="116"/>
        <v>4.3882000000000003</v>
      </c>
      <c r="R388" s="93">
        <f t="shared" si="126"/>
        <v>252.28</v>
      </c>
      <c r="S388" s="283">
        <v>23653</v>
      </c>
      <c r="T388" s="407">
        <f t="shared" si="108"/>
        <v>1125.0832408435072</v>
      </c>
      <c r="U388" s="387">
        <f t="shared" si="117"/>
        <v>380.27813540510539</v>
      </c>
      <c r="V388" s="338">
        <f t="shared" si="118"/>
        <v>22.501664816870143</v>
      </c>
      <c r="W388" s="435">
        <v>27</v>
      </c>
      <c r="X388" s="425">
        <f t="shared" si="119"/>
        <v>1554.8630410654825</v>
      </c>
      <c r="Y388" s="79">
        <f t="shared" si="120"/>
        <v>1.4626999999999999</v>
      </c>
    </row>
    <row r="389" spans="1:25" ht="15.75" customHeight="1" x14ac:dyDescent="0.2">
      <c r="A389" s="109">
        <v>370</v>
      </c>
      <c r="B389" s="76">
        <f t="shared" si="124"/>
        <v>63.1</v>
      </c>
      <c r="C389" s="283">
        <v>23653</v>
      </c>
      <c r="D389" s="411">
        <f t="shared" si="106"/>
        <v>4498.1933438985743</v>
      </c>
      <c r="E389" s="342">
        <f t="shared" si="109"/>
        <v>1520.389350237718</v>
      </c>
      <c r="F389" s="338">
        <f t="shared" si="110"/>
        <v>89.963866877971483</v>
      </c>
      <c r="G389" s="407">
        <v>68</v>
      </c>
      <c r="H389" s="425">
        <f t="shared" si="111"/>
        <v>6176.5465610142637</v>
      </c>
      <c r="I389" s="79">
        <f t="shared" si="112"/>
        <v>5.8636999999999997</v>
      </c>
      <c r="J389" s="96">
        <f t="shared" si="125"/>
        <v>84.13</v>
      </c>
      <c r="K389" s="283">
        <v>23653</v>
      </c>
      <c r="L389" s="407">
        <f t="shared" si="107"/>
        <v>3373.7786758587904</v>
      </c>
      <c r="M389" s="342">
        <f t="shared" si="113"/>
        <v>1140.3371924402711</v>
      </c>
      <c r="N389" s="338">
        <f t="shared" si="114"/>
        <v>67.475573517175803</v>
      </c>
      <c r="O389" s="435">
        <v>41</v>
      </c>
      <c r="P389" s="425">
        <f t="shared" si="115"/>
        <v>4622.5914418162374</v>
      </c>
      <c r="Q389" s="79">
        <f t="shared" si="116"/>
        <v>4.3979999999999997</v>
      </c>
      <c r="R389" s="93">
        <f t="shared" si="126"/>
        <v>252.38</v>
      </c>
      <c r="S389" s="283">
        <v>23653</v>
      </c>
      <c r="T389" s="407">
        <f t="shared" si="108"/>
        <v>1124.6374514620811</v>
      </c>
      <c r="U389" s="387">
        <f t="shared" si="117"/>
        <v>380.12745859418339</v>
      </c>
      <c r="V389" s="338">
        <f t="shared" si="118"/>
        <v>22.492749029241622</v>
      </c>
      <c r="W389" s="435">
        <v>27</v>
      </c>
      <c r="X389" s="425">
        <f t="shared" si="119"/>
        <v>1554.257659085506</v>
      </c>
      <c r="Y389" s="79">
        <f t="shared" si="120"/>
        <v>1.466</v>
      </c>
    </row>
    <row r="390" spans="1:25" ht="15.75" customHeight="1" x14ac:dyDescent="0.2">
      <c r="A390" s="152">
        <v>371</v>
      </c>
      <c r="B390" s="76">
        <f t="shared" si="124"/>
        <v>63.12</v>
      </c>
      <c r="C390" s="283">
        <v>23653</v>
      </c>
      <c r="D390" s="411">
        <f t="shared" si="106"/>
        <v>4496.7680608365026</v>
      </c>
      <c r="E390" s="342">
        <f t="shared" si="109"/>
        <v>1519.9076045627378</v>
      </c>
      <c r="F390" s="338">
        <f t="shared" si="110"/>
        <v>89.935361216730058</v>
      </c>
      <c r="G390" s="407">
        <v>68</v>
      </c>
      <c r="H390" s="425">
        <f t="shared" si="111"/>
        <v>6174.6110266159703</v>
      </c>
      <c r="I390" s="79">
        <f t="shared" si="112"/>
        <v>5.8776999999999999</v>
      </c>
      <c r="J390" s="96">
        <f t="shared" si="125"/>
        <v>84.16</v>
      </c>
      <c r="K390" s="283">
        <v>23653</v>
      </c>
      <c r="L390" s="407">
        <f t="shared" si="107"/>
        <v>3372.576045627377</v>
      </c>
      <c r="M390" s="342">
        <f t="shared" si="113"/>
        <v>1139.9307034220533</v>
      </c>
      <c r="N390" s="338">
        <f t="shared" si="114"/>
        <v>67.451520912547537</v>
      </c>
      <c r="O390" s="435">
        <v>41</v>
      </c>
      <c r="P390" s="425">
        <f t="shared" si="115"/>
        <v>4620.9582699619777</v>
      </c>
      <c r="Q390" s="79">
        <f t="shared" si="116"/>
        <v>4.4082999999999997</v>
      </c>
      <c r="R390" s="93">
        <f t="shared" si="126"/>
        <v>252.48</v>
      </c>
      <c r="S390" s="283">
        <v>23653</v>
      </c>
      <c r="T390" s="407">
        <f t="shared" si="108"/>
        <v>1124.1920152091257</v>
      </c>
      <c r="U390" s="387">
        <f t="shared" si="117"/>
        <v>379.97690114068445</v>
      </c>
      <c r="V390" s="338">
        <f t="shared" si="118"/>
        <v>22.483840304182515</v>
      </c>
      <c r="W390" s="435">
        <v>27</v>
      </c>
      <c r="X390" s="425">
        <f t="shared" si="119"/>
        <v>1553.6527566539926</v>
      </c>
      <c r="Y390" s="79">
        <f t="shared" si="120"/>
        <v>1.4694</v>
      </c>
    </row>
    <row r="391" spans="1:25" ht="15.75" customHeight="1" x14ac:dyDescent="0.2">
      <c r="A391" s="152">
        <v>372</v>
      </c>
      <c r="B391" s="76">
        <f t="shared" si="124"/>
        <v>63.15</v>
      </c>
      <c r="C391" s="283">
        <v>23653</v>
      </c>
      <c r="D391" s="411">
        <f t="shared" si="106"/>
        <v>4494.6318289786232</v>
      </c>
      <c r="E391" s="342">
        <f t="shared" si="109"/>
        <v>1519.1855581947746</v>
      </c>
      <c r="F391" s="338">
        <f t="shared" si="110"/>
        <v>89.892636579572468</v>
      </c>
      <c r="G391" s="407">
        <v>68</v>
      </c>
      <c r="H391" s="425">
        <f t="shared" si="111"/>
        <v>6171.7100237529703</v>
      </c>
      <c r="I391" s="79">
        <f t="shared" si="112"/>
        <v>5.8906999999999998</v>
      </c>
      <c r="J391" s="96">
        <f t="shared" si="125"/>
        <v>84.19</v>
      </c>
      <c r="K391" s="283">
        <v>23653</v>
      </c>
      <c r="L391" s="407">
        <f t="shared" si="107"/>
        <v>3371.3742724789163</v>
      </c>
      <c r="M391" s="342">
        <f t="shared" si="113"/>
        <v>1139.5245040978737</v>
      </c>
      <c r="N391" s="338">
        <f t="shared" si="114"/>
        <v>67.427485449578327</v>
      </c>
      <c r="O391" s="435">
        <v>41</v>
      </c>
      <c r="P391" s="425">
        <f t="shared" si="115"/>
        <v>4619.3262620263677</v>
      </c>
      <c r="Q391" s="79">
        <f t="shared" si="116"/>
        <v>4.4185999999999996</v>
      </c>
      <c r="R391" s="93">
        <f t="shared" si="126"/>
        <v>252.58</v>
      </c>
      <c r="S391" s="283">
        <v>23653</v>
      </c>
      <c r="T391" s="407">
        <f t="shared" si="108"/>
        <v>1123.746931665215</v>
      </c>
      <c r="U391" s="387">
        <f t="shared" si="117"/>
        <v>379.82646290284265</v>
      </c>
      <c r="V391" s="338">
        <f t="shared" si="118"/>
        <v>22.474938633304301</v>
      </c>
      <c r="W391" s="435">
        <v>27</v>
      </c>
      <c r="X391" s="425">
        <f t="shared" si="119"/>
        <v>1553.0483332013619</v>
      </c>
      <c r="Y391" s="79">
        <f t="shared" si="120"/>
        <v>1.4728000000000001</v>
      </c>
    </row>
    <row r="392" spans="1:25" ht="15.75" customHeight="1" x14ac:dyDescent="0.2">
      <c r="A392" s="152">
        <v>373</v>
      </c>
      <c r="B392" s="76">
        <f t="shared" si="124"/>
        <v>63.17</v>
      </c>
      <c r="C392" s="283">
        <v>23653</v>
      </c>
      <c r="D392" s="411">
        <f t="shared" si="106"/>
        <v>4493.2088016463513</v>
      </c>
      <c r="E392" s="342">
        <f t="shared" si="109"/>
        <v>1518.7045749564666</v>
      </c>
      <c r="F392" s="338">
        <f t="shared" si="110"/>
        <v>89.864176032927034</v>
      </c>
      <c r="G392" s="407">
        <v>68</v>
      </c>
      <c r="H392" s="425">
        <f t="shared" si="111"/>
        <v>6169.7775526357455</v>
      </c>
      <c r="I392" s="79">
        <f t="shared" si="112"/>
        <v>5.9047000000000001</v>
      </c>
      <c r="J392" s="96">
        <f t="shared" si="125"/>
        <v>84.23</v>
      </c>
      <c r="K392" s="283">
        <v>23653</v>
      </c>
      <c r="L392" s="407">
        <f t="shared" si="107"/>
        <v>3369.7732399382639</v>
      </c>
      <c r="M392" s="342">
        <f t="shared" si="113"/>
        <v>1138.9833550991332</v>
      </c>
      <c r="N392" s="338">
        <f t="shared" si="114"/>
        <v>67.395464798765275</v>
      </c>
      <c r="O392" s="435">
        <v>41</v>
      </c>
      <c r="P392" s="425">
        <f t="shared" si="115"/>
        <v>4617.1520598361631</v>
      </c>
      <c r="Q392" s="79">
        <f t="shared" si="116"/>
        <v>4.4283999999999999</v>
      </c>
      <c r="R392" s="93">
        <f t="shared" si="126"/>
        <v>252.68</v>
      </c>
      <c r="S392" s="283">
        <v>23653</v>
      </c>
      <c r="T392" s="407">
        <f t="shared" si="108"/>
        <v>1123.3022004115878</v>
      </c>
      <c r="U392" s="387">
        <f t="shared" si="117"/>
        <v>379.67614373911664</v>
      </c>
      <c r="V392" s="338">
        <f t="shared" si="118"/>
        <v>22.466044008231759</v>
      </c>
      <c r="W392" s="435">
        <v>27</v>
      </c>
      <c r="X392" s="425">
        <f t="shared" si="119"/>
        <v>1552.4443881589364</v>
      </c>
      <c r="Y392" s="79">
        <f t="shared" si="120"/>
        <v>1.4762</v>
      </c>
    </row>
    <row r="393" spans="1:25" ht="15.75" customHeight="1" x14ac:dyDescent="0.2">
      <c r="A393" s="152">
        <v>374</v>
      </c>
      <c r="B393" s="76">
        <f t="shared" si="124"/>
        <v>63.2</v>
      </c>
      <c r="C393" s="283">
        <v>23653</v>
      </c>
      <c r="D393" s="411">
        <f t="shared" si="106"/>
        <v>4491.0759493670876</v>
      </c>
      <c r="E393" s="342">
        <f t="shared" si="109"/>
        <v>1517.9836708860755</v>
      </c>
      <c r="F393" s="338">
        <f t="shared" si="110"/>
        <v>89.821518987341747</v>
      </c>
      <c r="G393" s="407">
        <v>68</v>
      </c>
      <c r="H393" s="425">
        <f t="shared" si="111"/>
        <v>6166.881139240505</v>
      </c>
      <c r="I393" s="79">
        <f t="shared" si="112"/>
        <v>5.9177</v>
      </c>
      <c r="J393" s="96">
        <f t="shared" si="125"/>
        <v>84.26</v>
      </c>
      <c r="K393" s="283">
        <v>23653</v>
      </c>
      <c r="L393" s="407">
        <f t="shared" si="107"/>
        <v>3368.5734630904335</v>
      </c>
      <c r="M393" s="342">
        <f t="shared" si="113"/>
        <v>1138.5778305245665</v>
      </c>
      <c r="N393" s="338">
        <f t="shared" si="114"/>
        <v>67.37146926180867</v>
      </c>
      <c r="O393" s="435">
        <v>41</v>
      </c>
      <c r="P393" s="425">
        <f t="shared" si="115"/>
        <v>4615.5227628768089</v>
      </c>
      <c r="Q393" s="79">
        <f t="shared" si="116"/>
        <v>4.4386000000000001</v>
      </c>
      <c r="R393" s="93">
        <f t="shared" si="126"/>
        <v>252.78</v>
      </c>
      <c r="S393" s="283">
        <v>23653</v>
      </c>
      <c r="T393" s="407">
        <f t="shared" si="108"/>
        <v>1122.8578210301448</v>
      </c>
      <c r="U393" s="387">
        <f t="shared" si="117"/>
        <v>379.5259435081889</v>
      </c>
      <c r="V393" s="338">
        <f t="shared" si="118"/>
        <v>22.457156420602896</v>
      </c>
      <c r="W393" s="435">
        <v>27</v>
      </c>
      <c r="X393" s="425">
        <f t="shared" si="119"/>
        <v>1551.8409209589365</v>
      </c>
      <c r="Y393" s="79">
        <f t="shared" si="120"/>
        <v>1.4795</v>
      </c>
    </row>
    <row r="394" spans="1:25" ht="15.75" customHeight="1" x14ac:dyDescent="0.2">
      <c r="A394" s="152">
        <v>375</v>
      </c>
      <c r="B394" s="76">
        <f t="shared" si="124"/>
        <v>63.22</v>
      </c>
      <c r="C394" s="283">
        <v>23653</v>
      </c>
      <c r="D394" s="411">
        <f t="shared" si="106"/>
        <v>4489.6551724137935</v>
      </c>
      <c r="E394" s="342">
        <f t="shared" si="109"/>
        <v>1517.503448275862</v>
      </c>
      <c r="F394" s="338">
        <f t="shared" si="110"/>
        <v>89.793103448275872</v>
      </c>
      <c r="G394" s="407">
        <v>68</v>
      </c>
      <c r="H394" s="425">
        <f t="shared" si="111"/>
        <v>6164.9517241379317</v>
      </c>
      <c r="I394" s="79">
        <f t="shared" si="112"/>
        <v>5.9317000000000002</v>
      </c>
      <c r="J394" s="96">
        <f t="shared" si="125"/>
        <v>84.29</v>
      </c>
      <c r="K394" s="283">
        <v>23653</v>
      </c>
      <c r="L394" s="407">
        <f t="shared" si="107"/>
        <v>3367.3745402776126</v>
      </c>
      <c r="M394" s="342">
        <f t="shared" si="113"/>
        <v>1138.1725946138329</v>
      </c>
      <c r="N394" s="338">
        <f t="shared" si="114"/>
        <v>67.347490805552255</v>
      </c>
      <c r="O394" s="435">
        <v>41</v>
      </c>
      <c r="P394" s="425">
        <f t="shared" si="115"/>
        <v>4613.8946256969975</v>
      </c>
      <c r="Q394" s="79">
        <f t="shared" si="116"/>
        <v>4.4489000000000001</v>
      </c>
      <c r="R394" s="93">
        <f t="shared" si="126"/>
        <v>252.88</v>
      </c>
      <c r="S394" s="283">
        <v>23653</v>
      </c>
      <c r="T394" s="407">
        <f t="shared" si="108"/>
        <v>1122.4137931034484</v>
      </c>
      <c r="U394" s="387">
        <f t="shared" si="117"/>
        <v>379.37586206896549</v>
      </c>
      <c r="V394" s="338">
        <f t="shared" si="118"/>
        <v>22.448275862068968</v>
      </c>
      <c r="W394" s="435">
        <v>27</v>
      </c>
      <c r="X394" s="425">
        <f t="shared" si="119"/>
        <v>1551.2379310344829</v>
      </c>
      <c r="Y394" s="79">
        <f t="shared" si="120"/>
        <v>1.4829000000000001</v>
      </c>
    </row>
    <row r="395" spans="1:25" ht="15.75" customHeight="1" x14ac:dyDescent="0.2">
      <c r="A395" s="152">
        <v>376</v>
      </c>
      <c r="B395" s="76">
        <f t="shared" si="124"/>
        <v>63.25</v>
      </c>
      <c r="C395" s="283">
        <v>23653</v>
      </c>
      <c r="D395" s="411">
        <f t="shared" si="106"/>
        <v>4487.5256916996041</v>
      </c>
      <c r="E395" s="342">
        <f t="shared" si="109"/>
        <v>1516.783683794466</v>
      </c>
      <c r="F395" s="338">
        <f t="shared" si="110"/>
        <v>89.750513833992088</v>
      </c>
      <c r="G395" s="407">
        <v>68</v>
      </c>
      <c r="H395" s="425">
        <f t="shared" si="111"/>
        <v>6162.0598893280621</v>
      </c>
      <c r="I395" s="79">
        <f t="shared" si="112"/>
        <v>5.9447000000000001</v>
      </c>
      <c r="J395" s="96">
        <f t="shared" si="125"/>
        <v>84.33</v>
      </c>
      <c r="K395" s="283">
        <v>23653</v>
      </c>
      <c r="L395" s="407">
        <f t="shared" si="107"/>
        <v>3365.77730345073</v>
      </c>
      <c r="M395" s="342">
        <f t="shared" si="113"/>
        <v>1137.6327285663467</v>
      </c>
      <c r="N395" s="338">
        <f t="shared" si="114"/>
        <v>67.315546069014601</v>
      </c>
      <c r="O395" s="435">
        <v>41</v>
      </c>
      <c r="P395" s="425">
        <f t="shared" si="115"/>
        <v>4611.7255780860914</v>
      </c>
      <c r="Q395" s="79">
        <f t="shared" si="116"/>
        <v>4.4587000000000003</v>
      </c>
      <c r="R395" s="93">
        <f t="shared" si="126"/>
        <v>252.98</v>
      </c>
      <c r="S395" s="283">
        <v>23653</v>
      </c>
      <c r="T395" s="407">
        <f t="shared" si="108"/>
        <v>1121.9701162147205</v>
      </c>
      <c r="U395" s="387">
        <f t="shared" si="117"/>
        <v>379.2258992805755</v>
      </c>
      <c r="V395" s="338">
        <f t="shared" si="118"/>
        <v>22.439402324294409</v>
      </c>
      <c r="W395" s="435">
        <v>27</v>
      </c>
      <c r="X395" s="425">
        <f t="shared" si="119"/>
        <v>1550.6354178195904</v>
      </c>
      <c r="Y395" s="79">
        <f t="shared" si="120"/>
        <v>1.4863</v>
      </c>
    </row>
    <row r="396" spans="1:25" ht="15.75" customHeight="1" x14ac:dyDescent="0.2">
      <c r="A396" s="152">
        <v>377</v>
      </c>
      <c r="B396" s="76">
        <f t="shared" si="124"/>
        <v>63.27</v>
      </c>
      <c r="C396" s="283">
        <v>23653</v>
      </c>
      <c r="D396" s="411">
        <f t="shared" si="106"/>
        <v>4486.1071597913697</v>
      </c>
      <c r="E396" s="342">
        <f t="shared" si="109"/>
        <v>1516.3042200094828</v>
      </c>
      <c r="F396" s="338">
        <f t="shared" si="110"/>
        <v>89.7221431958274</v>
      </c>
      <c r="G396" s="407">
        <v>68</v>
      </c>
      <c r="H396" s="425">
        <f t="shared" si="111"/>
        <v>6160.1335229966808</v>
      </c>
      <c r="I396" s="79">
        <f t="shared" si="112"/>
        <v>5.9585999999999997</v>
      </c>
      <c r="J396" s="96">
        <f t="shared" si="125"/>
        <v>84.36</v>
      </c>
      <c r="K396" s="283">
        <v>23653</v>
      </c>
      <c r="L396" s="407">
        <f t="shared" si="107"/>
        <v>3364.5803698435279</v>
      </c>
      <c r="M396" s="342">
        <f t="shared" si="113"/>
        <v>1137.2281650071122</v>
      </c>
      <c r="N396" s="338">
        <f t="shared" si="114"/>
        <v>67.29160739687056</v>
      </c>
      <c r="O396" s="435">
        <v>41</v>
      </c>
      <c r="P396" s="425">
        <f t="shared" si="115"/>
        <v>4610.100142247511</v>
      </c>
      <c r="Q396" s="79">
        <f t="shared" si="116"/>
        <v>4.4688999999999997</v>
      </c>
      <c r="R396" s="93">
        <f t="shared" si="126"/>
        <v>253.08</v>
      </c>
      <c r="S396" s="283">
        <v>23653</v>
      </c>
      <c r="T396" s="407">
        <f t="shared" si="108"/>
        <v>1121.5267899478424</v>
      </c>
      <c r="U396" s="387">
        <f t="shared" si="117"/>
        <v>379.07605500237071</v>
      </c>
      <c r="V396" s="338">
        <f t="shared" si="118"/>
        <v>22.43053579895685</v>
      </c>
      <c r="W396" s="435">
        <v>27</v>
      </c>
      <c r="X396" s="425">
        <f t="shared" si="119"/>
        <v>1550.0333807491702</v>
      </c>
      <c r="Y396" s="79">
        <f t="shared" si="120"/>
        <v>1.4896</v>
      </c>
    </row>
    <row r="397" spans="1:25" ht="15.75" customHeight="1" x14ac:dyDescent="0.2">
      <c r="A397" s="152">
        <v>378</v>
      </c>
      <c r="B397" s="76">
        <f t="shared" si="124"/>
        <v>63.29</v>
      </c>
      <c r="C397" s="283">
        <v>23653</v>
      </c>
      <c r="D397" s="411">
        <f t="shared" si="106"/>
        <v>4484.6895244114403</v>
      </c>
      <c r="E397" s="342">
        <f t="shared" si="109"/>
        <v>1515.8250592510667</v>
      </c>
      <c r="F397" s="338">
        <f t="shared" si="110"/>
        <v>89.693790488228814</v>
      </c>
      <c r="G397" s="407">
        <v>68</v>
      </c>
      <c r="H397" s="425">
        <f t="shared" si="111"/>
        <v>6158.2083741507358</v>
      </c>
      <c r="I397" s="79">
        <f t="shared" si="112"/>
        <v>5.9725000000000001</v>
      </c>
      <c r="J397" s="96">
        <f t="shared" si="125"/>
        <v>84.39</v>
      </c>
      <c r="K397" s="283">
        <v>23653</v>
      </c>
      <c r="L397" s="407">
        <f t="shared" si="107"/>
        <v>3363.3842872378245</v>
      </c>
      <c r="M397" s="342">
        <f t="shared" si="113"/>
        <v>1136.8238890863845</v>
      </c>
      <c r="N397" s="338">
        <f t="shared" si="114"/>
        <v>67.267685744756491</v>
      </c>
      <c r="O397" s="435">
        <v>41</v>
      </c>
      <c r="P397" s="425">
        <f t="shared" si="115"/>
        <v>4608.4758620689663</v>
      </c>
      <c r="Q397" s="79">
        <f t="shared" si="116"/>
        <v>4.4791999999999996</v>
      </c>
      <c r="R397" s="93">
        <f t="shared" si="126"/>
        <v>253.18</v>
      </c>
      <c r="S397" s="283">
        <v>23653</v>
      </c>
      <c r="T397" s="407">
        <f t="shared" si="108"/>
        <v>1121.0838138873528</v>
      </c>
      <c r="U397" s="387">
        <f t="shared" si="117"/>
        <v>378.92632909392523</v>
      </c>
      <c r="V397" s="338">
        <f t="shared" si="118"/>
        <v>22.421676277747057</v>
      </c>
      <c r="W397" s="435">
        <v>27</v>
      </c>
      <c r="X397" s="425">
        <f t="shared" si="119"/>
        <v>1549.4318192590251</v>
      </c>
      <c r="Y397" s="79">
        <f t="shared" si="120"/>
        <v>1.4930000000000001</v>
      </c>
    </row>
    <row r="398" spans="1:25" ht="15.75" customHeight="1" x14ac:dyDescent="0.2">
      <c r="A398" s="152">
        <v>379</v>
      </c>
      <c r="B398" s="76">
        <f t="shared" si="124"/>
        <v>63.32</v>
      </c>
      <c r="C398" s="283">
        <v>23653</v>
      </c>
      <c r="D398" s="411">
        <f t="shared" si="106"/>
        <v>4482.5647504737835</v>
      </c>
      <c r="E398" s="342">
        <f t="shared" si="109"/>
        <v>1515.1068856601387</v>
      </c>
      <c r="F398" s="338">
        <f t="shared" si="110"/>
        <v>89.651295009475675</v>
      </c>
      <c r="G398" s="407">
        <v>68</v>
      </c>
      <c r="H398" s="425">
        <f t="shared" si="111"/>
        <v>6155.3229311433979</v>
      </c>
      <c r="I398" s="79">
        <f t="shared" si="112"/>
        <v>5.9855</v>
      </c>
      <c r="J398" s="96">
        <f t="shared" si="125"/>
        <v>84.43</v>
      </c>
      <c r="K398" s="283">
        <v>23653</v>
      </c>
      <c r="L398" s="407">
        <f t="shared" si="107"/>
        <v>3361.7908326424254</v>
      </c>
      <c r="M398" s="342">
        <f t="shared" si="113"/>
        <v>1136.2853014331397</v>
      </c>
      <c r="N398" s="338">
        <f t="shared" si="114"/>
        <v>67.235816652848513</v>
      </c>
      <c r="O398" s="435">
        <v>41</v>
      </c>
      <c r="P398" s="425">
        <f t="shared" si="115"/>
        <v>4606.3119507284136</v>
      </c>
      <c r="Q398" s="79">
        <f t="shared" si="116"/>
        <v>4.4889000000000001</v>
      </c>
      <c r="R398" s="93">
        <f t="shared" si="126"/>
        <v>253.28</v>
      </c>
      <c r="S398" s="283">
        <v>23653</v>
      </c>
      <c r="T398" s="407">
        <f t="shared" si="108"/>
        <v>1120.6411876184459</v>
      </c>
      <c r="U398" s="387">
        <f t="shared" si="117"/>
        <v>378.77672141503467</v>
      </c>
      <c r="V398" s="338">
        <f t="shared" si="118"/>
        <v>22.412823752368919</v>
      </c>
      <c r="W398" s="435">
        <v>27</v>
      </c>
      <c r="X398" s="425">
        <f t="shared" si="119"/>
        <v>1548.8307327858495</v>
      </c>
      <c r="Y398" s="79">
        <f t="shared" si="120"/>
        <v>1.4964</v>
      </c>
    </row>
    <row r="399" spans="1:25" ht="15.75" customHeight="1" x14ac:dyDescent="0.2">
      <c r="A399" s="109">
        <v>380</v>
      </c>
      <c r="B399" s="76">
        <f t="shared" si="124"/>
        <v>63.34</v>
      </c>
      <c r="C399" s="283">
        <v>23653</v>
      </c>
      <c r="D399" s="411">
        <f t="shared" si="106"/>
        <v>4481.1493526997165</v>
      </c>
      <c r="E399" s="342">
        <f t="shared" si="109"/>
        <v>1514.6284812125041</v>
      </c>
      <c r="F399" s="338">
        <f t="shared" si="110"/>
        <v>89.622987053994336</v>
      </c>
      <c r="G399" s="407">
        <v>68</v>
      </c>
      <c r="H399" s="425">
        <f t="shared" si="111"/>
        <v>6153.4008209662152</v>
      </c>
      <c r="I399" s="79">
        <f t="shared" si="112"/>
        <v>5.9993999999999996</v>
      </c>
      <c r="J399" s="96">
        <f t="shared" si="125"/>
        <v>84.46</v>
      </c>
      <c r="K399" s="283">
        <v>23653</v>
      </c>
      <c r="L399" s="407">
        <f t="shared" si="107"/>
        <v>3360.5967321809144</v>
      </c>
      <c r="M399" s="342">
        <f t="shared" si="113"/>
        <v>1135.8816954771489</v>
      </c>
      <c r="N399" s="338">
        <f t="shared" si="114"/>
        <v>67.211934643618292</v>
      </c>
      <c r="O399" s="435">
        <v>41</v>
      </c>
      <c r="P399" s="425">
        <f t="shared" si="115"/>
        <v>4604.6903623016815</v>
      </c>
      <c r="Q399" s="79">
        <f t="shared" si="116"/>
        <v>4.4992000000000001</v>
      </c>
      <c r="R399" s="93">
        <f t="shared" si="126"/>
        <v>253.37</v>
      </c>
      <c r="S399" s="283">
        <v>23653</v>
      </c>
      <c r="T399" s="407">
        <f t="shared" si="108"/>
        <v>1120.2431227059242</v>
      </c>
      <c r="U399" s="387">
        <f t="shared" si="117"/>
        <v>378.64217547460231</v>
      </c>
      <c r="V399" s="338">
        <f t="shared" si="118"/>
        <v>22.404862454118483</v>
      </c>
      <c r="W399" s="435">
        <v>27</v>
      </c>
      <c r="X399" s="425">
        <f t="shared" si="119"/>
        <v>1548.290160634645</v>
      </c>
      <c r="Y399" s="79">
        <f t="shared" si="120"/>
        <v>1.4998</v>
      </c>
    </row>
    <row r="400" spans="1:25" ht="15.75" customHeight="1" x14ac:dyDescent="0.2">
      <c r="A400" s="152">
        <v>381</v>
      </c>
      <c r="B400" s="76">
        <f t="shared" si="124"/>
        <v>63.37</v>
      </c>
      <c r="C400" s="283">
        <v>23653</v>
      </c>
      <c r="D400" s="411">
        <f t="shared" si="106"/>
        <v>4479.0279311977283</v>
      </c>
      <c r="E400" s="342">
        <f t="shared" si="109"/>
        <v>1513.9114407448321</v>
      </c>
      <c r="F400" s="338">
        <f t="shared" si="110"/>
        <v>89.580558623954573</v>
      </c>
      <c r="G400" s="407">
        <v>68</v>
      </c>
      <c r="H400" s="425">
        <f t="shared" si="111"/>
        <v>6150.5199305665155</v>
      </c>
      <c r="I400" s="79">
        <f t="shared" si="112"/>
        <v>6.0122999999999998</v>
      </c>
      <c r="J400" s="96">
        <f t="shared" si="125"/>
        <v>84.49</v>
      </c>
      <c r="K400" s="283">
        <v>23653</v>
      </c>
      <c r="L400" s="407">
        <f t="shared" si="107"/>
        <v>3359.4034797017398</v>
      </c>
      <c r="M400" s="342">
        <f t="shared" si="113"/>
        <v>1135.478376139188</v>
      </c>
      <c r="N400" s="338">
        <f t="shared" si="114"/>
        <v>67.188069594034801</v>
      </c>
      <c r="O400" s="435">
        <v>41</v>
      </c>
      <c r="P400" s="425">
        <f t="shared" si="115"/>
        <v>4603.069925434962</v>
      </c>
      <c r="Q400" s="79">
        <f t="shared" si="116"/>
        <v>4.5094000000000003</v>
      </c>
      <c r="R400" s="93">
        <f t="shared" si="126"/>
        <v>253.47</v>
      </c>
      <c r="S400" s="283">
        <v>23653</v>
      </c>
      <c r="T400" s="407">
        <f t="shared" si="108"/>
        <v>1119.8011599005799</v>
      </c>
      <c r="U400" s="387">
        <f t="shared" si="117"/>
        <v>378.492792046396</v>
      </c>
      <c r="V400" s="338">
        <f t="shared" si="118"/>
        <v>22.396023198011598</v>
      </c>
      <c r="W400" s="435">
        <v>27</v>
      </c>
      <c r="X400" s="425">
        <f t="shared" si="119"/>
        <v>1547.6899751449876</v>
      </c>
      <c r="Y400" s="79">
        <f t="shared" si="120"/>
        <v>1.5031000000000001</v>
      </c>
    </row>
    <row r="401" spans="1:25" ht="15.75" customHeight="1" x14ac:dyDescent="0.2">
      <c r="A401" s="152">
        <v>382</v>
      </c>
      <c r="B401" s="76">
        <f t="shared" si="124"/>
        <v>63.39</v>
      </c>
      <c r="C401" s="283">
        <v>23653</v>
      </c>
      <c r="D401" s="411">
        <f t="shared" si="106"/>
        <v>4477.6147657359197</v>
      </c>
      <c r="E401" s="342">
        <f t="shared" si="109"/>
        <v>1513.4337908187408</v>
      </c>
      <c r="F401" s="338">
        <f t="shared" si="110"/>
        <v>89.552295314718393</v>
      </c>
      <c r="G401" s="407">
        <v>68</v>
      </c>
      <c r="H401" s="425">
        <f t="shared" si="111"/>
        <v>6148.6008518693789</v>
      </c>
      <c r="I401" s="79">
        <f t="shared" si="112"/>
        <v>6.0262000000000002</v>
      </c>
      <c r="J401" s="96">
        <f t="shared" si="125"/>
        <v>84.52</v>
      </c>
      <c r="K401" s="283">
        <v>23653</v>
      </c>
      <c r="L401" s="407">
        <f t="shared" si="107"/>
        <v>3358.2110743019402</v>
      </c>
      <c r="M401" s="342">
        <f t="shared" si="113"/>
        <v>1135.0753431140556</v>
      </c>
      <c r="N401" s="338">
        <f t="shared" si="114"/>
        <v>67.164221486038812</v>
      </c>
      <c r="O401" s="435">
        <v>41</v>
      </c>
      <c r="P401" s="425">
        <f t="shared" si="115"/>
        <v>4601.4506389020344</v>
      </c>
      <c r="Q401" s="79">
        <f t="shared" si="116"/>
        <v>4.5195999999999996</v>
      </c>
      <c r="R401" s="93">
        <f t="shared" si="126"/>
        <v>253.57</v>
      </c>
      <c r="S401" s="283">
        <v>23653</v>
      </c>
      <c r="T401" s="407">
        <f t="shared" si="108"/>
        <v>1119.3595456875814</v>
      </c>
      <c r="U401" s="387">
        <f t="shared" si="117"/>
        <v>378.34352644240249</v>
      </c>
      <c r="V401" s="338">
        <f t="shared" si="118"/>
        <v>22.387190913751628</v>
      </c>
      <c r="W401" s="435">
        <v>27</v>
      </c>
      <c r="X401" s="425">
        <f t="shared" si="119"/>
        <v>1547.0902630437356</v>
      </c>
      <c r="Y401" s="79">
        <f t="shared" si="120"/>
        <v>1.5065</v>
      </c>
    </row>
    <row r="402" spans="1:25" ht="15.75" customHeight="1" x14ac:dyDescent="0.2">
      <c r="A402" s="152">
        <v>383</v>
      </c>
      <c r="B402" s="76">
        <f t="shared" si="124"/>
        <v>63.42</v>
      </c>
      <c r="C402" s="283">
        <v>23653</v>
      </c>
      <c r="D402" s="411">
        <f t="shared" si="106"/>
        <v>4475.4966887417213</v>
      </c>
      <c r="E402" s="342">
        <f t="shared" si="109"/>
        <v>1512.7178807947016</v>
      </c>
      <c r="F402" s="338">
        <f t="shared" si="110"/>
        <v>89.509933774834423</v>
      </c>
      <c r="G402" s="407">
        <v>68</v>
      </c>
      <c r="H402" s="425">
        <f t="shared" si="111"/>
        <v>6145.7245033112576</v>
      </c>
      <c r="I402" s="79">
        <f t="shared" si="112"/>
        <v>6.0391000000000004</v>
      </c>
      <c r="J402" s="96">
        <f t="shared" si="125"/>
        <v>84.56</v>
      </c>
      <c r="K402" s="283">
        <v>23653</v>
      </c>
      <c r="L402" s="407">
        <f t="shared" si="107"/>
        <v>3356.6225165562919</v>
      </c>
      <c r="M402" s="342">
        <f t="shared" si="113"/>
        <v>1134.5384105960266</v>
      </c>
      <c r="N402" s="338">
        <f t="shared" si="114"/>
        <v>67.132450331125838</v>
      </c>
      <c r="O402" s="435">
        <v>41</v>
      </c>
      <c r="P402" s="425">
        <f t="shared" si="115"/>
        <v>4599.2933774834446</v>
      </c>
      <c r="Q402" s="79">
        <f t="shared" si="116"/>
        <v>4.5293000000000001</v>
      </c>
      <c r="R402" s="93">
        <f t="shared" si="126"/>
        <v>253.67</v>
      </c>
      <c r="S402" s="283">
        <v>23653</v>
      </c>
      <c r="T402" s="407">
        <f t="shared" si="108"/>
        <v>1118.9182796546695</v>
      </c>
      <c r="U402" s="387">
        <f t="shared" si="117"/>
        <v>378.19437852327826</v>
      </c>
      <c r="V402" s="338">
        <f t="shared" si="118"/>
        <v>22.378365593093392</v>
      </c>
      <c r="W402" s="435">
        <v>27</v>
      </c>
      <c r="X402" s="425">
        <f t="shared" si="119"/>
        <v>1546.491023771041</v>
      </c>
      <c r="Y402" s="79">
        <f t="shared" si="120"/>
        <v>1.5098</v>
      </c>
    </row>
    <row r="403" spans="1:25" ht="15.75" customHeight="1" x14ac:dyDescent="0.2">
      <c r="A403" s="152">
        <v>384</v>
      </c>
      <c r="B403" s="76">
        <f t="shared" si="124"/>
        <v>63.44</v>
      </c>
      <c r="C403" s="283">
        <v>23653</v>
      </c>
      <c r="D403" s="411">
        <f t="shared" si="106"/>
        <v>4474.0857503152583</v>
      </c>
      <c r="E403" s="342">
        <f t="shared" si="109"/>
        <v>1512.2409836065572</v>
      </c>
      <c r="F403" s="338">
        <f t="shared" si="110"/>
        <v>89.481715006305166</v>
      </c>
      <c r="G403" s="407">
        <v>68</v>
      </c>
      <c r="H403" s="425">
        <f t="shared" si="111"/>
        <v>6143.8084489281209</v>
      </c>
      <c r="I403" s="79">
        <f t="shared" si="112"/>
        <v>6.0529999999999999</v>
      </c>
      <c r="J403" s="96">
        <f t="shared" si="125"/>
        <v>84.59</v>
      </c>
      <c r="K403" s="283">
        <v>23653</v>
      </c>
      <c r="L403" s="407">
        <f t="shared" si="107"/>
        <v>3355.4320841707058</v>
      </c>
      <c r="M403" s="342">
        <f t="shared" si="113"/>
        <v>1134.1360444496984</v>
      </c>
      <c r="N403" s="338">
        <f t="shared" si="114"/>
        <v>67.10864168341412</v>
      </c>
      <c r="O403" s="435">
        <v>41</v>
      </c>
      <c r="P403" s="425">
        <f t="shared" si="115"/>
        <v>4597.6767703038186</v>
      </c>
      <c r="Q403" s="79">
        <f t="shared" si="116"/>
        <v>4.5395000000000003</v>
      </c>
      <c r="R403" s="93">
        <f t="shared" si="126"/>
        <v>253.76</v>
      </c>
      <c r="S403" s="283">
        <v>23653</v>
      </c>
      <c r="T403" s="407">
        <f t="shared" si="108"/>
        <v>1118.5214375788146</v>
      </c>
      <c r="U403" s="387">
        <f t="shared" si="117"/>
        <v>378.06024590163929</v>
      </c>
      <c r="V403" s="338">
        <f t="shared" si="118"/>
        <v>22.370428751576291</v>
      </c>
      <c r="W403" s="435">
        <v>27</v>
      </c>
      <c r="X403" s="425">
        <f t="shared" si="119"/>
        <v>1545.9521122320302</v>
      </c>
      <c r="Y403" s="79">
        <f t="shared" si="120"/>
        <v>1.5132000000000001</v>
      </c>
    </row>
    <row r="404" spans="1:25" ht="15.75" customHeight="1" x14ac:dyDescent="0.2">
      <c r="A404" s="152">
        <v>385</v>
      </c>
      <c r="B404" s="76">
        <f t="shared" si="124"/>
        <v>63.47</v>
      </c>
      <c r="C404" s="283">
        <v>23653</v>
      </c>
      <c r="D404" s="411">
        <f t="shared" ref="D404:D467" si="127">12*(1/B404*C404)</f>
        <v>4471.9710099259491</v>
      </c>
      <c r="E404" s="342">
        <f t="shared" si="109"/>
        <v>1511.5262013549707</v>
      </c>
      <c r="F404" s="338">
        <f t="shared" si="110"/>
        <v>89.439420198518988</v>
      </c>
      <c r="G404" s="407">
        <v>68</v>
      </c>
      <c r="H404" s="425">
        <f t="shared" si="111"/>
        <v>6140.9366314794388</v>
      </c>
      <c r="I404" s="79">
        <f t="shared" si="112"/>
        <v>6.0659000000000001</v>
      </c>
      <c r="J404" s="96">
        <f t="shared" si="125"/>
        <v>84.62</v>
      </c>
      <c r="K404" s="283">
        <v>23653</v>
      </c>
      <c r="L404" s="407">
        <f t="shared" ref="L404:L467" si="128">12*(1/J404*K404)</f>
        <v>3354.2424958638621</v>
      </c>
      <c r="M404" s="342">
        <f t="shared" si="113"/>
        <v>1133.7339636019854</v>
      </c>
      <c r="N404" s="338">
        <f t="shared" si="114"/>
        <v>67.084849917277239</v>
      </c>
      <c r="O404" s="435">
        <v>41</v>
      </c>
      <c r="P404" s="425">
        <f t="shared" si="115"/>
        <v>4596.0613093831244</v>
      </c>
      <c r="Q404" s="79">
        <f t="shared" si="116"/>
        <v>4.5498000000000003</v>
      </c>
      <c r="R404" s="93">
        <f t="shared" si="126"/>
        <v>253.86</v>
      </c>
      <c r="S404" s="283">
        <v>23653</v>
      </c>
      <c r="T404" s="407">
        <f t="shared" ref="T404:T467" si="129">12*(1/R404*S404)</f>
        <v>1118.0808319546206</v>
      </c>
      <c r="U404" s="387">
        <f t="shared" si="117"/>
        <v>377.91132120066175</v>
      </c>
      <c r="V404" s="338">
        <f t="shared" si="118"/>
        <v>22.361616639092414</v>
      </c>
      <c r="W404" s="435">
        <v>27</v>
      </c>
      <c r="X404" s="425">
        <f t="shared" si="119"/>
        <v>1545.3537697943748</v>
      </c>
      <c r="Y404" s="79">
        <f t="shared" si="120"/>
        <v>1.5165999999999999</v>
      </c>
    </row>
    <row r="405" spans="1:25" ht="15.75" customHeight="1" x14ac:dyDescent="0.2">
      <c r="A405" s="152">
        <v>386</v>
      </c>
      <c r="B405" s="76">
        <f t="shared" si="124"/>
        <v>63.49</v>
      </c>
      <c r="C405" s="283">
        <v>23653</v>
      </c>
      <c r="D405" s="411">
        <f t="shared" si="127"/>
        <v>4470.5622932745318</v>
      </c>
      <c r="E405" s="342">
        <f t="shared" ref="E405:E468" si="130">D405*33.8%</f>
        <v>1511.0500551267917</v>
      </c>
      <c r="F405" s="338">
        <f t="shared" ref="F405:F468" si="131">D405*2%</f>
        <v>89.411245865490642</v>
      </c>
      <c r="G405" s="407">
        <v>68</v>
      </c>
      <c r="H405" s="425">
        <f t="shared" ref="H405:H468" si="132">SUM(D405:G405)</f>
        <v>6139.0235942668141</v>
      </c>
      <c r="I405" s="79">
        <f t="shared" ref="I405:I468" si="133">ROUND(A405/B405,4)</f>
        <v>6.0796999999999999</v>
      </c>
      <c r="J405" s="96">
        <f t="shared" si="125"/>
        <v>84.65</v>
      </c>
      <c r="K405" s="283">
        <v>23653</v>
      </c>
      <c r="L405" s="407">
        <f t="shared" si="128"/>
        <v>3353.0537507383342</v>
      </c>
      <c r="M405" s="342">
        <f t="shared" ref="M405:M468" si="134">L405*33.8%</f>
        <v>1133.3321677495569</v>
      </c>
      <c r="N405" s="338">
        <f t="shared" ref="N405:N468" si="135">L405*2%</f>
        <v>67.061075014766686</v>
      </c>
      <c r="O405" s="435">
        <v>41</v>
      </c>
      <c r="P405" s="425">
        <f t="shared" ref="P405:P468" si="136">SUM(L405:O405)</f>
        <v>4594.4469935026582</v>
      </c>
      <c r="Q405" s="79">
        <f t="shared" ref="Q405:Q468" si="137">ROUND(A405/J405,4)</f>
        <v>4.5599999999999996</v>
      </c>
      <c r="R405" s="93">
        <f t="shared" si="126"/>
        <v>253.96</v>
      </c>
      <c r="S405" s="283">
        <v>23653</v>
      </c>
      <c r="T405" s="407">
        <f t="shared" si="129"/>
        <v>1117.640573318633</v>
      </c>
      <c r="U405" s="387">
        <f t="shared" ref="U405:U468" si="138">T405*33.8%</f>
        <v>377.76251378169792</v>
      </c>
      <c r="V405" s="338">
        <f t="shared" ref="V405:V468" si="139">T405*2%</f>
        <v>22.35281146637266</v>
      </c>
      <c r="W405" s="435">
        <v>27</v>
      </c>
      <c r="X405" s="425">
        <f t="shared" ref="X405:X468" si="140">SUM(T405:W405)</f>
        <v>1544.7558985667035</v>
      </c>
      <c r="Y405" s="79">
        <f t="shared" ref="Y405:Y468" si="141">ROUND(A405/R405,4)</f>
        <v>1.5199</v>
      </c>
    </row>
    <row r="406" spans="1:25" ht="15.75" customHeight="1" x14ac:dyDescent="0.2">
      <c r="A406" s="152">
        <v>387</v>
      </c>
      <c r="B406" s="76">
        <f t="shared" si="124"/>
        <v>63.51</v>
      </c>
      <c r="C406" s="283">
        <v>23653</v>
      </c>
      <c r="D406" s="411">
        <f t="shared" si="127"/>
        <v>4469.1544638639589</v>
      </c>
      <c r="E406" s="342">
        <f t="shared" si="130"/>
        <v>1510.5742087860181</v>
      </c>
      <c r="F406" s="338">
        <f t="shared" si="131"/>
        <v>89.383089277279183</v>
      </c>
      <c r="G406" s="407">
        <v>68</v>
      </c>
      <c r="H406" s="425">
        <f t="shared" si="132"/>
        <v>6137.1117619272563</v>
      </c>
      <c r="I406" s="79">
        <f t="shared" si="133"/>
        <v>6.0934999999999997</v>
      </c>
      <c r="J406" s="96">
        <f t="shared" si="125"/>
        <v>84.68</v>
      </c>
      <c r="K406" s="283">
        <v>23653</v>
      </c>
      <c r="L406" s="407">
        <f t="shared" si="128"/>
        <v>3351.8658478979687</v>
      </c>
      <c r="M406" s="342">
        <f t="shared" si="134"/>
        <v>1132.9306565895133</v>
      </c>
      <c r="N406" s="338">
        <f t="shared" si="135"/>
        <v>67.037316957959376</v>
      </c>
      <c r="O406" s="435">
        <v>41</v>
      </c>
      <c r="P406" s="425">
        <f t="shared" si="136"/>
        <v>4592.8338214454416</v>
      </c>
      <c r="Q406" s="79">
        <f t="shared" si="137"/>
        <v>4.5701000000000001</v>
      </c>
      <c r="R406" s="93">
        <f t="shared" si="126"/>
        <v>254.05</v>
      </c>
      <c r="S406" s="283">
        <v>23653</v>
      </c>
      <c r="T406" s="407">
        <f t="shared" si="129"/>
        <v>1117.2446368825035</v>
      </c>
      <c r="U406" s="387">
        <f t="shared" si="138"/>
        <v>377.62868726628614</v>
      </c>
      <c r="V406" s="338">
        <f t="shared" si="139"/>
        <v>22.344892737650071</v>
      </c>
      <c r="W406" s="435">
        <v>27</v>
      </c>
      <c r="X406" s="425">
        <f t="shared" si="140"/>
        <v>1544.2182168864397</v>
      </c>
      <c r="Y406" s="79">
        <f t="shared" si="141"/>
        <v>1.5233000000000001</v>
      </c>
    </row>
    <row r="407" spans="1:25" ht="15.75" customHeight="1" x14ac:dyDescent="0.2">
      <c r="A407" s="152">
        <v>388</v>
      </c>
      <c r="B407" s="76">
        <f t="shared" si="124"/>
        <v>63.54</v>
      </c>
      <c r="C407" s="283">
        <v>23653</v>
      </c>
      <c r="D407" s="411">
        <f t="shared" si="127"/>
        <v>4467.0443814919736</v>
      </c>
      <c r="E407" s="342">
        <f t="shared" si="130"/>
        <v>1509.8610009442868</v>
      </c>
      <c r="F407" s="338">
        <f t="shared" si="131"/>
        <v>89.340887629839472</v>
      </c>
      <c r="G407" s="407">
        <v>68</v>
      </c>
      <c r="H407" s="425">
        <f t="shared" si="132"/>
        <v>6134.2462700660999</v>
      </c>
      <c r="I407" s="79">
        <f t="shared" si="133"/>
        <v>6.1063999999999998</v>
      </c>
      <c r="J407" s="96">
        <f t="shared" si="125"/>
        <v>84.72</v>
      </c>
      <c r="K407" s="283">
        <v>23653</v>
      </c>
      <c r="L407" s="407">
        <f t="shared" si="128"/>
        <v>3350.28328611898</v>
      </c>
      <c r="M407" s="342">
        <f t="shared" si="134"/>
        <v>1132.395750708215</v>
      </c>
      <c r="N407" s="338">
        <f t="shared" si="135"/>
        <v>67.005665722379604</v>
      </c>
      <c r="O407" s="435">
        <v>41</v>
      </c>
      <c r="P407" s="425">
        <f t="shared" si="136"/>
        <v>4590.6847025495745</v>
      </c>
      <c r="Q407" s="79">
        <f t="shared" si="137"/>
        <v>4.5797999999999996</v>
      </c>
      <c r="R407" s="93">
        <f t="shared" si="126"/>
        <v>254.15</v>
      </c>
      <c r="S407" s="283">
        <v>23653</v>
      </c>
      <c r="T407" s="407">
        <f t="shared" si="129"/>
        <v>1116.8050363958291</v>
      </c>
      <c r="U407" s="387">
        <f t="shared" si="138"/>
        <v>377.48010230179023</v>
      </c>
      <c r="V407" s="338">
        <f t="shared" si="139"/>
        <v>22.336100727916584</v>
      </c>
      <c r="W407" s="435">
        <v>27</v>
      </c>
      <c r="X407" s="425">
        <f t="shared" si="140"/>
        <v>1543.621239425536</v>
      </c>
      <c r="Y407" s="79">
        <f t="shared" si="141"/>
        <v>1.5266999999999999</v>
      </c>
    </row>
    <row r="408" spans="1:25" ht="15.75" customHeight="1" x14ac:dyDescent="0.2">
      <c r="A408" s="152">
        <v>389</v>
      </c>
      <c r="B408" s="76">
        <f t="shared" si="124"/>
        <v>63.56</v>
      </c>
      <c r="C408" s="283">
        <v>23653</v>
      </c>
      <c r="D408" s="411">
        <f t="shared" si="127"/>
        <v>4465.6387665198235</v>
      </c>
      <c r="E408" s="342">
        <f t="shared" si="130"/>
        <v>1509.3859030837002</v>
      </c>
      <c r="F408" s="338">
        <f t="shared" si="131"/>
        <v>89.312775330396477</v>
      </c>
      <c r="G408" s="407">
        <v>68</v>
      </c>
      <c r="H408" s="425">
        <f t="shared" si="132"/>
        <v>6132.3374449339199</v>
      </c>
      <c r="I408" s="79">
        <f t="shared" si="133"/>
        <v>6.1201999999999996</v>
      </c>
      <c r="J408" s="96">
        <f t="shared" si="125"/>
        <v>84.75</v>
      </c>
      <c r="K408" s="283">
        <v>23653</v>
      </c>
      <c r="L408" s="407">
        <f t="shared" si="128"/>
        <v>3349.0973451327436</v>
      </c>
      <c r="M408" s="342">
        <f t="shared" si="134"/>
        <v>1131.9949026548672</v>
      </c>
      <c r="N408" s="338">
        <f t="shared" si="135"/>
        <v>66.981946902654869</v>
      </c>
      <c r="O408" s="435">
        <v>41</v>
      </c>
      <c r="P408" s="425">
        <f t="shared" si="136"/>
        <v>4589.0741946902663</v>
      </c>
      <c r="Q408" s="79">
        <f t="shared" si="137"/>
        <v>4.59</v>
      </c>
      <c r="R408" s="93">
        <f t="shared" si="126"/>
        <v>254.25</v>
      </c>
      <c r="S408" s="283">
        <v>23653</v>
      </c>
      <c r="T408" s="407">
        <f t="shared" si="129"/>
        <v>1116.3657817109145</v>
      </c>
      <c r="U408" s="387">
        <f t="shared" si="138"/>
        <v>377.33163421828903</v>
      </c>
      <c r="V408" s="338">
        <f t="shared" si="139"/>
        <v>22.327315634218291</v>
      </c>
      <c r="W408" s="435">
        <v>27</v>
      </c>
      <c r="X408" s="425">
        <f t="shared" si="140"/>
        <v>1543.0247315634219</v>
      </c>
      <c r="Y408" s="79">
        <f t="shared" si="141"/>
        <v>1.53</v>
      </c>
    </row>
    <row r="409" spans="1:25" ht="15.75" customHeight="1" x14ac:dyDescent="0.2">
      <c r="A409" s="109">
        <v>390</v>
      </c>
      <c r="B409" s="76">
        <f t="shared" si="124"/>
        <v>63.59</v>
      </c>
      <c r="C409" s="283">
        <v>23653</v>
      </c>
      <c r="D409" s="411">
        <f t="shared" si="127"/>
        <v>4463.5320018870898</v>
      </c>
      <c r="E409" s="342">
        <f t="shared" si="130"/>
        <v>1508.6738166378361</v>
      </c>
      <c r="F409" s="338">
        <f t="shared" si="131"/>
        <v>89.270640037741799</v>
      </c>
      <c r="G409" s="407">
        <v>68</v>
      </c>
      <c r="H409" s="425">
        <f t="shared" si="132"/>
        <v>6129.4764585626681</v>
      </c>
      <c r="I409" s="79">
        <f t="shared" si="133"/>
        <v>6.133</v>
      </c>
      <c r="J409" s="96">
        <f t="shared" si="125"/>
        <v>84.78</v>
      </c>
      <c r="K409" s="283">
        <v>23653</v>
      </c>
      <c r="L409" s="407">
        <f t="shared" si="128"/>
        <v>3347.9122434536448</v>
      </c>
      <c r="M409" s="342">
        <f t="shared" si="134"/>
        <v>1131.5943382873318</v>
      </c>
      <c r="N409" s="338">
        <f t="shared" si="135"/>
        <v>66.9582448690729</v>
      </c>
      <c r="O409" s="435">
        <v>41</v>
      </c>
      <c r="P409" s="425">
        <f t="shared" si="136"/>
        <v>4587.4648266100494</v>
      </c>
      <c r="Q409" s="79">
        <f t="shared" si="137"/>
        <v>4.6001000000000003</v>
      </c>
      <c r="R409" s="93">
        <f t="shared" si="126"/>
        <v>254.34</v>
      </c>
      <c r="S409" s="283">
        <v>23653</v>
      </c>
      <c r="T409" s="407">
        <f t="shared" si="129"/>
        <v>1115.9707478178816</v>
      </c>
      <c r="U409" s="387">
        <f t="shared" si="138"/>
        <v>377.19811276244394</v>
      </c>
      <c r="V409" s="338">
        <f t="shared" si="139"/>
        <v>22.319414956357633</v>
      </c>
      <c r="W409" s="435">
        <v>27</v>
      </c>
      <c r="X409" s="425">
        <f t="shared" si="140"/>
        <v>1542.4882755366832</v>
      </c>
      <c r="Y409" s="79">
        <f t="shared" si="141"/>
        <v>1.5334000000000001</v>
      </c>
    </row>
    <row r="410" spans="1:25" ht="15.75" customHeight="1" x14ac:dyDescent="0.2">
      <c r="A410" s="152">
        <v>391</v>
      </c>
      <c r="B410" s="76">
        <f t="shared" si="124"/>
        <v>63.61</v>
      </c>
      <c r="C410" s="283">
        <v>23653</v>
      </c>
      <c r="D410" s="411">
        <f t="shared" si="127"/>
        <v>4462.1285961326839</v>
      </c>
      <c r="E410" s="342">
        <f t="shared" si="130"/>
        <v>1508.1994654928469</v>
      </c>
      <c r="F410" s="338">
        <f t="shared" si="131"/>
        <v>89.242571922653681</v>
      </c>
      <c r="G410" s="407">
        <v>68</v>
      </c>
      <c r="H410" s="425">
        <f t="shared" si="132"/>
        <v>6127.5706335481846</v>
      </c>
      <c r="I410" s="79">
        <f t="shared" si="133"/>
        <v>6.1467999999999998</v>
      </c>
      <c r="J410" s="96">
        <f t="shared" si="125"/>
        <v>84.81</v>
      </c>
      <c r="K410" s="283">
        <v>23653</v>
      </c>
      <c r="L410" s="407">
        <f t="shared" si="128"/>
        <v>3346.7279801910154</v>
      </c>
      <c r="M410" s="342">
        <f t="shared" si="134"/>
        <v>1131.1940573045631</v>
      </c>
      <c r="N410" s="338">
        <f t="shared" si="135"/>
        <v>66.934559603820304</v>
      </c>
      <c r="O410" s="435">
        <v>41</v>
      </c>
      <c r="P410" s="425">
        <f t="shared" si="136"/>
        <v>4585.8565970993986</v>
      </c>
      <c r="Q410" s="79">
        <f t="shared" si="137"/>
        <v>4.6102999999999996</v>
      </c>
      <c r="R410" s="93">
        <f t="shared" si="126"/>
        <v>254.44</v>
      </c>
      <c r="S410" s="283">
        <v>23653</v>
      </c>
      <c r="T410" s="407">
        <f t="shared" si="129"/>
        <v>1115.532149033171</v>
      </c>
      <c r="U410" s="387">
        <f t="shared" si="138"/>
        <v>377.04986637321173</v>
      </c>
      <c r="V410" s="338">
        <f t="shared" si="139"/>
        <v>22.31064298066342</v>
      </c>
      <c r="W410" s="435">
        <v>27</v>
      </c>
      <c r="X410" s="425">
        <f t="shared" si="140"/>
        <v>1541.8926583870461</v>
      </c>
      <c r="Y410" s="79">
        <f t="shared" si="141"/>
        <v>1.5367</v>
      </c>
    </row>
    <row r="411" spans="1:25" ht="15.75" customHeight="1" x14ac:dyDescent="0.2">
      <c r="A411" s="152">
        <v>392</v>
      </c>
      <c r="B411" s="76">
        <f t="shared" si="124"/>
        <v>63.63</v>
      </c>
      <c r="C411" s="283">
        <v>23653</v>
      </c>
      <c r="D411" s="411">
        <f t="shared" si="127"/>
        <v>4460.7260726072609</v>
      </c>
      <c r="E411" s="342">
        <f t="shared" si="130"/>
        <v>1507.7254125412539</v>
      </c>
      <c r="F411" s="338">
        <f t="shared" si="131"/>
        <v>89.21452145214522</v>
      </c>
      <c r="G411" s="407">
        <v>68</v>
      </c>
      <c r="H411" s="425">
        <f t="shared" si="132"/>
        <v>6125.6660066006598</v>
      </c>
      <c r="I411" s="79">
        <f t="shared" si="133"/>
        <v>6.1605999999999996</v>
      </c>
      <c r="J411" s="96">
        <f t="shared" si="125"/>
        <v>84.84</v>
      </c>
      <c r="K411" s="283">
        <v>23653</v>
      </c>
      <c r="L411" s="407">
        <f t="shared" si="128"/>
        <v>3345.5445544554459</v>
      </c>
      <c r="M411" s="342">
        <f t="shared" si="134"/>
        <v>1130.7940594059405</v>
      </c>
      <c r="N411" s="338">
        <f t="shared" si="135"/>
        <v>66.910891089108915</v>
      </c>
      <c r="O411" s="435">
        <v>41</v>
      </c>
      <c r="P411" s="425">
        <f t="shared" si="136"/>
        <v>4584.2495049504951</v>
      </c>
      <c r="Q411" s="79">
        <f t="shared" si="137"/>
        <v>4.6204999999999998</v>
      </c>
      <c r="R411" s="93">
        <f t="shared" si="126"/>
        <v>254.53</v>
      </c>
      <c r="S411" s="283">
        <v>23653</v>
      </c>
      <c r="T411" s="407">
        <f t="shared" si="129"/>
        <v>1115.1377047892192</v>
      </c>
      <c r="U411" s="387">
        <f t="shared" si="138"/>
        <v>376.91654421875609</v>
      </c>
      <c r="V411" s="338">
        <f t="shared" si="139"/>
        <v>22.302754095784387</v>
      </c>
      <c r="W411" s="435">
        <v>27</v>
      </c>
      <c r="X411" s="425">
        <f t="shared" si="140"/>
        <v>1541.3570031037598</v>
      </c>
      <c r="Y411" s="79">
        <f t="shared" si="141"/>
        <v>1.5401</v>
      </c>
    </row>
    <row r="412" spans="1:25" ht="15.75" customHeight="1" x14ac:dyDescent="0.2">
      <c r="A412" s="152">
        <v>393</v>
      </c>
      <c r="B412" s="76">
        <f t="shared" si="124"/>
        <v>63.66</v>
      </c>
      <c r="C412" s="283">
        <v>23653</v>
      </c>
      <c r="D412" s="411">
        <f t="shared" si="127"/>
        <v>4458.6239396795481</v>
      </c>
      <c r="E412" s="342">
        <f t="shared" si="130"/>
        <v>1507.0148916116871</v>
      </c>
      <c r="F412" s="338">
        <f t="shared" si="131"/>
        <v>89.172478793590969</v>
      </c>
      <c r="G412" s="407">
        <v>68</v>
      </c>
      <c r="H412" s="425">
        <f t="shared" si="132"/>
        <v>6122.8113100848259</v>
      </c>
      <c r="I412" s="79">
        <f t="shared" si="133"/>
        <v>6.1734</v>
      </c>
      <c r="J412" s="96">
        <f t="shared" si="125"/>
        <v>84.88</v>
      </c>
      <c r="K412" s="283">
        <v>23653</v>
      </c>
      <c r="L412" s="407">
        <f t="shared" si="128"/>
        <v>3343.9679547596611</v>
      </c>
      <c r="M412" s="342">
        <f t="shared" si="134"/>
        <v>1130.2611687087654</v>
      </c>
      <c r="N412" s="338">
        <f t="shared" si="135"/>
        <v>66.879359095193223</v>
      </c>
      <c r="O412" s="435">
        <v>41</v>
      </c>
      <c r="P412" s="425">
        <f t="shared" si="136"/>
        <v>4582.1084825636199</v>
      </c>
      <c r="Q412" s="79">
        <f t="shared" si="137"/>
        <v>4.6300999999999997</v>
      </c>
      <c r="R412" s="93">
        <f t="shared" si="126"/>
        <v>254.63</v>
      </c>
      <c r="S412" s="283">
        <v>23653</v>
      </c>
      <c r="T412" s="407">
        <f t="shared" si="129"/>
        <v>1114.699760436712</v>
      </c>
      <c r="U412" s="387">
        <f t="shared" si="138"/>
        <v>376.76851902760865</v>
      </c>
      <c r="V412" s="338">
        <f t="shared" si="139"/>
        <v>22.293995208734241</v>
      </c>
      <c r="W412" s="435">
        <v>27</v>
      </c>
      <c r="X412" s="425">
        <f t="shared" si="140"/>
        <v>1540.7622746730549</v>
      </c>
      <c r="Y412" s="79">
        <f t="shared" si="141"/>
        <v>1.5434000000000001</v>
      </c>
    </row>
    <row r="413" spans="1:25" ht="15.75" customHeight="1" x14ac:dyDescent="0.2">
      <c r="A413" s="152">
        <v>394</v>
      </c>
      <c r="B413" s="76">
        <f t="shared" si="124"/>
        <v>63.68</v>
      </c>
      <c r="C413" s="283">
        <v>23653</v>
      </c>
      <c r="D413" s="411">
        <f t="shared" si="127"/>
        <v>4457.223618090452</v>
      </c>
      <c r="E413" s="342">
        <f t="shared" si="130"/>
        <v>1506.5415829145727</v>
      </c>
      <c r="F413" s="338">
        <f t="shared" si="131"/>
        <v>89.144472361809036</v>
      </c>
      <c r="G413" s="407">
        <v>68</v>
      </c>
      <c r="H413" s="425">
        <f t="shared" si="132"/>
        <v>6120.909673366833</v>
      </c>
      <c r="I413" s="79">
        <f t="shared" si="133"/>
        <v>6.1871999999999998</v>
      </c>
      <c r="J413" s="96">
        <f t="shared" si="125"/>
        <v>84.91</v>
      </c>
      <c r="K413" s="283">
        <v>23653</v>
      </c>
      <c r="L413" s="407">
        <f t="shared" si="128"/>
        <v>3342.7864798021433</v>
      </c>
      <c r="M413" s="342">
        <f t="shared" si="134"/>
        <v>1129.8618301731244</v>
      </c>
      <c r="N413" s="338">
        <f t="shared" si="135"/>
        <v>66.855729596042863</v>
      </c>
      <c r="O413" s="435">
        <v>41</v>
      </c>
      <c r="P413" s="425">
        <f t="shared" si="136"/>
        <v>4580.5040395713104</v>
      </c>
      <c r="Q413" s="79">
        <f t="shared" si="137"/>
        <v>4.6402000000000001</v>
      </c>
      <c r="R413" s="93">
        <f t="shared" si="126"/>
        <v>254.72</v>
      </c>
      <c r="S413" s="283">
        <v>23653</v>
      </c>
      <c r="T413" s="407">
        <f t="shared" si="129"/>
        <v>1114.305904522613</v>
      </c>
      <c r="U413" s="387">
        <f t="shared" si="138"/>
        <v>376.63539572864318</v>
      </c>
      <c r="V413" s="338">
        <f t="shared" si="139"/>
        <v>22.286118090452259</v>
      </c>
      <c r="W413" s="435">
        <v>27</v>
      </c>
      <c r="X413" s="425">
        <f t="shared" si="140"/>
        <v>1540.2274183417082</v>
      </c>
      <c r="Y413" s="79">
        <f t="shared" si="141"/>
        <v>1.5468</v>
      </c>
    </row>
    <row r="414" spans="1:25" ht="15.75" customHeight="1" x14ac:dyDescent="0.2">
      <c r="A414" s="152">
        <v>395</v>
      </c>
      <c r="B414" s="76">
        <f t="shared" si="124"/>
        <v>63.7</v>
      </c>
      <c r="C414" s="283">
        <v>23653</v>
      </c>
      <c r="D414" s="411">
        <f t="shared" si="127"/>
        <v>4455.8241758241757</v>
      </c>
      <c r="E414" s="342">
        <f t="shared" si="130"/>
        <v>1506.0685714285712</v>
      </c>
      <c r="F414" s="338">
        <f t="shared" si="131"/>
        <v>89.116483516483513</v>
      </c>
      <c r="G414" s="407">
        <v>68</v>
      </c>
      <c r="H414" s="425">
        <f t="shared" si="132"/>
        <v>6119.0092307692303</v>
      </c>
      <c r="I414" s="79">
        <f t="shared" si="133"/>
        <v>6.2008999999999999</v>
      </c>
      <c r="J414" s="96">
        <f t="shared" si="125"/>
        <v>84.94</v>
      </c>
      <c r="K414" s="283">
        <v>23653</v>
      </c>
      <c r="L414" s="407">
        <f t="shared" si="128"/>
        <v>3341.6058394160586</v>
      </c>
      <c r="M414" s="342">
        <f t="shared" si="134"/>
        <v>1129.4627737226276</v>
      </c>
      <c r="N414" s="338">
        <f t="shared" si="135"/>
        <v>66.832116788321173</v>
      </c>
      <c r="O414" s="435">
        <v>41</v>
      </c>
      <c r="P414" s="425">
        <f t="shared" si="136"/>
        <v>4578.9007299270079</v>
      </c>
      <c r="Q414" s="79">
        <f t="shared" si="137"/>
        <v>4.6502999999999997</v>
      </c>
      <c r="R414" s="93">
        <f t="shared" si="126"/>
        <v>254.81</v>
      </c>
      <c r="S414" s="283">
        <v>23653</v>
      </c>
      <c r="T414" s="407">
        <f t="shared" si="129"/>
        <v>1113.9123268317571</v>
      </c>
      <c r="U414" s="387">
        <f t="shared" si="138"/>
        <v>376.50236646913385</v>
      </c>
      <c r="V414" s="338">
        <f t="shared" si="139"/>
        <v>22.278246536635145</v>
      </c>
      <c r="W414" s="435">
        <v>27</v>
      </c>
      <c r="X414" s="425">
        <f t="shared" si="140"/>
        <v>1539.6929398375262</v>
      </c>
      <c r="Y414" s="79">
        <f t="shared" si="141"/>
        <v>1.5502</v>
      </c>
    </row>
    <row r="415" spans="1:25" ht="15.75" customHeight="1" x14ac:dyDescent="0.2">
      <c r="A415" s="152">
        <v>396</v>
      </c>
      <c r="B415" s="76">
        <f t="shared" si="124"/>
        <v>63.73</v>
      </c>
      <c r="C415" s="283">
        <v>23653</v>
      </c>
      <c r="D415" s="411">
        <f t="shared" si="127"/>
        <v>4453.7266593441082</v>
      </c>
      <c r="E415" s="342">
        <f t="shared" si="130"/>
        <v>1505.3596108583083</v>
      </c>
      <c r="F415" s="338">
        <f t="shared" si="131"/>
        <v>89.074533186882164</v>
      </c>
      <c r="G415" s="407">
        <v>68</v>
      </c>
      <c r="H415" s="425">
        <f t="shared" si="132"/>
        <v>6116.160803389299</v>
      </c>
      <c r="I415" s="79">
        <f t="shared" si="133"/>
        <v>6.2137000000000002</v>
      </c>
      <c r="J415" s="96">
        <f t="shared" si="125"/>
        <v>84.97</v>
      </c>
      <c r="K415" s="283">
        <v>23653</v>
      </c>
      <c r="L415" s="407">
        <f t="shared" si="128"/>
        <v>3340.4260327174297</v>
      </c>
      <c r="M415" s="342">
        <f t="shared" si="134"/>
        <v>1129.0639990584912</v>
      </c>
      <c r="N415" s="338">
        <f t="shared" si="135"/>
        <v>66.808520654348598</v>
      </c>
      <c r="O415" s="435">
        <v>41</v>
      </c>
      <c r="P415" s="425">
        <f t="shared" si="136"/>
        <v>4577.2985524302694</v>
      </c>
      <c r="Q415" s="79">
        <f t="shared" si="137"/>
        <v>4.6604999999999999</v>
      </c>
      <c r="R415" s="93">
        <f t="shared" si="126"/>
        <v>254.91</v>
      </c>
      <c r="S415" s="283">
        <v>23653</v>
      </c>
      <c r="T415" s="407">
        <f t="shared" si="129"/>
        <v>1113.4753442391432</v>
      </c>
      <c r="U415" s="387">
        <f t="shared" si="138"/>
        <v>376.35466635283035</v>
      </c>
      <c r="V415" s="338">
        <f t="shared" si="139"/>
        <v>22.269506884782864</v>
      </c>
      <c r="W415" s="435">
        <v>27</v>
      </c>
      <c r="X415" s="425">
        <f t="shared" si="140"/>
        <v>1539.0995174767563</v>
      </c>
      <c r="Y415" s="79">
        <f t="shared" si="141"/>
        <v>1.5535000000000001</v>
      </c>
    </row>
    <row r="416" spans="1:25" ht="15.75" customHeight="1" x14ac:dyDescent="0.2">
      <c r="A416" s="152">
        <v>397</v>
      </c>
      <c r="B416" s="76">
        <f t="shared" ref="B416:B447" si="142">ROUND(9.3*LN($A416)+8.1,2)</f>
        <v>63.75</v>
      </c>
      <c r="C416" s="283">
        <v>23653</v>
      </c>
      <c r="D416" s="411">
        <f t="shared" si="127"/>
        <v>4452.3294117647056</v>
      </c>
      <c r="E416" s="342">
        <f t="shared" si="130"/>
        <v>1504.8873411764703</v>
      </c>
      <c r="F416" s="338">
        <f t="shared" si="131"/>
        <v>89.046588235294109</v>
      </c>
      <c r="G416" s="407">
        <v>68</v>
      </c>
      <c r="H416" s="425">
        <f t="shared" si="132"/>
        <v>6114.26334117647</v>
      </c>
      <c r="I416" s="79">
        <f t="shared" si="133"/>
        <v>6.2275</v>
      </c>
      <c r="J416" s="96">
        <f t="shared" ref="J416:J447" si="143">ROUND((9.3*LN($A416)+8.1)/0.75,2)</f>
        <v>85</v>
      </c>
      <c r="K416" s="283">
        <v>23653</v>
      </c>
      <c r="L416" s="407">
        <f t="shared" si="128"/>
        <v>3339.2470588235292</v>
      </c>
      <c r="M416" s="342">
        <f t="shared" si="134"/>
        <v>1128.6655058823528</v>
      </c>
      <c r="N416" s="338">
        <f t="shared" si="135"/>
        <v>66.784941176470582</v>
      </c>
      <c r="O416" s="435">
        <v>41</v>
      </c>
      <c r="P416" s="425">
        <f t="shared" si="136"/>
        <v>4575.6975058823527</v>
      </c>
      <c r="Q416" s="79">
        <f t="shared" si="137"/>
        <v>4.6706000000000003</v>
      </c>
      <c r="R416" s="93">
        <f t="shared" ref="R416:R447" si="144">ROUND((9.3*LN($A416)+8.1)/0.25,2)</f>
        <v>255</v>
      </c>
      <c r="S416" s="283">
        <v>23653</v>
      </c>
      <c r="T416" s="407">
        <f t="shared" si="129"/>
        <v>1113.0823529411764</v>
      </c>
      <c r="U416" s="387">
        <f t="shared" si="138"/>
        <v>376.22183529411757</v>
      </c>
      <c r="V416" s="338">
        <f t="shared" si="139"/>
        <v>22.261647058823527</v>
      </c>
      <c r="W416" s="435">
        <v>27</v>
      </c>
      <c r="X416" s="425">
        <f t="shared" si="140"/>
        <v>1538.5658352941175</v>
      </c>
      <c r="Y416" s="79">
        <f t="shared" si="141"/>
        <v>1.5569</v>
      </c>
    </row>
    <row r="417" spans="1:25" ht="15.75" customHeight="1" x14ac:dyDescent="0.2">
      <c r="A417" s="152">
        <v>398</v>
      </c>
      <c r="B417" s="76">
        <f t="shared" si="142"/>
        <v>63.77</v>
      </c>
      <c r="C417" s="283">
        <v>23653</v>
      </c>
      <c r="D417" s="411">
        <f t="shared" si="127"/>
        <v>4450.9330406147092</v>
      </c>
      <c r="E417" s="342">
        <f t="shared" si="130"/>
        <v>1504.4153677277716</v>
      </c>
      <c r="F417" s="338">
        <f t="shared" si="131"/>
        <v>89.018660812294186</v>
      </c>
      <c r="G417" s="407">
        <v>68</v>
      </c>
      <c r="H417" s="425">
        <f t="shared" si="132"/>
        <v>6112.367069154775</v>
      </c>
      <c r="I417" s="79">
        <f t="shared" si="133"/>
        <v>6.2412000000000001</v>
      </c>
      <c r="J417" s="96">
        <f t="shared" si="143"/>
        <v>85.03</v>
      </c>
      <c r="K417" s="283">
        <v>23653</v>
      </c>
      <c r="L417" s="407">
        <f t="shared" si="128"/>
        <v>3338.0689168528752</v>
      </c>
      <c r="M417" s="342">
        <f t="shared" si="134"/>
        <v>1128.2672938962717</v>
      </c>
      <c r="N417" s="338">
        <f t="shared" si="135"/>
        <v>66.761378337057508</v>
      </c>
      <c r="O417" s="435">
        <v>41</v>
      </c>
      <c r="P417" s="425">
        <f t="shared" si="136"/>
        <v>4574.0975890862037</v>
      </c>
      <c r="Q417" s="79">
        <f t="shared" si="137"/>
        <v>4.6806999999999999</v>
      </c>
      <c r="R417" s="93">
        <f t="shared" si="144"/>
        <v>255.1</v>
      </c>
      <c r="S417" s="283">
        <v>23653</v>
      </c>
      <c r="T417" s="407">
        <f t="shared" si="129"/>
        <v>1112.6460211681695</v>
      </c>
      <c r="U417" s="387">
        <f t="shared" si="138"/>
        <v>376.07435515484121</v>
      </c>
      <c r="V417" s="338">
        <f t="shared" si="139"/>
        <v>22.252920423363388</v>
      </c>
      <c r="W417" s="435">
        <v>27</v>
      </c>
      <c r="X417" s="425">
        <f t="shared" si="140"/>
        <v>1537.973296746374</v>
      </c>
      <c r="Y417" s="79">
        <f t="shared" si="141"/>
        <v>1.5602</v>
      </c>
    </row>
    <row r="418" spans="1:25" ht="15.75" customHeight="1" x14ac:dyDescent="0.2">
      <c r="A418" s="152">
        <v>399</v>
      </c>
      <c r="B418" s="76">
        <f t="shared" si="142"/>
        <v>63.8</v>
      </c>
      <c r="C418" s="283">
        <v>23653</v>
      </c>
      <c r="D418" s="411">
        <f t="shared" si="127"/>
        <v>4448.8401253918501</v>
      </c>
      <c r="E418" s="342">
        <f t="shared" si="130"/>
        <v>1503.7079623824452</v>
      </c>
      <c r="F418" s="338">
        <f t="shared" si="131"/>
        <v>88.976802507837007</v>
      </c>
      <c r="G418" s="407">
        <v>68</v>
      </c>
      <c r="H418" s="425">
        <f t="shared" si="132"/>
        <v>6109.5248902821331</v>
      </c>
      <c r="I418" s="79">
        <f t="shared" si="133"/>
        <v>6.2538999999999998</v>
      </c>
      <c r="J418" s="96">
        <f t="shared" si="143"/>
        <v>85.06</v>
      </c>
      <c r="K418" s="283">
        <v>23653</v>
      </c>
      <c r="L418" s="407">
        <f t="shared" si="128"/>
        <v>3336.8916059252292</v>
      </c>
      <c r="M418" s="342">
        <f t="shared" si="134"/>
        <v>1127.8693628027274</v>
      </c>
      <c r="N418" s="338">
        <f t="shared" si="135"/>
        <v>66.737832118504585</v>
      </c>
      <c r="O418" s="435">
        <v>41</v>
      </c>
      <c r="P418" s="425">
        <f t="shared" si="136"/>
        <v>4572.4988008464607</v>
      </c>
      <c r="Q418" s="79">
        <f t="shared" si="137"/>
        <v>4.6908000000000003</v>
      </c>
      <c r="R418" s="93">
        <f t="shared" si="144"/>
        <v>255.19</v>
      </c>
      <c r="S418" s="283">
        <v>23653</v>
      </c>
      <c r="T418" s="407">
        <f t="shared" si="129"/>
        <v>1112.253614953564</v>
      </c>
      <c r="U418" s="387">
        <f t="shared" si="138"/>
        <v>375.9417218543046</v>
      </c>
      <c r="V418" s="338">
        <f t="shared" si="139"/>
        <v>22.245072299071282</v>
      </c>
      <c r="W418" s="435">
        <v>27</v>
      </c>
      <c r="X418" s="425">
        <f t="shared" si="140"/>
        <v>1537.44040910694</v>
      </c>
      <c r="Y418" s="79">
        <f t="shared" si="141"/>
        <v>1.5634999999999999</v>
      </c>
    </row>
    <row r="419" spans="1:25" ht="15.75" customHeight="1" x14ac:dyDescent="0.2">
      <c r="A419" s="109">
        <v>400</v>
      </c>
      <c r="B419" s="76">
        <f t="shared" si="142"/>
        <v>63.82</v>
      </c>
      <c r="C419" s="283">
        <v>23653</v>
      </c>
      <c r="D419" s="411">
        <f t="shared" si="127"/>
        <v>4447.4459417110629</v>
      </c>
      <c r="E419" s="342">
        <f t="shared" si="130"/>
        <v>1503.2367282983391</v>
      </c>
      <c r="F419" s="338">
        <f t="shared" si="131"/>
        <v>88.94891883422126</v>
      </c>
      <c r="G419" s="407">
        <v>68</v>
      </c>
      <c r="H419" s="425">
        <f t="shared" si="132"/>
        <v>6107.6315888436238</v>
      </c>
      <c r="I419" s="79">
        <f t="shared" si="133"/>
        <v>6.2675999999999998</v>
      </c>
      <c r="J419" s="96">
        <f t="shared" si="143"/>
        <v>85.09</v>
      </c>
      <c r="K419" s="283">
        <v>23653</v>
      </c>
      <c r="L419" s="407">
        <f t="shared" si="128"/>
        <v>3335.7151251615937</v>
      </c>
      <c r="M419" s="342">
        <f t="shared" si="134"/>
        <v>1127.4717123046187</v>
      </c>
      <c r="N419" s="338">
        <f t="shared" si="135"/>
        <v>66.714302503231877</v>
      </c>
      <c r="O419" s="435">
        <v>41</v>
      </c>
      <c r="P419" s="425">
        <f t="shared" si="136"/>
        <v>4570.9011399694446</v>
      </c>
      <c r="Q419" s="79">
        <f t="shared" si="137"/>
        <v>4.7008999999999999</v>
      </c>
      <c r="R419" s="93">
        <f t="shared" si="144"/>
        <v>255.28</v>
      </c>
      <c r="S419" s="283">
        <v>23653</v>
      </c>
      <c r="T419" s="407">
        <f t="shared" si="129"/>
        <v>1111.8614854277657</v>
      </c>
      <c r="U419" s="387">
        <f t="shared" si="138"/>
        <v>375.80918207458478</v>
      </c>
      <c r="V419" s="338">
        <f t="shared" si="139"/>
        <v>22.237229708555315</v>
      </c>
      <c r="W419" s="435">
        <v>27</v>
      </c>
      <c r="X419" s="425">
        <f t="shared" si="140"/>
        <v>1536.907897210906</v>
      </c>
      <c r="Y419" s="79">
        <f t="shared" si="141"/>
        <v>1.5669</v>
      </c>
    </row>
    <row r="420" spans="1:25" ht="15.75" customHeight="1" x14ac:dyDescent="0.2">
      <c r="A420" s="152">
        <v>401</v>
      </c>
      <c r="B420" s="76">
        <f t="shared" si="142"/>
        <v>63.84</v>
      </c>
      <c r="C420" s="283">
        <v>23653</v>
      </c>
      <c r="D420" s="411">
        <f t="shared" si="127"/>
        <v>4446.0526315789475</v>
      </c>
      <c r="E420" s="342">
        <f t="shared" si="130"/>
        <v>1502.7657894736842</v>
      </c>
      <c r="F420" s="338">
        <f t="shared" si="131"/>
        <v>88.921052631578945</v>
      </c>
      <c r="G420" s="407">
        <v>68</v>
      </c>
      <c r="H420" s="425">
        <f t="shared" si="132"/>
        <v>6105.7394736842107</v>
      </c>
      <c r="I420" s="79">
        <f t="shared" si="133"/>
        <v>6.2812999999999999</v>
      </c>
      <c r="J420" s="96">
        <f t="shared" si="143"/>
        <v>85.13</v>
      </c>
      <c r="K420" s="283">
        <v>23653</v>
      </c>
      <c r="L420" s="407">
        <f t="shared" si="128"/>
        <v>3334.1477739927177</v>
      </c>
      <c r="M420" s="342">
        <f t="shared" si="134"/>
        <v>1126.9419476095384</v>
      </c>
      <c r="N420" s="338">
        <f t="shared" si="135"/>
        <v>66.682955479854357</v>
      </c>
      <c r="O420" s="435">
        <v>41</v>
      </c>
      <c r="P420" s="425">
        <f t="shared" si="136"/>
        <v>4568.77267708211</v>
      </c>
      <c r="Q420" s="79">
        <f t="shared" si="137"/>
        <v>4.7103999999999999</v>
      </c>
      <c r="R420" s="93">
        <f t="shared" si="144"/>
        <v>255.38</v>
      </c>
      <c r="S420" s="283">
        <v>23653</v>
      </c>
      <c r="T420" s="407">
        <f t="shared" si="129"/>
        <v>1111.4261101104239</v>
      </c>
      <c r="U420" s="387">
        <f t="shared" si="138"/>
        <v>375.66202521732322</v>
      </c>
      <c r="V420" s="338">
        <f t="shared" si="139"/>
        <v>22.228522202208477</v>
      </c>
      <c r="W420" s="435">
        <v>27</v>
      </c>
      <c r="X420" s="425">
        <f t="shared" si="140"/>
        <v>1536.3166575299556</v>
      </c>
      <c r="Y420" s="79">
        <f t="shared" si="141"/>
        <v>1.5702</v>
      </c>
    </row>
    <row r="421" spans="1:25" ht="15.75" customHeight="1" x14ac:dyDescent="0.2">
      <c r="A421" s="152">
        <v>402</v>
      </c>
      <c r="B421" s="76">
        <f t="shared" si="142"/>
        <v>63.87</v>
      </c>
      <c r="C421" s="283">
        <v>23653</v>
      </c>
      <c r="D421" s="411">
        <f t="shared" si="127"/>
        <v>4443.9643024894312</v>
      </c>
      <c r="E421" s="342">
        <f t="shared" si="130"/>
        <v>1502.0599342414275</v>
      </c>
      <c r="F421" s="338">
        <f t="shared" si="131"/>
        <v>88.879286049788632</v>
      </c>
      <c r="G421" s="407">
        <v>68</v>
      </c>
      <c r="H421" s="425">
        <f t="shared" si="132"/>
        <v>6102.9035227806471</v>
      </c>
      <c r="I421" s="79">
        <f t="shared" si="133"/>
        <v>6.2939999999999996</v>
      </c>
      <c r="J421" s="96">
        <f t="shared" si="143"/>
        <v>85.16</v>
      </c>
      <c r="K421" s="283">
        <v>23653</v>
      </c>
      <c r="L421" s="407">
        <f t="shared" si="128"/>
        <v>3332.9732268670741</v>
      </c>
      <c r="M421" s="342">
        <f t="shared" si="134"/>
        <v>1126.544950681071</v>
      </c>
      <c r="N421" s="338">
        <f t="shared" si="135"/>
        <v>66.659464537341478</v>
      </c>
      <c r="O421" s="435">
        <v>41</v>
      </c>
      <c r="P421" s="425">
        <f t="shared" si="136"/>
        <v>4567.1776420854867</v>
      </c>
      <c r="Q421" s="79">
        <f t="shared" si="137"/>
        <v>4.7205000000000004</v>
      </c>
      <c r="R421" s="93">
        <f t="shared" si="144"/>
        <v>255.47</v>
      </c>
      <c r="S421" s="283">
        <v>23653</v>
      </c>
      <c r="T421" s="407">
        <f t="shared" si="129"/>
        <v>1111.0345637452538</v>
      </c>
      <c r="U421" s="387">
        <f t="shared" si="138"/>
        <v>375.52968254589575</v>
      </c>
      <c r="V421" s="338">
        <f t="shared" si="139"/>
        <v>22.220691274905075</v>
      </c>
      <c r="W421" s="435">
        <v>27</v>
      </c>
      <c r="X421" s="425">
        <f t="shared" si="140"/>
        <v>1535.7849375660546</v>
      </c>
      <c r="Y421" s="79">
        <f t="shared" si="141"/>
        <v>1.5736000000000001</v>
      </c>
    </row>
    <row r="422" spans="1:25" ht="15.75" customHeight="1" x14ac:dyDescent="0.2">
      <c r="A422" s="152">
        <v>403</v>
      </c>
      <c r="B422" s="76">
        <f t="shared" si="142"/>
        <v>63.89</v>
      </c>
      <c r="C422" s="283">
        <v>23653</v>
      </c>
      <c r="D422" s="411">
        <f t="shared" si="127"/>
        <v>4442.5731726404756</v>
      </c>
      <c r="E422" s="342">
        <f t="shared" si="130"/>
        <v>1501.5897323524805</v>
      </c>
      <c r="F422" s="338">
        <f t="shared" si="131"/>
        <v>88.851463452809512</v>
      </c>
      <c r="G422" s="407">
        <v>68</v>
      </c>
      <c r="H422" s="425">
        <f t="shared" si="132"/>
        <v>6101.0143684457653</v>
      </c>
      <c r="I422" s="79">
        <f t="shared" si="133"/>
        <v>6.3076999999999996</v>
      </c>
      <c r="J422" s="96">
        <f t="shared" si="143"/>
        <v>85.19</v>
      </c>
      <c r="K422" s="283">
        <v>23653</v>
      </c>
      <c r="L422" s="407">
        <f t="shared" si="128"/>
        <v>3331.7995069843873</v>
      </c>
      <c r="M422" s="342">
        <f t="shared" si="134"/>
        <v>1126.1482333607228</v>
      </c>
      <c r="N422" s="338">
        <f t="shared" si="135"/>
        <v>66.635990139687749</v>
      </c>
      <c r="O422" s="435">
        <v>41</v>
      </c>
      <c r="P422" s="425">
        <f t="shared" si="136"/>
        <v>4565.5837304847983</v>
      </c>
      <c r="Q422" s="79">
        <f t="shared" si="137"/>
        <v>4.7305999999999999</v>
      </c>
      <c r="R422" s="93">
        <f t="shared" si="144"/>
        <v>255.56</v>
      </c>
      <c r="S422" s="283">
        <v>23653</v>
      </c>
      <c r="T422" s="407">
        <f t="shared" si="129"/>
        <v>1110.6432931601189</v>
      </c>
      <c r="U422" s="387">
        <f t="shared" si="138"/>
        <v>375.39743308812012</v>
      </c>
      <c r="V422" s="338">
        <f t="shared" si="139"/>
        <v>22.212865863202378</v>
      </c>
      <c r="W422" s="435">
        <v>27</v>
      </c>
      <c r="X422" s="425">
        <f t="shared" si="140"/>
        <v>1535.2535921114413</v>
      </c>
      <c r="Y422" s="79">
        <f t="shared" si="141"/>
        <v>1.5769</v>
      </c>
    </row>
    <row r="423" spans="1:25" ht="15.75" customHeight="1" x14ac:dyDescent="0.2">
      <c r="A423" s="152">
        <v>404</v>
      </c>
      <c r="B423" s="76">
        <f t="shared" si="142"/>
        <v>63.91</v>
      </c>
      <c r="C423" s="283">
        <v>23653</v>
      </c>
      <c r="D423" s="411">
        <f t="shared" si="127"/>
        <v>4441.1829134720701</v>
      </c>
      <c r="E423" s="342">
        <f t="shared" si="130"/>
        <v>1501.1198247535597</v>
      </c>
      <c r="F423" s="338">
        <f t="shared" si="131"/>
        <v>88.82365826944141</v>
      </c>
      <c r="G423" s="407">
        <v>68</v>
      </c>
      <c r="H423" s="425">
        <f t="shared" si="132"/>
        <v>6099.1263964950713</v>
      </c>
      <c r="I423" s="79">
        <f t="shared" si="133"/>
        <v>6.3213999999999997</v>
      </c>
      <c r="J423" s="96">
        <f t="shared" si="143"/>
        <v>85.22</v>
      </c>
      <c r="K423" s="283">
        <v>23653</v>
      </c>
      <c r="L423" s="407">
        <f t="shared" si="128"/>
        <v>3330.6266134710163</v>
      </c>
      <c r="M423" s="342">
        <f t="shared" si="134"/>
        <v>1125.7517953532033</v>
      </c>
      <c r="N423" s="338">
        <f t="shared" si="135"/>
        <v>66.612532269420328</v>
      </c>
      <c r="O423" s="435">
        <v>41</v>
      </c>
      <c r="P423" s="425">
        <f t="shared" si="136"/>
        <v>4563.9909410936398</v>
      </c>
      <c r="Q423" s="79">
        <f t="shared" si="137"/>
        <v>4.7407000000000004</v>
      </c>
      <c r="R423" s="93">
        <f t="shared" si="144"/>
        <v>255.65</v>
      </c>
      <c r="S423" s="283">
        <v>23653</v>
      </c>
      <c r="T423" s="407">
        <f t="shared" si="129"/>
        <v>1110.2522980637591</v>
      </c>
      <c r="U423" s="387">
        <f t="shared" si="138"/>
        <v>375.26527674555052</v>
      </c>
      <c r="V423" s="338">
        <f t="shared" si="139"/>
        <v>22.205045961275182</v>
      </c>
      <c r="W423" s="435">
        <v>27</v>
      </c>
      <c r="X423" s="425">
        <f t="shared" si="140"/>
        <v>1534.7226207705849</v>
      </c>
      <c r="Y423" s="79">
        <f t="shared" si="141"/>
        <v>1.5803</v>
      </c>
    </row>
    <row r="424" spans="1:25" ht="15.75" customHeight="1" x14ac:dyDescent="0.2">
      <c r="A424" s="152">
        <v>405</v>
      </c>
      <c r="B424" s="76">
        <f t="shared" si="142"/>
        <v>63.94</v>
      </c>
      <c r="C424" s="283">
        <v>23653</v>
      </c>
      <c r="D424" s="411">
        <f t="shared" si="127"/>
        <v>4439.0991554582424</v>
      </c>
      <c r="E424" s="342">
        <f t="shared" si="130"/>
        <v>1500.4155145448858</v>
      </c>
      <c r="F424" s="338">
        <f t="shared" si="131"/>
        <v>88.781983109164855</v>
      </c>
      <c r="G424" s="407">
        <v>68</v>
      </c>
      <c r="H424" s="425">
        <f t="shared" si="132"/>
        <v>6096.2966531122929</v>
      </c>
      <c r="I424" s="79">
        <f t="shared" si="133"/>
        <v>6.3341000000000003</v>
      </c>
      <c r="J424" s="96">
        <f t="shared" si="143"/>
        <v>85.25</v>
      </c>
      <c r="K424" s="283">
        <v>23653</v>
      </c>
      <c r="L424" s="407">
        <f t="shared" si="128"/>
        <v>3329.454545454545</v>
      </c>
      <c r="M424" s="342">
        <f t="shared" si="134"/>
        <v>1125.3556363636362</v>
      </c>
      <c r="N424" s="338">
        <f t="shared" si="135"/>
        <v>66.589090909090899</v>
      </c>
      <c r="O424" s="435">
        <v>41</v>
      </c>
      <c r="P424" s="425">
        <f t="shared" si="136"/>
        <v>4562.3992727272725</v>
      </c>
      <c r="Q424" s="79">
        <f t="shared" si="137"/>
        <v>4.7507000000000001</v>
      </c>
      <c r="R424" s="93">
        <f t="shared" si="144"/>
        <v>255.74</v>
      </c>
      <c r="S424" s="283">
        <v>23653</v>
      </c>
      <c r="T424" s="407">
        <f t="shared" si="129"/>
        <v>1109.8615781653243</v>
      </c>
      <c r="U424" s="387">
        <f t="shared" si="138"/>
        <v>375.13321341987961</v>
      </c>
      <c r="V424" s="338">
        <f t="shared" si="139"/>
        <v>22.197231563306488</v>
      </c>
      <c r="W424" s="435">
        <v>27</v>
      </c>
      <c r="X424" s="425">
        <f t="shared" si="140"/>
        <v>1534.1920231485105</v>
      </c>
      <c r="Y424" s="79">
        <f t="shared" si="141"/>
        <v>1.5835999999999999</v>
      </c>
    </row>
    <row r="425" spans="1:25" ht="15.75" customHeight="1" x14ac:dyDescent="0.2">
      <c r="A425" s="152">
        <v>406</v>
      </c>
      <c r="B425" s="76">
        <f t="shared" si="142"/>
        <v>63.96</v>
      </c>
      <c r="C425" s="283">
        <v>23653</v>
      </c>
      <c r="D425" s="411">
        <f t="shared" si="127"/>
        <v>4437.7110694183866</v>
      </c>
      <c r="E425" s="342">
        <f t="shared" si="130"/>
        <v>1499.9463414634145</v>
      </c>
      <c r="F425" s="338">
        <f t="shared" si="131"/>
        <v>88.754221388367739</v>
      </c>
      <c r="G425" s="407">
        <v>68</v>
      </c>
      <c r="H425" s="425">
        <f t="shared" si="132"/>
        <v>6094.4116322701693</v>
      </c>
      <c r="I425" s="79">
        <f t="shared" si="133"/>
        <v>6.3476999999999997</v>
      </c>
      <c r="J425" s="96">
        <f t="shared" si="143"/>
        <v>85.28</v>
      </c>
      <c r="K425" s="283">
        <v>23653</v>
      </c>
      <c r="L425" s="407">
        <f t="shared" si="128"/>
        <v>3328.28330206379</v>
      </c>
      <c r="M425" s="342">
        <f t="shared" si="134"/>
        <v>1124.9597560975608</v>
      </c>
      <c r="N425" s="338">
        <f t="shared" si="135"/>
        <v>66.565666041275804</v>
      </c>
      <c r="O425" s="435">
        <v>41</v>
      </c>
      <c r="P425" s="425">
        <f t="shared" si="136"/>
        <v>4560.8087242026268</v>
      </c>
      <c r="Q425" s="79">
        <f t="shared" si="137"/>
        <v>4.7607999999999997</v>
      </c>
      <c r="R425" s="93">
        <f t="shared" si="144"/>
        <v>255.84</v>
      </c>
      <c r="S425" s="283">
        <v>23653</v>
      </c>
      <c r="T425" s="407">
        <f t="shared" si="129"/>
        <v>1109.4277673545967</v>
      </c>
      <c r="U425" s="387">
        <f t="shared" si="138"/>
        <v>374.98658536585361</v>
      </c>
      <c r="V425" s="338">
        <f t="shared" si="139"/>
        <v>22.188555347091935</v>
      </c>
      <c r="W425" s="435">
        <v>27</v>
      </c>
      <c r="X425" s="425">
        <f t="shared" si="140"/>
        <v>1533.6029080675423</v>
      </c>
      <c r="Y425" s="79">
        <f t="shared" si="141"/>
        <v>1.5869</v>
      </c>
    </row>
    <row r="426" spans="1:25" ht="15.75" customHeight="1" x14ac:dyDescent="0.2">
      <c r="A426" s="152">
        <v>407</v>
      </c>
      <c r="B426" s="76">
        <f t="shared" si="142"/>
        <v>63.98</v>
      </c>
      <c r="C426" s="283">
        <v>23653</v>
      </c>
      <c r="D426" s="411">
        <f t="shared" si="127"/>
        <v>4436.3238512035023</v>
      </c>
      <c r="E426" s="342">
        <f t="shared" si="130"/>
        <v>1499.4774617067835</v>
      </c>
      <c r="F426" s="338">
        <f t="shared" si="131"/>
        <v>88.72647702407005</v>
      </c>
      <c r="G426" s="407">
        <v>68</v>
      </c>
      <c r="H426" s="425">
        <f t="shared" si="132"/>
        <v>6092.5277899343555</v>
      </c>
      <c r="I426" s="79">
        <f t="shared" si="133"/>
        <v>6.3613999999999997</v>
      </c>
      <c r="J426" s="96">
        <f t="shared" si="143"/>
        <v>85.31</v>
      </c>
      <c r="K426" s="283">
        <v>23653</v>
      </c>
      <c r="L426" s="407">
        <f t="shared" si="128"/>
        <v>3327.1128824287889</v>
      </c>
      <c r="M426" s="342">
        <f t="shared" si="134"/>
        <v>1124.5641542609305</v>
      </c>
      <c r="N426" s="338">
        <f t="shared" si="135"/>
        <v>66.542257648575784</v>
      </c>
      <c r="O426" s="435">
        <v>41</v>
      </c>
      <c r="P426" s="425">
        <f t="shared" si="136"/>
        <v>4559.2192943382961</v>
      </c>
      <c r="Q426" s="79">
        <f t="shared" si="137"/>
        <v>4.7708000000000004</v>
      </c>
      <c r="R426" s="93">
        <f t="shared" si="144"/>
        <v>255.93</v>
      </c>
      <c r="S426" s="283">
        <v>23653</v>
      </c>
      <c r="T426" s="407">
        <f t="shared" si="129"/>
        <v>1109.037627476263</v>
      </c>
      <c r="U426" s="387">
        <f t="shared" si="138"/>
        <v>374.85471808697685</v>
      </c>
      <c r="V426" s="338">
        <f t="shared" si="139"/>
        <v>22.180752549525259</v>
      </c>
      <c r="W426" s="435">
        <v>27</v>
      </c>
      <c r="X426" s="425">
        <f t="shared" si="140"/>
        <v>1533.0730981127651</v>
      </c>
      <c r="Y426" s="79">
        <f t="shared" si="141"/>
        <v>1.5903</v>
      </c>
    </row>
    <row r="427" spans="1:25" ht="15.75" customHeight="1" x14ac:dyDescent="0.2">
      <c r="A427" s="152">
        <v>408</v>
      </c>
      <c r="B427" s="76">
        <f t="shared" si="142"/>
        <v>64</v>
      </c>
      <c r="C427" s="283">
        <v>23653</v>
      </c>
      <c r="D427" s="411">
        <f t="shared" si="127"/>
        <v>4434.9375</v>
      </c>
      <c r="E427" s="342">
        <f t="shared" si="130"/>
        <v>1499.0088749999998</v>
      </c>
      <c r="F427" s="338">
        <f t="shared" si="131"/>
        <v>88.698750000000004</v>
      </c>
      <c r="G427" s="407">
        <v>68</v>
      </c>
      <c r="H427" s="425">
        <f t="shared" si="132"/>
        <v>6090.6451249999991</v>
      </c>
      <c r="I427" s="79">
        <f t="shared" si="133"/>
        <v>6.375</v>
      </c>
      <c r="J427" s="96">
        <f t="shared" si="143"/>
        <v>85.34</v>
      </c>
      <c r="K427" s="283">
        <v>23653</v>
      </c>
      <c r="L427" s="407">
        <f t="shared" si="128"/>
        <v>3325.9432856808057</v>
      </c>
      <c r="M427" s="342">
        <f t="shared" si="134"/>
        <v>1124.1688305601122</v>
      </c>
      <c r="N427" s="338">
        <f t="shared" si="135"/>
        <v>66.518865713616123</v>
      </c>
      <c r="O427" s="435">
        <v>41</v>
      </c>
      <c r="P427" s="425">
        <f t="shared" si="136"/>
        <v>4557.630981954534</v>
      </c>
      <c r="Q427" s="79">
        <f t="shared" si="137"/>
        <v>4.7808999999999999</v>
      </c>
      <c r="R427" s="93">
        <f t="shared" si="144"/>
        <v>256.02</v>
      </c>
      <c r="S427" s="283">
        <v>23653</v>
      </c>
      <c r="T427" s="407">
        <f t="shared" si="129"/>
        <v>1108.6477618936021</v>
      </c>
      <c r="U427" s="387">
        <f t="shared" si="138"/>
        <v>374.72294352003746</v>
      </c>
      <c r="V427" s="338">
        <f t="shared" si="139"/>
        <v>22.172955237872042</v>
      </c>
      <c r="W427" s="435">
        <v>27</v>
      </c>
      <c r="X427" s="425">
        <f t="shared" si="140"/>
        <v>1532.5436606515116</v>
      </c>
      <c r="Y427" s="79">
        <f t="shared" si="141"/>
        <v>1.5935999999999999</v>
      </c>
    </row>
    <row r="428" spans="1:25" ht="15.75" customHeight="1" x14ac:dyDescent="0.2">
      <c r="A428" s="152">
        <v>409</v>
      </c>
      <c r="B428" s="76">
        <f t="shared" si="142"/>
        <v>64.03</v>
      </c>
      <c r="C428" s="283">
        <v>23653</v>
      </c>
      <c r="D428" s="411">
        <f t="shared" si="127"/>
        <v>4432.8595970638762</v>
      </c>
      <c r="E428" s="342">
        <f t="shared" si="130"/>
        <v>1498.3065438075901</v>
      </c>
      <c r="F428" s="338">
        <f t="shared" si="131"/>
        <v>88.657191941277532</v>
      </c>
      <c r="G428" s="407">
        <v>68</v>
      </c>
      <c r="H428" s="425">
        <f t="shared" si="132"/>
        <v>6087.8233328127435</v>
      </c>
      <c r="I428" s="79">
        <f t="shared" si="133"/>
        <v>6.3875999999999999</v>
      </c>
      <c r="J428" s="96">
        <f t="shared" si="143"/>
        <v>85.37</v>
      </c>
      <c r="K428" s="283">
        <v>23653</v>
      </c>
      <c r="L428" s="407">
        <f t="shared" si="128"/>
        <v>3324.7745109523248</v>
      </c>
      <c r="M428" s="342">
        <f t="shared" si="134"/>
        <v>1123.7737847018857</v>
      </c>
      <c r="N428" s="338">
        <f t="shared" si="135"/>
        <v>66.495490219046502</v>
      </c>
      <c r="O428" s="435">
        <v>41</v>
      </c>
      <c r="P428" s="425">
        <f t="shared" si="136"/>
        <v>4556.0437858732575</v>
      </c>
      <c r="Q428" s="79">
        <f t="shared" si="137"/>
        <v>4.7908999999999997</v>
      </c>
      <c r="R428" s="93">
        <f t="shared" si="144"/>
        <v>256.11</v>
      </c>
      <c r="S428" s="283">
        <v>23653</v>
      </c>
      <c r="T428" s="407">
        <f t="shared" si="129"/>
        <v>1108.2581703174417</v>
      </c>
      <c r="U428" s="387">
        <f t="shared" si="138"/>
        <v>374.59126156729525</v>
      </c>
      <c r="V428" s="338">
        <f t="shared" si="139"/>
        <v>22.165163406348835</v>
      </c>
      <c r="W428" s="435">
        <v>27</v>
      </c>
      <c r="X428" s="425">
        <f t="shared" si="140"/>
        <v>1532.0145952910859</v>
      </c>
      <c r="Y428" s="79">
        <f t="shared" si="141"/>
        <v>1.597</v>
      </c>
    </row>
    <row r="429" spans="1:25" ht="15.75" customHeight="1" x14ac:dyDescent="0.2">
      <c r="A429" s="109">
        <v>410</v>
      </c>
      <c r="B429" s="76">
        <f t="shared" si="142"/>
        <v>64.05</v>
      </c>
      <c r="C429" s="283">
        <v>23653</v>
      </c>
      <c r="D429" s="411">
        <f t="shared" si="127"/>
        <v>4431.4754098360654</v>
      </c>
      <c r="E429" s="342">
        <f t="shared" si="130"/>
        <v>1497.83868852459</v>
      </c>
      <c r="F429" s="338">
        <f t="shared" si="131"/>
        <v>88.629508196721304</v>
      </c>
      <c r="G429" s="407">
        <v>68</v>
      </c>
      <c r="H429" s="425">
        <f t="shared" si="132"/>
        <v>6085.9436065573764</v>
      </c>
      <c r="I429" s="79">
        <f t="shared" si="133"/>
        <v>6.4012000000000002</v>
      </c>
      <c r="J429" s="96">
        <f t="shared" si="143"/>
        <v>85.4</v>
      </c>
      <c r="K429" s="283">
        <v>23653</v>
      </c>
      <c r="L429" s="407">
        <f t="shared" si="128"/>
        <v>3323.6065573770493</v>
      </c>
      <c r="M429" s="342">
        <f t="shared" si="134"/>
        <v>1123.3790163934425</v>
      </c>
      <c r="N429" s="338">
        <f t="shared" si="135"/>
        <v>66.472131147540992</v>
      </c>
      <c r="O429" s="435">
        <v>41</v>
      </c>
      <c r="P429" s="425">
        <f t="shared" si="136"/>
        <v>4554.4577049180334</v>
      </c>
      <c r="Q429" s="79">
        <f t="shared" si="137"/>
        <v>4.8009000000000004</v>
      </c>
      <c r="R429" s="93">
        <f t="shared" si="144"/>
        <v>256.2</v>
      </c>
      <c r="S429" s="283">
        <v>23653</v>
      </c>
      <c r="T429" s="407">
        <f t="shared" si="129"/>
        <v>1107.8688524590164</v>
      </c>
      <c r="U429" s="387">
        <f t="shared" si="138"/>
        <v>374.4596721311475</v>
      </c>
      <c r="V429" s="338">
        <f t="shared" si="139"/>
        <v>22.157377049180326</v>
      </c>
      <c r="W429" s="435">
        <v>27</v>
      </c>
      <c r="X429" s="425">
        <f t="shared" si="140"/>
        <v>1531.4859016393441</v>
      </c>
      <c r="Y429" s="79">
        <f t="shared" si="141"/>
        <v>1.6003000000000001</v>
      </c>
    </row>
    <row r="430" spans="1:25" ht="15.75" customHeight="1" x14ac:dyDescent="0.2">
      <c r="A430" s="152">
        <v>411</v>
      </c>
      <c r="B430" s="76">
        <f t="shared" si="142"/>
        <v>64.069999999999993</v>
      </c>
      <c r="C430" s="283">
        <v>23653</v>
      </c>
      <c r="D430" s="411">
        <f t="shared" si="127"/>
        <v>4430.0920867800851</v>
      </c>
      <c r="E430" s="342">
        <f t="shared" si="130"/>
        <v>1497.3711253316685</v>
      </c>
      <c r="F430" s="338">
        <f t="shared" si="131"/>
        <v>88.60184173560171</v>
      </c>
      <c r="G430" s="407">
        <v>68</v>
      </c>
      <c r="H430" s="425">
        <f t="shared" si="132"/>
        <v>6084.0650538473556</v>
      </c>
      <c r="I430" s="79">
        <f t="shared" si="133"/>
        <v>6.4149000000000003</v>
      </c>
      <c r="J430" s="96">
        <f t="shared" si="143"/>
        <v>85.43</v>
      </c>
      <c r="K430" s="283">
        <v>23653</v>
      </c>
      <c r="L430" s="407">
        <f t="shared" si="128"/>
        <v>3322.4394240898973</v>
      </c>
      <c r="M430" s="342">
        <f t="shared" si="134"/>
        <v>1122.9845253423853</v>
      </c>
      <c r="N430" s="338">
        <f t="shared" si="135"/>
        <v>66.448788481797948</v>
      </c>
      <c r="O430" s="435">
        <v>41</v>
      </c>
      <c r="P430" s="425">
        <f t="shared" si="136"/>
        <v>4552.872737914081</v>
      </c>
      <c r="Q430" s="79">
        <f t="shared" si="137"/>
        <v>4.8109999999999999</v>
      </c>
      <c r="R430" s="93">
        <f t="shared" si="144"/>
        <v>256.29000000000002</v>
      </c>
      <c r="S430" s="283">
        <v>23653</v>
      </c>
      <c r="T430" s="407">
        <f t="shared" si="129"/>
        <v>1107.4798080299661</v>
      </c>
      <c r="U430" s="387">
        <f t="shared" si="138"/>
        <v>374.3281751141285</v>
      </c>
      <c r="V430" s="338">
        <f t="shared" si="139"/>
        <v>22.149596160599323</v>
      </c>
      <c r="W430" s="435">
        <v>27</v>
      </c>
      <c r="X430" s="425">
        <f t="shared" si="140"/>
        <v>1530.9575793046938</v>
      </c>
      <c r="Y430" s="79">
        <f t="shared" si="141"/>
        <v>1.6036999999999999</v>
      </c>
    </row>
    <row r="431" spans="1:25" ht="15.75" customHeight="1" x14ac:dyDescent="0.2">
      <c r="A431" s="152">
        <v>412</v>
      </c>
      <c r="B431" s="76">
        <f t="shared" si="142"/>
        <v>64.099999999999994</v>
      </c>
      <c r="C431" s="283">
        <v>23653</v>
      </c>
      <c r="D431" s="411">
        <f t="shared" si="127"/>
        <v>4428.0187207488307</v>
      </c>
      <c r="E431" s="342">
        <f t="shared" si="130"/>
        <v>1496.6703276131045</v>
      </c>
      <c r="F431" s="338">
        <f t="shared" si="131"/>
        <v>88.560374414976621</v>
      </c>
      <c r="G431" s="407">
        <v>68</v>
      </c>
      <c r="H431" s="425">
        <f t="shared" si="132"/>
        <v>6081.2494227769121</v>
      </c>
      <c r="I431" s="79">
        <f t="shared" si="133"/>
        <v>6.4275000000000002</v>
      </c>
      <c r="J431" s="96">
        <f t="shared" si="143"/>
        <v>85.46</v>
      </c>
      <c r="K431" s="283">
        <v>23653</v>
      </c>
      <c r="L431" s="407">
        <f t="shared" si="128"/>
        <v>3321.2731102270072</v>
      </c>
      <c r="M431" s="342">
        <f t="shared" si="134"/>
        <v>1122.5903112567282</v>
      </c>
      <c r="N431" s="338">
        <f t="shared" si="135"/>
        <v>66.425462204540139</v>
      </c>
      <c r="O431" s="435">
        <v>41</v>
      </c>
      <c r="P431" s="425">
        <f t="shared" si="136"/>
        <v>4551.2888836882757</v>
      </c>
      <c r="Q431" s="79">
        <f t="shared" si="137"/>
        <v>4.8209999999999997</v>
      </c>
      <c r="R431" s="93">
        <f t="shared" si="144"/>
        <v>256.38</v>
      </c>
      <c r="S431" s="283">
        <v>23653</v>
      </c>
      <c r="T431" s="407">
        <f t="shared" si="129"/>
        <v>1107.0910367423357</v>
      </c>
      <c r="U431" s="387">
        <f t="shared" si="138"/>
        <v>374.19677041890947</v>
      </c>
      <c r="V431" s="338">
        <f t="shared" si="139"/>
        <v>22.141820734846714</v>
      </c>
      <c r="W431" s="435">
        <v>27</v>
      </c>
      <c r="X431" s="425">
        <f t="shared" si="140"/>
        <v>1530.4296278960919</v>
      </c>
      <c r="Y431" s="79">
        <f t="shared" si="141"/>
        <v>1.607</v>
      </c>
    </row>
    <row r="432" spans="1:25" ht="15.75" customHeight="1" x14ac:dyDescent="0.2">
      <c r="A432" s="152">
        <v>413</v>
      </c>
      <c r="B432" s="76">
        <f t="shared" si="142"/>
        <v>64.12</v>
      </c>
      <c r="C432" s="283">
        <v>23653</v>
      </c>
      <c r="D432" s="411">
        <f t="shared" si="127"/>
        <v>4426.6375545851524</v>
      </c>
      <c r="E432" s="342">
        <f t="shared" si="130"/>
        <v>1496.2034934497813</v>
      </c>
      <c r="F432" s="338">
        <f t="shared" si="131"/>
        <v>88.532751091703048</v>
      </c>
      <c r="G432" s="407">
        <v>68</v>
      </c>
      <c r="H432" s="425">
        <f t="shared" si="132"/>
        <v>6079.3737991266371</v>
      </c>
      <c r="I432" s="79">
        <f t="shared" si="133"/>
        <v>6.4409999999999998</v>
      </c>
      <c r="J432" s="96">
        <f t="shared" si="143"/>
        <v>85.49</v>
      </c>
      <c r="K432" s="283">
        <v>23653</v>
      </c>
      <c r="L432" s="407">
        <f t="shared" si="128"/>
        <v>3320.1076149257224</v>
      </c>
      <c r="M432" s="342">
        <f t="shared" si="134"/>
        <v>1122.196373844894</v>
      </c>
      <c r="N432" s="338">
        <f t="shared" si="135"/>
        <v>66.402152298514451</v>
      </c>
      <c r="O432" s="435">
        <v>41</v>
      </c>
      <c r="P432" s="425">
        <f t="shared" si="136"/>
        <v>4549.7061410691304</v>
      </c>
      <c r="Q432" s="79">
        <f t="shared" si="137"/>
        <v>4.8310000000000004</v>
      </c>
      <c r="R432" s="93">
        <f t="shared" si="144"/>
        <v>256.47000000000003</v>
      </c>
      <c r="S432" s="283">
        <v>23653</v>
      </c>
      <c r="T432" s="407">
        <f t="shared" si="129"/>
        <v>1106.702538308574</v>
      </c>
      <c r="U432" s="387">
        <f t="shared" si="138"/>
        <v>374.06545794829799</v>
      </c>
      <c r="V432" s="338">
        <f t="shared" si="139"/>
        <v>22.13405076617148</v>
      </c>
      <c r="W432" s="435">
        <v>27</v>
      </c>
      <c r="X432" s="425">
        <f t="shared" si="140"/>
        <v>1529.9020470230435</v>
      </c>
      <c r="Y432" s="79">
        <f t="shared" si="141"/>
        <v>1.6103000000000001</v>
      </c>
    </row>
    <row r="433" spans="1:25" ht="15.75" customHeight="1" x14ac:dyDescent="0.2">
      <c r="A433" s="152">
        <v>414</v>
      </c>
      <c r="B433" s="76">
        <f t="shared" si="142"/>
        <v>64.14</v>
      </c>
      <c r="C433" s="283">
        <v>23653</v>
      </c>
      <c r="D433" s="411">
        <f t="shared" si="127"/>
        <v>4425.2572497661367</v>
      </c>
      <c r="E433" s="342">
        <f t="shared" si="130"/>
        <v>1495.7369504209541</v>
      </c>
      <c r="F433" s="338">
        <f t="shared" si="131"/>
        <v>88.505144995322738</v>
      </c>
      <c r="G433" s="407">
        <v>68</v>
      </c>
      <c r="H433" s="425">
        <f t="shared" si="132"/>
        <v>6077.4993451824139</v>
      </c>
      <c r="I433" s="79">
        <f t="shared" si="133"/>
        <v>6.4546000000000001</v>
      </c>
      <c r="J433" s="96">
        <f t="shared" si="143"/>
        <v>85.52</v>
      </c>
      <c r="K433" s="283">
        <v>23653</v>
      </c>
      <c r="L433" s="407">
        <f t="shared" si="128"/>
        <v>3318.9429373246026</v>
      </c>
      <c r="M433" s="342">
        <f t="shared" si="134"/>
        <v>1121.8027128157155</v>
      </c>
      <c r="N433" s="338">
        <f t="shared" si="135"/>
        <v>66.378858746492057</v>
      </c>
      <c r="O433" s="435">
        <v>41</v>
      </c>
      <c r="P433" s="425">
        <f t="shared" si="136"/>
        <v>4548.12450888681</v>
      </c>
      <c r="Q433" s="79">
        <f t="shared" si="137"/>
        <v>4.8410000000000002</v>
      </c>
      <c r="R433" s="93">
        <f t="shared" si="144"/>
        <v>256.56</v>
      </c>
      <c r="S433" s="283">
        <v>23653</v>
      </c>
      <c r="T433" s="407">
        <f t="shared" si="129"/>
        <v>1106.3143124415342</v>
      </c>
      <c r="U433" s="387">
        <f t="shared" si="138"/>
        <v>373.93423760523854</v>
      </c>
      <c r="V433" s="338">
        <f t="shared" si="139"/>
        <v>22.126286248830684</v>
      </c>
      <c r="W433" s="435">
        <v>27</v>
      </c>
      <c r="X433" s="425">
        <f t="shared" si="140"/>
        <v>1529.3748362956035</v>
      </c>
      <c r="Y433" s="79">
        <f t="shared" si="141"/>
        <v>1.6136999999999999</v>
      </c>
    </row>
    <row r="434" spans="1:25" ht="15.75" customHeight="1" x14ac:dyDescent="0.2">
      <c r="A434" s="152">
        <v>415</v>
      </c>
      <c r="B434" s="76">
        <f t="shared" si="142"/>
        <v>64.16</v>
      </c>
      <c r="C434" s="283">
        <v>23653</v>
      </c>
      <c r="D434" s="411">
        <f t="shared" si="127"/>
        <v>4423.8778054862842</v>
      </c>
      <c r="E434" s="342">
        <f t="shared" si="130"/>
        <v>1495.2706982543639</v>
      </c>
      <c r="F434" s="338">
        <f t="shared" si="131"/>
        <v>88.477556109725683</v>
      </c>
      <c r="G434" s="407">
        <v>68</v>
      </c>
      <c r="H434" s="425">
        <f t="shared" si="132"/>
        <v>6075.6260598503741</v>
      </c>
      <c r="I434" s="79">
        <f t="shared" si="133"/>
        <v>6.4682000000000004</v>
      </c>
      <c r="J434" s="96">
        <f t="shared" si="143"/>
        <v>85.55</v>
      </c>
      <c r="K434" s="283">
        <v>23653</v>
      </c>
      <c r="L434" s="407">
        <f t="shared" si="128"/>
        <v>3317.7790765634136</v>
      </c>
      <c r="M434" s="342">
        <f t="shared" si="134"/>
        <v>1121.4093278784337</v>
      </c>
      <c r="N434" s="338">
        <f t="shared" si="135"/>
        <v>66.355581531268271</v>
      </c>
      <c r="O434" s="435">
        <v>41</v>
      </c>
      <c r="P434" s="425">
        <f t="shared" si="136"/>
        <v>4546.5439859731159</v>
      </c>
      <c r="Q434" s="79">
        <f t="shared" si="137"/>
        <v>4.851</v>
      </c>
      <c r="R434" s="93">
        <f t="shared" si="144"/>
        <v>256.64999999999998</v>
      </c>
      <c r="S434" s="283">
        <v>23653</v>
      </c>
      <c r="T434" s="407">
        <f t="shared" si="129"/>
        <v>1105.9263588544711</v>
      </c>
      <c r="U434" s="387">
        <f t="shared" si="138"/>
        <v>373.8031092928112</v>
      </c>
      <c r="V434" s="338">
        <f t="shared" si="139"/>
        <v>22.118527177089423</v>
      </c>
      <c r="W434" s="435">
        <v>27</v>
      </c>
      <c r="X434" s="425">
        <f t="shared" si="140"/>
        <v>1528.8479953243716</v>
      </c>
      <c r="Y434" s="79">
        <f t="shared" si="141"/>
        <v>1.617</v>
      </c>
    </row>
    <row r="435" spans="1:25" ht="15.75" customHeight="1" x14ac:dyDescent="0.2">
      <c r="A435" s="152">
        <v>416</v>
      </c>
      <c r="B435" s="76">
        <f t="shared" si="142"/>
        <v>64.19</v>
      </c>
      <c r="C435" s="283">
        <v>23653</v>
      </c>
      <c r="D435" s="411">
        <f t="shared" si="127"/>
        <v>4421.8102508178845</v>
      </c>
      <c r="E435" s="342">
        <f t="shared" si="130"/>
        <v>1494.5718647764447</v>
      </c>
      <c r="F435" s="338">
        <f t="shared" si="131"/>
        <v>88.43620501635769</v>
      </c>
      <c r="G435" s="407">
        <v>68</v>
      </c>
      <c r="H435" s="425">
        <f t="shared" si="132"/>
        <v>6072.8183206106878</v>
      </c>
      <c r="I435" s="79">
        <f t="shared" si="133"/>
        <v>6.4808000000000003</v>
      </c>
      <c r="J435" s="96">
        <f t="shared" si="143"/>
        <v>85.58</v>
      </c>
      <c r="K435" s="283">
        <v>23653</v>
      </c>
      <c r="L435" s="407">
        <f t="shared" si="128"/>
        <v>3316.6160317831268</v>
      </c>
      <c r="M435" s="342">
        <f t="shared" si="134"/>
        <v>1121.0162187426968</v>
      </c>
      <c r="N435" s="338">
        <f t="shared" si="135"/>
        <v>66.332320635662541</v>
      </c>
      <c r="O435" s="435">
        <v>41</v>
      </c>
      <c r="P435" s="425">
        <f t="shared" si="136"/>
        <v>4544.9645711614858</v>
      </c>
      <c r="Q435" s="79">
        <f t="shared" si="137"/>
        <v>4.8609</v>
      </c>
      <c r="R435" s="93">
        <f t="shared" si="144"/>
        <v>256.74</v>
      </c>
      <c r="S435" s="283">
        <v>23653</v>
      </c>
      <c r="T435" s="407">
        <f t="shared" si="129"/>
        <v>1105.5386772610423</v>
      </c>
      <c r="U435" s="387">
        <f t="shared" si="138"/>
        <v>373.67207291423227</v>
      </c>
      <c r="V435" s="338">
        <f t="shared" si="139"/>
        <v>22.110773545220844</v>
      </c>
      <c r="W435" s="435">
        <v>27</v>
      </c>
      <c r="X435" s="425">
        <f t="shared" si="140"/>
        <v>1528.3215237204954</v>
      </c>
      <c r="Y435" s="79">
        <f t="shared" si="141"/>
        <v>1.6203000000000001</v>
      </c>
    </row>
    <row r="436" spans="1:25" ht="15.75" customHeight="1" x14ac:dyDescent="0.2">
      <c r="A436" s="152">
        <v>417</v>
      </c>
      <c r="B436" s="76">
        <f t="shared" si="142"/>
        <v>64.209999999999994</v>
      </c>
      <c r="C436" s="283">
        <v>23653</v>
      </c>
      <c r="D436" s="411">
        <f t="shared" si="127"/>
        <v>4420.4329543684789</v>
      </c>
      <c r="E436" s="342">
        <f t="shared" si="130"/>
        <v>1494.1063385765458</v>
      </c>
      <c r="F436" s="338">
        <f t="shared" si="131"/>
        <v>88.408659087369585</v>
      </c>
      <c r="G436" s="407">
        <v>68</v>
      </c>
      <c r="H436" s="425">
        <f t="shared" si="132"/>
        <v>6070.9479520323939</v>
      </c>
      <c r="I436" s="79">
        <f t="shared" si="133"/>
        <v>6.4943</v>
      </c>
      <c r="J436" s="96">
        <f t="shared" si="143"/>
        <v>85.61</v>
      </c>
      <c r="K436" s="283">
        <v>23653</v>
      </c>
      <c r="L436" s="407">
        <f t="shared" si="128"/>
        <v>3315.4538021259195</v>
      </c>
      <c r="M436" s="342">
        <f t="shared" si="134"/>
        <v>1120.6233851185607</v>
      </c>
      <c r="N436" s="338">
        <f t="shared" si="135"/>
        <v>66.309076042518399</v>
      </c>
      <c r="O436" s="435">
        <v>41</v>
      </c>
      <c r="P436" s="425">
        <f t="shared" si="136"/>
        <v>4543.3862632869987</v>
      </c>
      <c r="Q436" s="79">
        <f t="shared" si="137"/>
        <v>4.8708999999999998</v>
      </c>
      <c r="R436" s="93">
        <f t="shared" si="144"/>
        <v>256.83</v>
      </c>
      <c r="S436" s="283">
        <v>23653</v>
      </c>
      <c r="T436" s="407">
        <f t="shared" si="129"/>
        <v>1105.1512673753066</v>
      </c>
      <c r="U436" s="387">
        <f t="shared" si="138"/>
        <v>373.54112837285356</v>
      </c>
      <c r="V436" s="338">
        <f t="shared" si="139"/>
        <v>22.103025347506133</v>
      </c>
      <c r="W436" s="435">
        <v>27</v>
      </c>
      <c r="X436" s="425">
        <f t="shared" si="140"/>
        <v>1527.7954210956664</v>
      </c>
      <c r="Y436" s="79">
        <f t="shared" si="141"/>
        <v>1.6235999999999999</v>
      </c>
    </row>
    <row r="437" spans="1:25" ht="15.75" customHeight="1" x14ac:dyDescent="0.2">
      <c r="A437" s="152">
        <v>418</v>
      </c>
      <c r="B437" s="76">
        <f t="shared" si="142"/>
        <v>64.23</v>
      </c>
      <c r="C437" s="283">
        <v>23653</v>
      </c>
      <c r="D437" s="411">
        <f t="shared" si="127"/>
        <v>4419.0565156468938</v>
      </c>
      <c r="E437" s="342">
        <f t="shared" si="130"/>
        <v>1493.64110228865</v>
      </c>
      <c r="F437" s="338">
        <f t="shared" si="131"/>
        <v>88.381130312937884</v>
      </c>
      <c r="G437" s="407">
        <v>68</v>
      </c>
      <c r="H437" s="425">
        <f t="shared" si="132"/>
        <v>6069.078748248482</v>
      </c>
      <c r="I437" s="79">
        <f t="shared" si="133"/>
        <v>6.5079000000000002</v>
      </c>
      <c r="J437" s="96">
        <f t="shared" si="143"/>
        <v>85.64</v>
      </c>
      <c r="K437" s="283">
        <v>23653</v>
      </c>
      <c r="L437" s="407">
        <f t="shared" si="128"/>
        <v>3314.2923867351701</v>
      </c>
      <c r="M437" s="342">
        <f t="shared" si="134"/>
        <v>1120.2308267164874</v>
      </c>
      <c r="N437" s="338">
        <f t="shared" si="135"/>
        <v>66.28584773470341</v>
      </c>
      <c r="O437" s="435">
        <v>41</v>
      </c>
      <c r="P437" s="425">
        <f t="shared" si="136"/>
        <v>4541.8090611863609</v>
      </c>
      <c r="Q437" s="79">
        <f t="shared" si="137"/>
        <v>4.8808999999999996</v>
      </c>
      <c r="R437" s="93">
        <f t="shared" si="144"/>
        <v>256.92</v>
      </c>
      <c r="S437" s="283">
        <v>23653</v>
      </c>
      <c r="T437" s="407">
        <f t="shared" si="129"/>
        <v>1104.7641289117234</v>
      </c>
      <c r="U437" s="387">
        <f t="shared" si="138"/>
        <v>373.4102755721625</v>
      </c>
      <c r="V437" s="338">
        <f t="shared" si="139"/>
        <v>22.095282578234471</v>
      </c>
      <c r="W437" s="435">
        <v>27</v>
      </c>
      <c r="X437" s="425">
        <f t="shared" si="140"/>
        <v>1527.2696870621205</v>
      </c>
      <c r="Y437" s="79">
        <f t="shared" si="141"/>
        <v>1.627</v>
      </c>
    </row>
    <row r="438" spans="1:25" ht="15.75" customHeight="1" x14ac:dyDescent="0.2">
      <c r="A438" s="152">
        <v>419</v>
      </c>
      <c r="B438" s="76">
        <f t="shared" si="142"/>
        <v>64.25</v>
      </c>
      <c r="C438" s="283">
        <v>23653</v>
      </c>
      <c r="D438" s="411">
        <f t="shared" si="127"/>
        <v>4417.6809338521398</v>
      </c>
      <c r="E438" s="342">
        <f t="shared" si="130"/>
        <v>1493.1761556420231</v>
      </c>
      <c r="F438" s="338">
        <f t="shared" si="131"/>
        <v>88.353618677042803</v>
      </c>
      <c r="G438" s="407">
        <v>68</v>
      </c>
      <c r="H438" s="425">
        <f t="shared" si="132"/>
        <v>6067.2107081712056</v>
      </c>
      <c r="I438" s="79">
        <f t="shared" si="133"/>
        <v>6.5213999999999999</v>
      </c>
      <c r="J438" s="96">
        <f t="shared" si="143"/>
        <v>85.67</v>
      </c>
      <c r="K438" s="283">
        <v>23653</v>
      </c>
      <c r="L438" s="407">
        <f t="shared" si="128"/>
        <v>3313.1317847554574</v>
      </c>
      <c r="M438" s="342">
        <f t="shared" si="134"/>
        <v>1119.8385432473444</v>
      </c>
      <c r="N438" s="338">
        <f t="shared" si="135"/>
        <v>66.262635695109154</v>
      </c>
      <c r="O438" s="435">
        <v>41</v>
      </c>
      <c r="P438" s="425">
        <f t="shared" si="136"/>
        <v>4540.2329636979111</v>
      </c>
      <c r="Q438" s="79">
        <f t="shared" si="137"/>
        <v>4.8909000000000002</v>
      </c>
      <c r="R438" s="93">
        <f t="shared" si="144"/>
        <v>257.01</v>
      </c>
      <c r="S438" s="283">
        <v>23653</v>
      </c>
      <c r="T438" s="407">
        <f t="shared" si="129"/>
        <v>1104.3772615851524</v>
      </c>
      <c r="U438" s="387">
        <f t="shared" si="138"/>
        <v>373.27951441578148</v>
      </c>
      <c r="V438" s="338">
        <f t="shared" si="139"/>
        <v>22.087545231703047</v>
      </c>
      <c r="W438" s="435">
        <v>27</v>
      </c>
      <c r="X438" s="425">
        <f t="shared" si="140"/>
        <v>1526.7443212326368</v>
      </c>
      <c r="Y438" s="79">
        <f t="shared" si="141"/>
        <v>1.6303000000000001</v>
      </c>
    </row>
    <row r="439" spans="1:25" ht="15.75" customHeight="1" x14ac:dyDescent="0.2">
      <c r="A439" s="109">
        <v>420</v>
      </c>
      <c r="B439" s="76">
        <f t="shared" si="142"/>
        <v>64.27</v>
      </c>
      <c r="C439" s="283">
        <v>23653</v>
      </c>
      <c r="D439" s="411">
        <f t="shared" si="127"/>
        <v>4416.3062081842227</v>
      </c>
      <c r="E439" s="342">
        <f t="shared" si="130"/>
        <v>1492.7114983662671</v>
      </c>
      <c r="F439" s="338">
        <f t="shared" si="131"/>
        <v>88.326124163684455</v>
      </c>
      <c r="G439" s="407">
        <v>68</v>
      </c>
      <c r="H439" s="425">
        <f t="shared" si="132"/>
        <v>6065.3438307141741</v>
      </c>
      <c r="I439" s="79">
        <f t="shared" si="133"/>
        <v>6.5349000000000004</v>
      </c>
      <c r="J439" s="96">
        <f t="shared" si="143"/>
        <v>85.7</v>
      </c>
      <c r="K439" s="283">
        <v>23653</v>
      </c>
      <c r="L439" s="407">
        <f t="shared" si="128"/>
        <v>3311.9719953325553</v>
      </c>
      <c r="M439" s="342">
        <f t="shared" si="134"/>
        <v>1119.4465344224036</v>
      </c>
      <c r="N439" s="338">
        <f t="shared" si="135"/>
        <v>66.2394399066511</v>
      </c>
      <c r="O439" s="435">
        <v>41</v>
      </c>
      <c r="P439" s="425">
        <f t="shared" si="136"/>
        <v>4538.65796966161</v>
      </c>
      <c r="Q439" s="79">
        <f t="shared" si="137"/>
        <v>4.9008000000000003</v>
      </c>
      <c r="R439" s="93">
        <f t="shared" si="144"/>
        <v>257.10000000000002</v>
      </c>
      <c r="S439" s="283">
        <v>23653</v>
      </c>
      <c r="T439" s="407">
        <f t="shared" si="129"/>
        <v>1103.9906651108518</v>
      </c>
      <c r="U439" s="387">
        <f t="shared" si="138"/>
        <v>373.14884480746787</v>
      </c>
      <c r="V439" s="338">
        <f t="shared" si="139"/>
        <v>22.079813302217037</v>
      </c>
      <c r="W439" s="435">
        <v>27</v>
      </c>
      <c r="X439" s="425">
        <f t="shared" si="140"/>
        <v>1526.2193232205366</v>
      </c>
      <c r="Y439" s="79">
        <f t="shared" si="141"/>
        <v>1.6335999999999999</v>
      </c>
    </row>
    <row r="440" spans="1:25" ht="15.75" customHeight="1" x14ac:dyDescent="0.2">
      <c r="A440" s="152">
        <v>421</v>
      </c>
      <c r="B440" s="76">
        <f t="shared" si="142"/>
        <v>64.3</v>
      </c>
      <c r="C440" s="283">
        <v>23653</v>
      </c>
      <c r="D440" s="411">
        <f t="shared" si="127"/>
        <v>4414.2457231726285</v>
      </c>
      <c r="E440" s="342">
        <f t="shared" si="130"/>
        <v>1492.0150544323483</v>
      </c>
      <c r="F440" s="338">
        <f t="shared" si="131"/>
        <v>88.284914463452566</v>
      </c>
      <c r="G440" s="407">
        <v>68</v>
      </c>
      <c r="H440" s="425">
        <f t="shared" si="132"/>
        <v>6062.5456920684301</v>
      </c>
      <c r="I440" s="79">
        <f t="shared" si="133"/>
        <v>6.5473999999999997</v>
      </c>
      <c r="J440" s="96">
        <f t="shared" si="143"/>
        <v>85.73</v>
      </c>
      <c r="K440" s="283">
        <v>23653</v>
      </c>
      <c r="L440" s="407">
        <f t="shared" si="128"/>
        <v>3310.8130176134373</v>
      </c>
      <c r="M440" s="342">
        <f t="shared" si="134"/>
        <v>1119.0547999533417</v>
      </c>
      <c r="N440" s="338">
        <f t="shared" si="135"/>
        <v>66.216260352268748</v>
      </c>
      <c r="O440" s="435">
        <v>41</v>
      </c>
      <c r="P440" s="425">
        <f t="shared" si="136"/>
        <v>4537.0840779190476</v>
      </c>
      <c r="Q440" s="79">
        <f t="shared" si="137"/>
        <v>4.9108000000000001</v>
      </c>
      <c r="R440" s="93">
        <f t="shared" si="144"/>
        <v>257.19</v>
      </c>
      <c r="S440" s="283">
        <v>23653</v>
      </c>
      <c r="T440" s="407">
        <f t="shared" si="129"/>
        <v>1103.6043392044792</v>
      </c>
      <c r="U440" s="387">
        <f t="shared" si="138"/>
        <v>373.01826665111395</v>
      </c>
      <c r="V440" s="338">
        <f t="shared" si="139"/>
        <v>22.072086784089585</v>
      </c>
      <c r="W440" s="435">
        <v>27</v>
      </c>
      <c r="X440" s="425">
        <f t="shared" si="140"/>
        <v>1525.6946926396827</v>
      </c>
      <c r="Y440" s="79">
        <f t="shared" si="141"/>
        <v>1.6369</v>
      </c>
    </row>
    <row r="441" spans="1:25" ht="15.75" customHeight="1" x14ac:dyDescent="0.2">
      <c r="A441" s="152">
        <v>422</v>
      </c>
      <c r="B441" s="76">
        <f t="shared" si="142"/>
        <v>64.319999999999993</v>
      </c>
      <c r="C441" s="283">
        <v>23653</v>
      </c>
      <c r="D441" s="411">
        <f t="shared" si="127"/>
        <v>4412.8731343283589</v>
      </c>
      <c r="E441" s="342">
        <f t="shared" si="130"/>
        <v>1491.5511194029853</v>
      </c>
      <c r="F441" s="338">
        <f t="shared" si="131"/>
        <v>88.25746268656718</v>
      </c>
      <c r="G441" s="407">
        <v>68</v>
      </c>
      <c r="H441" s="425">
        <f t="shared" si="132"/>
        <v>6060.681716417911</v>
      </c>
      <c r="I441" s="79">
        <f t="shared" si="133"/>
        <v>6.5609000000000002</v>
      </c>
      <c r="J441" s="96">
        <f t="shared" si="143"/>
        <v>85.76</v>
      </c>
      <c r="K441" s="283">
        <v>23653</v>
      </c>
      <c r="L441" s="407">
        <f t="shared" si="128"/>
        <v>3309.6548507462685</v>
      </c>
      <c r="M441" s="342">
        <f t="shared" si="134"/>
        <v>1118.6633395522385</v>
      </c>
      <c r="N441" s="338">
        <f t="shared" si="135"/>
        <v>66.193097014925371</v>
      </c>
      <c r="O441" s="435">
        <v>41</v>
      </c>
      <c r="P441" s="425">
        <f t="shared" si="136"/>
        <v>4535.5112873134321</v>
      </c>
      <c r="Q441" s="79">
        <f t="shared" si="137"/>
        <v>4.9207000000000001</v>
      </c>
      <c r="R441" s="93">
        <f t="shared" si="144"/>
        <v>257.27</v>
      </c>
      <c r="S441" s="283">
        <v>23653</v>
      </c>
      <c r="T441" s="407">
        <f t="shared" si="129"/>
        <v>1103.2611653127065</v>
      </c>
      <c r="U441" s="387">
        <f t="shared" si="138"/>
        <v>372.90227387569473</v>
      </c>
      <c r="V441" s="338">
        <f t="shared" si="139"/>
        <v>22.065223306254129</v>
      </c>
      <c r="W441" s="435">
        <v>27</v>
      </c>
      <c r="X441" s="425">
        <f t="shared" si="140"/>
        <v>1525.2286624946555</v>
      </c>
      <c r="Y441" s="79">
        <f t="shared" si="141"/>
        <v>1.6403000000000001</v>
      </c>
    </row>
    <row r="442" spans="1:25" ht="15.75" customHeight="1" x14ac:dyDescent="0.2">
      <c r="A442" s="152">
        <v>423</v>
      </c>
      <c r="B442" s="76">
        <f t="shared" si="142"/>
        <v>64.34</v>
      </c>
      <c r="C442" s="283">
        <v>23653</v>
      </c>
      <c r="D442" s="411">
        <f t="shared" si="127"/>
        <v>4411.5013988187748</v>
      </c>
      <c r="E442" s="342">
        <f t="shared" si="130"/>
        <v>1491.0874728007457</v>
      </c>
      <c r="F442" s="338">
        <f t="shared" si="131"/>
        <v>88.230027976375496</v>
      </c>
      <c r="G442" s="407">
        <v>68</v>
      </c>
      <c r="H442" s="425">
        <f t="shared" si="132"/>
        <v>6058.8188995958963</v>
      </c>
      <c r="I442" s="79">
        <f t="shared" si="133"/>
        <v>6.5743999999999998</v>
      </c>
      <c r="J442" s="96">
        <f t="shared" si="143"/>
        <v>85.79</v>
      </c>
      <c r="K442" s="283">
        <v>23653</v>
      </c>
      <c r="L442" s="407">
        <f t="shared" si="128"/>
        <v>3308.4974938804057</v>
      </c>
      <c r="M442" s="342">
        <f t="shared" si="134"/>
        <v>1118.272152931577</v>
      </c>
      <c r="N442" s="338">
        <f t="shared" si="135"/>
        <v>66.169949877608119</v>
      </c>
      <c r="O442" s="435">
        <v>41</v>
      </c>
      <c r="P442" s="425">
        <f t="shared" si="136"/>
        <v>4533.9395966895909</v>
      </c>
      <c r="Q442" s="79">
        <f t="shared" si="137"/>
        <v>4.9306000000000001</v>
      </c>
      <c r="R442" s="93">
        <f t="shared" si="144"/>
        <v>257.36</v>
      </c>
      <c r="S442" s="283">
        <v>23653</v>
      </c>
      <c r="T442" s="407">
        <f t="shared" si="129"/>
        <v>1102.8753497046937</v>
      </c>
      <c r="U442" s="387">
        <f t="shared" si="138"/>
        <v>372.77186820018642</v>
      </c>
      <c r="V442" s="338">
        <f t="shared" si="139"/>
        <v>22.057506994093874</v>
      </c>
      <c r="W442" s="435">
        <v>27</v>
      </c>
      <c r="X442" s="425">
        <f t="shared" si="140"/>
        <v>1524.7047248989741</v>
      </c>
      <c r="Y442" s="79">
        <f t="shared" si="141"/>
        <v>1.6435999999999999</v>
      </c>
    </row>
    <row r="443" spans="1:25" ht="15.75" customHeight="1" x14ac:dyDescent="0.2">
      <c r="A443" s="152">
        <v>424</v>
      </c>
      <c r="B443" s="76">
        <f t="shared" si="142"/>
        <v>64.36</v>
      </c>
      <c r="C443" s="283">
        <v>23653</v>
      </c>
      <c r="D443" s="411">
        <f t="shared" si="127"/>
        <v>4410.1305158483528</v>
      </c>
      <c r="E443" s="342">
        <f t="shared" si="130"/>
        <v>1490.6241143567431</v>
      </c>
      <c r="F443" s="338">
        <f t="shared" si="131"/>
        <v>88.202610316967053</v>
      </c>
      <c r="G443" s="407">
        <v>68</v>
      </c>
      <c r="H443" s="425">
        <f t="shared" si="132"/>
        <v>6056.9572405220633</v>
      </c>
      <c r="I443" s="79">
        <f t="shared" si="133"/>
        <v>6.5879000000000003</v>
      </c>
      <c r="J443" s="96">
        <f t="shared" si="143"/>
        <v>85.82</v>
      </c>
      <c r="K443" s="283">
        <v>23653</v>
      </c>
      <c r="L443" s="407">
        <f t="shared" si="128"/>
        <v>3307.340946166395</v>
      </c>
      <c r="M443" s="342">
        <f t="shared" si="134"/>
        <v>1117.8812398042414</v>
      </c>
      <c r="N443" s="338">
        <f t="shared" si="135"/>
        <v>66.146818923327899</v>
      </c>
      <c r="O443" s="435">
        <v>41</v>
      </c>
      <c r="P443" s="425">
        <f t="shared" si="136"/>
        <v>4532.3690048939652</v>
      </c>
      <c r="Q443" s="79">
        <f t="shared" si="137"/>
        <v>4.9405999999999999</v>
      </c>
      <c r="R443" s="93">
        <f t="shared" si="144"/>
        <v>257.45</v>
      </c>
      <c r="S443" s="283">
        <v>23653</v>
      </c>
      <c r="T443" s="407">
        <f t="shared" si="129"/>
        <v>1102.4898038454069</v>
      </c>
      <c r="U443" s="387">
        <f t="shared" si="138"/>
        <v>372.64155369974748</v>
      </c>
      <c r="V443" s="338">
        <f t="shared" si="139"/>
        <v>22.049796076908137</v>
      </c>
      <c r="W443" s="435">
        <v>27</v>
      </c>
      <c r="X443" s="425">
        <f t="shared" si="140"/>
        <v>1524.1811536220625</v>
      </c>
      <c r="Y443" s="79">
        <f t="shared" si="141"/>
        <v>1.6469</v>
      </c>
    </row>
    <row r="444" spans="1:25" ht="15.75" customHeight="1" x14ac:dyDescent="0.2">
      <c r="A444" s="152">
        <v>425</v>
      </c>
      <c r="B444" s="76">
        <f t="shared" si="142"/>
        <v>64.38</v>
      </c>
      <c r="C444" s="283">
        <v>23653</v>
      </c>
      <c r="D444" s="411">
        <f t="shared" si="127"/>
        <v>4408.760484622554</v>
      </c>
      <c r="E444" s="342">
        <f t="shared" si="130"/>
        <v>1490.1610438024231</v>
      </c>
      <c r="F444" s="338">
        <f t="shared" si="131"/>
        <v>88.175209692451077</v>
      </c>
      <c r="G444" s="407">
        <v>68</v>
      </c>
      <c r="H444" s="425">
        <f t="shared" si="132"/>
        <v>6055.0967381174278</v>
      </c>
      <c r="I444" s="79">
        <f t="shared" si="133"/>
        <v>6.6013999999999999</v>
      </c>
      <c r="J444" s="96">
        <f t="shared" si="143"/>
        <v>85.85</v>
      </c>
      <c r="K444" s="283">
        <v>23653</v>
      </c>
      <c r="L444" s="407">
        <f t="shared" si="128"/>
        <v>3306.1852067559698</v>
      </c>
      <c r="M444" s="342">
        <f t="shared" si="134"/>
        <v>1117.4905998835177</v>
      </c>
      <c r="N444" s="338">
        <f t="shared" si="135"/>
        <v>66.123704135119397</v>
      </c>
      <c r="O444" s="435">
        <v>41</v>
      </c>
      <c r="P444" s="425">
        <f t="shared" si="136"/>
        <v>4530.7995107746074</v>
      </c>
      <c r="Q444" s="79">
        <f t="shared" si="137"/>
        <v>4.9504999999999999</v>
      </c>
      <c r="R444" s="93">
        <f t="shared" si="144"/>
        <v>257.54000000000002</v>
      </c>
      <c r="S444" s="283">
        <v>23653</v>
      </c>
      <c r="T444" s="407">
        <f t="shared" si="129"/>
        <v>1102.1045274520461</v>
      </c>
      <c r="U444" s="387">
        <f t="shared" si="138"/>
        <v>372.51133027879155</v>
      </c>
      <c r="V444" s="338">
        <f t="shared" si="139"/>
        <v>22.042090549040921</v>
      </c>
      <c r="W444" s="435">
        <v>27</v>
      </c>
      <c r="X444" s="425">
        <f t="shared" si="140"/>
        <v>1523.6579482798786</v>
      </c>
      <c r="Y444" s="79">
        <f t="shared" si="141"/>
        <v>1.6501999999999999</v>
      </c>
    </row>
    <row r="445" spans="1:25" ht="15.75" customHeight="1" x14ac:dyDescent="0.2">
      <c r="A445" s="152">
        <v>426</v>
      </c>
      <c r="B445" s="76">
        <f t="shared" si="142"/>
        <v>64.41</v>
      </c>
      <c r="C445" s="283">
        <v>23653</v>
      </c>
      <c r="D445" s="411">
        <f t="shared" si="127"/>
        <v>4406.7070330693987</v>
      </c>
      <c r="E445" s="342">
        <f t="shared" si="130"/>
        <v>1489.4669771774566</v>
      </c>
      <c r="F445" s="338">
        <f t="shared" si="131"/>
        <v>88.134140661387974</v>
      </c>
      <c r="G445" s="407">
        <v>68</v>
      </c>
      <c r="H445" s="425">
        <f t="shared" si="132"/>
        <v>6052.308150908244</v>
      </c>
      <c r="I445" s="79">
        <f t="shared" si="133"/>
        <v>6.6139000000000001</v>
      </c>
      <c r="J445" s="96">
        <f t="shared" si="143"/>
        <v>85.88</v>
      </c>
      <c r="K445" s="283">
        <v>23653</v>
      </c>
      <c r="L445" s="407">
        <f t="shared" si="128"/>
        <v>3305.0302748020495</v>
      </c>
      <c r="M445" s="342">
        <f t="shared" si="134"/>
        <v>1117.1002328830925</v>
      </c>
      <c r="N445" s="338">
        <f t="shared" si="135"/>
        <v>66.100605496040984</v>
      </c>
      <c r="O445" s="435">
        <v>41</v>
      </c>
      <c r="P445" s="425">
        <f t="shared" si="136"/>
        <v>4529.231113181183</v>
      </c>
      <c r="Q445" s="79">
        <f t="shared" si="137"/>
        <v>4.9603999999999999</v>
      </c>
      <c r="R445" s="93">
        <f t="shared" si="144"/>
        <v>257.63</v>
      </c>
      <c r="S445" s="283">
        <v>23653</v>
      </c>
      <c r="T445" s="407">
        <f t="shared" si="129"/>
        <v>1101.7195202422076</v>
      </c>
      <c r="U445" s="387">
        <f t="shared" si="138"/>
        <v>372.38119784186614</v>
      </c>
      <c r="V445" s="338">
        <f t="shared" si="139"/>
        <v>22.034390404844153</v>
      </c>
      <c r="W445" s="435">
        <v>27</v>
      </c>
      <c r="X445" s="425">
        <f t="shared" si="140"/>
        <v>1523.1351084889179</v>
      </c>
      <c r="Y445" s="79">
        <f t="shared" si="141"/>
        <v>1.6535</v>
      </c>
    </row>
    <row r="446" spans="1:25" ht="15.75" customHeight="1" x14ac:dyDescent="0.2">
      <c r="A446" s="152">
        <v>427</v>
      </c>
      <c r="B446" s="76">
        <f t="shared" si="142"/>
        <v>64.430000000000007</v>
      </c>
      <c r="C446" s="283">
        <v>23653</v>
      </c>
      <c r="D446" s="411">
        <f t="shared" si="127"/>
        <v>4405.3391277355258</v>
      </c>
      <c r="E446" s="342">
        <f t="shared" si="130"/>
        <v>1489.0046251746076</v>
      </c>
      <c r="F446" s="338">
        <f t="shared" si="131"/>
        <v>88.10678255471052</v>
      </c>
      <c r="G446" s="407">
        <v>68</v>
      </c>
      <c r="H446" s="425">
        <f t="shared" si="132"/>
        <v>6050.4505354648445</v>
      </c>
      <c r="I446" s="79">
        <f t="shared" si="133"/>
        <v>6.6273</v>
      </c>
      <c r="J446" s="96">
        <f t="shared" si="143"/>
        <v>85.9</v>
      </c>
      <c r="K446" s="283">
        <v>23653</v>
      </c>
      <c r="L446" s="407">
        <f t="shared" si="128"/>
        <v>3304.260768335273</v>
      </c>
      <c r="M446" s="342">
        <f t="shared" si="134"/>
        <v>1116.8401396973222</v>
      </c>
      <c r="N446" s="338">
        <f t="shared" si="135"/>
        <v>66.085215366705455</v>
      </c>
      <c r="O446" s="435">
        <v>41</v>
      </c>
      <c r="P446" s="425">
        <f t="shared" si="136"/>
        <v>4528.1861233993004</v>
      </c>
      <c r="Q446" s="79">
        <f t="shared" si="137"/>
        <v>4.9709000000000003</v>
      </c>
      <c r="R446" s="93">
        <f t="shared" si="144"/>
        <v>257.70999999999998</v>
      </c>
      <c r="S446" s="283">
        <v>23653</v>
      </c>
      <c r="T446" s="407">
        <f t="shared" si="129"/>
        <v>1101.3775173644794</v>
      </c>
      <c r="U446" s="387">
        <f t="shared" si="138"/>
        <v>372.26560086919403</v>
      </c>
      <c r="V446" s="338">
        <f t="shared" si="139"/>
        <v>22.027550347289591</v>
      </c>
      <c r="W446" s="435">
        <v>27</v>
      </c>
      <c r="X446" s="425">
        <f t="shared" si="140"/>
        <v>1522.6706685809631</v>
      </c>
      <c r="Y446" s="79">
        <f t="shared" si="141"/>
        <v>1.6569</v>
      </c>
    </row>
    <row r="447" spans="1:25" ht="15.75" customHeight="1" x14ac:dyDescent="0.2">
      <c r="A447" s="152">
        <v>428</v>
      </c>
      <c r="B447" s="76">
        <f t="shared" si="142"/>
        <v>64.45</v>
      </c>
      <c r="C447" s="283">
        <v>23653</v>
      </c>
      <c r="D447" s="411">
        <f t="shared" si="127"/>
        <v>4403.9720713731576</v>
      </c>
      <c r="E447" s="342">
        <f t="shared" si="130"/>
        <v>1488.542560124127</v>
      </c>
      <c r="F447" s="338">
        <f t="shared" si="131"/>
        <v>88.079441427463152</v>
      </c>
      <c r="G447" s="407">
        <v>68</v>
      </c>
      <c r="H447" s="425">
        <f t="shared" si="132"/>
        <v>6048.5940729247477</v>
      </c>
      <c r="I447" s="79">
        <f t="shared" si="133"/>
        <v>6.6407999999999996</v>
      </c>
      <c r="J447" s="96">
        <f t="shared" si="143"/>
        <v>85.93</v>
      </c>
      <c r="K447" s="283">
        <v>23653</v>
      </c>
      <c r="L447" s="407">
        <f t="shared" si="128"/>
        <v>3303.107180263004</v>
      </c>
      <c r="M447" s="342">
        <f t="shared" si="134"/>
        <v>1116.4502269288953</v>
      </c>
      <c r="N447" s="338">
        <f t="shared" si="135"/>
        <v>66.062143605260076</v>
      </c>
      <c r="O447" s="435">
        <v>41</v>
      </c>
      <c r="P447" s="425">
        <f t="shared" si="136"/>
        <v>4526.6195507971588</v>
      </c>
      <c r="Q447" s="79">
        <f t="shared" si="137"/>
        <v>4.9808000000000003</v>
      </c>
      <c r="R447" s="93">
        <f t="shared" si="144"/>
        <v>257.8</v>
      </c>
      <c r="S447" s="283">
        <v>23653</v>
      </c>
      <c r="T447" s="407">
        <f t="shared" si="129"/>
        <v>1100.9930178432894</v>
      </c>
      <c r="U447" s="387">
        <f t="shared" si="138"/>
        <v>372.13564003103176</v>
      </c>
      <c r="V447" s="338">
        <f t="shared" si="139"/>
        <v>22.019860356865788</v>
      </c>
      <c r="W447" s="435">
        <v>27</v>
      </c>
      <c r="X447" s="425">
        <f t="shared" si="140"/>
        <v>1522.1485182311869</v>
      </c>
      <c r="Y447" s="79">
        <f t="shared" si="141"/>
        <v>1.6601999999999999</v>
      </c>
    </row>
    <row r="448" spans="1:25" ht="15.75" customHeight="1" x14ac:dyDescent="0.2">
      <c r="A448" s="152">
        <v>429</v>
      </c>
      <c r="B448" s="76">
        <f t="shared" ref="B448:B479" si="145">ROUND(9.3*LN($A448)+8.1,2)</f>
        <v>64.47</v>
      </c>
      <c r="C448" s="283">
        <v>23653</v>
      </c>
      <c r="D448" s="411">
        <f t="shared" si="127"/>
        <v>4402.6058631921824</v>
      </c>
      <c r="E448" s="342">
        <f t="shared" si="130"/>
        <v>1488.0807817589575</v>
      </c>
      <c r="F448" s="338">
        <f t="shared" si="131"/>
        <v>88.052117263843655</v>
      </c>
      <c r="G448" s="407">
        <v>68</v>
      </c>
      <c r="H448" s="425">
        <f t="shared" si="132"/>
        <v>6046.7387622149836</v>
      </c>
      <c r="I448" s="79">
        <f t="shared" si="133"/>
        <v>6.6543000000000001</v>
      </c>
      <c r="J448" s="96">
        <f t="shared" ref="J448:J479" si="146">ROUND((9.3*LN($A448)+8.1)/0.75,2)</f>
        <v>85.96</v>
      </c>
      <c r="K448" s="283">
        <v>23653</v>
      </c>
      <c r="L448" s="407">
        <f t="shared" si="128"/>
        <v>3301.9543973941368</v>
      </c>
      <c r="M448" s="342">
        <f t="shared" si="134"/>
        <v>1116.0605863192181</v>
      </c>
      <c r="N448" s="338">
        <f t="shared" si="135"/>
        <v>66.039087947882734</v>
      </c>
      <c r="O448" s="435">
        <v>41</v>
      </c>
      <c r="P448" s="425">
        <f t="shared" si="136"/>
        <v>4525.0540716612377</v>
      </c>
      <c r="Q448" s="79">
        <f t="shared" si="137"/>
        <v>4.9907000000000004</v>
      </c>
      <c r="R448" s="93">
        <f t="shared" ref="R448:R479" si="147">ROUND((9.3*LN($A448)+8.1)/0.25,2)</f>
        <v>257.89</v>
      </c>
      <c r="S448" s="283">
        <v>23653</v>
      </c>
      <c r="T448" s="407">
        <f t="shared" si="129"/>
        <v>1100.6087866920006</v>
      </c>
      <c r="U448" s="387">
        <f t="shared" si="138"/>
        <v>372.0057699018962</v>
      </c>
      <c r="V448" s="338">
        <f t="shared" si="139"/>
        <v>22.012175733840014</v>
      </c>
      <c r="W448" s="435">
        <v>27</v>
      </c>
      <c r="X448" s="425">
        <f t="shared" si="140"/>
        <v>1521.6267323277368</v>
      </c>
      <c r="Y448" s="79">
        <f t="shared" si="141"/>
        <v>1.6635</v>
      </c>
    </row>
    <row r="449" spans="1:25" ht="15.75" customHeight="1" x14ac:dyDescent="0.2">
      <c r="A449" s="109">
        <v>430</v>
      </c>
      <c r="B449" s="76">
        <f t="shared" si="145"/>
        <v>64.489999999999995</v>
      </c>
      <c r="C449" s="283">
        <v>23653</v>
      </c>
      <c r="D449" s="411">
        <f t="shared" si="127"/>
        <v>4401.2405024034742</v>
      </c>
      <c r="E449" s="342">
        <f t="shared" si="130"/>
        <v>1487.6192898123741</v>
      </c>
      <c r="F449" s="338">
        <f t="shared" si="131"/>
        <v>88.024810048069483</v>
      </c>
      <c r="G449" s="407">
        <v>68</v>
      </c>
      <c r="H449" s="425">
        <f t="shared" si="132"/>
        <v>6044.8846022639173</v>
      </c>
      <c r="I449" s="79">
        <f t="shared" si="133"/>
        <v>6.6677</v>
      </c>
      <c r="J449" s="96">
        <f t="shared" si="146"/>
        <v>85.99</v>
      </c>
      <c r="K449" s="283">
        <v>23653</v>
      </c>
      <c r="L449" s="407">
        <f t="shared" si="128"/>
        <v>3300.8024188859172</v>
      </c>
      <c r="M449" s="342">
        <f t="shared" si="134"/>
        <v>1115.6712175834398</v>
      </c>
      <c r="N449" s="338">
        <f t="shared" si="135"/>
        <v>66.016048377718349</v>
      </c>
      <c r="O449" s="435">
        <v>41</v>
      </c>
      <c r="P449" s="425">
        <f t="shared" si="136"/>
        <v>4523.4896848470753</v>
      </c>
      <c r="Q449" s="79">
        <f t="shared" si="137"/>
        <v>5.0006000000000004</v>
      </c>
      <c r="R449" s="93">
        <f t="shared" si="147"/>
        <v>257.97000000000003</v>
      </c>
      <c r="S449" s="283">
        <v>23653</v>
      </c>
      <c r="T449" s="407">
        <f t="shared" si="129"/>
        <v>1100.2674729619723</v>
      </c>
      <c r="U449" s="387">
        <f t="shared" si="138"/>
        <v>371.89040586114663</v>
      </c>
      <c r="V449" s="338">
        <f t="shared" si="139"/>
        <v>22.005349459239447</v>
      </c>
      <c r="W449" s="435">
        <v>27</v>
      </c>
      <c r="X449" s="425">
        <f t="shared" si="140"/>
        <v>1521.1632282823584</v>
      </c>
      <c r="Y449" s="79">
        <f t="shared" si="141"/>
        <v>1.6669</v>
      </c>
    </row>
    <row r="450" spans="1:25" ht="15.75" customHeight="1" x14ac:dyDescent="0.2">
      <c r="A450" s="152">
        <v>431</v>
      </c>
      <c r="B450" s="76">
        <f t="shared" si="145"/>
        <v>64.510000000000005</v>
      </c>
      <c r="C450" s="283">
        <v>23653</v>
      </c>
      <c r="D450" s="411">
        <f t="shared" si="127"/>
        <v>4399.8759882188806</v>
      </c>
      <c r="E450" s="342">
        <f t="shared" si="130"/>
        <v>1487.1580840179815</v>
      </c>
      <c r="F450" s="338">
        <f t="shared" si="131"/>
        <v>87.997519764377614</v>
      </c>
      <c r="G450" s="407">
        <v>68</v>
      </c>
      <c r="H450" s="425">
        <f t="shared" si="132"/>
        <v>6043.0315920012399</v>
      </c>
      <c r="I450" s="79">
        <f t="shared" si="133"/>
        <v>6.6810999999999998</v>
      </c>
      <c r="J450" s="96">
        <f t="shared" si="146"/>
        <v>86.02</v>
      </c>
      <c r="K450" s="283">
        <v>23653</v>
      </c>
      <c r="L450" s="407">
        <f t="shared" si="128"/>
        <v>3299.6512438967684</v>
      </c>
      <c r="M450" s="342">
        <f t="shared" si="134"/>
        <v>1115.2821204371076</v>
      </c>
      <c r="N450" s="338">
        <f t="shared" si="135"/>
        <v>65.993024877935369</v>
      </c>
      <c r="O450" s="435">
        <v>41</v>
      </c>
      <c r="P450" s="425">
        <f t="shared" si="136"/>
        <v>4521.9263892118115</v>
      </c>
      <c r="Q450" s="79">
        <f t="shared" si="137"/>
        <v>5.0105000000000004</v>
      </c>
      <c r="R450" s="93">
        <f t="shared" si="147"/>
        <v>258.06</v>
      </c>
      <c r="S450" s="283">
        <v>23653</v>
      </c>
      <c r="T450" s="407">
        <f t="shared" si="129"/>
        <v>1099.8837479655892</v>
      </c>
      <c r="U450" s="387">
        <f t="shared" si="138"/>
        <v>371.76070681236911</v>
      </c>
      <c r="V450" s="338">
        <f t="shared" si="139"/>
        <v>21.997674959311784</v>
      </c>
      <c r="W450" s="435">
        <v>27</v>
      </c>
      <c r="X450" s="425">
        <f t="shared" si="140"/>
        <v>1520.6421297372701</v>
      </c>
      <c r="Y450" s="79">
        <f t="shared" si="141"/>
        <v>1.6701999999999999</v>
      </c>
    </row>
    <row r="451" spans="1:25" ht="15.75" customHeight="1" x14ac:dyDescent="0.2">
      <c r="A451" s="152">
        <v>432</v>
      </c>
      <c r="B451" s="76">
        <f t="shared" si="145"/>
        <v>64.540000000000006</v>
      </c>
      <c r="C451" s="283">
        <v>23653</v>
      </c>
      <c r="D451" s="411">
        <f t="shared" si="127"/>
        <v>4397.8308026030363</v>
      </c>
      <c r="E451" s="342">
        <f t="shared" si="130"/>
        <v>1486.4668112798261</v>
      </c>
      <c r="F451" s="338">
        <f t="shared" si="131"/>
        <v>87.956616052060724</v>
      </c>
      <c r="G451" s="407">
        <v>68</v>
      </c>
      <c r="H451" s="425">
        <f t="shared" si="132"/>
        <v>6040.2542299349234</v>
      </c>
      <c r="I451" s="79">
        <f t="shared" si="133"/>
        <v>6.6935000000000002</v>
      </c>
      <c r="J451" s="96">
        <f t="shared" si="146"/>
        <v>86.05</v>
      </c>
      <c r="K451" s="283">
        <v>23653</v>
      </c>
      <c r="L451" s="407">
        <f t="shared" si="128"/>
        <v>3298.5008715862873</v>
      </c>
      <c r="M451" s="342">
        <f t="shared" si="134"/>
        <v>1114.8932945961651</v>
      </c>
      <c r="N451" s="338">
        <f t="shared" si="135"/>
        <v>65.970017431725751</v>
      </c>
      <c r="O451" s="435">
        <v>41</v>
      </c>
      <c r="P451" s="425">
        <f t="shared" si="136"/>
        <v>4520.3641836141778</v>
      </c>
      <c r="Q451" s="79">
        <f t="shared" si="137"/>
        <v>5.0202999999999998</v>
      </c>
      <c r="R451" s="93">
        <f t="shared" si="147"/>
        <v>258.14999999999998</v>
      </c>
      <c r="S451" s="283">
        <v>23653</v>
      </c>
      <c r="T451" s="407">
        <f t="shared" si="129"/>
        <v>1099.5002905287624</v>
      </c>
      <c r="U451" s="387">
        <f t="shared" si="138"/>
        <v>371.63109819872165</v>
      </c>
      <c r="V451" s="338">
        <f t="shared" si="139"/>
        <v>21.990005810575248</v>
      </c>
      <c r="W451" s="435">
        <v>27</v>
      </c>
      <c r="X451" s="425">
        <f t="shared" si="140"/>
        <v>1520.1213945380593</v>
      </c>
      <c r="Y451" s="79">
        <f t="shared" si="141"/>
        <v>1.6734</v>
      </c>
    </row>
    <row r="452" spans="1:25" ht="15.75" customHeight="1" x14ac:dyDescent="0.2">
      <c r="A452" s="152">
        <v>433</v>
      </c>
      <c r="B452" s="76">
        <f t="shared" si="145"/>
        <v>64.56</v>
      </c>
      <c r="C452" s="283">
        <v>23653</v>
      </c>
      <c r="D452" s="411">
        <f t="shared" si="127"/>
        <v>4396.4684014869881</v>
      </c>
      <c r="E452" s="342">
        <f t="shared" si="130"/>
        <v>1486.0063197026018</v>
      </c>
      <c r="F452" s="338">
        <f t="shared" si="131"/>
        <v>87.929368029739763</v>
      </c>
      <c r="G452" s="407">
        <v>68</v>
      </c>
      <c r="H452" s="425">
        <f t="shared" si="132"/>
        <v>6038.4040892193298</v>
      </c>
      <c r="I452" s="79">
        <f t="shared" si="133"/>
        <v>6.7069000000000001</v>
      </c>
      <c r="J452" s="96">
        <f t="shared" si="146"/>
        <v>86.08</v>
      </c>
      <c r="K452" s="283">
        <v>23653</v>
      </c>
      <c r="L452" s="407">
        <f t="shared" si="128"/>
        <v>3297.3513011152418</v>
      </c>
      <c r="M452" s="342">
        <f t="shared" si="134"/>
        <v>1114.5047397769515</v>
      </c>
      <c r="N452" s="338">
        <f t="shared" si="135"/>
        <v>65.94702602230484</v>
      </c>
      <c r="O452" s="435">
        <v>41</v>
      </c>
      <c r="P452" s="425">
        <f t="shared" si="136"/>
        <v>4518.8030669144982</v>
      </c>
      <c r="Q452" s="79">
        <f t="shared" si="137"/>
        <v>5.0301999999999998</v>
      </c>
      <c r="R452" s="93">
        <f t="shared" si="147"/>
        <v>258.23</v>
      </c>
      <c r="S452" s="283">
        <v>23653</v>
      </c>
      <c r="T452" s="407">
        <f t="shared" si="129"/>
        <v>1099.1596638655462</v>
      </c>
      <c r="U452" s="387">
        <f t="shared" si="138"/>
        <v>371.51596638655457</v>
      </c>
      <c r="V452" s="338">
        <f t="shared" si="139"/>
        <v>21.983193277310924</v>
      </c>
      <c r="W452" s="435">
        <v>27</v>
      </c>
      <c r="X452" s="425">
        <f t="shared" si="140"/>
        <v>1519.6588235294116</v>
      </c>
      <c r="Y452" s="79">
        <f t="shared" si="141"/>
        <v>1.6768000000000001</v>
      </c>
    </row>
    <row r="453" spans="1:25" ht="15.75" customHeight="1" x14ac:dyDescent="0.2">
      <c r="A453" s="152">
        <v>434</v>
      </c>
      <c r="B453" s="76">
        <f t="shared" si="145"/>
        <v>64.58</v>
      </c>
      <c r="C453" s="283">
        <v>23653</v>
      </c>
      <c r="D453" s="411">
        <f t="shared" si="127"/>
        <v>4395.1068442242176</v>
      </c>
      <c r="E453" s="342">
        <f t="shared" si="130"/>
        <v>1485.5461133477854</v>
      </c>
      <c r="F453" s="338">
        <f t="shared" si="131"/>
        <v>87.902136884484349</v>
      </c>
      <c r="G453" s="407">
        <v>68</v>
      </c>
      <c r="H453" s="425">
        <f t="shared" si="132"/>
        <v>6036.5550944564875</v>
      </c>
      <c r="I453" s="79">
        <f t="shared" si="133"/>
        <v>6.7202999999999999</v>
      </c>
      <c r="J453" s="96">
        <f t="shared" si="146"/>
        <v>86.11</v>
      </c>
      <c r="K453" s="283">
        <v>23653</v>
      </c>
      <c r="L453" s="407">
        <f t="shared" si="128"/>
        <v>3296.2025316455697</v>
      </c>
      <c r="M453" s="342">
        <f t="shared" si="134"/>
        <v>1114.1164556962024</v>
      </c>
      <c r="N453" s="338">
        <f t="shared" si="135"/>
        <v>65.924050632911388</v>
      </c>
      <c r="O453" s="435">
        <v>41</v>
      </c>
      <c r="P453" s="425">
        <f t="shared" si="136"/>
        <v>4517.2430379746838</v>
      </c>
      <c r="Q453" s="79">
        <f t="shared" si="137"/>
        <v>5.0400999999999998</v>
      </c>
      <c r="R453" s="93">
        <f t="shared" si="147"/>
        <v>258.32</v>
      </c>
      <c r="S453" s="283">
        <v>23653</v>
      </c>
      <c r="T453" s="407">
        <f t="shared" si="129"/>
        <v>1098.7767110560544</v>
      </c>
      <c r="U453" s="387">
        <f t="shared" si="138"/>
        <v>371.38652833694636</v>
      </c>
      <c r="V453" s="338">
        <f t="shared" si="139"/>
        <v>21.975534221121087</v>
      </c>
      <c r="W453" s="435">
        <v>27</v>
      </c>
      <c r="X453" s="425">
        <f t="shared" si="140"/>
        <v>1519.1387736141219</v>
      </c>
      <c r="Y453" s="79">
        <f t="shared" si="141"/>
        <v>1.6800999999999999</v>
      </c>
    </row>
    <row r="454" spans="1:25" ht="15.75" customHeight="1" x14ac:dyDescent="0.2">
      <c r="A454" s="152">
        <v>435</v>
      </c>
      <c r="B454" s="76">
        <f t="shared" si="145"/>
        <v>64.599999999999994</v>
      </c>
      <c r="C454" s="283">
        <v>23653</v>
      </c>
      <c r="D454" s="411">
        <f t="shared" si="127"/>
        <v>4393.7461300309606</v>
      </c>
      <c r="E454" s="342">
        <f t="shared" si="130"/>
        <v>1485.0861919504646</v>
      </c>
      <c r="F454" s="338">
        <f t="shared" si="131"/>
        <v>87.874922600619215</v>
      </c>
      <c r="G454" s="407">
        <v>68</v>
      </c>
      <c r="H454" s="425">
        <f t="shared" si="132"/>
        <v>6034.707244582044</v>
      </c>
      <c r="I454" s="79">
        <f t="shared" si="133"/>
        <v>6.7336999999999998</v>
      </c>
      <c r="J454" s="96">
        <f t="shared" si="146"/>
        <v>86.13</v>
      </c>
      <c r="K454" s="283">
        <v>23653</v>
      </c>
      <c r="L454" s="407">
        <f t="shared" si="128"/>
        <v>3295.4371299198888</v>
      </c>
      <c r="M454" s="342">
        <f t="shared" si="134"/>
        <v>1113.8577499129224</v>
      </c>
      <c r="N454" s="338">
        <f t="shared" si="135"/>
        <v>65.908742598397779</v>
      </c>
      <c r="O454" s="435">
        <v>41</v>
      </c>
      <c r="P454" s="425">
        <f t="shared" si="136"/>
        <v>4516.2036224312087</v>
      </c>
      <c r="Q454" s="79">
        <f t="shared" si="137"/>
        <v>5.0505000000000004</v>
      </c>
      <c r="R454" s="93">
        <f t="shared" si="147"/>
        <v>258.39999999999998</v>
      </c>
      <c r="S454" s="283">
        <v>23653</v>
      </c>
      <c r="T454" s="407">
        <f t="shared" si="129"/>
        <v>1098.4365325077401</v>
      </c>
      <c r="U454" s="387">
        <f t="shared" si="138"/>
        <v>371.27154798761615</v>
      </c>
      <c r="V454" s="338">
        <f t="shared" si="139"/>
        <v>21.968730650154804</v>
      </c>
      <c r="W454" s="435">
        <v>27</v>
      </c>
      <c r="X454" s="425">
        <f t="shared" si="140"/>
        <v>1518.676811145511</v>
      </c>
      <c r="Y454" s="79">
        <f t="shared" si="141"/>
        <v>1.6834</v>
      </c>
    </row>
    <row r="455" spans="1:25" ht="15.75" customHeight="1" x14ac:dyDescent="0.2">
      <c r="A455" s="152">
        <v>436</v>
      </c>
      <c r="B455" s="76">
        <f t="shared" si="145"/>
        <v>64.62</v>
      </c>
      <c r="C455" s="283">
        <v>23653</v>
      </c>
      <c r="D455" s="411">
        <f t="shared" si="127"/>
        <v>4392.3862581244193</v>
      </c>
      <c r="E455" s="342">
        <f t="shared" si="130"/>
        <v>1484.6265552460536</v>
      </c>
      <c r="F455" s="338">
        <f t="shared" si="131"/>
        <v>87.847725162488388</v>
      </c>
      <c r="G455" s="407">
        <v>68</v>
      </c>
      <c r="H455" s="425">
        <f t="shared" si="132"/>
        <v>6032.8605385329611</v>
      </c>
      <c r="I455" s="79">
        <f t="shared" si="133"/>
        <v>6.7470999999999997</v>
      </c>
      <c r="J455" s="96">
        <f t="shared" si="146"/>
        <v>86.16</v>
      </c>
      <c r="K455" s="283">
        <v>23653</v>
      </c>
      <c r="L455" s="407">
        <f t="shared" si="128"/>
        <v>3294.289693593315</v>
      </c>
      <c r="M455" s="342">
        <f t="shared" si="134"/>
        <v>1113.4699164345404</v>
      </c>
      <c r="N455" s="338">
        <f t="shared" si="135"/>
        <v>65.885793871866298</v>
      </c>
      <c r="O455" s="435">
        <v>41</v>
      </c>
      <c r="P455" s="425">
        <f t="shared" si="136"/>
        <v>4514.6454038997217</v>
      </c>
      <c r="Q455" s="79">
        <f t="shared" si="137"/>
        <v>5.0603999999999996</v>
      </c>
      <c r="R455" s="93">
        <f t="shared" si="147"/>
        <v>258.49</v>
      </c>
      <c r="S455" s="283">
        <v>23653</v>
      </c>
      <c r="T455" s="407">
        <f t="shared" si="129"/>
        <v>1098.0540833301095</v>
      </c>
      <c r="U455" s="387">
        <f t="shared" si="138"/>
        <v>371.14228016557695</v>
      </c>
      <c r="V455" s="338">
        <f t="shared" si="139"/>
        <v>21.96108166660219</v>
      </c>
      <c r="W455" s="435">
        <v>27</v>
      </c>
      <c r="X455" s="425">
        <f t="shared" si="140"/>
        <v>1518.1574451622887</v>
      </c>
      <c r="Y455" s="79">
        <f t="shared" si="141"/>
        <v>1.6867000000000001</v>
      </c>
    </row>
    <row r="456" spans="1:25" ht="15.75" customHeight="1" x14ac:dyDescent="0.2">
      <c r="A456" s="152">
        <v>437</v>
      </c>
      <c r="B456" s="76">
        <f t="shared" si="145"/>
        <v>64.64</v>
      </c>
      <c r="C456" s="283">
        <v>23653</v>
      </c>
      <c r="D456" s="411">
        <f t="shared" si="127"/>
        <v>4391.0272277227723</v>
      </c>
      <c r="E456" s="342">
        <f t="shared" si="130"/>
        <v>1484.1672029702968</v>
      </c>
      <c r="F456" s="338">
        <f t="shared" si="131"/>
        <v>87.820544554455452</v>
      </c>
      <c r="G456" s="407">
        <v>68</v>
      </c>
      <c r="H456" s="425">
        <f t="shared" si="132"/>
        <v>6031.0149752475245</v>
      </c>
      <c r="I456" s="79">
        <f t="shared" si="133"/>
        <v>6.7605000000000004</v>
      </c>
      <c r="J456" s="96">
        <f t="shared" si="146"/>
        <v>86.19</v>
      </c>
      <c r="K456" s="283">
        <v>23653</v>
      </c>
      <c r="L456" s="407">
        <f t="shared" si="128"/>
        <v>3293.1430560389836</v>
      </c>
      <c r="M456" s="342">
        <f t="shared" si="134"/>
        <v>1113.0823529411764</v>
      </c>
      <c r="N456" s="338">
        <f t="shared" si="135"/>
        <v>65.862861120779669</v>
      </c>
      <c r="O456" s="435">
        <v>41</v>
      </c>
      <c r="P456" s="425">
        <f t="shared" si="136"/>
        <v>4513.0882701009396</v>
      </c>
      <c r="Q456" s="79">
        <f t="shared" si="137"/>
        <v>5.0701999999999998</v>
      </c>
      <c r="R456" s="93">
        <f t="shared" si="147"/>
        <v>258.57</v>
      </c>
      <c r="S456" s="283">
        <v>23653</v>
      </c>
      <c r="T456" s="407">
        <f t="shared" si="129"/>
        <v>1097.7143520129946</v>
      </c>
      <c r="U456" s="387">
        <f t="shared" si="138"/>
        <v>371.02745098039213</v>
      </c>
      <c r="V456" s="338">
        <f t="shared" si="139"/>
        <v>21.954287040259892</v>
      </c>
      <c r="W456" s="435">
        <v>27</v>
      </c>
      <c r="X456" s="425">
        <f t="shared" si="140"/>
        <v>1517.6960900336467</v>
      </c>
      <c r="Y456" s="79">
        <f t="shared" si="141"/>
        <v>1.6900999999999999</v>
      </c>
    </row>
    <row r="457" spans="1:25" ht="15.75" customHeight="1" x14ac:dyDescent="0.2">
      <c r="A457" s="152">
        <v>438</v>
      </c>
      <c r="B457" s="76">
        <f t="shared" si="145"/>
        <v>64.66</v>
      </c>
      <c r="C457" s="283">
        <v>23653</v>
      </c>
      <c r="D457" s="411">
        <f t="shared" si="127"/>
        <v>4389.6690380451601</v>
      </c>
      <c r="E457" s="342">
        <f t="shared" si="130"/>
        <v>1483.708134859264</v>
      </c>
      <c r="F457" s="338">
        <f t="shared" si="131"/>
        <v>87.793380760903204</v>
      </c>
      <c r="G457" s="407">
        <v>68</v>
      </c>
      <c r="H457" s="425">
        <f t="shared" si="132"/>
        <v>6029.1705536653271</v>
      </c>
      <c r="I457" s="79">
        <f t="shared" si="133"/>
        <v>6.7739000000000003</v>
      </c>
      <c r="J457" s="96">
        <f t="shared" si="146"/>
        <v>86.22</v>
      </c>
      <c r="K457" s="283">
        <v>23653</v>
      </c>
      <c r="L457" s="407">
        <f t="shared" si="128"/>
        <v>3291.9972164231031</v>
      </c>
      <c r="M457" s="342">
        <f t="shared" si="134"/>
        <v>1112.6950591510088</v>
      </c>
      <c r="N457" s="338">
        <f t="shared" si="135"/>
        <v>65.839944328462067</v>
      </c>
      <c r="O457" s="435">
        <v>41</v>
      </c>
      <c r="P457" s="425">
        <f t="shared" si="136"/>
        <v>4511.5322199025741</v>
      </c>
      <c r="Q457" s="79">
        <f t="shared" si="137"/>
        <v>5.08</v>
      </c>
      <c r="R457" s="93">
        <f t="shared" si="147"/>
        <v>258.66000000000003</v>
      </c>
      <c r="S457" s="283">
        <v>23653</v>
      </c>
      <c r="T457" s="407">
        <f t="shared" si="129"/>
        <v>1097.3324054743678</v>
      </c>
      <c r="U457" s="387">
        <f t="shared" si="138"/>
        <v>370.89835305033625</v>
      </c>
      <c r="V457" s="338">
        <f t="shared" si="139"/>
        <v>21.946648109487356</v>
      </c>
      <c r="W457" s="435">
        <v>27</v>
      </c>
      <c r="X457" s="425">
        <f t="shared" si="140"/>
        <v>1517.1774066341914</v>
      </c>
      <c r="Y457" s="79">
        <f t="shared" si="141"/>
        <v>1.6933</v>
      </c>
    </row>
    <row r="458" spans="1:25" ht="15.75" customHeight="1" x14ac:dyDescent="0.2">
      <c r="A458" s="152">
        <v>439</v>
      </c>
      <c r="B458" s="76">
        <f t="shared" si="145"/>
        <v>64.69</v>
      </c>
      <c r="C458" s="283">
        <v>23653</v>
      </c>
      <c r="D458" s="411">
        <f t="shared" si="127"/>
        <v>4387.6333281805537</v>
      </c>
      <c r="E458" s="342">
        <f t="shared" si="130"/>
        <v>1483.0200649250271</v>
      </c>
      <c r="F458" s="338">
        <f t="shared" si="131"/>
        <v>87.752666563611072</v>
      </c>
      <c r="G458" s="407">
        <v>68</v>
      </c>
      <c r="H458" s="425">
        <f t="shared" si="132"/>
        <v>6026.4060596691925</v>
      </c>
      <c r="I458" s="79">
        <f t="shared" si="133"/>
        <v>6.7862</v>
      </c>
      <c r="J458" s="96">
        <f t="shared" si="146"/>
        <v>86.25</v>
      </c>
      <c r="K458" s="283">
        <v>23653</v>
      </c>
      <c r="L458" s="407">
        <f t="shared" si="128"/>
        <v>3290.8521739130433</v>
      </c>
      <c r="M458" s="342">
        <f t="shared" si="134"/>
        <v>1112.3080347826085</v>
      </c>
      <c r="N458" s="338">
        <f t="shared" si="135"/>
        <v>65.817043478260871</v>
      </c>
      <c r="O458" s="435">
        <v>41</v>
      </c>
      <c r="P458" s="425">
        <f t="shared" si="136"/>
        <v>4509.9772521739123</v>
      </c>
      <c r="Q458" s="79">
        <f t="shared" si="137"/>
        <v>5.0899000000000001</v>
      </c>
      <c r="R458" s="93">
        <f t="shared" si="147"/>
        <v>258.74</v>
      </c>
      <c r="S458" s="283">
        <v>23653</v>
      </c>
      <c r="T458" s="407">
        <f t="shared" si="129"/>
        <v>1096.9931205070727</v>
      </c>
      <c r="U458" s="387">
        <f t="shared" si="138"/>
        <v>370.78367473139053</v>
      </c>
      <c r="V458" s="338">
        <f t="shared" si="139"/>
        <v>21.939862410141455</v>
      </c>
      <c r="W458" s="435">
        <v>27</v>
      </c>
      <c r="X458" s="425">
        <f t="shared" si="140"/>
        <v>1516.7166576486047</v>
      </c>
      <c r="Y458" s="79">
        <f t="shared" si="141"/>
        <v>1.6967000000000001</v>
      </c>
    </row>
    <row r="459" spans="1:25" ht="15.75" customHeight="1" x14ac:dyDescent="0.2">
      <c r="A459" s="109">
        <v>440</v>
      </c>
      <c r="B459" s="76">
        <f t="shared" si="145"/>
        <v>64.709999999999994</v>
      </c>
      <c r="C459" s="283">
        <v>23653</v>
      </c>
      <c r="D459" s="411">
        <f t="shared" si="127"/>
        <v>4386.2772369031063</v>
      </c>
      <c r="E459" s="342">
        <f t="shared" si="130"/>
        <v>1482.5617060732498</v>
      </c>
      <c r="F459" s="338">
        <f t="shared" si="131"/>
        <v>87.725544738062126</v>
      </c>
      <c r="G459" s="407">
        <v>68</v>
      </c>
      <c r="H459" s="425">
        <f t="shared" si="132"/>
        <v>6024.5644877144177</v>
      </c>
      <c r="I459" s="79">
        <f t="shared" si="133"/>
        <v>6.7995999999999999</v>
      </c>
      <c r="J459" s="96">
        <f t="shared" si="146"/>
        <v>86.28</v>
      </c>
      <c r="K459" s="283">
        <v>23653</v>
      </c>
      <c r="L459" s="407">
        <f t="shared" si="128"/>
        <v>3289.7079276773297</v>
      </c>
      <c r="M459" s="342">
        <f t="shared" si="134"/>
        <v>1111.9212795549374</v>
      </c>
      <c r="N459" s="338">
        <f t="shared" si="135"/>
        <v>65.794158553546595</v>
      </c>
      <c r="O459" s="435">
        <v>41</v>
      </c>
      <c r="P459" s="425">
        <f t="shared" si="136"/>
        <v>4508.4233657858131</v>
      </c>
      <c r="Q459" s="79">
        <f t="shared" si="137"/>
        <v>5.0997000000000003</v>
      </c>
      <c r="R459" s="93">
        <f t="shared" si="147"/>
        <v>258.83</v>
      </c>
      <c r="S459" s="283">
        <v>23653</v>
      </c>
      <c r="T459" s="407">
        <f t="shared" si="129"/>
        <v>1096.6116756172005</v>
      </c>
      <c r="U459" s="387">
        <f t="shared" si="138"/>
        <v>370.65474635861375</v>
      </c>
      <c r="V459" s="338">
        <f t="shared" si="139"/>
        <v>21.932233512344009</v>
      </c>
      <c r="W459" s="435">
        <v>27</v>
      </c>
      <c r="X459" s="425">
        <f t="shared" si="140"/>
        <v>1516.1986554881582</v>
      </c>
      <c r="Y459" s="79">
        <f t="shared" si="141"/>
        <v>1.7</v>
      </c>
    </row>
    <row r="460" spans="1:25" ht="15.75" customHeight="1" x14ac:dyDescent="0.2">
      <c r="A460" s="152">
        <v>441</v>
      </c>
      <c r="B460" s="76">
        <f t="shared" si="145"/>
        <v>64.73</v>
      </c>
      <c r="C460" s="283">
        <v>23653</v>
      </c>
      <c r="D460" s="411">
        <f t="shared" si="127"/>
        <v>4384.9219836242846</v>
      </c>
      <c r="E460" s="342">
        <f t="shared" si="130"/>
        <v>1482.1036304650081</v>
      </c>
      <c r="F460" s="338">
        <f t="shared" si="131"/>
        <v>87.698439672485691</v>
      </c>
      <c r="G460" s="407">
        <v>68</v>
      </c>
      <c r="H460" s="425">
        <f t="shared" si="132"/>
        <v>6022.7240537617781</v>
      </c>
      <c r="I460" s="79">
        <f t="shared" si="133"/>
        <v>6.8129</v>
      </c>
      <c r="J460" s="96">
        <f t="shared" si="146"/>
        <v>86.3</v>
      </c>
      <c r="K460" s="283">
        <v>23653</v>
      </c>
      <c r="L460" s="407">
        <f t="shared" si="128"/>
        <v>3288.9455388180768</v>
      </c>
      <c r="M460" s="342">
        <f t="shared" si="134"/>
        <v>1111.6635921205097</v>
      </c>
      <c r="N460" s="338">
        <f t="shared" si="135"/>
        <v>65.778910776361542</v>
      </c>
      <c r="O460" s="435">
        <v>41</v>
      </c>
      <c r="P460" s="425">
        <f t="shared" si="136"/>
        <v>4507.3880417149485</v>
      </c>
      <c r="Q460" s="79">
        <f t="shared" si="137"/>
        <v>5.1101000000000001</v>
      </c>
      <c r="R460" s="93">
        <f t="shared" si="147"/>
        <v>258.91000000000003</v>
      </c>
      <c r="S460" s="283">
        <v>23653</v>
      </c>
      <c r="T460" s="407">
        <f t="shared" si="129"/>
        <v>1096.2728361206596</v>
      </c>
      <c r="U460" s="387">
        <f t="shared" si="138"/>
        <v>370.54021860878288</v>
      </c>
      <c r="V460" s="338">
        <f t="shared" si="139"/>
        <v>21.925456722413191</v>
      </c>
      <c r="W460" s="435">
        <v>27</v>
      </c>
      <c r="X460" s="425">
        <f t="shared" si="140"/>
        <v>1515.7385114518556</v>
      </c>
      <c r="Y460" s="79">
        <f t="shared" si="141"/>
        <v>1.7033</v>
      </c>
    </row>
    <row r="461" spans="1:25" ht="15.75" customHeight="1" x14ac:dyDescent="0.2">
      <c r="A461" s="152">
        <v>442</v>
      </c>
      <c r="B461" s="76">
        <f t="shared" si="145"/>
        <v>64.75</v>
      </c>
      <c r="C461" s="283">
        <v>23653</v>
      </c>
      <c r="D461" s="411">
        <f t="shared" si="127"/>
        <v>4383.5675675675675</v>
      </c>
      <c r="E461" s="342">
        <f t="shared" si="130"/>
        <v>1481.6458378378377</v>
      </c>
      <c r="F461" s="338">
        <f t="shared" si="131"/>
        <v>87.671351351351348</v>
      </c>
      <c r="G461" s="407">
        <v>68</v>
      </c>
      <c r="H461" s="425">
        <f t="shared" si="132"/>
        <v>6020.8847567567564</v>
      </c>
      <c r="I461" s="79">
        <f t="shared" si="133"/>
        <v>6.8262999999999998</v>
      </c>
      <c r="J461" s="96">
        <f t="shared" si="146"/>
        <v>86.33</v>
      </c>
      <c r="K461" s="283">
        <v>23653</v>
      </c>
      <c r="L461" s="407">
        <f t="shared" si="128"/>
        <v>3287.8026178616938</v>
      </c>
      <c r="M461" s="342">
        <f t="shared" si="134"/>
        <v>1111.2772848372524</v>
      </c>
      <c r="N461" s="338">
        <f t="shared" si="135"/>
        <v>65.75605235723387</v>
      </c>
      <c r="O461" s="435">
        <v>41</v>
      </c>
      <c r="P461" s="425">
        <f t="shared" si="136"/>
        <v>4505.83595505618</v>
      </c>
      <c r="Q461" s="79">
        <f t="shared" si="137"/>
        <v>5.1199000000000003</v>
      </c>
      <c r="R461" s="93">
        <f t="shared" si="147"/>
        <v>259</v>
      </c>
      <c r="S461" s="283">
        <v>23653</v>
      </c>
      <c r="T461" s="407">
        <f t="shared" si="129"/>
        <v>1095.8918918918919</v>
      </c>
      <c r="U461" s="387">
        <f t="shared" si="138"/>
        <v>370.41145945945942</v>
      </c>
      <c r="V461" s="338">
        <f t="shared" si="139"/>
        <v>21.917837837837837</v>
      </c>
      <c r="W461" s="435">
        <v>27</v>
      </c>
      <c r="X461" s="425">
        <f t="shared" si="140"/>
        <v>1515.2211891891891</v>
      </c>
      <c r="Y461" s="79">
        <f t="shared" si="141"/>
        <v>1.7065999999999999</v>
      </c>
    </row>
    <row r="462" spans="1:25" ht="15.75" customHeight="1" x14ac:dyDescent="0.2">
      <c r="A462" s="152">
        <v>443</v>
      </c>
      <c r="B462" s="76">
        <f t="shared" si="145"/>
        <v>64.77</v>
      </c>
      <c r="C462" s="283">
        <v>23653</v>
      </c>
      <c r="D462" s="411">
        <f t="shared" si="127"/>
        <v>4382.2139879573879</v>
      </c>
      <c r="E462" s="342">
        <f t="shared" si="130"/>
        <v>1481.1883279295969</v>
      </c>
      <c r="F462" s="338">
        <f t="shared" si="131"/>
        <v>87.644279759147764</v>
      </c>
      <c r="G462" s="407">
        <v>68</v>
      </c>
      <c r="H462" s="425">
        <f t="shared" si="132"/>
        <v>6019.046595646133</v>
      </c>
      <c r="I462" s="79">
        <f t="shared" si="133"/>
        <v>6.8395999999999999</v>
      </c>
      <c r="J462" s="96">
        <f t="shared" si="146"/>
        <v>86.36</v>
      </c>
      <c r="K462" s="283">
        <v>23653</v>
      </c>
      <c r="L462" s="407">
        <f t="shared" si="128"/>
        <v>3286.6604909680409</v>
      </c>
      <c r="M462" s="342">
        <f t="shared" si="134"/>
        <v>1110.8912459471978</v>
      </c>
      <c r="N462" s="338">
        <f t="shared" si="135"/>
        <v>65.733209819360823</v>
      </c>
      <c r="O462" s="435">
        <v>41</v>
      </c>
      <c r="P462" s="425">
        <f t="shared" si="136"/>
        <v>4504.2849467345995</v>
      </c>
      <c r="Q462" s="79">
        <f t="shared" si="137"/>
        <v>5.1296999999999997</v>
      </c>
      <c r="R462" s="93">
        <f t="shared" si="147"/>
        <v>259.08</v>
      </c>
      <c r="S462" s="283">
        <v>23653</v>
      </c>
      <c r="T462" s="407">
        <f t="shared" si="129"/>
        <v>1095.553496989347</v>
      </c>
      <c r="U462" s="387">
        <f t="shared" si="138"/>
        <v>370.29708198239922</v>
      </c>
      <c r="V462" s="338">
        <f t="shared" si="139"/>
        <v>21.911069939786941</v>
      </c>
      <c r="W462" s="435">
        <v>27</v>
      </c>
      <c r="X462" s="425">
        <f t="shared" si="140"/>
        <v>1514.7616489115333</v>
      </c>
      <c r="Y462" s="79">
        <f t="shared" si="141"/>
        <v>1.7099</v>
      </c>
    </row>
    <row r="463" spans="1:25" ht="15.75" customHeight="1" x14ac:dyDescent="0.2">
      <c r="A463" s="152">
        <v>444</v>
      </c>
      <c r="B463" s="76">
        <f t="shared" si="145"/>
        <v>64.790000000000006</v>
      </c>
      <c r="C463" s="283">
        <v>23653</v>
      </c>
      <c r="D463" s="411">
        <f t="shared" si="127"/>
        <v>4380.8612440191382</v>
      </c>
      <c r="E463" s="342">
        <f t="shared" si="130"/>
        <v>1480.7311004784685</v>
      </c>
      <c r="F463" s="338">
        <f t="shared" si="131"/>
        <v>87.617224880382764</v>
      </c>
      <c r="G463" s="407">
        <v>68</v>
      </c>
      <c r="H463" s="425">
        <f t="shared" si="132"/>
        <v>6017.2095693779902</v>
      </c>
      <c r="I463" s="79">
        <f t="shared" si="133"/>
        <v>6.8529</v>
      </c>
      <c r="J463" s="96">
        <f t="shared" si="146"/>
        <v>86.39</v>
      </c>
      <c r="K463" s="283">
        <v>23653</v>
      </c>
      <c r="L463" s="407">
        <f t="shared" si="128"/>
        <v>3285.5191573098737</v>
      </c>
      <c r="M463" s="342">
        <f t="shared" si="134"/>
        <v>1110.5054751707371</v>
      </c>
      <c r="N463" s="338">
        <f t="shared" si="135"/>
        <v>65.710383146197472</v>
      </c>
      <c r="O463" s="435">
        <v>41</v>
      </c>
      <c r="P463" s="425">
        <f t="shared" si="136"/>
        <v>4502.7350156268076</v>
      </c>
      <c r="Q463" s="79">
        <f t="shared" si="137"/>
        <v>5.1395</v>
      </c>
      <c r="R463" s="93">
        <f t="shared" si="147"/>
        <v>259.16000000000003</v>
      </c>
      <c r="S463" s="283">
        <v>23653</v>
      </c>
      <c r="T463" s="407">
        <f t="shared" si="129"/>
        <v>1095.2153110047846</v>
      </c>
      <c r="U463" s="387">
        <f t="shared" si="138"/>
        <v>370.18277511961713</v>
      </c>
      <c r="V463" s="338">
        <f t="shared" si="139"/>
        <v>21.904306220095691</v>
      </c>
      <c r="W463" s="435">
        <v>27</v>
      </c>
      <c r="X463" s="425">
        <f t="shared" si="140"/>
        <v>1514.3023923444975</v>
      </c>
      <c r="Y463" s="79">
        <f t="shared" si="141"/>
        <v>1.7132000000000001</v>
      </c>
    </row>
    <row r="464" spans="1:25" ht="15.75" customHeight="1" x14ac:dyDescent="0.2">
      <c r="A464" s="152">
        <v>445</v>
      </c>
      <c r="B464" s="76">
        <f t="shared" si="145"/>
        <v>64.81</v>
      </c>
      <c r="C464" s="283">
        <v>23653</v>
      </c>
      <c r="D464" s="411">
        <f t="shared" si="127"/>
        <v>4379.5093349791696</v>
      </c>
      <c r="E464" s="342">
        <f t="shared" si="130"/>
        <v>1480.2741552229593</v>
      </c>
      <c r="F464" s="338">
        <f t="shared" si="131"/>
        <v>87.590186699583398</v>
      </c>
      <c r="G464" s="407">
        <v>68</v>
      </c>
      <c r="H464" s="425">
        <f t="shared" si="132"/>
        <v>6015.3736769017123</v>
      </c>
      <c r="I464" s="79">
        <f t="shared" si="133"/>
        <v>6.8662000000000001</v>
      </c>
      <c r="J464" s="96">
        <f t="shared" si="146"/>
        <v>86.42</v>
      </c>
      <c r="K464" s="283">
        <v>23653</v>
      </c>
      <c r="L464" s="407">
        <f t="shared" si="128"/>
        <v>3284.3786160610971</v>
      </c>
      <c r="M464" s="342">
        <f t="shared" si="134"/>
        <v>1110.1199722286508</v>
      </c>
      <c r="N464" s="338">
        <f t="shared" si="135"/>
        <v>65.68757232122195</v>
      </c>
      <c r="O464" s="435">
        <v>41</v>
      </c>
      <c r="P464" s="425">
        <f t="shared" si="136"/>
        <v>4501.1861606109696</v>
      </c>
      <c r="Q464" s="79">
        <f t="shared" si="137"/>
        <v>5.1493000000000002</v>
      </c>
      <c r="R464" s="93">
        <f t="shared" si="147"/>
        <v>259.25</v>
      </c>
      <c r="S464" s="283">
        <v>23653</v>
      </c>
      <c r="T464" s="407">
        <f t="shared" si="129"/>
        <v>1094.8351012536164</v>
      </c>
      <c r="U464" s="387">
        <f t="shared" si="138"/>
        <v>370.05426422372227</v>
      </c>
      <c r="V464" s="338">
        <f t="shared" si="139"/>
        <v>21.896702025072326</v>
      </c>
      <c r="W464" s="435">
        <v>27</v>
      </c>
      <c r="X464" s="425">
        <f t="shared" si="140"/>
        <v>1513.786067502411</v>
      </c>
      <c r="Y464" s="79">
        <f t="shared" si="141"/>
        <v>1.7164999999999999</v>
      </c>
    </row>
    <row r="465" spans="1:25" ht="15.75" customHeight="1" x14ac:dyDescent="0.2">
      <c r="A465" s="152">
        <v>446</v>
      </c>
      <c r="B465" s="76">
        <f t="shared" si="145"/>
        <v>64.83</v>
      </c>
      <c r="C465" s="283">
        <v>23653</v>
      </c>
      <c r="D465" s="411">
        <f t="shared" si="127"/>
        <v>4378.1582600647853</v>
      </c>
      <c r="E465" s="342">
        <f t="shared" si="130"/>
        <v>1479.8174919018973</v>
      </c>
      <c r="F465" s="338">
        <f t="shared" si="131"/>
        <v>87.563165201295703</v>
      </c>
      <c r="G465" s="407">
        <v>68</v>
      </c>
      <c r="H465" s="425">
        <f t="shared" si="132"/>
        <v>6013.5389171679781</v>
      </c>
      <c r="I465" s="79">
        <f t="shared" si="133"/>
        <v>6.8795000000000002</v>
      </c>
      <c r="J465" s="96">
        <f t="shared" si="146"/>
        <v>86.44</v>
      </c>
      <c r="K465" s="283">
        <v>23653</v>
      </c>
      <c r="L465" s="407">
        <f t="shared" si="128"/>
        <v>3283.618695048589</v>
      </c>
      <c r="M465" s="342">
        <f t="shared" si="134"/>
        <v>1109.8631189264229</v>
      </c>
      <c r="N465" s="338">
        <f t="shared" si="135"/>
        <v>65.672373900971778</v>
      </c>
      <c r="O465" s="435">
        <v>41</v>
      </c>
      <c r="P465" s="425">
        <f t="shared" si="136"/>
        <v>4500.1541878759836</v>
      </c>
      <c r="Q465" s="79">
        <f t="shared" si="137"/>
        <v>5.1596000000000002</v>
      </c>
      <c r="R465" s="93">
        <f t="shared" si="147"/>
        <v>259.33</v>
      </c>
      <c r="S465" s="283">
        <v>23653</v>
      </c>
      <c r="T465" s="407">
        <f t="shared" si="129"/>
        <v>1094.4973585778739</v>
      </c>
      <c r="U465" s="387">
        <f t="shared" si="138"/>
        <v>369.94010719932135</v>
      </c>
      <c r="V465" s="338">
        <f t="shared" si="139"/>
        <v>21.889947171557477</v>
      </c>
      <c r="W465" s="435">
        <v>27</v>
      </c>
      <c r="X465" s="425">
        <f t="shared" si="140"/>
        <v>1513.3274129487527</v>
      </c>
      <c r="Y465" s="79">
        <f t="shared" si="141"/>
        <v>1.7198</v>
      </c>
    </row>
    <row r="466" spans="1:25" ht="15.75" customHeight="1" x14ac:dyDescent="0.2">
      <c r="A466" s="152">
        <v>447</v>
      </c>
      <c r="B466" s="76">
        <f t="shared" si="145"/>
        <v>64.849999999999994</v>
      </c>
      <c r="C466" s="283">
        <v>23653</v>
      </c>
      <c r="D466" s="411">
        <f t="shared" si="127"/>
        <v>4376.8080185042409</v>
      </c>
      <c r="E466" s="342">
        <f t="shared" si="130"/>
        <v>1479.3611102544332</v>
      </c>
      <c r="F466" s="338">
        <f t="shared" si="131"/>
        <v>87.536160370084815</v>
      </c>
      <c r="G466" s="407">
        <v>68</v>
      </c>
      <c r="H466" s="425">
        <f t="shared" si="132"/>
        <v>6011.7052891287594</v>
      </c>
      <c r="I466" s="79">
        <f t="shared" si="133"/>
        <v>6.8928000000000003</v>
      </c>
      <c r="J466" s="96">
        <f t="shared" si="146"/>
        <v>86.47</v>
      </c>
      <c r="K466" s="283">
        <v>23653</v>
      </c>
      <c r="L466" s="407">
        <f t="shared" si="128"/>
        <v>3282.4794726494742</v>
      </c>
      <c r="M466" s="342">
        <f t="shared" si="134"/>
        <v>1109.4780617555223</v>
      </c>
      <c r="N466" s="338">
        <f t="shared" si="135"/>
        <v>65.649589452989488</v>
      </c>
      <c r="O466" s="435">
        <v>41</v>
      </c>
      <c r="P466" s="425">
        <f t="shared" si="136"/>
        <v>4498.6071238579862</v>
      </c>
      <c r="Q466" s="79">
        <f t="shared" si="137"/>
        <v>5.1694000000000004</v>
      </c>
      <c r="R466" s="93">
        <f t="shared" si="147"/>
        <v>259.42</v>
      </c>
      <c r="S466" s="283">
        <v>23653</v>
      </c>
      <c r="T466" s="407">
        <f t="shared" si="129"/>
        <v>1094.1176470588234</v>
      </c>
      <c r="U466" s="387">
        <f t="shared" si="138"/>
        <v>369.8117647058823</v>
      </c>
      <c r="V466" s="338">
        <f t="shared" si="139"/>
        <v>21.882352941176467</v>
      </c>
      <c r="W466" s="435">
        <v>27</v>
      </c>
      <c r="X466" s="425">
        <f t="shared" si="140"/>
        <v>1512.8117647058823</v>
      </c>
      <c r="Y466" s="79">
        <f t="shared" si="141"/>
        <v>1.7231000000000001</v>
      </c>
    </row>
    <row r="467" spans="1:25" ht="15.75" customHeight="1" x14ac:dyDescent="0.2">
      <c r="A467" s="152">
        <v>448</v>
      </c>
      <c r="B467" s="76">
        <f t="shared" si="145"/>
        <v>64.87</v>
      </c>
      <c r="C467" s="283">
        <v>23653</v>
      </c>
      <c r="D467" s="411">
        <f t="shared" si="127"/>
        <v>4375.458609526745</v>
      </c>
      <c r="E467" s="342">
        <f t="shared" si="130"/>
        <v>1478.9050100200398</v>
      </c>
      <c r="F467" s="338">
        <f t="shared" si="131"/>
        <v>87.509172190534898</v>
      </c>
      <c r="G467" s="407">
        <v>68</v>
      </c>
      <c r="H467" s="425">
        <f t="shared" si="132"/>
        <v>6009.8727917373189</v>
      </c>
      <c r="I467" s="79">
        <f t="shared" si="133"/>
        <v>6.9061000000000003</v>
      </c>
      <c r="J467" s="96">
        <f t="shared" si="146"/>
        <v>86.5</v>
      </c>
      <c r="K467" s="283">
        <v>23653</v>
      </c>
      <c r="L467" s="407">
        <f t="shared" si="128"/>
        <v>3281.3410404624274</v>
      </c>
      <c r="M467" s="342">
        <f t="shared" si="134"/>
        <v>1109.0932716763004</v>
      </c>
      <c r="N467" s="338">
        <f t="shared" si="135"/>
        <v>65.626820809248542</v>
      </c>
      <c r="O467" s="435">
        <v>41</v>
      </c>
      <c r="P467" s="425">
        <f t="shared" si="136"/>
        <v>4497.0611329479771</v>
      </c>
      <c r="Q467" s="79">
        <f t="shared" si="137"/>
        <v>5.1791999999999998</v>
      </c>
      <c r="R467" s="93">
        <f t="shared" si="147"/>
        <v>259.5</v>
      </c>
      <c r="S467" s="283">
        <v>23653</v>
      </c>
      <c r="T467" s="407">
        <f t="shared" si="129"/>
        <v>1093.7803468208092</v>
      </c>
      <c r="U467" s="387">
        <f t="shared" si="138"/>
        <v>369.69775722543346</v>
      </c>
      <c r="V467" s="338">
        <f t="shared" si="139"/>
        <v>21.875606936416183</v>
      </c>
      <c r="W467" s="435">
        <v>27</v>
      </c>
      <c r="X467" s="425">
        <f t="shared" si="140"/>
        <v>1512.3537109826589</v>
      </c>
      <c r="Y467" s="79">
        <f t="shared" si="141"/>
        <v>1.7263999999999999</v>
      </c>
    </row>
    <row r="468" spans="1:25" ht="15.75" customHeight="1" x14ac:dyDescent="0.2">
      <c r="A468" s="152">
        <v>449</v>
      </c>
      <c r="B468" s="76">
        <f t="shared" si="145"/>
        <v>64.900000000000006</v>
      </c>
      <c r="C468" s="283">
        <v>23653</v>
      </c>
      <c r="D468" s="411">
        <f t="shared" ref="D468:D531" si="148">12*(1/B468*C468)</f>
        <v>4373.4360554699533</v>
      </c>
      <c r="E468" s="342">
        <f t="shared" si="130"/>
        <v>1478.221386748844</v>
      </c>
      <c r="F468" s="338">
        <f t="shared" si="131"/>
        <v>87.46872110939907</v>
      </c>
      <c r="G468" s="407">
        <v>68</v>
      </c>
      <c r="H468" s="425">
        <f t="shared" si="132"/>
        <v>6007.1261633281956</v>
      </c>
      <c r="I468" s="79">
        <f t="shared" si="133"/>
        <v>6.9183000000000003</v>
      </c>
      <c r="J468" s="96">
        <f t="shared" si="146"/>
        <v>86.53</v>
      </c>
      <c r="K468" s="283">
        <v>23653</v>
      </c>
      <c r="L468" s="407">
        <f t="shared" ref="L468:L531" si="149">12*(1/J468*K468)</f>
        <v>3280.2033976655498</v>
      </c>
      <c r="M468" s="342">
        <f t="shared" si="134"/>
        <v>1108.7087484109556</v>
      </c>
      <c r="N468" s="338">
        <f t="shared" si="135"/>
        <v>65.604067953311002</v>
      </c>
      <c r="O468" s="435">
        <v>41</v>
      </c>
      <c r="P468" s="425">
        <f t="shared" si="136"/>
        <v>4495.5162140298162</v>
      </c>
      <c r="Q468" s="79">
        <f t="shared" si="137"/>
        <v>5.1890000000000001</v>
      </c>
      <c r="R468" s="93">
        <f t="shared" si="147"/>
        <v>259.58</v>
      </c>
      <c r="S468" s="283">
        <v>23653</v>
      </c>
      <c r="T468" s="407">
        <f t="shared" ref="T468:T531" si="150">12*(1/R468*S468)</f>
        <v>1093.4432544880192</v>
      </c>
      <c r="U468" s="387">
        <f t="shared" si="138"/>
        <v>369.58382001695043</v>
      </c>
      <c r="V468" s="338">
        <f t="shared" si="139"/>
        <v>21.868865089760384</v>
      </c>
      <c r="W468" s="435">
        <v>27</v>
      </c>
      <c r="X468" s="425">
        <f t="shared" si="140"/>
        <v>1511.8959395947302</v>
      </c>
      <c r="Y468" s="79">
        <f t="shared" si="141"/>
        <v>1.7297</v>
      </c>
    </row>
    <row r="469" spans="1:25" ht="15.75" customHeight="1" x14ac:dyDescent="0.2">
      <c r="A469" s="109">
        <v>450</v>
      </c>
      <c r="B469" s="76">
        <f t="shared" si="145"/>
        <v>64.92</v>
      </c>
      <c r="C469" s="283">
        <v>23653</v>
      </c>
      <c r="D469" s="411">
        <f t="shared" si="148"/>
        <v>4372.0887245841031</v>
      </c>
      <c r="E469" s="342">
        <f t="shared" ref="E469:E532" si="151">D469*33.8%</f>
        <v>1477.7659889094268</v>
      </c>
      <c r="F469" s="338">
        <f t="shared" ref="F469:F532" si="152">D469*2%</f>
        <v>87.441774491682068</v>
      </c>
      <c r="G469" s="407">
        <v>68</v>
      </c>
      <c r="H469" s="425">
        <f t="shared" ref="H469:H532" si="153">SUM(D469:G469)</f>
        <v>6005.2964879852116</v>
      </c>
      <c r="I469" s="79">
        <f t="shared" ref="I469:I532" si="154">ROUND(A469/B469,4)</f>
        <v>6.9316000000000004</v>
      </c>
      <c r="J469" s="96">
        <f t="shared" si="146"/>
        <v>86.55</v>
      </c>
      <c r="K469" s="283">
        <v>23653</v>
      </c>
      <c r="L469" s="407">
        <f t="shared" si="149"/>
        <v>3279.4454072790295</v>
      </c>
      <c r="M469" s="342">
        <f t="shared" ref="M469:M532" si="155">L469*33.8%</f>
        <v>1108.4525476603119</v>
      </c>
      <c r="N469" s="338">
        <f t="shared" ref="N469:N532" si="156">L469*2%</f>
        <v>65.588908145580589</v>
      </c>
      <c r="O469" s="435">
        <v>41</v>
      </c>
      <c r="P469" s="425">
        <f t="shared" ref="P469:P532" si="157">SUM(L469:O469)</f>
        <v>4494.4868630849223</v>
      </c>
      <c r="Q469" s="79">
        <f t="shared" ref="Q469:Q532" si="158">ROUND(A469/J469,4)</f>
        <v>5.1993</v>
      </c>
      <c r="R469" s="93">
        <f t="shared" si="147"/>
        <v>259.66000000000003</v>
      </c>
      <c r="S469" s="283">
        <v>23653</v>
      </c>
      <c r="T469" s="407">
        <f t="shared" si="150"/>
        <v>1093.1063698682892</v>
      </c>
      <c r="U469" s="387">
        <f t="shared" ref="U469:U532" si="159">T469*33.8%</f>
        <v>369.46995301548174</v>
      </c>
      <c r="V469" s="338">
        <f t="shared" ref="V469:V532" si="160">T469*2%</f>
        <v>21.862127397365786</v>
      </c>
      <c r="W469" s="435">
        <v>27</v>
      </c>
      <c r="X469" s="425">
        <f t="shared" ref="X469:X532" si="161">SUM(T469:W469)</f>
        <v>1511.4384502811367</v>
      </c>
      <c r="Y469" s="79">
        <f t="shared" ref="Y469:Y532" si="162">ROUND(A469/R469,4)</f>
        <v>1.7330000000000001</v>
      </c>
    </row>
    <row r="470" spans="1:25" ht="15.75" customHeight="1" x14ac:dyDescent="0.2">
      <c r="A470" s="152">
        <v>451</v>
      </c>
      <c r="B470" s="76">
        <f t="shared" si="145"/>
        <v>64.94</v>
      </c>
      <c r="C470" s="283">
        <v>23653</v>
      </c>
      <c r="D470" s="411">
        <f t="shared" si="148"/>
        <v>4370.7422235910071</v>
      </c>
      <c r="E470" s="342">
        <f t="shared" si="151"/>
        <v>1477.3108715737603</v>
      </c>
      <c r="F470" s="338">
        <f t="shared" si="152"/>
        <v>87.414844471820146</v>
      </c>
      <c r="G470" s="407">
        <v>68</v>
      </c>
      <c r="H470" s="425">
        <f t="shared" si="153"/>
        <v>6003.4679396365873</v>
      </c>
      <c r="I470" s="79">
        <f t="shared" si="154"/>
        <v>6.9448999999999996</v>
      </c>
      <c r="J470" s="96">
        <f t="shared" si="146"/>
        <v>86.58</v>
      </c>
      <c r="K470" s="283">
        <v>23653</v>
      </c>
      <c r="L470" s="407">
        <f t="shared" si="149"/>
        <v>3278.3090783090788</v>
      </c>
      <c r="M470" s="342">
        <f t="shared" si="155"/>
        <v>1108.0684684684686</v>
      </c>
      <c r="N470" s="338">
        <f t="shared" si="156"/>
        <v>65.566181566181584</v>
      </c>
      <c r="O470" s="435">
        <v>41</v>
      </c>
      <c r="P470" s="425">
        <f t="shared" si="157"/>
        <v>4492.9437283437292</v>
      </c>
      <c r="Q470" s="79">
        <f t="shared" si="158"/>
        <v>5.2091000000000003</v>
      </c>
      <c r="R470" s="93">
        <f t="shared" si="147"/>
        <v>259.75</v>
      </c>
      <c r="S470" s="283">
        <v>23653</v>
      </c>
      <c r="T470" s="407">
        <f t="shared" si="150"/>
        <v>1092.7276227141483</v>
      </c>
      <c r="U470" s="387">
        <f t="shared" si="159"/>
        <v>369.34193647738209</v>
      </c>
      <c r="V470" s="338">
        <f t="shared" si="160"/>
        <v>21.854552454282967</v>
      </c>
      <c r="W470" s="435">
        <v>27</v>
      </c>
      <c r="X470" s="425">
        <f t="shared" si="161"/>
        <v>1510.9241116458136</v>
      </c>
      <c r="Y470" s="79">
        <f t="shared" si="162"/>
        <v>1.7363</v>
      </c>
    </row>
    <row r="471" spans="1:25" ht="15.75" customHeight="1" x14ac:dyDescent="0.2">
      <c r="A471" s="152">
        <v>452</v>
      </c>
      <c r="B471" s="76">
        <f t="shared" si="145"/>
        <v>64.959999999999994</v>
      </c>
      <c r="C471" s="283">
        <v>23653</v>
      </c>
      <c r="D471" s="411">
        <f t="shared" si="148"/>
        <v>4369.3965517241386</v>
      </c>
      <c r="E471" s="342">
        <f t="shared" si="151"/>
        <v>1476.8560344827588</v>
      </c>
      <c r="F471" s="338">
        <f t="shared" si="152"/>
        <v>87.387931034482776</v>
      </c>
      <c r="G471" s="407">
        <v>68</v>
      </c>
      <c r="H471" s="425">
        <f t="shared" si="153"/>
        <v>6001.6405172413806</v>
      </c>
      <c r="I471" s="79">
        <f t="shared" si="154"/>
        <v>6.9581</v>
      </c>
      <c r="J471" s="96">
        <f t="shared" si="146"/>
        <v>86.61</v>
      </c>
      <c r="K471" s="283">
        <v>23653</v>
      </c>
      <c r="L471" s="407">
        <f t="shared" si="149"/>
        <v>3277.1735365431241</v>
      </c>
      <c r="M471" s="342">
        <f t="shared" si="155"/>
        <v>1107.6846553515759</v>
      </c>
      <c r="N471" s="338">
        <f t="shared" si="156"/>
        <v>65.543470730862481</v>
      </c>
      <c r="O471" s="435">
        <v>41</v>
      </c>
      <c r="P471" s="425">
        <f t="shared" si="157"/>
        <v>4491.4016626255625</v>
      </c>
      <c r="Q471" s="79">
        <f t="shared" si="158"/>
        <v>5.2187999999999999</v>
      </c>
      <c r="R471" s="93">
        <f t="shared" si="147"/>
        <v>259.83</v>
      </c>
      <c r="S471" s="283">
        <v>23653</v>
      </c>
      <c r="T471" s="407">
        <f t="shared" si="150"/>
        <v>1092.3911788477083</v>
      </c>
      <c r="U471" s="387">
        <f t="shared" si="159"/>
        <v>369.22821845052533</v>
      </c>
      <c r="V471" s="338">
        <f t="shared" si="160"/>
        <v>21.847823576954166</v>
      </c>
      <c r="W471" s="435">
        <v>27</v>
      </c>
      <c r="X471" s="425">
        <f t="shared" si="161"/>
        <v>1510.4672208751879</v>
      </c>
      <c r="Y471" s="79">
        <f t="shared" si="162"/>
        <v>1.7396</v>
      </c>
    </row>
    <row r="472" spans="1:25" ht="15.75" customHeight="1" x14ac:dyDescent="0.2">
      <c r="A472" s="152">
        <v>453</v>
      </c>
      <c r="B472" s="76">
        <f t="shared" si="145"/>
        <v>64.98</v>
      </c>
      <c r="C472" s="283">
        <v>23653</v>
      </c>
      <c r="D472" s="411">
        <f t="shared" si="148"/>
        <v>4368.0517082179131</v>
      </c>
      <c r="E472" s="342">
        <f t="shared" si="151"/>
        <v>1476.4014773776544</v>
      </c>
      <c r="F472" s="338">
        <f t="shared" si="152"/>
        <v>87.361034164358259</v>
      </c>
      <c r="G472" s="407">
        <v>68</v>
      </c>
      <c r="H472" s="425">
        <f t="shared" si="153"/>
        <v>5999.8142197599254</v>
      </c>
      <c r="I472" s="79">
        <f t="shared" si="154"/>
        <v>6.9714</v>
      </c>
      <c r="J472" s="96">
        <f t="shared" si="146"/>
        <v>86.64</v>
      </c>
      <c r="K472" s="283">
        <v>23653</v>
      </c>
      <c r="L472" s="407">
        <f t="shared" si="149"/>
        <v>3276.0387811634346</v>
      </c>
      <c r="M472" s="342">
        <f t="shared" si="155"/>
        <v>1107.3011080332408</v>
      </c>
      <c r="N472" s="338">
        <f t="shared" si="156"/>
        <v>65.52077562326869</v>
      </c>
      <c r="O472" s="435">
        <v>41</v>
      </c>
      <c r="P472" s="425">
        <f t="shared" si="157"/>
        <v>4489.8606648199438</v>
      </c>
      <c r="Q472" s="79">
        <f t="shared" si="158"/>
        <v>5.2285000000000004</v>
      </c>
      <c r="R472" s="93">
        <f t="shared" si="147"/>
        <v>259.91000000000003</v>
      </c>
      <c r="S472" s="283">
        <v>23653</v>
      </c>
      <c r="T472" s="407">
        <f t="shared" si="150"/>
        <v>1092.0549420953405</v>
      </c>
      <c r="U472" s="387">
        <f t="shared" si="159"/>
        <v>369.11457042822508</v>
      </c>
      <c r="V472" s="338">
        <f t="shared" si="160"/>
        <v>21.84109884190681</v>
      </c>
      <c r="W472" s="435">
        <v>27</v>
      </c>
      <c r="X472" s="425">
        <f t="shared" si="161"/>
        <v>1510.0106113654724</v>
      </c>
      <c r="Y472" s="79">
        <f t="shared" si="162"/>
        <v>1.7428999999999999</v>
      </c>
    </row>
    <row r="473" spans="1:25" ht="15.75" customHeight="1" x14ac:dyDescent="0.2">
      <c r="A473" s="152">
        <v>454</v>
      </c>
      <c r="B473" s="76">
        <f t="shared" si="145"/>
        <v>65</v>
      </c>
      <c r="C473" s="283">
        <v>23653</v>
      </c>
      <c r="D473" s="411">
        <f t="shared" si="148"/>
        <v>4366.7076923076929</v>
      </c>
      <c r="E473" s="342">
        <f t="shared" si="151"/>
        <v>1475.9472000000001</v>
      </c>
      <c r="F473" s="338">
        <f t="shared" si="152"/>
        <v>87.334153846153853</v>
      </c>
      <c r="G473" s="407">
        <v>68</v>
      </c>
      <c r="H473" s="425">
        <f t="shared" si="153"/>
        <v>5997.9890461538471</v>
      </c>
      <c r="I473" s="79">
        <f t="shared" si="154"/>
        <v>6.9846000000000004</v>
      </c>
      <c r="J473" s="96">
        <f t="shared" si="146"/>
        <v>86.66</v>
      </c>
      <c r="K473" s="283">
        <v>23653</v>
      </c>
      <c r="L473" s="407">
        <f t="shared" si="149"/>
        <v>3275.2827140549271</v>
      </c>
      <c r="M473" s="342">
        <f t="shared" si="155"/>
        <v>1107.0455573505653</v>
      </c>
      <c r="N473" s="338">
        <f t="shared" si="156"/>
        <v>65.505654281098543</v>
      </c>
      <c r="O473" s="435">
        <v>41</v>
      </c>
      <c r="P473" s="425">
        <f t="shared" si="157"/>
        <v>4488.8339256865911</v>
      </c>
      <c r="Q473" s="79">
        <f t="shared" si="158"/>
        <v>5.2389000000000001</v>
      </c>
      <c r="R473" s="93">
        <f t="shared" si="147"/>
        <v>259.99</v>
      </c>
      <c r="S473" s="283">
        <v>23653</v>
      </c>
      <c r="T473" s="407">
        <f t="shared" si="150"/>
        <v>1091.7189122658563</v>
      </c>
      <c r="U473" s="387">
        <f t="shared" si="159"/>
        <v>369.0009923458594</v>
      </c>
      <c r="V473" s="338">
        <f t="shared" si="160"/>
        <v>21.834378245317126</v>
      </c>
      <c r="W473" s="435">
        <v>27</v>
      </c>
      <c r="X473" s="425">
        <f t="shared" si="161"/>
        <v>1509.5542828570328</v>
      </c>
      <c r="Y473" s="79">
        <f t="shared" si="162"/>
        <v>1.7462</v>
      </c>
    </row>
    <row r="474" spans="1:25" ht="15.75" customHeight="1" x14ac:dyDescent="0.2">
      <c r="A474" s="152">
        <v>455</v>
      </c>
      <c r="B474" s="76">
        <f t="shared" si="145"/>
        <v>65.02</v>
      </c>
      <c r="C474" s="283">
        <v>23653</v>
      </c>
      <c r="D474" s="411">
        <f t="shared" si="148"/>
        <v>4365.3645032297763</v>
      </c>
      <c r="E474" s="342">
        <f t="shared" si="151"/>
        <v>1475.4932020916642</v>
      </c>
      <c r="F474" s="338">
        <f t="shared" si="152"/>
        <v>87.307290064595534</v>
      </c>
      <c r="G474" s="407">
        <v>68</v>
      </c>
      <c r="H474" s="425">
        <f t="shared" si="153"/>
        <v>5996.164995386036</v>
      </c>
      <c r="I474" s="79">
        <f t="shared" si="154"/>
        <v>6.9977999999999998</v>
      </c>
      <c r="J474" s="96">
        <f t="shared" si="146"/>
        <v>86.69</v>
      </c>
      <c r="K474" s="283">
        <v>23653</v>
      </c>
      <c r="L474" s="407">
        <f t="shared" si="149"/>
        <v>3274.1492675049021</v>
      </c>
      <c r="M474" s="342">
        <f t="shared" si="155"/>
        <v>1106.6624524166568</v>
      </c>
      <c r="N474" s="338">
        <f t="shared" si="156"/>
        <v>65.482985350098048</v>
      </c>
      <c r="O474" s="435">
        <v>41</v>
      </c>
      <c r="P474" s="425">
        <f t="shared" si="157"/>
        <v>4487.2947052716572</v>
      </c>
      <c r="Q474" s="79">
        <f t="shared" si="158"/>
        <v>5.2485999999999997</v>
      </c>
      <c r="R474" s="93">
        <f t="shared" si="147"/>
        <v>260.08</v>
      </c>
      <c r="S474" s="283">
        <v>23653</v>
      </c>
      <c r="T474" s="407">
        <f t="shared" si="150"/>
        <v>1091.3411258074441</v>
      </c>
      <c r="U474" s="387">
        <f t="shared" si="159"/>
        <v>368.87330052291605</v>
      </c>
      <c r="V474" s="338">
        <f t="shared" si="160"/>
        <v>21.826822516148884</v>
      </c>
      <c r="W474" s="435">
        <v>27</v>
      </c>
      <c r="X474" s="425">
        <f t="shared" si="161"/>
        <v>1509.041248846509</v>
      </c>
      <c r="Y474" s="79">
        <f t="shared" si="162"/>
        <v>1.7495000000000001</v>
      </c>
    </row>
    <row r="475" spans="1:25" ht="15.75" customHeight="1" x14ac:dyDescent="0.2">
      <c r="A475" s="152">
        <v>456</v>
      </c>
      <c r="B475" s="76">
        <f t="shared" si="145"/>
        <v>65.040000000000006</v>
      </c>
      <c r="C475" s="283">
        <v>23653</v>
      </c>
      <c r="D475" s="411">
        <f t="shared" si="148"/>
        <v>4364.022140221402</v>
      </c>
      <c r="E475" s="342">
        <f t="shared" si="151"/>
        <v>1475.0394833948337</v>
      </c>
      <c r="F475" s="338">
        <f t="shared" si="152"/>
        <v>87.280442804428034</v>
      </c>
      <c r="G475" s="407">
        <v>68</v>
      </c>
      <c r="H475" s="425">
        <f t="shared" si="153"/>
        <v>5994.3420664206642</v>
      </c>
      <c r="I475" s="79">
        <f t="shared" si="154"/>
        <v>7.0110999999999999</v>
      </c>
      <c r="J475" s="96">
        <f t="shared" si="146"/>
        <v>86.72</v>
      </c>
      <c r="K475" s="283">
        <v>23653</v>
      </c>
      <c r="L475" s="407">
        <f t="shared" si="149"/>
        <v>3273.0166051660517</v>
      </c>
      <c r="M475" s="342">
        <f t="shared" si="155"/>
        <v>1106.2796125461255</v>
      </c>
      <c r="N475" s="338">
        <f t="shared" si="156"/>
        <v>65.460332103321036</v>
      </c>
      <c r="O475" s="435">
        <v>41</v>
      </c>
      <c r="P475" s="425">
        <f t="shared" si="157"/>
        <v>4485.7565498154981</v>
      </c>
      <c r="Q475" s="79">
        <f t="shared" si="158"/>
        <v>5.2583000000000002</v>
      </c>
      <c r="R475" s="93">
        <f t="shared" si="147"/>
        <v>260.16000000000003</v>
      </c>
      <c r="S475" s="283">
        <v>23653</v>
      </c>
      <c r="T475" s="407">
        <f t="shared" si="150"/>
        <v>1091.0055350553505</v>
      </c>
      <c r="U475" s="387">
        <f t="shared" si="159"/>
        <v>368.75987084870843</v>
      </c>
      <c r="V475" s="338">
        <f t="shared" si="160"/>
        <v>21.820110701107009</v>
      </c>
      <c r="W475" s="435">
        <v>27</v>
      </c>
      <c r="X475" s="425">
        <f t="shared" si="161"/>
        <v>1508.585516605166</v>
      </c>
      <c r="Y475" s="79">
        <f t="shared" si="162"/>
        <v>1.7527999999999999</v>
      </c>
    </row>
    <row r="476" spans="1:25" ht="15.75" customHeight="1" x14ac:dyDescent="0.2">
      <c r="A476" s="152">
        <v>457</v>
      </c>
      <c r="B476" s="76">
        <f t="shared" si="145"/>
        <v>65.06</v>
      </c>
      <c r="C476" s="283">
        <v>23653</v>
      </c>
      <c r="D476" s="411">
        <f t="shared" si="148"/>
        <v>4362.6806025207497</v>
      </c>
      <c r="E476" s="342">
        <f t="shared" si="151"/>
        <v>1474.5860436520134</v>
      </c>
      <c r="F476" s="338">
        <f t="shared" si="152"/>
        <v>87.253612050415001</v>
      </c>
      <c r="G476" s="407">
        <v>68</v>
      </c>
      <c r="H476" s="425">
        <f t="shared" si="153"/>
        <v>5992.5202582231777</v>
      </c>
      <c r="I476" s="79">
        <f t="shared" si="154"/>
        <v>7.0243000000000002</v>
      </c>
      <c r="J476" s="96">
        <f t="shared" si="146"/>
        <v>86.75</v>
      </c>
      <c r="K476" s="283">
        <v>23653</v>
      </c>
      <c r="L476" s="407">
        <f t="shared" si="149"/>
        <v>3271.8847262247837</v>
      </c>
      <c r="M476" s="342">
        <f t="shared" si="155"/>
        <v>1105.8970374639769</v>
      </c>
      <c r="N476" s="338">
        <f t="shared" si="156"/>
        <v>65.437694524495669</v>
      </c>
      <c r="O476" s="435">
        <v>41</v>
      </c>
      <c r="P476" s="425">
        <f t="shared" si="157"/>
        <v>4484.2194582132561</v>
      </c>
      <c r="Q476" s="79">
        <f t="shared" si="158"/>
        <v>5.2679999999999998</v>
      </c>
      <c r="R476" s="93">
        <f t="shared" si="147"/>
        <v>260.24</v>
      </c>
      <c r="S476" s="283">
        <v>23653</v>
      </c>
      <c r="T476" s="407">
        <f t="shared" si="150"/>
        <v>1090.6701506301874</v>
      </c>
      <c r="U476" s="387">
        <f t="shared" si="159"/>
        <v>368.64651091300334</v>
      </c>
      <c r="V476" s="338">
        <f t="shared" si="160"/>
        <v>21.81340301260375</v>
      </c>
      <c r="W476" s="435">
        <v>27</v>
      </c>
      <c r="X476" s="425">
        <f t="shared" si="161"/>
        <v>1508.1300645557944</v>
      </c>
      <c r="Y476" s="79">
        <f t="shared" si="162"/>
        <v>1.7561</v>
      </c>
    </row>
    <row r="477" spans="1:25" ht="15.75" customHeight="1" x14ac:dyDescent="0.2">
      <c r="A477" s="152">
        <v>458</v>
      </c>
      <c r="B477" s="76">
        <f t="shared" si="145"/>
        <v>65.08</v>
      </c>
      <c r="C477" s="283">
        <v>23653</v>
      </c>
      <c r="D477" s="411">
        <f t="shared" si="148"/>
        <v>4361.3398893669328</v>
      </c>
      <c r="E477" s="342">
        <f t="shared" si="151"/>
        <v>1474.132882606023</v>
      </c>
      <c r="F477" s="338">
        <f t="shared" si="152"/>
        <v>87.226797787338654</v>
      </c>
      <c r="G477" s="407">
        <v>68</v>
      </c>
      <c r="H477" s="425">
        <f t="shared" si="153"/>
        <v>5990.6995697602952</v>
      </c>
      <c r="I477" s="79">
        <f t="shared" si="154"/>
        <v>7.0374999999999996</v>
      </c>
      <c r="J477" s="96">
        <f t="shared" si="146"/>
        <v>86.77</v>
      </c>
      <c r="K477" s="283">
        <v>23653</v>
      </c>
      <c r="L477" s="407">
        <f t="shared" si="149"/>
        <v>3271.1305750835545</v>
      </c>
      <c r="M477" s="342">
        <f t="shared" si="155"/>
        <v>1105.6421343782413</v>
      </c>
      <c r="N477" s="338">
        <f t="shared" si="156"/>
        <v>65.422611501671085</v>
      </c>
      <c r="O477" s="435">
        <v>41</v>
      </c>
      <c r="P477" s="425">
        <f t="shared" si="157"/>
        <v>4483.1953209634667</v>
      </c>
      <c r="Q477" s="79">
        <f t="shared" si="158"/>
        <v>5.2782999999999998</v>
      </c>
      <c r="R477" s="93">
        <f t="shared" si="147"/>
        <v>260.32</v>
      </c>
      <c r="S477" s="283">
        <v>23653</v>
      </c>
      <c r="T477" s="407">
        <f t="shared" si="150"/>
        <v>1090.3349723417332</v>
      </c>
      <c r="U477" s="387">
        <f t="shared" si="159"/>
        <v>368.53322065150576</v>
      </c>
      <c r="V477" s="338">
        <f t="shared" si="160"/>
        <v>21.806699446834664</v>
      </c>
      <c r="W477" s="435">
        <v>27</v>
      </c>
      <c r="X477" s="425">
        <f t="shared" si="161"/>
        <v>1507.6748924400738</v>
      </c>
      <c r="Y477" s="79">
        <f t="shared" si="162"/>
        <v>1.7594000000000001</v>
      </c>
    </row>
    <row r="478" spans="1:25" ht="15.75" customHeight="1" x14ac:dyDescent="0.2">
      <c r="A478" s="152">
        <v>459</v>
      </c>
      <c r="B478" s="76">
        <f t="shared" si="145"/>
        <v>65.099999999999994</v>
      </c>
      <c r="C478" s="283">
        <v>23653</v>
      </c>
      <c r="D478" s="411">
        <f t="shared" si="148"/>
        <v>4360</v>
      </c>
      <c r="E478" s="342">
        <f t="shared" si="151"/>
        <v>1473.6799999999998</v>
      </c>
      <c r="F478" s="338">
        <f t="shared" si="152"/>
        <v>87.2</v>
      </c>
      <c r="G478" s="407">
        <v>68</v>
      </c>
      <c r="H478" s="425">
        <f t="shared" si="153"/>
        <v>5988.88</v>
      </c>
      <c r="I478" s="79">
        <f t="shared" si="154"/>
        <v>7.0507</v>
      </c>
      <c r="J478" s="96">
        <f t="shared" si="146"/>
        <v>86.8</v>
      </c>
      <c r="K478" s="283">
        <v>23653</v>
      </c>
      <c r="L478" s="407">
        <f t="shared" si="149"/>
        <v>3270</v>
      </c>
      <c r="M478" s="342">
        <f t="shared" si="155"/>
        <v>1105.26</v>
      </c>
      <c r="N478" s="338">
        <f t="shared" si="156"/>
        <v>65.400000000000006</v>
      </c>
      <c r="O478" s="435">
        <v>41</v>
      </c>
      <c r="P478" s="425">
        <f t="shared" si="157"/>
        <v>4481.66</v>
      </c>
      <c r="Q478" s="79">
        <f t="shared" si="158"/>
        <v>5.2880000000000003</v>
      </c>
      <c r="R478" s="93">
        <f t="shared" si="147"/>
        <v>260.39999999999998</v>
      </c>
      <c r="S478" s="283">
        <v>23653</v>
      </c>
      <c r="T478" s="407">
        <f t="shared" si="150"/>
        <v>1090</v>
      </c>
      <c r="U478" s="387">
        <f t="shared" si="159"/>
        <v>368.41999999999996</v>
      </c>
      <c r="V478" s="338">
        <f t="shared" si="160"/>
        <v>21.8</v>
      </c>
      <c r="W478" s="435">
        <v>27</v>
      </c>
      <c r="X478" s="425">
        <f t="shared" si="161"/>
        <v>1507.22</v>
      </c>
      <c r="Y478" s="79">
        <f t="shared" si="162"/>
        <v>1.7626999999999999</v>
      </c>
    </row>
    <row r="479" spans="1:25" ht="15.75" customHeight="1" x14ac:dyDescent="0.2">
      <c r="A479" s="109">
        <v>460</v>
      </c>
      <c r="B479" s="76">
        <f t="shared" si="145"/>
        <v>65.12</v>
      </c>
      <c r="C479" s="283">
        <v>23653</v>
      </c>
      <c r="D479" s="411">
        <f t="shared" si="148"/>
        <v>4358.6609336609336</v>
      </c>
      <c r="E479" s="342">
        <f t="shared" si="151"/>
        <v>1473.2273955773953</v>
      </c>
      <c r="F479" s="338">
        <f t="shared" si="152"/>
        <v>87.17321867321867</v>
      </c>
      <c r="G479" s="407">
        <v>68</v>
      </c>
      <c r="H479" s="425">
        <f t="shared" si="153"/>
        <v>5987.0615479115477</v>
      </c>
      <c r="I479" s="79">
        <f t="shared" si="154"/>
        <v>7.0639000000000003</v>
      </c>
      <c r="J479" s="96">
        <f t="shared" si="146"/>
        <v>86.83</v>
      </c>
      <c r="K479" s="283">
        <v>23653</v>
      </c>
      <c r="L479" s="407">
        <f t="shared" si="149"/>
        <v>3268.8702061499484</v>
      </c>
      <c r="M479" s="342">
        <f t="shared" si="155"/>
        <v>1104.8781296786824</v>
      </c>
      <c r="N479" s="338">
        <f t="shared" si="156"/>
        <v>65.377404122998968</v>
      </c>
      <c r="O479" s="435">
        <v>41</v>
      </c>
      <c r="P479" s="425">
        <f t="shared" si="157"/>
        <v>4480.1257399516298</v>
      </c>
      <c r="Q479" s="79">
        <f t="shared" si="158"/>
        <v>5.2976999999999999</v>
      </c>
      <c r="R479" s="93">
        <f t="shared" si="147"/>
        <v>260.48</v>
      </c>
      <c r="S479" s="283">
        <v>23653</v>
      </c>
      <c r="T479" s="407">
        <f t="shared" si="150"/>
        <v>1089.6652334152334</v>
      </c>
      <c r="U479" s="387">
        <f t="shared" si="159"/>
        <v>368.30684889434883</v>
      </c>
      <c r="V479" s="338">
        <f t="shared" si="160"/>
        <v>21.793304668304668</v>
      </c>
      <c r="W479" s="435">
        <v>27</v>
      </c>
      <c r="X479" s="425">
        <f t="shared" si="161"/>
        <v>1506.7653869778869</v>
      </c>
      <c r="Y479" s="79">
        <f t="shared" si="162"/>
        <v>1.766</v>
      </c>
    </row>
    <row r="480" spans="1:25" ht="15.75" customHeight="1" x14ac:dyDescent="0.2">
      <c r="A480" s="152">
        <v>461</v>
      </c>
      <c r="B480" s="76">
        <f t="shared" ref="B480:B511" si="163">ROUND(9.3*LN($A480)+8.1,2)</f>
        <v>65.14</v>
      </c>
      <c r="C480" s="283">
        <v>23653</v>
      </c>
      <c r="D480" s="411">
        <f t="shared" si="148"/>
        <v>4357.3226895916487</v>
      </c>
      <c r="E480" s="342">
        <f t="shared" si="151"/>
        <v>1472.7750690819771</v>
      </c>
      <c r="F480" s="338">
        <f t="shared" si="152"/>
        <v>87.146453791832968</v>
      </c>
      <c r="G480" s="407">
        <v>68</v>
      </c>
      <c r="H480" s="425">
        <f t="shared" si="153"/>
        <v>5985.244212465459</v>
      </c>
      <c r="I480" s="79">
        <f t="shared" si="154"/>
        <v>7.0770999999999997</v>
      </c>
      <c r="J480" s="96">
        <f t="shared" ref="J480:J511" si="164">ROUND((9.3*LN($A480)+8.1)/0.75,2)</f>
        <v>86.85</v>
      </c>
      <c r="K480" s="283">
        <v>23653</v>
      </c>
      <c r="L480" s="407">
        <f t="shared" si="149"/>
        <v>3268.1174438687394</v>
      </c>
      <c r="M480" s="342">
        <f t="shared" si="155"/>
        <v>1104.6236960276337</v>
      </c>
      <c r="N480" s="338">
        <f t="shared" si="156"/>
        <v>65.362348877374785</v>
      </c>
      <c r="O480" s="435">
        <v>41</v>
      </c>
      <c r="P480" s="425">
        <f t="shared" si="157"/>
        <v>4479.1034887737478</v>
      </c>
      <c r="Q480" s="79">
        <f t="shared" si="158"/>
        <v>5.3079999999999998</v>
      </c>
      <c r="R480" s="93">
        <f t="shared" ref="R480:R511" si="165">ROUND((9.3*LN($A480)+8.1)/0.25,2)</f>
        <v>260.56</v>
      </c>
      <c r="S480" s="283">
        <v>23653</v>
      </c>
      <c r="T480" s="407">
        <f t="shared" si="150"/>
        <v>1089.3306723979122</v>
      </c>
      <c r="U480" s="387">
        <f t="shared" si="159"/>
        <v>368.19376727049428</v>
      </c>
      <c r="V480" s="338">
        <f t="shared" si="160"/>
        <v>21.786613447958242</v>
      </c>
      <c r="W480" s="435">
        <v>27</v>
      </c>
      <c r="X480" s="425">
        <f t="shared" si="161"/>
        <v>1506.3110531163647</v>
      </c>
      <c r="Y480" s="79">
        <f t="shared" si="162"/>
        <v>1.7693000000000001</v>
      </c>
    </row>
    <row r="481" spans="1:25" ht="15.75" customHeight="1" x14ac:dyDescent="0.2">
      <c r="A481" s="152">
        <v>462</v>
      </c>
      <c r="B481" s="76">
        <f t="shared" si="163"/>
        <v>65.16</v>
      </c>
      <c r="C481" s="283">
        <v>23653</v>
      </c>
      <c r="D481" s="411">
        <f t="shared" si="148"/>
        <v>4355.985267034991</v>
      </c>
      <c r="E481" s="342">
        <f t="shared" si="151"/>
        <v>1472.3230202578268</v>
      </c>
      <c r="F481" s="338">
        <f t="shared" si="152"/>
        <v>87.119705340699824</v>
      </c>
      <c r="G481" s="407">
        <v>68</v>
      </c>
      <c r="H481" s="425">
        <f t="shared" si="153"/>
        <v>5983.4279926335175</v>
      </c>
      <c r="I481" s="79">
        <f t="shared" si="154"/>
        <v>7.0902000000000003</v>
      </c>
      <c r="J481" s="96">
        <f t="shared" si="164"/>
        <v>86.88</v>
      </c>
      <c r="K481" s="283">
        <v>23653</v>
      </c>
      <c r="L481" s="407">
        <f t="shared" si="149"/>
        <v>3266.9889502762435</v>
      </c>
      <c r="M481" s="342">
        <f t="shared" si="155"/>
        <v>1104.2422651933703</v>
      </c>
      <c r="N481" s="338">
        <f t="shared" si="156"/>
        <v>65.339779005524875</v>
      </c>
      <c r="O481" s="435">
        <v>41</v>
      </c>
      <c r="P481" s="425">
        <f t="shared" si="157"/>
        <v>4477.5709944751388</v>
      </c>
      <c r="Q481" s="79">
        <f t="shared" si="158"/>
        <v>5.3177000000000003</v>
      </c>
      <c r="R481" s="93">
        <f t="shared" si="165"/>
        <v>260.64</v>
      </c>
      <c r="S481" s="283">
        <v>23653</v>
      </c>
      <c r="T481" s="407">
        <f t="shared" si="150"/>
        <v>1088.9963167587478</v>
      </c>
      <c r="U481" s="387">
        <f t="shared" si="159"/>
        <v>368.0807550644567</v>
      </c>
      <c r="V481" s="338">
        <f t="shared" si="160"/>
        <v>21.779926335174956</v>
      </c>
      <c r="W481" s="435">
        <v>27</v>
      </c>
      <c r="X481" s="425">
        <f t="shared" si="161"/>
        <v>1505.8569981583794</v>
      </c>
      <c r="Y481" s="79">
        <f t="shared" si="162"/>
        <v>1.7726</v>
      </c>
    </row>
    <row r="482" spans="1:25" ht="15.75" customHeight="1" x14ac:dyDescent="0.2">
      <c r="A482" s="152">
        <v>463</v>
      </c>
      <c r="B482" s="76">
        <f t="shared" si="163"/>
        <v>65.180000000000007</v>
      </c>
      <c r="C482" s="283">
        <v>23653</v>
      </c>
      <c r="D482" s="411">
        <f t="shared" si="148"/>
        <v>4354.6486652347339</v>
      </c>
      <c r="E482" s="342">
        <f t="shared" si="151"/>
        <v>1471.87124884934</v>
      </c>
      <c r="F482" s="338">
        <f t="shared" si="152"/>
        <v>87.092973304694681</v>
      </c>
      <c r="G482" s="407">
        <v>68</v>
      </c>
      <c r="H482" s="425">
        <f t="shared" si="153"/>
        <v>5981.6128873887692</v>
      </c>
      <c r="I482" s="79">
        <f t="shared" si="154"/>
        <v>7.1033999999999997</v>
      </c>
      <c r="J482" s="96">
        <f t="shared" si="164"/>
        <v>86.91</v>
      </c>
      <c r="K482" s="283">
        <v>23653</v>
      </c>
      <c r="L482" s="407">
        <f t="shared" si="149"/>
        <v>3265.8612357611319</v>
      </c>
      <c r="M482" s="342">
        <f t="shared" si="155"/>
        <v>1103.8610976872624</v>
      </c>
      <c r="N482" s="338">
        <f t="shared" si="156"/>
        <v>65.317224715222636</v>
      </c>
      <c r="O482" s="435">
        <v>41</v>
      </c>
      <c r="P482" s="425">
        <f t="shared" si="157"/>
        <v>4476.0395581636167</v>
      </c>
      <c r="Q482" s="79">
        <f t="shared" si="158"/>
        <v>5.3273999999999999</v>
      </c>
      <c r="R482" s="93">
        <f t="shared" si="165"/>
        <v>260.72000000000003</v>
      </c>
      <c r="S482" s="283">
        <v>23653</v>
      </c>
      <c r="T482" s="407">
        <f t="shared" si="150"/>
        <v>1088.6621663086835</v>
      </c>
      <c r="U482" s="387">
        <f t="shared" si="159"/>
        <v>367.96781221233499</v>
      </c>
      <c r="V482" s="338">
        <f t="shared" si="160"/>
        <v>21.77324332617367</v>
      </c>
      <c r="W482" s="435">
        <v>27</v>
      </c>
      <c r="X482" s="425">
        <f t="shared" si="161"/>
        <v>1505.4032218471923</v>
      </c>
      <c r="Y482" s="79">
        <f t="shared" si="162"/>
        <v>1.7759</v>
      </c>
    </row>
    <row r="483" spans="1:25" ht="15.75" customHeight="1" x14ac:dyDescent="0.2">
      <c r="A483" s="152">
        <v>464</v>
      </c>
      <c r="B483" s="76">
        <f t="shared" si="163"/>
        <v>65.2</v>
      </c>
      <c r="C483" s="283">
        <v>23653</v>
      </c>
      <c r="D483" s="411">
        <f t="shared" si="148"/>
        <v>4353.312883435583</v>
      </c>
      <c r="E483" s="342">
        <f t="shared" si="151"/>
        <v>1471.4197546012269</v>
      </c>
      <c r="F483" s="338">
        <f t="shared" si="152"/>
        <v>87.066257668711657</v>
      </c>
      <c r="G483" s="407">
        <v>68</v>
      </c>
      <c r="H483" s="425">
        <f t="shared" si="153"/>
        <v>5979.7988957055222</v>
      </c>
      <c r="I483" s="79">
        <f t="shared" si="154"/>
        <v>7.1166</v>
      </c>
      <c r="J483" s="96">
        <f t="shared" si="164"/>
        <v>86.93</v>
      </c>
      <c r="K483" s="283">
        <v>23653</v>
      </c>
      <c r="L483" s="407">
        <f t="shared" si="149"/>
        <v>3265.1098585068448</v>
      </c>
      <c r="M483" s="342">
        <f t="shared" si="155"/>
        <v>1103.6071321753134</v>
      </c>
      <c r="N483" s="338">
        <f t="shared" si="156"/>
        <v>65.302197170136893</v>
      </c>
      <c r="O483" s="435">
        <v>41</v>
      </c>
      <c r="P483" s="425">
        <f t="shared" si="157"/>
        <v>4475.0191878522955</v>
      </c>
      <c r="Q483" s="79">
        <f t="shared" si="158"/>
        <v>5.3376000000000001</v>
      </c>
      <c r="R483" s="93">
        <f t="shared" si="165"/>
        <v>260.8</v>
      </c>
      <c r="S483" s="283">
        <v>23653</v>
      </c>
      <c r="T483" s="407">
        <f t="shared" si="150"/>
        <v>1088.3282208588957</v>
      </c>
      <c r="U483" s="387">
        <f t="shared" si="159"/>
        <v>367.85493865030674</v>
      </c>
      <c r="V483" s="338">
        <f t="shared" si="160"/>
        <v>21.766564417177914</v>
      </c>
      <c r="W483" s="435">
        <v>27</v>
      </c>
      <c r="X483" s="425">
        <f t="shared" si="161"/>
        <v>1504.9497239263806</v>
      </c>
      <c r="Y483" s="79">
        <f t="shared" si="162"/>
        <v>1.7790999999999999</v>
      </c>
    </row>
    <row r="484" spans="1:25" ht="15.75" customHeight="1" x14ac:dyDescent="0.2">
      <c r="A484" s="152">
        <v>465</v>
      </c>
      <c r="B484" s="76">
        <f t="shared" si="163"/>
        <v>65.22</v>
      </c>
      <c r="C484" s="283">
        <v>23653</v>
      </c>
      <c r="D484" s="411">
        <f t="shared" si="148"/>
        <v>4351.9779208831642</v>
      </c>
      <c r="E484" s="342">
        <f t="shared" si="151"/>
        <v>1470.9685372585093</v>
      </c>
      <c r="F484" s="338">
        <f t="shared" si="152"/>
        <v>87.039558417663287</v>
      </c>
      <c r="G484" s="407">
        <v>68</v>
      </c>
      <c r="H484" s="425">
        <f t="shared" si="153"/>
        <v>5977.9860165593363</v>
      </c>
      <c r="I484" s="79">
        <f t="shared" si="154"/>
        <v>7.1296999999999997</v>
      </c>
      <c r="J484" s="96">
        <f t="shared" si="164"/>
        <v>86.96</v>
      </c>
      <c r="K484" s="283">
        <v>23653</v>
      </c>
      <c r="L484" s="407">
        <f t="shared" si="149"/>
        <v>3263.9834406623741</v>
      </c>
      <c r="M484" s="342">
        <f t="shared" si="155"/>
        <v>1103.2264029438822</v>
      </c>
      <c r="N484" s="338">
        <f t="shared" si="156"/>
        <v>65.279668813247483</v>
      </c>
      <c r="O484" s="435">
        <v>41</v>
      </c>
      <c r="P484" s="425">
        <f t="shared" si="157"/>
        <v>4473.4895124195036</v>
      </c>
      <c r="Q484" s="79">
        <f t="shared" si="158"/>
        <v>5.3472999999999997</v>
      </c>
      <c r="R484" s="93">
        <f t="shared" si="165"/>
        <v>260.88</v>
      </c>
      <c r="S484" s="283">
        <v>23653</v>
      </c>
      <c r="T484" s="407">
        <f t="shared" si="150"/>
        <v>1087.994480220791</v>
      </c>
      <c r="U484" s="387">
        <f t="shared" si="159"/>
        <v>367.74213431462732</v>
      </c>
      <c r="V484" s="338">
        <f t="shared" si="160"/>
        <v>21.759889604415822</v>
      </c>
      <c r="W484" s="435">
        <v>27</v>
      </c>
      <c r="X484" s="425">
        <f t="shared" si="161"/>
        <v>1504.4965041398341</v>
      </c>
      <c r="Y484" s="79">
        <f t="shared" si="162"/>
        <v>1.7824</v>
      </c>
    </row>
    <row r="485" spans="1:25" ht="15.75" customHeight="1" x14ac:dyDescent="0.2">
      <c r="A485" s="152">
        <v>466</v>
      </c>
      <c r="B485" s="76">
        <f t="shared" si="163"/>
        <v>65.239999999999995</v>
      </c>
      <c r="C485" s="283">
        <v>23653</v>
      </c>
      <c r="D485" s="411">
        <f t="shared" si="148"/>
        <v>4350.6437768240339</v>
      </c>
      <c r="E485" s="342">
        <f t="shared" si="151"/>
        <v>1470.5175965665233</v>
      </c>
      <c r="F485" s="338">
        <f t="shared" si="152"/>
        <v>87.012875536480678</v>
      </c>
      <c r="G485" s="407">
        <v>68</v>
      </c>
      <c r="H485" s="425">
        <f t="shared" si="153"/>
        <v>5976.1742489270373</v>
      </c>
      <c r="I485" s="79">
        <f t="shared" si="154"/>
        <v>7.1429</v>
      </c>
      <c r="J485" s="96">
        <f t="shared" si="164"/>
        <v>86.99</v>
      </c>
      <c r="K485" s="283">
        <v>23653</v>
      </c>
      <c r="L485" s="407">
        <f t="shared" si="149"/>
        <v>3262.8577997470979</v>
      </c>
      <c r="M485" s="342">
        <f t="shared" si="155"/>
        <v>1102.8459363145189</v>
      </c>
      <c r="N485" s="338">
        <f t="shared" si="156"/>
        <v>65.257155994941954</v>
      </c>
      <c r="O485" s="435">
        <v>41</v>
      </c>
      <c r="P485" s="425">
        <f t="shared" si="157"/>
        <v>4471.9608920565588</v>
      </c>
      <c r="Q485" s="79">
        <f t="shared" si="158"/>
        <v>5.3569000000000004</v>
      </c>
      <c r="R485" s="93">
        <f t="shared" si="165"/>
        <v>260.95999999999998</v>
      </c>
      <c r="S485" s="283">
        <v>23653</v>
      </c>
      <c r="T485" s="407">
        <f t="shared" si="150"/>
        <v>1087.6609442060085</v>
      </c>
      <c r="U485" s="387">
        <f t="shared" si="159"/>
        <v>367.62939914163081</v>
      </c>
      <c r="V485" s="338">
        <f t="shared" si="160"/>
        <v>21.753218884120169</v>
      </c>
      <c r="W485" s="435">
        <v>27</v>
      </c>
      <c r="X485" s="425">
        <f t="shared" si="161"/>
        <v>1504.0435622317593</v>
      </c>
      <c r="Y485" s="79">
        <f t="shared" si="162"/>
        <v>1.7857000000000001</v>
      </c>
    </row>
    <row r="486" spans="1:25" ht="15.75" customHeight="1" x14ac:dyDescent="0.2">
      <c r="A486" s="152">
        <v>467</v>
      </c>
      <c r="B486" s="76">
        <f t="shared" si="163"/>
        <v>65.260000000000005</v>
      </c>
      <c r="C486" s="283">
        <v>23653</v>
      </c>
      <c r="D486" s="411">
        <f t="shared" si="148"/>
        <v>4349.310450505669</v>
      </c>
      <c r="E486" s="342">
        <f t="shared" si="151"/>
        <v>1470.0669322709159</v>
      </c>
      <c r="F486" s="338">
        <f t="shared" si="152"/>
        <v>86.986209010113384</v>
      </c>
      <c r="G486" s="407">
        <v>68</v>
      </c>
      <c r="H486" s="425">
        <f t="shared" si="153"/>
        <v>5974.3635917866986</v>
      </c>
      <c r="I486" s="79">
        <f t="shared" si="154"/>
        <v>7.1559999999999997</v>
      </c>
      <c r="J486" s="96">
        <f t="shared" si="164"/>
        <v>87.01</v>
      </c>
      <c r="K486" s="283">
        <v>23653</v>
      </c>
      <c r="L486" s="407">
        <f t="shared" si="149"/>
        <v>3262.1078037007237</v>
      </c>
      <c r="M486" s="342">
        <f t="shared" si="155"/>
        <v>1102.5924376508444</v>
      </c>
      <c r="N486" s="338">
        <f t="shared" si="156"/>
        <v>65.242156074014474</v>
      </c>
      <c r="O486" s="435">
        <v>41</v>
      </c>
      <c r="P486" s="425">
        <f t="shared" si="157"/>
        <v>4470.9423974255824</v>
      </c>
      <c r="Q486" s="79">
        <f t="shared" si="158"/>
        <v>5.3672000000000004</v>
      </c>
      <c r="R486" s="93">
        <f t="shared" si="165"/>
        <v>261.04000000000002</v>
      </c>
      <c r="S486" s="283">
        <v>23653</v>
      </c>
      <c r="T486" s="407">
        <f t="shared" si="150"/>
        <v>1087.3276126264172</v>
      </c>
      <c r="U486" s="387">
        <f t="shared" si="159"/>
        <v>367.51673306772898</v>
      </c>
      <c r="V486" s="338">
        <f t="shared" si="160"/>
        <v>21.746552252528346</v>
      </c>
      <c r="W486" s="435">
        <v>27</v>
      </c>
      <c r="X486" s="425">
        <f t="shared" si="161"/>
        <v>1503.5908979466747</v>
      </c>
      <c r="Y486" s="79">
        <f t="shared" si="162"/>
        <v>1.7889999999999999</v>
      </c>
    </row>
    <row r="487" spans="1:25" ht="15.75" customHeight="1" x14ac:dyDescent="0.2">
      <c r="A487" s="152">
        <v>468</v>
      </c>
      <c r="B487" s="76">
        <f t="shared" si="163"/>
        <v>65.28</v>
      </c>
      <c r="C487" s="283">
        <v>23653</v>
      </c>
      <c r="D487" s="411">
        <f t="shared" si="148"/>
        <v>4347.9779411764703</v>
      </c>
      <c r="E487" s="342">
        <f t="shared" si="151"/>
        <v>1469.6165441176468</v>
      </c>
      <c r="F487" s="338">
        <f t="shared" si="152"/>
        <v>86.959558823529406</v>
      </c>
      <c r="G487" s="407">
        <v>68</v>
      </c>
      <c r="H487" s="425">
        <f t="shared" si="153"/>
        <v>5972.5540441176472</v>
      </c>
      <c r="I487" s="79">
        <f t="shared" si="154"/>
        <v>7.1691000000000003</v>
      </c>
      <c r="J487" s="96">
        <f t="shared" si="164"/>
        <v>87.04</v>
      </c>
      <c r="K487" s="283">
        <v>23653</v>
      </c>
      <c r="L487" s="407">
        <f t="shared" si="149"/>
        <v>3260.9834558823527</v>
      </c>
      <c r="M487" s="342">
        <f t="shared" si="155"/>
        <v>1102.2124080882352</v>
      </c>
      <c r="N487" s="338">
        <f t="shared" si="156"/>
        <v>65.219669117647058</v>
      </c>
      <c r="O487" s="435">
        <v>41</v>
      </c>
      <c r="P487" s="425">
        <f t="shared" si="157"/>
        <v>4469.415533088235</v>
      </c>
      <c r="Q487" s="79">
        <f t="shared" si="158"/>
        <v>5.3768000000000002</v>
      </c>
      <c r="R487" s="93">
        <f t="shared" si="165"/>
        <v>261.12</v>
      </c>
      <c r="S487" s="283">
        <v>23653</v>
      </c>
      <c r="T487" s="407">
        <f t="shared" si="150"/>
        <v>1086.9944852941176</v>
      </c>
      <c r="U487" s="387">
        <f t="shared" si="159"/>
        <v>367.40413602941169</v>
      </c>
      <c r="V487" s="338">
        <f t="shared" si="160"/>
        <v>21.739889705882351</v>
      </c>
      <c r="W487" s="435">
        <v>27</v>
      </c>
      <c r="X487" s="425">
        <f t="shared" si="161"/>
        <v>1503.1385110294118</v>
      </c>
      <c r="Y487" s="79">
        <f t="shared" si="162"/>
        <v>1.7923</v>
      </c>
    </row>
    <row r="488" spans="1:25" ht="15.75" customHeight="1" x14ac:dyDescent="0.2">
      <c r="A488" s="152">
        <v>469</v>
      </c>
      <c r="B488" s="76">
        <f t="shared" si="163"/>
        <v>65.3</v>
      </c>
      <c r="C488" s="283">
        <v>23653</v>
      </c>
      <c r="D488" s="411">
        <f t="shared" si="148"/>
        <v>4346.6462480857581</v>
      </c>
      <c r="E488" s="342">
        <f t="shared" si="151"/>
        <v>1469.1664318529861</v>
      </c>
      <c r="F488" s="338">
        <f t="shared" si="152"/>
        <v>86.932924961715159</v>
      </c>
      <c r="G488" s="407">
        <v>68</v>
      </c>
      <c r="H488" s="425">
        <f t="shared" si="153"/>
        <v>5970.7456049004595</v>
      </c>
      <c r="I488" s="79">
        <f t="shared" si="154"/>
        <v>7.1821999999999999</v>
      </c>
      <c r="J488" s="96">
        <f t="shared" si="164"/>
        <v>87.07</v>
      </c>
      <c r="K488" s="283">
        <v>23653</v>
      </c>
      <c r="L488" s="407">
        <f t="shared" si="149"/>
        <v>3259.859882852877</v>
      </c>
      <c r="M488" s="342">
        <f t="shared" si="155"/>
        <v>1101.8326404042723</v>
      </c>
      <c r="N488" s="338">
        <f t="shared" si="156"/>
        <v>65.197197657057544</v>
      </c>
      <c r="O488" s="435">
        <v>41</v>
      </c>
      <c r="P488" s="425">
        <f t="shared" si="157"/>
        <v>4467.8897209142069</v>
      </c>
      <c r="Q488" s="79">
        <f t="shared" si="158"/>
        <v>5.3864999999999998</v>
      </c>
      <c r="R488" s="93">
        <f t="shared" si="165"/>
        <v>261.2</v>
      </c>
      <c r="S488" s="283">
        <v>23653</v>
      </c>
      <c r="T488" s="407">
        <f t="shared" si="150"/>
        <v>1086.6615620214395</v>
      </c>
      <c r="U488" s="387">
        <f t="shared" si="159"/>
        <v>367.29160796324652</v>
      </c>
      <c r="V488" s="338">
        <f t="shared" si="160"/>
        <v>21.73323124042879</v>
      </c>
      <c r="W488" s="435">
        <v>27</v>
      </c>
      <c r="X488" s="425">
        <f t="shared" si="161"/>
        <v>1502.6864012251149</v>
      </c>
      <c r="Y488" s="79">
        <f t="shared" si="162"/>
        <v>1.7956000000000001</v>
      </c>
    </row>
    <row r="489" spans="1:25" ht="15.75" customHeight="1" x14ac:dyDescent="0.2">
      <c r="A489" s="109">
        <v>470</v>
      </c>
      <c r="B489" s="76">
        <f t="shared" si="163"/>
        <v>65.319999999999993</v>
      </c>
      <c r="C489" s="283">
        <v>23653</v>
      </c>
      <c r="D489" s="411">
        <f t="shared" si="148"/>
        <v>4345.3153704837732</v>
      </c>
      <c r="E489" s="342">
        <f t="shared" si="151"/>
        <v>1468.7165952235152</v>
      </c>
      <c r="F489" s="338">
        <f t="shared" si="152"/>
        <v>86.906307409675463</v>
      </c>
      <c r="G489" s="407">
        <v>68</v>
      </c>
      <c r="H489" s="425">
        <f t="shared" si="153"/>
        <v>5968.9382731169644</v>
      </c>
      <c r="I489" s="79">
        <f t="shared" si="154"/>
        <v>7.1952999999999996</v>
      </c>
      <c r="J489" s="96">
        <f t="shared" si="164"/>
        <v>87.09</v>
      </c>
      <c r="K489" s="283">
        <v>23653</v>
      </c>
      <c r="L489" s="407">
        <f t="shared" si="149"/>
        <v>3259.1112642094386</v>
      </c>
      <c r="M489" s="342">
        <f t="shared" si="155"/>
        <v>1101.5796073027902</v>
      </c>
      <c r="N489" s="338">
        <f t="shared" si="156"/>
        <v>65.182225284188775</v>
      </c>
      <c r="O489" s="435">
        <v>41</v>
      </c>
      <c r="P489" s="425">
        <f t="shared" si="157"/>
        <v>4466.8730967964175</v>
      </c>
      <c r="Q489" s="79">
        <f t="shared" si="158"/>
        <v>5.3967000000000001</v>
      </c>
      <c r="R489" s="93">
        <f t="shared" si="165"/>
        <v>261.27999999999997</v>
      </c>
      <c r="S489" s="283">
        <v>23653</v>
      </c>
      <c r="T489" s="407">
        <f t="shared" si="150"/>
        <v>1086.3288426209433</v>
      </c>
      <c r="U489" s="387">
        <f t="shared" si="159"/>
        <v>367.17914880587881</v>
      </c>
      <c r="V489" s="338">
        <f t="shared" si="160"/>
        <v>21.726576852418866</v>
      </c>
      <c r="W489" s="435">
        <v>27</v>
      </c>
      <c r="X489" s="425">
        <f t="shared" si="161"/>
        <v>1502.2345682792411</v>
      </c>
      <c r="Y489" s="79">
        <f t="shared" si="162"/>
        <v>1.7988</v>
      </c>
    </row>
    <row r="490" spans="1:25" ht="15.75" customHeight="1" x14ac:dyDescent="0.2">
      <c r="A490" s="152">
        <v>471</v>
      </c>
      <c r="B490" s="76">
        <f t="shared" si="163"/>
        <v>65.34</v>
      </c>
      <c r="C490" s="283">
        <v>23653</v>
      </c>
      <c r="D490" s="411">
        <f t="shared" si="148"/>
        <v>4343.9853076216714</v>
      </c>
      <c r="E490" s="342">
        <f t="shared" si="151"/>
        <v>1468.2670339761248</v>
      </c>
      <c r="F490" s="338">
        <f t="shared" si="152"/>
        <v>86.879706152433428</v>
      </c>
      <c r="G490" s="407">
        <v>68</v>
      </c>
      <c r="H490" s="425">
        <f t="shared" si="153"/>
        <v>5967.1320477502295</v>
      </c>
      <c r="I490" s="79">
        <f t="shared" si="154"/>
        <v>7.2084000000000001</v>
      </c>
      <c r="J490" s="96">
        <f t="shared" si="164"/>
        <v>87.12</v>
      </c>
      <c r="K490" s="283">
        <v>23653</v>
      </c>
      <c r="L490" s="407">
        <f t="shared" si="149"/>
        <v>3257.9889807162535</v>
      </c>
      <c r="M490" s="342">
        <f t="shared" si="155"/>
        <v>1101.2002754820935</v>
      </c>
      <c r="N490" s="338">
        <f t="shared" si="156"/>
        <v>65.159779614325075</v>
      </c>
      <c r="O490" s="435">
        <v>41</v>
      </c>
      <c r="P490" s="425">
        <f t="shared" si="157"/>
        <v>4465.3490358126719</v>
      </c>
      <c r="Q490" s="79">
        <f t="shared" si="158"/>
        <v>5.4062999999999999</v>
      </c>
      <c r="R490" s="93">
        <f t="shared" si="165"/>
        <v>261.36</v>
      </c>
      <c r="S490" s="283">
        <v>23653</v>
      </c>
      <c r="T490" s="407">
        <f t="shared" si="150"/>
        <v>1085.9963269054178</v>
      </c>
      <c r="U490" s="387">
        <f t="shared" si="159"/>
        <v>367.06675849403121</v>
      </c>
      <c r="V490" s="338">
        <f t="shared" si="160"/>
        <v>21.719926538108357</v>
      </c>
      <c r="W490" s="435">
        <v>27</v>
      </c>
      <c r="X490" s="425">
        <f t="shared" si="161"/>
        <v>1501.7830119375574</v>
      </c>
      <c r="Y490" s="79">
        <f t="shared" si="162"/>
        <v>1.8021</v>
      </c>
    </row>
    <row r="491" spans="1:25" ht="15.75" customHeight="1" x14ac:dyDescent="0.2">
      <c r="A491" s="152">
        <v>472</v>
      </c>
      <c r="B491" s="76">
        <f t="shared" si="163"/>
        <v>65.36</v>
      </c>
      <c r="C491" s="283">
        <v>23653</v>
      </c>
      <c r="D491" s="411">
        <f t="shared" si="148"/>
        <v>4342.6560587515296</v>
      </c>
      <c r="E491" s="342">
        <f t="shared" si="151"/>
        <v>1467.8177478580169</v>
      </c>
      <c r="F491" s="338">
        <f t="shared" si="152"/>
        <v>86.853121175030594</v>
      </c>
      <c r="G491" s="407">
        <v>68</v>
      </c>
      <c r="H491" s="425">
        <f t="shared" si="153"/>
        <v>5965.3269277845775</v>
      </c>
      <c r="I491" s="79">
        <f t="shared" si="154"/>
        <v>7.2214999999999998</v>
      </c>
      <c r="J491" s="96">
        <f t="shared" si="164"/>
        <v>87.15</v>
      </c>
      <c r="K491" s="283">
        <v>23653</v>
      </c>
      <c r="L491" s="407">
        <f t="shared" si="149"/>
        <v>3256.8674698795176</v>
      </c>
      <c r="M491" s="342">
        <f t="shared" si="155"/>
        <v>1100.8212048192768</v>
      </c>
      <c r="N491" s="338">
        <f t="shared" si="156"/>
        <v>65.137349397590356</v>
      </c>
      <c r="O491" s="435">
        <v>41</v>
      </c>
      <c r="P491" s="425">
        <f t="shared" si="157"/>
        <v>4463.8260240963855</v>
      </c>
      <c r="Q491" s="79">
        <f t="shared" si="158"/>
        <v>5.4158999999999997</v>
      </c>
      <c r="R491" s="93">
        <f t="shared" si="165"/>
        <v>261.44</v>
      </c>
      <c r="S491" s="283">
        <v>23653</v>
      </c>
      <c r="T491" s="407">
        <f t="shared" si="150"/>
        <v>1085.6640146878824</v>
      </c>
      <c r="U491" s="387">
        <f t="shared" si="159"/>
        <v>366.95443696450423</v>
      </c>
      <c r="V491" s="338">
        <f t="shared" si="160"/>
        <v>21.713280293757649</v>
      </c>
      <c r="W491" s="435">
        <v>27</v>
      </c>
      <c r="X491" s="425">
        <f t="shared" si="161"/>
        <v>1501.3317319461444</v>
      </c>
      <c r="Y491" s="79">
        <f t="shared" si="162"/>
        <v>1.8053999999999999</v>
      </c>
    </row>
    <row r="492" spans="1:25" ht="15.75" customHeight="1" x14ac:dyDescent="0.2">
      <c r="A492" s="152">
        <v>473</v>
      </c>
      <c r="B492" s="76">
        <f t="shared" si="163"/>
        <v>65.38</v>
      </c>
      <c r="C492" s="283">
        <v>23653</v>
      </c>
      <c r="D492" s="411">
        <f t="shared" si="148"/>
        <v>4341.3276231263389</v>
      </c>
      <c r="E492" s="342">
        <f t="shared" si="151"/>
        <v>1467.3687366167023</v>
      </c>
      <c r="F492" s="338">
        <f t="shared" si="152"/>
        <v>86.826552462526777</v>
      </c>
      <c r="G492" s="407">
        <v>68</v>
      </c>
      <c r="H492" s="425">
        <f t="shared" si="153"/>
        <v>5963.522912205568</v>
      </c>
      <c r="I492" s="79">
        <f t="shared" si="154"/>
        <v>7.2346000000000004</v>
      </c>
      <c r="J492" s="96">
        <f t="shared" si="164"/>
        <v>87.17</v>
      </c>
      <c r="K492" s="283">
        <v>23653</v>
      </c>
      <c r="L492" s="407">
        <f t="shared" si="149"/>
        <v>3256.1202248479985</v>
      </c>
      <c r="M492" s="342">
        <f t="shared" si="155"/>
        <v>1100.5686359986234</v>
      </c>
      <c r="N492" s="338">
        <f t="shared" si="156"/>
        <v>65.122404496959973</v>
      </c>
      <c r="O492" s="435">
        <v>41</v>
      </c>
      <c r="P492" s="425">
        <f t="shared" si="157"/>
        <v>4462.8112653435819</v>
      </c>
      <c r="Q492" s="79">
        <f t="shared" si="158"/>
        <v>5.4261999999999997</v>
      </c>
      <c r="R492" s="93">
        <f t="shared" si="165"/>
        <v>261.52</v>
      </c>
      <c r="S492" s="283">
        <v>23653</v>
      </c>
      <c r="T492" s="407">
        <f t="shared" si="150"/>
        <v>1085.3319057815847</v>
      </c>
      <c r="U492" s="387">
        <f t="shared" si="159"/>
        <v>366.84218415417558</v>
      </c>
      <c r="V492" s="338">
        <f t="shared" si="160"/>
        <v>21.706638115631694</v>
      </c>
      <c r="W492" s="435">
        <v>27</v>
      </c>
      <c r="X492" s="425">
        <f t="shared" si="161"/>
        <v>1500.880728051392</v>
      </c>
      <c r="Y492" s="79">
        <f t="shared" si="162"/>
        <v>1.8087</v>
      </c>
    </row>
    <row r="493" spans="1:25" ht="15.75" customHeight="1" x14ac:dyDescent="0.2">
      <c r="A493" s="152">
        <v>474</v>
      </c>
      <c r="B493" s="76">
        <f t="shared" si="163"/>
        <v>65.400000000000006</v>
      </c>
      <c r="C493" s="283">
        <v>23653</v>
      </c>
      <c r="D493" s="411">
        <f t="shared" si="148"/>
        <v>4340</v>
      </c>
      <c r="E493" s="342">
        <f t="shared" si="151"/>
        <v>1466.9199999999998</v>
      </c>
      <c r="F493" s="338">
        <f t="shared" si="152"/>
        <v>86.8</v>
      </c>
      <c r="G493" s="407">
        <v>68</v>
      </c>
      <c r="H493" s="425">
        <f t="shared" si="153"/>
        <v>5961.72</v>
      </c>
      <c r="I493" s="79">
        <f t="shared" si="154"/>
        <v>7.2477</v>
      </c>
      <c r="J493" s="96">
        <f t="shared" si="164"/>
        <v>87.2</v>
      </c>
      <c r="K493" s="283">
        <v>23653</v>
      </c>
      <c r="L493" s="407">
        <f t="shared" si="149"/>
        <v>3255</v>
      </c>
      <c r="M493" s="342">
        <f t="shared" si="155"/>
        <v>1100.1899999999998</v>
      </c>
      <c r="N493" s="338">
        <f t="shared" si="156"/>
        <v>65.099999999999994</v>
      </c>
      <c r="O493" s="435">
        <v>41</v>
      </c>
      <c r="P493" s="425">
        <f t="shared" si="157"/>
        <v>4461.29</v>
      </c>
      <c r="Q493" s="79">
        <f t="shared" si="158"/>
        <v>5.4358000000000004</v>
      </c>
      <c r="R493" s="93">
        <f t="shared" si="165"/>
        <v>261.60000000000002</v>
      </c>
      <c r="S493" s="283">
        <v>23653</v>
      </c>
      <c r="T493" s="407">
        <f t="shared" si="150"/>
        <v>1085</v>
      </c>
      <c r="U493" s="387">
        <f t="shared" si="159"/>
        <v>366.72999999999996</v>
      </c>
      <c r="V493" s="338">
        <f t="shared" si="160"/>
        <v>21.7</v>
      </c>
      <c r="W493" s="435">
        <v>27</v>
      </c>
      <c r="X493" s="425">
        <f t="shared" si="161"/>
        <v>1500.43</v>
      </c>
      <c r="Y493" s="79">
        <f t="shared" si="162"/>
        <v>1.8119000000000001</v>
      </c>
    </row>
    <row r="494" spans="1:25" ht="15.75" customHeight="1" x14ac:dyDescent="0.2">
      <c r="A494" s="152">
        <v>475</v>
      </c>
      <c r="B494" s="76">
        <f t="shared" si="163"/>
        <v>65.42</v>
      </c>
      <c r="C494" s="283">
        <v>23653</v>
      </c>
      <c r="D494" s="411">
        <f t="shared" si="148"/>
        <v>4338.673188627331</v>
      </c>
      <c r="E494" s="342">
        <f t="shared" si="151"/>
        <v>1466.4715377560378</v>
      </c>
      <c r="F494" s="338">
        <f t="shared" si="152"/>
        <v>86.77346377254662</v>
      </c>
      <c r="G494" s="407">
        <v>68</v>
      </c>
      <c r="H494" s="425">
        <f t="shared" si="153"/>
        <v>5959.918190155915</v>
      </c>
      <c r="I494" s="79">
        <f t="shared" si="154"/>
        <v>7.2607999999999997</v>
      </c>
      <c r="J494" s="96">
        <f t="shared" si="164"/>
        <v>87.23</v>
      </c>
      <c r="K494" s="283">
        <v>23653</v>
      </c>
      <c r="L494" s="407">
        <f t="shared" si="149"/>
        <v>3253.8805456838245</v>
      </c>
      <c r="M494" s="342">
        <f t="shared" si="155"/>
        <v>1099.8116244411326</v>
      </c>
      <c r="N494" s="338">
        <f t="shared" si="156"/>
        <v>65.077610913676494</v>
      </c>
      <c r="O494" s="435">
        <v>41</v>
      </c>
      <c r="P494" s="425">
        <f t="shared" si="157"/>
        <v>4459.7697810386344</v>
      </c>
      <c r="Q494" s="79">
        <f t="shared" si="158"/>
        <v>5.4454000000000002</v>
      </c>
      <c r="R494" s="93">
        <f t="shared" si="165"/>
        <v>261.68</v>
      </c>
      <c r="S494" s="283">
        <v>23653</v>
      </c>
      <c r="T494" s="407">
        <f t="shared" si="150"/>
        <v>1084.6682971568328</v>
      </c>
      <c r="U494" s="387">
        <f t="shared" si="159"/>
        <v>366.61788443900946</v>
      </c>
      <c r="V494" s="338">
        <f t="shared" si="160"/>
        <v>21.693365943136655</v>
      </c>
      <c r="W494" s="435">
        <v>27</v>
      </c>
      <c r="X494" s="425">
        <f t="shared" si="161"/>
        <v>1499.9795475389787</v>
      </c>
      <c r="Y494" s="79">
        <f t="shared" si="162"/>
        <v>1.8151999999999999</v>
      </c>
    </row>
    <row r="495" spans="1:25" ht="15.75" customHeight="1" x14ac:dyDescent="0.2">
      <c r="A495" s="152">
        <v>476</v>
      </c>
      <c r="B495" s="76">
        <f t="shared" si="163"/>
        <v>65.44</v>
      </c>
      <c r="C495" s="283">
        <v>23653</v>
      </c>
      <c r="D495" s="411">
        <f t="shared" si="148"/>
        <v>4337.3471882640588</v>
      </c>
      <c r="E495" s="342">
        <f t="shared" si="151"/>
        <v>1466.0233496332517</v>
      </c>
      <c r="F495" s="338">
        <f t="shared" si="152"/>
        <v>86.746943765281173</v>
      </c>
      <c r="G495" s="407">
        <v>68</v>
      </c>
      <c r="H495" s="425">
        <f t="shared" si="153"/>
        <v>5958.1174816625908</v>
      </c>
      <c r="I495" s="79">
        <f t="shared" si="154"/>
        <v>7.2737999999999996</v>
      </c>
      <c r="J495" s="96">
        <f t="shared" si="164"/>
        <v>87.25</v>
      </c>
      <c r="K495" s="283">
        <v>23653</v>
      </c>
      <c r="L495" s="407">
        <f t="shared" si="149"/>
        <v>3253.1346704871062</v>
      </c>
      <c r="M495" s="342">
        <f t="shared" si="155"/>
        <v>1099.5595186246417</v>
      </c>
      <c r="N495" s="338">
        <f t="shared" si="156"/>
        <v>65.062693409742124</v>
      </c>
      <c r="O495" s="435">
        <v>41</v>
      </c>
      <c r="P495" s="425">
        <f t="shared" si="157"/>
        <v>4458.7568825214894</v>
      </c>
      <c r="Q495" s="79">
        <f t="shared" si="158"/>
        <v>5.4555999999999996</v>
      </c>
      <c r="R495" s="93">
        <f t="shared" si="165"/>
        <v>261.75</v>
      </c>
      <c r="S495" s="283">
        <v>23653</v>
      </c>
      <c r="T495" s="407">
        <f t="shared" si="150"/>
        <v>1084.3782234957021</v>
      </c>
      <c r="U495" s="387">
        <f t="shared" si="159"/>
        <v>366.51983954154724</v>
      </c>
      <c r="V495" s="338">
        <f t="shared" si="160"/>
        <v>21.68756446991404</v>
      </c>
      <c r="W495" s="435">
        <v>27</v>
      </c>
      <c r="X495" s="425">
        <f t="shared" si="161"/>
        <v>1499.5856275071635</v>
      </c>
      <c r="Y495" s="79">
        <f t="shared" si="162"/>
        <v>1.8185</v>
      </c>
    </row>
    <row r="496" spans="1:25" ht="15.75" customHeight="1" x14ac:dyDescent="0.2">
      <c r="A496" s="152">
        <v>477</v>
      </c>
      <c r="B496" s="76">
        <f t="shared" si="163"/>
        <v>65.459999999999994</v>
      </c>
      <c r="C496" s="283">
        <v>23653</v>
      </c>
      <c r="D496" s="411">
        <f t="shared" si="148"/>
        <v>4336.0219981668197</v>
      </c>
      <c r="E496" s="342">
        <f t="shared" si="151"/>
        <v>1465.575435380385</v>
      </c>
      <c r="F496" s="338">
        <f t="shared" si="152"/>
        <v>86.720439963336389</v>
      </c>
      <c r="G496" s="407">
        <v>68</v>
      </c>
      <c r="H496" s="425">
        <f t="shared" si="153"/>
        <v>5956.3178735105412</v>
      </c>
      <c r="I496" s="79">
        <f t="shared" si="154"/>
        <v>7.2869000000000002</v>
      </c>
      <c r="J496" s="96">
        <f t="shared" si="164"/>
        <v>87.28</v>
      </c>
      <c r="K496" s="283">
        <v>23653</v>
      </c>
      <c r="L496" s="407">
        <f t="shared" si="149"/>
        <v>3252.0164986251148</v>
      </c>
      <c r="M496" s="342">
        <f t="shared" si="155"/>
        <v>1099.1815765352887</v>
      </c>
      <c r="N496" s="338">
        <f t="shared" si="156"/>
        <v>65.040329972502292</v>
      </c>
      <c r="O496" s="435">
        <v>41</v>
      </c>
      <c r="P496" s="425">
        <f t="shared" si="157"/>
        <v>4457.2384051329054</v>
      </c>
      <c r="Q496" s="79">
        <f t="shared" si="158"/>
        <v>5.4652000000000003</v>
      </c>
      <c r="R496" s="93">
        <f t="shared" si="165"/>
        <v>261.83</v>
      </c>
      <c r="S496" s="283">
        <v>23653</v>
      </c>
      <c r="T496" s="407">
        <f t="shared" si="150"/>
        <v>1084.0469006607341</v>
      </c>
      <c r="U496" s="387">
        <f t="shared" si="159"/>
        <v>366.40785242332811</v>
      </c>
      <c r="V496" s="338">
        <f t="shared" si="160"/>
        <v>21.680938013214682</v>
      </c>
      <c r="W496" s="435">
        <v>27</v>
      </c>
      <c r="X496" s="425">
        <f t="shared" si="161"/>
        <v>1499.135691097277</v>
      </c>
      <c r="Y496" s="79">
        <f t="shared" si="162"/>
        <v>1.8218000000000001</v>
      </c>
    </row>
    <row r="497" spans="1:25" ht="15.75" customHeight="1" x14ac:dyDescent="0.2">
      <c r="A497" s="152">
        <v>478</v>
      </c>
      <c r="B497" s="76">
        <f t="shared" si="163"/>
        <v>65.48</v>
      </c>
      <c r="C497" s="283">
        <v>23653</v>
      </c>
      <c r="D497" s="411">
        <f t="shared" si="148"/>
        <v>4334.6976175931577</v>
      </c>
      <c r="E497" s="342">
        <f t="shared" si="151"/>
        <v>1465.1277947464871</v>
      </c>
      <c r="F497" s="338">
        <f t="shared" si="152"/>
        <v>86.69395235186316</v>
      </c>
      <c r="G497" s="407">
        <v>68</v>
      </c>
      <c r="H497" s="425">
        <f t="shared" si="153"/>
        <v>5954.5193646915077</v>
      </c>
      <c r="I497" s="79">
        <f t="shared" si="154"/>
        <v>7.2999000000000001</v>
      </c>
      <c r="J497" s="96">
        <f t="shared" si="164"/>
        <v>87.3</v>
      </c>
      <c r="K497" s="283">
        <v>23653</v>
      </c>
      <c r="L497" s="407">
        <f t="shared" si="149"/>
        <v>3251.2714776632301</v>
      </c>
      <c r="M497" s="342">
        <f t="shared" si="155"/>
        <v>1098.9297594501718</v>
      </c>
      <c r="N497" s="338">
        <f t="shared" si="156"/>
        <v>65.025429553264601</v>
      </c>
      <c r="O497" s="435">
        <v>41</v>
      </c>
      <c r="P497" s="425">
        <f t="shared" si="157"/>
        <v>4456.2266666666674</v>
      </c>
      <c r="Q497" s="79">
        <f t="shared" si="158"/>
        <v>5.4753999999999996</v>
      </c>
      <c r="R497" s="93">
        <f t="shared" si="165"/>
        <v>261.91000000000003</v>
      </c>
      <c r="S497" s="283">
        <v>23653</v>
      </c>
      <c r="T497" s="407">
        <f t="shared" si="150"/>
        <v>1083.7157802298498</v>
      </c>
      <c r="U497" s="387">
        <f t="shared" si="159"/>
        <v>366.29593371768919</v>
      </c>
      <c r="V497" s="338">
        <f t="shared" si="160"/>
        <v>21.674315604596995</v>
      </c>
      <c r="W497" s="435">
        <v>27</v>
      </c>
      <c r="X497" s="425">
        <f t="shared" si="161"/>
        <v>1498.686029552136</v>
      </c>
      <c r="Y497" s="79">
        <f t="shared" si="162"/>
        <v>1.8250999999999999</v>
      </c>
    </row>
    <row r="498" spans="1:25" ht="15.75" customHeight="1" x14ac:dyDescent="0.2">
      <c r="A498" s="152">
        <v>479</v>
      </c>
      <c r="B498" s="76">
        <f t="shared" si="163"/>
        <v>65.5</v>
      </c>
      <c r="C498" s="283">
        <v>23653</v>
      </c>
      <c r="D498" s="411">
        <f t="shared" si="148"/>
        <v>4333.3740458015272</v>
      </c>
      <c r="E498" s="342">
        <f t="shared" si="151"/>
        <v>1464.680427480916</v>
      </c>
      <c r="F498" s="338">
        <f t="shared" si="152"/>
        <v>86.667480916030541</v>
      </c>
      <c r="G498" s="407">
        <v>68</v>
      </c>
      <c r="H498" s="425">
        <f t="shared" si="153"/>
        <v>5952.7219541984741</v>
      </c>
      <c r="I498" s="79">
        <f t="shared" si="154"/>
        <v>7.3129999999999997</v>
      </c>
      <c r="J498" s="96">
        <f t="shared" si="164"/>
        <v>87.33</v>
      </c>
      <c r="K498" s="283">
        <v>23653</v>
      </c>
      <c r="L498" s="407">
        <f t="shared" si="149"/>
        <v>3250.1545860529031</v>
      </c>
      <c r="M498" s="342">
        <f t="shared" si="155"/>
        <v>1098.552250085881</v>
      </c>
      <c r="N498" s="338">
        <f t="shared" si="156"/>
        <v>65.00309172105807</v>
      </c>
      <c r="O498" s="435">
        <v>41</v>
      </c>
      <c r="P498" s="425">
        <f t="shared" si="157"/>
        <v>4454.7099278598425</v>
      </c>
      <c r="Q498" s="79">
        <f t="shared" si="158"/>
        <v>5.4848999999999997</v>
      </c>
      <c r="R498" s="93">
        <f t="shared" si="165"/>
        <v>261.99</v>
      </c>
      <c r="S498" s="283">
        <v>23653</v>
      </c>
      <c r="T498" s="407">
        <f t="shared" si="150"/>
        <v>1083.3848620176341</v>
      </c>
      <c r="U498" s="387">
        <f t="shared" si="159"/>
        <v>366.18408336196029</v>
      </c>
      <c r="V498" s="338">
        <f t="shared" si="160"/>
        <v>21.66769724035268</v>
      </c>
      <c r="W498" s="435">
        <v>27</v>
      </c>
      <c r="X498" s="425">
        <f t="shared" si="161"/>
        <v>1498.2366426199471</v>
      </c>
      <c r="Y498" s="79">
        <f t="shared" si="162"/>
        <v>1.8283</v>
      </c>
    </row>
    <row r="499" spans="1:25" ht="15.75" customHeight="1" x14ac:dyDescent="0.2">
      <c r="A499" s="109">
        <v>480</v>
      </c>
      <c r="B499" s="76">
        <f t="shared" si="163"/>
        <v>65.52</v>
      </c>
      <c r="C499" s="283">
        <v>23653</v>
      </c>
      <c r="D499" s="411">
        <f t="shared" si="148"/>
        <v>4332.0512820512831</v>
      </c>
      <c r="E499" s="342">
        <f t="shared" si="151"/>
        <v>1464.2333333333336</v>
      </c>
      <c r="F499" s="338">
        <f t="shared" si="152"/>
        <v>86.641025641025664</v>
      </c>
      <c r="G499" s="407">
        <v>68</v>
      </c>
      <c r="H499" s="425">
        <f t="shared" si="153"/>
        <v>5950.9256410256421</v>
      </c>
      <c r="I499" s="79">
        <f t="shared" si="154"/>
        <v>7.3259999999999996</v>
      </c>
      <c r="J499" s="96">
        <f t="shared" si="164"/>
        <v>87.35</v>
      </c>
      <c r="K499" s="283">
        <v>23653</v>
      </c>
      <c r="L499" s="407">
        <f t="shared" si="149"/>
        <v>3249.410417859187</v>
      </c>
      <c r="M499" s="342">
        <f t="shared" si="155"/>
        <v>1098.300721236405</v>
      </c>
      <c r="N499" s="338">
        <f t="shared" si="156"/>
        <v>64.988208357183737</v>
      </c>
      <c r="O499" s="435">
        <v>41</v>
      </c>
      <c r="P499" s="425">
        <f t="shared" si="157"/>
        <v>4453.6993474527762</v>
      </c>
      <c r="Q499" s="79">
        <f t="shared" si="158"/>
        <v>5.4950999999999999</v>
      </c>
      <c r="R499" s="93">
        <f t="shared" si="165"/>
        <v>262.06</v>
      </c>
      <c r="S499" s="283">
        <v>23653</v>
      </c>
      <c r="T499" s="407">
        <f t="shared" si="150"/>
        <v>1083.0954743188581</v>
      </c>
      <c r="U499" s="387">
        <f t="shared" si="159"/>
        <v>366.08627031977403</v>
      </c>
      <c r="V499" s="338">
        <f t="shared" si="160"/>
        <v>21.661909486377162</v>
      </c>
      <c r="W499" s="435">
        <v>27</v>
      </c>
      <c r="X499" s="425">
        <f t="shared" si="161"/>
        <v>1497.8436541250094</v>
      </c>
      <c r="Y499" s="79">
        <f t="shared" si="162"/>
        <v>1.8315999999999999</v>
      </c>
    </row>
    <row r="500" spans="1:25" ht="15.75" customHeight="1" x14ac:dyDescent="0.2">
      <c r="A500" s="152">
        <v>481</v>
      </c>
      <c r="B500" s="76">
        <f t="shared" si="163"/>
        <v>65.540000000000006</v>
      </c>
      <c r="C500" s="283">
        <v>23653</v>
      </c>
      <c r="D500" s="411">
        <f t="shared" si="148"/>
        <v>4330.7293256026851</v>
      </c>
      <c r="E500" s="342">
        <f t="shared" si="151"/>
        <v>1463.7865120537074</v>
      </c>
      <c r="F500" s="338">
        <f t="shared" si="152"/>
        <v>86.614586512053705</v>
      </c>
      <c r="G500" s="407">
        <v>68</v>
      </c>
      <c r="H500" s="425">
        <f t="shared" si="153"/>
        <v>5949.1304241684456</v>
      </c>
      <c r="I500" s="79">
        <f t="shared" si="154"/>
        <v>7.3390000000000004</v>
      </c>
      <c r="J500" s="96">
        <f t="shared" si="164"/>
        <v>87.38</v>
      </c>
      <c r="K500" s="283">
        <v>23653</v>
      </c>
      <c r="L500" s="407">
        <f t="shared" si="149"/>
        <v>3248.2948043030447</v>
      </c>
      <c r="M500" s="342">
        <f t="shared" si="155"/>
        <v>1097.923643854429</v>
      </c>
      <c r="N500" s="338">
        <f t="shared" si="156"/>
        <v>64.965896086060894</v>
      </c>
      <c r="O500" s="435">
        <v>41</v>
      </c>
      <c r="P500" s="425">
        <f t="shared" si="157"/>
        <v>4452.1843442435338</v>
      </c>
      <c r="Q500" s="79">
        <f t="shared" si="158"/>
        <v>5.5046999999999997</v>
      </c>
      <c r="R500" s="93">
        <f t="shared" si="165"/>
        <v>262.14</v>
      </c>
      <c r="S500" s="283">
        <v>23653</v>
      </c>
      <c r="T500" s="407">
        <f t="shared" si="150"/>
        <v>1082.7649347676816</v>
      </c>
      <c r="U500" s="387">
        <f t="shared" si="159"/>
        <v>365.97454795147632</v>
      </c>
      <c r="V500" s="338">
        <f t="shared" si="160"/>
        <v>21.655298695353633</v>
      </c>
      <c r="W500" s="435">
        <v>27</v>
      </c>
      <c r="X500" s="425">
        <f t="shared" si="161"/>
        <v>1497.3947814145115</v>
      </c>
      <c r="Y500" s="79">
        <f t="shared" si="162"/>
        <v>1.8349</v>
      </c>
    </row>
    <row r="501" spans="1:25" ht="15.75" customHeight="1" x14ac:dyDescent="0.2">
      <c r="A501" s="152">
        <v>482</v>
      </c>
      <c r="B501" s="76">
        <f t="shared" si="163"/>
        <v>65.55</v>
      </c>
      <c r="C501" s="283">
        <v>23653</v>
      </c>
      <c r="D501" s="411">
        <f t="shared" si="148"/>
        <v>4330.0686498855839</v>
      </c>
      <c r="E501" s="342">
        <f t="shared" si="151"/>
        <v>1463.5632036613272</v>
      </c>
      <c r="F501" s="338">
        <f t="shared" si="152"/>
        <v>86.601372997711678</v>
      </c>
      <c r="G501" s="407">
        <v>68</v>
      </c>
      <c r="H501" s="425">
        <f t="shared" si="153"/>
        <v>5948.2332265446221</v>
      </c>
      <c r="I501" s="79">
        <f t="shared" si="154"/>
        <v>7.3532000000000002</v>
      </c>
      <c r="J501" s="96">
        <f t="shared" si="164"/>
        <v>87.41</v>
      </c>
      <c r="K501" s="283">
        <v>23653</v>
      </c>
      <c r="L501" s="407">
        <f t="shared" si="149"/>
        <v>3247.1799565267129</v>
      </c>
      <c r="M501" s="342">
        <f t="shared" si="155"/>
        <v>1097.5468253060289</v>
      </c>
      <c r="N501" s="338">
        <f t="shared" si="156"/>
        <v>64.943599130534253</v>
      </c>
      <c r="O501" s="435">
        <v>41</v>
      </c>
      <c r="P501" s="425">
        <f t="shared" si="157"/>
        <v>4450.6703809632763</v>
      </c>
      <c r="Q501" s="79">
        <f t="shared" si="158"/>
        <v>5.5141999999999998</v>
      </c>
      <c r="R501" s="93">
        <f t="shared" si="165"/>
        <v>262.22000000000003</v>
      </c>
      <c r="S501" s="283">
        <v>23653</v>
      </c>
      <c r="T501" s="407">
        <f t="shared" si="150"/>
        <v>1082.4345969033634</v>
      </c>
      <c r="U501" s="387">
        <f t="shared" si="159"/>
        <v>365.86289375333678</v>
      </c>
      <c r="V501" s="338">
        <f t="shared" si="160"/>
        <v>21.64869193806727</v>
      </c>
      <c r="W501" s="435">
        <v>27</v>
      </c>
      <c r="X501" s="425">
        <f t="shared" si="161"/>
        <v>1496.9461825947674</v>
      </c>
      <c r="Y501" s="79">
        <f t="shared" si="162"/>
        <v>1.8382000000000001</v>
      </c>
    </row>
    <row r="502" spans="1:25" ht="15.75" customHeight="1" x14ac:dyDescent="0.2">
      <c r="A502" s="152">
        <v>483</v>
      </c>
      <c r="B502" s="76">
        <f t="shared" si="163"/>
        <v>65.569999999999993</v>
      </c>
      <c r="C502" s="283">
        <v>23653</v>
      </c>
      <c r="D502" s="411">
        <f t="shared" si="148"/>
        <v>4328.7479030044233</v>
      </c>
      <c r="E502" s="342">
        <f t="shared" si="151"/>
        <v>1463.1167912154949</v>
      </c>
      <c r="F502" s="338">
        <f t="shared" si="152"/>
        <v>86.574958060088463</v>
      </c>
      <c r="G502" s="407">
        <v>68</v>
      </c>
      <c r="H502" s="425">
        <f t="shared" si="153"/>
        <v>5946.4396522800071</v>
      </c>
      <c r="I502" s="79">
        <f t="shared" si="154"/>
        <v>7.3662000000000001</v>
      </c>
      <c r="J502" s="96">
        <f t="shared" si="164"/>
        <v>87.43</v>
      </c>
      <c r="K502" s="283">
        <v>23653</v>
      </c>
      <c r="L502" s="407">
        <f t="shared" si="149"/>
        <v>3246.4371497197758</v>
      </c>
      <c r="M502" s="342">
        <f t="shared" si="155"/>
        <v>1097.2957566052842</v>
      </c>
      <c r="N502" s="338">
        <f t="shared" si="156"/>
        <v>64.92874299439552</v>
      </c>
      <c r="O502" s="435">
        <v>41</v>
      </c>
      <c r="P502" s="425">
        <f t="shared" si="157"/>
        <v>4449.6616493194551</v>
      </c>
      <c r="Q502" s="79">
        <f t="shared" si="158"/>
        <v>5.5244</v>
      </c>
      <c r="R502" s="93">
        <f t="shared" si="165"/>
        <v>262.3</v>
      </c>
      <c r="S502" s="283">
        <v>23653</v>
      </c>
      <c r="T502" s="407">
        <f t="shared" si="150"/>
        <v>1082.1044605413649</v>
      </c>
      <c r="U502" s="387">
        <f t="shared" si="159"/>
        <v>365.75130766298133</v>
      </c>
      <c r="V502" s="338">
        <f t="shared" si="160"/>
        <v>21.642089210827297</v>
      </c>
      <c r="W502" s="435">
        <v>27</v>
      </c>
      <c r="X502" s="425">
        <f t="shared" si="161"/>
        <v>1496.4978574151737</v>
      </c>
      <c r="Y502" s="79">
        <f t="shared" si="162"/>
        <v>1.8413999999999999</v>
      </c>
    </row>
    <row r="503" spans="1:25" ht="15.75" customHeight="1" x14ac:dyDescent="0.2">
      <c r="A503" s="152">
        <v>484</v>
      </c>
      <c r="B503" s="76">
        <f t="shared" si="163"/>
        <v>65.59</v>
      </c>
      <c r="C503" s="283">
        <v>23653</v>
      </c>
      <c r="D503" s="411">
        <f t="shared" si="148"/>
        <v>4327.4279615795094</v>
      </c>
      <c r="E503" s="342">
        <f t="shared" si="151"/>
        <v>1462.670651013874</v>
      </c>
      <c r="F503" s="338">
        <f t="shared" si="152"/>
        <v>86.54855923159019</v>
      </c>
      <c r="G503" s="407">
        <v>68</v>
      </c>
      <c r="H503" s="425">
        <f t="shared" si="153"/>
        <v>5944.6471718249732</v>
      </c>
      <c r="I503" s="79">
        <f t="shared" si="154"/>
        <v>7.3792</v>
      </c>
      <c r="J503" s="96">
        <f t="shared" si="164"/>
        <v>87.46</v>
      </c>
      <c r="K503" s="283">
        <v>23653</v>
      </c>
      <c r="L503" s="407">
        <f t="shared" si="149"/>
        <v>3245.323576492111</v>
      </c>
      <c r="M503" s="342">
        <f t="shared" si="155"/>
        <v>1096.9193688543335</v>
      </c>
      <c r="N503" s="338">
        <f t="shared" si="156"/>
        <v>64.906471529842221</v>
      </c>
      <c r="O503" s="435">
        <v>41</v>
      </c>
      <c r="P503" s="425">
        <f t="shared" si="157"/>
        <v>4448.1494168762865</v>
      </c>
      <c r="Q503" s="79">
        <f t="shared" si="158"/>
        <v>5.5339999999999998</v>
      </c>
      <c r="R503" s="93">
        <f t="shared" si="165"/>
        <v>262.37</v>
      </c>
      <c r="S503" s="283">
        <v>23653</v>
      </c>
      <c r="T503" s="407">
        <f t="shared" si="150"/>
        <v>1081.8157563745854</v>
      </c>
      <c r="U503" s="387">
        <f t="shared" si="159"/>
        <v>365.65372565460984</v>
      </c>
      <c r="V503" s="338">
        <f t="shared" si="160"/>
        <v>21.636315127491709</v>
      </c>
      <c r="W503" s="435">
        <v>27</v>
      </c>
      <c r="X503" s="425">
        <f t="shared" si="161"/>
        <v>1496.105797156687</v>
      </c>
      <c r="Y503" s="79">
        <f t="shared" si="162"/>
        <v>1.8447</v>
      </c>
    </row>
    <row r="504" spans="1:25" ht="15.75" customHeight="1" x14ac:dyDescent="0.2">
      <c r="A504" s="152">
        <v>485</v>
      </c>
      <c r="B504" s="76">
        <f t="shared" si="163"/>
        <v>65.61</v>
      </c>
      <c r="C504" s="283">
        <v>23653</v>
      </c>
      <c r="D504" s="411">
        <f t="shared" si="148"/>
        <v>4326.1088248742572</v>
      </c>
      <c r="E504" s="342">
        <f t="shared" si="151"/>
        <v>1462.2247828074987</v>
      </c>
      <c r="F504" s="338">
        <f t="shared" si="152"/>
        <v>86.522176497485148</v>
      </c>
      <c r="G504" s="407">
        <v>68</v>
      </c>
      <c r="H504" s="425">
        <f t="shared" si="153"/>
        <v>5942.8557841792408</v>
      </c>
      <c r="I504" s="79">
        <f t="shared" si="154"/>
        <v>7.3921999999999999</v>
      </c>
      <c r="J504" s="96">
        <f t="shared" si="164"/>
        <v>87.48</v>
      </c>
      <c r="K504" s="283">
        <v>23653</v>
      </c>
      <c r="L504" s="407">
        <f t="shared" si="149"/>
        <v>3244.5816186556922</v>
      </c>
      <c r="M504" s="342">
        <f t="shared" si="155"/>
        <v>1096.6685871056238</v>
      </c>
      <c r="N504" s="338">
        <f t="shared" si="156"/>
        <v>64.89163237311385</v>
      </c>
      <c r="O504" s="435">
        <v>41</v>
      </c>
      <c r="P504" s="425">
        <f t="shared" si="157"/>
        <v>4447.1418381344301</v>
      </c>
      <c r="Q504" s="79">
        <f t="shared" si="158"/>
        <v>5.5441000000000003</v>
      </c>
      <c r="R504" s="93">
        <f t="shared" si="165"/>
        <v>262.45</v>
      </c>
      <c r="S504" s="283">
        <v>23653</v>
      </c>
      <c r="T504" s="407">
        <f t="shared" si="150"/>
        <v>1081.4859973328253</v>
      </c>
      <c r="U504" s="387">
        <f t="shared" si="159"/>
        <v>365.5422670984949</v>
      </c>
      <c r="V504" s="338">
        <f t="shared" si="160"/>
        <v>21.629719946656504</v>
      </c>
      <c r="W504" s="435">
        <v>27</v>
      </c>
      <c r="X504" s="425">
        <f t="shared" si="161"/>
        <v>1495.6579843779766</v>
      </c>
      <c r="Y504" s="79">
        <f t="shared" si="162"/>
        <v>1.8480000000000001</v>
      </c>
    </row>
    <row r="505" spans="1:25" ht="15.75" customHeight="1" x14ac:dyDescent="0.2">
      <c r="A505" s="152">
        <v>486</v>
      </c>
      <c r="B505" s="76">
        <f t="shared" si="163"/>
        <v>65.63</v>
      </c>
      <c r="C505" s="283">
        <v>23653</v>
      </c>
      <c r="D505" s="411">
        <f t="shared" si="148"/>
        <v>4324.7904921529789</v>
      </c>
      <c r="E505" s="342">
        <f t="shared" si="151"/>
        <v>1461.7791863477066</v>
      </c>
      <c r="F505" s="338">
        <f t="shared" si="152"/>
        <v>86.495809843059575</v>
      </c>
      <c r="G505" s="407">
        <v>68</v>
      </c>
      <c r="H505" s="425">
        <f t="shared" si="153"/>
        <v>5941.0654883437455</v>
      </c>
      <c r="I505" s="79">
        <f t="shared" si="154"/>
        <v>7.4051999999999998</v>
      </c>
      <c r="J505" s="96">
        <f t="shared" si="164"/>
        <v>87.51</v>
      </c>
      <c r="K505" s="283">
        <v>23653</v>
      </c>
      <c r="L505" s="407">
        <f t="shared" si="149"/>
        <v>3243.4693177922518</v>
      </c>
      <c r="M505" s="342">
        <f t="shared" si="155"/>
        <v>1096.292629413781</v>
      </c>
      <c r="N505" s="338">
        <f t="shared" si="156"/>
        <v>64.869386355845037</v>
      </c>
      <c r="O505" s="435">
        <v>41</v>
      </c>
      <c r="P505" s="425">
        <f t="shared" si="157"/>
        <v>4445.631333561877</v>
      </c>
      <c r="Q505" s="79">
        <f t="shared" si="158"/>
        <v>5.5537000000000001</v>
      </c>
      <c r="R505" s="93">
        <f t="shared" si="165"/>
        <v>262.52999999999997</v>
      </c>
      <c r="S505" s="283">
        <v>23653</v>
      </c>
      <c r="T505" s="407">
        <f t="shared" si="150"/>
        <v>1081.1564392640844</v>
      </c>
      <c r="U505" s="387">
        <f t="shared" si="159"/>
        <v>365.43087647126049</v>
      </c>
      <c r="V505" s="338">
        <f t="shared" si="160"/>
        <v>21.62312878528169</v>
      </c>
      <c r="W505" s="435">
        <v>27</v>
      </c>
      <c r="X505" s="425">
        <f t="shared" si="161"/>
        <v>1495.2104445206267</v>
      </c>
      <c r="Y505" s="79">
        <f t="shared" si="162"/>
        <v>1.8512</v>
      </c>
    </row>
    <row r="506" spans="1:25" ht="15.75" customHeight="1" x14ac:dyDescent="0.2">
      <c r="A506" s="152">
        <v>487</v>
      </c>
      <c r="B506" s="76">
        <f t="shared" si="163"/>
        <v>65.650000000000006</v>
      </c>
      <c r="C506" s="283">
        <v>23653</v>
      </c>
      <c r="D506" s="411">
        <f t="shared" si="148"/>
        <v>4323.472962680883</v>
      </c>
      <c r="E506" s="342">
        <f t="shared" si="151"/>
        <v>1461.3338613861383</v>
      </c>
      <c r="F506" s="338">
        <f t="shared" si="152"/>
        <v>86.469459253617657</v>
      </c>
      <c r="G506" s="407">
        <v>68</v>
      </c>
      <c r="H506" s="425">
        <f t="shared" si="153"/>
        <v>5939.2762833206398</v>
      </c>
      <c r="I506" s="79">
        <f t="shared" si="154"/>
        <v>7.4180999999999999</v>
      </c>
      <c r="J506" s="96">
        <f t="shared" si="164"/>
        <v>87.53</v>
      </c>
      <c r="K506" s="283">
        <v>23653</v>
      </c>
      <c r="L506" s="407">
        <f t="shared" si="149"/>
        <v>3242.7282074717241</v>
      </c>
      <c r="M506" s="342">
        <f t="shared" si="155"/>
        <v>1096.0421341254425</v>
      </c>
      <c r="N506" s="338">
        <f t="shared" si="156"/>
        <v>64.854564149434481</v>
      </c>
      <c r="O506" s="435">
        <v>41</v>
      </c>
      <c r="P506" s="425">
        <f t="shared" si="157"/>
        <v>4444.6249057466011</v>
      </c>
      <c r="Q506" s="79">
        <f t="shared" si="158"/>
        <v>5.5637999999999996</v>
      </c>
      <c r="R506" s="93">
        <f t="shared" si="165"/>
        <v>262.60000000000002</v>
      </c>
      <c r="S506" s="283">
        <v>23653</v>
      </c>
      <c r="T506" s="407">
        <f t="shared" si="150"/>
        <v>1080.8682406702208</v>
      </c>
      <c r="U506" s="387">
        <f t="shared" si="159"/>
        <v>365.33346534653458</v>
      </c>
      <c r="V506" s="338">
        <f t="shared" si="160"/>
        <v>21.617364813404414</v>
      </c>
      <c r="W506" s="435">
        <v>27</v>
      </c>
      <c r="X506" s="425">
        <f t="shared" si="161"/>
        <v>1494.8190708301599</v>
      </c>
      <c r="Y506" s="79">
        <f t="shared" si="162"/>
        <v>1.8545</v>
      </c>
    </row>
    <row r="507" spans="1:25" ht="15.75" customHeight="1" x14ac:dyDescent="0.2">
      <c r="A507" s="152">
        <v>488</v>
      </c>
      <c r="B507" s="76">
        <f t="shared" si="163"/>
        <v>65.67</v>
      </c>
      <c r="C507" s="283">
        <v>23653</v>
      </c>
      <c r="D507" s="411">
        <f t="shared" si="148"/>
        <v>4322.1562357240746</v>
      </c>
      <c r="E507" s="342">
        <f t="shared" si="151"/>
        <v>1460.8888076747371</v>
      </c>
      <c r="F507" s="338">
        <f t="shared" si="152"/>
        <v>86.443124714481499</v>
      </c>
      <c r="G507" s="407">
        <v>68</v>
      </c>
      <c r="H507" s="425">
        <f t="shared" si="153"/>
        <v>5937.4881681132929</v>
      </c>
      <c r="I507" s="79">
        <f t="shared" si="154"/>
        <v>7.4310999999999998</v>
      </c>
      <c r="J507" s="96">
        <f t="shared" si="164"/>
        <v>87.56</v>
      </c>
      <c r="K507" s="283">
        <v>23653</v>
      </c>
      <c r="L507" s="407">
        <f t="shared" si="149"/>
        <v>3241.6171767930559</v>
      </c>
      <c r="M507" s="342">
        <f t="shared" si="155"/>
        <v>1095.6666057560528</v>
      </c>
      <c r="N507" s="338">
        <f t="shared" si="156"/>
        <v>64.832343535861114</v>
      </c>
      <c r="O507" s="435">
        <v>41</v>
      </c>
      <c r="P507" s="425">
        <f t="shared" si="157"/>
        <v>4443.1161260849694</v>
      </c>
      <c r="Q507" s="79">
        <f t="shared" si="158"/>
        <v>5.5732999999999997</v>
      </c>
      <c r="R507" s="93">
        <f t="shared" si="165"/>
        <v>262.68</v>
      </c>
      <c r="S507" s="283">
        <v>23653</v>
      </c>
      <c r="T507" s="407">
        <f t="shared" si="150"/>
        <v>1080.5390589310186</v>
      </c>
      <c r="U507" s="387">
        <f t="shared" si="159"/>
        <v>365.22220191868428</v>
      </c>
      <c r="V507" s="338">
        <f t="shared" si="160"/>
        <v>21.610781178620375</v>
      </c>
      <c r="W507" s="435">
        <v>27</v>
      </c>
      <c r="X507" s="425">
        <f t="shared" si="161"/>
        <v>1494.3720420283232</v>
      </c>
      <c r="Y507" s="79">
        <f t="shared" si="162"/>
        <v>1.8577999999999999</v>
      </c>
    </row>
    <row r="508" spans="1:25" ht="15.75" customHeight="1" x14ac:dyDescent="0.2">
      <c r="A508" s="152">
        <v>489</v>
      </c>
      <c r="B508" s="76">
        <f t="shared" si="163"/>
        <v>65.69</v>
      </c>
      <c r="C508" s="283">
        <v>23653</v>
      </c>
      <c r="D508" s="411">
        <f t="shared" si="148"/>
        <v>4320.8403105495508</v>
      </c>
      <c r="E508" s="342">
        <f t="shared" si="151"/>
        <v>1460.444024965748</v>
      </c>
      <c r="F508" s="338">
        <f t="shared" si="152"/>
        <v>86.416806210991012</v>
      </c>
      <c r="G508" s="407">
        <v>68</v>
      </c>
      <c r="H508" s="425">
        <f t="shared" si="153"/>
        <v>5935.7011417262902</v>
      </c>
      <c r="I508" s="79">
        <f t="shared" si="154"/>
        <v>7.4440999999999997</v>
      </c>
      <c r="J508" s="96">
        <f t="shared" si="164"/>
        <v>87.59</v>
      </c>
      <c r="K508" s="283">
        <v>23653</v>
      </c>
      <c r="L508" s="407">
        <f t="shared" si="149"/>
        <v>3240.5069071811845</v>
      </c>
      <c r="M508" s="342">
        <f t="shared" si="155"/>
        <v>1095.2913346272403</v>
      </c>
      <c r="N508" s="338">
        <f t="shared" si="156"/>
        <v>64.810138143623689</v>
      </c>
      <c r="O508" s="435">
        <v>41</v>
      </c>
      <c r="P508" s="425">
        <f t="shared" si="157"/>
        <v>4441.6083799520484</v>
      </c>
      <c r="Q508" s="79">
        <f t="shared" si="158"/>
        <v>5.5827999999999998</v>
      </c>
      <c r="R508" s="93">
        <f t="shared" si="165"/>
        <v>262.76</v>
      </c>
      <c r="S508" s="283">
        <v>23653</v>
      </c>
      <c r="T508" s="407">
        <f t="shared" si="150"/>
        <v>1080.2100776373877</v>
      </c>
      <c r="U508" s="387">
        <f t="shared" si="159"/>
        <v>365.111006241437</v>
      </c>
      <c r="V508" s="338">
        <f t="shared" si="160"/>
        <v>21.604201552747753</v>
      </c>
      <c r="W508" s="435">
        <v>27</v>
      </c>
      <c r="X508" s="425">
        <f t="shared" si="161"/>
        <v>1493.9252854315725</v>
      </c>
      <c r="Y508" s="79">
        <f t="shared" si="162"/>
        <v>1.861</v>
      </c>
    </row>
    <row r="509" spans="1:25" ht="15.75" customHeight="1" x14ac:dyDescent="0.2">
      <c r="A509" s="109">
        <v>490</v>
      </c>
      <c r="B509" s="76">
        <f t="shared" si="163"/>
        <v>65.709999999999994</v>
      </c>
      <c r="C509" s="283">
        <v>23653</v>
      </c>
      <c r="D509" s="411">
        <f t="shared" si="148"/>
        <v>4319.5251864252023</v>
      </c>
      <c r="E509" s="342">
        <f t="shared" si="151"/>
        <v>1459.9995130117181</v>
      </c>
      <c r="F509" s="338">
        <f t="shared" si="152"/>
        <v>86.390503728504044</v>
      </c>
      <c r="G509" s="407">
        <v>68</v>
      </c>
      <c r="H509" s="425">
        <f t="shared" si="153"/>
        <v>5933.9152031654248</v>
      </c>
      <c r="I509" s="79">
        <f t="shared" si="154"/>
        <v>7.4569999999999999</v>
      </c>
      <c r="J509" s="96">
        <f t="shared" si="164"/>
        <v>87.61</v>
      </c>
      <c r="K509" s="283">
        <v>23653</v>
      </c>
      <c r="L509" s="407">
        <f t="shared" si="149"/>
        <v>3239.7671498687359</v>
      </c>
      <c r="M509" s="342">
        <f t="shared" si="155"/>
        <v>1095.0412966556326</v>
      </c>
      <c r="N509" s="338">
        <f t="shared" si="156"/>
        <v>64.795342997374718</v>
      </c>
      <c r="O509" s="435">
        <v>41</v>
      </c>
      <c r="P509" s="425">
        <f t="shared" si="157"/>
        <v>4440.6037895217432</v>
      </c>
      <c r="Q509" s="79">
        <f t="shared" si="158"/>
        <v>5.593</v>
      </c>
      <c r="R509" s="93">
        <f t="shared" si="165"/>
        <v>262.83</v>
      </c>
      <c r="S509" s="283">
        <v>23653</v>
      </c>
      <c r="T509" s="407">
        <f t="shared" si="150"/>
        <v>1079.9223832895789</v>
      </c>
      <c r="U509" s="387">
        <f t="shared" si="159"/>
        <v>365.01376555187761</v>
      </c>
      <c r="V509" s="338">
        <f t="shared" si="160"/>
        <v>21.598447665791578</v>
      </c>
      <c r="W509" s="435">
        <v>27</v>
      </c>
      <c r="X509" s="425">
        <f t="shared" si="161"/>
        <v>1493.5345965072481</v>
      </c>
      <c r="Y509" s="79">
        <f t="shared" si="162"/>
        <v>1.8643000000000001</v>
      </c>
    </row>
    <row r="510" spans="1:25" ht="15.75" customHeight="1" x14ac:dyDescent="0.2">
      <c r="A510" s="152">
        <v>491</v>
      </c>
      <c r="B510" s="76">
        <f t="shared" si="163"/>
        <v>65.73</v>
      </c>
      <c r="C510" s="283">
        <v>23653</v>
      </c>
      <c r="D510" s="411">
        <f t="shared" si="148"/>
        <v>4318.2108626198078</v>
      </c>
      <c r="E510" s="342">
        <f t="shared" si="151"/>
        <v>1459.5552715654949</v>
      </c>
      <c r="F510" s="338">
        <f t="shared" si="152"/>
        <v>86.364217252396159</v>
      </c>
      <c r="G510" s="407">
        <v>68</v>
      </c>
      <c r="H510" s="425">
        <f t="shared" si="153"/>
        <v>5932.1303514376987</v>
      </c>
      <c r="I510" s="79">
        <f t="shared" si="154"/>
        <v>7.47</v>
      </c>
      <c r="J510" s="96">
        <f t="shared" si="164"/>
        <v>87.64</v>
      </c>
      <c r="K510" s="283">
        <v>23653</v>
      </c>
      <c r="L510" s="407">
        <f t="shared" si="149"/>
        <v>3238.6581469648563</v>
      </c>
      <c r="M510" s="342">
        <f t="shared" si="155"/>
        <v>1094.6664536741214</v>
      </c>
      <c r="N510" s="338">
        <f t="shared" si="156"/>
        <v>64.773162939297123</v>
      </c>
      <c r="O510" s="435">
        <v>41</v>
      </c>
      <c r="P510" s="425">
        <f t="shared" si="157"/>
        <v>4439.0977635782756</v>
      </c>
      <c r="Q510" s="79">
        <f t="shared" si="158"/>
        <v>5.6025</v>
      </c>
      <c r="R510" s="93">
        <f t="shared" si="165"/>
        <v>262.91000000000003</v>
      </c>
      <c r="S510" s="283">
        <v>23653</v>
      </c>
      <c r="T510" s="407">
        <f t="shared" si="150"/>
        <v>1079.5937773382525</v>
      </c>
      <c r="U510" s="387">
        <f t="shared" si="159"/>
        <v>364.9026967403293</v>
      </c>
      <c r="V510" s="338">
        <f t="shared" si="160"/>
        <v>21.591875546765049</v>
      </c>
      <c r="W510" s="435">
        <v>27</v>
      </c>
      <c r="X510" s="425">
        <f t="shared" si="161"/>
        <v>1493.0883496253468</v>
      </c>
      <c r="Y510" s="79">
        <f t="shared" si="162"/>
        <v>1.8675999999999999</v>
      </c>
    </row>
    <row r="511" spans="1:25" ht="15.75" customHeight="1" x14ac:dyDescent="0.2">
      <c r="A511" s="152">
        <v>492</v>
      </c>
      <c r="B511" s="76">
        <f t="shared" si="163"/>
        <v>65.75</v>
      </c>
      <c r="C511" s="283">
        <v>23653</v>
      </c>
      <c r="D511" s="411">
        <f t="shared" si="148"/>
        <v>4316.8973384030423</v>
      </c>
      <c r="E511" s="342">
        <f t="shared" si="151"/>
        <v>1459.1113003802282</v>
      </c>
      <c r="F511" s="338">
        <f t="shared" si="152"/>
        <v>86.337946768060846</v>
      </c>
      <c r="G511" s="407">
        <v>68</v>
      </c>
      <c r="H511" s="425">
        <f t="shared" si="153"/>
        <v>5930.3465855513314</v>
      </c>
      <c r="I511" s="79">
        <f t="shared" si="154"/>
        <v>7.4828999999999999</v>
      </c>
      <c r="J511" s="96">
        <f t="shared" si="164"/>
        <v>87.66</v>
      </c>
      <c r="K511" s="283">
        <v>23653</v>
      </c>
      <c r="L511" s="407">
        <f t="shared" si="149"/>
        <v>3237.9192334017798</v>
      </c>
      <c r="M511" s="342">
        <f t="shared" si="155"/>
        <v>1094.4167008898014</v>
      </c>
      <c r="N511" s="338">
        <f t="shared" si="156"/>
        <v>64.758384668035603</v>
      </c>
      <c r="O511" s="435">
        <v>41</v>
      </c>
      <c r="P511" s="425">
        <f t="shared" si="157"/>
        <v>4438.0943189596164</v>
      </c>
      <c r="Q511" s="79">
        <f t="shared" si="158"/>
        <v>5.6125999999999996</v>
      </c>
      <c r="R511" s="93">
        <f t="shared" si="165"/>
        <v>262.98</v>
      </c>
      <c r="S511" s="283">
        <v>23653</v>
      </c>
      <c r="T511" s="407">
        <f t="shared" si="150"/>
        <v>1079.3064111339263</v>
      </c>
      <c r="U511" s="387">
        <f t="shared" si="159"/>
        <v>364.80556696326704</v>
      </c>
      <c r="V511" s="338">
        <f t="shared" si="160"/>
        <v>21.586128222678525</v>
      </c>
      <c r="W511" s="435">
        <v>27</v>
      </c>
      <c r="X511" s="425">
        <f t="shared" si="161"/>
        <v>1492.6981063198718</v>
      </c>
      <c r="Y511" s="79">
        <f t="shared" si="162"/>
        <v>1.8709</v>
      </c>
    </row>
    <row r="512" spans="1:25" ht="15.75" customHeight="1" x14ac:dyDescent="0.2">
      <c r="A512" s="152">
        <v>493</v>
      </c>
      <c r="B512" s="76">
        <f t="shared" ref="B512:B519" si="166">ROUND(9.3*LN($A512)+8.1,2)</f>
        <v>65.760000000000005</v>
      </c>
      <c r="C512" s="283">
        <v>23653</v>
      </c>
      <c r="D512" s="411">
        <f t="shared" si="148"/>
        <v>4316.2408759124082</v>
      </c>
      <c r="E512" s="342">
        <f t="shared" si="151"/>
        <v>1458.8894160583939</v>
      </c>
      <c r="F512" s="338">
        <f t="shared" si="152"/>
        <v>86.324817518248167</v>
      </c>
      <c r="G512" s="407">
        <v>68</v>
      </c>
      <c r="H512" s="425">
        <f t="shared" si="153"/>
        <v>5929.4551094890503</v>
      </c>
      <c r="I512" s="79">
        <f t="shared" si="154"/>
        <v>7.4969999999999999</v>
      </c>
      <c r="J512" s="96">
        <f t="shared" ref="J512:J519" si="167">ROUND((9.3*LN($A512)+8.1)/0.75,2)</f>
        <v>87.69</v>
      </c>
      <c r="K512" s="283">
        <v>23653</v>
      </c>
      <c r="L512" s="407">
        <f t="shared" si="149"/>
        <v>3236.8114950393438</v>
      </c>
      <c r="M512" s="342">
        <f t="shared" si="155"/>
        <v>1094.0422853232981</v>
      </c>
      <c r="N512" s="338">
        <f t="shared" si="156"/>
        <v>64.736229900786881</v>
      </c>
      <c r="O512" s="435">
        <v>41</v>
      </c>
      <c r="P512" s="425">
        <f t="shared" si="157"/>
        <v>4436.5900102634296</v>
      </c>
      <c r="Q512" s="79">
        <f t="shared" si="158"/>
        <v>5.6220999999999997</v>
      </c>
      <c r="R512" s="93">
        <f t="shared" ref="R512:R519" si="168">ROUND((9.3*LN($A512)+8.1)/0.25,2)</f>
        <v>263.06</v>
      </c>
      <c r="S512" s="283">
        <v>23653</v>
      </c>
      <c r="T512" s="407">
        <f t="shared" si="150"/>
        <v>1078.9781798829165</v>
      </c>
      <c r="U512" s="387">
        <f t="shared" si="159"/>
        <v>364.69462480042574</v>
      </c>
      <c r="V512" s="338">
        <f t="shared" si="160"/>
        <v>21.579563597658332</v>
      </c>
      <c r="W512" s="435">
        <v>27</v>
      </c>
      <c r="X512" s="425">
        <f t="shared" si="161"/>
        <v>1492.2523682810006</v>
      </c>
      <c r="Y512" s="79">
        <f t="shared" si="162"/>
        <v>1.8741000000000001</v>
      </c>
    </row>
    <row r="513" spans="1:25" ht="15.75" customHeight="1" x14ac:dyDescent="0.2">
      <c r="A513" s="152">
        <v>494</v>
      </c>
      <c r="B513" s="76">
        <f t="shared" si="166"/>
        <v>65.78</v>
      </c>
      <c r="C513" s="283">
        <v>23653</v>
      </c>
      <c r="D513" s="411">
        <f t="shared" si="148"/>
        <v>4314.9285497111587</v>
      </c>
      <c r="E513" s="342">
        <f t="shared" si="151"/>
        <v>1458.4458498023714</v>
      </c>
      <c r="F513" s="338">
        <f t="shared" si="152"/>
        <v>86.298570994223169</v>
      </c>
      <c r="G513" s="407">
        <v>68</v>
      </c>
      <c r="H513" s="425">
        <f t="shared" si="153"/>
        <v>5927.6729705077532</v>
      </c>
      <c r="I513" s="79">
        <f t="shared" si="154"/>
        <v>7.5099</v>
      </c>
      <c r="J513" s="96">
        <f t="shared" si="167"/>
        <v>87.71</v>
      </c>
      <c r="K513" s="283">
        <v>23653</v>
      </c>
      <c r="L513" s="407">
        <f t="shared" si="149"/>
        <v>3236.0734237829215</v>
      </c>
      <c r="M513" s="342">
        <f t="shared" si="155"/>
        <v>1093.7928172386273</v>
      </c>
      <c r="N513" s="338">
        <f t="shared" si="156"/>
        <v>64.721468475658426</v>
      </c>
      <c r="O513" s="435">
        <v>41</v>
      </c>
      <c r="P513" s="425">
        <f t="shared" si="157"/>
        <v>4435.5877094972075</v>
      </c>
      <c r="Q513" s="79">
        <f t="shared" si="158"/>
        <v>5.6322000000000001</v>
      </c>
      <c r="R513" s="93">
        <f t="shared" si="168"/>
        <v>263.13</v>
      </c>
      <c r="S513" s="283">
        <v>23653</v>
      </c>
      <c r="T513" s="407">
        <f t="shared" si="150"/>
        <v>1078.6911412609738</v>
      </c>
      <c r="U513" s="387">
        <f t="shared" si="159"/>
        <v>364.59760574620913</v>
      </c>
      <c r="V513" s="338">
        <f t="shared" si="160"/>
        <v>21.573822825219477</v>
      </c>
      <c r="W513" s="435">
        <v>27</v>
      </c>
      <c r="X513" s="425">
        <f t="shared" si="161"/>
        <v>1491.8625698324024</v>
      </c>
      <c r="Y513" s="79">
        <f t="shared" si="162"/>
        <v>1.8774</v>
      </c>
    </row>
    <row r="514" spans="1:25" ht="15.75" customHeight="1" x14ac:dyDescent="0.2">
      <c r="A514" s="152">
        <v>495</v>
      </c>
      <c r="B514" s="76">
        <f t="shared" si="166"/>
        <v>65.8</v>
      </c>
      <c r="C514" s="283">
        <v>23653</v>
      </c>
      <c r="D514" s="411">
        <f t="shared" si="148"/>
        <v>4313.6170212765956</v>
      </c>
      <c r="E514" s="342">
        <f t="shared" si="151"/>
        <v>1458.0025531914891</v>
      </c>
      <c r="F514" s="338">
        <f t="shared" si="152"/>
        <v>86.272340425531908</v>
      </c>
      <c r="G514" s="407">
        <v>68</v>
      </c>
      <c r="H514" s="425">
        <f t="shared" si="153"/>
        <v>5925.8919148936166</v>
      </c>
      <c r="I514" s="79">
        <f t="shared" si="154"/>
        <v>7.5228000000000002</v>
      </c>
      <c r="J514" s="96">
        <f t="shared" si="167"/>
        <v>87.74</v>
      </c>
      <c r="K514" s="283">
        <v>23653</v>
      </c>
      <c r="L514" s="407">
        <f t="shared" si="149"/>
        <v>3234.9669478003193</v>
      </c>
      <c r="M514" s="342">
        <f t="shared" si="155"/>
        <v>1093.4188283565079</v>
      </c>
      <c r="N514" s="338">
        <f t="shared" si="156"/>
        <v>64.699338956006386</v>
      </c>
      <c r="O514" s="435">
        <v>41</v>
      </c>
      <c r="P514" s="425">
        <f t="shared" si="157"/>
        <v>4434.0851151128336</v>
      </c>
      <c r="Q514" s="79">
        <f t="shared" si="158"/>
        <v>5.6417000000000002</v>
      </c>
      <c r="R514" s="93">
        <f t="shared" si="168"/>
        <v>263.20999999999998</v>
      </c>
      <c r="S514" s="283">
        <v>23653</v>
      </c>
      <c r="T514" s="407">
        <f t="shared" si="150"/>
        <v>1078.3632840697544</v>
      </c>
      <c r="U514" s="387">
        <f t="shared" si="159"/>
        <v>364.48679001557696</v>
      </c>
      <c r="V514" s="338">
        <f t="shared" si="160"/>
        <v>21.567265681395089</v>
      </c>
      <c r="W514" s="435">
        <v>27</v>
      </c>
      <c r="X514" s="425">
        <f t="shared" si="161"/>
        <v>1491.4173397667266</v>
      </c>
      <c r="Y514" s="79">
        <f t="shared" si="162"/>
        <v>1.8806</v>
      </c>
    </row>
    <row r="515" spans="1:25" ht="15.75" customHeight="1" x14ac:dyDescent="0.2">
      <c r="A515" s="152">
        <v>496</v>
      </c>
      <c r="B515" s="76">
        <f t="shared" si="166"/>
        <v>65.819999999999993</v>
      </c>
      <c r="C515" s="283">
        <v>23653</v>
      </c>
      <c r="D515" s="411">
        <f t="shared" si="148"/>
        <v>4312.3062898814951</v>
      </c>
      <c r="E515" s="342">
        <f t="shared" si="151"/>
        <v>1457.5595259799452</v>
      </c>
      <c r="F515" s="338">
        <f t="shared" si="152"/>
        <v>86.246125797629901</v>
      </c>
      <c r="G515" s="407">
        <v>68</v>
      </c>
      <c r="H515" s="425">
        <f t="shared" si="153"/>
        <v>5924.11194165907</v>
      </c>
      <c r="I515" s="79">
        <f t="shared" si="154"/>
        <v>7.5357000000000003</v>
      </c>
      <c r="J515" s="96">
        <f t="shared" si="167"/>
        <v>87.76</v>
      </c>
      <c r="K515" s="283">
        <v>23653</v>
      </c>
      <c r="L515" s="407">
        <f t="shared" si="149"/>
        <v>3234.2297174111213</v>
      </c>
      <c r="M515" s="342">
        <f t="shared" si="155"/>
        <v>1093.169644484959</v>
      </c>
      <c r="N515" s="338">
        <f t="shared" si="156"/>
        <v>64.684594348222433</v>
      </c>
      <c r="O515" s="435">
        <v>41</v>
      </c>
      <c r="P515" s="425">
        <f t="shared" si="157"/>
        <v>4433.0839562443025</v>
      </c>
      <c r="Q515" s="79">
        <f t="shared" si="158"/>
        <v>5.6517999999999997</v>
      </c>
      <c r="R515" s="93">
        <f t="shared" si="168"/>
        <v>263.27999999999997</v>
      </c>
      <c r="S515" s="283">
        <v>23653</v>
      </c>
      <c r="T515" s="407">
        <f t="shared" si="150"/>
        <v>1078.0765724703738</v>
      </c>
      <c r="U515" s="387">
        <f t="shared" si="159"/>
        <v>364.3898814949863</v>
      </c>
      <c r="V515" s="338">
        <f t="shared" si="160"/>
        <v>21.561531449407475</v>
      </c>
      <c r="W515" s="435">
        <v>27</v>
      </c>
      <c r="X515" s="425">
        <f t="shared" si="161"/>
        <v>1491.0279854147675</v>
      </c>
      <c r="Y515" s="79">
        <f t="shared" si="162"/>
        <v>1.8838999999999999</v>
      </c>
    </row>
    <row r="516" spans="1:25" ht="15.75" customHeight="1" x14ac:dyDescent="0.2">
      <c r="A516" s="152">
        <v>497</v>
      </c>
      <c r="B516" s="76">
        <f t="shared" si="166"/>
        <v>65.84</v>
      </c>
      <c r="C516" s="283">
        <v>23653</v>
      </c>
      <c r="D516" s="411">
        <f t="shared" si="148"/>
        <v>4310.9963547995139</v>
      </c>
      <c r="E516" s="342">
        <f t="shared" si="151"/>
        <v>1457.1167679222356</v>
      </c>
      <c r="F516" s="338">
        <f t="shared" si="152"/>
        <v>86.219927095990286</v>
      </c>
      <c r="G516" s="407">
        <v>68</v>
      </c>
      <c r="H516" s="425">
        <f t="shared" si="153"/>
        <v>5922.3330498177393</v>
      </c>
      <c r="I516" s="79">
        <f t="shared" si="154"/>
        <v>7.5486000000000004</v>
      </c>
      <c r="J516" s="96">
        <f t="shared" si="167"/>
        <v>87.79</v>
      </c>
      <c r="K516" s="283">
        <v>23653</v>
      </c>
      <c r="L516" s="407">
        <f t="shared" si="149"/>
        <v>3233.1245016516687</v>
      </c>
      <c r="M516" s="342">
        <f t="shared" si="155"/>
        <v>1092.7960815582639</v>
      </c>
      <c r="N516" s="338">
        <f t="shared" si="156"/>
        <v>64.662490033033379</v>
      </c>
      <c r="O516" s="435">
        <v>41</v>
      </c>
      <c r="P516" s="425">
        <f t="shared" si="157"/>
        <v>4431.5830732429658</v>
      </c>
      <c r="Q516" s="79">
        <f t="shared" si="158"/>
        <v>5.6612</v>
      </c>
      <c r="R516" s="93">
        <f t="shared" si="168"/>
        <v>263.36</v>
      </c>
      <c r="S516" s="283">
        <v>23653</v>
      </c>
      <c r="T516" s="407">
        <f t="shared" si="150"/>
        <v>1077.7490886998785</v>
      </c>
      <c r="U516" s="387">
        <f t="shared" si="159"/>
        <v>364.27919198055889</v>
      </c>
      <c r="V516" s="338">
        <f t="shared" si="160"/>
        <v>21.554981773997572</v>
      </c>
      <c r="W516" s="435">
        <v>27</v>
      </c>
      <c r="X516" s="425">
        <f t="shared" si="161"/>
        <v>1490.5832624544348</v>
      </c>
      <c r="Y516" s="79">
        <f t="shared" si="162"/>
        <v>1.8872</v>
      </c>
    </row>
    <row r="517" spans="1:25" ht="15.75" customHeight="1" x14ac:dyDescent="0.2">
      <c r="A517" s="152">
        <v>498</v>
      </c>
      <c r="B517" s="76">
        <f t="shared" si="166"/>
        <v>65.86</v>
      </c>
      <c r="C517" s="283">
        <v>23653</v>
      </c>
      <c r="D517" s="411">
        <f t="shared" si="148"/>
        <v>4309.6872153051927</v>
      </c>
      <c r="E517" s="342">
        <f t="shared" si="151"/>
        <v>1456.674278773155</v>
      </c>
      <c r="F517" s="338">
        <f t="shared" si="152"/>
        <v>86.193744306103852</v>
      </c>
      <c r="G517" s="407">
        <v>68</v>
      </c>
      <c r="H517" s="425">
        <f t="shared" si="153"/>
        <v>5920.5552383844524</v>
      </c>
      <c r="I517" s="79">
        <f t="shared" si="154"/>
        <v>7.5614999999999997</v>
      </c>
      <c r="J517" s="96">
        <f t="shared" si="167"/>
        <v>87.81</v>
      </c>
      <c r="K517" s="283">
        <v>23653</v>
      </c>
      <c r="L517" s="407">
        <f t="shared" si="149"/>
        <v>3232.3881106935423</v>
      </c>
      <c r="M517" s="342">
        <f t="shared" si="155"/>
        <v>1092.5471814144173</v>
      </c>
      <c r="N517" s="338">
        <f t="shared" si="156"/>
        <v>64.647762213870848</v>
      </c>
      <c r="O517" s="435">
        <v>41</v>
      </c>
      <c r="P517" s="425">
        <f t="shared" si="157"/>
        <v>4430.5830543218308</v>
      </c>
      <c r="Q517" s="79">
        <f t="shared" si="158"/>
        <v>5.6712999999999996</v>
      </c>
      <c r="R517" s="93">
        <f t="shared" si="168"/>
        <v>263.43</v>
      </c>
      <c r="S517" s="283">
        <v>23653</v>
      </c>
      <c r="T517" s="407">
        <f t="shared" si="150"/>
        <v>1077.4627035645142</v>
      </c>
      <c r="U517" s="387">
        <f t="shared" si="159"/>
        <v>364.18239380480577</v>
      </c>
      <c r="V517" s="338">
        <f t="shared" si="160"/>
        <v>21.549254071290285</v>
      </c>
      <c r="W517" s="435">
        <v>27</v>
      </c>
      <c r="X517" s="425">
        <f t="shared" si="161"/>
        <v>1490.1943514406103</v>
      </c>
      <c r="Y517" s="79">
        <f t="shared" si="162"/>
        <v>1.8904000000000001</v>
      </c>
    </row>
    <row r="518" spans="1:25" ht="15.75" customHeight="1" x14ac:dyDescent="0.2">
      <c r="A518" s="152">
        <v>499</v>
      </c>
      <c r="B518" s="76">
        <f t="shared" si="166"/>
        <v>65.88</v>
      </c>
      <c r="C518" s="283">
        <v>23653</v>
      </c>
      <c r="D518" s="411">
        <f t="shared" si="148"/>
        <v>4308.3788706739533</v>
      </c>
      <c r="E518" s="342">
        <f t="shared" si="151"/>
        <v>1456.232058287796</v>
      </c>
      <c r="F518" s="338">
        <f t="shared" si="152"/>
        <v>86.167577413479066</v>
      </c>
      <c r="G518" s="407">
        <v>68</v>
      </c>
      <c r="H518" s="425">
        <f t="shared" si="153"/>
        <v>5918.7785063752281</v>
      </c>
      <c r="I518" s="79">
        <f t="shared" si="154"/>
        <v>7.5743999999999998</v>
      </c>
      <c r="J518" s="96">
        <f t="shared" si="167"/>
        <v>87.84</v>
      </c>
      <c r="K518" s="283">
        <v>23653</v>
      </c>
      <c r="L518" s="407">
        <f t="shared" si="149"/>
        <v>3231.2841530054643</v>
      </c>
      <c r="M518" s="342">
        <f t="shared" si="155"/>
        <v>1092.1740437158469</v>
      </c>
      <c r="N518" s="338">
        <f t="shared" si="156"/>
        <v>64.625683060109282</v>
      </c>
      <c r="O518" s="435">
        <v>41</v>
      </c>
      <c r="P518" s="425">
        <f t="shared" si="157"/>
        <v>4429.0838797814204</v>
      </c>
      <c r="Q518" s="79">
        <f t="shared" si="158"/>
        <v>5.6807999999999996</v>
      </c>
      <c r="R518" s="93">
        <f t="shared" si="168"/>
        <v>263.51</v>
      </c>
      <c r="S518" s="283">
        <v>23653</v>
      </c>
      <c r="T518" s="407">
        <f t="shared" si="150"/>
        <v>1077.135592577132</v>
      </c>
      <c r="U518" s="387">
        <f t="shared" si="159"/>
        <v>364.07183029107057</v>
      </c>
      <c r="V518" s="338">
        <f t="shared" si="160"/>
        <v>21.542711851542641</v>
      </c>
      <c r="W518" s="435">
        <v>27</v>
      </c>
      <c r="X518" s="425">
        <f t="shared" si="161"/>
        <v>1489.7501347197453</v>
      </c>
      <c r="Y518" s="79">
        <f t="shared" si="162"/>
        <v>1.8936999999999999</v>
      </c>
    </row>
    <row r="519" spans="1:25" ht="15.75" customHeight="1" thickBot="1" x14ac:dyDescent="0.25">
      <c r="A519" s="110">
        <v>500</v>
      </c>
      <c r="B519" s="84">
        <f t="shared" si="166"/>
        <v>65.900000000000006</v>
      </c>
      <c r="C519" s="461">
        <v>23653</v>
      </c>
      <c r="D519" s="420">
        <f t="shared" si="148"/>
        <v>4307.0713201820936</v>
      </c>
      <c r="E519" s="343">
        <f t="shared" si="151"/>
        <v>1455.7901062215476</v>
      </c>
      <c r="F519" s="341">
        <f t="shared" si="152"/>
        <v>86.141426403641873</v>
      </c>
      <c r="G519" s="408">
        <v>68</v>
      </c>
      <c r="H519" s="427">
        <f t="shared" si="153"/>
        <v>5917.0028528072835</v>
      </c>
      <c r="I519" s="87">
        <f t="shared" si="154"/>
        <v>7.5872999999999999</v>
      </c>
      <c r="J519" s="104">
        <f t="shared" si="167"/>
        <v>87.86</v>
      </c>
      <c r="K519" s="461">
        <v>23653</v>
      </c>
      <c r="L519" s="408">
        <f t="shared" si="149"/>
        <v>3230.5486000455267</v>
      </c>
      <c r="M519" s="343">
        <f t="shared" si="155"/>
        <v>1091.9254268153879</v>
      </c>
      <c r="N519" s="341">
        <f t="shared" si="156"/>
        <v>64.610972000910536</v>
      </c>
      <c r="O519" s="436">
        <v>41</v>
      </c>
      <c r="P519" s="427">
        <f t="shared" si="157"/>
        <v>4428.0849988618256</v>
      </c>
      <c r="Q519" s="87">
        <f t="shared" si="158"/>
        <v>5.6909000000000001</v>
      </c>
      <c r="R519" s="105">
        <f t="shared" si="168"/>
        <v>263.58</v>
      </c>
      <c r="S519" s="461">
        <v>23653</v>
      </c>
      <c r="T519" s="408">
        <f t="shared" si="150"/>
        <v>1076.8495333485091</v>
      </c>
      <c r="U519" s="391">
        <f t="shared" si="159"/>
        <v>363.97514227179602</v>
      </c>
      <c r="V519" s="341">
        <f t="shared" si="160"/>
        <v>21.536990666970183</v>
      </c>
      <c r="W519" s="436">
        <v>27</v>
      </c>
      <c r="X519" s="427">
        <f t="shared" si="161"/>
        <v>1489.3616662872755</v>
      </c>
      <c r="Y519" s="87">
        <f t="shared" si="162"/>
        <v>1.897</v>
      </c>
    </row>
    <row r="520" spans="1:25" ht="15.75" customHeight="1" x14ac:dyDescent="0.2">
      <c r="A520" s="153">
        <v>501</v>
      </c>
      <c r="B520" s="89">
        <f t="shared" ref="B520:B583" si="169">ROUND(9.5*LN($A520)+7.9,2)</f>
        <v>66.959999999999994</v>
      </c>
      <c r="C520" s="462">
        <v>23653</v>
      </c>
      <c r="D520" s="412">
        <f t="shared" si="148"/>
        <v>4238.8888888888887</v>
      </c>
      <c r="E520" s="414">
        <f t="shared" si="151"/>
        <v>1432.7444444444443</v>
      </c>
      <c r="F520" s="337">
        <f t="shared" si="152"/>
        <v>84.777777777777771</v>
      </c>
      <c r="G520" s="409">
        <v>68</v>
      </c>
      <c r="H520" s="428">
        <f t="shared" si="153"/>
        <v>5824.4111111111106</v>
      </c>
      <c r="I520" s="92">
        <f t="shared" si="154"/>
        <v>7.4821</v>
      </c>
      <c r="J520" s="96">
        <f t="shared" ref="J520:J583" si="170">ROUND((9.5*LN($A520)+7.9)/0.75,2)</f>
        <v>89.28</v>
      </c>
      <c r="K520" s="462">
        <v>23653</v>
      </c>
      <c r="L520" s="409">
        <f t="shared" si="149"/>
        <v>3179.1666666666665</v>
      </c>
      <c r="M520" s="414">
        <f t="shared" si="155"/>
        <v>1074.5583333333332</v>
      </c>
      <c r="N520" s="337">
        <f t="shared" si="156"/>
        <v>63.583333333333329</v>
      </c>
      <c r="O520" s="437">
        <v>41</v>
      </c>
      <c r="P520" s="428">
        <f t="shared" si="157"/>
        <v>4358.3083333333325</v>
      </c>
      <c r="Q520" s="92">
        <f t="shared" si="158"/>
        <v>5.6116000000000001</v>
      </c>
      <c r="R520" s="93">
        <f t="shared" ref="R520:R583" si="171">ROUND((9.5*LN($A520)+7.9)/0.25,2)</f>
        <v>267.83</v>
      </c>
      <c r="S520" s="462">
        <v>23653</v>
      </c>
      <c r="T520" s="409">
        <f t="shared" si="150"/>
        <v>1059.7617891946386</v>
      </c>
      <c r="U520" s="395">
        <f t="shared" si="159"/>
        <v>358.19948474778784</v>
      </c>
      <c r="V520" s="337">
        <f t="shared" si="160"/>
        <v>21.195235783892773</v>
      </c>
      <c r="W520" s="437">
        <v>27</v>
      </c>
      <c r="X520" s="428">
        <f t="shared" si="161"/>
        <v>1466.1565097263192</v>
      </c>
      <c r="Y520" s="92">
        <f t="shared" si="162"/>
        <v>1.8706</v>
      </c>
    </row>
    <row r="521" spans="1:25" ht="15.75" customHeight="1" x14ac:dyDescent="0.2">
      <c r="A521" s="152">
        <v>502</v>
      </c>
      <c r="B521" s="89">
        <f t="shared" si="169"/>
        <v>66.98</v>
      </c>
      <c r="C521" s="283">
        <v>23653</v>
      </c>
      <c r="D521" s="411">
        <f t="shared" si="148"/>
        <v>4237.6231710958491</v>
      </c>
      <c r="E521" s="342">
        <f t="shared" si="151"/>
        <v>1432.3166318303968</v>
      </c>
      <c r="F521" s="338">
        <f t="shared" si="152"/>
        <v>84.752463421916985</v>
      </c>
      <c r="G521" s="407">
        <v>68</v>
      </c>
      <c r="H521" s="425">
        <f t="shared" si="153"/>
        <v>5822.6922663481628</v>
      </c>
      <c r="I521" s="79">
        <f t="shared" si="154"/>
        <v>7.4947999999999997</v>
      </c>
      <c r="J521" s="96">
        <f t="shared" si="170"/>
        <v>89.3</v>
      </c>
      <c r="K521" s="283">
        <v>23653</v>
      </c>
      <c r="L521" s="407">
        <f t="shared" si="149"/>
        <v>3178.4546472564389</v>
      </c>
      <c r="M521" s="342">
        <f t="shared" si="155"/>
        <v>1074.3176707726761</v>
      </c>
      <c r="N521" s="338">
        <f t="shared" si="156"/>
        <v>63.56909294512878</v>
      </c>
      <c r="O521" s="435">
        <v>41</v>
      </c>
      <c r="P521" s="425">
        <f t="shared" si="157"/>
        <v>4357.3414109742434</v>
      </c>
      <c r="Q521" s="79">
        <f t="shared" si="158"/>
        <v>5.6215000000000002</v>
      </c>
      <c r="R521" s="93">
        <f t="shared" si="171"/>
        <v>267.91000000000003</v>
      </c>
      <c r="S521" s="283">
        <v>23653</v>
      </c>
      <c r="T521" s="407">
        <f t="shared" si="150"/>
        <v>1059.4453361203387</v>
      </c>
      <c r="U521" s="387">
        <f t="shared" si="159"/>
        <v>358.09252360867441</v>
      </c>
      <c r="V521" s="338">
        <f t="shared" si="160"/>
        <v>21.188906722406774</v>
      </c>
      <c r="W521" s="435">
        <v>27</v>
      </c>
      <c r="X521" s="425">
        <f t="shared" si="161"/>
        <v>1465.7267664514197</v>
      </c>
      <c r="Y521" s="79">
        <f t="shared" si="162"/>
        <v>1.8737999999999999</v>
      </c>
    </row>
    <row r="522" spans="1:25" ht="15.75" customHeight="1" x14ac:dyDescent="0.2">
      <c r="A522" s="152">
        <v>503</v>
      </c>
      <c r="B522" s="89">
        <f t="shared" si="169"/>
        <v>67</v>
      </c>
      <c r="C522" s="283">
        <v>23653</v>
      </c>
      <c r="D522" s="411">
        <f t="shared" si="148"/>
        <v>4236.3582089552237</v>
      </c>
      <c r="E522" s="342">
        <f t="shared" si="151"/>
        <v>1431.8890746268655</v>
      </c>
      <c r="F522" s="338">
        <f t="shared" si="152"/>
        <v>84.727164179104477</v>
      </c>
      <c r="G522" s="407">
        <v>68</v>
      </c>
      <c r="H522" s="425">
        <f t="shared" si="153"/>
        <v>5820.9744477611939</v>
      </c>
      <c r="I522" s="79">
        <f t="shared" si="154"/>
        <v>7.5075000000000003</v>
      </c>
      <c r="J522" s="96">
        <f t="shared" si="170"/>
        <v>89.33</v>
      </c>
      <c r="K522" s="283">
        <v>23653</v>
      </c>
      <c r="L522" s="407">
        <f t="shared" si="149"/>
        <v>3177.3872159408934</v>
      </c>
      <c r="M522" s="342">
        <f t="shared" si="155"/>
        <v>1073.9568789880218</v>
      </c>
      <c r="N522" s="338">
        <f t="shared" si="156"/>
        <v>63.54774431881787</v>
      </c>
      <c r="O522" s="435">
        <v>41</v>
      </c>
      <c r="P522" s="425">
        <f t="shared" si="157"/>
        <v>4355.8918392477326</v>
      </c>
      <c r="Q522" s="79">
        <f t="shared" si="158"/>
        <v>5.6307999999999998</v>
      </c>
      <c r="R522" s="93">
        <f t="shared" si="171"/>
        <v>267.98</v>
      </c>
      <c r="S522" s="283">
        <v>23653</v>
      </c>
      <c r="T522" s="407">
        <f t="shared" si="150"/>
        <v>1059.1685946712441</v>
      </c>
      <c r="U522" s="387">
        <f t="shared" si="159"/>
        <v>357.99898499888047</v>
      </c>
      <c r="V522" s="338">
        <f t="shared" si="160"/>
        <v>21.183371893424884</v>
      </c>
      <c r="W522" s="435">
        <v>27</v>
      </c>
      <c r="X522" s="425">
        <f t="shared" si="161"/>
        <v>1465.3509515635496</v>
      </c>
      <c r="Y522" s="79">
        <f t="shared" si="162"/>
        <v>1.877</v>
      </c>
    </row>
    <row r="523" spans="1:25" ht="15.75" customHeight="1" x14ac:dyDescent="0.2">
      <c r="A523" s="152">
        <v>504</v>
      </c>
      <c r="B523" s="89">
        <f t="shared" si="169"/>
        <v>67.010000000000005</v>
      </c>
      <c r="C523" s="283">
        <v>23653</v>
      </c>
      <c r="D523" s="411">
        <f t="shared" si="148"/>
        <v>4235.7260110431271</v>
      </c>
      <c r="E523" s="342">
        <f t="shared" si="151"/>
        <v>1431.6753917325768</v>
      </c>
      <c r="F523" s="338">
        <f t="shared" si="152"/>
        <v>84.714520220862539</v>
      </c>
      <c r="G523" s="407">
        <v>68</v>
      </c>
      <c r="H523" s="425">
        <f t="shared" si="153"/>
        <v>5820.115922996566</v>
      </c>
      <c r="I523" s="79">
        <f t="shared" si="154"/>
        <v>7.5213000000000001</v>
      </c>
      <c r="J523" s="96">
        <f t="shared" si="170"/>
        <v>89.35</v>
      </c>
      <c r="K523" s="283">
        <v>23653</v>
      </c>
      <c r="L523" s="407">
        <f t="shared" si="149"/>
        <v>3176.6759932848354</v>
      </c>
      <c r="M523" s="342">
        <f t="shared" si="155"/>
        <v>1073.7164857302741</v>
      </c>
      <c r="N523" s="338">
        <f t="shared" si="156"/>
        <v>63.533519865696711</v>
      </c>
      <c r="O523" s="435">
        <v>41</v>
      </c>
      <c r="P523" s="425">
        <f t="shared" si="157"/>
        <v>4354.9259988808062</v>
      </c>
      <c r="Q523" s="79">
        <f t="shared" si="158"/>
        <v>5.6406999999999998</v>
      </c>
      <c r="R523" s="93">
        <f t="shared" si="171"/>
        <v>268.06</v>
      </c>
      <c r="S523" s="283">
        <v>23653</v>
      </c>
      <c r="T523" s="407">
        <f t="shared" si="150"/>
        <v>1058.8524957099157</v>
      </c>
      <c r="U523" s="387">
        <f t="shared" si="159"/>
        <v>357.89214354995147</v>
      </c>
      <c r="V523" s="338">
        <f t="shared" si="160"/>
        <v>21.177049914198314</v>
      </c>
      <c r="W523" s="435">
        <v>27</v>
      </c>
      <c r="X523" s="425">
        <f t="shared" si="161"/>
        <v>1464.9216891740655</v>
      </c>
      <c r="Y523" s="79">
        <f t="shared" si="162"/>
        <v>1.8802000000000001</v>
      </c>
    </row>
    <row r="524" spans="1:25" ht="15.75" customHeight="1" x14ac:dyDescent="0.2">
      <c r="A524" s="152">
        <v>505</v>
      </c>
      <c r="B524" s="89">
        <f t="shared" si="169"/>
        <v>67.03</v>
      </c>
      <c r="C524" s="283">
        <v>23653</v>
      </c>
      <c r="D524" s="411">
        <f t="shared" si="148"/>
        <v>4234.4621811129346</v>
      </c>
      <c r="E524" s="342">
        <f t="shared" si="151"/>
        <v>1431.2482172161717</v>
      </c>
      <c r="F524" s="338">
        <f t="shared" si="152"/>
        <v>84.689243622258687</v>
      </c>
      <c r="G524" s="407">
        <v>68</v>
      </c>
      <c r="H524" s="425">
        <f t="shared" si="153"/>
        <v>5818.3996419513651</v>
      </c>
      <c r="I524" s="79">
        <f t="shared" si="154"/>
        <v>7.5339</v>
      </c>
      <c r="J524" s="96">
        <f t="shared" si="170"/>
        <v>89.38</v>
      </c>
      <c r="K524" s="283">
        <v>23653</v>
      </c>
      <c r="L524" s="407">
        <f t="shared" si="149"/>
        <v>3175.6097560975609</v>
      </c>
      <c r="M524" s="342">
        <f t="shared" si="155"/>
        <v>1073.3560975609755</v>
      </c>
      <c r="N524" s="338">
        <f t="shared" si="156"/>
        <v>63.512195121951216</v>
      </c>
      <c r="O524" s="435">
        <v>41</v>
      </c>
      <c r="P524" s="425">
        <f t="shared" si="157"/>
        <v>4353.4780487804883</v>
      </c>
      <c r="Q524" s="79">
        <f t="shared" si="158"/>
        <v>5.65</v>
      </c>
      <c r="R524" s="93">
        <f t="shared" si="171"/>
        <v>268.13</v>
      </c>
      <c r="S524" s="283">
        <v>23653</v>
      </c>
      <c r="T524" s="407">
        <f t="shared" si="150"/>
        <v>1058.5760638496251</v>
      </c>
      <c r="U524" s="387">
        <f t="shared" si="159"/>
        <v>357.79870958117328</v>
      </c>
      <c r="V524" s="338">
        <f t="shared" si="160"/>
        <v>21.171521276992504</v>
      </c>
      <c r="W524" s="435">
        <v>27</v>
      </c>
      <c r="X524" s="425">
        <f t="shared" si="161"/>
        <v>1464.546294707791</v>
      </c>
      <c r="Y524" s="79">
        <f t="shared" si="162"/>
        <v>1.8834</v>
      </c>
    </row>
    <row r="525" spans="1:25" ht="15.75" customHeight="1" x14ac:dyDescent="0.2">
      <c r="A525" s="152">
        <v>506</v>
      </c>
      <c r="B525" s="89">
        <f t="shared" si="169"/>
        <v>67.05</v>
      </c>
      <c r="C525" s="283">
        <v>23653</v>
      </c>
      <c r="D525" s="411">
        <f t="shared" si="148"/>
        <v>4233.1991051454143</v>
      </c>
      <c r="E525" s="342">
        <f t="shared" si="151"/>
        <v>1430.8212975391498</v>
      </c>
      <c r="F525" s="338">
        <f t="shared" si="152"/>
        <v>84.663982102908292</v>
      </c>
      <c r="G525" s="407">
        <v>68</v>
      </c>
      <c r="H525" s="425">
        <f t="shared" si="153"/>
        <v>5816.6843847874725</v>
      </c>
      <c r="I525" s="79">
        <f t="shared" si="154"/>
        <v>7.5465999999999998</v>
      </c>
      <c r="J525" s="96">
        <f t="shared" si="170"/>
        <v>89.4</v>
      </c>
      <c r="K525" s="283">
        <v>23653</v>
      </c>
      <c r="L525" s="407">
        <f t="shared" si="149"/>
        <v>3174.89932885906</v>
      </c>
      <c r="M525" s="342">
        <f t="shared" si="155"/>
        <v>1073.1159731543621</v>
      </c>
      <c r="N525" s="338">
        <f t="shared" si="156"/>
        <v>63.497986577181202</v>
      </c>
      <c r="O525" s="435">
        <v>41</v>
      </c>
      <c r="P525" s="425">
        <f t="shared" si="157"/>
        <v>4352.5132885906032</v>
      </c>
      <c r="Q525" s="79">
        <f t="shared" si="158"/>
        <v>5.66</v>
      </c>
      <c r="R525" s="93">
        <f t="shared" si="171"/>
        <v>268.20999999999998</v>
      </c>
      <c r="S525" s="283">
        <v>23653</v>
      </c>
      <c r="T525" s="407">
        <f t="shared" si="150"/>
        <v>1058.2603184072182</v>
      </c>
      <c r="U525" s="387">
        <f t="shared" si="159"/>
        <v>357.69198762163973</v>
      </c>
      <c r="V525" s="338">
        <f t="shared" si="160"/>
        <v>21.165206368144364</v>
      </c>
      <c r="W525" s="435">
        <v>27</v>
      </c>
      <c r="X525" s="425">
        <f t="shared" si="161"/>
        <v>1464.1175123970022</v>
      </c>
      <c r="Y525" s="79">
        <f t="shared" si="162"/>
        <v>1.8866000000000001</v>
      </c>
    </row>
    <row r="526" spans="1:25" ht="15.75" customHeight="1" x14ac:dyDescent="0.2">
      <c r="A526" s="152">
        <v>507</v>
      </c>
      <c r="B526" s="89">
        <f t="shared" si="169"/>
        <v>67.069999999999993</v>
      </c>
      <c r="C526" s="283">
        <v>23653</v>
      </c>
      <c r="D526" s="411">
        <f t="shared" si="148"/>
        <v>4231.9367824660803</v>
      </c>
      <c r="E526" s="342">
        <f t="shared" si="151"/>
        <v>1430.394632473535</v>
      </c>
      <c r="F526" s="338">
        <f t="shared" si="152"/>
        <v>84.638735649321603</v>
      </c>
      <c r="G526" s="407">
        <v>68</v>
      </c>
      <c r="H526" s="425">
        <f t="shared" si="153"/>
        <v>5814.970150588937</v>
      </c>
      <c r="I526" s="79">
        <f t="shared" si="154"/>
        <v>7.5593000000000004</v>
      </c>
      <c r="J526" s="96">
        <f t="shared" si="170"/>
        <v>89.43</v>
      </c>
      <c r="K526" s="283">
        <v>23653</v>
      </c>
      <c r="L526" s="407">
        <f t="shared" si="149"/>
        <v>3173.8342837973833</v>
      </c>
      <c r="M526" s="342">
        <f t="shared" si="155"/>
        <v>1072.7559879235155</v>
      </c>
      <c r="N526" s="338">
        <f t="shared" si="156"/>
        <v>63.476685675947664</v>
      </c>
      <c r="O526" s="435">
        <v>41</v>
      </c>
      <c r="P526" s="425">
        <f t="shared" si="157"/>
        <v>4351.0669573968471</v>
      </c>
      <c r="Q526" s="79">
        <f t="shared" si="158"/>
        <v>5.6692</v>
      </c>
      <c r="R526" s="93">
        <f t="shared" si="171"/>
        <v>268.27999999999997</v>
      </c>
      <c r="S526" s="283">
        <v>23653</v>
      </c>
      <c r="T526" s="407">
        <f t="shared" si="150"/>
        <v>1057.9841956165201</v>
      </c>
      <c r="U526" s="387">
        <f t="shared" si="159"/>
        <v>357.59865811838375</v>
      </c>
      <c r="V526" s="338">
        <f t="shared" si="160"/>
        <v>21.159683912330401</v>
      </c>
      <c r="W526" s="435">
        <v>27</v>
      </c>
      <c r="X526" s="425">
        <f t="shared" si="161"/>
        <v>1463.7425376472343</v>
      </c>
      <c r="Y526" s="79">
        <f t="shared" si="162"/>
        <v>1.8897999999999999</v>
      </c>
    </row>
    <row r="527" spans="1:25" ht="15.75" customHeight="1" x14ac:dyDescent="0.2">
      <c r="A527" s="152">
        <v>508</v>
      </c>
      <c r="B527" s="89">
        <f t="shared" si="169"/>
        <v>67.09</v>
      </c>
      <c r="C527" s="283">
        <v>23653</v>
      </c>
      <c r="D527" s="411">
        <f t="shared" si="148"/>
        <v>4230.675212401251</v>
      </c>
      <c r="E527" s="342">
        <f t="shared" si="151"/>
        <v>1429.9682217916227</v>
      </c>
      <c r="F527" s="338">
        <f t="shared" si="152"/>
        <v>84.613504248025023</v>
      </c>
      <c r="G527" s="407">
        <v>68</v>
      </c>
      <c r="H527" s="425">
        <f t="shared" si="153"/>
        <v>5813.256938440898</v>
      </c>
      <c r="I527" s="79">
        <f t="shared" si="154"/>
        <v>7.5719000000000003</v>
      </c>
      <c r="J527" s="96">
        <f t="shared" si="170"/>
        <v>89.45</v>
      </c>
      <c r="K527" s="283">
        <v>23653</v>
      </c>
      <c r="L527" s="407">
        <f t="shared" si="149"/>
        <v>3173.124650642817</v>
      </c>
      <c r="M527" s="342">
        <f t="shared" si="155"/>
        <v>1072.5161319172721</v>
      </c>
      <c r="N527" s="338">
        <f t="shared" si="156"/>
        <v>63.462493012856342</v>
      </c>
      <c r="O527" s="435">
        <v>41</v>
      </c>
      <c r="P527" s="425">
        <f t="shared" si="157"/>
        <v>4350.1032755729457</v>
      </c>
      <c r="Q527" s="79">
        <f t="shared" si="158"/>
        <v>5.6791999999999998</v>
      </c>
      <c r="R527" s="93">
        <f t="shared" si="171"/>
        <v>268.36</v>
      </c>
      <c r="S527" s="283">
        <v>23653</v>
      </c>
      <c r="T527" s="407">
        <f t="shared" si="150"/>
        <v>1057.6688031003127</v>
      </c>
      <c r="U527" s="387">
        <f t="shared" si="159"/>
        <v>357.49205544790567</v>
      </c>
      <c r="V527" s="338">
        <f t="shared" si="160"/>
        <v>21.153376062006256</v>
      </c>
      <c r="W527" s="435">
        <v>27</v>
      </c>
      <c r="X527" s="425">
        <f t="shared" si="161"/>
        <v>1463.3142346102245</v>
      </c>
      <c r="Y527" s="79">
        <f t="shared" si="162"/>
        <v>1.893</v>
      </c>
    </row>
    <row r="528" spans="1:25" ht="15.75" customHeight="1" x14ac:dyDescent="0.2">
      <c r="A528" s="152">
        <v>509</v>
      </c>
      <c r="B528" s="89">
        <f t="shared" si="169"/>
        <v>67.11</v>
      </c>
      <c r="C528" s="283">
        <v>23653</v>
      </c>
      <c r="D528" s="411">
        <f t="shared" si="148"/>
        <v>4229.4143942780502</v>
      </c>
      <c r="E528" s="342">
        <f t="shared" si="151"/>
        <v>1429.5420652659809</v>
      </c>
      <c r="F528" s="338">
        <f t="shared" si="152"/>
        <v>84.588287885561002</v>
      </c>
      <c r="G528" s="407">
        <v>68</v>
      </c>
      <c r="H528" s="425">
        <f t="shared" si="153"/>
        <v>5811.5447474295925</v>
      </c>
      <c r="I528" s="79">
        <f t="shared" si="154"/>
        <v>7.5846</v>
      </c>
      <c r="J528" s="96">
        <f t="shared" si="170"/>
        <v>89.48</v>
      </c>
      <c r="K528" s="283">
        <v>23653</v>
      </c>
      <c r="L528" s="407">
        <f t="shared" si="149"/>
        <v>3172.0607957085385</v>
      </c>
      <c r="M528" s="342">
        <f t="shared" si="155"/>
        <v>1072.156548949486</v>
      </c>
      <c r="N528" s="338">
        <f t="shared" si="156"/>
        <v>63.441215914170769</v>
      </c>
      <c r="O528" s="435">
        <v>41</v>
      </c>
      <c r="P528" s="425">
        <f t="shared" si="157"/>
        <v>4348.6585605721957</v>
      </c>
      <c r="Q528" s="79">
        <f t="shared" si="158"/>
        <v>5.6883999999999997</v>
      </c>
      <c r="R528" s="93">
        <f t="shared" si="171"/>
        <v>268.43</v>
      </c>
      <c r="S528" s="283">
        <v>23653</v>
      </c>
      <c r="T528" s="407">
        <f t="shared" si="150"/>
        <v>1057.3929888611556</v>
      </c>
      <c r="U528" s="387">
        <f t="shared" si="159"/>
        <v>357.39883023507053</v>
      </c>
      <c r="V528" s="338">
        <f t="shared" si="160"/>
        <v>21.147859777223111</v>
      </c>
      <c r="W528" s="435">
        <v>27</v>
      </c>
      <c r="X528" s="425">
        <f t="shared" si="161"/>
        <v>1462.9396788734493</v>
      </c>
      <c r="Y528" s="79">
        <f t="shared" si="162"/>
        <v>1.8962000000000001</v>
      </c>
    </row>
    <row r="529" spans="1:25" ht="15.75" customHeight="1" x14ac:dyDescent="0.2">
      <c r="A529" s="109">
        <v>510</v>
      </c>
      <c r="B529" s="89">
        <f t="shared" si="169"/>
        <v>67.13</v>
      </c>
      <c r="C529" s="283">
        <v>23653</v>
      </c>
      <c r="D529" s="411">
        <f t="shared" si="148"/>
        <v>4228.1543274244004</v>
      </c>
      <c r="E529" s="342">
        <f t="shared" si="151"/>
        <v>1429.1161626694472</v>
      </c>
      <c r="F529" s="338">
        <f t="shared" si="152"/>
        <v>84.563086548488016</v>
      </c>
      <c r="G529" s="407">
        <v>68</v>
      </c>
      <c r="H529" s="425">
        <f t="shared" si="153"/>
        <v>5809.8335766423361</v>
      </c>
      <c r="I529" s="79">
        <f t="shared" si="154"/>
        <v>7.5972</v>
      </c>
      <c r="J529" s="96">
        <f t="shared" si="170"/>
        <v>89.5</v>
      </c>
      <c r="K529" s="283">
        <v>23653</v>
      </c>
      <c r="L529" s="407">
        <f t="shared" si="149"/>
        <v>3171.3519553072629</v>
      </c>
      <c r="M529" s="342">
        <f t="shared" si="155"/>
        <v>1071.9169608938548</v>
      </c>
      <c r="N529" s="338">
        <f t="shared" si="156"/>
        <v>63.427039106145259</v>
      </c>
      <c r="O529" s="435">
        <v>41</v>
      </c>
      <c r="P529" s="425">
        <f t="shared" si="157"/>
        <v>4347.6959553072629</v>
      </c>
      <c r="Q529" s="79">
        <f t="shared" si="158"/>
        <v>5.6982999999999997</v>
      </c>
      <c r="R529" s="93">
        <f t="shared" si="171"/>
        <v>268.51</v>
      </c>
      <c r="S529" s="283">
        <v>23653</v>
      </c>
      <c r="T529" s="407">
        <f t="shared" si="150"/>
        <v>1057.0779486797512</v>
      </c>
      <c r="U529" s="387">
        <f t="shared" si="159"/>
        <v>357.29234665375589</v>
      </c>
      <c r="V529" s="338">
        <f t="shared" si="160"/>
        <v>21.141558973595025</v>
      </c>
      <c r="W529" s="435">
        <v>27</v>
      </c>
      <c r="X529" s="425">
        <f t="shared" si="161"/>
        <v>1462.5118543071021</v>
      </c>
      <c r="Y529" s="79">
        <f t="shared" si="162"/>
        <v>1.8994</v>
      </c>
    </row>
    <row r="530" spans="1:25" ht="15.75" customHeight="1" x14ac:dyDescent="0.2">
      <c r="A530" s="152">
        <v>511</v>
      </c>
      <c r="B530" s="89">
        <f t="shared" si="169"/>
        <v>67.150000000000006</v>
      </c>
      <c r="C530" s="283">
        <v>23653</v>
      </c>
      <c r="D530" s="411">
        <f t="shared" si="148"/>
        <v>4226.8950111690247</v>
      </c>
      <c r="E530" s="342">
        <f t="shared" si="151"/>
        <v>1428.6905137751303</v>
      </c>
      <c r="F530" s="338">
        <f t="shared" si="152"/>
        <v>84.53790022338049</v>
      </c>
      <c r="G530" s="407">
        <v>68</v>
      </c>
      <c r="H530" s="425">
        <f t="shared" si="153"/>
        <v>5808.1234251675351</v>
      </c>
      <c r="I530" s="79">
        <f t="shared" si="154"/>
        <v>7.6097999999999999</v>
      </c>
      <c r="J530" s="96">
        <f t="shared" si="170"/>
        <v>89.53</v>
      </c>
      <c r="K530" s="283">
        <v>23653</v>
      </c>
      <c r="L530" s="407">
        <f t="shared" si="149"/>
        <v>3170.2892885066458</v>
      </c>
      <c r="M530" s="342">
        <f t="shared" si="155"/>
        <v>1071.5577795152462</v>
      </c>
      <c r="N530" s="338">
        <f t="shared" si="156"/>
        <v>63.405785770132916</v>
      </c>
      <c r="O530" s="435">
        <v>41</v>
      </c>
      <c r="P530" s="425">
        <f t="shared" si="157"/>
        <v>4346.2528537920252</v>
      </c>
      <c r="Q530" s="79">
        <f t="shared" si="158"/>
        <v>5.7076000000000002</v>
      </c>
      <c r="R530" s="93">
        <f t="shared" si="171"/>
        <v>268.58</v>
      </c>
      <c r="S530" s="283">
        <v>23653</v>
      </c>
      <c r="T530" s="407">
        <f t="shared" si="150"/>
        <v>1056.8024424752402</v>
      </c>
      <c r="U530" s="387">
        <f t="shared" si="159"/>
        <v>357.19922555663118</v>
      </c>
      <c r="V530" s="338">
        <f t="shared" si="160"/>
        <v>21.136048849504807</v>
      </c>
      <c r="W530" s="435">
        <v>27</v>
      </c>
      <c r="X530" s="425">
        <f t="shared" si="161"/>
        <v>1462.137716881376</v>
      </c>
      <c r="Y530" s="79">
        <f t="shared" si="162"/>
        <v>1.9026000000000001</v>
      </c>
    </row>
    <row r="531" spans="1:25" ht="15.75" customHeight="1" x14ac:dyDescent="0.2">
      <c r="A531" s="152">
        <v>512</v>
      </c>
      <c r="B531" s="89">
        <f t="shared" si="169"/>
        <v>67.16</v>
      </c>
      <c r="C531" s="283">
        <v>23653</v>
      </c>
      <c r="D531" s="411">
        <f t="shared" si="148"/>
        <v>4226.2656343061353</v>
      </c>
      <c r="E531" s="342">
        <f t="shared" si="151"/>
        <v>1428.4777843954737</v>
      </c>
      <c r="F531" s="338">
        <f t="shared" si="152"/>
        <v>84.525312686122703</v>
      </c>
      <c r="G531" s="407">
        <v>68</v>
      </c>
      <c r="H531" s="425">
        <f t="shared" si="153"/>
        <v>5807.2687313877313</v>
      </c>
      <c r="I531" s="79">
        <f t="shared" si="154"/>
        <v>7.6235999999999997</v>
      </c>
      <c r="J531" s="96">
        <f t="shared" si="170"/>
        <v>89.55</v>
      </c>
      <c r="K531" s="283">
        <v>23653</v>
      </c>
      <c r="L531" s="407">
        <f t="shared" si="149"/>
        <v>3169.5812395309881</v>
      </c>
      <c r="M531" s="342">
        <f t="shared" si="155"/>
        <v>1071.3184589614739</v>
      </c>
      <c r="N531" s="338">
        <f t="shared" si="156"/>
        <v>63.391624790619765</v>
      </c>
      <c r="O531" s="435">
        <v>41</v>
      </c>
      <c r="P531" s="425">
        <f t="shared" si="157"/>
        <v>4345.2913232830815</v>
      </c>
      <c r="Q531" s="79">
        <f t="shared" si="158"/>
        <v>5.7175000000000002</v>
      </c>
      <c r="R531" s="93">
        <f t="shared" si="171"/>
        <v>268.66000000000003</v>
      </c>
      <c r="S531" s="283">
        <v>23653</v>
      </c>
      <c r="T531" s="407">
        <f t="shared" si="150"/>
        <v>1056.4877540385617</v>
      </c>
      <c r="U531" s="387">
        <f t="shared" si="159"/>
        <v>357.0928608650338</v>
      </c>
      <c r="V531" s="338">
        <f t="shared" si="160"/>
        <v>21.129755080771233</v>
      </c>
      <c r="W531" s="435">
        <v>27</v>
      </c>
      <c r="X531" s="425">
        <f t="shared" si="161"/>
        <v>1461.7103699843667</v>
      </c>
      <c r="Y531" s="79">
        <f t="shared" si="162"/>
        <v>1.9057999999999999</v>
      </c>
    </row>
    <row r="532" spans="1:25" ht="15.75" customHeight="1" x14ac:dyDescent="0.2">
      <c r="A532" s="152">
        <v>513</v>
      </c>
      <c r="B532" s="89">
        <f t="shared" si="169"/>
        <v>67.180000000000007</v>
      </c>
      <c r="C532" s="283">
        <v>23653</v>
      </c>
      <c r="D532" s="411">
        <f t="shared" ref="D532:D595" si="172">12*(1/B532*C532)</f>
        <v>4225.007442691277</v>
      </c>
      <c r="E532" s="342">
        <f t="shared" si="151"/>
        <v>1428.0525156296515</v>
      </c>
      <c r="F532" s="338">
        <f t="shared" si="152"/>
        <v>84.500148853825536</v>
      </c>
      <c r="G532" s="407">
        <v>68</v>
      </c>
      <c r="H532" s="425">
        <f t="shared" si="153"/>
        <v>5805.5601071747542</v>
      </c>
      <c r="I532" s="79">
        <f t="shared" si="154"/>
        <v>7.6361999999999997</v>
      </c>
      <c r="J532" s="96">
        <f t="shared" si="170"/>
        <v>89.58</v>
      </c>
      <c r="K532" s="283">
        <v>23653</v>
      </c>
      <c r="L532" s="407">
        <f t="shared" ref="L532:L595" si="173">12*(1/J532*K532)</f>
        <v>3168.5197588747487</v>
      </c>
      <c r="M532" s="342">
        <f t="shared" si="155"/>
        <v>1070.959678499665</v>
      </c>
      <c r="N532" s="338">
        <f t="shared" si="156"/>
        <v>63.370395177494977</v>
      </c>
      <c r="O532" s="435">
        <v>41</v>
      </c>
      <c r="P532" s="425">
        <f t="shared" si="157"/>
        <v>4343.8498325519085</v>
      </c>
      <c r="Q532" s="79">
        <f t="shared" si="158"/>
        <v>5.7267000000000001</v>
      </c>
      <c r="R532" s="93">
        <f t="shared" si="171"/>
        <v>268.73</v>
      </c>
      <c r="S532" s="283">
        <v>23653</v>
      </c>
      <c r="T532" s="407">
        <f t="shared" ref="T532:T595" si="174">12*(1/R532*S532)</f>
        <v>1056.2125553529563</v>
      </c>
      <c r="U532" s="387">
        <f t="shared" si="159"/>
        <v>356.99984370929923</v>
      </c>
      <c r="V532" s="338">
        <f t="shared" si="160"/>
        <v>21.124251107059127</v>
      </c>
      <c r="W532" s="435">
        <v>27</v>
      </c>
      <c r="X532" s="425">
        <f t="shared" si="161"/>
        <v>1461.3366501693147</v>
      </c>
      <c r="Y532" s="79">
        <f t="shared" si="162"/>
        <v>1.909</v>
      </c>
    </row>
    <row r="533" spans="1:25" ht="15.75" customHeight="1" x14ac:dyDescent="0.2">
      <c r="A533" s="152">
        <v>514</v>
      </c>
      <c r="B533" s="89">
        <f t="shared" si="169"/>
        <v>67.2</v>
      </c>
      <c r="C533" s="283">
        <v>23653</v>
      </c>
      <c r="D533" s="411">
        <f t="shared" si="172"/>
        <v>4223.75</v>
      </c>
      <c r="E533" s="342">
        <f t="shared" ref="E533:E596" si="175">D533*33.8%</f>
        <v>1427.6274999999998</v>
      </c>
      <c r="F533" s="338">
        <f t="shared" ref="F533:F596" si="176">D533*2%</f>
        <v>84.475000000000009</v>
      </c>
      <c r="G533" s="407">
        <v>68</v>
      </c>
      <c r="H533" s="425">
        <f t="shared" ref="H533:H596" si="177">SUM(D533:G533)</f>
        <v>5803.8525</v>
      </c>
      <c r="I533" s="79">
        <f t="shared" ref="I533:I596" si="178">ROUND(A533/B533,4)</f>
        <v>7.6487999999999996</v>
      </c>
      <c r="J533" s="96">
        <f t="shared" si="170"/>
        <v>89.6</v>
      </c>
      <c r="K533" s="283">
        <v>23653</v>
      </c>
      <c r="L533" s="407">
        <f t="shared" si="173"/>
        <v>3167.8125</v>
      </c>
      <c r="M533" s="342">
        <f t="shared" ref="M533:M596" si="179">L533*33.8%</f>
        <v>1070.7206249999999</v>
      </c>
      <c r="N533" s="338">
        <f t="shared" ref="N533:N596" si="180">L533*2%</f>
        <v>63.356250000000003</v>
      </c>
      <c r="O533" s="435">
        <v>41</v>
      </c>
      <c r="P533" s="425">
        <f t="shared" ref="P533:P596" si="181">SUM(L533:O533)</f>
        <v>4342.8893749999997</v>
      </c>
      <c r="Q533" s="79">
        <f t="shared" ref="Q533:Q596" si="182">ROUND(A533/J533,4)</f>
        <v>5.7366000000000001</v>
      </c>
      <c r="R533" s="93">
        <f t="shared" si="171"/>
        <v>268.8</v>
      </c>
      <c r="S533" s="283">
        <v>23653</v>
      </c>
      <c r="T533" s="407">
        <f t="shared" si="174"/>
        <v>1055.9375</v>
      </c>
      <c r="U533" s="387">
        <f t="shared" ref="U533:U596" si="183">T533*33.8%</f>
        <v>356.90687499999996</v>
      </c>
      <c r="V533" s="338">
        <f t="shared" ref="V533:V596" si="184">T533*2%</f>
        <v>21.118750000000002</v>
      </c>
      <c r="W533" s="435">
        <v>27</v>
      </c>
      <c r="X533" s="425">
        <f t="shared" ref="X533:X596" si="185">SUM(T533:W533)</f>
        <v>1460.963125</v>
      </c>
      <c r="Y533" s="79">
        <f t="shared" ref="Y533:Y596" si="186">ROUND(A533/R533,4)</f>
        <v>1.9121999999999999</v>
      </c>
    </row>
    <row r="534" spans="1:25" ht="15.75" customHeight="1" x14ac:dyDescent="0.2">
      <c r="A534" s="152">
        <v>515</v>
      </c>
      <c r="B534" s="89">
        <f t="shared" si="169"/>
        <v>67.22</v>
      </c>
      <c r="C534" s="283">
        <v>23653</v>
      </c>
      <c r="D534" s="411">
        <f t="shared" si="172"/>
        <v>4222.4933055638203</v>
      </c>
      <c r="E534" s="342">
        <f t="shared" si="175"/>
        <v>1427.2027372805712</v>
      </c>
      <c r="F534" s="338">
        <f t="shared" si="176"/>
        <v>84.449866111276407</v>
      </c>
      <c r="G534" s="407">
        <v>68</v>
      </c>
      <c r="H534" s="425">
        <f t="shared" si="177"/>
        <v>5802.1459089556683</v>
      </c>
      <c r="I534" s="79">
        <f t="shared" si="178"/>
        <v>7.6614000000000004</v>
      </c>
      <c r="J534" s="96">
        <f t="shared" si="170"/>
        <v>89.63</v>
      </c>
      <c r="K534" s="283">
        <v>23653</v>
      </c>
      <c r="L534" s="407">
        <f t="shared" si="173"/>
        <v>3166.7522035032916</v>
      </c>
      <c r="M534" s="342">
        <f t="shared" si="179"/>
        <v>1070.3622447841124</v>
      </c>
      <c r="N534" s="338">
        <f t="shared" si="180"/>
        <v>63.335044070065834</v>
      </c>
      <c r="O534" s="435">
        <v>41</v>
      </c>
      <c r="P534" s="425">
        <f t="shared" si="181"/>
        <v>4341.4494923574703</v>
      </c>
      <c r="Q534" s="79">
        <f t="shared" si="182"/>
        <v>5.7458</v>
      </c>
      <c r="R534" s="93">
        <f t="shared" si="171"/>
        <v>268.88</v>
      </c>
      <c r="S534" s="283">
        <v>23653</v>
      </c>
      <c r="T534" s="407">
        <f t="shared" si="174"/>
        <v>1055.6233263909551</v>
      </c>
      <c r="U534" s="387">
        <f t="shared" si="183"/>
        <v>356.80068432014281</v>
      </c>
      <c r="V534" s="338">
        <f t="shared" si="184"/>
        <v>21.112466527819102</v>
      </c>
      <c r="W534" s="435">
        <v>27</v>
      </c>
      <c r="X534" s="425">
        <f t="shared" si="185"/>
        <v>1460.5364772389171</v>
      </c>
      <c r="Y534" s="79">
        <f t="shared" si="186"/>
        <v>1.9154</v>
      </c>
    </row>
    <row r="535" spans="1:25" ht="15.75" customHeight="1" x14ac:dyDescent="0.2">
      <c r="A535" s="152">
        <v>516</v>
      </c>
      <c r="B535" s="89">
        <f t="shared" si="169"/>
        <v>67.239999999999995</v>
      </c>
      <c r="C535" s="283">
        <v>23653</v>
      </c>
      <c r="D535" s="411">
        <f t="shared" si="172"/>
        <v>4221.2373587150505</v>
      </c>
      <c r="E535" s="342">
        <f t="shared" si="175"/>
        <v>1426.7782272456868</v>
      </c>
      <c r="F535" s="338">
        <f t="shared" si="176"/>
        <v>84.424747174301018</v>
      </c>
      <c r="G535" s="407">
        <v>68</v>
      </c>
      <c r="H535" s="425">
        <f t="shared" si="177"/>
        <v>5800.4403331350386</v>
      </c>
      <c r="I535" s="79">
        <f t="shared" si="178"/>
        <v>7.6740000000000004</v>
      </c>
      <c r="J535" s="96">
        <f t="shared" si="170"/>
        <v>89.65</v>
      </c>
      <c r="K535" s="283">
        <v>23653</v>
      </c>
      <c r="L535" s="407">
        <f t="shared" si="173"/>
        <v>3166.0457334076968</v>
      </c>
      <c r="M535" s="342">
        <f t="shared" si="179"/>
        <v>1070.1234578918015</v>
      </c>
      <c r="N535" s="338">
        <f t="shared" si="180"/>
        <v>63.320914668153939</v>
      </c>
      <c r="O535" s="435">
        <v>41</v>
      </c>
      <c r="P535" s="425">
        <f t="shared" si="181"/>
        <v>4340.4901059676522</v>
      </c>
      <c r="Q535" s="79">
        <f t="shared" si="182"/>
        <v>5.7557</v>
      </c>
      <c r="R535" s="93">
        <f t="shared" si="171"/>
        <v>268.95</v>
      </c>
      <c r="S535" s="283">
        <v>23653</v>
      </c>
      <c r="T535" s="407">
        <f t="shared" si="174"/>
        <v>1055.3485778025656</v>
      </c>
      <c r="U535" s="387">
        <f t="shared" si="183"/>
        <v>356.70781929726712</v>
      </c>
      <c r="V535" s="338">
        <f t="shared" si="184"/>
        <v>21.106971556051313</v>
      </c>
      <c r="W535" s="435">
        <v>27</v>
      </c>
      <c r="X535" s="425">
        <f t="shared" si="185"/>
        <v>1460.1633686558841</v>
      </c>
      <c r="Y535" s="79">
        <f t="shared" si="186"/>
        <v>1.9186000000000001</v>
      </c>
    </row>
    <row r="536" spans="1:25" ht="15.75" customHeight="1" x14ac:dyDescent="0.2">
      <c r="A536" s="152">
        <v>517</v>
      </c>
      <c r="B536" s="89">
        <f t="shared" si="169"/>
        <v>67.260000000000005</v>
      </c>
      <c r="C536" s="283">
        <v>23653</v>
      </c>
      <c r="D536" s="411">
        <f t="shared" si="172"/>
        <v>4219.9821587867973</v>
      </c>
      <c r="E536" s="342">
        <f t="shared" si="175"/>
        <v>1426.3539696699374</v>
      </c>
      <c r="F536" s="338">
        <f t="shared" si="176"/>
        <v>84.399643175735946</v>
      </c>
      <c r="G536" s="407">
        <v>68</v>
      </c>
      <c r="H536" s="425">
        <f t="shared" si="177"/>
        <v>5798.7357716324705</v>
      </c>
      <c r="I536" s="79">
        <f t="shared" si="178"/>
        <v>7.6866000000000003</v>
      </c>
      <c r="J536" s="96">
        <f t="shared" si="170"/>
        <v>89.68</v>
      </c>
      <c r="K536" s="283">
        <v>23653</v>
      </c>
      <c r="L536" s="407">
        <f t="shared" si="173"/>
        <v>3164.986619090098</v>
      </c>
      <c r="M536" s="342">
        <f t="shared" si="179"/>
        <v>1069.7654772524529</v>
      </c>
      <c r="N536" s="338">
        <f t="shared" si="180"/>
        <v>63.299732381801959</v>
      </c>
      <c r="O536" s="435">
        <v>41</v>
      </c>
      <c r="P536" s="425">
        <f t="shared" si="181"/>
        <v>4339.0518287243522</v>
      </c>
      <c r="Q536" s="79">
        <f t="shared" si="182"/>
        <v>5.7648999999999999</v>
      </c>
      <c r="R536" s="93">
        <f t="shared" si="171"/>
        <v>269.02999999999997</v>
      </c>
      <c r="S536" s="283">
        <v>23653</v>
      </c>
      <c r="T536" s="407">
        <f t="shared" si="174"/>
        <v>1055.0347544883471</v>
      </c>
      <c r="U536" s="387">
        <f t="shared" si="183"/>
        <v>356.60174701706126</v>
      </c>
      <c r="V536" s="338">
        <f t="shared" si="184"/>
        <v>21.100695089766941</v>
      </c>
      <c r="W536" s="435">
        <v>27</v>
      </c>
      <c r="X536" s="425">
        <f t="shared" si="185"/>
        <v>1459.7371965951754</v>
      </c>
      <c r="Y536" s="79">
        <f t="shared" si="186"/>
        <v>1.9217</v>
      </c>
    </row>
    <row r="537" spans="1:25" ht="15.75" customHeight="1" x14ac:dyDescent="0.2">
      <c r="A537" s="152">
        <v>518</v>
      </c>
      <c r="B537" s="89">
        <f t="shared" si="169"/>
        <v>67.27</v>
      </c>
      <c r="C537" s="283">
        <v>23653</v>
      </c>
      <c r="D537" s="411">
        <f t="shared" si="172"/>
        <v>4219.354838709678</v>
      </c>
      <c r="E537" s="342">
        <f t="shared" si="175"/>
        <v>1426.1419354838711</v>
      </c>
      <c r="F537" s="338">
        <f t="shared" si="176"/>
        <v>84.387096774193566</v>
      </c>
      <c r="G537" s="407">
        <v>68</v>
      </c>
      <c r="H537" s="425">
        <f t="shared" si="177"/>
        <v>5797.883870967742</v>
      </c>
      <c r="I537" s="79">
        <f t="shared" si="178"/>
        <v>7.7003000000000004</v>
      </c>
      <c r="J537" s="96">
        <f t="shared" si="170"/>
        <v>89.7</v>
      </c>
      <c r="K537" s="283">
        <v>23653</v>
      </c>
      <c r="L537" s="407">
        <f t="shared" si="173"/>
        <v>3164.2809364548489</v>
      </c>
      <c r="M537" s="342">
        <f t="shared" si="179"/>
        <v>1069.5269565217388</v>
      </c>
      <c r="N537" s="338">
        <f t="shared" si="180"/>
        <v>63.285618729096981</v>
      </c>
      <c r="O537" s="435">
        <v>41</v>
      </c>
      <c r="P537" s="425">
        <f t="shared" si="181"/>
        <v>4338.0935117056852</v>
      </c>
      <c r="Q537" s="79">
        <f t="shared" si="182"/>
        <v>5.7747999999999999</v>
      </c>
      <c r="R537" s="93">
        <f t="shared" si="171"/>
        <v>269.10000000000002</v>
      </c>
      <c r="S537" s="283">
        <v>23653</v>
      </c>
      <c r="T537" s="407">
        <f t="shared" si="174"/>
        <v>1054.7603121516163</v>
      </c>
      <c r="U537" s="387">
        <f t="shared" si="183"/>
        <v>356.50898550724628</v>
      </c>
      <c r="V537" s="338">
        <f t="shared" si="184"/>
        <v>21.095206243032326</v>
      </c>
      <c r="W537" s="435">
        <v>27</v>
      </c>
      <c r="X537" s="425">
        <f t="shared" si="185"/>
        <v>1459.364503901895</v>
      </c>
      <c r="Y537" s="79">
        <f t="shared" si="186"/>
        <v>1.9249000000000001</v>
      </c>
    </row>
    <row r="538" spans="1:25" ht="15.75" customHeight="1" x14ac:dyDescent="0.2">
      <c r="A538" s="152">
        <v>519</v>
      </c>
      <c r="B538" s="89">
        <f t="shared" si="169"/>
        <v>67.290000000000006</v>
      </c>
      <c r="C538" s="283">
        <v>23653</v>
      </c>
      <c r="D538" s="411">
        <f t="shared" si="172"/>
        <v>4218.1007579135085</v>
      </c>
      <c r="E538" s="342">
        <f t="shared" si="175"/>
        <v>1425.7180561747657</v>
      </c>
      <c r="F538" s="338">
        <f t="shared" si="176"/>
        <v>84.362015158270168</v>
      </c>
      <c r="G538" s="407">
        <v>68</v>
      </c>
      <c r="H538" s="425">
        <f t="shared" si="177"/>
        <v>5796.1808292465439</v>
      </c>
      <c r="I538" s="79">
        <f t="shared" si="178"/>
        <v>7.7129000000000003</v>
      </c>
      <c r="J538" s="96">
        <f t="shared" si="170"/>
        <v>89.72</v>
      </c>
      <c r="K538" s="283">
        <v>23653</v>
      </c>
      <c r="L538" s="407">
        <f t="shared" si="173"/>
        <v>3163.5755684351316</v>
      </c>
      <c r="M538" s="342">
        <f t="shared" si="179"/>
        <v>1069.2885421310743</v>
      </c>
      <c r="N538" s="338">
        <f t="shared" si="180"/>
        <v>63.271511368702633</v>
      </c>
      <c r="O538" s="435">
        <v>41</v>
      </c>
      <c r="P538" s="425">
        <f t="shared" si="181"/>
        <v>4337.1356219349091</v>
      </c>
      <c r="Q538" s="79">
        <f t="shared" si="182"/>
        <v>5.7847</v>
      </c>
      <c r="R538" s="93">
        <f t="shared" si="171"/>
        <v>269.17</v>
      </c>
      <c r="S538" s="283">
        <v>23653</v>
      </c>
      <c r="T538" s="407">
        <f t="shared" si="174"/>
        <v>1054.4860125571199</v>
      </c>
      <c r="U538" s="387">
        <f t="shared" si="183"/>
        <v>356.41627224430653</v>
      </c>
      <c r="V538" s="338">
        <f t="shared" si="184"/>
        <v>21.089720251142399</v>
      </c>
      <c r="W538" s="435">
        <v>27</v>
      </c>
      <c r="X538" s="425">
        <f t="shared" si="185"/>
        <v>1458.9920050525689</v>
      </c>
      <c r="Y538" s="79">
        <f t="shared" si="186"/>
        <v>1.9280999999999999</v>
      </c>
    </row>
    <row r="539" spans="1:25" ht="15.75" customHeight="1" x14ac:dyDescent="0.2">
      <c r="A539" s="109">
        <v>520</v>
      </c>
      <c r="B539" s="89">
        <f t="shared" si="169"/>
        <v>67.31</v>
      </c>
      <c r="C539" s="283">
        <v>23653</v>
      </c>
      <c r="D539" s="411">
        <f t="shared" si="172"/>
        <v>4216.8474223740905</v>
      </c>
      <c r="E539" s="342">
        <f t="shared" si="175"/>
        <v>1425.2944287624425</v>
      </c>
      <c r="F539" s="338">
        <f t="shared" si="176"/>
        <v>84.336948447481817</v>
      </c>
      <c r="G539" s="407">
        <v>68</v>
      </c>
      <c r="H539" s="425">
        <f t="shared" si="177"/>
        <v>5794.4787995840143</v>
      </c>
      <c r="I539" s="79">
        <f t="shared" si="178"/>
        <v>7.7253999999999996</v>
      </c>
      <c r="J539" s="96">
        <f t="shared" si="170"/>
        <v>89.75</v>
      </c>
      <c r="K539" s="283">
        <v>23653</v>
      </c>
      <c r="L539" s="407">
        <f t="shared" si="173"/>
        <v>3162.5181058495823</v>
      </c>
      <c r="M539" s="342">
        <f t="shared" si="179"/>
        <v>1068.9311197771588</v>
      </c>
      <c r="N539" s="338">
        <f t="shared" si="180"/>
        <v>63.250362116991646</v>
      </c>
      <c r="O539" s="435">
        <v>41</v>
      </c>
      <c r="P539" s="425">
        <f t="shared" si="181"/>
        <v>4335.699587743733</v>
      </c>
      <c r="Q539" s="79">
        <f t="shared" si="182"/>
        <v>5.7938999999999998</v>
      </c>
      <c r="R539" s="93">
        <f t="shared" si="171"/>
        <v>269.25</v>
      </c>
      <c r="S539" s="283">
        <v>23653</v>
      </c>
      <c r="T539" s="407">
        <f t="shared" si="174"/>
        <v>1054.1727019498608</v>
      </c>
      <c r="U539" s="387">
        <f t="shared" si="183"/>
        <v>356.31037325905288</v>
      </c>
      <c r="V539" s="338">
        <f t="shared" si="184"/>
        <v>21.083454038997214</v>
      </c>
      <c r="W539" s="435">
        <v>27</v>
      </c>
      <c r="X539" s="425">
        <f t="shared" si="185"/>
        <v>1458.5665292479109</v>
      </c>
      <c r="Y539" s="79">
        <f t="shared" si="186"/>
        <v>1.9313</v>
      </c>
    </row>
    <row r="540" spans="1:25" ht="15.75" customHeight="1" x14ac:dyDescent="0.2">
      <c r="A540" s="152">
        <v>521</v>
      </c>
      <c r="B540" s="89">
        <f t="shared" si="169"/>
        <v>67.33</v>
      </c>
      <c r="C540" s="283">
        <v>23653</v>
      </c>
      <c r="D540" s="411">
        <f t="shared" si="172"/>
        <v>4215.5948314272991</v>
      </c>
      <c r="E540" s="342">
        <f t="shared" si="175"/>
        <v>1424.8710530224271</v>
      </c>
      <c r="F540" s="338">
        <f t="shared" si="176"/>
        <v>84.311896628545981</v>
      </c>
      <c r="G540" s="407">
        <v>68</v>
      </c>
      <c r="H540" s="425">
        <f t="shared" si="177"/>
        <v>5792.7777810782718</v>
      </c>
      <c r="I540" s="79">
        <f t="shared" si="178"/>
        <v>7.7380000000000004</v>
      </c>
      <c r="J540" s="96">
        <f t="shared" si="170"/>
        <v>89.77</v>
      </c>
      <c r="K540" s="283">
        <v>23653</v>
      </c>
      <c r="L540" s="407">
        <f t="shared" si="173"/>
        <v>3161.8135234488136</v>
      </c>
      <c r="M540" s="342">
        <f t="shared" si="179"/>
        <v>1068.692970925699</v>
      </c>
      <c r="N540" s="338">
        <f t="shared" si="180"/>
        <v>63.236270468976272</v>
      </c>
      <c r="O540" s="435">
        <v>41</v>
      </c>
      <c r="P540" s="425">
        <f t="shared" si="181"/>
        <v>4334.7427648434896</v>
      </c>
      <c r="Q540" s="79">
        <f t="shared" si="182"/>
        <v>5.8037000000000001</v>
      </c>
      <c r="R540" s="93">
        <f t="shared" si="171"/>
        <v>269.32</v>
      </c>
      <c r="S540" s="283">
        <v>23653</v>
      </c>
      <c r="T540" s="407">
        <f t="shared" si="174"/>
        <v>1053.8987078568248</v>
      </c>
      <c r="U540" s="387">
        <f t="shared" si="183"/>
        <v>356.21776325560677</v>
      </c>
      <c r="V540" s="338">
        <f t="shared" si="184"/>
        <v>21.077974157136495</v>
      </c>
      <c r="W540" s="435">
        <v>27</v>
      </c>
      <c r="X540" s="425">
        <f t="shared" si="185"/>
        <v>1458.194445269568</v>
      </c>
      <c r="Y540" s="79">
        <f t="shared" si="186"/>
        <v>1.9345000000000001</v>
      </c>
    </row>
    <row r="541" spans="1:25" ht="15.75" customHeight="1" x14ac:dyDescent="0.2">
      <c r="A541" s="152">
        <v>522</v>
      </c>
      <c r="B541" s="89">
        <f t="shared" si="169"/>
        <v>67.349999999999994</v>
      </c>
      <c r="C541" s="283">
        <v>23653</v>
      </c>
      <c r="D541" s="411">
        <f t="shared" si="172"/>
        <v>4214.3429844098</v>
      </c>
      <c r="E541" s="342">
        <f t="shared" si="175"/>
        <v>1424.4479287305123</v>
      </c>
      <c r="F541" s="338">
        <f t="shared" si="176"/>
        <v>84.286859688196003</v>
      </c>
      <c r="G541" s="407">
        <v>68</v>
      </c>
      <c r="H541" s="425">
        <f t="shared" si="177"/>
        <v>5791.0777728285084</v>
      </c>
      <c r="I541" s="79">
        <f t="shared" si="178"/>
        <v>7.7506000000000004</v>
      </c>
      <c r="J541" s="96">
        <f t="shared" si="170"/>
        <v>89.8</v>
      </c>
      <c r="K541" s="283">
        <v>23653</v>
      </c>
      <c r="L541" s="407">
        <f t="shared" si="173"/>
        <v>3160.7572383073493</v>
      </c>
      <c r="M541" s="342">
        <f t="shared" si="179"/>
        <v>1068.3359465478841</v>
      </c>
      <c r="N541" s="338">
        <f t="shared" si="180"/>
        <v>63.215144766146985</v>
      </c>
      <c r="O541" s="435">
        <v>41</v>
      </c>
      <c r="P541" s="425">
        <f t="shared" si="181"/>
        <v>4333.3083296213808</v>
      </c>
      <c r="Q541" s="79">
        <f t="shared" si="182"/>
        <v>5.8129</v>
      </c>
      <c r="R541" s="93">
        <f t="shared" si="171"/>
        <v>269.39</v>
      </c>
      <c r="S541" s="283">
        <v>23653</v>
      </c>
      <c r="T541" s="407">
        <f t="shared" si="174"/>
        <v>1053.6248561565017</v>
      </c>
      <c r="U541" s="387">
        <f t="shared" si="183"/>
        <v>356.12520138089752</v>
      </c>
      <c r="V541" s="338">
        <f t="shared" si="184"/>
        <v>21.072497123130034</v>
      </c>
      <c r="W541" s="435">
        <v>27</v>
      </c>
      <c r="X541" s="425">
        <f t="shared" si="185"/>
        <v>1457.8225546605292</v>
      </c>
      <c r="Y541" s="79">
        <f t="shared" si="186"/>
        <v>1.9377</v>
      </c>
    </row>
    <row r="542" spans="1:25" ht="15.75" customHeight="1" x14ac:dyDescent="0.2">
      <c r="A542" s="152">
        <v>523</v>
      </c>
      <c r="B542" s="89">
        <f t="shared" si="169"/>
        <v>67.37</v>
      </c>
      <c r="C542" s="283">
        <v>23653</v>
      </c>
      <c r="D542" s="411">
        <f t="shared" si="172"/>
        <v>4213.0918806590471</v>
      </c>
      <c r="E542" s="342">
        <f t="shared" si="175"/>
        <v>1424.0250556627577</v>
      </c>
      <c r="F542" s="338">
        <f t="shared" si="176"/>
        <v>84.261837613180944</v>
      </c>
      <c r="G542" s="407">
        <v>68</v>
      </c>
      <c r="H542" s="425">
        <f t="shared" si="177"/>
        <v>5789.3787739349864</v>
      </c>
      <c r="I542" s="79">
        <f t="shared" si="178"/>
        <v>7.7630999999999997</v>
      </c>
      <c r="J542" s="96">
        <f t="shared" si="170"/>
        <v>89.82</v>
      </c>
      <c r="K542" s="283">
        <v>23653</v>
      </c>
      <c r="L542" s="407">
        <f t="shared" si="173"/>
        <v>3160.0534402137619</v>
      </c>
      <c r="M542" s="342">
        <f t="shared" si="179"/>
        <v>1068.0980627922513</v>
      </c>
      <c r="N542" s="338">
        <f t="shared" si="180"/>
        <v>63.201068804275238</v>
      </c>
      <c r="O542" s="435">
        <v>41</v>
      </c>
      <c r="P542" s="425">
        <f t="shared" si="181"/>
        <v>4332.3525718102883</v>
      </c>
      <c r="Q542" s="79">
        <f t="shared" si="182"/>
        <v>5.8228</v>
      </c>
      <c r="R542" s="93">
        <f t="shared" si="171"/>
        <v>269.45999999999998</v>
      </c>
      <c r="S542" s="283">
        <v>23653</v>
      </c>
      <c r="T542" s="407">
        <f t="shared" si="174"/>
        <v>1053.3511467379203</v>
      </c>
      <c r="U542" s="387">
        <f t="shared" si="183"/>
        <v>356.03268759741701</v>
      </c>
      <c r="V542" s="338">
        <f t="shared" si="184"/>
        <v>21.067022934758405</v>
      </c>
      <c r="W542" s="435">
        <v>27</v>
      </c>
      <c r="X542" s="425">
        <f t="shared" si="185"/>
        <v>1457.4508572700956</v>
      </c>
      <c r="Y542" s="79">
        <f t="shared" si="186"/>
        <v>1.9409000000000001</v>
      </c>
    </row>
    <row r="543" spans="1:25" ht="15.75" customHeight="1" x14ac:dyDescent="0.2">
      <c r="A543" s="152">
        <v>524</v>
      </c>
      <c r="B543" s="89">
        <f t="shared" si="169"/>
        <v>67.38</v>
      </c>
      <c r="C543" s="283">
        <v>23653</v>
      </c>
      <c r="D543" s="411">
        <f t="shared" si="172"/>
        <v>4212.4666073018707</v>
      </c>
      <c r="E543" s="342">
        <f t="shared" si="175"/>
        <v>1423.8137132680322</v>
      </c>
      <c r="F543" s="338">
        <f t="shared" si="176"/>
        <v>84.249332146037418</v>
      </c>
      <c r="G543" s="407">
        <v>68</v>
      </c>
      <c r="H543" s="425">
        <f t="shared" si="177"/>
        <v>5788.5296527159398</v>
      </c>
      <c r="I543" s="79">
        <f t="shared" si="178"/>
        <v>7.7767999999999997</v>
      </c>
      <c r="J543" s="96">
        <f t="shared" si="170"/>
        <v>89.85</v>
      </c>
      <c r="K543" s="283">
        <v>23653</v>
      </c>
      <c r="L543" s="407">
        <f t="shared" si="173"/>
        <v>3158.9983305509186</v>
      </c>
      <c r="M543" s="342">
        <f t="shared" si="179"/>
        <v>1067.7414357262103</v>
      </c>
      <c r="N543" s="338">
        <f t="shared" si="180"/>
        <v>63.179966611018372</v>
      </c>
      <c r="O543" s="435">
        <v>41</v>
      </c>
      <c r="P543" s="425">
        <f t="shared" si="181"/>
        <v>4330.9197328881473</v>
      </c>
      <c r="Q543" s="79">
        <f t="shared" si="182"/>
        <v>5.8319000000000001</v>
      </c>
      <c r="R543" s="93">
        <f t="shared" si="171"/>
        <v>269.54000000000002</v>
      </c>
      <c r="S543" s="283">
        <v>23653</v>
      </c>
      <c r="T543" s="407">
        <f t="shared" si="174"/>
        <v>1053.0385100541664</v>
      </c>
      <c r="U543" s="387">
        <f t="shared" si="183"/>
        <v>355.92701639830824</v>
      </c>
      <c r="V543" s="338">
        <f t="shared" si="184"/>
        <v>21.060770201083329</v>
      </c>
      <c r="W543" s="435">
        <v>27</v>
      </c>
      <c r="X543" s="425">
        <f t="shared" si="185"/>
        <v>1457.0262966535581</v>
      </c>
      <c r="Y543" s="79">
        <f t="shared" si="186"/>
        <v>1.9440999999999999</v>
      </c>
    </row>
    <row r="544" spans="1:25" ht="15.75" customHeight="1" x14ac:dyDescent="0.2">
      <c r="A544" s="152">
        <v>525</v>
      </c>
      <c r="B544" s="89">
        <f t="shared" si="169"/>
        <v>67.400000000000006</v>
      </c>
      <c r="C544" s="283">
        <v>23653</v>
      </c>
      <c r="D544" s="411">
        <f t="shared" si="172"/>
        <v>4211.2166172106818</v>
      </c>
      <c r="E544" s="342">
        <f t="shared" si="175"/>
        <v>1423.3912166172104</v>
      </c>
      <c r="F544" s="338">
        <f t="shared" si="176"/>
        <v>84.224332344213636</v>
      </c>
      <c r="G544" s="407">
        <v>68</v>
      </c>
      <c r="H544" s="425">
        <f t="shared" si="177"/>
        <v>5786.8321661721056</v>
      </c>
      <c r="I544" s="79">
        <f t="shared" si="178"/>
        <v>7.7892999999999999</v>
      </c>
      <c r="J544" s="96">
        <f t="shared" si="170"/>
        <v>89.87</v>
      </c>
      <c r="K544" s="283">
        <v>23653</v>
      </c>
      <c r="L544" s="407">
        <f t="shared" si="173"/>
        <v>3158.2953154556581</v>
      </c>
      <c r="M544" s="342">
        <f t="shared" si="179"/>
        <v>1067.5038166240124</v>
      </c>
      <c r="N544" s="338">
        <f t="shared" si="180"/>
        <v>63.165906309113161</v>
      </c>
      <c r="O544" s="435">
        <v>41</v>
      </c>
      <c r="P544" s="425">
        <f t="shared" si="181"/>
        <v>4329.9650383887829</v>
      </c>
      <c r="Q544" s="79">
        <f t="shared" si="182"/>
        <v>5.8418000000000001</v>
      </c>
      <c r="R544" s="93">
        <f t="shared" si="171"/>
        <v>269.61</v>
      </c>
      <c r="S544" s="283">
        <v>23653</v>
      </c>
      <c r="T544" s="407">
        <f t="shared" si="174"/>
        <v>1052.765105151886</v>
      </c>
      <c r="U544" s="387">
        <f t="shared" si="183"/>
        <v>355.83460554133745</v>
      </c>
      <c r="V544" s="338">
        <f t="shared" si="184"/>
        <v>21.055302103037722</v>
      </c>
      <c r="W544" s="435">
        <v>27</v>
      </c>
      <c r="X544" s="425">
        <f t="shared" si="185"/>
        <v>1456.6550127962612</v>
      </c>
      <c r="Y544" s="79">
        <f t="shared" si="186"/>
        <v>1.9473</v>
      </c>
    </row>
    <row r="545" spans="1:25" ht="15.75" customHeight="1" x14ac:dyDescent="0.2">
      <c r="A545" s="152">
        <v>526</v>
      </c>
      <c r="B545" s="89">
        <f t="shared" si="169"/>
        <v>67.42</v>
      </c>
      <c r="C545" s="283">
        <v>23653</v>
      </c>
      <c r="D545" s="411">
        <f t="shared" si="172"/>
        <v>4209.9673687333134</v>
      </c>
      <c r="E545" s="342">
        <f t="shared" si="175"/>
        <v>1422.9689706318597</v>
      </c>
      <c r="F545" s="338">
        <f t="shared" si="176"/>
        <v>84.199347374666274</v>
      </c>
      <c r="G545" s="407">
        <v>68</v>
      </c>
      <c r="H545" s="425">
        <f t="shared" si="177"/>
        <v>5785.135686739839</v>
      </c>
      <c r="I545" s="79">
        <f t="shared" si="178"/>
        <v>7.8018000000000001</v>
      </c>
      <c r="J545" s="96">
        <f t="shared" si="170"/>
        <v>89.89</v>
      </c>
      <c r="K545" s="283">
        <v>23653</v>
      </c>
      <c r="L545" s="407">
        <f t="shared" si="173"/>
        <v>3157.5926131939036</v>
      </c>
      <c r="M545" s="342">
        <f t="shared" si="179"/>
        <v>1067.2663032595394</v>
      </c>
      <c r="N545" s="338">
        <f t="shared" si="180"/>
        <v>63.151852263878077</v>
      </c>
      <c r="O545" s="435">
        <v>41</v>
      </c>
      <c r="P545" s="425">
        <f t="shared" si="181"/>
        <v>4329.0107687173213</v>
      </c>
      <c r="Q545" s="79">
        <f t="shared" si="182"/>
        <v>5.8516000000000004</v>
      </c>
      <c r="R545" s="93">
        <f t="shared" si="171"/>
        <v>269.68</v>
      </c>
      <c r="S545" s="283">
        <v>23653</v>
      </c>
      <c r="T545" s="407">
        <f t="shared" si="174"/>
        <v>1052.4918421833283</v>
      </c>
      <c r="U545" s="387">
        <f t="shared" si="183"/>
        <v>355.74224265796494</v>
      </c>
      <c r="V545" s="338">
        <f t="shared" si="184"/>
        <v>21.049836843666569</v>
      </c>
      <c r="W545" s="435">
        <v>27</v>
      </c>
      <c r="X545" s="425">
        <f t="shared" si="185"/>
        <v>1456.2839216849598</v>
      </c>
      <c r="Y545" s="79">
        <f t="shared" si="186"/>
        <v>1.9504999999999999</v>
      </c>
    </row>
    <row r="546" spans="1:25" ht="15.75" customHeight="1" x14ac:dyDescent="0.2">
      <c r="A546" s="152">
        <v>527</v>
      </c>
      <c r="B546" s="89">
        <f t="shared" si="169"/>
        <v>67.44</v>
      </c>
      <c r="C546" s="283">
        <v>23653</v>
      </c>
      <c r="D546" s="411">
        <f t="shared" si="172"/>
        <v>4208.7188612099644</v>
      </c>
      <c r="E546" s="342">
        <f t="shared" si="175"/>
        <v>1422.5469750889679</v>
      </c>
      <c r="F546" s="338">
        <f t="shared" si="176"/>
        <v>84.17437722419929</v>
      </c>
      <c r="G546" s="407">
        <v>68</v>
      </c>
      <c r="H546" s="425">
        <f t="shared" si="177"/>
        <v>5783.4402135231312</v>
      </c>
      <c r="I546" s="79">
        <f t="shared" si="178"/>
        <v>7.8144</v>
      </c>
      <c r="J546" s="96">
        <f t="shared" si="170"/>
        <v>89.92</v>
      </c>
      <c r="K546" s="283">
        <v>23653</v>
      </c>
      <c r="L546" s="407">
        <f t="shared" si="173"/>
        <v>3156.5391459074735</v>
      </c>
      <c r="M546" s="342">
        <f t="shared" si="179"/>
        <v>1066.9102313167259</v>
      </c>
      <c r="N546" s="338">
        <f t="shared" si="180"/>
        <v>63.130782918149471</v>
      </c>
      <c r="O546" s="435">
        <v>41</v>
      </c>
      <c r="P546" s="425">
        <f t="shared" si="181"/>
        <v>4327.5801601423491</v>
      </c>
      <c r="Q546" s="79">
        <f t="shared" si="182"/>
        <v>5.8608000000000002</v>
      </c>
      <c r="R546" s="93">
        <f t="shared" si="171"/>
        <v>269.75</v>
      </c>
      <c r="S546" s="283">
        <v>23653</v>
      </c>
      <c r="T546" s="407">
        <f t="shared" si="174"/>
        <v>1052.218721037998</v>
      </c>
      <c r="U546" s="387">
        <f t="shared" si="183"/>
        <v>355.64992771084326</v>
      </c>
      <c r="V546" s="338">
        <f t="shared" si="184"/>
        <v>21.044374420759961</v>
      </c>
      <c r="W546" s="435">
        <v>27</v>
      </c>
      <c r="X546" s="425">
        <f t="shared" si="185"/>
        <v>1455.9130231696013</v>
      </c>
      <c r="Y546" s="79">
        <f t="shared" si="186"/>
        <v>1.9537</v>
      </c>
    </row>
    <row r="547" spans="1:25" ht="15.75" customHeight="1" x14ac:dyDescent="0.2">
      <c r="A547" s="152">
        <v>528</v>
      </c>
      <c r="B547" s="89">
        <f t="shared" si="169"/>
        <v>67.459999999999994</v>
      </c>
      <c r="C547" s="283">
        <v>23653</v>
      </c>
      <c r="D547" s="411">
        <f t="shared" si="172"/>
        <v>4207.4710939816187</v>
      </c>
      <c r="E547" s="342">
        <f t="shared" si="175"/>
        <v>1422.125229765787</v>
      </c>
      <c r="F547" s="338">
        <f t="shared" si="176"/>
        <v>84.149421879632371</v>
      </c>
      <c r="G547" s="407">
        <v>68</v>
      </c>
      <c r="H547" s="425">
        <f t="shared" si="177"/>
        <v>5781.7457456270386</v>
      </c>
      <c r="I547" s="79">
        <f t="shared" si="178"/>
        <v>7.8269000000000002</v>
      </c>
      <c r="J547" s="96">
        <f t="shared" si="170"/>
        <v>89.94</v>
      </c>
      <c r="K547" s="283">
        <v>23653</v>
      </c>
      <c r="L547" s="407">
        <f t="shared" si="173"/>
        <v>3155.8372248165451</v>
      </c>
      <c r="M547" s="342">
        <f t="shared" si="179"/>
        <v>1066.6729819879922</v>
      </c>
      <c r="N547" s="338">
        <f t="shared" si="180"/>
        <v>63.116744496330902</v>
      </c>
      <c r="O547" s="435">
        <v>41</v>
      </c>
      <c r="P547" s="425">
        <f t="shared" si="181"/>
        <v>4326.6269513008683</v>
      </c>
      <c r="Q547" s="79">
        <f t="shared" si="182"/>
        <v>5.8705999999999996</v>
      </c>
      <c r="R547" s="93">
        <f t="shared" si="171"/>
        <v>269.83</v>
      </c>
      <c r="S547" s="283">
        <v>23653</v>
      </c>
      <c r="T547" s="407">
        <f t="shared" si="174"/>
        <v>1051.9067561056961</v>
      </c>
      <c r="U547" s="387">
        <f t="shared" si="183"/>
        <v>355.54448356372524</v>
      </c>
      <c r="V547" s="338">
        <f t="shared" si="184"/>
        <v>21.038135122113921</v>
      </c>
      <c r="W547" s="435">
        <v>27</v>
      </c>
      <c r="X547" s="425">
        <f t="shared" si="185"/>
        <v>1455.4893747915353</v>
      </c>
      <c r="Y547" s="79">
        <f t="shared" si="186"/>
        <v>1.9568000000000001</v>
      </c>
    </row>
    <row r="548" spans="1:25" ht="15.75" customHeight="1" x14ac:dyDescent="0.2">
      <c r="A548" s="152">
        <v>529</v>
      </c>
      <c r="B548" s="89">
        <f t="shared" si="169"/>
        <v>67.47</v>
      </c>
      <c r="C548" s="283">
        <v>23653</v>
      </c>
      <c r="D548" s="411">
        <f t="shared" si="172"/>
        <v>4206.8474877723429</v>
      </c>
      <c r="E548" s="342">
        <f t="shared" si="175"/>
        <v>1421.9144508670518</v>
      </c>
      <c r="F548" s="338">
        <f t="shared" si="176"/>
        <v>84.136949755446864</v>
      </c>
      <c r="G548" s="407">
        <v>68</v>
      </c>
      <c r="H548" s="425">
        <f t="shared" si="177"/>
        <v>5780.8988883948414</v>
      </c>
      <c r="I548" s="79">
        <f t="shared" si="178"/>
        <v>7.8404999999999996</v>
      </c>
      <c r="J548" s="96">
        <f t="shared" si="170"/>
        <v>89.97</v>
      </c>
      <c r="K548" s="283">
        <v>23653</v>
      </c>
      <c r="L548" s="407">
        <f t="shared" si="173"/>
        <v>3154.784928309437</v>
      </c>
      <c r="M548" s="342">
        <f t="shared" si="179"/>
        <v>1066.3173057685897</v>
      </c>
      <c r="N548" s="338">
        <f t="shared" si="180"/>
        <v>63.095698566188737</v>
      </c>
      <c r="O548" s="435">
        <v>41</v>
      </c>
      <c r="P548" s="425">
        <f t="shared" si="181"/>
        <v>4325.1979326442151</v>
      </c>
      <c r="Q548" s="79">
        <f t="shared" si="182"/>
        <v>5.8796999999999997</v>
      </c>
      <c r="R548" s="93">
        <f t="shared" si="171"/>
        <v>269.89999999999998</v>
      </c>
      <c r="S548" s="283">
        <v>23653</v>
      </c>
      <c r="T548" s="407">
        <f t="shared" si="174"/>
        <v>1051.6339384957394</v>
      </c>
      <c r="U548" s="387">
        <f t="shared" si="183"/>
        <v>355.45227121155989</v>
      </c>
      <c r="V548" s="338">
        <f t="shared" si="184"/>
        <v>21.032678769914789</v>
      </c>
      <c r="W548" s="435">
        <v>27</v>
      </c>
      <c r="X548" s="425">
        <f t="shared" si="185"/>
        <v>1455.1188884772141</v>
      </c>
      <c r="Y548" s="79">
        <f t="shared" si="186"/>
        <v>1.96</v>
      </c>
    </row>
    <row r="549" spans="1:25" ht="15.75" customHeight="1" x14ac:dyDescent="0.2">
      <c r="A549" s="109">
        <v>530</v>
      </c>
      <c r="B549" s="89">
        <f t="shared" si="169"/>
        <v>67.489999999999995</v>
      </c>
      <c r="C549" s="283">
        <v>23653</v>
      </c>
      <c r="D549" s="411">
        <f t="shared" si="172"/>
        <v>4205.6008297525568</v>
      </c>
      <c r="E549" s="342">
        <f t="shared" si="175"/>
        <v>1421.4930804563642</v>
      </c>
      <c r="F549" s="338">
        <f t="shared" si="176"/>
        <v>84.112016595051145</v>
      </c>
      <c r="G549" s="407">
        <v>68</v>
      </c>
      <c r="H549" s="425">
        <f t="shared" si="177"/>
        <v>5779.2059268039729</v>
      </c>
      <c r="I549" s="79">
        <f t="shared" si="178"/>
        <v>7.8529999999999998</v>
      </c>
      <c r="J549" s="96">
        <f t="shared" si="170"/>
        <v>89.99</v>
      </c>
      <c r="K549" s="283">
        <v>23653</v>
      </c>
      <c r="L549" s="407">
        <f t="shared" si="173"/>
        <v>3154.0837870874548</v>
      </c>
      <c r="M549" s="342">
        <f t="shared" si="179"/>
        <v>1066.0803200355597</v>
      </c>
      <c r="N549" s="338">
        <f t="shared" si="180"/>
        <v>63.081675741749095</v>
      </c>
      <c r="O549" s="435">
        <v>41</v>
      </c>
      <c r="P549" s="425">
        <f t="shared" si="181"/>
        <v>4324.245782864763</v>
      </c>
      <c r="Q549" s="79">
        <f t="shared" si="182"/>
        <v>5.8895</v>
      </c>
      <c r="R549" s="93">
        <f t="shared" si="171"/>
        <v>269.97000000000003</v>
      </c>
      <c r="S549" s="283">
        <v>23653</v>
      </c>
      <c r="T549" s="407">
        <f t="shared" si="174"/>
        <v>1051.3612623624845</v>
      </c>
      <c r="U549" s="387">
        <f t="shared" si="183"/>
        <v>355.36010667851974</v>
      </c>
      <c r="V549" s="338">
        <f t="shared" si="184"/>
        <v>21.027225247249689</v>
      </c>
      <c r="W549" s="435">
        <v>27</v>
      </c>
      <c r="X549" s="425">
        <f t="shared" si="185"/>
        <v>1454.7485942882538</v>
      </c>
      <c r="Y549" s="79">
        <f t="shared" si="186"/>
        <v>1.9632000000000001</v>
      </c>
    </row>
    <row r="550" spans="1:25" ht="15.75" customHeight="1" x14ac:dyDescent="0.2">
      <c r="A550" s="152">
        <v>531</v>
      </c>
      <c r="B550" s="89">
        <f t="shared" si="169"/>
        <v>67.510000000000005</v>
      </c>
      <c r="C550" s="283">
        <v>23653</v>
      </c>
      <c r="D550" s="411">
        <f t="shared" si="172"/>
        <v>4204.3549103836467</v>
      </c>
      <c r="E550" s="342">
        <f t="shared" si="175"/>
        <v>1421.0719597096725</v>
      </c>
      <c r="F550" s="338">
        <f t="shared" si="176"/>
        <v>84.087098207672938</v>
      </c>
      <c r="G550" s="407">
        <v>68</v>
      </c>
      <c r="H550" s="425">
        <f t="shared" si="177"/>
        <v>5777.513968300992</v>
      </c>
      <c r="I550" s="79">
        <f t="shared" si="178"/>
        <v>7.8654999999999999</v>
      </c>
      <c r="J550" s="96">
        <f t="shared" si="170"/>
        <v>90.01</v>
      </c>
      <c r="K550" s="283">
        <v>23653</v>
      </c>
      <c r="L550" s="407">
        <f t="shared" si="173"/>
        <v>3153.382957449172</v>
      </c>
      <c r="M550" s="342">
        <f t="shared" si="179"/>
        <v>1065.84343961782</v>
      </c>
      <c r="N550" s="338">
        <f t="shared" si="180"/>
        <v>63.067659148983438</v>
      </c>
      <c r="O550" s="435">
        <v>41</v>
      </c>
      <c r="P550" s="425">
        <f t="shared" si="181"/>
        <v>4323.2940562159756</v>
      </c>
      <c r="Q550" s="79">
        <f t="shared" si="182"/>
        <v>5.8993000000000002</v>
      </c>
      <c r="R550" s="93">
        <f t="shared" si="171"/>
        <v>270.04000000000002</v>
      </c>
      <c r="S550" s="283">
        <v>23653</v>
      </c>
      <c r="T550" s="407">
        <f t="shared" si="174"/>
        <v>1051.0887275959117</v>
      </c>
      <c r="U550" s="387">
        <f t="shared" si="183"/>
        <v>355.26798992741811</v>
      </c>
      <c r="V550" s="338">
        <f t="shared" si="184"/>
        <v>21.021774551918234</v>
      </c>
      <c r="W550" s="435">
        <v>27</v>
      </c>
      <c r="X550" s="425">
        <f t="shared" si="185"/>
        <v>1454.378492075248</v>
      </c>
      <c r="Y550" s="79">
        <f t="shared" si="186"/>
        <v>1.9663999999999999</v>
      </c>
    </row>
    <row r="551" spans="1:25" ht="15.75" customHeight="1" x14ac:dyDescent="0.2">
      <c r="A551" s="152">
        <v>532</v>
      </c>
      <c r="B551" s="89">
        <f t="shared" si="169"/>
        <v>67.53</v>
      </c>
      <c r="C551" s="283">
        <v>23653</v>
      </c>
      <c r="D551" s="411">
        <f t="shared" si="172"/>
        <v>4203.1097290093294</v>
      </c>
      <c r="E551" s="342">
        <f t="shared" si="175"/>
        <v>1420.6510884051531</v>
      </c>
      <c r="F551" s="338">
        <f t="shared" si="176"/>
        <v>84.062194580186585</v>
      </c>
      <c r="G551" s="407">
        <v>68</v>
      </c>
      <c r="H551" s="425">
        <f t="shared" si="177"/>
        <v>5775.8230119946693</v>
      </c>
      <c r="I551" s="79">
        <f t="shared" si="178"/>
        <v>7.8780000000000001</v>
      </c>
      <c r="J551" s="96">
        <f t="shared" si="170"/>
        <v>90.04</v>
      </c>
      <c r="K551" s="283">
        <v>23653</v>
      </c>
      <c r="L551" s="407">
        <f t="shared" si="173"/>
        <v>3152.3322967569966</v>
      </c>
      <c r="M551" s="342">
        <f t="shared" si="179"/>
        <v>1065.4883163038648</v>
      </c>
      <c r="N551" s="338">
        <f t="shared" si="180"/>
        <v>63.046645935139935</v>
      </c>
      <c r="O551" s="435">
        <v>41</v>
      </c>
      <c r="P551" s="425">
        <f t="shared" si="181"/>
        <v>4321.8672589960015</v>
      </c>
      <c r="Q551" s="79">
        <f t="shared" si="182"/>
        <v>5.9085000000000001</v>
      </c>
      <c r="R551" s="93">
        <f t="shared" si="171"/>
        <v>270.11</v>
      </c>
      <c r="S551" s="283">
        <v>23653</v>
      </c>
      <c r="T551" s="407">
        <f t="shared" si="174"/>
        <v>1050.8163340861129</v>
      </c>
      <c r="U551" s="387">
        <f t="shared" si="183"/>
        <v>355.17592092110613</v>
      </c>
      <c r="V551" s="338">
        <f t="shared" si="184"/>
        <v>21.016326681722258</v>
      </c>
      <c r="W551" s="435">
        <v>27</v>
      </c>
      <c r="X551" s="425">
        <f t="shared" si="185"/>
        <v>1454.0085816889411</v>
      </c>
      <c r="Y551" s="79">
        <f t="shared" si="186"/>
        <v>1.9696</v>
      </c>
    </row>
    <row r="552" spans="1:25" ht="15.75" customHeight="1" x14ac:dyDescent="0.2">
      <c r="A552" s="152">
        <v>533</v>
      </c>
      <c r="B552" s="89">
        <f t="shared" si="169"/>
        <v>67.55</v>
      </c>
      <c r="C552" s="283">
        <v>23653</v>
      </c>
      <c r="D552" s="411">
        <f t="shared" si="172"/>
        <v>4201.8652849740938</v>
      </c>
      <c r="E552" s="342">
        <f t="shared" si="175"/>
        <v>1420.2304663212435</v>
      </c>
      <c r="F552" s="338">
        <f t="shared" si="176"/>
        <v>84.037305699481877</v>
      </c>
      <c r="G552" s="407">
        <v>68</v>
      </c>
      <c r="H552" s="425">
        <f t="shared" si="177"/>
        <v>5774.1330569948195</v>
      </c>
      <c r="I552" s="79">
        <f t="shared" si="178"/>
        <v>7.8905000000000003</v>
      </c>
      <c r="J552" s="96">
        <f t="shared" si="170"/>
        <v>90.06</v>
      </c>
      <c r="K552" s="283">
        <v>23653</v>
      </c>
      <c r="L552" s="407">
        <f t="shared" si="173"/>
        <v>3151.6322451698861</v>
      </c>
      <c r="M552" s="342">
        <f t="shared" si="179"/>
        <v>1065.2516988674215</v>
      </c>
      <c r="N552" s="338">
        <f t="shared" si="180"/>
        <v>63.032644903397724</v>
      </c>
      <c r="O552" s="435">
        <v>41</v>
      </c>
      <c r="P552" s="425">
        <f t="shared" si="181"/>
        <v>4320.916588940705</v>
      </c>
      <c r="Q552" s="79">
        <f t="shared" si="182"/>
        <v>5.9183000000000003</v>
      </c>
      <c r="R552" s="93">
        <f t="shared" si="171"/>
        <v>270.18</v>
      </c>
      <c r="S552" s="283">
        <v>23653</v>
      </c>
      <c r="T552" s="407">
        <f t="shared" si="174"/>
        <v>1050.5440817232957</v>
      </c>
      <c r="U552" s="387">
        <f t="shared" si="183"/>
        <v>355.08389962247389</v>
      </c>
      <c r="V552" s="338">
        <f t="shared" si="184"/>
        <v>21.010881634465914</v>
      </c>
      <c r="W552" s="435">
        <v>27</v>
      </c>
      <c r="X552" s="425">
        <f t="shared" si="185"/>
        <v>1453.6388629802354</v>
      </c>
      <c r="Y552" s="79">
        <f t="shared" si="186"/>
        <v>1.9728000000000001</v>
      </c>
    </row>
    <row r="553" spans="1:25" ht="15.75" customHeight="1" x14ac:dyDescent="0.2">
      <c r="A553" s="152">
        <v>534</v>
      </c>
      <c r="B553" s="89">
        <f t="shared" si="169"/>
        <v>67.56</v>
      </c>
      <c r="C553" s="283">
        <v>23653</v>
      </c>
      <c r="D553" s="411">
        <f t="shared" si="172"/>
        <v>4201.2433392539961</v>
      </c>
      <c r="E553" s="342">
        <f t="shared" si="175"/>
        <v>1420.0202486678506</v>
      </c>
      <c r="F553" s="338">
        <f t="shared" si="176"/>
        <v>84.024866785079922</v>
      </c>
      <c r="G553" s="407">
        <v>68</v>
      </c>
      <c r="H553" s="425">
        <f t="shared" si="177"/>
        <v>5773.288454706927</v>
      </c>
      <c r="I553" s="79">
        <f t="shared" si="178"/>
        <v>7.9040999999999997</v>
      </c>
      <c r="J553" s="96">
        <f t="shared" si="170"/>
        <v>90.09</v>
      </c>
      <c r="K553" s="283">
        <v>23653</v>
      </c>
      <c r="L553" s="407">
        <f t="shared" si="173"/>
        <v>3150.5827505827501</v>
      </c>
      <c r="M553" s="342">
        <f t="shared" si="179"/>
        <v>1064.8969696969693</v>
      </c>
      <c r="N553" s="338">
        <f t="shared" si="180"/>
        <v>63.011655011655002</v>
      </c>
      <c r="O553" s="435">
        <v>41</v>
      </c>
      <c r="P553" s="425">
        <f t="shared" si="181"/>
        <v>4319.4913752913753</v>
      </c>
      <c r="Q553" s="79">
        <f t="shared" si="182"/>
        <v>5.9273999999999996</v>
      </c>
      <c r="R553" s="93">
        <f t="shared" si="171"/>
        <v>270.26</v>
      </c>
      <c r="S553" s="283">
        <v>23653</v>
      </c>
      <c r="T553" s="407">
        <f t="shared" si="174"/>
        <v>1050.2331088581368</v>
      </c>
      <c r="U553" s="387">
        <f t="shared" si="183"/>
        <v>354.97879079405021</v>
      </c>
      <c r="V553" s="338">
        <f t="shared" si="184"/>
        <v>21.004662177162736</v>
      </c>
      <c r="W553" s="435">
        <v>27</v>
      </c>
      <c r="X553" s="425">
        <f t="shared" si="185"/>
        <v>1453.2165618293498</v>
      </c>
      <c r="Y553" s="79">
        <f t="shared" si="186"/>
        <v>1.9759</v>
      </c>
    </row>
    <row r="554" spans="1:25" ht="15.75" customHeight="1" x14ac:dyDescent="0.2">
      <c r="A554" s="152">
        <v>535</v>
      </c>
      <c r="B554" s="89">
        <f t="shared" si="169"/>
        <v>67.58</v>
      </c>
      <c r="C554" s="283">
        <v>23653</v>
      </c>
      <c r="D554" s="411">
        <f t="shared" si="172"/>
        <v>4200</v>
      </c>
      <c r="E554" s="342">
        <f t="shared" si="175"/>
        <v>1419.6</v>
      </c>
      <c r="F554" s="338">
        <f t="shared" si="176"/>
        <v>84</v>
      </c>
      <c r="G554" s="407">
        <v>68</v>
      </c>
      <c r="H554" s="425">
        <f t="shared" si="177"/>
        <v>5771.6</v>
      </c>
      <c r="I554" s="79">
        <f t="shared" si="178"/>
        <v>7.9165000000000001</v>
      </c>
      <c r="J554" s="96">
        <f t="shared" si="170"/>
        <v>90.11</v>
      </c>
      <c r="K554" s="283">
        <v>23653</v>
      </c>
      <c r="L554" s="407">
        <f t="shared" si="173"/>
        <v>3149.8834757518589</v>
      </c>
      <c r="M554" s="342">
        <f t="shared" si="179"/>
        <v>1064.6606148041283</v>
      </c>
      <c r="N554" s="338">
        <f t="shared" si="180"/>
        <v>62.997669515037181</v>
      </c>
      <c r="O554" s="435">
        <v>41</v>
      </c>
      <c r="P554" s="425">
        <f t="shared" si="181"/>
        <v>4318.5417600710243</v>
      </c>
      <c r="Q554" s="79">
        <f t="shared" si="182"/>
        <v>5.9371999999999998</v>
      </c>
      <c r="R554" s="93">
        <f t="shared" si="171"/>
        <v>270.33</v>
      </c>
      <c r="S554" s="283">
        <v>23653</v>
      </c>
      <c r="T554" s="407">
        <f t="shared" si="174"/>
        <v>1049.961158583953</v>
      </c>
      <c r="U554" s="387">
        <f t="shared" si="183"/>
        <v>354.88687160137607</v>
      </c>
      <c r="V554" s="338">
        <f t="shared" si="184"/>
        <v>20.999223171679059</v>
      </c>
      <c r="W554" s="435">
        <v>27</v>
      </c>
      <c r="X554" s="425">
        <f t="shared" si="185"/>
        <v>1452.847253357008</v>
      </c>
      <c r="Y554" s="79">
        <f t="shared" si="186"/>
        <v>1.9791000000000001</v>
      </c>
    </row>
    <row r="555" spans="1:25" ht="15.75" customHeight="1" x14ac:dyDescent="0.2">
      <c r="A555" s="152">
        <v>536</v>
      </c>
      <c r="B555" s="89">
        <f t="shared" si="169"/>
        <v>67.599999999999994</v>
      </c>
      <c r="C555" s="283">
        <v>23653</v>
      </c>
      <c r="D555" s="411">
        <f t="shared" si="172"/>
        <v>4198.7573964497042</v>
      </c>
      <c r="E555" s="342">
        <f t="shared" si="175"/>
        <v>1419.1799999999998</v>
      </c>
      <c r="F555" s="338">
        <f t="shared" si="176"/>
        <v>83.97514792899409</v>
      </c>
      <c r="G555" s="407">
        <v>68</v>
      </c>
      <c r="H555" s="425">
        <f t="shared" si="177"/>
        <v>5769.9125443786988</v>
      </c>
      <c r="I555" s="79">
        <f t="shared" si="178"/>
        <v>7.9290000000000003</v>
      </c>
      <c r="J555" s="96">
        <f t="shared" si="170"/>
        <v>90.13</v>
      </c>
      <c r="K555" s="283">
        <v>23653</v>
      </c>
      <c r="L555" s="407">
        <f t="shared" si="173"/>
        <v>3149.1845112615115</v>
      </c>
      <c r="M555" s="342">
        <f t="shared" si="179"/>
        <v>1064.4243648063907</v>
      </c>
      <c r="N555" s="338">
        <f t="shared" si="180"/>
        <v>62.983690225230234</v>
      </c>
      <c r="O555" s="435">
        <v>41</v>
      </c>
      <c r="P555" s="425">
        <f t="shared" si="181"/>
        <v>4317.5925662931322</v>
      </c>
      <c r="Q555" s="79">
        <f t="shared" si="182"/>
        <v>5.9470000000000001</v>
      </c>
      <c r="R555" s="93">
        <f t="shared" si="171"/>
        <v>270.39999999999998</v>
      </c>
      <c r="S555" s="283">
        <v>23653</v>
      </c>
      <c r="T555" s="407">
        <f t="shared" si="174"/>
        <v>1049.689349112426</v>
      </c>
      <c r="U555" s="387">
        <f t="shared" si="183"/>
        <v>354.79499999999996</v>
      </c>
      <c r="V555" s="338">
        <f t="shared" si="184"/>
        <v>20.993786982248523</v>
      </c>
      <c r="W555" s="435">
        <v>27</v>
      </c>
      <c r="X555" s="425">
        <f t="shared" si="185"/>
        <v>1452.4781360946747</v>
      </c>
      <c r="Y555" s="79">
        <f t="shared" si="186"/>
        <v>1.9822</v>
      </c>
    </row>
    <row r="556" spans="1:25" ht="15.75" customHeight="1" x14ac:dyDescent="0.2">
      <c r="A556" s="152">
        <v>537</v>
      </c>
      <c r="B556" s="89">
        <f t="shared" si="169"/>
        <v>67.62</v>
      </c>
      <c r="C556" s="283">
        <v>23653</v>
      </c>
      <c r="D556" s="411">
        <f t="shared" si="172"/>
        <v>4197.5155279503106</v>
      </c>
      <c r="E556" s="342">
        <f t="shared" si="175"/>
        <v>1418.7602484472047</v>
      </c>
      <c r="F556" s="338">
        <f t="shared" si="176"/>
        <v>83.950310559006212</v>
      </c>
      <c r="G556" s="407">
        <v>68</v>
      </c>
      <c r="H556" s="425">
        <f t="shared" si="177"/>
        <v>5768.2260869565216</v>
      </c>
      <c r="I556" s="79">
        <f t="shared" si="178"/>
        <v>7.9413999999999998</v>
      </c>
      <c r="J556" s="96">
        <f t="shared" si="170"/>
        <v>90.16</v>
      </c>
      <c r="K556" s="283">
        <v>23653</v>
      </c>
      <c r="L556" s="407">
        <f t="shared" si="173"/>
        <v>3148.1366459627329</v>
      </c>
      <c r="M556" s="342">
        <f t="shared" si="179"/>
        <v>1064.0701863354036</v>
      </c>
      <c r="N556" s="338">
        <f t="shared" si="180"/>
        <v>62.962732919254663</v>
      </c>
      <c r="O556" s="435">
        <v>41</v>
      </c>
      <c r="P556" s="425">
        <f t="shared" si="181"/>
        <v>4316.1695652173912</v>
      </c>
      <c r="Q556" s="79">
        <f t="shared" si="182"/>
        <v>5.9561000000000002</v>
      </c>
      <c r="R556" s="93">
        <f t="shared" si="171"/>
        <v>270.47000000000003</v>
      </c>
      <c r="S556" s="283">
        <v>23653</v>
      </c>
      <c r="T556" s="407">
        <f t="shared" si="174"/>
        <v>1049.417680334233</v>
      </c>
      <c r="U556" s="387">
        <f t="shared" si="183"/>
        <v>354.7031759529707</v>
      </c>
      <c r="V556" s="338">
        <f t="shared" si="184"/>
        <v>20.988353606684658</v>
      </c>
      <c r="W556" s="435">
        <v>27</v>
      </c>
      <c r="X556" s="425">
        <f t="shared" si="185"/>
        <v>1452.1092098938884</v>
      </c>
      <c r="Y556" s="79">
        <f t="shared" si="186"/>
        <v>1.9854000000000001</v>
      </c>
    </row>
    <row r="557" spans="1:25" ht="15.75" customHeight="1" x14ac:dyDescent="0.2">
      <c r="A557" s="152">
        <v>538</v>
      </c>
      <c r="B557" s="89">
        <f t="shared" si="169"/>
        <v>67.63</v>
      </c>
      <c r="C557" s="283">
        <v>23653</v>
      </c>
      <c r="D557" s="411">
        <f t="shared" si="172"/>
        <v>4196.8948691409141</v>
      </c>
      <c r="E557" s="342">
        <f t="shared" si="175"/>
        <v>1418.5504657696288</v>
      </c>
      <c r="F557" s="338">
        <f t="shared" si="176"/>
        <v>83.937897382818278</v>
      </c>
      <c r="G557" s="407">
        <v>68</v>
      </c>
      <c r="H557" s="425">
        <f t="shared" si="177"/>
        <v>5767.3832322933604</v>
      </c>
      <c r="I557" s="79">
        <f t="shared" si="178"/>
        <v>7.9550000000000001</v>
      </c>
      <c r="J557" s="96">
        <f t="shared" si="170"/>
        <v>90.18</v>
      </c>
      <c r="K557" s="283">
        <v>23653</v>
      </c>
      <c r="L557" s="407">
        <f t="shared" si="173"/>
        <v>3147.438456420492</v>
      </c>
      <c r="M557" s="342">
        <f t="shared" si="179"/>
        <v>1063.8341982701261</v>
      </c>
      <c r="N557" s="338">
        <f t="shared" si="180"/>
        <v>62.948769128409843</v>
      </c>
      <c r="O557" s="435">
        <v>41</v>
      </c>
      <c r="P557" s="425">
        <f t="shared" si="181"/>
        <v>4315.2214238190281</v>
      </c>
      <c r="Q557" s="79">
        <f t="shared" si="182"/>
        <v>5.9657999999999998</v>
      </c>
      <c r="R557" s="93">
        <f t="shared" si="171"/>
        <v>270.54000000000002</v>
      </c>
      <c r="S557" s="283">
        <v>23653</v>
      </c>
      <c r="T557" s="407">
        <f t="shared" si="174"/>
        <v>1049.1461521401641</v>
      </c>
      <c r="U557" s="387">
        <f t="shared" si="183"/>
        <v>354.61139942337542</v>
      </c>
      <c r="V557" s="338">
        <f t="shared" si="184"/>
        <v>20.982923042803282</v>
      </c>
      <c r="W557" s="435">
        <v>27</v>
      </c>
      <c r="X557" s="425">
        <f t="shared" si="185"/>
        <v>1451.7404746063428</v>
      </c>
      <c r="Y557" s="79">
        <f t="shared" si="186"/>
        <v>1.9885999999999999</v>
      </c>
    </row>
    <row r="558" spans="1:25" ht="15.75" customHeight="1" x14ac:dyDescent="0.2">
      <c r="A558" s="152">
        <v>539</v>
      </c>
      <c r="B558" s="89">
        <f t="shared" si="169"/>
        <v>67.650000000000006</v>
      </c>
      <c r="C558" s="283">
        <v>23653</v>
      </c>
      <c r="D558" s="411">
        <f t="shared" si="172"/>
        <v>4195.6541019955648</v>
      </c>
      <c r="E558" s="342">
        <f t="shared" si="175"/>
        <v>1418.1310864745008</v>
      </c>
      <c r="F558" s="338">
        <f t="shared" si="176"/>
        <v>83.913082039911302</v>
      </c>
      <c r="G558" s="407">
        <v>68</v>
      </c>
      <c r="H558" s="425">
        <f t="shared" si="177"/>
        <v>5765.6982705099772</v>
      </c>
      <c r="I558" s="79">
        <f t="shared" si="178"/>
        <v>7.9675000000000002</v>
      </c>
      <c r="J558" s="96">
        <f t="shared" si="170"/>
        <v>90.2</v>
      </c>
      <c r="K558" s="283">
        <v>23653</v>
      </c>
      <c r="L558" s="407">
        <f t="shared" si="173"/>
        <v>3146.7405764966734</v>
      </c>
      <c r="M558" s="342">
        <f t="shared" si="179"/>
        <v>1063.5983148558755</v>
      </c>
      <c r="N558" s="338">
        <f t="shared" si="180"/>
        <v>62.934811529933469</v>
      </c>
      <c r="O558" s="435">
        <v>41</v>
      </c>
      <c r="P558" s="425">
        <f t="shared" si="181"/>
        <v>4314.2737028824822</v>
      </c>
      <c r="Q558" s="79">
        <f t="shared" si="182"/>
        <v>5.9756</v>
      </c>
      <c r="R558" s="93">
        <f t="shared" si="171"/>
        <v>270.61</v>
      </c>
      <c r="S558" s="283">
        <v>23653</v>
      </c>
      <c r="T558" s="407">
        <f t="shared" si="174"/>
        <v>1048.8747644211226</v>
      </c>
      <c r="U558" s="387">
        <f t="shared" si="183"/>
        <v>354.5196703743394</v>
      </c>
      <c r="V558" s="338">
        <f t="shared" si="184"/>
        <v>20.977495288422453</v>
      </c>
      <c r="W558" s="435">
        <v>27</v>
      </c>
      <c r="X558" s="425">
        <f t="shared" si="185"/>
        <v>1451.3719300838845</v>
      </c>
      <c r="Y558" s="79">
        <f t="shared" si="186"/>
        <v>1.9918</v>
      </c>
    </row>
    <row r="559" spans="1:25" ht="15.75" customHeight="1" x14ac:dyDescent="0.2">
      <c r="A559" s="109">
        <v>540</v>
      </c>
      <c r="B559" s="89">
        <f t="shared" si="169"/>
        <v>67.67</v>
      </c>
      <c r="C559" s="283">
        <v>23653</v>
      </c>
      <c r="D559" s="411">
        <f t="shared" si="172"/>
        <v>4194.4140682724992</v>
      </c>
      <c r="E559" s="342">
        <f t="shared" si="175"/>
        <v>1417.7119550761047</v>
      </c>
      <c r="F559" s="338">
        <f t="shared" si="176"/>
        <v>83.888281365449984</v>
      </c>
      <c r="G559" s="407">
        <v>68</v>
      </c>
      <c r="H559" s="425">
        <f t="shared" si="177"/>
        <v>5764.0143047140537</v>
      </c>
      <c r="I559" s="79">
        <f t="shared" si="178"/>
        <v>7.9798999999999998</v>
      </c>
      <c r="J559" s="96">
        <f t="shared" si="170"/>
        <v>90.23</v>
      </c>
      <c r="K559" s="283">
        <v>23653</v>
      </c>
      <c r="L559" s="407">
        <f t="shared" si="173"/>
        <v>3145.6943366951127</v>
      </c>
      <c r="M559" s="342">
        <f t="shared" si="179"/>
        <v>1063.244685802948</v>
      </c>
      <c r="N559" s="338">
        <f t="shared" si="180"/>
        <v>62.913886733902253</v>
      </c>
      <c r="O559" s="435">
        <v>41</v>
      </c>
      <c r="P559" s="425">
        <f t="shared" si="181"/>
        <v>4312.8529092319632</v>
      </c>
      <c r="Q559" s="79">
        <f t="shared" si="182"/>
        <v>5.9847000000000001</v>
      </c>
      <c r="R559" s="93">
        <f t="shared" si="171"/>
        <v>270.68</v>
      </c>
      <c r="S559" s="283">
        <v>23653</v>
      </c>
      <c r="T559" s="407">
        <f t="shared" si="174"/>
        <v>1048.6035170681248</v>
      </c>
      <c r="U559" s="387">
        <f t="shared" si="183"/>
        <v>354.42798876902617</v>
      </c>
      <c r="V559" s="338">
        <f t="shared" si="184"/>
        <v>20.972070341362496</v>
      </c>
      <c r="W559" s="435">
        <v>27</v>
      </c>
      <c r="X559" s="425">
        <f t="shared" si="185"/>
        <v>1451.0035761785134</v>
      </c>
      <c r="Y559" s="79">
        <f t="shared" si="186"/>
        <v>1.9950000000000001</v>
      </c>
    </row>
    <row r="560" spans="1:25" ht="15.75" customHeight="1" x14ac:dyDescent="0.2">
      <c r="A560" s="152">
        <v>541</v>
      </c>
      <c r="B560" s="89">
        <f t="shared" si="169"/>
        <v>67.69</v>
      </c>
      <c r="C560" s="283">
        <v>23653</v>
      </c>
      <c r="D560" s="411">
        <f t="shared" si="172"/>
        <v>4193.1747673216141</v>
      </c>
      <c r="E560" s="342">
        <f t="shared" si="175"/>
        <v>1417.2930713547055</v>
      </c>
      <c r="F560" s="338">
        <f t="shared" si="176"/>
        <v>83.863495346432288</v>
      </c>
      <c r="G560" s="407">
        <v>68</v>
      </c>
      <c r="H560" s="425">
        <f t="shared" si="177"/>
        <v>5762.3313340227523</v>
      </c>
      <c r="I560" s="79">
        <f t="shared" si="178"/>
        <v>7.9923000000000002</v>
      </c>
      <c r="J560" s="96">
        <f t="shared" si="170"/>
        <v>90.25</v>
      </c>
      <c r="K560" s="283">
        <v>23653</v>
      </c>
      <c r="L560" s="407">
        <f t="shared" si="173"/>
        <v>3144.9972299168976</v>
      </c>
      <c r="M560" s="342">
        <f t="shared" si="179"/>
        <v>1063.0090637119113</v>
      </c>
      <c r="N560" s="338">
        <f t="shared" si="180"/>
        <v>62.899944598337953</v>
      </c>
      <c r="O560" s="435">
        <v>41</v>
      </c>
      <c r="P560" s="425">
        <f t="shared" si="181"/>
        <v>4311.9062382271468</v>
      </c>
      <c r="Q560" s="79">
        <f t="shared" si="182"/>
        <v>5.9945000000000004</v>
      </c>
      <c r="R560" s="93">
        <f t="shared" si="171"/>
        <v>270.75</v>
      </c>
      <c r="S560" s="283">
        <v>23653</v>
      </c>
      <c r="T560" s="407">
        <f t="shared" si="174"/>
        <v>1048.332409972299</v>
      </c>
      <c r="U560" s="387">
        <f t="shared" si="183"/>
        <v>354.33635457063707</v>
      </c>
      <c r="V560" s="338">
        <f t="shared" si="184"/>
        <v>20.966648199445981</v>
      </c>
      <c r="W560" s="435">
        <v>27</v>
      </c>
      <c r="X560" s="425">
        <f t="shared" si="185"/>
        <v>1450.635412742382</v>
      </c>
      <c r="Y560" s="79">
        <f t="shared" si="186"/>
        <v>1.9982</v>
      </c>
    </row>
    <row r="561" spans="1:25" ht="15.75" customHeight="1" x14ac:dyDescent="0.2">
      <c r="A561" s="152">
        <v>542</v>
      </c>
      <c r="B561" s="89">
        <f t="shared" si="169"/>
        <v>67.709999999999994</v>
      </c>
      <c r="C561" s="283">
        <v>23653</v>
      </c>
      <c r="D561" s="411">
        <f t="shared" si="172"/>
        <v>4191.9361984935758</v>
      </c>
      <c r="E561" s="342">
        <f t="shared" si="175"/>
        <v>1416.8744350908285</v>
      </c>
      <c r="F561" s="338">
        <f t="shared" si="176"/>
        <v>83.838723969871523</v>
      </c>
      <c r="G561" s="407">
        <v>68</v>
      </c>
      <c r="H561" s="425">
        <f t="shared" si="177"/>
        <v>5760.6493575542754</v>
      </c>
      <c r="I561" s="79">
        <f t="shared" si="178"/>
        <v>8.0046999999999997</v>
      </c>
      <c r="J561" s="96">
        <f t="shared" si="170"/>
        <v>90.27</v>
      </c>
      <c r="K561" s="283">
        <v>23653</v>
      </c>
      <c r="L561" s="407">
        <f t="shared" si="173"/>
        <v>3144.3004320372211</v>
      </c>
      <c r="M561" s="342">
        <f t="shared" si="179"/>
        <v>1062.7735460285805</v>
      </c>
      <c r="N561" s="338">
        <f t="shared" si="180"/>
        <v>62.886008640744421</v>
      </c>
      <c r="O561" s="435">
        <v>41</v>
      </c>
      <c r="P561" s="425">
        <f t="shared" si="181"/>
        <v>4310.9599867065463</v>
      </c>
      <c r="Q561" s="79">
        <f t="shared" si="182"/>
        <v>6.0042</v>
      </c>
      <c r="R561" s="93">
        <f t="shared" si="171"/>
        <v>270.82</v>
      </c>
      <c r="S561" s="283">
        <v>23653</v>
      </c>
      <c r="T561" s="407">
        <f t="shared" si="174"/>
        <v>1048.0614430248875</v>
      </c>
      <c r="U561" s="387">
        <f t="shared" si="183"/>
        <v>354.24476774241191</v>
      </c>
      <c r="V561" s="338">
        <f t="shared" si="184"/>
        <v>20.961228860497751</v>
      </c>
      <c r="W561" s="435">
        <v>27</v>
      </c>
      <c r="X561" s="425">
        <f t="shared" si="185"/>
        <v>1450.2674396277973</v>
      </c>
      <c r="Y561" s="79">
        <f t="shared" si="186"/>
        <v>2.0013000000000001</v>
      </c>
    </row>
    <row r="562" spans="1:25" ht="15.75" customHeight="1" x14ac:dyDescent="0.2">
      <c r="A562" s="152">
        <v>543</v>
      </c>
      <c r="B562" s="89">
        <f t="shared" si="169"/>
        <v>67.72</v>
      </c>
      <c r="C562" s="283">
        <v>23653</v>
      </c>
      <c r="D562" s="411">
        <f t="shared" si="172"/>
        <v>4191.3171884229187</v>
      </c>
      <c r="E562" s="342">
        <f t="shared" si="175"/>
        <v>1416.6652096869464</v>
      </c>
      <c r="F562" s="338">
        <f t="shared" si="176"/>
        <v>83.826343768458372</v>
      </c>
      <c r="G562" s="407">
        <v>68</v>
      </c>
      <c r="H562" s="425">
        <f t="shared" si="177"/>
        <v>5759.8087418783234</v>
      </c>
      <c r="I562" s="79">
        <f t="shared" si="178"/>
        <v>8.0183</v>
      </c>
      <c r="J562" s="96">
        <f t="shared" si="170"/>
        <v>90.3</v>
      </c>
      <c r="K562" s="283">
        <v>23653</v>
      </c>
      <c r="L562" s="407">
        <f t="shared" si="173"/>
        <v>3143.2558139534885</v>
      </c>
      <c r="M562" s="342">
        <f t="shared" si="179"/>
        <v>1062.420465116279</v>
      </c>
      <c r="N562" s="338">
        <f t="shared" si="180"/>
        <v>62.865116279069774</v>
      </c>
      <c r="O562" s="435">
        <v>41</v>
      </c>
      <c r="P562" s="425">
        <f t="shared" si="181"/>
        <v>4309.5413953488378</v>
      </c>
      <c r="Q562" s="79">
        <f t="shared" si="182"/>
        <v>6.0133000000000001</v>
      </c>
      <c r="R562" s="93">
        <f t="shared" si="171"/>
        <v>270.89</v>
      </c>
      <c r="S562" s="283">
        <v>23653</v>
      </c>
      <c r="T562" s="407">
        <f t="shared" si="174"/>
        <v>1047.7906161172432</v>
      </c>
      <c r="U562" s="387">
        <f t="shared" si="183"/>
        <v>354.15322824762814</v>
      </c>
      <c r="V562" s="338">
        <f t="shared" si="184"/>
        <v>20.955812322344865</v>
      </c>
      <c r="W562" s="435">
        <v>27</v>
      </c>
      <c r="X562" s="425">
        <f t="shared" si="185"/>
        <v>1449.8996566872163</v>
      </c>
      <c r="Y562" s="79">
        <f t="shared" si="186"/>
        <v>2.0045000000000002</v>
      </c>
    </row>
    <row r="563" spans="1:25" ht="15.75" customHeight="1" x14ac:dyDescent="0.2">
      <c r="A563" s="152">
        <v>544</v>
      </c>
      <c r="B563" s="89">
        <f t="shared" si="169"/>
        <v>67.739999999999995</v>
      </c>
      <c r="C563" s="283">
        <v>23653</v>
      </c>
      <c r="D563" s="411">
        <f t="shared" si="172"/>
        <v>4190.0797165633312</v>
      </c>
      <c r="E563" s="342">
        <f t="shared" si="175"/>
        <v>1416.2469441984058</v>
      </c>
      <c r="F563" s="338">
        <f t="shared" si="176"/>
        <v>83.801594331266628</v>
      </c>
      <c r="G563" s="407">
        <v>68</v>
      </c>
      <c r="H563" s="425">
        <f t="shared" si="177"/>
        <v>5758.1282550930036</v>
      </c>
      <c r="I563" s="79">
        <f t="shared" si="178"/>
        <v>8.0306999999999995</v>
      </c>
      <c r="J563" s="96">
        <f t="shared" si="170"/>
        <v>90.32</v>
      </c>
      <c r="K563" s="283">
        <v>23653</v>
      </c>
      <c r="L563" s="407">
        <f t="shared" si="173"/>
        <v>3142.5597874224977</v>
      </c>
      <c r="M563" s="342">
        <f t="shared" si="179"/>
        <v>1062.1852081488041</v>
      </c>
      <c r="N563" s="338">
        <f t="shared" si="180"/>
        <v>62.851195748449953</v>
      </c>
      <c r="O563" s="435">
        <v>41</v>
      </c>
      <c r="P563" s="425">
        <f t="shared" si="181"/>
        <v>4308.5961913197516</v>
      </c>
      <c r="Q563" s="79">
        <f t="shared" si="182"/>
        <v>6.0229999999999997</v>
      </c>
      <c r="R563" s="93">
        <f t="shared" si="171"/>
        <v>270.95999999999998</v>
      </c>
      <c r="S563" s="283">
        <v>23653</v>
      </c>
      <c r="T563" s="407">
        <f t="shared" si="174"/>
        <v>1047.5199291408328</v>
      </c>
      <c r="U563" s="387">
        <f t="shared" si="183"/>
        <v>354.06173604960145</v>
      </c>
      <c r="V563" s="338">
        <f t="shared" si="184"/>
        <v>20.950398582816657</v>
      </c>
      <c r="W563" s="435">
        <v>27</v>
      </c>
      <c r="X563" s="425">
        <f t="shared" si="185"/>
        <v>1449.5320637732509</v>
      </c>
      <c r="Y563" s="79">
        <f t="shared" si="186"/>
        <v>2.0076999999999998</v>
      </c>
    </row>
    <row r="564" spans="1:25" ht="15.75" customHeight="1" x14ac:dyDescent="0.2">
      <c r="A564" s="152">
        <v>545</v>
      </c>
      <c r="B564" s="89">
        <f t="shared" si="169"/>
        <v>67.760000000000005</v>
      </c>
      <c r="C564" s="283">
        <v>23653</v>
      </c>
      <c r="D564" s="411">
        <f t="shared" si="172"/>
        <v>4188.8429752066113</v>
      </c>
      <c r="E564" s="342">
        <f t="shared" si="175"/>
        <v>1415.8289256198345</v>
      </c>
      <c r="F564" s="338">
        <f t="shared" si="176"/>
        <v>83.776859504132233</v>
      </c>
      <c r="G564" s="407">
        <v>68</v>
      </c>
      <c r="H564" s="425">
        <f t="shared" si="177"/>
        <v>5756.4487603305788</v>
      </c>
      <c r="I564" s="79">
        <f t="shared" si="178"/>
        <v>8.0431000000000008</v>
      </c>
      <c r="J564" s="96">
        <f t="shared" si="170"/>
        <v>90.34</v>
      </c>
      <c r="K564" s="283">
        <v>23653</v>
      </c>
      <c r="L564" s="407">
        <f t="shared" si="173"/>
        <v>3141.8640690723932</v>
      </c>
      <c r="M564" s="342">
        <f t="shared" si="179"/>
        <v>1061.9500553464688</v>
      </c>
      <c r="N564" s="338">
        <f t="shared" si="180"/>
        <v>62.837281381447866</v>
      </c>
      <c r="O564" s="435">
        <v>41</v>
      </c>
      <c r="P564" s="425">
        <f t="shared" si="181"/>
        <v>4307.6514058003095</v>
      </c>
      <c r="Q564" s="79">
        <f t="shared" si="182"/>
        <v>6.0327999999999999</v>
      </c>
      <c r="R564" s="93">
        <f t="shared" si="171"/>
        <v>271.02999999999997</v>
      </c>
      <c r="S564" s="283">
        <v>23653</v>
      </c>
      <c r="T564" s="407">
        <f t="shared" si="174"/>
        <v>1047.2493819872341</v>
      </c>
      <c r="U564" s="387">
        <f t="shared" si="183"/>
        <v>353.97029111168507</v>
      </c>
      <c r="V564" s="338">
        <f t="shared" si="184"/>
        <v>20.944987639744681</v>
      </c>
      <c r="W564" s="435">
        <v>27</v>
      </c>
      <c r="X564" s="425">
        <f t="shared" si="185"/>
        <v>1449.1646607386638</v>
      </c>
      <c r="Y564" s="79">
        <f t="shared" si="186"/>
        <v>2.0108000000000001</v>
      </c>
    </row>
    <row r="565" spans="1:25" ht="15.75" customHeight="1" x14ac:dyDescent="0.2">
      <c r="A565" s="152">
        <v>546</v>
      </c>
      <c r="B565" s="89">
        <f t="shared" si="169"/>
        <v>67.77</v>
      </c>
      <c r="C565" s="283">
        <v>23653</v>
      </c>
      <c r="D565" s="411">
        <f t="shared" si="172"/>
        <v>4188.2248782647193</v>
      </c>
      <c r="E565" s="342">
        <f t="shared" si="175"/>
        <v>1415.6200088534749</v>
      </c>
      <c r="F565" s="338">
        <f t="shared" si="176"/>
        <v>83.764497565294391</v>
      </c>
      <c r="G565" s="407">
        <v>68</v>
      </c>
      <c r="H565" s="425">
        <f t="shared" si="177"/>
        <v>5755.6093846834892</v>
      </c>
      <c r="I565" s="79">
        <f t="shared" si="178"/>
        <v>8.0566999999999993</v>
      </c>
      <c r="J565" s="96">
        <f t="shared" si="170"/>
        <v>90.37</v>
      </c>
      <c r="K565" s="283">
        <v>23653</v>
      </c>
      <c r="L565" s="407">
        <f t="shared" si="173"/>
        <v>3140.821068938807</v>
      </c>
      <c r="M565" s="342">
        <f t="shared" si="179"/>
        <v>1061.5975213013166</v>
      </c>
      <c r="N565" s="338">
        <f t="shared" si="180"/>
        <v>62.816421378776141</v>
      </c>
      <c r="O565" s="435">
        <v>41</v>
      </c>
      <c r="P565" s="425">
        <f t="shared" si="181"/>
        <v>4306.2350116189</v>
      </c>
      <c r="Q565" s="79">
        <f t="shared" si="182"/>
        <v>6.0418000000000003</v>
      </c>
      <c r="R565" s="93">
        <f t="shared" si="171"/>
        <v>271.10000000000002</v>
      </c>
      <c r="S565" s="283">
        <v>23653</v>
      </c>
      <c r="T565" s="407">
        <f t="shared" si="174"/>
        <v>1046.9789745481371</v>
      </c>
      <c r="U565" s="387">
        <f t="shared" si="183"/>
        <v>353.8788933972703</v>
      </c>
      <c r="V565" s="338">
        <f t="shared" si="184"/>
        <v>20.939579490962743</v>
      </c>
      <c r="W565" s="435">
        <v>27</v>
      </c>
      <c r="X565" s="425">
        <f t="shared" si="185"/>
        <v>1448.7974474363702</v>
      </c>
      <c r="Y565" s="79">
        <f t="shared" si="186"/>
        <v>2.0139999999999998</v>
      </c>
    </row>
    <row r="566" spans="1:25" ht="15.75" customHeight="1" x14ac:dyDescent="0.2">
      <c r="A566" s="152">
        <v>547</v>
      </c>
      <c r="B566" s="89">
        <f t="shared" si="169"/>
        <v>67.790000000000006</v>
      </c>
      <c r="C566" s="283">
        <v>23653</v>
      </c>
      <c r="D566" s="411">
        <f t="shared" si="172"/>
        <v>4186.9892314500657</v>
      </c>
      <c r="E566" s="342">
        <f t="shared" si="175"/>
        <v>1415.2023602301222</v>
      </c>
      <c r="F566" s="338">
        <f t="shared" si="176"/>
        <v>83.739784629001321</v>
      </c>
      <c r="G566" s="407">
        <v>68</v>
      </c>
      <c r="H566" s="425">
        <f t="shared" si="177"/>
        <v>5753.9313763091895</v>
      </c>
      <c r="I566" s="79">
        <f t="shared" si="178"/>
        <v>8.0690000000000008</v>
      </c>
      <c r="J566" s="96">
        <f t="shared" si="170"/>
        <v>90.39</v>
      </c>
      <c r="K566" s="283">
        <v>23653</v>
      </c>
      <c r="L566" s="407">
        <f t="shared" si="173"/>
        <v>3140.1261201460343</v>
      </c>
      <c r="M566" s="342">
        <f t="shared" si="179"/>
        <v>1061.3626286093595</v>
      </c>
      <c r="N566" s="338">
        <f t="shared" si="180"/>
        <v>62.802522402920687</v>
      </c>
      <c r="O566" s="435">
        <v>41</v>
      </c>
      <c r="P566" s="425">
        <f t="shared" si="181"/>
        <v>4305.291271158314</v>
      </c>
      <c r="Q566" s="79">
        <f t="shared" si="182"/>
        <v>6.0515999999999996</v>
      </c>
      <c r="R566" s="93">
        <f t="shared" si="171"/>
        <v>271.17</v>
      </c>
      <c r="S566" s="283">
        <v>23653</v>
      </c>
      <c r="T566" s="407">
        <f t="shared" si="174"/>
        <v>1046.7087067153445</v>
      </c>
      <c r="U566" s="387">
        <f t="shared" si="183"/>
        <v>353.78754286978642</v>
      </c>
      <c r="V566" s="338">
        <f t="shared" si="184"/>
        <v>20.93417413430689</v>
      </c>
      <c r="W566" s="435">
        <v>27</v>
      </c>
      <c r="X566" s="425">
        <f t="shared" si="185"/>
        <v>1448.4304237194378</v>
      </c>
      <c r="Y566" s="79">
        <f t="shared" si="186"/>
        <v>2.0171999999999999</v>
      </c>
    </row>
    <row r="567" spans="1:25" ht="15.75" customHeight="1" x14ac:dyDescent="0.2">
      <c r="A567" s="152">
        <v>548</v>
      </c>
      <c r="B567" s="89">
        <f t="shared" si="169"/>
        <v>67.81</v>
      </c>
      <c r="C567" s="283">
        <v>23653</v>
      </c>
      <c r="D567" s="411">
        <f t="shared" si="172"/>
        <v>4185.754313523079</v>
      </c>
      <c r="E567" s="342">
        <f t="shared" si="175"/>
        <v>1414.7849579708006</v>
      </c>
      <c r="F567" s="338">
        <f t="shared" si="176"/>
        <v>83.715086270461583</v>
      </c>
      <c r="G567" s="407">
        <v>68</v>
      </c>
      <c r="H567" s="425">
        <f t="shared" si="177"/>
        <v>5752.254357764341</v>
      </c>
      <c r="I567" s="79">
        <f t="shared" si="178"/>
        <v>8.0814000000000004</v>
      </c>
      <c r="J567" s="96">
        <f t="shared" si="170"/>
        <v>90.41</v>
      </c>
      <c r="K567" s="283">
        <v>23653</v>
      </c>
      <c r="L567" s="407">
        <f t="shared" si="173"/>
        <v>3139.4314788187148</v>
      </c>
      <c r="M567" s="342">
        <f t="shared" si="179"/>
        <v>1061.1278398407255</v>
      </c>
      <c r="N567" s="338">
        <f t="shared" si="180"/>
        <v>62.788629576374298</v>
      </c>
      <c r="O567" s="435">
        <v>41</v>
      </c>
      <c r="P567" s="425">
        <f t="shared" si="181"/>
        <v>4304.3479482358152</v>
      </c>
      <c r="Q567" s="79">
        <f t="shared" si="182"/>
        <v>6.0613000000000001</v>
      </c>
      <c r="R567" s="93">
        <f t="shared" si="171"/>
        <v>271.24</v>
      </c>
      <c r="S567" s="283">
        <v>23653</v>
      </c>
      <c r="T567" s="407">
        <f t="shared" si="174"/>
        <v>1046.4385783807697</v>
      </c>
      <c r="U567" s="387">
        <f t="shared" si="183"/>
        <v>353.69623949270016</v>
      </c>
      <c r="V567" s="338">
        <f t="shared" si="184"/>
        <v>20.928771567615396</v>
      </c>
      <c r="W567" s="435">
        <v>27</v>
      </c>
      <c r="X567" s="425">
        <f t="shared" si="185"/>
        <v>1448.0635894410852</v>
      </c>
      <c r="Y567" s="79">
        <f t="shared" si="186"/>
        <v>2.0204</v>
      </c>
    </row>
    <row r="568" spans="1:25" ht="15.75" customHeight="1" x14ac:dyDescent="0.2">
      <c r="A568" s="152">
        <v>549</v>
      </c>
      <c r="B568" s="89">
        <f t="shared" si="169"/>
        <v>67.83</v>
      </c>
      <c r="C568" s="283">
        <v>23653</v>
      </c>
      <c r="D568" s="411">
        <f t="shared" si="172"/>
        <v>4184.5201238390091</v>
      </c>
      <c r="E568" s="342">
        <f t="shared" si="175"/>
        <v>1414.3678018575849</v>
      </c>
      <c r="F568" s="338">
        <f t="shared" si="176"/>
        <v>83.690402476780179</v>
      </c>
      <c r="G568" s="407">
        <v>68</v>
      </c>
      <c r="H568" s="425">
        <f t="shared" si="177"/>
        <v>5750.5783281733738</v>
      </c>
      <c r="I568" s="79">
        <f t="shared" si="178"/>
        <v>8.0937999999999999</v>
      </c>
      <c r="J568" s="96">
        <f t="shared" si="170"/>
        <v>90.44</v>
      </c>
      <c r="K568" s="283">
        <v>23653</v>
      </c>
      <c r="L568" s="407">
        <f t="shared" si="173"/>
        <v>3138.3900928792568</v>
      </c>
      <c r="M568" s="342">
        <f t="shared" si="179"/>
        <v>1060.7758513931888</v>
      </c>
      <c r="N568" s="338">
        <f t="shared" si="180"/>
        <v>62.767801857585141</v>
      </c>
      <c r="O568" s="435">
        <v>41</v>
      </c>
      <c r="P568" s="425">
        <f t="shared" si="181"/>
        <v>4302.9337461300311</v>
      </c>
      <c r="Q568" s="79">
        <f t="shared" si="182"/>
        <v>6.0702999999999996</v>
      </c>
      <c r="R568" s="93">
        <f t="shared" si="171"/>
        <v>271.31</v>
      </c>
      <c r="S568" s="283">
        <v>23653</v>
      </c>
      <c r="T568" s="407">
        <f t="shared" si="174"/>
        <v>1046.168589436438</v>
      </c>
      <c r="U568" s="387">
        <f t="shared" si="183"/>
        <v>353.60498322951599</v>
      </c>
      <c r="V568" s="338">
        <f t="shared" si="184"/>
        <v>20.923371788728758</v>
      </c>
      <c r="W568" s="435">
        <v>27</v>
      </c>
      <c r="X568" s="425">
        <f t="shared" si="185"/>
        <v>1447.6969444546826</v>
      </c>
      <c r="Y568" s="79">
        <f t="shared" si="186"/>
        <v>2.0234999999999999</v>
      </c>
    </row>
    <row r="569" spans="1:25" ht="15.75" customHeight="1" x14ac:dyDescent="0.2">
      <c r="A569" s="109">
        <v>550</v>
      </c>
      <c r="B569" s="89">
        <f t="shared" si="169"/>
        <v>67.84</v>
      </c>
      <c r="C569" s="283">
        <v>23653</v>
      </c>
      <c r="D569" s="411">
        <f t="shared" si="172"/>
        <v>4183.9033018867922</v>
      </c>
      <c r="E569" s="342">
        <f t="shared" si="175"/>
        <v>1414.1593160377356</v>
      </c>
      <c r="F569" s="338">
        <f t="shared" si="176"/>
        <v>83.678066037735846</v>
      </c>
      <c r="G569" s="407">
        <v>68</v>
      </c>
      <c r="H569" s="425">
        <f t="shared" si="177"/>
        <v>5749.7406839622645</v>
      </c>
      <c r="I569" s="79">
        <f t="shared" si="178"/>
        <v>8.1073000000000004</v>
      </c>
      <c r="J569" s="96">
        <f t="shared" si="170"/>
        <v>90.46</v>
      </c>
      <c r="K569" s="283">
        <v>23653</v>
      </c>
      <c r="L569" s="407">
        <f t="shared" si="173"/>
        <v>3137.6962193234585</v>
      </c>
      <c r="M569" s="342">
        <f t="shared" si="179"/>
        <v>1060.5413221313288</v>
      </c>
      <c r="N569" s="338">
        <f t="shared" si="180"/>
        <v>62.753924386469173</v>
      </c>
      <c r="O569" s="435">
        <v>41</v>
      </c>
      <c r="P569" s="425">
        <f t="shared" si="181"/>
        <v>4301.9914658412572</v>
      </c>
      <c r="Q569" s="79">
        <f t="shared" si="182"/>
        <v>6.08</v>
      </c>
      <c r="R569" s="93">
        <f t="shared" si="171"/>
        <v>271.38</v>
      </c>
      <c r="S569" s="283">
        <v>23653</v>
      </c>
      <c r="T569" s="407">
        <f t="shared" si="174"/>
        <v>1045.8987397744861</v>
      </c>
      <c r="U569" s="387">
        <f t="shared" si="183"/>
        <v>353.51377404377627</v>
      </c>
      <c r="V569" s="338">
        <f t="shared" si="184"/>
        <v>20.917974795489723</v>
      </c>
      <c r="W569" s="435">
        <v>27</v>
      </c>
      <c r="X569" s="425">
        <f t="shared" si="185"/>
        <v>1447.3304886137521</v>
      </c>
      <c r="Y569" s="79">
        <f t="shared" si="186"/>
        <v>2.0266999999999999</v>
      </c>
    </row>
    <row r="570" spans="1:25" ht="15.75" customHeight="1" x14ac:dyDescent="0.2">
      <c r="A570" s="152">
        <v>551</v>
      </c>
      <c r="B570" s="89">
        <f t="shared" si="169"/>
        <v>67.86</v>
      </c>
      <c r="C570" s="283">
        <v>23653</v>
      </c>
      <c r="D570" s="411">
        <f t="shared" si="172"/>
        <v>4182.6702033598585</v>
      </c>
      <c r="E570" s="342">
        <f t="shared" si="175"/>
        <v>1413.742528735632</v>
      </c>
      <c r="F570" s="338">
        <f t="shared" si="176"/>
        <v>83.653404067197172</v>
      </c>
      <c r="G570" s="407">
        <v>68</v>
      </c>
      <c r="H570" s="425">
        <f t="shared" si="177"/>
        <v>5748.0661361626871</v>
      </c>
      <c r="I570" s="79">
        <f t="shared" si="178"/>
        <v>8.1196999999999999</v>
      </c>
      <c r="J570" s="96">
        <f t="shared" si="170"/>
        <v>90.48</v>
      </c>
      <c r="K570" s="283">
        <v>23653</v>
      </c>
      <c r="L570" s="407">
        <f t="shared" si="173"/>
        <v>3137.0026525198932</v>
      </c>
      <c r="M570" s="342">
        <f t="shared" si="179"/>
        <v>1060.3068965517239</v>
      </c>
      <c r="N570" s="338">
        <f t="shared" si="180"/>
        <v>62.740053050397869</v>
      </c>
      <c r="O570" s="435">
        <v>41</v>
      </c>
      <c r="P570" s="425">
        <f t="shared" si="181"/>
        <v>4301.0496021220151</v>
      </c>
      <c r="Q570" s="79">
        <f t="shared" si="182"/>
        <v>6.0896999999999997</v>
      </c>
      <c r="R570" s="93">
        <f t="shared" si="171"/>
        <v>271.45</v>
      </c>
      <c r="S570" s="283">
        <v>23653</v>
      </c>
      <c r="T570" s="407">
        <f t="shared" si="174"/>
        <v>1045.6290292871618</v>
      </c>
      <c r="U570" s="387">
        <f t="shared" si="183"/>
        <v>353.42261189906066</v>
      </c>
      <c r="V570" s="338">
        <f t="shared" si="184"/>
        <v>20.912580585743235</v>
      </c>
      <c r="W570" s="435">
        <v>27</v>
      </c>
      <c r="X570" s="425">
        <f t="shared" si="185"/>
        <v>1446.9642217719656</v>
      </c>
      <c r="Y570" s="79">
        <f t="shared" si="186"/>
        <v>2.0297999999999998</v>
      </c>
    </row>
    <row r="571" spans="1:25" ht="15.75" customHeight="1" x14ac:dyDescent="0.2">
      <c r="A571" s="152">
        <v>552</v>
      </c>
      <c r="B571" s="89">
        <f t="shared" si="169"/>
        <v>67.88</v>
      </c>
      <c r="C571" s="283">
        <v>23653</v>
      </c>
      <c r="D571" s="411">
        <f t="shared" si="172"/>
        <v>4181.4378314672958</v>
      </c>
      <c r="E571" s="342">
        <f t="shared" si="175"/>
        <v>1413.3259870359459</v>
      </c>
      <c r="F571" s="338">
        <f t="shared" si="176"/>
        <v>83.628756629345915</v>
      </c>
      <c r="G571" s="407">
        <v>68</v>
      </c>
      <c r="H571" s="425">
        <f t="shared" si="177"/>
        <v>5746.3925751325878</v>
      </c>
      <c r="I571" s="79">
        <f t="shared" si="178"/>
        <v>8.1319999999999997</v>
      </c>
      <c r="J571" s="96">
        <f t="shared" si="170"/>
        <v>90.5</v>
      </c>
      <c r="K571" s="283">
        <v>23653</v>
      </c>
      <c r="L571" s="407">
        <f t="shared" si="173"/>
        <v>3136.3093922651933</v>
      </c>
      <c r="M571" s="342">
        <f t="shared" si="179"/>
        <v>1060.0725745856353</v>
      </c>
      <c r="N571" s="338">
        <f t="shared" si="180"/>
        <v>62.726187845303869</v>
      </c>
      <c r="O571" s="435">
        <v>41</v>
      </c>
      <c r="P571" s="425">
        <f t="shared" si="181"/>
        <v>4300.1081546961323</v>
      </c>
      <c r="Q571" s="79">
        <f t="shared" si="182"/>
        <v>6.0994000000000002</v>
      </c>
      <c r="R571" s="93">
        <f t="shared" si="171"/>
        <v>271.51</v>
      </c>
      <c r="S571" s="283">
        <v>23653</v>
      </c>
      <c r="T571" s="407">
        <f t="shared" si="174"/>
        <v>1045.3979595595006</v>
      </c>
      <c r="U571" s="387">
        <f t="shared" si="183"/>
        <v>353.34451033111117</v>
      </c>
      <c r="V571" s="338">
        <f t="shared" si="184"/>
        <v>20.907959191190013</v>
      </c>
      <c r="W571" s="435">
        <v>27</v>
      </c>
      <c r="X571" s="425">
        <f t="shared" si="185"/>
        <v>1446.6504290818018</v>
      </c>
      <c r="Y571" s="79">
        <f t="shared" si="186"/>
        <v>2.0331000000000001</v>
      </c>
    </row>
    <row r="572" spans="1:25" ht="15.75" customHeight="1" x14ac:dyDescent="0.2">
      <c r="A572" s="152">
        <v>553</v>
      </c>
      <c r="B572" s="89">
        <f t="shared" si="169"/>
        <v>67.900000000000006</v>
      </c>
      <c r="C572" s="283">
        <v>23653</v>
      </c>
      <c r="D572" s="411">
        <f t="shared" si="172"/>
        <v>4180.2061855670099</v>
      </c>
      <c r="E572" s="342">
        <f t="shared" si="175"/>
        <v>1412.9096907216492</v>
      </c>
      <c r="F572" s="338">
        <f t="shared" si="176"/>
        <v>83.604123711340193</v>
      </c>
      <c r="G572" s="407">
        <v>68</v>
      </c>
      <c r="H572" s="425">
        <f t="shared" si="177"/>
        <v>5744.7199999999993</v>
      </c>
      <c r="I572" s="79">
        <f t="shared" si="178"/>
        <v>8.1442999999999994</v>
      </c>
      <c r="J572" s="96">
        <f t="shared" si="170"/>
        <v>90.53</v>
      </c>
      <c r="K572" s="283">
        <v>23653</v>
      </c>
      <c r="L572" s="407">
        <f t="shared" si="173"/>
        <v>3135.2700762178283</v>
      </c>
      <c r="M572" s="342">
        <f t="shared" si="179"/>
        <v>1059.7212857616259</v>
      </c>
      <c r="N572" s="338">
        <f t="shared" si="180"/>
        <v>62.705401524356567</v>
      </c>
      <c r="O572" s="435">
        <v>41</v>
      </c>
      <c r="P572" s="425">
        <f t="shared" si="181"/>
        <v>4298.6967635038109</v>
      </c>
      <c r="Q572" s="79">
        <f t="shared" si="182"/>
        <v>6.1085000000000003</v>
      </c>
      <c r="R572" s="93">
        <f t="shared" si="171"/>
        <v>271.58</v>
      </c>
      <c r="S572" s="283">
        <v>23653</v>
      </c>
      <c r="T572" s="407">
        <f t="shared" si="174"/>
        <v>1045.1285072538481</v>
      </c>
      <c r="U572" s="387">
        <f t="shared" si="183"/>
        <v>353.25343545180061</v>
      </c>
      <c r="V572" s="338">
        <f t="shared" si="184"/>
        <v>20.902570145076961</v>
      </c>
      <c r="W572" s="435">
        <v>27</v>
      </c>
      <c r="X572" s="425">
        <f t="shared" si="185"/>
        <v>1446.2845128507256</v>
      </c>
      <c r="Y572" s="79">
        <f t="shared" si="186"/>
        <v>2.0362</v>
      </c>
    </row>
    <row r="573" spans="1:25" ht="15.75" customHeight="1" x14ac:dyDescent="0.2">
      <c r="A573" s="152">
        <v>554</v>
      </c>
      <c r="B573" s="89">
        <f t="shared" si="169"/>
        <v>67.91</v>
      </c>
      <c r="C573" s="283">
        <v>23653</v>
      </c>
      <c r="D573" s="411">
        <f t="shared" si="172"/>
        <v>4179.5906346635256</v>
      </c>
      <c r="E573" s="342">
        <f t="shared" si="175"/>
        <v>1412.7016345162715</v>
      </c>
      <c r="F573" s="338">
        <f t="shared" si="176"/>
        <v>83.591812693270512</v>
      </c>
      <c r="G573" s="407">
        <v>68</v>
      </c>
      <c r="H573" s="425">
        <f t="shared" si="177"/>
        <v>5743.8840818730678</v>
      </c>
      <c r="I573" s="79">
        <f t="shared" si="178"/>
        <v>8.1578999999999997</v>
      </c>
      <c r="J573" s="96">
        <f t="shared" si="170"/>
        <v>90.55</v>
      </c>
      <c r="K573" s="283">
        <v>23653</v>
      </c>
      <c r="L573" s="407">
        <f t="shared" si="173"/>
        <v>3134.5775814467142</v>
      </c>
      <c r="M573" s="342">
        <f t="shared" si="179"/>
        <v>1059.4872225289894</v>
      </c>
      <c r="N573" s="338">
        <f t="shared" si="180"/>
        <v>62.691551628934285</v>
      </c>
      <c r="O573" s="435">
        <v>41</v>
      </c>
      <c r="P573" s="425">
        <f t="shared" si="181"/>
        <v>4297.756355604638</v>
      </c>
      <c r="Q573" s="79">
        <f t="shared" si="182"/>
        <v>6.1181999999999999</v>
      </c>
      <c r="R573" s="93">
        <f t="shared" si="171"/>
        <v>271.64999999999998</v>
      </c>
      <c r="S573" s="283">
        <v>23653</v>
      </c>
      <c r="T573" s="407">
        <f t="shared" si="174"/>
        <v>1044.8591938155716</v>
      </c>
      <c r="U573" s="387">
        <f t="shared" si="183"/>
        <v>353.16240750966318</v>
      </c>
      <c r="V573" s="338">
        <f t="shared" si="184"/>
        <v>20.897183876311434</v>
      </c>
      <c r="W573" s="435">
        <v>27</v>
      </c>
      <c r="X573" s="425">
        <f t="shared" si="185"/>
        <v>1445.9187852015461</v>
      </c>
      <c r="Y573" s="79">
        <f t="shared" si="186"/>
        <v>2.0394000000000001</v>
      </c>
    </row>
    <row r="574" spans="1:25" ht="15.75" customHeight="1" x14ac:dyDescent="0.2">
      <c r="A574" s="152">
        <v>555</v>
      </c>
      <c r="B574" s="89">
        <f t="shared" si="169"/>
        <v>67.930000000000007</v>
      </c>
      <c r="C574" s="283">
        <v>23653</v>
      </c>
      <c r="D574" s="411">
        <f t="shared" si="172"/>
        <v>4178.3600765493884</v>
      </c>
      <c r="E574" s="342">
        <f t="shared" si="175"/>
        <v>1412.2857058736931</v>
      </c>
      <c r="F574" s="338">
        <f t="shared" si="176"/>
        <v>83.567201530987774</v>
      </c>
      <c r="G574" s="407">
        <v>68</v>
      </c>
      <c r="H574" s="425">
        <f t="shared" si="177"/>
        <v>5742.2129839540694</v>
      </c>
      <c r="I574" s="79">
        <f t="shared" si="178"/>
        <v>8.1701999999999995</v>
      </c>
      <c r="J574" s="96">
        <f t="shared" si="170"/>
        <v>90.57</v>
      </c>
      <c r="K574" s="283">
        <v>23653</v>
      </c>
      <c r="L574" s="407">
        <f t="shared" si="173"/>
        <v>3133.8853925140784</v>
      </c>
      <c r="M574" s="342">
        <f t="shared" si="179"/>
        <v>1059.2532626697584</v>
      </c>
      <c r="N574" s="338">
        <f t="shared" si="180"/>
        <v>62.677707850281571</v>
      </c>
      <c r="O574" s="435">
        <v>41</v>
      </c>
      <c r="P574" s="425">
        <f t="shared" si="181"/>
        <v>4296.8163630341187</v>
      </c>
      <c r="Q574" s="79">
        <f t="shared" si="182"/>
        <v>6.1279000000000003</v>
      </c>
      <c r="R574" s="93">
        <f t="shared" si="171"/>
        <v>271.72000000000003</v>
      </c>
      <c r="S574" s="283">
        <v>23653</v>
      </c>
      <c r="T574" s="407">
        <f t="shared" si="174"/>
        <v>1044.5900191373471</v>
      </c>
      <c r="U574" s="387">
        <f t="shared" si="183"/>
        <v>353.07142646842328</v>
      </c>
      <c r="V574" s="338">
        <f t="shared" si="184"/>
        <v>20.891800382746943</v>
      </c>
      <c r="W574" s="435">
        <v>27</v>
      </c>
      <c r="X574" s="425">
        <f t="shared" si="185"/>
        <v>1445.5532459885173</v>
      </c>
      <c r="Y574" s="79">
        <f t="shared" si="186"/>
        <v>2.0425</v>
      </c>
    </row>
    <row r="575" spans="1:25" ht="15.75" customHeight="1" x14ac:dyDescent="0.2">
      <c r="A575" s="152">
        <v>556</v>
      </c>
      <c r="B575" s="89">
        <f t="shared" si="169"/>
        <v>67.95</v>
      </c>
      <c r="C575" s="283">
        <v>23653</v>
      </c>
      <c r="D575" s="411">
        <f t="shared" si="172"/>
        <v>4177.1302428256067</v>
      </c>
      <c r="E575" s="342">
        <f t="shared" si="175"/>
        <v>1411.870022075055</v>
      </c>
      <c r="F575" s="338">
        <f t="shared" si="176"/>
        <v>83.542604856512142</v>
      </c>
      <c r="G575" s="407">
        <v>68</v>
      </c>
      <c r="H575" s="425">
        <f t="shared" si="177"/>
        <v>5740.5428697571742</v>
      </c>
      <c r="I575" s="79">
        <f t="shared" si="178"/>
        <v>8.1824999999999992</v>
      </c>
      <c r="J575" s="96">
        <f t="shared" si="170"/>
        <v>90.6</v>
      </c>
      <c r="K575" s="283">
        <v>23653</v>
      </c>
      <c r="L575" s="407">
        <f t="shared" si="173"/>
        <v>3132.8476821192057</v>
      </c>
      <c r="M575" s="342">
        <f t="shared" si="179"/>
        <v>1058.9025165562914</v>
      </c>
      <c r="N575" s="338">
        <f t="shared" si="180"/>
        <v>62.656953642384117</v>
      </c>
      <c r="O575" s="435">
        <v>41</v>
      </c>
      <c r="P575" s="425">
        <f t="shared" si="181"/>
        <v>4295.4071523178809</v>
      </c>
      <c r="Q575" s="79">
        <f t="shared" si="182"/>
        <v>6.1368999999999998</v>
      </c>
      <c r="R575" s="93">
        <f t="shared" si="171"/>
        <v>271.79000000000002</v>
      </c>
      <c r="S575" s="283">
        <v>23653</v>
      </c>
      <c r="T575" s="407">
        <f t="shared" si="174"/>
        <v>1044.3209831119614</v>
      </c>
      <c r="U575" s="387">
        <f t="shared" si="183"/>
        <v>352.98049229184289</v>
      </c>
      <c r="V575" s="338">
        <f t="shared" si="184"/>
        <v>20.886419662239227</v>
      </c>
      <c r="W575" s="435">
        <v>27</v>
      </c>
      <c r="X575" s="425">
        <f t="shared" si="185"/>
        <v>1445.1878950660434</v>
      </c>
      <c r="Y575" s="79">
        <f t="shared" si="186"/>
        <v>2.0457000000000001</v>
      </c>
    </row>
    <row r="576" spans="1:25" ht="15.75" customHeight="1" x14ac:dyDescent="0.2">
      <c r="A576" s="152">
        <v>557</v>
      </c>
      <c r="B576" s="89">
        <f t="shared" si="169"/>
        <v>67.959999999999994</v>
      </c>
      <c r="C576" s="283">
        <v>23653</v>
      </c>
      <c r="D576" s="411">
        <f t="shared" si="172"/>
        <v>4176.5155974102418</v>
      </c>
      <c r="E576" s="342">
        <f t="shared" si="175"/>
        <v>1411.6622719246616</v>
      </c>
      <c r="F576" s="338">
        <f t="shared" si="176"/>
        <v>83.53031194820484</v>
      </c>
      <c r="G576" s="407">
        <v>68</v>
      </c>
      <c r="H576" s="425">
        <f t="shared" si="177"/>
        <v>5739.7081812831084</v>
      </c>
      <c r="I576" s="79">
        <f t="shared" si="178"/>
        <v>8.1959999999999997</v>
      </c>
      <c r="J576" s="96">
        <f t="shared" si="170"/>
        <v>90.62</v>
      </c>
      <c r="K576" s="283">
        <v>23653</v>
      </c>
      <c r="L576" s="407">
        <f t="shared" si="173"/>
        <v>3132.1562568969316</v>
      </c>
      <c r="M576" s="342">
        <f t="shared" si="179"/>
        <v>1058.6688148311628</v>
      </c>
      <c r="N576" s="338">
        <f t="shared" si="180"/>
        <v>62.643125137938632</v>
      </c>
      <c r="O576" s="435">
        <v>41</v>
      </c>
      <c r="P576" s="425">
        <f t="shared" si="181"/>
        <v>4294.4681968660334</v>
      </c>
      <c r="Q576" s="79">
        <f t="shared" si="182"/>
        <v>6.1464999999999996</v>
      </c>
      <c r="R576" s="93">
        <f t="shared" si="171"/>
        <v>271.86</v>
      </c>
      <c r="S576" s="283">
        <v>23653</v>
      </c>
      <c r="T576" s="407">
        <f t="shared" si="174"/>
        <v>1044.0520856323105</v>
      </c>
      <c r="U576" s="387">
        <f t="shared" si="183"/>
        <v>352.88960494372094</v>
      </c>
      <c r="V576" s="338">
        <f t="shared" si="184"/>
        <v>20.881041712646212</v>
      </c>
      <c r="W576" s="435">
        <v>27</v>
      </c>
      <c r="X576" s="425">
        <f t="shared" si="185"/>
        <v>1444.8227322886778</v>
      </c>
      <c r="Y576" s="79">
        <f t="shared" si="186"/>
        <v>2.0488</v>
      </c>
    </row>
    <row r="577" spans="1:25" ht="15.75" customHeight="1" x14ac:dyDescent="0.2">
      <c r="A577" s="152">
        <v>558</v>
      </c>
      <c r="B577" s="89">
        <f t="shared" si="169"/>
        <v>67.98</v>
      </c>
      <c r="C577" s="283">
        <v>23653</v>
      </c>
      <c r="D577" s="411">
        <f t="shared" si="172"/>
        <v>4175.2868490732562</v>
      </c>
      <c r="E577" s="342">
        <f t="shared" si="175"/>
        <v>1411.2469549867606</v>
      </c>
      <c r="F577" s="338">
        <f t="shared" si="176"/>
        <v>83.50573698146512</v>
      </c>
      <c r="G577" s="407">
        <v>68</v>
      </c>
      <c r="H577" s="425">
        <f t="shared" si="177"/>
        <v>5738.0395410414812</v>
      </c>
      <c r="I577" s="79">
        <f t="shared" si="178"/>
        <v>8.2082999999999995</v>
      </c>
      <c r="J577" s="96">
        <f t="shared" si="170"/>
        <v>90.64</v>
      </c>
      <c r="K577" s="283">
        <v>23653</v>
      </c>
      <c r="L577" s="407">
        <f t="shared" si="173"/>
        <v>3131.4651368049426</v>
      </c>
      <c r="M577" s="342">
        <f t="shared" si="179"/>
        <v>1058.4352162400705</v>
      </c>
      <c r="N577" s="338">
        <f t="shared" si="180"/>
        <v>62.629302736098857</v>
      </c>
      <c r="O577" s="435">
        <v>41</v>
      </c>
      <c r="P577" s="425">
        <f t="shared" si="181"/>
        <v>4293.5296557811125</v>
      </c>
      <c r="Q577" s="79">
        <f t="shared" si="182"/>
        <v>6.1562000000000001</v>
      </c>
      <c r="R577" s="93">
        <f t="shared" si="171"/>
        <v>271.93</v>
      </c>
      <c r="S577" s="283">
        <v>23653</v>
      </c>
      <c r="T577" s="407">
        <f t="shared" si="174"/>
        <v>1043.7833265914021</v>
      </c>
      <c r="U577" s="387">
        <f t="shared" si="183"/>
        <v>352.79876438789387</v>
      </c>
      <c r="V577" s="338">
        <f t="shared" si="184"/>
        <v>20.875666531828042</v>
      </c>
      <c r="W577" s="435">
        <v>27</v>
      </c>
      <c r="X577" s="425">
        <f t="shared" si="185"/>
        <v>1444.4577575111241</v>
      </c>
      <c r="Y577" s="79">
        <f t="shared" si="186"/>
        <v>2.052</v>
      </c>
    </row>
    <row r="578" spans="1:25" ht="15.75" customHeight="1" x14ac:dyDescent="0.2">
      <c r="A578" s="152">
        <v>559</v>
      </c>
      <c r="B578" s="89">
        <f t="shared" si="169"/>
        <v>68</v>
      </c>
      <c r="C578" s="283">
        <v>23653</v>
      </c>
      <c r="D578" s="411">
        <f t="shared" si="172"/>
        <v>4174.0588235294117</v>
      </c>
      <c r="E578" s="342">
        <f t="shared" si="175"/>
        <v>1410.831882352941</v>
      </c>
      <c r="F578" s="338">
        <f t="shared" si="176"/>
        <v>83.481176470588238</v>
      </c>
      <c r="G578" s="407">
        <v>68</v>
      </c>
      <c r="H578" s="425">
        <f t="shared" si="177"/>
        <v>5736.3718823529407</v>
      </c>
      <c r="I578" s="79">
        <f t="shared" si="178"/>
        <v>8.2205999999999992</v>
      </c>
      <c r="J578" s="96">
        <f t="shared" si="170"/>
        <v>90.66</v>
      </c>
      <c r="K578" s="283">
        <v>23653</v>
      </c>
      <c r="L578" s="407">
        <f t="shared" si="173"/>
        <v>3130.7743216412973</v>
      </c>
      <c r="M578" s="342">
        <f t="shared" si="179"/>
        <v>1058.2017207147585</v>
      </c>
      <c r="N578" s="338">
        <f t="shared" si="180"/>
        <v>62.615486432825946</v>
      </c>
      <c r="O578" s="435">
        <v>41</v>
      </c>
      <c r="P578" s="425">
        <f t="shared" si="181"/>
        <v>4292.591528788882</v>
      </c>
      <c r="Q578" s="79">
        <f t="shared" si="182"/>
        <v>6.1658999999999997</v>
      </c>
      <c r="R578" s="93">
        <f t="shared" si="171"/>
        <v>271.99</v>
      </c>
      <c r="S578" s="283">
        <v>23653</v>
      </c>
      <c r="T578" s="407">
        <f t="shared" si="174"/>
        <v>1043.5530718041105</v>
      </c>
      <c r="U578" s="387">
        <f t="shared" si="183"/>
        <v>352.72093826978931</v>
      </c>
      <c r="V578" s="338">
        <f t="shared" si="184"/>
        <v>20.871061436082211</v>
      </c>
      <c r="W578" s="435">
        <v>27</v>
      </c>
      <c r="X578" s="425">
        <f t="shared" si="185"/>
        <v>1444.145071509982</v>
      </c>
      <c r="Y578" s="79">
        <f t="shared" si="186"/>
        <v>2.0552000000000001</v>
      </c>
    </row>
    <row r="579" spans="1:25" ht="15.75" customHeight="1" x14ac:dyDescent="0.2">
      <c r="A579" s="109">
        <v>560</v>
      </c>
      <c r="B579" s="89">
        <f t="shared" si="169"/>
        <v>68.02</v>
      </c>
      <c r="C579" s="283">
        <v>23653</v>
      </c>
      <c r="D579" s="411">
        <f t="shared" si="172"/>
        <v>4172.8315201411351</v>
      </c>
      <c r="E579" s="342">
        <f t="shared" si="175"/>
        <v>1410.4170538077035</v>
      </c>
      <c r="F579" s="338">
        <f t="shared" si="176"/>
        <v>83.456630402822711</v>
      </c>
      <c r="G579" s="407">
        <v>68</v>
      </c>
      <c r="H579" s="425">
        <f t="shared" si="177"/>
        <v>5734.7052043516615</v>
      </c>
      <c r="I579" s="79">
        <f t="shared" si="178"/>
        <v>8.2329000000000008</v>
      </c>
      <c r="J579" s="96">
        <f t="shared" si="170"/>
        <v>90.69</v>
      </c>
      <c r="K579" s="283">
        <v>23653</v>
      </c>
      <c r="L579" s="407">
        <f t="shared" si="173"/>
        <v>3129.7386701951705</v>
      </c>
      <c r="M579" s="342">
        <f t="shared" si="179"/>
        <v>1057.8516705259676</v>
      </c>
      <c r="N579" s="338">
        <f t="shared" si="180"/>
        <v>62.59477340390341</v>
      </c>
      <c r="O579" s="435">
        <v>41</v>
      </c>
      <c r="P579" s="425">
        <f t="shared" si="181"/>
        <v>4291.1851141250418</v>
      </c>
      <c r="Q579" s="79">
        <f t="shared" si="182"/>
        <v>6.1749000000000001</v>
      </c>
      <c r="R579" s="93">
        <f t="shared" si="171"/>
        <v>272.06</v>
      </c>
      <c r="S579" s="283">
        <v>23653</v>
      </c>
      <c r="T579" s="407">
        <f t="shared" si="174"/>
        <v>1043.2845695802396</v>
      </c>
      <c r="U579" s="387">
        <f t="shared" si="183"/>
        <v>352.63018451812093</v>
      </c>
      <c r="V579" s="338">
        <f t="shared" si="184"/>
        <v>20.865691391604791</v>
      </c>
      <c r="W579" s="435">
        <v>27</v>
      </c>
      <c r="X579" s="425">
        <f t="shared" si="185"/>
        <v>1443.7804454899651</v>
      </c>
      <c r="Y579" s="79">
        <f t="shared" si="186"/>
        <v>2.0583999999999998</v>
      </c>
    </row>
    <row r="580" spans="1:25" ht="15.75" customHeight="1" x14ac:dyDescent="0.2">
      <c r="A580" s="152">
        <v>561</v>
      </c>
      <c r="B580" s="89">
        <f t="shared" si="169"/>
        <v>68.03</v>
      </c>
      <c r="C580" s="283">
        <v>23653</v>
      </c>
      <c r="D580" s="411">
        <f t="shared" si="172"/>
        <v>4172.2181390562992</v>
      </c>
      <c r="E580" s="342">
        <f t="shared" si="175"/>
        <v>1410.209731001029</v>
      </c>
      <c r="F580" s="338">
        <f t="shared" si="176"/>
        <v>83.444362781125989</v>
      </c>
      <c r="G580" s="407">
        <v>68</v>
      </c>
      <c r="H580" s="425">
        <f t="shared" si="177"/>
        <v>5733.8722328384547</v>
      </c>
      <c r="I580" s="79">
        <f t="shared" si="178"/>
        <v>8.2463999999999995</v>
      </c>
      <c r="J580" s="96">
        <f t="shared" si="170"/>
        <v>90.71</v>
      </c>
      <c r="K580" s="283">
        <v>23653</v>
      </c>
      <c r="L580" s="407">
        <f t="shared" si="173"/>
        <v>3129.0486164700696</v>
      </c>
      <c r="M580" s="342">
        <f t="shared" si="179"/>
        <v>1057.6184323668833</v>
      </c>
      <c r="N580" s="338">
        <f t="shared" si="180"/>
        <v>62.580972329401398</v>
      </c>
      <c r="O580" s="435">
        <v>41</v>
      </c>
      <c r="P580" s="425">
        <f t="shared" si="181"/>
        <v>4290.2480211663542</v>
      </c>
      <c r="Q580" s="79">
        <f t="shared" si="182"/>
        <v>6.1844999999999999</v>
      </c>
      <c r="R580" s="93">
        <f t="shared" si="171"/>
        <v>272.13</v>
      </c>
      <c r="S580" s="283">
        <v>23653</v>
      </c>
      <c r="T580" s="407">
        <f t="shared" si="174"/>
        <v>1043.0162054900231</v>
      </c>
      <c r="U580" s="387">
        <f t="shared" si="183"/>
        <v>352.53947745562778</v>
      </c>
      <c r="V580" s="338">
        <f t="shared" si="184"/>
        <v>20.860324109800462</v>
      </c>
      <c r="W580" s="435">
        <v>27</v>
      </c>
      <c r="X580" s="425">
        <f t="shared" si="185"/>
        <v>1443.4160070554515</v>
      </c>
      <c r="Y580" s="79">
        <f t="shared" si="186"/>
        <v>2.0615000000000001</v>
      </c>
    </row>
    <row r="581" spans="1:25" ht="15.75" customHeight="1" x14ac:dyDescent="0.2">
      <c r="A581" s="152">
        <v>562</v>
      </c>
      <c r="B581" s="89">
        <f t="shared" si="169"/>
        <v>68.05</v>
      </c>
      <c r="C581" s="283">
        <v>23653</v>
      </c>
      <c r="D581" s="411">
        <f t="shared" si="172"/>
        <v>4170.9919177075681</v>
      </c>
      <c r="E581" s="342">
        <f t="shared" si="175"/>
        <v>1409.795268185158</v>
      </c>
      <c r="F581" s="338">
        <f t="shared" si="176"/>
        <v>83.419838354151366</v>
      </c>
      <c r="G581" s="407">
        <v>68</v>
      </c>
      <c r="H581" s="425">
        <f t="shared" si="177"/>
        <v>5732.2070242468781</v>
      </c>
      <c r="I581" s="79">
        <f t="shared" si="178"/>
        <v>8.2585999999999995</v>
      </c>
      <c r="J581" s="96">
        <f t="shared" si="170"/>
        <v>90.73</v>
      </c>
      <c r="K581" s="283">
        <v>23653</v>
      </c>
      <c r="L581" s="407">
        <f t="shared" si="173"/>
        <v>3128.3588669679266</v>
      </c>
      <c r="M581" s="342">
        <f t="shared" si="179"/>
        <v>1057.3852970351591</v>
      </c>
      <c r="N581" s="338">
        <f t="shared" si="180"/>
        <v>62.56717733935853</v>
      </c>
      <c r="O581" s="435">
        <v>41</v>
      </c>
      <c r="P581" s="425">
        <f t="shared" si="181"/>
        <v>4289.3113413424444</v>
      </c>
      <c r="Q581" s="79">
        <f t="shared" si="182"/>
        <v>6.1942000000000004</v>
      </c>
      <c r="R581" s="93">
        <f t="shared" si="171"/>
        <v>272.2</v>
      </c>
      <c r="S581" s="283">
        <v>23653</v>
      </c>
      <c r="T581" s="407">
        <f t="shared" si="174"/>
        <v>1042.747979426892</v>
      </c>
      <c r="U581" s="387">
        <f t="shared" si="183"/>
        <v>352.44881704628949</v>
      </c>
      <c r="V581" s="338">
        <f t="shared" si="184"/>
        <v>20.854959588537842</v>
      </c>
      <c r="W581" s="435">
        <v>27</v>
      </c>
      <c r="X581" s="425">
        <f t="shared" si="185"/>
        <v>1443.0517560617195</v>
      </c>
      <c r="Y581" s="79">
        <f t="shared" si="186"/>
        <v>2.0647000000000002</v>
      </c>
    </row>
    <row r="582" spans="1:25" ht="15.75" customHeight="1" x14ac:dyDescent="0.2">
      <c r="A582" s="152">
        <v>563</v>
      </c>
      <c r="B582" s="89">
        <f t="shared" si="169"/>
        <v>68.069999999999993</v>
      </c>
      <c r="C582" s="283">
        <v>23653</v>
      </c>
      <c r="D582" s="411">
        <f t="shared" si="172"/>
        <v>4169.7664169237551</v>
      </c>
      <c r="E582" s="342">
        <f t="shared" si="175"/>
        <v>1409.381048920229</v>
      </c>
      <c r="F582" s="338">
        <f t="shared" si="176"/>
        <v>83.395328338475096</v>
      </c>
      <c r="G582" s="407">
        <v>68</v>
      </c>
      <c r="H582" s="425">
        <f t="shared" si="177"/>
        <v>5730.5427941824591</v>
      </c>
      <c r="I582" s="79">
        <f t="shared" si="178"/>
        <v>8.2708999999999993</v>
      </c>
      <c r="J582" s="96">
        <f t="shared" si="170"/>
        <v>90.75</v>
      </c>
      <c r="K582" s="283">
        <v>23653</v>
      </c>
      <c r="L582" s="407">
        <f t="shared" si="173"/>
        <v>3127.6694214876034</v>
      </c>
      <c r="M582" s="342">
        <f t="shared" si="179"/>
        <v>1057.1522644628099</v>
      </c>
      <c r="N582" s="338">
        <f t="shared" si="180"/>
        <v>62.553388429752069</v>
      </c>
      <c r="O582" s="435">
        <v>41</v>
      </c>
      <c r="P582" s="425">
        <f t="shared" si="181"/>
        <v>4288.3750743801656</v>
      </c>
      <c r="Q582" s="79">
        <f t="shared" si="182"/>
        <v>6.2039</v>
      </c>
      <c r="R582" s="93">
        <f t="shared" si="171"/>
        <v>272.26</v>
      </c>
      <c r="S582" s="283">
        <v>23653</v>
      </c>
      <c r="T582" s="407">
        <f t="shared" si="174"/>
        <v>1042.518181150371</v>
      </c>
      <c r="U582" s="387">
        <f t="shared" si="183"/>
        <v>352.37114522882536</v>
      </c>
      <c r="V582" s="338">
        <f t="shared" si="184"/>
        <v>20.850363623007421</v>
      </c>
      <c r="W582" s="435">
        <v>27</v>
      </c>
      <c r="X582" s="425">
        <f t="shared" si="185"/>
        <v>1442.7396900022038</v>
      </c>
      <c r="Y582" s="79">
        <f t="shared" si="186"/>
        <v>2.0678999999999998</v>
      </c>
    </row>
    <row r="583" spans="1:25" ht="15.75" customHeight="1" x14ac:dyDescent="0.2">
      <c r="A583" s="152">
        <v>564</v>
      </c>
      <c r="B583" s="89">
        <f t="shared" si="169"/>
        <v>68.08</v>
      </c>
      <c r="C583" s="283">
        <v>23653</v>
      </c>
      <c r="D583" s="411">
        <f t="shared" si="172"/>
        <v>4169.1539365452409</v>
      </c>
      <c r="E583" s="342">
        <f t="shared" si="175"/>
        <v>1409.1740305522912</v>
      </c>
      <c r="F583" s="338">
        <f t="shared" si="176"/>
        <v>83.383078730904813</v>
      </c>
      <c r="G583" s="407">
        <v>68</v>
      </c>
      <c r="H583" s="425">
        <f t="shared" si="177"/>
        <v>5729.7110458284369</v>
      </c>
      <c r="I583" s="79">
        <f t="shared" si="178"/>
        <v>8.2843999999999998</v>
      </c>
      <c r="J583" s="96">
        <f t="shared" si="170"/>
        <v>90.78</v>
      </c>
      <c r="K583" s="283">
        <v>23653</v>
      </c>
      <c r="L583" s="407">
        <f t="shared" si="173"/>
        <v>3126.635822868473</v>
      </c>
      <c r="M583" s="342">
        <f t="shared" si="179"/>
        <v>1056.8029081295438</v>
      </c>
      <c r="N583" s="338">
        <f t="shared" si="180"/>
        <v>62.53271645736946</v>
      </c>
      <c r="O583" s="435">
        <v>41</v>
      </c>
      <c r="P583" s="425">
        <f t="shared" si="181"/>
        <v>4286.9714474553857</v>
      </c>
      <c r="Q583" s="79">
        <f t="shared" si="182"/>
        <v>6.2127999999999997</v>
      </c>
      <c r="R583" s="93">
        <f t="shared" si="171"/>
        <v>272.33</v>
      </c>
      <c r="S583" s="283">
        <v>23653</v>
      </c>
      <c r="T583" s="407">
        <f t="shared" si="174"/>
        <v>1042.2502111408953</v>
      </c>
      <c r="U583" s="387">
        <f t="shared" si="183"/>
        <v>352.28057136562256</v>
      </c>
      <c r="V583" s="338">
        <f t="shared" si="184"/>
        <v>20.845004222817906</v>
      </c>
      <c r="W583" s="435">
        <v>27</v>
      </c>
      <c r="X583" s="425">
        <f t="shared" si="185"/>
        <v>1442.3757867293357</v>
      </c>
      <c r="Y583" s="79">
        <f t="shared" si="186"/>
        <v>2.0710000000000002</v>
      </c>
    </row>
    <row r="584" spans="1:25" ht="15.75" customHeight="1" x14ac:dyDescent="0.2">
      <c r="A584" s="152">
        <v>565</v>
      </c>
      <c r="B584" s="89">
        <f t="shared" ref="B584:B647" si="187">ROUND(9.5*LN($A584)+7.9,2)</f>
        <v>68.099999999999994</v>
      </c>
      <c r="C584" s="283">
        <v>23653</v>
      </c>
      <c r="D584" s="411">
        <f t="shared" si="172"/>
        <v>4167.929515418502</v>
      </c>
      <c r="E584" s="342">
        <f t="shared" si="175"/>
        <v>1408.7601762114534</v>
      </c>
      <c r="F584" s="338">
        <f t="shared" si="176"/>
        <v>83.35859030837004</v>
      </c>
      <c r="G584" s="407">
        <v>68</v>
      </c>
      <c r="H584" s="425">
        <f t="shared" si="177"/>
        <v>5728.048281938326</v>
      </c>
      <c r="I584" s="79">
        <f t="shared" si="178"/>
        <v>8.2965999999999998</v>
      </c>
      <c r="J584" s="96">
        <f t="shared" ref="J584:J647" si="188">ROUND((9.5*LN($A584)+7.9)/0.75,2)</f>
        <v>90.8</v>
      </c>
      <c r="K584" s="283">
        <v>23653</v>
      </c>
      <c r="L584" s="407">
        <f t="shared" si="173"/>
        <v>3125.9471365638765</v>
      </c>
      <c r="M584" s="342">
        <f t="shared" si="179"/>
        <v>1056.5701321585902</v>
      </c>
      <c r="N584" s="338">
        <f t="shared" si="180"/>
        <v>62.518942731277534</v>
      </c>
      <c r="O584" s="435">
        <v>41</v>
      </c>
      <c r="P584" s="425">
        <f t="shared" si="181"/>
        <v>4286.0362114537438</v>
      </c>
      <c r="Q584" s="79">
        <f t="shared" si="182"/>
        <v>6.2225000000000001</v>
      </c>
      <c r="R584" s="93">
        <f t="shared" ref="R584:R647" si="189">ROUND((9.5*LN($A584)+7.9)/0.25,2)</f>
        <v>272.39999999999998</v>
      </c>
      <c r="S584" s="283">
        <v>23653</v>
      </c>
      <c r="T584" s="407">
        <f t="shared" si="174"/>
        <v>1041.9823788546255</v>
      </c>
      <c r="U584" s="387">
        <f t="shared" si="183"/>
        <v>352.19004405286336</v>
      </c>
      <c r="V584" s="338">
        <f t="shared" si="184"/>
        <v>20.83964757709251</v>
      </c>
      <c r="W584" s="435">
        <v>27</v>
      </c>
      <c r="X584" s="425">
        <f t="shared" si="185"/>
        <v>1442.0120704845815</v>
      </c>
      <c r="Y584" s="79">
        <f t="shared" si="186"/>
        <v>2.0741999999999998</v>
      </c>
    </row>
    <row r="585" spans="1:25" ht="15.75" customHeight="1" x14ac:dyDescent="0.2">
      <c r="A585" s="152">
        <v>566</v>
      </c>
      <c r="B585" s="89">
        <f t="shared" si="187"/>
        <v>68.12</v>
      </c>
      <c r="C585" s="283">
        <v>23653</v>
      </c>
      <c r="D585" s="411">
        <f t="shared" si="172"/>
        <v>4166.7058132706989</v>
      </c>
      <c r="E585" s="342">
        <f t="shared" si="175"/>
        <v>1408.346564885496</v>
      </c>
      <c r="F585" s="338">
        <f t="shared" si="176"/>
        <v>83.334116265413982</v>
      </c>
      <c r="G585" s="407">
        <v>68</v>
      </c>
      <c r="H585" s="425">
        <f t="shared" si="177"/>
        <v>5726.3864944216093</v>
      </c>
      <c r="I585" s="79">
        <f t="shared" si="178"/>
        <v>8.3088999999999995</v>
      </c>
      <c r="J585" s="96">
        <f t="shared" si="188"/>
        <v>90.82</v>
      </c>
      <c r="K585" s="283">
        <v>23653</v>
      </c>
      <c r="L585" s="407">
        <f t="shared" si="173"/>
        <v>3125.2587535785078</v>
      </c>
      <c r="M585" s="342">
        <f t="shared" si="179"/>
        <v>1056.3374587095354</v>
      </c>
      <c r="N585" s="338">
        <f t="shared" si="180"/>
        <v>62.505175071570157</v>
      </c>
      <c r="O585" s="435">
        <v>41</v>
      </c>
      <c r="P585" s="425">
        <f t="shared" si="181"/>
        <v>4285.101387359613</v>
      </c>
      <c r="Q585" s="79">
        <f t="shared" si="182"/>
        <v>6.2321</v>
      </c>
      <c r="R585" s="93">
        <f t="shared" si="189"/>
        <v>272.47000000000003</v>
      </c>
      <c r="S585" s="283">
        <v>23653</v>
      </c>
      <c r="T585" s="407">
        <f t="shared" si="174"/>
        <v>1041.7146841854149</v>
      </c>
      <c r="U585" s="387">
        <f t="shared" si="183"/>
        <v>352.09956325467016</v>
      </c>
      <c r="V585" s="338">
        <f t="shared" si="184"/>
        <v>20.834293683708296</v>
      </c>
      <c r="W585" s="435">
        <v>27</v>
      </c>
      <c r="X585" s="425">
        <f t="shared" si="185"/>
        <v>1441.6485411237932</v>
      </c>
      <c r="Y585" s="79">
        <f t="shared" si="186"/>
        <v>2.0773000000000001</v>
      </c>
    </row>
    <row r="586" spans="1:25" ht="15.75" customHeight="1" x14ac:dyDescent="0.2">
      <c r="A586" s="152">
        <v>567</v>
      </c>
      <c r="B586" s="89">
        <f t="shared" si="187"/>
        <v>68.13</v>
      </c>
      <c r="C586" s="283">
        <v>23653</v>
      </c>
      <c r="D586" s="411">
        <f t="shared" si="172"/>
        <v>4166.0942316160281</v>
      </c>
      <c r="E586" s="342">
        <f t="shared" si="175"/>
        <v>1408.1398502862173</v>
      </c>
      <c r="F586" s="338">
        <f t="shared" si="176"/>
        <v>83.321884632320561</v>
      </c>
      <c r="G586" s="407">
        <v>68</v>
      </c>
      <c r="H586" s="425">
        <f t="shared" si="177"/>
        <v>5725.5559665345663</v>
      </c>
      <c r="I586" s="79">
        <f t="shared" si="178"/>
        <v>8.3223000000000003</v>
      </c>
      <c r="J586" s="96">
        <f t="shared" si="188"/>
        <v>90.84</v>
      </c>
      <c r="K586" s="283">
        <v>23653</v>
      </c>
      <c r="L586" s="407">
        <f t="shared" si="173"/>
        <v>3124.5706737120208</v>
      </c>
      <c r="M586" s="342">
        <f t="shared" si="179"/>
        <v>1056.1048877146629</v>
      </c>
      <c r="N586" s="338">
        <f t="shared" si="180"/>
        <v>62.491413474240417</v>
      </c>
      <c r="O586" s="435">
        <v>41</v>
      </c>
      <c r="P586" s="425">
        <f t="shared" si="181"/>
        <v>4284.1669749009243</v>
      </c>
      <c r="Q586" s="79">
        <f t="shared" si="182"/>
        <v>6.2416999999999998</v>
      </c>
      <c r="R586" s="93">
        <f t="shared" si="189"/>
        <v>272.52999999999997</v>
      </c>
      <c r="S586" s="283">
        <v>23653</v>
      </c>
      <c r="T586" s="407">
        <f t="shared" si="174"/>
        <v>1041.4853410633693</v>
      </c>
      <c r="U586" s="387">
        <f t="shared" si="183"/>
        <v>352.02204527941882</v>
      </c>
      <c r="V586" s="338">
        <f t="shared" si="184"/>
        <v>20.829706821267386</v>
      </c>
      <c r="W586" s="435">
        <v>27</v>
      </c>
      <c r="X586" s="425">
        <f t="shared" si="185"/>
        <v>1441.3370931640554</v>
      </c>
      <c r="Y586" s="79">
        <f t="shared" si="186"/>
        <v>2.0804999999999998</v>
      </c>
    </row>
    <row r="587" spans="1:25" ht="15.75" customHeight="1" x14ac:dyDescent="0.2">
      <c r="A587" s="152">
        <v>568</v>
      </c>
      <c r="B587" s="89">
        <f t="shared" si="187"/>
        <v>68.150000000000006</v>
      </c>
      <c r="C587" s="283">
        <v>23653</v>
      </c>
      <c r="D587" s="411">
        <f t="shared" si="172"/>
        <v>4164.8716067498171</v>
      </c>
      <c r="E587" s="342">
        <f t="shared" si="175"/>
        <v>1407.726603081438</v>
      </c>
      <c r="F587" s="338">
        <f t="shared" si="176"/>
        <v>83.297432134996342</v>
      </c>
      <c r="G587" s="407">
        <v>68</v>
      </c>
      <c r="H587" s="425">
        <f t="shared" si="177"/>
        <v>5723.8956419662518</v>
      </c>
      <c r="I587" s="79">
        <f t="shared" si="178"/>
        <v>8.3346</v>
      </c>
      <c r="J587" s="96">
        <f t="shared" si="188"/>
        <v>90.87</v>
      </c>
      <c r="K587" s="283">
        <v>23653</v>
      </c>
      <c r="L587" s="407">
        <f t="shared" si="173"/>
        <v>3123.5391218223835</v>
      </c>
      <c r="M587" s="342">
        <f t="shared" si="179"/>
        <v>1055.7562231759655</v>
      </c>
      <c r="N587" s="338">
        <f t="shared" si="180"/>
        <v>62.470782436447671</v>
      </c>
      <c r="O587" s="435">
        <v>41</v>
      </c>
      <c r="P587" s="425">
        <f t="shared" si="181"/>
        <v>4282.7661274347965</v>
      </c>
      <c r="Q587" s="79">
        <f t="shared" si="182"/>
        <v>6.2507000000000001</v>
      </c>
      <c r="R587" s="93">
        <f t="shared" si="189"/>
        <v>272.60000000000002</v>
      </c>
      <c r="S587" s="283">
        <v>23653</v>
      </c>
      <c r="T587" s="407">
        <f t="shared" si="174"/>
        <v>1041.2179016874543</v>
      </c>
      <c r="U587" s="387">
        <f t="shared" si="183"/>
        <v>351.93165077035951</v>
      </c>
      <c r="V587" s="338">
        <f t="shared" si="184"/>
        <v>20.824358033749085</v>
      </c>
      <c r="W587" s="435">
        <v>27</v>
      </c>
      <c r="X587" s="425">
        <f t="shared" si="185"/>
        <v>1440.9739104915629</v>
      </c>
      <c r="Y587" s="79">
        <f t="shared" si="186"/>
        <v>2.0836000000000001</v>
      </c>
    </row>
    <row r="588" spans="1:25" ht="15.75" customHeight="1" x14ac:dyDescent="0.2">
      <c r="A588" s="152">
        <v>569</v>
      </c>
      <c r="B588" s="89">
        <f t="shared" si="187"/>
        <v>68.17</v>
      </c>
      <c r="C588" s="283">
        <v>23653</v>
      </c>
      <c r="D588" s="411">
        <f t="shared" si="172"/>
        <v>4163.6496992812081</v>
      </c>
      <c r="E588" s="342">
        <f t="shared" si="175"/>
        <v>1407.3135983570482</v>
      </c>
      <c r="F588" s="338">
        <f t="shared" si="176"/>
        <v>83.272993985624169</v>
      </c>
      <c r="G588" s="407">
        <v>68</v>
      </c>
      <c r="H588" s="425">
        <f t="shared" si="177"/>
        <v>5722.2362916238808</v>
      </c>
      <c r="I588" s="79">
        <f t="shared" si="178"/>
        <v>8.3468</v>
      </c>
      <c r="J588" s="96">
        <f t="shared" si="188"/>
        <v>90.89</v>
      </c>
      <c r="K588" s="283">
        <v>23653</v>
      </c>
      <c r="L588" s="407">
        <f t="shared" si="173"/>
        <v>3122.8517988777639</v>
      </c>
      <c r="M588" s="342">
        <f t="shared" si="179"/>
        <v>1055.5239080206841</v>
      </c>
      <c r="N588" s="338">
        <f t="shared" si="180"/>
        <v>62.457035977555279</v>
      </c>
      <c r="O588" s="435">
        <v>41</v>
      </c>
      <c r="P588" s="425">
        <f t="shared" si="181"/>
        <v>4281.8327428760031</v>
      </c>
      <c r="Q588" s="79">
        <f t="shared" si="182"/>
        <v>6.2603</v>
      </c>
      <c r="R588" s="93">
        <f t="shared" si="189"/>
        <v>272.67</v>
      </c>
      <c r="S588" s="283">
        <v>23653</v>
      </c>
      <c r="T588" s="407">
        <f t="shared" si="174"/>
        <v>1040.9505996259215</v>
      </c>
      <c r="U588" s="387">
        <f t="shared" si="183"/>
        <v>351.84130267356147</v>
      </c>
      <c r="V588" s="338">
        <f t="shared" si="184"/>
        <v>20.81901199251843</v>
      </c>
      <c r="W588" s="435">
        <v>27</v>
      </c>
      <c r="X588" s="425">
        <f t="shared" si="185"/>
        <v>1440.6109142920013</v>
      </c>
      <c r="Y588" s="79">
        <f t="shared" si="186"/>
        <v>2.0868000000000002</v>
      </c>
    </row>
    <row r="589" spans="1:25" ht="15.75" customHeight="1" x14ac:dyDescent="0.2">
      <c r="A589" s="109">
        <v>570</v>
      </c>
      <c r="B589" s="89">
        <f t="shared" si="187"/>
        <v>68.180000000000007</v>
      </c>
      <c r="C589" s="283">
        <v>23653</v>
      </c>
      <c r="D589" s="411">
        <f t="shared" si="172"/>
        <v>4163.0390143737168</v>
      </c>
      <c r="E589" s="342">
        <f t="shared" si="175"/>
        <v>1407.107186858316</v>
      </c>
      <c r="F589" s="338">
        <f t="shared" si="176"/>
        <v>83.260780287474333</v>
      </c>
      <c r="G589" s="407">
        <v>68</v>
      </c>
      <c r="H589" s="425">
        <f t="shared" si="177"/>
        <v>5721.4069815195071</v>
      </c>
      <c r="I589" s="79">
        <f t="shared" si="178"/>
        <v>8.3602000000000007</v>
      </c>
      <c r="J589" s="96">
        <f t="shared" si="188"/>
        <v>90.91</v>
      </c>
      <c r="K589" s="283">
        <v>23653</v>
      </c>
      <c r="L589" s="407">
        <f t="shared" si="173"/>
        <v>3122.1647783522167</v>
      </c>
      <c r="M589" s="342">
        <f t="shared" si="179"/>
        <v>1055.291695083049</v>
      </c>
      <c r="N589" s="338">
        <f t="shared" si="180"/>
        <v>62.443295567044338</v>
      </c>
      <c r="O589" s="435">
        <v>41</v>
      </c>
      <c r="P589" s="425">
        <f t="shared" si="181"/>
        <v>4280.8997690023107</v>
      </c>
      <c r="Q589" s="79">
        <f t="shared" si="182"/>
        <v>6.2698999999999998</v>
      </c>
      <c r="R589" s="93">
        <f t="shared" si="189"/>
        <v>272.73</v>
      </c>
      <c r="S589" s="283">
        <v>23653</v>
      </c>
      <c r="T589" s="407">
        <f t="shared" si="174"/>
        <v>1040.7215927840721</v>
      </c>
      <c r="U589" s="387">
        <f t="shared" si="183"/>
        <v>351.76389836101635</v>
      </c>
      <c r="V589" s="338">
        <f t="shared" si="184"/>
        <v>20.814431855681441</v>
      </c>
      <c r="W589" s="435">
        <v>27</v>
      </c>
      <c r="X589" s="425">
        <f t="shared" si="185"/>
        <v>1440.2999230007699</v>
      </c>
      <c r="Y589" s="79">
        <f t="shared" si="186"/>
        <v>2.09</v>
      </c>
    </row>
    <row r="590" spans="1:25" ht="15.75" customHeight="1" x14ac:dyDescent="0.2">
      <c r="A590" s="152">
        <v>571</v>
      </c>
      <c r="B590" s="89">
        <f t="shared" si="187"/>
        <v>68.2</v>
      </c>
      <c r="C590" s="283">
        <v>23653</v>
      </c>
      <c r="D590" s="411">
        <f t="shared" si="172"/>
        <v>4161.818181818182</v>
      </c>
      <c r="E590" s="342">
        <f t="shared" si="175"/>
        <v>1406.6945454545453</v>
      </c>
      <c r="F590" s="338">
        <f t="shared" si="176"/>
        <v>83.236363636363635</v>
      </c>
      <c r="G590" s="407">
        <v>68</v>
      </c>
      <c r="H590" s="425">
        <f t="shared" si="177"/>
        <v>5719.7490909090911</v>
      </c>
      <c r="I590" s="79">
        <f t="shared" si="178"/>
        <v>8.3724000000000007</v>
      </c>
      <c r="J590" s="96">
        <f t="shared" si="188"/>
        <v>90.93</v>
      </c>
      <c r="K590" s="283">
        <v>23653</v>
      </c>
      <c r="L590" s="407">
        <f t="shared" si="173"/>
        <v>3121.4780600461891</v>
      </c>
      <c r="M590" s="342">
        <f t="shared" si="179"/>
        <v>1055.0595842956118</v>
      </c>
      <c r="N590" s="338">
        <f t="shared" si="180"/>
        <v>62.429561200923786</v>
      </c>
      <c r="O590" s="435">
        <v>41</v>
      </c>
      <c r="P590" s="425">
        <f t="shared" si="181"/>
        <v>4279.9672055427245</v>
      </c>
      <c r="Q590" s="79">
        <f t="shared" si="182"/>
        <v>6.2796000000000003</v>
      </c>
      <c r="R590" s="93">
        <f t="shared" si="189"/>
        <v>272.8</v>
      </c>
      <c r="S590" s="283">
        <v>23653</v>
      </c>
      <c r="T590" s="407">
        <f t="shared" si="174"/>
        <v>1040.4545454545455</v>
      </c>
      <c r="U590" s="387">
        <f t="shared" si="183"/>
        <v>351.67363636363632</v>
      </c>
      <c r="V590" s="338">
        <f t="shared" si="184"/>
        <v>20.809090909090909</v>
      </c>
      <c r="W590" s="435">
        <v>27</v>
      </c>
      <c r="X590" s="425">
        <f t="shared" si="185"/>
        <v>1439.9372727272728</v>
      </c>
      <c r="Y590" s="79">
        <f t="shared" si="186"/>
        <v>2.0931000000000002</v>
      </c>
    </row>
    <row r="591" spans="1:25" ht="15.75" customHeight="1" x14ac:dyDescent="0.2">
      <c r="A591" s="152">
        <v>572</v>
      </c>
      <c r="B591" s="89">
        <f t="shared" si="187"/>
        <v>68.22</v>
      </c>
      <c r="C591" s="283">
        <v>23653</v>
      </c>
      <c r="D591" s="411">
        <f t="shared" si="172"/>
        <v>4160.5980650835536</v>
      </c>
      <c r="E591" s="342">
        <f t="shared" si="175"/>
        <v>1406.282145998241</v>
      </c>
      <c r="F591" s="338">
        <f t="shared" si="176"/>
        <v>83.211961301671067</v>
      </c>
      <c r="G591" s="407">
        <v>68</v>
      </c>
      <c r="H591" s="425">
        <f t="shared" si="177"/>
        <v>5718.0921723834654</v>
      </c>
      <c r="I591" s="79">
        <f t="shared" si="178"/>
        <v>8.3846000000000007</v>
      </c>
      <c r="J591" s="96">
        <f t="shared" si="188"/>
        <v>90.96</v>
      </c>
      <c r="K591" s="283">
        <v>23653</v>
      </c>
      <c r="L591" s="407">
        <f t="shared" si="173"/>
        <v>3120.4485488126652</v>
      </c>
      <c r="M591" s="342">
        <f t="shared" si="179"/>
        <v>1054.7116094986807</v>
      </c>
      <c r="N591" s="338">
        <f t="shared" si="180"/>
        <v>62.408970976253308</v>
      </c>
      <c r="O591" s="435">
        <v>41</v>
      </c>
      <c r="P591" s="425">
        <f t="shared" si="181"/>
        <v>4278.569129287599</v>
      </c>
      <c r="Q591" s="79">
        <f t="shared" si="182"/>
        <v>6.2885</v>
      </c>
      <c r="R591" s="93">
        <f t="shared" si="189"/>
        <v>272.87</v>
      </c>
      <c r="S591" s="283">
        <v>23653</v>
      </c>
      <c r="T591" s="407">
        <f t="shared" si="174"/>
        <v>1040.1876351376113</v>
      </c>
      <c r="U591" s="387">
        <f t="shared" si="183"/>
        <v>351.58342067651262</v>
      </c>
      <c r="V591" s="338">
        <f t="shared" si="184"/>
        <v>20.803752702752227</v>
      </c>
      <c r="W591" s="435">
        <v>27</v>
      </c>
      <c r="X591" s="425">
        <f t="shared" si="185"/>
        <v>1439.5748085168761</v>
      </c>
      <c r="Y591" s="79">
        <f t="shared" si="186"/>
        <v>2.0962000000000001</v>
      </c>
    </row>
    <row r="592" spans="1:25" ht="15.75" customHeight="1" x14ac:dyDescent="0.2">
      <c r="A592" s="152">
        <v>573</v>
      </c>
      <c r="B592" s="89">
        <f t="shared" si="187"/>
        <v>68.23</v>
      </c>
      <c r="C592" s="283">
        <v>23653</v>
      </c>
      <c r="D592" s="411">
        <f t="shared" si="172"/>
        <v>4159.9882749523667</v>
      </c>
      <c r="E592" s="342">
        <f t="shared" si="175"/>
        <v>1406.0760369338998</v>
      </c>
      <c r="F592" s="338">
        <f t="shared" si="176"/>
        <v>83.199765499047331</v>
      </c>
      <c r="G592" s="407">
        <v>68</v>
      </c>
      <c r="H592" s="425">
        <f t="shared" si="177"/>
        <v>5717.2640773853136</v>
      </c>
      <c r="I592" s="79">
        <f t="shared" si="178"/>
        <v>8.3980999999999995</v>
      </c>
      <c r="J592" s="96">
        <f t="shared" si="188"/>
        <v>90.98</v>
      </c>
      <c r="K592" s="283">
        <v>23653</v>
      </c>
      <c r="L592" s="407">
        <f t="shared" si="173"/>
        <v>3119.7625851835569</v>
      </c>
      <c r="M592" s="342">
        <f t="shared" si="179"/>
        <v>1054.4797537920422</v>
      </c>
      <c r="N592" s="338">
        <f t="shared" si="180"/>
        <v>62.395251703671143</v>
      </c>
      <c r="O592" s="435">
        <v>41</v>
      </c>
      <c r="P592" s="425">
        <f t="shared" si="181"/>
        <v>4277.63759067927</v>
      </c>
      <c r="Q592" s="79">
        <f t="shared" si="182"/>
        <v>6.2980999999999998</v>
      </c>
      <c r="R592" s="93">
        <f t="shared" si="189"/>
        <v>272.93</v>
      </c>
      <c r="S592" s="283">
        <v>23653</v>
      </c>
      <c r="T592" s="407">
        <f t="shared" si="174"/>
        <v>1039.9589638368814</v>
      </c>
      <c r="U592" s="387">
        <f t="shared" si="183"/>
        <v>351.50612977686586</v>
      </c>
      <c r="V592" s="338">
        <f t="shared" si="184"/>
        <v>20.799179276737629</v>
      </c>
      <c r="W592" s="435">
        <v>27</v>
      </c>
      <c r="X592" s="425">
        <f t="shared" si="185"/>
        <v>1439.264272890485</v>
      </c>
      <c r="Y592" s="79">
        <f t="shared" si="186"/>
        <v>2.0994000000000002</v>
      </c>
    </row>
    <row r="593" spans="1:25" ht="15.75" customHeight="1" x14ac:dyDescent="0.2">
      <c r="A593" s="152">
        <v>574</v>
      </c>
      <c r="B593" s="89">
        <f t="shared" si="187"/>
        <v>68.25</v>
      </c>
      <c r="C593" s="283">
        <v>23653</v>
      </c>
      <c r="D593" s="411">
        <f t="shared" si="172"/>
        <v>4158.7692307692305</v>
      </c>
      <c r="E593" s="342">
        <f t="shared" si="175"/>
        <v>1405.6639999999998</v>
      </c>
      <c r="F593" s="338">
        <f t="shared" si="176"/>
        <v>83.175384615384615</v>
      </c>
      <c r="G593" s="407">
        <v>68</v>
      </c>
      <c r="H593" s="425">
        <f t="shared" si="177"/>
        <v>5715.6086153846145</v>
      </c>
      <c r="I593" s="79">
        <f t="shared" si="178"/>
        <v>8.4102999999999994</v>
      </c>
      <c r="J593" s="96">
        <f t="shared" si="188"/>
        <v>91</v>
      </c>
      <c r="K593" s="283">
        <v>23653</v>
      </c>
      <c r="L593" s="407">
        <f t="shared" si="173"/>
        <v>3119.0769230769238</v>
      </c>
      <c r="M593" s="342">
        <f t="shared" si="179"/>
        <v>1054.248</v>
      </c>
      <c r="N593" s="338">
        <f t="shared" si="180"/>
        <v>62.381538461538476</v>
      </c>
      <c r="O593" s="435">
        <v>41</v>
      </c>
      <c r="P593" s="425">
        <f t="shared" si="181"/>
        <v>4276.7064615384616</v>
      </c>
      <c r="Q593" s="79">
        <f t="shared" si="182"/>
        <v>6.3076999999999996</v>
      </c>
      <c r="R593" s="93">
        <f t="shared" si="189"/>
        <v>273</v>
      </c>
      <c r="S593" s="283">
        <v>23653</v>
      </c>
      <c r="T593" s="407">
        <f t="shared" si="174"/>
        <v>1039.6923076923076</v>
      </c>
      <c r="U593" s="387">
        <f t="shared" si="183"/>
        <v>351.41599999999994</v>
      </c>
      <c r="V593" s="338">
        <f t="shared" si="184"/>
        <v>20.793846153846154</v>
      </c>
      <c r="W593" s="435">
        <v>27</v>
      </c>
      <c r="X593" s="425">
        <f t="shared" si="185"/>
        <v>1438.9021538461536</v>
      </c>
      <c r="Y593" s="79">
        <f t="shared" si="186"/>
        <v>2.1025999999999998</v>
      </c>
    </row>
    <row r="594" spans="1:25" ht="15.75" customHeight="1" x14ac:dyDescent="0.2">
      <c r="A594" s="152">
        <v>575</v>
      </c>
      <c r="B594" s="89">
        <f t="shared" si="187"/>
        <v>68.27</v>
      </c>
      <c r="C594" s="283">
        <v>23653</v>
      </c>
      <c r="D594" s="411">
        <f t="shared" si="172"/>
        <v>4157.55090083492</v>
      </c>
      <c r="E594" s="342">
        <f t="shared" si="175"/>
        <v>1405.2522044822028</v>
      </c>
      <c r="F594" s="338">
        <f t="shared" si="176"/>
        <v>83.151018016698401</v>
      </c>
      <c r="G594" s="407">
        <v>68</v>
      </c>
      <c r="H594" s="425">
        <f t="shared" si="177"/>
        <v>5713.9541233338214</v>
      </c>
      <c r="I594" s="79">
        <f t="shared" si="178"/>
        <v>8.4223999999999997</v>
      </c>
      <c r="J594" s="96">
        <f t="shared" si="188"/>
        <v>91.02</v>
      </c>
      <c r="K594" s="283">
        <v>23653</v>
      </c>
      <c r="L594" s="407">
        <f t="shared" si="173"/>
        <v>3118.3915622940012</v>
      </c>
      <c r="M594" s="342">
        <f t="shared" si="179"/>
        <v>1054.0163480553724</v>
      </c>
      <c r="N594" s="338">
        <f t="shared" si="180"/>
        <v>62.367831245880026</v>
      </c>
      <c r="O594" s="435">
        <v>41</v>
      </c>
      <c r="P594" s="425">
        <f t="shared" si="181"/>
        <v>4275.7757415952528</v>
      </c>
      <c r="Q594" s="79">
        <f t="shared" si="182"/>
        <v>6.3173000000000004</v>
      </c>
      <c r="R594" s="93">
        <f t="shared" si="189"/>
        <v>273.07</v>
      </c>
      <c r="S594" s="283">
        <v>23653</v>
      </c>
      <c r="T594" s="407">
        <f t="shared" si="174"/>
        <v>1039.4257882594206</v>
      </c>
      <c r="U594" s="387">
        <f t="shared" si="183"/>
        <v>351.32591643168416</v>
      </c>
      <c r="V594" s="338">
        <f t="shared" si="184"/>
        <v>20.788515765188414</v>
      </c>
      <c r="W594" s="435">
        <v>27</v>
      </c>
      <c r="X594" s="425">
        <f t="shared" si="185"/>
        <v>1438.5402204562931</v>
      </c>
      <c r="Y594" s="79">
        <f t="shared" si="186"/>
        <v>2.1057000000000001</v>
      </c>
    </row>
    <row r="595" spans="1:25" ht="15.75" customHeight="1" x14ac:dyDescent="0.2">
      <c r="A595" s="152">
        <v>576</v>
      </c>
      <c r="B595" s="89">
        <f t="shared" si="187"/>
        <v>68.28</v>
      </c>
      <c r="C595" s="283">
        <v>23653</v>
      </c>
      <c r="D595" s="411">
        <f t="shared" si="172"/>
        <v>4156.9420035149378</v>
      </c>
      <c r="E595" s="342">
        <f t="shared" si="175"/>
        <v>1405.0463971880488</v>
      </c>
      <c r="F595" s="338">
        <f t="shared" si="176"/>
        <v>83.138840070298755</v>
      </c>
      <c r="G595" s="407">
        <v>68</v>
      </c>
      <c r="H595" s="425">
        <f t="shared" si="177"/>
        <v>5713.1272407732858</v>
      </c>
      <c r="I595" s="79">
        <f t="shared" si="178"/>
        <v>8.4359000000000002</v>
      </c>
      <c r="J595" s="96">
        <f t="shared" si="188"/>
        <v>91.04</v>
      </c>
      <c r="K595" s="283">
        <v>23653</v>
      </c>
      <c r="L595" s="407">
        <f t="shared" si="173"/>
        <v>3117.7065026362034</v>
      </c>
      <c r="M595" s="342">
        <f t="shared" si="179"/>
        <v>1053.7847978910365</v>
      </c>
      <c r="N595" s="338">
        <f t="shared" si="180"/>
        <v>62.354130052724067</v>
      </c>
      <c r="O595" s="435">
        <v>41</v>
      </c>
      <c r="P595" s="425">
        <f t="shared" si="181"/>
        <v>4274.8454305799642</v>
      </c>
      <c r="Q595" s="79">
        <f t="shared" si="182"/>
        <v>6.3269000000000002</v>
      </c>
      <c r="R595" s="93">
        <f t="shared" si="189"/>
        <v>273.13</v>
      </c>
      <c r="S595" s="283">
        <v>23653</v>
      </c>
      <c r="T595" s="407">
        <f t="shared" si="174"/>
        <v>1039.1974517628969</v>
      </c>
      <c r="U595" s="387">
        <f t="shared" si="183"/>
        <v>351.24873869585912</v>
      </c>
      <c r="V595" s="338">
        <f t="shared" si="184"/>
        <v>20.783949035257937</v>
      </c>
      <c r="W595" s="435">
        <v>27</v>
      </c>
      <c r="X595" s="425">
        <f t="shared" si="185"/>
        <v>1438.2301394940141</v>
      </c>
      <c r="Y595" s="79">
        <f t="shared" si="186"/>
        <v>2.1089000000000002</v>
      </c>
    </row>
    <row r="596" spans="1:25" ht="15.75" customHeight="1" x14ac:dyDescent="0.2">
      <c r="A596" s="152">
        <v>577</v>
      </c>
      <c r="B596" s="89">
        <f t="shared" si="187"/>
        <v>68.3</v>
      </c>
      <c r="C596" s="283">
        <v>23653</v>
      </c>
      <c r="D596" s="411">
        <f t="shared" ref="D596:D659" si="190">12*(1/B596*C596)</f>
        <v>4155.7247437774522</v>
      </c>
      <c r="E596" s="342">
        <f t="shared" si="175"/>
        <v>1404.6349633967786</v>
      </c>
      <c r="F596" s="338">
        <f t="shared" si="176"/>
        <v>83.114494875549042</v>
      </c>
      <c r="G596" s="407">
        <v>68</v>
      </c>
      <c r="H596" s="425">
        <f t="shared" si="177"/>
        <v>5711.4742020497797</v>
      </c>
      <c r="I596" s="79">
        <f t="shared" si="178"/>
        <v>8.4480000000000004</v>
      </c>
      <c r="J596" s="96">
        <f t="shared" si="188"/>
        <v>91.07</v>
      </c>
      <c r="K596" s="283">
        <v>23653</v>
      </c>
      <c r="L596" s="407">
        <f t="shared" ref="L596:L659" si="191">12*(1/J596*K596)</f>
        <v>3116.6794773251349</v>
      </c>
      <c r="M596" s="342">
        <f t="shared" si="179"/>
        <v>1053.4376633358954</v>
      </c>
      <c r="N596" s="338">
        <f t="shared" si="180"/>
        <v>62.333589546502701</v>
      </c>
      <c r="O596" s="435">
        <v>41</v>
      </c>
      <c r="P596" s="425">
        <f t="shared" si="181"/>
        <v>4273.4507302075326</v>
      </c>
      <c r="Q596" s="79">
        <f t="shared" si="182"/>
        <v>6.3357999999999999</v>
      </c>
      <c r="R596" s="93">
        <f t="shared" si="189"/>
        <v>273.2</v>
      </c>
      <c r="S596" s="283">
        <v>23653</v>
      </c>
      <c r="T596" s="407">
        <f t="shared" ref="T596:T659" si="192">12*(1/R596*S596)</f>
        <v>1038.9311859443631</v>
      </c>
      <c r="U596" s="387">
        <f t="shared" si="183"/>
        <v>351.15874084919466</v>
      </c>
      <c r="V596" s="338">
        <f t="shared" si="184"/>
        <v>20.77862371888726</v>
      </c>
      <c r="W596" s="435">
        <v>27</v>
      </c>
      <c r="X596" s="425">
        <f t="shared" si="185"/>
        <v>1437.8685505124449</v>
      </c>
      <c r="Y596" s="79">
        <f t="shared" si="186"/>
        <v>2.1120000000000001</v>
      </c>
    </row>
    <row r="597" spans="1:25" ht="15.75" customHeight="1" x14ac:dyDescent="0.2">
      <c r="A597" s="152">
        <v>578</v>
      </c>
      <c r="B597" s="89">
        <f t="shared" si="187"/>
        <v>68.319999999999993</v>
      </c>
      <c r="C597" s="283">
        <v>23653</v>
      </c>
      <c r="D597" s="411">
        <f t="shared" si="190"/>
        <v>4154.5081967213118</v>
      </c>
      <c r="E597" s="342">
        <f t="shared" ref="E597:E660" si="193">D597*33.8%</f>
        <v>1404.2237704918032</v>
      </c>
      <c r="F597" s="338">
        <f t="shared" ref="F597:F660" si="194">D597*2%</f>
        <v>83.090163934426243</v>
      </c>
      <c r="G597" s="407">
        <v>68</v>
      </c>
      <c r="H597" s="425">
        <f t="shared" ref="H597:H660" si="195">SUM(D597:G597)</f>
        <v>5709.8221311475418</v>
      </c>
      <c r="I597" s="79">
        <f t="shared" ref="I597:I660" si="196">ROUND(A597/B597,4)</f>
        <v>8.4602000000000004</v>
      </c>
      <c r="J597" s="96">
        <f t="shared" si="188"/>
        <v>91.09</v>
      </c>
      <c r="K597" s="283">
        <v>23653</v>
      </c>
      <c r="L597" s="407">
        <f t="shared" si="191"/>
        <v>3115.9951696124717</v>
      </c>
      <c r="M597" s="342">
        <f t="shared" ref="M597:M660" si="197">L597*33.8%</f>
        <v>1053.2063673290154</v>
      </c>
      <c r="N597" s="338">
        <f t="shared" ref="N597:N660" si="198">L597*2%</f>
        <v>62.319903392249437</v>
      </c>
      <c r="O597" s="435">
        <v>41</v>
      </c>
      <c r="P597" s="425">
        <f t="shared" ref="P597:P660" si="199">SUM(L597:O597)</f>
        <v>4272.5214403337368</v>
      </c>
      <c r="Q597" s="79">
        <f t="shared" ref="Q597:Q660" si="200">ROUND(A597/J597,4)</f>
        <v>6.3453999999999997</v>
      </c>
      <c r="R597" s="93">
        <f t="shared" si="189"/>
        <v>273.26</v>
      </c>
      <c r="S597" s="283">
        <v>23653</v>
      </c>
      <c r="T597" s="407">
        <f t="shared" si="192"/>
        <v>1038.7030666764254</v>
      </c>
      <c r="U597" s="387">
        <f t="shared" ref="U597:U660" si="201">T597*33.8%</f>
        <v>351.08163653663172</v>
      </c>
      <c r="V597" s="338">
        <f t="shared" ref="V597:V660" si="202">T597*2%</f>
        <v>20.774061333528508</v>
      </c>
      <c r="W597" s="435">
        <v>27</v>
      </c>
      <c r="X597" s="425">
        <f t="shared" ref="X597:X660" si="203">SUM(T597:W597)</f>
        <v>1437.5587645465857</v>
      </c>
      <c r="Y597" s="79">
        <f t="shared" ref="Y597:Y660" si="204">ROUND(A597/R597,4)</f>
        <v>2.1152000000000002</v>
      </c>
    </row>
    <row r="598" spans="1:25" ht="15.75" customHeight="1" x14ac:dyDescent="0.2">
      <c r="A598" s="152">
        <v>579</v>
      </c>
      <c r="B598" s="89">
        <f t="shared" si="187"/>
        <v>68.33</v>
      </c>
      <c r="C598" s="283">
        <v>23653</v>
      </c>
      <c r="D598" s="411">
        <f t="shared" si="190"/>
        <v>4153.9001902531836</v>
      </c>
      <c r="E598" s="342">
        <f t="shared" si="193"/>
        <v>1404.0182643055759</v>
      </c>
      <c r="F598" s="338">
        <f t="shared" si="194"/>
        <v>83.078003805063673</v>
      </c>
      <c r="G598" s="407">
        <v>68</v>
      </c>
      <c r="H598" s="425">
        <f t="shared" si="195"/>
        <v>5708.996458363823</v>
      </c>
      <c r="I598" s="79">
        <f t="shared" si="196"/>
        <v>8.4735999999999994</v>
      </c>
      <c r="J598" s="96">
        <f t="shared" si="188"/>
        <v>91.11</v>
      </c>
      <c r="K598" s="283">
        <v>23653</v>
      </c>
      <c r="L598" s="407">
        <f t="shared" si="191"/>
        <v>3115.3111623312479</v>
      </c>
      <c r="M598" s="342">
        <f t="shared" si="197"/>
        <v>1052.9751728679616</v>
      </c>
      <c r="N598" s="338">
        <f t="shared" si="198"/>
        <v>62.30622324662496</v>
      </c>
      <c r="O598" s="435">
        <v>41</v>
      </c>
      <c r="P598" s="425">
        <f t="shared" si="199"/>
        <v>4271.5925584458337</v>
      </c>
      <c r="Q598" s="79">
        <f t="shared" si="200"/>
        <v>6.3550000000000004</v>
      </c>
      <c r="R598" s="93">
        <f t="shared" si="189"/>
        <v>273.33</v>
      </c>
      <c r="S598" s="283">
        <v>23653</v>
      </c>
      <c r="T598" s="407">
        <f t="shared" si="192"/>
        <v>1038.4370541104161</v>
      </c>
      <c r="U598" s="387">
        <f t="shared" si="201"/>
        <v>350.99172428932059</v>
      </c>
      <c r="V598" s="338">
        <f t="shared" si="202"/>
        <v>20.768741082208322</v>
      </c>
      <c r="W598" s="435">
        <v>27</v>
      </c>
      <c r="X598" s="425">
        <f t="shared" si="203"/>
        <v>1437.1975194819449</v>
      </c>
      <c r="Y598" s="79">
        <f t="shared" si="204"/>
        <v>2.1183000000000001</v>
      </c>
    </row>
    <row r="599" spans="1:25" ht="15.75" customHeight="1" x14ac:dyDescent="0.2">
      <c r="A599" s="109">
        <v>580</v>
      </c>
      <c r="B599" s="89">
        <f t="shared" si="187"/>
        <v>68.349999999999994</v>
      </c>
      <c r="C599" s="283">
        <v>23653</v>
      </c>
      <c r="D599" s="411">
        <f t="shared" si="190"/>
        <v>4152.6847110460867</v>
      </c>
      <c r="E599" s="342">
        <f t="shared" si="193"/>
        <v>1403.6074323335772</v>
      </c>
      <c r="F599" s="338">
        <f t="shared" si="194"/>
        <v>83.053694220921741</v>
      </c>
      <c r="G599" s="407">
        <v>68</v>
      </c>
      <c r="H599" s="425">
        <f t="shared" si="195"/>
        <v>5707.3458376005856</v>
      </c>
      <c r="I599" s="79">
        <f t="shared" si="196"/>
        <v>8.4856999999999996</v>
      </c>
      <c r="J599" s="96">
        <f t="shared" si="188"/>
        <v>91.13</v>
      </c>
      <c r="K599" s="283">
        <v>23653</v>
      </c>
      <c r="L599" s="407">
        <f t="shared" si="191"/>
        <v>3114.6274552836608</v>
      </c>
      <c r="M599" s="342">
        <f t="shared" si="197"/>
        <v>1052.7440798858772</v>
      </c>
      <c r="N599" s="338">
        <f t="shared" si="198"/>
        <v>62.292549105673217</v>
      </c>
      <c r="O599" s="435">
        <v>41</v>
      </c>
      <c r="P599" s="425">
        <f t="shared" si="199"/>
        <v>4270.6640842752113</v>
      </c>
      <c r="Q599" s="79">
        <f t="shared" si="200"/>
        <v>6.3644999999999996</v>
      </c>
      <c r="R599" s="93">
        <f t="shared" si="189"/>
        <v>273.39999999999998</v>
      </c>
      <c r="S599" s="283">
        <v>23653</v>
      </c>
      <c r="T599" s="407">
        <f t="shared" si="192"/>
        <v>1038.1711777615217</v>
      </c>
      <c r="U599" s="387">
        <f t="shared" si="201"/>
        <v>350.9018580833943</v>
      </c>
      <c r="V599" s="338">
        <f t="shared" si="202"/>
        <v>20.763423555230435</v>
      </c>
      <c r="W599" s="435">
        <v>27</v>
      </c>
      <c r="X599" s="425">
        <f t="shared" si="203"/>
        <v>1436.8364594001464</v>
      </c>
      <c r="Y599" s="79">
        <f t="shared" si="204"/>
        <v>2.1214</v>
      </c>
    </row>
    <row r="600" spans="1:25" ht="15.75" customHeight="1" x14ac:dyDescent="0.2">
      <c r="A600" s="152">
        <v>581</v>
      </c>
      <c r="B600" s="89">
        <f t="shared" si="187"/>
        <v>68.37</v>
      </c>
      <c r="C600" s="283">
        <v>23653</v>
      </c>
      <c r="D600" s="411">
        <f t="shared" si="190"/>
        <v>4151.4699429574375</v>
      </c>
      <c r="E600" s="342">
        <f t="shared" si="193"/>
        <v>1403.1968407196136</v>
      </c>
      <c r="F600" s="338">
        <f t="shared" si="194"/>
        <v>83.029398859148756</v>
      </c>
      <c r="G600" s="407">
        <v>68</v>
      </c>
      <c r="H600" s="425">
        <f t="shared" si="195"/>
        <v>5705.6961825361996</v>
      </c>
      <c r="I600" s="79">
        <f t="shared" si="196"/>
        <v>8.4978999999999996</v>
      </c>
      <c r="J600" s="96">
        <f t="shared" si="188"/>
        <v>91.15</v>
      </c>
      <c r="K600" s="283">
        <v>23653</v>
      </c>
      <c r="L600" s="407">
        <f t="shared" si="191"/>
        <v>3113.9440482720793</v>
      </c>
      <c r="M600" s="342">
        <f t="shared" si="197"/>
        <v>1052.5130883159627</v>
      </c>
      <c r="N600" s="338">
        <f t="shared" si="198"/>
        <v>62.278880965441587</v>
      </c>
      <c r="O600" s="435">
        <v>41</v>
      </c>
      <c r="P600" s="425">
        <f t="shared" si="199"/>
        <v>4269.7360175534832</v>
      </c>
      <c r="Q600" s="79">
        <f t="shared" si="200"/>
        <v>6.3741000000000003</v>
      </c>
      <c r="R600" s="93">
        <f t="shared" si="189"/>
        <v>273.45999999999998</v>
      </c>
      <c r="S600" s="283">
        <v>23653</v>
      </c>
      <c r="T600" s="407">
        <f t="shared" si="192"/>
        <v>1037.943392086594</v>
      </c>
      <c r="U600" s="387">
        <f t="shared" si="201"/>
        <v>350.82486652526876</v>
      </c>
      <c r="V600" s="338">
        <f t="shared" si="202"/>
        <v>20.758867841731881</v>
      </c>
      <c r="W600" s="435">
        <v>27</v>
      </c>
      <c r="X600" s="425">
        <f t="shared" si="203"/>
        <v>1436.5271264535947</v>
      </c>
      <c r="Y600" s="79">
        <f t="shared" si="204"/>
        <v>2.1246</v>
      </c>
    </row>
    <row r="601" spans="1:25" ht="15.75" customHeight="1" x14ac:dyDescent="0.2">
      <c r="A601" s="152">
        <v>582</v>
      </c>
      <c r="B601" s="89">
        <f t="shared" si="187"/>
        <v>68.38</v>
      </c>
      <c r="C601" s="283">
        <v>23653</v>
      </c>
      <c r="D601" s="411">
        <f t="shared" si="190"/>
        <v>4150.8628253875404</v>
      </c>
      <c r="E601" s="342">
        <f t="shared" si="193"/>
        <v>1402.9916349809885</v>
      </c>
      <c r="F601" s="338">
        <f t="shared" si="194"/>
        <v>83.017256507750815</v>
      </c>
      <c r="G601" s="407">
        <v>68</v>
      </c>
      <c r="H601" s="425">
        <f t="shared" si="195"/>
        <v>5704.8717168762796</v>
      </c>
      <c r="I601" s="79">
        <f t="shared" si="196"/>
        <v>8.5113000000000003</v>
      </c>
      <c r="J601" s="96">
        <f t="shared" si="188"/>
        <v>91.18</v>
      </c>
      <c r="K601" s="283">
        <v>23653</v>
      </c>
      <c r="L601" s="407">
        <f t="shared" si="191"/>
        <v>3112.9194998903267</v>
      </c>
      <c r="M601" s="342">
        <f t="shared" si="197"/>
        <v>1052.1667909629302</v>
      </c>
      <c r="N601" s="338">
        <f t="shared" si="198"/>
        <v>62.258389997806539</v>
      </c>
      <c r="O601" s="435">
        <v>41</v>
      </c>
      <c r="P601" s="425">
        <f t="shared" si="199"/>
        <v>4268.3446808510635</v>
      </c>
      <c r="Q601" s="79">
        <f t="shared" si="200"/>
        <v>6.383</v>
      </c>
      <c r="R601" s="93">
        <f t="shared" si="189"/>
        <v>273.52999999999997</v>
      </c>
      <c r="S601" s="283">
        <v>23653</v>
      </c>
      <c r="T601" s="407">
        <f t="shared" si="192"/>
        <v>1037.6777684349067</v>
      </c>
      <c r="U601" s="387">
        <f t="shared" si="201"/>
        <v>350.73508573099843</v>
      </c>
      <c r="V601" s="338">
        <f t="shared" si="202"/>
        <v>20.753555368698134</v>
      </c>
      <c r="W601" s="435">
        <v>27</v>
      </c>
      <c r="X601" s="425">
        <f t="shared" si="203"/>
        <v>1436.1664095346034</v>
      </c>
      <c r="Y601" s="79">
        <f t="shared" si="204"/>
        <v>2.1276999999999999</v>
      </c>
    </row>
    <row r="602" spans="1:25" ht="15.75" customHeight="1" x14ac:dyDescent="0.2">
      <c r="A602" s="152">
        <v>583</v>
      </c>
      <c r="B602" s="89">
        <f t="shared" si="187"/>
        <v>68.400000000000006</v>
      </c>
      <c r="C602" s="283">
        <v>23653</v>
      </c>
      <c r="D602" s="411">
        <f t="shared" si="190"/>
        <v>4149.6491228070172</v>
      </c>
      <c r="E602" s="342">
        <f t="shared" si="193"/>
        <v>1402.5814035087717</v>
      </c>
      <c r="F602" s="338">
        <f t="shared" si="194"/>
        <v>82.992982456140339</v>
      </c>
      <c r="G602" s="407">
        <v>68</v>
      </c>
      <c r="H602" s="425">
        <f t="shared" si="195"/>
        <v>5703.2235087719291</v>
      </c>
      <c r="I602" s="79">
        <f t="shared" si="196"/>
        <v>8.5234000000000005</v>
      </c>
      <c r="J602" s="96">
        <f t="shared" si="188"/>
        <v>91.2</v>
      </c>
      <c r="K602" s="283">
        <v>23653</v>
      </c>
      <c r="L602" s="407">
        <f t="shared" si="191"/>
        <v>3112.2368421052629</v>
      </c>
      <c r="M602" s="342">
        <f t="shared" si="197"/>
        <v>1051.9360526315788</v>
      </c>
      <c r="N602" s="338">
        <f t="shared" si="198"/>
        <v>62.244736842105262</v>
      </c>
      <c r="O602" s="435">
        <v>41</v>
      </c>
      <c r="P602" s="425">
        <f t="shared" si="199"/>
        <v>4267.4176315789473</v>
      </c>
      <c r="Q602" s="79">
        <f t="shared" si="200"/>
        <v>6.3925000000000001</v>
      </c>
      <c r="R602" s="93">
        <f t="shared" si="189"/>
        <v>273.58999999999997</v>
      </c>
      <c r="S602" s="283">
        <v>23653</v>
      </c>
      <c r="T602" s="407">
        <f t="shared" si="192"/>
        <v>1037.4501992031874</v>
      </c>
      <c r="U602" s="387">
        <f t="shared" si="201"/>
        <v>350.65816733067732</v>
      </c>
      <c r="V602" s="338">
        <f t="shared" si="202"/>
        <v>20.749003984063748</v>
      </c>
      <c r="W602" s="435">
        <v>27</v>
      </c>
      <c r="X602" s="425">
        <f t="shared" si="203"/>
        <v>1435.8573705179285</v>
      </c>
      <c r="Y602" s="79">
        <f t="shared" si="204"/>
        <v>2.1309</v>
      </c>
    </row>
    <row r="603" spans="1:25" ht="15.75" customHeight="1" x14ac:dyDescent="0.2">
      <c r="A603" s="152">
        <v>584</v>
      </c>
      <c r="B603" s="89">
        <f t="shared" si="187"/>
        <v>68.41</v>
      </c>
      <c r="C603" s="283">
        <v>23653</v>
      </c>
      <c r="D603" s="411">
        <f t="shared" si="190"/>
        <v>4149.0425376406965</v>
      </c>
      <c r="E603" s="342">
        <f t="shared" si="193"/>
        <v>1402.3763777225554</v>
      </c>
      <c r="F603" s="338">
        <f t="shared" si="194"/>
        <v>82.980850752813936</v>
      </c>
      <c r="G603" s="407">
        <v>68</v>
      </c>
      <c r="H603" s="425">
        <f t="shared" si="195"/>
        <v>5702.3997661160665</v>
      </c>
      <c r="I603" s="79">
        <f t="shared" si="196"/>
        <v>8.5367999999999995</v>
      </c>
      <c r="J603" s="96">
        <f t="shared" si="188"/>
        <v>91.22</v>
      </c>
      <c r="K603" s="283">
        <v>23653</v>
      </c>
      <c r="L603" s="407">
        <f t="shared" si="191"/>
        <v>3111.5544836658628</v>
      </c>
      <c r="M603" s="342">
        <f t="shared" si="197"/>
        <v>1051.7054154790615</v>
      </c>
      <c r="N603" s="338">
        <f t="shared" si="198"/>
        <v>62.231089673317257</v>
      </c>
      <c r="O603" s="435">
        <v>41</v>
      </c>
      <c r="P603" s="425">
        <f t="shared" si="199"/>
        <v>4266.490988818241</v>
      </c>
      <c r="Q603" s="79">
        <f t="shared" si="200"/>
        <v>6.4020999999999999</v>
      </c>
      <c r="R603" s="93">
        <f t="shared" si="189"/>
        <v>273.66000000000003</v>
      </c>
      <c r="S603" s="283">
        <v>23653</v>
      </c>
      <c r="T603" s="407">
        <f t="shared" si="192"/>
        <v>1037.1848278886209</v>
      </c>
      <c r="U603" s="387">
        <f t="shared" si="201"/>
        <v>350.56847182635386</v>
      </c>
      <c r="V603" s="338">
        <f t="shared" si="202"/>
        <v>20.74369655777242</v>
      </c>
      <c r="W603" s="435">
        <v>27</v>
      </c>
      <c r="X603" s="425">
        <f t="shared" si="203"/>
        <v>1435.4969962727471</v>
      </c>
      <c r="Y603" s="79">
        <f t="shared" si="204"/>
        <v>2.1339999999999999</v>
      </c>
    </row>
    <row r="604" spans="1:25" ht="15.75" customHeight="1" x14ac:dyDescent="0.2">
      <c r="A604" s="152">
        <v>585</v>
      </c>
      <c r="B604" s="89">
        <f t="shared" si="187"/>
        <v>68.430000000000007</v>
      </c>
      <c r="C604" s="283">
        <v>23653</v>
      </c>
      <c r="D604" s="411">
        <f t="shared" si="190"/>
        <v>4147.8298991670308</v>
      </c>
      <c r="E604" s="342">
        <f t="shared" si="193"/>
        <v>1401.9665059184563</v>
      </c>
      <c r="F604" s="338">
        <f t="shared" si="194"/>
        <v>82.956597983340615</v>
      </c>
      <c r="G604" s="407">
        <v>68</v>
      </c>
      <c r="H604" s="425">
        <f t="shared" si="195"/>
        <v>5700.7530030688276</v>
      </c>
      <c r="I604" s="79">
        <f t="shared" si="196"/>
        <v>8.5488999999999997</v>
      </c>
      <c r="J604" s="96">
        <f t="shared" si="188"/>
        <v>91.24</v>
      </c>
      <c r="K604" s="283">
        <v>23653</v>
      </c>
      <c r="L604" s="407">
        <f t="shared" si="191"/>
        <v>3110.8724243752745</v>
      </c>
      <c r="M604" s="342">
        <f t="shared" si="197"/>
        <v>1051.4748794388427</v>
      </c>
      <c r="N604" s="338">
        <f t="shared" si="198"/>
        <v>62.217448487505493</v>
      </c>
      <c r="O604" s="435">
        <v>41</v>
      </c>
      <c r="P604" s="425">
        <f t="shared" si="199"/>
        <v>4265.5647523016232</v>
      </c>
      <c r="Q604" s="79">
        <f t="shared" si="200"/>
        <v>6.4116999999999997</v>
      </c>
      <c r="R604" s="93">
        <f t="shared" si="189"/>
        <v>273.72000000000003</v>
      </c>
      <c r="S604" s="283">
        <v>23653</v>
      </c>
      <c r="T604" s="407">
        <f t="shared" si="192"/>
        <v>1036.9574747917577</v>
      </c>
      <c r="U604" s="387">
        <f t="shared" si="201"/>
        <v>350.49162647961407</v>
      </c>
      <c r="V604" s="338">
        <f t="shared" si="202"/>
        <v>20.739149495835154</v>
      </c>
      <c r="W604" s="435">
        <v>27</v>
      </c>
      <c r="X604" s="425">
        <f t="shared" si="203"/>
        <v>1435.1882507672069</v>
      </c>
      <c r="Y604" s="79">
        <f t="shared" si="204"/>
        <v>2.1372</v>
      </c>
    </row>
    <row r="605" spans="1:25" ht="15.75" customHeight="1" x14ac:dyDescent="0.2">
      <c r="A605" s="152">
        <v>586</v>
      </c>
      <c r="B605" s="89">
        <f t="shared" si="187"/>
        <v>68.45</v>
      </c>
      <c r="C605" s="283">
        <v>23653</v>
      </c>
      <c r="D605" s="411">
        <f t="shared" si="190"/>
        <v>4146.6179693206723</v>
      </c>
      <c r="E605" s="342">
        <f t="shared" si="193"/>
        <v>1401.5568736303871</v>
      </c>
      <c r="F605" s="338">
        <f t="shared" si="194"/>
        <v>82.932359386413452</v>
      </c>
      <c r="G605" s="407">
        <v>68</v>
      </c>
      <c r="H605" s="425">
        <f t="shared" si="195"/>
        <v>5699.1072023374727</v>
      </c>
      <c r="I605" s="79">
        <f t="shared" si="196"/>
        <v>8.5609999999999999</v>
      </c>
      <c r="J605" s="96">
        <f t="shared" si="188"/>
        <v>91.26</v>
      </c>
      <c r="K605" s="283">
        <v>23653</v>
      </c>
      <c r="L605" s="407">
        <f t="shared" si="191"/>
        <v>3110.1906640368179</v>
      </c>
      <c r="M605" s="342">
        <f t="shared" si="197"/>
        <v>1051.2444444444443</v>
      </c>
      <c r="N605" s="338">
        <f t="shared" si="198"/>
        <v>62.203813280736362</v>
      </c>
      <c r="O605" s="435">
        <v>41</v>
      </c>
      <c r="P605" s="425">
        <f t="shared" si="199"/>
        <v>4264.638921761999</v>
      </c>
      <c r="Q605" s="79">
        <f t="shared" si="200"/>
        <v>6.4211999999999998</v>
      </c>
      <c r="R605" s="93">
        <f t="shared" si="189"/>
        <v>273.79000000000002</v>
      </c>
      <c r="S605" s="283">
        <v>23653</v>
      </c>
      <c r="T605" s="407">
        <f t="shared" si="192"/>
        <v>1036.6923554549107</v>
      </c>
      <c r="U605" s="387">
        <f t="shared" si="201"/>
        <v>350.40201614375979</v>
      </c>
      <c r="V605" s="338">
        <f t="shared" si="202"/>
        <v>20.733847109098214</v>
      </c>
      <c r="W605" s="435">
        <v>27</v>
      </c>
      <c r="X605" s="425">
        <f t="shared" si="203"/>
        <v>1434.8282187077687</v>
      </c>
      <c r="Y605" s="79">
        <f t="shared" si="204"/>
        <v>2.1402999999999999</v>
      </c>
    </row>
    <row r="606" spans="1:25" ht="15.75" customHeight="1" x14ac:dyDescent="0.2">
      <c r="A606" s="152">
        <v>587</v>
      </c>
      <c r="B606" s="89">
        <f t="shared" si="187"/>
        <v>68.459999999999994</v>
      </c>
      <c r="C606" s="283">
        <v>23653</v>
      </c>
      <c r="D606" s="411">
        <f t="shared" si="190"/>
        <v>4146.0122699386502</v>
      </c>
      <c r="E606" s="342">
        <f t="shared" si="193"/>
        <v>1401.3521472392636</v>
      </c>
      <c r="F606" s="338">
        <f t="shared" si="194"/>
        <v>82.920245398773005</v>
      </c>
      <c r="G606" s="407">
        <v>68</v>
      </c>
      <c r="H606" s="425">
        <f t="shared" si="195"/>
        <v>5698.284662576687</v>
      </c>
      <c r="I606" s="79">
        <f t="shared" si="196"/>
        <v>8.5742999999999991</v>
      </c>
      <c r="J606" s="96">
        <f t="shared" si="188"/>
        <v>91.28</v>
      </c>
      <c r="K606" s="283">
        <v>23653</v>
      </c>
      <c r="L606" s="407">
        <f t="shared" si="191"/>
        <v>3109.5092024539877</v>
      </c>
      <c r="M606" s="342">
        <f t="shared" si="197"/>
        <v>1051.0141104294478</v>
      </c>
      <c r="N606" s="338">
        <f t="shared" si="198"/>
        <v>62.190184049079754</v>
      </c>
      <c r="O606" s="435">
        <v>41</v>
      </c>
      <c r="P606" s="425">
        <f t="shared" si="199"/>
        <v>4263.7134969325152</v>
      </c>
      <c r="Q606" s="79">
        <f t="shared" si="200"/>
        <v>6.4307999999999996</v>
      </c>
      <c r="R606" s="93">
        <f t="shared" si="189"/>
        <v>273.85000000000002</v>
      </c>
      <c r="S606" s="283">
        <v>23653</v>
      </c>
      <c r="T606" s="407">
        <f t="shared" si="192"/>
        <v>1036.4652181851377</v>
      </c>
      <c r="U606" s="387">
        <f t="shared" si="201"/>
        <v>350.32524374657652</v>
      </c>
      <c r="V606" s="338">
        <f t="shared" si="202"/>
        <v>20.729304363702756</v>
      </c>
      <c r="W606" s="435">
        <v>27</v>
      </c>
      <c r="X606" s="425">
        <f t="shared" si="203"/>
        <v>1434.519766295417</v>
      </c>
      <c r="Y606" s="79">
        <f t="shared" si="204"/>
        <v>2.1435</v>
      </c>
    </row>
    <row r="607" spans="1:25" ht="15.75" customHeight="1" x14ac:dyDescent="0.2">
      <c r="A607" s="152">
        <v>588</v>
      </c>
      <c r="B607" s="89">
        <f t="shared" si="187"/>
        <v>68.48</v>
      </c>
      <c r="C607" s="283">
        <v>23653</v>
      </c>
      <c r="D607" s="411">
        <f t="shared" si="190"/>
        <v>4144.8014018691583</v>
      </c>
      <c r="E607" s="342">
        <f t="shared" si="193"/>
        <v>1400.9428738317754</v>
      </c>
      <c r="F607" s="338">
        <f t="shared" si="194"/>
        <v>82.896028037383175</v>
      </c>
      <c r="G607" s="407">
        <v>68</v>
      </c>
      <c r="H607" s="425">
        <f t="shared" si="195"/>
        <v>5696.640303738317</v>
      </c>
      <c r="I607" s="79">
        <f t="shared" si="196"/>
        <v>8.5863999999999994</v>
      </c>
      <c r="J607" s="96">
        <f t="shared" si="188"/>
        <v>91.31</v>
      </c>
      <c r="K607" s="283">
        <v>23653</v>
      </c>
      <c r="L607" s="407">
        <f t="shared" si="191"/>
        <v>3108.4875698171063</v>
      </c>
      <c r="M607" s="342">
        <f t="shared" si="197"/>
        <v>1050.6687985981819</v>
      </c>
      <c r="N607" s="338">
        <f t="shared" si="198"/>
        <v>62.169751396342129</v>
      </c>
      <c r="O607" s="435">
        <v>41</v>
      </c>
      <c r="P607" s="425">
        <f t="shared" si="199"/>
        <v>4262.3261198116297</v>
      </c>
      <c r="Q607" s="79">
        <f t="shared" si="200"/>
        <v>6.4396000000000004</v>
      </c>
      <c r="R607" s="93">
        <f t="shared" si="189"/>
        <v>273.92</v>
      </c>
      <c r="S607" s="283">
        <v>23653</v>
      </c>
      <c r="T607" s="407">
        <f t="shared" si="192"/>
        <v>1036.2003504672896</v>
      </c>
      <c r="U607" s="387">
        <f t="shared" si="201"/>
        <v>350.23571845794385</v>
      </c>
      <c r="V607" s="338">
        <f t="shared" si="202"/>
        <v>20.724007009345794</v>
      </c>
      <c r="W607" s="435">
        <v>27</v>
      </c>
      <c r="X607" s="425">
        <f t="shared" si="203"/>
        <v>1434.1600759345793</v>
      </c>
      <c r="Y607" s="79">
        <f t="shared" si="204"/>
        <v>2.1465999999999998</v>
      </c>
    </row>
    <row r="608" spans="1:25" ht="15.75" customHeight="1" x14ac:dyDescent="0.2">
      <c r="A608" s="152">
        <v>589</v>
      </c>
      <c r="B608" s="89">
        <f t="shared" si="187"/>
        <v>68.5</v>
      </c>
      <c r="C608" s="283">
        <v>23653</v>
      </c>
      <c r="D608" s="411">
        <f t="shared" si="190"/>
        <v>4143.5912408759123</v>
      </c>
      <c r="E608" s="342">
        <f t="shared" si="193"/>
        <v>1400.5338394160583</v>
      </c>
      <c r="F608" s="338">
        <f t="shared" si="194"/>
        <v>82.871824817518245</v>
      </c>
      <c r="G608" s="407">
        <v>68</v>
      </c>
      <c r="H608" s="425">
        <f t="shared" si="195"/>
        <v>5694.9969051094886</v>
      </c>
      <c r="I608" s="79">
        <f t="shared" si="196"/>
        <v>8.5984999999999996</v>
      </c>
      <c r="J608" s="96">
        <f t="shared" si="188"/>
        <v>91.33</v>
      </c>
      <c r="K608" s="283">
        <v>23653</v>
      </c>
      <c r="L608" s="407">
        <f t="shared" si="191"/>
        <v>3107.8068542647543</v>
      </c>
      <c r="M608" s="342">
        <f t="shared" si="197"/>
        <v>1050.4387167414868</v>
      </c>
      <c r="N608" s="338">
        <f t="shared" si="198"/>
        <v>62.156137085295086</v>
      </c>
      <c r="O608" s="435">
        <v>41</v>
      </c>
      <c r="P608" s="425">
        <f t="shared" si="199"/>
        <v>4261.4017080915364</v>
      </c>
      <c r="Q608" s="79">
        <f t="shared" si="200"/>
        <v>6.4490999999999996</v>
      </c>
      <c r="R608" s="93">
        <f t="shared" si="189"/>
        <v>273.98</v>
      </c>
      <c r="S608" s="283">
        <v>23653</v>
      </c>
      <c r="T608" s="407">
        <f t="shared" si="192"/>
        <v>1035.9734287174247</v>
      </c>
      <c r="U608" s="387">
        <f t="shared" si="201"/>
        <v>350.15901890648951</v>
      </c>
      <c r="V608" s="338">
        <f t="shared" si="202"/>
        <v>20.719468574348493</v>
      </c>
      <c r="W608" s="435">
        <v>27</v>
      </c>
      <c r="X608" s="425">
        <f t="shared" si="203"/>
        <v>1433.8519161982626</v>
      </c>
      <c r="Y608" s="79">
        <f t="shared" si="204"/>
        <v>2.1497999999999999</v>
      </c>
    </row>
    <row r="609" spans="1:25" ht="15.75" customHeight="1" x14ac:dyDescent="0.2">
      <c r="A609" s="109">
        <v>590</v>
      </c>
      <c r="B609" s="89">
        <f t="shared" si="187"/>
        <v>68.510000000000005</v>
      </c>
      <c r="C609" s="283">
        <v>23653</v>
      </c>
      <c r="D609" s="411">
        <f t="shared" si="190"/>
        <v>4142.9864253393662</v>
      </c>
      <c r="E609" s="342">
        <f t="shared" si="193"/>
        <v>1400.3294117647056</v>
      </c>
      <c r="F609" s="338">
        <f t="shared" si="194"/>
        <v>82.85972850678732</v>
      </c>
      <c r="G609" s="407">
        <v>68</v>
      </c>
      <c r="H609" s="425">
        <f t="shared" si="195"/>
        <v>5694.1755656108589</v>
      </c>
      <c r="I609" s="79">
        <f t="shared" si="196"/>
        <v>8.6119000000000003</v>
      </c>
      <c r="J609" s="96">
        <f t="shared" si="188"/>
        <v>91.35</v>
      </c>
      <c r="K609" s="283">
        <v>23653</v>
      </c>
      <c r="L609" s="407">
        <f t="shared" si="191"/>
        <v>3107.1264367816093</v>
      </c>
      <c r="M609" s="342">
        <f t="shared" si="197"/>
        <v>1050.2087356321838</v>
      </c>
      <c r="N609" s="338">
        <f t="shared" si="198"/>
        <v>62.14252873563219</v>
      </c>
      <c r="O609" s="435">
        <v>41</v>
      </c>
      <c r="P609" s="425">
        <f t="shared" si="199"/>
        <v>4260.4777011494252</v>
      </c>
      <c r="Q609" s="79">
        <f t="shared" si="200"/>
        <v>6.4587000000000003</v>
      </c>
      <c r="R609" s="93">
        <f t="shared" si="189"/>
        <v>274.04000000000002</v>
      </c>
      <c r="S609" s="283">
        <v>23653</v>
      </c>
      <c r="T609" s="407">
        <f t="shared" si="192"/>
        <v>1035.7466063348415</v>
      </c>
      <c r="U609" s="387">
        <f t="shared" si="201"/>
        <v>350.0823529411764</v>
      </c>
      <c r="V609" s="338">
        <f t="shared" si="202"/>
        <v>20.71493212669683</v>
      </c>
      <c r="W609" s="435">
        <v>27</v>
      </c>
      <c r="X609" s="425">
        <f t="shared" si="203"/>
        <v>1433.5438914027147</v>
      </c>
      <c r="Y609" s="79">
        <f t="shared" si="204"/>
        <v>2.153</v>
      </c>
    </row>
    <row r="610" spans="1:25" ht="15.75" customHeight="1" x14ac:dyDescent="0.2">
      <c r="A610" s="152">
        <v>591</v>
      </c>
      <c r="B610" s="89">
        <f t="shared" si="187"/>
        <v>68.53</v>
      </c>
      <c r="C610" s="283">
        <v>23653</v>
      </c>
      <c r="D610" s="411">
        <f t="shared" si="190"/>
        <v>4141.7773237997953</v>
      </c>
      <c r="E610" s="342">
        <f t="shared" si="193"/>
        <v>1399.9207354443306</v>
      </c>
      <c r="F610" s="338">
        <f t="shared" si="194"/>
        <v>82.835546475995912</v>
      </c>
      <c r="G610" s="407">
        <v>68</v>
      </c>
      <c r="H610" s="425">
        <f t="shared" si="195"/>
        <v>5692.5336057201221</v>
      </c>
      <c r="I610" s="79">
        <f t="shared" si="196"/>
        <v>8.6240000000000006</v>
      </c>
      <c r="J610" s="96">
        <f t="shared" si="188"/>
        <v>91.37</v>
      </c>
      <c r="K610" s="283">
        <v>23653</v>
      </c>
      <c r="L610" s="407">
        <f t="shared" si="191"/>
        <v>3106.4463171719381</v>
      </c>
      <c r="M610" s="342">
        <f t="shared" si="197"/>
        <v>1049.978855204115</v>
      </c>
      <c r="N610" s="338">
        <f t="shared" si="198"/>
        <v>62.128926343438764</v>
      </c>
      <c r="O610" s="435">
        <v>41</v>
      </c>
      <c r="P610" s="425">
        <f t="shared" si="199"/>
        <v>4259.5540987194927</v>
      </c>
      <c r="Q610" s="79">
        <f t="shared" si="200"/>
        <v>6.4682000000000004</v>
      </c>
      <c r="R610" s="93">
        <f t="shared" si="189"/>
        <v>274.11</v>
      </c>
      <c r="S610" s="283">
        <v>23653</v>
      </c>
      <c r="T610" s="407">
        <f t="shared" si="192"/>
        <v>1035.4821057239794</v>
      </c>
      <c r="U610" s="387">
        <f t="shared" si="201"/>
        <v>349.992951734705</v>
      </c>
      <c r="V610" s="338">
        <f t="shared" si="202"/>
        <v>20.709642114479589</v>
      </c>
      <c r="W610" s="435">
        <v>27</v>
      </c>
      <c r="X610" s="425">
        <f t="shared" si="203"/>
        <v>1433.1846995731639</v>
      </c>
      <c r="Y610" s="79">
        <f t="shared" si="204"/>
        <v>2.1560999999999999</v>
      </c>
    </row>
    <row r="611" spans="1:25" ht="15.75" customHeight="1" x14ac:dyDescent="0.2">
      <c r="A611" s="152">
        <v>592</v>
      </c>
      <c r="B611" s="89">
        <f t="shared" si="187"/>
        <v>68.540000000000006</v>
      </c>
      <c r="C611" s="283">
        <v>23653</v>
      </c>
      <c r="D611" s="411">
        <f t="shared" si="190"/>
        <v>4141.173037642252</v>
      </c>
      <c r="E611" s="342">
        <f t="shared" si="193"/>
        <v>1399.7164867230811</v>
      </c>
      <c r="F611" s="338">
        <f t="shared" si="194"/>
        <v>82.823460752845037</v>
      </c>
      <c r="G611" s="407">
        <v>68</v>
      </c>
      <c r="H611" s="425">
        <f t="shared" si="195"/>
        <v>5691.712985118178</v>
      </c>
      <c r="I611" s="79">
        <f t="shared" si="196"/>
        <v>8.6372999999999998</v>
      </c>
      <c r="J611" s="96">
        <f t="shared" si="188"/>
        <v>91.39</v>
      </c>
      <c r="K611" s="283">
        <v>23653</v>
      </c>
      <c r="L611" s="407">
        <f t="shared" si="191"/>
        <v>3105.7664952401792</v>
      </c>
      <c r="M611" s="342">
        <f t="shared" si="197"/>
        <v>1049.7490753911804</v>
      </c>
      <c r="N611" s="338">
        <f t="shared" si="198"/>
        <v>62.115329904803588</v>
      </c>
      <c r="O611" s="435">
        <v>41</v>
      </c>
      <c r="P611" s="425">
        <f t="shared" si="199"/>
        <v>4258.6309005361636</v>
      </c>
      <c r="Q611" s="79">
        <f t="shared" si="200"/>
        <v>6.4776999999999996</v>
      </c>
      <c r="R611" s="93">
        <f t="shared" si="189"/>
        <v>274.17</v>
      </c>
      <c r="S611" s="283">
        <v>23653</v>
      </c>
      <c r="T611" s="407">
        <f t="shared" si="192"/>
        <v>1035.2554984133931</v>
      </c>
      <c r="U611" s="387">
        <f t="shared" si="201"/>
        <v>349.91635846372685</v>
      </c>
      <c r="V611" s="338">
        <f t="shared" si="202"/>
        <v>20.705109968267863</v>
      </c>
      <c r="W611" s="435">
        <v>27</v>
      </c>
      <c r="X611" s="425">
        <f t="shared" si="203"/>
        <v>1432.8769668453876</v>
      </c>
      <c r="Y611" s="79">
        <f t="shared" si="204"/>
        <v>2.1591999999999998</v>
      </c>
    </row>
    <row r="612" spans="1:25" ht="15.75" customHeight="1" x14ac:dyDescent="0.2">
      <c r="A612" s="152">
        <v>593</v>
      </c>
      <c r="B612" s="89">
        <f t="shared" si="187"/>
        <v>68.56</v>
      </c>
      <c r="C612" s="283">
        <v>23653</v>
      </c>
      <c r="D612" s="411">
        <f t="shared" si="190"/>
        <v>4139.9649941656944</v>
      </c>
      <c r="E612" s="342">
        <f t="shared" si="193"/>
        <v>1399.3081680280045</v>
      </c>
      <c r="F612" s="338">
        <f t="shared" si="194"/>
        <v>82.799299883313893</v>
      </c>
      <c r="G612" s="407">
        <v>68</v>
      </c>
      <c r="H612" s="425">
        <f t="shared" si="195"/>
        <v>5690.0724620770134</v>
      </c>
      <c r="I612" s="79">
        <f t="shared" si="196"/>
        <v>8.6494</v>
      </c>
      <c r="J612" s="96">
        <f t="shared" si="188"/>
        <v>91.41</v>
      </c>
      <c r="K612" s="283">
        <v>23653</v>
      </c>
      <c r="L612" s="407">
        <f t="shared" si="191"/>
        <v>3105.0869707909419</v>
      </c>
      <c r="M612" s="342">
        <f t="shared" si="197"/>
        <v>1049.5193961273383</v>
      </c>
      <c r="N612" s="338">
        <f t="shared" si="198"/>
        <v>62.101739415818841</v>
      </c>
      <c r="O612" s="435">
        <v>41</v>
      </c>
      <c r="P612" s="425">
        <f t="shared" si="199"/>
        <v>4257.7081063340993</v>
      </c>
      <c r="Q612" s="79">
        <f t="shared" si="200"/>
        <v>6.4873000000000003</v>
      </c>
      <c r="R612" s="93">
        <f t="shared" si="189"/>
        <v>274.24</v>
      </c>
      <c r="S612" s="283">
        <v>23653</v>
      </c>
      <c r="T612" s="407">
        <f t="shared" si="192"/>
        <v>1034.9912485414236</v>
      </c>
      <c r="U612" s="387">
        <f t="shared" si="201"/>
        <v>349.82704200700113</v>
      </c>
      <c r="V612" s="338">
        <f t="shared" si="202"/>
        <v>20.699824970828473</v>
      </c>
      <c r="W612" s="435">
        <v>27</v>
      </c>
      <c r="X612" s="425">
        <f t="shared" si="203"/>
        <v>1432.5181155192533</v>
      </c>
      <c r="Y612" s="79">
        <f t="shared" si="204"/>
        <v>2.1623000000000001</v>
      </c>
    </row>
    <row r="613" spans="1:25" ht="15.75" customHeight="1" x14ac:dyDescent="0.2">
      <c r="A613" s="152">
        <v>594</v>
      </c>
      <c r="B613" s="89">
        <f t="shared" si="187"/>
        <v>68.58</v>
      </c>
      <c r="C613" s="283">
        <v>23653</v>
      </c>
      <c r="D613" s="411">
        <f t="shared" si="190"/>
        <v>4138.7576552930886</v>
      </c>
      <c r="E613" s="342">
        <f t="shared" si="193"/>
        <v>1398.9000874890639</v>
      </c>
      <c r="F613" s="338">
        <f t="shared" si="194"/>
        <v>82.775153105861776</v>
      </c>
      <c r="G613" s="407">
        <v>68</v>
      </c>
      <c r="H613" s="425">
        <f t="shared" si="195"/>
        <v>5688.4328958880142</v>
      </c>
      <c r="I613" s="79">
        <f t="shared" si="196"/>
        <v>8.6614000000000004</v>
      </c>
      <c r="J613" s="96">
        <f t="shared" si="188"/>
        <v>91.43</v>
      </c>
      <c r="K613" s="283">
        <v>23653</v>
      </c>
      <c r="L613" s="407">
        <f t="shared" si="191"/>
        <v>3104.4077436290054</v>
      </c>
      <c r="M613" s="342">
        <f t="shared" si="197"/>
        <v>1049.2898173466037</v>
      </c>
      <c r="N613" s="338">
        <f t="shared" si="198"/>
        <v>62.088154872580112</v>
      </c>
      <c r="O613" s="435">
        <v>41</v>
      </c>
      <c r="P613" s="425">
        <f t="shared" si="199"/>
        <v>4256.7857158481893</v>
      </c>
      <c r="Q613" s="79">
        <f t="shared" si="200"/>
        <v>6.4968000000000004</v>
      </c>
      <c r="R613" s="93">
        <f t="shared" si="189"/>
        <v>274.3</v>
      </c>
      <c r="S613" s="283">
        <v>23653</v>
      </c>
      <c r="T613" s="407">
        <f t="shared" si="192"/>
        <v>1034.7648559970835</v>
      </c>
      <c r="U613" s="387">
        <f t="shared" si="201"/>
        <v>349.75052132701421</v>
      </c>
      <c r="V613" s="338">
        <f t="shared" si="202"/>
        <v>20.695297119941671</v>
      </c>
      <c r="W613" s="435">
        <v>27</v>
      </c>
      <c r="X613" s="425">
        <f t="shared" si="203"/>
        <v>1432.2106744440393</v>
      </c>
      <c r="Y613" s="79">
        <f t="shared" si="204"/>
        <v>2.1655000000000002</v>
      </c>
    </row>
    <row r="614" spans="1:25" ht="15.75" customHeight="1" x14ac:dyDescent="0.2">
      <c r="A614" s="152">
        <v>595</v>
      </c>
      <c r="B614" s="89">
        <f t="shared" si="187"/>
        <v>68.59</v>
      </c>
      <c r="C614" s="283">
        <v>23653</v>
      </c>
      <c r="D614" s="411">
        <f t="shared" si="190"/>
        <v>4138.1542498906547</v>
      </c>
      <c r="E614" s="342">
        <f t="shared" si="193"/>
        <v>1398.6961364630411</v>
      </c>
      <c r="F614" s="338">
        <f t="shared" si="194"/>
        <v>82.763084997813095</v>
      </c>
      <c r="G614" s="407">
        <v>68</v>
      </c>
      <c r="H614" s="425">
        <f t="shared" si="195"/>
        <v>5687.6134713515085</v>
      </c>
      <c r="I614" s="79">
        <f t="shared" si="196"/>
        <v>8.6746999999999996</v>
      </c>
      <c r="J614" s="96">
        <f t="shared" si="188"/>
        <v>91.46</v>
      </c>
      <c r="K614" s="283">
        <v>23653</v>
      </c>
      <c r="L614" s="407">
        <f t="shared" si="191"/>
        <v>3103.3894598731686</v>
      </c>
      <c r="M614" s="342">
        <f t="shared" si="197"/>
        <v>1048.9456374371309</v>
      </c>
      <c r="N614" s="338">
        <f t="shared" si="198"/>
        <v>62.06778919746337</v>
      </c>
      <c r="O614" s="435">
        <v>41</v>
      </c>
      <c r="P614" s="425">
        <f t="shared" si="199"/>
        <v>4255.4028865077635</v>
      </c>
      <c r="Q614" s="79">
        <f t="shared" si="200"/>
        <v>6.5056000000000003</v>
      </c>
      <c r="R614" s="93">
        <f t="shared" si="189"/>
        <v>274.37</v>
      </c>
      <c r="S614" s="283">
        <v>23653</v>
      </c>
      <c r="T614" s="407">
        <f t="shared" si="192"/>
        <v>1034.5008565076357</v>
      </c>
      <c r="U614" s="387">
        <f t="shared" si="201"/>
        <v>349.66128949958085</v>
      </c>
      <c r="V614" s="338">
        <f t="shared" si="202"/>
        <v>20.690017130152714</v>
      </c>
      <c r="W614" s="435">
        <v>27</v>
      </c>
      <c r="X614" s="425">
        <f t="shared" si="203"/>
        <v>1431.8521631373692</v>
      </c>
      <c r="Y614" s="79">
        <f t="shared" si="204"/>
        <v>2.1686000000000001</v>
      </c>
    </row>
    <row r="615" spans="1:25" ht="15.75" customHeight="1" x14ac:dyDescent="0.2">
      <c r="A615" s="152">
        <v>596</v>
      </c>
      <c r="B615" s="89">
        <f t="shared" si="187"/>
        <v>68.61</v>
      </c>
      <c r="C615" s="283">
        <v>23653</v>
      </c>
      <c r="D615" s="411">
        <f t="shared" si="190"/>
        <v>4136.9479667686928</v>
      </c>
      <c r="E615" s="342">
        <f t="shared" si="193"/>
        <v>1398.288412767818</v>
      </c>
      <c r="F615" s="338">
        <f t="shared" si="194"/>
        <v>82.738959335373863</v>
      </c>
      <c r="G615" s="407">
        <v>68</v>
      </c>
      <c r="H615" s="425">
        <f t="shared" si="195"/>
        <v>5685.9753388718846</v>
      </c>
      <c r="I615" s="79">
        <f t="shared" si="196"/>
        <v>8.6867999999999999</v>
      </c>
      <c r="J615" s="96">
        <f t="shared" si="188"/>
        <v>91.48</v>
      </c>
      <c r="K615" s="283">
        <v>23653</v>
      </c>
      <c r="L615" s="407">
        <f t="shared" si="191"/>
        <v>3102.7109750765194</v>
      </c>
      <c r="M615" s="342">
        <f t="shared" si="197"/>
        <v>1048.7163095758635</v>
      </c>
      <c r="N615" s="338">
        <f t="shared" si="198"/>
        <v>62.05421950153039</v>
      </c>
      <c r="O615" s="435">
        <v>41</v>
      </c>
      <c r="P615" s="425">
        <f t="shared" si="199"/>
        <v>4254.4815041539132</v>
      </c>
      <c r="Q615" s="79">
        <f t="shared" si="200"/>
        <v>6.5151000000000003</v>
      </c>
      <c r="R615" s="93">
        <f t="shared" si="189"/>
        <v>274.43</v>
      </c>
      <c r="S615" s="283">
        <v>23653</v>
      </c>
      <c r="T615" s="407">
        <f t="shared" si="192"/>
        <v>1034.2746784243704</v>
      </c>
      <c r="U615" s="387">
        <f t="shared" si="201"/>
        <v>349.58484130743716</v>
      </c>
      <c r="V615" s="338">
        <f t="shared" si="202"/>
        <v>20.685493568487409</v>
      </c>
      <c r="W615" s="435">
        <v>27</v>
      </c>
      <c r="X615" s="425">
        <f t="shared" si="203"/>
        <v>1431.5450133002951</v>
      </c>
      <c r="Y615" s="79">
        <f t="shared" si="204"/>
        <v>2.1718000000000002</v>
      </c>
    </row>
    <row r="616" spans="1:25" ht="15.75" customHeight="1" x14ac:dyDescent="0.2">
      <c r="A616" s="152">
        <v>597</v>
      </c>
      <c r="B616" s="89">
        <f t="shared" si="187"/>
        <v>68.62</v>
      </c>
      <c r="C616" s="283">
        <v>23653</v>
      </c>
      <c r="D616" s="411">
        <f t="shared" si="190"/>
        <v>4136.3450888953648</v>
      </c>
      <c r="E616" s="342">
        <f t="shared" si="193"/>
        <v>1398.0846400466332</v>
      </c>
      <c r="F616" s="338">
        <f t="shared" si="194"/>
        <v>82.726901777907301</v>
      </c>
      <c r="G616" s="407">
        <v>68</v>
      </c>
      <c r="H616" s="425">
        <f t="shared" si="195"/>
        <v>5685.1566307199055</v>
      </c>
      <c r="I616" s="79">
        <f t="shared" si="196"/>
        <v>8.7001000000000008</v>
      </c>
      <c r="J616" s="96">
        <f t="shared" si="188"/>
        <v>91.5</v>
      </c>
      <c r="K616" s="283">
        <v>23653</v>
      </c>
      <c r="L616" s="407">
        <f t="shared" si="191"/>
        <v>3102.0327868852464</v>
      </c>
      <c r="M616" s="342">
        <f t="shared" si="197"/>
        <v>1048.4870819672133</v>
      </c>
      <c r="N616" s="338">
        <f t="shared" si="198"/>
        <v>62.040655737704931</v>
      </c>
      <c r="O616" s="435">
        <v>41</v>
      </c>
      <c r="P616" s="425">
        <f t="shared" si="199"/>
        <v>4253.5605245901643</v>
      </c>
      <c r="Q616" s="79">
        <f t="shared" si="200"/>
        <v>6.5246000000000004</v>
      </c>
      <c r="R616" s="93">
        <f t="shared" si="189"/>
        <v>274.49</v>
      </c>
      <c r="S616" s="283">
        <v>23653</v>
      </c>
      <c r="T616" s="407">
        <f t="shared" si="192"/>
        <v>1034.0485992203724</v>
      </c>
      <c r="U616" s="387">
        <f t="shared" si="201"/>
        <v>349.50842653648584</v>
      </c>
      <c r="V616" s="338">
        <f t="shared" si="202"/>
        <v>20.680971984407446</v>
      </c>
      <c r="W616" s="435">
        <v>27</v>
      </c>
      <c r="X616" s="425">
        <f t="shared" si="203"/>
        <v>1431.2379977412656</v>
      </c>
      <c r="Y616" s="79">
        <f t="shared" si="204"/>
        <v>2.1749000000000001</v>
      </c>
    </row>
    <row r="617" spans="1:25" ht="15.75" customHeight="1" x14ac:dyDescent="0.2">
      <c r="A617" s="152">
        <v>598</v>
      </c>
      <c r="B617" s="89">
        <f t="shared" si="187"/>
        <v>68.64</v>
      </c>
      <c r="C617" s="283">
        <v>23653</v>
      </c>
      <c r="D617" s="411">
        <f t="shared" si="190"/>
        <v>4135.1398601398596</v>
      </c>
      <c r="E617" s="342">
        <f t="shared" si="193"/>
        <v>1397.6772727272723</v>
      </c>
      <c r="F617" s="338">
        <f t="shared" si="194"/>
        <v>82.7027972027972</v>
      </c>
      <c r="G617" s="407">
        <v>68</v>
      </c>
      <c r="H617" s="425">
        <f t="shared" si="195"/>
        <v>5683.5199300699296</v>
      </c>
      <c r="I617" s="79">
        <f t="shared" si="196"/>
        <v>8.7120999999999995</v>
      </c>
      <c r="J617" s="96">
        <f t="shared" si="188"/>
        <v>91.52</v>
      </c>
      <c r="K617" s="283">
        <v>23653</v>
      </c>
      <c r="L617" s="407">
        <f t="shared" si="191"/>
        <v>3101.3548951048951</v>
      </c>
      <c r="M617" s="342">
        <f t="shared" si="197"/>
        <v>1048.2579545454544</v>
      </c>
      <c r="N617" s="338">
        <f t="shared" si="198"/>
        <v>62.027097902097907</v>
      </c>
      <c r="O617" s="435">
        <v>41</v>
      </c>
      <c r="P617" s="425">
        <f t="shared" si="199"/>
        <v>4252.6399475524477</v>
      </c>
      <c r="Q617" s="79">
        <f t="shared" si="200"/>
        <v>6.5340999999999996</v>
      </c>
      <c r="R617" s="93">
        <f t="shared" si="189"/>
        <v>274.56</v>
      </c>
      <c r="S617" s="283">
        <v>23653</v>
      </c>
      <c r="T617" s="407">
        <f t="shared" si="192"/>
        <v>1033.7849650349649</v>
      </c>
      <c r="U617" s="387">
        <f t="shared" si="201"/>
        <v>349.41931818181808</v>
      </c>
      <c r="V617" s="338">
        <f t="shared" si="202"/>
        <v>20.6756993006993</v>
      </c>
      <c r="W617" s="435">
        <v>27</v>
      </c>
      <c r="X617" s="425">
        <f t="shared" si="203"/>
        <v>1430.8799825174824</v>
      </c>
      <c r="Y617" s="79">
        <f t="shared" si="204"/>
        <v>2.1779999999999999</v>
      </c>
    </row>
    <row r="618" spans="1:25" ht="15.75" customHeight="1" x14ac:dyDescent="0.2">
      <c r="A618" s="152">
        <v>599</v>
      </c>
      <c r="B618" s="89">
        <f t="shared" si="187"/>
        <v>68.650000000000006</v>
      </c>
      <c r="C618" s="283">
        <v>23653</v>
      </c>
      <c r="D618" s="411">
        <f t="shared" si="190"/>
        <v>4134.5375091041515</v>
      </c>
      <c r="E618" s="342">
        <f t="shared" si="193"/>
        <v>1397.473678077203</v>
      </c>
      <c r="F618" s="338">
        <f t="shared" si="194"/>
        <v>82.690750182083036</v>
      </c>
      <c r="G618" s="407">
        <v>68</v>
      </c>
      <c r="H618" s="425">
        <f t="shared" si="195"/>
        <v>5682.7019373634375</v>
      </c>
      <c r="I618" s="79">
        <f t="shared" si="196"/>
        <v>8.7254000000000005</v>
      </c>
      <c r="J618" s="96">
        <f t="shared" si="188"/>
        <v>91.54</v>
      </c>
      <c r="K618" s="283">
        <v>23653</v>
      </c>
      <c r="L618" s="407">
        <f t="shared" si="191"/>
        <v>3100.6772995411839</v>
      </c>
      <c r="M618" s="342">
        <f t="shared" si="197"/>
        <v>1048.0289272449199</v>
      </c>
      <c r="N618" s="338">
        <f t="shared" si="198"/>
        <v>62.01354599082368</v>
      </c>
      <c r="O618" s="435">
        <v>41</v>
      </c>
      <c r="P618" s="425">
        <f t="shared" si="199"/>
        <v>4251.7197727769271</v>
      </c>
      <c r="Q618" s="79">
        <f t="shared" si="200"/>
        <v>6.5435999999999996</v>
      </c>
      <c r="R618" s="93">
        <f t="shared" si="189"/>
        <v>274.62</v>
      </c>
      <c r="S618" s="283">
        <v>23653</v>
      </c>
      <c r="T618" s="407">
        <f t="shared" si="192"/>
        <v>1033.5590998470616</v>
      </c>
      <c r="U618" s="387">
        <f t="shared" si="201"/>
        <v>349.3429757483068</v>
      </c>
      <c r="V618" s="338">
        <f t="shared" si="202"/>
        <v>20.671181996941232</v>
      </c>
      <c r="W618" s="435">
        <v>27</v>
      </c>
      <c r="X618" s="425">
        <f t="shared" si="203"/>
        <v>1430.5732575923096</v>
      </c>
      <c r="Y618" s="79">
        <f t="shared" si="204"/>
        <v>2.1812</v>
      </c>
    </row>
    <row r="619" spans="1:25" ht="15.75" customHeight="1" x14ac:dyDescent="0.2">
      <c r="A619" s="109">
        <v>600</v>
      </c>
      <c r="B619" s="89">
        <f t="shared" si="187"/>
        <v>68.67</v>
      </c>
      <c r="C619" s="283">
        <v>23653</v>
      </c>
      <c r="D619" s="411">
        <f t="shared" si="190"/>
        <v>4133.3333333333339</v>
      </c>
      <c r="E619" s="342">
        <f t="shared" si="193"/>
        <v>1397.0666666666668</v>
      </c>
      <c r="F619" s="338">
        <f t="shared" si="194"/>
        <v>82.666666666666686</v>
      </c>
      <c r="G619" s="407">
        <v>68</v>
      </c>
      <c r="H619" s="425">
        <f t="shared" si="195"/>
        <v>5681.0666666666675</v>
      </c>
      <c r="I619" s="79">
        <f t="shared" si="196"/>
        <v>8.7373999999999992</v>
      </c>
      <c r="J619" s="96">
        <f t="shared" si="188"/>
        <v>91.56</v>
      </c>
      <c r="K619" s="283">
        <v>23653</v>
      </c>
      <c r="L619" s="407">
        <f t="shared" si="191"/>
        <v>3100.0000000000005</v>
      </c>
      <c r="M619" s="342">
        <f t="shared" si="197"/>
        <v>1047.8</v>
      </c>
      <c r="N619" s="338">
        <f t="shared" si="198"/>
        <v>62.000000000000007</v>
      </c>
      <c r="O619" s="435">
        <v>41</v>
      </c>
      <c r="P619" s="425">
        <f t="shared" si="199"/>
        <v>4250.8</v>
      </c>
      <c r="Q619" s="79">
        <f t="shared" si="200"/>
        <v>6.5530999999999997</v>
      </c>
      <c r="R619" s="93">
        <f t="shared" si="189"/>
        <v>274.68</v>
      </c>
      <c r="S619" s="283">
        <v>23653</v>
      </c>
      <c r="T619" s="407">
        <f t="shared" si="192"/>
        <v>1033.3333333333335</v>
      </c>
      <c r="U619" s="387">
        <f t="shared" si="201"/>
        <v>349.26666666666671</v>
      </c>
      <c r="V619" s="338">
        <f t="shared" si="202"/>
        <v>20.666666666666671</v>
      </c>
      <c r="W619" s="435">
        <v>27</v>
      </c>
      <c r="X619" s="425">
        <f t="shared" si="203"/>
        <v>1430.2666666666669</v>
      </c>
      <c r="Y619" s="79">
        <f t="shared" si="204"/>
        <v>2.1844000000000001</v>
      </c>
    </row>
    <row r="620" spans="1:25" ht="15.75" customHeight="1" x14ac:dyDescent="0.2">
      <c r="A620" s="152">
        <v>601</v>
      </c>
      <c r="B620" s="89">
        <f t="shared" si="187"/>
        <v>68.69</v>
      </c>
      <c r="C620" s="283">
        <v>23653</v>
      </c>
      <c r="D620" s="411">
        <f t="shared" si="190"/>
        <v>4132.12985878585</v>
      </c>
      <c r="E620" s="342">
        <f t="shared" si="193"/>
        <v>1396.6598922696171</v>
      </c>
      <c r="F620" s="338">
        <f t="shared" si="194"/>
        <v>82.642597175717</v>
      </c>
      <c r="G620" s="407">
        <v>68</v>
      </c>
      <c r="H620" s="425">
        <f t="shared" si="195"/>
        <v>5679.4323482311838</v>
      </c>
      <c r="I620" s="79">
        <f t="shared" si="196"/>
        <v>8.7494999999999994</v>
      </c>
      <c r="J620" s="96">
        <f t="shared" si="188"/>
        <v>91.58</v>
      </c>
      <c r="K620" s="283">
        <v>23653</v>
      </c>
      <c r="L620" s="407">
        <f t="shared" si="191"/>
        <v>3099.3229962873993</v>
      </c>
      <c r="M620" s="342">
        <f t="shared" si="197"/>
        <v>1047.5711727451408</v>
      </c>
      <c r="N620" s="338">
        <f t="shared" si="198"/>
        <v>61.986459925747987</v>
      </c>
      <c r="O620" s="435">
        <v>41</v>
      </c>
      <c r="P620" s="425">
        <f t="shared" si="199"/>
        <v>4249.8806289582881</v>
      </c>
      <c r="Q620" s="79">
        <f t="shared" si="200"/>
        <v>6.5625999999999998</v>
      </c>
      <c r="R620" s="93">
        <f t="shared" si="189"/>
        <v>274.75</v>
      </c>
      <c r="S620" s="283">
        <v>23653</v>
      </c>
      <c r="T620" s="407">
        <f t="shared" si="192"/>
        <v>1033.0700636942677</v>
      </c>
      <c r="U620" s="387">
        <f t="shared" si="201"/>
        <v>349.17768152866245</v>
      </c>
      <c r="V620" s="338">
        <f t="shared" si="202"/>
        <v>20.661401273885353</v>
      </c>
      <c r="W620" s="435">
        <v>27</v>
      </c>
      <c r="X620" s="425">
        <f t="shared" si="203"/>
        <v>1429.9091464968153</v>
      </c>
      <c r="Y620" s="79">
        <f t="shared" si="204"/>
        <v>2.1873999999999998</v>
      </c>
    </row>
    <row r="621" spans="1:25" ht="15.75" customHeight="1" x14ac:dyDescent="0.2">
      <c r="A621" s="152">
        <v>602</v>
      </c>
      <c r="B621" s="89">
        <f t="shared" si="187"/>
        <v>68.7</v>
      </c>
      <c r="C621" s="283">
        <v>23653</v>
      </c>
      <c r="D621" s="411">
        <f t="shared" si="190"/>
        <v>4131.5283842794761</v>
      </c>
      <c r="E621" s="342">
        <f t="shared" si="193"/>
        <v>1396.4565938864628</v>
      </c>
      <c r="F621" s="338">
        <f t="shared" si="194"/>
        <v>82.630567685589526</v>
      </c>
      <c r="G621" s="407">
        <v>68</v>
      </c>
      <c r="H621" s="425">
        <f t="shared" si="195"/>
        <v>5678.6155458515277</v>
      </c>
      <c r="I621" s="79">
        <f t="shared" si="196"/>
        <v>8.7627000000000006</v>
      </c>
      <c r="J621" s="96">
        <f t="shared" si="188"/>
        <v>91.6</v>
      </c>
      <c r="K621" s="283">
        <v>23653</v>
      </c>
      <c r="L621" s="407">
        <f t="shared" si="191"/>
        <v>3098.6462882096071</v>
      </c>
      <c r="M621" s="342">
        <f t="shared" si="197"/>
        <v>1047.3424454148471</v>
      </c>
      <c r="N621" s="338">
        <f t="shared" si="198"/>
        <v>61.972925764192141</v>
      </c>
      <c r="O621" s="435">
        <v>41</v>
      </c>
      <c r="P621" s="425">
        <f t="shared" si="199"/>
        <v>4248.9616593886458</v>
      </c>
      <c r="Q621" s="79">
        <f t="shared" si="200"/>
        <v>6.5720999999999998</v>
      </c>
      <c r="R621" s="93">
        <f t="shared" si="189"/>
        <v>274.81</v>
      </c>
      <c r="S621" s="283">
        <v>23653</v>
      </c>
      <c r="T621" s="407">
        <f t="shared" si="192"/>
        <v>1032.8445107528839</v>
      </c>
      <c r="U621" s="387">
        <f t="shared" si="201"/>
        <v>349.10144463447472</v>
      </c>
      <c r="V621" s="338">
        <f t="shared" si="202"/>
        <v>20.656890215057679</v>
      </c>
      <c r="W621" s="435">
        <v>27</v>
      </c>
      <c r="X621" s="425">
        <f t="shared" si="203"/>
        <v>1429.6028456024164</v>
      </c>
      <c r="Y621" s="79">
        <f t="shared" si="204"/>
        <v>2.1905999999999999</v>
      </c>
    </row>
    <row r="622" spans="1:25" ht="15.75" customHeight="1" x14ac:dyDescent="0.2">
      <c r="A622" s="152">
        <v>603</v>
      </c>
      <c r="B622" s="89">
        <f t="shared" si="187"/>
        <v>68.72</v>
      </c>
      <c r="C622" s="283">
        <v>23653</v>
      </c>
      <c r="D622" s="411">
        <f t="shared" si="190"/>
        <v>4130.3259604190916</v>
      </c>
      <c r="E622" s="342">
        <f t="shared" si="193"/>
        <v>1396.0501746216528</v>
      </c>
      <c r="F622" s="338">
        <f t="shared" si="194"/>
        <v>82.60651920838184</v>
      </c>
      <c r="G622" s="407">
        <v>68</v>
      </c>
      <c r="H622" s="425">
        <f t="shared" si="195"/>
        <v>5676.9826542491255</v>
      </c>
      <c r="I622" s="79">
        <f t="shared" si="196"/>
        <v>8.7746999999999993</v>
      </c>
      <c r="J622" s="96">
        <f t="shared" si="188"/>
        <v>91.62</v>
      </c>
      <c r="K622" s="283">
        <v>23653</v>
      </c>
      <c r="L622" s="407">
        <f t="shared" si="191"/>
        <v>3097.9698755730187</v>
      </c>
      <c r="M622" s="342">
        <f t="shared" si="197"/>
        <v>1047.1138179436803</v>
      </c>
      <c r="N622" s="338">
        <f t="shared" si="198"/>
        <v>61.959397511460374</v>
      </c>
      <c r="O622" s="435">
        <v>41</v>
      </c>
      <c r="P622" s="425">
        <f t="shared" si="199"/>
        <v>4248.0430910281593</v>
      </c>
      <c r="Q622" s="79">
        <f t="shared" si="200"/>
        <v>6.5815000000000001</v>
      </c>
      <c r="R622" s="93">
        <f t="shared" si="189"/>
        <v>274.87</v>
      </c>
      <c r="S622" s="283">
        <v>23653</v>
      </c>
      <c r="T622" s="407">
        <f t="shared" si="192"/>
        <v>1032.6190562811512</v>
      </c>
      <c r="U622" s="387">
        <f t="shared" si="201"/>
        <v>349.02524102302908</v>
      </c>
      <c r="V622" s="338">
        <f t="shared" si="202"/>
        <v>20.652381125623023</v>
      </c>
      <c r="W622" s="435">
        <v>27</v>
      </c>
      <c r="X622" s="425">
        <f t="shared" si="203"/>
        <v>1429.2966784298033</v>
      </c>
      <c r="Y622" s="79">
        <f t="shared" si="204"/>
        <v>2.1938</v>
      </c>
    </row>
    <row r="623" spans="1:25" ht="15.75" customHeight="1" x14ac:dyDescent="0.2">
      <c r="A623" s="152">
        <v>604</v>
      </c>
      <c r="B623" s="89">
        <f t="shared" si="187"/>
        <v>68.73</v>
      </c>
      <c r="C623" s="283">
        <v>23653</v>
      </c>
      <c r="D623" s="411">
        <f t="shared" si="190"/>
        <v>4129.7250109122651</v>
      </c>
      <c r="E623" s="342">
        <f t="shared" si="193"/>
        <v>1395.8470536883456</v>
      </c>
      <c r="F623" s="338">
        <f t="shared" si="194"/>
        <v>82.594500218245301</v>
      </c>
      <c r="G623" s="407">
        <v>68</v>
      </c>
      <c r="H623" s="425">
        <f t="shared" si="195"/>
        <v>5676.1665648188555</v>
      </c>
      <c r="I623" s="79">
        <f t="shared" si="196"/>
        <v>8.7880000000000003</v>
      </c>
      <c r="J623" s="96">
        <f t="shared" si="188"/>
        <v>91.65</v>
      </c>
      <c r="K623" s="283">
        <v>23653</v>
      </c>
      <c r="L623" s="407">
        <f t="shared" si="191"/>
        <v>3096.9558101472994</v>
      </c>
      <c r="M623" s="342">
        <f t="shared" si="197"/>
        <v>1046.7710638297872</v>
      </c>
      <c r="N623" s="338">
        <f t="shared" si="198"/>
        <v>61.939116202945989</v>
      </c>
      <c r="O623" s="435">
        <v>41</v>
      </c>
      <c r="P623" s="425">
        <f t="shared" si="199"/>
        <v>4246.6659901800322</v>
      </c>
      <c r="Q623" s="79">
        <f t="shared" si="200"/>
        <v>6.5903</v>
      </c>
      <c r="R623" s="93">
        <f t="shared" si="189"/>
        <v>274.94</v>
      </c>
      <c r="S623" s="283">
        <v>23653</v>
      </c>
      <c r="T623" s="407">
        <f t="shared" si="192"/>
        <v>1032.3561504328218</v>
      </c>
      <c r="U623" s="387">
        <f t="shared" si="201"/>
        <v>348.93637884629374</v>
      </c>
      <c r="V623" s="338">
        <f t="shared" si="202"/>
        <v>20.647123008656436</v>
      </c>
      <c r="W623" s="435">
        <v>27</v>
      </c>
      <c r="X623" s="425">
        <f t="shared" si="203"/>
        <v>1428.9396522877721</v>
      </c>
      <c r="Y623" s="79">
        <f t="shared" si="204"/>
        <v>2.1968000000000001</v>
      </c>
    </row>
    <row r="624" spans="1:25" ht="15.75" customHeight="1" x14ac:dyDescent="0.2">
      <c r="A624" s="152">
        <v>605</v>
      </c>
      <c r="B624" s="89">
        <f t="shared" si="187"/>
        <v>68.75</v>
      </c>
      <c r="C624" s="283">
        <v>23653</v>
      </c>
      <c r="D624" s="411">
        <f t="shared" si="190"/>
        <v>4128.5236363636368</v>
      </c>
      <c r="E624" s="342">
        <f t="shared" si="193"/>
        <v>1395.4409890909092</v>
      </c>
      <c r="F624" s="338">
        <f t="shared" si="194"/>
        <v>82.570472727272744</v>
      </c>
      <c r="G624" s="407">
        <v>68</v>
      </c>
      <c r="H624" s="425">
        <f t="shared" si="195"/>
        <v>5674.5350981818183</v>
      </c>
      <c r="I624" s="79">
        <f t="shared" si="196"/>
        <v>8.8000000000000007</v>
      </c>
      <c r="J624" s="96">
        <f t="shared" si="188"/>
        <v>91.67</v>
      </c>
      <c r="K624" s="283">
        <v>23653</v>
      </c>
      <c r="L624" s="407">
        <f t="shared" si="191"/>
        <v>3096.280135267808</v>
      </c>
      <c r="M624" s="342">
        <f t="shared" si="197"/>
        <v>1046.5426857205191</v>
      </c>
      <c r="N624" s="338">
        <f t="shared" si="198"/>
        <v>61.925602705356162</v>
      </c>
      <c r="O624" s="435">
        <v>41</v>
      </c>
      <c r="P624" s="425">
        <f t="shared" si="199"/>
        <v>4245.7484236936834</v>
      </c>
      <c r="Q624" s="79">
        <f t="shared" si="200"/>
        <v>6.5998000000000001</v>
      </c>
      <c r="R624" s="93">
        <f t="shared" si="189"/>
        <v>275</v>
      </c>
      <c r="S624" s="283">
        <v>23653</v>
      </c>
      <c r="T624" s="407">
        <f t="shared" si="192"/>
        <v>1032.1309090909092</v>
      </c>
      <c r="U624" s="387">
        <f t="shared" si="201"/>
        <v>348.86024727272729</v>
      </c>
      <c r="V624" s="338">
        <f t="shared" si="202"/>
        <v>20.642618181818186</v>
      </c>
      <c r="W624" s="435">
        <v>27</v>
      </c>
      <c r="X624" s="425">
        <f t="shared" si="203"/>
        <v>1428.6337745454546</v>
      </c>
      <c r="Y624" s="79">
        <f t="shared" si="204"/>
        <v>2.2000000000000002</v>
      </c>
    </row>
    <row r="625" spans="1:25" ht="15.75" customHeight="1" x14ac:dyDescent="0.2">
      <c r="A625" s="152">
        <v>606</v>
      </c>
      <c r="B625" s="89">
        <f t="shared" si="187"/>
        <v>68.77</v>
      </c>
      <c r="C625" s="283">
        <v>23653</v>
      </c>
      <c r="D625" s="411">
        <f t="shared" si="190"/>
        <v>4127.322960593282</v>
      </c>
      <c r="E625" s="342">
        <f t="shared" si="193"/>
        <v>1395.0351606805291</v>
      </c>
      <c r="F625" s="338">
        <f t="shared" si="194"/>
        <v>82.546459211865638</v>
      </c>
      <c r="G625" s="407">
        <v>68</v>
      </c>
      <c r="H625" s="425">
        <f t="shared" si="195"/>
        <v>5672.9045804856769</v>
      </c>
      <c r="I625" s="79">
        <f t="shared" si="196"/>
        <v>8.8119999999999994</v>
      </c>
      <c r="J625" s="96">
        <f t="shared" si="188"/>
        <v>91.69</v>
      </c>
      <c r="K625" s="283">
        <v>23653</v>
      </c>
      <c r="L625" s="407">
        <f t="shared" si="191"/>
        <v>3095.6047551532333</v>
      </c>
      <c r="M625" s="342">
        <f t="shared" si="197"/>
        <v>1046.3144072417927</v>
      </c>
      <c r="N625" s="338">
        <f t="shared" si="198"/>
        <v>61.912095103064665</v>
      </c>
      <c r="O625" s="435">
        <v>41</v>
      </c>
      <c r="P625" s="425">
        <f t="shared" si="199"/>
        <v>4244.831257498091</v>
      </c>
      <c r="Q625" s="79">
        <f t="shared" si="200"/>
        <v>6.6092000000000004</v>
      </c>
      <c r="R625" s="93">
        <f t="shared" si="189"/>
        <v>275.06</v>
      </c>
      <c r="S625" s="283">
        <v>23653</v>
      </c>
      <c r="T625" s="407">
        <f t="shared" si="192"/>
        <v>1031.9057660146877</v>
      </c>
      <c r="U625" s="387">
        <f t="shared" si="201"/>
        <v>348.78414891296444</v>
      </c>
      <c r="V625" s="338">
        <f t="shared" si="202"/>
        <v>20.638115320293757</v>
      </c>
      <c r="W625" s="435">
        <v>27</v>
      </c>
      <c r="X625" s="425">
        <f t="shared" si="203"/>
        <v>1428.3280302479459</v>
      </c>
      <c r="Y625" s="79">
        <f t="shared" si="204"/>
        <v>2.2031999999999998</v>
      </c>
    </row>
    <row r="626" spans="1:25" ht="15.75" customHeight="1" x14ac:dyDescent="0.2">
      <c r="A626" s="152">
        <v>607</v>
      </c>
      <c r="B626" s="89">
        <f t="shared" si="187"/>
        <v>68.78</v>
      </c>
      <c r="C626" s="283">
        <v>23653</v>
      </c>
      <c r="D626" s="411">
        <f t="shared" si="190"/>
        <v>4126.7228845594645</v>
      </c>
      <c r="E626" s="342">
        <f t="shared" si="193"/>
        <v>1394.8323349810989</v>
      </c>
      <c r="F626" s="338">
        <f t="shared" si="194"/>
        <v>82.534457691189289</v>
      </c>
      <c r="G626" s="407">
        <v>68</v>
      </c>
      <c r="H626" s="425">
        <f t="shared" si="195"/>
        <v>5672.0896772317528</v>
      </c>
      <c r="I626" s="79">
        <f t="shared" si="196"/>
        <v>8.8252000000000006</v>
      </c>
      <c r="J626" s="96">
        <f t="shared" si="188"/>
        <v>91.71</v>
      </c>
      <c r="K626" s="283">
        <v>23653</v>
      </c>
      <c r="L626" s="407">
        <f t="shared" si="191"/>
        <v>3094.9296696107294</v>
      </c>
      <c r="M626" s="342">
        <f t="shared" si="197"/>
        <v>1046.0862283284264</v>
      </c>
      <c r="N626" s="338">
        <f t="shared" si="198"/>
        <v>61.898593392214593</v>
      </c>
      <c r="O626" s="435">
        <v>41</v>
      </c>
      <c r="P626" s="425">
        <f t="shared" si="199"/>
        <v>4243.9144913313712</v>
      </c>
      <c r="Q626" s="79">
        <f t="shared" si="200"/>
        <v>6.6186999999999996</v>
      </c>
      <c r="R626" s="93">
        <f t="shared" si="189"/>
        <v>275.12</v>
      </c>
      <c r="S626" s="283">
        <v>23653</v>
      </c>
      <c r="T626" s="407">
        <f t="shared" si="192"/>
        <v>1031.6807211398661</v>
      </c>
      <c r="U626" s="387">
        <f t="shared" si="201"/>
        <v>348.70808374527473</v>
      </c>
      <c r="V626" s="338">
        <f t="shared" si="202"/>
        <v>20.633614422797322</v>
      </c>
      <c r="W626" s="435">
        <v>27</v>
      </c>
      <c r="X626" s="425">
        <f t="shared" si="203"/>
        <v>1428.0224193079382</v>
      </c>
      <c r="Y626" s="79">
        <f t="shared" si="204"/>
        <v>2.2063000000000001</v>
      </c>
    </row>
    <row r="627" spans="1:25" ht="15.75" customHeight="1" x14ac:dyDescent="0.2">
      <c r="A627" s="152">
        <v>608</v>
      </c>
      <c r="B627" s="89">
        <f t="shared" si="187"/>
        <v>68.8</v>
      </c>
      <c r="C627" s="283">
        <v>23653</v>
      </c>
      <c r="D627" s="411">
        <f t="shared" si="190"/>
        <v>4125.5232558139542</v>
      </c>
      <c r="E627" s="342">
        <f t="shared" si="193"/>
        <v>1394.4268604651163</v>
      </c>
      <c r="F627" s="338">
        <f t="shared" si="194"/>
        <v>82.510465116279079</v>
      </c>
      <c r="G627" s="407">
        <v>68</v>
      </c>
      <c r="H627" s="425">
        <f t="shared" si="195"/>
        <v>5670.4605813953494</v>
      </c>
      <c r="I627" s="79">
        <f t="shared" si="196"/>
        <v>8.8371999999999993</v>
      </c>
      <c r="J627" s="96">
        <f t="shared" si="188"/>
        <v>91.73</v>
      </c>
      <c r="K627" s="283">
        <v>23653</v>
      </c>
      <c r="L627" s="407">
        <f t="shared" si="191"/>
        <v>3094.2548784476176</v>
      </c>
      <c r="M627" s="342">
        <f t="shared" si="197"/>
        <v>1045.8581489152946</v>
      </c>
      <c r="N627" s="338">
        <f t="shared" si="198"/>
        <v>61.885097568952354</v>
      </c>
      <c r="O627" s="435">
        <v>41</v>
      </c>
      <c r="P627" s="425">
        <f t="shared" si="199"/>
        <v>4242.9981249318644</v>
      </c>
      <c r="Q627" s="79">
        <f t="shared" si="200"/>
        <v>6.6280999999999999</v>
      </c>
      <c r="R627" s="93">
        <f t="shared" si="189"/>
        <v>275.19</v>
      </c>
      <c r="S627" s="283">
        <v>23653</v>
      </c>
      <c r="T627" s="407">
        <f t="shared" si="192"/>
        <v>1031.4182928158727</v>
      </c>
      <c r="U627" s="387">
        <f t="shared" si="201"/>
        <v>348.61938297176494</v>
      </c>
      <c r="V627" s="338">
        <f t="shared" si="202"/>
        <v>20.628365856317455</v>
      </c>
      <c r="W627" s="435">
        <v>27</v>
      </c>
      <c r="X627" s="425">
        <f t="shared" si="203"/>
        <v>1427.6660416439552</v>
      </c>
      <c r="Y627" s="79">
        <f t="shared" si="204"/>
        <v>2.2094</v>
      </c>
    </row>
    <row r="628" spans="1:25" ht="15.75" customHeight="1" x14ac:dyDescent="0.2">
      <c r="A628" s="152">
        <v>609</v>
      </c>
      <c r="B628" s="89">
        <f t="shared" si="187"/>
        <v>68.81</v>
      </c>
      <c r="C628" s="283">
        <v>23653</v>
      </c>
      <c r="D628" s="411">
        <f t="shared" si="190"/>
        <v>4124.9237029501528</v>
      </c>
      <c r="E628" s="342">
        <f t="shared" si="193"/>
        <v>1394.2242115971515</v>
      </c>
      <c r="F628" s="338">
        <f t="shared" si="194"/>
        <v>82.498474059003058</v>
      </c>
      <c r="G628" s="407">
        <v>68</v>
      </c>
      <c r="H628" s="425">
        <f t="shared" si="195"/>
        <v>5669.6463886063075</v>
      </c>
      <c r="I628" s="79">
        <f t="shared" si="196"/>
        <v>8.8505000000000003</v>
      </c>
      <c r="J628" s="96">
        <f t="shared" si="188"/>
        <v>91.75</v>
      </c>
      <c r="K628" s="283">
        <v>23653</v>
      </c>
      <c r="L628" s="407">
        <f t="shared" si="191"/>
        <v>3093.5803814713895</v>
      </c>
      <c r="M628" s="342">
        <f t="shared" si="197"/>
        <v>1045.6301689373295</v>
      </c>
      <c r="N628" s="338">
        <f t="shared" si="198"/>
        <v>61.871607629427793</v>
      </c>
      <c r="O628" s="435">
        <v>41</v>
      </c>
      <c r="P628" s="425">
        <f t="shared" si="199"/>
        <v>4242.0821580381471</v>
      </c>
      <c r="Q628" s="79">
        <f t="shared" si="200"/>
        <v>6.6375999999999999</v>
      </c>
      <c r="R628" s="93">
        <f t="shared" si="189"/>
        <v>275.25</v>
      </c>
      <c r="S628" s="283">
        <v>23653</v>
      </c>
      <c r="T628" s="407">
        <f t="shared" si="192"/>
        <v>1031.1934604904632</v>
      </c>
      <c r="U628" s="387">
        <f t="shared" si="201"/>
        <v>348.54338964577653</v>
      </c>
      <c r="V628" s="338">
        <f t="shared" si="202"/>
        <v>20.623869209809264</v>
      </c>
      <c r="W628" s="435">
        <v>27</v>
      </c>
      <c r="X628" s="425">
        <f t="shared" si="203"/>
        <v>1427.3607193460491</v>
      </c>
      <c r="Y628" s="79">
        <f t="shared" si="204"/>
        <v>2.2124999999999999</v>
      </c>
    </row>
    <row r="629" spans="1:25" ht="15.75" customHeight="1" x14ac:dyDescent="0.2">
      <c r="A629" s="109">
        <v>610</v>
      </c>
      <c r="B629" s="89">
        <f t="shared" si="187"/>
        <v>68.83</v>
      </c>
      <c r="C629" s="283">
        <v>23653</v>
      </c>
      <c r="D629" s="411">
        <f t="shared" si="190"/>
        <v>4123.7251198605263</v>
      </c>
      <c r="E629" s="342">
        <f t="shared" si="193"/>
        <v>1393.8190905128577</v>
      </c>
      <c r="F629" s="338">
        <f t="shared" si="194"/>
        <v>82.474502397210529</v>
      </c>
      <c r="G629" s="407">
        <v>68</v>
      </c>
      <c r="H629" s="425">
        <f t="shared" si="195"/>
        <v>5668.0187127705949</v>
      </c>
      <c r="I629" s="79">
        <f t="shared" si="196"/>
        <v>8.8623999999999992</v>
      </c>
      <c r="J629" s="96">
        <f t="shared" si="188"/>
        <v>91.77</v>
      </c>
      <c r="K629" s="283">
        <v>23653</v>
      </c>
      <c r="L629" s="407">
        <f t="shared" si="191"/>
        <v>3092.9061784897021</v>
      </c>
      <c r="M629" s="342">
        <f t="shared" si="197"/>
        <v>1045.4022883295193</v>
      </c>
      <c r="N629" s="338">
        <f t="shared" si="198"/>
        <v>61.858123569794046</v>
      </c>
      <c r="O629" s="435">
        <v>41</v>
      </c>
      <c r="P629" s="425">
        <f t="shared" si="199"/>
        <v>4241.1665903890153</v>
      </c>
      <c r="Q629" s="79">
        <f t="shared" si="200"/>
        <v>6.6471</v>
      </c>
      <c r="R629" s="93">
        <f t="shared" si="189"/>
        <v>275.31</v>
      </c>
      <c r="S629" s="283">
        <v>23653</v>
      </c>
      <c r="T629" s="407">
        <f t="shared" si="192"/>
        <v>1030.9687261632341</v>
      </c>
      <c r="U629" s="387">
        <f t="shared" si="201"/>
        <v>348.4674294431731</v>
      </c>
      <c r="V629" s="338">
        <f t="shared" si="202"/>
        <v>20.619374523264682</v>
      </c>
      <c r="W629" s="435">
        <v>27</v>
      </c>
      <c r="X629" s="425">
        <f t="shared" si="203"/>
        <v>1427.055530129672</v>
      </c>
      <c r="Y629" s="79">
        <f t="shared" si="204"/>
        <v>2.2157</v>
      </c>
    </row>
    <row r="630" spans="1:25" ht="15.75" customHeight="1" x14ac:dyDescent="0.2">
      <c r="A630" s="152">
        <v>611</v>
      </c>
      <c r="B630" s="89">
        <f t="shared" si="187"/>
        <v>68.84</v>
      </c>
      <c r="C630" s="283">
        <v>23653</v>
      </c>
      <c r="D630" s="411">
        <f t="shared" si="190"/>
        <v>4123.1260894828583</v>
      </c>
      <c r="E630" s="342">
        <f t="shared" si="193"/>
        <v>1393.6166182452059</v>
      </c>
      <c r="F630" s="338">
        <f t="shared" si="194"/>
        <v>82.462521789657174</v>
      </c>
      <c r="G630" s="407">
        <v>68</v>
      </c>
      <c r="H630" s="425">
        <f t="shared" si="195"/>
        <v>5667.2052295177218</v>
      </c>
      <c r="I630" s="79">
        <f t="shared" si="196"/>
        <v>8.8757000000000001</v>
      </c>
      <c r="J630" s="96">
        <f t="shared" si="188"/>
        <v>91.79</v>
      </c>
      <c r="K630" s="283">
        <v>23653</v>
      </c>
      <c r="L630" s="407">
        <f t="shared" si="191"/>
        <v>3092.2322693103824</v>
      </c>
      <c r="M630" s="342">
        <f t="shared" si="197"/>
        <v>1045.1745070269092</v>
      </c>
      <c r="N630" s="338">
        <f t="shared" si="198"/>
        <v>61.844645386207652</v>
      </c>
      <c r="O630" s="435">
        <v>41</v>
      </c>
      <c r="P630" s="425">
        <f t="shared" si="199"/>
        <v>4240.2514217234993</v>
      </c>
      <c r="Q630" s="79">
        <f t="shared" si="200"/>
        <v>6.6565000000000003</v>
      </c>
      <c r="R630" s="93">
        <f t="shared" si="189"/>
        <v>275.37</v>
      </c>
      <c r="S630" s="283">
        <v>23653</v>
      </c>
      <c r="T630" s="407">
        <f t="shared" si="192"/>
        <v>1030.7440897701274</v>
      </c>
      <c r="U630" s="387">
        <f t="shared" si="201"/>
        <v>348.39150234230306</v>
      </c>
      <c r="V630" s="338">
        <f t="shared" si="202"/>
        <v>20.61488179540255</v>
      </c>
      <c r="W630" s="435">
        <v>27</v>
      </c>
      <c r="X630" s="425">
        <f t="shared" si="203"/>
        <v>1426.7504739078331</v>
      </c>
      <c r="Y630" s="79">
        <f t="shared" si="204"/>
        <v>2.2187999999999999</v>
      </c>
    </row>
    <row r="631" spans="1:25" ht="15.75" customHeight="1" x14ac:dyDescent="0.2">
      <c r="A631" s="152">
        <v>612</v>
      </c>
      <c r="B631" s="89">
        <f t="shared" si="187"/>
        <v>68.86</v>
      </c>
      <c r="C631" s="283">
        <v>23653</v>
      </c>
      <c r="D631" s="411">
        <f t="shared" si="190"/>
        <v>4121.9285506825445</v>
      </c>
      <c r="E631" s="342">
        <f t="shared" si="193"/>
        <v>1393.2118501307</v>
      </c>
      <c r="F631" s="338">
        <f t="shared" si="194"/>
        <v>82.438571013650886</v>
      </c>
      <c r="G631" s="407">
        <v>68</v>
      </c>
      <c r="H631" s="425">
        <f t="shared" si="195"/>
        <v>5665.5789718268961</v>
      </c>
      <c r="I631" s="79">
        <f t="shared" si="196"/>
        <v>8.8876000000000008</v>
      </c>
      <c r="J631" s="96">
        <f t="shared" si="188"/>
        <v>91.81</v>
      </c>
      <c r="K631" s="283">
        <v>23653</v>
      </c>
      <c r="L631" s="407">
        <f t="shared" si="191"/>
        <v>3091.5586537414219</v>
      </c>
      <c r="M631" s="342">
        <f t="shared" si="197"/>
        <v>1044.9468249646004</v>
      </c>
      <c r="N631" s="338">
        <f t="shared" si="198"/>
        <v>61.831173074828442</v>
      </c>
      <c r="O631" s="435">
        <v>41</v>
      </c>
      <c r="P631" s="425">
        <f t="shared" si="199"/>
        <v>4239.3366517808508</v>
      </c>
      <c r="Q631" s="79">
        <f t="shared" si="200"/>
        <v>6.6658999999999997</v>
      </c>
      <c r="R631" s="93">
        <f t="shared" si="189"/>
        <v>275.44</v>
      </c>
      <c r="S631" s="283">
        <v>23653</v>
      </c>
      <c r="T631" s="407">
        <f t="shared" si="192"/>
        <v>1030.4821376706361</v>
      </c>
      <c r="U631" s="387">
        <f t="shared" si="201"/>
        <v>348.302962532675</v>
      </c>
      <c r="V631" s="338">
        <f t="shared" si="202"/>
        <v>20.609642753412722</v>
      </c>
      <c r="W631" s="435">
        <v>27</v>
      </c>
      <c r="X631" s="425">
        <f t="shared" si="203"/>
        <v>1426.394742956724</v>
      </c>
      <c r="Y631" s="79">
        <f t="shared" si="204"/>
        <v>2.2219000000000002</v>
      </c>
    </row>
    <row r="632" spans="1:25" ht="15.75" customHeight="1" x14ac:dyDescent="0.2">
      <c r="A632" s="152">
        <v>613</v>
      </c>
      <c r="B632" s="89">
        <f t="shared" si="187"/>
        <v>68.87</v>
      </c>
      <c r="C632" s="283">
        <v>23653</v>
      </c>
      <c r="D632" s="411">
        <f t="shared" si="190"/>
        <v>4121.3300421083204</v>
      </c>
      <c r="E632" s="342">
        <f t="shared" si="193"/>
        <v>1393.0095542326121</v>
      </c>
      <c r="F632" s="338">
        <f t="shared" si="194"/>
        <v>82.426600842166408</v>
      </c>
      <c r="G632" s="407">
        <v>68</v>
      </c>
      <c r="H632" s="425">
        <f t="shared" si="195"/>
        <v>5664.7661971830994</v>
      </c>
      <c r="I632" s="79">
        <f t="shared" si="196"/>
        <v>8.9008000000000003</v>
      </c>
      <c r="J632" s="96">
        <f t="shared" si="188"/>
        <v>91.83</v>
      </c>
      <c r="K632" s="283">
        <v>23653</v>
      </c>
      <c r="L632" s="407">
        <f t="shared" si="191"/>
        <v>3090.8853315909832</v>
      </c>
      <c r="M632" s="342">
        <f t="shared" si="197"/>
        <v>1044.7192420777521</v>
      </c>
      <c r="N632" s="338">
        <f t="shared" si="198"/>
        <v>61.817706631819668</v>
      </c>
      <c r="O632" s="435">
        <v>41</v>
      </c>
      <c r="P632" s="425">
        <f t="shared" si="199"/>
        <v>4238.422280300555</v>
      </c>
      <c r="Q632" s="79">
        <f t="shared" si="200"/>
        <v>6.6753999999999998</v>
      </c>
      <c r="R632" s="93">
        <f t="shared" si="189"/>
        <v>275.5</v>
      </c>
      <c r="S632" s="283">
        <v>23653</v>
      </c>
      <c r="T632" s="407">
        <f t="shared" si="192"/>
        <v>1030.2577132486388</v>
      </c>
      <c r="U632" s="387">
        <f t="shared" si="201"/>
        <v>348.22710707803986</v>
      </c>
      <c r="V632" s="338">
        <f t="shared" si="202"/>
        <v>20.605154264972775</v>
      </c>
      <c r="W632" s="435">
        <v>27</v>
      </c>
      <c r="X632" s="425">
        <f t="shared" si="203"/>
        <v>1426.0899745916513</v>
      </c>
      <c r="Y632" s="79">
        <f t="shared" si="204"/>
        <v>2.2250000000000001</v>
      </c>
    </row>
    <row r="633" spans="1:25" ht="15.75" customHeight="1" x14ac:dyDescent="0.2">
      <c r="A633" s="152">
        <v>614</v>
      </c>
      <c r="B633" s="89">
        <f t="shared" si="187"/>
        <v>68.89</v>
      </c>
      <c r="C633" s="283">
        <v>23653</v>
      </c>
      <c r="D633" s="411">
        <f t="shared" si="190"/>
        <v>4120.1335462331253</v>
      </c>
      <c r="E633" s="342">
        <f t="shared" si="193"/>
        <v>1392.6051386267961</v>
      </c>
      <c r="F633" s="338">
        <f t="shared" si="194"/>
        <v>82.402670924662502</v>
      </c>
      <c r="G633" s="407">
        <v>68</v>
      </c>
      <c r="H633" s="425">
        <f t="shared" si="195"/>
        <v>5663.1413557845844</v>
      </c>
      <c r="I633" s="79">
        <f t="shared" si="196"/>
        <v>8.9128000000000007</v>
      </c>
      <c r="J633" s="96">
        <f t="shared" si="188"/>
        <v>91.85</v>
      </c>
      <c r="K633" s="283">
        <v>23653</v>
      </c>
      <c r="L633" s="407">
        <f t="shared" si="191"/>
        <v>3090.2123026673926</v>
      </c>
      <c r="M633" s="342">
        <f t="shared" si="197"/>
        <v>1044.4917583015786</v>
      </c>
      <c r="N633" s="338">
        <f t="shared" si="198"/>
        <v>61.804246053347853</v>
      </c>
      <c r="O633" s="435">
        <v>41</v>
      </c>
      <c r="P633" s="425">
        <f t="shared" si="199"/>
        <v>4237.5083070223191</v>
      </c>
      <c r="Q633" s="79">
        <f t="shared" si="200"/>
        <v>6.6848000000000001</v>
      </c>
      <c r="R633" s="93">
        <f t="shared" si="189"/>
        <v>275.56</v>
      </c>
      <c r="S633" s="283">
        <v>23653</v>
      </c>
      <c r="T633" s="407">
        <f t="shared" si="192"/>
        <v>1030.0333865582813</v>
      </c>
      <c r="U633" s="387">
        <f t="shared" si="201"/>
        <v>348.15128465669903</v>
      </c>
      <c r="V633" s="338">
        <f t="shared" si="202"/>
        <v>20.600667731165625</v>
      </c>
      <c r="W633" s="435">
        <v>27</v>
      </c>
      <c r="X633" s="425">
        <f t="shared" si="203"/>
        <v>1425.7853389461461</v>
      </c>
      <c r="Y633" s="79">
        <f t="shared" si="204"/>
        <v>2.2282000000000002</v>
      </c>
    </row>
    <row r="634" spans="1:25" ht="15.75" customHeight="1" x14ac:dyDescent="0.2">
      <c r="A634" s="152">
        <v>615</v>
      </c>
      <c r="B634" s="89">
        <f t="shared" si="187"/>
        <v>68.91</v>
      </c>
      <c r="C634" s="283">
        <v>23653</v>
      </c>
      <c r="D634" s="411">
        <f t="shared" si="190"/>
        <v>4118.9377448846317</v>
      </c>
      <c r="E634" s="342">
        <f t="shared" si="193"/>
        <v>1392.2009577710053</v>
      </c>
      <c r="F634" s="338">
        <f t="shared" si="194"/>
        <v>82.37875489769263</v>
      </c>
      <c r="G634" s="407">
        <v>68</v>
      </c>
      <c r="H634" s="425">
        <f t="shared" si="195"/>
        <v>5661.5174575533292</v>
      </c>
      <c r="I634" s="79">
        <f t="shared" si="196"/>
        <v>8.9246999999999996</v>
      </c>
      <c r="J634" s="96">
        <f t="shared" si="188"/>
        <v>91.87</v>
      </c>
      <c r="K634" s="283">
        <v>23653</v>
      </c>
      <c r="L634" s="407">
        <f t="shared" si="191"/>
        <v>3089.5395667791445</v>
      </c>
      <c r="M634" s="342">
        <f t="shared" si="197"/>
        <v>1044.2643735713507</v>
      </c>
      <c r="N634" s="338">
        <f t="shared" si="198"/>
        <v>61.790791335582888</v>
      </c>
      <c r="O634" s="435">
        <v>41</v>
      </c>
      <c r="P634" s="425">
        <f t="shared" si="199"/>
        <v>4236.5947316860784</v>
      </c>
      <c r="Q634" s="79">
        <f t="shared" si="200"/>
        <v>6.6942000000000004</v>
      </c>
      <c r="R634" s="93">
        <f t="shared" si="189"/>
        <v>275.62</v>
      </c>
      <c r="S634" s="283">
        <v>23653</v>
      </c>
      <c r="T634" s="407">
        <f t="shared" si="192"/>
        <v>1029.8091575357375</v>
      </c>
      <c r="U634" s="387">
        <f t="shared" si="201"/>
        <v>348.07549524707923</v>
      </c>
      <c r="V634" s="338">
        <f t="shared" si="202"/>
        <v>20.596183150714751</v>
      </c>
      <c r="W634" s="435">
        <v>27</v>
      </c>
      <c r="X634" s="425">
        <f t="shared" si="203"/>
        <v>1425.4808359335316</v>
      </c>
      <c r="Y634" s="79">
        <f t="shared" si="204"/>
        <v>2.2313000000000001</v>
      </c>
    </row>
    <row r="635" spans="1:25" ht="15.75" customHeight="1" x14ac:dyDescent="0.2">
      <c r="A635" s="152">
        <v>616</v>
      </c>
      <c r="B635" s="89">
        <f t="shared" si="187"/>
        <v>68.92</v>
      </c>
      <c r="C635" s="283">
        <v>23653</v>
      </c>
      <c r="D635" s="411">
        <f t="shared" si="190"/>
        <v>4118.340104468949</v>
      </c>
      <c r="E635" s="342">
        <f t="shared" si="193"/>
        <v>1391.9989553105047</v>
      </c>
      <c r="F635" s="338">
        <f t="shared" si="194"/>
        <v>82.366802089378979</v>
      </c>
      <c r="G635" s="407">
        <v>68</v>
      </c>
      <c r="H635" s="425">
        <f t="shared" si="195"/>
        <v>5660.7058618688325</v>
      </c>
      <c r="I635" s="79">
        <f t="shared" si="196"/>
        <v>8.9379000000000008</v>
      </c>
      <c r="J635" s="96">
        <f t="shared" si="188"/>
        <v>91.89</v>
      </c>
      <c r="K635" s="283">
        <v>23653</v>
      </c>
      <c r="L635" s="407">
        <f t="shared" si="191"/>
        <v>3088.8671237349008</v>
      </c>
      <c r="M635" s="342">
        <f t="shared" si="197"/>
        <v>1044.0370878223964</v>
      </c>
      <c r="N635" s="338">
        <f t="shared" si="198"/>
        <v>61.777342474698017</v>
      </c>
      <c r="O635" s="435">
        <v>41</v>
      </c>
      <c r="P635" s="425">
        <f t="shared" si="199"/>
        <v>4235.6815540319958</v>
      </c>
      <c r="Q635" s="79">
        <f t="shared" si="200"/>
        <v>6.7037000000000004</v>
      </c>
      <c r="R635" s="93">
        <f t="shared" si="189"/>
        <v>275.68</v>
      </c>
      <c r="S635" s="283">
        <v>23653</v>
      </c>
      <c r="T635" s="407">
        <f t="shared" si="192"/>
        <v>1029.5850261172372</v>
      </c>
      <c r="U635" s="387">
        <f t="shared" si="201"/>
        <v>347.99973882762617</v>
      </c>
      <c r="V635" s="338">
        <f t="shared" si="202"/>
        <v>20.591700522344745</v>
      </c>
      <c r="W635" s="435">
        <v>27</v>
      </c>
      <c r="X635" s="425">
        <f t="shared" si="203"/>
        <v>1425.1764654672081</v>
      </c>
      <c r="Y635" s="79">
        <f t="shared" si="204"/>
        <v>2.2345000000000002</v>
      </c>
    </row>
    <row r="636" spans="1:25" ht="15.75" customHeight="1" x14ac:dyDescent="0.2">
      <c r="A636" s="152">
        <v>617</v>
      </c>
      <c r="B636" s="89">
        <f t="shared" si="187"/>
        <v>68.94</v>
      </c>
      <c r="C636" s="283">
        <v>23653</v>
      </c>
      <c r="D636" s="411">
        <f t="shared" si="190"/>
        <v>4117.1453437771979</v>
      </c>
      <c r="E636" s="342">
        <f t="shared" si="193"/>
        <v>1391.5951261966927</v>
      </c>
      <c r="F636" s="338">
        <f t="shared" si="194"/>
        <v>82.34290687554396</v>
      </c>
      <c r="G636" s="407">
        <v>68</v>
      </c>
      <c r="H636" s="425">
        <f t="shared" si="195"/>
        <v>5659.0833768494349</v>
      </c>
      <c r="I636" s="79">
        <f t="shared" si="196"/>
        <v>8.9497999999999998</v>
      </c>
      <c r="J636" s="96">
        <f t="shared" si="188"/>
        <v>91.92</v>
      </c>
      <c r="K636" s="283">
        <v>23653</v>
      </c>
      <c r="L636" s="407">
        <f t="shared" si="191"/>
        <v>3087.859007832898</v>
      </c>
      <c r="M636" s="342">
        <f t="shared" si="197"/>
        <v>1043.6963446475195</v>
      </c>
      <c r="N636" s="338">
        <f t="shared" si="198"/>
        <v>61.757180156657959</v>
      </c>
      <c r="O636" s="435">
        <v>41</v>
      </c>
      <c r="P636" s="425">
        <f t="shared" si="199"/>
        <v>4234.3125326370755</v>
      </c>
      <c r="Q636" s="79">
        <f t="shared" si="200"/>
        <v>6.7123999999999997</v>
      </c>
      <c r="R636" s="93">
        <f t="shared" si="189"/>
        <v>275.75</v>
      </c>
      <c r="S636" s="283">
        <v>23653</v>
      </c>
      <c r="T636" s="407">
        <f t="shared" si="192"/>
        <v>1029.3236627379872</v>
      </c>
      <c r="U636" s="387">
        <f t="shared" si="201"/>
        <v>347.91139800543965</v>
      </c>
      <c r="V636" s="338">
        <f t="shared" si="202"/>
        <v>20.586473254759746</v>
      </c>
      <c r="W636" s="435">
        <v>27</v>
      </c>
      <c r="X636" s="425">
        <f t="shared" si="203"/>
        <v>1424.8215339981866</v>
      </c>
      <c r="Y636" s="79">
        <f t="shared" si="204"/>
        <v>2.2374999999999998</v>
      </c>
    </row>
    <row r="637" spans="1:25" ht="15.75" customHeight="1" x14ac:dyDescent="0.2">
      <c r="A637" s="152">
        <v>618</v>
      </c>
      <c r="B637" s="89">
        <f t="shared" si="187"/>
        <v>68.95</v>
      </c>
      <c r="C637" s="283">
        <v>23653</v>
      </c>
      <c r="D637" s="411">
        <f t="shared" si="190"/>
        <v>4116.5482233502535</v>
      </c>
      <c r="E637" s="342">
        <f t="shared" si="193"/>
        <v>1391.3932994923855</v>
      </c>
      <c r="F637" s="338">
        <f t="shared" si="194"/>
        <v>82.330964467005074</v>
      </c>
      <c r="G637" s="407">
        <v>68</v>
      </c>
      <c r="H637" s="425">
        <f t="shared" si="195"/>
        <v>5658.272487309644</v>
      </c>
      <c r="I637" s="79">
        <f t="shared" si="196"/>
        <v>8.9629999999999992</v>
      </c>
      <c r="J637" s="96">
        <f t="shared" si="188"/>
        <v>91.94</v>
      </c>
      <c r="K637" s="283">
        <v>23653</v>
      </c>
      <c r="L637" s="407">
        <f t="shared" si="191"/>
        <v>3087.1872960626492</v>
      </c>
      <c r="M637" s="342">
        <f t="shared" si="197"/>
        <v>1043.4693060691754</v>
      </c>
      <c r="N637" s="338">
        <f t="shared" si="198"/>
        <v>61.743745921252987</v>
      </c>
      <c r="O637" s="435">
        <v>41</v>
      </c>
      <c r="P637" s="425">
        <f t="shared" si="199"/>
        <v>4233.4003480530782</v>
      </c>
      <c r="Q637" s="79">
        <f t="shared" si="200"/>
        <v>6.7218</v>
      </c>
      <c r="R637" s="93">
        <f t="shared" si="189"/>
        <v>275.81</v>
      </c>
      <c r="S637" s="283">
        <v>23653</v>
      </c>
      <c r="T637" s="407">
        <f t="shared" si="192"/>
        <v>1029.0997425764112</v>
      </c>
      <c r="U637" s="387">
        <f t="shared" si="201"/>
        <v>347.83571299082695</v>
      </c>
      <c r="V637" s="338">
        <f t="shared" si="202"/>
        <v>20.581994851528226</v>
      </c>
      <c r="W637" s="435">
        <v>27</v>
      </c>
      <c r="X637" s="425">
        <f t="shared" si="203"/>
        <v>1424.5174504187664</v>
      </c>
      <c r="Y637" s="79">
        <f t="shared" si="204"/>
        <v>2.2406999999999999</v>
      </c>
    </row>
    <row r="638" spans="1:25" ht="15.75" customHeight="1" x14ac:dyDescent="0.2">
      <c r="A638" s="152">
        <v>619</v>
      </c>
      <c r="B638" s="89">
        <f t="shared" si="187"/>
        <v>68.97</v>
      </c>
      <c r="C638" s="283">
        <v>23653</v>
      </c>
      <c r="D638" s="411">
        <f t="shared" si="190"/>
        <v>4115.354501957373</v>
      </c>
      <c r="E638" s="342">
        <f t="shared" si="193"/>
        <v>1390.989821661592</v>
      </c>
      <c r="F638" s="338">
        <f t="shared" si="194"/>
        <v>82.307090039147468</v>
      </c>
      <c r="G638" s="407">
        <v>68</v>
      </c>
      <c r="H638" s="425">
        <f t="shared" si="195"/>
        <v>5656.6514136581127</v>
      </c>
      <c r="I638" s="79">
        <f t="shared" si="196"/>
        <v>8.9748999999999999</v>
      </c>
      <c r="J638" s="96">
        <f t="shared" si="188"/>
        <v>91.96</v>
      </c>
      <c r="K638" s="283">
        <v>23653</v>
      </c>
      <c r="L638" s="407">
        <f t="shared" si="191"/>
        <v>3086.51587646803</v>
      </c>
      <c r="M638" s="342">
        <f t="shared" si="197"/>
        <v>1043.242366246194</v>
      </c>
      <c r="N638" s="338">
        <f t="shared" si="198"/>
        <v>61.730317529360605</v>
      </c>
      <c r="O638" s="435">
        <v>41</v>
      </c>
      <c r="P638" s="425">
        <f t="shared" si="199"/>
        <v>4232.4885602435852</v>
      </c>
      <c r="Q638" s="79">
        <f t="shared" si="200"/>
        <v>6.7312000000000003</v>
      </c>
      <c r="R638" s="93">
        <f t="shared" si="189"/>
        <v>275.87</v>
      </c>
      <c r="S638" s="283">
        <v>23653</v>
      </c>
      <c r="T638" s="407">
        <f t="shared" si="192"/>
        <v>1028.8759198173052</v>
      </c>
      <c r="U638" s="387">
        <f t="shared" si="201"/>
        <v>347.76006089824915</v>
      </c>
      <c r="V638" s="338">
        <f t="shared" si="202"/>
        <v>20.577518396346104</v>
      </c>
      <c r="W638" s="435">
        <v>27</v>
      </c>
      <c r="X638" s="425">
        <f t="shared" si="203"/>
        <v>1424.2134991119003</v>
      </c>
      <c r="Y638" s="79">
        <f t="shared" si="204"/>
        <v>2.2437999999999998</v>
      </c>
    </row>
    <row r="639" spans="1:25" ht="15.75" customHeight="1" x14ac:dyDescent="0.2">
      <c r="A639" s="109">
        <v>620</v>
      </c>
      <c r="B639" s="89">
        <f t="shared" si="187"/>
        <v>68.98</v>
      </c>
      <c r="C639" s="283">
        <v>23653</v>
      </c>
      <c r="D639" s="411">
        <f t="shared" si="190"/>
        <v>4114.7579008408238</v>
      </c>
      <c r="E639" s="342">
        <f t="shared" si="193"/>
        <v>1390.7881704841984</v>
      </c>
      <c r="F639" s="338">
        <f t="shared" si="194"/>
        <v>82.295158016816472</v>
      </c>
      <c r="G639" s="407">
        <v>68</v>
      </c>
      <c r="H639" s="425">
        <f t="shared" si="195"/>
        <v>5655.8412293418387</v>
      </c>
      <c r="I639" s="79">
        <f t="shared" si="196"/>
        <v>8.9880999999999993</v>
      </c>
      <c r="J639" s="96">
        <f t="shared" si="188"/>
        <v>91.98</v>
      </c>
      <c r="K639" s="283">
        <v>23653</v>
      </c>
      <c r="L639" s="407">
        <f t="shared" si="191"/>
        <v>3085.844748858447</v>
      </c>
      <c r="M639" s="342">
        <f t="shared" si="197"/>
        <v>1043.015525114155</v>
      </c>
      <c r="N639" s="338">
        <f t="shared" si="198"/>
        <v>61.716894977168941</v>
      </c>
      <c r="O639" s="435">
        <v>41</v>
      </c>
      <c r="P639" s="425">
        <f t="shared" si="199"/>
        <v>4231.5771689497706</v>
      </c>
      <c r="Q639" s="79">
        <f t="shared" si="200"/>
        <v>6.7405999999999997</v>
      </c>
      <c r="R639" s="93">
        <f t="shared" si="189"/>
        <v>275.93</v>
      </c>
      <c r="S639" s="283">
        <v>23653</v>
      </c>
      <c r="T639" s="407">
        <f t="shared" si="192"/>
        <v>1028.6521943971297</v>
      </c>
      <c r="U639" s="387">
        <f t="shared" si="201"/>
        <v>347.68444170622979</v>
      </c>
      <c r="V639" s="338">
        <f t="shared" si="202"/>
        <v>20.573043887942596</v>
      </c>
      <c r="W639" s="435">
        <v>27</v>
      </c>
      <c r="X639" s="425">
        <f t="shared" si="203"/>
        <v>1423.909679991302</v>
      </c>
      <c r="Y639" s="79">
        <f t="shared" si="204"/>
        <v>2.2469000000000001</v>
      </c>
    </row>
    <row r="640" spans="1:25" ht="15.75" customHeight="1" x14ac:dyDescent="0.2">
      <c r="A640" s="152">
        <v>621</v>
      </c>
      <c r="B640" s="89">
        <f t="shared" si="187"/>
        <v>69</v>
      </c>
      <c r="C640" s="283">
        <v>23653</v>
      </c>
      <c r="D640" s="411">
        <f t="shared" si="190"/>
        <v>4113.565217391304</v>
      </c>
      <c r="E640" s="342">
        <f t="shared" si="193"/>
        <v>1390.3850434782607</v>
      </c>
      <c r="F640" s="338">
        <f t="shared" si="194"/>
        <v>82.271304347826089</v>
      </c>
      <c r="G640" s="407">
        <v>68</v>
      </c>
      <c r="H640" s="425">
        <f t="shared" si="195"/>
        <v>5654.2215652173909</v>
      </c>
      <c r="I640" s="79">
        <f t="shared" si="196"/>
        <v>9</v>
      </c>
      <c r="J640" s="96">
        <f t="shared" si="188"/>
        <v>92</v>
      </c>
      <c r="K640" s="283">
        <v>23653</v>
      </c>
      <c r="L640" s="407">
        <f t="shared" si="191"/>
        <v>3085.173913043478</v>
      </c>
      <c r="M640" s="342">
        <f t="shared" si="197"/>
        <v>1042.7887826086956</v>
      </c>
      <c r="N640" s="338">
        <f t="shared" si="198"/>
        <v>61.703478260869559</v>
      </c>
      <c r="O640" s="435">
        <v>41</v>
      </c>
      <c r="P640" s="425">
        <f t="shared" si="199"/>
        <v>4230.6661739130432</v>
      </c>
      <c r="Q640" s="79">
        <f t="shared" si="200"/>
        <v>6.75</v>
      </c>
      <c r="R640" s="93">
        <f t="shared" si="189"/>
        <v>275.99</v>
      </c>
      <c r="S640" s="283">
        <v>23653</v>
      </c>
      <c r="T640" s="407">
        <f t="shared" si="192"/>
        <v>1028.4285662524005</v>
      </c>
      <c r="U640" s="387">
        <f t="shared" si="201"/>
        <v>347.60885539331133</v>
      </c>
      <c r="V640" s="338">
        <f t="shared" si="202"/>
        <v>20.568571325048012</v>
      </c>
      <c r="W640" s="435">
        <v>27</v>
      </c>
      <c r="X640" s="425">
        <f t="shared" si="203"/>
        <v>1423.6059929707599</v>
      </c>
      <c r="Y640" s="79">
        <f t="shared" si="204"/>
        <v>2.2501000000000002</v>
      </c>
    </row>
    <row r="641" spans="1:25" ht="15.75" customHeight="1" x14ac:dyDescent="0.2">
      <c r="A641" s="152">
        <v>622</v>
      </c>
      <c r="B641" s="89">
        <f t="shared" si="187"/>
        <v>69.010000000000005</v>
      </c>
      <c r="C641" s="283">
        <v>23653</v>
      </c>
      <c r="D641" s="411">
        <f t="shared" si="190"/>
        <v>4112.969134907984</v>
      </c>
      <c r="E641" s="342">
        <f t="shared" si="193"/>
        <v>1390.1835675988984</v>
      </c>
      <c r="F641" s="338">
        <f t="shared" si="194"/>
        <v>82.259382698159683</v>
      </c>
      <c r="G641" s="407">
        <v>68</v>
      </c>
      <c r="H641" s="425">
        <f t="shared" si="195"/>
        <v>5653.4120852050419</v>
      </c>
      <c r="I641" s="79">
        <f t="shared" si="196"/>
        <v>9.0131999999999994</v>
      </c>
      <c r="J641" s="96">
        <f t="shared" si="188"/>
        <v>92.02</v>
      </c>
      <c r="K641" s="283">
        <v>23653</v>
      </c>
      <c r="L641" s="407">
        <f t="shared" si="191"/>
        <v>3084.5033688328622</v>
      </c>
      <c r="M641" s="342">
        <f t="shared" si="197"/>
        <v>1042.5621386655073</v>
      </c>
      <c r="N641" s="338">
        <f t="shared" si="198"/>
        <v>61.690067376657247</v>
      </c>
      <c r="O641" s="435">
        <v>41</v>
      </c>
      <c r="P641" s="425">
        <f t="shared" si="199"/>
        <v>4229.7555748750274</v>
      </c>
      <c r="Q641" s="79">
        <f t="shared" si="200"/>
        <v>6.7594000000000003</v>
      </c>
      <c r="R641" s="93">
        <f t="shared" si="189"/>
        <v>276.05</v>
      </c>
      <c r="S641" s="283">
        <v>23653</v>
      </c>
      <c r="T641" s="407">
        <f t="shared" si="192"/>
        <v>1028.2050353196885</v>
      </c>
      <c r="U641" s="387">
        <f t="shared" si="201"/>
        <v>347.53330193805465</v>
      </c>
      <c r="V641" s="338">
        <f t="shared" si="202"/>
        <v>20.56410070639377</v>
      </c>
      <c r="W641" s="435">
        <v>27</v>
      </c>
      <c r="X641" s="425">
        <f t="shared" si="203"/>
        <v>1423.3024379641367</v>
      </c>
      <c r="Y641" s="79">
        <f t="shared" si="204"/>
        <v>2.2532000000000001</v>
      </c>
    </row>
    <row r="642" spans="1:25" ht="15.75" customHeight="1" x14ac:dyDescent="0.2">
      <c r="A642" s="152">
        <v>623</v>
      </c>
      <c r="B642" s="89">
        <f t="shared" si="187"/>
        <v>69.03</v>
      </c>
      <c r="C642" s="283">
        <v>23653</v>
      </c>
      <c r="D642" s="411">
        <f t="shared" si="190"/>
        <v>4111.7774880486741</v>
      </c>
      <c r="E642" s="342">
        <f t="shared" si="193"/>
        <v>1389.7807909604517</v>
      </c>
      <c r="F642" s="338">
        <f t="shared" si="194"/>
        <v>82.235549760973484</v>
      </c>
      <c r="G642" s="407">
        <v>68</v>
      </c>
      <c r="H642" s="425">
        <f t="shared" si="195"/>
        <v>5651.793828770099</v>
      </c>
      <c r="I642" s="79">
        <f t="shared" si="196"/>
        <v>9.0251000000000001</v>
      </c>
      <c r="J642" s="96">
        <f t="shared" si="188"/>
        <v>92.04</v>
      </c>
      <c r="K642" s="283">
        <v>23653</v>
      </c>
      <c r="L642" s="407">
        <f t="shared" si="191"/>
        <v>3083.8331160365055</v>
      </c>
      <c r="M642" s="342">
        <f t="shared" si="197"/>
        <v>1042.3355932203388</v>
      </c>
      <c r="N642" s="338">
        <f t="shared" si="198"/>
        <v>61.676662320730109</v>
      </c>
      <c r="O642" s="435">
        <v>41</v>
      </c>
      <c r="P642" s="425">
        <f t="shared" si="199"/>
        <v>4228.845371577575</v>
      </c>
      <c r="Q642" s="79">
        <f t="shared" si="200"/>
        <v>6.7687999999999997</v>
      </c>
      <c r="R642" s="93">
        <f t="shared" si="189"/>
        <v>276.11</v>
      </c>
      <c r="S642" s="283">
        <v>23653</v>
      </c>
      <c r="T642" s="407">
        <f t="shared" si="192"/>
        <v>1027.9816015356198</v>
      </c>
      <c r="U642" s="387">
        <f t="shared" si="201"/>
        <v>347.45778131903944</v>
      </c>
      <c r="V642" s="338">
        <f t="shared" si="202"/>
        <v>20.559632030712397</v>
      </c>
      <c r="W642" s="435">
        <v>27</v>
      </c>
      <c r="X642" s="425">
        <f t="shared" si="203"/>
        <v>1422.9990148853717</v>
      </c>
      <c r="Y642" s="79">
        <f t="shared" si="204"/>
        <v>2.2563</v>
      </c>
    </row>
    <row r="643" spans="1:25" ht="15.75" customHeight="1" x14ac:dyDescent="0.2">
      <c r="A643" s="152">
        <v>624</v>
      </c>
      <c r="B643" s="89">
        <f t="shared" si="187"/>
        <v>69.040000000000006</v>
      </c>
      <c r="C643" s="283">
        <v>23653</v>
      </c>
      <c r="D643" s="411">
        <f t="shared" si="190"/>
        <v>4111.1819235225958</v>
      </c>
      <c r="E643" s="342">
        <f t="shared" si="193"/>
        <v>1389.5794901506372</v>
      </c>
      <c r="F643" s="338">
        <f t="shared" si="194"/>
        <v>82.223638470451917</v>
      </c>
      <c r="G643" s="407">
        <v>68</v>
      </c>
      <c r="H643" s="425">
        <f t="shared" si="195"/>
        <v>5650.9850521436847</v>
      </c>
      <c r="I643" s="79">
        <f t="shared" si="196"/>
        <v>9.0381999999999998</v>
      </c>
      <c r="J643" s="96">
        <f t="shared" si="188"/>
        <v>92.06</v>
      </c>
      <c r="K643" s="283">
        <v>23653</v>
      </c>
      <c r="L643" s="407">
        <f t="shared" si="191"/>
        <v>3083.1631544644797</v>
      </c>
      <c r="M643" s="342">
        <f t="shared" si="197"/>
        <v>1042.1091462089939</v>
      </c>
      <c r="N643" s="338">
        <f t="shared" si="198"/>
        <v>61.663263089289593</v>
      </c>
      <c r="O643" s="435">
        <v>41</v>
      </c>
      <c r="P643" s="425">
        <f t="shared" si="199"/>
        <v>4227.9355637627641</v>
      </c>
      <c r="Q643" s="79">
        <f t="shared" si="200"/>
        <v>6.7782</v>
      </c>
      <c r="R643" s="93">
        <f t="shared" si="189"/>
        <v>276.17</v>
      </c>
      <c r="S643" s="283">
        <v>23653</v>
      </c>
      <c r="T643" s="407">
        <f t="shared" si="192"/>
        <v>1027.7582648368757</v>
      </c>
      <c r="U643" s="387">
        <f t="shared" si="201"/>
        <v>347.38229351486393</v>
      </c>
      <c r="V643" s="338">
        <f t="shared" si="202"/>
        <v>20.555165296737513</v>
      </c>
      <c r="W643" s="435">
        <v>27</v>
      </c>
      <c r="X643" s="425">
        <f t="shared" si="203"/>
        <v>1422.695723648477</v>
      </c>
      <c r="Y643" s="79">
        <f t="shared" si="204"/>
        <v>2.2595000000000001</v>
      </c>
    </row>
    <row r="644" spans="1:25" ht="15.75" customHeight="1" x14ac:dyDescent="0.2">
      <c r="A644" s="152">
        <v>625</v>
      </c>
      <c r="B644" s="89">
        <f t="shared" si="187"/>
        <v>69.06</v>
      </c>
      <c r="C644" s="283">
        <v>23653</v>
      </c>
      <c r="D644" s="411">
        <f t="shared" si="190"/>
        <v>4109.9913119026933</v>
      </c>
      <c r="E644" s="342">
        <f t="shared" si="193"/>
        <v>1389.1770634231102</v>
      </c>
      <c r="F644" s="338">
        <f t="shared" si="194"/>
        <v>82.199826238053873</v>
      </c>
      <c r="G644" s="407">
        <v>68</v>
      </c>
      <c r="H644" s="425">
        <f t="shared" si="195"/>
        <v>5649.3682015638578</v>
      </c>
      <c r="I644" s="79">
        <f t="shared" si="196"/>
        <v>9.0501000000000005</v>
      </c>
      <c r="J644" s="96">
        <f t="shared" si="188"/>
        <v>92.08</v>
      </c>
      <c r="K644" s="283">
        <v>23653</v>
      </c>
      <c r="L644" s="407">
        <f t="shared" si="191"/>
        <v>3082.49348392702</v>
      </c>
      <c r="M644" s="342">
        <f t="shared" si="197"/>
        <v>1041.8827975673325</v>
      </c>
      <c r="N644" s="338">
        <f t="shared" si="198"/>
        <v>61.649869678540398</v>
      </c>
      <c r="O644" s="435">
        <v>41</v>
      </c>
      <c r="P644" s="425">
        <f t="shared" si="199"/>
        <v>4227.0261511728932</v>
      </c>
      <c r="Q644" s="79">
        <f t="shared" si="200"/>
        <v>6.7876000000000003</v>
      </c>
      <c r="R644" s="93">
        <f t="shared" si="189"/>
        <v>276.23</v>
      </c>
      <c r="S644" s="283">
        <v>23653</v>
      </c>
      <c r="T644" s="407">
        <f t="shared" si="192"/>
        <v>1027.5350251601924</v>
      </c>
      <c r="U644" s="387">
        <f t="shared" si="201"/>
        <v>347.30683850414499</v>
      </c>
      <c r="V644" s="338">
        <f t="shared" si="202"/>
        <v>20.550700503203849</v>
      </c>
      <c r="W644" s="435">
        <v>27</v>
      </c>
      <c r="X644" s="425">
        <f t="shared" si="203"/>
        <v>1422.3925641675412</v>
      </c>
      <c r="Y644" s="79">
        <f t="shared" si="204"/>
        <v>2.2625999999999999</v>
      </c>
    </row>
    <row r="645" spans="1:25" ht="15.75" customHeight="1" x14ac:dyDescent="0.2">
      <c r="A645" s="152">
        <v>626</v>
      </c>
      <c r="B645" s="89">
        <f t="shared" si="187"/>
        <v>69.069999999999993</v>
      </c>
      <c r="C645" s="283">
        <v>23653</v>
      </c>
      <c r="D645" s="411">
        <f t="shared" si="190"/>
        <v>4109.3962646590417</v>
      </c>
      <c r="E645" s="342">
        <f t="shared" si="193"/>
        <v>1388.9759374547559</v>
      </c>
      <c r="F645" s="338">
        <f t="shared" si="194"/>
        <v>82.18792529318084</v>
      </c>
      <c r="G645" s="407">
        <v>68</v>
      </c>
      <c r="H645" s="425">
        <f t="shared" si="195"/>
        <v>5648.5601274069786</v>
      </c>
      <c r="I645" s="79">
        <f t="shared" si="196"/>
        <v>9.0632999999999999</v>
      </c>
      <c r="J645" s="96">
        <f t="shared" si="188"/>
        <v>92.1</v>
      </c>
      <c r="K645" s="283">
        <v>23653</v>
      </c>
      <c r="L645" s="407">
        <f t="shared" si="191"/>
        <v>3081.824104234528</v>
      </c>
      <c r="M645" s="342">
        <f t="shared" si="197"/>
        <v>1041.6565472312705</v>
      </c>
      <c r="N645" s="338">
        <f t="shared" si="198"/>
        <v>61.636482084690563</v>
      </c>
      <c r="O645" s="435">
        <v>41</v>
      </c>
      <c r="P645" s="425">
        <f t="shared" si="199"/>
        <v>4226.1171335504887</v>
      </c>
      <c r="Q645" s="79">
        <f t="shared" si="200"/>
        <v>6.7969999999999997</v>
      </c>
      <c r="R645" s="93">
        <f t="shared" si="189"/>
        <v>276.3</v>
      </c>
      <c r="S645" s="283">
        <v>23653</v>
      </c>
      <c r="T645" s="407">
        <f t="shared" si="192"/>
        <v>1027.2747014115093</v>
      </c>
      <c r="U645" s="387">
        <f t="shared" si="201"/>
        <v>347.21884907709011</v>
      </c>
      <c r="V645" s="338">
        <f t="shared" si="202"/>
        <v>20.545494028230188</v>
      </c>
      <c r="W645" s="435">
        <v>27</v>
      </c>
      <c r="X645" s="425">
        <f t="shared" si="203"/>
        <v>1422.0390445168296</v>
      </c>
      <c r="Y645" s="79">
        <f t="shared" si="204"/>
        <v>2.2656999999999998</v>
      </c>
    </row>
    <row r="646" spans="1:25" ht="15.75" customHeight="1" x14ac:dyDescent="0.2">
      <c r="A646" s="152">
        <v>627</v>
      </c>
      <c r="B646" s="89">
        <f t="shared" si="187"/>
        <v>69.09</v>
      </c>
      <c r="C646" s="283">
        <v>23653</v>
      </c>
      <c r="D646" s="411">
        <f t="shared" si="190"/>
        <v>4108.2066869300907</v>
      </c>
      <c r="E646" s="342">
        <f t="shared" si="193"/>
        <v>1388.5738601823705</v>
      </c>
      <c r="F646" s="338">
        <f t="shared" si="194"/>
        <v>82.164133738601819</v>
      </c>
      <c r="G646" s="407">
        <v>68</v>
      </c>
      <c r="H646" s="425">
        <f t="shared" si="195"/>
        <v>5646.9446808510629</v>
      </c>
      <c r="I646" s="79">
        <f t="shared" si="196"/>
        <v>9.0751000000000008</v>
      </c>
      <c r="J646" s="96">
        <f t="shared" si="188"/>
        <v>92.12</v>
      </c>
      <c r="K646" s="283">
        <v>23653</v>
      </c>
      <c r="L646" s="407">
        <f t="shared" si="191"/>
        <v>3081.1550151975689</v>
      </c>
      <c r="M646" s="342">
        <f t="shared" si="197"/>
        <v>1041.4303951367781</v>
      </c>
      <c r="N646" s="338">
        <f t="shared" si="198"/>
        <v>61.623100303951382</v>
      </c>
      <c r="O646" s="435">
        <v>41</v>
      </c>
      <c r="P646" s="425">
        <f t="shared" si="199"/>
        <v>4225.2085106382983</v>
      </c>
      <c r="Q646" s="79">
        <f t="shared" si="200"/>
        <v>6.8063000000000002</v>
      </c>
      <c r="R646" s="93">
        <f t="shared" si="189"/>
        <v>276.36</v>
      </c>
      <c r="S646" s="283">
        <v>23653</v>
      </c>
      <c r="T646" s="407">
        <f t="shared" si="192"/>
        <v>1027.0516717325227</v>
      </c>
      <c r="U646" s="387">
        <f t="shared" si="201"/>
        <v>347.14346504559262</v>
      </c>
      <c r="V646" s="338">
        <f t="shared" si="202"/>
        <v>20.541033434650455</v>
      </c>
      <c r="W646" s="435">
        <v>27</v>
      </c>
      <c r="X646" s="425">
        <f t="shared" si="203"/>
        <v>1421.7361702127657</v>
      </c>
      <c r="Y646" s="79">
        <f t="shared" si="204"/>
        <v>2.2688000000000001</v>
      </c>
    </row>
    <row r="647" spans="1:25" ht="15.75" customHeight="1" x14ac:dyDescent="0.2">
      <c r="A647" s="152">
        <v>628</v>
      </c>
      <c r="B647" s="89">
        <f t="shared" si="187"/>
        <v>69.099999999999994</v>
      </c>
      <c r="C647" s="283">
        <v>23653</v>
      </c>
      <c r="D647" s="411">
        <f t="shared" si="190"/>
        <v>4107.6121562952248</v>
      </c>
      <c r="E647" s="342">
        <f t="shared" si="193"/>
        <v>1388.372908827786</v>
      </c>
      <c r="F647" s="338">
        <f t="shared" si="194"/>
        <v>82.152243125904505</v>
      </c>
      <c r="G647" s="407">
        <v>68</v>
      </c>
      <c r="H647" s="425">
        <f t="shared" si="195"/>
        <v>5646.1373082489154</v>
      </c>
      <c r="I647" s="79">
        <f t="shared" si="196"/>
        <v>9.0883000000000003</v>
      </c>
      <c r="J647" s="96">
        <f t="shared" si="188"/>
        <v>92.14</v>
      </c>
      <c r="K647" s="283">
        <v>23653</v>
      </c>
      <c r="L647" s="407">
        <f t="shared" si="191"/>
        <v>3080.4862166268722</v>
      </c>
      <c r="M647" s="342">
        <f t="shared" si="197"/>
        <v>1041.2043412198827</v>
      </c>
      <c r="N647" s="338">
        <f t="shared" si="198"/>
        <v>61.609724332537446</v>
      </c>
      <c r="O647" s="435">
        <v>41</v>
      </c>
      <c r="P647" s="425">
        <f t="shared" si="199"/>
        <v>4224.3002821792925</v>
      </c>
      <c r="Q647" s="79">
        <f t="shared" si="200"/>
        <v>6.8156999999999996</v>
      </c>
      <c r="R647" s="93">
        <f t="shared" si="189"/>
        <v>276.42</v>
      </c>
      <c r="S647" s="283">
        <v>23653</v>
      </c>
      <c r="T647" s="407">
        <f t="shared" si="192"/>
        <v>1026.8287388756239</v>
      </c>
      <c r="U647" s="387">
        <f t="shared" si="201"/>
        <v>347.06811373996084</v>
      </c>
      <c r="V647" s="338">
        <f t="shared" si="202"/>
        <v>20.536574777512477</v>
      </c>
      <c r="W647" s="435">
        <v>27</v>
      </c>
      <c r="X647" s="425">
        <f t="shared" si="203"/>
        <v>1421.4334273930972</v>
      </c>
      <c r="Y647" s="79">
        <f t="shared" si="204"/>
        <v>2.2719</v>
      </c>
    </row>
    <row r="648" spans="1:25" ht="15.75" customHeight="1" x14ac:dyDescent="0.2">
      <c r="A648" s="152">
        <v>629</v>
      </c>
      <c r="B648" s="89">
        <f t="shared" ref="B648:B711" si="205">ROUND(9.5*LN($A648)+7.9,2)</f>
        <v>69.12</v>
      </c>
      <c r="C648" s="283">
        <v>23653</v>
      </c>
      <c r="D648" s="411">
        <f t="shared" si="190"/>
        <v>4106.4236111111104</v>
      </c>
      <c r="E648" s="342">
        <f t="shared" si="193"/>
        <v>1387.9711805555553</v>
      </c>
      <c r="F648" s="338">
        <f t="shared" si="194"/>
        <v>82.128472222222214</v>
      </c>
      <c r="G648" s="407">
        <v>68</v>
      </c>
      <c r="H648" s="425">
        <f t="shared" si="195"/>
        <v>5644.5232638888883</v>
      </c>
      <c r="I648" s="79">
        <f t="shared" si="196"/>
        <v>9.1000999999999994</v>
      </c>
      <c r="J648" s="96">
        <f t="shared" ref="J648:J711" si="206">ROUND((9.5*LN($A648)+7.9)/0.75,2)</f>
        <v>92.16</v>
      </c>
      <c r="K648" s="283">
        <v>23653</v>
      </c>
      <c r="L648" s="407">
        <f t="shared" si="191"/>
        <v>3079.8177083333335</v>
      </c>
      <c r="M648" s="342">
        <f t="shared" si="197"/>
        <v>1040.9783854166667</v>
      </c>
      <c r="N648" s="338">
        <f t="shared" si="198"/>
        <v>61.596354166666671</v>
      </c>
      <c r="O648" s="435">
        <v>41</v>
      </c>
      <c r="P648" s="425">
        <f t="shared" si="199"/>
        <v>4223.3924479166672</v>
      </c>
      <c r="Q648" s="79">
        <f t="shared" si="200"/>
        <v>6.8250999999999999</v>
      </c>
      <c r="R648" s="93">
        <f t="shared" ref="R648:R711" si="207">ROUND((9.5*LN($A648)+7.9)/0.25,2)</f>
        <v>276.48</v>
      </c>
      <c r="S648" s="283">
        <v>23653</v>
      </c>
      <c r="T648" s="407">
        <f t="shared" si="192"/>
        <v>1026.6059027777776</v>
      </c>
      <c r="U648" s="387">
        <f t="shared" si="201"/>
        <v>346.99279513888882</v>
      </c>
      <c r="V648" s="338">
        <f t="shared" si="202"/>
        <v>20.532118055555554</v>
      </c>
      <c r="W648" s="435">
        <v>27</v>
      </c>
      <c r="X648" s="425">
        <f t="shared" si="203"/>
        <v>1421.1308159722221</v>
      </c>
      <c r="Y648" s="79">
        <f t="shared" si="204"/>
        <v>2.2749999999999999</v>
      </c>
    </row>
    <row r="649" spans="1:25" ht="15.75" customHeight="1" x14ac:dyDescent="0.2">
      <c r="A649" s="109">
        <v>630</v>
      </c>
      <c r="B649" s="89">
        <f t="shared" si="205"/>
        <v>69.13</v>
      </c>
      <c r="C649" s="283">
        <v>23653</v>
      </c>
      <c r="D649" s="411">
        <f t="shared" si="190"/>
        <v>4105.8295964125564</v>
      </c>
      <c r="E649" s="342">
        <f t="shared" si="193"/>
        <v>1387.770403587444</v>
      </c>
      <c r="F649" s="338">
        <f t="shared" si="194"/>
        <v>82.116591928251125</v>
      </c>
      <c r="G649" s="407">
        <v>68</v>
      </c>
      <c r="H649" s="425">
        <f t="shared" si="195"/>
        <v>5643.7165919282515</v>
      </c>
      <c r="I649" s="79">
        <f t="shared" si="196"/>
        <v>9.1133000000000006</v>
      </c>
      <c r="J649" s="96">
        <f t="shared" si="206"/>
        <v>92.18</v>
      </c>
      <c r="K649" s="283">
        <v>23653</v>
      </c>
      <c r="L649" s="407">
        <f t="shared" si="191"/>
        <v>3079.1494901280103</v>
      </c>
      <c r="M649" s="342">
        <f t="shared" si="197"/>
        <v>1040.7525276632673</v>
      </c>
      <c r="N649" s="338">
        <f t="shared" si="198"/>
        <v>61.582989802560206</v>
      </c>
      <c r="O649" s="435">
        <v>41</v>
      </c>
      <c r="P649" s="425">
        <f t="shared" si="199"/>
        <v>4222.4850075938375</v>
      </c>
      <c r="Q649" s="79">
        <f t="shared" si="200"/>
        <v>6.8345000000000002</v>
      </c>
      <c r="R649" s="93">
        <f t="shared" si="207"/>
        <v>276.54000000000002</v>
      </c>
      <c r="S649" s="283">
        <v>23653</v>
      </c>
      <c r="T649" s="407">
        <f t="shared" si="192"/>
        <v>1026.3831633760033</v>
      </c>
      <c r="U649" s="387">
        <f t="shared" si="201"/>
        <v>346.91750922108906</v>
      </c>
      <c r="V649" s="338">
        <f t="shared" si="202"/>
        <v>20.527663267520065</v>
      </c>
      <c r="W649" s="435">
        <v>27</v>
      </c>
      <c r="X649" s="425">
        <f t="shared" si="203"/>
        <v>1420.8283358646122</v>
      </c>
      <c r="Y649" s="79">
        <f t="shared" si="204"/>
        <v>2.2782</v>
      </c>
    </row>
    <row r="650" spans="1:25" ht="15.75" customHeight="1" x14ac:dyDescent="0.2">
      <c r="A650" s="152">
        <v>631</v>
      </c>
      <c r="B650" s="89">
        <f t="shared" si="205"/>
        <v>69.150000000000006</v>
      </c>
      <c r="C650" s="283">
        <v>23653</v>
      </c>
      <c r="D650" s="411">
        <f t="shared" si="190"/>
        <v>4104.642082429501</v>
      </c>
      <c r="E650" s="342">
        <f t="shared" si="193"/>
        <v>1387.3690238611712</v>
      </c>
      <c r="F650" s="338">
        <f t="shared" si="194"/>
        <v>82.092841648590024</v>
      </c>
      <c r="G650" s="407">
        <v>68</v>
      </c>
      <c r="H650" s="425">
        <f t="shared" si="195"/>
        <v>5642.103947939263</v>
      </c>
      <c r="I650" s="79">
        <f t="shared" si="196"/>
        <v>9.1250999999999998</v>
      </c>
      <c r="J650" s="96">
        <f t="shared" si="206"/>
        <v>92.2</v>
      </c>
      <c r="K650" s="283">
        <v>23653</v>
      </c>
      <c r="L650" s="407">
        <f t="shared" si="191"/>
        <v>3078.4815618221255</v>
      </c>
      <c r="M650" s="342">
        <f t="shared" si="197"/>
        <v>1040.5267678958783</v>
      </c>
      <c r="N650" s="338">
        <f t="shared" si="198"/>
        <v>61.569631236442511</v>
      </c>
      <c r="O650" s="435">
        <v>41</v>
      </c>
      <c r="P650" s="425">
        <f t="shared" si="199"/>
        <v>4221.5779609544461</v>
      </c>
      <c r="Q650" s="79">
        <f t="shared" si="200"/>
        <v>6.8437999999999999</v>
      </c>
      <c r="R650" s="93">
        <f t="shared" si="207"/>
        <v>276.60000000000002</v>
      </c>
      <c r="S650" s="283">
        <v>23653</v>
      </c>
      <c r="T650" s="407">
        <f t="shared" si="192"/>
        <v>1026.1605206073752</v>
      </c>
      <c r="U650" s="387">
        <f t="shared" si="201"/>
        <v>346.84225596529279</v>
      </c>
      <c r="V650" s="338">
        <f t="shared" si="202"/>
        <v>20.523210412147506</v>
      </c>
      <c r="W650" s="435">
        <v>27</v>
      </c>
      <c r="X650" s="425">
        <f t="shared" si="203"/>
        <v>1420.5259869848157</v>
      </c>
      <c r="Y650" s="79">
        <f t="shared" si="204"/>
        <v>2.2812999999999999</v>
      </c>
    </row>
    <row r="651" spans="1:25" ht="15.75" customHeight="1" x14ac:dyDescent="0.2">
      <c r="A651" s="152">
        <v>632</v>
      </c>
      <c r="B651" s="89">
        <f t="shared" si="205"/>
        <v>69.16</v>
      </c>
      <c r="C651" s="283">
        <v>23653</v>
      </c>
      <c r="D651" s="411">
        <f t="shared" si="190"/>
        <v>4104.0485829959516</v>
      </c>
      <c r="E651" s="342">
        <f t="shared" si="193"/>
        <v>1387.1684210526314</v>
      </c>
      <c r="F651" s="338">
        <f t="shared" si="194"/>
        <v>82.08097165991903</v>
      </c>
      <c r="G651" s="407">
        <v>68</v>
      </c>
      <c r="H651" s="425">
        <f t="shared" si="195"/>
        <v>5641.2979757085022</v>
      </c>
      <c r="I651" s="79">
        <f t="shared" si="196"/>
        <v>9.1381999999999994</v>
      </c>
      <c r="J651" s="96">
        <f t="shared" si="206"/>
        <v>92.22</v>
      </c>
      <c r="K651" s="283">
        <v>23653</v>
      </c>
      <c r="L651" s="407">
        <f t="shared" si="191"/>
        <v>3077.8139232270651</v>
      </c>
      <c r="M651" s="342">
        <f t="shared" si="197"/>
        <v>1040.3011060507479</v>
      </c>
      <c r="N651" s="338">
        <f t="shared" si="198"/>
        <v>61.5562784645413</v>
      </c>
      <c r="O651" s="435">
        <v>41</v>
      </c>
      <c r="P651" s="425">
        <f t="shared" si="199"/>
        <v>4220.6713077423547</v>
      </c>
      <c r="Q651" s="79">
        <f t="shared" si="200"/>
        <v>6.8532000000000002</v>
      </c>
      <c r="R651" s="93">
        <f t="shared" si="207"/>
        <v>276.66000000000003</v>
      </c>
      <c r="S651" s="283">
        <v>23653</v>
      </c>
      <c r="T651" s="407">
        <f t="shared" si="192"/>
        <v>1025.9379744090218</v>
      </c>
      <c r="U651" s="387">
        <f t="shared" si="201"/>
        <v>346.76703535024933</v>
      </c>
      <c r="V651" s="338">
        <f t="shared" si="202"/>
        <v>20.518759488180436</v>
      </c>
      <c r="W651" s="435">
        <v>27</v>
      </c>
      <c r="X651" s="425">
        <f t="shared" si="203"/>
        <v>1420.2237692474514</v>
      </c>
      <c r="Y651" s="79">
        <f t="shared" si="204"/>
        <v>2.2844000000000002</v>
      </c>
    </row>
    <row r="652" spans="1:25" ht="15.75" customHeight="1" x14ac:dyDescent="0.2">
      <c r="A652" s="152">
        <v>633</v>
      </c>
      <c r="B652" s="89">
        <f t="shared" si="205"/>
        <v>69.180000000000007</v>
      </c>
      <c r="C652" s="283">
        <v>23653</v>
      </c>
      <c r="D652" s="411">
        <f t="shared" si="190"/>
        <v>4102.8620988725061</v>
      </c>
      <c r="E652" s="342">
        <f t="shared" si="193"/>
        <v>1386.767389418907</v>
      </c>
      <c r="F652" s="338">
        <f t="shared" si="194"/>
        <v>82.057241977450118</v>
      </c>
      <c r="G652" s="407">
        <v>68</v>
      </c>
      <c r="H652" s="425">
        <f t="shared" si="195"/>
        <v>5639.6867302688634</v>
      </c>
      <c r="I652" s="79">
        <f t="shared" si="196"/>
        <v>9.15</v>
      </c>
      <c r="J652" s="96">
        <f t="shared" si="206"/>
        <v>92.24</v>
      </c>
      <c r="K652" s="283">
        <v>23653</v>
      </c>
      <c r="L652" s="407">
        <f t="shared" si="191"/>
        <v>3077.1465741543798</v>
      </c>
      <c r="M652" s="342">
        <f t="shared" si="197"/>
        <v>1040.0755420641804</v>
      </c>
      <c r="N652" s="338">
        <f t="shared" si="198"/>
        <v>61.5429314830876</v>
      </c>
      <c r="O652" s="435">
        <v>41</v>
      </c>
      <c r="P652" s="425">
        <f t="shared" si="199"/>
        <v>4219.7650477016468</v>
      </c>
      <c r="Q652" s="79">
        <f t="shared" si="200"/>
        <v>6.8624999999999998</v>
      </c>
      <c r="R652" s="93">
        <f t="shared" si="207"/>
        <v>276.72000000000003</v>
      </c>
      <c r="S652" s="283">
        <v>23653</v>
      </c>
      <c r="T652" s="407">
        <f t="shared" si="192"/>
        <v>1025.7155247181265</v>
      </c>
      <c r="U652" s="387">
        <f t="shared" si="201"/>
        <v>346.69184735472675</v>
      </c>
      <c r="V652" s="338">
        <f t="shared" si="202"/>
        <v>20.51431049436253</v>
      </c>
      <c r="W652" s="435">
        <v>27</v>
      </c>
      <c r="X652" s="425">
        <f t="shared" si="203"/>
        <v>1419.9216825672158</v>
      </c>
      <c r="Y652" s="79">
        <f t="shared" si="204"/>
        <v>2.2875000000000001</v>
      </c>
    </row>
    <row r="653" spans="1:25" ht="15.75" customHeight="1" x14ac:dyDescent="0.2">
      <c r="A653" s="152">
        <v>634</v>
      </c>
      <c r="B653" s="89">
        <f t="shared" si="205"/>
        <v>69.19</v>
      </c>
      <c r="C653" s="283">
        <v>23653</v>
      </c>
      <c r="D653" s="411">
        <f t="shared" si="190"/>
        <v>4102.2691140338202</v>
      </c>
      <c r="E653" s="342">
        <f t="shared" si="193"/>
        <v>1386.5669605434312</v>
      </c>
      <c r="F653" s="338">
        <f t="shared" si="194"/>
        <v>82.045382280676407</v>
      </c>
      <c r="G653" s="407">
        <v>68</v>
      </c>
      <c r="H653" s="425">
        <f t="shared" si="195"/>
        <v>5638.8814568579282</v>
      </c>
      <c r="I653" s="79">
        <f t="shared" si="196"/>
        <v>9.1631999999999998</v>
      </c>
      <c r="J653" s="96">
        <f t="shared" si="206"/>
        <v>92.26</v>
      </c>
      <c r="K653" s="283">
        <v>23653</v>
      </c>
      <c r="L653" s="407">
        <f t="shared" si="191"/>
        <v>3076.4795144157815</v>
      </c>
      <c r="M653" s="342">
        <f t="shared" si="197"/>
        <v>1039.850075872534</v>
      </c>
      <c r="N653" s="338">
        <f t="shared" si="198"/>
        <v>61.529590288315632</v>
      </c>
      <c r="O653" s="435">
        <v>41</v>
      </c>
      <c r="P653" s="425">
        <f t="shared" si="199"/>
        <v>4218.8591805766309</v>
      </c>
      <c r="Q653" s="79">
        <f t="shared" si="200"/>
        <v>6.8719000000000001</v>
      </c>
      <c r="R653" s="93">
        <f t="shared" si="207"/>
        <v>276.77999999999997</v>
      </c>
      <c r="S653" s="283">
        <v>23653</v>
      </c>
      <c r="T653" s="407">
        <f t="shared" si="192"/>
        <v>1025.4931714719273</v>
      </c>
      <c r="U653" s="387">
        <f t="shared" si="201"/>
        <v>346.61669195751142</v>
      </c>
      <c r="V653" s="338">
        <f t="shared" si="202"/>
        <v>20.509863429438546</v>
      </c>
      <c r="W653" s="435">
        <v>27</v>
      </c>
      <c r="X653" s="425">
        <f t="shared" si="203"/>
        <v>1419.6197268588774</v>
      </c>
      <c r="Y653" s="79">
        <f t="shared" si="204"/>
        <v>2.2906</v>
      </c>
    </row>
    <row r="654" spans="1:25" ht="15.75" customHeight="1" x14ac:dyDescent="0.2">
      <c r="A654" s="152">
        <v>635</v>
      </c>
      <c r="B654" s="89">
        <f t="shared" si="205"/>
        <v>69.209999999999994</v>
      </c>
      <c r="C654" s="283">
        <v>23653</v>
      </c>
      <c r="D654" s="411">
        <f t="shared" si="190"/>
        <v>4101.0836584308627</v>
      </c>
      <c r="E654" s="342">
        <f t="shared" si="193"/>
        <v>1386.1662765496314</v>
      </c>
      <c r="F654" s="338">
        <f t="shared" si="194"/>
        <v>82.021673168617255</v>
      </c>
      <c r="G654" s="407">
        <v>68</v>
      </c>
      <c r="H654" s="425">
        <f t="shared" si="195"/>
        <v>5637.2716081491108</v>
      </c>
      <c r="I654" s="79">
        <f t="shared" si="196"/>
        <v>9.1750000000000007</v>
      </c>
      <c r="J654" s="96">
        <f t="shared" si="206"/>
        <v>92.28</v>
      </c>
      <c r="K654" s="283">
        <v>23653</v>
      </c>
      <c r="L654" s="407">
        <f t="shared" si="191"/>
        <v>3075.8127438231468</v>
      </c>
      <c r="M654" s="342">
        <f t="shared" si="197"/>
        <v>1039.6247074122234</v>
      </c>
      <c r="N654" s="338">
        <f t="shared" si="198"/>
        <v>61.516254876462938</v>
      </c>
      <c r="O654" s="435">
        <v>41</v>
      </c>
      <c r="P654" s="425">
        <f t="shared" si="199"/>
        <v>4217.9537061118326</v>
      </c>
      <c r="Q654" s="79">
        <f t="shared" si="200"/>
        <v>6.8811999999999998</v>
      </c>
      <c r="R654" s="93">
        <f t="shared" si="207"/>
        <v>276.83999999999997</v>
      </c>
      <c r="S654" s="283">
        <v>23653</v>
      </c>
      <c r="T654" s="407">
        <f t="shared" si="192"/>
        <v>1025.2709146077157</v>
      </c>
      <c r="U654" s="387">
        <f t="shared" si="201"/>
        <v>346.54156913740786</v>
      </c>
      <c r="V654" s="338">
        <f t="shared" si="202"/>
        <v>20.505418292154314</v>
      </c>
      <c r="W654" s="435">
        <v>27</v>
      </c>
      <c r="X654" s="425">
        <f t="shared" si="203"/>
        <v>1419.3179020372777</v>
      </c>
      <c r="Y654" s="79">
        <f t="shared" si="204"/>
        <v>2.2936999999999999</v>
      </c>
    </row>
    <row r="655" spans="1:25" ht="15.75" customHeight="1" x14ac:dyDescent="0.2">
      <c r="A655" s="152">
        <v>636</v>
      </c>
      <c r="B655" s="89">
        <f t="shared" si="205"/>
        <v>69.22</v>
      </c>
      <c r="C655" s="283">
        <v>23653</v>
      </c>
      <c r="D655" s="411">
        <f t="shared" si="190"/>
        <v>4100.4911875180587</v>
      </c>
      <c r="E655" s="342">
        <f t="shared" si="193"/>
        <v>1385.9660213811037</v>
      </c>
      <c r="F655" s="338">
        <f t="shared" si="194"/>
        <v>82.009823750361178</v>
      </c>
      <c r="G655" s="407">
        <v>68</v>
      </c>
      <c r="H655" s="425">
        <f t="shared" si="195"/>
        <v>5636.4670326495234</v>
      </c>
      <c r="I655" s="79">
        <f t="shared" si="196"/>
        <v>9.1881000000000004</v>
      </c>
      <c r="J655" s="96">
        <f t="shared" si="206"/>
        <v>92.3</v>
      </c>
      <c r="K655" s="283">
        <v>23653</v>
      </c>
      <c r="L655" s="407">
        <f t="shared" si="191"/>
        <v>3075.1462621885157</v>
      </c>
      <c r="M655" s="342">
        <f t="shared" si="197"/>
        <v>1039.3994366197182</v>
      </c>
      <c r="N655" s="338">
        <f t="shared" si="198"/>
        <v>61.502925243770314</v>
      </c>
      <c r="O655" s="435">
        <v>41</v>
      </c>
      <c r="P655" s="425">
        <f t="shared" si="199"/>
        <v>4217.0486240520049</v>
      </c>
      <c r="Q655" s="79">
        <f t="shared" si="200"/>
        <v>6.8906000000000001</v>
      </c>
      <c r="R655" s="93">
        <f t="shared" si="207"/>
        <v>276.89999999999998</v>
      </c>
      <c r="S655" s="283">
        <v>23653</v>
      </c>
      <c r="T655" s="407">
        <f t="shared" si="192"/>
        <v>1025.0487540628387</v>
      </c>
      <c r="U655" s="387">
        <f t="shared" si="201"/>
        <v>346.46647887323945</v>
      </c>
      <c r="V655" s="338">
        <f t="shared" si="202"/>
        <v>20.500975081256776</v>
      </c>
      <c r="W655" s="435">
        <v>27</v>
      </c>
      <c r="X655" s="425">
        <f t="shared" si="203"/>
        <v>1419.0162080173347</v>
      </c>
      <c r="Y655" s="79">
        <f t="shared" si="204"/>
        <v>2.2968999999999999</v>
      </c>
    </row>
    <row r="656" spans="1:25" ht="15.75" customHeight="1" x14ac:dyDescent="0.2">
      <c r="A656" s="152">
        <v>637</v>
      </c>
      <c r="B656" s="89">
        <f t="shared" si="205"/>
        <v>69.239999999999995</v>
      </c>
      <c r="C656" s="283">
        <v>23653</v>
      </c>
      <c r="D656" s="411">
        <f t="shared" si="190"/>
        <v>4099.3067590987876</v>
      </c>
      <c r="E656" s="342">
        <f t="shared" si="193"/>
        <v>1385.5656845753902</v>
      </c>
      <c r="F656" s="338">
        <f t="shared" si="194"/>
        <v>81.986135181975754</v>
      </c>
      <c r="G656" s="407">
        <v>68</v>
      </c>
      <c r="H656" s="425">
        <f t="shared" si="195"/>
        <v>5634.8585788561531</v>
      </c>
      <c r="I656" s="79">
        <f t="shared" si="196"/>
        <v>9.1998999999999995</v>
      </c>
      <c r="J656" s="96">
        <f t="shared" si="206"/>
        <v>92.32</v>
      </c>
      <c r="K656" s="283">
        <v>23653</v>
      </c>
      <c r="L656" s="407">
        <f t="shared" si="191"/>
        <v>3074.48006932409</v>
      </c>
      <c r="M656" s="342">
        <f t="shared" si="197"/>
        <v>1039.1742634315424</v>
      </c>
      <c r="N656" s="338">
        <f t="shared" si="198"/>
        <v>61.489601386481802</v>
      </c>
      <c r="O656" s="435">
        <v>41</v>
      </c>
      <c r="P656" s="425">
        <f t="shared" si="199"/>
        <v>4216.1439341421137</v>
      </c>
      <c r="Q656" s="79">
        <f t="shared" si="200"/>
        <v>6.8998999999999997</v>
      </c>
      <c r="R656" s="93">
        <f t="shared" si="207"/>
        <v>276.95999999999998</v>
      </c>
      <c r="S656" s="283">
        <v>23653</v>
      </c>
      <c r="T656" s="407">
        <f t="shared" si="192"/>
        <v>1024.8266897746969</v>
      </c>
      <c r="U656" s="387">
        <f t="shared" si="201"/>
        <v>346.39142114384754</v>
      </c>
      <c r="V656" s="338">
        <f t="shared" si="202"/>
        <v>20.496533795493939</v>
      </c>
      <c r="W656" s="435">
        <v>27</v>
      </c>
      <c r="X656" s="425">
        <f t="shared" si="203"/>
        <v>1418.7146447140383</v>
      </c>
      <c r="Y656" s="79">
        <f t="shared" si="204"/>
        <v>2.2999999999999998</v>
      </c>
    </row>
    <row r="657" spans="1:25" ht="15.75" customHeight="1" x14ac:dyDescent="0.2">
      <c r="A657" s="152">
        <v>638</v>
      </c>
      <c r="B657" s="89">
        <f t="shared" si="205"/>
        <v>69.25</v>
      </c>
      <c r="C657" s="283">
        <v>23653</v>
      </c>
      <c r="D657" s="411">
        <f t="shared" si="190"/>
        <v>4098.7148014440436</v>
      </c>
      <c r="E657" s="342">
        <f t="shared" si="193"/>
        <v>1385.3656028880866</v>
      </c>
      <c r="F657" s="338">
        <f t="shared" si="194"/>
        <v>81.974296028880872</v>
      </c>
      <c r="G657" s="407">
        <v>68</v>
      </c>
      <c r="H657" s="425">
        <f t="shared" si="195"/>
        <v>5634.0547003610118</v>
      </c>
      <c r="I657" s="79">
        <f t="shared" si="196"/>
        <v>9.2129999999999992</v>
      </c>
      <c r="J657" s="96">
        <f t="shared" si="206"/>
        <v>92.34</v>
      </c>
      <c r="K657" s="283">
        <v>23653</v>
      </c>
      <c r="L657" s="407">
        <f t="shared" si="191"/>
        <v>3073.8141650422349</v>
      </c>
      <c r="M657" s="342">
        <f t="shared" si="197"/>
        <v>1038.9491877842752</v>
      </c>
      <c r="N657" s="338">
        <f t="shared" si="198"/>
        <v>61.476283300844699</v>
      </c>
      <c r="O657" s="435">
        <v>41</v>
      </c>
      <c r="P657" s="425">
        <f t="shared" si="199"/>
        <v>4215.239636127355</v>
      </c>
      <c r="Q657" s="79">
        <f t="shared" si="200"/>
        <v>6.9092000000000002</v>
      </c>
      <c r="R657" s="93">
        <f t="shared" si="207"/>
        <v>277.02</v>
      </c>
      <c r="S657" s="283">
        <v>23653</v>
      </c>
      <c r="T657" s="407">
        <f t="shared" si="192"/>
        <v>1024.6047216807451</v>
      </c>
      <c r="U657" s="387">
        <f t="shared" si="201"/>
        <v>346.31639592809182</v>
      </c>
      <c r="V657" s="338">
        <f t="shared" si="202"/>
        <v>20.492094433614902</v>
      </c>
      <c r="W657" s="435">
        <v>27</v>
      </c>
      <c r="X657" s="425">
        <f t="shared" si="203"/>
        <v>1418.413212042452</v>
      </c>
      <c r="Y657" s="79">
        <f t="shared" si="204"/>
        <v>2.3031000000000001</v>
      </c>
    </row>
    <row r="658" spans="1:25" ht="15.75" customHeight="1" x14ac:dyDescent="0.2">
      <c r="A658" s="152">
        <v>639</v>
      </c>
      <c r="B658" s="89">
        <f t="shared" si="205"/>
        <v>69.27</v>
      </c>
      <c r="C658" s="283">
        <v>23653</v>
      </c>
      <c r="D658" s="411">
        <f t="shared" si="190"/>
        <v>4097.5313988739708</v>
      </c>
      <c r="E658" s="342">
        <f t="shared" si="193"/>
        <v>1384.9656128194019</v>
      </c>
      <c r="F658" s="338">
        <f t="shared" si="194"/>
        <v>81.950627977479414</v>
      </c>
      <c r="G658" s="407">
        <v>68</v>
      </c>
      <c r="H658" s="425">
        <f t="shared" si="195"/>
        <v>5632.4476396708524</v>
      </c>
      <c r="I658" s="79">
        <f t="shared" si="196"/>
        <v>9.2248000000000001</v>
      </c>
      <c r="J658" s="96">
        <f t="shared" si="206"/>
        <v>92.36</v>
      </c>
      <c r="K658" s="283">
        <v>23653</v>
      </c>
      <c r="L658" s="407">
        <f t="shared" si="191"/>
        <v>3073.1485491554781</v>
      </c>
      <c r="M658" s="342">
        <f t="shared" si="197"/>
        <v>1038.7242096145515</v>
      </c>
      <c r="N658" s="338">
        <f t="shared" si="198"/>
        <v>61.462970983109564</v>
      </c>
      <c r="O658" s="435">
        <v>41</v>
      </c>
      <c r="P658" s="425">
        <f t="shared" si="199"/>
        <v>4214.3357297531393</v>
      </c>
      <c r="Q658" s="79">
        <f t="shared" si="200"/>
        <v>6.9185999999999996</v>
      </c>
      <c r="R658" s="93">
        <f t="shared" si="207"/>
        <v>277.08</v>
      </c>
      <c r="S658" s="283">
        <v>23653</v>
      </c>
      <c r="T658" s="407">
        <f t="shared" si="192"/>
        <v>1024.3828497184927</v>
      </c>
      <c r="U658" s="387">
        <f t="shared" si="201"/>
        <v>346.24140320485049</v>
      </c>
      <c r="V658" s="338">
        <f t="shared" si="202"/>
        <v>20.487656994369853</v>
      </c>
      <c r="W658" s="435">
        <v>27</v>
      </c>
      <c r="X658" s="425">
        <f t="shared" si="203"/>
        <v>1418.1119099177131</v>
      </c>
      <c r="Y658" s="79">
        <f t="shared" si="204"/>
        <v>2.3062</v>
      </c>
    </row>
    <row r="659" spans="1:25" ht="15.75" customHeight="1" x14ac:dyDescent="0.2">
      <c r="A659" s="109">
        <v>640</v>
      </c>
      <c r="B659" s="89">
        <f t="shared" si="205"/>
        <v>69.28</v>
      </c>
      <c r="C659" s="283">
        <v>23653</v>
      </c>
      <c r="D659" s="411">
        <f t="shared" si="190"/>
        <v>4096.9399538106227</v>
      </c>
      <c r="E659" s="342">
        <f t="shared" si="193"/>
        <v>1384.7657043879904</v>
      </c>
      <c r="F659" s="338">
        <f t="shared" si="194"/>
        <v>81.938799076212462</v>
      </c>
      <c r="G659" s="407">
        <v>68</v>
      </c>
      <c r="H659" s="425">
        <f t="shared" si="195"/>
        <v>5631.6444572748251</v>
      </c>
      <c r="I659" s="79">
        <f t="shared" si="196"/>
        <v>9.2378999999999998</v>
      </c>
      <c r="J659" s="96">
        <f t="shared" si="206"/>
        <v>92.38</v>
      </c>
      <c r="K659" s="283">
        <v>23653</v>
      </c>
      <c r="L659" s="407">
        <f t="shared" si="191"/>
        <v>3072.4832214765106</v>
      </c>
      <c r="M659" s="342">
        <f t="shared" si="197"/>
        <v>1038.4993288590606</v>
      </c>
      <c r="N659" s="338">
        <f t="shared" si="198"/>
        <v>61.449664429530216</v>
      </c>
      <c r="O659" s="435">
        <v>41</v>
      </c>
      <c r="P659" s="425">
        <f t="shared" si="199"/>
        <v>4213.4322147651019</v>
      </c>
      <c r="Q659" s="79">
        <f t="shared" si="200"/>
        <v>6.9279000000000002</v>
      </c>
      <c r="R659" s="93">
        <f t="shared" si="207"/>
        <v>277.14</v>
      </c>
      <c r="S659" s="283">
        <v>23653</v>
      </c>
      <c r="T659" s="407">
        <f t="shared" si="192"/>
        <v>1024.1610738255035</v>
      </c>
      <c r="U659" s="387">
        <f t="shared" si="201"/>
        <v>346.16644295302018</v>
      </c>
      <c r="V659" s="338">
        <f t="shared" si="202"/>
        <v>20.483221476510071</v>
      </c>
      <c r="W659" s="435">
        <v>27</v>
      </c>
      <c r="X659" s="425">
        <f t="shared" si="203"/>
        <v>1417.8107382550338</v>
      </c>
      <c r="Y659" s="79">
        <f t="shared" si="204"/>
        <v>2.3092999999999999</v>
      </c>
    </row>
    <row r="660" spans="1:25" ht="15.75" customHeight="1" x14ac:dyDescent="0.2">
      <c r="A660" s="152">
        <v>641</v>
      </c>
      <c r="B660" s="89">
        <f t="shared" si="205"/>
        <v>69.3</v>
      </c>
      <c r="C660" s="283">
        <v>23653</v>
      </c>
      <c r="D660" s="411">
        <f t="shared" ref="D660:D723" si="208">12*(1/B660*C660)</f>
        <v>4095.7575757575755</v>
      </c>
      <c r="E660" s="342">
        <f t="shared" si="193"/>
        <v>1384.3660606060605</v>
      </c>
      <c r="F660" s="338">
        <f t="shared" si="194"/>
        <v>81.915151515151507</v>
      </c>
      <c r="G660" s="407">
        <v>68</v>
      </c>
      <c r="H660" s="425">
        <f t="shared" si="195"/>
        <v>5630.0387878787878</v>
      </c>
      <c r="I660" s="79">
        <f t="shared" si="196"/>
        <v>9.2495999999999992</v>
      </c>
      <c r="J660" s="96">
        <f t="shared" si="206"/>
        <v>92.4</v>
      </c>
      <c r="K660" s="283">
        <v>23653</v>
      </c>
      <c r="L660" s="407">
        <f t="shared" ref="L660:L723" si="209">12*(1/J660*K660)</f>
        <v>3071.8181818181815</v>
      </c>
      <c r="M660" s="342">
        <f t="shared" si="197"/>
        <v>1038.2745454545452</v>
      </c>
      <c r="N660" s="338">
        <f t="shared" si="198"/>
        <v>61.43636363636363</v>
      </c>
      <c r="O660" s="435">
        <v>41</v>
      </c>
      <c r="P660" s="425">
        <f t="shared" si="199"/>
        <v>4212.52909090909</v>
      </c>
      <c r="Q660" s="79">
        <f t="shared" si="200"/>
        <v>6.9371999999999998</v>
      </c>
      <c r="R660" s="93">
        <f t="shared" si="207"/>
        <v>277.2</v>
      </c>
      <c r="S660" s="283">
        <v>23653</v>
      </c>
      <c r="T660" s="407">
        <f t="shared" ref="T660:T723" si="210">12*(1/R660*S660)</f>
        <v>1023.9393939393939</v>
      </c>
      <c r="U660" s="387">
        <f t="shared" si="201"/>
        <v>346.09151515151513</v>
      </c>
      <c r="V660" s="338">
        <f t="shared" si="202"/>
        <v>20.478787878787877</v>
      </c>
      <c r="W660" s="435">
        <v>27</v>
      </c>
      <c r="X660" s="425">
        <f t="shared" si="203"/>
        <v>1417.509696969697</v>
      </c>
      <c r="Y660" s="79">
        <f t="shared" si="204"/>
        <v>2.3123999999999998</v>
      </c>
    </row>
    <row r="661" spans="1:25" ht="15.75" customHeight="1" x14ac:dyDescent="0.2">
      <c r="A661" s="152">
        <v>642</v>
      </c>
      <c r="B661" s="89">
        <f t="shared" si="205"/>
        <v>69.31</v>
      </c>
      <c r="C661" s="283">
        <v>23653</v>
      </c>
      <c r="D661" s="411">
        <f t="shared" si="208"/>
        <v>4095.1666426201123</v>
      </c>
      <c r="E661" s="342">
        <f t="shared" ref="E661:E724" si="211">D661*33.8%</f>
        <v>1384.1663252055978</v>
      </c>
      <c r="F661" s="338">
        <f t="shared" ref="F661:F724" si="212">D661*2%</f>
        <v>81.903332852402244</v>
      </c>
      <c r="G661" s="407">
        <v>68</v>
      </c>
      <c r="H661" s="425">
        <f t="shared" ref="H661:H724" si="213">SUM(D661:G661)</f>
        <v>5629.2363006781125</v>
      </c>
      <c r="I661" s="79">
        <f t="shared" ref="I661:I724" si="214">ROUND(A661/B661,4)</f>
        <v>9.2627000000000006</v>
      </c>
      <c r="J661" s="96">
        <f t="shared" si="206"/>
        <v>92.42</v>
      </c>
      <c r="K661" s="283">
        <v>23653</v>
      </c>
      <c r="L661" s="407">
        <f t="shared" si="209"/>
        <v>3071.1534299935079</v>
      </c>
      <c r="M661" s="342">
        <f t="shared" ref="M661:M724" si="215">L661*33.8%</f>
        <v>1038.0498593378056</v>
      </c>
      <c r="N661" s="338">
        <f t="shared" ref="N661:N724" si="216">L661*2%</f>
        <v>61.423068599870156</v>
      </c>
      <c r="O661" s="435">
        <v>41</v>
      </c>
      <c r="P661" s="425">
        <f t="shared" ref="P661:P724" si="217">SUM(L661:O661)</f>
        <v>4211.6263579311835</v>
      </c>
      <c r="Q661" s="79">
        <f t="shared" ref="Q661:Q724" si="218">ROUND(A661/J661,4)</f>
        <v>6.9465000000000003</v>
      </c>
      <c r="R661" s="93">
        <f t="shared" si="207"/>
        <v>277.25</v>
      </c>
      <c r="S661" s="283">
        <v>23653</v>
      </c>
      <c r="T661" s="407">
        <f t="shared" si="210"/>
        <v>1023.7547339945897</v>
      </c>
      <c r="U661" s="387">
        <f t="shared" ref="U661:U724" si="219">T661*33.8%</f>
        <v>346.02910009017131</v>
      </c>
      <c r="V661" s="338">
        <f t="shared" ref="V661:V724" si="220">T661*2%</f>
        <v>20.475094679891797</v>
      </c>
      <c r="W661" s="435">
        <v>27</v>
      </c>
      <c r="X661" s="425">
        <f t="shared" ref="X661:X724" si="221">SUM(T661:W661)</f>
        <v>1417.2589287646529</v>
      </c>
      <c r="Y661" s="79">
        <f t="shared" ref="Y661:Y724" si="222">ROUND(A661/R661,4)</f>
        <v>2.3155999999999999</v>
      </c>
    </row>
    <row r="662" spans="1:25" ht="15.75" customHeight="1" x14ac:dyDescent="0.2">
      <c r="A662" s="152">
        <v>643</v>
      </c>
      <c r="B662" s="89">
        <f t="shared" si="205"/>
        <v>69.33</v>
      </c>
      <c r="C662" s="283">
        <v>23653</v>
      </c>
      <c r="D662" s="411">
        <f t="shared" si="208"/>
        <v>4093.9852877542194</v>
      </c>
      <c r="E662" s="342">
        <f t="shared" si="211"/>
        <v>1383.7670272609259</v>
      </c>
      <c r="F662" s="338">
        <f t="shared" si="212"/>
        <v>81.879705755084387</v>
      </c>
      <c r="G662" s="407">
        <v>68</v>
      </c>
      <c r="H662" s="425">
        <f t="shared" si="213"/>
        <v>5627.6320207702302</v>
      </c>
      <c r="I662" s="79">
        <f t="shared" si="214"/>
        <v>9.2744999999999997</v>
      </c>
      <c r="J662" s="96">
        <f t="shared" si="206"/>
        <v>92.44</v>
      </c>
      <c r="K662" s="283">
        <v>23653</v>
      </c>
      <c r="L662" s="407">
        <f t="shared" si="209"/>
        <v>3070.4889658156644</v>
      </c>
      <c r="M662" s="342">
        <f t="shared" si="215"/>
        <v>1037.8252704456945</v>
      </c>
      <c r="N662" s="338">
        <f t="shared" si="216"/>
        <v>61.409779316313291</v>
      </c>
      <c r="O662" s="435">
        <v>41</v>
      </c>
      <c r="P662" s="425">
        <f t="shared" si="217"/>
        <v>4210.7240155776726</v>
      </c>
      <c r="Q662" s="79">
        <f t="shared" si="218"/>
        <v>6.9558999999999997</v>
      </c>
      <c r="R662" s="93">
        <f t="shared" si="207"/>
        <v>277.31</v>
      </c>
      <c r="S662" s="283">
        <v>23653</v>
      </c>
      <c r="T662" s="407">
        <f t="shared" si="210"/>
        <v>1023.5332299592513</v>
      </c>
      <c r="U662" s="387">
        <f t="shared" si="219"/>
        <v>345.95423172622691</v>
      </c>
      <c r="V662" s="338">
        <f t="shared" si="220"/>
        <v>20.470664599185028</v>
      </c>
      <c r="W662" s="435">
        <v>27</v>
      </c>
      <c r="X662" s="425">
        <f t="shared" si="221"/>
        <v>1416.9581262846632</v>
      </c>
      <c r="Y662" s="79">
        <f t="shared" si="222"/>
        <v>2.3187000000000002</v>
      </c>
    </row>
    <row r="663" spans="1:25" ht="15.75" customHeight="1" x14ac:dyDescent="0.2">
      <c r="A663" s="152">
        <v>644</v>
      </c>
      <c r="B663" s="89">
        <f t="shared" si="205"/>
        <v>69.34</v>
      </c>
      <c r="C663" s="283">
        <v>23653</v>
      </c>
      <c r="D663" s="411">
        <f t="shared" si="208"/>
        <v>4093.3948658782801</v>
      </c>
      <c r="E663" s="342">
        <f t="shared" si="211"/>
        <v>1383.5674646668585</v>
      </c>
      <c r="F663" s="338">
        <f t="shared" si="212"/>
        <v>81.867897317565607</v>
      </c>
      <c r="G663" s="407">
        <v>68</v>
      </c>
      <c r="H663" s="425">
        <f t="shared" si="213"/>
        <v>5626.8302278627043</v>
      </c>
      <c r="I663" s="79">
        <f t="shared" si="214"/>
        <v>9.2875999999999994</v>
      </c>
      <c r="J663" s="96">
        <f t="shared" si="206"/>
        <v>92.46</v>
      </c>
      <c r="K663" s="283">
        <v>23653</v>
      </c>
      <c r="L663" s="407">
        <f t="shared" si="209"/>
        <v>3069.8247890979883</v>
      </c>
      <c r="M663" s="342">
        <f t="shared" si="215"/>
        <v>1037.60077871512</v>
      </c>
      <c r="N663" s="338">
        <f t="shared" si="216"/>
        <v>61.396495781959764</v>
      </c>
      <c r="O663" s="435">
        <v>41</v>
      </c>
      <c r="P663" s="425">
        <f t="shared" si="217"/>
        <v>4209.8220635950684</v>
      </c>
      <c r="Q663" s="79">
        <f t="shared" si="218"/>
        <v>6.9652000000000003</v>
      </c>
      <c r="R663" s="93">
        <f t="shared" si="207"/>
        <v>277.37</v>
      </c>
      <c r="S663" s="283">
        <v>23653</v>
      </c>
      <c r="T663" s="407">
        <f t="shared" si="210"/>
        <v>1023.3118217543354</v>
      </c>
      <c r="U663" s="387">
        <f t="shared" si="219"/>
        <v>345.87939575296531</v>
      </c>
      <c r="V663" s="338">
        <f t="shared" si="220"/>
        <v>20.466236435086707</v>
      </c>
      <c r="W663" s="435">
        <v>27</v>
      </c>
      <c r="X663" s="425">
        <f t="shared" si="221"/>
        <v>1416.6574539423875</v>
      </c>
      <c r="Y663" s="79">
        <f t="shared" si="222"/>
        <v>2.3218000000000001</v>
      </c>
    </row>
    <row r="664" spans="1:25" ht="15.75" customHeight="1" x14ac:dyDescent="0.2">
      <c r="A664" s="152">
        <v>645</v>
      </c>
      <c r="B664" s="89">
        <f t="shared" si="205"/>
        <v>69.36</v>
      </c>
      <c r="C664" s="283">
        <v>23653</v>
      </c>
      <c r="D664" s="411">
        <f t="shared" si="208"/>
        <v>4092.2145328719726</v>
      </c>
      <c r="E664" s="342">
        <f t="shared" si="211"/>
        <v>1383.1685121107266</v>
      </c>
      <c r="F664" s="338">
        <f t="shared" si="212"/>
        <v>81.844290657439458</v>
      </c>
      <c r="G664" s="407">
        <v>68</v>
      </c>
      <c r="H664" s="425">
        <f t="shared" si="213"/>
        <v>5625.2273356401383</v>
      </c>
      <c r="I664" s="79">
        <f t="shared" si="214"/>
        <v>9.2993000000000006</v>
      </c>
      <c r="J664" s="96">
        <f t="shared" si="206"/>
        <v>92.48</v>
      </c>
      <c r="K664" s="283">
        <v>23653</v>
      </c>
      <c r="L664" s="407">
        <f t="shared" si="209"/>
        <v>3069.160899653979</v>
      </c>
      <c r="M664" s="342">
        <f t="shared" si="215"/>
        <v>1037.3763840830447</v>
      </c>
      <c r="N664" s="338">
        <f t="shared" si="216"/>
        <v>61.383217993079583</v>
      </c>
      <c r="O664" s="435">
        <v>41</v>
      </c>
      <c r="P664" s="425">
        <f t="shared" si="217"/>
        <v>4208.9205017301028</v>
      </c>
      <c r="Q664" s="79">
        <f t="shared" si="218"/>
        <v>6.9744999999999999</v>
      </c>
      <c r="R664" s="93">
        <f t="shared" si="207"/>
        <v>277.43</v>
      </c>
      <c r="S664" s="283">
        <v>23653</v>
      </c>
      <c r="T664" s="407">
        <f t="shared" si="210"/>
        <v>1023.0905093176657</v>
      </c>
      <c r="U664" s="387">
        <f t="shared" si="219"/>
        <v>345.80459214937099</v>
      </c>
      <c r="V664" s="338">
        <f t="shared" si="220"/>
        <v>20.461810186353315</v>
      </c>
      <c r="W664" s="435">
        <v>27</v>
      </c>
      <c r="X664" s="425">
        <f t="shared" si="221"/>
        <v>1416.3569116533899</v>
      </c>
      <c r="Y664" s="79">
        <f t="shared" si="222"/>
        <v>2.3249</v>
      </c>
    </row>
    <row r="665" spans="1:25" ht="15.75" customHeight="1" x14ac:dyDescent="0.2">
      <c r="A665" s="152">
        <v>646</v>
      </c>
      <c r="B665" s="89">
        <f t="shared" si="205"/>
        <v>69.37</v>
      </c>
      <c r="C665" s="283">
        <v>23653</v>
      </c>
      <c r="D665" s="411">
        <f t="shared" si="208"/>
        <v>4091.6246215943493</v>
      </c>
      <c r="E665" s="342">
        <f t="shared" si="211"/>
        <v>1382.96912209889</v>
      </c>
      <c r="F665" s="338">
        <f t="shared" si="212"/>
        <v>81.83249243188699</v>
      </c>
      <c r="G665" s="407">
        <v>68</v>
      </c>
      <c r="H665" s="425">
        <f t="shared" si="213"/>
        <v>5624.4262361251258</v>
      </c>
      <c r="I665" s="79">
        <f t="shared" si="214"/>
        <v>9.3124000000000002</v>
      </c>
      <c r="J665" s="96">
        <f t="shared" si="206"/>
        <v>92.5</v>
      </c>
      <c r="K665" s="283">
        <v>23653</v>
      </c>
      <c r="L665" s="407">
        <f t="shared" si="209"/>
        <v>3068.4972972972973</v>
      </c>
      <c r="M665" s="342">
        <f t="shared" si="215"/>
        <v>1037.1520864864865</v>
      </c>
      <c r="N665" s="338">
        <f t="shared" si="216"/>
        <v>61.36994594594595</v>
      </c>
      <c r="O665" s="435">
        <v>41</v>
      </c>
      <c r="P665" s="425">
        <f t="shared" si="217"/>
        <v>4208.0193297297301</v>
      </c>
      <c r="Q665" s="79">
        <f t="shared" si="218"/>
        <v>6.9837999999999996</v>
      </c>
      <c r="R665" s="93">
        <f t="shared" si="207"/>
        <v>277.49</v>
      </c>
      <c r="S665" s="283">
        <v>23653</v>
      </c>
      <c r="T665" s="407">
        <f t="shared" si="210"/>
        <v>1022.8692925871202</v>
      </c>
      <c r="U665" s="387">
        <f t="shared" si="219"/>
        <v>345.72982089444656</v>
      </c>
      <c r="V665" s="338">
        <f t="shared" si="220"/>
        <v>20.457385851742405</v>
      </c>
      <c r="W665" s="435">
        <v>27</v>
      </c>
      <c r="X665" s="425">
        <f t="shared" si="221"/>
        <v>1416.0564993333091</v>
      </c>
      <c r="Y665" s="79">
        <f t="shared" si="222"/>
        <v>2.3279999999999998</v>
      </c>
    </row>
    <row r="666" spans="1:25" ht="15.75" customHeight="1" x14ac:dyDescent="0.2">
      <c r="A666" s="152">
        <v>647</v>
      </c>
      <c r="B666" s="89">
        <f t="shared" si="205"/>
        <v>69.39</v>
      </c>
      <c r="C666" s="283">
        <v>23653</v>
      </c>
      <c r="D666" s="411">
        <f t="shared" si="208"/>
        <v>4090.4453091223522</v>
      </c>
      <c r="E666" s="342">
        <f t="shared" si="211"/>
        <v>1382.5705144833548</v>
      </c>
      <c r="F666" s="338">
        <f t="shared" si="212"/>
        <v>81.808906182447046</v>
      </c>
      <c r="G666" s="407">
        <v>68</v>
      </c>
      <c r="H666" s="425">
        <f t="shared" si="213"/>
        <v>5622.8247297881535</v>
      </c>
      <c r="I666" s="79">
        <f t="shared" si="214"/>
        <v>9.3240999999999996</v>
      </c>
      <c r="J666" s="96">
        <f t="shared" si="206"/>
        <v>92.52</v>
      </c>
      <c r="K666" s="283">
        <v>23653</v>
      </c>
      <c r="L666" s="407">
        <f t="shared" si="209"/>
        <v>3067.8339818417639</v>
      </c>
      <c r="M666" s="342">
        <f t="shared" si="215"/>
        <v>1036.9278858625162</v>
      </c>
      <c r="N666" s="338">
        <f t="shared" si="216"/>
        <v>61.356679636835281</v>
      </c>
      <c r="O666" s="435">
        <v>41</v>
      </c>
      <c r="P666" s="425">
        <f t="shared" si="217"/>
        <v>4207.1185473411151</v>
      </c>
      <c r="Q666" s="79">
        <f t="shared" si="218"/>
        <v>6.9931000000000001</v>
      </c>
      <c r="R666" s="93">
        <f t="shared" si="207"/>
        <v>277.55</v>
      </c>
      <c r="S666" s="283">
        <v>23653</v>
      </c>
      <c r="T666" s="407">
        <f t="shared" si="210"/>
        <v>1022.6481715006305</v>
      </c>
      <c r="U666" s="387">
        <f t="shared" si="219"/>
        <v>345.65508196721305</v>
      </c>
      <c r="V666" s="338">
        <f t="shared" si="220"/>
        <v>20.452963430012609</v>
      </c>
      <c r="W666" s="435">
        <v>27</v>
      </c>
      <c r="X666" s="425">
        <f t="shared" si="221"/>
        <v>1415.7562168978563</v>
      </c>
      <c r="Y666" s="79">
        <f t="shared" si="222"/>
        <v>2.3311000000000002</v>
      </c>
    </row>
    <row r="667" spans="1:25" ht="15.75" customHeight="1" x14ac:dyDescent="0.2">
      <c r="A667" s="152">
        <v>648</v>
      </c>
      <c r="B667" s="89">
        <f t="shared" si="205"/>
        <v>69.400000000000006</v>
      </c>
      <c r="C667" s="283">
        <v>23653</v>
      </c>
      <c r="D667" s="411">
        <f t="shared" si="208"/>
        <v>4089.8559077809796</v>
      </c>
      <c r="E667" s="342">
        <f t="shared" si="211"/>
        <v>1382.371296829971</v>
      </c>
      <c r="F667" s="338">
        <f t="shared" si="212"/>
        <v>81.7971181556196</v>
      </c>
      <c r="G667" s="407">
        <v>68</v>
      </c>
      <c r="H667" s="425">
        <f t="shared" si="213"/>
        <v>5622.0243227665696</v>
      </c>
      <c r="I667" s="79">
        <f t="shared" si="214"/>
        <v>9.3371999999999993</v>
      </c>
      <c r="J667" s="96">
        <f t="shared" si="206"/>
        <v>92.54</v>
      </c>
      <c r="K667" s="283">
        <v>23653</v>
      </c>
      <c r="L667" s="407">
        <f t="shared" si="209"/>
        <v>3067.1709531013612</v>
      </c>
      <c r="M667" s="342">
        <f t="shared" si="215"/>
        <v>1036.70378214826</v>
      </c>
      <c r="N667" s="338">
        <f t="shared" si="216"/>
        <v>61.343419062027223</v>
      </c>
      <c r="O667" s="435">
        <v>41</v>
      </c>
      <c r="P667" s="425">
        <f t="shared" si="217"/>
        <v>4206.2181543116485</v>
      </c>
      <c r="Q667" s="79">
        <f t="shared" si="218"/>
        <v>7.0023999999999997</v>
      </c>
      <c r="R667" s="93">
        <f t="shared" si="207"/>
        <v>277.61</v>
      </c>
      <c r="S667" s="283">
        <v>23653</v>
      </c>
      <c r="T667" s="407">
        <f t="shared" si="210"/>
        <v>1022.4271459961817</v>
      </c>
      <c r="U667" s="387">
        <f t="shared" si="219"/>
        <v>345.58037534670939</v>
      </c>
      <c r="V667" s="338">
        <f t="shared" si="220"/>
        <v>20.448542919923636</v>
      </c>
      <c r="W667" s="435">
        <v>27</v>
      </c>
      <c r="X667" s="425">
        <f t="shared" si="221"/>
        <v>1415.4560642628148</v>
      </c>
      <c r="Y667" s="79">
        <f t="shared" si="222"/>
        <v>2.3342000000000001</v>
      </c>
    </row>
    <row r="668" spans="1:25" ht="15.75" customHeight="1" x14ac:dyDescent="0.2">
      <c r="A668" s="152">
        <v>649</v>
      </c>
      <c r="B668" s="89">
        <f t="shared" si="205"/>
        <v>69.42</v>
      </c>
      <c r="C668" s="283">
        <v>23653</v>
      </c>
      <c r="D668" s="411">
        <f t="shared" si="208"/>
        <v>4088.6776145203112</v>
      </c>
      <c r="E668" s="342">
        <f t="shared" si="211"/>
        <v>1381.9730337078649</v>
      </c>
      <c r="F668" s="338">
        <f t="shared" si="212"/>
        <v>81.773552290406229</v>
      </c>
      <c r="G668" s="407">
        <v>68</v>
      </c>
      <c r="H668" s="425">
        <f t="shared" si="213"/>
        <v>5620.4242005185824</v>
      </c>
      <c r="I668" s="79">
        <f t="shared" si="214"/>
        <v>9.3489000000000004</v>
      </c>
      <c r="J668" s="96">
        <f t="shared" si="206"/>
        <v>92.56</v>
      </c>
      <c r="K668" s="283">
        <v>23653</v>
      </c>
      <c r="L668" s="407">
        <f t="shared" si="209"/>
        <v>3066.5082108902334</v>
      </c>
      <c r="M668" s="342">
        <f t="shared" si="215"/>
        <v>1036.4797752808988</v>
      </c>
      <c r="N668" s="338">
        <f t="shared" si="216"/>
        <v>61.330164217804672</v>
      </c>
      <c r="O668" s="435">
        <v>41</v>
      </c>
      <c r="P668" s="425">
        <f t="shared" si="217"/>
        <v>4205.3181503889373</v>
      </c>
      <c r="Q668" s="79">
        <f t="shared" si="218"/>
        <v>7.0117000000000003</v>
      </c>
      <c r="R668" s="93">
        <f t="shared" si="207"/>
        <v>277.67</v>
      </c>
      <c r="S668" s="283">
        <v>23653</v>
      </c>
      <c r="T668" s="407">
        <f t="shared" si="210"/>
        <v>1022.2062160118126</v>
      </c>
      <c r="U668" s="387">
        <f t="shared" si="219"/>
        <v>345.50570101199258</v>
      </c>
      <c r="V668" s="338">
        <f t="shared" si="220"/>
        <v>20.444124320236252</v>
      </c>
      <c r="W668" s="435">
        <v>27</v>
      </c>
      <c r="X668" s="425">
        <f t="shared" si="221"/>
        <v>1415.1560413440413</v>
      </c>
      <c r="Y668" s="79">
        <f t="shared" si="222"/>
        <v>2.3372999999999999</v>
      </c>
    </row>
    <row r="669" spans="1:25" ht="15.75" customHeight="1" x14ac:dyDescent="0.2">
      <c r="A669" s="109">
        <v>650</v>
      </c>
      <c r="B669" s="89">
        <f t="shared" si="205"/>
        <v>69.430000000000007</v>
      </c>
      <c r="C669" s="283">
        <v>23653</v>
      </c>
      <c r="D669" s="411">
        <f t="shared" si="208"/>
        <v>4088.0887224542703</v>
      </c>
      <c r="E669" s="342">
        <f t="shared" si="211"/>
        <v>1381.7739881895432</v>
      </c>
      <c r="F669" s="338">
        <f t="shared" si="212"/>
        <v>81.761774449085408</v>
      </c>
      <c r="G669" s="407">
        <v>68</v>
      </c>
      <c r="H669" s="425">
        <f t="shared" si="213"/>
        <v>5619.6244850928988</v>
      </c>
      <c r="I669" s="79">
        <f t="shared" si="214"/>
        <v>9.3619000000000003</v>
      </c>
      <c r="J669" s="96">
        <f t="shared" si="206"/>
        <v>92.57</v>
      </c>
      <c r="K669" s="283">
        <v>23653</v>
      </c>
      <c r="L669" s="407">
        <f t="shared" si="209"/>
        <v>3066.1769471751113</v>
      </c>
      <c r="M669" s="342">
        <f t="shared" si="215"/>
        <v>1036.3678081451876</v>
      </c>
      <c r="N669" s="338">
        <f t="shared" si="216"/>
        <v>61.323538943502228</v>
      </c>
      <c r="O669" s="435">
        <v>41</v>
      </c>
      <c r="P669" s="425">
        <f t="shared" si="217"/>
        <v>4204.8682942638015</v>
      </c>
      <c r="Q669" s="79">
        <f t="shared" si="218"/>
        <v>7.0217000000000001</v>
      </c>
      <c r="R669" s="93">
        <f t="shared" si="207"/>
        <v>277.72000000000003</v>
      </c>
      <c r="S669" s="283">
        <v>23653</v>
      </c>
      <c r="T669" s="407">
        <f t="shared" si="210"/>
        <v>1022.0221806135676</v>
      </c>
      <c r="U669" s="387">
        <f t="shared" si="219"/>
        <v>345.44349704738579</v>
      </c>
      <c r="V669" s="338">
        <f t="shared" si="220"/>
        <v>20.440443612271352</v>
      </c>
      <c r="W669" s="435">
        <v>27</v>
      </c>
      <c r="X669" s="425">
        <f t="shared" si="221"/>
        <v>1414.9061212732247</v>
      </c>
      <c r="Y669" s="79">
        <f t="shared" si="222"/>
        <v>2.3405</v>
      </c>
    </row>
    <row r="670" spans="1:25" ht="15.75" customHeight="1" x14ac:dyDescent="0.2">
      <c r="A670" s="152">
        <v>651</v>
      </c>
      <c r="B670" s="89">
        <f t="shared" si="205"/>
        <v>69.45</v>
      </c>
      <c r="C670" s="283">
        <v>23653</v>
      </c>
      <c r="D670" s="411">
        <f t="shared" si="208"/>
        <v>4086.9114470842333</v>
      </c>
      <c r="E670" s="342">
        <f t="shared" si="211"/>
        <v>1381.3760691144707</v>
      </c>
      <c r="F670" s="338">
        <f t="shared" si="212"/>
        <v>81.738228941684667</v>
      </c>
      <c r="G670" s="407">
        <v>68</v>
      </c>
      <c r="H670" s="425">
        <f t="shared" si="213"/>
        <v>5618.0257451403886</v>
      </c>
      <c r="I670" s="79">
        <f t="shared" si="214"/>
        <v>9.3736999999999995</v>
      </c>
      <c r="J670" s="96">
        <f t="shared" si="206"/>
        <v>92.59</v>
      </c>
      <c r="K670" s="283">
        <v>23653</v>
      </c>
      <c r="L670" s="407">
        <f t="shared" si="209"/>
        <v>3065.5146344097634</v>
      </c>
      <c r="M670" s="342">
        <f t="shared" si="215"/>
        <v>1036.1439464304999</v>
      </c>
      <c r="N670" s="338">
        <f t="shared" si="216"/>
        <v>61.310292688195268</v>
      </c>
      <c r="O670" s="435">
        <v>41</v>
      </c>
      <c r="P670" s="425">
        <f t="shared" si="217"/>
        <v>4203.968873528459</v>
      </c>
      <c r="Q670" s="79">
        <f t="shared" si="218"/>
        <v>7.0309999999999997</v>
      </c>
      <c r="R670" s="93">
        <f t="shared" si="207"/>
        <v>277.77999999999997</v>
      </c>
      <c r="S670" s="283">
        <v>23653</v>
      </c>
      <c r="T670" s="407">
        <f t="shared" si="210"/>
        <v>1021.8014255885955</v>
      </c>
      <c r="U670" s="387">
        <f t="shared" si="219"/>
        <v>345.36888184894525</v>
      </c>
      <c r="V670" s="338">
        <f t="shared" si="220"/>
        <v>20.436028511771912</v>
      </c>
      <c r="W670" s="435">
        <v>27</v>
      </c>
      <c r="X670" s="425">
        <f t="shared" si="221"/>
        <v>1414.6063359493126</v>
      </c>
      <c r="Y670" s="79">
        <f t="shared" si="222"/>
        <v>2.3435999999999999</v>
      </c>
    </row>
    <row r="671" spans="1:25" ht="15.75" customHeight="1" x14ac:dyDescent="0.2">
      <c r="A671" s="152">
        <v>652</v>
      </c>
      <c r="B671" s="89">
        <f t="shared" si="205"/>
        <v>69.459999999999994</v>
      </c>
      <c r="C671" s="283">
        <v>23653</v>
      </c>
      <c r="D671" s="411">
        <f t="shared" si="208"/>
        <v>4086.3230636337462</v>
      </c>
      <c r="E671" s="342">
        <f t="shared" si="211"/>
        <v>1381.1771955082061</v>
      </c>
      <c r="F671" s="338">
        <f t="shared" si="212"/>
        <v>81.726461272674925</v>
      </c>
      <c r="G671" s="407">
        <v>68</v>
      </c>
      <c r="H671" s="425">
        <f t="shared" si="213"/>
        <v>5617.2267204146274</v>
      </c>
      <c r="I671" s="79">
        <f t="shared" si="214"/>
        <v>9.3866999999999994</v>
      </c>
      <c r="J671" s="96">
        <f t="shared" si="206"/>
        <v>92.61</v>
      </c>
      <c r="K671" s="283">
        <v>23653</v>
      </c>
      <c r="L671" s="407">
        <f t="shared" si="209"/>
        <v>3064.8526077097504</v>
      </c>
      <c r="M671" s="342">
        <f t="shared" si="215"/>
        <v>1035.9201814058956</v>
      </c>
      <c r="N671" s="338">
        <f t="shared" si="216"/>
        <v>61.297052154195008</v>
      </c>
      <c r="O671" s="435">
        <v>41</v>
      </c>
      <c r="P671" s="425">
        <f t="shared" si="217"/>
        <v>4203.0698412698412</v>
      </c>
      <c r="Q671" s="79">
        <f t="shared" si="218"/>
        <v>7.0403000000000002</v>
      </c>
      <c r="R671" s="93">
        <f t="shared" si="207"/>
        <v>277.83999999999997</v>
      </c>
      <c r="S671" s="283">
        <v>23653</v>
      </c>
      <c r="T671" s="407">
        <f t="shared" si="210"/>
        <v>1021.5807659084365</v>
      </c>
      <c r="U671" s="387">
        <f t="shared" si="219"/>
        <v>345.29429887705152</v>
      </c>
      <c r="V671" s="338">
        <f t="shared" si="220"/>
        <v>20.431615318168731</v>
      </c>
      <c r="W671" s="435">
        <v>27</v>
      </c>
      <c r="X671" s="425">
        <f t="shared" si="221"/>
        <v>1414.3066801036568</v>
      </c>
      <c r="Y671" s="79">
        <f t="shared" si="222"/>
        <v>2.3466999999999998</v>
      </c>
    </row>
    <row r="672" spans="1:25" ht="15.75" customHeight="1" x14ac:dyDescent="0.2">
      <c r="A672" s="152">
        <v>653</v>
      </c>
      <c r="B672" s="89">
        <f t="shared" si="205"/>
        <v>69.47</v>
      </c>
      <c r="C672" s="283">
        <v>23653</v>
      </c>
      <c r="D672" s="411">
        <f t="shared" si="208"/>
        <v>4085.7348495753567</v>
      </c>
      <c r="E672" s="342">
        <f t="shared" si="211"/>
        <v>1380.9783791564705</v>
      </c>
      <c r="F672" s="338">
        <f t="shared" si="212"/>
        <v>81.71469699150714</v>
      </c>
      <c r="G672" s="407">
        <v>68</v>
      </c>
      <c r="H672" s="425">
        <f t="shared" si="213"/>
        <v>5616.4279257233347</v>
      </c>
      <c r="I672" s="79">
        <f t="shared" si="214"/>
        <v>9.3996999999999993</v>
      </c>
      <c r="J672" s="96">
        <f t="shared" si="206"/>
        <v>92.63</v>
      </c>
      <c r="K672" s="283">
        <v>23653</v>
      </c>
      <c r="L672" s="407">
        <f t="shared" si="209"/>
        <v>3064.1908668897768</v>
      </c>
      <c r="M672" s="342">
        <f t="shared" si="215"/>
        <v>1035.6965130087444</v>
      </c>
      <c r="N672" s="338">
        <f t="shared" si="216"/>
        <v>61.28381733779554</v>
      </c>
      <c r="O672" s="435">
        <v>41</v>
      </c>
      <c r="P672" s="425">
        <f t="shared" si="217"/>
        <v>4202.1711972363173</v>
      </c>
      <c r="Q672" s="79">
        <f t="shared" si="218"/>
        <v>7.0495999999999999</v>
      </c>
      <c r="R672" s="93">
        <f t="shared" si="207"/>
        <v>277.89999999999998</v>
      </c>
      <c r="S672" s="283">
        <v>23653</v>
      </c>
      <c r="T672" s="407">
        <f t="shared" si="210"/>
        <v>1021.3602015113352</v>
      </c>
      <c r="U672" s="387">
        <f t="shared" si="219"/>
        <v>345.21974811083123</v>
      </c>
      <c r="V672" s="338">
        <f t="shared" si="220"/>
        <v>20.427204030226704</v>
      </c>
      <c r="W672" s="435">
        <v>27</v>
      </c>
      <c r="X672" s="425">
        <f t="shared" si="221"/>
        <v>1414.0071536523931</v>
      </c>
      <c r="Y672" s="79">
        <f t="shared" si="222"/>
        <v>2.3498000000000001</v>
      </c>
    </row>
    <row r="673" spans="1:25" ht="15.75" customHeight="1" x14ac:dyDescent="0.2">
      <c r="A673" s="152">
        <v>654</v>
      </c>
      <c r="B673" s="89">
        <f t="shared" si="205"/>
        <v>69.489999999999995</v>
      </c>
      <c r="C673" s="283">
        <v>23653</v>
      </c>
      <c r="D673" s="411">
        <f t="shared" si="208"/>
        <v>4084.5589293423513</v>
      </c>
      <c r="E673" s="342">
        <f t="shared" si="211"/>
        <v>1380.5809181177146</v>
      </c>
      <c r="F673" s="338">
        <f t="shared" si="212"/>
        <v>81.69117858684703</v>
      </c>
      <c r="G673" s="407">
        <v>68</v>
      </c>
      <c r="H673" s="425">
        <f t="shared" si="213"/>
        <v>5614.8310260469134</v>
      </c>
      <c r="I673" s="79">
        <f t="shared" si="214"/>
        <v>9.4114000000000004</v>
      </c>
      <c r="J673" s="96">
        <f t="shared" si="206"/>
        <v>92.65</v>
      </c>
      <c r="K673" s="283">
        <v>23653</v>
      </c>
      <c r="L673" s="407">
        <f t="shared" si="209"/>
        <v>3063.5294117647059</v>
      </c>
      <c r="M673" s="342">
        <f t="shared" si="215"/>
        <v>1035.4729411764704</v>
      </c>
      <c r="N673" s="338">
        <f t="shared" si="216"/>
        <v>61.27058823529412</v>
      </c>
      <c r="O673" s="435">
        <v>41</v>
      </c>
      <c r="P673" s="425">
        <f t="shared" si="217"/>
        <v>4201.2729411764703</v>
      </c>
      <c r="Q673" s="79">
        <f t="shared" si="218"/>
        <v>7.0587999999999997</v>
      </c>
      <c r="R673" s="93">
        <f t="shared" si="207"/>
        <v>277.95999999999998</v>
      </c>
      <c r="S673" s="283">
        <v>23653</v>
      </c>
      <c r="T673" s="407">
        <f t="shared" si="210"/>
        <v>1021.1397323355878</v>
      </c>
      <c r="U673" s="387">
        <f t="shared" si="219"/>
        <v>345.14522952942866</v>
      </c>
      <c r="V673" s="338">
        <f t="shared" si="220"/>
        <v>20.422794646711758</v>
      </c>
      <c r="W673" s="435">
        <v>27</v>
      </c>
      <c r="X673" s="425">
        <f t="shared" si="221"/>
        <v>1413.7077565117283</v>
      </c>
      <c r="Y673" s="79">
        <f t="shared" si="222"/>
        <v>2.3529</v>
      </c>
    </row>
    <row r="674" spans="1:25" ht="15.75" customHeight="1" x14ac:dyDescent="0.2">
      <c r="A674" s="152">
        <v>655</v>
      </c>
      <c r="B674" s="89">
        <f t="shared" si="205"/>
        <v>69.5</v>
      </c>
      <c r="C674" s="283">
        <v>23653</v>
      </c>
      <c r="D674" s="411">
        <f t="shared" si="208"/>
        <v>4083.9712230215828</v>
      </c>
      <c r="E674" s="342">
        <f t="shared" si="211"/>
        <v>1380.3822733812949</v>
      </c>
      <c r="F674" s="338">
        <f t="shared" si="212"/>
        <v>81.679424460431662</v>
      </c>
      <c r="G674" s="407">
        <v>68</v>
      </c>
      <c r="H674" s="425">
        <f t="shared" si="213"/>
        <v>5614.0329208633093</v>
      </c>
      <c r="I674" s="79">
        <f t="shared" si="214"/>
        <v>9.4245000000000001</v>
      </c>
      <c r="J674" s="96">
        <f t="shared" si="206"/>
        <v>92.67</v>
      </c>
      <c r="K674" s="283">
        <v>23653</v>
      </c>
      <c r="L674" s="407">
        <f t="shared" si="209"/>
        <v>3062.8682421495628</v>
      </c>
      <c r="M674" s="342">
        <f t="shared" si="215"/>
        <v>1035.2494658465521</v>
      </c>
      <c r="N674" s="338">
        <f t="shared" si="216"/>
        <v>61.257364842991258</v>
      </c>
      <c r="O674" s="435">
        <v>41</v>
      </c>
      <c r="P674" s="425">
        <f t="shared" si="217"/>
        <v>4200.375072839106</v>
      </c>
      <c r="Q674" s="79">
        <f t="shared" si="218"/>
        <v>7.0681000000000003</v>
      </c>
      <c r="R674" s="93">
        <f t="shared" si="207"/>
        <v>278.02</v>
      </c>
      <c r="S674" s="283">
        <v>23653</v>
      </c>
      <c r="T674" s="407">
        <f t="shared" si="210"/>
        <v>1020.9193583195455</v>
      </c>
      <c r="U674" s="387">
        <f t="shared" si="219"/>
        <v>345.07074311200637</v>
      </c>
      <c r="V674" s="338">
        <f t="shared" si="220"/>
        <v>20.418387166390911</v>
      </c>
      <c r="W674" s="435">
        <v>27</v>
      </c>
      <c r="X674" s="425">
        <f t="shared" si="221"/>
        <v>1413.4084885979428</v>
      </c>
      <c r="Y674" s="79">
        <f t="shared" si="222"/>
        <v>2.3559000000000001</v>
      </c>
    </row>
    <row r="675" spans="1:25" ht="15.75" customHeight="1" x14ac:dyDescent="0.2">
      <c r="A675" s="152">
        <v>656</v>
      </c>
      <c r="B675" s="89">
        <f t="shared" si="205"/>
        <v>69.52</v>
      </c>
      <c r="C675" s="283">
        <v>23653</v>
      </c>
      <c r="D675" s="411">
        <f t="shared" si="208"/>
        <v>4082.796317606445</v>
      </c>
      <c r="E675" s="342">
        <f t="shared" si="211"/>
        <v>1379.9851553509782</v>
      </c>
      <c r="F675" s="338">
        <f t="shared" si="212"/>
        <v>81.655926352128901</v>
      </c>
      <c r="G675" s="407">
        <v>68</v>
      </c>
      <c r="H675" s="425">
        <f t="shared" si="213"/>
        <v>5612.4373993095514</v>
      </c>
      <c r="I675" s="79">
        <f t="shared" si="214"/>
        <v>9.4360999999999997</v>
      </c>
      <c r="J675" s="96">
        <f t="shared" si="206"/>
        <v>92.69</v>
      </c>
      <c r="K675" s="283">
        <v>23653</v>
      </c>
      <c r="L675" s="407">
        <f t="shared" si="209"/>
        <v>3062.2073578595318</v>
      </c>
      <c r="M675" s="342">
        <f t="shared" si="215"/>
        <v>1035.0260869565216</v>
      </c>
      <c r="N675" s="338">
        <f t="shared" si="216"/>
        <v>61.244147157190639</v>
      </c>
      <c r="O675" s="435">
        <v>41</v>
      </c>
      <c r="P675" s="425">
        <f t="shared" si="217"/>
        <v>4199.4775919732447</v>
      </c>
      <c r="Q675" s="79">
        <f t="shared" si="218"/>
        <v>7.0773999999999999</v>
      </c>
      <c r="R675" s="93">
        <f t="shared" si="207"/>
        <v>278.07</v>
      </c>
      <c r="S675" s="283">
        <v>23653</v>
      </c>
      <c r="T675" s="407">
        <f t="shared" si="210"/>
        <v>1020.7357859531772</v>
      </c>
      <c r="U675" s="387">
        <f t="shared" si="219"/>
        <v>345.00869565217386</v>
      </c>
      <c r="V675" s="338">
        <f t="shared" si="220"/>
        <v>20.414715719063544</v>
      </c>
      <c r="W675" s="435">
        <v>27</v>
      </c>
      <c r="X675" s="425">
        <f t="shared" si="221"/>
        <v>1413.1591973244147</v>
      </c>
      <c r="Y675" s="79">
        <f t="shared" si="222"/>
        <v>2.3591000000000002</v>
      </c>
    </row>
    <row r="676" spans="1:25" ht="15.75" customHeight="1" x14ac:dyDescent="0.2">
      <c r="A676" s="152">
        <v>657</v>
      </c>
      <c r="B676" s="89">
        <f t="shared" si="205"/>
        <v>69.53</v>
      </c>
      <c r="C676" s="283">
        <v>23653</v>
      </c>
      <c r="D676" s="411">
        <f t="shared" si="208"/>
        <v>4082.2091183661732</v>
      </c>
      <c r="E676" s="342">
        <f t="shared" si="211"/>
        <v>1379.7866820077663</v>
      </c>
      <c r="F676" s="338">
        <f t="shared" si="212"/>
        <v>81.644182367323467</v>
      </c>
      <c r="G676" s="407">
        <v>68</v>
      </c>
      <c r="H676" s="425">
        <f t="shared" si="213"/>
        <v>5611.6399827412624</v>
      </c>
      <c r="I676" s="79">
        <f t="shared" si="214"/>
        <v>9.4491999999999994</v>
      </c>
      <c r="J676" s="96">
        <f t="shared" si="206"/>
        <v>92.71</v>
      </c>
      <c r="K676" s="283">
        <v>23653</v>
      </c>
      <c r="L676" s="407">
        <f t="shared" si="209"/>
        <v>3061.5467587099565</v>
      </c>
      <c r="M676" s="342">
        <f t="shared" si="215"/>
        <v>1034.8028044439652</v>
      </c>
      <c r="N676" s="338">
        <f t="shared" si="216"/>
        <v>61.230935174199132</v>
      </c>
      <c r="O676" s="435">
        <v>41</v>
      </c>
      <c r="P676" s="425">
        <f t="shared" si="217"/>
        <v>4198.5804983281205</v>
      </c>
      <c r="Q676" s="79">
        <f t="shared" si="218"/>
        <v>7.0865999999999998</v>
      </c>
      <c r="R676" s="93">
        <f t="shared" si="207"/>
        <v>278.13</v>
      </c>
      <c r="S676" s="283">
        <v>23653</v>
      </c>
      <c r="T676" s="407">
        <f t="shared" si="210"/>
        <v>1020.5155862366519</v>
      </c>
      <c r="U676" s="387">
        <f t="shared" si="219"/>
        <v>344.93426814798829</v>
      </c>
      <c r="V676" s="338">
        <f t="shared" si="220"/>
        <v>20.410311724733038</v>
      </c>
      <c r="W676" s="435">
        <v>27</v>
      </c>
      <c r="X676" s="425">
        <f t="shared" si="221"/>
        <v>1412.8601661093733</v>
      </c>
      <c r="Y676" s="79">
        <f t="shared" si="222"/>
        <v>2.3622000000000001</v>
      </c>
    </row>
    <row r="677" spans="1:25" ht="15.75" customHeight="1" x14ac:dyDescent="0.2">
      <c r="A677" s="152">
        <v>658</v>
      </c>
      <c r="B677" s="89">
        <f t="shared" si="205"/>
        <v>69.55</v>
      </c>
      <c r="C677" s="283">
        <v>23653</v>
      </c>
      <c r="D677" s="411">
        <f t="shared" si="208"/>
        <v>4081.0352264557873</v>
      </c>
      <c r="E677" s="342">
        <f t="shared" si="211"/>
        <v>1379.389906542056</v>
      </c>
      <c r="F677" s="338">
        <f t="shared" si="212"/>
        <v>81.620704529115741</v>
      </c>
      <c r="G677" s="407">
        <v>68</v>
      </c>
      <c r="H677" s="425">
        <f t="shared" si="213"/>
        <v>5610.0458375269591</v>
      </c>
      <c r="I677" s="79">
        <f t="shared" si="214"/>
        <v>9.4608000000000008</v>
      </c>
      <c r="J677" s="96">
        <f t="shared" si="206"/>
        <v>92.73</v>
      </c>
      <c r="K677" s="283">
        <v>23653</v>
      </c>
      <c r="L677" s="407">
        <f t="shared" si="209"/>
        <v>3060.8864445163376</v>
      </c>
      <c r="M677" s="342">
        <f t="shared" si="215"/>
        <v>1034.5796182465219</v>
      </c>
      <c r="N677" s="338">
        <f t="shared" si="216"/>
        <v>61.217728890326754</v>
      </c>
      <c r="O677" s="435">
        <v>41</v>
      </c>
      <c r="P677" s="425">
        <f t="shared" si="217"/>
        <v>4197.6837916531867</v>
      </c>
      <c r="Q677" s="79">
        <f t="shared" si="218"/>
        <v>7.0959000000000003</v>
      </c>
      <c r="R677" s="93">
        <f t="shared" si="207"/>
        <v>278.19</v>
      </c>
      <c r="S677" s="283">
        <v>23653</v>
      </c>
      <c r="T677" s="407">
        <f t="shared" si="210"/>
        <v>1020.2954815054459</v>
      </c>
      <c r="U677" s="387">
        <f t="shared" si="219"/>
        <v>344.8598727488407</v>
      </c>
      <c r="V677" s="338">
        <f t="shared" si="220"/>
        <v>20.405909630108919</v>
      </c>
      <c r="W677" s="435">
        <v>27</v>
      </c>
      <c r="X677" s="425">
        <f t="shared" si="221"/>
        <v>1412.5612638843954</v>
      </c>
      <c r="Y677" s="79">
        <f t="shared" si="222"/>
        <v>2.3653</v>
      </c>
    </row>
    <row r="678" spans="1:25" ht="15.75" customHeight="1" x14ac:dyDescent="0.2">
      <c r="A678" s="152">
        <v>659</v>
      </c>
      <c r="B678" s="89">
        <f t="shared" si="205"/>
        <v>69.56</v>
      </c>
      <c r="C678" s="283">
        <v>23653</v>
      </c>
      <c r="D678" s="411">
        <f t="shared" si="208"/>
        <v>4080.448533640023</v>
      </c>
      <c r="E678" s="342">
        <f t="shared" si="211"/>
        <v>1379.1916043703277</v>
      </c>
      <c r="F678" s="338">
        <f t="shared" si="212"/>
        <v>81.608970672800467</v>
      </c>
      <c r="G678" s="407">
        <v>68</v>
      </c>
      <c r="H678" s="425">
        <f t="shared" si="213"/>
        <v>5609.2491086831515</v>
      </c>
      <c r="I678" s="79">
        <f t="shared" si="214"/>
        <v>9.4738000000000007</v>
      </c>
      <c r="J678" s="96">
        <f t="shared" si="206"/>
        <v>92.75</v>
      </c>
      <c r="K678" s="283">
        <v>23653</v>
      </c>
      <c r="L678" s="407">
        <f t="shared" si="209"/>
        <v>3060.2264150943397</v>
      </c>
      <c r="M678" s="342">
        <f t="shared" si="215"/>
        <v>1034.3565283018868</v>
      </c>
      <c r="N678" s="338">
        <f t="shared" si="216"/>
        <v>61.204528301886796</v>
      </c>
      <c r="O678" s="435">
        <v>41</v>
      </c>
      <c r="P678" s="425">
        <f t="shared" si="217"/>
        <v>4196.7874716981132</v>
      </c>
      <c r="Q678" s="79">
        <f t="shared" si="218"/>
        <v>7.1051000000000002</v>
      </c>
      <c r="R678" s="93">
        <f t="shared" si="207"/>
        <v>278.25</v>
      </c>
      <c r="S678" s="283">
        <v>23653</v>
      </c>
      <c r="T678" s="407">
        <f t="shared" si="210"/>
        <v>1020.0754716981132</v>
      </c>
      <c r="U678" s="387">
        <f t="shared" si="219"/>
        <v>344.78550943396226</v>
      </c>
      <c r="V678" s="338">
        <f t="shared" si="220"/>
        <v>20.401509433962264</v>
      </c>
      <c r="W678" s="435">
        <v>27</v>
      </c>
      <c r="X678" s="425">
        <f t="shared" si="221"/>
        <v>1412.2624905660377</v>
      </c>
      <c r="Y678" s="79">
        <f t="shared" si="222"/>
        <v>2.3683999999999998</v>
      </c>
    </row>
    <row r="679" spans="1:25" ht="15.75" customHeight="1" x14ac:dyDescent="0.2">
      <c r="A679" s="109">
        <v>660</v>
      </c>
      <c r="B679" s="89">
        <f t="shared" si="205"/>
        <v>69.58</v>
      </c>
      <c r="C679" s="283">
        <v>23653</v>
      </c>
      <c r="D679" s="411">
        <f t="shared" si="208"/>
        <v>4079.2756539235411</v>
      </c>
      <c r="E679" s="342">
        <f t="shared" si="211"/>
        <v>1378.7951710261568</v>
      </c>
      <c r="F679" s="338">
        <f t="shared" si="212"/>
        <v>81.585513078470825</v>
      </c>
      <c r="G679" s="407">
        <v>68</v>
      </c>
      <c r="H679" s="425">
        <f t="shared" si="213"/>
        <v>5607.6563380281696</v>
      </c>
      <c r="I679" s="79">
        <f t="shared" si="214"/>
        <v>9.4855</v>
      </c>
      <c r="J679" s="96">
        <f t="shared" si="206"/>
        <v>92.77</v>
      </c>
      <c r="K679" s="283">
        <v>23653</v>
      </c>
      <c r="L679" s="407">
        <f t="shared" si="209"/>
        <v>3059.5666702597828</v>
      </c>
      <c r="M679" s="342">
        <f t="shared" si="215"/>
        <v>1034.1335345478064</v>
      </c>
      <c r="N679" s="338">
        <f t="shared" si="216"/>
        <v>61.191333405195657</v>
      </c>
      <c r="O679" s="435">
        <v>41</v>
      </c>
      <c r="P679" s="425">
        <f t="shared" si="217"/>
        <v>4195.8915382127852</v>
      </c>
      <c r="Q679" s="79">
        <f t="shared" si="218"/>
        <v>7.1143999999999998</v>
      </c>
      <c r="R679" s="93">
        <f t="shared" si="207"/>
        <v>278.31</v>
      </c>
      <c r="S679" s="283">
        <v>23653</v>
      </c>
      <c r="T679" s="407">
        <f t="shared" si="210"/>
        <v>1019.8555567532608</v>
      </c>
      <c r="U679" s="387">
        <f t="shared" si="219"/>
        <v>344.71117818260211</v>
      </c>
      <c r="V679" s="338">
        <f t="shared" si="220"/>
        <v>20.397111135065217</v>
      </c>
      <c r="W679" s="435">
        <v>27</v>
      </c>
      <c r="X679" s="425">
        <f t="shared" si="221"/>
        <v>1411.963846070928</v>
      </c>
      <c r="Y679" s="79">
        <f t="shared" si="222"/>
        <v>2.3715000000000002</v>
      </c>
    </row>
    <row r="680" spans="1:25" ht="15.75" customHeight="1" x14ac:dyDescent="0.2">
      <c r="A680" s="152">
        <v>661</v>
      </c>
      <c r="B680" s="89">
        <f t="shared" si="205"/>
        <v>69.59</v>
      </c>
      <c r="C680" s="283">
        <v>23653</v>
      </c>
      <c r="D680" s="411">
        <f t="shared" si="208"/>
        <v>4078.6894668774244</v>
      </c>
      <c r="E680" s="342">
        <f t="shared" si="211"/>
        <v>1378.5970398045692</v>
      </c>
      <c r="F680" s="338">
        <f t="shared" si="212"/>
        <v>81.57378933754849</v>
      </c>
      <c r="G680" s="407">
        <v>68</v>
      </c>
      <c r="H680" s="425">
        <f t="shared" si="213"/>
        <v>5606.8602960195421</v>
      </c>
      <c r="I680" s="79">
        <f t="shared" si="214"/>
        <v>9.4984999999999999</v>
      </c>
      <c r="J680" s="96">
        <f t="shared" si="206"/>
        <v>92.79</v>
      </c>
      <c r="K680" s="283">
        <v>23653</v>
      </c>
      <c r="L680" s="407">
        <f t="shared" si="209"/>
        <v>3058.9072098286451</v>
      </c>
      <c r="M680" s="342">
        <f t="shared" si="215"/>
        <v>1033.9106369220819</v>
      </c>
      <c r="N680" s="338">
        <f t="shared" si="216"/>
        <v>61.178144196572902</v>
      </c>
      <c r="O680" s="435">
        <v>41</v>
      </c>
      <c r="P680" s="425">
        <f t="shared" si="217"/>
        <v>4194.9959909473</v>
      </c>
      <c r="Q680" s="79">
        <f t="shared" si="218"/>
        <v>7.1235999999999997</v>
      </c>
      <c r="R680" s="93">
        <f t="shared" si="207"/>
        <v>278.36</v>
      </c>
      <c r="S680" s="283">
        <v>23653</v>
      </c>
      <c r="T680" s="407">
        <f t="shared" si="210"/>
        <v>1019.6723667193561</v>
      </c>
      <c r="U680" s="387">
        <f t="shared" si="219"/>
        <v>344.64925995114231</v>
      </c>
      <c r="V680" s="338">
        <f t="shared" si="220"/>
        <v>20.393447334387123</v>
      </c>
      <c r="W680" s="435">
        <v>27</v>
      </c>
      <c r="X680" s="425">
        <f t="shared" si="221"/>
        <v>1411.7150740048855</v>
      </c>
      <c r="Y680" s="79">
        <f t="shared" si="222"/>
        <v>2.3746</v>
      </c>
    </row>
    <row r="681" spans="1:25" ht="15.75" customHeight="1" x14ac:dyDescent="0.2">
      <c r="A681" s="152">
        <v>662</v>
      </c>
      <c r="B681" s="89">
        <f t="shared" si="205"/>
        <v>69.61</v>
      </c>
      <c r="C681" s="283">
        <v>23653</v>
      </c>
      <c r="D681" s="411">
        <f t="shared" si="208"/>
        <v>4077.5175980462573</v>
      </c>
      <c r="E681" s="342">
        <f t="shared" si="211"/>
        <v>1378.2009481396349</v>
      </c>
      <c r="F681" s="338">
        <f t="shared" si="212"/>
        <v>81.550351960925141</v>
      </c>
      <c r="G681" s="407">
        <v>68</v>
      </c>
      <c r="H681" s="425">
        <f t="shared" si="213"/>
        <v>5605.2688981468173</v>
      </c>
      <c r="I681" s="79">
        <f t="shared" si="214"/>
        <v>9.5100999999999996</v>
      </c>
      <c r="J681" s="96">
        <f t="shared" si="206"/>
        <v>92.81</v>
      </c>
      <c r="K681" s="283">
        <v>23653</v>
      </c>
      <c r="L681" s="407">
        <f t="shared" si="209"/>
        <v>3058.2480336170674</v>
      </c>
      <c r="M681" s="342">
        <f t="shared" si="215"/>
        <v>1033.6878353625686</v>
      </c>
      <c r="N681" s="338">
        <f t="shared" si="216"/>
        <v>61.164960672341351</v>
      </c>
      <c r="O681" s="435">
        <v>41</v>
      </c>
      <c r="P681" s="425">
        <f t="shared" si="217"/>
        <v>4194.1008296519776</v>
      </c>
      <c r="Q681" s="79">
        <f t="shared" si="218"/>
        <v>7.1329000000000002</v>
      </c>
      <c r="R681" s="93">
        <f t="shared" si="207"/>
        <v>278.42</v>
      </c>
      <c r="S681" s="283">
        <v>23653</v>
      </c>
      <c r="T681" s="407">
        <f t="shared" si="210"/>
        <v>1019.4526255297751</v>
      </c>
      <c r="U681" s="387">
        <f t="shared" si="219"/>
        <v>344.57498742906392</v>
      </c>
      <c r="V681" s="338">
        <f t="shared" si="220"/>
        <v>20.389052510595501</v>
      </c>
      <c r="W681" s="435">
        <v>27</v>
      </c>
      <c r="X681" s="425">
        <f t="shared" si="221"/>
        <v>1411.4166654694345</v>
      </c>
      <c r="Y681" s="79">
        <f t="shared" si="222"/>
        <v>2.3776999999999999</v>
      </c>
    </row>
    <row r="682" spans="1:25" ht="15.75" customHeight="1" x14ac:dyDescent="0.2">
      <c r="A682" s="152">
        <v>663</v>
      </c>
      <c r="B682" s="89">
        <f t="shared" si="205"/>
        <v>69.62</v>
      </c>
      <c r="C682" s="283">
        <v>23653</v>
      </c>
      <c r="D682" s="411">
        <f t="shared" si="208"/>
        <v>4076.9319161160583</v>
      </c>
      <c r="E682" s="342">
        <f t="shared" si="211"/>
        <v>1378.0029876472277</v>
      </c>
      <c r="F682" s="338">
        <f t="shared" si="212"/>
        <v>81.538638322321162</v>
      </c>
      <c r="G682" s="407">
        <v>68</v>
      </c>
      <c r="H682" s="425">
        <f t="shared" si="213"/>
        <v>5604.4735420856068</v>
      </c>
      <c r="I682" s="79">
        <f t="shared" si="214"/>
        <v>9.5230999999999995</v>
      </c>
      <c r="J682" s="96">
        <f t="shared" si="206"/>
        <v>92.83</v>
      </c>
      <c r="K682" s="283">
        <v>23653</v>
      </c>
      <c r="L682" s="407">
        <f t="shared" si="209"/>
        <v>3057.5891414413445</v>
      </c>
      <c r="M682" s="342">
        <f t="shared" si="215"/>
        <v>1033.4651298071744</v>
      </c>
      <c r="N682" s="338">
        <f t="shared" si="216"/>
        <v>61.151782828826889</v>
      </c>
      <c r="O682" s="435">
        <v>41</v>
      </c>
      <c r="P682" s="425">
        <f t="shared" si="217"/>
        <v>4193.2060540773455</v>
      </c>
      <c r="Q682" s="79">
        <f t="shared" si="218"/>
        <v>7.1421000000000001</v>
      </c>
      <c r="R682" s="93">
        <f t="shared" si="207"/>
        <v>278.48</v>
      </c>
      <c r="S682" s="283">
        <v>23653</v>
      </c>
      <c r="T682" s="407">
        <f t="shared" si="210"/>
        <v>1019.2329790290146</v>
      </c>
      <c r="U682" s="387">
        <f t="shared" si="219"/>
        <v>344.50074691180691</v>
      </c>
      <c r="V682" s="338">
        <f t="shared" si="220"/>
        <v>20.384659580580291</v>
      </c>
      <c r="W682" s="435">
        <v>27</v>
      </c>
      <c r="X682" s="425">
        <f t="shared" si="221"/>
        <v>1411.1183855214017</v>
      </c>
      <c r="Y682" s="79">
        <f t="shared" si="222"/>
        <v>2.3807999999999998</v>
      </c>
    </row>
    <row r="683" spans="1:25" ht="15.75" customHeight="1" x14ac:dyDescent="0.2">
      <c r="A683" s="152">
        <v>664</v>
      </c>
      <c r="B683" s="89">
        <f t="shared" si="205"/>
        <v>69.63</v>
      </c>
      <c r="C683" s="283">
        <v>23653</v>
      </c>
      <c r="D683" s="411">
        <f t="shared" si="208"/>
        <v>4076.3464024127534</v>
      </c>
      <c r="E683" s="342">
        <f t="shared" si="211"/>
        <v>1377.8050840155106</v>
      </c>
      <c r="F683" s="338">
        <f t="shared" si="212"/>
        <v>81.526928048255073</v>
      </c>
      <c r="G683" s="407">
        <v>68</v>
      </c>
      <c r="H683" s="425">
        <f t="shared" si="213"/>
        <v>5603.6784144765188</v>
      </c>
      <c r="I683" s="79">
        <f t="shared" si="214"/>
        <v>9.5360999999999994</v>
      </c>
      <c r="J683" s="96">
        <f t="shared" si="206"/>
        <v>92.84</v>
      </c>
      <c r="K683" s="283">
        <v>23653</v>
      </c>
      <c r="L683" s="407">
        <f t="shared" si="209"/>
        <v>3057.2598018095646</v>
      </c>
      <c r="M683" s="342">
        <f t="shared" si="215"/>
        <v>1033.3538130116328</v>
      </c>
      <c r="N683" s="338">
        <f t="shared" si="216"/>
        <v>61.145196036191294</v>
      </c>
      <c r="O683" s="435">
        <v>41</v>
      </c>
      <c r="P683" s="425">
        <f t="shared" si="217"/>
        <v>4192.7588108573882</v>
      </c>
      <c r="Q683" s="79">
        <f t="shared" si="218"/>
        <v>7.1520999999999999</v>
      </c>
      <c r="R683" s="93">
        <f t="shared" si="207"/>
        <v>278.52999999999997</v>
      </c>
      <c r="S683" s="283">
        <v>23653</v>
      </c>
      <c r="T683" s="407">
        <f t="shared" si="210"/>
        <v>1019.0500125659714</v>
      </c>
      <c r="U683" s="387">
        <f t="shared" si="219"/>
        <v>344.4389042472983</v>
      </c>
      <c r="V683" s="338">
        <f t="shared" si="220"/>
        <v>20.381000251319428</v>
      </c>
      <c r="W683" s="435">
        <v>27</v>
      </c>
      <c r="X683" s="425">
        <f t="shared" si="221"/>
        <v>1410.8699170645891</v>
      </c>
      <c r="Y683" s="79">
        <f t="shared" si="222"/>
        <v>2.3839000000000001</v>
      </c>
    </row>
    <row r="684" spans="1:25" ht="15.75" customHeight="1" x14ac:dyDescent="0.2">
      <c r="A684" s="152">
        <v>665</v>
      </c>
      <c r="B684" s="89">
        <f t="shared" si="205"/>
        <v>69.650000000000006</v>
      </c>
      <c r="C684" s="283">
        <v>23653</v>
      </c>
      <c r="D684" s="411">
        <f t="shared" si="208"/>
        <v>4075.1758793969848</v>
      </c>
      <c r="E684" s="342">
        <f t="shared" si="211"/>
        <v>1377.4094472361808</v>
      </c>
      <c r="F684" s="338">
        <f t="shared" si="212"/>
        <v>81.503517587939697</v>
      </c>
      <c r="G684" s="407">
        <v>68</v>
      </c>
      <c r="H684" s="425">
        <f t="shared" si="213"/>
        <v>5602.0888442211044</v>
      </c>
      <c r="I684" s="79">
        <f t="shared" si="214"/>
        <v>9.5477000000000007</v>
      </c>
      <c r="J684" s="96">
        <f t="shared" si="206"/>
        <v>92.86</v>
      </c>
      <c r="K684" s="283">
        <v>23653</v>
      </c>
      <c r="L684" s="407">
        <f t="shared" si="209"/>
        <v>3056.6013353435283</v>
      </c>
      <c r="M684" s="342">
        <f t="shared" si="215"/>
        <v>1033.1312513461125</v>
      </c>
      <c r="N684" s="338">
        <f t="shared" si="216"/>
        <v>61.132026706870569</v>
      </c>
      <c r="O684" s="435">
        <v>41</v>
      </c>
      <c r="P684" s="425">
        <f t="shared" si="217"/>
        <v>4191.8646133965112</v>
      </c>
      <c r="Q684" s="79">
        <f t="shared" si="218"/>
        <v>7.1612999999999998</v>
      </c>
      <c r="R684" s="93">
        <f t="shared" si="207"/>
        <v>278.58999999999997</v>
      </c>
      <c r="S684" s="283">
        <v>23653</v>
      </c>
      <c r="T684" s="407">
        <f t="shared" si="210"/>
        <v>1018.8305395024947</v>
      </c>
      <c r="U684" s="387">
        <f t="shared" si="219"/>
        <v>344.36472235184317</v>
      </c>
      <c r="V684" s="338">
        <f t="shared" si="220"/>
        <v>20.376610790049895</v>
      </c>
      <c r="W684" s="435">
        <v>27</v>
      </c>
      <c r="X684" s="425">
        <f t="shared" si="221"/>
        <v>1410.5718726443877</v>
      </c>
      <c r="Y684" s="79">
        <f t="shared" si="222"/>
        <v>2.387</v>
      </c>
    </row>
    <row r="685" spans="1:25" ht="15.75" customHeight="1" x14ac:dyDescent="0.2">
      <c r="A685" s="152">
        <v>666</v>
      </c>
      <c r="B685" s="89">
        <f t="shared" si="205"/>
        <v>69.66</v>
      </c>
      <c r="C685" s="283">
        <v>23653</v>
      </c>
      <c r="D685" s="411">
        <f t="shared" si="208"/>
        <v>4074.5908699397073</v>
      </c>
      <c r="E685" s="342">
        <f t="shared" si="211"/>
        <v>1377.211714039621</v>
      </c>
      <c r="F685" s="338">
        <f t="shared" si="212"/>
        <v>81.491817398794154</v>
      </c>
      <c r="G685" s="407">
        <v>68</v>
      </c>
      <c r="H685" s="425">
        <f t="shared" si="213"/>
        <v>5601.2944013781225</v>
      </c>
      <c r="I685" s="79">
        <f t="shared" si="214"/>
        <v>9.5607000000000006</v>
      </c>
      <c r="J685" s="96">
        <f t="shared" si="206"/>
        <v>92.88</v>
      </c>
      <c r="K685" s="283">
        <v>23653</v>
      </c>
      <c r="L685" s="407">
        <f t="shared" si="209"/>
        <v>3055.9431524547804</v>
      </c>
      <c r="M685" s="342">
        <f t="shared" si="215"/>
        <v>1032.9087855297157</v>
      </c>
      <c r="N685" s="338">
        <f t="shared" si="216"/>
        <v>61.118863049095609</v>
      </c>
      <c r="O685" s="435">
        <v>41</v>
      </c>
      <c r="P685" s="425">
        <f t="shared" si="217"/>
        <v>4190.9708010335917</v>
      </c>
      <c r="Q685" s="79">
        <f t="shared" si="218"/>
        <v>7.1704999999999997</v>
      </c>
      <c r="R685" s="93">
        <f t="shared" si="207"/>
        <v>278.64999999999998</v>
      </c>
      <c r="S685" s="283">
        <v>23653</v>
      </c>
      <c r="T685" s="407">
        <f t="shared" si="210"/>
        <v>1018.6111609546026</v>
      </c>
      <c r="U685" s="387">
        <f t="shared" si="219"/>
        <v>344.29057240265564</v>
      </c>
      <c r="V685" s="338">
        <f t="shared" si="220"/>
        <v>20.372223219092053</v>
      </c>
      <c r="W685" s="435">
        <v>27</v>
      </c>
      <c r="X685" s="425">
        <f t="shared" si="221"/>
        <v>1410.2739565763504</v>
      </c>
      <c r="Y685" s="79">
        <f t="shared" si="222"/>
        <v>2.3900999999999999</v>
      </c>
    </row>
    <row r="686" spans="1:25" ht="15.75" customHeight="1" x14ac:dyDescent="0.2">
      <c r="A686" s="152">
        <v>667</v>
      </c>
      <c r="B686" s="89">
        <f t="shared" si="205"/>
        <v>69.680000000000007</v>
      </c>
      <c r="C686" s="283">
        <v>23653</v>
      </c>
      <c r="D686" s="411">
        <f t="shared" si="208"/>
        <v>4073.4213547646377</v>
      </c>
      <c r="E686" s="342">
        <f t="shared" si="211"/>
        <v>1376.8164179104474</v>
      </c>
      <c r="F686" s="338">
        <f t="shared" si="212"/>
        <v>81.468427095292753</v>
      </c>
      <c r="G686" s="407">
        <v>68</v>
      </c>
      <c r="H686" s="425">
        <f t="shared" si="213"/>
        <v>5599.7061997703786</v>
      </c>
      <c r="I686" s="79">
        <f t="shared" si="214"/>
        <v>9.5723000000000003</v>
      </c>
      <c r="J686" s="96">
        <f t="shared" si="206"/>
        <v>92.9</v>
      </c>
      <c r="K686" s="283">
        <v>23653</v>
      </c>
      <c r="L686" s="407">
        <f t="shared" si="209"/>
        <v>3055.2852529601719</v>
      </c>
      <c r="M686" s="342">
        <f t="shared" si="215"/>
        <v>1032.686415500538</v>
      </c>
      <c r="N686" s="338">
        <f t="shared" si="216"/>
        <v>61.105705059203437</v>
      </c>
      <c r="O686" s="435">
        <v>41</v>
      </c>
      <c r="P686" s="425">
        <f t="shared" si="217"/>
        <v>4190.0773735199136</v>
      </c>
      <c r="Q686" s="79">
        <f t="shared" si="218"/>
        <v>7.1798000000000002</v>
      </c>
      <c r="R686" s="93">
        <f t="shared" si="207"/>
        <v>278.70999999999998</v>
      </c>
      <c r="S686" s="283">
        <v>23653</v>
      </c>
      <c r="T686" s="407">
        <f t="shared" si="210"/>
        <v>1018.3918768612536</v>
      </c>
      <c r="U686" s="387">
        <f t="shared" si="219"/>
        <v>344.21645437910371</v>
      </c>
      <c r="V686" s="338">
        <f t="shared" si="220"/>
        <v>20.367837537225075</v>
      </c>
      <c r="W686" s="435">
        <v>27</v>
      </c>
      <c r="X686" s="425">
        <f t="shared" si="221"/>
        <v>1409.9761687775824</v>
      </c>
      <c r="Y686" s="79">
        <f t="shared" si="222"/>
        <v>2.3932000000000002</v>
      </c>
    </row>
    <row r="687" spans="1:25" ht="15.75" customHeight="1" x14ac:dyDescent="0.2">
      <c r="A687" s="152">
        <v>668</v>
      </c>
      <c r="B687" s="89">
        <f t="shared" si="205"/>
        <v>69.69</v>
      </c>
      <c r="C687" s="283">
        <v>23653</v>
      </c>
      <c r="D687" s="411">
        <f t="shared" si="208"/>
        <v>4072.8368489022819</v>
      </c>
      <c r="E687" s="342">
        <f t="shared" si="211"/>
        <v>1376.6188549289711</v>
      </c>
      <c r="F687" s="338">
        <f t="shared" si="212"/>
        <v>81.45673697804564</v>
      </c>
      <c r="G687" s="407">
        <v>68</v>
      </c>
      <c r="H687" s="425">
        <f t="shared" si="213"/>
        <v>5598.9124408092985</v>
      </c>
      <c r="I687" s="79">
        <f t="shared" si="214"/>
        <v>9.5853000000000002</v>
      </c>
      <c r="J687" s="96">
        <f t="shared" si="206"/>
        <v>92.92</v>
      </c>
      <c r="K687" s="283">
        <v>23653</v>
      </c>
      <c r="L687" s="407">
        <f t="shared" si="209"/>
        <v>3054.6276366767111</v>
      </c>
      <c r="M687" s="342">
        <f t="shared" si="215"/>
        <v>1032.4641411967282</v>
      </c>
      <c r="N687" s="338">
        <f t="shared" si="216"/>
        <v>61.09255273353422</v>
      </c>
      <c r="O687" s="435">
        <v>41</v>
      </c>
      <c r="P687" s="425">
        <f t="shared" si="217"/>
        <v>4189.1843306069732</v>
      </c>
      <c r="Q687" s="79">
        <f t="shared" si="218"/>
        <v>7.1890000000000001</v>
      </c>
      <c r="R687" s="93">
        <f t="shared" si="207"/>
        <v>278.76</v>
      </c>
      <c r="S687" s="283">
        <v>23653</v>
      </c>
      <c r="T687" s="407">
        <f t="shared" si="210"/>
        <v>1018.2092122255705</v>
      </c>
      <c r="U687" s="387">
        <f t="shared" si="219"/>
        <v>344.15471373224278</v>
      </c>
      <c r="V687" s="338">
        <f t="shared" si="220"/>
        <v>20.36418424451141</v>
      </c>
      <c r="W687" s="435">
        <v>27</v>
      </c>
      <c r="X687" s="425">
        <f t="shared" si="221"/>
        <v>1409.7281102023246</v>
      </c>
      <c r="Y687" s="79">
        <f t="shared" si="222"/>
        <v>2.3963000000000001</v>
      </c>
    </row>
    <row r="688" spans="1:25" ht="15.75" customHeight="1" x14ac:dyDescent="0.2">
      <c r="A688" s="152">
        <v>669</v>
      </c>
      <c r="B688" s="89">
        <f t="shared" si="205"/>
        <v>69.7</v>
      </c>
      <c r="C688" s="283">
        <v>23653</v>
      </c>
      <c r="D688" s="411">
        <f t="shared" si="208"/>
        <v>4072.2525107604019</v>
      </c>
      <c r="E688" s="342">
        <f t="shared" si="211"/>
        <v>1376.4213486370156</v>
      </c>
      <c r="F688" s="338">
        <f t="shared" si="212"/>
        <v>81.445050215208042</v>
      </c>
      <c r="G688" s="407">
        <v>68</v>
      </c>
      <c r="H688" s="425">
        <f t="shared" si="213"/>
        <v>5598.1189096126254</v>
      </c>
      <c r="I688" s="79">
        <f t="shared" si="214"/>
        <v>9.5983000000000001</v>
      </c>
      <c r="J688" s="96">
        <f t="shared" si="206"/>
        <v>92.94</v>
      </c>
      <c r="K688" s="283">
        <v>23653</v>
      </c>
      <c r="L688" s="407">
        <f t="shared" si="209"/>
        <v>3053.9703034215622</v>
      </c>
      <c r="M688" s="342">
        <f t="shared" si="215"/>
        <v>1032.241962556488</v>
      </c>
      <c r="N688" s="338">
        <f t="shared" si="216"/>
        <v>61.079406068431247</v>
      </c>
      <c r="O688" s="435">
        <v>41</v>
      </c>
      <c r="P688" s="425">
        <f t="shared" si="217"/>
        <v>4188.2916720464818</v>
      </c>
      <c r="Q688" s="79">
        <f t="shared" si="218"/>
        <v>7.1981999999999999</v>
      </c>
      <c r="R688" s="93">
        <f t="shared" si="207"/>
        <v>278.82</v>
      </c>
      <c r="S688" s="283">
        <v>23653</v>
      </c>
      <c r="T688" s="407">
        <f t="shared" si="210"/>
        <v>1017.9901011405209</v>
      </c>
      <c r="U688" s="387">
        <f t="shared" si="219"/>
        <v>344.08065418549603</v>
      </c>
      <c r="V688" s="338">
        <f t="shared" si="220"/>
        <v>20.359802022810417</v>
      </c>
      <c r="W688" s="435">
        <v>27</v>
      </c>
      <c r="X688" s="425">
        <f t="shared" si="221"/>
        <v>1409.4305573488275</v>
      </c>
      <c r="Y688" s="79">
        <f t="shared" si="222"/>
        <v>2.3994</v>
      </c>
    </row>
    <row r="689" spans="1:25" ht="15.75" customHeight="1" x14ac:dyDescent="0.2">
      <c r="A689" s="109">
        <v>670</v>
      </c>
      <c r="B689" s="89">
        <f t="shared" si="205"/>
        <v>69.72</v>
      </c>
      <c r="C689" s="283">
        <v>23653</v>
      </c>
      <c r="D689" s="411">
        <f t="shared" si="208"/>
        <v>4071.0843373493976</v>
      </c>
      <c r="E689" s="342">
        <f t="shared" si="211"/>
        <v>1376.0265060240963</v>
      </c>
      <c r="F689" s="338">
        <f t="shared" si="212"/>
        <v>81.421686746987959</v>
      </c>
      <c r="G689" s="407">
        <v>68</v>
      </c>
      <c r="H689" s="425">
        <f t="shared" si="213"/>
        <v>5596.5325301204812</v>
      </c>
      <c r="I689" s="79">
        <f t="shared" si="214"/>
        <v>9.6098999999999997</v>
      </c>
      <c r="J689" s="96">
        <f t="shared" si="206"/>
        <v>92.96</v>
      </c>
      <c r="K689" s="283">
        <v>23653</v>
      </c>
      <c r="L689" s="407">
        <f t="shared" si="209"/>
        <v>3053.3132530120483</v>
      </c>
      <c r="M689" s="342">
        <f t="shared" si="215"/>
        <v>1032.0198795180722</v>
      </c>
      <c r="N689" s="338">
        <f t="shared" si="216"/>
        <v>61.066265060240966</v>
      </c>
      <c r="O689" s="435">
        <v>41</v>
      </c>
      <c r="P689" s="425">
        <f t="shared" si="217"/>
        <v>4187.3993975903613</v>
      </c>
      <c r="Q689" s="79">
        <f t="shared" si="218"/>
        <v>7.2073999999999998</v>
      </c>
      <c r="R689" s="93">
        <f t="shared" si="207"/>
        <v>278.88</v>
      </c>
      <c r="S689" s="283">
        <v>23653</v>
      </c>
      <c r="T689" s="407">
        <f t="shared" si="210"/>
        <v>1017.7710843373494</v>
      </c>
      <c r="U689" s="387">
        <f t="shared" si="219"/>
        <v>344.00662650602408</v>
      </c>
      <c r="V689" s="338">
        <f t="shared" si="220"/>
        <v>20.35542168674699</v>
      </c>
      <c r="W689" s="435">
        <v>27</v>
      </c>
      <c r="X689" s="425">
        <f t="shared" si="221"/>
        <v>1409.1331325301203</v>
      </c>
      <c r="Y689" s="79">
        <f t="shared" si="222"/>
        <v>2.4024999999999999</v>
      </c>
    </row>
    <row r="690" spans="1:25" ht="15.75" customHeight="1" x14ac:dyDescent="0.2">
      <c r="A690" s="152">
        <v>671</v>
      </c>
      <c r="B690" s="89">
        <f t="shared" si="205"/>
        <v>69.73</v>
      </c>
      <c r="C690" s="283">
        <v>23653</v>
      </c>
      <c r="D690" s="411">
        <f t="shared" si="208"/>
        <v>4070.5005019360387</v>
      </c>
      <c r="E690" s="342">
        <f t="shared" si="211"/>
        <v>1375.8291696543808</v>
      </c>
      <c r="F690" s="338">
        <f t="shared" si="212"/>
        <v>81.41001003872077</v>
      </c>
      <c r="G690" s="407">
        <v>68</v>
      </c>
      <c r="H690" s="425">
        <f t="shared" si="213"/>
        <v>5595.7396816291403</v>
      </c>
      <c r="I690" s="79">
        <f t="shared" si="214"/>
        <v>9.6227999999999998</v>
      </c>
      <c r="J690" s="96">
        <f t="shared" si="206"/>
        <v>92.98</v>
      </c>
      <c r="K690" s="283">
        <v>23653</v>
      </c>
      <c r="L690" s="407">
        <f t="shared" si="209"/>
        <v>3052.6564852656484</v>
      </c>
      <c r="M690" s="342">
        <f t="shared" si="215"/>
        <v>1031.7978920197891</v>
      </c>
      <c r="N690" s="338">
        <f t="shared" si="216"/>
        <v>61.053129705312969</v>
      </c>
      <c r="O690" s="435">
        <v>41</v>
      </c>
      <c r="P690" s="425">
        <f t="shared" si="217"/>
        <v>4186.5075069907507</v>
      </c>
      <c r="Q690" s="79">
        <f t="shared" si="218"/>
        <v>7.2165999999999997</v>
      </c>
      <c r="R690" s="93">
        <f t="shared" si="207"/>
        <v>278.93</v>
      </c>
      <c r="S690" s="283">
        <v>23653</v>
      </c>
      <c r="T690" s="407">
        <f t="shared" si="210"/>
        <v>1017.588642311691</v>
      </c>
      <c r="U690" s="387">
        <f t="shared" si="219"/>
        <v>343.94496110135157</v>
      </c>
      <c r="V690" s="338">
        <f t="shared" si="220"/>
        <v>20.351772846233821</v>
      </c>
      <c r="W690" s="435">
        <v>27</v>
      </c>
      <c r="X690" s="425">
        <f t="shared" si="221"/>
        <v>1408.8853762592764</v>
      </c>
      <c r="Y690" s="79">
        <f t="shared" si="222"/>
        <v>2.4056000000000002</v>
      </c>
    </row>
    <row r="691" spans="1:25" ht="15.75" customHeight="1" x14ac:dyDescent="0.2">
      <c r="A691" s="152">
        <v>672</v>
      </c>
      <c r="B691" s="89">
        <f t="shared" si="205"/>
        <v>69.75</v>
      </c>
      <c r="C691" s="283">
        <v>23653</v>
      </c>
      <c r="D691" s="411">
        <f t="shared" si="208"/>
        <v>4069.333333333333</v>
      </c>
      <c r="E691" s="342">
        <f t="shared" si="211"/>
        <v>1375.4346666666665</v>
      </c>
      <c r="F691" s="338">
        <f t="shared" si="212"/>
        <v>81.386666666666656</v>
      </c>
      <c r="G691" s="407">
        <v>68</v>
      </c>
      <c r="H691" s="425">
        <f t="shared" si="213"/>
        <v>5594.1546666666663</v>
      </c>
      <c r="I691" s="79">
        <f t="shared" si="214"/>
        <v>9.6343999999999994</v>
      </c>
      <c r="J691" s="96">
        <f t="shared" si="206"/>
        <v>93</v>
      </c>
      <c r="K691" s="283">
        <v>23653</v>
      </c>
      <c r="L691" s="407">
        <f t="shared" si="209"/>
        <v>3052</v>
      </c>
      <c r="M691" s="342">
        <f t="shared" si="215"/>
        <v>1031.5759999999998</v>
      </c>
      <c r="N691" s="338">
        <f t="shared" si="216"/>
        <v>61.04</v>
      </c>
      <c r="O691" s="435">
        <v>41</v>
      </c>
      <c r="P691" s="425">
        <f t="shared" si="217"/>
        <v>4185.616</v>
      </c>
      <c r="Q691" s="79">
        <f t="shared" si="218"/>
        <v>7.2257999999999996</v>
      </c>
      <c r="R691" s="93">
        <f t="shared" si="207"/>
        <v>278.99</v>
      </c>
      <c r="S691" s="283">
        <v>23653</v>
      </c>
      <c r="T691" s="407">
        <f t="shared" si="210"/>
        <v>1017.3697982006524</v>
      </c>
      <c r="U691" s="387">
        <f t="shared" si="219"/>
        <v>343.87099179182047</v>
      </c>
      <c r="V691" s="338">
        <f t="shared" si="220"/>
        <v>20.34739596401305</v>
      </c>
      <c r="W691" s="435">
        <v>27</v>
      </c>
      <c r="X691" s="425">
        <f t="shared" si="221"/>
        <v>1408.5881859564859</v>
      </c>
      <c r="Y691" s="79">
        <f t="shared" si="222"/>
        <v>2.4087000000000001</v>
      </c>
    </row>
    <row r="692" spans="1:25" ht="15.75" customHeight="1" x14ac:dyDescent="0.2">
      <c r="A692" s="152">
        <v>673</v>
      </c>
      <c r="B692" s="89">
        <f t="shared" si="205"/>
        <v>69.760000000000005</v>
      </c>
      <c r="C692" s="283">
        <v>23653</v>
      </c>
      <c r="D692" s="411">
        <f t="shared" si="208"/>
        <v>4068.75</v>
      </c>
      <c r="E692" s="342">
        <f t="shared" si="211"/>
        <v>1375.2375</v>
      </c>
      <c r="F692" s="338">
        <f t="shared" si="212"/>
        <v>81.375</v>
      </c>
      <c r="G692" s="407">
        <v>68</v>
      </c>
      <c r="H692" s="425">
        <f t="shared" si="213"/>
        <v>5593.3625000000002</v>
      </c>
      <c r="I692" s="79">
        <f t="shared" si="214"/>
        <v>9.6473999999999993</v>
      </c>
      <c r="J692" s="96">
        <f t="shared" si="206"/>
        <v>93.02</v>
      </c>
      <c r="K692" s="283">
        <v>23653</v>
      </c>
      <c r="L692" s="407">
        <f t="shared" si="209"/>
        <v>3051.3437970328964</v>
      </c>
      <c r="M692" s="342">
        <f t="shared" si="215"/>
        <v>1031.3542033971189</v>
      </c>
      <c r="N692" s="338">
        <f t="shared" si="216"/>
        <v>61.026875940657931</v>
      </c>
      <c r="O692" s="435">
        <v>41</v>
      </c>
      <c r="P692" s="425">
        <f t="shared" si="217"/>
        <v>4184.724876370673</v>
      </c>
      <c r="Q692" s="79">
        <f t="shared" si="218"/>
        <v>7.2350000000000003</v>
      </c>
      <c r="R692" s="93">
        <f t="shared" si="207"/>
        <v>279.05</v>
      </c>
      <c r="S692" s="283">
        <v>23653</v>
      </c>
      <c r="T692" s="407">
        <f t="shared" si="210"/>
        <v>1017.1510481992475</v>
      </c>
      <c r="U692" s="387">
        <f t="shared" si="219"/>
        <v>343.7970542913456</v>
      </c>
      <c r="V692" s="338">
        <f t="shared" si="220"/>
        <v>20.343020963984952</v>
      </c>
      <c r="W692" s="435">
        <v>27</v>
      </c>
      <c r="X692" s="425">
        <f t="shared" si="221"/>
        <v>1408.2911234545782</v>
      </c>
      <c r="Y692" s="79">
        <f t="shared" si="222"/>
        <v>2.4117999999999999</v>
      </c>
    </row>
    <row r="693" spans="1:25" ht="15.75" customHeight="1" x14ac:dyDescent="0.2">
      <c r="A693" s="152">
        <v>674</v>
      </c>
      <c r="B693" s="89">
        <f t="shared" si="205"/>
        <v>69.78</v>
      </c>
      <c r="C693" s="283">
        <v>23653</v>
      </c>
      <c r="D693" s="411">
        <f t="shared" si="208"/>
        <v>4067.5838349097166</v>
      </c>
      <c r="E693" s="342">
        <f t="shared" si="211"/>
        <v>1374.8433361994842</v>
      </c>
      <c r="F693" s="338">
        <f t="shared" si="212"/>
        <v>81.351676698194339</v>
      </c>
      <c r="G693" s="407">
        <v>68</v>
      </c>
      <c r="H693" s="425">
        <f t="shared" si="213"/>
        <v>5591.7788478073953</v>
      </c>
      <c r="I693" s="79">
        <f t="shared" si="214"/>
        <v>9.6588999999999992</v>
      </c>
      <c r="J693" s="96">
        <f t="shared" si="206"/>
        <v>93.03</v>
      </c>
      <c r="K693" s="283">
        <v>23653</v>
      </c>
      <c r="L693" s="407">
        <f t="shared" si="209"/>
        <v>3051.0158013544019</v>
      </c>
      <c r="M693" s="342">
        <f t="shared" si="215"/>
        <v>1031.2433408577876</v>
      </c>
      <c r="N693" s="338">
        <f t="shared" si="216"/>
        <v>61.020316027088036</v>
      </c>
      <c r="O693" s="435">
        <v>41</v>
      </c>
      <c r="P693" s="425">
        <f t="shared" si="217"/>
        <v>4184.279458239278</v>
      </c>
      <c r="Q693" s="79">
        <f t="shared" si="218"/>
        <v>7.2450000000000001</v>
      </c>
      <c r="R693" s="93">
        <f t="shared" si="207"/>
        <v>279.10000000000002</v>
      </c>
      <c r="S693" s="283">
        <v>23653</v>
      </c>
      <c r="T693" s="407">
        <f t="shared" si="210"/>
        <v>1016.9688283769257</v>
      </c>
      <c r="U693" s="387">
        <f t="shared" si="219"/>
        <v>343.73546399140082</v>
      </c>
      <c r="V693" s="338">
        <f t="shared" si="220"/>
        <v>20.339376567538515</v>
      </c>
      <c r="W693" s="435">
        <v>27</v>
      </c>
      <c r="X693" s="425">
        <f t="shared" si="221"/>
        <v>1408.0436689358651</v>
      </c>
      <c r="Y693" s="79">
        <f t="shared" si="222"/>
        <v>2.4148999999999998</v>
      </c>
    </row>
    <row r="694" spans="1:25" ht="15.75" customHeight="1" x14ac:dyDescent="0.2">
      <c r="A694" s="152">
        <v>675</v>
      </c>
      <c r="B694" s="89">
        <f t="shared" si="205"/>
        <v>69.790000000000006</v>
      </c>
      <c r="C694" s="283">
        <v>23653</v>
      </c>
      <c r="D694" s="411">
        <f t="shared" si="208"/>
        <v>4067.0010030090266</v>
      </c>
      <c r="E694" s="342">
        <f t="shared" si="211"/>
        <v>1374.6463390170509</v>
      </c>
      <c r="F694" s="338">
        <f t="shared" si="212"/>
        <v>81.340020060180535</v>
      </c>
      <c r="G694" s="407">
        <v>68</v>
      </c>
      <c r="H694" s="425">
        <f t="shared" si="213"/>
        <v>5590.9873620862581</v>
      </c>
      <c r="I694" s="79">
        <f t="shared" si="214"/>
        <v>9.6719000000000008</v>
      </c>
      <c r="J694" s="96">
        <f t="shared" si="206"/>
        <v>93.05</v>
      </c>
      <c r="K694" s="283">
        <v>23653</v>
      </c>
      <c r="L694" s="407">
        <f t="shared" si="209"/>
        <v>3050.360021493821</v>
      </c>
      <c r="M694" s="342">
        <f t="shared" si="215"/>
        <v>1031.0216872649114</v>
      </c>
      <c r="N694" s="338">
        <f t="shared" si="216"/>
        <v>61.00720042987642</v>
      </c>
      <c r="O694" s="435">
        <v>41</v>
      </c>
      <c r="P694" s="425">
        <f t="shared" si="217"/>
        <v>4183.3889091886085</v>
      </c>
      <c r="Q694" s="79">
        <f t="shared" si="218"/>
        <v>7.2542</v>
      </c>
      <c r="R694" s="93">
        <f t="shared" si="207"/>
        <v>279.16000000000003</v>
      </c>
      <c r="S694" s="283">
        <v>23653</v>
      </c>
      <c r="T694" s="407">
        <f t="shared" si="210"/>
        <v>1016.7502507522566</v>
      </c>
      <c r="U694" s="387">
        <f t="shared" si="219"/>
        <v>343.66158475426272</v>
      </c>
      <c r="V694" s="338">
        <f t="shared" si="220"/>
        <v>20.335005015045134</v>
      </c>
      <c r="W694" s="435">
        <v>27</v>
      </c>
      <c r="X694" s="425">
        <f t="shared" si="221"/>
        <v>1407.7468405215645</v>
      </c>
      <c r="Y694" s="79">
        <f t="shared" si="222"/>
        <v>2.4180000000000001</v>
      </c>
    </row>
    <row r="695" spans="1:25" ht="15.75" customHeight="1" x14ac:dyDescent="0.2">
      <c r="A695" s="152">
        <v>676</v>
      </c>
      <c r="B695" s="89">
        <f t="shared" si="205"/>
        <v>69.8</v>
      </c>
      <c r="C695" s="283">
        <v>23653</v>
      </c>
      <c r="D695" s="411">
        <f t="shared" si="208"/>
        <v>4066.4183381088833</v>
      </c>
      <c r="E695" s="342">
        <f t="shared" si="211"/>
        <v>1374.4493982808024</v>
      </c>
      <c r="F695" s="338">
        <f t="shared" si="212"/>
        <v>81.328366762177666</v>
      </c>
      <c r="G695" s="407">
        <v>68</v>
      </c>
      <c r="H695" s="425">
        <f t="shared" si="213"/>
        <v>5590.196103151864</v>
      </c>
      <c r="I695" s="79">
        <f t="shared" si="214"/>
        <v>9.6847999999999992</v>
      </c>
      <c r="J695" s="96">
        <f t="shared" si="206"/>
        <v>93.07</v>
      </c>
      <c r="K695" s="283">
        <v>23653</v>
      </c>
      <c r="L695" s="407">
        <f t="shared" si="209"/>
        <v>3049.7045234769535</v>
      </c>
      <c r="M695" s="342">
        <f t="shared" si="215"/>
        <v>1030.8001289352101</v>
      </c>
      <c r="N695" s="338">
        <f t="shared" si="216"/>
        <v>60.994090469539067</v>
      </c>
      <c r="O695" s="435">
        <v>41</v>
      </c>
      <c r="P695" s="425">
        <f t="shared" si="217"/>
        <v>4182.498742881703</v>
      </c>
      <c r="Q695" s="79">
        <f t="shared" si="218"/>
        <v>7.2633999999999999</v>
      </c>
      <c r="R695" s="93">
        <f t="shared" si="207"/>
        <v>279.22000000000003</v>
      </c>
      <c r="S695" s="283">
        <v>23653</v>
      </c>
      <c r="T695" s="407">
        <f t="shared" si="210"/>
        <v>1016.5317670653964</v>
      </c>
      <c r="U695" s="387">
        <f t="shared" si="219"/>
        <v>343.58773726810392</v>
      </c>
      <c r="V695" s="338">
        <f t="shared" si="220"/>
        <v>20.330635341307929</v>
      </c>
      <c r="W695" s="435">
        <v>27</v>
      </c>
      <c r="X695" s="425">
        <f t="shared" si="221"/>
        <v>1407.4501396748083</v>
      </c>
      <c r="Y695" s="79">
        <f t="shared" si="222"/>
        <v>2.4209999999999998</v>
      </c>
    </row>
    <row r="696" spans="1:25" ht="15.75" customHeight="1" x14ac:dyDescent="0.2">
      <c r="A696" s="152">
        <v>677</v>
      </c>
      <c r="B696" s="89">
        <f t="shared" si="205"/>
        <v>69.819999999999993</v>
      </c>
      <c r="C696" s="283">
        <v>23653</v>
      </c>
      <c r="D696" s="411">
        <f t="shared" si="208"/>
        <v>4065.2535090232032</v>
      </c>
      <c r="E696" s="342">
        <f t="shared" si="211"/>
        <v>1374.0556860498425</v>
      </c>
      <c r="F696" s="338">
        <f t="shared" si="212"/>
        <v>81.305070180464071</v>
      </c>
      <c r="G696" s="407">
        <v>68</v>
      </c>
      <c r="H696" s="425">
        <f t="shared" si="213"/>
        <v>5588.61426525351</v>
      </c>
      <c r="I696" s="79">
        <f t="shared" si="214"/>
        <v>9.6964000000000006</v>
      </c>
      <c r="J696" s="96">
        <f t="shared" si="206"/>
        <v>93.09</v>
      </c>
      <c r="K696" s="283">
        <v>23653</v>
      </c>
      <c r="L696" s="407">
        <f t="shared" si="209"/>
        <v>3049.0493071221399</v>
      </c>
      <c r="M696" s="342">
        <f t="shared" si="215"/>
        <v>1030.5786658072832</v>
      </c>
      <c r="N696" s="338">
        <f t="shared" si="216"/>
        <v>60.980986142442802</v>
      </c>
      <c r="O696" s="435">
        <v>41</v>
      </c>
      <c r="P696" s="425">
        <f t="shared" si="217"/>
        <v>4181.6089590718657</v>
      </c>
      <c r="Q696" s="79">
        <f t="shared" si="218"/>
        <v>7.2725</v>
      </c>
      <c r="R696" s="93">
        <f t="shared" si="207"/>
        <v>279.27</v>
      </c>
      <c r="S696" s="283">
        <v>23653</v>
      </c>
      <c r="T696" s="407">
        <f t="shared" si="210"/>
        <v>1016.3497690407135</v>
      </c>
      <c r="U696" s="387">
        <f t="shared" si="219"/>
        <v>343.5262219357611</v>
      </c>
      <c r="V696" s="338">
        <f t="shared" si="220"/>
        <v>20.326995380814271</v>
      </c>
      <c r="W696" s="435">
        <v>27</v>
      </c>
      <c r="X696" s="425">
        <f t="shared" si="221"/>
        <v>1407.2029863572886</v>
      </c>
      <c r="Y696" s="79">
        <f t="shared" si="222"/>
        <v>2.4241999999999999</v>
      </c>
    </row>
    <row r="697" spans="1:25" ht="15.75" customHeight="1" x14ac:dyDescent="0.2">
      <c r="A697" s="152">
        <v>678</v>
      </c>
      <c r="B697" s="89">
        <f t="shared" si="205"/>
        <v>69.83</v>
      </c>
      <c r="C697" s="283">
        <v>23653</v>
      </c>
      <c r="D697" s="411">
        <f t="shared" si="208"/>
        <v>4064.6713446942576</v>
      </c>
      <c r="E697" s="342">
        <f t="shared" si="211"/>
        <v>1373.8589145066589</v>
      </c>
      <c r="F697" s="338">
        <f t="shared" si="212"/>
        <v>81.293426893885155</v>
      </c>
      <c r="G697" s="407">
        <v>68</v>
      </c>
      <c r="H697" s="425">
        <f t="shared" si="213"/>
        <v>5587.8236860948018</v>
      </c>
      <c r="I697" s="79">
        <f t="shared" si="214"/>
        <v>9.7093000000000007</v>
      </c>
      <c r="J697" s="96">
        <f t="shared" si="206"/>
        <v>93.11</v>
      </c>
      <c r="K697" s="283">
        <v>23653</v>
      </c>
      <c r="L697" s="407">
        <f t="shared" si="209"/>
        <v>3048.3943722478784</v>
      </c>
      <c r="M697" s="342">
        <f t="shared" si="215"/>
        <v>1030.3572978197828</v>
      </c>
      <c r="N697" s="338">
        <f t="shared" si="216"/>
        <v>60.967887444957569</v>
      </c>
      <c r="O697" s="435">
        <v>41</v>
      </c>
      <c r="P697" s="425">
        <f t="shared" si="217"/>
        <v>4180.7195575126188</v>
      </c>
      <c r="Q697" s="79">
        <f t="shared" si="218"/>
        <v>7.2816999999999998</v>
      </c>
      <c r="R697" s="93">
        <f t="shared" si="207"/>
        <v>279.33</v>
      </c>
      <c r="S697" s="283">
        <v>23653</v>
      </c>
      <c r="T697" s="407">
        <f t="shared" si="210"/>
        <v>1016.1314574159596</v>
      </c>
      <c r="U697" s="387">
        <f t="shared" si="219"/>
        <v>343.4524326065943</v>
      </c>
      <c r="V697" s="338">
        <f t="shared" si="220"/>
        <v>20.322629148319194</v>
      </c>
      <c r="W697" s="435">
        <v>27</v>
      </c>
      <c r="X697" s="425">
        <f t="shared" si="221"/>
        <v>1406.9065191708733</v>
      </c>
      <c r="Y697" s="79">
        <f t="shared" si="222"/>
        <v>2.4272</v>
      </c>
    </row>
    <row r="698" spans="1:25" ht="15.75" customHeight="1" x14ac:dyDescent="0.2">
      <c r="A698" s="152">
        <v>679</v>
      </c>
      <c r="B698" s="89">
        <f t="shared" si="205"/>
        <v>69.849999999999994</v>
      </c>
      <c r="C698" s="283">
        <v>23653</v>
      </c>
      <c r="D698" s="411">
        <f t="shared" si="208"/>
        <v>4063.5075161059417</v>
      </c>
      <c r="E698" s="342">
        <f t="shared" si="211"/>
        <v>1373.4655404438081</v>
      </c>
      <c r="F698" s="338">
        <f t="shared" si="212"/>
        <v>81.270150322118837</v>
      </c>
      <c r="G698" s="407">
        <v>68</v>
      </c>
      <c r="H698" s="425">
        <f t="shared" si="213"/>
        <v>5586.243206871869</v>
      </c>
      <c r="I698" s="79">
        <f t="shared" si="214"/>
        <v>9.7208000000000006</v>
      </c>
      <c r="J698" s="96">
        <f t="shared" si="206"/>
        <v>93.13</v>
      </c>
      <c r="K698" s="283">
        <v>23653</v>
      </c>
      <c r="L698" s="407">
        <f t="shared" si="209"/>
        <v>3047.7397186728231</v>
      </c>
      <c r="M698" s="342">
        <f t="shared" si="215"/>
        <v>1030.1360249114141</v>
      </c>
      <c r="N698" s="338">
        <f t="shared" si="216"/>
        <v>60.954794373456465</v>
      </c>
      <c r="O698" s="435">
        <v>41</v>
      </c>
      <c r="P698" s="425">
        <f t="shared" si="217"/>
        <v>4179.8305379576932</v>
      </c>
      <c r="Q698" s="79">
        <f t="shared" si="218"/>
        <v>7.2908999999999997</v>
      </c>
      <c r="R698" s="93">
        <f t="shared" si="207"/>
        <v>279.38</v>
      </c>
      <c r="S698" s="283">
        <v>23653</v>
      </c>
      <c r="T698" s="407">
        <f t="shared" si="210"/>
        <v>1015.9496026916745</v>
      </c>
      <c r="U698" s="387">
        <f t="shared" si="219"/>
        <v>343.39096570978597</v>
      </c>
      <c r="V698" s="338">
        <f t="shared" si="220"/>
        <v>20.31899205383349</v>
      </c>
      <c r="W698" s="435">
        <v>27</v>
      </c>
      <c r="X698" s="425">
        <f t="shared" si="221"/>
        <v>1406.659560455294</v>
      </c>
      <c r="Y698" s="79">
        <f t="shared" si="222"/>
        <v>2.4304000000000001</v>
      </c>
    </row>
    <row r="699" spans="1:25" ht="15.75" customHeight="1" x14ac:dyDescent="0.2">
      <c r="A699" s="109">
        <v>680</v>
      </c>
      <c r="B699" s="89">
        <f t="shared" si="205"/>
        <v>69.86</v>
      </c>
      <c r="C699" s="283">
        <v>23653</v>
      </c>
      <c r="D699" s="411">
        <f t="shared" si="208"/>
        <v>4062.9258517034068</v>
      </c>
      <c r="E699" s="342">
        <f t="shared" si="211"/>
        <v>1373.2689378757514</v>
      </c>
      <c r="F699" s="338">
        <f t="shared" si="212"/>
        <v>81.258517034068134</v>
      </c>
      <c r="G699" s="407">
        <v>68</v>
      </c>
      <c r="H699" s="425">
        <f t="shared" si="213"/>
        <v>5585.4533066132262</v>
      </c>
      <c r="I699" s="79">
        <f t="shared" si="214"/>
        <v>9.7338000000000005</v>
      </c>
      <c r="J699" s="96">
        <f t="shared" si="206"/>
        <v>93.15</v>
      </c>
      <c r="K699" s="283">
        <v>23653</v>
      </c>
      <c r="L699" s="407">
        <f t="shared" si="209"/>
        <v>3047.0853462157806</v>
      </c>
      <c r="M699" s="342">
        <f t="shared" si="215"/>
        <v>1029.9148470209338</v>
      </c>
      <c r="N699" s="338">
        <f t="shared" si="216"/>
        <v>60.941706924315611</v>
      </c>
      <c r="O699" s="435">
        <v>41</v>
      </c>
      <c r="P699" s="425">
        <f t="shared" si="217"/>
        <v>4178.9419001610304</v>
      </c>
      <c r="Q699" s="79">
        <f t="shared" si="218"/>
        <v>7.3000999999999996</v>
      </c>
      <c r="R699" s="93">
        <f t="shared" si="207"/>
        <v>279.44</v>
      </c>
      <c r="S699" s="283">
        <v>23653</v>
      </c>
      <c r="T699" s="407">
        <f t="shared" si="210"/>
        <v>1015.7314629258517</v>
      </c>
      <c r="U699" s="387">
        <f t="shared" si="219"/>
        <v>343.31723446893784</v>
      </c>
      <c r="V699" s="338">
        <f t="shared" si="220"/>
        <v>20.314629258517034</v>
      </c>
      <c r="W699" s="435">
        <v>27</v>
      </c>
      <c r="X699" s="425">
        <f t="shared" si="221"/>
        <v>1406.3633266533066</v>
      </c>
      <c r="Y699" s="79">
        <f t="shared" si="222"/>
        <v>2.4333999999999998</v>
      </c>
    </row>
    <row r="700" spans="1:25" ht="15.75" customHeight="1" x14ac:dyDescent="0.2">
      <c r="A700" s="152">
        <v>681</v>
      </c>
      <c r="B700" s="89">
        <f t="shared" si="205"/>
        <v>69.87</v>
      </c>
      <c r="C700" s="283">
        <v>23653</v>
      </c>
      <c r="D700" s="411">
        <f t="shared" si="208"/>
        <v>4062.3443537999137</v>
      </c>
      <c r="E700" s="342">
        <f t="shared" si="211"/>
        <v>1373.0723915843707</v>
      </c>
      <c r="F700" s="338">
        <f t="shared" si="212"/>
        <v>81.246887075998274</v>
      </c>
      <c r="G700" s="407">
        <v>68</v>
      </c>
      <c r="H700" s="425">
        <f t="shared" si="213"/>
        <v>5584.6636324602832</v>
      </c>
      <c r="I700" s="79">
        <f t="shared" si="214"/>
        <v>9.7467000000000006</v>
      </c>
      <c r="J700" s="96">
        <f t="shared" si="206"/>
        <v>93.17</v>
      </c>
      <c r="K700" s="283">
        <v>23653</v>
      </c>
      <c r="L700" s="407">
        <f t="shared" si="209"/>
        <v>3046.4312546957171</v>
      </c>
      <c r="M700" s="342">
        <f t="shared" si="215"/>
        <v>1029.6937640871522</v>
      </c>
      <c r="N700" s="338">
        <f t="shared" si="216"/>
        <v>60.928625093914341</v>
      </c>
      <c r="O700" s="435">
        <v>41</v>
      </c>
      <c r="P700" s="425">
        <f t="shared" si="217"/>
        <v>4178.0536438767831</v>
      </c>
      <c r="Q700" s="79">
        <f t="shared" si="218"/>
        <v>7.3091999999999997</v>
      </c>
      <c r="R700" s="93">
        <f t="shared" si="207"/>
        <v>279.5</v>
      </c>
      <c r="S700" s="283">
        <v>23653</v>
      </c>
      <c r="T700" s="407">
        <f t="shared" si="210"/>
        <v>1015.5134168157424</v>
      </c>
      <c r="U700" s="387">
        <f t="shared" si="219"/>
        <v>343.24353488372088</v>
      </c>
      <c r="V700" s="338">
        <f t="shared" si="220"/>
        <v>20.310268336314849</v>
      </c>
      <c r="W700" s="435">
        <v>27</v>
      </c>
      <c r="X700" s="425">
        <f t="shared" si="221"/>
        <v>1406.0672200357783</v>
      </c>
      <c r="Y700" s="79">
        <f t="shared" si="222"/>
        <v>2.4365000000000001</v>
      </c>
    </row>
    <row r="701" spans="1:25" ht="15.75" customHeight="1" x14ac:dyDescent="0.2">
      <c r="A701" s="152">
        <v>682</v>
      </c>
      <c r="B701" s="89">
        <f t="shared" si="205"/>
        <v>69.89</v>
      </c>
      <c r="C701" s="283">
        <v>23653</v>
      </c>
      <c r="D701" s="411">
        <f t="shared" si="208"/>
        <v>4061.1818572041775</v>
      </c>
      <c r="E701" s="342">
        <f t="shared" si="211"/>
        <v>1372.6794677350119</v>
      </c>
      <c r="F701" s="338">
        <f t="shared" si="212"/>
        <v>81.223637144083554</v>
      </c>
      <c r="G701" s="407">
        <v>68</v>
      </c>
      <c r="H701" s="425">
        <f t="shared" si="213"/>
        <v>5583.0849620832723</v>
      </c>
      <c r="I701" s="79">
        <f t="shared" si="214"/>
        <v>9.7582000000000004</v>
      </c>
      <c r="J701" s="96">
        <f t="shared" si="206"/>
        <v>93.18</v>
      </c>
      <c r="K701" s="283">
        <v>23653</v>
      </c>
      <c r="L701" s="407">
        <f t="shared" si="209"/>
        <v>3046.1043142305216</v>
      </c>
      <c r="M701" s="342">
        <f t="shared" si="215"/>
        <v>1029.5832582099163</v>
      </c>
      <c r="N701" s="338">
        <f t="shared" si="216"/>
        <v>60.92208628461043</v>
      </c>
      <c r="O701" s="435">
        <v>41</v>
      </c>
      <c r="P701" s="425">
        <f t="shared" si="217"/>
        <v>4177.6096587250486</v>
      </c>
      <c r="Q701" s="79">
        <f t="shared" si="218"/>
        <v>7.3192000000000004</v>
      </c>
      <c r="R701" s="93">
        <f t="shared" si="207"/>
        <v>279.55</v>
      </c>
      <c r="S701" s="283">
        <v>23653</v>
      </c>
      <c r="T701" s="407">
        <f t="shared" si="210"/>
        <v>1015.331783223037</v>
      </c>
      <c r="U701" s="387">
        <f t="shared" si="219"/>
        <v>343.18214272938644</v>
      </c>
      <c r="V701" s="338">
        <f t="shared" si="220"/>
        <v>20.306635664460739</v>
      </c>
      <c r="W701" s="435">
        <v>27</v>
      </c>
      <c r="X701" s="425">
        <f t="shared" si="221"/>
        <v>1405.8205616168843</v>
      </c>
      <c r="Y701" s="79">
        <f t="shared" si="222"/>
        <v>2.4396</v>
      </c>
    </row>
    <row r="702" spans="1:25" ht="15.75" customHeight="1" x14ac:dyDescent="0.2">
      <c r="A702" s="152">
        <v>683</v>
      </c>
      <c r="B702" s="89">
        <f t="shared" si="205"/>
        <v>69.900000000000006</v>
      </c>
      <c r="C702" s="283">
        <v>23653</v>
      </c>
      <c r="D702" s="411">
        <f t="shared" si="208"/>
        <v>4060.6008583690982</v>
      </c>
      <c r="E702" s="342">
        <f t="shared" si="211"/>
        <v>1372.4830901287551</v>
      </c>
      <c r="F702" s="338">
        <f t="shared" si="212"/>
        <v>81.212017167381973</v>
      </c>
      <c r="G702" s="407">
        <v>68</v>
      </c>
      <c r="H702" s="425">
        <f t="shared" si="213"/>
        <v>5582.2959656652356</v>
      </c>
      <c r="I702" s="79">
        <f t="shared" si="214"/>
        <v>9.7711000000000006</v>
      </c>
      <c r="J702" s="96">
        <f t="shared" si="206"/>
        <v>93.2</v>
      </c>
      <c r="K702" s="283">
        <v>23653</v>
      </c>
      <c r="L702" s="407">
        <f t="shared" si="209"/>
        <v>3045.4506437768241</v>
      </c>
      <c r="M702" s="342">
        <f t="shared" si="215"/>
        <v>1029.3623175965665</v>
      </c>
      <c r="N702" s="338">
        <f t="shared" si="216"/>
        <v>60.909012875536483</v>
      </c>
      <c r="O702" s="435">
        <v>41</v>
      </c>
      <c r="P702" s="425">
        <f t="shared" si="217"/>
        <v>4176.7219742489269</v>
      </c>
      <c r="Q702" s="79">
        <f t="shared" si="218"/>
        <v>7.3282999999999996</v>
      </c>
      <c r="R702" s="93">
        <f t="shared" si="207"/>
        <v>279.61</v>
      </c>
      <c r="S702" s="283">
        <v>23653</v>
      </c>
      <c r="T702" s="407">
        <f t="shared" si="210"/>
        <v>1015.1139086584886</v>
      </c>
      <c r="U702" s="387">
        <f t="shared" si="219"/>
        <v>343.10850112656914</v>
      </c>
      <c r="V702" s="338">
        <f t="shared" si="220"/>
        <v>20.302278173169775</v>
      </c>
      <c r="W702" s="435">
        <v>27</v>
      </c>
      <c r="X702" s="425">
        <f t="shared" si="221"/>
        <v>1405.5246879582276</v>
      </c>
      <c r="Y702" s="79">
        <f t="shared" si="222"/>
        <v>2.4426999999999999</v>
      </c>
    </row>
    <row r="703" spans="1:25" ht="15.75" customHeight="1" x14ac:dyDescent="0.2">
      <c r="A703" s="152">
        <v>684</v>
      </c>
      <c r="B703" s="89">
        <f t="shared" si="205"/>
        <v>69.92</v>
      </c>
      <c r="C703" s="283">
        <v>23653</v>
      </c>
      <c r="D703" s="411">
        <f t="shared" si="208"/>
        <v>4059.4393592677343</v>
      </c>
      <c r="E703" s="342">
        <f t="shared" si="211"/>
        <v>1372.090503432494</v>
      </c>
      <c r="F703" s="338">
        <f t="shared" si="212"/>
        <v>81.188787185354684</v>
      </c>
      <c r="G703" s="407">
        <v>68</v>
      </c>
      <c r="H703" s="425">
        <f t="shared" si="213"/>
        <v>5580.7186498855835</v>
      </c>
      <c r="I703" s="79">
        <f t="shared" si="214"/>
        <v>9.7826000000000004</v>
      </c>
      <c r="J703" s="96">
        <f t="shared" si="206"/>
        <v>93.22</v>
      </c>
      <c r="K703" s="283">
        <v>23653</v>
      </c>
      <c r="L703" s="407">
        <f t="shared" si="209"/>
        <v>3044.7972538081954</v>
      </c>
      <c r="M703" s="342">
        <f t="shared" si="215"/>
        <v>1029.1414717871698</v>
      </c>
      <c r="N703" s="338">
        <f t="shared" si="216"/>
        <v>60.895945076163912</v>
      </c>
      <c r="O703" s="435">
        <v>41</v>
      </c>
      <c r="P703" s="425">
        <f t="shared" si="217"/>
        <v>4175.8346706715292</v>
      </c>
      <c r="Q703" s="79">
        <f t="shared" si="218"/>
        <v>7.3375000000000004</v>
      </c>
      <c r="R703" s="93">
        <f t="shared" si="207"/>
        <v>279.66000000000003</v>
      </c>
      <c r="S703" s="283">
        <v>23653</v>
      </c>
      <c r="T703" s="407">
        <f t="shared" si="210"/>
        <v>1014.932417936065</v>
      </c>
      <c r="U703" s="387">
        <f t="shared" si="219"/>
        <v>343.04715726238993</v>
      </c>
      <c r="V703" s="338">
        <f t="shared" si="220"/>
        <v>20.298648358721302</v>
      </c>
      <c r="W703" s="435">
        <v>27</v>
      </c>
      <c r="X703" s="425">
        <f t="shared" si="221"/>
        <v>1405.2782235571763</v>
      </c>
      <c r="Y703" s="79">
        <f t="shared" si="222"/>
        <v>2.4458000000000002</v>
      </c>
    </row>
    <row r="704" spans="1:25" ht="15.75" customHeight="1" x14ac:dyDescent="0.2">
      <c r="A704" s="152">
        <v>685</v>
      </c>
      <c r="B704" s="89">
        <f t="shared" si="205"/>
        <v>69.930000000000007</v>
      </c>
      <c r="C704" s="283">
        <v>23653</v>
      </c>
      <c r="D704" s="411">
        <f t="shared" si="208"/>
        <v>4058.8588588588582</v>
      </c>
      <c r="E704" s="342">
        <f t="shared" si="211"/>
        <v>1371.894294294294</v>
      </c>
      <c r="F704" s="338">
        <f t="shared" si="212"/>
        <v>81.177177177177171</v>
      </c>
      <c r="G704" s="407">
        <v>68</v>
      </c>
      <c r="H704" s="425">
        <f t="shared" si="213"/>
        <v>5579.9303303303295</v>
      </c>
      <c r="I704" s="79">
        <f t="shared" si="214"/>
        <v>9.7955000000000005</v>
      </c>
      <c r="J704" s="96">
        <f t="shared" si="206"/>
        <v>93.24</v>
      </c>
      <c r="K704" s="283">
        <v>23653</v>
      </c>
      <c r="L704" s="407">
        <f t="shared" si="209"/>
        <v>3044.1441441441443</v>
      </c>
      <c r="M704" s="342">
        <f t="shared" si="215"/>
        <v>1028.9207207207207</v>
      </c>
      <c r="N704" s="338">
        <f t="shared" si="216"/>
        <v>60.882882882882889</v>
      </c>
      <c r="O704" s="435">
        <v>41</v>
      </c>
      <c r="P704" s="425">
        <f t="shared" si="217"/>
        <v>4174.9477477477476</v>
      </c>
      <c r="Q704" s="79">
        <f t="shared" si="218"/>
        <v>7.3465999999999996</v>
      </c>
      <c r="R704" s="93">
        <f t="shared" si="207"/>
        <v>279.72000000000003</v>
      </c>
      <c r="S704" s="283">
        <v>23653</v>
      </c>
      <c r="T704" s="407">
        <f t="shared" si="210"/>
        <v>1014.7147147147145</v>
      </c>
      <c r="U704" s="387">
        <f t="shared" si="219"/>
        <v>342.9735735735735</v>
      </c>
      <c r="V704" s="338">
        <f t="shared" si="220"/>
        <v>20.294294294294293</v>
      </c>
      <c r="W704" s="435">
        <v>27</v>
      </c>
      <c r="X704" s="425">
        <f t="shared" si="221"/>
        <v>1404.9825825825824</v>
      </c>
      <c r="Y704" s="79">
        <f t="shared" si="222"/>
        <v>2.4489000000000001</v>
      </c>
    </row>
    <row r="705" spans="1:25" ht="15.75" customHeight="1" x14ac:dyDescent="0.2">
      <c r="A705" s="152">
        <v>686</v>
      </c>
      <c r="B705" s="89">
        <f t="shared" si="205"/>
        <v>69.94</v>
      </c>
      <c r="C705" s="283">
        <v>23653</v>
      </c>
      <c r="D705" s="411">
        <f t="shared" si="208"/>
        <v>4058.278524449528</v>
      </c>
      <c r="E705" s="342">
        <f t="shared" si="211"/>
        <v>1371.6981412639404</v>
      </c>
      <c r="F705" s="338">
        <f t="shared" si="212"/>
        <v>81.165570488990568</v>
      </c>
      <c r="G705" s="407">
        <v>68</v>
      </c>
      <c r="H705" s="425">
        <f t="shared" si="213"/>
        <v>5579.1422362024596</v>
      </c>
      <c r="I705" s="79">
        <f t="shared" si="214"/>
        <v>9.8084000000000007</v>
      </c>
      <c r="J705" s="96">
        <f t="shared" si="206"/>
        <v>93.26</v>
      </c>
      <c r="K705" s="283">
        <v>23653</v>
      </c>
      <c r="L705" s="407">
        <f t="shared" si="209"/>
        <v>3043.4913146043318</v>
      </c>
      <c r="M705" s="342">
        <f t="shared" si="215"/>
        <v>1028.7000643362639</v>
      </c>
      <c r="N705" s="338">
        <f t="shared" si="216"/>
        <v>60.869826292086636</v>
      </c>
      <c r="O705" s="435">
        <v>41</v>
      </c>
      <c r="P705" s="425">
        <f t="shared" si="217"/>
        <v>4174.0612052326824</v>
      </c>
      <c r="Q705" s="79">
        <f t="shared" si="218"/>
        <v>7.3558000000000003</v>
      </c>
      <c r="R705" s="93">
        <f t="shared" si="207"/>
        <v>279.77</v>
      </c>
      <c r="S705" s="283">
        <v>23653</v>
      </c>
      <c r="T705" s="407">
        <f t="shared" si="210"/>
        <v>1014.5333666940701</v>
      </c>
      <c r="U705" s="387">
        <f t="shared" si="219"/>
        <v>342.91227794259567</v>
      </c>
      <c r="V705" s="338">
        <f t="shared" si="220"/>
        <v>20.290667333881402</v>
      </c>
      <c r="W705" s="435">
        <v>27</v>
      </c>
      <c r="X705" s="425">
        <f t="shared" si="221"/>
        <v>1404.7363119705471</v>
      </c>
      <c r="Y705" s="79">
        <f t="shared" si="222"/>
        <v>2.452</v>
      </c>
    </row>
    <row r="706" spans="1:25" ht="15.75" customHeight="1" x14ac:dyDescent="0.2">
      <c r="A706" s="152">
        <v>687</v>
      </c>
      <c r="B706" s="89">
        <f t="shared" si="205"/>
        <v>69.959999999999994</v>
      </c>
      <c r="C706" s="283">
        <v>23653</v>
      </c>
      <c r="D706" s="411">
        <f t="shared" si="208"/>
        <v>4057.1183533447684</v>
      </c>
      <c r="E706" s="342">
        <f t="shared" si="211"/>
        <v>1371.3060034305315</v>
      </c>
      <c r="F706" s="338">
        <f t="shared" si="212"/>
        <v>81.142367066895375</v>
      </c>
      <c r="G706" s="407">
        <v>68</v>
      </c>
      <c r="H706" s="425">
        <f t="shared" si="213"/>
        <v>5577.5667238421956</v>
      </c>
      <c r="I706" s="79">
        <f t="shared" si="214"/>
        <v>9.8199000000000005</v>
      </c>
      <c r="J706" s="96">
        <f t="shared" si="206"/>
        <v>93.28</v>
      </c>
      <c r="K706" s="283">
        <v>23653</v>
      </c>
      <c r="L706" s="407">
        <f t="shared" si="209"/>
        <v>3042.838765008576</v>
      </c>
      <c r="M706" s="342">
        <f t="shared" si="215"/>
        <v>1028.4795025728986</v>
      </c>
      <c r="N706" s="338">
        <f t="shared" si="216"/>
        <v>60.85677530017152</v>
      </c>
      <c r="O706" s="435">
        <v>41</v>
      </c>
      <c r="P706" s="425">
        <f t="shared" si="217"/>
        <v>4173.1750428816458</v>
      </c>
      <c r="Q706" s="79">
        <f t="shared" si="218"/>
        <v>7.3648999999999996</v>
      </c>
      <c r="R706" s="93">
        <f t="shared" si="207"/>
        <v>279.83</v>
      </c>
      <c r="S706" s="283">
        <v>23653</v>
      </c>
      <c r="T706" s="407">
        <f t="shared" si="210"/>
        <v>1014.3158346138728</v>
      </c>
      <c r="U706" s="387">
        <f t="shared" si="219"/>
        <v>342.83875209948894</v>
      </c>
      <c r="V706" s="338">
        <f t="shared" si="220"/>
        <v>20.286316692277456</v>
      </c>
      <c r="W706" s="435">
        <v>27</v>
      </c>
      <c r="X706" s="425">
        <f t="shared" si="221"/>
        <v>1404.4409034056393</v>
      </c>
      <c r="Y706" s="79">
        <f t="shared" si="222"/>
        <v>2.4550999999999998</v>
      </c>
    </row>
    <row r="707" spans="1:25" ht="15.75" customHeight="1" x14ac:dyDescent="0.2">
      <c r="A707" s="152">
        <v>688</v>
      </c>
      <c r="B707" s="89">
        <f t="shared" si="205"/>
        <v>69.97</v>
      </c>
      <c r="C707" s="283">
        <v>23653</v>
      </c>
      <c r="D707" s="411">
        <f t="shared" si="208"/>
        <v>4056.5385165070743</v>
      </c>
      <c r="E707" s="342">
        <f t="shared" si="211"/>
        <v>1371.110018579391</v>
      </c>
      <c r="F707" s="338">
        <f t="shared" si="212"/>
        <v>81.130770330141488</v>
      </c>
      <c r="G707" s="407">
        <v>68</v>
      </c>
      <c r="H707" s="425">
        <f t="shared" si="213"/>
        <v>5576.7793054166068</v>
      </c>
      <c r="I707" s="79">
        <f t="shared" si="214"/>
        <v>9.8328000000000007</v>
      </c>
      <c r="J707" s="96">
        <f t="shared" si="206"/>
        <v>93.29</v>
      </c>
      <c r="K707" s="283">
        <v>23653</v>
      </c>
      <c r="L707" s="407">
        <f t="shared" si="209"/>
        <v>3042.5125951334549</v>
      </c>
      <c r="M707" s="342">
        <f t="shared" si="215"/>
        <v>1028.3692571551076</v>
      </c>
      <c r="N707" s="338">
        <f t="shared" si="216"/>
        <v>60.8502519026691</v>
      </c>
      <c r="O707" s="435">
        <v>41</v>
      </c>
      <c r="P707" s="425">
        <f t="shared" si="217"/>
        <v>4172.732104191231</v>
      </c>
      <c r="Q707" s="79">
        <f t="shared" si="218"/>
        <v>7.3749000000000002</v>
      </c>
      <c r="R707" s="93">
        <f t="shared" si="207"/>
        <v>279.88</v>
      </c>
      <c r="S707" s="283">
        <v>23653</v>
      </c>
      <c r="T707" s="407">
        <f t="shared" si="210"/>
        <v>1014.1346291267686</v>
      </c>
      <c r="U707" s="387">
        <f t="shared" si="219"/>
        <v>342.77750464484774</v>
      </c>
      <c r="V707" s="338">
        <f t="shared" si="220"/>
        <v>20.282692582535372</v>
      </c>
      <c r="W707" s="435">
        <v>27</v>
      </c>
      <c r="X707" s="425">
        <f t="shared" si="221"/>
        <v>1404.1948263541517</v>
      </c>
      <c r="Y707" s="79">
        <f t="shared" si="222"/>
        <v>2.4582000000000002</v>
      </c>
    </row>
    <row r="708" spans="1:25" ht="15.75" customHeight="1" x14ac:dyDescent="0.2">
      <c r="A708" s="152">
        <v>689</v>
      </c>
      <c r="B708" s="89">
        <f t="shared" si="205"/>
        <v>69.98</v>
      </c>
      <c r="C708" s="283">
        <v>23653</v>
      </c>
      <c r="D708" s="411">
        <f t="shared" si="208"/>
        <v>4055.9588453843953</v>
      </c>
      <c r="E708" s="342">
        <f t="shared" si="211"/>
        <v>1370.9140897399254</v>
      </c>
      <c r="F708" s="338">
        <f t="shared" si="212"/>
        <v>81.119176907687901</v>
      </c>
      <c r="G708" s="407">
        <v>68</v>
      </c>
      <c r="H708" s="425">
        <f t="shared" si="213"/>
        <v>5575.9921120320087</v>
      </c>
      <c r="I708" s="79">
        <f t="shared" si="214"/>
        <v>9.8457000000000008</v>
      </c>
      <c r="J708" s="96">
        <f t="shared" si="206"/>
        <v>93.31</v>
      </c>
      <c r="K708" s="283">
        <v>23653</v>
      </c>
      <c r="L708" s="407">
        <f t="shared" si="209"/>
        <v>3041.8604651162791</v>
      </c>
      <c r="M708" s="342">
        <f t="shared" si="215"/>
        <v>1028.1488372093022</v>
      </c>
      <c r="N708" s="338">
        <f t="shared" si="216"/>
        <v>60.837209302325583</v>
      </c>
      <c r="O708" s="435">
        <v>41</v>
      </c>
      <c r="P708" s="425">
        <f t="shared" si="217"/>
        <v>4171.8465116279067</v>
      </c>
      <c r="Q708" s="79">
        <f t="shared" si="218"/>
        <v>7.3840000000000003</v>
      </c>
      <c r="R708" s="93">
        <f t="shared" si="207"/>
        <v>279.94</v>
      </c>
      <c r="S708" s="283">
        <v>23653</v>
      </c>
      <c r="T708" s="407">
        <f t="shared" si="210"/>
        <v>1013.9172679859971</v>
      </c>
      <c r="U708" s="387">
        <f t="shared" si="219"/>
        <v>342.70403657926698</v>
      </c>
      <c r="V708" s="338">
        <f t="shared" si="220"/>
        <v>20.278345359719943</v>
      </c>
      <c r="W708" s="435">
        <v>27</v>
      </c>
      <c r="X708" s="425">
        <f t="shared" si="221"/>
        <v>1403.899649924984</v>
      </c>
      <c r="Y708" s="79">
        <f t="shared" si="222"/>
        <v>2.4611999999999998</v>
      </c>
    </row>
    <row r="709" spans="1:25" ht="15.75" customHeight="1" x14ac:dyDescent="0.2">
      <c r="A709" s="109">
        <v>690</v>
      </c>
      <c r="B709" s="89">
        <f t="shared" si="205"/>
        <v>70</v>
      </c>
      <c r="C709" s="283">
        <v>23653</v>
      </c>
      <c r="D709" s="411">
        <f t="shared" si="208"/>
        <v>4054.7999999999997</v>
      </c>
      <c r="E709" s="342">
        <f t="shared" si="211"/>
        <v>1370.5223999999998</v>
      </c>
      <c r="F709" s="338">
        <f t="shared" si="212"/>
        <v>81.095999999999989</v>
      </c>
      <c r="G709" s="407">
        <v>68</v>
      </c>
      <c r="H709" s="425">
        <f t="shared" si="213"/>
        <v>5574.4183999999987</v>
      </c>
      <c r="I709" s="79">
        <f t="shared" si="214"/>
        <v>9.8571000000000009</v>
      </c>
      <c r="J709" s="96">
        <f t="shared" si="206"/>
        <v>93.33</v>
      </c>
      <c r="K709" s="283">
        <v>23653</v>
      </c>
      <c r="L709" s="407">
        <f t="shared" si="209"/>
        <v>3041.2086145933786</v>
      </c>
      <c r="M709" s="342">
        <f t="shared" si="215"/>
        <v>1027.9285117325619</v>
      </c>
      <c r="N709" s="338">
        <f t="shared" si="216"/>
        <v>60.824172291867569</v>
      </c>
      <c r="O709" s="435">
        <v>41</v>
      </c>
      <c r="P709" s="425">
        <f t="shared" si="217"/>
        <v>4170.9612986178081</v>
      </c>
      <c r="Q709" s="79">
        <f t="shared" si="218"/>
        <v>7.3930999999999996</v>
      </c>
      <c r="R709" s="93">
        <f t="shared" si="207"/>
        <v>279.99</v>
      </c>
      <c r="S709" s="283">
        <v>23653</v>
      </c>
      <c r="T709" s="407">
        <f t="shared" si="210"/>
        <v>1013.7362048644594</v>
      </c>
      <c r="U709" s="387">
        <f t="shared" si="219"/>
        <v>342.64283724418726</v>
      </c>
      <c r="V709" s="338">
        <f t="shared" si="220"/>
        <v>20.274724097289187</v>
      </c>
      <c r="W709" s="435">
        <v>27</v>
      </c>
      <c r="X709" s="425">
        <f t="shared" si="221"/>
        <v>1403.6537662059359</v>
      </c>
      <c r="Y709" s="79">
        <f t="shared" si="222"/>
        <v>2.4643999999999999</v>
      </c>
    </row>
    <row r="710" spans="1:25" ht="15.75" customHeight="1" x14ac:dyDescent="0.2">
      <c r="A710" s="152">
        <v>691</v>
      </c>
      <c r="B710" s="89">
        <f t="shared" si="205"/>
        <v>70.010000000000005</v>
      </c>
      <c r="C710" s="283">
        <v>23653</v>
      </c>
      <c r="D710" s="411">
        <f t="shared" si="208"/>
        <v>4054.2208255963428</v>
      </c>
      <c r="E710" s="342">
        <f t="shared" si="211"/>
        <v>1370.3266390515637</v>
      </c>
      <c r="F710" s="338">
        <f t="shared" si="212"/>
        <v>81.084416511926861</v>
      </c>
      <c r="G710" s="407">
        <v>68</v>
      </c>
      <c r="H710" s="425">
        <f t="shared" si="213"/>
        <v>5573.6318811598339</v>
      </c>
      <c r="I710" s="79">
        <f t="shared" si="214"/>
        <v>9.8699999999999992</v>
      </c>
      <c r="J710" s="96">
        <f t="shared" si="206"/>
        <v>93.35</v>
      </c>
      <c r="K710" s="283">
        <v>23653</v>
      </c>
      <c r="L710" s="407">
        <f t="shared" si="209"/>
        <v>3040.5570433851099</v>
      </c>
      <c r="M710" s="342">
        <f t="shared" si="215"/>
        <v>1027.708280664167</v>
      </c>
      <c r="N710" s="338">
        <f t="shared" si="216"/>
        <v>60.8111408677022</v>
      </c>
      <c r="O710" s="435">
        <v>41</v>
      </c>
      <c r="P710" s="425">
        <f t="shared" si="217"/>
        <v>4170.0764649169787</v>
      </c>
      <c r="Q710" s="79">
        <f t="shared" si="218"/>
        <v>7.4021999999999997</v>
      </c>
      <c r="R710" s="93">
        <f t="shared" si="207"/>
        <v>280.05</v>
      </c>
      <c r="S710" s="283">
        <v>23653</v>
      </c>
      <c r="T710" s="407">
        <f t="shared" si="210"/>
        <v>1013.5190144617034</v>
      </c>
      <c r="U710" s="387">
        <f t="shared" si="219"/>
        <v>342.56942688805572</v>
      </c>
      <c r="V710" s="338">
        <f t="shared" si="220"/>
        <v>20.270380289234069</v>
      </c>
      <c r="W710" s="435">
        <v>27</v>
      </c>
      <c r="X710" s="425">
        <f t="shared" si="221"/>
        <v>1403.358821638993</v>
      </c>
      <c r="Y710" s="79">
        <f t="shared" si="222"/>
        <v>2.4674</v>
      </c>
    </row>
    <row r="711" spans="1:25" ht="15.75" customHeight="1" x14ac:dyDescent="0.2">
      <c r="A711" s="152">
        <v>692</v>
      </c>
      <c r="B711" s="89">
        <f t="shared" si="205"/>
        <v>70.03</v>
      </c>
      <c r="C711" s="283">
        <v>23653</v>
      </c>
      <c r="D711" s="411">
        <f t="shared" si="208"/>
        <v>4053.0629730115661</v>
      </c>
      <c r="E711" s="342">
        <f t="shared" si="211"/>
        <v>1369.9352848779092</v>
      </c>
      <c r="F711" s="338">
        <f t="shared" si="212"/>
        <v>81.061259460231327</v>
      </c>
      <c r="G711" s="407">
        <v>68</v>
      </c>
      <c r="H711" s="425">
        <f t="shared" si="213"/>
        <v>5572.0595173497068</v>
      </c>
      <c r="I711" s="79">
        <f t="shared" si="214"/>
        <v>9.8815000000000008</v>
      </c>
      <c r="J711" s="96">
        <f t="shared" si="206"/>
        <v>93.37</v>
      </c>
      <c r="K711" s="283">
        <v>23653</v>
      </c>
      <c r="L711" s="407">
        <f t="shared" si="209"/>
        <v>3039.9057513119842</v>
      </c>
      <c r="M711" s="342">
        <f t="shared" si="215"/>
        <v>1027.4881439434505</v>
      </c>
      <c r="N711" s="338">
        <f t="shared" si="216"/>
        <v>60.798115026239685</v>
      </c>
      <c r="O711" s="435">
        <v>41</v>
      </c>
      <c r="P711" s="425">
        <f t="shared" si="217"/>
        <v>4169.1920102816739</v>
      </c>
      <c r="Q711" s="79">
        <f t="shared" si="218"/>
        <v>7.4114000000000004</v>
      </c>
      <c r="R711" s="93">
        <f t="shared" si="207"/>
        <v>280.10000000000002</v>
      </c>
      <c r="S711" s="283">
        <v>23653</v>
      </c>
      <c r="T711" s="407">
        <f t="shared" si="210"/>
        <v>1013.3380935380221</v>
      </c>
      <c r="U711" s="387">
        <f t="shared" si="219"/>
        <v>342.50827561585146</v>
      </c>
      <c r="V711" s="338">
        <f t="shared" si="220"/>
        <v>20.266761870760444</v>
      </c>
      <c r="W711" s="435">
        <v>27</v>
      </c>
      <c r="X711" s="425">
        <f t="shared" si="221"/>
        <v>1403.1131310246342</v>
      </c>
      <c r="Y711" s="79">
        <f t="shared" si="222"/>
        <v>2.4704999999999999</v>
      </c>
    </row>
    <row r="712" spans="1:25" ht="15.75" customHeight="1" x14ac:dyDescent="0.2">
      <c r="A712" s="152">
        <v>693</v>
      </c>
      <c r="B712" s="89">
        <f t="shared" ref="B712:B775" si="223">ROUND(9.5*LN($A712)+7.9,2)</f>
        <v>70.040000000000006</v>
      </c>
      <c r="C712" s="283">
        <v>23653</v>
      </c>
      <c r="D712" s="411">
        <f t="shared" si="208"/>
        <v>4052.4842946887493</v>
      </c>
      <c r="E712" s="342">
        <f t="shared" si="211"/>
        <v>1369.7396916047971</v>
      </c>
      <c r="F712" s="338">
        <f t="shared" si="212"/>
        <v>81.049685893774992</v>
      </c>
      <c r="G712" s="407">
        <v>68</v>
      </c>
      <c r="H712" s="425">
        <f t="shared" si="213"/>
        <v>5571.2736721873216</v>
      </c>
      <c r="I712" s="79">
        <f t="shared" si="214"/>
        <v>9.8942999999999994</v>
      </c>
      <c r="J712" s="96">
        <f t="shared" ref="J712:J775" si="224">ROUND((9.5*LN($A712)+7.9)/0.75,2)</f>
        <v>93.39</v>
      </c>
      <c r="K712" s="283">
        <v>23653</v>
      </c>
      <c r="L712" s="407">
        <f t="shared" si="209"/>
        <v>3039.2547381946679</v>
      </c>
      <c r="M712" s="342">
        <f t="shared" si="215"/>
        <v>1027.2681015097976</v>
      </c>
      <c r="N712" s="338">
        <f t="shared" si="216"/>
        <v>60.785094763893362</v>
      </c>
      <c r="O712" s="435">
        <v>41</v>
      </c>
      <c r="P712" s="425">
        <f t="shared" si="217"/>
        <v>4168.3079344683592</v>
      </c>
      <c r="Q712" s="79">
        <f t="shared" si="218"/>
        <v>7.4204999999999997</v>
      </c>
      <c r="R712" s="93">
        <f t="shared" ref="R712:R775" si="225">ROUND((9.5*LN($A712)+7.9)/0.25,2)</f>
        <v>280.16000000000003</v>
      </c>
      <c r="S712" s="283">
        <v>23653</v>
      </c>
      <c r="T712" s="407">
        <f t="shared" si="210"/>
        <v>1013.1210736721873</v>
      </c>
      <c r="U712" s="387">
        <f t="shared" si="219"/>
        <v>342.43492290119929</v>
      </c>
      <c r="V712" s="338">
        <f t="shared" si="220"/>
        <v>20.262421473443748</v>
      </c>
      <c r="W712" s="435">
        <v>27</v>
      </c>
      <c r="X712" s="425">
        <f t="shared" si="221"/>
        <v>1402.8184180468304</v>
      </c>
      <c r="Y712" s="79">
        <f t="shared" si="222"/>
        <v>2.4735999999999998</v>
      </c>
    </row>
    <row r="713" spans="1:25" ht="15.75" customHeight="1" x14ac:dyDescent="0.2">
      <c r="A713" s="152">
        <v>694</v>
      </c>
      <c r="B713" s="89">
        <f t="shared" si="223"/>
        <v>70.05</v>
      </c>
      <c r="C713" s="283">
        <v>23653</v>
      </c>
      <c r="D713" s="411">
        <f t="shared" si="208"/>
        <v>4051.9057815845827</v>
      </c>
      <c r="E713" s="342">
        <f t="shared" si="211"/>
        <v>1369.5441541755888</v>
      </c>
      <c r="F713" s="338">
        <f t="shared" si="212"/>
        <v>81.038115631691653</v>
      </c>
      <c r="G713" s="407">
        <v>68</v>
      </c>
      <c r="H713" s="425">
        <f t="shared" si="213"/>
        <v>5570.4880513918633</v>
      </c>
      <c r="I713" s="79">
        <f t="shared" si="214"/>
        <v>9.9071999999999996</v>
      </c>
      <c r="J713" s="96">
        <f t="shared" si="224"/>
        <v>93.4</v>
      </c>
      <c r="K713" s="283">
        <v>23653</v>
      </c>
      <c r="L713" s="407">
        <f t="shared" si="209"/>
        <v>3038.9293361884365</v>
      </c>
      <c r="M713" s="342">
        <f t="shared" si="215"/>
        <v>1027.1581156316915</v>
      </c>
      <c r="N713" s="338">
        <f t="shared" si="216"/>
        <v>60.778586723768733</v>
      </c>
      <c r="O713" s="435">
        <v>41</v>
      </c>
      <c r="P713" s="425">
        <f t="shared" si="217"/>
        <v>4167.866038543897</v>
      </c>
      <c r="Q713" s="79">
        <f t="shared" si="218"/>
        <v>7.4303999999999997</v>
      </c>
      <c r="R713" s="93">
        <f t="shared" si="225"/>
        <v>280.20999999999998</v>
      </c>
      <c r="S713" s="283">
        <v>23653</v>
      </c>
      <c r="T713" s="407">
        <f t="shared" si="210"/>
        <v>1012.9402947789159</v>
      </c>
      <c r="U713" s="387">
        <f t="shared" si="219"/>
        <v>342.37381963527355</v>
      </c>
      <c r="V713" s="338">
        <f t="shared" si="220"/>
        <v>20.25880589557832</v>
      </c>
      <c r="W713" s="435">
        <v>27</v>
      </c>
      <c r="X713" s="425">
        <f t="shared" si="221"/>
        <v>1402.5729203097678</v>
      </c>
      <c r="Y713" s="79">
        <f t="shared" si="222"/>
        <v>2.4767000000000001</v>
      </c>
    </row>
    <row r="714" spans="1:25" ht="15.75" customHeight="1" x14ac:dyDescent="0.2">
      <c r="A714" s="152">
        <v>695</v>
      </c>
      <c r="B714" s="89">
        <f t="shared" si="223"/>
        <v>70.069999999999993</v>
      </c>
      <c r="C714" s="283">
        <v>23653</v>
      </c>
      <c r="D714" s="411">
        <f t="shared" si="208"/>
        <v>4050.7492507492511</v>
      </c>
      <c r="E714" s="342">
        <f t="shared" si="211"/>
        <v>1369.1532467532468</v>
      </c>
      <c r="F714" s="338">
        <f t="shared" si="212"/>
        <v>81.014985014985029</v>
      </c>
      <c r="G714" s="407">
        <v>68</v>
      </c>
      <c r="H714" s="425">
        <f t="shared" si="213"/>
        <v>5568.9174825174823</v>
      </c>
      <c r="I714" s="79">
        <f t="shared" si="214"/>
        <v>9.9186999999999994</v>
      </c>
      <c r="J714" s="96">
        <f t="shared" si="224"/>
        <v>93.42</v>
      </c>
      <c r="K714" s="283">
        <v>23653</v>
      </c>
      <c r="L714" s="407">
        <f t="shared" si="209"/>
        <v>3038.2787411689146</v>
      </c>
      <c r="M714" s="342">
        <f t="shared" si="215"/>
        <v>1026.938214515093</v>
      </c>
      <c r="N714" s="338">
        <f t="shared" si="216"/>
        <v>60.765574823378294</v>
      </c>
      <c r="O714" s="435">
        <v>41</v>
      </c>
      <c r="P714" s="425">
        <f t="shared" si="217"/>
        <v>4166.9825305073855</v>
      </c>
      <c r="Q714" s="79">
        <f t="shared" si="218"/>
        <v>7.4394999999999998</v>
      </c>
      <c r="R714" s="93">
        <f t="shared" si="225"/>
        <v>280.27</v>
      </c>
      <c r="S714" s="283">
        <v>23653</v>
      </c>
      <c r="T714" s="407">
        <f t="shared" si="210"/>
        <v>1012.7234452492239</v>
      </c>
      <c r="U714" s="387">
        <f t="shared" si="219"/>
        <v>342.30052449423766</v>
      </c>
      <c r="V714" s="338">
        <f t="shared" si="220"/>
        <v>20.254468904984478</v>
      </c>
      <c r="W714" s="435">
        <v>27</v>
      </c>
      <c r="X714" s="425">
        <f t="shared" si="221"/>
        <v>1402.2784386484459</v>
      </c>
      <c r="Y714" s="79">
        <f t="shared" si="222"/>
        <v>2.4798</v>
      </c>
    </row>
    <row r="715" spans="1:25" ht="15.75" customHeight="1" x14ac:dyDescent="0.2">
      <c r="A715" s="152">
        <v>696</v>
      </c>
      <c r="B715" s="89">
        <f t="shared" si="223"/>
        <v>70.08</v>
      </c>
      <c r="C715" s="283">
        <v>23653</v>
      </c>
      <c r="D715" s="411">
        <f t="shared" si="208"/>
        <v>4050.1712328767126</v>
      </c>
      <c r="E715" s="342">
        <f t="shared" si="211"/>
        <v>1368.9578767123287</v>
      </c>
      <c r="F715" s="338">
        <f t="shared" si="212"/>
        <v>81.003424657534254</v>
      </c>
      <c r="G715" s="407">
        <v>68</v>
      </c>
      <c r="H715" s="425">
        <f t="shared" si="213"/>
        <v>5568.1325342465752</v>
      </c>
      <c r="I715" s="79">
        <f t="shared" si="214"/>
        <v>9.9314999999999998</v>
      </c>
      <c r="J715" s="96">
        <f t="shared" si="224"/>
        <v>93.44</v>
      </c>
      <c r="K715" s="283">
        <v>23653</v>
      </c>
      <c r="L715" s="407">
        <f t="shared" si="209"/>
        <v>3037.6284246575342</v>
      </c>
      <c r="M715" s="342">
        <f t="shared" si="215"/>
        <v>1026.7184075342464</v>
      </c>
      <c r="N715" s="338">
        <f t="shared" si="216"/>
        <v>60.752568493150683</v>
      </c>
      <c r="O715" s="435">
        <v>41</v>
      </c>
      <c r="P715" s="425">
        <f t="shared" si="217"/>
        <v>4166.0994006849314</v>
      </c>
      <c r="Q715" s="79">
        <f t="shared" si="218"/>
        <v>7.4485999999999999</v>
      </c>
      <c r="R715" s="93">
        <f t="shared" si="225"/>
        <v>280.32</v>
      </c>
      <c r="S715" s="283">
        <v>23653</v>
      </c>
      <c r="T715" s="407">
        <f t="shared" si="210"/>
        <v>1012.5428082191781</v>
      </c>
      <c r="U715" s="387">
        <f t="shared" si="219"/>
        <v>342.23946917808217</v>
      </c>
      <c r="V715" s="338">
        <f t="shared" si="220"/>
        <v>20.250856164383563</v>
      </c>
      <c r="W715" s="435">
        <v>27</v>
      </c>
      <c r="X715" s="425">
        <f t="shared" si="221"/>
        <v>1402.0331335616438</v>
      </c>
      <c r="Y715" s="79">
        <f t="shared" si="222"/>
        <v>2.4828999999999999</v>
      </c>
    </row>
    <row r="716" spans="1:25" ht="15.75" customHeight="1" x14ac:dyDescent="0.2">
      <c r="A716" s="152">
        <v>697</v>
      </c>
      <c r="B716" s="89">
        <f t="shared" si="223"/>
        <v>70.09</v>
      </c>
      <c r="C716" s="283">
        <v>23653</v>
      </c>
      <c r="D716" s="411">
        <f t="shared" si="208"/>
        <v>4049.5933799400764</v>
      </c>
      <c r="E716" s="342">
        <f t="shared" si="211"/>
        <v>1368.7625624197458</v>
      </c>
      <c r="F716" s="338">
        <f t="shared" si="212"/>
        <v>80.991867598801534</v>
      </c>
      <c r="G716" s="407">
        <v>68</v>
      </c>
      <c r="H716" s="425">
        <f t="shared" si="213"/>
        <v>5567.3478099586237</v>
      </c>
      <c r="I716" s="79">
        <f t="shared" si="214"/>
        <v>9.9443999999999999</v>
      </c>
      <c r="J716" s="96">
        <f t="shared" si="224"/>
        <v>93.46</v>
      </c>
      <c r="K716" s="283">
        <v>23653</v>
      </c>
      <c r="L716" s="407">
        <f t="shared" si="209"/>
        <v>3036.9783864754977</v>
      </c>
      <c r="M716" s="342">
        <f t="shared" si="215"/>
        <v>1026.4986946287181</v>
      </c>
      <c r="N716" s="338">
        <f t="shared" si="216"/>
        <v>60.739567729509957</v>
      </c>
      <c r="O716" s="435">
        <v>41</v>
      </c>
      <c r="P716" s="425">
        <f t="shared" si="217"/>
        <v>4165.2166488337261</v>
      </c>
      <c r="Q716" s="79">
        <f t="shared" si="218"/>
        <v>7.4577</v>
      </c>
      <c r="R716" s="93">
        <f t="shared" si="225"/>
        <v>280.38</v>
      </c>
      <c r="S716" s="283">
        <v>23653</v>
      </c>
      <c r="T716" s="407">
        <f t="shared" si="210"/>
        <v>1012.3261288251659</v>
      </c>
      <c r="U716" s="387">
        <f t="shared" si="219"/>
        <v>342.16623154290608</v>
      </c>
      <c r="V716" s="338">
        <f t="shared" si="220"/>
        <v>20.24652257650332</v>
      </c>
      <c r="W716" s="435">
        <v>27</v>
      </c>
      <c r="X716" s="425">
        <f t="shared" si="221"/>
        <v>1401.7388829445754</v>
      </c>
      <c r="Y716" s="79">
        <f t="shared" si="222"/>
        <v>2.4859</v>
      </c>
    </row>
    <row r="717" spans="1:25" ht="15.75" customHeight="1" x14ac:dyDescent="0.2">
      <c r="A717" s="152">
        <v>698</v>
      </c>
      <c r="B717" s="89">
        <f t="shared" si="223"/>
        <v>70.11</v>
      </c>
      <c r="C717" s="283">
        <v>23653</v>
      </c>
      <c r="D717" s="411">
        <f t="shared" si="208"/>
        <v>4048.4381685922126</v>
      </c>
      <c r="E717" s="342">
        <f t="shared" si="211"/>
        <v>1368.3721009841677</v>
      </c>
      <c r="F717" s="338">
        <f t="shared" si="212"/>
        <v>80.968763371844247</v>
      </c>
      <c r="G717" s="407">
        <v>68</v>
      </c>
      <c r="H717" s="425">
        <f t="shared" si="213"/>
        <v>5565.7790329482241</v>
      </c>
      <c r="I717" s="79">
        <f t="shared" si="214"/>
        <v>9.9558</v>
      </c>
      <c r="J717" s="96">
        <f t="shared" si="224"/>
        <v>93.48</v>
      </c>
      <c r="K717" s="283">
        <v>23653</v>
      </c>
      <c r="L717" s="407">
        <f t="shared" si="209"/>
        <v>3036.3286264441585</v>
      </c>
      <c r="M717" s="342">
        <f t="shared" si="215"/>
        <v>1026.2790757381256</v>
      </c>
      <c r="N717" s="338">
        <f t="shared" si="216"/>
        <v>60.726572528883175</v>
      </c>
      <c r="O717" s="435">
        <v>41</v>
      </c>
      <c r="P717" s="425">
        <f t="shared" si="217"/>
        <v>4164.3342747111674</v>
      </c>
      <c r="Q717" s="79">
        <f t="shared" si="218"/>
        <v>7.4668000000000001</v>
      </c>
      <c r="R717" s="93">
        <f t="shared" si="225"/>
        <v>280.43</v>
      </c>
      <c r="S717" s="283">
        <v>23653</v>
      </c>
      <c r="T717" s="407">
        <f t="shared" si="210"/>
        <v>1012.1456334914237</v>
      </c>
      <c r="U717" s="387">
        <f t="shared" si="219"/>
        <v>342.10522412010118</v>
      </c>
      <c r="V717" s="338">
        <f t="shared" si="220"/>
        <v>20.242912669828474</v>
      </c>
      <c r="W717" s="435">
        <v>27</v>
      </c>
      <c r="X717" s="425">
        <f t="shared" si="221"/>
        <v>1401.4937702813534</v>
      </c>
      <c r="Y717" s="79">
        <f t="shared" si="222"/>
        <v>2.4889999999999999</v>
      </c>
    </row>
    <row r="718" spans="1:25" ht="15.75" customHeight="1" x14ac:dyDescent="0.2">
      <c r="A718" s="152">
        <v>699</v>
      </c>
      <c r="B718" s="89">
        <f t="shared" si="223"/>
        <v>70.12</v>
      </c>
      <c r="C718" s="283">
        <v>23653</v>
      </c>
      <c r="D718" s="411">
        <f t="shared" si="208"/>
        <v>4047.8608100399315</v>
      </c>
      <c r="E718" s="342">
        <f t="shared" si="211"/>
        <v>1368.1769537934968</v>
      </c>
      <c r="F718" s="338">
        <f t="shared" si="212"/>
        <v>80.957216200798626</v>
      </c>
      <c r="G718" s="407">
        <v>68</v>
      </c>
      <c r="H718" s="425">
        <f t="shared" si="213"/>
        <v>5564.9949800342274</v>
      </c>
      <c r="I718" s="79">
        <f t="shared" si="214"/>
        <v>9.9686000000000003</v>
      </c>
      <c r="J718" s="96">
        <f t="shared" si="224"/>
        <v>93.5</v>
      </c>
      <c r="K718" s="283">
        <v>23653</v>
      </c>
      <c r="L718" s="407">
        <f t="shared" si="209"/>
        <v>3035.6791443850266</v>
      </c>
      <c r="M718" s="342">
        <f t="shared" si="215"/>
        <v>1026.0595508021388</v>
      </c>
      <c r="N718" s="338">
        <f t="shared" si="216"/>
        <v>60.713582887700532</v>
      </c>
      <c r="O718" s="435">
        <v>41</v>
      </c>
      <c r="P718" s="425">
        <f t="shared" si="217"/>
        <v>4163.4522780748657</v>
      </c>
      <c r="Q718" s="79">
        <f t="shared" si="218"/>
        <v>7.4759000000000002</v>
      </c>
      <c r="R718" s="93">
        <f t="shared" si="225"/>
        <v>280.49</v>
      </c>
      <c r="S718" s="283">
        <v>23653</v>
      </c>
      <c r="T718" s="407">
        <f t="shared" si="210"/>
        <v>1011.9291240329424</v>
      </c>
      <c r="U718" s="387">
        <f t="shared" si="219"/>
        <v>342.03204392313449</v>
      </c>
      <c r="V718" s="338">
        <f t="shared" si="220"/>
        <v>20.238582480658849</v>
      </c>
      <c r="W718" s="435">
        <v>27</v>
      </c>
      <c r="X718" s="425">
        <f t="shared" si="221"/>
        <v>1401.1997504367357</v>
      </c>
      <c r="Y718" s="79">
        <f t="shared" si="222"/>
        <v>2.4921000000000002</v>
      </c>
    </row>
    <row r="719" spans="1:25" ht="15.75" customHeight="1" x14ac:dyDescent="0.2">
      <c r="A719" s="109">
        <v>700</v>
      </c>
      <c r="B719" s="89">
        <f t="shared" si="223"/>
        <v>70.14</v>
      </c>
      <c r="C719" s="283">
        <v>23653</v>
      </c>
      <c r="D719" s="411">
        <f t="shared" si="208"/>
        <v>4046.7065868263471</v>
      </c>
      <c r="E719" s="342">
        <f t="shared" si="211"/>
        <v>1367.7868263473051</v>
      </c>
      <c r="F719" s="338">
        <f t="shared" si="212"/>
        <v>80.93413173652695</v>
      </c>
      <c r="G719" s="407">
        <v>68</v>
      </c>
      <c r="H719" s="425">
        <f t="shared" si="213"/>
        <v>5563.4275449101788</v>
      </c>
      <c r="I719" s="79">
        <f t="shared" si="214"/>
        <v>9.98</v>
      </c>
      <c r="J719" s="96">
        <f t="shared" si="224"/>
        <v>93.51</v>
      </c>
      <c r="K719" s="283">
        <v>23653</v>
      </c>
      <c r="L719" s="407">
        <f t="shared" si="209"/>
        <v>3035.3545075393004</v>
      </c>
      <c r="M719" s="342">
        <f t="shared" si="215"/>
        <v>1025.9498235482833</v>
      </c>
      <c r="N719" s="338">
        <f t="shared" si="216"/>
        <v>60.707090150786009</v>
      </c>
      <c r="O719" s="435">
        <v>41</v>
      </c>
      <c r="P719" s="425">
        <f t="shared" si="217"/>
        <v>4163.0114212383696</v>
      </c>
      <c r="Q719" s="79">
        <f t="shared" si="218"/>
        <v>7.4858000000000002</v>
      </c>
      <c r="R719" s="93">
        <f t="shared" si="225"/>
        <v>280.54000000000002</v>
      </c>
      <c r="S719" s="283">
        <v>23653</v>
      </c>
      <c r="T719" s="407">
        <f t="shared" si="210"/>
        <v>1011.7487702288443</v>
      </c>
      <c r="U719" s="387">
        <f t="shared" si="219"/>
        <v>341.97108433734934</v>
      </c>
      <c r="V719" s="338">
        <f t="shared" si="220"/>
        <v>20.234975404576886</v>
      </c>
      <c r="W719" s="435">
        <v>27</v>
      </c>
      <c r="X719" s="425">
        <f t="shared" si="221"/>
        <v>1400.9548299707706</v>
      </c>
      <c r="Y719" s="79">
        <f t="shared" si="222"/>
        <v>2.4952000000000001</v>
      </c>
    </row>
    <row r="720" spans="1:25" ht="15.75" customHeight="1" x14ac:dyDescent="0.2">
      <c r="A720" s="152">
        <v>701</v>
      </c>
      <c r="B720" s="89">
        <f t="shared" si="223"/>
        <v>70.150000000000006</v>
      </c>
      <c r="C720" s="283">
        <v>23653</v>
      </c>
      <c r="D720" s="411">
        <f t="shared" si="208"/>
        <v>4046.1297220242341</v>
      </c>
      <c r="E720" s="342">
        <f t="shared" si="211"/>
        <v>1367.591846044191</v>
      </c>
      <c r="F720" s="338">
        <f t="shared" si="212"/>
        <v>80.922594440484687</v>
      </c>
      <c r="G720" s="407">
        <v>68</v>
      </c>
      <c r="H720" s="425">
        <f t="shared" si="213"/>
        <v>5562.6441625089092</v>
      </c>
      <c r="I720" s="79">
        <f t="shared" si="214"/>
        <v>9.9929000000000006</v>
      </c>
      <c r="J720" s="96">
        <f t="shared" si="224"/>
        <v>93.53</v>
      </c>
      <c r="K720" s="283">
        <v>23653</v>
      </c>
      <c r="L720" s="407">
        <f t="shared" si="209"/>
        <v>3034.7054421041375</v>
      </c>
      <c r="M720" s="342">
        <f t="shared" si="215"/>
        <v>1025.7304394311984</v>
      </c>
      <c r="N720" s="338">
        <f t="shared" si="216"/>
        <v>60.694108842082755</v>
      </c>
      <c r="O720" s="435">
        <v>41</v>
      </c>
      <c r="P720" s="425">
        <f t="shared" si="217"/>
        <v>4162.1299903774188</v>
      </c>
      <c r="Q720" s="79">
        <f t="shared" si="218"/>
        <v>7.4949000000000003</v>
      </c>
      <c r="R720" s="93">
        <f t="shared" si="225"/>
        <v>280.60000000000002</v>
      </c>
      <c r="S720" s="283">
        <v>23653</v>
      </c>
      <c r="T720" s="407">
        <f t="shared" si="210"/>
        <v>1011.5324305060585</v>
      </c>
      <c r="U720" s="387">
        <f t="shared" si="219"/>
        <v>341.89796151104775</v>
      </c>
      <c r="V720" s="338">
        <f t="shared" si="220"/>
        <v>20.230648610121172</v>
      </c>
      <c r="W720" s="435">
        <v>27</v>
      </c>
      <c r="X720" s="425">
        <f t="shared" si="221"/>
        <v>1400.6610406272273</v>
      </c>
      <c r="Y720" s="79">
        <f t="shared" si="222"/>
        <v>2.4982000000000002</v>
      </c>
    </row>
    <row r="721" spans="1:25" ht="15.75" customHeight="1" x14ac:dyDescent="0.2">
      <c r="A721" s="152">
        <v>702</v>
      </c>
      <c r="B721" s="89">
        <f t="shared" si="223"/>
        <v>70.16</v>
      </c>
      <c r="C721" s="283">
        <v>23653</v>
      </c>
      <c r="D721" s="411">
        <f t="shared" si="208"/>
        <v>4045.5530216647667</v>
      </c>
      <c r="E721" s="342">
        <f t="shared" si="211"/>
        <v>1367.396921322691</v>
      </c>
      <c r="F721" s="338">
        <f t="shared" si="212"/>
        <v>80.911060433295333</v>
      </c>
      <c r="G721" s="407">
        <v>68</v>
      </c>
      <c r="H721" s="425">
        <f t="shared" si="213"/>
        <v>5561.8610034207531</v>
      </c>
      <c r="I721" s="79">
        <f t="shared" si="214"/>
        <v>10.005699999999999</v>
      </c>
      <c r="J721" s="96">
        <f t="shared" si="224"/>
        <v>93.55</v>
      </c>
      <c r="K721" s="283">
        <v>23653</v>
      </c>
      <c r="L721" s="407">
        <f t="shared" si="209"/>
        <v>3034.0566541956177</v>
      </c>
      <c r="M721" s="342">
        <f t="shared" si="215"/>
        <v>1025.5111491181187</v>
      </c>
      <c r="N721" s="338">
        <f t="shared" si="216"/>
        <v>60.681133083912357</v>
      </c>
      <c r="O721" s="435">
        <v>41</v>
      </c>
      <c r="P721" s="425">
        <f t="shared" si="217"/>
        <v>4161.2489363976492</v>
      </c>
      <c r="Q721" s="79">
        <f t="shared" si="218"/>
        <v>7.5039999999999996</v>
      </c>
      <c r="R721" s="93">
        <f t="shared" si="225"/>
        <v>280.64999999999998</v>
      </c>
      <c r="S721" s="283">
        <v>23653</v>
      </c>
      <c r="T721" s="407">
        <f t="shared" si="210"/>
        <v>1011.3522180652059</v>
      </c>
      <c r="U721" s="387">
        <f t="shared" si="219"/>
        <v>341.83704970603958</v>
      </c>
      <c r="V721" s="338">
        <f t="shared" si="220"/>
        <v>20.227044361304117</v>
      </c>
      <c r="W721" s="435">
        <v>27</v>
      </c>
      <c r="X721" s="425">
        <f t="shared" si="221"/>
        <v>1400.4163121325494</v>
      </c>
      <c r="Y721" s="79">
        <f t="shared" si="222"/>
        <v>2.5013000000000001</v>
      </c>
    </row>
    <row r="722" spans="1:25" ht="15.75" customHeight="1" x14ac:dyDescent="0.2">
      <c r="A722" s="152">
        <v>703</v>
      </c>
      <c r="B722" s="89">
        <f t="shared" si="223"/>
        <v>70.180000000000007</v>
      </c>
      <c r="C722" s="283">
        <v>23653</v>
      </c>
      <c r="D722" s="411">
        <f t="shared" si="208"/>
        <v>4044.4001139925904</v>
      </c>
      <c r="E722" s="342">
        <f t="shared" si="211"/>
        <v>1367.0072385294955</v>
      </c>
      <c r="F722" s="338">
        <f t="shared" si="212"/>
        <v>80.888002279851804</v>
      </c>
      <c r="G722" s="407">
        <v>68</v>
      </c>
      <c r="H722" s="425">
        <f t="shared" si="213"/>
        <v>5560.2953548019377</v>
      </c>
      <c r="I722" s="79">
        <f t="shared" si="214"/>
        <v>10.017099999999999</v>
      </c>
      <c r="J722" s="96">
        <f t="shared" si="224"/>
        <v>93.57</v>
      </c>
      <c r="K722" s="283">
        <v>23653</v>
      </c>
      <c r="L722" s="407">
        <f t="shared" si="209"/>
        <v>3033.408143635781</v>
      </c>
      <c r="M722" s="342">
        <f t="shared" si="215"/>
        <v>1025.291952548894</v>
      </c>
      <c r="N722" s="338">
        <f t="shared" si="216"/>
        <v>60.668162872715619</v>
      </c>
      <c r="O722" s="435">
        <v>41</v>
      </c>
      <c r="P722" s="425">
        <f t="shared" si="217"/>
        <v>4160.3682590573908</v>
      </c>
      <c r="Q722" s="79">
        <f t="shared" si="218"/>
        <v>7.5130999999999997</v>
      </c>
      <c r="R722" s="93">
        <f t="shared" si="225"/>
        <v>280.7</v>
      </c>
      <c r="S722" s="283">
        <v>23653</v>
      </c>
      <c r="T722" s="407">
        <f t="shared" si="210"/>
        <v>1011.1720698254364</v>
      </c>
      <c r="U722" s="387">
        <f t="shared" si="219"/>
        <v>341.77615960099746</v>
      </c>
      <c r="V722" s="338">
        <f t="shared" si="220"/>
        <v>20.223441396508729</v>
      </c>
      <c r="W722" s="435">
        <v>27</v>
      </c>
      <c r="X722" s="425">
        <f t="shared" si="221"/>
        <v>1400.1716708229426</v>
      </c>
      <c r="Y722" s="79">
        <f t="shared" si="222"/>
        <v>2.5045000000000002</v>
      </c>
    </row>
    <row r="723" spans="1:25" ht="15.75" customHeight="1" x14ac:dyDescent="0.2">
      <c r="A723" s="152">
        <v>704</v>
      </c>
      <c r="B723" s="89">
        <f t="shared" si="223"/>
        <v>70.19</v>
      </c>
      <c r="C723" s="283">
        <v>23653</v>
      </c>
      <c r="D723" s="411">
        <f t="shared" si="208"/>
        <v>4043.8239065393932</v>
      </c>
      <c r="E723" s="342">
        <f t="shared" si="211"/>
        <v>1366.8124804103147</v>
      </c>
      <c r="F723" s="338">
        <f t="shared" si="212"/>
        <v>80.876478130787859</v>
      </c>
      <c r="G723" s="407">
        <v>68</v>
      </c>
      <c r="H723" s="425">
        <f t="shared" si="213"/>
        <v>5559.5128650804963</v>
      </c>
      <c r="I723" s="79">
        <f t="shared" si="214"/>
        <v>10.0299</v>
      </c>
      <c r="J723" s="96">
        <f t="shared" si="224"/>
        <v>93.59</v>
      </c>
      <c r="K723" s="283">
        <v>23653</v>
      </c>
      <c r="L723" s="407">
        <f t="shared" si="209"/>
        <v>3032.7599102468207</v>
      </c>
      <c r="M723" s="342">
        <f t="shared" si="215"/>
        <v>1025.0728496634254</v>
      </c>
      <c r="N723" s="338">
        <f t="shared" si="216"/>
        <v>60.655198204936418</v>
      </c>
      <c r="O723" s="435">
        <v>41</v>
      </c>
      <c r="P723" s="425">
        <f t="shared" si="217"/>
        <v>4159.4879581151827</v>
      </c>
      <c r="Q723" s="79">
        <f t="shared" si="218"/>
        <v>7.5221999999999998</v>
      </c>
      <c r="R723" s="93">
        <f t="shared" si="225"/>
        <v>280.76</v>
      </c>
      <c r="S723" s="283">
        <v>23653</v>
      </c>
      <c r="T723" s="407">
        <f t="shared" si="210"/>
        <v>1010.9559766348483</v>
      </c>
      <c r="U723" s="387">
        <f t="shared" si="219"/>
        <v>341.70312010257868</v>
      </c>
      <c r="V723" s="338">
        <f t="shared" si="220"/>
        <v>20.219119532696965</v>
      </c>
      <c r="W723" s="435">
        <v>27</v>
      </c>
      <c r="X723" s="425">
        <f t="shared" si="221"/>
        <v>1399.8782162701241</v>
      </c>
      <c r="Y723" s="79">
        <f t="shared" si="222"/>
        <v>2.5074999999999998</v>
      </c>
    </row>
    <row r="724" spans="1:25" ht="15.75" customHeight="1" x14ac:dyDescent="0.2">
      <c r="A724" s="152">
        <v>705</v>
      </c>
      <c r="B724" s="89">
        <f t="shared" si="223"/>
        <v>70.2</v>
      </c>
      <c r="C724" s="283">
        <v>23653</v>
      </c>
      <c r="D724" s="411">
        <f t="shared" ref="D724:D787" si="226">12*(1/B724*C724)</f>
        <v>4043.2478632478633</v>
      </c>
      <c r="E724" s="342">
        <f t="shared" si="211"/>
        <v>1366.6177777777777</v>
      </c>
      <c r="F724" s="338">
        <f t="shared" si="212"/>
        <v>80.864957264957269</v>
      </c>
      <c r="G724" s="407">
        <v>68</v>
      </c>
      <c r="H724" s="425">
        <f t="shared" si="213"/>
        <v>5558.7305982905982</v>
      </c>
      <c r="I724" s="79">
        <f t="shared" si="214"/>
        <v>10.0427</v>
      </c>
      <c r="J724" s="96">
        <f t="shared" si="224"/>
        <v>93.6</v>
      </c>
      <c r="K724" s="283">
        <v>23653</v>
      </c>
      <c r="L724" s="407">
        <f t="shared" ref="L724:L787" si="227">12*(1/J724*K724)</f>
        <v>3032.4358974358975</v>
      </c>
      <c r="M724" s="342">
        <f t="shared" si="215"/>
        <v>1024.9633333333331</v>
      </c>
      <c r="N724" s="338">
        <f t="shared" si="216"/>
        <v>60.648717948717952</v>
      </c>
      <c r="O724" s="435">
        <v>41</v>
      </c>
      <c r="P724" s="425">
        <f t="shared" si="217"/>
        <v>4159.0479487179482</v>
      </c>
      <c r="Q724" s="79">
        <f t="shared" si="218"/>
        <v>7.5320999999999998</v>
      </c>
      <c r="R724" s="93">
        <f t="shared" si="225"/>
        <v>280.81</v>
      </c>
      <c r="S724" s="283">
        <v>23653</v>
      </c>
      <c r="T724" s="407">
        <f t="shared" ref="T724:T787" si="228">12*(1/R724*S724)</f>
        <v>1010.7759695167551</v>
      </c>
      <c r="U724" s="387">
        <f t="shared" si="219"/>
        <v>341.6422776966632</v>
      </c>
      <c r="V724" s="338">
        <f t="shared" si="220"/>
        <v>20.215519390335103</v>
      </c>
      <c r="W724" s="435">
        <v>27</v>
      </c>
      <c r="X724" s="425">
        <f t="shared" si="221"/>
        <v>1399.6337666037537</v>
      </c>
      <c r="Y724" s="79">
        <f t="shared" si="222"/>
        <v>2.5106000000000002</v>
      </c>
    </row>
    <row r="725" spans="1:25" ht="15.75" customHeight="1" x14ac:dyDescent="0.2">
      <c r="A725" s="152">
        <v>706</v>
      </c>
      <c r="B725" s="89">
        <f t="shared" si="223"/>
        <v>70.22</v>
      </c>
      <c r="C725" s="283">
        <v>23653</v>
      </c>
      <c r="D725" s="411">
        <f t="shared" si="226"/>
        <v>4042.096268869268</v>
      </c>
      <c r="E725" s="342">
        <f t="shared" ref="E725:E788" si="229">D725*33.8%</f>
        <v>1366.2285388778125</v>
      </c>
      <c r="F725" s="338">
        <f t="shared" ref="F725:F788" si="230">D725*2%</f>
        <v>80.841925377385365</v>
      </c>
      <c r="G725" s="407">
        <v>68</v>
      </c>
      <c r="H725" s="425">
        <f t="shared" ref="H725:H788" si="231">SUM(D725:G725)</f>
        <v>5557.1667331244662</v>
      </c>
      <c r="I725" s="79">
        <f t="shared" ref="I725:I788" si="232">ROUND(A725/B725,4)</f>
        <v>10.0541</v>
      </c>
      <c r="J725" s="96">
        <f t="shared" si="224"/>
        <v>93.62</v>
      </c>
      <c r="K725" s="283">
        <v>23653</v>
      </c>
      <c r="L725" s="407">
        <f t="shared" si="227"/>
        <v>3031.7880794701987</v>
      </c>
      <c r="M725" s="342">
        <f t="shared" ref="M725:M788" si="233">L725*33.8%</f>
        <v>1024.7443708609271</v>
      </c>
      <c r="N725" s="338">
        <f t="shared" ref="N725:N788" si="234">L725*2%</f>
        <v>60.635761589403977</v>
      </c>
      <c r="O725" s="435">
        <v>41</v>
      </c>
      <c r="P725" s="425">
        <f t="shared" ref="P725:P788" si="235">SUM(L725:O725)</f>
        <v>4158.1682119205298</v>
      </c>
      <c r="Q725" s="79">
        <f t="shared" ref="Q725:Q788" si="236">ROUND(A725/J725,4)</f>
        <v>7.5411000000000001</v>
      </c>
      <c r="R725" s="93">
        <f t="shared" si="225"/>
        <v>280.87</v>
      </c>
      <c r="S725" s="283">
        <v>23653</v>
      </c>
      <c r="T725" s="407">
        <f t="shared" si="228"/>
        <v>1010.5600455726849</v>
      </c>
      <c r="U725" s="387">
        <f t="shared" ref="U725:U788" si="237">T725*33.8%</f>
        <v>341.56929540356748</v>
      </c>
      <c r="V725" s="338">
        <f t="shared" ref="V725:V788" si="238">T725*2%</f>
        <v>20.211200911453698</v>
      </c>
      <c r="W725" s="435">
        <v>27</v>
      </c>
      <c r="X725" s="425">
        <f t="shared" ref="X725:X788" si="239">SUM(T725:W725)</f>
        <v>1399.3405418877062</v>
      </c>
      <c r="Y725" s="79">
        <f t="shared" ref="Y725:Y788" si="240">ROUND(A725/R725,4)</f>
        <v>2.5135999999999998</v>
      </c>
    </row>
    <row r="726" spans="1:25" ht="15.75" customHeight="1" x14ac:dyDescent="0.2">
      <c r="A726" s="152">
        <v>707</v>
      </c>
      <c r="B726" s="89">
        <f t="shared" si="223"/>
        <v>70.23</v>
      </c>
      <c r="C726" s="283">
        <v>23653</v>
      </c>
      <c r="D726" s="411">
        <f t="shared" si="226"/>
        <v>4041.5207176420327</v>
      </c>
      <c r="E726" s="342">
        <f t="shared" si="229"/>
        <v>1366.0340025630069</v>
      </c>
      <c r="F726" s="338">
        <f t="shared" si="230"/>
        <v>80.830414352840648</v>
      </c>
      <c r="G726" s="407">
        <v>68</v>
      </c>
      <c r="H726" s="425">
        <f t="shared" si="231"/>
        <v>5556.3851345578796</v>
      </c>
      <c r="I726" s="79">
        <f t="shared" si="232"/>
        <v>10.0669</v>
      </c>
      <c r="J726" s="96">
        <f t="shared" si="224"/>
        <v>93.64</v>
      </c>
      <c r="K726" s="283">
        <v>23653</v>
      </c>
      <c r="L726" s="407">
        <f t="shared" si="227"/>
        <v>3031.1405382315252</v>
      </c>
      <c r="M726" s="342">
        <f t="shared" si="233"/>
        <v>1024.5255019222554</v>
      </c>
      <c r="N726" s="338">
        <f t="shared" si="234"/>
        <v>60.622810764630508</v>
      </c>
      <c r="O726" s="435">
        <v>41</v>
      </c>
      <c r="P726" s="425">
        <f t="shared" si="235"/>
        <v>4157.2888509184113</v>
      </c>
      <c r="Q726" s="79">
        <f t="shared" si="236"/>
        <v>7.5502000000000002</v>
      </c>
      <c r="R726" s="93">
        <f t="shared" si="225"/>
        <v>280.92</v>
      </c>
      <c r="S726" s="283">
        <v>23653</v>
      </c>
      <c r="T726" s="407">
        <f t="shared" si="228"/>
        <v>1010.3801794105082</v>
      </c>
      <c r="U726" s="387">
        <f t="shared" si="237"/>
        <v>341.50850064075172</v>
      </c>
      <c r="V726" s="338">
        <f t="shared" si="238"/>
        <v>20.207603588210162</v>
      </c>
      <c r="W726" s="435">
        <v>27</v>
      </c>
      <c r="X726" s="425">
        <f t="shared" si="239"/>
        <v>1399.0962836394699</v>
      </c>
      <c r="Y726" s="79">
        <f t="shared" si="240"/>
        <v>2.5167000000000002</v>
      </c>
    </row>
    <row r="727" spans="1:25" ht="15.75" customHeight="1" x14ac:dyDescent="0.2">
      <c r="A727" s="152">
        <v>708</v>
      </c>
      <c r="B727" s="89">
        <f t="shared" si="223"/>
        <v>70.239999999999995</v>
      </c>
      <c r="C727" s="283">
        <v>23653</v>
      </c>
      <c r="D727" s="411">
        <f t="shared" si="226"/>
        <v>4040.9453302961283</v>
      </c>
      <c r="E727" s="342">
        <f t="shared" si="229"/>
        <v>1365.8395216400913</v>
      </c>
      <c r="F727" s="338">
        <f t="shared" si="230"/>
        <v>80.818906605922564</v>
      </c>
      <c r="G727" s="407">
        <v>68</v>
      </c>
      <c r="H727" s="425">
        <f t="shared" si="231"/>
        <v>5555.6037585421418</v>
      </c>
      <c r="I727" s="79">
        <f t="shared" si="232"/>
        <v>10.079700000000001</v>
      </c>
      <c r="J727" s="96">
        <f t="shared" si="224"/>
        <v>93.66</v>
      </c>
      <c r="K727" s="283">
        <v>23653</v>
      </c>
      <c r="L727" s="407">
        <f t="shared" si="227"/>
        <v>3030.4932735426009</v>
      </c>
      <c r="M727" s="342">
        <f t="shared" si="233"/>
        <v>1024.306726457399</v>
      </c>
      <c r="N727" s="338">
        <f t="shared" si="234"/>
        <v>60.609865470852021</v>
      </c>
      <c r="O727" s="435">
        <v>41</v>
      </c>
      <c r="P727" s="425">
        <f t="shared" si="235"/>
        <v>4156.4098654708523</v>
      </c>
      <c r="Q727" s="79">
        <f t="shared" si="236"/>
        <v>7.5593000000000004</v>
      </c>
      <c r="R727" s="93">
        <f t="shared" si="225"/>
        <v>280.97000000000003</v>
      </c>
      <c r="S727" s="283">
        <v>23653</v>
      </c>
      <c r="T727" s="407">
        <f t="shared" si="228"/>
        <v>1010.2003772644765</v>
      </c>
      <c r="U727" s="387">
        <f t="shared" si="237"/>
        <v>341.44772751539301</v>
      </c>
      <c r="V727" s="338">
        <f t="shared" si="238"/>
        <v>20.204007545289532</v>
      </c>
      <c r="W727" s="435">
        <v>27</v>
      </c>
      <c r="X727" s="425">
        <f t="shared" si="239"/>
        <v>1398.8521123251592</v>
      </c>
      <c r="Y727" s="79">
        <f t="shared" si="240"/>
        <v>2.5198</v>
      </c>
    </row>
    <row r="728" spans="1:25" ht="15.75" customHeight="1" x14ac:dyDescent="0.2">
      <c r="A728" s="152">
        <v>709</v>
      </c>
      <c r="B728" s="89">
        <f t="shared" si="223"/>
        <v>70.260000000000005</v>
      </c>
      <c r="C728" s="283">
        <v>23653</v>
      </c>
      <c r="D728" s="411">
        <f t="shared" si="226"/>
        <v>4039.7950469684029</v>
      </c>
      <c r="E728" s="342">
        <f t="shared" si="229"/>
        <v>1365.4507258753201</v>
      </c>
      <c r="F728" s="338">
        <f t="shared" si="230"/>
        <v>80.795900939368053</v>
      </c>
      <c r="G728" s="407">
        <v>68</v>
      </c>
      <c r="H728" s="425">
        <f t="shared" si="231"/>
        <v>5554.041673783091</v>
      </c>
      <c r="I728" s="79">
        <f t="shared" si="232"/>
        <v>10.091100000000001</v>
      </c>
      <c r="J728" s="96">
        <f t="shared" si="224"/>
        <v>93.68</v>
      </c>
      <c r="K728" s="283">
        <v>23653</v>
      </c>
      <c r="L728" s="407">
        <f t="shared" si="227"/>
        <v>3029.8462852263024</v>
      </c>
      <c r="M728" s="342">
        <f t="shared" si="233"/>
        <v>1024.0880444064901</v>
      </c>
      <c r="N728" s="338">
        <f t="shared" si="234"/>
        <v>60.596925704526051</v>
      </c>
      <c r="O728" s="435">
        <v>41</v>
      </c>
      <c r="P728" s="425">
        <f t="shared" si="235"/>
        <v>4155.5312553373187</v>
      </c>
      <c r="Q728" s="79">
        <f t="shared" si="236"/>
        <v>7.5682999999999998</v>
      </c>
      <c r="R728" s="93">
        <f t="shared" si="225"/>
        <v>281.02999999999997</v>
      </c>
      <c r="S728" s="283">
        <v>23653</v>
      </c>
      <c r="T728" s="407">
        <f t="shared" si="228"/>
        <v>1009.9846991424405</v>
      </c>
      <c r="U728" s="387">
        <f t="shared" si="237"/>
        <v>341.37482831014484</v>
      </c>
      <c r="V728" s="338">
        <f t="shared" si="238"/>
        <v>20.19969398284881</v>
      </c>
      <c r="W728" s="435">
        <v>27</v>
      </c>
      <c r="X728" s="425">
        <f t="shared" si="239"/>
        <v>1398.5592214354342</v>
      </c>
      <c r="Y728" s="79">
        <f t="shared" si="240"/>
        <v>2.5228999999999999</v>
      </c>
    </row>
    <row r="729" spans="1:25" ht="15.75" customHeight="1" x14ac:dyDescent="0.2">
      <c r="A729" s="109">
        <v>710</v>
      </c>
      <c r="B729" s="89">
        <f t="shared" si="223"/>
        <v>70.27</v>
      </c>
      <c r="C729" s="283">
        <v>23653</v>
      </c>
      <c r="D729" s="411">
        <f t="shared" si="226"/>
        <v>4039.2201508467342</v>
      </c>
      <c r="E729" s="342">
        <f t="shared" si="229"/>
        <v>1365.256410986196</v>
      </c>
      <c r="F729" s="338">
        <f t="shared" si="230"/>
        <v>80.784403016934689</v>
      </c>
      <c r="G729" s="407">
        <v>68</v>
      </c>
      <c r="H729" s="425">
        <f t="shared" si="231"/>
        <v>5553.2609648498646</v>
      </c>
      <c r="I729" s="79">
        <f t="shared" si="232"/>
        <v>10.103899999999999</v>
      </c>
      <c r="J729" s="96">
        <f t="shared" si="224"/>
        <v>93.69</v>
      </c>
      <c r="K729" s="283">
        <v>23653</v>
      </c>
      <c r="L729" s="407">
        <f t="shared" si="227"/>
        <v>3029.5228946525781</v>
      </c>
      <c r="M729" s="342">
        <f t="shared" si="233"/>
        <v>1023.9787383925712</v>
      </c>
      <c r="N729" s="338">
        <f t="shared" si="234"/>
        <v>60.590457893051564</v>
      </c>
      <c r="O729" s="435">
        <v>41</v>
      </c>
      <c r="P729" s="425">
        <f t="shared" si="235"/>
        <v>4155.0920909382012</v>
      </c>
      <c r="Q729" s="79">
        <f t="shared" si="236"/>
        <v>7.5781999999999998</v>
      </c>
      <c r="R729" s="93">
        <f t="shared" si="225"/>
        <v>281.08</v>
      </c>
      <c r="S729" s="283">
        <v>23653</v>
      </c>
      <c r="T729" s="407">
        <f t="shared" si="228"/>
        <v>1009.8050377116836</v>
      </c>
      <c r="U729" s="387">
        <f t="shared" si="237"/>
        <v>341.314102746549</v>
      </c>
      <c r="V729" s="338">
        <f t="shared" si="238"/>
        <v>20.196100754233672</v>
      </c>
      <c r="W729" s="435">
        <v>27</v>
      </c>
      <c r="X729" s="425">
        <f t="shared" si="239"/>
        <v>1398.3152412124662</v>
      </c>
      <c r="Y729" s="79">
        <f t="shared" si="240"/>
        <v>2.5259999999999998</v>
      </c>
    </row>
    <row r="730" spans="1:25" ht="15.75" customHeight="1" x14ac:dyDescent="0.2">
      <c r="A730" s="152">
        <v>711</v>
      </c>
      <c r="B730" s="89">
        <f t="shared" si="223"/>
        <v>70.28</v>
      </c>
      <c r="C730" s="283">
        <v>23653</v>
      </c>
      <c r="D730" s="411">
        <f t="shared" si="226"/>
        <v>4038.6454183266933</v>
      </c>
      <c r="E730" s="342">
        <f t="shared" si="229"/>
        <v>1365.0621513944222</v>
      </c>
      <c r="F730" s="338">
        <f t="shared" si="230"/>
        <v>80.772908366533869</v>
      </c>
      <c r="G730" s="407">
        <v>68</v>
      </c>
      <c r="H730" s="425">
        <f t="shared" si="231"/>
        <v>5552.4804780876493</v>
      </c>
      <c r="I730" s="79">
        <f t="shared" si="232"/>
        <v>10.1167</v>
      </c>
      <c r="J730" s="96">
        <f t="shared" si="224"/>
        <v>93.71</v>
      </c>
      <c r="K730" s="283">
        <v>23653</v>
      </c>
      <c r="L730" s="407">
        <f t="shared" si="227"/>
        <v>3028.8763205634405</v>
      </c>
      <c r="M730" s="342">
        <f t="shared" si="233"/>
        <v>1023.7601963504428</v>
      </c>
      <c r="N730" s="338">
        <f t="shared" si="234"/>
        <v>60.577526411268813</v>
      </c>
      <c r="O730" s="435">
        <v>41</v>
      </c>
      <c r="P730" s="425">
        <f t="shared" si="235"/>
        <v>4154.2140433251525</v>
      </c>
      <c r="Q730" s="79">
        <f t="shared" si="236"/>
        <v>7.5872000000000002</v>
      </c>
      <c r="R730" s="93">
        <f t="shared" si="225"/>
        <v>281.13</v>
      </c>
      <c r="S730" s="283">
        <v>23653</v>
      </c>
      <c r="T730" s="407">
        <f t="shared" si="228"/>
        <v>1009.6254401878134</v>
      </c>
      <c r="U730" s="387">
        <f t="shared" si="237"/>
        <v>341.25339878348092</v>
      </c>
      <c r="V730" s="338">
        <f t="shared" si="238"/>
        <v>20.192508803756269</v>
      </c>
      <c r="W730" s="435">
        <v>27</v>
      </c>
      <c r="X730" s="425">
        <f t="shared" si="239"/>
        <v>1398.0713477750505</v>
      </c>
      <c r="Y730" s="79">
        <f t="shared" si="240"/>
        <v>2.5291000000000001</v>
      </c>
    </row>
    <row r="731" spans="1:25" ht="15.75" customHeight="1" x14ac:dyDescent="0.2">
      <c r="A731" s="152">
        <v>712</v>
      </c>
      <c r="B731" s="89">
        <f t="shared" si="223"/>
        <v>70.3</v>
      </c>
      <c r="C731" s="283">
        <v>23653</v>
      </c>
      <c r="D731" s="411">
        <f t="shared" si="226"/>
        <v>4037.4964438122333</v>
      </c>
      <c r="E731" s="342">
        <f t="shared" si="229"/>
        <v>1364.6737980085347</v>
      </c>
      <c r="F731" s="338">
        <f t="shared" si="230"/>
        <v>80.749928876244667</v>
      </c>
      <c r="G731" s="407">
        <v>68</v>
      </c>
      <c r="H731" s="425">
        <f t="shared" si="231"/>
        <v>5550.9201706970125</v>
      </c>
      <c r="I731" s="79">
        <f t="shared" si="232"/>
        <v>10.128</v>
      </c>
      <c r="J731" s="96">
        <f t="shared" si="224"/>
        <v>93.73</v>
      </c>
      <c r="K731" s="283">
        <v>23653</v>
      </c>
      <c r="L731" s="407">
        <f t="shared" si="227"/>
        <v>3028.2300224047794</v>
      </c>
      <c r="M731" s="342">
        <f t="shared" si="233"/>
        <v>1023.5417475728153</v>
      </c>
      <c r="N731" s="338">
        <f t="shared" si="234"/>
        <v>60.56460044809559</v>
      </c>
      <c r="O731" s="435">
        <v>41</v>
      </c>
      <c r="P731" s="425">
        <f t="shared" si="235"/>
        <v>4153.3363704256908</v>
      </c>
      <c r="Q731" s="79">
        <f t="shared" si="236"/>
        <v>7.5963000000000003</v>
      </c>
      <c r="R731" s="93">
        <f t="shared" si="225"/>
        <v>281.19</v>
      </c>
      <c r="S731" s="283">
        <v>23653</v>
      </c>
      <c r="T731" s="407">
        <f t="shared" si="228"/>
        <v>1009.4100074682599</v>
      </c>
      <c r="U731" s="387">
        <f t="shared" si="237"/>
        <v>341.18058252427181</v>
      </c>
      <c r="V731" s="338">
        <f t="shared" si="238"/>
        <v>20.188200149365198</v>
      </c>
      <c r="W731" s="435">
        <v>27</v>
      </c>
      <c r="X731" s="425">
        <f t="shared" si="239"/>
        <v>1397.7787901418969</v>
      </c>
      <c r="Y731" s="79">
        <f t="shared" si="240"/>
        <v>2.5320999999999998</v>
      </c>
    </row>
    <row r="732" spans="1:25" ht="15.75" customHeight="1" x14ac:dyDescent="0.2">
      <c r="A732" s="152">
        <v>713</v>
      </c>
      <c r="B732" s="89">
        <f t="shared" si="223"/>
        <v>70.31</v>
      </c>
      <c r="C732" s="283">
        <v>23653</v>
      </c>
      <c r="D732" s="411">
        <f t="shared" si="226"/>
        <v>4036.9222016782819</v>
      </c>
      <c r="E732" s="342">
        <f t="shared" si="229"/>
        <v>1364.4797041672591</v>
      </c>
      <c r="F732" s="338">
        <f t="shared" si="230"/>
        <v>80.738444033565642</v>
      </c>
      <c r="G732" s="407">
        <v>68</v>
      </c>
      <c r="H732" s="425">
        <f t="shared" si="231"/>
        <v>5550.1403498791069</v>
      </c>
      <c r="I732" s="79">
        <f t="shared" si="232"/>
        <v>10.1408</v>
      </c>
      <c r="J732" s="96">
        <f t="shared" si="224"/>
        <v>93.75</v>
      </c>
      <c r="K732" s="283">
        <v>23653</v>
      </c>
      <c r="L732" s="407">
        <f t="shared" si="227"/>
        <v>3027.5839999999998</v>
      </c>
      <c r="M732" s="342">
        <f t="shared" si="233"/>
        <v>1023.3233919999999</v>
      </c>
      <c r="N732" s="338">
        <f t="shared" si="234"/>
        <v>60.551679999999998</v>
      </c>
      <c r="O732" s="435">
        <v>41</v>
      </c>
      <c r="P732" s="425">
        <f t="shared" si="235"/>
        <v>4152.4590719999997</v>
      </c>
      <c r="Q732" s="79">
        <f t="shared" si="236"/>
        <v>7.6052999999999997</v>
      </c>
      <c r="R732" s="93">
        <f t="shared" si="225"/>
        <v>281.24</v>
      </c>
      <c r="S732" s="283">
        <v>23653</v>
      </c>
      <c r="T732" s="407">
        <f t="shared" si="228"/>
        <v>1009.2305504195705</v>
      </c>
      <c r="U732" s="387">
        <f t="shared" si="237"/>
        <v>341.11992604181478</v>
      </c>
      <c r="V732" s="338">
        <f t="shared" si="238"/>
        <v>20.184611008391411</v>
      </c>
      <c r="W732" s="435">
        <v>27</v>
      </c>
      <c r="X732" s="425">
        <f t="shared" si="239"/>
        <v>1397.5350874697767</v>
      </c>
      <c r="Y732" s="79">
        <f t="shared" si="240"/>
        <v>2.5352000000000001</v>
      </c>
    </row>
    <row r="733" spans="1:25" ht="15.75" customHeight="1" x14ac:dyDescent="0.2">
      <c r="A733" s="152">
        <v>714</v>
      </c>
      <c r="B733" s="89">
        <f t="shared" si="223"/>
        <v>70.319999999999993</v>
      </c>
      <c r="C733" s="283">
        <v>23653</v>
      </c>
      <c r="D733" s="411">
        <f t="shared" si="226"/>
        <v>4036.3481228668948</v>
      </c>
      <c r="E733" s="342">
        <f t="shared" si="229"/>
        <v>1364.2856655290102</v>
      </c>
      <c r="F733" s="338">
        <f t="shared" si="230"/>
        <v>80.726962457337891</v>
      </c>
      <c r="G733" s="407">
        <v>68</v>
      </c>
      <c r="H733" s="425">
        <f t="shared" si="231"/>
        <v>5549.3607508532432</v>
      </c>
      <c r="I733" s="79">
        <f t="shared" si="232"/>
        <v>10.153600000000001</v>
      </c>
      <c r="J733" s="96">
        <f t="shared" si="224"/>
        <v>93.76</v>
      </c>
      <c r="K733" s="283">
        <v>23653</v>
      </c>
      <c r="L733" s="407">
        <f t="shared" si="227"/>
        <v>3027.2610921501705</v>
      </c>
      <c r="M733" s="342">
        <f t="shared" si="233"/>
        <v>1023.2142491467575</v>
      </c>
      <c r="N733" s="338">
        <f t="shared" si="234"/>
        <v>60.545221843003411</v>
      </c>
      <c r="O733" s="435">
        <v>41</v>
      </c>
      <c r="P733" s="425">
        <f t="shared" si="235"/>
        <v>4152.0205631399313</v>
      </c>
      <c r="Q733" s="79">
        <f t="shared" si="236"/>
        <v>7.6151999999999997</v>
      </c>
      <c r="R733" s="93">
        <f t="shared" si="225"/>
        <v>281.29000000000002</v>
      </c>
      <c r="S733" s="283">
        <v>23653</v>
      </c>
      <c r="T733" s="407">
        <f t="shared" si="228"/>
        <v>1009.0511571687582</v>
      </c>
      <c r="U733" s="387">
        <f t="shared" si="237"/>
        <v>341.05929112304023</v>
      </c>
      <c r="V733" s="338">
        <f t="shared" si="238"/>
        <v>20.181023143375164</v>
      </c>
      <c r="W733" s="435">
        <v>27</v>
      </c>
      <c r="X733" s="425">
        <f t="shared" si="239"/>
        <v>1397.2914714351737</v>
      </c>
      <c r="Y733" s="79">
        <f t="shared" si="240"/>
        <v>2.5383</v>
      </c>
    </row>
    <row r="734" spans="1:25" ht="15.75" customHeight="1" x14ac:dyDescent="0.2">
      <c r="A734" s="152">
        <v>715</v>
      </c>
      <c r="B734" s="89">
        <f t="shared" si="223"/>
        <v>70.34</v>
      </c>
      <c r="C734" s="283">
        <v>23653</v>
      </c>
      <c r="D734" s="411">
        <f t="shared" si="226"/>
        <v>4035.2004549331818</v>
      </c>
      <c r="E734" s="342">
        <f t="shared" si="229"/>
        <v>1363.8977537674152</v>
      </c>
      <c r="F734" s="338">
        <f t="shared" si="230"/>
        <v>80.704009098663633</v>
      </c>
      <c r="G734" s="407">
        <v>68</v>
      </c>
      <c r="H734" s="425">
        <f t="shared" si="231"/>
        <v>5547.8022177992607</v>
      </c>
      <c r="I734" s="79">
        <f t="shared" si="232"/>
        <v>10.164899999999999</v>
      </c>
      <c r="J734" s="96">
        <f t="shared" si="224"/>
        <v>93.78</v>
      </c>
      <c r="K734" s="283">
        <v>23653</v>
      </c>
      <c r="L734" s="407">
        <f t="shared" si="227"/>
        <v>3026.6154830454257</v>
      </c>
      <c r="M734" s="342">
        <f t="shared" si="233"/>
        <v>1022.9960332693538</v>
      </c>
      <c r="N734" s="338">
        <f t="shared" si="234"/>
        <v>60.532309660908517</v>
      </c>
      <c r="O734" s="435">
        <v>41</v>
      </c>
      <c r="P734" s="425">
        <f t="shared" si="235"/>
        <v>4151.1438259756878</v>
      </c>
      <c r="Q734" s="79">
        <f t="shared" si="236"/>
        <v>7.6242000000000001</v>
      </c>
      <c r="R734" s="93">
        <f t="shared" si="225"/>
        <v>281.35000000000002</v>
      </c>
      <c r="S734" s="283">
        <v>23653</v>
      </c>
      <c r="T734" s="407">
        <f t="shared" si="228"/>
        <v>1008.8359694330904</v>
      </c>
      <c r="U734" s="387">
        <f t="shared" si="237"/>
        <v>340.98655766838453</v>
      </c>
      <c r="V734" s="338">
        <f t="shared" si="238"/>
        <v>20.176719388661809</v>
      </c>
      <c r="W734" s="435">
        <v>27</v>
      </c>
      <c r="X734" s="425">
        <f t="shared" si="239"/>
        <v>1396.9992464901366</v>
      </c>
      <c r="Y734" s="79">
        <f t="shared" si="240"/>
        <v>2.5413000000000001</v>
      </c>
    </row>
    <row r="735" spans="1:25" ht="15.75" customHeight="1" x14ac:dyDescent="0.2">
      <c r="A735" s="152">
        <v>716</v>
      </c>
      <c r="B735" s="89">
        <f t="shared" si="223"/>
        <v>70.349999999999994</v>
      </c>
      <c r="C735" s="283">
        <v>23653</v>
      </c>
      <c r="D735" s="411">
        <f t="shared" si="226"/>
        <v>4034.626865671642</v>
      </c>
      <c r="E735" s="342">
        <f t="shared" si="229"/>
        <v>1363.7038805970149</v>
      </c>
      <c r="F735" s="338">
        <f t="shared" si="230"/>
        <v>80.692537313432837</v>
      </c>
      <c r="G735" s="407">
        <v>68</v>
      </c>
      <c r="H735" s="425">
        <f t="shared" si="231"/>
        <v>5547.0232835820898</v>
      </c>
      <c r="I735" s="79">
        <f t="shared" si="232"/>
        <v>10.1777</v>
      </c>
      <c r="J735" s="96">
        <f t="shared" si="224"/>
        <v>93.8</v>
      </c>
      <c r="K735" s="283">
        <v>23653</v>
      </c>
      <c r="L735" s="407">
        <f t="shared" si="227"/>
        <v>3025.9701492537311</v>
      </c>
      <c r="M735" s="342">
        <f t="shared" si="233"/>
        <v>1022.777910447761</v>
      </c>
      <c r="N735" s="338">
        <f t="shared" si="234"/>
        <v>60.51940298507462</v>
      </c>
      <c r="O735" s="435">
        <v>41</v>
      </c>
      <c r="P735" s="425">
        <f t="shared" si="235"/>
        <v>4150.2674626865664</v>
      </c>
      <c r="Q735" s="79">
        <f t="shared" si="236"/>
        <v>7.6333000000000002</v>
      </c>
      <c r="R735" s="93">
        <f t="shared" si="225"/>
        <v>281.39999999999998</v>
      </c>
      <c r="S735" s="283">
        <v>23653</v>
      </c>
      <c r="T735" s="407">
        <f t="shared" si="228"/>
        <v>1008.6567164179105</v>
      </c>
      <c r="U735" s="387">
        <f t="shared" si="237"/>
        <v>340.92597014925371</v>
      </c>
      <c r="V735" s="338">
        <f t="shared" si="238"/>
        <v>20.173134328358209</v>
      </c>
      <c r="W735" s="435">
        <v>27</v>
      </c>
      <c r="X735" s="425">
        <f t="shared" si="239"/>
        <v>1396.7558208955224</v>
      </c>
      <c r="Y735" s="79">
        <f t="shared" si="240"/>
        <v>2.5444</v>
      </c>
    </row>
    <row r="736" spans="1:25" ht="15.75" customHeight="1" x14ac:dyDescent="0.2">
      <c r="A736" s="152">
        <v>717</v>
      </c>
      <c r="B736" s="89">
        <f t="shared" si="223"/>
        <v>70.36</v>
      </c>
      <c r="C736" s="283">
        <v>23653</v>
      </c>
      <c r="D736" s="411">
        <f t="shared" si="226"/>
        <v>4034.0534394542356</v>
      </c>
      <c r="E736" s="342">
        <f t="shared" si="229"/>
        <v>1363.5100625355315</v>
      </c>
      <c r="F736" s="338">
        <f t="shared" si="230"/>
        <v>80.681068789084719</v>
      </c>
      <c r="G736" s="407">
        <v>68</v>
      </c>
      <c r="H736" s="425">
        <f t="shared" si="231"/>
        <v>5546.244570778852</v>
      </c>
      <c r="I736" s="79">
        <f t="shared" si="232"/>
        <v>10.1904</v>
      </c>
      <c r="J736" s="96">
        <f t="shared" si="224"/>
        <v>93.82</v>
      </c>
      <c r="K736" s="283">
        <v>23653</v>
      </c>
      <c r="L736" s="407">
        <f t="shared" si="227"/>
        <v>3025.3250905990199</v>
      </c>
      <c r="M736" s="342">
        <f t="shared" si="233"/>
        <v>1022.5598806224687</v>
      </c>
      <c r="N736" s="338">
        <f t="shared" si="234"/>
        <v>60.506501811980399</v>
      </c>
      <c r="O736" s="435">
        <v>41</v>
      </c>
      <c r="P736" s="425">
        <f t="shared" si="235"/>
        <v>4149.3914730334691</v>
      </c>
      <c r="Q736" s="79">
        <f t="shared" si="236"/>
        <v>7.6422999999999996</v>
      </c>
      <c r="R736" s="93">
        <f t="shared" si="225"/>
        <v>281.45</v>
      </c>
      <c r="S736" s="283">
        <v>23653</v>
      </c>
      <c r="T736" s="407">
        <f t="shared" si="228"/>
        <v>1008.4775270918459</v>
      </c>
      <c r="U736" s="387">
        <f t="shared" si="237"/>
        <v>340.86540415704388</v>
      </c>
      <c r="V736" s="338">
        <f t="shared" si="238"/>
        <v>20.169550541836919</v>
      </c>
      <c r="W736" s="435">
        <v>27</v>
      </c>
      <c r="X736" s="425">
        <f t="shared" si="239"/>
        <v>1396.5124817907267</v>
      </c>
      <c r="Y736" s="79">
        <f t="shared" si="240"/>
        <v>2.5474999999999999</v>
      </c>
    </row>
    <row r="737" spans="1:25" ht="15.75" customHeight="1" x14ac:dyDescent="0.2">
      <c r="A737" s="152">
        <v>718</v>
      </c>
      <c r="B737" s="89">
        <f t="shared" si="223"/>
        <v>70.38</v>
      </c>
      <c r="C737" s="283">
        <v>23653</v>
      </c>
      <c r="D737" s="411">
        <f t="shared" si="226"/>
        <v>4032.9070758738285</v>
      </c>
      <c r="E737" s="342">
        <f t="shared" si="229"/>
        <v>1363.1225916453539</v>
      </c>
      <c r="F737" s="338">
        <f t="shared" si="230"/>
        <v>80.658141517476565</v>
      </c>
      <c r="G737" s="407">
        <v>68</v>
      </c>
      <c r="H737" s="425">
        <f t="shared" si="231"/>
        <v>5544.687809036659</v>
      </c>
      <c r="I737" s="79">
        <f t="shared" si="232"/>
        <v>10.2018</v>
      </c>
      <c r="J737" s="96">
        <f t="shared" si="224"/>
        <v>93.84</v>
      </c>
      <c r="K737" s="283">
        <v>23653</v>
      </c>
      <c r="L737" s="407">
        <f t="shared" si="227"/>
        <v>3024.6803069053713</v>
      </c>
      <c r="M737" s="342">
        <f t="shared" si="233"/>
        <v>1022.3419437340153</v>
      </c>
      <c r="N737" s="338">
        <f t="shared" si="234"/>
        <v>60.493606138107424</v>
      </c>
      <c r="O737" s="435">
        <v>41</v>
      </c>
      <c r="P737" s="425">
        <f t="shared" si="235"/>
        <v>4148.5158567774943</v>
      </c>
      <c r="Q737" s="79">
        <f t="shared" si="236"/>
        <v>7.6513</v>
      </c>
      <c r="R737" s="93">
        <f t="shared" si="225"/>
        <v>281.51</v>
      </c>
      <c r="S737" s="283">
        <v>23653</v>
      </c>
      <c r="T737" s="407">
        <f t="shared" si="228"/>
        <v>1008.2625839224186</v>
      </c>
      <c r="U737" s="387">
        <f t="shared" si="237"/>
        <v>340.79275336577746</v>
      </c>
      <c r="V737" s="338">
        <f t="shared" si="238"/>
        <v>20.165251678448371</v>
      </c>
      <c r="W737" s="435">
        <v>27</v>
      </c>
      <c r="X737" s="425">
        <f t="shared" si="239"/>
        <v>1396.2205889666443</v>
      </c>
      <c r="Y737" s="79">
        <f t="shared" si="240"/>
        <v>2.5505</v>
      </c>
    </row>
    <row r="738" spans="1:25" ht="15.75" customHeight="1" x14ac:dyDescent="0.2">
      <c r="A738" s="152">
        <v>719</v>
      </c>
      <c r="B738" s="89">
        <f t="shared" si="223"/>
        <v>70.39</v>
      </c>
      <c r="C738" s="283">
        <v>23653</v>
      </c>
      <c r="D738" s="411">
        <f t="shared" si="226"/>
        <v>4032.3341383719271</v>
      </c>
      <c r="E738" s="342">
        <f t="shared" si="229"/>
        <v>1362.9289387697113</v>
      </c>
      <c r="F738" s="338">
        <f t="shared" si="230"/>
        <v>80.646682767438548</v>
      </c>
      <c r="G738" s="407">
        <v>68</v>
      </c>
      <c r="H738" s="425">
        <f t="shared" si="231"/>
        <v>5543.9097599090774</v>
      </c>
      <c r="I738" s="79">
        <f t="shared" si="232"/>
        <v>10.214499999999999</v>
      </c>
      <c r="J738" s="96">
        <f t="shared" si="224"/>
        <v>93.85</v>
      </c>
      <c r="K738" s="283">
        <v>23653</v>
      </c>
      <c r="L738" s="407">
        <f t="shared" si="227"/>
        <v>3024.3580181140114</v>
      </c>
      <c r="M738" s="342">
        <f t="shared" si="233"/>
        <v>1022.2330101225358</v>
      </c>
      <c r="N738" s="338">
        <f t="shared" si="234"/>
        <v>60.487160362280228</v>
      </c>
      <c r="O738" s="435">
        <v>41</v>
      </c>
      <c r="P738" s="425">
        <f t="shared" si="235"/>
        <v>4148.0781885988272</v>
      </c>
      <c r="Q738" s="79">
        <f t="shared" si="236"/>
        <v>7.6612</v>
      </c>
      <c r="R738" s="93">
        <f t="shared" si="225"/>
        <v>281.56</v>
      </c>
      <c r="S738" s="283">
        <v>23653</v>
      </c>
      <c r="T738" s="407">
        <f t="shared" si="228"/>
        <v>1008.0835345929818</v>
      </c>
      <c r="U738" s="387">
        <f t="shared" si="237"/>
        <v>340.73223469242782</v>
      </c>
      <c r="V738" s="338">
        <f t="shared" si="238"/>
        <v>20.161670691859637</v>
      </c>
      <c r="W738" s="435">
        <v>27</v>
      </c>
      <c r="X738" s="425">
        <f t="shared" si="239"/>
        <v>1395.9774399772693</v>
      </c>
      <c r="Y738" s="79">
        <f t="shared" si="240"/>
        <v>2.5535999999999999</v>
      </c>
    </row>
    <row r="739" spans="1:25" ht="15.75" customHeight="1" x14ac:dyDescent="0.2">
      <c r="A739" s="109">
        <v>720</v>
      </c>
      <c r="B739" s="89">
        <f t="shared" si="223"/>
        <v>70.400000000000006</v>
      </c>
      <c r="C739" s="283">
        <v>23653</v>
      </c>
      <c r="D739" s="411">
        <f t="shared" si="226"/>
        <v>4031.7613636363635</v>
      </c>
      <c r="E739" s="342">
        <f t="shared" si="229"/>
        <v>1362.7353409090908</v>
      </c>
      <c r="F739" s="338">
        <f t="shared" si="230"/>
        <v>80.635227272727278</v>
      </c>
      <c r="G739" s="407">
        <v>68</v>
      </c>
      <c r="H739" s="425">
        <f t="shared" si="231"/>
        <v>5543.1319318181813</v>
      </c>
      <c r="I739" s="79">
        <f t="shared" si="232"/>
        <v>10.2273</v>
      </c>
      <c r="J739" s="96">
        <f t="shared" si="224"/>
        <v>93.87</v>
      </c>
      <c r="K739" s="283">
        <v>23653</v>
      </c>
      <c r="L739" s="407">
        <f t="shared" si="227"/>
        <v>3023.7136465324379</v>
      </c>
      <c r="M739" s="342">
        <f t="shared" si="233"/>
        <v>1022.015212527964</v>
      </c>
      <c r="N739" s="338">
        <f t="shared" si="234"/>
        <v>60.474272930648759</v>
      </c>
      <c r="O739" s="435">
        <v>41</v>
      </c>
      <c r="P739" s="425">
        <f t="shared" si="235"/>
        <v>4147.2031319910511</v>
      </c>
      <c r="Q739" s="79">
        <f t="shared" si="236"/>
        <v>7.6702000000000004</v>
      </c>
      <c r="R739" s="93">
        <f t="shared" si="225"/>
        <v>281.61</v>
      </c>
      <c r="S739" s="283">
        <v>23653</v>
      </c>
      <c r="T739" s="407">
        <f t="shared" si="228"/>
        <v>1007.9045488441461</v>
      </c>
      <c r="U739" s="387">
        <f t="shared" si="237"/>
        <v>340.67173750932136</v>
      </c>
      <c r="V739" s="338">
        <f t="shared" si="238"/>
        <v>20.158090976882924</v>
      </c>
      <c r="W739" s="435">
        <v>27</v>
      </c>
      <c r="X739" s="425">
        <f t="shared" si="239"/>
        <v>1395.7343773303503</v>
      </c>
      <c r="Y739" s="79">
        <f t="shared" si="240"/>
        <v>2.5567000000000002</v>
      </c>
    </row>
    <row r="740" spans="1:25" ht="15.75" customHeight="1" x14ac:dyDescent="0.2">
      <c r="A740" s="152">
        <v>721</v>
      </c>
      <c r="B740" s="89">
        <f t="shared" si="223"/>
        <v>70.42</v>
      </c>
      <c r="C740" s="283">
        <v>23653</v>
      </c>
      <c r="D740" s="411">
        <f t="shared" si="226"/>
        <v>4030.6163021868783</v>
      </c>
      <c r="E740" s="342">
        <f t="shared" si="229"/>
        <v>1362.3483101391648</v>
      </c>
      <c r="F740" s="338">
        <f t="shared" si="230"/>
        <v>80.612326043737568</v>
      </c>
      <c r="G740" s="407">
        <v>68</v>
      </c>
      <c r="H740" s="425">
        <f t="shared" si="231"/>
        <v>5541.5769383697807</v>
      </c>
      <c r="I740" s="79">
        <f t="shared" si="232"/>
        <v>10.2386</v>
      </c>
      <c r="J740" s="96">
        <f t="shared" si="224"/>
        <v>93.89</v>
      </c>
      <c r="K740" s="283">
        <v>23653</v>
      </c>
      <c r="L740" s="407">
        <f t="shared" si="227"/>
        <v>3023.069549472787</v>
      </c>
      <c r="M740" s="342">
        <f t="shared" si="233"/>
        <v>1021.7975077218019</v>
      </c>
      <c r="N740" s="338">
        <f t="shared" si="234"/>
        <v>60.461390989455744</v>
      </c>
      <c r="O740" s="435">
        <v>41</v>
      </c>
      <c r="P740" s="425">
        <f t="shared" si="235"/>
        <v>4146.3284481840446</v>
      </c>
      <c r="Q740" s="79">
        <f t="shared" si="236"/>
        <v>7.6791999999999998</v>
      </c>
      <c r="R740" s="93">
        <f t="shared" si="225"/>
        <v>281.66000000000003</v>
      </c>
      <c r="S740" s="283">
        <v>23653</v>
      </c>
      <c r="T740" s="407">
        <f t="shared" si="228"/>
        <v>1007.7256266420507</v>
      </c>
      <c r="U740" s="387">
        <f t="shared" si="237"/>
        <v>340.6112618050131</v>
      </c>
      <c r="V740" s="338">
        <f t="shared" si="238"/>
        <v>20.154512532841014</v>
      </c>
      <c r="W740" s="435">
        <v>27</v>
      </c>
      <c r="X740" s="425">
        <f t="shared" si="239"/>
        <v>1395.4914009799047</v>
      </c>
      <c r="Y740" s="79">
        <f t="shared" si="240"/>
        <v>2.5598000000000001</v>
      </c>
    </row>
    <row r="741" spans="1:25" ht="15.75" customHeight="1" x14ac:dyDescent="0.2">
      <c r="A741" s="152">
        <v>722</v>
      </c>
      <c r="B741" s="89">
        <f t="shared" si="223"/>
        <v>70.430000000000007</v>
      </c>
      <c r="C741" s="283">
        <v>23653</v>
      </c>
      <c r="D741" s="411">
        <f t="shared" si="226"/>
        <v>4030.0440153343739</v>
      </c>
      <c r="E741" s="342">
        <f t="shared" si="229"/>
        <v>1362.1548771830182</v>
      </c>
      <c r="F741" s="338">
        <f t="shared" si="230"/>
        <v>80.600880306687472</v>
      </c>
      <c r="G741" s="407">
        <v>68</v>
      </c>
      <c r="H741" s="425">
        <f t="shared" si="231"/>
        <v>5540.7997728240789</v>
      </c>
      <c r="I741" s="79">
        <f t="shared" si="232"/>
        <v>10.251300000000001</v>
      </c>
      <c r="J741" s="96">
        <f t="shared" si="224"/>
        <v>93.91</v>
      </c>
      <c r="K741" s="283">
        <v>23653</v>
      </c>
      <c r="L741" s="407">
        <f t="shared" si="227"/>
        <v>3022.425726759664</v>
      </c>
      <c r="M741" s="342">
        <f t="shared" si="233"/>
        <v>1021.5798956447663</v>
      </c>
      <c r="N741" s="338">
        <f t="shared" si="234"/>
        <v>60.448514535193283</v>
      </c>
      <c r="O741" s="435">
        <v>41</v>
      </c>
      <c r="P741" s="425">
        <f t="shared" si="235"/>
        <v>4145.4541369396238</v>
      </c>
      <c r="Q741" s="79">
        <f t="shared" si="236"/>
        <v>7.6882000000000001</v>
      </c>
      <c r="R741" s="93">
        <f t="shared" si="225"/>
        <v>281.72000000000003</v>
      </c>
      <c r="S741" s="283">
        <v>23653</v>
      </c>
      <c r="T741" s="407">
        <f t="shared" si="228"/>
        <v>1007.5110038335935</v>
      </c>
      <c r="U741" s="387">
        <f t="shared" si="237"/>
        <v>340.53871929575456</v>
      </c>
      <c r="V741" s="338">
        <f t="shared" si="238"/>
        <v>20.150220076671868</v>
      </c>
      <c r="W741" s="435">
        <v>27</v>
      </c>
      <c r="X741" s="425">
        <f t="shared" si="239"/>
        <v>1395.1999432060197</v>
      </c>
      <c r="Y741" s="79">
        <f t="shared" si="240"/>
        <v>2.5628000000000002</v>
      </c>
    </row>
    <row r="742" spans="1:25" ht="15.75" customHeight="1" x14ac:dyDescent="0.2">
      <c r="A742" s="152">
        <v>723</v>
      </c>
      <c r="B742" s="89">
        <f t="shared" si="223"/>
        <v>70.44</v>
      </c>
      <c r="C742" s="283">
        <v>23653</v>
      </c>
      <c r="D742" s="411">
        <f t="shared" si="226"/>
        <v>4029.4718909710391</v>
      </c>
      <c r="E742" s="342">
        <f t="shared" si="229"/>
        <v>1361.961499148211</v>
      </c>
      <c r="F742" s="338">
        <f t="shared" si="230"/>
        <v>80.58943781942078</v>
      </c>
      <c r="G742" s="407">
        <v>68</v>
      </c>
      <c r="H742" s="425">
        <f t="shared" si="231"/>
        <v>5540.0228279386711</v>
      </c>
      <c r="I742" s="79">
        <f t="shared" si="232"/>
        <v>10.264099999999999</v>
      </c>
      <c r="J742" s="96">
        <f t="shared" si="224"/>
        <v>93.92</v>
      </c>
      <c r="K742" s="283">
        <v>23653</v>
      </c>
      <c r="L742" s="407">
        <f t="shared" si="227"/>
        <v>3022.1039182282793</v>
      </c>
      <c r="M742" s="342">
        <f t="shared" si="233"/>
        <v>1021.4711243611583</v>
      </c>
      <c r="N742" s="338">
        <f t="shared" si="234"/>
        <v>60.442078364565589</v>
      </c>
      <c r="O742" s="435">
        <v>41</v>
      </c>
      <c r="P742" s="425">
        <f t="shared" si="235"/>
        <v>4145.0171209540031</v>
      </c>
      <c r="Q742" s="79">
        <f t="shared" si="236"/>
        <v>7.6980000000000004</v>
      </c>
      <c r="R742" s="93">
        <f t="shared" si="225"/>
        <v>281.77</v>
      </c>
      <c r="S742" s="283">
        <v>23653</v>
      </c>
      <c r="T742" s="407">
        <f t="shared" si="228"/>
        <v>1007.3322213152571</v>
      </c>
      <c r="U742" s="387">
        <f t="shared" si="237"/>
        <v>340.47829080455688</v>
      </c>
      <c r="V742" s="338">
        <f t="shared" si="238"/>
        <v>20.146644426305144</v>
      </c>
      <c r="W742" s="435">
        <v>27</v>
      </c>
      <c r="X742" s="425">
        <f t="shared" si="239"/>
        <v>1394.9571565461192</v>
      </c>
      <c r="Y742" s="79">
        <f t="shared" si="240"/>
        <v>2.5659000000000001</v>
      </c>
    </row>
    <row r="743" spans="1:25" ht="15.75" customHeight="1" x14ac:dyDescent="0.2">
      <c r="A743" s="152">
        <v>724</v>
      </c>
      <c r="B743" s="89">
        <f t="shared" si="223"/>
        <v>70.459999999999994</v>
      </c>
      <c r="C743" s="283">
        <v>23653</v>
      </c>
      <c r="D743" s="411">
        <f t="shared" si="226"/>
        <v>4028.3281294351409</v>
      </c>
      <c r="E743" s="342">
        <f t="shared" si="229"/>
        <v>1361.5749077490775</v>
      </c>
      <c r="F743" s="338">
        <f t="shared" si="230"/>
        <v>80.566562588702823</v>
      </c>
      <c r="G743" s="407">
        <v>68</v>
      </c>
      <c r="H743" s="425">
        <f t="shared" si="231"/>
        <v>5538.4695997729214</v>
      </c>
      <c r="I743" s="79">
        <f t="shared" si="232"/>
        <v>10.2753</v>
      </c>
      <c r="J743" s="96">
        <f t="shared" si="224"/>
        <v>93.94</v>
      </c>
      <c r="K743" s="283">
        <v>23653</v>
      </c>
      <c r="L743" s="407">
        <f t="shared" si="227"/>
        <v>3021.4605067064085</v>
      </c>
      <c r="M743" s="342">
        <f t="shared" si="233"/>
        <v>1021.2536512667659</v>
      </c>
      <c r="N743" s="338">
        <f t="shared" si="234"/>
        <v>60.429210134128169</v>
      </c>
      <c r="O743" s="435">
        <v>41</v>
      </c>
      <c r="P743" s="425">
        <f t="shared" si="235"/>
        <v>4144.1433681073022</v>
      </c>
      <c r="Q743" s="79">
        <f t="shared" si="236"/>
        <v>7.7069999999999999</v>
      </c>
      <c r="R743" s="93">
        <f t="shared" si="225"/>
        <v>281.82</v>
      </c>
      <c r="S743" s="283">
        <v>23653</v>
      </c>
      <c r="T743" s="407">
        <f t="shared" si="228"/>
        <v>1007.1535022354694</v>
      </c>
      <c r="U743" s="387">
        <f t="shared" si="237"/>
        <v>340.41788375558866</v>
      </c>
      <c r="V743" s="338">
        <f t="shared" si="238"/>
        <v>20.14307004470939</v>
      </c>
      <c r="W743" s="435">
        <v>27</v>
      </c>
      <c r="X743" s="425">
        <f t="shared" si="239"/>
        <v>1394.7144560357676</v>
      </c>
      <c r="Y743" s="79">
        <f t="shared" si="240"/>
        <v>2.569</v>
      </c>
    </row>
    <row r="744" spans="1:25" ht="15.75" customHeight="1" x14ac:dyDescent="0.2">
      <c r="A744" s="152">
        <v>725</v>
      </c>
      <c r="B744" s="89">
        <f t="shared" si="223"/>
        <v>70.47</v>
      </c>
      <c r="C744" s="283">
        <v>23653</v>
      </c>
      <c r="D744" s="411">
        <f t="shared" si="226"/>
        <v>4027.7564921243084</v>
      </c>
      <c r="E744" s="342">
        <f t="shared" si="229"/>
        <v>1361.3816943380161</v>
      </c>
      <c r="F744" s="338">
        <f t="shared" si="230"/>
        <v>80.555129842486167</v>
      </c>
      <c r="G744" s="407">
        <v>68</v>
      </c>
      <c r="H744" s="425">
        <f t="shared" si="231"/>
        <v>5537.6933163048107</v>
      </c>
      <c r="I744" s="79">
        <f t="shared" si="232"/>
        <v>10.2881</v>
      </c>
      <c r="J744" s="96">
        <f t="shared" si="224"/>
        <v>93.96</v>
      </c>
      <c r="K744" s="283">
        <v>23653</v>
      </c>
      <c r="L744" s="407">
        <f t="shared" si="227"/>
        <v>3020.8173690932313</v>
      </c>
      <c r="M744" s="342">
        <f t="shared" si="233"/>
        <v>1021.0362707535121</v>
      </c>
      <c r="N744" s="338">
        <f t="shared" si="234"/>
        <v>60.416347381864625</v>
      </c>
      <c r="O744" s="435">
        <v>41</v>
      </c>
      <c r="P744" s="425">
        <f t="shared" si="235"/>
        <v>4143.2699872286075</v>
      </c>
      <c r="Q744" s="79">
        <f t="shared" si="236"/>
        <v>7.7160000000000002</v>
      </c>
      <c r="R744" s="93">
        <f t="shared" si="225"/>
        <v>281.87</v>
      </c>
      <c r="S744" s="283">
        <v>23653</v>
      </c>
      <c r="T744" s="407">
        <f t="shared" si="228"/>
        <v>1006.9748465604712</v>
      </c>
      <c r="U744" s="387">
        <f t="shared" si="237"/>
        <v>340.35749813743922</v>
      </c>
      <c r="V744" s="338">
        <f t="shared" si="238"/>
        <v>20.139496931209425</v>
      </c>
      <c r="W744" s="435">
        <v>27</v>
      </c>
      <c r="X744" s="425">
        <f t="shared" si="239"/>
        <v>1394.4718416291198</v>
      </c>
      <c r="Y744" s="79">
        <f t="shared" si="240"/>
        <v>2.5720999999999998</v>
      </c>
    </row>
    <row r="745" spans="1:25" ht="15.75" customHeight="1" x14ac:dyDescent="0.2">
      <c r="A745" s="152">
        <v>726</v>
      </c>
      <c r="B745" s="89">
        <f t="shared" si="223"/>
        <v>70.48</v>
      </c>
      <c r="C745" s="283">
        <v>23653</v>
      </c>
      <c r="D745" s="411">
        <f t="shared" si="226"/>
        <v>4027.1850170261064</v>
      </c>
      <c r="E745" s="342">
        <f t="shared" si="229"/>
        <v>1361.1885357548238</v>
      </c>
      <c r="F745" s="338">
        <f t="shared" si="230"/>
        <v>80.543700340522136</v>
      </c>
      <c r="G745" s="407">
        <v>68</v>
      </c>
      <c r="H745" s="425">
        <f t="shared" si="231"/>
        <v>5536.9172531214526</v>
      </c>
      <c r="I745" s="79">
        <f t="shared" si="232"/>
        <v>10.300800000000001</v>
      </c>
      <c r="J745" s="96">
        <f t="shared" si="224"/>
        <v>93.98</v>
      </c>
      <c r="K745" s="283">
        <v>23653</v>
      </c>
      <c r="L745" s="407">
        <f t="shared" si="227"/>
        <v>3020.1745052138749</v>
      </c>
      <c r="M745" s="342">
        <f t="shared" si="233"/>
        <v>1020.8189827622896</v>
      </c>
      <c r="N745" s="338">
        <f t="shared" si="234"/>
        <v>60.403490104277502</v>
      </c>
      <c r="O745" s="435">
        <v>41</v>
      </c>
      <c r="P745" s="425">
        <f t="shared" si="235"/>
        <v>4142.3969780804418</v>
      </c>
      <c r="Q745" s="79">
        <f t="shared" si="236"/>
        <v>7.7249999999999996</v>
      </c>
      <c r="R745" s="93">
        <f t="shared" si="225"/>
        <v>281.93</v>
      </c>
      <c r="S745" s="283">
        <v>23653</v>
      </c>
      <c r="T745" s="407">
        <f t="shared" si="228"/>
        <v>1006.7605433972971</v>
      </c>
      <c r="U745" s="387">
        <f t="shared" si="237"/>
        <v>340.2850636682864</v>
      </c>
      <c r="V745" s="338">
        <f t="shared" si="238"/>
        <v>20.13521086794594</v>
      </c>
      <c r="W745" s="435">
        <v>27</v>
      </c>
      <c r="X745" s="425">
        <f t="shared" si="239"/>
        <v>1394.1808179335294</v>
      </c>
      <c r="Y745" s="79">
        <f t="shared" si="240"/>
        <v>2.5750999999999999</v>
      </c>
    </row>
    <row r="746" spans="1:25" ht="15.75" customHeight="1" x14ac:dyDescent="0.2">
      <c r="A746" s="152">
        <v>727</v>
      </c>
      <c r="B746" s="89">
        <f t="shared" si="223"/>
        <v>70.489999999999995</v>
      </c>
      <c r="C746" s="283">
        <v>23653</v>
      </c>
      <c r="D746" s="411">
        <f t="shared" si="226"/>
        <v>4026.6137040714993</v>
      </c>
      <c r="E746" s="342">
        <f t="shared" si="229"/>
        <v>1360.9954319761666</v>
      </c>
      <c r="F746" s="338">
        <f t="shared" si="230"/>
        <v>80.532274081429989</v>
      </c>
      <c r="G746" s="407">
        <v>68</v>
      </c>
      <c r="H746" s="425">
        <f t="shared" si="231"/>
        <v>5536.1414101290957</v>
      </c>
      <c r="I746" s="79">
        <f t="shared" si="232"/>
        <v>10.313499999999999</v>
      </c>
      <c r="J746" s="96">
        <f t="shared" si="224"/>
        <v>93.99</v>
      </c>
      <c r="K746" s="283">
        <v>23653</v>
      </c>
      <c r="L746" s="407">
        <f t="shared" si="227"/>
        <v>3019.8531758697736</v>
      </c>
      <c r="M746" s="342">
        <f t="shared" si="233"/>
        <v>1020.7103734439834</v>
      </c>
      <c r="N746" s="338">
        <f t="shared" si="234"/>
        <v>60.397063517395473</v>
      </c>
      <c r="O746" s="435">
        <v>41</v>
      </c>
      <c r="P746" s="425">
        <f t="shared" si="235"/>
        <v>4141.9606128311525</v>
      </c>
      <c r="Q746" s="79">
        <f t="shared" si="236"/>
        <v>7.7348999999999997</v>
      </c>
      <c r="R746" s="93">
        <f t="shared" si="225"/>
        <v>281.98</v>
      </c>
      <c r="S746" s="283">
        <v>23653</v>
      </c>
      <c r="T746" s="407">
        <f t="shared" si="228"/>
        <v>1006.58202709412</v>
      </c>
      <c r="U746" s="387">
        <f t="shared" si="237"/>
        <v>340.22472515781254</v>
      </c>
      <c r="V746" s="338">
        <f t="shared" si="238"/>
        <v>20.131640541882401</v>
      </c>
      <c r="W746" s="435">
        <v>27</v>
      </c>
      <c r="X746" s="425">
        <f t="shared" si="239"/>
        <v>1393.938392793815</v>
      </c>
      <c r="Y746" s="79">
        <f t="shared" si="240"/>
        <v>2.5781999999999998</v>
      </c>
    </row>
    <row r="747" spans="1:25" ht="15.75" customHeight="1" x14ac:dyDescent="0.2">
      <c r="A747" s="152">
        <v>728</v>
      </c>
      <c r="B747" s="89">
        <f t="shared" si="223"/>
        <v>70.510000000000005</v>
      </c>
      <c r="C747" s="283">
        <v>23653</v>
      </c>
      <c r="D747" s="411">
        <f t="shared" si="226"/>
        <v>4025.471564317118</v>
      </c>
      <c r="E747" s="342">
        <f t="shared" si="229"/>
        <v>1360.6093887391858</v>
      </c>
      <c r="F747" s="338">
        <f t="shared" si="230"/>
        <v>80.509431286342362</v>
      </c>
      <c r="G747" s="407">
        <v>68</v>
      </c>
      <c r="H747" s="425">
        <f t="shared" si="231"/>
        <v>5534.5903843426458</v>
      </c>
      <c r="I747" s="79">
        <f t="shared" si="232"/>
        <v>10.3248</v>
      </c>
      <c r="J747" s="96">
        <f t="shared" si="224"/>
        <v>94.01</v>
      </c>
      <c r="K747" s="283">
        <v>23653</v>
      </c>
      <c r="L747" s="407">
        <f t="shared" si="227"/>
        <v>3019.2107222635887</v>
      </c>
      <c r="M747" s="342">
        <f t="shared" si="233"/>
        <v>1020.4932241250929</v>
      </c>
      <c r="N747" s="338">
        <f t="shared" si="234"/>
        <v>60.384214445271773</v>
      </c>
      <c r="O747" s="435">
        <v>41</v>
      </c>
      <c r="P747" s="425">
        <f t="shared" si="235"/>
        <v>4141.0881608339532</v>
      </c>
      <c r="Q747" s="79">
        <f t="shared" si="236"/>
        <v>7.7439</v>
      </c>
      <c r="R747" s="93">
        <f t="shared" si="225"/>
        <v>282.02999999999997</v>
      </c>
      <c r="S747" s="283">
        <v>23653</v>
      </c>
      <c r="T747" s="407">
        <f t="shared" si="228"/>
        <v>1006.403574087863</v>
      </c>
      <c r="U747" s="387">
        <f t="shared" si="237"/>
        <v>340.1644080416977</v>
      </c>
      <c r="V747" s="338">
        <f t="shared" si="238"/>
        <v>20.12807148175726</v>
      </c>
      <c r="W747" s="435">
        <v>27</v>
      </c>
      <c r="X747" s="425">
        <f t="shared" si="239"/>
        <v>1393.6960536113179</v>
      </c>
      <c r="Y747" s="79">
        <f t="shared" si="240"/>
        <v>2.5813000000000001</v>
      </c>
    </row>
    <row r="748" spans="1:25" ht="15.75" customHeight="1" x14ac:dyDescent="0.2">
      <c r="A748" s="152">
        <v>729</v>
      </c>
      <c r="B748" s="89">
        <f t="shared" si="223"/>
        <v>70.52</v>
      </c>
      <c r="C748" s="283">
        <v>23653</v>
      </c>
      <c r="D748" s="411">
        <f t="shared" si="226"/>
        <v>4024.9007373794666</v>
      </c>
      <c r="E748" s="342">
        <f t="shared" si="229"/>
        <v>1360.4164492342595</v>
      </c>
      <c r="F748" s="338">
        <f t="shared" si="230"/>
        <v>80.498014747589338</v>
      </c>
      <c r="G748" s="407">
        <v>68</v>
      </c>
      <c r="H748" s="425">
        <f t="shared" si="231"/>
        <v>5533.8152013613153</v>
      </c>
      <c r="I748" s="79">
        <f t="shared" si="232"/>
        <v>10.3375</v>
      </c>
      <c r="J748" s="96">
        <f t="shared" si="224"/>
        <v>94.03</v>
      </c>
      <c r="K748" s="283">
        <v>23653</v>
      </c>
      <c r="L748" s="407">
        <f t="shared" si="227"/>
        <v>3018.5685419546953</v>
      </c>
      <c r="M748" s="342">
        <f t="shared" si="233"/>
        <v>1020.2761671806869</v>
      </c>
      <c r="N748" s="338">
        <f t="shared" si="234"/>
        <v>60.371370839093906</v>
      </c>
      <c r="O748" s="435">
        <v>41</v>
      </c>
      <c r="P748" s="425">
        <f t="shared" si="235"/>
        <v>4140.2160799744761</v>
      </c>
      <c r="Q748" s="79">
        <f t="shared" si="236"/>
        <v>7.7527999999999997</v>
      </c>
      <c r="R748" s="93">
        <f t="shared" si="225"/>
        <v>282.08</v>
      </c>
      <c r="S748" s="283">
        <v>23653</v>
      </c>
      <c r="T748" s="407">
        <f t="shared" si="228"/>
        <v>1006.2251843448666</v>
      </c>
      <c r="U748" s="387">
        <f t="shared" si="237"/>
        <v>340.10411230856488</v>
      </c>
      <c r="V748" s="338">
        <f t="shared" si="238"/>
        <v>20.124503686897334</v>
      </c>
      <c r="W748" s="435">
        <v>27</v>
      </c>
      <c r="X748" s="425">
        <f t="shared" si="239"/>
        <v>1393.4538003403288</v>
      </c>
      <c r="Y748" s="79">
        <f t="shared" si="240"/>
        <v>2.5844</v>
      </c>
    </row>
    <row r="749" spans="1:25" ht="15.75" customHeight="1" x14ac:dyDescent="0.2">
      <c r="A749" s="109">
        <v>730</v>
      </c>
      <c r="B749" s="89">
        <f t="shared" si="223"/>
        <v>70.53</v>
      </c>
      <c r="C749" s="283">
        <v>23653</v>
      </c>
      <c r="D749" s="411">
        <f t="shared" si="226"/>
        <v>4024.3300723096554</v>
      </c>
      <c r="E749" s="342">
        <f t="shared" si="229"/>
        <v>1360.2235644406635</v>
      </c>
      <c r="F749" s="338">
        <f t="shared" si="230"/>
        <v>80.486601446193106</v>
      </c>
      <c r="G749" s="407">
        <v>68</v>
      </c>
      <c r="H749" s="425">
        <f t="shared" si="231"/>
        <v>5533.0402381965123</v>
      </c>
      <c r="I749" s="79">
        <f t="shared" si="232"/>
        <v>10.350199999999999</v>
      </c>
      <c r="J749" s="96">
        <f t="shared" si="224"/>
        <v>94.05</v>
      </c>
      <c r="K749" s="283">
        <v>23653</v>
      </c>
      <c r="L749" s="407">
        <f t="shared" si="227"/>
        <v>3017.9266347687403</v>
      </c>
      <c r="M749" s="342">
        <f t="shared" si="233"/>
        <v>1020.0592025518341</v>
      </c>
      <c r="N749" s="338">
        <f t="shared" si="234"/>
        <v>60.358532695374805</v>
      </c>
      <c r="O749" s="435">
        <v>41</v>
      </c>
      <c r="P749" s="425">
        <f t="shared" si="235"/>
        <v>4139.3443700159487</v>
      </c>
      <c r="Q749" s="79">
        <f t="shared" si="236"/>
        <v>7.7618</v>
      </c>
      <c r="R749" s="93">
        <f t="shared" si="225"/>
        <v>282.14</v>
      </c>
      <c r="S749" s="283">
        <v>23653</v>
      </c>
      <c r="T749" s="407">
        <f t="shared" si="228"/>
        <v>1006.0112001134189</v>
      </c>
      <c r="U749" s="387">
        <f t="shared" si="237"/>
        <v>340.03178563833558</v>
      </c>
      <c r="V749" s="338">
        <f t="shared" si="238"/>
        <v>20.12022400226838</v>
      </c>
      <c r="W749" s="435">
        <v>27</v>
      </c>
      <c r="X749" s="425">
        <f t="shared" si="239"/>
        <v>1393.1632097540228</v>
      </c>
      <c r="Y749" s="79">
        <f t="shared" si="240"/>
        <v>2.5874000000000001</v>
      </c>
    </row>
    <row r="750" spans="1:25" ht="15.75" customHeight="1" x14ac:dyDescent="0.2">
      <c r="A750" s="152">
        <v>731</v>
      </c>
      <c r="B750" s="89">
        <f t="shared" si="223"/>
        <v>70.55</v>
      </c>
      <c r="C750" s="283">
        <v>23653</v>
      </c>
      <c r="D750" s="411">
        <f t="shared" si="226"/>
        <v>4023.1892274982288</v>
      </c>
      <c r="E750" s="342">
        <f t="shared" si="229"/>
        <v>1359.8379588944013</v>
      </c>
      <c r="F750" s="338">
        <f t="shared" si="230"/>
        <v>80.463784549964572</v>
      </c>
      <c r="G750" s="407">
        <v>68</v>
      </c>
      <c r="H750" s="425">
        <f t="shared" si="231"/>
        <v>5531.4909709425947</v>
      </c>
      <c r="I750" s="79">
        <f t="shared" si="232"/>
        <v>10.3614</v>
      </c>
      <c r="J750" s="96">
        <f t="shared" si="224"/>
        <v>94.06</v>
      </c>
      <c r="K750" s="283">
        <v>23653</v>
      </c>
      <c r="L750" s="407">
        <f t="shared" si="227"/>
        <v>3017.6057835424199</v>
      </c>
      <c r="M750" s="342">
        <f t="shared" si="233"/>
        <v>1019.9507548373379</v>
      </c>
      <c r="N750" s="338">
        <f t="shared" si="234"/>
        <v>60.352115670848399</v>
      </c>
      <c r="O750" s="435">
        <v>41</v>
      </c>
      <c r="P750" s="425">
        <f t="shared" si="235"/>
        <v>4138.9086540506059</v>
      </c>
      <c r="Q750" s="79">
        <f t="shared" si="236"/>
        <v>7.7716000000000003</v>
      </c>
      <c r="R750" s="93">
        <f t="shared" si="225"/>
        <v>282.19</v>
      </c>
      <c r="S750" s="283">
        <v>23653</v>
      </c>
      <c r="T750" s="407">
        <f t="shared" si="228"/>
        <v>1005.8329494312343</v>
      </c>
      <c r="U750" s="387">
        <f t="shared" si="237"/>
        <v>339.97153690775713</v>
      </c>
      <c r="V750" s="338">
        <f t="shared" si="238"/>
        <v>20.116658988624685</v>
      </c>
      <c r="W750" s="435">
        <v>27</v>
      </c>
      <c r="X750" s="425">
        <f t="shared" si="239"/>
        <v>1392.9211453276162</v>
      </c>
      <c r="Y750" s="79">
        <f t="shared" si="240"/>
        <v>2.5905</v>
      </c>
    </row>
    <row r="751" spans="1:25" ht="15.75" customHeight="1" x14ac:dyDescent="0.2">
      <c r="A751" s="152">
        <v>732</v>
      </c>
      <c r="B751" s="89">
        <f t="shared" si="223"/>
        <v>70.56</v>
      </c>
      <c r="C751" s="283">
        <v>23653</v>
      </c>
      <c r="D751" s="411">
        <f t="shared" si="226"/>
        <v>4022.6190476190468</v>
      </c>
      <c r="E751" s="342">
        <f t="shared" si="229"/>
        <v>1359.6452380952376</v>
      </c>
      <c r="F751" s="338">
        <f t="shared" si="230"/>
        <v>80.452380952380935</v>
      </c>
      <c r="G751" s="407">
        <v>68</v>
      </c>
      <c r="H751" s="425">
        <f t="shared" si="231"/>
        <v>5530.7166666666653</v>
      </c>
      <c r="I751" s="79">
        <f t="shared" si="232"/>
        <v>10.3741</v>
      </c>
      <c r="J751" s="96">
        <f t="shared" si="224"/>
        <v>94.08</v>
      </c>
      <c r="K751" s="283">
        <v>23653</v>
      </c>
      <c r="L751" s="407">
        <f t="shared" si="227"/>
        <v>3016.9642857142858</v>
      </c>
      <c r="M751" s="342">
        <f t="shared" si="233"/>
        <v>1019.7339285714285</v>
      </c>
      <c r="N751" s="338">
        <f t="shared" si="234"/>
        <v>60.339285714285715</v>
      </c>
      <c r="O751" s="435">
        <v>41</v>
      </c>
      <c r="P751" s="425">
        <f t="shared" si="235"/>
        <v>4138.0374999999995</v>
      </c>
      <c r="Q751" s="79">
        <f t="shared" si="236"/>
        <v>7.7805999999999997</v>
      </c>
      <c r="R751" s="93">
        <f t="shared" si="225"/>
        <v>282.24</v>
      </c>
      <c r="S751" s="283">
        <v>23653</v>
      </c>
      <c r="T751" s="407">
        <f t="shared" si="228"/>
        <v>1005.6547619047617</v>
      </c>
      <c r="U751" s="387">
        <f t="shared" si="237"/>
        <v>339.91130952380939</v>
      </c>
      <c r="V751" s="338">
        <f t="shared" si="238"/>
        <v>20.113095238095234</v>
      </c>
      <c r="W751" s="435">
        <v>27</v>
      </c>
      <c r="X751" s="425">
        <f t="shared" si="239"/>
        <v>1392.6791666666663</v>
      </c>
      <c r="Y751" s="79">
        <f t="shared" si="240"/>
        <v>2.5935000000000001</v>
      </c>
    </row>
    <row r="752" spans="1:25" ht="15.75" customHeight="1" x14ac:dyDescent="0.2">
      <c r="A752" s="152">
        <v>733</v>
      </c>
      <c r="B752" s="89">
        <f t="shared" si="223"/>
        <v>70.569999999999993</v>
      </c>
      <c r="C752" s="283">
        <v>23653</v>
      </c>
      <c r="D752" s="411">
        <f t="shared" si="226"/>
        <v>4022.0490293325779</v>
      </c>
      <c r="E752" s="342">
        <f t="shared" si="229"/>
        <v>1359.4525719144112</v>
      </c>
      <c r="F752" s="338">
        <f t="shared" si="230"/>
        <v>80.440980586651563</v>
      </c>
      <c r="G752" s="407">
        <v>68</v>
      </c>
      <c r="H752" s="425">
        <f t="shared" si="231"/>
        <v>5529.9425818336413</v>
      </c>
      <c r="I752" s="79">
        <f t="shared" si="232"/>
        <v>10.386799999999999</v>
      </c>
      <c r="J752" s="96">
        <f t="shared" si="224"/>
        <v>94.1</v>
      </c>
      <c r="K752" s="283">
        <v>23653</v>
      </c>
      <c r="L752" s="407">
        <f t="shared" si="227"/>
        <v>3016.3230605738577</v>
      </c>
      <c r="M752" s="342">
        <f t="shared" si="233"/>
        <v>1019.5171944739637</v>
      </c>
      <c r="N752" s="338">
        <f t="shared" si="234"/>
        <v>60.326461211477152</v>
      </c>
      <c r="O752" s="435">
        <v>41</v>
      </c>
      <c r="P752" s="425">
        <f t="shared" si="235"/>
        <v>4137.1667162592985</v>
      </c>
      <c r="Q752" s="79">
        <f t="shared" si="236"/>
        <v>7.7896000000000001</v>
      </c>
      <c r="R752" s="93">
        <f t="shared" si="225"/>
        <v>282.29000000000002</v>
      </c>
      <c r="S752" s="283">
        <v>23653</v>
      </c>
      <c r="T752" s="407">
        <f t="shared" si="228"/>
        <v>1005.4766375004427</v>
      </c>
      <c r="U752" s="387">
        <f t="shared" si="237"/>
        <v>339.85110347514961</v>
      </c>
      <c r="V752" s="338">
        <f t="shared" si="238"/>
        <v>20.109532750008857</v>
      </c>
      <c r="W752" s="435">
        <v>27</v>
      </c>
      <c r="X752" s="425">
        <f t="shared" si="239"/>
        <v>1392.4372737256012</v>
      </c>
      <c r="Y752" s="79">
        <f t="shared" si="240"/>
        <v>2.5966</v>
      </c>
    </row>
    <row r="753" spans="1:25" ht="15.75" customHeight="1" x14ac:dyDescent="0.2">
      <c r="A753" s="152">
        <v>734</v>
      </c>
      <c r="B753" s="89">
        <f t="shared" si="223"/>
        <v>70.59</v>
      </c>
      <c r="C753" s="283">
        <v>23653</v>
      </c>
      <c r="D753" s="411">
        <f t="shared" si="226"/>
        <v>4020.9094772630683</v>
      </c>
      <c r="E753" s="342">
        <f t="shared" si="229"/>
        <v>1359.0674033149169</v>
      </c>
      <c r="F753" s="338">
        <f t="shared" si="230"/>
        <v>80.41818954526137</v>
      </c>
      <c r="G753" s="407">
        <v>68</v>
      </c>
      <c r="H753" s="425">
        <f t="shared" si="231"/>
        <v>5528.3950701232461</v>
      </c>
      <c r="I753" s="79">
        <f t="shared" si="232"/>
        <v>10.398099999999999</v>
      </c>
      <c r="J753" s="96">
        <f t="shared" si="224"/>
        <v>94.11</v>
      </c>
      <c r="K753" s="283">
        <v>23653</v>
      </c>
      <c r="L753" s="407">
        <f t="shared" si="227"/>
        <v>3016.0025502072044</v>
      </c>
      <c r="M753" s="342">
        <f t="shared" si="233"/>
        <v>1019.408861970035</v>
      </c>
      <c r="N753" s="338">
        <f t="shared" si="234"/>
        <v>60.320051004144091</v>
      </c>
      <c r="O753" s="435">
        <v>41</v>
      </c>
      <c r="P753" s="425">
        <f t="shared" si="235"/>
        <v>4136.7314631813842</v>
      </c>
      <c r="Q753" s="79">
        <f t="shared" si="236"/>
        <v>7.7994000000000003</v>
      </c>
      <c r="R753" s="93">
        <f t="shared" si="225"/>
        <v>282.33999999999997</v>
      </c>
      <c r="S753" s="283">
        <v>23653</v>
      </c>
      <c r="T753" s="407">
        <f t="shared" si="228"/>
        <v>1005.2985761847418</v>
      </c>
      <c r="U753" s="387">
        <f t="shared" si="237"/>
        <v>339.7909187504427</v>
      </c>
      <c r="V753" s="338">
        <f t="shared" si="238"/>
        <v>20.105971523694837</v>
      </c>
      <c r="W753" s="435">
        <v>27</v>
      </c>
      <c r="X753" s="425">
        <f t="shared" si="239"/>
        <v>1392.1954664588793</v>
      </c>
      <c r="Y753" s="79">
        <f t="shared" si="240"/>
        <v>2.5996999999999999</v>
      </c>
    </row>
    <row r="754" spans="1:25" ht="15.75" customHeight="1" x14ac:dyDescent="0.2">
      <c r="A754" s="152">
        <v>735</v>
      </c>
      <c r="B754" s="89">
        <f t="shared" si="223"/>
        <v>70.599999999999994</v>
      </c>
      <c r="C754" s="283">
        <v>23653</v>
      </c>
      <c r="D754" s="411">
        <f t="shared" si="226"/>
        <v>4020.3399433427767</v>
      </c>
      <c r="E754" s="342">
        <f t="shared" si="229"/>
        <v>1358.8749008498585</v>
      </c>
      <c r="F754" s="338">
        <f t="shared" si="230"/>
        <v>80.406798866855539</v>
      </c>
      <c r="G754" s="407">
        <v>68</v>
      </c>
      <c r="H754" s="425">
        <f t="shared" si="231"/>
        <v>5527.6216430594905</v>
      </c>
      <c r="I754" s="79">
        <f t="shared" si="232"/>
        <v>10.4108</v>
      </c>
      <c r="J754" s="96">
        <f t="shared" si="224"/>
        <v>94.13</v>
      </c>
      <c r="K754" s="283">
        <v>23653</v>
      </c>
      <c r="L754" s="407">
        <f t="shared" si="227"/>
        <v>3015.3617337724427</v>
      </c>
      <c r="M754" s="342">
        <f t="shared" si="233"/>
        <v>1019.1922660150856</v>
      </c>
      <c r="N754" s="338">
        <f t="shared" si="234"/>
        <v>60.307234675448854</v>
      </c>
      <c r="O754" s="435">
        <v>41</v>
      </c>
      <c r="P754" s="425">
        <f t="shared" si="235"/>
        <v>4135.8612344629773</v>
      </c>
      <c r="Q754" s="79">
        <f t="shared" si="236"/>
        <v>7.8083999999999998</v>
      </c>
      <c r="R754" s="93">
        <f t="shared" si="225"/>
        <v>282.39999999999998</v>
      </c>
      <c r="S754" s="283">
        <v>23653</v>
      </c>
      <c r="T754" s="407">
        <f t="shared" si="228"/>
        <v>1005.0849858356942</v>
      </c>
      <c r="U754" s="387">
        <f t="shared" si="237"/>
        <v>339.71872521246462</v>
      </c>
      <c r="V754" s="338">
        <f t="shared" si="238"/>
        <v>20.101699716713885</v>
      </c>
      <c r="W754" s="435">
        <v>27</v>
      </c>
      <c r="X754" s="425">
        <f t="shared" si="239"/>
        <v>1391.9054107648726</v>
      </c>
      <c r="Y754" s="79">
        <f t="shared" si="240"/>
        <v>2.6027</v>
      </c>
    </row>
    <row r="755" spans="1:25" ht="15.75" customHeight="1" x14ac:dyDescent="0.2">
      <c r="A755" s="152">
        <v>736</v>
      </c>
      <c r="B755" s="89">
        <f t="shared" si="223"/>
        <v>70.61</v>
      </c>
      <c r="C755" s="283">
        <v>23653</v>
      </c>
      <c r="D755" s="411">
        <f t="shared" si="226"/>
        <v>4019.7705707406881</v>
      </c>
      <c r="E755" s="342">
        <f t="shared" si="229"/>
        <v>1358.6824529103524</v>
      </c>
      <c r="F755" s="338">
        <f t="shared" si="230"/>
        <v>80.395411414813765</v>
      </c>
      <c r="G755" s="407">
        <v>68</v>
      </c>
      <c r="H755" s="425">
        <f t="shared" si="231"/>
        <v>5526.8484350658537</v>
      </c>
      <c r="I755" s="79">
        <f t="shared" si="232"/>
        <v>10.423500000000001</v>
      </c>
      <c r="J755" s="96">
        <f t="shared" si="224"/>
        <v>94.15</v>
      </c>
      <c r="K755" s="283">
        <v>23653</v>
      </c>
      <c r="L755" s="407">
        <f t="shared" si="227"/>
        <v>3014.7211895910777</v>
      </c>
      <c r="M755" s="342">
        <f t="shared" si="233"/>
        <v>1018.9757620817842</v>
      </c>
      <c r="N755" s="338">
        <f t="shared" si="234"/>
        <v>60.294423791821558</v>
      </c>
      <c r="O755" s="435">
        <v>41</v>
      </c>
      <c r="P755" s="425">
        <f t="shared" si="235"/>
        <v>4134.9913754646832</v>
      </c>
      <c r="Q755" s="79">
        <f t="shared" si="236"/>
        <v>7.8173000000000004</v>
      </c>
      <c r="R755" s="93">
        <f t="shared" si="225"/>
        <v>282.45</v>
      </c>
      <c r="S755" s="283">
        <v>23653</v>
      </c>
      <c r="T755" s="407">
        <f t="shared" si="228"/>
        <v>1004.907063197026</v>
      </c>
      <c r="U755" s="387">
        <f t="shared" si="237"/>
        <v>339.65858736059477</v>
      </c>
      <c r="V755" s="338">
        <f t="shared" si="238"/>
        <v>20.098141263940519</v>
      </c>
      <c r="W755" s="435">
        <v>27</v>
      </c>
      <c r="X755" s="425">
        <f t="shared" si="239"/>
        <v>1391.6637918215613</v>
      </c>
      <c r="Y755" s="79">
        <f t="shared" si="240"/>
        <v>2.6057999999999999</v>
      </c>
    </row>
    <row r="756" spans="1:25" ht="15.75" customHeight="1" x14ac:dyDescent="0.2">
      <c r="A756" s="152">
        <v>737</v>
      </c>
      <c r="B756" s="89">
        <f t="shared" si="223"/>
        <v>70.62</v>
      </c>
      <c r="C756" s="283">
        <v>23653</v>
      </c>
      <c r="D756" s="411">
        <f t="shared" si="226"/>
        <v>4019.2013593882753</v>
      </c>
      <c r="E756" s="342">
        <f t="shared" si="229"/>
        <v>1358.4900594732369</v>
      </c>
      <c r="F756" s="338">
        <f t="shared" si="230"/>
        <v>80.384027187765511</v>
      </c>
      <c r="G756" s="407">
        <v>68</v>
      </c>
      <c r="H756" s="425">
        <f t="shared" si="231"/>
        <v>5526.0754460492772</v>
      </c>
      <c r="I756" s="79">
        <f t="shared" si="232"/>
        <v>10.4361</v>
      </c>
      <c r="J756" s="96">
        <f t="shared" si="224"/>
        <v>94.17</v>
      </c>
      <c r="K756" s="283">
        <v>23653</v>
      </c>
      <c r="L756" s="407">
        <f t="shared" si="227"/>
        <v>3014.0809174896463</v>
      </c>
      <c r="M756" s="342">
        <f t="shared" si="233"/>
        <v>1018.7593501115003</v>
      </c>
      <c r="N756" s="338">
        <f t="shared" si="234"/>
        <v>60.281618349792929</v>
      </c>
      <c r="O756" s="435">
        <v>41</v>
      </c>
      <c r="P756" s="425">
        <f t="shared" si="235"/>
        <v>4134.121885950939</v>
      </c>
      <c r="Q756" s="79">
        <f t="shared" si="236"/>
        <v>7.8262999999999998</v>
      </c>
      <c r="R756" s="93">
        <f t="shared" si="225"/>
        <v>282.5</v>
      </c>
      <c r="S756" s="283">
        <v>23653</v>
      </c>
      <c r="T756" s="407">
        <f t="shared" si="228"/>
        <v>1004.7292035398229</v>
      </c>
      <c r="U756" s="387">
        <f t="shared" si="237"/>
        <v>339.59847079646011</v>
      </c>
      <c r="V756" s="338">
        <f t="shared" si="238"/>
        <v>20.094584070796458</v>
      </c>
      <c r="W756" s="435">
        <v>27</v>
      </c>
      <c r="X756" s="425">
        <f t="shared" si="239"/>
        <v>1391.4222584070794</v>
      </c>
      <c r="Y756" s="79">
        <f t="shared" si="240"/>
        <v>2.6088</v>
      </c>
    </row>
    <row r="757" spans="1:25" ht="15.75" customHeight="1" x14ac:dyDescent="0.2">
      <c r="A757" s="152">
        <v>738</v>
      </c>
      <c r="B757" s="89">
        <f t="shared" si="223"/>
        <v>70.64</v>
      </c>
      <c r="C757" s="283">
        <v>23653</v>
      </c>
      <c r="D757" s="411">
        <f t="shared" si="226"/>
        <v>4018.0634201585499</v>
      </c>
      <c r="E757" s="342">
        <f t="shared" si="229"/>
        <v>1358.1054360135897</v>
      </c>
      <c r="F757" s="338">
        <f t="shared" si="230"/>
        <v>80.361268403170996</v>
      </c>
      <c r="G757" s="407">
        <v>68</v>
      </c>
      <c r="H757" s="425">
        <f t="shared" si="231"/>
        <v>5524.5301245753108</v>
      </c>
      <c r="I757" s="79">
        <f t="shared" si="232"/>
        <v>10.4473</v>
      </c>
      <c r="J757" s="96">
        <f t="shared" si="224"/>
        <v>94.18</v>
      </c>
      <c r="K757" s="283">
        <v>23653</v>
      </c>
      <c r="L757" s="407">
        <f t="shared" si="227"/>
        <v>3013.7608834147372</v>
      </c>
      <c r="M757" s="342">
        <f t="shared" si="233"/>
        <v>1018.651178594181</v>
      </c>
      <c r="N757" s="338">
        <f t="shared" si="234"/>
        <v>60.275217668294744</v>
      </c>
      <c r="O757" s="435">
        <v>41</v>
      </c>
      <c r="P757" s="425">
        <f t="shared" si="235"/>
        <v>4133.6872796772132</v>
      </c>
      <c r="Q757" s="79">
        <f t="shared" si="236"/>
        <v>7.8361000000000001</v>
      </c>
      <c r="R757" s="93">
        <f t="shared" si="225"/>
        <v>282.55</v>
      </c>
      <c r="S757" s="283">
        <v>23653</v>
      </c>
      <c r="T757" s="407">
        <f t="shared" si="228"/>
        <v>1004.5514068306494</v>
      </c>
      <c r="U757" s="387">
        <f t="shared" si="237"/>
        <v>339.53837550875949</v>
      </c>
      <c r="V757" s="338">
        <f t="shared" si="238"/>
        <v>20.091028136612987</v>
      </c>
      <c r="W757" s="435">
        <v>27</v>
      </c>
      <c r="X757" s="425">
        <f t="shared" si="239"/>
        <v>1391.1808104760219</v>
      </c>
      <c r="Y757" s="79">
        <f t="shared" si="240"/>
        <v>2.6118999999999999</v>
      </c>
    </row>
    <row r="758" spans="1:25" ht="15.75" customHeight="1" x14ac:dyDescent="0.2">
      <c r="A758" s="152">
        <v>739</v>
      </c>
      <c r="B758" s="89">
        <f t="shared" si="223"/>
        <v>70.650000000000006</v>
      </c>
      <c r="C758" s="283">
        <v>23653</v>
      </c>
      <c r="D758" s="411">
        <f t="shared" si="226"/>
        <v>4017.4946921443734</v>
      </c>
      <c r="E758" s="342">
        <f t="shared" si="229"/>
        <v>1357.9132059447982</v>
      </c>
      <c r="F758" s="338">
        <f t="shared" si="230"/>
        <v>80.349893842887468</v>
      </c>
      <c r="G758" s="407">
        <v>68</v>
      </c>
      <c r="H758" s="425">
        <f t="shared" si="231"/>
        <v>5523.7577919320593</v>
      </c>
      <c r="I758" s="79">
        <f t="shared" si="232"/>
        <v>10.46</v>
      </c>
      <c r="J758" s="96">
        <f t="shared" si="224"/>
        <v>94.2</v>
      </c>
      <c r="K758" s="283">
        <v>23653</v>
      </c>
      <c r="L758" s="407">
        <f t="shared" si="227"/>
        <v>3013.1210191082801</v>
      </c>
      <c r="M758" s="342">
        <f t="shared" si="233"/>
        <v>1018.4349044585986</v>
      </c>
      <c r="N758" s="338">
        <f t="shared" si="234"/>
        <v>60.262420382165601</v>
      </c>
      <c r="O758" s="435">
        <v>41</v>
      </c>
      <c r="P758" s="425">
        <f t="shared" si="235"/>
        <v>4132.818343949044</v>
      </c>
      <c r="Q758" s="79">
        <f t="shared" si="236"/>
        <v>7.8449999999999998</v>
      </c>
      <c r="R758" s="93">
        <f t="shared" si="225"/>
        <v>282.60000000000002</v>
      </c>
      <c r="S758" s="283">
        <v>23653</v>
      </c>
      <c r="T758" s="407">
        <f t="shared" si="228"/>
        <v>1004.3736730360934</v>
      </c>
      <c r="U758" s="387">
        <f t="shared" si="237"/>
        <v>339.47830148619954</v>
      </c>
      <c r="V758" s="338">
        <f t="shared" si="238"/>
        <v>20.087473460721867</v>
      </c>
      <c r="W758" s="435">
        <v>27</v>
      </c>
      <c r="X758" s="425">
        <f t="shared" si="239"/>
        <v>1390.9394479830148</v>
      </c>
      <c r="Y758" s="79">
        <f t="shared" si="240"/>
        <v>2.6150000000000002</v>
      </c>
    </row>
    <row r="759" spans="1:25" ht="15.75" customHeight="1" x14ac:dyDescent="0.2">
      <c r="A759" s="109">
        <v>740</v>
      </c>
      <c r="B759" s="89">
        <f t="shared" si="223"/>
        <v>70.66</v>
      </c>
      <c r="C759" s="283">
        <v>23653</v>
      </c>
      <c r="D759" s="411">
        <f t="shared" si="226"/>
        <v>4016.9261251061425</v>
      </c>
      <c r="E759" s="342">
        <f t="shared" si="229"/>
        <v>1357.7210302858759</v>
      </c>
      <c r="F759" s="338">
        <f t="shared" si="230"/>
        <v>80.338522502122856</v>
      </c>
      <c r="G759" s="407">
        <v>68</v>
      </c>
      <c r="H759" s="425">
        <f t="shared" si="231"/>
        <v>5522.9856778941412</v>
      </c>
      <c r="I759" s="79">
        <f t="shared" si="232"/>
        <v>10.4727</v>
      </c>
      <c r="J759" s="96">
        <f t="shared" si="224"/>
        <v>94.22</v>
      </c>
      <c r="K759" s="283">
        <v>23653</v>
      </c>
      <c r="L759" s="407">
        <f t="shared" si="227"/>
        <v>3012.4814264487372</v>
      </c>
      <c r="M759" s="342">
        <f t="shared" si="233"/>
        <v>1018.2187221396731</v>
      </c>
      <c r="N759" s="338">
        <f t="shared" si="234"/>
        <v>60.249628528974746</v>
      </c>
      <c r="O759" s="435">
        <v>41</v>
      </c>
      <c r="P759" s="425">
        <f t="shared" si="235"/>
        <v>4131.9497771173847</v>
      </c>
      <c r="Q759" s="79">
        <f t="shared" si="236"/>
        <v>7.8540000000000001</v>
      </c>
      <c r="R759" s="93">
        <f t="shared" si="225"/>
        <v>282.64999999999998</v>
      </c>
      <c r="S759" s="283">
        <v>23653</v>
      </c>
      <c r="T759" s="407">
        <f t="shared" si="228"/>
        <v>1004.1960021227667</v>
      </c>
      <c r="U759" s="387">
        <f t="shared" si="237"/>
        <v>339.41824871749509</v>
      </c>
      <c r="V759" s="338">
        <f t="shared" si="238"/>
        <v>20.083920042455333</v>
      </c>
      <c r="W759" s="435">
        <v>27</v>
      </c>
      <c r="X759" s="425">
        <f t="shared" si="239"/>
        <v>1390.698170882717</v>
      </c>
      <c r="Y759" s="79">
        <f t="shared" si="240"/>
        <v>2.6181000000000001</v>
      </c>
    </row>
    <row r="760" spans="1:25" ht="15.75" customHeight="1" x14ac:dyDescent="0.2">
      <c r="A760" s="152">
        <v>741</v>
      </c>
      <c r="B760" s="89">
        <f t="shared" si="223"/>
        <v>70.680000000000007</v>
      </c>
      <c r="C760" s="283">
        <v>23653</v>
      </c>
      <c r="D760" s="411">
        <f t="shared" si="226"/>
        <v>4015.78947368421</v>
      </c>
      <c r="E760" s="342">
        <f t="shared" si="229"/>
        <v>1357.3368421052628</v>
      </c>
      <c r="F760" s="338">
        <f t="shared" si="230"/>
        <v>80.315789473684205</v>
      </c>
      <c r="G760" s="407">
        <v>68</v>
      </c>
      <c r="H760" s="425">
        <f t="shared" si="231"/>
        <v>5521.4421052631569</v>
      </c>
      <c r="I760" s="79">
        <f t="shared" si="232"/>
        <v>10.4839</v>
      </c>
      <c r="J760" s="96">
        <f t="shared" si="224"/>
        <v>94.23</v>
      </c>
      <c r="K760" s="283">
        <v>23653</v>
      </c>
      <c r="L760" s="407">
        <f t="shared" si="227"/>
        <v>3012.1617319325055</v>
      </c>
      <c r="M760" s="342">
        <f t="shared" si="233"/>
        <v>1018.1106653931868</v>
      </c>
      <c r="N760" s="338">
        <f t="shared" si="234"/>
        <v>60.243234638650108</v>
      </c>
      <c r="O760" s="435">
        <v>41</v>
      </c>
      <c r="P760" s="425">
        <f t="shared" si="235"/>
        <v>4131.5156319643429</v>
      </c>
      <c r="Q760" s="79">
        <f t="shared" si="236"/>
        <v>7.8636999999999997</v>
      </c>
      <c r="R760" s="93">
        <f t="shared" si="225"/>
        <v>282.7</v>
      </c>
      <c r="S760" s="283">
        <v>23653</v>
      </c>
      <c r="T760" s="407">
        <f t="shared" si="228"/>
        <v>1004.0183940573047</v>
      </c>
      <c r="U760" s="387">
        <f t="shared" si="237"/>
        <v>339.35821719136896</v>
      </c>
      <c r="V760" s="338">
        <f t="shared" si="238"/>
        <v>20.080367881146095</v>
      </c>
      <c r="W760" s="435">
        <v>27</v>
      </c>
      <c r="X760" s="425">
        <f t="shared" si="239"/>
        <v>1390.4569791298197</v>
      </c>
      <c r="Y760" s="79">
        <f t="shared" si="240"/>
        <v>2.6212</v>
      </c>
    </row>
    <row r="761" spans="1:25" ht="15.75" customHeight="1" x14ac:dyDescent="0.2">
      <c r="A761" s="152">
        <v>742</v>
      </c>
      <c r="B761" s="89">
        <f t="shared" si="223"/>
        <v>70.69</v>
      </c>
      <c r="C761" s="283">
        <v>23653</v>
      </c>
      <c r="D761" s="411">
        <f t="shared" si="226"/>
        <v>4015.2213891639558</v>
      </c>
      <c r="E761" s="342">
        <f t="shared" si="229"/>
        <v>1357.1448295374169</v>
      </c>
      <c r="F761" s="338">
        <f t="shared" si="230"/>
        <v>80.304427783279124</v>
      </c>
      <c r="G761" s="407">
        <v>68</v>
      </c>
      <c r="H761" s="425">
        <f t="shared" si="231"/>
        <v>5520.6706464846511</v>
      </c>
      <c r="I761" s="79">
        <f t="shared" si="232"/>
        <v>10.496499999999999</v>
      </c>
      <c r="J761" s="96">
        <f t="shared" si="224"/>
        <v>94.25</v>
      </c>
      <c r="K761" s="283">
        <v>23653</v>
      </c>
      <c r="L761" s="407">
        <f t="shared" si="227"/>
        <v>3011.522546419098</v>
      </c>
      <c r="M761" s="342">
        <f t="shared" si="233"/>
        <v>1017.8946206896551</v>
      </c>
      <c r="N761" s="338">
        <f t="shared" si="234"/>
        <v>60.230450928381963</v>
      </c>
      <c r="O761" s="435">
        <v>41</v>
      </c>
      <c r="P761" s="425">
        <f t="shared" si="235"/>
        <v>4130.6476180371355</v>
      </c>
      <c r="Q761" s="79">
        <f t="shared" si="236"/>
        <v>7.8727</v>
      </c>
      <c r="R761" s="93">
        <f t="shared" si="225"/>
        <v>282.76</v>
      </c>
      <c r="S761" s="283">
        <v>23653</v>
      </c>
      <c r="T761" s="407">
        <f t="shared" si="228"/>
        <v>1003.8053472909889</v>
      </c>
      <c r="U761" s="387">
        <f t="shared" si="237"/>
        <v>339.28620738435421</v>
      </c>
      <c r="V761" s="338">
        <f t="shared" si="238"/>
        <v>20.076106945819781</v>
      </c>
      <c r="W761" s="435">
        <v>27</v>
      </c>
      <c r="X761" s="425">
        <f t="shared" si="239"/>
        <v>1390.1676616211628</v>
      </c>
      <c r="Y761" s="79">
        <f t="shared" si="240"/>
        <v>2.6240999999999999</v>
      </c>
    </row>
    <row r="762" spans="1:25" ht="15.75" customHeight="1" x14ac:dyDescent="0.2">
      <c r="A762" s="152">
        <v>743</v>
      </c>
      <c r="B762" s="89">
        <f t="shared" si="223"/>
        <v>70.7</v>
      </c>
      <c r="C762" s="283">
        <v>23653</v>
      </c>
      <c r="D762" s="411">
        <f t="shared" si="226"/>
        <v>4014.6534653465342</v>
      </c>
      <c r="E762" s="342">
        <f t="shared" si="229"/>
        <v>1356.9528712871283</v>
      </c>
      <c r="F762" s="338">
        <f t="shared" si="230"/>
        <v>80.29306930693069</v>
      </c>
      <c r="G762" s="407">
        <v>68</v>
      </c>
      <c r="H762" s="425">
        <f t="shared" si="231"/>
        <v>5519.8994059405932</v>
      </c>
      <c r="I762" s="79">
        <f t="shared" si="232"/>
        <v>10.5092</v>
      </c>
      <c r="J762" s="96">
        <f t="shared" si="224"/>
        <v>94.27</v>
      </c>
      <c r="K762" s="283">
        <v>23653</v>
      </c>
      <c r="L762" s="407">
        <f t="shared" si="227"/>
        <v>3010.8836321205054</v>
      </c>
      <c r="M762" s="342">
        <f t="shared" si="233"/>
        <v>1017.6786676567307</v>
      </c>
      <c r="N762" s="338">
        <f t="shared" si="234"/>
        <v>60.217672642410108</v>
      </c>
      <c r="O762" s="435">
        <v>41</v>
      </c>
      <c r="P762" s="425">
        <f t="shared" si="235"/>
        <v>4129.7799724196466</v>
      </c>
      <c r="Q762" s="79">
        <f t="shared" si="236"/>
        <v>7.8815999999999997</v>
      </c>
      <c r="R762" s="93">
        <f t="shared" si="225"/>
        <v>282.81</v>
      </c>
      <c r="S762" s="283">
        <v>23653</v>
      </c>
      <c r="T762" s="407">
        <f t="shared" si="228"/>
        <v>1003.6278773735016</v>
      </c>
      <c r="U762" s="387">
        <f t="shared" si="237"/>
        <v>339.22622255224354</v>
      </c>
      <c r="V762" s="338">
        <f t="shared" si="238"/>
        <v>20.072557547470034</v>
      </c>
      <c r="W762" s="435">
        <v>27</v>
      </c>
      <c r="X762" s="425">
        <f t="shared" si="239"/>
        <v>1389.9266574732153</v>
      </c>
      <c r="Y762" s="79">
        <f t="shared" si="240"/>
        <v>2.6272000000000002</v>
      </c>
    </row>
    <row r="763" spans="1:25" ht="15.75" customHeight="1" x14ac:dyDescent="0.2">
      <c r="A763" s="152">
        <v>744</v>
      </c>
      <c r="B763" s="89">
        <f t="shared" si="223"/>
        <v>70.709999999999994</v>
      </c>
      <c r="C763" s="283">
        <v>23653</v>
      </c>
      <c r="D763" s="411">
        <f t="shared" si="226"/>
        <v>4014.0857021637676</v>
      </c>
      <c r="E763" s="342">
        <f t="shared" si="229"/>
        <v>1356.7609673313534</v>
      </c>
      <c r="F763" s="338">
        <f t="shared" si="230"/>
        <v>80.281714043275358</v>
      </c>
      <c r="G763" s="407">
        <v>68</v>
      </c>
      <c r="H763" s="425">
        <f t="shared" si="231"/>
        <v>5519.1283835383965</v>
      </c>
      <c r="I763" s="79">
        <f t="shared" si="232"/>
        <v>10.521800000000001</v>
      </c>
      <c r="J763" s="96">
        <f t="shared" si="224"/>
        <v>94.29</v>
      </c>
      <c r="K763" s="283">
        <v>23653</v>
      </c>
      <c r="L763" s="407">
        <f t="shared" si="227"/>
        <v>3010.2449888641422</v>
      </c>
      <c r="M763" s="342">
        <f t="shared" si="233"/>
        <v>1017.4628062360799</v>
      </c>
      <c r="N763" s="338">
        <f t="shared" si="234"/>
        <v>60.204899777282847</v>
      </c>
      <c r="O763" s="435">
        <v>41</v>
      </c>
      <c r="P763" s="425">
        <f t="shared" si="235"/>
        <v>4128.9126948775047</v>
      </c>
      <c r="Q763" s="79">
        <f t="shared" si="236"/>
        <v>7.8906000000000001</v>
      </c>
      <c r="R763" s="93">
        <f t="shared" si="225"/>
        <v>282.86</v>
      </c>
      <c r="S763" s="283">
        <v>23653</v>
      </c>
      <c r="T763" s="407">
        <f t="shared" si="228"/>
        <v>1003.4504701972706</v>
      </c>
      <c r="U763" s="387">
        <f t="shared" si="237"/>
        <v>339.16625892667747</v>
      </c>
      <c r="V763" s="338">
        <f t="shared" si="238"/>
        <v>20.069009403945412</v>
      </c>
      <c r="W763" s="435">
        <v>27</v>
      </c>
      <c r="X763" s="425">
        <f t="shared" si="239"/>
        <v>1389.6857385278934</v>
      </c>
      <c r="Y763" s="79">
        <f t="shared" si="240"/>
        <v>2.6303000000000001</v>
      </c>
    </row>
    <row r="764" spans="1:25" ht="15.75" customHeight="1" x14ac:dyDescent="0.2">
      <c r="A764" s="152">
        <v>745</v>
      </c>
      <c r="B764" s="89">
        <f t="shared" si="223"/>
        <v>70.73</v>
      </c>
      <c r="C764" s="283">
        <v>23653</v>
      </c>
      <c r="D764" s="411">
        <f t="shared" si="226"/>
        <v>4012.9506574296615</v>
      </c>
      <c r="E764" s="342">
        <f t="shared" si="229"/>
        <v>1356.3773222112254</v>
      </c>
      <c r="F764" s="338">
        <f t="shared" si="230"/>
        <v>80.259013148593226</v>
      </c>
      <c r="G764" s="407">
        <v>68</v>
      </c>
      <c r="H764" s="425">
        <f t="shared" si="231"/>
        <v>5517.5869927894801</v>
      </c>
      <c r="I764" s="79">
        <f t="shared" si="232"/>
        <v>10.532999999999999</v>
      </c>
      <c r="J764" s="96">
        <f t="shared" si="224"/>
        <v>94.3</v>
      </c>
      <c r="K764" s="283">
        <v>23653</v>
      </c>
      <c r="L764" s="407">
        <f t="shared" si="227"/>
        <v>3009.9257688229054</v>
      </c>
      <c r="M764" s="342">
        <f t="shared" si="233"/>
        <v>1017.3549098621419</v>
      </c>
      <c r="N764" s="338">
        <f t="shared" si="234"/>
        <v>60.198515376458111</v>
      </c>
      <c r="O764" s="435">
        <v>41</v>
      </c>
      <c r="P764" s="425">
        <f t="shared" si="235"/>
        <v>4128.479194061505</v>
      </c>
      <c r="Q764" s="79">
        <f t="shared" si="236"/>
        <v>7.9002999999999997</v>
      </c>
      <c r="R764" s="93">
        <f t="shared" si="225"/>
        <v>282.91000000000003</v>
      </c>
      <c r="S764" s="283">
        <v>23653</v>
      </c>
      <c r="T764" s="407">
        <f t="shared" si="228"/>
        <v>1003.2731257290303</v>
      </c>
      <c r="U764" s="387">
        <f t="shared" si="237"/>
        <v>339.10631649641221</v>
      </c>
      <c r="V764" s="338">
        <f t="shared" si="238"/>
        <v>20.065462514580606</v>
      </c>
      <c r="W764" s="435">
        <v>27</v>
      </c>
      <c r="X764" s="425">
        <f t="shared" si="239"/>
        <v>1389.444904740023</v>
      </c>
      <c r="Y764" s="79">
        <f t="shared" si="240"/>
        <v>2.6333000000000002</v>
      </c>
    </row>
    <row r="765" spans="1:25" ht="15.75" customHeight="1" x14ac:dyDescent="0.2">
      <c r="A765" s="152">
        <v>746</v>
      </c>
      <c r="B765" s="89">
        <f t="shared" si="223"/>
        <v>70.739999999999995</v>
      </c>
      <c r="C765" s="283">
        <v>23653</v>
      </c>
      <c r="D765" s="411">
        <f t="shared" si="226"/>
        <v>4012.3833757421544</v>
      </c>
      <c r="E765" s="342">
        <f t="shared" si="229"/>
        <v>1356.1855810008481</v>
      </c>
      <c r="F765" s="338">
        <f t="shared" si="230"/>
        <v>80.247667514843087</v>
      </c>
      <c r="G765" s="407">
        <v>68</v>
      </c>
      <c r="H765" s="425">
        <f t="shared" si="231"/>
        <v>5516.8166242578454</v>
      </c>
      <c r="I765" s="79">
        <f t="shared" si="232"/>
        <v>10.5457</v>
      </c>
      <c r="J765" s="96">
        <f t="shared" si="224"/>
        <v>94.32</v>
      </c>
      <c r="K765" s="283">
        <v>23653</v>
      </c>
      <c r="L765" s="407">
        <f t="shared" si="227"/>
        <v>3009.2875318066162</v>
      </c>
      <c r="M765" s="342">
        <f t="shared" si="233"/>
        <v>1017.1391857506362</v>
      </c>
      <c r="N765" s="338">
        <f t="shared" si="234"/>
        <v>60.185750636132326</v>
      </c>
      <c r="O765" s="435">
        <v>41</v>
      </c>
      <c r="P765" s="425">
        <f t="shared" si="235"/>
        <v>4127.6124681933852</v>
      </c>
      <c r="Q765" s="79">
        <f t="shared" si="236"/>
        <v>7.9092000000000002</v>
      </c>
      <c r="R765" s="93">
        <f t="shared" si="225"/>
        <v>282.95999999999998</v>
      </c>
      <c r="S765" s="283">
        <v>23653</v>
      </c>
      <c r="T765" s="407">
        <f t="shared" si="228"/>
        <v>1003.0958439355386</v>
      </c>
      <c r="U765" s="387">
        <f t="shared" si="237"/>
        <v>339.04639525021202</v>
      </c>
      <c r="V765" s="338">
        <f t="shared" si="238"/>
        <v>20.061916878710772</v>
      </c>
      <c r="W765" s="435">
        <v>27</v>
      </c>
      <c r="X765" s="425">
        <f t="shared" si="239"/>
        <v>1389.2041560644614</v>
      </c>
      <c r="Y765" s="79">
        <f t="shared" si="240"/>
        <v>2.6364000000000001</v>
      </c>
    </row>
    <row r="766" spans="1:25" ht="15.75" customHeight="1" x14ac:dyDescent="0.2">
      <c r="A766" s="152">
        <v>747</v>
      </c>
      <c r="B766" s="89">
        <f t="shared" si="223"/>
        <v>70.75</v>
      </c>
      <c r="C766" s="283">
        <v>23653</v>
      </c>
      <c r="D766" s="411">
        <f t="shared" si="226"/>
        <v>4011.8162544169613</v>
      </c>
      <c r="E766" s="342">
        <f t="shared" si="229"/>
        <v>1355.9938939929327</v>
      </c>
      <c r="F766" s="338">
        <f t="shared" si="230"/>
        <v>80.236325088339228</v>
      </c>
      <c r="G766" s="407">
        <v>68</v>
      </c>
      <c r="H766" s="425">
        <f t="shared" si="231"/>
        <v>5516.0464734982334</v>
      </c>
      <c r="I766" s="79">
        <f t="shared" si="232"/>
        <v>10.558299999999999</v>
      </c>
      <c r="J766" s="96">
        <f t="shared" si="224"/>
        <v>94.34</v>
      </c>
      <c r="K766" s="283">
        <v>23653</v>
      </c>
      <c r="L766" s="407">
        <f t="shared" si="227"/>
        <v>3008.6495654017381</v>
      </c>
      <c r="M766" s="342">
        <f t="shared" si="233"/>
        <v>1016.9235531057874</v>
      </c>
      <c r="N766" s="338">
        <f t="shared" si="234"/>
        <v>60.17299130803476</v>
      </c>
      <c r="O766" s="435">
        <v>41</v>
      </c>
      <c r="P766" s="425">
        <f t="shared" si="235"/>
        <v>4126.74610981556</v>
      </c>
      <c r="Q766" s="79">
        <f t="shared" si="236"/>
        <v>7.9181999999999997</v>
      </c>
      <c r="R766" s="93">
        <f t="shared" si="225"/>
        <v>283.01</v>
      </c>
      <c r="S766" s="283">
        <v>23653</v>
      </c>
      <c r="T766" s="407">
        <f t="shared" si="228"/>
        <v>1002.9186247835765</v>
      </c>
      <c r="U766" s="387">
        <f t="shared" si="237"/>
        <v>338.98649517684885</v>
      </c>
      <c r="V766" s="338">
        <f t="shared" si="238"/>
        <v>20.058372495671531</v>
      </c>
      <c r="W766" s="435">
        <v>27</v>
      </c>
      <c r="X766" s="425">
        <f t="shared" si="239"/>
        <v>1388.9634924560971</v>
      </c>
      <c r="Y766" s="79">
        <f t="shared" si="240"/>
        <v>2.6395</v>
      </c>
    </row>
    <row r="767" spans="1:25" ht="15.75" customHeight="1" x14ac:dyDescent="0.2">
      <c r="A767" s="152">
        <v>748</v>
      </c>
      <c r="B767" s="89">
        <f t="shared" si="223"/>
        <v>70.77</v>
      </c>
      <c r="C767" s="283">
        <v>23653</v>
      </c>
      <c r="D767" s="411">
        <f t="shared" si="226"/>
        <v>4010.6824925816031</v>
      </c>
      <c r="E767" s="342">
        <f t="shared" si="229"/>
        <v>1355.6106824925816</v>
      </c>
      <c r="F767" s="338">
        <f t="shared" si="230"/>
        <v>80.21364985163207</v>
      </c>
      <c r="G767" s="407">
        <v>68</v>
      </c>
      <c r="H767" s="425">
        <f t="shared" si="231"/>
        <v>5514.5068249258165</v>
      </c>
      <c r="I767" s="79">
        <f t="shared" si="232"/>
        <v>10.5695</v>
      </c>
      <c r="J767" s="96">
        <f t="shared" si="224"/>
        <v>94.35</v>
      </c>
      <c r="K767" s="283">
        <v>23653</v>
      </c>
      <c r="L767" s="407">
        <f t="shared" si="227"/>
        <v>3008.3306836248012</v>
      </c>
      <c r="M767" s="342">
        <f t="shared" si="233"/>
        <v>1016.8157710651827</v>
      </c>
      <c r="N767" s="338">
        <f t="shared" si="234"/>
        <v>60.166613672496027</v>
      </c>
      <c r="O767" s="435">
        <v>41</v>
      </c>
      <c r="P767" s="425">
        <f t="shared" si="235"/>
        <v>4126.3130683624804</v>
      </c>
      <c r="Q767" s="79">
        <f t="shared" si="236"/>
        <v>7.9279000000000002</v>
      </c>
      <c r="R767" s="93">
        <f t="shared" si="225"/>
        <v>283.06</v>
      </c>
      <c r="S767" s="283">
        <v>23653</v>
      </c>
      <c r="T767" s="407">
        <f t="shared" si="228"/>
        <v>1002.7414682399491</v>
      </c>
      <c r="U767" s="387">
        <f t="shared" si="237"/>
        <v>338.92661626510278</v>
      </c>
      <c r="V767" s="338">
        <f t="shared" si="238"/>
        <v>20.054829364798984</v>
      </c>
      <c r="W767" s="435">
        <v>27</v>
      </c>
      <c r="X767" s="425">
        <f t="shared" si="239"/>
        <v>1388.7229138698508</v>
      </c>
      <c r="Y767" s="79">
        <f t="shared" si="240"/>
        <v>2.6425000000000001</v>
      </c>
    </row>
    <row r="768" spans="1:25" ht="15.75" customHeight="1" x14ac:dyDescent="0.2">
      <c r="A768" s="152">
        <v>749</v>
      </c>
      <c r="B768" s="89">
        <f t="shared" si="223"/>
        <v>70.78</v>
      </c>
      <c r="C768" s="283">
        <v>23653</v>
      </c>
      <c r="D768" s="411">
        <f t="shared" si="226"/>
        <v>4010.1158519355749</v>
      </c>
      <c r="E768" s="342">
        <f t="shared" si="229"/>
        <v>1355.4191579542241</v>
      </c>
      <c r="F768" s="338">
        <f t="shared" si="230"/>
        <v>80.202317038711499</v>
      </c>
      <c r="G768" s="407">
        <v>68</v>
      </c>
      <c r="H768" s="425">
        <f t="shared" si="231"/>
        <v>5513.7373269285108</v>
      </c>
      <c r="I768" s="79">
        <f t="shared" si="232"/>
        <v>10.582100000000001</v>
      </c>
      <c r="J768" s="96">
        <f t="shared" si="224"/>
        <v>94.37</v>
      </c>
      <c r="K768" s="283">
        <v>23653</v>
      </c>
      <c r="L768" s="407">
        <f t="shared" si="227"/>
        <v>3007.6931228144535</v>
      </c>
      <c r="M768" s="342">
        <f t="shared" si="233"/>
        <v>1016.6002755112852</v>
      </c>
      <c r="N768" s="338">
        <f t="shared" si="234"/>
        <v>60.153862456289069</v>
      </c>
      <c r="O768" s="435">
        <v>41</v>
      </c>
      <c r="P768" s="425">
        <f t="shared" si="235"/>
        <v>4125.447260782028</v>
      </c>
      <c r="Q768" s="79">
        <f t="shared" si="236"/>
        <v>7.9367999999999999</v>
      </c>
      <c r="R768" s="93">
        <f t="shared" si="225"/>
        <v>283.11</v>
      </c>
      <c r="S768" s="283">
        <v>23653</v>
      </c>
      <c r="T768" s="407">
        <f t="shared" si="228"/>
        <v>1002.5643742714846</v>
      </c>
      <c r="U768" s="387">
        <f t="shared" si="237"/>
        <v>338.86675850376173</v>
      </c>
      <c r="V768" s="338">
        <f t="shared" si="238"/>
        <v>20.051287485429693</v>
      </c>
      <c r="W768" s="435">
        <v>27</v>
      </c>
      <c r="X768" s="425">
        <f t="shared" si="239"/>
        <v>1388.4824202606758</v>
      </c>
      <c r="Y768" s="79">
        <f t="shared" si="240"/>
        <v>2.6456</v>
      </c>
    </row>
    <row r="769" spans="1:25" ht="15.75" customHeight="1" x14ac:dyDescent="0.2">
      <c r="A769" s="109">
        <v>750</v>
      </c>
      <c r="B769" s="89">
        <f t="shared" si="223"/>
        <v>70.790000000000006</v>
      </c>
      <c r="C769" s="283">
        <v>23653</v>
      </c>
      <c r="D769" s="411">
        <f t="shared" si="226"/>
        <v>4009.5493713801384</v>
      </c>
      <c r="E769" s="342">
        <f t="shared" si="229"/>
        <v>1355.2276875264865</v>
      </c>
      <c r="F769" s="338">
        <f t="shared" si="230"/>
        <v>80.190987427602764</v>
      </c>
      <c r="G769" s="407">
        <v>68</v>
      </c>
      <c r="H769" s="425">
        <f t="shared" si="231"/>
        <v>5512.9680463342274</v>
      </c>
      <c r="I769" s="79">
        <f t="shared" si="232"/>
        <v>10.5947</v>
      </c>
      <c r="J769" s="96">
        <f t="shared" si="224"/>
        <v>94.39</v>
      </c>
      <c r="K769" s="283">
        <v>23653</v>
      </c>
      <c r="L769" s="407">
        <f t="shared" si="227"/>
        <v>3007.0558321856129</v>
      </c>
      <c r="M769" s="342">
        <f t="shared" si="233"/>
        <v>1016.384871278737</v>
      </c>
      <c r="N769" s="338">
        <f t="shared" si="234"/>
        <v>60.141116643712259</v>
      </c>
      <c r="O769" s="435">
        <v>41</v>
      </c>
      <c r="P769" s="425">
        <f t="shared" si="235"/>
        <v>4124.5818201080619</v>
      </c>
      <c r="Q769" s="79">
        <f t="shared" si="236"/>
        <v>7.9458000000000002</v>
      </c>
      <c r="R769" s="93">
        <f t="shared" si="225"/>
        <v>283.16000000000003</v>
      </c>
      <c r="S769" s="283">
        <v>23653</v>
      </c>
      <c r="T769" s="407">
        <f t="shared" si="228"/>
        <v>1002.3873428450346</v>
      </c>
      <c r="U769" s="387">
        <f t="shared" si="237"/>
        <v>338.80692188162163</v>
      </c>
      <c r="V769" s="338">
        <f t="shared" si="238"/>
        <v>20.047746856900691</v>
      </c>
      <c r="W769" s="435">
        <v>27</v>
      </c>
      <c r="X769" s="425">
        <f t="shared" si="239"/>
        <v>1388.2420115835569</v>
      </c>
      <c r="Y769" s="79">
        <f t="shared" si="240"/>
        <v>2.6486999999999998</v>
      </c>
    </row>
    <row r="770" spans="1:25" ht="15.75" customHeight="1" x14ac:dyDescent="0.2">
      <c r="A770" s="152">
        <v>751</v>
      </c>
      <c r="B770" s="89">
        <f t="shared" si="223"/>
        <v>70.8</v>
      </c>
      <c r="C770" s="283">
        <v>23653</v>
      </c>
      <c r="D770" s="411">
        <f t="shared" si="226"/>
        <v>4008.9830508474579</v>
      </c>
      <c r="E770" s="342">
        <f t="shared" si="229"/>
        <v>1355.0362711864407</v>
      </c>
      <c r="F770" s="338">
        <f t="shared" si="230"/>
        <v>80.179661016949154</v>
      </c>
      <c r="G770" s="407">
        <v>68</v>
      </c>
      <c r="H770" s="425">
        <f t="shared" si="231"/>
        <v>5512.1989830508483</v>
      </c>
      <c r="I770" s="79">
        <f t="shared" si="232"/>
        <v>10.6073</v>
      </c>
      <c r="J770" s="96">
        <f t="shared" si="224"/>
        <v>94.4</v>
      </c>
      <c r="K770" s="283">
        <v>23653</v>
      </c>
      <c r="L770" s="407">
        <f t="shared" si="227"/>
        <v>3006.7372881355932</v>
      </c>
      <c r="M770" s="342">
        <f t="shared" si="233"/>
        <v>1016.2772033898304</v>
      </c>
      <c r="N770" s="338">
        <f t="shared" si="234"/>
        <v>60.134745762711866</v>
      </c>
      <c r="O770" s="435">
        <v>41</v>
      </c>
      <c r="P770" s="425">
        <f t="shared" si="235"/>
        <v>4124.1492372881348</v>
      </c>
      <c r="Q770" s="79">
        <f t="shared" si="236"/>
        <v>7.9554999999999998</v>
      </c>
      <c r="R770" s="93">
        <f t="shared" si="225"/>
        <v>283.20999999999998</v>
      </c>
      <c r="S770" s="283">
        <v>23653</v>
      </c>
      <c r="T770" s="407">
        <f t="shared" si="228"/>
        <v>1002.2103739274744</v>
      </c>
      <c r="U770" s="387">
        <f t="shared" si="237"/>
        <v>338.74710638748633</v>
      </c>
      <c r="V770" s="338">
        <f t="shared" si="238"/>
        <v>20.044207478549488</v>
      </c>
      <c r="W770" s="435">
        <v>27</v>
      </c>
      <c r="X770" s="425">
        <f t="shared" si="239"/>
        <v>1388.0016877935102</v>
      </c>
      <c r="Y770" s="79">
        <f t="shared" si="240"/>
        <v>2.6516999999999999</v>
      </c>
    </row>
    <row r="771" spans="1:25" ht="15.75" customHeight="1" x14ac:dyDescent="0.2">
      <c r="A771" s="152">
        <v>752</v>
      </c>
      <c r="B771" s="89">
        <f t="shared" si="223"/>
        <v>70.819999999999993</v>
      </c>
      <c r="C771" s="283">
        <v>23653</v>
      </c>
      <c r="D771" s="411">
        <f t="shared" si="226"/>
        <v>4007.8508895792152</v>
      </c>
      <c r="E771" s="342">
        <f t="shared" si="229"/>
        <v>1354.6536006777746</v>
      </c>
      <c r="F771" s="338">
        <f t="shared" si="230"/>
        <v>80.157017791584309</v>
      </c>
      <c r="G771" s="407">
        <v>68</v>
      </c>
      <c r="H771" s="425">
        <f t="shared" si="231"/>
        <v>5510.6615080485744</v>
      </c>
      <c r="I771" s="79">
        <f t="shared" si="232"/>
        <v>10.618499999999999</v>
      </c>
      <c r="J771" s="96">
        <f t="shared" si="224"/>
        <v>94.42</v>
      </c>
      <c r="K771" s="283">
        <v>23653</v>
      </c>
      <c r="L771" s="407">
        <f t="shared" si="227"/>
        <v>3006.1004024571066</v>
      </c>
      <c r="M771" s="342">
        <f t="shared" si="233"/>
        <v>1016.0619360305019</v>
      </c>
      <c r="N771" s="338">
        <f t="shared" si="234"/>
        <v>60.122008049142131</v>
      </c>
      <c r="O771" s="435">
        <v>41</v>
      </c>
      <c r="P771" s="425">
        <f t="shared" si="235"/>
        <v>4123.2843465367505</v>
      </c>
      <c r="Q771" s="79">
        <f t="shared" si="236"/>
        <v>7.9644000000000004</v>
      </c>
      <c r="R771" s="93">
        <f t="shared" si="225"/>
        <v>283.26</v>
      </c>
      <c r="S771" s="283">
        <v>23653</v>
      </c>
      <c r="T771" s="407">
        <f t="shared" si="228"/>
        <v>1002.0334674857023</v>
      </c>
      <c r="U771" s="387">
        <f t="shared" si="237"/>
        <v>338.68731201016737</v>
      </c>
      <c r="V771" s="338">
        <f t="shared" si="238"/>
        <v>20.040669349714047</v>
      </c>
      <c r="W771" s="435">
        <v>27</v>
      </c>
      <c r="X771" s="425">
        <f t="shared" si="239"/>
        <v>1387.7614488455838</v>
      </c>
      <c r="Y771" s="79">
        <f t="shared" si="240"/>
        <v>2.6547999999999998</v>
      </c>
    </row>
    <row r="772" spans="1:25" ht="15.75" customHeight="1" x14ac:dyDescent="0.2">
      <c r="A772" s="152">
        <v>753</v>
      </c>
      <c r="B772" s="89">
        <f t="shared" si="223"/>
        <v>70.83</v>
      </c>
      <c r="C772" s="283">
        <v>23653</v>
      </c>
      <c r="D772" s="411">
        <f t="shared" si="226"/>
        <v>4007.2850487081751</v>
      </c>
      <c r="E772" s="342">
        <f t="shared" si="229"/>
        <v>1354.462346463363</v>
      </c>
      <c r="F772" s="338">
        <f t="shared" si="230"/>
        <v>80.145700974163503</v>
      </c>
      <c r="G772" s="407">
        <v>68</v>
      </c>
      <c r="H772" s="425">
        <f t="shared" si="231"/>
        <v>5509.8930961457017</v>
      </c>
      <c r="I772" s="79">
        <f t="shared" si="232"/>
        <v>10.6311</v>
      </c>
      <c r="J772" s="96">
        <f t="shared" si="224"/>
        <v>94.44</v>
      </c>
      <c r="K772" s="283">
        <v>23653</v>
      </c>
      <c r="L772" s="407">
        <f t="shared" si="227"/>
        <v>3005.4637865311306</v>
      </c>
      <c r="M772" s="342">
        <f t="shared" si="233"/>
        <v>1015.8467598475221</v>
      </c>
      <c r="N772" s="338">
        <f t="shared" si="234"/>
        <v>60.109275730622613</v>
      </c>
      <c r="O772" s="435">
        <v>41</v>
      </c>
      <c r="P772" s="425">
        <f t="shared" si="235"/>
        <v>4122.4198221092756</v>
      </c>
      <c r="Q772" s="79">
        <f t="shared" si="236"/>
        <v>7.9733000000000001</v>
      </c>
      <c r="R772" s="93">
        <f t="shared" si="225"/>
        <v>283.31</v>
      </c>
      <c r="S772" s="283">
        <v>23653</v>
      </c>
      <c r="T772" s="407">
        <f t="shared" si="228"/>
        <v>1001.8566234866399</v>
      </c>
      <c r="U772" s="387">
        <f t="shared" si="237"/>
        <v>338.62753873848425</v>
      </c>
      <c r="V772" s="338">
        <f t="shared" si="238"/>
        <v>20.0371324697328</v>
      </c>
      <c r="W772" s="435">
        <v>27</v>
      </c>
      <c r="X772" s="425">
        <f t="shared" si="239"/>
        <v>1387.521294694857</v>
      </c>
      <c r="Y772" s="79">
        <f t="shared" si="240"/>
        <v>2.6579000000000002</v>
      </c>
    </row>
    <row r="773" spans="1:25" ht="15.75" customHeight="1" x14ac:dyDescent="0.2">
      <c r="A773" s="152">
        <v>754</v>
      </c>
      <c r="B773" s="89">
        <f t="shared" si="223"/>
        <v>70.84</v>
      </c>
      <c r="C773" s="283">
        <v>23653</v>
      </c>
      <c r="D773" s="411">
        <f t="shared" si="226"/>
        <v>4006.719367588933</v>
      </c>
      <c r="E773" s="342">
        <f t="shared" si="229"/>
        <v>1354.2711462450593</v>
      </c>
      <c r="F773" s="338">
        <f t="shared" si="230"/>
        <v>80.134387351778656</v>
      </c>
      <c r="G773" s="407">
        <v>68</v>
      </c>
      <c r="H773" s="425">
        <f t="shared" si="231"/>
        <v>5509.1249011857717</v>
      </c>
      <c r="I773" s="79">
        <f t="shared" si="232"/>
        <v>10.643700000000001</v>
      </c>
      <c r="J773" s="96">
        <f t="shared" si="224"/>
        <v>94.45</v>
      </c>
      <c r="K773" s="283">
        <v>23653</v>
      </c>
      <c r="L773" s="407">
        <f t="shared" si="227"/>
        <v>3005.1455796717842</v>
      </c>
      <c r="M773" s="342">
        <f t="shared" si="233"/>
        <v>1015.7392059290629</v>
      </c>
      <c r="N773" s="338">
        <f t="shared" si="234"/>
        <v>60.102911593435685</v>
      </c>
      <c r="O773" s="435">
        <v>41</v>
      </c>
      <c r="P773" s="425">
        <f t="shared" si="235"/>
        <v>4121.9876971942831</v>
      </c>
      <c r="Q773" s="79">
        <f t="shared" si="236"/>
        <v>7.9831000000000003</v>
      </c>
      <c r="R773" s="93">
        <f t="shared" si="225"/>
        <v>283.36</v>
      </c>
      <c r="S773" s="283">
        <v>23653</v>
      </c>
      <c r="T773" s="407">
        <f t="shared" si="228"/>
        <v>1001.6798418972332</v>
      </c>
      <c r="U773" s="387">
        <f t="shared" si="237"/>
        <v>338.56778656126482</v>
      </c>
      <c r="V773" s="338">
        <f t="shared" si="238"/>
        <v>20.033596837944664</v>
      </c>
      <c r="W773" s="435">
        <v>27</v>
      </c>
      <c r="X773" s="425">
        <f t="shared" si="239"/>
        <v>1387.2812252964429</v>
      </c>
      <c r="Y773" s="79">
        <f t="shared" si="240"/>
        <v>2.6608999999999998</v>
      </c>
    </row>
    <row r="774" spans="1:25" ht="15.75" customHeight="1" x14ac:dyDescent="0.2">
      <c r="A774" s="152">
        <v>755</v>
      </c>
      <c r="B774" s="89">
        <f t="shared" si="223"/>
        <v>70.849999999999994</v>
      </c>
      <c r="C774" s="283">
        <v>23653</v>
      </c>
      <c r="D774" s="411">
        <f t="shared" si="226"/>
        <v>4006.1538461538466</v>
      </c>
      <c r="E774" s="342">
        <f t="shared" si="229"/>
        <v>1354.08</v>
      </c>
      <c r="F774" s="338">
        <f t="shared" si="230"/>
        <v>80.123076923076937</v>
      </c>
      <c r="G774" s="407">
        <v>68</v>
      </c>
      <c r="H774" s="425">
        <f t="shared" si="231"/>
        <v>5508.3569230769235</v>
      </c>
      <c r="I774" s="79">
        <f t="shared" si="232"/>
        <v>10.6563</v>
      </c>
      <c r="J774" s="96">
        <f t="shared" si="224"/>
        <v>94.47</v>
      </c>
      <c r="K774" s="283">
        <v>23653</v>
      </c>
      <c r="L774" s="407">
        <f t="shared" si="227"/>
        <v>3004.50936805335</v>
      </c>
      <c r="M774" s="342">
        <f t="shared" si="233"/>
        <v>1015.5241664020322</v>
      </c>
      <c r="N774" s="338">
        <f t="shared" si="234"/>
        <v>60.090187361067002</v>
      </c>
      <c r="O774" s="435">
        <v>41</v>
      </c>
      <c r="P774" s="425">
        <f t="shared" si="235"/>
        <v>4121.1237218164497</v>
      </c>
      <c r="Q774" s="79">
        <f t="shared" si="236"/>
        <v>7.992</v>
      </c>
      <c r="R774" s="93">
        <f t="shared" si="225"/>
        <v>283.42</v>
      </c>
      <c r="S774" s="283">
        <v>23653</v>
      </c>
      <c r="T774" s="407">
        <f t="shared" si="228"/>
        <v>1001.4677863241832</v>
      </c>
      <c r="U774" s="387">
        <f t="shared" si="237"/>
        <v>338.4961117775739</v>
      </c>
      <c r="V774" s="338">
        <f t="shared" si="238"/>
        <v>20.029355726483665</v>
      </c>
      <c r="W774" s="435">
        <v>27</v>
      </c>
      <c r="X774" s="425">
        <f t="shared" si="239"/>
        <v>1386.9932538282405</v>
      </c>
      <c r="Y774" s="79">
        <f t="shared" si="240"/>
        <v>2.6638999999999999</v>
      </c>
    </row>
    <row r="775" spans="1:25" ht="15.75" customHeight="1" x14ac:dyDescent="0.2">
      <c r="A775" s="152">
        <v>756</v>
      </c>
      <c r="B775" s="89">
        <f t="shared" si="223"/>
        <v>70.87</v>
      </c>
      <c r="C775" s="283">
        <v>23653</v>
      </c>
      <c r="D775" s="411">
        <f t="shared" si="226"/>
        <v>4005.0232820657543</v>
      </c>
      <c r="E775" s="342">
        <f t="shared" si="229"/>
        <v>1353.6978693382248</v>
      </c>
      <c r="F775" s="338">
        <f t="shared" si="230"/>
        <v>80.100465641315083</v>
      </c>
      <c r="G775" s="407">
        <v>68</v>
      </c>
      <c r="H775" s="425">
        <f t="shared" si="231"/>
        <v>5506.8216170452943</v>
      </c>
      <c r="I775" s="79">
        <f t="shared" si="232"/>
        <v>10.667400000000001</v>
      </c>
      <c r="J775" s="96">
        <f t="shared" si="224"/>
        <v>94.49</v>
      </c>
      <c r="K775" s="283">
        <v>23653</v>
      </c>
      <c r="L775" s="407">
        <f t="shared" si="227"/>
        <v>3003.8734257593396</v>
      </c>
      <c r="M775" s="342">
        <f t="shared" si="233"/>
        <v>1015.3092179066567</v>
      </c>
      <c r="N775" s="338">
        <f t="shared" si="234"/>
        <v>60.077468515186794</v>
      </c>
      <c r="O775" s="435">
        <v>41</v>
      </c>
      <c r="P775" s="425">
        <f t="shared" si="235"/>
        <v>4120.2601121811831</v>
      </c>
      <c r="Q775" s="79">
        <f t="shared" si="236"/>
        <v>8.0007999999999999</v>
      </c>
      <c r="R775" s="93">
        <f t="shared" si="225"/>
        <v>283.47000000000003</v>
      </c>
      <c r="S775" s="283">
        <v>23653</v>
      </c>
      <c r="T775" s="407">
        <f t="shared" si="228"/>
        <v>1001.2911419197799</v>
      </c>
      <c r="U775" s="387">
        <f t="shared" si="237"/>
        <v>338.43640596888554</v>
      </c>
      <c r="V775" s="338">
        <f t="shared" si="238"/>
        <v>20.025822838395598</v>
      </c>
      <c r="W775" s="435">
        <v>27</v>
      </c>
      <c r="X775" s="425">
        <f t="shared" si="239"/>
        <v>1386.7533707270611</v>
      </c>
      <c r="Y775" s="79">
        <f t="shared" si="240"/>
        <v>2.6669</v>
      </c>
    </row>
    <row r="776" spans="1:25" ht="15.75" customHeight="1" x14ac:dyDescent="0.2">
      <c r="A776" s="152">
        <v>757</v>
      </c>
      <c r="B776" s="89">
        <f t="shared" ref="B776:B839" si="241">ROUND(9.5*LN($A776)+7.9,2)</f>
        <v>70.88</v>
      </c>
      <c r="C776" s="283">
        <v>23653</v>
      </c>
      <c r="D776" s="411">
        <f t="shared" si="226"/>
        <v>4004.4582392776529</v>
      </c>
      <c r="E776" s="342">
        <f t="shared" si="229"/>
        <v>1353.5068848758465</v>
      </c>
      <c r="F776" s="338">
        <f t="shared" si="230"/>
        <v>80.089164785553052</v>
      </c>
      <c r="G776" s="407">
        <v>68</v>
      </c>
      <c r="H776" s="425">
        <f t="shared" si="231"/>
        <v>5506.0542889390526</v>
      </c>
      <c r="I776" s="79">
        <f t="shared" si="232"/>
        <v>10.68</v>
      </c>
      <c r="J776" s="96">
        <f t="shared" ref="J776:J839" si="242">ROUND((9.5*LN($A776)+7.9)/0.75,2)</f>
        <v>94.51</v>
      </c>
      <c r="K776" s="283">
        <v>23653</v>
      </c>
      <c r="L776" s="407">
        <f t="shared" si="227"/>
        <v>3003.2377526187702</v>
      </c>
      <c r="M776" s="342">
        <f t="shared" si="233"/>
        <v>1015.0943603851442</v>
      </c>
      <c r="N776" s="338">
        <f t="shared" si="234"/>
        <v>60.064755052375403</v>
      </c>
      <c r="O776" s="435">
        <v>41</v>
      </c>
      <c r="P776" s="425">
        <f t="shared" si="235"/>
        <v>4119.3968680562903</v>
      </c>
      <c r="Q776" s="79">
        <f t="shared" si="236"/>
        <v>8.0097000000000005</v>
      </c>
      <c r="R776" s="93">
        <f t="shared" ref="R776:R839" si="243">ROUND((9.5*LN($A776)+7.9)/0.25,2)</f>
        <v>283.52</v>
      </c>
      <c r="S776" s="283">
        <v>23653</v>
      </c>
      <c r="T776" s="407">
        <f t="shared" si="228"/>
        <v>1001.1145598194132</v>
      </c>
      <c r="U776" s="387">
        <f t="shared" si="237"/>
        <v>338.37672121896162</v>
      </c>
      <c r="V776" s="338">
        <f t="shared" si="238"/>
        <v>20.022291196388263</v>
      </c>
      <c r="W776" s="435">
        <v>27</v>
      </c>
      <c r="X776" s="425">
        <f t="shared" si="239"/>
        <v>1386.5135722347632</v>
      </c>
      <c r="Y776" s="79">
        <f t="shared" si="240"/>
        <v>2.67</v>
      </c>
    </row>
    <row r="777" spans="1:25" ht="15.75" customHeight="1" x14ac:dyDescent="0.2">
      <c r="A777" s="152">
        <v>758</v>
      </c>
      <c r="B777" s="89">
        <f t="shared" si="241"/>
        <v>70.89</v>
      </c>
      <c r="C777" s="283">
        <v>23653</v>
      </c>
      <c r="D777" s="411">
        <f t="shared" si="226"/>
        <v>4003.8933559035127</v>
      </c>
      <c r="E777" s="342">
        <f t="shared" si="229"/>
        <v>1353.3159542953872</v>
      </c>
      <c r="F777" s="338">
        <f t="shared" si="230"/>
        <v>80.077867118070259</v>
      </c>
      <c r="G777" s="407">
        <v>68</v>
      </c>
      <c r="H777" s="425">
        <f t="shared" si="231"/>
        <v>5505.28717731697</v>
      </c>
      <c r="I777" s="79">
        <f t="shared" si="232"/>
        <v>10.692600000000001</v>
      </c>
      <c r="J777" s="96">
        <f t="shared" si="242"/>
        <v>94.52</v>
      </c>
      <c r="K777" s="283">
        <v>23653</v>
      </c>
      <c r="L777" s="407">
        <f t="shared" si="227"/>
        <v>3002.9200169276346</v>
      </c>
      <c r="M777" s="342">
        <f t="shared" si="233"/>
        <v>1014.9869657215404</v>
      </c>
      <c r="N777" s="338">
        <f t="shared" si="234"/>
        <v>60.058400338552694</v>
      </c>
      <c r="O777" s="435">
        <v>41</v>
      </c>
      <c r="P777" s="425">
        <f t="shared" si="235"/>
        <v>4118.9653829877279</v>
      </c>
      <c r="Q777" s="79">
        <f t="shared" si="236"/>
        <v>8.0195000000000007</v>
      </c>
      <c r="R777" s="93">
        <f t="shared" si="243"/>
        <v>283.57</v>
      </c>
      <c r="S777" s="283">
        <v>23653</v>
      </c>
      <c r="T777" s="407">
        <f t="shared" si="228"/>
        <v>1000.9380399901258</v>
      </c>
      <c r="U777" s="387">
        <f t="shared" si="237"/>
        <v>338.31705751666249</v>
      </c>
      <c r="V777" s="338">
        <f t="shared" si="238"/>
        <v>20.018760799802518</v>
      </c>
      <c r="W777" s="435">
        <v>27</v>
      </c>
      <c r="X777" s="425">
        <f t="shared" si="239"/>
        <v>1386.2738583065909</v>
      </c>
      <c r="Y777" s="79">
        <f t="shared" si="240"/>
        <v>2.6730999999999998</v>
      </c>
    </row>
    <row r="778" spans="1:25" ht="15.75" customHeight="1" x14ac:dyDescent="0.2">
      <c r="A778" s="152">
        <v>759</v>
      </c>
      <c r="B778" s="89">
        <f t="shared" si="241"/>
        <v>70.900000000000006</v>
      </c>
      <c r="C778" s="283">
        <v>23653</v>
      </c>
      <c r="D778" s="411">
        <f t="shared" si="226"/>
        <v>4003.3286318758815</v>
      </c>
      <c r="E778" s="342">
        <f t="shared" si="229"/>
        <v>1353.1250775740477</v>
      </c>
      <c r="F778" s="338">
        <f t="shared" si="230"/>
        <v>80.066572637517638</v>
      </c>
      <c r="G778" s="407">
        <v>68</v>
      </c>
      <c r="H778" s="425">
        <f t="shared" si="231"/>
        <v>5504.5202820874465</v>
      </c>
      <c r="I778" s="79">
        <f t="shared" si="232"/>
        <v>10.7052</v>
      </c>
      <c r="J778" s="96">
        <f t="shared" si="242"/>
        <v>94.54</v>
      </c>
      <c r="K778" s="283">
        <v>23653</v>
      </c>
      <c r="L778" s="407">
        <f t="shared" si="227"/>
        <v>3002.2847471969535</v>
      </c>
      <c r="M778" s="342">
        <f t="shared" si="233"/>
        <v>1014.7722445525702</v>
      </c>
      <c r="N778" s="338">
        <f t="shared" si="234"/>
        <v>60.045694943939068</v>
      </c>
      <c r="O778" s="435">
        <v>41</v>
      </c>
      <c r="P778" s="425">
        <f t="shared" si="235"/>
        <v>4118.1026866934626</v>
      </c>
      <c r="Q778" s="79">
        <f t="shared" si="236"/>
        <v>8.0282999999999998</v>
      </c>
      <c r="R778" s="93">
        <f t="shared" si="243"/>
        <v>283.62</v>
      </c>
      <c r="S778" s="283">
        <v>23653</v>
      </c>
      <c r="T778" s="407">
        <f t="shared" si="228"/>
        <v>1000.7615823989845</v>
      </c>
      <c r="U778" s="387">
        <f t="shared" si="237"/>
        <v>338.25741485085672</v>
      </c>
      <c r="V778" s="338">
        <f t="shared" si="238"/>
        <v>20.015231647979689</v>
      </c>
      <c r="W778" s="435">
        <v>27</v>
      </c>
      <c r="X778" s="425">
        <f t="shared" si="239"/>
        <v>1386.0342288978209</v>
      </c>
      <c r="Y778" s="79">
        <f t="shared" si="240"/>
        <v>2.6760999999999999</v>
      </c>
    </row>
    <row r="779" spans="1:25" ht="15.75" customHeight="1" x14ac:dyDescent="0.2">
      <c r="A779" s="109">
        <v>760</v>
      </c>
      <c r="B779" s="89">
        <f t="shared" si="241"/>
        <v>70.92</v>
      </c>
      <c r="C779" s="283">
        <v>23653</v>
      </c>
      <c r="D779" s="411">
        <f t="shared" si="226"/>
        <v>4002.1996615905246</v>
      </c>
      <c r="E779" s="342">
        <f t="shared" si="229"/>
        <v>1352.7434856175971</v>
      </c>
      <c r="F779" s="338">
        <f t="shared" si="230"/>
        <v>80.043993231810489</v>
      </c>
      <c r="G779" s="407">
        <v>68</v>
      </c>
      <c r="H779" s="425">
        <f t="shared" si="231"/>
        <v>5502.9871404399319</v>
      </c>
      <c r="I779" s="79">
        <f t="shared" si="232"/>
        <v>10.7163</v>
      </c>
      <c r="J779" s="96">
        <f t="shared" si="242"/>
        <v>94.56</v>
      </c>
      <c r="K779" s="283">
        <v>23653</v>
      </c>
      <c r="L779" s="407">
        <f t="shared" si="227"/>
        <v>3001.6497461928934</v>
      </c>
      <c r="M779" s="342">
        <f t="shared" si="233"/>
        <v>1014.5576142131979</v>
      </c>
      <c r="N779" s="338">
        <f t="shared" si="234"/>
        <v>60.032994923857871</v>
      </c>
      <c r="O779" s="435">
        <v>41</v>
      </c>
      <c r="P779" s="425">
        <f t="shared" si="235"/>
        <v>4117.24035532995</v>
      </c>
      <c r="Q779" s="79">
        <f t="shared" si="236"/>
        <v>8.0372000000000003</v>
      </c>
      <c r="R779" s="93">
        <f t="shared" si="243"/>
        <v>283.67</v>
      </c>
      <c r="S779" s="283">
        <v>23653</v>
      </c>
      <c r="T779" s="407">
        <f t="shared" si="228"/>
        <v>1000.5851870130784</v>
      </c>
      <c r="U779" s="387">
        <f t="shared" si="237"/>
        <v>338.19779321042046</v>
      </c>
      <c r="V779" s="338">
        <f t="shared" si="238"/>
        <v>20.01170374026157</v>
      </c>
      <c r="W779" s="435">
        <v>27</v>
      </c>
      <c r="X779" s="425">
        <f t="shared" si="239"/>
        <v>1385.7946839637605</v>
      </c>
      <c r="Y779" s="79">
        <f t="shared" si="240"/>
        <v>2.6791999999999998</v>
      </c>
    </row>
    <row r="780" spans="1:25" ht="15.75" customHeight="1" x14ac:dyDescent="0.2">
      <c r="A780" s="152">
        <v>761</v>
      </c>
      <c r="B780" s="89">
        <f t="shared" si="241"/>
        <v>70.930000000000007</v>
      </c>
      <c r="C780" s="283">
        <v>23653</v>
      </c>
      <c r="D780" s="411">
        <f t="shared" si="226"/>
        <v>4001.6354151980818</v>
      </c>
      <c r="E780" s="342">
        <f t="shared" si="229"/>
        <v>1352.5527703369514</v>
      </c>
      <c r="F780" s="338">
        <f t="shared" si="230"/>
        <v>80.032708303961641</v>
      </c>
      <c r="G780" s="407">
        <v>68</v>
      </c>
      <c r="H780" s="425">
        <f t="shared" si="231"/>
        <v>5502.2208938389949</v>
      </c>
      <c r="I780" s="79">
        <f t="shared" si="232"/>
        <v>10.728899999999999</v>
      </c>
      <c r="J780" s="96">
        <f t="shared" si="242"/>
        <v>94.57</v>
      </c>
      <c r="K780" s="283">
        <v>23653</v>
      </c>
      <c r="L780" s="407">
        <f t="shared" si="227"/>
        <v>3001.3323464100667</v>
      </c>
      <c r="M780" s="342">
        <f t="shared" si="233"/>
        <v>1014.4503330866024</v>
      </c>
      <c r="N780" s="338">
        <f t="shared" si="234"/>
        <v>60.026646928201338</v>
      </c>
      <c r="O780" s="435">
        <v>41</v>
      </c>
      <c r="P780" s="425">
        <f t="shared" si="235"/>
        <v>4116.809326424871</v>
      </c>
      <c r="Q780" s="79">
        <f t="shared" si="236"/>
        <v>8.0469000000000008</v>
      </c>
      <c r="R780" s="93">
        <f t="shared" si="243"/>
        <v>283.72000000000003</v>
      </c>
      <c r="S780" s="283">
        <v>23653</v>
      </c>
      <c r="T780" s="407">
        <f t="shared" si="228"/>
        <v>1000.4088537995204</v>
      </c>
      <c r="U780" s="387">
        <f t="shared" si="237"/>
        <v>338.13819258423786</v>
      </c>
      <c r="V780" s="338">
        <f t="shared" si="238"/>
        <v>20.00817707599041</v>
      </c>
      <c r="W780" s="435">
        <v>27</v>
      </c>
      <c r="X780" s="425">
        <f t="shared" si="239"/>
        <v>1385.5552234597487</v>
      </c>
      <c r="Y780" s="79">
        <f t="shared" si="240"/>
        <v>2.6821999999999999</v>
      </c>
    </row>
    <row r="781" spans="1:25" ht="15.75" customHeight="1" x14ac:dyDescent="0.2">
      <c r="A781" s="152">
        <v>762</v>
      </c>
      <c r="B781" s="89">
        <f t="shared" si="241"/>
        <v>70.94</v>
      </c>
      <c r="C781" s="283">
        <v>23653</v>
      </c>
      <c r="D781" s="411">
        <f t="shared" si="226"/>
        <v>4001.0713278827179</v>
      </c>
      <c r="E781" s="342">
        <f t="shared" si="229"/>
        <v>1352.3621088243585</v>
      </c>
      <c r="F781" s="338">
        <f t="shared" si="230"/>
        <v>80.021426557654365</v>
      </c>
      <c r="G781" s="407">
        <v>68</v>
      </c>
      <c r="H781" s="425">
        <f t="shared" si="231"/>
        <v>5501.4548632647311</v>
      </c>
      <c r="I781" s="79">
        <f t="shared" si="232"/>
        <v>10.7415</v>
      </c>
      <c r="J781" s="96">
        <f t="shared" si="242"/>
        <v>94.59</v>
      </c>
      <c r="K781" s="283">
        <v>23653</v>
      </c>
      <c r="L781" s="407">
        <f t="shared" si="227"/>
        <v>3000.6977481763397</v>
      </c>
      <c r="M781" s="342">
        <f t="shared" si="233"/>
        <v>1014.2358388836027</v>
      </c>
      <c r="N781" s="338">
        <f t="shared" si="234"/>
        <v>60.013954963526793</v>
      </c>
      <c r="O781" s="435">
        <v>41</v>
      </c>
      <c r="P781" s="425">
        <f t="shared" si="235"/>
        <v>4115.9475420234694</v>
      </c>
      <c r="Q781" s="79">
        <f t="shared" si="236"/>
        <v>8.0557999999999996</v>
      </c>
      <c r="R781" s="93">
        <f t="shared" si="243"/>
        <v>283.77</v>
      </c>
      <c r="S781" s="283">
        <v>23653</v>
      </c>
      <c r="T781" s="407">
        <f t="shared" si="228"/>
        <v>1000.2325827254467</v>
      </c>
      <c r="U781" s="387">
        <f t="shared" si="237"/>
        <v>338.07861296120097</v>
      </c>
      <c r="V781" s="338">
        <f t="shared" si="238"/>
        <v>20.004651654508933</v>
      </c>
      <c r="W781" s="435">
        <v>27</v>
      </c>
      <c r="X781" s="425">
        <f t="shared" si="239"/>
        <v>1385.3158473411568</v>
      </c>
      <c r="Y781" s="79">
        <f t="shared" si="240"/>
        <v>2.6852999999999998</v>
      </c>
    </row>
    <row r="782" spans="1:25" ht="15.75" customHeight="1" x14ac:dyDescent="0.2">
      <c r="A782" s="152">
        <v>763</v>
      </c>
      <c r="B782" s="89">
        <f t="shared" si="241"/>
        <v>70.95</v>
      </c>
      <c r="C782" s="283">
        <v>23653</v>
      </c>
      <c r="D782" s="411">
        <f t="shared" si="226"/>
        <v>4000.5073995771663</v>
      </c>
      <c r="E782" s="342">
        <f t="shared" si="229"/>
        <v>1352.1715010570822</v>
      </c>
      <c r="F782" s="338">
        <f t="shared" si="230"/>
        <v>80.010147991543334</v>
      </c>
      <c r="G782" s="407">
        <v>68</v>
      </c>
      <c r="H782" s="425">
        <f t="shared" si="231"/>
        <v>5500.6890486257917</v>
      </c>
      <c r="I782" s="79">
        <f t="shared" si="232"/>
        <v>10.754099999999999</v>
      </c>
      <c r="J782" s="96">
        <f t="shared" si="242"/>
        <v>94.61</v>
      </c>
      <c r="K782" s="283">
        <v>23653</v>
      </c>
      <c r="L782" s="407">
        <f t="shared" si="227"/>
        <v>3000.063418243315</v>
      </c>
      <c r="M782" s="342">
        <f t="shared" si="233"/>
        <v>1014.0214353662403</v>
      </c>
      <c r="N782" s="338">
        <f t="shared" si="234"/>
        <v>60.001268364866299</v>
      </c>
      <c r="O782" s="435">
        <v>41</v>
      </c>
      <c r="P782" s="425">
        <f t="shared" si="235"/>
        <v>4115.086121974422</v>
      </c>
      <c r="Q782" s="79">
        <f t="shared" si="236"/>
        <v>8.0647000000000002</v>
      </c>
      <c r="R782" s="93">
        <f t="shared" si="243"/>
        <v>283.82</v>
      </c>
      <c r="S782" s="283">
        <v>23653</v>
      </c>
      <c r="T782" s="407">
        <f t="shared" si="228"/>
        <v>1000.0563737580158</v>
      </c>
      <c r="U782" s="387">
        <f t="shared" si="237"/>
        <v>338.01905433020931</v>
      </c>
      <c r="V782" s="338">
        <f t="shared" si="238"/>
        <v>20.001127475160317</v>
      </c>
      <c r="W782" s="435">
        <v>27</v>
      </c>
      <c r="X782" s="425">
        <f t="shared" si="239"/>
        <v>1385.0765555633855</v>
      </c>
      <c r="Y782" s="79">
        <f t="shared" si="240"/>
        <v>2.6882999999999999</v>
      </c>
    </row>
    <row r="783" spans="1:25" ht="15.75" customHeight="1" x14ac:dyDescent="0.2">
      <c r="A783" s="152">
        <v>764</v>
      </c>
      <c r="B783" s="89">
        <f t="shared" si="241"/>
        <v>70.97</v>
      </c>
      <c r="C783" s="283">
        <v>23653</v>
      </c>
      <c r="D783" s="411">
        <f t="shared" si="226"/>
        <v>3999.3800197266451</v>
      </c>
      <c r="E783" s="342">
        <f t="shared" si="229"/>
        <v>1351.7904466676059</v>
      </c>
      <c r="F783" s="338">
        <f t="shared" si="230"/>
        <v>79.987600394532905</v>
      </c>
      <c r="G783" s="407">
        <v>68</v>
      </c>
      <c r="H783" s="425">
        <f t="shared" si="231"/>
        <v>5499.1580667887838</v>
      </c>
      <c r="I783" s="79">
        <f t="shared" si="232"/>
        <v>10.7651</v>
      </c>
      <c r="J783" s="96">
        <f t="shared" si="242"/>
        <v>94.62</v>
      </c>
      <c r="K783" s="283">
        <v>23653</v>
      </c>
      <c r="L783" s="407">
        <f t="shared" si="227"/>
        <v>2999.7463538363982</v>
      </c>
      <c r="M783" s="342">
        <f t="shared" si="233"/>
        <v>1013.9142675967025</v>
      </c>
      <c r="N783" s="338">
        <f t="shared" si="234"/>
        <v>59.994927076727961</v>
      </c>
      <c r="O783" s="435">
        <v>41</v>
      </c>
      <c r="P783" s="425">
        <f t="shared" si="235"/>
        <v>4114.6555485098288</v>
      </c>
      <c r="Q783" s="79">
        <f t="shared" si="236"/>
        <v>8.0744000000000007</v>
      </c>
      <c r="R783" s="93">
        <f t="shared" si="243"/>
        <v>283.87</v>
      </c>
      <c r="S783" s="283">
        <v>23653</v>
      </c>
      <c r="T783" s="407">
        <f t="shared" si="228"/>
        <v>999.88022686440968</v>
      </c>
      <c r="U783" s="387">
        <f t="shared" si="237"/>
        <v>337.95951668017045</v>
      </c>
      <c r="V783" s="338">
        <f t="shared" si="238"/>
        <v>19.997604537288193</v>
      </c>
      <c r="W783" s="435">
        <v>27</v>
      </c>
      <c r="X783" s="425">
        <f t="shared" si="239"/>
        <v>1384.8373480818684</v>
      </c>
      <c r="Y783" s="79">
        <f t="shared" si="240"/>
        <v>2.6913999999999998</v>
      </c>
    </row>
    <row r="784" spans="1:25" ht="15.75" customHeight="1" x14ac:dyDescent="0.2">
      <c r="A784" s="152">
        <v>765</v>
      </c>
      <c r="B784" s="89">
        <f t="shared" si="241"/>
        <v>70.98</v>
      </c>
      <c r="C784" s="283">
        <v>23653</v>
      </c>
      <c r="D784" s="411">
        <f t="shared" si="226"/>
        <v>3998.8165680473371</v>
      </c>
      <c r="E784" s="342">
        <f t="shared" si="229"/>
        <v>1351.6</v>
      </c>
      <c r="F784" s="338">
        <f t="shared" si="230"/>
        <v>79.976331360946745</v>
      </c>
      <c r="G784" s="407">
        <v>68</v>
      </c>
      <c r="H784" s="425">
        <f t="shared" si="231"/>
        <v>5498.3928994082835</v>
      </c>
      <c r="I784" s="79">
        <f t="shared" si="232"/>
        <v>10.777699999999999</v>
      </c>
      <c r="J784" s="96">
        <f t="shared" si="242"/>
        <v>94.64</v>
      </c>
      <c r="K784" s="283">
        <v>23653</v>
      </c>
      <c r="L784" s="407">
        <f t="shared" si="227"/>
        <v>2999.1124260355027</v>
      </c>
      <c r="M784" s="342">
        <f t="shared" si="233"/>
        <v>1013.6999999999998</v>
      </c>
      <c r="N784" s="338">
        <f t="shared" si="234"/>
        <v>59.982248520710058</v>
      </c>
      <c r="O784" s="435">
        <v>41</v>
      </c>
      <c r="P784" s="425">
        <f t="shared" si="235"/>
        <v>4113.7946745562131</v>
      </c>
      <c r="Q784" s="79">
        <f t="shared" si="236"/>
        <v>8.0832999999999995</v>
      </c>
      <c r="R784" s="93">
        <f t="shared" si="243"/>
        <v>283.92</v>
      </c>
      <c r="S784" s="283">
        <v>23653</v>
      </c>
      <c r="T784" s="407">
        <f t="shared" si="228"/>
        <v>999.70414201183428</v>
      </c>
      <c r="U784" s="387">
        <f t="shared" si="237"/>
        <v>337.9</v>
      </c>
      <c r="V784" s="338">
        <f t="shared" si="238"/>
        <v>19.994082840236686</v>
      </c>
      <c r="W784" s="435">
        <v>27</v>
      </c>
      <c r="X784" s="425">
        <f t="shared" si="239"/>
        <v>1384.5982248520709</v>
      </c>
      <c r="Y784" s="79">
        <f t="shared" si="240"/>
        <v>2.6943999999999999</v>
      </c>
    </row>
    <row r="785" spans="1:25" ht="15.75" customHeight="1" x14ac:dyDescent="0.2">
      <c r="A785" s="152">
        <v>766</v>
      </c>
      <c r="B785" s="89">
        <f t="shared" si="241"/>
        <v>70.989999999999995</v>
      </c>
      <c r="C785" s="283">
        <v>23653</v>
      </c>
      <c r="D785" s="411">
        <f t="shared" si="226"/>
        <v>3998.2532751091703</v>
      </c>
      <c r="E785" s="342">
        <f t="shared" si="229"/>
        <v>1351.4096069868995</v>
      </c>
      <c r="F785" s="338">
        <f t="shared" si="230"/>
        <v>79.965065502183407</v>
      </c>
      <c r="G785" s="407">
        <v>68</v>
      </c>
      <c r="H785" s="425">
        <f t="shared" si="231"/>
        <v>5497.6279475982528</v>
      </c>
      <c r="I785" s="79">
        <f t="shared" si="232"/>
        <v>10.7903</v>
      </c>
      <c r="J785" s="96">
        <f t="shared" si="242"/>
        <v>94.65</v>
      </c>
      <c r="K785" s="283">
        <v>23653</v>
      </c>
      <c r="L785" s="407">
        <f t="shared" si="227"/>
        <v>2998.7955625990485</v>
      </c>
      <c r="M785" s="342">
        <f t="shared" si="233"/>
        <v>1013.5929001584783</v>
      </c>
      <c r="N785" s="338">
        <f t="shared" si="234"/>
        <v>59.975911251980968</v>
      </c>
      <c r="O785" s="435">
        <v>41</v>
      </c>
      <c r="P785" s="425">
        <f t="shared" si="235"/>
        <v>4113.3643740095076</v>
      </c>
      <c r="Q785" s="79">
        <f t="shared" si="236"/>
        <v>8.093</v>
      </c>
      <c r="R785" s="93">
        <f t="shared" si="243"/>
        <v>283.95999999999998</v>
      </c>
      <c r="S785" s="283">
        <v>23653</v>
      </c>
      <c r="T785" s="407">
        <f t="shared" si="228"/>
        <v>999.56331877729258</v>
      </c>
      <c r="U785" s="387">
        <f t="shared" si="237"/>
        <v>337.85240174672487</v>
      </c>
      <c r="V785" s="338">
        <f t="shared" si="238"/>
        <v>19.991266375545852</v>
      </c>
      <c r="W785" s="435">
        <v>27</v>
      </c>
      <c r="X785" s="425">
        <f t="shared" si="239"/>
        <v>1384.4069868995632</v>
      </c>
      <c r="Y785" s="79">
        <f t="shared" si="240"/>
        <v>2.6976</v>
      </c>
    </row>
    <row r="786" spans="1:25" ht="15.75" customHeight="1" x14ac:dyDescent="0.2">
      <c r="A786" s="152">
        <v>767</v>
      </c>
      <c r="B786" s="89">
        <f t="shared" si="241"/>
        <v>71</v>
      </c>
      <c r="C786" s="283">
        <v>23653</v>
      </c>
      <c r="D786" s="411">
        <f t="shared" si="226"/>
        <v>3997.6901408450703</v>
      </c>
      <c r="E786" s="342">
        <f t="shared" si="229"/>
        <v>1351.2192676056336</v>
      </c>
      <c r="F786" s="338">
        <f t="shared" si="230"/>
        <v>79.953802816901415</v>
      </c>
      <c r="G786" s="407">
        <v>68</v>
      </c>
      <c r="H786" s="425">
        <f t="shared" si="231"/>
        <v>5496.8632112676059</v>
      </c>
      <c r="I786" s="79">
        <f t="shared" si="232"/>
        <v>10.8028</v>
      </c>
      <c r="J786" s="96">
        <f t="shared" si="242"/>
        <v>94.67</v>
      </c>
      <c r="K786" s="283">
        <v>23653</v>
      </c>
      <c r="L786" s="407">
        <f t="shared" si="227"/>
        <v>2998.1620365480085</v>
      </c>
      <c r="M786" s="342">
        <f t="shared" si="233"/>
        <v>1013.3787683532267</v>
      </c>
      <c r="N786" s="338">
        <f t="shared" si="234"/>
        <v>59.963240730960173</v>
      </c>
      <c r="O786" s="435">
        <v>41</v>
      </c>
      <c r="P786" s="425">
        <f t="shared" si="235"/>
        <v>4112.5040456321949</v>
      </c>
      <c r="Q786" s="79">
        <f t="shared" si="236"/>
        <v>8.1018000000000008</v>
      </c>
      <c r="R786" s="93">
        <f t="shared" si="243"/>
        <v>284.01</v>
      </c>
      <c r="S786" s="283">
        <v>23653</v>
      </c>
      <c r="T786" s="407">
        <f t="shared" si="228"/>
        <v>999.38734551600305</v>
      </c>
      <c r="U786" s="387">
        <f t="shared" si="237"/>
        <v>337.79292278440897</v>
      </c>
      <c r="V786" s="338">
        <f t="shared" si="238"/>
        <v>19.987746910320062</v>
      </c>
      <c r="W786" s="435">
        <v>27</v>
      </c>
      <c r="X786" s="425">
        <f t="shared" si="239"/>
        <v>1384.1680152107322</v>
      </c>
      <c r="Y786" s="79">
        <f t="shared" si="240"/>
        <v>2.7006000000000001</v>
      </c>
    </row>
    <row r="787" spans="1:25" ht="15.75" customHeight="1" x14ac:dyDescent="0.2">
      <c r="A787" s="152">
        <v>768</v>
      </c>
      <c r="B787" s="89">
        <f t="shared" si="241"/>
        <v>71.02</v>
      </c>
      <c r="C787" s="283">
        <v>23653</v>
      </c>
      <c r="D787" s="411">
        <f t="shared" si="226"/>
        <v>3996.5643480709659</v>
      </c>
      <c r="E787" s="342">
        <f t="shared" si="229"/>
        <v>1350.8387496479863</v>
      </c>
      <c r="F787" s="338">
        <f t="shared" si="230"/>
        <v>79.931286961419318</v>
      </c>
      <c r="G787" s="407">
        <v>68</v>
      </c>
      <c r="H787" s="425">
        <f t="shared" si="231"/>
        <v>5495.3343846803718</v>
      </c>
      <c r="I787" s="79">
        <f t="shared" si="232"/>
        <v>10.8139</v>
      </c>
      <c r="J787" s="96">
        <f t="shared" si="242"/>
        <v>94.69</v>
      </c>
      <c r="K787" s="283">
        <v>23653</v>
      </c>
      <c r="L787" s="407">
        <f t="shared" si="227"/>
        <v>2997.5287781180696</v>
      </c>
      <c r="M787" s="342">
        <f t="shared" si="233"/>
        <v>1013.1647270039074</v>
      </c>
      <c r="N787" s="338">
        <f t="shared" si="234"/>
        <v>59.950575562361394</v>
      </c>
      <c r="O787" s="435">
        <v>41</v>
      </c>
      <c r="P787" s="425">
        <f t="shared" si="235"/>
        <v>4111.6440806843384</v>
      </c>
      <c r="Q787" s="79">
        <f t="shared" si="236"/>
        <v>8.1106999999999996</v>
      </c>
      <c r="R787" s="93">
        <f t="shared" si="243"/>
        <v>284.06</v>
      </c>
      <c r="S787" s="283">
        <v>23653</v>
      </c>
      <c r="T787" s="407">
        <f t="shared" si="228"/>
        <v>999.21143420404132</v>
      </c>
      <c r="U787" s="387">
        <f t="shared" si="237"/>
        <v>337.73346476096594</v>
      </c>
      <c r="V787" s="338">
        <f t="shared" si="238"/>
        <v>19.984228684080826</v>
      </c>
      <c r="W787" s="435">
        <v>27</v>
      </c>
      <c r="X787" s="425">
        <f t="shared" si="239"/>
        <v>1383.9291276490881</v>
      </c>
      <c r="Y787" s="79">
        <f t="shared" si="240"/>
        <v>2.7037</v>
      </c>
    </row>
    <row r="788" spans="1:25" ht="15.75" customHeight="1" x14ac:dyDescent="0.2">
      <c r="A788" s="152">
        <v>769</v>
      </c>
      <c r="B788" s="89">
        <f t="shared" si="241"/>
        <v>71.03</v>
      </c>
      <c r="C788" s="283">
        <v>23653</v>
      </c>
      <c r="D788" s="411">
        <f t="shared" ref="D788:D851" si="244">12*(1/B788*C788)</f>
        <v>3996.0016894270025</v>
      </c>
      <c r="E788" s="342">
        <f t="shared" si="229"/>
        <v>1350.6485710263266</v>
      </c>
      <c r="F788" s="338">
        <f t="shared" si="230"/>
        <v>79.920033788540053</v>
      </c>
      <c r="G788" s="407">
        <v>68</v>
      </c>
      <c r="H788" s="425">
        <f t="shared" si="231"/>
        <v>5494.5702942418693</v>
      </c>
      <c r="I788" s="79">
        <f t="shared" si="232"/>
        <v>10.8264</v>
      </c>
      <c r="J788" s="96">
        <f t="shared" si="242"/>
        <v>94.7</v>
      </c>
      <c r="K788" s="283">
        <v>23653</v>
      </c>
      <c r="L788" s="407">
        <f t="shared" ref="L788:L851" si="245">12*(1/J788*K788)</f>
        <v>2997.2122492080252</v>
      </c>
      <c r="M788" s="342">
        <f t="shared" si="233"/>
        <v>1013.0577402323124</v>
      </c>
      <c r="N788" s="338">
        <f t="shared" si="234"/>
        <v>59.944244984160505</v>
      </c>
      <c r="O788" s="435">
        <v>41</v>
      </c>
      <c r="P788" s="425">
        <f t="shared" si="235"/>
        <v>4111.2142344244985</v>
      </c>
      <c r="Q788" s="79">
        <f t="shared" si="236"/>
        <v>8.1204000000000001</v>
      </c>
      <c r="R788" s="93">
        <f t="shared" si="243"/>
        <v>284.11</v>
      </c>
      <c r="S788" s="283">
        <v>23653</v>
      </c>
      <c r="T788" s="407">
        <f t="shared" ref="T788:T851" si="246">12*(1/R788*S788)</f>
        <v>999.03558480870083</v>
      </c>
      <c r="U788" s="387">
        <f t="shared" si="237"/>
        <v>337.67402766534087</v>
      </c>
      <c r="V788" s="338">
        <f t="shared" si="238"/>
        <v>19.980711696174016</v>
      </c>
      <c r="W788" s="435">
        <v>27</v>
      </c>
      <c r="X788" s="425">
        <f t="shared" si="239"/>
        <v>1383.6903241702157</v>
      </c>
      <c r="Y788" s="79">
        <f t="shared" si="240"/>
        <v>2.7067000000000001</v>
      </c>
    </row>
    <row r="789" spans="1:25" ht="15.75" customHeight="1" x14ac:dyDescent="0.2">
      <c r="A789" s="109">
        <v>770</v>
      </c>
      <c r="B789" s="89">
        <f t="shared" si="241"/>
        <v>71.040000000000006</v>
      </c>
      <c r="C789" s="283">
        <v>23653</v>
      </c>
      <c r="D789" s="411">
        <f t="shared" si="244"/>
        <v>3995.4391891891883</v>
      </c>
      <c r="E789" s="342">
        <f t="shared" ref="E789:E852" si="247">D789*33.8%</f>
        <v>1350.4584459459454</v>
      </c>
      <c r="F789" s="338">
        <f t="shared" ref="F789:F852" si="248">D789*2%</f>
        <v>79.908783783783761</v>
      </c>
      <c r="G789" s="407">
        <v>68</v>
      </c>
      <c r="H789" s="425">
        <f t="shared" ref="H789:H852" si="249">SUM(D789:G789)</f>
        <v>5493.8064189189181</v>
      </c>
      <c r="I789" s="79">
        <f t="shared" ref="I789:I852" si="250">ROUND(A789/B789,4)</f>
        <v>10.839</v>
      </c>
      <c r="J789" s="96">
        <f t="shared" si="242"/>
        <v>94.72</v>
      </c>
      <c r="K789" s="283">
        <v>23653</v>
      </c>
      <c r="L789" s="407">
        <f t="shared" si="245"/>
        <v>2996.5793918918916</v>
      </c>
      <c r="M789" s="342">
        <f t="shared" ref="M789:M852" si="251">L789*33.8%</f>
        <v>1012.8438344594592</v>
      </c>
      <c r="N789" s="338">
        <f t="shared" ref="N789:N852" si="252">L789*2%</f>
        <v>59.931587837837832</v>
      </c>
      <c r="O789" s="435">
        <v>41</v>
      </c>
      <c r="P789" s="425">
        <f t="shared" ref="P789:P852" si="253">SUM(L789:O789)</f>
        <v>4110.3548141891888</v>
      </c>
      <c r="Q789" s="79">
        <f t="shared" ref="Q789:Q852" si="254">ROUND(A789/J789,4)</f>
        <v>8.1292000000000009</v>
      </c>
      <c r="R789" s="93">
        <f t="shared" si="243"/>
        <v>284.16000000000003</v>
      </c>
      <c r="S789" s="283">
        <v>23653</v>
      </c>
      <c r="T789" s="407">
        <f t="shared" si="246"/>
        <v>998.85979729729706</v>
      </c>
      <c r="U789" s="387">
        <f t="shared" ref="U789:U852" si="255">T789*33.8%</f>
        <v>337.61461148648635</v>
      </c>
      <c r="V789" s="338">
        <f t="shared" ref="V789:V852" si="256">T789*2%</f>
        <v>19.97719594594594</v>
      </c>
      <c r="W789" s="435">
        <v>27</v>
      </c>
      <c r="X789" s="425">
        <f t="shared" ref="X789:X852" si="257">SUM(T789:W789)</f>
        <v>1383.4516047297295</v>
      </c>
      <c r="Y789" s="79">
        <f t="shared" ref="Y789:Y852" si="258">ROUND(A789/R789,4)</f>
        <v>2.7097000000000002</v>
      </c>
    </row>
    <row r="790" spans="1:25" ht="15.75" customHeight="1" x14ac:dyDescent="0.2">
      <c r="A790" s="152">
        <v>771</v>
      </c>
      <c r="B790" s="89">
        <f t="shared" si="241"/>
        <v>71.05</v>
      </c>
      <c r="C790" s="283">
        <v>23653</v>
      </c>
      <c r="D790" s="411">
        <f t="shared" si="244"/>
        <v>3994.8768472906404</v>
      </c>
      <c r="E790" s="342">
        <f t="shared" si="247"/>
        <v>1350.2683743842363</v>
      </c>
      <c r="F790" s="338">
        <f t="shared" si="248"/>
        <v>79.897536945812803</v>
      </c>
      <c r="G790" s="407">
        <v>68</v>
      </c>
      <c r="H790" s="425">
        <f t="shared" si="249"/>
        <v>5493.0427586206897</v>
      </c>
      <c r="I790" s="79">
        <f t="shared" si="250"/>
        <v>10.8515</v>
      </c>
      <c r="J790" s="96">
        <f t="shared" si="242"/>
        <v>94.74</v>
      </c>
      <c r="K790" s="283">
        <v>23653</v>
      </c>
      <c r="L790" s="407">
        <f t="shared" si="245"/>
        <v>2995.9468017732743</v>
      </c>
      <c r="M790" s="342">
        <f t="shared" si="251"/>
        <v>1012.6300189993666</v>
      </c>
      <c r="N790" s="338">
        <f t="shared" si="252"/>
        <v>59.918936035465485</v>
      </c>
      <c r="O790" s="435">
        <v>41</v>
      </c>
      <c r="P790" s="425">
        <f t="shared" si="253"/>
        <v>4109.4957568081063</v>
      </c>
      <c r="Q790" s="79">
        <f t="shared" si="254"/>
        <v>8.1380999999999997</v>
      </c>
      <c r="R790" s="93">
        <f t="shared" si="243"/>
        <v>284.20999999999998</v>
      </c>
      <c r="S790" s="283">
        <v>23653</v>
      </c>
      <c r="T790" s="407">
        <f t="shared" si="246"/>
        <v>998.68407163716984</v>
      </c>
      <c r="U790" s="387">
        <f t="shared" si="255"/>
        <v>337.55521621336339</v>
      </c>
      <c r="V790" s="338">
        <f t="shared" si="256"/>
        <v>19.973681432743398</v>
      </c>
      <c r="W790" s="435">
        <v>27</v>
      </c>
      <c r="X790" s="425">
        <f t="shared" si="257"/>
        <v>1383.2129692832766</v>
      </c>
      <c r="Y790" s="79">
        <f t="shared" si="258"/>
        <v>2.7128000000000001</v>
      </c>
    </row>
    <row r="791" spans="1:25" ht="15.75" customHeight="1" x14ac:dyDescent="0.2">
      <c r="A791" s="152">
        <v>772</v>
      </c>
      <c r="B791" s="89">
        <f t="shared" si="241"/>
        <v>71.069999999999993</v>
      </c>
      <c r="C791" s="283">
        <v>23653</v>
      </c>
      <c r="D791" s="411">
        <f t="shared" si="244"/>
        <v>3993.7526382439855</v>
      </c>
      <c r="E791" s="342">
        <f t="shared" si="247"/>
        <v>1349.888391726467</v>
      </c>
      <c r="F791" s="338">
        <f t="shared" si="248"/>
        <v>79.875052764879712</v>
      </c>
      <c r="G791" s="407">
        <v>68</v>
      </c>
      <c r="H791" s="425">
        <f t="shared" si="249"/>
        <v>5491.5160827353329</v>
      </c>
      <c r="I791" s="79">
        <f t="shared" si="250"/>
        <v>10.862500000000001</v>
      </c>
      <c r="J791" s="96">
        <f t="shared" si="242"/>
        <v>94.75</v>
      </c>
      <c r="K791" s="283">
        <v>23653</v>
      </c>
      <c r="L791" s="407">
        <f t="shared" si="245"/>
        <v>2995.630606860158</v>
      </c>
      <c r="M791" s="342">
        <f t="shared" si="251"/>
        <v>1012.5231451187333</v>
      </c>
      <c r="N791" s="338">
        <f t="shared" si="252"/>
        <v>59.912612137203162</v>
      </c>
      <c r="O791" s="435">
        <v>41</v>
      </c>
      <c r="P791" s="425">
        <f t="shared" si="253"/>
        <v>4109.0663641160945</v>
      </c>
      <c r="Q791" s="79">
        <f t="shared" si="254"/>
        <v>8.1478000000000002</v>
      </c>
      <c r="R791" s="93">
        <f t="shared" si="243"/>
        <v>284.26</v>
      </c>
      <c r="S791" s="283">
        <v>23653</v>
      </c>
      <c r="T791" s="407">
        <f t="shared" si="246"/>
        <v>998.50840779568011</v>
      </c>
      <c r="U791" s="387">
        <f t="shared" si="255"/>
        <v>337.49584183493982</v>
      </c>
      <c r="V791" s="338">
        <f t="shared" si="256"/>
        <v>19.970168155913601</v>
      </c>
      <c r="W791" s="435">
        <v>27</v>
      </c>
      <c r="X791" s="425">
        <f t="shared" si="257"/>
        <v>1382.9744177865336</v>
      </c>
      <c r="Y791" s="79">
        <f t="shared" si="258"/>
        <v>2.7158000000000002</v>
      </c>
    </row>
    <row r="792" spans="1:25" ht="15.75" customHeight="1" x14ac:dyDescent="0.2">
      <c r="A792" s="152">
        <v>773</v>
      </c>
      <c r="B792" s="89">
        <f t="shared" si="241"/>
        <v>71.08</v>
      </c>
      <c r="C792" s="283">
        <v>23653</v>
      </c>
      <c r="D792" s="411">
        <f t="shared" si="244"/>
        <v>3993.190770962296</v>
      </c>
      <c r="E792" s="342">
        <f t="shared" si="247"/>
        <v>1349.698480585256</v>
      </c>
      <c r="F792" s="338">
        <f t="shared" si="248"/>
        <v>79.863815419245924</v>
      </c>
      <c r="G792" s="407">
        <v>68</v>
      </c>
      <c r="H792" s="425">
        <f t="shared" si="249"/>
        <v>5490.7530669667976</v>
      </c>
      <c r="I792" s="79">
        <f t="shared" si="250"/>
        <v>10.8751</v>
      </c>
      <c r="J792" s="96">
        <f t="shared" si="242"/>
        <v>94.77</v>
      </c>
      <c r="K792" s="283">
        <v>23653</v>
      </c>
      <c r="L792" s="407">
        <f t="shared" si="245"/>
        <v>2994.99841722064</v>
      </c>
      <c r="M792" s="342">
        <f t="shared" si="251"/>
        <v>1012.3094650205762</v>
      </c>
      <c r="N792" s="338">
        <f t="shared" si="252"/>
        <v>59.899968344412798</v>
      </c>
      <c r="O792" s="435">
        <v>41</v>
      </c>
      <c r="P792" s="425">
        <f t="shared" si="253"/>
        <v>4108.2078505856289</v>
      </c>
      <c r="Q792" s="79">
        <f t="shared" si="254"/>
        <v>8.1565999999999992</v>
      </c>
      <c r="R792" s="93">
        <f t="shared" si="243"/>
        <v>284.31</v>
      </c>
      <c r="S792" s="283">
        <v>23653</v>
      </c>
      <c r="T792" s="407">
        <f t="shared" si="246"/>
        <v>998.33280574021319</v>
      </c>
      <c r="U792" s="387">
        <f t="shared" si="255"/>
        <v>337.436488340192</v>
      </c>
      <c r="V792" s="338">
        <f t="shared" si="256"/>
        <v>19.966656114804263</v>
      </c>
      <c r="W792" s="435">
        <v>27</v>
      </c>
      <c r="X792" s="425">
        <f t="shared" si="257"/>
        <v>1382.7359501952094</v>
      </c>
      <c r="Y792" s="79">
        <f t="shared" si="258"/>
        <v>2.7189000000000001</v>
      </c>
    </row>
    <row r="793" spans="1:25" ht="15.75" customHeight="1" x14ac:dyDescent="0.2">
      <c r="A793" s="152">
        <v>774</v>
      </c>
      <c r="B793" s="89">
        <f t="shared" si="241"/>
        <v>71.09</v>
      </c>
      <c r="C793" s="283">
        <v>23653</v>
      </c>
      <c r="D793" s="411">
        <f t="shared" si="244"/>
        <v>3992.6290617527075</v>
      </c>
      <c r="E793" s="342">
        <f t="shared" si="247"/>
        <v>1349.5086228724149</v>
      </c>
      <c r="F793" s="338">
        <f t="shared" si="248"/>
        <v>79.852581235054146</v>
      </c>
      <c r="G793" s="407">
        <v>68</v>
      </c>
      <c r="H793" s="425">
        <f t="shared" si="249"/>
        <v>5489.9902658601768</v>
      </c>
      <c r="I793" s="79">
        <f t="shared" si="250"/>
        <v>10.887600000000001</v>
      </c>
      <c r="J793" s="96">
        <f t="shared" si="242"/>
        <v>94.79</v>
      </c>
      <c r="K793" s="283">
        <v>23653</v>
      </c>
      <c r="L793" s="407">
        <f t="shared" si="245"/>
        <v>2994.3664943559443</v>
      </c>
      <c r="M793" s="342">
        <f t="shared" si="251"/>
        <v>1012.095875092309</v>
      </c>
      <c r="N793" s="338">
        <f t="shared" si="252"/>
        <v>59.887329887118888</v>
      </c>
      <c r="O793" s="435">
        <v>41</v>
      </c>
      <c r="P793" s="425">
        <f t="shared" si="253"/>
        <v>4107.3496993353729</v>
      </c>
      <c r="Q793" s="79">
        <f t="shared" si="254"/>
        <v>8.1654</v>
      </c>
      <c r="R793" s="93">
        <f t="shared" si="243"/>
        <v>284.36</v>
      </c>
      <c r="S793" s="283">
        <v>23653</v>
      </c>
      <c r="T793" s="407">
        <f t="shared" si="246"/>
        <v>998.15726543817686</v>
      </c>
      <c r="U793" s="387">
        <f t="shared" si="255"/>
        <v>337.37715571810372</v>
      </c>
      <c r="V793" s="338">
        <f t="shared" si="256"/>
        <v>19.963145308763536</v>
      </c>
      <c r="W793" s="435">
        <v>27</v>
      </c>
      <c r="X793" s="425">
        <f t="shared" si="257"/>
        <v>1382.4975664650442</v>
      </c>
      <c r="Y793" s="79">
        <f t="shared" si="258"/>
        <v>2.7219000000000002</v>
      </c>
    </row>
    <row r="794" spans="1:25" ht="15.75" customHeight="1" x14ac:dyDescent="0.2">
      <c r="A794" s="152">
        <v>775</v>
      </c>
      <c r="B794" s="89">
        <f t="shared" si="241"/>
        <v>71.099999999999994</v>
      </c>
      <c r="C794" s="283">
        <v>23653</v>
      </c>
      <c r="D794" s="411">
        <f t="shared" si="244"/>
        <v>3992.0675105485238</v>
      </c>
      <c r="E794" s="342">
        <f t="shared" si="247"/>
        <v>1349.318818565401</v>
      </c>
      <c r="F794" s="338">
        <f t="shared" si="248"/>
        <v>79.841350210970475</v>
      </c>
      <c r="G794" s="407">
        <v>68</v>
      </c>
      <c r="H794" s="425">
        <f t="shared" si="249"/>
        <v>5489.2276793248957</v>
      </c>
      <c r="I794" s="79">
        <f t="shared" si="250"/>
        <v>10.9001</v>
      </c>
      <c r="J794" s="96">
        <f t="shared" si="242"/>
        <v>94.8</v>
      </c>
      <c r="K794" s="283">
        <v>23653</v>
      </c>
      <c r="L794" s="407">
        <f t="shared" si="245"/>
        <v>2994.0506329113923</v>
      </c>
      <c r="M794" s="342">
        <f t="shared" si="251"/>
        <v>1011.9891139240505</v>
      </c>
      <c r="N794" s="338">
        <f t="shared" si="252"/>
        <v>59.881012658227846</v>
      </c>
      <c r="O794" s="435">
        <v>41</v>
      </c>
      <c r="P794" s="425">
        <f t="shared" si="253"/>
        <v>4106.9207594936706</v>
      </c>
      <c r="Q794" s="79">
        <f t="shared" si="254"/>
        <v>8.1751000000000005</v>
      </c>
      <c r="R794" s="93">
        <f t="shared" si="243"/>
        <v>284.41000000000003</v>
      </c>
      <c r="S794" s="283">
        <v>23653</v>
      </c>
      <c r="T794" s="407">
        <f t="shared" si="246"/>
        <v>997.98178685700213</v>
      </c>
      <c r="U794" s="387">
        <f t="shared" si="255"/>
        <v>337.3178439576667</v>
      </c>
      <c r="V794" s="338">
        <f t="shared" si="256"/>
        <v>19.959635737140044</v>
      </c>
      <c r="W794" s="435">
        <v>27</v>
      </c>
      <c r="X794" s="425">
        <f t="shared" si="257"/>
        <v>1382.2592665518089</v>
      </c>
      <c r="Y794" s="79">
        <f t="shared" si="258"/>
        <v>2.7248999999999999</v>
      </c>
    </row>
    <row r="795" spans="1:25" ht="15.75" customHeight="1" x14ac:dyDescent="0.2">
      <c r="A795" s="152">
        <v>776</v>
      </c>
      <c r="B795" s="89">
        <f t="shared" si="241"/>
        <v>71.11</v>
      </c>
      <c r="C795" s="283">
        <v>23653</v>
      </c>
      <c r="D795" s="411">
        <f t="shared" si="244"/>
        <v>3991.5061172830829</v>
      </c>
      <c r="E795" s="342">
        <f t="shared" si="247"/>
        <v>1349.1290676416818</v>
      </c>
      <c r="F795" s="338">
        <f t="shared" si="248"/>
        <v>79.830122345661664</v>
      </c>
      <c r="G795" s="407">
        <v>68</v>
      </c>
      <c r="H795" s="425">
        <f t="shared" si="249"/>
        <v>5488.4653072704268</v>
      </c>
      <c r="I795" s="79">
        <f t="shared" si="250"/>
        <v>10.912699999999999</v>
      </c>
      <c r="J795" s="96">
        <f t="shared" si="242"/>
        <v>94.82</v>
      </c>
      <c r="K795" s="283">
        <v>23653</v>
      </c>
      <c r="L795" s="407">
        <f t="shared" si="245"/>
        <v>2993.4191098924284</v>
      </c>
      <c r="M795" s="342">
        <f t="shared" si="251"/>
        <v>1011.7756591436407</v>
      </c>
      <c r="N795" s="338">
        <f t="shared" si="252"/>
        <v>59.868382197848568</v>
      </c>
      <c r="O795" s="435">
        <v>41</v>
      </c>
      <c r="P795" s="425">
        <f t="shared" si="253"/>
        <v>4106.0631512339178</v>
      </c>
      <c r="Q795" s="79">
        <f t="shared" si="254"/>
        <v>8.1838999999999995</v>
      </c>
      <c r="R795" s="93">
        <f t="shared" si="243"/>
        <v>284.45999999999998</v>
      </c>
      <c r="S795" s="283">
        <v>23653</v>
      </c>
      <c r="T795" s="407">
        <f t="shared" si="246"/>
        <v>997.80636996414262</v>
      </c>
      <c r="U795" s="387">
        <f t="shared" si="255"/>
        <v>337.25855304788018</v>
      </c>
      <c r="V795" s="338">
        <f t="shared" si="256"/>
        <v>19.956127399282853</v>
      </c>
      <c r="W795" s="435">
        <v>27</v>
      </c>
      <c r="X795" s="425">
        <f t="shared" si="257"/>
        <v>1382.0210504113056</v>
      </c>
      <c r="Y795" s="79">
        <f t="shared" si="258"/>
        <v>2.7280000000000002</v>
      </c>
    </row>
    <row r="796" spans="1:25" ht="15.75" customHeight="1" x14ac:dyDescent="0.2">
      <c r="A796" s="152">
        <v>777</v>
      </c>
      <c r="B796" s="89">
        <f t="shared" si="241"/>
        <v>71.13</v>
      </c>
      <c r="C796" s="283">
        <v>23653</v>
      </c>
      <c r="D796" s="411">
        <f t="shared" si="244"/>
        <v>3990.3838043019823</v>
      </c>
      <c r="E796" s="342">
        <f t="shared" si="247"/>
        <v>1348.74972585407</v>
      </c>
      <c r="F796" s="338">
        <f t="shared" si="248"/>
        <v>79.807676086039649</v>
      </c>
      <c r="G796" s="407">
        <v>68</v>
      </c>
      <c r="H796" s="425">
        <f t="shared" si="249"/>
        <v>5486.9412062420915</v>
      </c>
      <c r="I796" s="79">
        <f t="shared" si="250"/>
        <v>10.9237</v>
      </c>
      <c r="J796" s="96">
        <f t="shared" si="242"/>
        <v>94.84</v>
      </c>
      <c r="K796" s="283">
        <v>23653</v>
      </c>
      <c r="L796" s="407">
        <f t="shared" si="245"/>
        <v>2992.7878532264863</v>
      </c>
      <c r="M796" s="342">
        <f t="shared" si="251"/>
        <v>1011.5622943905522</v>
      </c>
      <c r="N796" s="338">
        <f t="shared" si="252"/>
        <v>59.855757064529726</v>
      </c>
      <c r="O796" s="435">
        <v>41</v>
      </c>
      <c r="P796" s="425">
        <f t="shared" si="253"/>
        <v>4105.2059046815684</v>
      </c>
      <c r="Q796" s="79">
        <f t="shared" si="254"/>
        <v>8.1927000000000003</v>
      </c>
      <c r="R796" s="93">
        <f t="shared" si="243"/>
        <v>284.51</v>
      </c>
      <c r="S796" s="283">
        <v>23653</v>
      </c>
      <c r="T796" s="407">
        <f t="shared" si="246"/>
        <v>997.63101472707456</v>
      </c>
      <c r="U796" s="387">
        <f t="shared" si="255"/>
        <v>337.19928297775118</v>
      </c>
      <c r="V796" s="338">
        <f t="shared" si="256"/>
        <v>19.952620294541493</v>
      </c>
      <c r="W796" s="435">
        <v>27</v>
      </c>
      <c r="X796" s="425">
        <f t="shared" si="257"/>
        <v>1381.7829179993671</v>
      </c>
      <c r="Y796" s="79">
        <f t="shared" si="258"/>
        <v>2.7309999999999999</v>
      </c>
    </row>
    <row r="797" spans="1:25" ht="15.75" customHeight="1" x14ac:dyDescent="0.2">
      <c r="A797" s="152">
        <v>778</v>
      </c>
      <c r="B797" s="89">
        <f t="shared" si="241"/>
        <v>71.14</v>
      </c>
      <c r="C797" s="283">
        <v>23653</v>
      </c>
      <c r="D797" s="411">
        <f t="shared" si="244"/>
        <v>3989.8228844531905</v>
      </c>
      <c r="E797" s="342">
        <f t="shared" si="247"/>
        <v>1348.5601349451783</v>
      </c>
      <c r="F797" s="338">
        <f t="shared" si="248"/>
        <v>79.796457689063814</v>
      </c>
      <c r="G797" s="407">
        <v>68</v>
      </c>
      <c r="H797" s="425">
        <f t="shared" si="249"/>
        <v>5486.1794770874321</v>
      </c>
      <c r="I797" s="79">
        <f t="shared" si="250"/>
        <v>10.936199999999999</v>
      </c>
      <c r="J797" s="96">
        <f t="shared" si="242"/>
        <v>94.85</v>
      </c>
      <c r="K797" s="283">
        <v>23653</v>
      </c>
      <c r="L797" s="407">
        <f t="shared" si="245"/>
        <v>2992.4723247232473</v>
      </c>
      <c r="M797" s="342">
        <f t="shared" si="251"/>
        <v>1011.4556457564574</v>
      </c>
      <c r="N797" s="338">
        <f t="shared" si="252"/>
        <v>59.849446494464949</v>
      </c>
      <c r="O797" s="435">
        <v>41</v>
      </c>
      <c r="P797" s="425">
        <f t="shared" si="253"/>
        <v>4104.7774169741697</v>
      </c>
      <c r="Q797" s="79">
        <f t="shared" si="254"/>
        <v>8.2024000000000008</v>
      </c>
      <c r="R797" s="93">
        <f t="shared" si="243"/>
        <v>284.56</v>
      </c>
      <c r="S797" s="283">
        <v>23653</v>
      </c>
      <c r="T797" s="407">
        <f t="shared" si="246"/>
        <v>997.45572111329761</v>
      </c>
      <c r="U797" s="387">
        <f t="shared" si="255"/>
        <v>337.14003373629458</v>
      </c>
      <c r="V797" s="338">
        <f t="shared" si="256"/>
        <v>19.949114422265954</v>
      </c>
      <c r="W797" s="435">
        <v>27</v>
      </c>
      <c r="X797" s="425">
        <f t="shared" si="257"/>
        <v>1381.544869271858</v>
      </c>
      <c r="Y797" s="79">
        <f t="shared" si="258"/>
        <v>2.734</v>
      </c>
    </row>
    <row r="798" spans="1:25" ht="15.75" customHeight="1" x14ac:dyDescent="0.2">
      <c r="A798" s="152">
        <v>779</v>
      </c>
      <c r="B798" s="89">
        <f t="shared" si="241"/>
        <v>71.150000000000006</v>
      </c>
      <c r="C798" s="283">
        <v>23653</v>
      </c>
      <c r="D798" s="411">
        <f t="shared" si="244"/>
        <v>3989.2621222768798</v>
      </c>
      <c r="E798" s="342">
        <f t="shared" si="247"/>
        <v>1348.3705973295853</v>
      </c>
      <c r="F798" s="338">
        <f t="shared" si="248"/>
        <v>79.785242445537605</v>
      </c>
      <c r="G798" s="407">
        <v>68</v>
      </c>
      <c r="H798" s="425">
        <f t="shared" si="249"/>
        <v>5485.4179620520026</v>
      </c>
      <c r="I798" s="79">
        <f t="shared" si="250"/>
        <v>10.948700000000001</v>
      </c>
      <c r="J798" s="96">
        <f t="shared" si="242"/>
        <v>94.87</v>
      </c>
      <c r="K798" s="283">
        <v>23653</v>
      </c>
      <c r="L798" s="407">
        <f t="shared" si="245"/>
        <v>2991.8414672710023</v>
      </c>
      <c r="M798" s="342">
        <f t="shared" si="251"/>
        <v>1011.2424159375987</v>
      </c>
      <c r="N798" s="338">
        <f t="shared" si="252"/>
        <v>59.83682934542005</v>
      </c>
      <c r="O798" s="435">
        <v>41</v>
      </c>
      <c r="P798" s="425">
        <f t="shared" si="253"/>
        <v>4103.9207125540215</v>
      </c>
      <c r="Q798" s="79">
        <f t="shared" si="254"/>
        <v>8.2111999999999998</v>
      </c>
      <c r="R798" s="93">
        <f t="shared" si="243"/>
        <v>284.60000000000002</v>
      </c>
      <c r="S798" s="283">
        <v>23653</v>
      </c>
      <c r="T798" s="407">
        <f t="shared" si="246"/>
        <v>997.31553056921996</v>
      </c>
      <c r="U798" s="387">
        <f t="shared" si="255"/>
        <v>337.09264933239632</v>
      </c>
      <c r="V798" s="338">
        <f t="shared" si="256"/>
        <v>19.946310611384401</v>
      </c>
      <c r="W798" s="435">
        <v>27</v>
      </c>
      <c r="X798" s="425">
        <f t="shared" si="257"/>
        <v>1381.3544905130007</v>
      </c>
      <c r="Y798" s="79">
        <f t="shared" si="258"/>
        <v>2.7372000000000001</v>
      </c>
    </row>
    <row r="799" spans="1:25" ht="15.75" customHeight="1" x14ac:dyDescent="0.2">
      <c r="A799" s="109">
        <v>780</v>
      </c>
      <c r="B799" s="89">
        <f t="shared" si="241"/>
        <v>71.16</v>
      </c>
      <c r="C799" s="283">
        <v>23653</v>
      </c>
      <c r="D799" s="411">
        <f t="shared" si="244"/>
        <v>3988.7015177065769</v>
      </c>
      <c r="E799" s="342">
        <f t="shared" si="247"/>
        <v>1348.1811129848229</v>
      </c>
      <c r="F799" s="338">
        <f t="shared" si="248"/>
        <v>79.77403035413154</v>
      </c>
      <c r="G799" s="407">
        <v>68</v>
      </c>
      <c r="H799" s="425">
        <f t="shared" si="249"/>
        <v>5484.6566610455311</v>
      </c>
      <c r="I799" s="79">
        <f t="shared" si="250"/>
        <v>10.9612</v>
      </c>
      <c r="J799" s="96">
        <f t="shared" si="242"/>
        <v>94.88</v>
      </c>
      <c r="K799" s="283">
        <v>23653</v>
      </c>
      <c r="L799" s="407">
        <f t="shared" si="245"/>
        <v>2991.5261382799326</v>
      </c>
      <c r="M799" s="342">
        <f t="shared" si="251"/>
        <v>1011.1358347386172</v>
      </c>
      <c r="N799" s="338">
        <f t="shared" si="252"/>
        <v>59.830522765598651</v>
      </c>
      <c r="O799" s="435">
        <v>41</v>
      </c>
      <c r="P799" s="425">
        <f t="shared" si="253"/>
        <v>4103.4924957841486</v>
      </c>
      <c r="Q799" s="79">
        <f t="shared" si="254"/>
        <v>8.2209000000000003</v>
      </c>
      <c r="R799" s="93">
        <f t="shared" si="243"/>
        <v>284.64999999999998</v>
      </c>
      <c r="S799" s="283">
        <v>23653</v>
      </c>
      <c r="T799" s="407">
        <f t="shared" si="246"/>
        <v>997.14034779553845</v>
      </c>
      <c r="U799" s="387">
        <f t="shared" si="255"/>
        <v>337.03343755489198</v>
      </c>
      <c r="V799" s="338">
        <f t="shared" si="256"/>
        <v>19.942806955910768</v>
      </c>
      <c r="W799" s="435">
        <v>27</v>
      </c>
      <c r="X799" s="425">
        <f t="shared" si="257"/>
        <v>1381.1165923063413</v>
      </c>
      <c r="Y799" s="79">
        <f t="shared" si="258"/>
        <v>2.7402000000000002</v>
      </c>
    </row>
    <row r="800" spans="1:25" ht="15.75" customHeight="1" x14ac:dyDescent="0.2">
      <c r="A800" s="152">
        <v>781</v>
      </c>
      <c r="B800" s="89">
        <f t="shared" si="241"/>
        <v>71.180000000000007</v>
      </c>
      <c r="C800" s="283">
        <v>23653</v>
      </c>
      <c r="D800" s="411">
        <f t="shared" si="244"/>
        <v>3987.5807811182913</v>
      </c>
      <c r="E800" s="342">
        <f t="shared" si="247"/>
        <v>1347.8023040179824</v>
      </c>
      <c r="F800" s="338">
        <f t="shared" si="248"/>
        <v>79.751615622365833</v>
      </c>
      <c r="G800" s="407">
        <v>68</v>
      </c>
      <c r="H800" s="425">
        <f t="shared" si="249"/>
        <v>5483.1347007586392</v>
      </c>
      <c r="I800" s="79">
        <f t="shared" si="250"/>
        <v>10.972200000000001</v>
      </c>
      <c r="J800" s="96">
        <f t="shared" si="242"/>
        <v>94.9</v>
      </c>
      <c r="K800" s="283">
        <v>23653</v>
      </c>
      <c r="L800" s="407">
        <f t="shared" si="245"/>
        <v>2990.8956796628026</v>
      </c>
      <c r="M800" s="342">
        <f t="shared" si="251"/>
        <v>1010.9227397260272</v>
      </c>
      <c r="N800" s="338">
        <f t="shared" si="252"/>
        <v>59.817913593256051</v>
      </c>
      <c r="O800" s="435">
        <v>41</v>
      </c>
      <c r="P800" s="425">
        <f t="shared" si="253"/>
        <v>4102.6363329820861</v>
      </c>
      <c r="Q800" s="79">
        <f t="shared" si="254"/>
        <v>8.2296999999999993</v>
      </c>
      <c r="R800" s="93">
        <f t="shared" si="243"/>
        <v>284.7</v>
      </c>
      <c r="S800" s="283">
        <v>23653</v>
      </c>
      <c r="T800" s="407">
        <f t="shared" si="246"/>
        <v>996.96522655426759</v>
      </c>
      <c r="U800" s="387">
        <f t="shared" si="255"/>
        <v>336.97424657534242</v>
      </c>
      <c r="V800" s="338">
        <f t="shared" si="256"/>
        <v>19.939304531085352</v>
      </c>
      <c r="W800" s="435">
        <v>27</v>
      </c>
      <c r="X800" s="425">
        <f t="shared" si="257"/>
        <v>1380.8787776606953</v>
      </c>
      <c r="Y800" s="79">
        <f t="shared" si="258"/>
        <v>2.7431999999999999</v>
      </c>
    </row>
    <row r="801" spans="1:25" ht="15.75" customHeight="1" x14ac:dyDescent="0.2">
      <c r="A801" s="152">
        <v>782</v>
      </c>
      <c r="B801" s="89">
        <f t="shared" si="241"/>
        <v>71.19</v>
      </c>
      <c r="C801" s="283">
        <v>23653</v>
      </c>
      <c r="D801" s="411">
        <f t="shared" si="244"/>
        <v>3987.0206489675516</v>
      </c>
      <c r="E801" s="342">
        <f t="shared" si="247"/>
        <v>1347.6129793510322</v>
      </c>
      <c r="F801" s="338">
        <f t="shared" si="248"/>
        <v>79.740412979351035</v>
      </c>
      <c r="G801" s="407">
        <v>68</v>
      </c>
      <c r="H801" s="425">
        <f t="shared" si="249"/>
        <v>5482.374041297935</v>
      </c>
      <c r="I801" s="79">
        <f t="shared" si="250"/>
        <v>10.9847</v>
      </c>
      <c r="J801" s="96">
        <f t="shared" si="242"/>
        <v>94.92</v>
      </c>
      <c r="K801" s="283">
        <v>23653</v>
      </c>
      <c r="L801" s="407">
        <f t="shared" si="245"/>
        <v>2990.2654867256642</v>
      </c>
      <c r="M801" s="342">
        <f t="shared" si="251"/>
        <v>1010.7097345132744</v>
      </c>
      <c r="N801" s="338">
        <f t="shared" si="252"/>
        <v>59.805309734513287</v>
      </c>
      <c r="O801" s="435">
        <v>41</v>
      </c>
      <c r="P801" s="425">
        <f t="shared" si="253"/>
        <v>4101.7805309734522</v>
      </c>
      <c r="Q801" s="79">
        <f t="shared" si="254"/>
        <v>8.2385000000000002</v>
      </c>
      <c r="R801" s="93">
        <f t="shared" si="243"/>
        <v>284.75</v>
      </c>
      <c r="S801" s="283">
        <v>23653</v>
      </c>
      <c r="T801" s="407">
        <f t="shared" si="246"/>
        <v>996.7901668129939</v>
      </c>
      <c r="U801" s="387">
        <f t="shared" si="255"/>
        <v>336.91507638279188</v>
      </c>
      <c r="V801" s="338">
        <f t="shared" si="256"/>
        <v>19.935803336259877</v>
      </c>
      <c r="W801" s="435">
        <v>27</v>
      </c>
      <c r="X801" s="425">
        <f t="shared" si="257"/>
        <v>1380.6410465320457</v>
      </c>
      <c r="Y801" s="79">
        <f t="shared" si="258"/>
        <v>2.7463000000000002</v>
      </c>
    </row>
    <row r="802" spans="1:25" ht="15.75" customHeight="1" x14ac:dyDescent="0.2">
      <c r="A802" s="152">
        <v>783</v>
      </c>
      <c r="B802" s="89">
        <f t="shared" si="241"/>
        <v>71.2</v>
      </c>
      <c r="C802" s="283">
        <v>23653</v>
      </c>
      <c r="D802" s="411">
        <f t="shared" si="244"/>
        <v>3986.4606741573034</v>
      </c>
      <c r="E802" s="342">
        <f t="shared" si="247"/>
        <v>1347.4237078651684</v>
      </c>
      <c r="F802" s="338">
        <f t="shared" si="248"/>
        <v>79.729213483146069</v>
      </c>
      <c r="G802" s="407">
        <v>68</v>
      </c>
      <c r="H802" s="425">
        <f t="shared" si="249"/>
        <v>5481.6135955056179</v>
      </c>
      <c r="I802" s="79">
        <f t="shared" si="250"/>
        <v>10.997199999999999</v>
      </c>
      <c r="J802" s="96">
        <f t="shared" si="242"/>
        <v>94.93</v>
      </c>
      <c r="K802" s="283">
        <v>23653</v>
      </c>
      <c r="L802" s="407">
        <f t="shared" si="245"/>
        <v>2989.9504898346149</v>
      </c>
      <c r="M802" s="342">
        <f t="shared" si="251"/>
        <v>1010.6032655640997</v>
      </c>
      <c r="N802" s="338">
        <f t="shared" si="252"/>
        <v>59.799009796692303</v>
      </c>
      <c r="O802" s="435">
        <v>41</v>
      </c>
      <c r="P802" s="425">
        <f t="shared" si="253"/>
        <v>4101.3527651954064</v>
      </c>
      <c r="Q802" s="79">
        <f t="shared" si="254"/>
        <v>8.2482000000000006</v>
      </c>
      <c r="R802" s="93">
        <f t="shared" si="243"/>
        <v>284.8</v>
      </c>
      <c r="S802" s="283">
        <v>23653</v>
      </c>
      <c r="T802" s="407">
        <f t="shared" si="246"/>
        <v>996.61516853932585</v>
      </c>
      <c r="U802" s="387">
        <f t="shared" si="255"/>
        <v>336.85592696629209</v>
      </c>
      <c r="V802" s="338">
        <f t="shared" si="256"/>
        <v>19.932303370786517</v>
      </c>
      <c r="W802" s="435">
        <v>27</v>
      </c>
      <c r="X802" s="425">
        <f t="shared" si="257"/>
        <v>1380.4033988764045</v>
      </c>
      <c r="Y802" s="79">
        <f t="shared" si="258"/>
        <v>2.7492999999999999</v>
      </c>
    </row>
    <row r="803" spans="1:25" ht="15.75" customHeight="1" x14ac:dyDescent="0.2">
      <c r="A803" s="152">
        <v>784</v>
      </c>
      <c r="B803" s="89">
        <f t="shared" si="241"/>
        <v>71.209999999999994</v>
      </c>
      <c r="C803" s="283">
        <v>23653</v>
      </c>
      <c r="D803" s="411">
        <f t="shared" si="244"/>
        <v>3985.9008566212615</v>
      </c>
      <c r="E803" s="342">
        <f t="shared" si="247"/>
        <v>1347.2344895379863</v>
      </c>
      <c r="F803" s="338">
        <f t="shared" si="248"/>
        <v>79.718017132425231</v>
      </c>
      <c r="G803" s="407">
        <v>68</v>
      </c>
      <c r="H803" s="425">
        <f t="shared" si="249"/>
        <v>5480.8533632916733</v>
      </c>
      <c r="I803" s="79">
        <f t="shared" si="250"/>
        <v>11.0097</v>
      </c>
      <c r="J803" s="96">
        <f t="shared" si="242"/>
        <v>94.95</v>
      </c>
      <c r="K803" s="283">
        <v>23653</v>
      </c>
      <c r="L803" s="407">
        <f t="shared" si="245"/>
        <v>2989.3206951026855</v>
      </c>
      <c r="M803" s="342">
        <f t="shared" si="251"/>
        <v>1010.3903949447076</v>
      </c>
      <c r="N803" s="338">
        <f t="shared" si="252"/>
        <v>59.78641390205371</v>
      </c>
      <c r="O803" s="435">
        <v>41</v>
      </c>
      <c r="P803" s="425">
        <f t="shared" si="253"/>
        <v>4100.4975039494466</v>
      </c>
      <c r="Q803" s="79">
        <f t="shared" si="254"/>
        <v>8.2569999999999997</v>
      </c>
      <c r="R803" s="93">
        <f t="shared" si="243"/>
        <v>284.85000000000002</v>
      </c>
      <c r="S803" s="283">
        <v>23653</v>
      </c>
      <c r="T803" s="407">
        <f t="shared" si="246"/>
        <v>996.44023170089508</v>
      </c>
      <c r="U803" s="387">
        <f t="shared" si="255"/>
        <v>336.7967983149025</v>
      </c>
      <c r="V803" s="338">
        <f t="shared" si="256"/>
        <v>19.928804634017901</v>
      </c>
      <c r="W803" s="435">
        <v>27</v>
      </c>
      <c r="X803" s="425">
        <f t="shared" si="257"/>
        <v>1380.1658346498157</v>
      </c>
      <c r="Y803" s="79">
        <f t="shared" si="258"/>
        <v>2.7523</v>
      </c>
    </row>
    <row r="804" spans="1:25" ht="15.75" customHeight="1" x14ac:dyDescent="0.2">
      <c r="A804" s="152">
        <v>785</v>
      </c>
      <c r="B804" s="89">
        <f t="shared" si="241"/>
        <v>71.22</v>
      </c>
      <c r="C804" s="283">
        <v>23653</v>
      </c>
      <c r="D804" s="411">
        <f t="shared" si="244"/>
        <v>3985.3411962931759</v>
      </c>
      <c r="E804" s="342">
        <f t="shared" si="247"/>
        <v>1347.0453243470934</v>
      </c>
      <c r="F804" s="338">
        <f t="shared" si="248"/>
        <v>79.706823925863517</v>
      </c>
      <c r="G804" s="407">
        <v>68</v>
      </c>
      <c r="H804" s="425">
        <f t="shared" si="249"/>
        <v>5480.0933445661331</v>
      </c>
      <c r="I804" s="79">
        <f t="shared" si="250"/>
        <v>11.0222</v>
      </c>
      <c r="J804" s="96">
        <f t="shared" si="242"/>
        <v>94.97</v>
      </c>
      <c r="K804" s="283">
        <v>23653</v>
      </c>
      <c r="L804" s="407">
        <f t="shared" si="245"/>
        <v>2988.6911656312523</v>
      </c>
      <c r="M804" s="342">
        <f t="shared" si="251"/>
        <v>1010.1776139833631</v>
      </c>
      <c r="N804" s="338">
        <f t="shared" si="252"/>
        <v>59.773823312625048</v>
      </c>
      <c r="O804" s="435">
        <v>41</v>
      </c>
      <c r="P804" s="425">
        <f t="shared" si="253"/>
        <v>4099.6426029272407</v>
      </c>
      <c r="Q804" s="79">
        <f t="shared" si="254"/>
        <v>8.2658000000000005</v>
      </c>
      <c r="R804" s="93">
        <f t="shared" si="243"/>
        <v>284.89999999999998</v>
      </c>
      <c r="S804" s="283">
        <v>23653</v>
      </c>
      <c r="T804" s="407">
        <f t="shared" si="246"/>
        <v>996.26535626535633</v>
      </c>
      <c r="U804" s="387">
        <f t="shared" si="255"/>
        <v>336.73769041769043</v>
      </c>
      <c r="V804" s="338">
        <f t="shared" si="256"/>
        <v>19.925307125307128</v>
      </c>
      <c r="W804" s="435">
        <v>27</v>
      </c>
      <c r="X804" s="425">
        <f t="shared" si="257"/>
        <v>1379.9283538083539</v>
      </c>
      <c r="Y804" s="79">
        <f t="shared" si="258"/>
        <v>2.7553999999999998</v>
      </c>
    </row>
    <row r="805" spans="1:25" ht="15.75" customHeight="1" x14ac:dyDescent="0.2">
      <c r="A805" s="152">
        <v>786</v>
      </c>
      <c r="B805" s="89">
        <f t="shared" si="241"/>
        <v>71.239999999999995</v>
      </c>
      <c r="C805" s="283">
        <v>23653</v>
      </c>
      <c r="D805" s="411">
        <f t="shared" si="244"/>
        <v>3984.22234699607</v>
      </c>
      <c r="E805" s="342">
        <f t="shared" si="247"/>
        <v>1346.6671532846715</v>
      </c>
      <c r="F805" s="338">
        <f t="shared" si="248"/>
        <v>79.684446939921401</v>
      </c>
      <c r="G805" s="407">
        <v>68</v>
      </c>
      <c r="H805" s="425">
        <f t="shared" si="249"/>
        <v>5478.5739472206624</v>
      </c>
      <c r="I805" s="79">
        <f t="shared" si="250"/>
        <v>11.033099999999999</v>
      </c>
      <c r="J805" s="96">
        <f t="shared" si="242"/>
        <v>94.98</v>
      </c>
      <c r="K805" s="283">
        <v>23653</v>
      </c>
      <c r="L805" s="407">
        <f t="shared" si="245"/>
        <v>2988.376500315856</v>
      </c>
      <c r="M805" s="342">
        <f t="shared" si="251"/>
        <v>1010.0712571067593</v>
      </c>
      <c r="N805" s="338">
        <f t="shared" si="252"/>
        <v>59.767530006317124</v>
      </c>
      <c r="O805" s="435">
        <v>41</v>
      </c>
      <c r="P805" s="425">
        <f t="shared" si="253"/>
        <v>4099.2152874289322</v>
      </c>
      <c r="Q805" s="79">
        <f t="shared" si="254"/>
        <v>8.2753999999999994</v>
      </c>
      <c r="R805" s="93">
        <f t="shared" si="243"/>
        <v>284.94</v>
      </c>
      <c r="S805" s="283">
        <v>23653</v>
      </c>
      <c r="T805" s="407">
        <f t="shared" si="246"/>
        <v>996.12550010528537</v>
      </c>
      <c r="U805" s="387">
        <f t="shared" si="255"/>
        <v>336.69041903558644</v>
      </c>
      <c r="V805" s="338">
        <f t="shared" si="256"/>
        <v>19.922510002105707</v>
      </c>
      <c r="W805" s="435">
        <v>27</v>
      </c>
      <c r="X805" s="425">
        <f t="shared" si="257"/>
        <v>1379.7384291429776</v>
      </c>
      <c r="Y805" s="79">
        <f t="shared" si="258"/>
        <v>2.7585000000000002</v>
      </c>
    </row>
    <row r="806" spans="1:25" ht="15.75" customHeight="1" x14ac:dyDescent="0.2">
      <c r="A806" s="152">
        <v>787</v>
      </c>
      <c r="B806" s="89">
        <f t="shared" si="241"/>
        <v>71.25</v>
      </c>
      <c r="C806" s="283">
        <v>23653</v>
      </c>
      <c r="D806" s="411">
        <f t="shared" si="244"/>
        <v>3983.6631578947372</v>
      </c>
      <c r="E806" s="342">
        <f t="shared" si="247"/>
        <v>1346.4781473684211</v>
      </c>
      <c r="F806" s="338">
        <f t="shared" si="248"/>
        <v>79.673263157894752</v>
      </c>
      <c r="G806" s="407">
        <v>68</v>
      </c>
      <c r="H806" s="425">
        <f t="shared" si="249"/>
        <v>5477.8145684210522</v>
      </c>
      <c r="I806" s="79">
        <f t="shared" si="250"/>
        <v>11.0456</v>
      </c>
      <c r="J806" s="96">
        <f t="shared" si="242"/>
        <v>95</v>
      </c>
      <c r="K806" s="283">
        <v>23653</v>
      </c>
      <c r="L806" s="407">
        <f t="shared" si="245"/>
        <v>2987.7473684210527</v>
      </c>
      <c r="M806" s="342">
        <f t="shared" si="251"/>
        <v>1009.8586105263157</v>
      </c>
      <c r="N806" s="338">
        <f t="shared" si="252"/>
        <v>59.754947368421057</v>
      </c>
      <c r="O806" s="435">
        <v>41</v>
      </c>
      <c r="P806" s="425">
        <f t="shared" si="253"/>
        <v>4098.3609263157896</v>
      </c>
      <c r="Q806" s="79">
        <f t="shared" si="254"/>
        <v>8.2842000000000002</v>
      </c>
      <c r="R806" s="93">
        <f t="shared" si="243"/>
        <v>284.99</v>
      </c>
      <c r="S806" s="283">
        <v>23653</v>
      </c>
      <c r="T806" s="407">
        <f t="shared" si="246"/>
        <v>995.95073511351268</v>
      </c>
      <c r="U806" s="387">
        <f t="shared" si="255"/>
        <v>336.63134846836726</v>
      </c>
      <c r="V806" s="338">
        <f t="shared" si="256"/>
        <v>19.919014702270253</v>
      </c>
      <c r="W806" s="435">
        <v>27</v>
      </c>
      <c r="X806" s="425">
        <f t="shared" si="257"/>
        <v>1379.5010982841502</v>
      </c>
      <c r="Y806" s="79">
        <f t="shared" si="258"/>
        <v>2.7614999999999998</v>
      </c>
    </row>
    <row r="807" spans="1:25" ht="15.75" customHeight="1" x14ac:dyDescent="0.2">
      <c r="A807" s="152">
        <v>788</v>
      </c>
      <c r="B807" s="89">
        <f t="shared" si="241"/>
        <v>71.260000000000005</v>
      </c>
      <c r="C807" s="283">
        <v>23653</v>
      </c>
      <c r="D807" s="411">
        <f t="shared" si="244"/>
        <v>3983.1041257367388</v>
      </c>
      <c r="E807" s="342">
        <f t="shared" si="247"/>
        <v>1346.2891944990176</v>
      </c>
      <c r="F807" s="338">
        <f t="shared" si="248"/>
        <v>79.662082514734777</v>
      </c>
      <c r="G807" s="407">
        <v>68</v>
      </c>
      <c r="H807" s="425">
        <f t="shared" si="249"/>
        <v>5477.0554027504913</v>
      </c>
      <c r="I807" s="79">
        <f t="shared" si="250"/>
        <v>11.0581</v>
      </c>
      <c r="J807" s="96">
        <f t="shared" si="242"/>
        <v>95.01</v>
      </c>
      <c r="K807" s="283">
        <v>23653</v>
      </c>
      <c r="L807" s="407">
        <f t="shared" si="245"/>
        <v>2987.4329017998102</v>
      </c>
      <c r="M807" s="342">
        <f t="shared" si="251"/>
        <v>1009.7523208083358</v>
      </c>
      <c r="N807" s="338">
        <f t="shared" si="252"/>
        <v>59.748658035996208</v>
      </c>
      <c r="O807" s="435">
        <v>41</v>
      </c>
      <c r="P807" s="425">
        <f t="shared" si="253"/>
        <v>4097.9338806441428</v>
      </c>
      <c r="Q807" s="79">
        <f t="shared" si="254"/>
        <v>8.2939000000000007</v>
      </c>
      <c r="R807" s="93">
        <f t="shared" si="243"/>
        <v>285.04000000000002</v>
      </c>
      <c r="S807" s="283">
        <v>23653</v>
      </c>
      <c r="T807" s="407">
        <f t="shared" si="246"/>
        <v>995.77603143418469</v>
      </c>
      <c r="U807" s="387">
        <f t="shared" si="255"/>
        <v>336.57229862475441</v>
      </c>
      <c r="V807" s="338">
        <f t="shared" si="256"/>
        <v>19.915520628683694</v>
      </c>
      <c r="W807" s="435">
        <v>27</v>
      </c>
      <c r="X807" s="425">
        <f t="shared" si="257"/>
        <v>1379.2638506876228</v>
      </c>
      <c r="Y807" s="79">
        <f t="shared" si="258"/>
        <v>2.7645</v>
      </c>
    </row>
    <row r="808" spans="1:25" ht="15.75" customHeight="1" x14ac:dyDescent="0.2">
      <c r="A808" s="152">
        <v>789</v>
      </c>
      <c r="B808" s="89">
        <f t="shared" si="241"/>
        <v>71.27</v>
      </c>
      <c r="C808" s="283">
        <v>23653</v>
      </c>
      <c r="D808" s="411">
        <f t="shared" si="244"/>
        <v>3982.5452504560126</v>
      </c>
      <c r="E808" s="342">
        <f t="shared" si="247"/>
        <v>1346.1002946541321</v>
      </c>
      <c r="F808" s="338">
        <f t="shared" si="248"/>
        <v>79.650905009120251</v>
      </c>
      <c r="G808" s="407">
        <v>68</v>
      </c>
      <c r="H808" s="425">
        <f t="shared" si="249"/>
        <v>5476.2964501192646</v>
      </c>
      <c r="I808" s="79">
        <f t="shared" si="250"/>
        <v>11.070600000000001</v>
      </c>
      <c r="J808" s="96">
        <f t="shared" si="242"/>
        <v>95.03</v>
      </c>
      <c r="K808" s="283">
        <v>23653</v>
      </c>
      <c r="L808" s="407">
        <f t="shared" si="245"/>
        <v>2986.8041671051251</v>
      </c>
      <c r="M808" s="342">
        <f t="shared" si="251"/>
        <v>1009.5398084815322</v>
      </c>
      <c r="N808" s="338">
        <f t="shared" si="252"/>
        <v>59.736083342102503</v>
      </c>
      <c r="O808" s="435">
        <v>41</v>
      </c>
      <c r="P808" s="425">
        <f t="shared" si="253"/>
        <v>4097.0800589287601</v>
      </c>
      <c r="Q808" s="79">
        <f t="shared" si="254"/>
        <v>8.3026</v>
      </c>
      <c r="R808" s="93">
        <f t="shared" si="243"/>
        <v>285.08999999999997</v>
      </c>
      <c r="S808" s="283">
        <v>23653</v>
      </c>
      <c r="T808" s="407">
        <f t="shared" si="246"/>
        <v>995.60138903504162</v>
      </c>
      <c r="U808" s="387">
        <f t="shared" si="255"/>
        <v>336.51326949384401</v>
      </c>
      <c r="V808" s="338">
        <f t="shared" si="256"/>
        <v>19.912027780700832</v>
      </c>
      <c r="W808" s="435">
        <v>27</v>
      </c>
      <c r="X808" s="425">
        <f t="shared" si="257"/>
        <v>1379.0266863095865</v>
      </c>
      <c r="Y808" s="79">
        <f t="shared" si="258"/>
        <v>2.7675000000000001</v>
      </c>
    </row>
    <row r="809" spans="1:25" ht="15.75" customHeight="1" x14ac:dyDescent="0.2">
      <c r="A809" s="109">
        <v>790</v>
      </c>
      <c r="B809" s="89">
        <f t="shared" si="241"/>
        <v>71.28</v>
      </c>
      <c r="C809" s="283">
        <v>23653</v>
      </c>
      <c r="D809" s="411">
        <f t="shared" si="244"/>
        <v>3981.9865319865321</v>
      </c>
      <c r="E809" s="342">
        <f t="shared" si="247"/>
        <v>1345.9114478114477</v>
      </c>
      <c r="F809" s="338">
        <f t="shared" si="248"/>
        <v>79.639730639730644</v>
      </c>
      <c r="G809" s="407">
        <v>68</v>
      </c>
      <c r="H809" s="425">
        <f t="shared" si="249"/>
        <v>5475.5377104377103</v>
      </c>
      <c r="I809" s="79">
        <f t="shared" si="250"/>
        <v>11.0831</v>
      </c>
      <c r="J809" s="96">
        <f t="shared" si="242"/>
        <v>95.05</v>
      </c>
      <c r="K809" s="283">
        <v>23653</v>
      </c>
      <c r="L809" s="407">
        <f t="shared" si="245"/>
        <v>2986.1756970015781</v>
      </c>
      <c r="M809" s="342">
        <f t="shared" si="251"/>
        <v>1009.3273855865333</v>
      </c>
      <c r="N809" s="338">
        <f t="shared" si="252"/>
        <v>59.723513940031566</v>
      </c>
      <c r="O809" s="435">
        <v>41</v>
      </c>
      <c r="P809" s="425">
        <f t="shared" si="253"/>
        <v>4096.2265965281422</v>
      </c>
      <c r="Q809" s="79">
        <f t="shared" si="254"/>
        <v>8.3114000000000008</v>
      </c>
      <c r="R809" s="93">
        <f t="shared" si="243"/>
        <v>285.14</v>
      </c>
      <c r="S809" s="283">
        <v>23653</v>
      </c>
      <c r="T809" s="407">
        <f t="shared" si="246"/>
        <v>995.42680788384655</v>
      </c>
      <c r="U809" s="387">
        <f t="shared" si="255"/>
        <v>336.45426106474008</v>
      </c>
      <c r="V809" s="338">
        <f t="shared" si="256"/>
        <v>19.908536157676931</v>
      </c>
      <c r="W809" s="435">
        <v>27</v>
      </c>
      <c r="X809" s="425">
        <f t="shared" si="257"/>
        <v>1378.7896051062637</v>
      </c>
      <c r="Y809" s="79">
        <f t="shared" si="258"/>
        <v>2.7706</v>
      </c>
    </row>
    <row r="810" spans="1:25" ht="15.75" customHeight="1" x14ac:dyDescent="0.2">
      <c r="A810" s="152">
        <v>791</v>
      </c>
      <c r="B810" s="89">
        <f t="shared" si="241"/>
        <v>71.3</v>
      </c>
      <c r="C810" s="283">
        <v>23653</v>
      </c>
      <c r="D810" s="411">
        <f t="shared" si="244"/>
        <v>3980.8695652173915</v>
      </c>
      <c r="E810" s="342">
        <f t="shared" si="247"/>
        <v>1345.5339130434782</v>
      </c>
      <c r="F810" s="338">
        <f t="shared" si="248"/>
        <v>79.617391304347834</v>
      </c>
      <c r="G810" s="407">
        <v>68</v>
      </c>
      <c r="H810" s="425">
        <f t="shared" si="249"/>
        <v>5474.0208695652173</v>
      </c>
      <c r="I810" s="79">
        <f t="shared" si="250"/>
        <v>11.093999999999999</v>
      </c>
      <c r="J810" s="96">
        <f t="shared" si="242"/>
        <v>95.06</v>
      </c>
      <c r="K810" s="283">
        <v>23653</v>
      </c>
      <c r="L810" s="407">
        <f t="shared" si="245"/>
        <v>2985.8615611192927</v>
      </c>
      <c r="M810" s="342">
        <f t="shared" si="251"/>
        <v>1009.2212076583208</v>
      </c>
      <c r="N810" s="338">
        <f t="shared" si="252"/>
        <v>59.717231222385855</v>
      </c>
      <c r="O810" s="435">
        <v>41</v>
      </c>
      <c r="P810" s="425">
        <f t="shared" si="253"/>
        <v>4095.7999999999993</v>
      </c>
      <c r="Q810" s="79">
        <f t="shared" si="254"/>
        <v>8.3210999999999995</v>
      </c>
      <c r="R810" s="93">
        <f t="shared" si="243"/>
        <v>285.19</v>
      </c>
      <c r="S810" s="283">
        <v>23653</v>
      </c>
      <c r="T810" s="407">
        <f t="shared" si="246"/>
        <v>995.25228794838529</v>
      </c>
      <c r="U810" s="387">
        <f t="shared" si="255"/>
        <v>336.39527332655422</v>
      </c>
      <c r="V810" s="338">
        <f t="shared" si="256"/>
        <v>19.905045758967706</v>
      </c>
      <c r="W810" s="435">
        <v>27</v>
      </c>
      <c r="X810" s="425">
        <f t="shared" si="257"/>
        <v>1378.5526070339072</v>
      </c>
      <c r="Y810" s="79">
        <f t="shared" si="258"/>
        <v>2.7736000000000001</v>
      </c>
    </row>
    <row r="811" spans="1:25" ht="15.75" customHeight="1" x14ac:dyDescent="0.2">
      <c r="A811" s="152">
        <v>792</v>
      </c>
      <c r="B811" s="89">
        <f t="shared" si="241"/>
        <v>71.31</v>
      </c>
      <c r="C811" s="283">
        <v>23653</v>
      </c>
      <c r="D811" s="411">
        <f t="shared" si="244"/>
        <v>3980.3113167858642</v>
      </c>
      <c r="E811" s="342">
        <f t="shared" si="247"/>
        <v>1345.345225073622</v>
      </c>
      <c r="F811" s="338">
        <f t="shared" si="248"/>
        <v>79.606226335717281</v>
      </c>
      <c r="G811" s="407">
        <v>68</v>
      </c>
      <c r="H811" s="425">
        <f t="shared" si="249"/>
        <v>5473.2627681952035</v>
      </c>
      <c r="I811" s="79">
        <f t="shared" si="250"/>
        <v>11.106400000000001</v>
      </c>
      <c r="J811" s="96">
        <f t="shared" si="242"/>
        <v>95.08</v>
      </c>
      <c r="K811" s="283">
        <v>23653</v>
      </c>
      <c r="L811" s="407">
        <f t="shared" si="245"/>
        <v>2985.2334875893985</v>
      </c>
      <c r="M811" s="342">
        <f t="shared" si="251"/>
        <v>1009.0089188052166</v>
      </c>
      <c r="N811" s="338">
        <f t="shared" si="252"/>
        <v>59.704669751787968</v>
      </c>
      <c r="O811" s="435">
        <v>41</v>
      </c>
      <c r="P811" s="425">
        <f t="shared" si="253"/>
        <v>4094.9470761464031</v>
      </c>
      <c r="Q811" s="79">
        <f t="shared" si="254"/>
        <v>8.3298000000000005</v>
      </c>
      <c r="R811" s="93">
        <f t="shared" si="243"/>
        <v>285.23</v>
      </c>
      <c r="S811" s="283">
        <v>23653</v>
      </c>
      <c r="T811" s="407">
        <f t="shared" si="246"/>
        <v>995.11271605371098</v>
      </c>
      <c r="U811" s="387">
        <f t="shared" si="255"/>
        <v>336.34809802615428</v>
      </c>
      <c r="V811" s="338">
        <f t="shared" si="256"/>
        <v>19.902254321074221</v>
      </c>
      <c r="W811" s="435">
        <v>27</v>
      </c>
      <c r="X811" s="425">
        <f t="shared" si="257"/>
        <v>1378.3630684009395</v>
      </c>
      <c r="Y811" s="79">
        <f t="shared" si="258"/>
        <v>2.7766999999999999</v>
      </c>
    </row>
    <row r="812" spans="1:25" ht="15.75" customHeight="1" x14ac:dyDescent="0.2">
      <c r="A812" s="152">
        <v>793</v>
      </c>
      <c r="B812" s="89">
        <f t="shared" si="241"/>
        <v>71.319999999999993</v>
      </c>
      <c r="C812" s="283">
        <v>23653</v>
      </c>
      <c r="D812" s="411">
        <f t="shared" si="244"/>
        <v>3979.7532249018514</v>
      </c>
      <c r="E812" s="342">
        <f t="shared" si="247"/>
        <v>1345.1565900168257</v>
      </c>
      <c r="F812" s="338">
        <f t="shared" si="248"/>
        <v>79.595064498037033</v>
      </c>
      <c r="G812" s="407">
        <v>68</v>
      </c>
      <c r="H812" s="425">
        <f t="shared" si="249"/>
        <v>5472.5048794167142</v>
      </c>
      <c r="I812" s="79">
        <f t="shared" si="250"/>
        <v>11.1189</v>
      </c>
      <c r="J812" s="96">
        <f t="shared" si="242"/>
        <v>95.09</v>
      </c>
      <c r="K812" s="283">
        <v>23653</v>
      </c>
      <c r="L812" s="407">
        <f t="shared" si="245"/>
        <v>2984.9195499000944</v>
      </c>
      <c r="M812" s="342">
        <f t="shared" si="251"/>
        <v>1008.9028078662318</v>
      </c>
      <c r="N812" s="338">
        <f t="shared" si="252"/>
        <v>59.698390998001891</v>
      </c>
      <c r="O812" s="435">
        <v>41</v>
      </c>
      <c r="P812" s="425">
        <f t="shared" si="253"/>
        <v>4094.5207487643279</v>
      </c>
      <c r="Q812" s="79">
        <f t="shared" si="254"/>
        <v>8.3394999999999992</v>
      </c>
      <c r="R812" s="93">
        <f t="shared" si="243"/>
        <v>285.27999999999997</v>
      </c>
      <c r="S812" s="283">
        <v>23653</v>
      </c>
      <c r="T812" s="407">
        <f t="shared" si="246"/>
        <v>994.93830622546284</v>
      </c>
      <c r="U812" s="387">
        <f t="shared" si="255"/>
        <v>336.28914750420643</v>
      </c>
      <c r="V812" s="338">
        <f t="shared" si="256"/>
        <v>19.898766124509258</v>
      </c>
      <c r="W812" s="435">
        <v>27</v>
      </c>
      <c r="X812" s="425">
        <f t="shared" si="257"/>
        <v>1378.1262198541785</v>
      </c>
      <c r="Y812" s="79">
        <f t="shared" si="258"/>
        <v>2.7797000000000001</v>
      </c>
    </row>
    <row r="813" spans="1:25" ht="15.75" customHeight="1" x14ac:dyDescent="0.2">
      <c r="A813" s="152">
        <v>794</v>
      </c>
      <c r="B813" s="89">
        <f t="shared" si="241"/>
        <v>71.33</v>
      </c>
      <c r="C813" s="283">
        <v>23653</v>
      </c>
      <c r="D813" s="411">
        <f t="shared" si="244"/>
        <v>3979.1952894995093</v>
      </c>
      <c r="E813" s="342">
        <f t="shared" si="247"/>
        <v>1344.9680078508341</v>
      </c>
      <c r="F813" s="338">
        <f t="shared" si="248"/>
        <v>79.583905789990183</v>
      </c>
      <c r="G813" s="407">
        <v>68</v>
      </c>
      <c r="H813" s="425">
        <f t="shared" si="249"/>
        <v>5471.747203140334</v>
      </c>
      <c r="I813" s="79">
        <f t="shared" si="250"/>
        <v>11.131399999999999</v>
      </c>
      <c r="J813" s="96">
        <f t="shared" si="242"/>
        <v>95.11</v>
      </c>
      <c r="K813" s="283">
        <v>23653</v>
      </c>
      <c r="L813" s="407">
        <f t="shared" si="245"/>
        <v>2984.291872568605</v>
      </c>
      <c r="M813" s="342">
        <f t="shared" si="251"/>
        <v>1008.6906529281883</v>
      </c>
      <c r="N813" s="338">
        <f t="shared" si="252"/>
        <v>59.685837451372102</v>
      </c>
      <c r="O813" s="435">
        <v>41</v>
      </c>
      <c r="P813" s="425">
        <f t="shared" si="253"/>
        <v>4093.6683629481654</v>
      </c>
      <c r="Q813" s="79">
        <f t="shared" si="254"/>
        <v>8.3482000000000003</v>
      </c>
      <c r="R813" s="93">
        <f t="shared" si="243"/>
        <v>285.33</v>
      </c>
      <c r="S813" s="283">
        <v>23653</v>
      </c>
      <c r="T813" s="407">
        <f t="shared" si="246"/>
        <v>994.76395752286828</v>
      </c>
      <c r="U813" s="387">
        <f t="shared" si="255"/>
        <v>336.23021764272943</v>
      </c>
      <c r="V813" s="338">
        <f t="shared" si="256"/>
        <v>19.895279150457366</v>
      </c>
      <c r="W813" s="435">
        <v>27</v>
      </c>
      <c r="X813" s="425">
        <f t="shared" si="257"/>
        <v>1377.889454316055</v>
      </c>
      <c r="Y813" s="79">
        <f t="shared" si="258"/>
        <v>2.7827000000000002</v>
      </c>
    </row>
    <row r="814" spans="1:25" ht="15.75" customHeight="1" x14ac:dyDescent="0.2">
      <c r="A814" s="152">
        <v>795</v>
      </c>
      <c r="B814" s="89">
        <f t="shared" si="241"/>
        <v>71.34</v>
      </c>
      <c r="C814" s="283">
        <v>23653</v>
      </c>
      <c r="D814" s="411">
        <f t="shared" si="244"/>
        <v>3978.6375105130355</v>
      </c>
      <c r="E814" s="342">
        <f t="shared" si="247"/>
        <v>1344.7794785534059</v>
      </c>
      <c r="F814" s="338">
        <f t="shared" si="248"/>
        <v>79.572750210260708</v>
      </c>
      <c r="G814" s="407">
        <v>68</v>
      </c>
      <c r="H814" s="425">
        <f t="shared" si="249"/>
        <v>5470.9897392767025</v>
      </c>
      <c r="I814" s="79">
        <f t="shared" si="250"/>
        <v>11.143800000000001</v>
      </c>
      <c r="J814" s="96">
        <f t="shared" si="242"/>
        <v>95.13</v>
      </c>
      <c r="K814" s="283">
        <v>23653</v>
      </c>
      <c r="L814" s="407">
        <f t="shared" si="245"/>
        <v>2983.664459161148</v>
      </c>
      <c r="M814" s="342">
        <f t="shared" si="251"/>
        <v>1008.478587196468</v>
      </c>
      <c r="N814" s="338">
        <f t="shared" si="252"/>
        <v>59.673289183222963</v>
      </c>
      <c r="O814" s="435">
        <v>41</v>
      </c>
      <c r="P814" s="425">
        <f t="shared" si="253"/>
        <v>4092.8163355408392</v>
      </c>
      <c r="Q814" s="79">
        <f t="shared" si="254"/>
        <v>8.3569999999999993</v>
      </c>
      <c r="R814" s="93">
        <f t="shared" si="243"/>
        <v>285.38</v>
      </c>
      <c r="S814" s="283">
        <v>23653</v>
      </c>
      <c r="T814" s="407">
        <f t="shared" si="246"/>
        <v>994.5896699137993</v>
      </c>
      <c r="U814" s="387">
        <f t="shared" si="255"/>
        <v>336.17130843086414</v>
      </c>
      <c r="V814" s="338">
        <f t="shared" si="256"/>
        <v>19.891793398275986</v>
      </c>
      <c r="W814" s="435">
        <v>27</v>
      </c>
      <c r="X814" s="425">
        <f t="shared" si="257"/>
        <v>1377.6527717429394</v>
      </c>
      <c r="Y814" s="79">
        <f t="shared" si="258"/>
        <v>2.7858000000000001</v>
      </c>
    </row>
    <row r="815" spans="1:25" ht="15.75" customHeight="1" x14ac:dyDescent="0.2">
      <c r="A815" s="152">
        <v>796</v>
      </c>
      <c r="B815" s="89">
        <f t="shared" si="241"/>
        <v>71.36</v>
      </c>
      <c r="C815" s="283">
        <v>23653</v>
      </c>
      <c r="D815" s="411">
        <f t="shared" si="244"/>
        <v>3977.5224215246635</v>
      </c>
      <c r="E815" s="342">
        <f t="shared" si="247"/>
        <v>1344.4025784753362</v>
      </c>
      <c r="F815" s="338">
        <f t="shared" si="248"/>
        <v>79.550448430493276</v>
      </c>
      <c r="G815" s="407">
        <v>68</v>
      </c>
      <c r="H815" s="425">
        <f t="shared" si="249"/>
        <v>5469.4754484304922</v>
      </c>
      <c r="I815" s="79">
        <f t="shared" si="250"/>
        <v>11.1547</v>
      </c>
      <c r="J815" s="96">
        <f t="shared" si="242"/>
        <v>95.14</v>
      </c>
      <c r="K815" s="283">
        <v>23653</v>
      </c>
      <c r="L815" s="407">
        <f t="shared" si="245"/>
        <v>2983.3508513769179</v>
      </c>
      <c r="M815" s="342">
        <f t="shared" si="251"/>
        <v>1008.3725877653982</v>
      </c>
      <c r="N815" s="338">
        <f t="shared" si="252"/>
        <v>59.667017027538357</v>
      </c>
      <c r="O815" s="435">
        <v>41</v>
      </c>
      <c r="P815" s="425">
        <f t="shared" si="253"/>
        <v>4092.3904561698546</v>
      </c>
      <c r="Q815" s="79">
        <f t="shared" si="254"/>
        <v>8.3666</v>
      </c>
      <c r="R815" s="93">
        <f t="shared" si="243"/>
        <v>285.42</v>
      </c>
      <c r="S815" s="283">
        <v>23653</v>
      </c>
      <c r="T815" s="407">
        <f t="shared" si="246"/>
        <v>994.45028379230598</v>
      </c>
      <c r="U815" s="387">
        <f t="shared" si="255"/>
        <v>336.12419592179941</v>
      </c>
      <c r="V815" s="338">
        <f t="shared" si="256"/>
        <v>19.889005675846121</v>
      </c>
      <c r="W815" s="435">
        <v>27</v>
      </c>
      <c r="X815" s="425">
        <f t="shared" si="257"/>
        <v>1377.4634853899515</v>
      </c>
      <c r="Y815" s="79">
        <f t="shared" si="258"/>
        <v>2.7888999999999999</v>
      </c>
    </row>
    <row r="816" spans="1:25" ht="15.75" customHeight="1" x14ac:dyDescent="0.2">
      <c r="A816" s="152">
        <v>797</v>
      </c>
      <c r="B816" s="89">
        <f t="shared" si="241"/>
        <v>71.37</v>
      </c>
      <c r="C816" s="283">
        <v>23653</v>
      </c>
      <c r="D816" s="411">
        <f t="shared" si="244"/>
        <v>3976.9651113913405</v>
      </c>
      <c r="E816" s="342">
        <f t="shared" si="247"/>
        <v>1344.214207650273</v>
      </c>
      <c r="F816" s="338">
        <f t="shared" si="248"/>
        <v>79.539302227826809</v>
      </c>
      <c r="G816" s="407">
        <v>68</v>
      </c>
      <c r="H816" s="425">
        <f t="shared" si="249"/>
        <v>5468.7186212694405</v>
      </c>
      <c r="I816" s="79">
        <f t="shared" si="250"/>
        <v>11.167199999999999</v>
      </c>
      <c r="J816" s="96">
        <f t="shared" si="242"/>
        <v>95.16</v>
      </c>
      <c r="K816" s="283">
        <v>23653</v>
      </c>
      <c r="L816" s="407">
        <f t="shared" si="245"/>
        <v>2982.7238335435059</v>
      </c>
      <c r="M816" s="342">
        <f t="shared" si="251"/>
        <v>1008.1606557377049</v>
      </c>
      <c r="N816" s="338">
        <f t="shared" si="252"/>
        <v>59.654476670870118</v>
      </c>
      <c r="O816" s="435">
        <v>41</v>
      </c>
      <c r="P816" s="425">
        <f t="shared" si="253"/>
        <v>4091.5389659520811</v>
      </c>
      <c r="Q816" s="79">
        <f t="shared" si="254"/>
        <v>8.3754000000000008</v>
      </c>
      <c r="R816" s="93">
        <f t="shared" si="243"/>
        <v>285.47000000000003</v>
      </c>
      <c r="S816" s="283">
        <v>23653</v>
      </c>
      <c r="T816" s="407">
        <f t="shared" si="246"/>
        <v>994.27610607069039</v>
      </c>
      <c r="U816" s="387">
        <f t="shared" si="255"/>
        <v>336.06532385189331</v>
      </c>
      <c r="V816" s="338">
        <f t="shared" si="256"/>
        <v>19.885522121413807</v>
      </c>
      <c r="W816" s="435">
        <v>27</v>
      </c>
      <c r="X816" s="425">
        <f t="shared" si="257"/>
        <v>1377.2269520439975</v>
      </c>
      <c r="Y816" s="79">
        <f t="shared" si="258"/>
        <v>2.7919</v>
      </c>
    </row>
    <row r="817" spans="1:25" ht="15.75" customHeight="1" x14ac:dyDescent="0.2">
      <c r="A817" s="152">
        <v>798</v>
      </c>
      <c r="B817" s="89">
        <f t="shared" si="241"/>
        <v>71.38</v>
      </c>
      <c r="C817" s="283">
        <v>23653</v>
      </c>
      <c r="D817" s="411">
        <f t="shared" si="244"/>
        <v>3976.4079574110401</v>
      </c>
      <c r="E817" s="342">
        <f t="shared" si="247"/>
        <v>1344.0258896049315</v>
      </c>
      <c r="F817" s="338">
        <f t="shared" si="248"/>
        <v>79.528159148220809</v>
      </c>
      <c r="G817" s="407">
        <v>68</v>
      </c>
      <c r="H817" s="425">
        <f t="shared" si="249"/>
        <v>5467.9620061641926</v>
      </c>
      <c r="I817" s="79">
        <f t="shared" si="250"/>
        <v>11.179600000000001</v>
      </c>
      <c r="J817" s="96">
        <f t="shared" si="242"/>
        <v>95.17</v>
      </c>
      <c r="K817" s="283">
        <v>23653</v>
      </c>
      <c r="L817" s="407">
        <f t="shared" si="245"/>
        <v>2982.4104234527686</v>
      </c>
      <c r="M817" s="342">
        <f t="shared" si="251"/>
        <v>1008.0547231270357</v>
      </c>
      <c r="N817" s="338">
        <f t="shared" si="252"/>
        <v>59.648208469055369</v>
      </c>
      <c r="O817" s="435">
        <v>41</v>
      </c>
      <c r="P817" s="425">
        <f t="shared" si="253"/>
        <v>4091.1133550488598</v>
      </c>
      <c r="Q817" s="79">
        <f t="shared" si="254"/>
        <v>8.3849999999999998</v>
      </c>
      <c r="R817" s="93">
        <f t="shared" si="243"/>
        <v>285.52</v>
      </c>
      <c r="S817" s="283">
        <v>23653</v>
      </c>
      <c r="T817" s="407">
        <f t="shared" si="246"/>
        <v>994.10198935276003</v>
      </c>
      <c r="U817" s="387">
        <f t="shared" si="255"/>
        <v>336.00647240123288</v>
      </c>
      <c r="V817" s="338">
        <f t="shared" si="256"/>
        <v>19.882039787055202</v>
      </c>
      <c r="W817" s="435">
        <v>27</v>
      </c>
      <c r="X817" s="425">
        <f t="shared" si="257"/>
        <v>1376.9905015410482</v>
      </c>
      <c r="Y817" s="79">
        <f t="shared" si="258"/>
        <v>2.7949000000000002</v>
      </c>
    </row>
    <row r="818" spans="1:25" ht="15.75" customHeight="1" x14ac:dyDescent="0.2">
      <c r="A818" s="152">
        <v>799</v>
      </c>
      <c r="B818" s="89">
        <f t="shared" si="241"/>
        <v>71.39</v>
      </c>
      <c r="C818" s="283">
        <v>23653</v>
      </c>
      <c r="D818" s="411">
        <f t="shared" si="244"/>
        <v>3975.8509595181395</v>
      </c>
      <c r="E818" s="342">
        <f t="shared" si="247"/>
        <v>1343.837624317131</v>
      </c>
      <c r="F818" s="338">
        <f t="shared" si="248"/>
        <v>79.517019190362788</v>
      </c>
      <c r="G818" s="407">
        <v>68</v>
      </c>
      <c r="H818" s="425">
        <f t="shared" si="249"/>
        <v>5467.2056030256326</v>
      </c>
      <c r="I818" s="79">
        <f t="shared" si="250"/>
        <v>11.192</v>
      </c>
      <c r="J818" s="96">
        <f t="shared" si="242"/>
        <v>95.19</v>
      </c>
      <c r="K818" s="283">
        <v>23653</v>
      </c>
      <c r="L818" s="407">
        <f t="shared" si="245"/>
        <v>2981.783800819414</v>
      </c>
      <c r="M818" s="342">
        <f t="shared" si="251"/>
        <v>1007.8429246769618</v>
      </c>
      <c r="N818" s="338">
        <f t="shared" si="252"/>
        <v>59.635676016388281</v>
      </c>
      <c r="O818" s="435">
        <v>41</v>
      </c>
      <c r="P818" s="425">
        <f t="shared" si="253"/>
        <v>4090.262401512764</v>
      </c>
      <c r="Q818" s="79">
        <f t="shared" si="254"/>
        <v>8.3937000000000008</v>
      </c>
      <c r="R818" s="93">
        <f t="shared" si="243"/>
        <v>285.57</v>
      </c>
      <c r="S818" s="283">
        <v>23653</v>
      </c>
      <c r="T818" s="407">
        <f t="shared" si="246"/>
        <v>993.92793360647136</v>
      </c>
      <c r="U818" s="387">
        <f t="shared" si="255"/>
        <v>335.9476415589873</v>
      </c>
      <c r="V818" s="338">
        <f t="shared" si="256"/>
        <v>19.878558672129426</v>
      </c>
      <c r="W818" s="435">
        <v>27</v>
      </c>
      <c r="X818" s="425">
        <f t="shared" si="257"/>
        <v>1376.7541338375881</v>
      </c>
      <c r="Y818" s="79">
        <f t="shared" si="258"/>
        <v>2.7978999999999998</v>
      </c>
    </row>
    <row r="819" spans="1:25" ht="15.75" customHeight="1" x14ac:dyDescent="0.2">
      <c r="A819" s="109">
        <v>800</v>
      </c>
      <c r="B819" s="89">
        <f t="shared" si="241"/>
        <v>71.400000000000006</v>
      </c>
      <c r="C819" s="283">
        <v>23653</v>
      </c>
      <c r="D819" s="411">
        <f t="shared" si="244"/>
        <v>3975.2941176470586</v>
      </c>
      <c r="E819" s="342">
        <f t="shared" si="247"/>
        <v>1343.6494117647057</v>
      </c>
      <c r="F819" s="338">
        <f t="shared" si="248"/>
        <v>79.505882352941171</v>
      </c>
      <c r="G819" s="407">
        <v>68</v>
      </c>
      <c r="H819" s="425">
        <f t="shared" si="249"/>
        <v>5466.4494117647064</v>
      </c>
      <c r="I819" s="79">
        <f t="shared" si="250"/>
        <v>11.204499999999999</v>
      </c>
      <c r="J819" s="96">
        <f t="shared" si="242"/>
        <v>95.21</v>
      </c>
      <c r="K819" s="283">
        <v>23653</v>
      </c>
      <c r="L819" s="407">
        <f t="shared" si="245"/>
        <v>2981.1574414452266</v>
      </c>
      <c r="M819" s="342">
        <f t="shared" si="251"/>
        <v>1007.6312152084865</v>
      </c>
      <c r="N819" s="338">
        <f t="shared" si="252"/>
        <v>59.623148828904533</v>
      </c>
      <c r="O819" s="435">
        <v>41</v>
      </c>
      <c r="P819" s="425">
        <f t="shared" si="253"/>
        <v>4089.4118054826176</v>
      </c>
      <c r="Q819" s="79">
        <f t="shared" si="254"/>
        <v>8.4024999999999999</v>
      </c>
      <c r="R819" s="93">
        <f t="shared" si="243"/>
        <v>285.62</v>
      </c>
      <c r="S819" s="283">
        <v>23653</v>
      </c>
      <c r="T819" s="407">
        <f t="shared" si="246"/>
        <v>993.7539387998039</v>
      </c>
      <c r="U819" s="387">
        <f t="shared" si="255"/>
        <v>335.88883131433369</v>
      </c>
      <c r="V819" s="338">
        <f t="shared" si="256"/>
        <v>19.87507877599608</v>
      </c>
      <c r="W819" s="435">
        <v>27</v>
      </c>
      <c r="X819" s="425">
        <f t="shared" si="257"/>
        <v>1376.5178488901338</v>
      </c>
      <c r="Y819" s="79">
        <f t="shared" si="258"/>
        <v>2.8008999999999999</v>
      </c>
    </row>
    <row r="820" spans="1:25" ht="15.75" customHeight="1" x14ac:dyDescent="0.2">
      <c r="A820" s="152">
        <v>801</v>
      </c>
      <c r="B820" s="89">
        <f t="shared" si="241"/>
        <v>71.42</v>
      </c>
      <c r="C820" s="283">
        <v>23653</v>
      </c>
      <c r="D820" s="411">
        <f t="shared" si="244"/>
        <v>3974.1809017082051</v>
      </c>
      <c r="E820" s="342">
        <f t="shared" si="247"/>
        <v>1343.2731447773731</v>
      </c>
      <c r="F820" s="338">
        <f t="shared" si="248"/>
        <v>79.48361803416411</v>
      </c>
      <c r="G820" s="407">
        <v>68</v>
      </c>
      <c r="H820" s="425">
        <f t="shared" si="249"/>
        <v>5464.9376645197426</v>
      </c>
      <c r="I820" s="79">
        <f t="shared" si="250"/>
        <v>11.215299999999999</v>
      </c>
      <c r="J820" s="96">
        <f t="shared" si="242"/>
        <v>95.22</v>
      </c>
      <c r="K820" s="283">
        <v>23653</v>
      </c>
      <c r="L820" s="407">
        <f t="shared" si="245"/>
        <v>2980.8443604284812</v>
      </c>
      <c r="M820" s="342">
        <f t="shared" si="251"/>
        <v>1007.5253938248266</v>
      </c>
      <c r="N820" s="338">
        <f t="shared" si="252"/>
        <v>59.616887208569622</v>
      </c>
      <c r="O820" s="435">
        <v>41</v>
      </c>
      <c r="P820" s="425">
        <f t="shared" si="253"/>
        <v>4088.9866414618773</v>
      </c>
      <c r="Q820" s="79">
        <f t="shared" si="254"/>
        <v>8.4121000000000006</v>
      </c>
      <c r="R820" s="93">
        <f t="shared" si="243"/>
        <v>285.66000000000003</v>
      </c>
      <c r="S820" s="283">
        <v>23653</v>
      </c>
      <c r="T820" s="407">
        <f t="shared" si="246"/>
        <v>993.61478680949358</v>
      </c>
      <c r="U820" s="387">
        <f t="shared" si="255"/>
        <v>335.84179794160877</v>
      </c>
      <c r="V820" s="338">
        <f t="shared" si="256"/>
        <v>19.872295736189873</v>
      </c>
      <c r="W820" s="435">
        <v>27</v>
      </c>
      <c r="X820" s="425">
        <f t="shared" si="257"/>
        <v>1376.3288804872923</v>
      </c>
      <c r="Y820" s="79">
        <f t="shared" si="258"/>
        <v>2.8039999999999998</v>
      </c>
    </row>
    <row r="821" spans="1:25" ht="15.75" customHeight="1" x14ac:dyDescent="0.2">
      <c r="A821" s="152">
        <v>802</v>
      </c>
      <c r="B821" s="89">
        <f t="shared" si="241"/>
        <v>71.430000000000007</v>
      </c>
      <c r="C821" s="283">
        <v>23653</v>
      </c>
      <c r="D821" s="411">
        <f t="shared" si="244"/>
        <v>3973.6245275094493</v>
      </c>
      <c r="E821" s="342">
        <f t="shared" si="247"/>
        <v>1343.0850902981938</v>
      </c>
      <c r="F821" s="338">
        <f t="shared" si="248"/>
        <v>79.472490550188994</v>
      </c>
      <c r="G821" s="407">
        <v>68</v>
      </c>
      <c r="H821" s="425">
        <f t="shared" si="249"/>
        <v>5464.1821083578316</v>
      </c>
      <c r="I821" s="79">
        <f t="shared" si="250"/>
        <v>11.2278</v>
      </c>
      <c r="J821" s="96">
        <f t="shared" si="242"/>
        <v>95.24</v>
      </c>
      <c r="K821" s="283">
        <v>23653</v>
      </c>
      <c r="L821" s="407">
        <f t="shared" si="245"/>
        <v>2980.2183956320878</v>
      </c>
      <c r="M821" s="342">
        <f t="shared" si="251"/>
        <v>1007.3138177236456</v>
      </c>
      <c r="N821" s="338">
        <f t="shared" si="252"/>
        <v>59.604367912641756</v>
      </c>
      <c r="O821" s="435">
        <v>41</v>
      </c>
      <c r="P821" s="425">
        <f t="shared" si="253"/>
        <v>4088.1365812683753</v>
      </c>
      <c r="Q821" s="79">
        <f t="shared" si="254"/>
        <v>8.4207999999999998</v>
      </c>
      <c r="R821" s="93">
        <f t="shared" si="243"/>
        <v>285.70999999999998</v>
      </c>
      <c r="S821" s="283">
        <v>23653</v>
      </c>
      <c r="T821" s="407">
        <f t="shared" si="246"/>
        <v>993.44090161352426</v>
      </c>
      <c r="U821" s="387">
        <f t="shared" si="255"/>
        <v>335.78302474537116</v>
      </c>
      <c r="V821" s="338">
        <f t="shared" si="256"/>
        <v>19.868818032270486</v>
      </c>
      <c r="W821" s="435">
        <v>27</v>
      </c>
      <c r="X821" s="425">
        <f t="shared" si="257"/>
        <v>1376.0927443911658</v>
      </c>
      <c r="Y821" s="79">
        <f t="shared" si="258"/>
        <v>2.8069999999999999</v>
      </c>
    </row>
    <row r="822" spans="1:25" ht="15.75" customHeight="1" x14ac:dyDescent="0.2">
      <c r="A822" s="152">
        <v>803</v>
      </c>
      <c r="B822" s="89">
        <f t="shared" si="241"/>
        <v>71.44</v>
      </c>
      <c r="C822" s="283">
        <v>23653</v>
      </c>
      <c r="D822" s="411">
        <f t="shared" si="244"/>
        <v>3973.0683090705493</v>
      </c>
      <c r="E822" s="342">
        <f t="shared" si="247"/>
        <v>1342.8970884658456</v>
      </c>
      <c r="F822" s="338">
        <f t="shared" si="248"/>
        <v>79.46136618141098</v>
      </c>
      <c r="G822" s="407">
        <v>68</v>
      </c>
      <c r="H822" s="425">
        <f t="shared" si="249"/>
        <v>5463.4267637178054</v>
      </c>
      <c r="I822" s="79">
        <f t="shared" si="250"/>
        <v>11.2402</v>
      </c>
      <c r="J822" s="96">
        <f t="shared" si="242"/>
        <v>95.25</v>
      </c>
      <c r="K822" s="283">
        <v>23653</v>
      </c>
      <c r="L822" s="407">
        <f t="shared" si="245"/>
        <v>2979.9055118110236</v>
      </c>
      <c r="M822" s="342">
        <f t="shared" si="251"/>
        <v>1007.2080629921259</v>
      </c>
      <c r="N822" s="338">
        <f t="shared" si="252"/>
        <v>59.598110236220471</v>
      </c>
      <c r="O822" s="435">
        <v>41</v>
      </c>
      <c r="P822" s="425">
        <f t="shared" si="253"/>
        <v>4087.71168503937</v>
      </c>
      <c r="Q822" s="79">
        <f t="shared" si="254"/>
        <v>8.4304000000000006</v>
      </c>
      <c r="R822" s="93">
        <f t="shared" si="243"/>
        <v>285.76</v>
      </c>
      <c r="S822" s="283">
        <v>23653</v>
      </c>
      <c r="T822" s="407">
        <f t="shared" si="246"/>
        <v>993.26707726763732</v>
      </c>
      <c r="U822" s="387">
        <f t="shared" si="255"/>
        <v>335.72427211646141</v>
      </c>
      <c r="V822" s="338">
        <f t="shared" si="256"/>
        <v>19.865341545352745</v>
      </c>
      <c r="W822" s="435">
        <v>27</v>
      </c>
      <c r="X822" s="425">
        <f t="shared" si="257"/>
        <v>1375.8566909294514</v>
      </c>
      <c r="Y822" s="79">
        <f t="shared" si="258"/>
        <v>2.8100999999999998</v>
      </c>
    </row>
    <row r="823" spans="1:25" ht="15.75" customHeight="1" x14ac:dyDescent="0.2">
      <c r="A823" s="152">
        <v>804</v>
      </c>
      <c r="B823" s="89">
        <f t="shared" si="241"/>
        <v>71.45</v>
      </c>
      <c r="C823" s="283">
        <v>23653</v>
      </c>
      <c r="D823" s="411">
        <f t="shared" si="244"/>
        <v>3972.5122463261014</v>
      </c>
      <c r="E823" s="342">
        <f t="shared" si="247"/>
        <v>1342.7091392582222</v>
      </c>
      <c r="F823" s="338">
        <f t="shared" si="248"/>
        <v>79.450244926522032</v>
      </c>
      <c r="G823" s="407">
        <v>68</v>
      </c>
      <c r="H823" s="425">
        <f t="shared" si="249"/>
        <v>5462.6716305108457</v>
      </c>
      <c r="I823" s="79">
        <f t="shared" si="250"/>
        <v>11.252599999999999</v>
      </c>
      <c r="J823" s="96">
        <f t="shared" si="242"/>
        <v>95.27</v>
      </c>
      <c r="K823" s="283">
        <v>23653</v>
      </c>
      <c r="L823" s="407">
        <f t="shared" si="245"/>
        <v>2979.2799412196914</v>
      </c>
      <c r="M823" s="342">
        <f t="shared" si="251"/>
        <v>1006.9966201322555</v>
      </c>
      <c r="N823" s="338">
        <f t="shared" si="252"/>
        <v>59.585598824393827</v>
      </c>
      <c r="O823" s="435">
        <v>41</v>
      </c>
      <c r="P823" s="425">
        <f t="shared" si="253"/>
        <v>4086.8621601763407</v>
      </c>
      <c r="Q823" s="79">
        <f t="shared" si="254"/>
        <v>8.4391999999999996</v>
      </c>
      <c r="R823" s="93">
        <f t="shared" si="243"/>
        <v>285.8</v>
      </c>
      <c r="S823" s="283">
        <v>23653</v>
      </c>
      <c r="T823" s="407">
        <f t="shared" si="246"/>
        <v>993.12806158152534</v>
      </c>
      <c r="U823" s="387">
        <f t="shared" si="255"/>
        <v>335.67728481455555</v>
      </c>
      <c r="V823" s="338">
        <f t="shared" si="256"/>
        <v>19.862561231630508</v>
      </c>
      <c r="W823" s="435">
        <v>27</v>
      </c>
      <c r="X823" s="425">
        <f t="shared" si="257"/>
        <v>1375.6679076277114</v>
      </c>
      <c r="Y823" s="79">
        <f t="shared" si="258"/>
        <v>2.8132000000000001</v>
      </c>
    </row>
    <row r="824" spans="1:25" ht="15.75" customHeight="1" x14ac:dyDescent="0.2">
      <c r="A824" s="152">
        <v>805</v>
      </c>
      <c r="B824" s="89">
        <f t="shared" si="241"/>
        <v>71.459999999999994</v>
      </c>
      <c r="C824" s="283">
        <v>23653</v>
      </c>
      <c r="D824" s="411">
        <f t="shared" si="244"/>
        <v>3971.9563392107475</v>
      </c>
      <c r="E824" s="342">
        <f t="shared" si="247"/>
        <v>1342.5212426532325</v>
      </c>
      <c r="F824" s="338">
        <f t="shared" si="248"/>
        <v>79.439126784214949</v>
      </c>
      <c r="G824" s="407">
        <v>68</v>
      </c>
      <c r="H824" s="425">
        <f t="shared" si="249"/>
        <v>5461.9167086481948</v>
      </c>
      <c r="I824" s="79">
        <f t="shared" si="250"/>
        <v>11.265000000000001</v>
      </c>
      <c r="J824" s="96">
        <f t="shared" si="242"/>
        <v>95.28</v>
      </c>
      <c r="K824" s="283">
        <v>23653</v>
      </c>
      <c r="L824" s="407">
        <f t="shared" si="245"/>
        <v>2978.9672544080604</v>
      </c>
      <c r="M824" s="342">
        <f t="shared" si="251"/>
        <v>1006.8909319899243</v>
      </c>
      <c r="N824" s="338">
        <f t="shared" si="252"/>
        <v>59.579345088161212</v>
      </c>
      <c r="O824" s="435">
        <v>41</v>
      </c>
      <c r="P824" s="425">
        <f t="shared" si="253"/>
        <v>4086.4375314861459</v>
      </c>
      <c r="Q824" s="79">
        <f t="shared" si="254"/>
        <v>8.4488000000000003</v>
      </c>
      <c r="R824" s="93">
        <f t="shared" si="243"/>
        <v>285.85000000000002</v>
      </c>
      <c r="S824" s="283">
        <v>23653</v>
      </c>
      <c r="T824" s="407">
        <f t="shared" si="246"/>
        <v>992.95434668532448</v>
      </c>
      <c r="U824" s="387">
        <f t="shared" si="255"/>
        <v>335.61856917963962</v>
      </c>
      <c r="V824" s="338">
        <f t="shared" si="256"/>
        <v>19.859086933706489</v>
      </c>
      <c r="W824" s="435">
        <v>27</v>
      </c>
      <c r="X824" s="425">
        <f t="shared" si="257"/>
        <v>1375.4320027986707</v>
      </c>
      <c r="Y824" s="79">
        <f t="shared" si="258"/>
        <v>2.8161999999999998</v>
      </c>
    </row>
    <row r="825" spans="1:25" ht="15.75" customHeight="1" x14ac:dyDescent="0.2">
      <c r="A825" s="152">
        <v>806</v>
      </c>
      <c r="B825" s="89">
        <f t="shared" si="241"/>
        <v>71.47</v>
      </c>
      <c r="C825" s="283">
        <v>23653</v>
      </c>
      <c r="D825" s="411">
        <f t="shared" si="244"/>
        <v>3971.4005876591573</v>
      </c>
      <c r="E825" s="342">
        <f t="shared" si="247"/>
        <v>1342.3333986287951</v>
      </c>
      <c r="F825" s="338">
        <f t="shared" si="248"/>
        <v>79.428011753183142</v>
      </c>
      <c r="G825" s="407">
        <v>68</v>
      </c>
      <c r="H825" s="425">
        <f t="shared" si="249"/>
        <v>5461.161998041136</v>
      </c>
      <c r="I825" s="79">
        <f t="shared" si="250"/>
        <v>11.2775</v>
      </c>
      <c r="J825" s="96">
        <f t="shared" si="242"/>
        <v>95.3</v>
      </c>
      <c r="K825" s="283">
        <v>23653</v>
      </c>
      <c r="L825" s="407">
        <f t="shared" si="245"/>
        <v>2978.3420776495282</v>
      </c>
      <c r="M825" s="342">
        <f t="shared" si="251"/>
        <v>1006.6796222455404</v>
      </c>
      <c r="N825" s="338">
        <f t="shared" si="252"/>
        <v>59.566841552990567</v>
      </c>
      <c r="O825" s="435">
        <v>41</v>
      </c>
      <c r="P825" s="425">
        <f t="shared" si="253"/>
        <v>4085.588541448059</v>
      </c>
      <c r="Q825" s="79">
        <f t="shared" si="254"/>
        <v>8.4574999999999996</v>
      </c>
      <c r="R825" s="93">
        <f t="shared" si="243"/>
        <v>285.89999999999998</v>
      </c>
      <c r="S825" s="283">
        <v>23653</v>
      </c>
      <c r="T825" s="407">
        <f t="shared" si="246"/>
        <v>992.78069254984257</v>
      </c>
      <c r="U825" s="387">
        <f t="shared" si="255"/>
        <v>335.55987408184677</v>
      </c>
      <c r="V825" s="338">
        <f t="shared" si="256"/>
        <v>19.855613850996853</v>
      </c>
      <c r="W825" s="435">
        <v>27</v>
      </c>
      <c r="X825" s="425">
        <f t="shared" si="257"/>
        <v>1375.1961804826863</v>
      </c>
      <c r="Y825" s="79">
        <f t="shared" si="258"/>
        <v>2.8191999999999999</v>
      </c>
    </row>
    <row r="826" spans="1:25" ht="15.75" customHeight="1" x14ac:dyDescent="0.2">
      <c r="A826" s="152">
        <v>807</v>
      </c>
      <c r="B826" s="89">
        <f t="shared" si="241"/>
        <v>71.489999999999995</v>
      </c>
      <c r="C826" s="283">
        <v>23653</v>
      </c>
      <c r="D826" s="411">
        <f t="shared" si="244"/>
        <v>3970.2895509861519</v>
      </c>
      <c r="E826" s="342">
        <f t="shared" si="247"/>
        <v>1341.9578682333192</v>
      </c>
      <c r="F826" s="338">
        <f t="shared" si="248"/>
        <v>79.40579101972304</v>
      </c>
      <c r="G826" s="407">
        <v>68</v>
      </c>
      <c r="H826" s="425">
        <f t="shared" si="249"/>
        <v>5459.6532102391948</v>
      </c>
      <c r="I826" s="79">
        <f t="shared" si="250"/>
        <v>11.2883</v>
      </c>
      <c r="J826" s="96">
        <f t="shared" si="242"/>
        <v>95.32</v>
      </c>
      <c r="K826" s="283">
        <v>23653</v>
      </c>
      <c r="L826" s="407">
        <f t="shared" si="245"/>
        <v>2977.7171632396144</v>
      </c>
      <c r="M826" s="342">
        <f t="shared" si="251"/>
        <v>1006.4684011749896</v>
      </c>
      <c r="N826" s="338">
        <f t="shared" si="252"/>
        <v>59.554343264792287</v>
      </c>
      <c r="O826" s="435">
        <v>41</v>
      </c>
      <c r="P826" s="425">
        <f t="shared" si="253"/>
        <v>4084.7399076793963</v>
      </c>
      <c r="Q826" s="79">
        <f t="shared" si="254"/>
        <v>8.4662000000000006</v>
      </c>
      <c r="R826" s="93">
        <f t="shared" si="243"/>
        <v>285.95</v>
      </c>
      <c r="S826" s="283">
        <v>23653</v>
      </c>
      <c r="T826" s="407">
        <f t="shared" si="246"/>
        <v>992.60709914320682</v>
      </c>
      <c r="U826" s="387">
        <f t="shared" si="255"/>
        <v>335.50119951040386</v>
      </c>
      <c r="V826" s="338">
        <f t="shared" si="256"/>
        <v>19.852141982864136</v>
      </c>
      <c r="W826" s="435">
        <v>27</v>
      </c>
      <c r="X826" s="425">
        <f t="shared" si="257"/>
        <v>1374.9604406364749</v>
      </c>
      <c r="Y826" s="79">
        <f t="shared" si="258"/>
        <v>2.8222</v>
      </c>
    </row>
    <row r="827" spans="1:25" ht="15.75" customHeight="1" x14ac:dyDescent="0.2">
      <c r="A827" s="152">
        <v>808</v>
      </c>
      <c r="B827" s="89">
        <f t="shared" si="241"/>
        <v>71.5</v>
      </c>
      <c r="C827" s="283">
        <v>23653</v>
      </c>
      <c r="D827" s="411">
        <f t="shared" si="244"/>
        <v>3969.7342657342656</v>
      </c>
      <c r="E827" s="342">
        <f t="shared" si="247"/>
        <v>1341.7701818181815</v>
      </c>
      <c r="F827" s="338">
        <f t="shared" si="248"/>
        <v>79.394685314685319</v>
      </c>
      <c r="G827" s="407">
        <v>68</v>
      </c>
      <c r="H827" s="425">
        <f t="shared" si="249"/>
        <v>5458.8991328671327</v>
      </c>
      <c r="I827" s="79">
        <f t="shared" si="250"/>
        <v>11.300700000000001</v>
      </c>
      <c r="J827" s="96">
        <f t="shared" si="242"/>
        <v>95.33</v>
      </c>
      <c r="K827" s="283">
        <v>23653</v>
      </c>
      <c r="L827" s="407">
        <f t="shared" si="245"/>
        <v>2977.404804363789</v>
      </c>
      <c r="M827" s="342">
        <f t="shared" si="251"/>
        <v>1006.3628238749606</v>
      </c>
      <c r="N827" s="338">
        <f t="shared" si="252"/>
        <v>59.548096087275781</v>
      </c>
      <c r="O827" s="435">
        <v>41</v>
      </c>
      <c r="P827" s="425">
        <f t="shared" si="253"/>
        <v>4084.3157243260257</v>
      </c>
      <c r="Q827" s="79">
        <f t="shared" si="254"/>
        <v>8.4757999999999996</v>
      </c>
      <c r="R827" s="93">
        <f t="shared" si="243"/>
        <v>285.99</v>
      </c>
      <c r="S827" s="283">
        <v>23653</v>
      </c>
      <c r="T827" s="407">
        <f t="shared" si="246"/>
        <v>992.46826812126301</v>
      </c>
      <c r="U827" s="387">
        <f t="shared" si="255"/>
        <v>335.45427462498685</v>
      </c>
      <c r="V827" s="338">
        <f t="shared" si="256"/>
        <v>19.84936536242526</v>
      </c>
      <c r="W827" s="435">
        <v>27</v>
      </c>
      <c r="X827" s="425">
        <f t="shared" si="257"/>
        <v>1374.771908108675</v>
      </c>
      <c r="Y827" s="79">
        <f t="shared" si="258"/>
        <v>2.8252999999999999</v>
      </c>
    </row>
    <row r="828" spans="1:25" ht="15.75" customHeight="1" x14ac:dyDescent="0.2">
      <c r="A828" s="152">
        <v>809</v>
      </c>
      <c r="B828" s="89">
        <f t="shared" si="241"/>
        <v>71.510000000000005</v>
      </c>
      <c r="C828" s="283">
        <v>23653</v>
      </c>
      <c r="D828" s="411">
        <f t="shared" si="244"/>
        <v>3969.1791357852048</v>
      </c>
      <c r="E828" s="342">
        <f t="shared" si="247"/>
        <v>1341.5825478953991</v>
      </c>
      <c r="F828" s="338">
        <f t="shared" si="248"/>
        <v>79.383582715704094</v>
      </c>
      <c r="G828" s="407">
        <v>68</v>
      </c>
      <c r="H828" s="425">
        <f t="shared" si="249"/>
        <v>5458.1452663963082</v>
      </c>
      <c r="I828" s="79">
        <f t="shared" si="250"/>
        <v>11.3131</v>
      </c>
      <c r="J828" s="96">
        <f t="shared" si="242"/>
        <v>95.35</v>
      </c>
      <c r="K828" s="283">
        <v>23653</v>
      </c>
      <c r="L828" s="407">
        <f t="shared" si="245"/>
        <v>2976.7802831672784</v>
      </c>
      <c r="M828" s="342">
        <f t="shared" si="251"/>
        <v>1006.15173571054</v>
      </c>
      <c r="N828" s="338">
        <f t="shared" si="252"/>
        <v>59.535605663345571</v>
      </c>
      <c r="O828" s="435">
        <v>41</v>
      </c>
      <c r="P828" s="425">
        <f t="shared" si="253"/>
        <v>4083.4676245411638</v>
      </c>
      <c r="Q828" s="79">
        <f t="shared" si="254"/>
        <v>8.4845000000000006</v>
      </c>
      <c r="R828" s="93">
        <f t="shared" si="243"/>
        <v>286.04000000000002</v>
      </c>
      <c r="S828" s="283">
        <v>23653</v>
      </c>
      <c r="T828" s="407">
        <f t="shared" si="246"/>
        <v>992.29478394630121</v>
      </c>
      <c r="U828" s="387">
        <f t="shared" si="255"/>
        <v>335.39563697384978</v>
      </c>
      <c r="V828" s="338">
        <f t="shared" si="256"/>
        <v>19.845895678926023</v>
      </c>
      <c r="W828" s="435">
        <v>27</v>
      </c>
      <c r="X828" s="425">
        <f t="shared" si="257"/>
        <v>1374.5363165990771</v>
      </c>
      <c r="Y828" s="79">
        <f t="shared" si="258"/>
        <v>2.8283</v>
      </c>
    </row>
    <row r="829" spans="1:25" ht="15.75" customHeight="1" x14ac:dyDescent="0.2">
      <c r="A829" s="109">
        <v>810</v>
      </c>
      <c r="B829" s="89">
        <f t="shared" si="241"/>
        <v>71.52</v>
      </c>
      <c r="C829" s="283">
        <v>23653</v>
      </c>
      <c r="D829" s="411">
        <f t="shared" si="244"/>
        <v>3968.6241610738257</v>
      </c>
      <c r="E829" s="342">
        <f t="shared" si="247"/>
        <v>1341.3949664429529</v>
      </c>
      <c r="F829" s="338">
        <f t="shared" si="248"/>
        <v>79.372483221476514</v>
      </c>
      <c r="G829" s="407">
        <v>68</v>
      </c>
      <c r="H829" s="425">
        <f t="shared" si="249"/>
        <v>5457.3916107382547</v>
      </c>
      <c r="I829" s="79">
        <f t="shared" si="250"/>
        <v>11.3255</v>
      </c>
      <c r="J829" s="96">
        <f t="shared" si="242"/>
        <v>95.36</v>
      </c>
      <c r="K829" s="283">
        <v>23653</v>
      </c>
      <c r="L829" s="407">
        <f t="shared" si="245"/>
        <v>2976.4681208053694</v>
      </c>
      <c r="M829" s="342">
        <f t="shared" si="251"/>
        <v>1006.0462248322148</v>
      </c>
      <c r="N829" s="338">
        <f t="shared" si="252"/>
        <v>59.529362416107389</v>
      </c>
      <c r="O829" s="435">
        <v>41</v>
      </c>
      <c r="P829" s="425">
        <f t="shared" si="253"/>
        <v>4083.0437080536913</v>
      </c>
      <c r="Q829" s="79">
        <f t="shared" si="254"/>
        <v>8.4940999999999995</v>
      </c>
      <c r="R829" s="93">
        <f t="shared" si="243"/>
        <v>286.08999999999997</v>
      </c>
      <c r="S829" s="283">
        <v>23653</v>
      </c>
      <c r="T829" s="407">
        <f t="shared" si="246"/>
        <v>992.12136041105953</v>
      </c>
      <c r="U829" s="387">
        <f t="shared" si="255"/>
        <v>335.33701981893807</v>
      </c>
      <c r="V829" s="338">
        <f t="shared" si="256"/>
        <v>19.842427208221192</v>
      </c>
      <c r="W829" s="435">
        <v>27</v>
      </c>
      <c r="X829" s="425">
        <f t="shared" si="257"/>
        <v>1374.3008074382187</v>
      </c>
      <c r="Y829" s="79">
        <f t="shared" si="258"/>
        <v>2.8313000000000001</v>
      </c>
    </row>
    <row r="830" spans="1:25" ht="15.75" customHeight="1" x14ac:dyDescent="0.2">
      <c r="A830" s="152">
        <v>811</v>
      </c>
      <c r="B830" s="89">
        <f t="shared" si="241"/>
        <v>71.53</v>
      </c>
      <c r="C830" s="283">
        <v>23653</v>
      </c>
      <c r="D830" s="411">
        <f t="shared" si="244"/>
        <v>3968.0693415350206</v>
      </c>
      <c r="E830" s="342">
        <f t="shared" si="247"/>
        <v>1341.2074374388369</v>
      </c>
      <c r="F830" s="338">
        <f t="shared" si="248"/>
        <v>79.361386830700411</v>
      </c>
      <c r="G830" s="407">
        <v>68</v>
      </c>
      <c r="H830" s="425">
        <f t="shared" si="249"/>
        <v>5456.6381658045575</v>
      </c>
      <c r="I830" s="79">
        <f t="shared" si="250"/>
        <v>11.337899999999999</v>
      </c>
      <c r="J830" s="96">
        <f t="shared" si="242"/>
        <v>95.38</v>
      </c>
      <c r="K830" s="283">
        <v>23653</v>
      </c>
      <c r="L830" s="407">
        <f t="shared" si="245"/>
        <v>2975.8439924512477</v>
      </c>
      <c r="M830" s="342">
        <f t="shared" si="251"/>
        <v>1005.8352694485217</v>
      </c>
      <c r="N830" s="338">
        <f t="shared" si="252"/>
        <v>59.516879849024953</v>
      </c>
      <c r="O830" s="435">
        <v>41</v>
      </c>
      <c r="P830" s="425">
        <f t="shared" si="253"/>
        <v>4082.1961417487942</v>
      </c>
      <c r="Q830" s="79">
        <f t="shared" si="254"/>
        <v>8.5028000000000006</v>
      </c>
      <c r="R830" s="93">
        <f t="shared" si="243"/>
        <v>286.13</v>
      </c>
      <c r="S830" s="283">
        <v>23653</v>
      </c>
      <c r="T830" s="407">
        <f t="shared" si="246"/>
        <v>991.98266522210179</v>
      </c>
      <c r="U830" s="387">
        <f t="shared" si="255"/>
        <v>335.29014084507037</v>
      </c>
      <c r="V830" s="338">
        <f t="shared" si="256"/>
        <v>19.839653304442034</v>
      </c>
      <c r="W830" s="435">
        <v>27</v>
      </c>
      <c r="X830" s="425">
        <f t="shared" si="257"/>
        <v>1374.112459371614</v>
      </c>
      <c r="Y830" s="79">
        <f t="shared" si="258"/>
        <v>2.8344</v>
      </c>
    </row>
    <row r="831" spans="1:25" ht="15.75" customHeight="1" x14ac:dyDescent="0.2">
      <c r="A831" s="152">
        <v>812</v>
      </c>
      <c r="B831" s="89">
        <f t="shared" si="241"/>
        <v>71.55</v>
      </c>
      <c r="C831" s="283">
        <v>23653</v>
      </c>
      <c r="D831" s="411">
        <f t="shared" si="244"/>
        <v>3966.9601677148848</v>
      </c>
      <c r="E831" s="342">
        <f t="shared" si="247"/>
        <v>1340.8325366876309</v>
      </c>
      <c r="F831" s="338">
        <f t="shared" si="248"/>
        <v>79.339203354297695</v>
      </c>
      <c r="G831" s="407">
        <v>68</v>
      </c>
      <c r="H831" s="425">
        <f t="shared" si="249"/>
        <v>5455.1319077568132</v>
      </c>
      <c r="I831" s="79">
        <f t="shared" si="250"/>
        <v>11.348699999999999</v>
      </c>
      <c r="J831" s="96">
        <f t="shared" si="242"/>
        <v>95.39</v>
      </c>
      <c r="K831" s="283">
        <v>23653</v>
      </c>
      <c r="L831" s="407">
        <f t="shared" si="245"/>
        <v>2975.5320264178636</v>
      </c>
      <c r="M831" s="342">
        <f t="shared" si="251"/>
        <v>1005.7298249292378</v>
      </c>
      <c r="N831" s="338">
        <f t="shared" si="252"/>
        <v>59.510640528357271</v>
      </c>
      <c r="O831" s="435">
        <v>41</v>
      </c>
      <c r="P831" s="425">
        <f t="shared" si="253"/>
        <v>4081.7724918754589</v>
      </c>
      <c r="Q831" s="79">
        <f t="shared" si="254"/>
        <v>8.5123999999999995</v>
      </c>
      <c r="R831" s="93">
        <f t="shared" si="243"/>
        <v>286.18</v>
      </c>
      <c r="S831" s="283">
        <v>23653</v>
      </c>
      <c r="T831" s="407">
        <f t="shared" si="246"/>
        <v>991.80935075826392</v>
      </c>
      <c r="U831" s="387">
        <f t="shared" si="255"/>
        <v>335.23156055629318</v>
      </c>
      <c r="V831" s="338">
        <f t="shared" si="256"/>
        <v>19.836187015165279</v>
      </c>
      <c r="W831" s="435">
        <v>27</v>
      </c>
      <c r="X831" s="425">
        <f t="shared" si="257"/>
        <v>1373.8770983297222</v>
      </c>
      <c r="Y831" s="79">
        <f t="shared" si="258"/>
        <v>2.8374000000000001</v>
      </c>
    </row>
    <row r="832" spans="1:25" ht="15.75" customHeight="1" x14ac:dyDescent="0.2">
      <c r="A832" s="152">
        <v>813</v>
      </c>
      <c r="B832" s="89">
        <f t="shared" si="241"/>
        <v>71.56</v>
      </c>
      <c r="C832" s="283">
        <v>23653</v>
      </c>
      <c r="D832" s="411">
        <f t="shared" si="244"/>
        <v>3966.405813303521</v>
      </c>
      <c r="E832" s="342">
        <f t="shared" si="247"/>
        <v>1340.6451648965899</v>
      </c>
      <c r="F832" s="338">
        <f t="shared" si="248"/>
        <v>79.328116266070424</v>
      </c>
      <c r="G832" s="407">
        <v>68</v>
      </c>
      <c r="H832" s="425">
        <f t="shared" si="249"/>
        <v>5454.3790944661814</v>
      </c>
      <c r="I832" s="79">
        <f t="shared" si="250"/>
        <v>11.3611</v>
      </c>
      <c r="J832" s="96">
        <f t="shared" si="242"/>
        <v>95.41</v>
      </c>
      <c r="K832" s="283">
        <v>23653</v>
      </c>
      <c r="L832" s="407">
        <f t="shared" si="245"/>
        <v>2974.9082905355835</v>
      </c>
      <c r="M832" s="342">
        <f t="shared" si="251"/>
        <v>1005.5190022010271</v>
      </c>
      <c r="N832" s="338">
        <f t="shared" si="252"/>
        <v>59.498165810711669</v>
      </c>
      <c r="O832" s="435">
        <v>41</v>
      </c>
      <c r="P832" s="425">
        <f t="shared" si="253"/>
        <v>4080.9254585473223</v>
      </c>
      <c r="Q832" s="79">
        <f t="shared" si="254"/>
        <v>8.5211000000000006</v>
      </c>
      <c r="R832" s="93">
        <f t="shared" si="243"/>
        <v>286.23</v>
      </c>
      <c r="S832" s="283">
        <v>23653</v>
      </c>
      <c r="T832" s="407">
        <f t="shared" si="246"/>
        <v>991.63609684519429</v>
      </c>
      <c r="U832" s="387">
        <f t="shared" si="255"/>
        <v>335.17300073367562</v>
      </c>
      <c r="V832" s="338">
        <f t="shared" si="256"/>
        <v>19.832721936903887</v>
      </c>
      <c r="W832" s="435">
        <v>27</v>
      </c>
      <c r="X832" s="425">
        <f t="shared" si="257"/>
        <v>1373.6418195157739</v>
      </c>
      <c r="Y832" s="79">
        <f t="shared" si="258"/>
        <v>2.8403999999999998</v>
      </c>
    </row>
    <row r="833" spans="1:25" ht="15.75" customHeight="1" x14ac:dyDescent="0.2">
      <c r="A833" s="152">
        <v>814</v>
      </c>
      <c r="B833" s="89">
        <f t="shared" si="241"/>
        <v>71.569999999999993</v>
      </c>
      <c r="C833" s="283">
        <v>23653</v>
      </c>
      <c r="D833" s="411">
        <f t="shared" si="244"/>
        <v>3965.8516138046671</v>
      </c>
      <c r="E833" s="342">
        <f t="shared" si="247"/>
        <v>1340.4578454659772</v>
      </c>
      <c r="F833" s="338">
        <f t="shared" si="248"/>
        <v>79.317032276093343</v>
      </c>
      <c r="G833" s="407">
        <v>68</v>
      </c>
      <c r="H833" s="425">
        <f t="shared" si="249"/>
        <v>5453.6264915467373</v>
      </c>
      <c r="I833" s="79">
        <f t="shared" si="250"/>
        <v>11.3735</v>
      </c>
      <c r="J833" s="96">
        <f t="shared" si="242"/>
        <v>95.42</v>
      </c>
      <c r="K833" s="283">
        <v>23653</v>
      </c>
      <c r="L833" s="407">
        <f t="shared" si="245"/>
        <v>2974.5965206455671</v>
      </c>
      <c r="M833" s="342">
        <f t="shared" si="251"/>
        <v>1005.4136239782016</v>
      </c>
      <c r="N833" s="338">
        <f t="shared" si="252"/>
        <v>59.491930412911344</v>
      </c>
      <c r="O833" s="435">
        <v>41</v>
      </c>
      <c r="P833" s="425">
        <f t="shared" si="253"/>
        <v>4080.5020750366798</v>
      </c>
      <c r="Q833" s="79">
        <f t="shared" si="254"/>
        <v>8.5306999999999995</v>
      </c>
      <c r="R833" s="93">
        <f t="shared" si="243"/>
        <v>286.27</v>
      </c>
      <c r="S833" s="283">
        <v>23653</v>
      </c>
      <c r="T833" s="407">
        <f t="shared" si="246"/>
        <v>991.49753728997109</v>
      </c>
      <c r="U833" s="387">
        <f t="shared" si="255"/>
        <v>335.12616760401022</v>
      </c>
      <c r="V833" s="338">
        <f t="shared" si="256"/>
        <v>19.829950745799422</v>
      </c>
      <c r="W833" s="435">
        <v>27</v>
      </c>
      <c r="X833" s="425">
        <f t="shared" si="257"/>
        <v>1373.4536556397807</v>
      </c>
      <c r="Y833" s="79">
        <f t="shared" si="258"/>
        <v>2.8435000000000001</v>
      </c>
    </row>
    <row r="834" spans="1:25" ht="15.75" customHeight="1" x14ac:dyDescent="0.2">
      <c r="A834" s="152">
        <v>815</v>
      </c>
      <c r="B834" s="89">
        <f t="shared" si="241"/>
        <v>71.58</v>
      </c>
      <c r="C834" s="283">
        <v>23653</v>
      </c>
      <c r="D834" s="411">
        <f t="shared" si="244"/>
        <v>3965.2975691533948</v>
      </c>
      <c r="E834" s="342">
        <f t="shared" si="247"/>
        <v>1340.2705783738472</v>
      </c>
      <c r="F834" s="338">
        <f t="shared" si="248"/>
        <v>79.305951383067892</v>
      </c>
      <c r="G834" s="407">
        <v>68</v>
      </c>
      <c r="H834" s="425">
        <f t="shared" si="249"/>
        <v>5452.8740989103098</v>
      </c>
      <c r="I834" s="79">
        <f t="shared" si="250"/>
        <v>11.385899999999999</v>
      </c>
      <c r="J834" s="96">
        <f t="shared" si="242"/>
        <v>95.44</v>
      </c>
      <c r="K834" s="283">
        <v>23653</v>
      </c>
      <c r="L834" s="407">
        <f t="shared" si="245"/>
        <v>2973.9731768650463</v>
      </c>
      <c r="M834" s="342">
        <f t="shared" si="251"/>
        <v>1005.2029337803856</v>
      </c>
      <c r="N834" s="338">
        <f t="shared" si="252"/>
        <v>59.47946353730093</v>
      </c>
      <c r="O834" s="435">
        <v>41</v>
      </c>
      <c r="P834" s="425">
        <f t="shared" si="253"/>
        <v>4079.6555741827328</v>
      </c>
      <c r="Q834" s="79">
        <f t="shared" si="254"/>
        <v>8.5394000000000005</v>
      </c>
      <c r="R834" s="93">
        <f t="shared" si="243"/>
        <v>286.32</v>
      </c>
      <c r="S834" s="283">
        <v>23653</v>
      </c>
      <c r="T834" s="407">
        <f t="shared" si="246"/>
        <v>991.32439228834869</v>
      </c>
      <c r="U834" s="387">
        <f t="shared" si="255"/>
        <v>335.06764459346181</v>
      </c>
      <c r="V834" s="338">
        <f t="shared" si="256"/>
        <v>19.826487845766973</v>
      </c>
      <c r="W834" s="435">
        <v>27</v>
      </c>
      <c r="X834" s="425">
        <f t="shared" si="257"/>
        <v>1373.2185247275775</v>
      </c>
      <c r="Y834" s="79">
        <f t="shared" si="258"/>
        <v>2.8464999999999998</v>
      </c>
    </row>
    <row r="835" spans="1:25" ht="15.75" customHeight="1" x14ac:dyDescent="0.2">
      <c r="A835" s="152">
        <v>816</v>
      </c>
      <c r="B835" s="89">
        <f t="shared" si="241"/>
        <v>71.59</v>
      </c>
      <c r="C835" s="283">
        <v>23653</v>
      </c>
      <c r="D835" s="411">
        <f t="shared" si="244"/>
        <v>3964.7436792848166</v>
      </c>
      <c r="E835" s="342">
        <f t="shared" si="247"/>
        <v>1340.0833635982679</v>
      </c>
      <c r="F835" s="338">
        <f t="shared" si="248"/>
        <v>79.294873585696337</v>
      </c>
      <c r="G835" s="407">
        <v>68</v>
      </c>
      <c r="H835" s="425">
        <f t="shared" si="249"/>
        <v>5452.1219164687809</v>
      </c>
      <c r="I835" s="79">
        <f t="shared" si="250"/>
        <v>11.398199999999999</v>
      </c>
      <c r="J835" s="96">
        <f t="shared" si="242"/>
        <v>95.46</v>
      </c>
      <c r="K835" s="283">
        <v>23653</v>
      </c>
      <c r="L835" s="407">
        <f t="shared" si="245"/>
        <v>2973.3500942803275</v>
      </c>
      <c r="M835" s="342">
        <f t="shared" si="251"/>
        <v>1004.9923318667506</v>
      </c>
      <c r="N835" s="338">
        <f t="shared" si="252"/>
        <v>59.46700188560655</v>
      </c>
      <c r="O835" s="435">
        <v>41</v>
      </c>
      <c r="P835" s="425">
        <f t="shared" si="253"/>
        <v>4078.8094280326845</v>
      </c>
      <c r="Q835" s="79">
        <f t="shared" si="254"/>
        <v>8.5480999999999998</v>
      </c>
      <c r="R835" s="93">
        <f t="shared" si="243"/>
        <v>286.37</v>
      </c>
      <c r="S835" s="283">
        <v>23653</v>
      </c>
      <c r="T835" s="407">
        <f t="shared" si="246"/>
        <v>991.15130774871682</v>
      </c>
      <c r="U835" s="387">
        <f t="shared" si="255"/>
        <v>335.00914201906625</v>
      </c>
      <c r="V835" s="338">
        <f t="shared" si="256"/>
        <v>19.823026154974336</v>
      </c>
      <c r="W835" s="435">
        <v>27</v>
      </c>
      <c r="X835" s="425">
        <f t="shared" si="257"/>
        <v>1372.9834759227574</v>
      </c>
      <c r="Y835" s="79">
        <f t="shared" si="258"/>
        <v>2.8494999999999999</v>
      </c>
    </row>
    <row r="836" spans="1:25" ht="15.75" customHeight="1" x14ac:dyDescent="0.2">
      <c r="A836" s="152">
        <v>817</v>
      </c>
      <c r="B836" s="89">
        <f t="shared" si="241"/>
        <v>71.599999999999994</v>
      </c>
      <c r="C836" s="283">
        <v>23653</v>
      </c>
      <c r="D836" s="411">
        <f t="shared" si="244"/>
        <v>3964.1899441340784</v>
      </c>
      <c r="E836" s="342">
        <f t="shared" si="247"/>
        <v>1339.8962011173182</v>
      </c>
      <c r="F836" s="338">
        <f t="shared" si="248"/>
        <v>79.283798882681566</v>
      </c>
      <c r="G836" s="407">
        <v>68</v>
      </c>
      <c r="H836" s="425">
        <f t="shared" si="249"/>
        <v>5451.3699441340777</v>
      </c>
      <c r="I836" s="79">
        <f t="shared" si="250"/>
        <v>11.410600000000001</v>
      </c>
      <c r="J836" s="96">
        <f t="shared" si="242"/>
        <v>95.47</v>
      </c>
      <c r="K836" s="283">
        <v>23653</v>
      </c>
      <c r="L836" s="407">
        <f t="shared" si="245"/>
        <v>2973.0386508850952</v>
      </c>
      <c r="M836" s="342">
        <f t="shared" si="251"/>
        <v>1004.887063999162</v>
      </c>
      <c r="N836" s="338">
        <f t="shared" si="252"/>
        <v>59.460773017701904</v>
      </c>
      <c r="O836" s="435">
        <v>41</v>
      </c>
      <c r="P836" s="425">
        <f t="shared" si="253"/>
        <v>4078.3864879019588</v>
      </c>
      <c r="Q836" s="79">
        <f t="shared" si="254"/>
        <v>8.5577000000000005</v>
      </c>
      <c r="R836" s="93">
        <f t="shared" si="243"/>
        <v>286.41000000000003</v>
      </c>
      <c r="S836" s="283">
        <v>23653</v>
      </c>
      <c r="T836" s="407">
        <f t="shared" si="246"/>
        <v>991.01288362836499</v>
      </c>
      <c r="U836" s="387">
        <f t="shared" si="255"/>
        <v>334.96235466638734</v>
      </c>
      <c r="V836" s="338">
        <f t="shared" si="256"/>
        <v>19.820257672567301</v>
      </c>
      <c r="W836" s="435">
        <v>27</v>
      </c>
      <c r="X836" s="425">
        <f t="shared" si="257"/>
        <v>1372.7954959673195</v>
      </c>
      <c r="Y836" s="79">
        <f t="shared" si="258"/>
        <v>2.8525999999999998</v>
      </c>
    </row>
    <row r="837" spans="1:25" ht="15.75" customHeight="1" x14ac:dyDescent="0.2">
      <c r="A837" s="152">
        <v>818</v>
      </c>
      <c r="B837" s="89">
        <f t="shared" si="241"/>
        <v>71.62</v>
      </c>
      <c r="C837" s="283">
        <v>23653</v>
      </c>
      <c r="D837" s="411">
        <f t="shared" si="244"/>
        <v>3963.0829377268919</v>
      </c>
      <c r="E837" s="342">
        <f t="shared" si="247"/>
        <v>1339.5220329516894</v>
      </c>
      <c r="F837" s="338">
        <f t="shared" si="248"/>
        <v>79.261658754537834</v>
      </c>
      <c r="G837" s="407">
        <v>68</v>
      </c>
      <c r="H837" s="425">
        <f t="shared" si="249"/>
        <v>5449.8666294331197</v>
      </c>
      <c r="I837" s="79">
        <f t="shared" si="250"/>
        <v>11.4214</v>
      </c>
      <c r="J837" s="96">
        <f t="shared" si="242"/>
        <v>95.49</v>
      </c>
      <c r="K837" s="283">
        <v>23653</v>
      </c>
      <c r="L837" s="407">
        <f t="shared" si="245"/>
        <v>2972.4159597863654</v>
      </c>
      <c r="M837" s="342">
        <f t="shared" si="251"/>
        <v>1004.6765944077914</v>
      </c>
      <c r="N837" s="338">
        <f t="shared" si="252"/>
        <v>59.448319195727308</v>
      </c>
      <c r="O837" s="435">
        <v>41</v>
      </c>
      <c r="P837" s="425">
        <f t="shared" si="253"/>
        <v>4077.5408733898844</v>
      </c>
      <c r="Q837" s="79">
        <f t="shared" si="254"/>
        <v>8.5663</v>
      </c>
      <c r="R837" s="93">
        <f t="shared" si="243"/>
        <v>286.45999999999998</v>
      </c>
      <c r="S837" s="283">
        <v>23653</v>
      </c>
      <c r="T837" s="407">
        <f t="shared" si="246"/>
        <v>990.83990784053628</v>
      </c>
      <c r="U837" s="387">
        <f t="shared" si="255"/>
        <v>334.90388885010123</v>
      </c>
      <c r="V837" s="338">
        <f t="shared" si="256"/>
        <v>19.816798156810727</v>
      </c>
      <c r="W837" s="435">
        <v>27</v>
      </c>
      <c r="X837" s="425">
        <f t="shared" si="257"/>
        <v>1372.5605948474483</v>
      </c>
      <c r="Y837" s="79">
        <f t="shared" si="258"/>
        <v>2.8555000000000001</v>
      </c>
    </row>
    <row r="838" spans="1:25" ht="15.75" customHeight="1" x14ac:dyDescent="0.2">
      <c r="A838" s="152">
        <v>819</v>
      </c>
      <c r="B838" s="89">
        <f t="shared" si="241"/>
        <v>71.63</v>
      </c>
      <c r="C838" s="283">
        <v>23653</v>
      </c>
      <c r="D838" s="411">
        <f t="shared" si="244"/>
        <v>3962.5296663409185</v>
      </c>
      <c r="E838" s="342">
        <f t="shared" si="247"/>
        <v>1339.3350272232303</v>
      </c>
      <c r="F838" s="338">
        <f t="shared" si="248"/>
        <v>79.250593326818375</v>
      </c>
      <c r="G838" s="407">
        <v>68</v>
      </c>
      <c r="H838" s="425">
        <f t="shared" si="249"/>
        <v>5449.1152868909676</v>
      </c>
      <c r="I838" s="79">
        <f t="shared" si="250"/>
        <v>11.4338</v>
      </c>
      <c r="J838" s="96">
        <f t="shared" si="242"/>
        <v>95.5</v>
      </c>
      <c r="K838" s="283">
        <v>23653</v>
      </c>
      <c r="L838" s="407">
        <f t="shared" si="245"/>
        <v>2972.1047120418853</v>
      </c>
      <c r="M838" s="342">
        <f t="shared" si="251"/>
        <v>1004.5713926701571</v>
      </c>
      <c r="N838" s="338">
        <f t="shared" si="252"/>
        <v>59.442094240837704</v>
      </c>
      <c r="O838" s="435">
        <v>41</v>
      </c>
      <c r="P838" s="425">
        <f t="shared" si="253"/>
        <v>4077.1181989528804</v>
      </c>
      <c r="Q838" s="79">
        <f t="shared" si="254"/>
        <v>8.5759000000000007</v>
      </c>
      <c r="R838" s="93">
        <f t="shared" si="243"/>
        <v>286.51</v>
      </c>
      <c r="S838" s="283">
        <v>23653</v>
      </c>
      <c r="T838" s="407">
        <f t="shared" si="246"/>
        <v>990.66699242609343</v>
      </c>
      <c r="U838" s="387">
        <f t="shared" si="255"/>
        <v>334.84544344001955</v>
      </c>
      <c r="V838" s="338">
        <f t="shared" si="256"/>
        <v>19.813339848521871</v>
      </c>
      <c r="W838" s="435">
        <v>27</v>
      </c>
      <c r="X838" s="425">
        <f t="shared" si="257"/>
        <v>1372.3257757146348</v>
      </c>
      <c r="Y838" s="79">
        <f t="shared" si="258"/>
        <v>2.8584999999999998</v>
      </c>
    </row>
    <row r="839" spans="1:25" ht="15.75" customHeight="1" x14ac:dyDescent="0.2">
      <c r="A839" s="109">
        <v>820</v>
      </c>
      <c r="B839" s="89">
        <f t="shared" si="241"/>
        <v>71.64</v>
      </c>
      <c r="C839" s="283">
        <v>23653</v>
      </c>
      <c r="D839" s="411">
        <f t="shared" si="244"/>
        <v>3961.9765494137355</v>
      </c>
      <c r="E839" s="342">
        <f t="shared" si="247"/>
        <v>1339.1480737018423</v>
      </c>
      <c r="F839" s="338">
        <f t="shared" si="248"/>
        <v>79.239530988274709</v>
      </c>
      <c r="G839" s="407">
        <v>68</v>
      </c>
      <c r="H839" s="425">
        <f t="shared" si="249"/>
        <v>5448.3641541038533</v>
      </c>
      <c r="I839" s="79">
        <f t="shared" si="250"/>
        <v>11.446099999999999</v>
      </c>
      <c r="J839" s="96">
        <f t="shared" si="242"/>
        <v>95.52</v>
      </c>
      <c r="K839" s="283">
        <v>23653</v>
      </c>
      <c r="L839" s="407">
        <f t="shared" si="245"/>
        <v>2971.4824120603016</v>
      </c>
      <c r="M839" s="342">
        <f t="shared" si="251"/>
        <v>1004.3610552763819</v>
      </c>
      <c r="N839" s="338">
        <f t="shared" si="252"/>
        <v>59.429648241206031</v>
      </c>
      <c r="O839" s="435">
        <v>41</v>
      </c>
      <c r="P839" s="425">
        <f t="shared" si="253"/>
        <v>4076.2731155778897</v>
      </c>
      <c r="Q839" s="79">
        <f t="shared" si="254"/>
        <v>8.5846</v>
      </c>
      <c r="R839" s="93">
        <f t="shared" si="243"/>
        <v>286.55</v>
      </c>
      <c r="S839" s="283">
        <v>23653</v>
      </c>
      <c r="T839" s="407">
        <f t="shared" si="246"/>
        <v>990.52870354213906</v>
      </c>
      <c r="U839" s="387">
        <f t="shared" si="255"/>
        <v>334.79870179724298</v>
      </c>
      <c r="V839" s="338">
        <f t="shared" si="256"/>
        <v>19.810574070842783</v>
      </c>
      <c r="W839" s="435">
        <v>27</v>
      </c>
      <c r="X839" s="425">
        <f t="shared" si="257"/>
        <v>1372.1379794102247</v>
      </c>
      <c r="Y839" s="79">
        <f t="shared" si="258"/>
        <v>2.8616000000000001</v>
      </c>
    </row>
    <row r="840" spans="1:25" ht="15.75" customHeight="1" x14ac:dyDescent="0.2">
      <c r="A840" s="152">
        <v>821</v>
      </c>
      <c r="B840" s="89">
        <f t="shared" ref="B840:B903" si="259">ROUND(9.5*LN($A840)+7.9,2)</f>
        <v>71.650000000000006</v>
      </c>
      <c r="C840" s="283">
        <v>23653</v>
      </c>
      <c r="D840" s="411">
        <f t="shared" si="244"/>
        <v>3961.4235868806691</v>
      </c>
      <c r="E840" s="342">
        <f t="shared" si="247"/>
        <v>1338.961172365666</v>
      </c>
      <c r="F840" s="338">
        <f t="shared" si="248"/>
        <v>79.22847173761339</v>
      </c>
      <c r="G840" s="407">
        <v>68</v>
      </c>
      <c r="H840" s="425">
        <f t="shared" si="249"/>
        <v>5447.6132309839486</v>
      </c>
      <c r="I840" s="79">
        <f t="shared" si="250"/>
        <v>11.458500000000001</v>
      </c>
      <c r="J840" s="96">
        <f t="shared" ref="J840:J903" si="260">ROUND((9.5*LN($A840)+7.9)/0.75,2)</f>
        <v>95.53</v>
      </c>
      <c r="K840" s="283">
        <v>23653</v>
      </c>
      <c r="L840" s="407">
        <f t="shared" si="245"/>
        <v>2971.1713597822672</v>
      </c>
      <c r="M840" s="342">
        <f t="shared" si="251"/>
        <v>1004.2559196064062</v>
      </c>
      <c r="N840" s="338">
        <f t="shared" si="252"/>
        <v>59.423427195645345</v>
      </c>
      <c r="O840" s="435">
        <v>41</v>
      </c>
      <c r="P840" s="425">
        <f t="shared" si="253"/>
        <v>4075.8507065843187</v>
      </c>
      <c r="Q840" s="79">
        <f t="shared" si="254"/>
        <v>8.5942000000000007</v>
      </c>
      <c r="R840" s="93">
        <f t="shared" ref="R840:R903" si="261">ROUND((9.5*LN($A840)+7.9)/0.25,2)</f>
        <v>286.60000000000002</v>
      </c>
      <c r="S840" s="283">
        <v>23653</v>
      </c>
      <c r="T840" s="407">
        <f t="shared" si="246"/>
        <v>990.35589672016727</v>
      </c>
      <c r="U840" s="387">
        <f t="shared" si="255"/>
        <v>334.7402930914165</v>
      </c>
      <c r="V840" s="338">
        <f t="shared" si="256"/>
        <v>19.807117934403347</v>
      </c>
      <c r="W840" s="435">
        <v>27</v>
      </c>
      <c r="X840" s="425">
        <f t="shared" si="257"/>
        <v>1371.9033077459871</v>
      </c>
      <c r="Y840" s="79">
        <f t="shared" si="258"/>
        <v>2.8645999999999998</v>
      </c>
    </row>
    <row r="841" spans="1:25" ht="15.75" customHeight="1" x14ac:dyDescent="0.2">
      <c r="A841" s="152">
        <v>822</v>
      </c>
      <c r="B841" s="89">
        <f t="shared" si="259"/>
        <v>71.66</v>
      </c>
      <c r="C841" s="283">
        <v>23653</v>
      </c>
      <c r="D841" s="411">
        <f t="shared" si="244"/>
        <v>3960.8707786770865</v>
      </c>
      <c r="E841" s="342">
        <f t="shared" si="247"/>
        <v>1338.774323192855</v>
      </c>
      <c r="F841" s="338">
        <f t="shared" si="248"/>
        <v>79.217415573541729</v>
      </c>
      <c r="G841" s="407">
        <v>68</v>
      </c>
      <c r="H841" s="425">
        <f t="shared" si="249"/>
        <v>5446.8625174434837</v>
      </c>
      <c r="I841" s="79">
        <f t="shared" si="250"/>
        <v>11.470800000000001</v>
      </c>
      <c r="J841" s="96">
        <f t="shared" si="260"/>
        <v>95.55</v>
      </c>
      <c r="K841" s="283">
        <v>23653</v>
      </c>
      <c r="L841" s="407">
        <f t="shared" si="245"/>
        <v>2970.5494505494503</v>
      </c>
      <c r="M841" s="342">
        <f t="shared" si="251"/>
        <v>1004.0457142857141</v>
      </c>
      <c r="N841" s="338">
        <f t="shared" si="252"/>
        <v>59.410989010989006</v>
      </c>
      <c r="O841" s="435">
        <v>41</v>
      </c>
      <c r="P841" s="425">
        <f t="shared" si="253"/>
        <v>4075.0061538461532</v>
      </c>
      <c r="Q841" s="79">
        <f t="shared" si="254"/>
        <v>8.6028000000000002</v>
      </c>
      <c r="R841" s="93">
        <f t="shared" si="261"/>
        <v>286.64999999999998</v>
      </c>
      <c r="S841" s="283">
        <v>23653</v>
      </c>
      <c r="T841" s="407">
        <f t="shared" si="246"/>
        <v>990.18315018315025</v>
      </c>
      <c r="U841" s="387">
        <f t="shared" si="255"/>
        <v>334.68190476190478</v>
      </c>
      <c r="V841" s="338">
        <f t="shared" si="256"/>
        <v>19.803663003663004</v>
      </c>
      <c r="W841" s="435">
        <v>27</v>
      </c>
      <c r="X841" s="425">
        <f t="shared" si="257"/>
        <v>1371.6687179487178</v>
      </c>
      <c r="Y841" s="79">
        <f t="shared" si="258"/>
        <v>2.8675999999999999</v>
      </c>
    </row>
    <row r="842" spans="1:25" ht="15.75" customHeight="1" x14ac:dyDescent="0.2">
      <c r="A842" s="152">
        <v>823</v>
      </c>
      <c r="B842" s="89">
        <f t="shared" si="259"/>
        <v>71.67</v>
      </c>
      <c r="C842" s="283">
        <v>23653</v>
      </c>
      <c r="D842" s="411">
        <f t="shared" si="244"/>
        <v>3960.3181247383841</v>
      </c>
      <c r="E842" s="342">
        <f t="shared" si="247"/>
        <v>1338.5875261615736</v>
      </c>
      <c r="F842" s="338">
        <f t="shared" si="248"/>
        <v>79.206362494767689</v>
      </c>
      <c r="G842" s="407">
        <v>68</v>
      </c>
      <c r="H842" s="425">
        <f t="shared" si="249"/>
        <v>5446.1120133947252</v>
      </c>
      <c r="I842" s="79">
        <f t="shared" si="250"/>
        <v>11.4832</v>
      </c>
      <c r="J842" s="96">
        <f t="shared" si="260"/>
        <v>95.56</v>
      </c>
      <c r="K842" s="283">
        <v>23653</v>
      </c>
      <c r="L842" s="407">
        <f t="shared" si="245"/>
        <v>2970.2385935537882</v>
      </c>
      <c r="M842" s="342">
        <f t="shared" si="251"/>
        <v>1003.9406446211804</v>
      </c>
      <c r="N842" s="338">
        <f t="shared" si="252"/>
        <v>59.404771871075766</v>
      </c>
      <c r="O842" s="435">
        <v>41</v>
      </c>
      <c r="P842" s="425">
        <f t="shared" si="253"/>
        <v>4074.5840100460441</v>
      </c>
      <c r="Q842" s="79">
        <f t="shared" si="254"/>
        <v>8.6123999999999992</v>
      </c>
      <c r="R842" s="93">
        <f t="shared" si="261"/>
        <v>286.69</v>
      </c>
      <c r="S842" s="283">
        <v>23653</v>
      </c>
      <c r="T842" s="407">
        <f t="shared" si="246"/>
        <v>990.04499633750743</v>
      </c>
      <c r="U842" s="387">
        <f t="shared" si="255"/>
        <v>334.63520876207747</v>
      </c>
      <c r="V842" s="338">
        <f t="shared" si="256"/>
        <v>19.800899926750148</v>
      </c>
      <c r="W842" s="435">
        <v>27</v>
      </c>
      <c r="X842" s="425">
        <f t="shared" si="257"/>
        <v>1371.4811050263349</v>
      </c>
      <c r="Y842" s="79">
        <f t="shared" si="258"/>
        <v>2.8706999999999998</v>
      </c>
    </row>
    <row r="843" spans="1:25" ht="15.75" customHeight="1" x14ac:dyDescent="0.2">
      <c r="A843" s="152">
        <v>824</v>
      </c>
      <c r="B843" s="89">
        <f t="shared" si="259"/>
        <v>71.680000000000007</v>
      </c>
      <c r="C843" s="283">
        <v>23653</v>
      </c>
      <c r="D843" s="411">
        <f t="shared" si="244"/>
        <v>3959.765625</v>
      </c>
      <c r="E843" s="342">
        <f t="shared" si="247"/>
        <v>1338.4007812499999</v>
      </c>
      <c r="F843" s="338">
        <f t="shared" si="248"/>
        <v>79.1953125</v>
      </c>
      <c r="G843" s="407">
        <v>68</v>
      </c>
      <c r="H843" s="425">
        <f t="shared" si="249"/>
        <v>5445.3617187500004</v>
      </c>
      <c r="I843" s="79">
        <f t="shared" si="250"/>
        <v>11.4955</v>
      </c>
      <c r="J843" s="96">
        <f t="shared" si="260"/>
        <v>95.58</v>
      </c>
      <c r="K843" s="283">
        <v>23653</v>
      </c>
      <c r="L843" s="407">
        <f t="shared" si="245"/>
        <v>2969.6170747018205</v>
      </c>
      <c r="M843" s="342">
        <f t="shared" si="251"/>
        <v>1003.7305712492152</v>
      </c>
      <c r="N843" s="338">
        <f t="shared" si="252"/>
        <v>59.392341494036408</v>
      </c>
      <c r="O843" s="435">
        <v>41</v>
      </c>
      <c r="P843" s="425">
        <f t="shared" si="253"/>
        <v>4073.7399874450721</v>
      </c>
      <c r="Q843" s="79">
        <f t="shared" si="254"/>
        <v>8.6211000000000002</v>
      </c>
      <c r="R843" s="93">
        <f t="shared" si="261"/>
        <v>286.74</v>
      </c>
      <c r="S843" s="283">
        <v>23653</v>
      </c>
      <c r="T843" s="407">
        <f t="shared" si="246"/>
        <v>989.87235823394019</v>
      </c>
      <c r="U843" s="387">
        <f t="shared" si="255"/>
        <v>334.57685708307173</v>
      </c>
      <c r="V843" s="338">
        <f t="shared" si="256"/>
        <v>19.797447164678804</v>
      </c>
      <c r="W843" s="435">
        <v>27</v>
      </c>
      <c r="X843" s="425">
        <f t="shared" si="257"/>
        <v>1371.2466624816907</v>
      </c>
      <c r="Y843" s="79">
        <f t="shared" si="258"/>
        <v>2.8736999999999999</v>
      </c>
    </row>
    <row r="844" spans="1:25" ht="15.75" customHeight="1" x14ac:dyDescent="0.2">
      <c r="A844" s="152">
        <v>825</v>
      </c>
      <c r="B844" s="89">
        <f t="shared" si="259"/>
        <v>71.7</v>
      </c>
      <c r="C844" s="283">
        <v>23653</v>
      </c>
      <c r="D844" s="411">
        <f t="shared" si="244"/>
        <v>3958.661087866109</v>
      </c>
      <c r="E844" s="342">
        <f t="shared" si="247"/>
        <v>1338.0274476987447</v>
      </c>
      <c r="F844" s="338">
        <f t="shared" si="248"/>
        <v>79.173221757322182</v>
      </c>
      <c r="G844" s="407">
        <v>68</v>
      </c>
      <c r="H844" s="425">
        <f t="shared" si="249"/>
        <v>5443.8617573221763</v>
      </c>
      <c r="I844" s="79">
        <f t="shared" si="250"/>
        <v>11.5063</v>
      </c>
      <c r="J844" s="96">
        <f t="shared" si="260"/>
        <v>95.59</v>
      </c>
      <c r="K844" s="283">
        <v>23653</v>
      </c>
      <c r="L844" s="407">
        <f t="shared" si="245"/>
        <v>2969.3064128046863</v>
      </c>
      <c r="M844" s="342">
        <f t="shared" si="251"/>
        <v>1003.6255675279839</v>
      </c>
      <c r="N844" s="338">
        <f t="shared" si="252"/>
        <v>59.386128256093727</v>
      </c>
      <c r="O844" s="435">
        <v>41</v>
      </c>
      <c r="P844" s="425">
        <f t="shared" si="253"/>
        <v>4073.3181085887641</v>
      </c>
      <c r="Q844" s="79">
        <f t="shared" si="254"/>
        <v>8.6305999999999994</v>
      </c>
      <c r="R844" s="93">
        <f t="shared" si="261"/>
        <v>286.77999999999997</v>
      </c>
      <c r="S844" s="283">
        <v>23653</v>
      </c>
      <c r="T844" s="407">
        <f t="shared" si="246"/>
        <v>989.73429109421863</v>
      </c>
      <c r="U844" s="387">
        <f t="shared" si="255"/>
        <v>334.53019038984587</v>
      </c>
      <c r="V844" s="338">
        <f t="shared" si="256"/>
        <v>19.794685821884372</v>
      </c>
      <c r="W844" s="435">
        <v>27</v>
      </c>
      <c r="X844" s="425">
        <f t="shared" si="257"/>
        <v>1371.0591673059489</v>
      </c>
      <c r="Y844" s="79">
        <f t="shared" si="258"/>
        <v>2.8767999999999998</v>
      </c>
    </row>
    <row r="845" spans="1:25" ht="15.75" customHeight="1" x14ac:dyDescent="0.2">
      <c r="A845" s="152">
        <v>826</v>
      </c>
      <c r="B845" s="89">
        <f t="shared" si="259"/>
        <v>71.709999999999994</v>
      </c>
      <c r="C845" s="283">
        <v>23653</v>
      </c>
      <c r="D845" s="411">
        <f t="shared" si="244"/>
        <v>3958.109050341654</v>
      </c>
      <c r="E845" s="342">
        <f t="shared" si="247"/>
        <v>1337.8408590154788</v>
      </c>
      <c r="F845" s="338">
        <f t="shared" si="248"/>
        <v>79.16218100683308</v>
      </c>
      <c r="G845" s="407">
        <v>68</v>
      </c>
      <c r="H845" s="425">
        <f t="shared" si="249"/>
        <v>5443.1120903639658</v>
      </c>
      <c r="I845" s="79">
        <f t="shared" si="250"/>
        <v>11.518599999999999</v>
      </c>
      <c r="J845" s="96">
        <f t="shared" si="260"/>
        <v>95.61</v>
      </c>
      <c r="K845" s="283">
        <v>23653</v>
      </c>
      <c r="L845" s="407">
        <f t="shared" si="245"/>
        <v>2968.6852839661124</v>
      </c>
      <c r="M845" s="342">
        <f t="shared" si="251"/>
        <v>1003.4156259805459</v>
      </c>
      <c r="N845" s="338">
        <f t="shared" si="252"/>
        <v>59.373705679322249</v>
      </c>
      <c r="O845" s="435">
        <v>41</v>
      </c>
      <c r="P845" s="425">
        <f t="shared" si="253"/>
        <v>4072.4746156259803</v>
      </c>
      <c r="Q845" s="79">
        <f t="shared" si="254"/>
        <v>8.6393000000000004</v>
      </c>
      <c r="R845" s="93">
        <f t="shared" si="261"/>
        <v>286.83</v>
      </c>
      <c r="S845" s="283">
        <v>23653</v>
      </c>
      <c r="T845" s="407">
        <f t="shared" si="246"/>
        <v>989.56176132203757</v>
      </c>
      <c r="U845" s="387">
        <f t="shared" si="255"/>
        <v>334.47187532684865</v>
      </c>
      <c r="V845" s="338">
        <f t="shared" si="256"/>
        <v>19.791235226440751</v>
      </c>
      <c r="W845" s="435">
        <v>27</v>
      </c>
      <c r="X845" s="425">
        <f t="shared" si="257"/>
        <v>1370.8248718753268</v>
      </c>
      <c r="Y845" s="79">
        <f t="shared" si="258"/>
        <v>2.8797999999999999</v>
      </c>
    </row>
    <row r="846" spans="1:25" ht="15.75" customHeight="1" x14ac:dyDescent="0.2">
      <c r="A846" s="152">
        <v>827</v>
      </c>
      <c r="B846" s="89">
        <f t="shared" si="259"/>
        <v>71.72</v>
      </c>
      <c r="C846" s="283">
        <v>23653</v>
      </c>
      <c r="D846" s="411">
        <f t="shared" si="244"/>
        <v>3957.5571667596205</v>
      </c>
      <c r="E846" s="342">
        <f t="shared" si="247"/>
        <v>1337.6543223647516</v>
      </c>
      <c r="F846" s="338">
        <f t="shared" si="248"/>
        <v>79.151143335192415</v>
      </c>
      <c r="G846" s="407">
        <v>68</v>
      </c>
      <c r="H846" s="425">
        <f t="shared" si="249"/>
        <v>5442.3626324595643</v>
      </c>
      <c r="I846" s="79">
        <f t="shared" si="250"/>
        <v>11.531000000000001</v>
      </c>
      <c r="J846" s="96">
        <f t="shared" si="260"/>
        <v>95.63</v>
      </c>
      <c r="K846" s="283">
        <v>23653</v>
      </c>
      <c r="L846" s="407">
        <f t="shared" si="245"/>
        <v>2968.0644149325526</v>
      </c>
      <c r="M846" s="342">
        <f t="shared" si="251"/>
        <v>1003.2057722472027</v>
      </c>
      <c r="N846" s="338">
        <f t="shared" si="252"/>
        <v>59.361288298651054</v>
      </c>
      <c r="O846" s="435">
        <v>41</v>
      </c>
      <c r="P846" s="425">
        <f t="shared" si="253"/>
        <v>4071.6314754784062</v>
      </c>
      <c r="Q846" s="79">
        <f t="shared" si="254"/>
        <v>8.6478999999999999</v>
      </c>
      <c r="R846" s="93">
        <f t="shared" si="261"/>
        <v>286.88</v>
      </c>
      <c r="S846" s="283">
        <v>23653</v>
      </c>
      <c r="T846" s="407">
        <f t="shared" si="246"/>
        <v>989.38929168990512</v>
      </c>
      <c r="U846" s="387">
        <f t="shared" si="255"/>
        <v>334.41358059118789</v>
      </c>
      <c r="V846" s="338">
        <f t="shared" si="256"/>
        <v>19.787785833798104</v>
      </c>
      <c r="W846" s="435">
        <v>27</v>
      </c>
      <c r="X846" s="425">
        <f t="shared" si="257"/>
        <v>1370.5906581148911</v>
      </c>
      <c r="Y846" s="79">
        <f t="shared" si="258"/>
        <v>2.8826999999999998</v>
      </c>
    </row>
    <row r="847" spans="1:25" ht="15.75" customHeight="1" x14ac:dyDescent="0.2">
      <c r="A847" s="152">
        <v>828</v>
      </c>
      <c r="B847" s="89">
        <f t="shared" si="259"/>
        <v>71.73</v>
      </c>
      <c r="C847" s="283">
        <v>23653</v>
      </c>
      <c r="D847" s="411">
        <f t="shared" si="244"/>
        <v>3957.0054370556254</v>
      </c>
      <c r="E847" s="342">
        <f t="shared" si="247"/>
        <v>1337.4678377248013</v>
      </c>
      <c r="F847" s="338">
        <f t="shared" si="248"/>
        <v>79.140108741112513</v>
      </c>
      <c r="G847" s="407">
        <v>68</v>
      </c>
      <c r="H847" s="425">
        <f t="shared" si="249"/>
        <v>5441.6133835215387</v>
      </c>
      <c r="I847" s="79">
        <f t="shared" si="250"/>
        <v>11.5433</v>
      </c>
      <c r="J847" s="96">
        <f t="shared" si="260"/>
        <v>95.64</v>
      </c>
      <c r="K847" s="283">
        <v>23653</v>
      </c>
      <c r="L847" s="407">
        <f t="shared" si="245"/>
        <v>2967.7540777917188</v>
      </c>
      <c r="M847" s="342">
        <f t="shared" si="251"/>
        <v>1003.1008782936009</v>
      </c>
      <c r="N847" s="338">
        <f t="shared" si="252"/>
        <v>59.355081555834374</v>
      </c>
      <c r="O847" s="435">
        <v>41</v>
      </c>
      <c r="P847" s="425">
        <f t="shared" si="253"/>
        <v>4071.210037641154</v>
      </c>
      <c r="Q847" s="79">
        <f t="shared" si="254"/>
        <v>8.6575000000000006</v>
      </c>
      <c r="R847" s="93">
        <f t="shared" si="261"/>
        <v>286.92</v>
      </c>
      <c r="S847" s="283">
        <v>23653</v>
      </c>
      <c r="T847" s="407">
        <f t="shared" si="246"/>
        <v>989.25135926390635</v>
      </c>
      <c r="U847" s="387">
        <f t="shared" si="255"/>
        <v>334.36695943120031</v>
      </c>
      <c r="V847" s="338">
        <f t="shared" si="256"/>
        <v>19.785027185278128</v>
      </c>
      <c r="W847" s="435">
        <v>27</v>
      </c>
      <c r="X847" s="425">
        <f t="shared" si="257"/>
        <v>1370.4033458803847</v>
      </c>
      <c r="Y847" s="79">
        <f t="shared" si="258"/>
        <v>2.8858000000000001</v>
      </c>
    </row>
    <row r="848" spans="1:25" ht="15.75" customHeight="1" x14ac:dyDescent="0.2">
      <c r="A848" s="152">
        <v>829</v>
      </c>
      <c r="B848" s="89">
        <f t="shared" si="259"/>
        <v>71.739999999999995</v>
      </c>
      <c r="C848" s="283">
        <v>23653</v>
      </c>
      <c r="D848" s="411">
        <f t="shared" si="244"/>
        <v>3956.4538611653197</v>
      </c>
      <c r="E848" s="342">
        <f t="shared" si="247"/>
        <v>1337.281405073878</v>
      </c>
      <c r="F848" s="338">
        <f t="shared" si="248"/>
        <v>79.129077223306396</v>
      </c>
      <c r="G848" s="407">
        <v>68</v>
      </c>
      <c r="H848" s="425">
        <f t="shared" si="249"/>
        <v>5440.8643434625037</v>
      </c>
      <c r="I848" s="79">
        <f t="shared" si="250"/>
        <v>11.5556</v>
      </c>
      <c r="J848" s="96">
        <f t="shared" si="260"/>
        <v>95.66</v>
      </c>
      <c r="K848" s="283">
        <v>23653</v>
      </c>
      <c r="L848" s="407">
        <f t="shared" si="245"/>
        <v>2967.1335981601505</v>
      </c>
      <c r="M848" s="342">
        <f t="shared" si="251"/>
        <v>1002.8911561781308</v>
      </c>
      <c r="N848" s="338">
        <f t="shared" si="252"/>
        <v>59.34267196320301</v>
      </c>
      <c r="O848" s="435">
        <v>41</v>
      </c>
      <c r="P848" s="425">
        <f t="shared" si="253"/>
        <v>4070.3674263014841</v>
      </c>
      <c r="Q848" s="79">
        <f t="shared" si="254"/>
        <v>8.6661000000000001</v>
      </c>
      <c r="R848" s="93">
        <f t="shared" si="261"/>
        <v>286.97000000000003</v>
      </c>
      <c r="S848" s="283">
        <v>23653</v>
      </c>
      <c r="T848" s="407">
        <f t="shared" si="246"/>
        <v>989.07899780464845</v>
      </c>
      <c r="U848" s="387">
        <f t="shared" si="255"/>
        <v>334.30870125797117</v>
      </c>
      <c r="V848" s="338">
        <f t="shared" si="256"/>
        <v>19.781579956092969</v>
      </c>
      <c r="W848" s="435">
        <v>27</v>
      </c>
      <c r="X848" s="425">
        <f t="shared" si="257"/>
        <v>1370.1692790187126</v>
      </c>
      <c r="Y848" s="79">
        <f t="shared" si="258"/>
        <v>2.8887999999999998</v>
      </c>
    </row>
    <row r="849" spans="1:25" ht="15.75" customHeight="1" x14ac:dyDescent="0.2">
      <c r="A849" s="109">
        <v>830</v>
      </c>
      <c r="B849" s="89">
        <f t="shared" si="259"/>
        <v>71.75</v>
      </c>
      <c r="C849" s="283">
        <v>23653</v>
      </c>
      <c r="D849" s="411">
        <f t="shared" si="244"/>
        <v>3955.9024390243903</v>
      </c>
      <c r="E849" s="342">
        <f t="shared" si="247"/>
        <v>1337.0950243902439</v>
      </c>
      <c r="F849" s="338">
        <f t="shared" si="248"/>
        <v>79.118048780487811</v>
      </c>
      <c r="G849" s="407">
        <v>68</v>
      </c>
      <c r="H849" s="425">
        <f t="shared" si="249"/>
        <v>5440.1155121951224</v>
      </c>
      <c r="I849" s="79">
        <f t="shared" si="250"/>
        <v>11.5679</v>
      </c>
      <c r="J849" s="96">
        <f t="shared" si="260"/>
        <v>95.67</v>
      </c>
      <c r="K849" s="283">
        <v>23653</v>
      </c>
      <c r="L849" s="407">
        <f t="shared" si="245"/>
        <v>2966.8234556287239</v>
      </c>
      <c r="M849" s="342">
        <f t="shared" si="251"/>
        <v>1002.7863280025085</v>
      </c>
      <c r="N849" s="338">
        <f t="shared" si="252"/>
        <v>59.336469112574477</v>
      </c>
      <c r="O849" s="435">
        <v>41</v>
      </c>
      <c r="P849" s="425">
        <f t="shared" si="253"/>
        <v>4069.9462527438068</v>
      </c>
      <c r="Q849" s="79">
        <f t="shared" si="254"/>
        <v>8.6757000000000009</v>
      </c>
      <c r="R849" s="93">
        <f t="shared" si="261"/>
        <v>287.01</v>
      </c>
      <c r="S849" s="283">
        <v>23653</v>
      </c>
      <c r="T849" s="407">
        <f t="shared" si="246"/>
        <v>988.94115187624129</v>
      </c>
      <c r="U849" s="387">
        <f t="shared" si="255"/>
        <v>334.26210933416951</v>
      </c>
      <c r="V849" s="338">
        <f t="shared" si="256"/>
        <v>19.778823037524827</v>
      </c>
      <c r="W849" s="435">
        <v>27</v>
      </c>
      <c r="X849" s="425">
        <f t="shared" si="257"/>
        <v>1369.9820842479355</v>
      </c>
      <c r="Y849" s="79">
        <f t="shared" si="258"/>
        <v>2.8919000000000001</v>
      </c>
    </row>
    <row r="850" spans="1:25" ht="15.75" customHeight="1" x14ac:dyDescent="0.2">
      <c r="A850" s="152">
        <v>831</v>
      </c>
      <c r="B850" s="89">
        <f t="shared" si="259"/>
        <v>71.760000000000005</v>
      </c>
      <c r="C850" s="283">
        <v>23653</v>
      </c>
      <c r="D850" s="411">
        <f t="shared" si="244"/>
        <v>3955.3511705685614</v>
      </c>
      <c r="E850" s="342">
        <f t="shared" si="247"/>
        <v>1336.9086956521737</v>
      </c>
      <c r="F850" s="338">
        <f t="shared" si="248"/>
        <v>79.10702341137123</v>
      </c>
      <c r="G850" s="407">
        <v>68</v>
      </c>
      <c r="H850" s="425">
        <f t="shared" si="249"/>
        <v>5439.366889632106</v>
      </c>
      <c r="I850" s="79">
        <f t="shared" si="250"/>
        <v>11.580299999999999</v>
      </c>
      <c r="J850" s="96">
        <f t="shared" si="260"/>
        <v>95.69</v>
      </c>
      <c r="K850" s="283">
        <v>23653</v>
      </c>
      <c r="L850" s="407">
        <f t="shared" si="245"/>
        <v>2966.203365032919</v>
      </c>
      <c r="M850" s="342">
        <f t="shared" si="251"/>
        <v>1002.5767373811266</v>
      </c>
      <c r="N850" s="338">
        <f t="shared" si="252"/>
        <v>59.324067300658385</v>
      </c>
      <c r="O850" s="435">
        <v>41</v>
      </c>
      <c r="P850" s="425">
        <f t="shared" si="253"/>
        <v>4069.1041697147039</v>
      </c>
      <c r="Q850" s="79">
        <f t="shared" si="254"/>
        <v>8.6843000000000004</v>
      </c>
      <c r="R850" s="93">
        <f t="shared" si="261"/>
        <v>287.06</v>
      </c>
      <c r="S850" s="283">
        <v>23653</v>
      </c>
      <c r="T850" s="407">
        <f t="shared" si="246"/>
        <v>988.76889848812107</v>
      </c>
      <c r="U850" s="387">
        <f t="shared" si="255"/>
        <v>334.20388768898488</v>
      </c>
      <c r="V850" s="338">
        <f t="shared" si="256"/>
        <v>19.77537796976242</v>
      </c>
      <c r="W850" s="435">
        <v>27</v>
      </c>
      <c r="X850" s="425">
        <f t="shared" si="257"/>
        <v>1369.7481641468685</v>
      </c>
      <c r="Y850" s="79">
        <f t="shared" si="258"/>
        <v>2.8948999999999998</v>
      </c>
    </row>
    <row r="851" spans="1:25" ht="15.75" customHeight="1" x14ac:dyDescent="0.2">
      <c r="A851" s="152">
        <v>832</v>
      </c>
      <c r="B851" s="89">
        <f t="shared" si="259"/>
        <v>71.78</v>
      </c>
      <c r="C851" s="283">
        <v>23653</v>
      </c>
      <c r="D851" s="411">
        <f t="shared" si="244"/>
        <v>3954.2490944552801</v>
      </c>
      <c r="E851" s="342">
        <f t="shared" si="247"/>
        <v>1336.5361939258846</v>
      </c>
      <c r="F851" s="338">
        <f t="shared" si="248"/>
        <v>79.084981889105606</v>
      </c>
      <c r="G851" s="407">
        <v>68</v>
      </c>
      <c r="H851" s="425">
        <f t="shared" si="249"/>
        <v>5437.8702702702703</v>
      </c>
      <c r="I851" s="79">
        <f t="shared" si="250"/>
        <v>11.590999999999999</v>
      </c>
      <c r="J851" s="96">
        <f t="shared" si="260"/>
        <v>95.7</v>
      </c>
      <c r="K851" s="283">
        <v>23653</v>
      </c>
      <c r="L851" s="407">
        <f t="shared" si="245"/>
        <v>2965.8934169278996</v>
      </c>
      <c r="M851" s="342">
        <f t="shared" si="251"/>
        <v>1002.4719749216299</v>
      </c>
      <c r="N851" s="338">
        <f t="shared" si="252"/>
        <v>59.317868338557993</v>
      </c>
      <c r="O851" s="435">
        <v>41</v>
      </c>
      <c r="P851" s="425">
        <f t="shared" si="253"/>
        <v>4068.6832601880874</v>
      </c>
      <c r="Q851" s="79">
        <f t="shared" si="254"/>
        <v>8.6937999999999995</v>
      </c>
      <c r="R851" s="93">
        <f t="shared" si="261"/>
        <v>287.11</v>
      </c>
      <c r="S851" s="283">
        <v>23653</v>
      </c>
      <c r="T851" s="407">
        <f t="shared" si="246"/>
        <v>988.59670509560806</v>
      </c>
      <c r="U851" s="387">
        <f t="shared" si="255"/>
        <v>334.1456863223155</v>
      </c>
      <c r="V851" s="338">
        <f t="shared" si="256"/>
        <v>19.771934101912162</v>
      </c>
      <c r="W851" s="435">
        <v>27</v>
      </c>
      <c r="X851" s="425">
        <f t="shared" si="257"/>
        <v>1369.5143255198357</v>
      </c>
      <c r="Y851" s="79">
        <f t="shared" si="258"/>
        <v>2.8978000000000002</v>
      </c>
    </row>
    <row r="852" spans="1:25" ht="15.75" customHeight="1" x14ac:dyDescent="0.2">
      <c r="A852" s="152">
        <v>833</v>
      </c>
      <c r="B852" s="89">
        <f t="shared" si="259"/>
        <v>71.790000000000006</v>
      </c>
      <c r="C852" s="283">
        <v>23653</v>
      </c>
      <c r="D852" s="411">
        <f t="shared" ref="D852:D915" si="262">12*(1/B852*C852)</f>
        <v>3953.6982866694516</v>
      </c>
      <c r="E852" s="342">
        <f t="shared" si="247"/>
        <v>1336.3500208942746</v>
      </c>
      <c r="F852" s="338">
        <f t="shared" si="248"/>
        <v>79.073965733389031</v>
      </c>
      <c r="G852" s="407">
        <v>68</v>
      </c>
      <c r="H852" s="425">
        <f t="shared" si="249"/>
        <v>5437.1222732971146</v>
      </c>
      <c r="I852" s="79">
        <f t="shared" si="250"/>
        <v>11.603300000000001</v>
      </c>
      <c r="J852" s="96">
        <f t="shared" si="260"/>
        <v>95.72</v>
      </c>
      <c r="K852" s="283">
        <v>23653</v>
      </c>
      <c r="L852" s="407">
        <f t="shared" ref="L852:L915" si="263">12*(1/J852*K852)</f>
        <v>2965.2737150020894</v>
      </c>
      <c r="M852" s="342">
        <f t="shared" si="251"/>
        <v>1002.2625156707061</v>
      </c>
      <c r="N852" s="338">
        <f t="shared" si="252"/>
        <v>59.305474300041787</v>
      </c>
      <c r="O852" s="435">
        <v>41</v>
      </c>
      <c r="P852" s="425">
        <f t="shared" si="253"/>
        <v>4067.8417049728373</v>
      </c>
      <c r="Q852" s="79">
        <f t="shared" si="254"/>
        <v>8.7025000000000006</v>
      </c>
      <c r="R852" s="93">
        <f t="shared" si="261"/>
        <v>287.14999999999998</v>
      </c>
      <c r="S852" s="283">
        <v>23653</v>
      </c>
      <c r="T852" s="407">
        <f t="shared" ref="T852:T915" si="264">12*(1/R852*S852)</f>
        <v>988.45899355737424</v>
      </c>
      <c r="U852" s="387">
        <f t="shared" si="255"/>
        <v>334.09913982239249</v>
      </c>
      <c r="V852" s="338">
        <f t="shared" si="256"/>
        <v>19.769179871147486</v>
      </c>
      <c r="W852" s="435">
        <v>27</v>
      </c>
      <c r="X852" s="425">
        <f t="shared" si="257"/>
        <v>1369.3273132509144</v>
      </c>
      <c r="Y852" s="79">
        <f t="shared" si="258"/>
        <v>2.9009</v>
      </c>
    </row>
    <row r="853" spans="1:25" ht="15.75" customHeight="1" x14ac:dyDescent="0.2">
      <c r="A853" s="152">
        <v>834</v>
      </c>
      <c r="B853" s="89">
        <f t="shared" si="259"/>
        <v>71.8</v>
      </c>
      <c r="C853" s="283">
        <v>23653</v>
      </c>
      <c r="D853" s="411">
        <f t="shared" si="262"/>
        <v>3953.1476323119782</v>
      </c>
      <c r="E853" s="342">
        <f t="shared" ref="E853:E916" si="265">D853*33.8%</f>
        <v>1336.1638997214486</v>
      </c>
      <c r="F853" s="338">
        <f t="shared" ref="F853:F916" si="266">D853*2%</f>
        <v>79.062952646239566</v>
      </c>
      <c r="G853" s="407">
        <v>68</v>
      </c>
      <c r="H853" s="425">
        <f t="shared" ref="H853:H916" si="267">SUM(D853:G853)</f>
        <v>5436.3744846796671</v>
      </c>
      <c r="I853" s="79">
        <f t="shared" ref="I853:I916" si="268">ROUND(A853/B853,4)</f>
        <v>11.615600000000001</v>
      </c>
      <c r="J853" s="96">
        <f t="shared" si="260"/>
        <v>95.73</v>
      </c>
      <c r="K853" s="283">
        <v>23653</v>
      </c>
      <c r="L853" s="407">
        <f t="shared" si="263"/>
        <v>2964.9639611407083</v>
      </c>
      <c r="M853" s="342">
        <f t="shared" ref="M853:M916" si="269">L853*33.8%</f>
        <v>1002.1578188655593</v>
      </c>
      <c r="N853" s="338">
        <f t="shared" ref="N853:N916" si="270">L853*2%</f>
        <v>59.299279222814164</v>
      </c>
      <c r="O853" s="435">
        <v>41</v>
      </c>
      <c r="P853" s="425">
        <f t="shared" ref="P853:P916" si="271">SUM(L853:O853)</f>
        <v>4067.4210592290819</v>
      </c>
      <c r="Q853" s="79">
        <f t="shared" ref="Q853:Q916" si="272">ROUND(A853/J853,4)</f>
        <v>8.7119999999999997</v>
      </c>
      <c r="R853" s="93">
        <f t="shared" si="261"/>
        <v>287.2</v>
      </c>
      <c r="S853" s="283">
        <v>23653</v>
      </c>
      <c r="T853" s="407">
        <f t="shared" si="264"/>
        <v>988.28690807799455</v>
      </c>
      <c r="U853" s="387">
        <f t="shared" ref="U853:U916" si="273">T853*33.8%</f>
        <v>334.04097493036215</v>
      </c>
      <c r="V853" s="338">
        <f t="shared" ref="V853:V916" si="274">T853*2%</f>
        <v>19.765738161559891</v>
      </c>
      <c r="W853" s="435">
        <v>27</v>
      </c>
      <c r="X853" s="425">
        <f t="shared" ref="X853:X916" si="275">SUM(T853:W853)</f>
        <v>1369.0936211699168</v>
      </c>
      <c r="Y853" s="79">
        <f t="shared" ref="Y853:Y916" si="276">ROUND(A853/R853,4)</f>
        <v>2.9039000000000001</v>
      </c>
    </row>
    <row r="854" spans="1:25" ht="15.75" customHeight="1" x14ac:dyDescent="0.2">
      <c r="A854" s="152">
        <v>835</v>
      </c>
      <c r="B854" s="89">
        <f t="shared" si="259"/>
        <v>71.81</v>
      </c>
      <c r="C854" s="283">
        <v>23653</v>
      </c>
      <c r="D854" s="411">
        <f t="shared" si="262"/>
        <v>3952.5971313187579</v>
      </c>
      <c r="E854" s="342">
        <f t="shared" si="265"/>
        <v>1335.9778303857399</v>
      </c>
      <c r="F854" s="338">
        <f t="shared" si="266"/>
        <v>79.051942626375165</v>
      </c>
      <c r="G854" s="407">
        <v>68</v>
      </c>
      <c r="H854" s="425">
        <f t="shared" si="267"/>
        <v>5435.626904330873</v>
      </c>
      <c r="I854" s="79">
        <f t="shared" si="268"/>
        <v>11.6279</v>
      </c>
      <c r="J854" s="96">
        <f t="shared" si="260"/>
        <v>95.75</v>
      </c>
      <c r="K854" s="283">
        <v>23653</v>
      </c>
      <c r="L854" s="407">
        <f t="shared" si="263"/>
        <v>2964.3446475195824</v>
      </c>
      <c r="M854" s="342">
        <f t="shared" si="269"/>
        <v>1001.9484908616188</v>
      </c>
      <c r="N854" s="338">
        <f t="shared" si="270"/>
        <v>59.286892950391646</v>
      </c>
      <c r="O854" s="435">
        <v>41</v>
      </c>
      <c r="P854" s="425">
        <f t="shared" si="271"/>
        <v>4066.5800313315926</v>
      </c>
      <c r="Q854" s="79">
        <f t="shared" si="272"/>
        <v>8.7205999999999992</v>
      </c>
      <c r="R854" s="93">
        <f t="shared" si="261"/>
        <v>287.24</v>
      </c>
      <c r="S854" s="283">
        <v>23653</v>
      </c>
      <c r="T854" s="407">
        <f t="shared" si="264"/>
        <v>988.14928282968947</v>
      </c>
      <c r="U854" s="387">
        <f t="shared" si="273"/>
        <v>333.99445759643498</v>
      </c>
      <c r="V854" s="338">
        <f t="shared" si="274"/>
        <v>19.762985656593791</v>
      </c>
      <c r="W854" s="435">
        <v>27</v>
      </c>
      <c r="X854" s="425">
        <f t="shared" si="275"/>
        <v>1368.9067260827183</v>
      </c>
      <c r="Y854" s="79">
        <f t="shared" si="276"/>
        <v>2.907</v>
      </c>
    </row>
    <row r="855" spans="1:25" ht="15.75" customHeight="1" x14ac:dyDescent="0.2">
      <c r="A855" s="152">
        <v>836</v>
      </c>
      <c r="B855" s="89">
        <f t="shared" si="259"/>
        <v>71.819999999999993</v>
      </c>
      <c r="C855" s="283">
        <v>23653</v>
      </c>
      <c r="D855" s="411">
        <f t="shared" si="262"/>
        <v>3952.0467836257312</v>
      </c>
      <c r="E855" s="342">
        <f t="shared" si="265"/>
        <v>1335.7918128654969</v>
      </c>
      <c r="F855" s="338">
        <f t="shared" si="266"/>
        <v>79.040935672514621</v>
      </c>
      <c r="G855" s="407">
        <v>68</v>
      </c>
      <c r="H855" s="425">
        <f t="shared" si="267"/>
        <v>5434.8795321637435</v>
      </c>
      <c r="I855" s="79">
        <f t="shared" si="268"/>
        <v>11.6402</v>
      </c>
      <c r="J855" s="96">
        <f t="shared" si="260"/>
        <v>95.76</v>
      </c>
      <c r="K855" s="283">
        <v>23653</v>
      </c>
      <c r="L855" s="407">
        <f t="shared" si="263"/>
        <v>2964.0350877192982</v>
      </c>
      <c r="M855" s="342">
        <f t="shared" si="269"/>
        <v>1001.8438596491227</v>
      </c>
      <c r="N855" s="338">
        <f t="shared" si="270"/>
        <v>59.280701754385966</v>
      </c>
      <c r="O855" s="435">
        <v>41</v>
      </c>
      <c r="P855" s="425">
        <f t="shared" si="271"/>
        <v>4066.159649122807</v>
      </c>
      <c r="Q855" s="79">
        <f t="shared" si="272"/>
        <v>8.7302</v>
      </c>
      <c r="R855" s="93">
        <f t="shared" si="261"/>
        <v>287.29000000000002</v>
      </c>
      <c r="S855" s="283">
        <v>23653</v>
      </c>
      <c r="T855" s="407">
        <f t="shared" si="264"/>
        <v>987.97730516203137</v>
      </c>
      <c r="U855" s="387">
        <f t="shared" si="273"/>
        <v>333.93632914476655</v>
      </c>
      <c r="V855" s="338">
        <f t="shared" si="274"/>
        <v>19.759546103240627</v>
      </c>
      <c r="W855" s="435">
        <v>27</v>
      </c>
      <c r="X855" s="425">
        <f t="shared" si="275"/>
        <v>1368.6731804100386</v>
      </c>
      <c r="Y855" s="79">
        <f t="shared" si="276"/>
        <v>2.91</v>
      </c>
    </row>
    <row r="856" spans="1:25" ht="15.75" customHeight="1" x14ac:dyDescent="0.2">
      <c r="A856" s="152">
        <v>837</v>
      </c>
      <c r="B856" s="89">
        <f t="shared" si="259"/>
        <v>71.83</v>
      </c>
      <c r="C856" s="283">
        <v>23653</v>
      </c>
      <c r="D856" s="411">
        <f t="shared" si="262"/>
        <v>3951.4965891688707</v>
      </c>
      <c r="E856" s="342">
        <f t="shared" si="265"/>
        <v>1335.6058471390782</v>
      </c>
      <c r="F856" s="338">
        <f t="shared" si="266"/>
        <v>79.029931783377421</v>
      </c>
      <c r="G856" s="407">
        <v>68</v>
      </c>
      <c r="H856" s="425">
        <f t="shared" si="267"/>
        <v>5434.1323680913265</v>
      </c>
      <c r="I856" s="79">
        <f t="shared" si="268"/>
        <v>11.6525</v>
      </c>
      <c r="J856" s="96">
        <f t="shared" si="260"/>
        <v>95.78</v>
      </c>
      <c r="K856" s="283">
        <v>23653</v>
      </c>
      <c r="L856" s="407">
        <f t="shared" si="263"/>
        <v>2963.4161620380041</v>
      </c>
      <c r="M856" s="342">
        <f t="shared" si="269"/>
        <v>1001.6346627688453</v>
      </c>
      <c r="N856" s="338">
        <f t="shared" si="270"/>
        <v>59.268323240760083</v>
      </c>
      <c r="O856" s="435">
        <v>41</v>
      </c>
      <c r="P856" s="425">
        <f t="shared" si="271"/>
        <v>4065.3191480476098</v>
      </c>
      <c r="Q856" s="79">
        <f t="shared" si="272"/>
        <v>8.7387999999999995</v>
      </c>
      <c r="R856" s="93">
        <f t="shared" si="261"/>
        <v>287.33</v>
      </c>
      <c r="S856" s="283">
        <v>23653</v>
      </c>
      <c r="T856" s="407">
        <f t="shared" si="264"/>
        <v>987.83976612257675</v>
      </c>
      <c r="U856" s="387">
        <f t="shared" si="273"/>
        <v>333.88984094943089</v>
      </c>
      <c r="V856" s="338">
        <f t="shared" si="274"/>
        <v>19.756795322451534</v>
      </c>
      <c r="W856" s="435">
        <v>27</v>
      </c>
      <c r="X856" s="425">
        <f t="shared" si="275"/>
        <v>1368.4864023944592</v>
      </c>
      <c r="Y856" s="79">
        <f t="shared" si="276"/>
        <v>2.9129999999999998</v>
      </c>
    </row>
    <row r="857" spans="1:25" ht="15.75" customHeight="1" x14ac:dyDescent="0.2">
      <c r="A857" s="152">
        <v>838</v>
      </c>
      <c r="B857" s="89">
        <f t="shared" si="259"/>
        <v>71.84</v>
      </c>
      <c r="C857" s="283">
        <v>23653</v>
      </c>
      <c r="D857" s="411">
        <f t="shared" si="262"/>
        <v>3950.9465478841867</v>
      </c>
      <c r="E857" s="342">
        <f t="shared" si="265"/>
        <v>1335.4199331848549</v>
      </c>
      <c r="F857" s="338">
        <f t="shared" si="266"/>
        <v>79.018930957683736</v>
      </c>
      <c r="G857" s="407">
        <v>68</v>
      </c>
      <c r="H857" s="425">
        <f t="shared" si="267"/>
        <v>5433.3854120267251</v>
      </c>
      <c r="I857" s="79">
        <f t="shared" si="268"/>
        <v>11.6648</v>
      </c>
      <c r="J857" s="96">
        <f t="shared" si="260"/>
        <v>95.79</v>
      </c>
      <c r="K857" s="283">
        <v>23653</v>
      </c>
      <c r="L857" s="407">
        <f t="shared" si="263"/>
        <v>2963.1067961165045</v>
      </c>
      <c r="M857" s="342">
        <f t="shared" si="269"/>
        <v>1001.5300970873784</v>
      </c>
      <c r="N857" s="338">
        <f t="shared" si="270"/>
        <v>59.262135922330089</v>
      </c>
      <c r="O857" s="435">
        <v>41</v>
      </c>
      <c r="P857" s="425">
        <f t="shared" si="271"/>
        <v>4064.899029126213</v>
      </c>
      <c r="Q857" s="79">
        <f t="shared" si="272"/>
        <v>8.7483000000000004</v>
      </c>
      <c r="R857" s="93">
        <f t="shared" si="261"/>
        <v>287.38</v>
      </c>
      <c r="S857" s="283">
        <v>23653</v>
      </c>
      <c r="T857" s="407">
        <f t="shared" si="264"/>
        <v>987.66789616535596</v>
      </c>
      <c r="U857" s="387">
        <f t="shared" si="273"/>
        <v>333.83174890389029</v>
      </c>
      <c r="V857" s="338">
        <f t="shared" si="274"/>
        <v>19.753357923307121</v>
      </c>
      <c r="W857" s="435">
        <v>27</v>
      </c>
      <c r="X857" s="425">
        <f t="shared" si="275"/>
        <v>1368.2530029925533</v>
      </c>
      <c r="Y857" s="79">
        <f t="shared" si="276"/>
        <v>2.9159999999999999</v>
      </c>
    </row>
    <row r="858" spans="1:25" ht="15.75" customHeight="1" x14ac:dyDescent="0.2">
      <c r="A858" s="152">
        <v>839</v>
      </c>
      <c r="B858" s="89">
        <f t="shared" si="259"/>
        <v>71.86</v>
      </c>
      <c r="C858" s="283">
        <v>23653</v>
      </c>
      <c r="D858" s="411">
        <f t="shared" si="262"/>
        <v>3949.8469245755632</v>
      </c>
      <c r="E858" s="342">
        <f t="shared" si="265"/>
        <v>1335.0482605065401</v>
      </c>
      <c r="F858" s="338">
        <f t="shared" si="266"/>
        <v>78.996938491511273</v>
      </c>
      <c r="G858" s="407">
        <v>68</v>
      </c>
      <c r="H858" s="425">
        <f t="shared" si="267"/>
        <v>5431.8921235736143</v>
      </c>
      <c r="I858" s="79">
        <f t="shared" si="268"/>
        <v>11.6755</v>
      </c>
      <c r="J858" s="96">
        <f t="shared" si="260"/>
        <v>95.81</v>
      </c>
      <c r="K858" s="283">
        <v>23653</v>
      </c>
      <c r="L858" s="407">
        <f t="shared" si="263"/>
        <v>2962.4882580106459</v>
      </c>
      <c r="M858" s="342">
        <f t="shared" si="269"/>
        <v>1001.3210312075983</v>
      </c>
      <c r="N858" s="338">
        <f t="shared" si="270"/>
        <v>59.249765160212917</v>
      </c>
      <c r="O858" s="435">
        <v>41</v>
      </c>
      <c r="P858" s="425">
        <f t="shared" si="271"/>
        <v>4064.0590543784569</v>
      </c>
      <c r="Q858" s="79">
        <f t="shared" si="272"/>
        <v>8.7568999999999999</v>
      </c>
      <c r="R858" s="93">
        <f t="shared" si="261"/>
        <v>287.42</v>
      </c>
      <c r="S858" s="283">
        <v>23653</v>
      </c>
      <c r="T858" s="407">
        <f t="shared" si="264"/>
        <v>987.53044325377505</v>
      </c>
      <c r="U858" s="387">
        <f t="shared" si="273"/>
        <v>333.78528981977593</v>
      </c>
      <c r="V858" s="338">
        <f t="shared" si="274"/>
        <v>19.750608865075503</v>
      </c>
      <c r="W858" s="435">
        <v>27</v>
      </c>
      <c r="X858" s="425">
        <f t="shared" si="275"/>
        <v>1368.0663419386265</v>
      </c>
      <c r="Y858" s="79">
        <f t="shared" si="276"/>
        <v>2.9190999999999998</v>
      </c>
    </row>
    <row r="859" spans="1:25" ht="15.75" customHeight="1" x14ac:dyDescent="0.2">
      <c r="A859" s="109">
        <v>840</v>
      </c>
      <c r="B859" s="89">
        <f t="shared" si="259"/>
        <v>71.87</v>
      </c>
      <c r="C859" s="283">
        <v>23653</v>
      </c>
      <c r="D859" s="411">
        <f t="shared" si="262"/>
        <v>3949.2973424238203</v>
      </c>
      <c r="E859" s="342">
        <f t="shared" si="265"/>
        <v>1334.8625017392512</v>
      </c>
      <c r="F859" s="338">
        <f t="shared" si="266"/>
        <v>78.985946848476402</v>
      </c>
      <c r="G859" s="407">
        <v>68</v>
      </c>
      <c r="H859" s="425">
        <f t="shared" si="267"/>
        <v>5431.1457910115478</v>
      </c>
      <c r="I859" s="79">
        <f t="shared" si="268"/>
        <v>11.687799999999999</v>
      </c>
      <c r="J859" s="96">
        <f t="shared" si="260"/>
        <v>95.82</v>
      </c>
      <c r="K859" s="283">
        <v>23653</v>
      </c>
      <c r="L859" s="407">
        <f t="shared" si="263"/>
        <v>2962.1790857858487</v>
      </c>
      <c r="M859" s="342">
        <f t="shared" si="269"/>
        <v>1001.2165309956167</v>
      </c>
      <c r="N859" s="338">
        <f t="shared" si="270"/>
        <v>59.243581715716971</v>
      </c>
      <c r="O859" s="435">
        <v>41</v>
      </c>
      <c r="P859" s="425">
        <f t="shared" si="271"/>
        <v>4063.6391984971824</v>
      </c>
      <c r="Q859" s="79">
        <f t="shared" si="272"/>
        <v>8.7664000000000009</v>
      </c>
      <c r="R859" s="93">
        <f t="shared" si="261"/>
        <v>287.47000000000003</v>
      </c>
      <c r="S859" s="283">
        <v>23653</v>
      </c>
      <c r="T859" s="407">
        <f t="shared" si="264"/>
        <v>987.35868090583358</v>
      </c>
      <c r="U859" s="387">
        <f t="shared" si="273"/>
        <v>333.72723414617172</v>
      </c>
      <c r="V859" s="338">
        <f t="shared" si="274"/>
        <v>19.747173618116673</v>
      </c>
      <c r="W859" s="435">
        <v>27</v>
      </c>
      <c r="X859" s="425">
        <f t="shared" si="275"/>
        <v>1367.8330886701219</v>
      </c>
      <c r="Y859" s="79">
        <f t="shared" si="276"/>
        <v>2.9220000000000002</v>
      </c>
    </row>
    <row r="860" spans="1:25" ht="15.75" customHeight="1" x14ac:dyDescent="0.2">
      <c r="A860" s="152">
        <v>841</v>
      </c>
      <c r="B860" s="89">
        <f t="shared" si="259"/>
        <v>71.88</v>
      </c>
      <c r="C860" s="283">
        <v>23653</v>
      </c>
      <c r="D860" s="411">
        <f t="shared" si="262"/>
        <v>3948.7479131886485</v>
      </c>
      <c r="E860" s="342">
        <f t="shared" si="265"/>
        <v>1334.6767946577631</v>
      </c>
      <c r="F860" s="338">
        <f t="shared" si="266"/>
        <v>78.974958263772976</v>
      </c>
      <c r="G860" s="407">
        <v>68</v>
      </c>
      <c r="H860" s="425">
        <f t="shared" si="267"/>
        <v>5430.3996661101846</v>
      </c>
      <c r="I860" s="79">
        <f t="shared" si="268"/>
        <v>11.700100000000001</v>
      </c>
      <c r="J860" s="96">
        <f t="shared" si="260"/>
        <v>95.84</v>
      </c>
      <c r="K860" s="283">
        <v>23653</v>
      </c>
      <c r="L860" s="407">
        <f t="shared" si="263"/>
        <v>2961.5609348914859</v>
      </c>
      <c r="M860" s="342">
        <f t="shared" si="269"/>
        <v>1001.0075959933222</v>
      </c>
      <c r="N860" s="338">
        <f t="shared" si="270"/>
        <v>59.231218697829718</v>
      </c>
      <c r="O860" s="435">
        <v>41</v>
      </c>
      <c r="P860" s="425">
        <f t="shared" si="271"/>
        <v>4062.7997495826376</v>
      </c>
      <c r="Q860" s="79">
        <f t="shared" si="272"/>
        <v>8.7750000000000004</v>
      </c>
      <c r="R860" s="93">
        <f t="shared" si="261"/>
        <v>287.51</v>
      </c>
      <c r="S860" s="283">
        <v>23653</v>
      </c>
      <c r="T860" s="407">
        <f t="shared" si="264"/>
        <v>987.22131404125082</v>
      </c>
      <c r="U860" s="387">
        <f t="shared" si="273"/>
        <v>333.68080414594277</v>
      </c>
      <c r="V860" s="338">
        <f t="shared" si="274"/>
        <v>19.744426280825017</v>
      </c>
      <c r="W860" s="435">
        <v>27</v>
      </c>
      <c r="X860" s="425">
        <f t="shared" si="275"/>
        <v>1367.6465444680186</v>
      </c>
      <c r="Y860" s="79">
        <f t="shared" si="276"/>
        <v>2.9251</v>
      </c>
    </row>
    <row r="861" spans="1:25" ht="15.75" customHeight="1" x14ac:dyDescent="0.2">
      <c r="A861" s="152">
        <v>842</v>
      </c>
      <c r="B861" s="89">
        <f t="shared" si="259"/>
        <v>71.89</v>
      </c>
      <c r="C861" s="283">
        <v>23653</v>
      </c>
      <c r="D861" s="411">
        <f t="shared" si="262"/>
        <v>3948.1986368062317</v>
      </c>
      <c r="E861" s="342">
        <f t="shared" si="265"/>
        <v>1334.4911392405061</v>
      </c>
      <c r="F861" s="338">
        <f t="shared" si="266"/>
        <v>78.963972736124632</v>
      </c>
      <c r="G861" s="407">
        <v>68</v>
      </c>
      <c r="H861" s="425">
        <f t="shared" si="267"/>
        <v>5429.6537487828627</v>
      </c>
      <c r="I861" s="79">
        <f t="shared" si="268"/>
        <v>11.712300000000001</v>
      </c>
      <c r="J861" s="96">
        <f t="shared" si="260"/>
        <v>95.85</v>
      </c>
      <c r="K861" s="283">
        <v>23653</v>
      </c>
      <c r="L861" s="407">
        <f t="shared" si="263"/>
        <v>2961.2519561815338</v>
      </c>
      <c r="M861" s="342">
        <f t="shared" si="269"/>
        <v>1000.9031611893583</v>
      </c>
      <c r="N861" s="338">
        <f t="shared" si="270"/>
        <v>59.22503912363068</v>
      </c>
      <c r="O861" s="435">
        <v>41</v>
      </c>
      <c r="P861" s="425">
        <f t="shared" si="271"/>
        <v>4062.3801564945229</v>
      </c>
      <c r="Q861" s="79">
        <f t="shared" si="272"/>
        <v>8.7845999999999993</v>
      </c>
      <c r="R861" s="93">
        <f t="shared" si="261"/>
        <v>287.56</v>
      </c>
      <c r="S861" s="283">
        <v>23653</v>
      </c>
      <c r="T861" s="407">
        <f t="shared" si="264"/>
        <v>987.04965920155792</v>
      </c>
      <c r="U861" s="387">
        <f t="shared" si="273"/>
        <v>333.62278481012652</v>
      </c>
      <c r="V861" s="338">
        <f t="shared" si="274"/>
        <v>19.740993184031158</v>
      </c>
      <c r="W861" s="435">
        <v>27</v>
      </c>
      <c r="X861" s="425">
        <f t="shared" si="275"/>
        <v>1367.4134371957157</v>
      </c>
      <c r="Y861" s="79">
        <f t="shared" si="276"/>
        <v>2.9281000000000001</v>
      </c>
    </row>
    <row r="862" spans="1:25" ht="15.75" customHeight="1" x14ac:dyDescent="0.2">
      <c r="A862" s="152">
        <v>843</v>
      </c>
      <c r="B862" s="89">
        <f t="shared" si="259"/>
        <v>71.900000000000006</v>
      </c>
      <c r="C862" s="283">
        <v>23653</v>
      </c>
      <c r="D862" s="411">
        <f t="shared" si="262"/>
        <v>3947.6495132127948</v>
      </c>
      <c r="E862" s="342">
        <f t="shared" si="265"/>
        <v>1334.3055354659245</v>
      </c>
      <c r="F862" s="338">
        <f t="shared" si="266"/>
        <v>78.952990264255902</v>
      </c>
      <c r="G862" s="407">
        <v>68</v>
      </c>
      <c r="H862" s="425">
        <f t="shared" si="267"/>
        <v>5428.9080389429755</v>
      </c>
      <c r="I862" s="79">
        <f t="shared" si="268"/>
        <v>11.724600000000001</v>
      </c>
      <c r="J862" s="96">
        <f t="shared" si="260"/>
        <v>95.87</v>
      </c>
      <c r="K862" s="283">
        <v>23653</v>
      </c>
      <c r="L862" s="407">
        <f t="shared" si="263"/>
        <v>2960.6341921351827</v>
      </c>
      <c r="M862" s="342">
        <f t="shared" si="269"/>
        <v>1000.6943569416917</v>
      </c>
      <c r="N862" s="338">
        <f t="shared" si="270"/>
        <v>59.212683842703655</v>
      </c>
      <c r="O862" s="435">
        <v>41</v>
      </c>
      <c r="P862" s="425">
        <f t="shared" si="271"/>
        <v>4061.5412329195779</v>
      </c>
      <c r="Q862" s="79">
        <f t="shared" si="272"/>
        <v>8.7932000000000006</v>
      </c>
      <c r="R862" s="93">
        <f t="shared" si="261"/>
        <v>287.60000000000002</v>
      </c>
      <c r="S862" s="283">
        <v>23653</v>
      </c>
      <c r="T862" s="407">
        <f t="shared" si="264"/>
        <v>986.91237830319869</v>
      </c>
      <c r="U862" s="387">
        <f t="shared" si="273"/>
        <v>333.57638386648114</v>
      </c>
      <c r="V862" s="338">
        <f t="shared" si="274"/>
        <v>19.738247566063976</v>
      </c>
      <c r="W862" s="435">
        <v>27</v>
      </c>
      <c r="X862" s="425">
        <f t="shared" si="275"/>
        <v>1367.2270097357439</v>
      </c>
      <c r="Y862" s="79">
        <f t="shared" si="276"/>
        <v>2.9312</v>
      </c>
    </row>
    <row r="863" spans="1:25" ht="15.75" customHeight="1" x14ac:dyDescent="0.2">
      <c r="A863" s="152">
        <v>844</v>
      </c>
      <c r="B863" s="89">
        <f t="shared" si="259"/>
        <v>71.91</v>
      </c>
      <c r="C863" s="283">
        <v>23653</v>
      </c>
      <c r="D863" s="411">
        <f t="shared" si="262"/>
        <v>3947.1005423445977</v>
      </c>
      <c r="E863" s="342">
        <f t="shared" si="265"/>
        <v>1334.1199833124738</v>
      </c>
      <c r="F863" s="338">
        <f t="shared" si="266"/>
        <v>78.942010846891961</v>
      </c>
      <c r="G863" s="407">
        <v>68</v>
      </c>
      <c r="H863" s="425">
        <f t="shared" si="267"/>
        <v>5428.1625365039636</v>
      </c>
      <c r="I863" s="79">
        <f t="shared" si="268"/>
        <v>11.7369</v>
      </c>
      <c r="J863" s="96">
        <f t="shared" si="260"/>
        <v>95.88</v>
      </c>
      <c r="K863" s="283">
        <v>23653</v>
      </c>
      <c r="L863" s="407">
        <f t="shared" si="263"/>
        <v>2960.3254067584485</v>
      </c>
      <c r="M863" s="342">
        <f t="shared" si="269"/>
        <v>1000.5899874843554</v>
      </c>
      <c r="N863" s="338">
        <f t="shared" si="270"/>
        <v>59.206508135168974</v>
      </c>
      <c r="O863" s="435">
        <v>41</v>
      </c>
      <c r="P863" s="425">
        <f t="shared" si="271"/>
        <v>4061.1219023779727</v>
      </c>
      <c r="Q863" s="79">
        <f t="shared" si="272"/>
        <v>8.8026999999999997</v>
      </c>
      <c r="R863" s="93">
        <f t="shared" si="261"/>
        <v>287.64999999999998</v>
      </c>
      <c r="S863" s="283">
        <v>23653</v>
      </c>
      <c r="T863" s="407">
        <f t="shared" si="264"/>
        <v>986.74083087085</v>
      </c>
      <c r="U863" s="387">
        <f t="shared" si="273"/>
        <v>333.51840083434729</v>
      </c>
      <c r="V863" s="338">
        <f t="shared" si="274"/>
        <v>19.734816617417</v>
      </c>
      <c r="W863" s="435">
        <v>27</v>
      </c>
      <c r="X863" s="425">
        <f t="shared" si="275"/>
        <v>1366.9940483226142</v>
      </c>
      <c r="Y863" s="79">
        <f t="shared" si="276"/>
        <v>2.9340999999999999</v>
      </c>
    </row>
    <row r="864" spans="1:25" ht="15.75" customHeight="1" x14ac:dyDescent="0.2">
      <c r="A864" s="152">
        <v>845</v>
      </c>
      <c r="B864" s="89">
        <f t="shared" si="259"/>
        <v>71.92</v>
      </c>
      <c r="C864" s="283">
        <v>23653</v>
      </c>
      <c r="D864" s="411">
        <f t="shared" si="262"/>
        <v>3946.5517241379307</v>
      </c>
      <c r="E864" s="342">
        <f t="shared" si="265"/>
        <v>1333.9344827586206</v>
      </c>
      <c r="F864" s="338">
        <f t="shared" si="266"/>
        <v>78.931034482758619</v>
      </c>
      <c r="G864" s="407">
        <v>68</v>
      </c>
      <c r="H864" s="425">
        <f t="shared" si="267"/>
        <v>5427.4172413793103</v>
      </c>
      <c r="I864" s="79">
        <f t="shared" si="268"/>
        <v>11.7492</v>
      </c>
      <c r="J864" s="96">
        <f t="shared" si="260"/>
        <v>95.9</v>
      </c>
      <c r="K864" s="283">
        <v>23653</v>
      </c>
      <c r="L864" s="407">
        <f t="shared" si="263"/>
        <v>2959.7080291970801</v>
      </c>
      <c r="M864" s="342">
        <f t="shared" si="269"/>
        <v>1000.381313868613</v>
      </c>
      <c r="N864" s="338">
        <f t="shared" si="270"/>
        <v>59.194160583941603</v>
      </c>
      <c r="O864" s="435">
        <v>41</v>
      </c>
      <c r="P864" s="425">
        <f t="shared" si="271"/>
        <v>4060.2835036496349</v>
      </c>
      <c r="Q864" s="79">
        <f t="shared" si="272"/>
        <v>8.8112999999999992</v>
      </c>
      <c r="R864" s="93">
        <f t="shared" si="261"/>
        <v>287.69</v>
      </c>
      <c r="S864" s="283">
        <v>23653</v>
      </c>
      <c r="T864" s="407">
        <f t="shared" si="264"/>
        <v>986.60363585804157</v>
      </c>
      <c r="U864" s="387">
        <f t="shared" si="273"/>
        <v>333.47202892001803</v>
      </c>
      <c r="V864" s="338">
        <f t="shared" si="274"/>
        <v>19.732072717160833</v>
      </c>
      <c r="W864" s="435">
        <v>27</v>
      </c>
      <c r="X864" s="425">
        <f t="shared" si="275"/>
        <v>1366.8077374952204</v>
      </c>
      <c r="Y864" s="79">
        <f t="shared" si="276"/>
        <v>2.9371999999999998</v>
      </c>
    </row>
    <row r="865" spans="1:25" ht="15.75" customHeight="1" x14ac:dyDescent="0.2">
      <c r="A865" s="152">
        <v>846</v>
      </c>
      <c r="B865" s="89">
        <f t="shared" si="259"/>
        <v>71.930000000000007</v>
      </c>
      <c r="C865" s="283">
        <v>23653</v>
      </c>
      <c r="D865" s="411">
        <f t="shared" si="262"/>
        <v>3946.0030585291256</v>
      </c>
      <c r="E865" s="342">
        <f t="shared" si="265"/>
        <v>1333.7490337828444</v>
      </c>
      <c r="F865" s="338">
        <f t="shared" si="266"/>
        <v>78.920061170582514</v>
      </c>
      <c r="G865" s="407">
        <v>68</v>
      </c>
      <c r="H865" s="425">
        <f t="shared" si="267"/>
        <v>5426.6721534825529</v>
      </c>
      <c r="I865" s="79">
        <f t="shared" si="268"/>
        <v>11.7614</v>
      </c>
      <c r="J865" s="96">
        <f t="shared" si="260"/>
        <v>95.91</v>
      </c>
      <c r="K865" s="283">
        <v>23653</v>
      </c>
      <c r="L865" s="407">
        <f t="shared" si="263"/>
        <v>2959.3994369721613</v>
      </c>
      <c r="M865" s="342">
        <f t="shared" si="269"/>
        <v>1000.2770096965904</v>
      </c>
      <c r="N865" s="338">
        <f t="shared" si="270"/>
        <v>59.187988739443227</v>
      </c>
      <c r="O865" s="435">
        <v>41</v>
      </c>
      <c r="P865" s="425">
        <f t="shared" si="271"/>
        <v>4059.8644354081953</v>
      </c>
      <c r="Q865" s="79">
        <f t="shared" si="272"/>
        <v>8.8208000000000002</v>
      </c>
      <c r="R865" s="93">
        <f t="shared" si="261"/>
        <v>287.74</v>
      </c>
      <c r="S865" s="283">
        <v>23653</v>
      </c>
      <c r="T865" s="407">
        <f t="shared" si="264"/>
        <v>986.43219573225815</v>
      </c>
      <c r="U865" s="387">
        <f t="shared" si="273"/>
        <v>333.41408215750323</v>
      </c>
      <c r="V865" s="338">
        <f t="shared" si="274"/>
        <v>19.728643914645165</v>
      </c>
      <c r="W865" s="435">
        <v>27</v>
      </c>
      <c r="X865" s="425">
        <f t="shared" si="275"/>
        <v>1366.5749218044066</v>
      </c>
      <c r="Y865" s="79">
        <f t="shared" si="276"/>
        <v>2.9401999999999999</v>
      </c>
    </row>
    <row r="866" spans="1:25" ht="15.75" customHeight="1" x14ac:dyDescent="0.2">
      <c r="A866" s="152">
        <v>847</v>
      </c>
      <c r="B866" s="89">
        <f t="shared" si="259"/>
        <v>71.95</v>
      </c>
      <c r="C866" s="283">
        <v>23653</v>
      </c>
      <c r="D866" s="411">
        <f t="shared" si="262"/>
        <v>3944.9061848505908</v>
      </c>
      <c r="E866" s="342">
        <f t="shared" si="265"/>
        <v>1333.3782904794996</v>
      </c>
      <c r="F866" s="338">
        <f t="shared" si="266"/>
        <v>78.898123697011812</v>
      </c>
      <c r="G866" s="407">
        <v>68</v>
      </c>
      <c r="H866" s="425">
        <f t="shared" si="267"/>
        <v>5425.1825990271027</v>
      </c>
      <c r="I866" s="79">
        <f t="shared" si="268"/>
        <v>11.7721</v>
      </c>
      <c r="J866" s="96">
        <f t="shared" si="260"/>
        <v>95.93</v>
      </c>
      <c r="K866" s="283">
        <v>23653</v>
      </c>
      <c r="L866" s="407">
        <f t="shared" si="263"/>
        <v>2958.7824455332011</v>
      </c>
      <c r="M866" s="342">
        <f t="shared" si="269"/>
        <v>1000.0684665902219</v>
      </c>
      <c r="N866" s="338">
        <f t="shared" si="270"/>
        <v>59.175648910664023</v>
      </c>
      <c r="O866" s="435">
        <v>41</v>
      </c>
      <c r="P866" s="425">
        <f t="shared" si="271"/>
        <v>4059.0265610340871</v>
      </c>
      <c r="Q866" s="79">
        <f t="shared" si="272"/>
        <v>8.8293999999999997</v>
      </c>
      <c r="R866" s="93">
        <f t="shared" si="261"/>
        <v>287.77999999999997</v>
      </c>
      <c r="S866" s="283">
        <v>23653</v>
      </c>
      <c r="T866" s="407">
        <f t="shared" si="264"/>
        <v>986.29508652442837</v>
      </c>
      <c r="U866" s="387">
        <f t="shared" si="273"/>
        <v>333.36773924525676</v>
      </c>
      <c r="V866" s="338">
        <f t="shared" si="274"/>
        <v>19.72590173048857</v>
      </c>
      <c r="W866" s="435">
        <v>27</v>
      </c>
      <c r="X866" s="425">
        <f t="shared" si="275"/>
        <v>1366.3887275001739</v>
      </c>
      <c r="Y866" s="79">
        <f t="shared" si="276"/>
        <v>2.9432</v>
      </c>
    </row>
    <row r="867" spans="1:25" ht="15.75" customHeight="1" x14ac:dyDescent="0.2">
      <c r="A867" s="152">
        <v>848</v>
      </c>
      <c r="B867" s="89">
        <f t="shared" si="259"/>
        <v>71.959999999999994</v>
      </c>
      <c r="C867" s="283">
        <v>23653</v>
      </c>
      <c r="D867" s="411">
        <f t="shared" si="262"/>
        <v>3944.3579766536968</v>
      </c>
      <c r="E867" s="342">
        <f t="shared" si="265"/>
        <v>1333.1929961089495</v>
      </c>
      <c r="F867" s="338">
        <f t="shared" si="266"/>
        <v>78.887159533073941</v>
      </c>
      <c r="G867" s="407">
        <v>68</v>
      </c>
      <c r="H867" s="425">
        <f t="shared" si="267"/>
        <v>5424.4381322957206</v>
      </c>
      <c r="I867" s="79">
        <f t="shared" si="268"/>
        <v>11.7843</v>
      </c>
      <c r="J867" s="96">
        <f t="shared" si="260"/>
        <v>95.94</v>
      </c>
      <c r="K867" s="283">
        <v>23653</v>
      </c>
      <c r="L867" s="407">
        <f t="shared" si="263"/>
        <v>2958.4740462789241</v>
      </c>
      <c r="M867" s="342">
        <f t="shared" si="269"/>
        <v>999.96422764227623</v>
      </c>
      <c r="N867" s="338">
        <f t="shared" si="270"/>
        <v>59.169480925578483</v>
      </c>
      <c r="O867" s="435">
        <v>41</v>
      </c>
      <c r="P867" s="425">
        <f t="shared" si="271"/>
        <v>4058.6077548467792</v>
      </c>
      <c r="Q867" s="79">
        <f t="shared" si="272"/>
        <v>8.8389000000000006</v>
      </c>
      <c r="R867" s="93">
        <f t="shared" si="261"/>
        <v>287.83</v>
      </c>
      <c r="S867" s="283">
        <v>23653</v>
      </c>
      <c r="T867" s="407">
        <f t="shared" si="264"/>
        <v>986.12375360455826</v>
      </c>
      <c r="U867" s="387">
        <f t="shared" si="273"/>
        <v>333.30982871834067</v>
      </c>
      <c r="V867" s="338">
        <f t="shared" si="274"/>
        <v>19.722475072091164</v>
      </c>
      <c r="W867" s="435">
        <v>27</v>
      </c>
      <c r="X867" s="425">
        <f t="shared" si="275"/>
        <v>1366.1560573949901</v>
      </c>
      <c r="Y867" s="79">
        <f t="shared" si="276"/>
        <v>2.9462000000000002</v>
      </c>
    </row>
    <row r="868" spans="1:25" ht="15.75" customHeight="1" x14ac:dyDescent="0.2">
      <c r="A868" s="152">
        <v>849</v>
      </c>
      <c r="B868" s="89">
        <f t="shared" si="259"/>
        <v>71.97</v>
      </c>
      <c r="C868" s="283">
        <v>23653</v>
      </c>
      <c r="D868" s="411">
        <f t="shared" si="262"/>
        <v>3943.8099208003341</v>
      </c>
      <c r="E868" s="342">
        <f t="shared" si="265"/>
        <v>1333.0077532305129</v>
      </c>
      <c r="F868" s="338">
        <f t="shared" si="266"/>
        <v>78.876198416006687</v>
      </c>
      <c r="G868" s="407">
        <v>68</v>
      </c>
      <c r="H868" s="425">
        <f t="shared" si="267"/>
        <v>5423.6938724468537</v>
      </c>
      <c r="I868" s="79">
        <f t="shared" si="268"/>
        <v>11.7966</v>
      </c>
      <c r="J868" s="96">
        <f t="shared" si="260"/>
        <v>95.96</v>
      </c>
      <c r="K868" s="283">
        <v>23653</v>
      </c>
      <c r="L868" s="407">
        <f t="shared" si="263"/>
        <v>2957.8574406002504</v>
      </c>
      <c r="M868" s="342">
        <f t="shared" si="269"/>
        <v>999.7558149228845</v>
      </c>
      <c r="N868" s="338">
        <f t="shared" si="270"/>
        <v>59.157148812005005</v>
      </c>
      <c r="O868" s="435">
        <v>41</v>
      </c>
      <c r="P868" s="425">
        <f t="shared" si="271"/>
        <v>4057.7704043351396</v>
      </c>
      <c r="Q868" s="79">
        <f t="shared" si="272"/>
        <v>8.8474000000000004</v>
      </c>
      <c r="R868" s="93">
        <f t="shared" si="261"/>
        <v>287.87</v>
      </c>
      <c r="S868" s="283">
        <v>23653</v>
      </c>
      <c r="T868" s="407">
        <f t="shared" si="264"/>
        <v>985.98673012123527</v>
      </c>
      <c r="U868" s="387">
        <f t="shared" si="273"/>
        <v>333.26351478097752</v>
      </c>
      <c r="V868" s="338">
        <f t="shared" si="274"/>
        <v>19.719734602424705</v>
      </c>
      <c r="W868" s="435">
        <v>27</v>
      </c>
      <c r="X868" s="425">
        <f t="shared" si="275"/>
        <v>1365.9699795046374</v>
      </c>
      <c r="Y868" s="79">
        <f t="shared" si="276"/>
        <v>2.9491999999999998</v>
      </c>
    </row>
    <row r="869" spans="1:25" ht="15.75" customHeight="1" x14ac:dyDescent="0.2">
      <c r="A869" s="109">
        <v>850</v>
      </c>
      <c r="B869" s="89">
        <f t="shared" si="259"/>
        <v>71.98</v>
      </c>
      <c r="C869" s="283">
        <v>23653</v>
      </c>
      <c r="D869" s="411">
        <f t="shared" si="262"/>
        <v>3943.2620172270072</v>
      </c>
      <c r="E869" s="342">
        <f t="shared" si="265"/>
        <v>1332.8225618227284</v>
      </c>
      <c r="F869" s="338">
        <f t="shared" si="266"/>
        <v>78.86524034454014</v>
      </c>
      <c r="G869" s="407">
        <v>68</v>
      </c>
      <c r="H869" s="425">
        <f t="shared" si="267"/>
        <v>5422.9498193942754</v>
      </c>
      <c r="I869" s="79">
        <f t="shared" si="268"/>
        <v>11.8088</v>
      </c>
      <c r="J869" s="96">
        <f t="shared" si="260"/>
        <v>95.97</v>
      </c>
      <c r="K869" s="283">
        <v>23653</v>
      </c>
      <c r="L869" s="407">
        <f t="shared" si="263"/>
        <v>2957.5492341356676</v>
      </c>
      <c r="M869" s="342">
        <f t="shared" si="269"/>
        <v>999.65164113785556</v>
      </c>
      <c r="N869" s="338">
        <f t="shared" si="270"/>
        <v>59.15098468271335</v>
      </c>
      <c r="O869" s="435">
        <v>41</v>
      </c>
      <c r="P869" s="425">
        <f t="shared" si="271"/>
        <v>4057.3518599562367</v>
      </c>
      <c r="Q869" s="79">
        <f t="shared" si="272"/>
        <v>8.8568999999999996</v>
      </c>
      <c r="R869" s="93">
        <f t="shared" si="261"/>
        <v>287.92</v>
      </c>
      <c r="S869" s="283">
        <v>23653</v>
      </c>
      <c r="T869" s="407">
        <f t="shared" si="264"/>
        <v>985.81550430675179</v>
      </c>
      <c r="U869" s="387">
        <f t="shared" si="273"/>
        <v>333.2056404556821</v>
      </c>
      <c r="V869" s="338">
        <f t="shared" si="274"/>
        <v>19.716310086135035</v>
      </c>
      <c r="W869" s="435">
        <v>27</v>
      </c>
      <c r="X869" s="425">
        <f t="shared" si="275"/>
        <v>1365.7374548485689</v>
      </c>
      <c r="Y869" s="79">
        <f t="shared" si="276"/>
        <v>2.9521999999999999</v>
      </c>
    </row>
    <row r="870" spans="1:25" ht="15.75" customHeight="1" x14ac:dyDescent="0.2">
      <c r="A870" s="152">
        <v>851</v>
      </c>
      <c r="B870" s="89">
        <f t="shared" si="259"/>
        <v>71.989999999999995</v>
      </c>
      <c r="C870" s="283">
        <v>23653</v>
      </c>
      <c r="D870" s="411">
        <f t="shared" si="262"/>
        <v>3942.7142658702601</v>
      </c>
      <c r="E870" s="342">
        <f t="shared" si="265"/>
        <v>1332.6374218641479</v>
      </c>
      <c r="F870" s="338">
        <f t="shared" si="266"/>
        <v>78.8542853174052</v>
      </c>
      <c r="G870" s="407">
        <v>68</v>
      </c>
      <c r="H870" s="425">
        <f t="shared" si="267"/>
        <v>5422.2059730518131</v>
      </c>
      <c r="I870" s="79">
        <f t="shared" si="268"/>
        <v>11.821099999999999</v>
      </c>
      <c r="J870" s="96">
        <f t="shared" si="260"/>
        <v>95.99</v>
      </c>
      <c r="K870" s="283">
        <v>23653</v>
      </c>
      <c r="L870" s="407">
        <f t="shared" si="263"/>
        <v>2956.9330138556102</v>
      </c>
      <c r="M870" s="342">
        <f t="shared" si="269"/>
        <v>999.44335868319615</v>
      </c>
      <c r="N870" s="338">
        <f t="shared" si="270"/>
        <v>59.138660277112201</v>
      </c>
      <c r="O870" s="435">
        <v>41</v>
      </c>
      <c r="P870" s="425">
        <f t="shared" si="271"/>
        <v>4056.5150328159184</v>
      </c>
      <c r="Q870" s="79">
        <f t="shared" si="272"/>
        <v>8.8655000000000008</v>
      </c>
      <c r="R870" s="93">
        <f t="shared" si="261"/>
        <v>287.95999999999998</v>
      </c>
      <c r="S870" s="283">
        <v>23653</v>
      </c>
      <c r="T870" s="407">
        <f t="shared" si="264"/>
        <v>985.67856646756502</v>
      </c>
      <c r="U870" s="387">
        <f t="shared" si="273"/>
        <v>333.15935546603697</v>
      </c>
      <c r="V870" s="338">
        <f t="shared" si="274"/>
        <v>19.7135713293513</v>
      </c>
      <c r="W870" s="435">
        <v>27</v>
      </c>
      <c r="X870" s="425">
        <f t="shared" si="275"/>
        <v>1365.5514932629533</v>
      </c>
      <c r="Y870" s="79">
        <f t="shared" si="276"/>
        <v>2.9552999999999998</v>
      </c>
    </row>
    <row r="871" spans="1:25" ht="15.75" customHeight="1" x14ac:dyDescent="0.2">
      <c r="A871" s="152">
        <v>852</v>
      </c>
      <c r="B871" s="89">
        <f t="shared" si="259"/>
        <v>72</v>
      </c>
      <c r="C871" s="283">
        <v>23653</v>
      </c>
      <c r="D871" s="411">
        <f t="shared" si="262"/>
        <v>3942.1666666666661</v>
      </c>
      <c r="E871" s="342">
        <f t="shared" si="265"/>
        <v>1332.4523333333329</v>
      </c>
      <c r="F871" s="338">
        <f t="shared" si="266"/>
        <v>78.84333333333332</v>
      </c>
      <c r="G871" s="407">
        <v>68</v>
      </c>
      <c r="H871" s="425">
        <f t="shared" si="267"/>
        <v>5421.462333333332</v>
      </c>
      <c r="I871" s="79">
        <f t="shared" si="268"/>
        <v>11.833299999999999</v>
      </c>
      <c r="J871" s="96">
        <f t="shared" si="260"/>
        <v>96</v>
      </c>
      <c r="K871" s="283">
        <v>23653</v>
      </c>
      <c r="L871" s="407">
        <f t="shared" si="263"/>
        <v>2956.625</v>
      </c>
      <c r="M871" s="342">
        <f t="shared" si="269"/>
        <v>999.33924999999988</v>
      </c>
      <c r="N871" s="338">
        <f t="shared" si="270"/>
        <v>59.1325</v>
      </c>
      <c r="O871" s="435">
        <v>41</v>
      </c>
      <c r="P871" s="425">
        <f t="shared" si="271"/>
        <v>4056.0967500000002</v>
      </c>
      <c r="Q871" s="79">
        <f t="shared" si="272"/>
        <v>8.875</v>
      </c>
      <c r="R871" s="93">
        <f t="shared" si="261"/>
        <v>288.01</v>
      </c>
      <c r="S871" s="283">
        <v>23653</v>
      </c>
      <c r="T871" s="407">
        <f t="shared" si="264"/>
        <v>985.50744765806735</v>
      </c>
      <c r="U871" s="387">
        <f t="shared" si="273"/>
        <v>333.10151730842671</v>
      </c>
      <c r="V871" s="338">
        <f t="shared" si="274"/>
        <v>19.710148953161347</v>
      </c>
      <c r="W871" s="435">
        <v>27</v>
      </c>
      <c r="X871" s="425">
        <f t="shared" si="275"/>
        <v>1365.3191139196554</v>
      </c>
      <c r="Y871" s="79">
        <f t="shared" si="276"/>
        <v>2.9582000000000002</v>
      </c>
    </row>
    <row r="872" spans="1:25" ht="15.75" customHeight="1" x14ac:dyDescent="0.2">
      <c r="A872" s="152">
        <v>853</v>
      </c>
      <c r="B872" s="89">
        <f t="shared" si="259"/>
        <v>72.010000000000005</v>
      </c>
      <c r="C872" s="283">
        <v>23653</v>
      </c>
      <c r="D872" s="411">
        <f t="shared" si="262"/>
        <v>3941.6192195528392</v>
      </c>
      <c r="E872" s="342">
        <f t="shared" si="265"/>
        <v>1332.2672962088595</v>
      </c>
      <c r="F872" s="338">
        <f t="shared" si="266"/>
        <v>78.832384391056792</v>
      </c>
      <c r="G872" s="407">
        <v>68</v>
      </c>
      <c r="H872" s="425">
        <f t="shared" si="267"/>
        <v>5420.7189001527549</v>
      </c>
      <c r="I872" s="79">
        <f t="shared" si="268"/>
        <v>11.845599999999999</v>
      </c>
      <c r="J872" s="96">
        <f t="shared" si="260"/>
        <v>96.02</v>
      </c>
      <c r="K872" s="283">
        <v>23653</v>
      </c>
      <c r="L872" s="407">
        <f t="shared" si="263"/>
        <v>2956.0091647573427</v>
      </c>
      <c r="M872" s="342">
        <f t="shared" si="269"/>
        <v>999.13109768798176</v>
      </c>
      <c r="N872" s="338">
        <f t="shared" si="270"/>
        <v>59.120183295146852</v>
      </c>
      <c r="O872" s="435">
        <v>41</v>
      </c>
      <c r="P872" s="425">
        <f t="shared" si="271"/>
        <v>4055.2604457404714</v>
      </c>
      <c r="Q872" s="79">
        <f t="shared" si="272"/>
        <v>8.8835999999999995</v>
      </c>
      <c r="R872" s="93">
        <f t="shared" si="261"/>
        <v>288.05</v>
      </c>
      <c r="S872" s="283">
        <v>23653</v>
      </c>
      <c r="T872" s="407">
        <f t="shared" si="264"/>
        <v>985.37059538274593</v>
      </c>
      <c r="U872" s="387">
        <f t="shared" si="273"/>
        <v>333.05526123936806</v>
      </c>
      <c r="V872" s="338">
        <f t="shared" si="274"/>
        <v>19.707411907654919</v>
      </c>
      <c r="W872" s="435">
        <v>27</v>
      </c>
      <c r="X872" s="425">
        <f t="shared" si="275"/>
        <v>1365.1332685297689</v>
      </c>
      <c r="Y872" s="79">
        <f t="shared" si="276"/>
        <v>2.9613</v>
      </c>
    </row>
    <row r="873" spans="1:25" ht="15.75" customHeight="1" x14ac:dyDescent="0.2">
      <c r="A873" s="152">
        <v>854</v>
      </c>
      <c r="B873" s="89">
        <f t="shared" si="259"/>
        <v>72.02</v>
      </c>
      <c r="C873" s="283">
        <v>23653</v>
      </c>
      <c r="D873" s="411">
        <f t="shared" si="262"/>
        <v>3941.0719244654265</v>
      </c>
      <c r="E873" s="342">
        <f t="shared" si="265"/>
        <v>1332.0823104693141</v>
      </c>
      <c r="F873" s="338">
        <f t="shared" si="266"/>
        <v>78.821438489308534</v>
      </c>
      <c r="G873" s="407">
        <v>68</v>
      </c>
      <c r="H873" s="425">
        <f t="shared" si="267"/>
        <v>5419.9756734240482</v>
      </c>
      <c r="I873" s="79">
        <f t="shared" si="268"/>
        <v>11.857799999999999</v>
      </c>
      <c r="J873" s="96">
        <f t="shared" si="260"/>
        <v>96.03</v>
      </c>
      <c r="K873" s="283">
        <v>23653</v>
      </c>
      <c r="L873" s="407">
        <f t="shared" si="263"/>
        <v>2955.7013433302091</v>
      </c>
      <c r="M873" s="342">
        <f t="shared" si="269"/>
        <v>999.02705404561061</v>
      </c>
      <c r="N873" s="338">
        <f t="shared" si="270"/>
        <v>59.114026866604185</v>
      </c>
      <c r="O873" s="435">
        <v>41</v>
      </c>
      <c r="P873" s="425">
        <f t="shared" si="271"/>
        <v>4054.8424242424235</v>
      </c>
      <c r="Q873" s="79">
        <f t="shared" si="272"/>
        <v>8.8931000000000004</v>
      </c>
      <c r="R873" s="93">
        <f t="shared" si="261"/>
        <v>288.10000000000002</v>
      </c>
      <c r="S873" s="283">
        <v>23653</v>
      </c>
      <c r="T873" s="407">
        <f t="shared" si="264"/>
        <v>985.19958347795887</v>
      </c>
      <c r="U873" s="387">
        <f t="shared" si="273"/>
        <v>332.99745921555007</v>
      </c>
      <c r="V873" s="338">
        <f t="shared" si="274"/>
        <v>19.703991669559176</v>
      </c>
      <c r="W873" s="435">
        <v>27</v>
      </c>
      <c r="X873" s="425">
        <f t="shared" si="275"/>
        <v>1364.9010343630682</v>
      </c>
      <c r="Y873" s="79">
        <f t="shared" si="276"/>
        <v>2.9641999999999999</v>
      </c>
    </row>
    <row r="874" spans="1:25" ht="15.75" customHeight="1" x14ac:dyDescent="0.2">
      <c r="A874" s="152">
        <v>855</v>
      </c>
      <c r="B874" s="89">
        <f t="shared" si="259"/>
        <v>72.040000000000006</v>
      </c>
      <c r="C874" s="283">
        <v>23653</v>
      </c>
      <c r="D874" s="411">
        <f t="shared" si="262"/>
        <v>3939.9777901166017</v>
      </c>
      <c r="E874" s="342">
        <f t="shared" si="265"/>
        <v>1331.7124930594111</v>
      </c>
      <c r="F874" s="338">
        <f t="shared" si="266"/>
        <v>78.799555802332037</v>
      </c>
      <c r="G874" s="407">
        <v>68</v>
      </c>
      <c r="H874" s="425">
        <f t="shared" si="267"/>
        <v>5418.4898389783448</v>
      </c>
      <c r="I874" s="79">
        <f t="shared" si="268"/>
        <v>11.868399999999999</v>
      </c>
      <c r="J874" s="96">
        <f t="shared" si="260"/>
        <v>96.05</v>
      </c>
      <c r="K874" s="283">
        <v>23653</v>
      </c>
      <c r="L874" s="407">
        <f t="shared" si="263"/>
        <v>2955.0858927641852</v>
      </c>
      <c r="M874" s="342">
        <f t="shared" si="269"/>
        <v>998.81903175429454</v>
      </c>
      <c r="N874" s="338">
        <f t="shared" si="270"/>
        <v>59.101717855283709</v>
      </c>
      <c r="O874" s="435">
        <v>41</v>
      </c>
      <c r="P874" s="425">
        <f t="shared" si="271"/>
        <v>4054.0066423737635</v>
      </c>
      <c r="Q874" s="79">
        <f t="shared" si="272"/>
        <v>8.9016000000000002</v>
      </c>
      <c r="R874" s="93">
        <f t="shared" si="261"/>
        <v>288.14</v>
      </c>
      <c r="S874" s="283">
        <v>23653</v>
      </c>
      <c r="T874" s="407">
        <f t="shared" si="264"/>
        <v>985.06281668633301</v>
      </c>
      <c r="U874" s="387">
        <f t="shared" si="273"/>
        <v>332.95123203998054</v>
      </c>
      <c r="V874" s="338">
        <f t="shared" si="274"/>
        <v>19.701256333726661</v>
      </c>
      <c r="W874" s="435">
        <v>27</v>
      </c>
      <c r="X874" s="425">
        <f t="shared" si="275"/>
        <v>1364.7153050600402</v>
      </c>
      <c r="Y874" s="79">
        <f t="shared" si="276"/>
        <v>2.9672999999999998</v>
      </c>
    </row>
    <row r="875" spans="1:25" ht="15.75" customHeight="1" x14ac:dyDescent="0.2">
      <c r="A875" s="152">
        <v>856</v>
      </c>
      <c r="B875" s="89">
        <f t="shared" si="259"/>
        <v>72.05</v>
      </c>
      <c r="C875" s="283">
        <v>23653</v>
      </c>
      <c r="D875" s="411">
        <f t="shared" si="262"/>
        <v>3939.4309507286607</v>
      </c>
      <c r="E875" s="342">
        <f t="shared" si="265"/>
        <v>1331.5276613462872</v>
      </c>
      <c r="F875" s="338">
        <f t="shared" si="266"/>
        <v>78.788619014573214</v>
      </c>
      <c r="G875" s="407">
        <v>68</v>
      </c>
      <c r="H875" s="425">
        <f t="shared" si="267"/>
        <v>5417.7472310895209</v>
      </c>
      <c r="I875" s="79">
        <f t="shared" si="268"/>
        <v>11.880599999999999</v>
      </c>
      <c r="J875" s="96">
        <f t="shared" si="260"/>
        <v>96.06</v>
      </c>
      <c r="K875" s="283">
        <v>23653</v>
      </c>
      <c r="L875" s="407">
        <f t="shared" si="263"/>
        <v>2954.7782635852591</v>
      </c>
      <c r="M875" s="342">
        <f t="shared" si="269"/>
        <v>998.71505309181748</v>
      </c>
      <c r="N875" s="338">
        <f t="shared" si="270"/>
        <v>59.095565271705183</v>
      </c>
      <c r="O875" s="435">
        <v>41</v>
      </c>
      <c r="P875" s="425">
        <f t="shared" si="271"/>
        <v>4053.5888819487818</v>
      </c>
      <c r="Q875" s="79">
        <f t="shared" si="272"/>
        <v>8.9110999999999994</v>
      </c>
      <c r="R875" s="93">
        <f t="shared" si="261"/>
        <v>288.19</v>
      </c>
      <c r="S875" s="283">
        <v>23653</v>
      </c>
      <c r="T875" s="407">
        <f t="shared" si="264"/>
        <v>984.89191158610652</v>
      </c>
      <c r="U875" s="387">
        <f t="shared" si="273"/>
        <v>332.89346611610398</v>
      </c>
      <c r="V875" s="338">
        <f t="shared" si="274"/>
        <v>19.69783823172213</v>
      </c>
      <c r="W875" s="435">
        <v>27</v>
      </c>
      <c r="X875" s="425">
        <f t="shared" si="275"/>
        <v>1364.4832159339326</v>
      </c>
      <c r="Y875" s="79">
        <f t="shared" si="276"/>
        <v>2.9702999999999999</v>
      </c>
    </row>
    <row r="876" spans="1:25" ht="15.75" customHeight="1" x14ac:dyDescent="0.2">
      <c r="A876" s="152">
        <v>857</v>
      </c>
      <c r="B876" s="89">
        <f t="shared" si="259"/>
        <v>72.06</v>
      </c>
      <c r="C876" s="283">
        <v>23653</v>
      </c>
      <c r="D876" s="411">
        <f t="shared" si="262"/>
        <v>3938.8842631140715</v>
      </c>
      <c r="E876" s="342">
        <f t="shared" si="265"/>
        <v>1331.342880932556</v>
      </c>
      <c r="F876" s="338">
        <f t="shared" si="266"/>
        <v>78.777685262281437</v>
      </c>
      <c r="G876" s="407">
        <v>68</v>
      </c>
      <c r="H876" s="425">
        <f t="shared" si="267"/>
        <v>5417.0048293089085</v>
      </c>
      <c r="I876" s="79">
        <f t="shared" si="268"/>
        <v>11.892899999999999</v>
      </c>
      <c r="J876" s="96">
        <f t="shared" si="260"/>
        <v>96.08</v>
      </c>
      <c r="K876" s="283">
        <v>23653</v>
      </c>
      <c r="L876" s="407">
        <f t="shared" si="263"/>
        <v>2954.1631973355538</v>
      </c>
      <c r="M876" s="342">
        <f t="shared" si="269"/>
        <v>998.50716069941711</v>
      </c>
      <c r="N876" s="338">
        <f t="shared" si="270"/>
        <v>59.083263946711078</v>
      </c>
      <c r="O876" s="435">
        <v>41</v>
      </c>
      <c r="P876" s="425">
        <f t="shared" si="271"/>
        <v>4052.753621981682</v>
      </c>
      <c r="Q876" s="79">
        <f t="shared" si="272"/>
        <v>8.9197000000000006</v>
      </c>
      <c r="R876" s="93">
        <f t="shared" si="261"/>
        <v>288.23</v>
      </c>
      <c r="S876" s="283">
        <v>23653</v>
      </c>
      <c r="T876" s="407">
        <f t="shared" si="264"/>
        <v>984.75523019810566</v>
      </c>
      <c r="U876" s="387">
        <f t="shared" si="273"/>
        <v>332.84726780695968</v>
      </c>
      <c r="V876" s="338">
        <f t="shared" si="274"/>
        <v>19.695104603962115</v>
      </c>
      <c r="W876" s="435">
        <v>27</v>
      </c>
      <c r="X876" s="425">
        <f t="shared" si="275"/>
        <v>1364.2976026090275</v>
      </c>
      <c r="Y876" s="79">
        <f t="shared" si="276"/>
        <v>2.9733000000000001</v>
      </c>
    </row>
    <row r="877" spans="1:25" ht="15.75" customHeight="1" x14ac:dyDescent="0.2">
      <c r="A877" s="152">
        <v>858</v>
      </c>
      <c r="B877" s="89">
        <f t="shared" si="259"/>
        <v>72.069999999999993</v>
      </c>
      <c r="C877" s="283">
        <v>23653</v>
      </c>
      <c r="D877" s="411">
        <f t="shared" si="262"/>
        <v>3938.3377272096577</v>
      </c>
      <c r="E877" s="342">
        <f t="shared" si="265"/>
        <v>1331.1581517968641</v>
      </c>
      <c r="F877" s="338">
        <f t="shared" si="266"/>
        <v>78.766754544193162</v>
      </c>
      <c r="G877" s="407">
        <v>68</v>
      </c>
      <c r="H877" s="425">
        <f t="shared" si="267"/>
        <v>5416.2626335507148</v>
      </c>
      <c r="I877" s="79">
        <f t="shared" si="268"/>
        <v>11.905099999999999</v>
      </c>
      <c r="J877" s="96">
        <f t="shared" si="260"/>
        <v>96.09</v>
      </c>
      <c r="K877" s="283">
        <v>23653</v>
      </c>
      <c r="L877" s="407">
        <f t="shared" si="263"/>
        <v>2953.8557602247893</v>
      </c>
      <c r="M877" s="342">
        <f t="shared" si="269"/>
        <v>998.40324695597872</v>
      </c>
      <c r="N877" s="338">
        <f t="shared" si="270"/>
        <v>59.077115204495783</v>
      </c>
      <c r="O877" s="435">
        <v>41</v>
      </c>
      <c r="P877" s="425">
        <f t="shared" si="271"/>
        <v>4052.3361223852639</v>
      </c>
      <c r="Q877" s="79">
        <f t="shared" si="272"/>
        <v>8.9291</v>
      </c>
      <c r="R877" s="93">
        <f t="shared" si="261"/>
        <v>288.27</v>
      </c>
      <c r="S877" s="283">
        <v>23653</v>
      </c>
      <c r="T877" s="407">
        <f t="shared" si="264"/>
        <v>984.61858674159646</v>
      </c>
      <c r="U877" s="387">
        <f t="shared" si="273"/>
        <v>332.80108231865955</v>
      </c>
      <c r="V877" s="338">
        <f t="shared" si="274"/>
        <v>19.69237173483193</v>
      </c>
      <c r="W877" s="435">
        <v>27</v>
      </c>
      <c r="X877" s="425">
        <f t="shared" si="275"/>
        <v>1364.112040795088</v>
      </c>
      <c r="Y877" s="79">
        <f t="shared" si="276"/>
        <v>2.9763999999999999</v>
      </c>
    </row>
    <row r="878" spans="1:25" ht="15.75" customHeight="1" x14ac:dyDescent="0.2">
      <c r="A878" s="152">
        <v>859</v>
      </c>
      <c r="B878" s="89">
        <f t="shared" si="259"/>
        <v>72.08</v>
      </c>
      <c r="C878" s="283">
        <v>23653</v>
      </c>
      <c r="D878" s="411">
        <f t="shared" si="262"/>
        <v>3937.7913429522755</v>
      </c>
      <c r="E878" s="342">
        <f t="shared" si="265"/>
        <v>1330.9734739178689</v>
      </c>
      <c r="F878" s="338">
        <f t="shared" si="266"/>
        <v>78.755826859045513</v>
      </c>
      <c r="G878" s="407">
        <v>68</v>
      </c>
      <c r="H878" s="425">
        <f t="shared" si="267"/>
        <v>5415.5206437291899</v>
      </c>
      <c r="I878" s="79">
        <f t="shared" si="268"/>
        <v>11.917299999999999</v>
      </c>
      <c r="J878" s="96">
        <f t="shared" si="260"/>
        <v>96.11</v>
      </c>
      <c r="K878" s="283">
        <v>23653</v>
      </c>
      <c r="L878" s="407">
        <f t="shared" si="263"/>
        <v>2953.2410779315364</v>
      </c>
      <c r="M878" s="342">
        <f t="shared" si="269"/>
        <v>998.19548434085925</v>
      </c>
      <c r="N878" s="338">
        <f t="shared" si="270"/>
        <v>59.064821558630733</v>
      </c>
      <c r="O878" s="435">
        <v>41</v>
      </c>
      <c r="P878" s="425">
        <f t="shared" si="271"/>
        <v>4051.5013838310265</v>
      </c>
      <c r="Q878" s="79">
        <f t="shared" si="272"/>
        <v>8.9376999999999995</v>
      </c>
      <c r="R878" s="93">
        <f t="shared" si="261"/>
        <v>288.32</v>
      </c>
      <c r="S878" s="283">
        <v>23653</v>
      </c>
      <c r="T878" s="407">
        <f t="shared" si="264"/>
        <v>984.44783573806887</v>
      </c>
      <c r="U878" s="387">
        <f t="shared" si="273"/>
        <v>332.74336847946722</v>
      </c>
      <c r="V878" s="338">
        <f t="shared" si="274"/>
        <v>19.688956714761378</v>
      </c>
      <c r="W878" s="435">
        <v>27</v>
      </c>
      <c r="X878" s="425">
        <f t="shared" si="275"/>
        <v>1363.8801609322975</v>
      </c>
      <c r="Y878" s="79">
        <f t="shared" si="276"/>
        <v>2.9792999999999998</v>
      </c>
    </row>
    <row r="879" spans="1:25" ht="15.75" customHeight="1" x14ac:dyDescent="0.2">
      <c r="A879" s="109">
        <v>860</v>
      </c>
      <c r="B879" s="89">
        <f t="shared" si="259"/>
        <v>72.09</v>
      </c>
      <c r="C879" s="283">
        <v>23653</v>
      </c>
      <c r="D879" s="411">
        <f t="shared" si="262"/>
        <v>3937.2451102788182</v>
      </c>
      <c r="E879" s="342">
        <f t="shared" si="265"/>
        <v>1330.7888472742404</v>
      </c>
      <c r="F879" s="338">
        <f t="shared" si="266"/>
        <v>78.744902205576366</v>
      </c>
      <c r="G879" s="407">
        <v>68</v>
      </c>
      <c r="H879" s="425">
        <f t="shared" si="267"/>
        <v>5414.778859758635</v>
      </c>
      <c r="I879" s="79">
        <f t="shared" si="268"/>
        <v>11.929500000000001</v>
      </c>
      <c r="J879" s="96">
        <f t="shared" si="260"/>
        <v>96.12</v>
      </c>
      <c r="K879" s="283">
        <v>23653</v>
      </c>
      <c r="L879" s="407">
        <f t="shared" si="263"/>
        <v>2952.9338327091136</v>
      </c>
      <c r="M879" s="342">
        <f t="shared" si="269"/>
        <v>998.09163545568026</v>
      </c>
      <c r="N879" s="338">
        <f t="shared" si="270"/>
        <v>59.058676654182271</v>
      </c>
      <c r="O879" s="435">
        <v>41</v>
      </c>
      <c r="P879" s="425">
        <f t="shared" si="271"/>
        <v>4051.0841448189763</v>
      </c>
      <c r="Q879" s="79">
        <f t="shared" si="272"/>
        <v>8.9471000000000007</v>
      </c>
      <c r="R879" s="93">
        <f t="shared" si="261"/>
        <v>288.36</v>
      </c>
      <c r="S879" s="283">
        <v>23653</v>
      </c>
      <c r="T879" s="407">
        <f t="shared" si="264"/>
        <v>984.31127756970454</v>
      </c>
      <c r="U879" s="387">
        <f t="shared" si="273"/>
        <v>332.69721181856011</v>
      </c>
      <c r="V879" s="338">
        <f t="shared" si="274"/>
        <v>19.686225551394092</v>
      </c>
      <c r="W879" s="435">
        <v>27</v>
      </c>
      <c r="X879" s="425">
        <f t="shared" si="275"/>
        <v>1363.6947149396588</v>
      </c>
      <c r="Y879" s="79">
        <f t="shared" si="276"/>
        <v>2.9824000000000002</v>
      </c>
    </row>
    <row r="880" spans="1:25" ht="15.75" customHeight="1" x14ac:dyDescent="0.2">
      <c r="A880" s="152">
        <v>861</v>
      </c>
      <c r="B880" s="89">
        <f t="shared" si="259"/>
        <v>72.099999999999994</v>
      </c>
      <c r="C880" s="283">
        <v>23653</v>
      </c>
      <c r="D880" s="411">
        <f t="shared" si="262"/>
        <v>3936.6990291262136</v>
      </c>
      <c r="E880" s="342">
        <f t="shared" si="265"/>
        <v>1330.6042718446602</v>
      </c>
      <c r="F880" s="338">
        <f t="shared" si="266"/>
        <v>78.733980582524268</v>
      </c>
      <c r="G880" s="407">
        <v>68</v>
      </c>
      <c r="H880" s="425">
        <f t="shared" si="267"/>
        <v>5414.0372815533983</v>
      </c>
      <c r="I880" s="79">
        <f t="shared" si="268"/>
        <v>11.941700000000001</v>
      </c>
      <c r="J880" s="96">
        <f t="shared" si="260"/>
        <v>96.14</v>
      </c>
      <c r="K880" s="283">
        <v>23653</v>
      </c>
      <c r="L880" s="407">
        <f t="shared" si="263"/>
        <v>2952.3195340128982</v>
      </c>
      <c r="M880" s="342">
        <f t="shared" si="269"/>
        <v>997.88400249635947</v>
      </c>
      <c r="N880" s="338">
        <f t="shared" si="270"/>
        <v>59.046390680257964</v>
      </c>
      <c r="O880" s="435">
        <v>41</v>
      </c>
      <c r="P880" s="425">
        <f t="shared" si="271"/>
        <v>4050.2499271895158</v>
      </c>
      <c r="Q880" s="79">
        <f t="shared" si="272"/>
        <v>8.9557000000000002</v>
      </c>
      <c r="R880" s="93">
        <f t="shared" si="261"/>
        <v>288.41000000000003</v>
      </c>
      <c r="S880" s="283">
        <v>23653</v>
      </c>
      <c r="T880" s="407">
        <f t="shared" si="264"/>
        <v>984.1406331264518</v>
      </c>
      <c r="U880" s="387">
        <f t="shared" si="273"/>
        <v>332.63953399674068</v>
      </c>
      <c r="V880" s="338">
        <f t="shared" si="274"/>
        <v>19.682812662529038</v>
      </c>
      <c r="W880" s="435">
        <v>27</v>
      </c>
      <c r="X880" s="425">
        <f t="shared" si="275"/>
        <v>1363.4629797857215</v>
      </c>
      <c r="Y880" s="79">
        <f t="shared" si="276"/>
        <v>2.9853000000000001</v>
      </c>
    </row>
    <row r="881" spans="1:25" ht="15.75" customHeight="1" x14ac:dyDescent="0.2">
      <c r="A881" s="152">
        <v>862</v>
      </c>
      <c r="B881" s="89">
        <f t="shared" si="259"/>
        <v>72.11</v>
      </c>
      <c r="C881" s="283">
        <v>23653</v>
      </c>
      <c r="D881" s="411">
        <f t="shared" si="262"/>
        <v>3936.1530994314244</v>
      </c>
      <c r="E881" s="342">
        <f t="shared" si="265"/>
        <v>1330.4197476078214</v>
      </c>
      <c r="F881" s="338">
        <f t="shared" si="266"/>
        <v>78.723061988628487</v>
      </c>
      <c r="G881" s="407">
        <v>68</v>
      </c>
      <c r="H881" s="425">
        <f t="shared" si="267"/>
        <v>5413.2959090278746</v>
      </c>
      <c r="I881" s="79">
        <f t="shared" si="268"/>
        <v>11.954000000000001</v>
      </c>
      <c r="J881" s="96">
        <f t="shared" si="260"/>
        <v>96.15</v>
      </c>
      <c r="K881" s="283">
        <v>23653</v>
      </c>
      <c r="L881" s="407">
        <f t="shared" si="263"/>
        <v>2952.0124804992201</v>
      </c>
      <c r="M881" s="342">
        <f t="shared" si="269"/>
        <v>997.78021840873635</v>
      </c>
      <c r="N881" s="338">
        <f t="shared" si="270"/>
        <v>59.040249609984407</v>
      </c>
      <c r="O881" s="435">
        <v>41</v>
      </c>
      <c r="P881" s="425">
        <f t="shared" si="271"/>
        <v>4049.8329485179411</v>
      </c>
      <c r="Q881" s="79">
        <f t="shared" si="272"/>
        <v>8.9651999999999994</v>
      </c>
      <c r="R881" s="93">
        <f t="shared" si="261"/>
        <v>288.45</v>
      </c>
      <c r="S881" s="283">
        <v>23653</v>
      </c>
      <c r="T881" s="407">
        <f t="shared" si="264"/>
        <v>984.00416016640679</v>
      </c>
      <c r="U881" s="387">
        <f t="shared" si="273"/>
        <v>332.59340613624545</v>
      </c>
      <c r="V881" s="338">
        <f t="shared" si="274"/>
        <v>19.680083203328135</v>
      </c>
      <c r="W881" s="435">
        <v>27</v>
      </c>
      <c r="X881" s="425">
        <f t="shared" si="275"/>
        <v>1363.2776495059804</v>
      </c>
      <c r="Y881" s="79">
        <f t="shared" si="276"/>
        <v>2.9883999999999999</v>
      </c>
    </row>
    <row r="882" spans="1:25" ht="15.75" customHeight="1" x14ac:dyDescent="0.2">
      <c r="A882" s="152">
        <v>863</v>
      </c>
      <c r="B882" s="89">
        <f t="shared" si="259"/>
        <v>72.12</v>
      </c>
      <c r="C882" s="283">
        <v>23653</v>
      </c>
      <c r="D882" s="411">
        <f t="shared" si="262"/>
        <v>3935.6073211314474</v>
      </c>
      <c r="E882" s="342">
        <f t="shared" si="265"/>
        <v>1330.2352745424291</v>
      </c>
      <c r="F882" s="338">
        <f t="shared" si="266"/>
        <v>78.712146422628948</v>
      </c>
      <c r="G882" s="407">
        <v>68</v>
      </c>
      <c r="H882" s="425">
        <f t="shared" si="267"/>
        <v>5412.5547420965058</v>
      </c>
      <c r="I882" s="79">
        <f t="shared" si="268"/>
        <v>11.966200000000001</v>
      </c>
      <c r="J882" s="96">
        <f t="shared" si="260"/>
        <v>96.17</v>
      </c>
      <c r="K882" s="283">
        <v>23653</v>
      </c>
      <c r="L882" s="407">
        <f t="shared" si="263"/>
        <v>2951.3985650410732</v>
      </c>
      <c r="M882" s="342">
        <f t="shared" si="269"/>
        <v>997.57271498388263</v>
      </c>
      <c r="N882" s="338">
        <f t="shared" si="270"/>
        <v>59.027971300821463</v>
      </c>
      <c r="O882" s="435">
        <v>41</v>
      </c>
      <c r="P882" s="425">
        <f t="shared" si="271"/>
        <v>4048.9992513257771</v>
      </c>
      <c r="Q882" s="79">
        <f t="shared" si="272"/>
        <v>8.9736999999999991</v>
      </c>
      <c r="R882" s="93">
        <f t="shared" si="261"/>
        <v>288.5</v>
      </c>
      <c r="S882" s="283">
        <v>23653</v>
      </c>
      <c r="T882" s="407">
        <f t="shared" si="264"/>
        <v>983.83362218370871</v>
      </c>
      <c r="U882" s="387">
        <f t="shared" si="273"/>
        <v>332.53576429809351</v>
      </c>
      <c r="V882" s="338">
        <f t="shared" si="274"/>
        <v>19.676672443674175</v>
      </c>
      <c r="W882" s="435">
        <v>27</v>
      </c>
      <c r="X882" s="425">
        <f t="shared" si="275"/>
        <v>1363.0460589254762</v>
      </c>
      <c r="Y882" s="79">
        <f t="shared" si="276"/>
        <v>2.9912999999999998</v>
      </c>
    </row>
    <row r="883" spans="1:25" ht="15.75" customHeight="1" x14ac:dyDescent="0.2">
      <c r="A883" s="152">
        <v>864</v>
      </c>
      <c r="B883" s="89">
        <f t="shared" si="259"/>
        <v>72.13</v>
      </c>
      <c r="C883" s="283">
        <v>23653</v>
      </c>
      <c r="D883" s="411">
        <f t="shared" si="262"/>
        <v>3935.061694163317</v>
      </c>
      <c r="E883" s="342">
        <f t="shared" si="265"/>
        <v>1330.050852627201</v>
      </c>
      <c r="F883" s="338">
        <f t="shared" si="266"/>
        <v>78.70123388326634</v>
      </c>
      <c r="G883" s="407">
        <v>68</v>
      </c>
      <c r="H883" s="425">
        <f t="shared" si="267"/>
        <v>5411.813780673785</v>
      </c>
      <c r="I883" s="79">
        <f t="shared" si="268"/>
        <v>11.978400000000001</v>
      </c>
      <c r="J883" s="96">
        <f t="shared" si="260"/>
        <v>96.18</v>
      </c>
      <c r="K883" s="283">
        <v>23653</v>
      </c>
      <c r="L883" s="407">
        <f t="shared" si="263"/>
        <v>2951.0917030567684</v>
      </c>
      <c r="M883" s="342">
        <f t="shared" si="269"/>
        <v>997.46899563318766</v>
      </c>
      <c r="N883" s="338">
        <f t="shared" si="270"/>
        <v>59.021834061135372</v>
      </c>
      <c r="O883" s="435">
        <v>41</v>
      </c>
      <c r="P883" s="425">
        <f t="shared" si="271"/>
        <v>4048.5825327510915</v>
      </c>
      <c r="Q883" s="79">
        <f t="shared" si="272"/>
        <v>8.9832000000000001</v>
      </c>
      <c r="R883" s="93">
        <f t="shared" si="261"/>
        <v>288.54000000000002</v>
      </c>
      <c r="S883" s="283">
        <v>23653</v>
      </c>
      <c r="T883" s="407">
        <f t="shared" si="264"/>
        <v>983.69723435225615</v>
      </c>
      <c r="U883" s="387">
        <f t="shared" si="273"/>
        <v>332.48966521106257</v>
      </c>
      <c r="V883" s="338">
        <f t="shared" si="274"/>
        <v>19.673944687045122</v>
      </c>
      <c r="W883" s="435">
        <v>27</v>
      </c>
      <c r="X883" s="425">
        <f t="shared" si="275"/>
        <v>1362.8608442503639</v>
      </c>
      <c r="Y883" s="79">
        <f t="shared" si="276"/>
        <v>2.9944000000000002</v>
      </c>
    </row>
    <row r="884" spans="1:25" ht="15.75" customHeight="1" x14ac:dyDescent="0.2">
      <c r="A884" s="152">
        <v>865</v>
      </c>
      <c r="B884" s="89">
        <f t="shared" si="259"/>
        <v>72.150000000000006</v>
      </c>
      <c r="C884" s="283">
        <v>23653</v>
      </c>
      <c r="D884" s="411">
        <f t="shared" si="262"/>
        <v>3933.9708939708944</v>
      </c>
      <c r="E884" s="342">
        <f t="shared" si="265"/>
        <v>1329.6821621621623</v>
      </c>
      <c r="F884" s="338">
        <f t="shared" si="266"/>
        <v>78.679417879417883</v>
      </c>
      <c r="G884" s="407">
        <v>68</v>
      </c>
      <c r="H884" s="425">
        <f t="shared" si="267"/>
        <v>5410.3324740124744</v>
      </c>
      <c r="I884" s="79">
        <f t="shared" si="268"/>
        <v>11.988899999999999</v>
      </c>
      <c r="J884" s="96">
        <f t="shared" si="260"/>
        <v>96.19</v>
      </c>
      <c r="K884" s="283">
        <v>23653</v>
      </c>
      <c r="L884" s="407">
        <f t="shared" si="263"/>
        <v>2950.7849048757671</v>
      </c>
      <c r="M884" s="342">
        <f t="shared" si="269"/>
        <v>997.36529784800916</v>
      </c>
      <c r="N884" s="338">
        <f t="shared" si="270"/>
        <v>59.01569809751534</v>
      </c>
      <c r="O884" s="435">
        <v>41</v>
      </c>
      <c r="P884" s="425">
        <f t="shared" si="271"/>
        <v>4048.1659008212914</v>
      </c>
      <c r="Q884" s="79">
        <f t="shared" si="272"/>
        <v>8.9925999999999995</v>
      </c>
      <c r="R884" s="93">
        <f t="shared" si="261"/>
        <v>288.58</v>
      </c>
      <c r="S884" s="283">
        <v>23653</v>
      </c>
      <c r="T884" s="407">
        <f t="shared" si="264"/>
        <v>983.56088433016839</v>
      </c>
      <c r="U884" s="387">
        <f t="shared" si="273"/>
        <v>332.44357890359686</v>
      </c>
      <c r="V884" s="338">
        <f t="shared" si="274"/>
        <v>19.671217686603367</v>
      </c>
      <c r="W884" s="435">
        <v>27</v>
      </c>
      <c r="X884" s="425">
        <f t="shared" si="275"/>
        <v>1362.6756809203687</v>
      </c>
      <c r="Y884" s="79">
        <f t="shared" si="276"/>
        <v>2.9973999999999998</v>
      </c>
    </row>
    <row r="885" spans="1:25" ht="15.75" customHeight="1" x14ac:dyDescent="0.2">
      <c r="A885" s="152">
        <v>866</v>
      </c>
      <c r="B885" s="89">
        <f t="shared" si="259"/>
        <v>72.16</v>
      </c>
      <c r="C885" s="283">
        <v>23653</v>
      </c>
      <c r="D885" s="411">
        <f t="shared" si="262"/>
        <v>3933.4257206208431</v>
      </c>
      <c r="E885" s="342">
        <f t="shared" si="265"/>
        <v>1329.4978935698448</v>
      </c>
      <c r="F885" s="338">
        <f t="shared" si="266"/>
        <v>78.668514412416869</v>
      </c>
      <c r="G885" s="407">
        <v>68</v>
      </c>
      <c r="H885" s="425">
        <f t="shared" si="267"/>
        <v>5409.5921286031044</v>
      </c>
      <c r="I885" s="79">
        <f t="shared" si="268"/>
        <v>12.001099999999999</v>
      </c>
      <c r="J885" s="96">
        <f t="shared" si="260"/>
        <v>96.21</v>
      </c>
      <c r="K885" s="283">
        <v>23653</v>
      </c>
      <c r="L885" s="407">
        <f t="shared" si="263"/>
        <v>2950.1714998440912</v>
      </c>
      <c r="M885" s="342">
        <f t="shared" si="269"/>
        <v>997.15796694730273</v>
      </c>
      <c r="N885" s="338">
        <f t="shared" si="270"/>
        <v>59.003429996881827</v>
      </c>
      <c r="O885" s="435">
        <v>41</v>
      </c>
      <c r="P885" s="425">
        <f t="shared" si="271"/>
        <v>4047.3328967882758</v>
      </c>
      <c r="Q885" s="79">
        <f t="shared" si="272"/>
        <v>9.0010999999999992</v>
      </c>
      <c r="R885" s="93">
        <f t="shared" si="261"/>
        <v>288.63</v>
      </c>
      <c r="S885" s="283">
        <v>23653</v>
      </c>
      <c r="T885" s="407">
        <f t="shared" si="264"/>
        <v>983.39049994803031</v>
      </c>
      <c r="U885" s="387">
        <f t="shared" si="273"/>
        <v>332.38598898243418</v>
      </c>
      <c r="V885" s="338">
        <f t="shared" si="274"/>
        <v>19.667809998960607</v>
      </c>
      <c r="W885" s="435">
        <v>27</v>
      </c>
      <c r="X885" s="425">
        <f t="shared" si="275"/>
        <v>1362.444298929425</v>
      </c>
      <c r="Y885" s="79">
        <f t="shared" si="276"/>
        <v>3.0004</v>
      </c>
    </row>
    <row r="886" spans="1:25" ht="15.75" customHeight="1" x14ac:dyDescent="0.2">
      <c r="A886" s="152">
        <v>867</v>
      </c>
      <c r="B886" s="89">
        <f t="shared" si="259"/>
        <v>72.17</v>
      </c>
      <c r="C886" s="283">
        <v>23653</v>
      </c>
      <c r="D886" s="411">
        <f t="shared" si="262"/>
        <v>3932.8806983511154</v>
      </c>
      <c r="E886" s="342">
        <f t="shared" si="265"/>
        <v>1329.3136760426769</v>
      </c>
      <c r="F886" s="338">
        <f t="shared" si="266"/>
        <v>78.657613967022314</v>
      </c>
      <c r="G886" s="407">
        <v>68</v>
      </c>
      <c r="H886" s="425">
        <f t="shared" si="267"/>
        <v>5408.8519883608142</v>
      </c>
      <c r="I886" s="79">
        <f t="shared" si="268"/>
        <v>12.013299999999999</v>
      </c>
      <c r="J886" s="96">
        <f t="shared" si="260"/>
        <v>96.22</v>
      </c>
      <c r="K886" s="283">
        <v>23653</v>
      </c>
      <c r="L886" s="407">
        <f t="shared" si="263"/>
        <v>2949.864892953648</v>
      </c>
      <c r="M886" s="342">
        <f t="shared" si="269"/>
        <v>997.05433381833291</v>
      </c>
      <c r="N886" s="338">
        <f t="shared" si="270"/>
        <v>58.997297859072958</v>
      </c>
      <c r="O886" s="435">
        <v>41</v>
      </c>
      <c r="P886" s="425">
        <f t="shared" si="271"/>
        <v>4046.916524631054</v>
      </c>
      <c r="Q886" s="79">
        <f t="shared" si="272"/>
        <v>9.0106000000000002</v>
      </c>
      <c r="R886" s="93">
        <f t="shared" si="261"/>
        <v>288.67</v>
      </c>
      <c r="S886" s="283">
        <v>23653</v>
      </c>
      <c r="T886" s="407">
        <f t="shared" si="264"/>
        <v>983.25423493955032</v>
      </c>
      <c r="U886" s="387">
        <f t="shared" si="273"/>
        <v>332.33993140956795</v>
      </c>
      <c r="V886" s="338">
        <f t="shared" si="274"/>
        <v>19.665084698791006</v>
      </c>
      <c r="W886" s="435">
        <v>27</v>
      </c>
      <c r="X886" s="425">
        <f t="shared" si="275"/>
        <v>1362.2592510479092</v>
      </c>
      <c r="Y886" s="79">
        <f t="shared" si="276"/>
        <v>3.0034000000000001</v>
      </c>
    </row>
    <row r="887" spans="1:25" ht="15.75" customHeight="1" x14ac:dyDescent="0.2">
      <c r="A887" s="152">
        <v>868</v>
      </c>
      <c r="B887" s="89">
        <f t="shared" si="259"/>
        <v>72.180000000000007</v>
      </c>
      <c r="C887" s="283">
        <v>23653</v>
      </c>
      <c r="D887" s="411">
        <f t="shared" si="262"/>
        <v>3932.3358270989193</v>
      </c>
      <c r="E887" s="342">
        <f t="shared" si="265"/>
        <v>1329.1295095594346</v>
      </c>
      <c r="F887" s="338">
        <f t="shared" si="266"/>
        <v>78.646716541978392</v>
      </c>
      <c r="G887" s="407">
        <v>68</v>
      </c>
      <c r="H887" s="425">
        <f t="shared" si="267"/>
        <v>5408.1120532003315</v>
      </c>
      <c r="I887" s="79">
        <f t="shared" si="268"/>
        <v>12.025499999999999</v>
      </c>
      <c r="J887" s="96">
        <f t="shared" si="260"/>
        <v>96.24</v>
      </c>
      <c r="K887" s="283">
        <v>23653</v>
      </c>
      <c r="L887" s="407">
        <f t="shared" si="263"/>
        <v>2949.2518703241899</v>
      </c>
      <c r="M887" s="342">
        <f t="shared" si="269"/>
        <v>996.84713216957607</v>
      </c>
      <c r="N887" s="338">
        <f t="shared" si="270"/>
        <v>58.985037406483798</v>
      </c>
      <c r="O887" s="435">
        <v>41</v>
      </c>
      <c r="P887" s="425">
        <f t="shared" si="271"/>
        <v>4046.08403990025</v>
      </c>
      <c r="Q887" s="79">
        <f t="shared" si="272"/>
        <v>9.0190999999999999</v>
      </c>
      <c r="R887" s="93">
        <f t="shared" si="261"/>
        <v>288.72000000000003</v>
      </c>
      <c r="S887" s="283">
        <v>23653</v>
      </c>
      <c r="T887" s="407">
        <f t="shared" si="264"/>
        <v>983.08395677472981</v>
      </c>
      <c r="U887" s="387">
        <f t="shared" si="273"/>
        <v>332.28237738985865</v>
      </c>
      <c r="V887" s="338">
        <f t="shared" si="274"/>
        <v>19.661679135494598</v>
      </c>
      <c r="W887" s="435">
        <v>27</v>
      </c>
      <c r="X887" s="425">
        <f t="shared" si="275"/>
        <v>1362.0280133000829</v>
      </c>
      <c r="Y887" s="79">
        <f t="shared" si="276"/>
        <v>3.0064000000000002</v>
      </c>
    </row>
    <row r="888" spans="1:25" ht="15.75" customHeight="1" x14ac:dyDescent="0.2">
      <c r="A888" s="152">
        <v>869</v>
      </c>
      <c r="B888" s="89">
        <f t="shared" si="259"/>
        <v>72.19</v>
      </c>
      <c r="C888" s="283">
        <v>23653</v>
      </c>
      <c r="D888" s="411">
        <f t="shared" si="262"/>
        <v>3931.791106801496</v>
      </c>
      <c r="E888" s="342">
        <f t="shared" si="265"/>
        <v>1328.9453940989056</v>
      </c>
      <c r="F888" s="338">
        <f t="shared" si="266"/>
        <v>78.635822136029915</v>
      </c>
      <c r="G888" s="407">
        <v>68</v>
      </c>
      <c r="H888" s="425">
        <f t="shared" si="267"/>
        <v>5407.3723230364312</v>
      </c>
      <c r="I888" s="79">
        <f t="shared" si="268"/>
        <v>12.037699999999999</v>
      </c>
      <c r="J888" s="96">
        <f t="shared" si="260"/>
        <v>96.25</v>
      </c>
      <c r="K888" s="283">
        <v>23653</v>
      </c>
      <c r="L888" s="407">
        <f t="shared" si="263"/>
        <v>2948.9454545454546</v>
      </c>
      <c r="M888" s="342">
        <f t="shared" si="269"/>
        <v>996.74356363636355</v>
      </c>
      <c r="N888" s="338">
        <f t="shared" si="270"/>
        <v>58.978909090909092</v>
      </c>
      <c r="O888" s="435">
        <v>41</v>
      </c>
      <c r="P888" s="425">
        <f t="shared" si="271"/>
        <v>4045.667927272727</v>
      </c>
      <c r="Q888" s="79">
        <f t="shared" si="272"/>
        <v>9.0286000000000008</v>
      </c>
      <c r="R888" s="93">
        <f t="shared" si="261"/>
        <v>288.76</v>
      </c>
      <c r="S888" s="283">
        <v>23653</v>
      </c>
      <c r="T888" s="407">
        <f t="shared" si="264"/>
        <v>982.94777670037399</v>
      </c>
      <c r="U888" s="387">
        <f t="shared" si="273"/>
        <v>332.2363485247264</v>
      </c>
      <c r="V888" s="338">
        <f t="shared" si="274"/>
        <v>19.658955534007479</v>
      </c>
      <c r="W888" s="435">
        <v>27</v>
      </c>
      <c r="X888" s="425">
        <f t="shared" si="275"/>
        <v>1361.8430807591078</v>
      </c>
      <c r="Y888" s="79">
        <f t="shared" si="276"/>
        <v>3.0093999999999999</v>
      </c>
    </row>
    <row r="889" spans="1:25" ht="15.75" customHeight="1" x14ac:dyDescent="0.2">
      <c r="A889" s="109">
        <v>870</v>
      </c>
      <c r="B889" s="89">
        <f t="shared" si="259"/>
        <v>72.2</v>
      </c>
      <c r="C889" s="283">
        <v>23653</v>
      </c>
      <c r="D889" s="411">
        <f t="shared" si="262"/>
        <v>3931.2465373961218</v>
      </c>
      <c r="E889" s="342">
        <f t="shared" si="265"/>
        <v>1328.761329639889</v>
      </c>
      <c r="F889" s="338">
        <f t="shared" si="266"/>
        <v>78.624930747922434</v>
      </c>
      <c r="G889" s="407">
        <v>68</v>
      </c>
      <c r="H889" s="425">
        <f t="shared" si="267"/>
        <v>5406.6327977839328</v>
      </c>
      <c r="I889" s="79">
        <f t="shared" si="268"/>
        <v>12.049899999999999</v>
      </c>
      <c r="J889" s="96">
        <f t="shared" si="260"/>
        <v>96.27</v>
      </c>
      <c r="K889" s="283">
        <v>23653</v>
      </c>
      <c r="L889" s="407">
        <f t="shared" si="263"/>
        <v>2948.3328139607356</v>
      </c>
      <c r="M889" s="342">
        <f t="shared" si="269"/>
        <v>996.53649111872858</v>
      </c>
      <c r="N889" s="338">
        <f t="shared" si="270"/>
        <v>58.96665627921471</v>
      </c>
      <c r="O889" s="435">
        <v>41</v>
      </c>
      <c r="P889" s="425">
        <f t="shared" si="271"/>
        <v>4044.835961358679</v>
      </c>
      <c r="Q889" s="79">
        <f t="shared" si="272"/>
        <v>9.0371000000000006</v>
      </c>
      <c r="R889" s="93">
        <f t="shared" si="261"/>
        <v>288.8</v>
      </c>
      <c r="S889" s="283">
        <v>23653</v>
      </c>
      <c r="T889" s="407">
        <f t="shared" si="264"/>
        <v>982.81163434903044</v>
      </c>
      <c r="U889" s="387">
        <f t="shared" si="273"/>
        <v>332.19033240997226</v>
      </c>
      <c r="V889" s="338">
        <f t="shared" si="274"/>
        <v>19.656232686980609</v>
      </c>
      <c r="W889" s="435">
        <v>27</v>
      </c>
      <c r="X889" s="425">
        <f t="shared" si="275"/>
        <v>1361.6581994459832</v>
      </c>
      <c r="Y889" s="79">
        <f t="shared" si="276"/>
        <v>3.0125000000000002</v>
      </c>
    </row>
    <row r="890" spans="1:25" ht="15.75" customHeight="1" x14ac:dyDescent="0.2">
      <c r="A890" s="152">
        <v>871</v>
      </c>
      <c r="B890" s="89">
        <f t="shared" si="259"/>
        <v>72.209999999999994</v>
      </c>
      <c r="C890" s="283">
        <v>23653</v>
      </c>
      <c r="D890" s="411">
        <f t="shared" si="262"/>
        <v>3930.7021188201079</v>
      </c>
      <c r="E890" s="342">
        <f t="shared" si="265"/>
        <v>1328.5773161611964</v>
      </c>
      <c r="F890" s="338">
        <f t="shared" si="266"/>
        <v>78.614042376402153</v>
      </c>
      <c r="G890" s="407">
        <v>68</v>
      </c>
      <c r="H890" s="425">
        <f t="shared" si="267"/>
        <v>5405.8934773577066</v>
      </c>
      <c r="I890" s="79">
        <f t="shared" si="268"/>
        <v>12.061999999999999</v>
      </c>
      <c r="J890" s="96">
        <f t="shared" si="260"/>
        <v>96.28</v>
      </c>
      <c r="K890" s="283">
        <v>23653</v>
      </c>
      <c r="L890" s="407">
        <f t="shared" si="263"/>
        <v>2948.0265891150812</v>
      </c>
      <c r="M890" s="342">
        <f t="shared" si="269"/>
        <v>996.43298712089734</v>
      </c>
      <c r="N890" s="338">
        <f t="shared" si="270"/>
        <v>58.960531782301622</v>
      </c>
      <c r="O890" s="435">
        <v>41</v>
      </c>
      <c r="P890" s="425">
        <f t="shared" si="271"/>
        <v>4044.4201080182802</v>
      </c>
      <c r="Q890" s="79">
        <f t="shared" si="272"/>
        <v>9.0465</v>
      </c>
      <c r="R890" s="93">
        <f t="shared" si="261"/>
        <v>288.85000000000002</v>
      </c>
      <c r="S890" s="283">
        <v>23653</v>
      </c>
      <c r="T890" s="407">
        <f t="shared" si="264"/>
        <v>982.64150943396214</v>
      </c>
      <c r="U890" s="387">
        <f t="shared" si="273"/>
        <v>332.13283018867918</v>
      </c>
      <c r="V890" s="338">
        <f t="shared" si="274"/>
        <v>19.652830188679243</v>
      </c>
      <c r="W890" s="435">
        <v>27</v>
      </c>
      <c r="X890" s="425">
        <f t="shared" si="275"/>
        <v>1361.4271698113205</v>
      </c>
      <c r="Y890" s="79">
        <f t="shared" si="276"/>
        <v>3.0154000000000001</v>
      </c>
    </row>
    <row r="891" spans="1:25" ht="15.75" customHeight="1" x14ac:dyDescent="0.2">
      <c r="A891" s="152">
        <v>872</v>
      </c>
      <c r="B891" s="89">
        <f t="shared" si="259"/>
        <v>72.22</v>
      </c>
      <c r="C891" s="283">
        <v>23653</v>
      </c>
      <c r="D891" s="411">
        <f t="shared" si="262"/>
        <v>3930.1578510108002</v>
      </c>
      <c r="E891" s="342">
        <f t="shared" si="265"/>
        <v>1328.3933536416503</v>
      </c>
      <c r="F891" s="338">
        <f t="shared" si="266"/>
        <v>78.603157020216003</v>
      </c>
      <c r="G891" s="407">
        <v>68</v>
      </c>
      <c r="H891" s="425">
        <f t="shared" si="267"/>
        <v>5405.1543616726667</v>
      </c>
      <c r="I891" s="79">
        <f t="shared" si="268"/>
        <v>12.074199999999999</v>
      </c>
      <c r="J891" s="96">
        <f t="shared" si="260"/>
        <v>96.3</v>
      </c>
      <c r="K891" s="283">
        <v>23653</v>
      </c>
      <c r="L891" s="407">
        <f t="shared" si="263"/>
        <v>2947.4143302180687</v>
      </c>
      <c r="M891" s="342">
        <f t="shared" si="269"/>
        <v>996.22604361370713</v>
      </c>
      <c r="N891" s="338">
        <f t="shared" si="270"/>
        <v>58.948286604361378</v>
      </c>
      <c r="O891" s="435">
        <v>41</v>
      </c>
      <c r="P891" s="425">
        <f t="shared" si="271"/>
        <v>4043.5886604361372</v>
      </c>
      <c r="Q891" s="79">
        <f t="shared" si="272"/>
        <v>9.0549999999999997</v>
      </c>
      <c r="R891" s="93">
        <f t="shared" si="261"/>
        <v>288.89</v>
      </c>
      <c r="S891" s="283">
        <v>23653</v>
      </c>
      <c r="T891" s="407">
        <f t="shared" si="264"/>
        <v>982.50545190210823</v>
      </c>
      <c r="U891" s="387">
        <f t="shared" si="273"/>
        <v>332.08684274291255</v>
      </c>
      <c r="V891" s="338">
        <f t="shared" si="274"/>
        <v>19.650109038042164</v>
      </c>
      <c r="W891" s="435">
        <v>27</v>
      </c>
      <c r="X891" s="425">
        <f t="shared" si="275"/>
        <v>1361.242403683063</v>
      </c>
      <c r="Y891" s="79">
        <f t="shared" si="276"/>
        <v>3.0184000000000002</v>
      </c>
    </row>
    <row r="892" spans="1:25" ht="15.75" customHeight="1" x14ac:dyDescent="0.2">
      <c r="A892" s="152">
        <v>873</v>
      </c>
      <c r="B892" s="89">
        <f t="shared" si="259"/>
        <v>72.23</v>
      </c>
      <c r="C892" s="283">
        <v>23653</v>
      </c>
      <c r="D892" s="411">
        <f t="shared" si="262"/>
        <v>3929.6137339055795</v>
      </c>
      <c r="E892" s="342">
        <f t="shared" si="265"/>
        <v>1328.2094420600856</v>
      </c>
      <c r="F892" s="338">
        <f t="shared" si="266"/>
        <v>78.592274678111593</v>
      </c>
      <c r="G892" s="407">
        <v>68</v>
      </c>
      <c r="H892" s="425">
        <f t="shared" si="267"/>
        <v>5404.4154506437762</v>
      </c>
      <c r="I892" s="79">
        <f t="shared" si="268"/>
        <v>12.086399999999999</v>
      </c>
      <c r="J892" s="96">
        <f t="shared" si="260"/>
        <v>96.31</v>
      </c>
      <c r="K892" s="283">
        <v>23653</v>
      </c>
      <c r="L892" s="407">
        <f t="shared" si="263"/>
        <v>2947.1082961270895</v>
      </c>
      <c r="M892" s="342">
        <f t="shared" si="269"/>
        <v>996.1226040909562</v>
      </c>
      <c r="N892" s="338">
        <f t="shared" si="270"/>
        <v>58.94216592254179</v>
      </c>
      <c r="O892" s="435">
        <v>41</v>
      </c>
      <c r="P892" s="425">
        <f t="shared" si="271"/>
        <v>4043.1730661405873</v>
      </c>
      <c r="Q892" s="79">
        <f t="shared" si="272"/>
        <v>9.0645000000000007</v>
      </c>
      <c r="R892" s="93">
        <f t="shared" si="261"/>
        <v>288.93</v>
      </c>
      <c r="S892" s="283">
        <v>23653</v>
      </c>
      <c r="T892" s="407">
        <f t="shared" si="264"/>
        <v>982.36943204236309</v>
      </c>
      <c r="U892" s="387">
        <f t="shared" si="273"/>
        <v>332.04086803031868</v>
      </c>
      <c r="V892" s="338">
        <f t="shared" si="274"/>
        <v>19.647388640847261</v>
      </c>
      <c r="W892" s="435">
        <v>27</v>
      </c>
      <c r="X892" s="425">
        <f t="shared" si="275"/>
        <v>1361.0576887135292</v>
      </c>
      <c r="Y892" s="79">
        <f t="shared" si="276"/>
        <v>3.0215000000000001</v>
      </c>
    </row>
    <row r="893" spans="1:25" ht="15.75" customHeight="1" x14ac:dyDescent="0.2">
      <c r="A893" s="152">
        <v>874</v>
      </c>
      <c r="B893" s="89">
        <f t="shared" si="259"/>
        <v>72.239999999999995</v>
      </c>
      <c r="C893" s="283">
        <v>23653</v>
      </c>
      <c r="D893" s="411">
        <f t="shared" si="262"/>
        <v>3929.0697674418607</v>
      </c>
      <c r="E893" s="342">
        <f t="shared" si="265"/>
        <v>1328.0255813953488</v>
      </c>
      <c r="F893" s="338">
        <f t="shared" si="266"/>
        <v>78.581395348837219</v>
      </c>
      <c r="G893" s="407">
        <v>68</v>
      </c>
      <c r="H893" s="425">
        <f t="shared" si="267"/>
        <v>5403.6767441860466</v>
      </c>
      <c r="I893" s="79">
        <f t="shared" si="268"/>
        <v>12.098599999999999</v>
      </c>
      <c r="J893" s="96">
        <f t="shared" si="260"/>
        <v>96.33</v>
      </c>
      <c r="K893" s="283">
        <v>23653</v>
      </c>
      <c r="L893" s="407">
        <f t="shared" si="263"/>
        <v>2946.4964185611962</v>
      </c>
      <c r="M893" s="342">
        <f t="shared" si="269"/>
        <v>995.91578947368419</v>
      </c>
      <c r="N893" s="338">
        <f t="shared" si="270"/>
        <v>58.929928371223923</v>
      </c>
      <c r="O893" s="435">
        <v>41</v>
      </c>
      <c r="P893" s="425">
        <f t="shared" si="271"/>
        <v>4042.3421364061041</v>
      </c>
      <c r="Q893" s="79">
        <f t="shared" si="272"/>
        <v>9.0730000000000004</v>
      </c>
      <c r="R893" s="93">
        <f t="shared" si="261"/>
        <v>288.98</v>
      </c>
      <c r="S893" s="283">
        <v>23653</v>
      </c>
      <c r="T893" s="407">
        <f t="shared" si="264"/>
        <v>982.19946017025393</v>
      </c>
      <c r="U893" s="387">
        <f t="shared" si="273"/>
        <v>331.98341753754579</v>
      </c>
      <c r="V893" s="338">
        <f t="shared" si="274"/>
        <v>19.643989203405081</v>
      </c>
      <c r="W893" s="435">
        <v>27</v>
      </c>
      <c r="X893" s="425">
        <f t="shared" si="275"/>
        <v>1360.8268669112047</v>
      </c>
      <c r="Y893" s="79">
        <f t="shared" si="276"/>
        <v>3.0244</v>
      </c>
    </row>
    <row r="894" spans="1:25" ht="15.75" customHeight="1" x14ac:dyDescent="0.2">
      <c r="A894" s="152">
        <v>875</v>
      </c>
      <c r="B894" s="89">
        <f t="shared" si="259"/>
        <v>72.260000000000005</v>
      </c>
      <c r="C894" s="283">
        <v>23653</v>
      </c>
      <c r="D894" s="411">
        <f t="shared" si="262"/>
        <v>3927.9822861887624</v>
      </c>
      <c r="E894" s="342">
        <f t="shared" si="265"/>
        <v>1327.6580127318016</v>
      </c>
      <c r="F894" s="338">
        <f t="shared" si="266"/>
        <v>78.559645723775247</v>
      </c>
      <c r="G894" s="407">
        <v>68</v>
      </c>
      <c r="H894" s="425">
        <f t="shared" si="267"/>
        <v>5402.1999446443388</v>
      </c>
      <c r="I894" s="79">
        <f t="shared" si="268"/>
        <v>12.1091</v>
      </c>
      <c r="J894" s="96">
        <f t="shared" si="260"/>
        <v>96.34</v>
      </c>
      <c r="K894" s="283">
        <v>23653</v>
      </c>
      <c r="L894" s="407">
        <f t="shared" si="263"/>
        <v>2946.1905750467095</v>
      </c>
      <c r="M894" s="342">
        <f t="shared" si="269"/>
        <v>995.81241436578773</v>
      </c>
      <c r="N894" s="338">
        <f t="shared" si="270"/>
        <v>58.923811500934193</v>
      </c>
      <c r="O894" s="435">
        <v>41</v>
      </c>
      <c r="P894" s="425">
        <f t="shared" si="271"/>
        <v>4041.9268009134316</v>
      </c>
      <c r="Q894" s="79">
        <f t="shared" si="272"/>
        <v>9.0823999999999998</v>
      </c>
      <c r="R894" s="93">
        <f t="shared" si="261"/>
        <v>289.02</v>
      </c>
      <c r="S894" s="283">
        <v>23653</v>
      </c>
      <c r="T894" s="407">
        <f t="shared" si="264"/>
        <v>982.06352501556989</v>
      </c>
      <c r="U894" s="387">
        <f t="shared" si="273"/>
        <v>331.9374714552626</v>
      </c>
      <c r="V894" s="338">
        <f t="shared" si="274"/>
        <v>19.6412705003114</v>
      </c>
      <c r="W894" s="435">
        <v>27</v>
      </c>
      <c r="X894" s="425">
        <f t="shared" si="275"/>
        <v>1360.6422669711437</v>
      </c>
      <c r="Y894" s="79">
        <f t="shared" si="276"/>
        <v>3.0274999999999999</v>
      </c>
    </row>
    <row r="895" spans="1:25" ht="15.75" customHeight="1" x14ac:dyDescent="0.2">
      <c r="A895" s="152">
        <v>876</v>
      </c>
      <c r="B895" s="89">
        <f t="shared" si="259"/>
        <v>72.27</v>
      </c>
      <c r="C895" s="283">
        <v>23653</v>
      </c>
      <c r="D895" s="411">
        <f t="shared" si="262"/>
        <v>3927.4387712743874</v>
      </c>
      <c r="E895" s="342">
        <f t="shared" si="265"/>
        <v>1327.4743046907429</v>
      </c>
      <c r="F895" s="338">
        <f t="shared" si="266"/>
        <v>78.548775425487747</v>
      </c>
      <c r="G895" s="407">
        <v>68</v>
      </c>
      <c r="H895" s="425">
        <f t="shared" si="267"/>
        <v>5401.4618513906189</v>
      </c>
      <c r="I895" s="79">
        <f t="shared" si="268"/>
        <v>12.1212</v>
      </c>
      <c r="J895" s="96">
        <f t="shared" si="260"/>
        <v>96.35</v>
      </c>
      <c r="K895" s="283">
        <v>23653</v>
      </c>
      <c r="L895" s="407">
        <f t="shared" si="263"/>
        <v>2945.8847950181625</v>
      </c>
      <c r="M895" s="342">
        <f t="shared" si="269"/>
        <v>995.70906071613888</v>
      </c>
      <c r="N895" s="338">
        <f t="shared" si="270"/>
        <v>58.917695900363249</v>
      </c>
      <c r="O895" s="435">
        <v>41</v>
      </c>
      <c r="P895" s="425">
        <f t="shared" si="271"/>
        <v>4041.511551634665</v>
      </c>
      <c r="Q895" s="79">
        <f t="shared" si="272"/>
        <v>9.0919000000000008</v>
      </c>
      <c r="R895" s="93">
        <f t="shared" si="261"/>
        <v>289.06</v>
      </c>
      <c r="S895" s="283">
        <v>23653</v>
      </c>
      <c r="T895" s="407">
        <f t="shared" si="264"/>
        <v>981.92762748218365</v>
      </c>
      <c r="U895" s="387">
        <f t="shared" si="273"/>
        <v>331.89153808897805</v>
      </c>
      <c r="V895" s="338">
        <f t="shared" si="274"/>
        <v>19.638552549643673</v>
      </c>
      <c r="W895" s="435">
        <v>27</v>
      </c>
      <c r="X895" s="425">
        <f t="shared" si="275"/>
        <v>1360.4577181208053</v>
      </c>
      <c r="Y895" s="79">
        <f t="shared" si="276"/>
        <v>3.0305</v>
      </c>
    </row>
    <row r="896" spans="1:25" ht="15.75" customHeight="1" x14ac:dyDescent="0.2">
      <c r="A896" s="152">
        <v>877</v>
      </c>
      <c r="B896" s="89">
        <f t="shared" si="259"/>
        <v>72.28</v>
      </c>
      <c r="C896" s="283">
        <v>23653</v>
      </c>
      <c r="D896" s="411">
        <f t="shared" si="262"/>
        <v>3926.8954067515224</v>
      </c>
      <c r="E896" s="342">
        <f t="shared" si="265"/>
        <v>1327.2906474820145</v>
      </c>
      <c r="F896" s="338">
        <f t="shared" si="266"/>
        <v>78.537908135030449</v>
      </c>
      <c r="G896" s="407">
        <v>68</v>
      </c>
      <c r="H896" s="425">
        <f t="shared" si="267"/>
        <v>5400.7239623685673</v>
      </c>
      <c r="I896" s="79">
        <f t="shared" si="268"/>
        <v>12.1334</v>
      </c>
      <c r="J896" s="96">
        <f t="shared" si="260"/>
        <v>96.37</v>
      </c>
      <c r="K896" s="283">
        <v>23653</v>
      </c>
      <c r="L896" s="407">
        <f t="shared" si="263"/>
        <v>2945.2734253398357</v>
      </c>
      <c r="M896" s="342">
        <f t="shared" si="269"/>
        <v>995.50241776486439</v>
      </c>
      <c r="N896" s="338">
        <f t="shared" si="270"/>
        <v>58.905468506796716</v>
      </c>
      <c r="O896" s="435">
        <v>41</v>
      </c>
      <c r="P896" s="425">
        <f t="shared" si="271"/>
        <v>4040.6813116114968</v>
      </c>
      <c r="Q896" s="79">
        <f t="shared" si="272"/>
        <v>9.1003000000000007</v>
      </c>
      <c r="R896" s="93">
        <f t="shared" si="261"/>
        <v>289.11</v>
      </c>
      <c r="S896" s="283">
        <v>23653</v>
      </c>
      <c r="T896" s="407">
        <f t="shared" si="264"/>
        <v>981.75780844661199</v>
      </c>
      <c r="U896" s="387">
        <f t="shared" si="273"/>
        <v>331.83413925495483</v>
      </c>
      <c r="V896" s="338">
        <f t="shared" si="274"/>
        <v>19.635156168932241</v>
      </c>
      <c r="W896" s="435">
        <v>27</v>
      </c>
      <c r="X896" s="425">
        <f t="shared" si="275"/>
        <v>1360.2271038704991</v>
      </c>
      <c r="Y896" s="79">
        <f t="shared" si="276"/>
        <v>3.0333999999999999</v>
      </c>
    </row>
    <row r="897" spans="1:25" ht="15.75" customHeight="1" x14ac:dyDescent="0.2">
      <c r="A897" s="152">
        <v>878</v>
      </c>
      <c r="B897" s="89">
        <f t="shared" si="259"/>
        <v>72.290000000000006</v>
      </c>
      <c r="C897" s="283">
        <v>23653</v>
      </c>
      <c r="D897" s="411">
        <f t="shared" si="262"/>
        <v>3926.3521925577534</v>
      </c>
      <c r="E897" s="342">
        <f t="shared" si="265"/>
        <v>1327.1070410845205</v>
      </c>
      <c r="F897" s="338">
        <f t="shared" si="266"/>
        <v>78.527043851155071</v>
      </c>
      <c r="G897" s="407">
        <v>68</v>
      </c>
      <c r="H897" s="425">
        <f t="shared" si="267"/>
        <v>5399.986277493429</v>
      </c>
      <c r="I897" s="79">
        <f t="shared" si="268"/>
        <v>12.1455</v>
      </c>
      <c r="J897" s="96">
        <f t="shared" si="260"/>
        <v>96.38</v>
      </c>
      <c r="K897" s="283">
        <v>23653</v>
      </c>
      <c r="L897" s="407">
        <f t="shared" si="263"/>
        <v>2944.9678356505501</v>
      </c>
      <c r="M897" s="342">
        <f t="shared" si="269"/>
        <v>995.39912844988589</v>
      </c>
      <c r="N897" s="338">
        <f t="shared" si="270"/>
        <v>58.899356713011002</v>
      </c>
      <c r="O897" s="435">
        <v>41</v>
      </c>
      <c r="P897" s="425">
        <f t="shared" si="271"/>
        <v>4040.2663208134472</v>
      </c>
      <c r="Q897" s="79">
        <f t="shared" si="272"/>
        <v>9.1097999999999999</v>
      </c>
      <c r="R897" s="93">
        <f t="shared" si="261"/>
        <v>289.14999999999998</v>
      </c>
      <c r="S897" s="283">
        <v>23653</v>
      </c>
      <c r="T897" s="407">
        <f t="shared" si="264"/>
        <v>981.62199550406376</v>
      </c>
      <c r="U897" s="387">
        <f t="shared" si="273"/>
        <v>331.78823448037355</v>
      </c>
      <c r="V897" s="338">
        <f t="shared" si="274"/>
        <v>19.632439910081274</v>
      </c>
      <c r="W897" s="435">
        <v>27</v>
      </c>
      <c r="X897" s="425">
        <f t="shared" si="275"/>
        <v>1360.0426698945187</v>
      </c>
      <c r="Y897" s="79">
        <f t="shared" si="276"/>
        <v>3.0365000000000002</v>
      </c>
    </row>
    <row r="898" spans="1:25" ht="15.75" customHeight="1" x14ac:dyDescent="0.2">
      <c r="A898" s="152">
        <v>879</v>
      </c>
      <c r="B898" s="89">
        <f t="shared" si="259"/>
        <v>72.3</v>
      </c>
      <c r="C898" s="283">
        <v>23653</v>
      </c>
      <c r="D898" s="411">
        <f t="shared" si="262"/>
        <v>3925.8091286307063</v>
      </c>
      <c r="E898" s="342">
        <f t="shared" si="265"/>
        <v>1326.9234854771785</v>
      </c>
      <c r="F898" s="338">
        <f t="shared" si="266"/>
        <v>78.516182572614127</v>
      </c>
      <c r="G898" s="407">
        <v>68</v>
      </c>
      <c r="H898" s="425">
        <f t="shared" si="267"/>
        <v>5399.2487966804993</v>
      </c>
      <c r="I898" s="79">
        <f t="shared" si="268"/>
        <v>12.1577</v>
      </c>
      <c r="J898" s="96">
        <f t="shared" si="260"/>
        <v>96.4</v>
      </c>
      <c r="K898" s="283">
        <v>23653</v>
      </c>
      <c r="L898" s="407">
        <f t="shared" si="263"/>
        <v>2944.3568464730288</v>
      </c>
      <c r="M898" s="342">
        <f t="shared" si="269"/>
        <v>995.19261410788363</v>
      </c>
      <c r="N898" s="338">
        <f t="shared" si="270"/>
        <v>58.887136929460574</v>
      </c>
      <c r="O898" s="435">
        <v>41</v>
      </c>
      <c r="P898" s="425">
        <f t="shared" si="271"/>
        <v>4039.4365975103733</v>
      </c>
      <c r="Q898" s="79">
        <f t="shared" si="272"/>
        <v>9.1182999999999996</v>
      </c>
      <c r="R898" s="93">
        <f t="shared" si="261"/>
        <v>289.19</v>
      </c>
      <c r="S898" s="283">
        <v>23653</v>
      </c>
      <c r="T898" s="407">
        <f t="shared" si="264"/>
        <v>981.48622013209319</v>
      </c>
      <c r="U898" s="387">
        <f t="shared" si="273"/>
        <v>331.74234240464745</v>
      </c>
      <c r="V898" s="338">
        <f t="shared" si="274"/>
        <v>19.629724402641866</v>
      </c>
      <c r="W898" s="435">
        <v>27</v>
      </c>
      <c r="X898" s="425">
        <f t="shared" si="275"/>
        <v>1359.8582869393824</v>
      </c>
      <c r="Y898" s="79">
        <f t="shared" si="276"/>
        <v>3.0394999999999999</v>
      </c>
    </row>
    <row r="899" spans="1:25" ht="15.75" customHeight="1" x14ac:dyDescent="0.2">
      <c r="A899" s="109">
        <v>880</v>
      </c>
      <c r="B899" s="89">
        <f t="shared" si="259"/>
        <v>72.31</v>
      </c>
      <c r="C899" s="283">
        <v>23653</v>
      </c>
      <c r="D899" s="411">
        <f t="shared" si="262"/>
        <v>3925.2662149080343</v>
      </c>
      <c r="E899" s="342">
        <f t="shared" si="265"/>
        <v>1326.7399806389155</v>
      </c>
      <c r="F899" s="338">
        <f t="shared" si="266"/>
        <v>78.505324298160687</v>
      </c>
      <c r="G899" s="407">
        <v>68</v>
      </c>
      <c r="H899" s="425">
        <f t="shared" si="267"/>
        <v>5398.5115198451103</v>
      </c>
      <c r="I899" s="79">
        <f t="shared" si="268"/>
        <v>12.1698</v>
      </c>
      <c r="J899" s="96">
        <f t="shared" si="260"/>
        <v>96.41</v>
      </c>
      <c r="K899" s="283">
        <v>23653</v>
      </c>
      <c r="L899" s="407">
        <f t="shared" si="263"/>
        <v>2944.0514469453378</v>
      </c>
      <c r="M899" s="342">
        <f t="shared" si="269"/>
        <v>995.08938906752405</v>
      </c>
      <c r="N899" s="338">
        <f t="shared" si="270"/>
        <v>58.881028938906759</v>
      </c>
      <c r="O899" s="435">
        <v>41</v>
      </c>
      <c r="P899" s="425">
        <f t="shared" si="271"/>
        <v>4039.0218649517683</v>
      </c>
      <c r="Q899" s="79">
        <f t="shared" si="272"/>
        <v>9.1277000000000008</v>
      </c>
      <c r="R899" s="93">
        <f t="shared" si="261"/>
        <v>289.24</v>
      </c>
      <c r="S899" s="283">
        <v>23653</v>
      </c>
      <c r="T899" s="407">
        <f t="shared" si="264"/>
        <v>981.31655372700857</v>
      </c>
      <c r="U899" s="387">
        <f t="shared" si="273"/>
        <v>331.68499515972889</v>
      </c>
      <c r="V899" s="338">
        <f t="shared" si="274"/>
        <v>19.626331074540172</v>
      </c>
      <c r="W899" s="435">
        <v>27</v>
      </c>
      <c r="X899" s="425">
        <f t="shared" si="275"/>
        <v>1359.6278799612776</v>
      </c>
      <c r="Y899" s="79">
        <f t="shared" si="276"/>
        <v>3.0425</v>
      </c>
    </row>
    <row r="900" spans="1:25" ht="15.75" customHeight="1" x14ac:dyDescent="0.2">
      <c r="A900" s="152">
        <v>881</v>
      </c>
      <c r="B900" s="89">
        <f t="shared" si="259"/>
        <v>72.319999999999993</v>
      </c>
      <c r="C900" s="283">
        <v>23653</v>
      </c>
      <c r="D900" s="411">
        <f t="shared" si="262"/>
        <v>3924.7234513274334</v>
      </c>
      <c r="E900" s="342">
        <f t="shared" si="265"/>
        <v>1326.5565265486723</v>
      </c>
      <c r="F900" s="338">
        <f t="shared" si="266"/>
        <v>78.494469026548671</v>
      </c>
      <c r="G900" s="407">
        <v>68</v>
      </c>
      <c r="H900" s="425">
        <f t="shared" si="267"/>
        <v>5397.7744469026538</v>
      </c>
      <c r="I900" s="79">
        <f t="shared" si="268"/>
        <v>12.182</v>
      </c>
      <c r="J900" s="96">
        <f t="shared" si="260"/>
        <v>96.43</v>
      </c>
      <c r="K900" s="283">
        <v>23653</v>
      </c>
      <c r="L900" s="407">
        <f t="shared" si="263"/>
        <v>2943.440837913512</v>
      </c>
      <c r="M900" s="342">
        <f t="shared" si="269"/>
        <v>994.88300321476697</v>
      </c>
      <c r="N900" s="338">
        <f t="shared" si="270"/>
        <v>58.868816758270242</v>
      </c>
      <c r="O900" s="435">
        <v>41</v>
      </c>
      <c r="P900" s="425">
        <f t="shared" si="271"/>
        <v>4038.1926578865496</v>
      </c>
      <c r="Q900" s="79">
        <f t="shared" si="272"/>
        <v>9.1362000000000005</v>
      </c>
      <c r="R900" s="93">
        <f t="shared" si="261"/>
        <v>289.27999999999997</v>
      </c>
      <c r="S900" s="283">
        <v>23653</v>
      </c>
      <c r="T900" s="407">
        <f t="shared" si="264"/>
        <v>981.18086283185835</v>
      </c>
      <c r="U900" s="387">
        <f t="shared" si="273"/>
        <v>331.63913163716808</v>
      </c>
      <c r="V900" s="338">
        <f t="shared" si="274"/>
        <v>19.623617256637168</v>
      </c>
      <c r="W900" s="435">
        <v>27</v>
      </c>
      <c r="X900" s="425">
        <f t="shared" si="275"/>
        <v>1359.4436117256635</v>
      </c>
      <c r="Y900" s="79">
        <f t="shared" si="276"/>
        <v>3.0455000000000001</v>
      </c>
    </row>
    <row r="901" spans="1:25" ht="15.75" customHeight="1" x14ac:dyDescent="0.2">
      <c r="A901" s="152">
        <v>882</v>
      </c>
      <c r="B901" s="89">
        <f t="shared" si="259"/>
        <v>72.33</v>
      </c>
      <c r="C901" s="283">
        <v>23653</v>
      </c>
      <c r="D901" s="411">
        <f t="shared" si="262"/>
        <v>3924.1808378266278</v>
      </c>
      <c r="E901" s="342">
        <f t="shared" si="265"/>
        <v>1326.3731231854001</v>
      </c>
      <c r="F901" s="338">
        <f t="shared" si="266"/>
        <v>78.483616756532555</v>
      </c>
      <c r="G901" s="407">
        <v>68</v>
      </c>
      <c r="H901" s="425">
        <f t="shared" si="267"/>
        <v>5397.0375777685604</v>
      </c>
      <c r="I901" s="79">
        <f t="shared" si="268"/>
        <v>12.194100000000001</v>
      </c>
      <c r="J901" s="96">
        <f t="shared" si="260"/>
        <v>96.44</v>
      </c>
      <c r="K901" s="283">
        <v>23653</v>
      </c>
      <c r="L901" s="407">
        <f t="shared" si="263"/>
        <v>2943.1356283699711</v>
      </c>
      <c r="M901" s="342">
        <f t="shared" si="269"/>
        <v>994.77984238905015</v>
      </c>
      <c r="N901" s="338">
        <f t="shared" si="270"/>
        <v>58.86271256739942</v>
      </c>
      <c r="O901" s="435">
        <v>41</v>
      </c>
      <c r="P901" s="425">
        <f t="shared" si="271"/>
        <v>4037.7781833264207</v>
      </c>
      <c r="Q901" s="79">
        <f t="shared" si="272"/>
        <v>9.1456</v>
      </c>
      <c r="R901" s="93">
        <f t="shared" si="261"/>
        <v>289.32</v>
      </c>
      <c r="S901" s="283">
        <v>23653</v>
      </c>
      <c r="T901" s="407">
        <f t="shared" si="264"/>
        <v>981.04520945665695</v>
      </c>
      <c r="U901" s="387">
        <f t="shared" si="273"/>
        <v>331.59328079635003</v>
      </c>
      <c r="V901" s="338">
        <f t="shared" si="274"/>
        <v>19.620904189133139</v>
      </c>
      <c r="W901" s="435">
        <v>27</v>
      </c>
      <c r="X901" s="425">
        <f t="shared" si="275"/>
        <v>1359.2593944421401</v>
      </c>
      <c r="Y901" s="79">
        <f t="shared" si="276"/>
        <v>3.0485000000000002</v>
      </c>
    </row>
    <row r="902" spans="1:25" ht="15.75" customHeight="1" x14ac:dyDescent="0.2">
      <c r="A902" s="152">
        <v>883</v>
      </c>
      <c r="B902" s="89">
        <f t="shared" si="259"/>
        <v>72.34</v>
      </c>
      <c r="C902" s="283">
        <v>23653</v>
      </c>
      <c r="D902" s="411">
        <f t="shared" si="262"/>
        <v>3923.638374343378</v>
      </c>
      <c r="E902" s="342">
        <f t="shared" si="265"/>
        <v>1326.1897705280617</v>
      </c>
      <c r="F902" s="338">
        <f t="shared" si="266"/>
        <v>78.472767486867568</v>
      </c>
      <c r="G902" s="407">
        <v>68</v>
      </c>
      <c r="H902" s="425">
        <f t="shared" si="267"/>
        <v>5396.300912358307</v>
      </c>
      <c r="I902" s="79">
        <f t="shared" si="268"/>
        <v>12.206200000000001</v>
      </c>
      <c r="J902" s="96">
        <f t="shared" si="260"/>
        <v>96.46</v>
      </c>
      <c r="K902" s="283">
        <v>23653</v>
      </c>
      <c r="L902" s="407">
        <f t="shared" si="263"/>
        <v>2942.5253991291729</v>
      </c>
      <c r="M902" s="342">
        <f t="shared" si="269"/>
        <v>994.57358490566037</v>
      </c>
      <c r="N902" s="338">
        <f t="shared" si="270"/>
        <v>58.850507982583458</v>
      </c>
      <c r="O902" s="435">
        <v>41</v>
      </c>
      <c r="P902" s="425">
        <f t="shared" si="271"/>
        <v>4036.949492017417</v>
      </c>
      <c r="Q902" s="79">
        <f t="shared" si="272"/>
        <v>9.1540999999999997</v>
      </c>
      <c r="R902" s="93">
        <f t="shared" si="261"/>
        <v>289.37</v>
      </c>
      <c r="S902" s="283">
        <v>23653</v>
      </c>
      <c r="T902" s="407">
        <f t="shared" si="264"/>
        <v>980.87569547637975</v>
      </c>
      <c r="U902" s="387">
        <f t="shared" si="273"/>
        <v>331.53598507101634</v>
      </c>
      <c r="V902" s="338">
        <f t="shared" si="274"/>
        <v>19.617513909527595</v>
      </c>
      <c r="W902" s="435">
        <v>27</v>
      </c>
      <c r="X902" s="425">
        <f t="shared" si="275"/>
        <v>1359.0291944569237</v>
      </c>
      <c r="Y902" s="79">
        <f t="shared" si="276"/>
        <v>3.0514999999999999</v>
      </c>
    </row>
    <row r="903" spans="1:25" ht="15.75" customHeight="1" x14ac:dyDescent="0.2">
      <c r="A903" s="152">
        <v>884</v>
      </c>
      <c r="B903" s="89">
        <f t="shared" si="259"/>
        <v>72.349999999999994</v>
      </c>
      <c r="C903" s="283">
        <v>23653</v>
      </c>
      <c r="D903" s="411">
        <f t="shared" si="262"/>
        <v>3923.0960608154801</v>
      </c>
      <c r="E903" s="342">
        <f t="shared" si="265"/>
        <v>1326.0064685556322</v>
      </c>
      <c r="F903" s="338">
        <f t="shared" si="266"/>
        <v>78.461921216309605</v>
      </c>
      <c r="G903" s="407">
        <v>68</v>
      </c>
      <c r="H903" s="425">
        <f t="shared" si="267"/>
        <v>5395.5644505874216</v>
      </c>
      <c r="I903" s="79">
        <f t="shared" si="268"/>
        <v>12.218400000000001</v>
      </c>
      <c r="J903" s="96">
        <f t="shared" si="260"/>
        <v>96.47</v>
      </c>
      <c r="K903" s="283">
        <v>23653</v>
      </c>
      <c r="L903" s="407">
        <f t="shared" si="263"/>
        <v>2942.2203793925573</v>
      </c>
      <c r="M903" s="342">
        <f t="shared" si="269"/>
        <v>994.47048823468424</v>
      </c>
      <c r="N903" s="338">
        <f t="shared" si="270"/>
        <v>58.844407587851151</v>
      </c>
      <c r="O903" s="435">
        <v>41</v>
      </c>
      <c r="P903" s="425">
        <f t="shared" si="271"/>
        <v>4036.5352752150925</v>
      </c>
      <c r="Q903" s="79">
        <f t="shared" si="272"/>
        <v>9.1635000000000009</v>
      </c>
      <c r="R903" s="93">
        <f t="shared" si="261"/>
        <v>289.41000000000003</v>
      </c>
      <c r="S903" s="283">
        <v>23653</v>
      </c>
      <c r="T903" s="407">
        <f t="shared" si="264"/>
        <v>980.74012646418566</v>
      </c>
      <c r="U903" s="387">
        <f t="shared" si="273"/>
        <v>331.49016274489475</v>
      </c>
      <c r="V903" s="338">
        <f t="shared" si="274"/>
        <v>19.614802529283715</v>
      </c>
      <c r="W903" s="435">
        <v>27</v>
      </c>
      <c r="X903" s="425">
        <f t="shared" si="275"/>
        <v>1358.8450917383641</v>
      </c>
      <c r="Y903" s="79">
        <f t="shared" si="276"/>
        <v>3.0545</v>
      </c>
    </row>
    <row r="904" spans="1:25" ht="15.75" customHeight="1" x14ac:dyDescent="0.2">
      <c r="A904" s="152">
        <v>885</v>
      </c>
      <c r="B904" s="89">
        <f t="shared" ref="B904:B967" si="277">ROUND(9.5*LN($A904)+7.9,2)</f>
        <v>72.36</v>
      </c>
      <c r="C904" s="283">
        <v>23653</v>
      </c>
      <c r="D904" s="411">
        <f t="shared" si="262"/>
        <v>3922.5538971807628</v>
      </c>
      <c r="E904" s="342">
        <f t="shared" si="265"/>
        <v>1325.8232172470978</v>
      </c>
      <c r="F904" s="338">
        <f t="shared" si="266"/>
        <v>78.45107794361526</v>
      </c>
      <c r="G904" s="407">
        <v>68</v>
      </c>
      <c r="H904" s="425">
        <f t="shared" si="267"/>
        <v>5394.8281923714758</v>
      </c>
      <c r="I904" s="79">
        <f t="shared" si="268"/>
        <v>12.230499999999999</v>
      </c>
      <c r="J904" s="96">
        <f t="shared" ref="J904:J967" si="278">ROUND((9.5*LN($A904)+7.9)/0.75,2)</f>
        <v>96.48</v>
      </c>
      <c r="K904" s="283">
        <v>23653</v>
      </c>
      <c r="L904" s="407">
        <f t="shared" si="263"/>
        <v>2941.9154228855723</v>
      </c>
      <c r="M904" s="342">
        <f t="shared" si="269"/>
        <v>994.36741293532339</v>
      </c>
      <c r="N904" s="338">
        <f t="shared" si="270"/>
        <v>58.838308457711449</v>
      </c>
      <c r="O904" s="435">
        <v>41</v>
      </c>
      <c r="P904" s="425">
        <f t="shared" si="271"/>
        <v>4036.1211442786071</v>
      </c>
      <c r="Q904" s="79">
        <f t="shared" si="272"/>
        <v>9.1729000000000003</v>
      </c>
      <c r="R904" s="93">
        <f t="shared" ref="R904:R967" si="279">ROUND((9.5*LN($A904)+7.9)/0.25,2)</f>
        <v>289.45</v>
      </c>
      <c r="S904" s="283">
        <v>23653</v>
      </c>
      <c r="T904" s="407">
        <f t="shared" si="264"/>
        <v>980.60459492140262</v>
      </c>
      <c r="U904" s="387">
        <f t="shared" si="273"/>
        <v>331.44435308343407</v>
      </c>
      <c r="V904" s="338">
        <f t="shared" si="274"/>
        <v>19.612091898428051</v>
      </c>
      <c r="W904" s="435">
        <v>27</v>
      </c>
      <c r="X904" s="425">
        <f t="shared" si="275"/>
        <v>1358.661039903265</v>
      </c>
      <c r="Y904" s="79">
        <f t="shared" si="276"/>
        <v>3.0575000000000001</v>
      </c>
    </row>
    <row r="905" spans="1:25" ht="15.75" customHeight="1" x14ac:dyDescent="0.2">
      <c r="A905" s="152">
        <v>886</v>
      </c>
      <c r="B905" s="89">
        <f t="shared" si="277"/>
        <v>72.37</v>
      </c>
      <c r="C905" s="283">
        <v>23653</v>
      </c>
      <c r="D905" s="411">
        <f t="shared" si="262"/>
        <v>3922.0118833770894</v>
      </c>
      <c r="E905" s="342">
        <f t="shared" si="265"/>
        <v>1325.6400165814562</v>
      </c>
      <c r="F905" s="338">
        <f t="shared" si="266"/>
        <v>78.440237667541794</v>
      </c>
      <c r="G905" s="407">
        <v>68</v>
      </c>
      <c r="H905" s="425">
        <f t="shared" si="267"/>
        <v>5394.0921376260876</v>
      </c>
      <c r="I905" s="79">
        <f t="shared" si="268"/>
        <v>12.242599999999999</v>
      </c>
      <c r="J905" s="96">
        <f t="shared" si="278"/>
        <v>96.5</v>
      </c>
      <c r="K905" s="283">
        <v>23653</v>
      </c>
      <c r="L905" s="407">
        <f t="shared" si="263"/>
        <v>2941.3056994818653</v>
      </c>
      <c r="M905" s="342">
        <f t="shared" si="269"/>
        <v>994.16132642487037</v>
      </c>
      <c r="N905" s="338">
        <f t="shared" si="270"/>
        <v>58.826113989637307</v>
      </c>
      <c r="O905" s="435">
        <v>41</v>
      </c>
      <c r="P905" s="425">
        <f t="shared" si="271"/>
        <v>4035.2931398963728</v>
      </c>
      <c r="Q905" s="79">
        <f t="shared" si="272"/>
        <v>9.1813000000000002</v>
      </c>
      <c r="R905" s="93">
        <f t="shared" si="279"/>
        <v>289.5</v>
      </c>
      <c r="S905" s="283">
        <v>23653</v>
      </c>
      <c r="T905" s="407">
        <f t="shared" si="264"/>
        <v>980.43523316062169</v>
      </c>
      <c r="U905" s="387">
        <f t="shared" si="273"/>
        <v>331.38710880829012</v>
      </c>
      <c r="V905" s="338">
        <f t="shared" si="274"/>
        <v>19.608704663212436</v>
      </c>
      <c r="W905" s="435">
        <v>27</v>
      </c>
      <c r="X905" s="425">
        <f t="shared" si="275"/>
        <v>1358.4310466321242</v>
      </c>
      <c r="Y905" s="79">
        <f t="shared" si="276"/>
        <v>3.0604</v>
      </c>
    </row>
    <row r="906" spans="1:25" ht="15.75" customHeight="1" x14ac:dyDescent="0.2">
      <c r="A906" s="152">
        <v>887</v>
      </c>
      <c r="B906" s="89">
        <f t="shared" si="277"/>
        <v>72.38</v>
      </c>
      <c r="C906" s="283">
        <v>23653</v>
      </c>
      <c r="D906" s="411">
        <f t="shared" si="262"/>
        <v>3921.4700193423596</v>
      </c>
      <c r="E906" s="342">
        <f t="shared" si="265"/>
        <v>1325.4568665377174</v>
      </c>
      <c r="F906" s="338">
        <f t="shared" si="266"/>
        <v>78.429400386847192</v>
      </c>
      <c r="G906" s="407">
        <v>68</v>
      </c>
      <c r="H906" s="425">
        <f t="shared" si="267"/>
        <v>5393.3562862669241</v>
      </c>
      <c r="I906" s="79">
        <f t="shared" si="268"/>
        <v>12.254799999999999</v>
      </c>
      <c r="J906" s="96">
        <f t="shared" si="278"/>
        <v>96.51</v>
      </c>
      <c r="K906" s="283">
        <v>23653</v>
      </c>
      <c r="L906" s="407">
        <f t="shared" si="263"/>
        <v>2941.0009325458495</v>
      </c>
      <c r="M906" s="342">
        <f t="shared" si="269"/>
        <v>994.05831520049708</v>
      </c>
      <c r="N906" s="338">
        <f t="shared" si="270"/>
        <v>58.820018650916992</v>
      </c>
      <c r="O906" s="435">
        <v>41</v>
      </c>
      <c r="P906" s="425">
        <f t="shared" si="271"/>
        <v>4034.8792663972636</v>
      </c>
      <c r="Q906" s="79">
        <f t="shared" si="272"/>
        <v>9.1907999999999994</v>
      </c>
      <c r="R906" s="93">
        <f t="shared" si="279"/>
        <v>289.54000000000002</v>
      </c>
      <c r="S906" s="283">
        <v>23653</v>
      </c>
      <c r="T906" s="407">
        <f t="shared" si="264"/>
        <v>980.29978586723769</v>
      </c>
      <c r="U906" s="387">
        <f t="shared" si="273"/>
        <v>331.34132762312629</v>
      </c>
      <c r="V906" s="338">
        <f t="shared" si="274"/>
        <v>19.605995717344754</v>
      </c>
      <c r="W906" s="435">
        <v>27</v>
      </c>
      <c r="X906" s="425">
        <f t="shared" si="275"/>
        <v>1358.2471092077087</v>
      </c>
      <c r="Y906" s="79">
        <f t="shared" si="276"/>
        <v>3.0634999999999999</v>
      </c>
    </row>
    <row r="907" spans="1:25" ht="15.75" customHeight="1" x14ac:dyDescent="0.2">
      <c r="A907" s="152">
        <v>888</v>
      </c>
      <c r="B907" s="89">
        <f t="shared" si="277"/>
        <v>72.400000000000006</v>
      </c>
      <c r="C907" s="283">
        <v>23653</v>
      </c>
      <c r="D907" s="411">
        <f t="shared" si="262"/>
        <v>3920.3867403314916</v>
      </c>
      <c r="E907" s="342">
        <f t="shared" si="265"/>
        <v>1325.0907182320441</v>
      </c>
      <c r="F907" s="338">
        <f t="shared" si="266"/>
        <v>78.407734806629833</v>
      </c>
      <c r="G907" s="407">
        <v>68</v>
      </c>
      <c r="H907" s="425">
        <f t="shared" si="267"/>
        <v>5391.8851933701662</v>
      </c>
      <c r="I907" s="79">
        <f t="shared" si="268"/>
        <v>12.2652</v>
      </c>
      <c r="J907" s="96">
        <f t="shared" si="278"/>
        <v>96.53</v>
      </c>
      <c r="K907" s="283">
        <v>23653</v>
      </c>
      <c r="L907" s="407">
        <f t="shared" si="263"/>
        <v>2940.391588107324</v>
      </c>
      <c r="M907" s="342">
        <f t="shared" si="269"/>
        <v>993.85235678027539</v>
      </c>
      <c r="N907" s="338">
        <f t="shared" si="270"/>
        <v>58.807831762146478</v>
      </c>
      <c r="O907" s="435">
        <v>41</v>
      </c>
      <c r="P907" s="425">
        <f t="shared" si="271"/>
        <v>4034.051776649746</v>
      </c>
      <c r="Q907" s="79">
        <f t="shared" si="272"/>
        <v>9.1991999999999994</v>
      </c>
      <c r="R907" s="93">
        <f t="shared" si="279"/>
        <v>289.58</v>
      </c>
      <c r="S907" s="283">
        <v>23653</v>
      </c>
      <c r="T907" s="407">
        <f t="shared" si="264"/>
        <v>980.16437599281721</v>
      </c>
      <c r="U907" s="387">
        <f t="shared" si="273"/>
        <v>331.29555908557217</v>
      </c>
      <c r="V907" s="338">
        <f t="shared" si="274"/>
        <v>19.603287519856345</v>
      </c>
      <c r="W907" s="435">
        <v>27</v>
      </c>
      <c r="X907" s="425">
        <f t="shared" si="275"/>
        <v>1358.0632225982458</v>
      </c>
      <c r="Y907" s="79">
        <f t="shared" si="276"/>
        <v>3.0665</v>
      </c>
    </row>
    <row r="908" spans="1:25" ht="15.75" customHeight="1" x14ac:dyDescent="0.2">
      <c r="A908" s="152">
        <v>889</v>
      </c>
      <c r="B908" s="89">
        <f t="shared" si="277"/>
        <v>72.41</v>
      </c>
      <c r="C908" s="283">
        <v>23653</v>
      </c>
      <c r="D908" s="411">
        <f t="shared" si="262"/>
        <v>3919.845325231322</v>
      </c>
      <c r="E908" s="342">
        <f t="shared" si="265"/>
        <v>1324.9077199281867</v>
      </c>
      <c r="F908" s="338">
        <f t="shared" si="266"/>
        <v>78.396906504626443</v>
      </c>
      <c r="G908" s="407">
        <v>68</v>
      </c>
      <c r="H908" s="425">
        <f t="shared" si="267"/>
        <v>5391.1499516641352</v>
      </c>
      <c r="I908" s="79">
        <f t="shared" si="268"/>
        <v>12.2773</v>
      </c>
      <c r="J908" s="96">
        <f t="shared" si="278"/>
        <v>96.54</v>
      </c>
      <c r="K908" s="283">
        <v>23653</v>
      </c>
      <c r="L908" s="407">
        <f t="shared" si="263"/>
        <v>2940.0870105655686</v>
      </c>
      <c r="M908" s="342">
        <f t="shared" si="269"/>
        <v>993.74940957116212</v>
      </c>
      <c r="N908" s="338">
        <f t="shared" si="270"/>
        <v>58.801740211311369</v>
      </c>
      <c r="O908" s="435">
        <v>41</v>
      </c>
      <c r="P908" s="425">
        <f t="shared" si="271"/>
        <v>4033.6381603480422</v>
      </c>
      <c r="Q908" s="79">
        <f t="shared" si="272"/>
        <v>9.2086000000000006</v>
      </c>
      <c r="R908" s="93">
        <f t="shared" si="279"/>
        <v>289.62</v>
      </c>
      <c r="S908" s="283">
        <v>23653</v>
      </c>
      <c r="T908" s="407">
        <f t="shared" si="264"/>
        <v>980.02900352185611</v>
      </c>
      <c r="U908" s="387">
        <f t="shared" si="273"/>
        <v>331.24980319038735</v>
      </c>
      <c r="V908" s="338">
        <f t="shared" si="274"/>
        <v>19.600580070437122</v>
      </c>
      <c r="W908" s="435">
        <v>27</v>
      </c>
      <c r="X908" s="425">
        <f t="shared" si="275"/>
        <v>1357.8793867826807</v>
      </c>
      <c r="Y908" s="79">
        <f t="shared" si="276"/>
        <v>3.0695000000000001</v>
      </c>
    </row>
    <row r="909" spans="1:25" ht="15.75" customHeight="1" x14ac:dyDescent="0.2">
      <c r="A909" s="109">
        <v>890</v>
      </c>
      <c r="B909" s="89">
        <f t="shared" si="277"/>
        <v>72.42</v>
      </c>
      <c r="C909" s="283">
        <v>23653</v>
      </c>
      <c r="D909" s="411">
        <f t="shared" si="262"/>
        <v>3919.3040596520295</v>
      </c>
      <c r="E909" s="342">
        <f t="shared" si="265"/>
        <v>1324.7247721623858</v>
      </c>
      <c r="F909" s="338">
        <f t="shared" si="266"/>
        <v>78.386081193040596</v>
      </c>
      <c r="G909" s="407">
        <v>68</v>
      </c>
      <c r="H909" s="425">
        <f t="shared" si="267"/>
        <v>5390.4149130074566</v>
      </c>
      <c r="I909" s="79">
        <f t="shared" si="268"/>
        <v>12.289400000000001</v>
      </c>
      <c r="J909" s="96">
        <f t="shared" si="278"/>
        <v>96.56</v>
      </c>
      <c r="K909" s="283">
        <v>23653</v>
      </c>
      <c r="L909" s="407">
        <f t="shared" si="263"/>
        <v>2939.4780447390226</v>
      </c>
      <c r="M909" s="342">
        <f t="shared" si="269"/>
        <v>993.54357912178955</v>
      </c>
      <c r="N909" s="338">
        <f t="shared" si="270"/>
        <v>58.78956089478045</v>
      </c>
      <c r="O909" s="435">
        <v>41</v>
      </c>
      <c r="P909" s="425">
        <f t="shared" si="271"/>
        <v>4032.8111847555929</v>
      </c>
      <c r="Q909" s="79">
        <f t="shared" si="272"/>
        <v>9.2171000000000003</v>
      </c>
      <c r="R909" s="93">
        <f t="shared" si="279"/>
        <v>289.67</v>
      </c>
      <c r="S909" s="283">
        <v>23653</v>
      </c>
      <c r="T909" s="407">
        <f t="shared" si="264"/>
        <v>979.85984050816455</v>
      </c>
      <c r="U909" s="387">
        <f t="shared" si="273"/>
        <v>331.19262609175956</v>
      </c>
      <c r="V909" s="338">
        <f t="shared" si="274"/>
        <v>19.597196810163293</v>
      </c>
      <c r="W909" s="435">
        <v>27</v>
      </c>
      <c r="X909" s="425">
        <f t="shared" si="275"/>
        <v>1357.6496634100874</v>
      </c>
      <c r="Y909" s="79">
        <f t="shared" si="276"/>
        <v>3.0724999999999998</v>
      </c>
    </row>
    <row r="910" spans="1:25" ht="15.75" customHeight="1" x14ac:dyDescent="0.2">
      <c r="A910" s="152">
        <v>891</v>
      </c>
      <c r="B910" s="89">
        <f t="shared" si="277"/>
        <v>72.430000000000007</v>
      </c>
      <c r="C910" s="283">
        <v>23653</v>
      </c>
      <c r="D910" s="411">
        <f t="shared" si="262"/>
        <v>3918.7629435316849</v>
      </c>
      <c r="E910" s="342">
        <f t="shared" si="265"/>
        <v>1324.5418749137093</v>
      </c>
      <c r="F910" s="338">
        <f t="shared" si="266"/>
        <v>78.375258870633701</v>
      </c>
      <c r="G910" s="407">
        <v>68</v>
      </c>
      <c r="H910" s="425">
        <f t="shared" si="267"/>
        <v>5389.6800773160285</v>
      </c>
      <c r="I910" s="79">
        <f t="shared" si="268"/>
        <v>12.301500000000001</v>
      </c>
      <c r="J910" s="96">
        <f t="shared" si="278"/>
        <v>96.57</v>
      </c>
      <c r="K910" s="283">
        <v>23653</v>
      </c>
      <c r="L910" s="407">
        <f t="shared" si="263"/>
        <v>2939.173656415036</v>
      </c>
      <c r="M910" s="342">
        <f t="shared" si="269"/>
        <v>993.44069586828209</v>
      </c>
      <c r="N910" s="338">
        <f t="shared" si="270"/>
        <v>58.78347312830072</v>
      </c>
      <c r="O910" s="435">
        <v>41</v>
      </c>
      <c r="P910" s="425">
        <f t="shared" si="271"/>
        <v>4032.3978254116187</v>
      </c>
      <c r="Q910" s="79">
        <f t="shared" si="272"/>
        <v>9.2264999999999997</v>
      </c>
      <c r="R910" s="93">
        <f t="shared" si="279"/>
        <v>289.70999999999998</v>
      </c>
      <c r="S910" s="283">
        <v>23653</v>
      </c>
      <c r="T910" s="407">
        <f t="shared" si="264"/>
        <v>979.7245521383453</v>
      </c>
      <c r="U910" s="387">
        <f t="shared" si="273"/>
        <v>331.14689862276066</v>
      </c>
      <c r="V910" s="338">
        <f t="shared" si="274"/>
        <v>19.594491042766908</v>
      </c>
      <c r="W910" s="435">
        <v>27</v>
      </c>
      <c r="X910" s="425">
        <f t="shared" si="275"/>
        <v>1357.465941803873</v>
      </c>
      <c r="Y910" s="79">
        <f t="shared" si="276"/>
        <v>3.0754999999999999</v>
      </c>
    </row>
    <row r="911" spans="1:25" ht="15.75" customHeight="1" x14ac:dyDescent="0.2">
      <c r="A911" s="152">
        <v>892</v>
      </c>
      <c r="B911" s="89">
        <f t="shared" si="277"/>
        <v>72.44</v>
      </c>
      <c r="C911" s="283">
        <v>23653</v>
      </c>
      <c r="D911" s="411">
        <f t="shared" si="262"/>
        <v>3918.2219768083933</v>
      </c>
      <c r="E911" s="342">
        <f t="shared" si="265"/>
        <v>1324.3590281612369</v>
      </c>
      <c r="F911" s="338">
        <f t="shared" si="266"/>
        <v>78.364439536167865</v>
      </c>
      <c r="G911" s="407">
        <v>68</v>
      </c>
      <c r="H911" s="425">
        <f t="shared" si="267"/>
        <v>5388.9454445057982</v>
      </c>
      <c r="I911" s="79">
        <f t="shared" si="268"/>
        <v>12.313599999999999</v>
      </c>
      <c r="J911" s="96">
        <f t="shared" si="278"/>
        <v>96.58</v>
      </c>
      <c r="K911" s="283">
        <v>23653</v>
      </c>
      <c r="L911" s="407">
        <f t="shared" si="263"/>
        <v>2938.8693311244565</v>
      </c>
      <c r="M911" s="342">
        <f t="shared" si="269"/>
        <v>993.33783392006615</v>
      </c>
      <c r="N911" s="338">
        <f t="shared" si="270"/>
        <v>58.777386622489132</v>
      </c>
      <c r="O911" s="435">
        <v>41</v>
      </c>
      <c r="P911" s="425">
        <f t="shared" si="271"/>
        <v>4031.9845516670121</v>
      </c>
      <c r="Q911" s="79">
        <f t="shared" si="272"/>
        <v>9.2359000000000009</v>
      </c>
      <c r="R911" s="93">
        <f t="shared" si="279"/>
        <v>289.75</v>
      </c>
      <c r="S911" s="283">
        <v>23653</v>
      </c>
      <c r="T911" s="407">
        <f t="shared" si="264"/>
        <v>979.5893011216566</v>
      </c>
      <c r="U911" s="387">
        <f t="shared" si="273"/>
        <v>331.10118377911988</v>
      </c>
      <c r="V911" s="338">
        <f t="shared" si="274"/>
        <v>19.591786022433133</v>
      </c>
      <c r="W911" s="435">
        <v>27</v>
      </c>
      <c r="X911" s="425">
        <f t="shared" si="275"/>
        <v>1357.2822709232096</v>
      </c>
      <c r="Y911" s="79">
        <f t="shared" si="276"/>
        <v>3.0785</v>
      </c>
    </row>
    <row r="912" spans="1:25" ht="15.75" customHeight="1" x14ac:dyDescent="0.2">
      <c r="A912" s="152">
        <v>893</v>
      </c>
      <c r="B912" s="89">
        <f t="shared" si="277"/>
        <v>72.45</v>
      </c>
      <c r="C912" s="283">
        <v>23653</v>
      </c>
      <c r="D912" s="411">
        <f t="shared" si="262"/>
        <v>3917.68115942029</v>
      </c>
      <c r="E912" s="342">
        <f t="shared" si="265"/>
        <v>1324.1762318840579</v>
      </c>
      <c r="F912" s="338">
        <f t="shared" si="266"/>
        <v>78.353623188405805</v>
      </c>
      <c r="G912" s="407">
        <v>68</v>
      </c>
      <c r="H912" s="425">
        <f t="shared" si="267"/>
        <v>5388.2110144927528</v>
      </c>
      <c r="I912" s="79">
        <f t="shared" si="268"/>
        <v>12.325699999999999</v>
      </c>
      <c r="J912" s="96">
        <f t="shared" si="278"/>
        <v>96.6</v>
      </c>
      <c r="K912" s="283">
        <v>23653</v>
      </c>
      <c r="L912" s="407">
        <f t="shared" si="263"/>
        <v>2938.2608695652175</v>
      </c>
      <c r="M912" s="342">
        <f t="shared" si="269"/>
        <v>993.1321739130434</v>
      </c>
      <c r="N912" s="338">
        <f t="shared" si="270"/>
        <v>58.765217391304354</v>
      </c>
      <c r="O912" s="435">
        <v>41</v>
      </c>
      <c r="P912" s="425">
        <f t="shared" si="271"/>
        <v>4031.1582608695653</v>
      </c>
      <c r="Q912" s="79">
        <f t="shared" si="272"/>
        <v>9.2443000000000008</v>
      </c>
      <c r="R912" s="93">
        <f t="shared" si="279"/>
        <v>289.79000000000002</v>
      </c>
      <c r="S912" s="283">
        <v>23653</v>
      </c>
      <c r="T912" s="407">
        <f t="shared" si="264"/>
        <v>979.45408744263091</v>
      </c>
      <c r="U912" s="387">
        <f t="shared" si="273"/>
        <v>331.05548155560922</v>
      </c>
      <c r="V912" s="338">
        <f t="shared" si="274"/>
        <v>19.589081748852617</v>
      </c>
      <c r="W912" s="435">
        <v>27</v>
      </c>
      <c r="X912" s="425">
        <f t="shared" si="275"/>
        <v>1357.0986507470927</v>
      </c>
      <c r="Y912" s="79">
        <f t="shared" si="276"/>
        <v>3.0815000000000001</v>
      </c>
    </row>
    <row r="913" spans="1:25" ht="15.75" customHeight="1" x14ac:dyDescent="0.2">
      <c r="A913" s="152">
        <v>894</v>
      </c>
      <c r="B913" s="89">
        <f t="shared" si="277"/>
        <v>72.459999999999994</v>
      </c>
      <c r="C913" s="283">
        <v>23653</v>
      </c>
      <c r="D913" s="411">
        <f t="shared" si="262"/>
        <v>3917.1404913055485</v>
      </c>
      <c r="E913" s="342">
        <f t="shared" si="265"/>
        <v>1323.9934860612752</v>
      </c>
      <c r="F913" s="338">
        <f t="shared" si="266"/>
        <v>78.342809826110965</v>
      </c>
      <c r="G913" s="407">
        <v>68</v>
      </c>
      <c r="H913" s="425">
        <f t="shared" si="267"/>
        <v>5387.4767871929353</v>
      </c>
      <c r="I913" s="79">
        <f t="shared" si="268"/>
        <v>12.3378</v>
      </c>
      <c r="J913" s="96">
        <f t="shared" si="278"/>
        <v>96.61</v>
      </c>
      <c r="K913" s="283">
        <v>23653</v>
      </c>
      <c r="L913" s="407">
        <f t="shared" si="263"/>
        <v>2937.9567332574265</v>
      </c>
      <c r="M913" s="342">
        <f t="shared" si="269"/>
        <v>993.02937584101005</v>
      </c>
      <c r="N913" s="338">
        <f t="shared" si="270"/>
        <v>58.75913466514853</v>
      </c>
      <c r="O913" s="435">
        <v>41</v>
      </c>
      <c r="P913" s="425">
        <f t="shared" si="271"/>
        <v>4030.7452437635852</v>
      </c>
      <c r="Q913" s="79">
        <f t="shared" si="272"/>
        <v>9.2537000000000003</v>
      </c>
      <c r="R913" s="93">
        <f t="shared" si="279"/>
        <v>289.83999999999997</v>
      </c>
      <c r="S913" s="283">
        <v>23653</v>
      </c>
      <c r="T913" s="407">
        <f t="shared" si="264"/>
        <v>979.28512282638712</v>
      </c>
      <c r="U913" s="387">
        <f t="shared" si="273"/>
        <v>330.99837151531881</v>
      </c>
      <c r="V913" s="338">
        <f t="shared" si="274"/>
        <v>19.585702456527741</v>
      </c>
      <c r="W913" s="435">
        <v>27</v>
      </c>
      <c r="X913" s="425">
        <f t="shared" si="275"/>
        <v>1356.8691967982338</v>
      </c>
      <c r="Y913" s="79">
        <f t="shared" si="276"/>
        <v>3.0844999999999998</v>
      </c>
    </row>
    <row r="914" spans="1:25" ht="15.75" customHeight="1" x14ac:dyDescent="0.2">
      <c r="A914" s="152">
        <v>895</v>
      </c>
      <c r="B914" s="89">
        <f t="shared" si="277"/>
        <v>72.47</v>
      </c>
      <c r="C914" s="283">
        <v>23653</v>
      </c>
      <c r="D914" s="411">
        <f t="shared" si="262"/>
        <v>3916.5999724023732</v>
      </c>
      <c r="E914" s="342">
        <f t="shared" si="265"/>
        <v>1323.810790672002</v>
      </c>
      <c r="F914" s="338">
        <f t="shared" si="266"/>
        <v>78.331999448047469</v>
      </c>
      <c r="G914" s="407">
        <v>68</v>
      </c>
      <c r="H914" s="425">
        <f t="shared" si="267"/>
        <v>5386.7427625224218</v>
      </c>
      <c r="I914" s="79">
        <f t="shared" si="268"/>
        <v>12.3499</v>
      </c>
      <c r="J914" s="96">
        <f t="shared" si="278"/>
        <v>96.63</v>
      </c>
      <c r="K914" s="283">
        <v>23653</v>
      </c>
      <c r="L914" s="407">
        <f t="shared" si="263"/>
        <v>2937.348649487737</v>
      </c>
      <c r="M914" s="342">
        <f t="shared" si="269"/>
        <v>992.82384352685506</v>
      </c>
      <c r="N914" s="338">
        <f t="shared" si="270"/>
        <v>58.746972989754738</v>
      </c>
      <c r="O914" s="435">
        <v>41</v>
      </c>
      <c r="P914" s="425">
        <f t="shared" si="271"/>
        <v>4029.9194660043468</v>
      </c>
      <c r="Q914" s="79">
        <f t="shared" si="272"/>
        <v>9.2621000000000002</v>
      </c>
      <c r="R914" s="93">
        <f t="shared" si="279"/>
        <v>289.88</v>
      </c>
      <c r="S914" s="283">
        <v>23653</v>
      </c>
      <c r="T914" s="407">
        <f t="shared" si="264"/>
        <v>979.14999310059329</v>
      </c>
      <c r="U914" s="387">
        <f t="shared" si="273"/>
        <v>330.9526976680005</v>
      </c>
      <c r="V914" s="338">
        <f t="shared" si="274"/>
        <v>19.582999862011867</v>
      </c>
      <c r="W914" s="435">
        <v>27</v>
      </c>
      <c r="X914" s="425">
        <f t="shared" si="275"/>
        <v>1356.6856906306054</v>
      </c>
      <c r="Y914" s="79">
        <f t="shared" si="276"/>
        <v>3.0874999999999999</v>
      </c>
    </row>
    <row r="915" spans="1:25" ht="15.75" customHeight="1" x14ac:dyDescent="0.2">
      <c r="A915" s="152">
        <v>896</v>
      </c>
      <c r="B915" s="89">
        <f t="shared" si="277"/>
        <v>72.48</v>
      </c>
      <c r="C915" s="283">
        <v>23653</v>
      </c>
      <c r="D915" s="411">
        <f t="shared" si="262"/>
        <v>3916.0596026490061</v>
      </c>
      <c r="E915" s="342">
        <f t="shared" si="265"/>
        <v>1323.6281456953639</v>
      </c>
      <c r="F915" s="338">
        <f t="shared" si="266"/>
        <v>78.321192052980123</v>
      </c>
      <c r="G915" s="407">
        <v>68</v>
      </c>
      <c r="H915" s="425">
        <f t="shared" si="267"/>
        <v>5386.0089403973498</v>
      </c>
      <c r="I915" s="79">
        <f t="shared" si="268"/>
        <v>12.362</v>
      </c>
      <c r="J915" s="96">
        <f t="shared" si="278"/>
        <v>96.64</v>
      </c>
      <c r="K915" s="283">
        <v>23653</v>
      </c>
      <c r="L915" s="407">
        <f t="shared" si="263"/>
        <v>2937.0447019867552</v>
      </c>
      <c r="M915" s="342">
        <f t="shared" si="269"/>
        <v>992.72110927152312</v>
      </c>
      <c r="N915" s="338">
        <f t="shared" si="270"/>
        <v>58.740894039735103</v>
      </c>
      <c r="O915" s="435">
        <v>41</v>
      </c>
      <c r="P915" s="425">
        <f t="shared" si="271"/>
        <v>4029.5067052980135</v>
      </c>
      <c r="Q915" s="79">
        <f t="shared" si="272"/>
        <v>9.2714999999999996</v>
      </c>
      <c r="R915" s="93">
        <f t="shared" si="279"/>
        <v>289.92</v>
      </c>
      <c r="S915" s="283">
        <v>23653</v>
      </c>
      <c r="T915" s="407">
        <f t="shared" si="264"/>
        <v>979.01490066225153</v>
      </c>
      <c r="U915" s="387">
        <f t="shared" si="273"/>
        <v>330.90703642384096</v>
      </c>
      <c r="V915" s="338">
        <f t="shared" si="274"/>
        <v>19.580298013245031</v>
      </c>
      <c r="W915" s="435">
        <v>27</v>
      </c>
      <c r="X915" s="425">
        <f t="shared" si="275"/>
        <v>1356.5022350993374</v>
      </c>
      <c r="Y915" s="79">
        <f t="shared" si="276"/>
        <v>3.0905</v>
      </c>
    </row>
    <row r="916" spans="1:25" ht="15.75" customHeight="1" x14ac:dyDescent="0.2">
      <c r="A916" s="152">
        <v>897</v>
      </c>
      <c r="B916" s="89">
        <f t="shared" si="277"/>
        <v>72.489999999999995</v>
      </c>
      <c r="C916" s="283">
        <v>23653</v>
      </c>
      <c r="D916" s="411">
        <f t="shared" ref="D916:D979" si="280">12*(1/B916*C916)</f>
        <v>3915.5193819837223</v>
      </c>
      <c r="E916" s="342">
        <f t="shared" si="265"/>
        <v>1323.4455511104979</v>
      </c>
      <c r="F916" s="338">
        <f t="shared" si="266"/>
        <v>78.310387639674445</v>
      </c>
      <c r="G916" s="407">
        <v>68</v>
      </c>
      <c r="H916" s="425">
        <f t="shared" si="267"/>
        <v>5385.2753207338947</v>
      </c>
      <c r="I916" s="79">
        <f t="shared" si="268"/>
        <v>12.3741</v>
      </c>
      <c r="J916" s="96">
        <f t="shared" si="278"/>
        <v>96.65</v>
      </c>
      <c r="K916" s="283">
        <v>23653</v>
      </c>
      <c r="L916" s="407">
        <f t="shared" ref="L916:L979" si="281">12*(1/J916*K916)</f>
        <v>2936.7408173823073</v>
      </c>
      <c r="M916" s="342">
        <f t="shared" si="269"/>
        <v>992.61839627521977</v>
      </c>
      <c r="N916" s="338">
        <f t="shared" si="270"/>
        <v>58.734816347646145</v>
      </c>
      <c r="O916" s="435">
        <v>41</v>
      </c>
      <c r="P916" s="425">
        <f t="shared" si="271"/>
        <v>4029.0940300051734</v>
      </c>
      <c r="Q916" s="79">
        <f t="shared" si="272"/>
        <v>9.2809000000000008</v>
      </c>
      <c r="R916" s="93">
        <f t="shared" si="279"/>
        <v>289.95999999999998</v>
      </c>
      <c r="S916" s="283">
        <v>23653</v>
      </c>
      <c r="T916" s="407">
        <f t="shared" ref="T916:T979" si="282">12*(1/R916*S916)</f>
        <v>978.87984549593057</v>
      </c>
      <c r="U916" s="387">
        <f t="shared" si="273"/>
        <v>330.86138777762449</v>
      </c>
      <c r="V916" s="338">
        <f t="shared" si="274"/>
        <v>19.577596909918611</v>
      </c>
      <c r="W916" s="435">
        <v>27</v>
      </c>
      <c r="X916" s="425">
        <f t="shared" si="275"/>
        <v>1356.3188301834737</v>
      </c>
      <c r="Y916" s="79">
        <f t="shared" si="276"/>
        <v>3.0935000000000001</v>
      </c>
    </row>
    <row r="917" spans="1:25" ht="15.75" customHeight="1" x14ac:dyDescent="0.2">
      <c r="A917" s="152">
        <v>898</v>
      </c>
      <c r="B917" s="89">
        <f t="shared" si="277"/>
        <v>72.5</v>
      </c>
      <c r="C917" s="283">
        <v>23653</v>
      </c>
      <c r="D917" s="411">
        <f t="shared" si="280"/>
        <v>3914.9793103448274</v>
      </c>
      <c r="E917" s="342">
        <f t="shared" ref="E917:E980" si="283">D917*33.8%</f>
        <v>1323.2630068965516</v>
      </c>
      <c r="F917" s="338">
        <f t="shared" ref="F917:F980" si="284">D917*2%</f>
        <v>78.299586206896549</v>
      </c>
      <c r="G917" s="407">
        <v>68</v>
      </c>
      <c r="H917" s="425">
        <f t="shared" ref="H917:H980" si="285">SUM(D917:G917)</f>
        <v>5384.5419034482757</v>
      </c>
      <c r="I917" s="79">
        <f t="shared" ref="I917:I980" si="286">ROUND(A917/B917,4)</f>
        <v>12.386200000000001</v>
      </c>
      <c r="J917" s="96">
        <f t="shared" si="278"/>
        <v>96.67</v>
      </c>
      <c r="K917" s="283">
        <v>23653</v>
      </c>
      <c r="L917" s="407">
        <f t="shared" si="281"/>
        <v>2936.1332367849386</v>
      </c>
      <c r="M917" s="342">
        <f t="shared" ref="M917:M980" si="287">L917*33.8%</f>
        <v>992.41303403330915</v>
      </c>
      <c r="N917" s="338">
        <f t="shared" ref="N917:N980" si="288">L917*2%</f>
        <v>58.722664735698771</v>
      </c>
      <c r="O917" s="435">
        <v>41</v>
      </c>
      <c r="P917" s="425">
        <f t="shared" ref="P917:P980" si="289">SUM(L917:O917)</f>
        <v>4028.2689355539464</v>
      </c>
      <c r="Q917" s="79">
        <f t="shared" ref="Q917:Q980" si="290">ROUND(A917/J917,4)</f>
        <v>9.2893000000000008</v>
      </c>
      <c r="R917" s="93">
        <f t="shared" si="279"/>
        <v>290.01</v>
      </c>
      <c r="S917" s="283">
        <v>23653</v>
      </c>
      <c r="T917" s="407">
        <f t="shared" si="282"/>
        <v>978.71107892831287</v>
      </c>
      <c r="U917" s="387">
        <f t="shared" ref="U917:U980" si="291">T917*33.8%</f>
        <v>330.80434467776973</v>
      </c>
      <c r="V917" s="338">
        <f t="shared" ref="V917:V980" si="292">T917*2%</f>
        <v>19.574221578566259</v>
      </c>
      <c r="W917" s="435">
        <v>27</v>
      </c>
      <c r="X917" s="425">
        <f t="shared" ref="X917:X980" si="293">SUM(T917:W917)</f>
        <v>1356.0896451846488</v>
      </c>
      <c r="Y917" s="79">
        <f t="shared" ref="Y917:Y980" si="294">ROUND(A917/R917,4)</f>
        <v>3.0964</v>
      </c>
    </row>
    <row r="918" spans="1:25" ht="15.75" customHeight="1" x14ac:dyDescent="0.2">
      <c r="A918" s="152">
        <v>899</v>
      </c>
      <c r="B918" s="89">
        <f t="shared" si="277"/>
        <v>72.510000000000005</v>
      </c>
      <c r="C918" s="283">
        <v>23653</v>
      </c>
      <c r="D918" s="411">
        <f t="shared" si="280"/>
        <v>3914.4393876706658</v>
      </c>
      <c r="E918" s="342">
        <f t="shared" si="283"/>
        <v>1323.0805130326848</v>
      </c>
      <c r="F918" s="338">
        <f t="shared" si="284"/>
        <v>78.288787753413317</v>
      </c>
      <c r="G918" s="407">
        <v>68</v>
      </c>
      <c r="H918" s="425">
        <f t="shared" si="285"/>
        <v>5383.8086884567638</v>
      </c>
      <c r="I918" s="79">
        <f t="shared" si="286"/>
        <v>12.398300000000001</v>
      </c>
      <c r="J918" s="96">
        <f t="shared" si="278"/>
        <v>96.68</v>
      </c>
      <c r="K918" s="283">
        <v>23653</v>
      </c>
      <c r="L918" s="407">
        <f t="shared" si="281"/>
        <v>2935.8295407529995</v>
      </c>
      <c r="M918" s="342">
        <f t="shared" si="287"/>
        <v>992.31038477451375</v>
      </c>
      <c r="N918" s="338">
        <f t="shared" si="288"/>
        <v>58.716590815059988</v>
      </c>
      <c r="O918" s="435">
        <v>41</v>
      </c>
      <c r="P918" s="425">
        <f t="shared" si="289"/>
        <v>4027.8565163425733</v>
      </c>
      <c r="Q918" s="79">
        <f t="shared" si="290"/>
        <v>9.2987000000000002</v>
      </c>
      <c r="R918" s="93">
        <f t="shared" si="279"/>
        <v>290.05</v>
      </c>
      <c r="S918" s="283">
        <v>23653</v>
      </c>
      <c r="T918" s="407">
        <f t="shared" si="282"/>
        <v>978.57610756766076</v>
      </c>
      <c r="U918" s="387">
        <f t="shared" si="291"/>
        <v>330.75872435786931</v>
      </c>
      <c r="V918" s="338">
        <f t="shared" si="292"/>
        <v>19.571522151353214</v>
      </c>
      <c r="W918" s="435">
        <v>27</v>
      </c>
      <c r="X918" s="425">
        <f t="shared" si="293"/>
        <v>1355.9063540768834</v>
      </c>
      <c r="Y918" s="79">
        <f t="shared" si="294"/>
        <v>3.0994999999999999</v>
      </c>
    </row>
    <row r="919" spans="1:25" ht="15.75" customHeight="1" x14ac:dyDescent="0.2">
      <c r="A919" s="109">
        <v>900</v>
      </c>
      <c r="B919" s="89">
        <f t="shared" si="277"/>
        <v>72.52</v>
      </c>
      <c r="C919" s="283">
        <v>23653</v>
      </c>
      <c r="D919" s="411">
        <f t="shared" si="280"/>
        <v>3913.8996138996145</v>
      </c>
      <c r="E919" s="342">
        <f t="shared" si="283"/>
        <v>1322.8980694980696</v>
      </c>
      <c r="F919" s="338">
        <f t="shared" si="284"/>
        <v>78.277992277992297</v>
      </c>
      <c r="G919" s="407">
        <v>68</v>
      </c>
      <c r="H919" s="425">
        <f t="shared" si="285"/>
        <v>5383.0756756756764</v>
      </c>
      <c r="I919" s="79">
        <f t="shared" si="286"/>
        <v>12.410399999999999</v>
      </c>
      <c r="J919" s="96">
        <f t="shared" si="278"/>
        <v>96.7</v>
      </c>
      <c r="K919" s="283">
        <v>23653</v>
      </c>
      <c r="L919" s="407">
        <f t="shared" si="281"/>
        <v>2935.2223371251293</v>
      </c>
      <c r="M919" s="342">
        <f t="shared" si="287"/>
        <v>992.10514994829362</v>
      </c>
      <c r="N919" s="338">
        <f t="shared" si="288"/>
        <v>58.70444674250259</v>
      </c>
      <c r="O919" s="435">
        <v>41</v>
      </c>
      <c r="P919" s="425">
        <f t="shared" si="289"/>
        <v>4027.0319338159256</v>
      </c>
      <c r="Q919" s="79">
        <f t="shared" si="290"/>
        <v>9.3071000000000002</v>
      </c>
      <c r="R919" s="93">
        <f t="shared" si="279"/>
        <v>290.08999999999997</v>
      </c>
      <c r="S919" s="283">
        <v>23653</v>
      </c>
      <c r="T919" s="407">
        <f t="shared" si="282"/>
        <v>978.44117342893605</v>
      </c>
      <c r="U919" s="387">
        <f t="shared" si="291"/>
        <v>330.71311661898034</v>
      </c>
      <c r="V919" s="338">
        <f t="shared" si="292"/>
        <v>19.568823468578721</v>
      </c>
      <c r="W919" s="435">
        <v>27</v>
      </c>
      <c r="X919" s="425">
        <f t="shared" si="293"/>
        <v>1355.7231135164952</v>
      </c>
      <c r="Y919" s="79">
        <f t="shared" si="294"/>
        <v>3.1025</v>
      </c>
    </row>
    <row r="920" spans="1:25" ht="15.75" customHeight="1" x14ac:dyDescent="0.2">
      <c r="A920" s="152">
        <v>901</v>
      </c>
      <c r="B920" s="89">
        <f t="shared" si="277"/>
        <v>72.53</v>
      </c>
      <c r="C920" s="283">
        <v>23653</v>
      </c>
      <c r="D920" s="411">
        <f t="shared" si="280"/>
        <v>3913.3599889700813</v>
      </c>
      <c r="E920" s="342">
        <f t="shared" si="283"/>
        <v>1322.7156762718873</v>
      </c>
      <c r="F920" s="338">
        <f t="shared" si="284"/>
        <v>78.267199779401622</v>
      </c>
      <c r="G920" s="407">
        <v>68</v>
      </c>
      <c r="H920" s="425">
        <f t="shared" si="285"/>
        <v>5382.34286502137</v>
      </c>
      <c r="I920" s="79">
        <f t="shared" si="286"/>
        <v>12.4224</v>
      </c>
      <c r="J920" s="96">
        <f t="shared" si="278"/>
        <v>96.71</v>
      </c>
      <c r="K920" s="283">
        <v>23653</v>
      </c>
      <c r="L920" s="407">
        <f t="shared" si="281"/>
        <v>2934.9188294902287</v>
      </c>
      <c r="M920" s="342">
        <f t="shared" si="287"/>
        <v>992.00256436769723</v>
      </c>
      <c r="N920" s="338">
        <f t="shared" si="288"/>
        <v>58.698376589804575</v>
      </c>
      <c r="O920" s="435">
        <v>41</v>
      </c>
      <c r="P920" s="425">
        <f t="shared" si="289"/>
        <v>4026.6197704477304</v>
      </c>
      <c r="Q920" s="79">
        <f t="shared" si="290"/>
        <v>9.3164999999999996</v>
      </c>
      <c r="R920" s="93">
        <f t="shared" si="279"/>
        <v>290.13</v>
      </c>
      <c r="S920" s="283">
        <v>23653</v>
      </c>
      <c r="T920" s="407">
        <f t="shared" si="282"/>
        <v>978.30627649674284</v>
      </c>
      <c r="U920" s="387">
        <f t="shared" si="291"/>
        <v>330.66752145589902</v>
      </c>
      <c r="V920" s="338">
        <f t="shared" si="292"/>
        <v>19.566125529934858</v>
      </c>
      <c r="W920" s="435">
        <v>27</v>
      </c>
      <c r="X920" s="425">
        <f t="shared" si="293"/>
        <v>1355.5399234825768</v>
      </c>
      <c r="Y920" s="79">
        <f t="shared" si="294"/>
        <v>3.1055000000000001</v>
      </c>
    </row>
    <row r="921" spans="1:25" ht="15.75" customHeight="1" x14ac:dyDescent="0.2">
      <c r="A921" s="152">
        <v>902</v>
      </c>
      <c r="B921" s="89">
        <f t="shared" si="277"/>
        <v>72.540000000000006</v>
      </c>
      <c r="C921" s="283">
        <v>23653</v>
      </c>
      <c r="D921" s="411">
        <f t="shared" si="280"/>
        <v>3912.8205128205127</v>
      </c>
      <c r="E921" s="342">
        <f t="shared" si="283"/>
        <v>1322.5333333333331</v>
      </c>
      <c r="F921" s="338">
        <f t="shared" si="284"/>
        <v>78.256410256410263</v>
      </c>
      <c r="G921" s="407">
        <v>68</v>
      </c>
      <c r="H921" s="425">
        <f t="shared" si="285"/>
        <v>5381.6102564102557</v>
      </c>
      <c r="I921" s="79">
        <f t="shared" si="286"/>
        <v>12.4345</v>
      </c>
      <c r="J921" s="96">
        <f t="shared" si="278"/>
        <v>96.73</v>
      </c>
      <c r="K921" s="283">
        <v>23653</v>
      </c>
      <c r="L921" s="407">
        <f t="shared" si="281"/>
        <v>2934.3120024811333</v>
      </c>
      <c r="M921" s="342">
        <f t="shared" si="287"/>
        <v>991.79745683862291</v>
      </c>
      <c r="N921" s="338">
        <f t="shared" si="288"/>
        <v>58.686240049622668</v>
      </c>
      <c r="O921" s="435">
        <v>41</v>
      </c>
      <c r="P921" s="425">
        <f t="shared" si="289"/>
        <v>4025.7956993693788</v>
      </c>
      <c r="Q921" s="79">
        <f t="shared" si="290"/>
        <v>9.3248999999999995</v>
      </c>
      <c r="R921" s="93">
        <f t="shared" si="279"/>
        <v>290.18</v>
      </c>
      <c r="S921" s="283">
        <v>23653</v>
      </c>
      <c r="T921" s="407">
        <f t="shared" si="282"/>
        <v>978.13770762974696</v>
      </c>
      <c r="U921" s="387">
        <f t="shared" si="291"/>
        <v>330.61054517885447</v>
      </c>
      <c r="V921" s="338">
        <f t="shared" si="292"/>
        <v>19.562754152594941</v>
      </c>
      <c r="W921" s="435">
        <v>27</v>
      </c>
      <c r="X921" s="425">
        <f t="shared" si="293"/>
        <v>1355.3110069611962</v>
      </c>
      <c r="Y921" s="79">
        <f t="shared" si="294"/>
        <v>3.1084000000000001</v>
      </c>
    </row>
    <row r="922" spans="1:25" ht="15.75" customHeight="1" x14ac:dyDescent="0.2">
      <c r="A922" s="152">
        <v>903</v>
      </c>
      <c r="B922" s="89">
        <f t="shared" si="277"/>
        <v>72.55</v>
      </c>
      <c r="C922" s="283">
        <v>23653</v>
      </c>
      <c r="D922" s="411">
        <f t="shared" si="280"/>
        <v>3912.2811853893863</v>
      </c>
      <c r="E922" s="342">
        <f t="shared" si="283"/>
        <v>1322.3510406616124</v>
      </c>
      <c r="F922" s="338">
        <f t="shared" si="284"/>
        <v>78.245623707787729</v>
      </c>
      <c r="G922" s="407">
        <v>68</v>
      </c>
      <c r="H922" s="425">
        <f t="shared" si="285"/>
        <v>5380.8778497587864</v>
      </c>
      <c r="I922" s="79">
        <f t="shared" si="286"/>
        <v>12.4466</v>
      </c>
      <c r="J922" s="96">
        <f t="shared" si="278"/>
        <v>96.74</v>
      </c>
      <c r="K922" s="283">
        <v>23653</v>
      </c>
      <c r="L922" s="407">
        <f t="shared" si="281"/>
        <v>2934.0086830680175</v>
      </c>
      <c r="M922" s="342">
        <f t="shared" si="287"/>
        <v>991.69493487698981</v>
      </c>
      <c r="N922" s="338">
        <f t="shared" si="288"/>
        <v>58.68017366136035</v>
      </c>
      <c r="O922" s="435">
        <v>41</v>
      </c>
      <c r="P922" s="425">
        <f t="shared" si="289"/>
        <v>4025.3837916063676</v>
      </c>
      <c r="Q922" s="79">
        <f t="shared" si="290"/>
        <v>9.3343000000000007</v>
      </c>
      <c r="R922" s="93">
        <f t="shared" si="279"/>
        <v>290.22000000000003</v>
      </c>
      <c r="S922" s="283">
        <v>23653</v>
      </c>
      <c r="T922" s="407">
        <f t="shared" si="282"/>
        <v>978.00289435600564</v>
      </c>
      <c r="U922" s="387">
        <f t="shared" si="291"/>
        <v>330.5649782923299</v>
      </c>
      <c r="V922" s="338">
        <f t="shared" si="292"/>
        <v>19.560057887120113</v>
      </c>
      <c r="W922" s="435">
        <v>27</v>
      </c>
      <c r="X922" s="425">
        <f t="shared" si="293"/>
        <v>1355.1279305354558</v>
      </c>
      <c r="Y922" s="79">
        <f t="shared" si="294"/>
        <v>3.1114000000000002</v>
      </c>
    </row>
    <row r="923" spans="1:25" ht="15.75" customHeight="1" x14ac:dyDescent="0.2">
      <c r="A923" s="152">
        <v>904</v>
      </c>
      <c r="B923" s="89">
        <f t="shared" si="277"/>
        <v>72.56</v>
      </c>
      <c r="C923" s="283">
        <v>23653</v>
      </c>
      <c r="D923" s="411">
        <f t="shared" si="280"/>
        <v>3911.7420066152154</v>
      </c>
      <c r="E923" s="342">
        <f t="shared" si="283"/>
        <v>1322.1687982359426</v>
      </c>
      <c r="F923" s="338">
        <f t="shared" si="284"/>
        <v>78.234840132304313</v>
      </c>
      <c r="G923" s="407">
        <v>68</v>
      </c>
      <c r="H923" s="425">
        <f t="shared" si="285"/>
        <v>5380.1456449834623</v>
      </c>
      <c r="I923" s="79">
        <f t="shared" si="286"/>
        <v>12.4587</v>
      </c>
      <c r="J923" s="96">
        <f t="shared" si="278"/>
        <v>96.75</v>
      </c>
      <c r="K923" s="283">
        <v>23653</v>
      </c>
      <c r="L923" s="407">
        <f t="shared" si="281"/>
        <v>2933.7054263565892</v>
      </c>
      <c r="M923" s="342">
        <f t="shared" si="287"/>
        <v>991.59243410852707</v>
      </c>
      <c r="N923" s="338">
        <f t="shared" si="288"/>
        <v>58.674108527131786</v>
      </c>
      <c r="O923" s="435">
        <v>41</v>
      </c>
      <c r="P923" s="425">
        <f t="shared" si="289"/>
        <v>4024.9719689922481</v>
      </c>
      <c r="Q923" s="79">
        <f t="shared" si="290"/>
        <v>9.3437000000000001</v>
      </c>
      <c r="R923" s="93">
        <f t="shared" si="279"/>
        <v>290.26</v>
      </c>
      <c r="S923" s="283">
        <v>23653</v>
      </c>
      <c r="T923" s="407">
        <f t="shared" si="282"/>
        <v>977.86811823882044</v>
      </c>
      <c r="U923" s="387">
        <f t="shared" si="291"/>
        <v>330.51942396472128</v>
      </c>
      <c r="V923" s="338">
        <f t="shared" si="292"/>
        <v>19.557362364776409</v>
      </c>
      <c r="W923" s="435">
        <v>27</v>
      </c>
      <c r="X923" s="425">
        <f t="shared" si="293"/>
        <v>1354.9449045683182</v>
      </c>
      <c r="Y923" s="79">
        <f t="shared" si="294"/>
        <v>3.1143999999999998</v>
      </c>
    </row>
    <row r="924" spans="1:25" ht="15.75" customHeight="1" x14ac:dyDescent="0.2">
      <c r="A924" s="152">
        <v>905</v>
      </c>
      <c r="B924" s="89">
        <f t="shared" si="277"/>
        <v>72.58</v>
      </c>
      <c r="C924" s="283">
        <v>23653</v>
      </c>
      <c r="D924" s="411">
        <f t="shared" si="280"/>
        <v>3910.6640947919541</v>
      </c>
      <c r="E924" s="342">
        <f t="shared" si="283"/>
        <v>1321.8044640396804</v>
      </c>
      <c r="F924" s="338">
        <f t="shared" si="284"/>
        <v>78.213281895839089</v>
      </c>
      <c r="G924" s="407">
        <v>68</v>
      </c>
      <c r="H924" s="425">
        <f t="shared" si="285"/>
        <v>5378.6818407274732</v>
      </c>
      <c r="I924" s="79">
        <f t="shared" si="286"/>
        <v>12.468999999999999</v>
      </c>
      <c r="J924" s="96">
        <f t="shared" si="278"/>
        <v>96.77</v>
      </c>
      <c r="K924" s="283">
        <v>23653</v>
      </c>
      <c r="L924" s="407">
        <f t="shared" si="281"/>
        <v>2933.0991009610416</v>
      </c>
      <c r="M924" s="342">
        <f t="shared" si="287"/>
        <v>991.38749612483196</v>
      </c>
      <c r="N924" s="338">
        <f t="shared" si="288"/>
        <v>58.661982019220829</v>
      </c>
      <c r="O924" s="435">
        <v>41</v>
      </c>
      <c r="P924" s="425">
        <f t="shared" si="289"/>
        <v>4024.1485791050945</v>
      </c>
      <c r="Q924" s="79">
        <f t="shared" si="290"/>
        <v>9.3521000000000001</v>
      </c>
      <c r="R924" s="93">
        <f t="shared" si="279"/>
        <v>290.3</v>
      </c>
      <c r="S924" s="283">
        <v>23653</v>
      </c>
      <c r="T924" s="407">
        <f t="shared" si="282"/>
        <v>977.73337926283148</v>
      </c>
      <c r="U924" s="387">
        <f t="shared" si="291"/>
        <v>330.473882190837</v>
      </c>
      <c r="V924" s="338">
        <f t="shared" si="292"/>
        <v>19.554667585256631</v>
      </c>
      <c r="W924" s="435">
        <v>27</v>
      </c>
      <c r="X924" s="425">
        <f t="shared" si="293"/>
        <v>1354.761929038925</v>
      </c>
      <c r="Y924" s="79">
        <f t="shared" si="294"/>
        <v>3.1175000000000002</v>
      </c>
    </row>
    <row r="925" spans="1:25" ht="15.75" customHeight="1" x14ac:dyDescent="0.2">
      <c r="A925" s="152">
        <v>906</v>
      </c>
      <c r="B925" s="89">
        <f t="shared" si="277"/>
        <v>72.59</v>
      </c>
      <c r="C925" s="283">
        <v>23653</v>
      </c>
      <c r="D925" s="411">
        <f t="shared" si="280"/>
        <v>3910.1253616200574</v>
      </c>
      <c r="E925" s="342">
        <f t="shared" si="283"/>
        <v>1321.6223722275793</v>
      </c>
      <c r="F925" s="338">
        <f t="shared" si="284"/>
        <v>78.202507232401146</v>
      </c>
      <c r="G925" s="407">
        <v>68</v>
      </c>
      <c r="H925" s="425">
        <f t="shared" si="285"/>
        <v>5377.9502410800378</v>
      </c>
      <c r="I925" s="79">
        <f t="shared" si="286"/>
        <v>12.4811</v>
      </c>
      <c r="J925" s="96">
        <f t="shared" si="278"/>
        <v>96.78</v>
      </c>
      <c r="K925" s="283">
        <v>23653</v>
      </c>
      <c r="L925" s="407">
        <f t="shared" si="281"/>
        <v>2932.7960322380654</v>
      </c>
      <c r="M925" s="342">
        <f t="shared" si="287"/>
        <v>991.28505889646601</v>
      </c>
      <c r="N925" s="338">
        <f t="shared" si="288"/>
        <v>58.655920644761309</v>
      </c>
      <c r="O925" s="435">
        <v>41</v>
      </c>
      <c r="P925" s="425">
        <f t="shared" si="289"/>
        <v>4023.737011779293</v>
      </c>
      <c r="Q925" s="79">
        <f t="shared" si="290"/>
        <v>9.3613999999999997</v>
      </c>
      <c r="R925" s="93">
        <f t="shared" si="279"/>
        <v>290.33999999999997</v>
      </c>
      <c r="S925" s="283">
        <v>23653</v>
      </c>
      <c r="T925" s="407">
        <f t="shared" si="282"/>
        <v>977.59867741268863</v>
      </c>
      <c r="U925" s="387">
        <f t="shared" si="291"/>
        <v>330.42835296548873</v>
      </c>
      <c r="V925" s="338">
        <f t="shared" si="292"/>
        <v>19.551973548253773</v>
      </c>
      <c r="W925" s="435">
        <v>27</v>
      </c>
      <c r="X925" s="425">
        <f t="shared" si="293"/>
        <v>1354.5790039264311</v>
      </c>
      <c r="Y925" s="79">
        <f t="shared" si="294"/>
        <v>3.1204999999999998</v>
      </c>
    </row>
    <row r="926" spans="1:25" ht="15.75" customHeight="1" x14ac:dyDescent="0.2">
      <c r="A926" s="152">
        <v>907</v>
      </c>
      <c r="B926" s="89">
        <f t="shared" si="277"/>
        <v>72.599999999999994</v>
      </c>
      <c r="C926" s="283">
        <v>23653</v>
      </c>
      <c r="D926" s="411">
        <f t="shared" si="280"/>
        <v>3909.586776859504</v>
      </c>
      <c r="E926" s="342">
        <f t="shared" si="283"/>
        <v>1321.4403305785122</v>
      </c>
      <c r="F926" s="338">
        <f t="shared" si="284"/>
        <v>78.191735537190084</v>
      </c>
      <c r="G926" s="407">
        <v>68</v>
      </c>
      <c r="H926" s="425">
        <f t="shared" si="285"/>
        <v>5377.2188429752059</v>
      </c>
      <c r="I926" s="79">
        <f t="shared" si="286"/>
        <v>12.4931</v>
      </c>
      <c r="J926" s="96">
        <f t="shared" si="278"/>
        <v>96.8</v>
      </c>
      <c r="K926" s="283">
        <v>23653</v>
      </c>
      <c r="L926" s="407">
        <f t="shared" si="281"/>
        <v>2932.1900826446281</v>
      </c>
      <c r="M926" s="342">
        <f t="shared" si="287"/>
        <v>991.08024793388415</v>
      </c>
      <c r="N926" s="338">
        <f t="shared" si="288"/>
        <v>58.643801652892563</v>
      </c>
      <c r="O926" s="435">
        <v>41</v>
      </c>
      <c r="P926" s="425">
        <f t="shared" si="289"/>
        <v>4022.9141322314049</v>
      </c>
      <c r="Q926" s="79">
        <f t="shared" si="290"/>
        <v>9.3697999999999997</v>
      </c>
      <c r="R926" s="93">
        <f t="shared" si="279"/>
        <v>290.39</v>
      </c>
      <c r="S926" s="283">
        <v>23653</v>
      </c>
      <c r="T926" s="407">
        <f t="shared" si="282"/>
        <v>977.43035228485837</v>
      </c>
      <c r="U926" s="387">
        <f t="shared" si="291"/>
        <v>330.37145907228211</v>
      </c>
      <c r="V926" s="338">
        <f t="shared" si="292"/>
        <v>19.548607045697167</v>
      </c>
      <c r="W926" s="435">
        <v>27</v>
      </c>
      <c r="X926" s="425">
        <f t="shared" si="293"/>
        <v>1354.3504184028375</v>
      </c>
      <c r="Y926" s="79">
        <f t="shared" si="294"/>
        <v>3.1234000000000002</v>
      </c>
    </row>
    <row r="927" spans="1:25" ht="15.75" customHeight="1" x14ac:dyDescent="0.2">
      <c r="A927" s="152">
        <v>908</v>
      </c>
      <c r="B927" s="89">
        <f t="shared" si="277"/>
        <v>72.61</v>
      </c>
      <c r="C927" s="283">
        <v>23653</v>
      </c>
      <c r="D927" s="411">
        <f t="shared" si="280"/>
        <v>3909.0483404489742</v>
      </c>
      <c r="E927" s="342">
        <f t="shared" si="283"/>
        <v>1321.2583390717532</v>
      </c>
      <c r="F927" s="338">
        <f t="shared" si="284"/>
        <v>78.180966808979491</v>
      </c>
      <c r="G927" s="407">
        <v>68</v>
      </c>
      <c r="H927" s="425">
        <f t="shared" si="285"/>
        <v>5376.487646329706</v>
      </c>
      <c r="I927" s="79">
        <f t="shared" si="286"/>
        <v>12.5052</v>
      </c>
      <c r="J927" s="96">
        <f t="shared" si="278"/>
        <v>96.81</v>
      </c>
      <c r="K927" s="283">
        <v>23653</v>
      </c>
      <c r="L927" s="407">
        <f t="shared" si="281"/>
        <v>2931.8872017353578</v>
      </c>
      <c r="M927" s="342">
        <f t="shared" si="287"/>
        <v>990.97787418655082</v>
      </c>
      <c r="N927" s="338">
        <f t="shared" si="288"/>
        <v>58.637744034707161</v>
      </c>
      <c r="O927" s="435">
        <v>41</v>
      </c>
      <c r="P927" s="425">
        <f t="shared" si="289"/>
        <v>4022.5028199566159</v>
      </c>
      <c r="Q927" s="79">
        <f t="shared" si="290"/>
        <v>9.3792000000000009</v>
      </c>
      <c r="R927" s="93">
        <f t="shared" si="279"/>
        <v>290.43</v>
      </c>
      <c r="S927" s="283">
        <v>23653</v>
      </c>
      <c r="T927" s="407">
        <f t="shared" si="282"/>
        <v>977.29573391178587</v>
      </c>
      <c r="U927" s="387">
        <f t="shared" si="291"/>
        <v>330.32595806218359</v>
      </c>
      <c r="V927" s="338">
        <f t="shared" si="292"/>
        <v>19.545914678235718</v>
      </c>
      <c r="W927" s="435">
        <v>27</v>
      </c>
      <c r="X927" s="425">
        <f t="shared" si="293"/>
        <v>1354.1676066522052</v>
      </c>
      <c r="Y927" s="79">
        <f t="shared" si="294"/>
        <v>3.1263999999999998</v>
      </c>
    </row>
    <row r="928" spans="1:25" ht="15.75" customHeight="1" x14ac:dyDescent="0.2">
      <c r="A928" s="152">
        <v>909</v>
      </c>
      <c r="B928" s="89">
        <f t="shared" si="277"/>
        <v>72.62</v>
      </c>
      <c r="C928" s="283">
        <v>23653</v>
      </c>
      <c r="D928" s="411">
        <f t="shared" si="280"/>
        <v>3908.5100523271822</v>
      </c>
      <c r="E928" s="342">
        <f t="shared" si="283"/>
        <v>1321.0763976865874</v>
      </c>
      <c r="F928" s="338">
        <f t="shared" si="284"/>
        <v>78.170201046543639</v>
      </c>
      <c r="G928" s="407">
        <v>68</v>
      </c>
      <c r="H928" s="425">
        <f t="shared" si="285"/>
        <v>5375.7566510603128</v>
      </c>
      <c r="I928" s="79">
        <f t="shared" si="286"/>
        <v>12.517200000000001</v>
      </c>
      <c r="J928" s="96">
        <f t="shared" si="278"/>
        <v>96.82</v>
      </c>
      <c r="K928" s="283">
        <v>23653</v>
      </c>
      <c r="L928" s="407">
        <f t="shared" si="281"/>
        <v>2931.5843833918616</v>
      </c>
      <c r="M928" s="342">
        <f t="shared" si="287"/>
        <v>990.87552158644917</v>
      </c>
      <c r="N928" s="338">
        <f t="shared" si="288"/>
        <v>58.631687667837234</v>
      </c>
      <c r="O928" s="435">
        <v>41</v>
      </c>
      <c r="P928" s="425">
        <f t="shared" si="289"/>
        <v>4022.091592646148</v>
      </c>
      <c r="Q928" s="79">
        <f t="shared" si="290"/>
        <v>9.3886000000000003</v>
      </c>
      <c r="R928" s="93">
        <f t="shared" si="279"/>
        <v>290.47000000000003</v>
      </c>
      <c r="S928" s="283">
        <v>23653</v>
      </c>
      <c r="T928" s="407">
        <f t="shared" si="282"/>
        <v>977.16115261472771</v>
      </c>
      <c r="U928" s="387">
        <f t="shared" si="291"/>
        <v>330.28046958377791</v>
      </c>
      <c r="V928" s="338">
        <f t="shared" si="292"/>
        <v>19.543223052294554</v>
      </c>
      <c r="W928" s="435">
        <v>27</v>
      </c>
      <c r="X928" s="425">
        <f t="shared" si="293"/>
        <v>1353.9848452508002</v>
      </c>
      <c r="Y928" s="79">
        <f t="shared" si="294"/>
        <v>3.1294</v>
      </c>
    </row>
    <row r="929" spans="1:25" ht="15.75" customHeight="1" x14ac:dyDescent="0.2">
      <c r="A929" s="109">
        <v>910</v>
      </c>
      <c r="B929" s="89">
        <f t="shared" si="277"/>
        <v>72.63</v>
      </c>
      <c r="C929" s="283">
        <v>23653</v>
      </c>
      <c r="D929" s="411">
        <f t="shared" si="280"/>
        <v>3907.971912432879</v>
      </c>
      <c r="E929" s="342">
        <f t="shared" si="283"/>
        <v>1320.894506402313</v>
      </c>
      <c r="F929" s="338">
        <f t="shared" si="284"/>
        <v>78.15943824865758</v>
      </c>
      <c r="G929" s="407">
        <v>68</v>
      </c>
      <c r="H929" s="425">
        <f t="shared" si="285"/>
        <v>5375.0258570838496</v>
      </c>
      <c r="I929" s="79">
        <f t="shared" si="286"/>
        <v>12.529299999999999</v>
      </c>
      <c r="J929" s="96">
        <f t="shared" si="278"/>
        <v>96.84</v>
      </c>
      <c r="K929" s="283">
        <v>23653</v>
      </c>
      <c r="L929" s="407">
        <f t="shared" si="281"/>
        <v>2930.9789343246589</v>
      </c>
      <c r="M929" s="342">
        <f t="shared" si="287"/>
        <v>990.6708798017346</v>
      </c>
      <c r="N929" s="338">
        <f t="shared" si="288"/>
        <v>58.619578686493178</v>
      </c>
      <c r="O929" s="435">
        <v>41</v>
      </c>
      <c r="P929" s="425">
        <f t="shared" si="289"/>
        <v>4021.269392812887</v>
      </c>
      <c r="Q929" s="79">
        <f t="shared" si="290"/>
        <v>9.3969000000000005</v>
      </c>
      <c r="R929" s="93">
        <f t="shared" si="279"/>
        <v>290.51</v>
      </c>
      <c r="S929" s="283">
        <v>23653</v>
      </c>
      <c r="T929" s="407">
        <f t="shared" si="282"/>
        <v>977.02660837836902</v>
      </c>
      <c r="U929" s="387">
        <f t="shared" si="291"/>
        <v>330.2349936318887</v>
      </c>
      <c r="V929" s="338">
        <f t="shared" si="292"/>
        <v>19.540532167567381</v>
      </c>
      <c r="W929" s="435">
        <v>27</v>
      </c>
      <c r="X929" s="425">
        <f t="shared" si="293"/>
        <v>1353.8021341778251</v>
      </c>
      <c r="Y929" s="79">
        <f t="shared" si="294"/>
        <v>3.1324000000000001</v>
      </c>
    </row>
    <row r="930" spans="1:25" ht="15.75" customHeight="1" x14ac:dyDescent="0.2">
      <c r="A930" s="152">
        <v>911</v>
      </c>
      <c r="B930" s="89">
        <f t="shared" si="277"/>
        <v>72.64</v>
      </c>
      <c r="C930" s="283">
        <v>23653</v>
      </c>
      <c r="D930" s="411">
        <f t="shared" si="280"/>
        <v>3907.4339207048456</v>
      </c>
      <c r="E930" s="342">
        <f t="shared" si="283"/>
        <v>1320.7126651982376</v>
      </c>
      <c r="F930" s="338">
        <f t="shared" si="284"/>
        <v>78.148678414096921</v>
      </c>
      <c r="G930" s="407">
        <v>68</v>
      </c>
      <c r="H930" s="425">
        <f t="shared" si="285"/>
        <v>5374.2952643171802</v>
      </c>
      <c r="I930" s="79">
        <f t="shared" si="286"/>
        <v>12.5413</v>
      </c>
      <c r="J930" s="96">
        <f t="shared" si="278"/>
        <v>96.85</v>
      </c>
      <c r="K930" s="283">
        <v>23653</v>
      </c>
      <c r="L930" s="407">
        <f t="shared" si="281"/>
        <v>2930.6763035622098</v>
      </c>
      <c r="M930" s="342">
        <f t="shared" si="287"/>
        <v>990.56859060402678</v>
      </c>
      <c r="N930" s="338">
        <f t="shared" si="288"/>
        <v>58.613526071244195</v>
      </c>
      <c r="O930" s="435">
        <v>41</v>
      </c>
      <c r="P930" s="425">
        <f t="shared" si="289"/>
        <v>4020.8584202374805</v>
      </c>
      <c r="Q930" s="79">
        <f t="shared" si="290"/>
        <v>9.4062999999999999</v>
      </c>
      <c r="R930" s="93">
        <f t="shared" si="279"/>
        <v>290.55</v>
      </c>
      <c r="S930" s="283">
        <v>23653</v>
      </c>
      <c r="T930" s="407">
        <f t="shared" si="282"/>
        <v>976.89210118740311</v>
      </c>
      <c r="U930" s="387">
        <f t="shared" si="291"/>
        <v>330.18953020134222</v>
      </c>
      <c r="V930" s="338">
        <f t="shared" si="292"/>
        <v>19.537842023748063</v>
      </c>
      <c r="W930" s="435">
        <v>27</v>
      </c>
      <c r="X930" s="425">
        <f t="shared" si="293"/>
        <v>1353.6194734124933</v>
      </c>
      <c r="Y930" s="79">
        <f t="shared" si="294"/>
        <v>3.1354000000000002</v>
      </c>
    </row>
    <row r="931" spans="1:25" ht="15.75" customHeight="1" x14ac:dyDescent="0.2">
      <c r="A931" s="152">
        <v>912</v>
      </c>
      <c r="B931" s="89">
        <f t="shared" si="277"/>
        <v>72.650000000000006</v>
      </c>
      <c r="C931" s="283">
        <v>23653</v>
      </c>
      <c r="D931" s="411">
        <f t="shared" si="280"/>
        <v>3906.8960770818994</v>
      </c>
      <c r="E931" s="342">
        <f t="shared" si="283"/>
        <v>1320.5308740536818</v>
      </c>
      <c r="F931" s="338">
        <f t="shared" si="284"/>
        <v>78.137921541637994</v>
      </c>
      <c r="G931" s="407">
        <v>68</v>
      </c>
      <c r="H931" s="425">
        <f t="shared" si="285"/>
        <v>5373.5648726772197</v>
      </c>
      <c r="I931" s="79">
        <f t="shared" si="286"/>
        <v>12.5533</v>
      </c>
      <c r="J931" s="96">
        <f t="shared" si="278"/>
        <v>96.86</v>
      </c>
      <c r="K931" s="283">
        <v>23653</v>
      </c>
      <c r="L931" s="407">
        <f t="shared" si="281"/>
        <v>2930.3737352880444</v>
      </c>
      <c r="M931" s="342">
        <f t="shared" si="287"/>
        <v>990.4663225273589</v>
      </c>
      <c r="N931" s="338">
        <f t="shared" si="288"/>
        <v>58.607474705760886</v>
      </c>
      <c r="O931" s="435">
        <v>41</v>
      </c>
      <c r="P931" s="425">
        <f t="shared" si="289"/>
        <v>4020.4475325211642</v>
      </c>
      <c r="Q931" s="79">
        <f t="shared" si="290"/>
        <v>9.4156999999999993</v>
      </c>
      <c r="R931" s="93">
        <f t="shared" si="279"/>
        <v>290.58999999999997</v>
      </c>
      <c r="S931" s="283">
        <v>23653</v>
      </c>
      <c r="T931" s="407">
        <f t="shared" si="282"/>
        <v>976.75763102653218</v>
      </c>
      <c r="U931" s="387">
        <f t="shared" si="291"/>
        <v>330.14407928696784</v>
      </c>
      <c r="V931" s="338">
        <f t="shared" si="292"/>
        <v>19.535152620530646</v>
      </c>
      <c r="W931" s="435">
        <v>27</v>
      </c>
      <c r="X931" s="425">
        <f t="shared" si="293"/>
        <v>1353.4368629340306</v>
      </c>
      <c r="Y931" s="79">
        <f t="shared" si="294"/>
        <v>3.1383999999999999</v>
      </c>
    </row>
    <row r="932" spans="1:25" ht="15.75" customHeight="1" x14ac:dyDescent="0.2">
      <c r="A932" s="152">
        <v>913</v>
      </c>
      <c r="B932" s="89">
        <f t="shared" si="277"/>
        <v>72.66</v>
      </c>
      <c r="C932" s="283">
        <v>23653</v>
      </c>
      <c r="D932" s="411">
        <f t="shared" si="280"/>
        <v>3906.3583815028906</v>
      </c>
      <c r="E932" s="342">
        <f t="shared" si="283"/>
        <v>1320.3491329479768</v>
      </c>
      <c r="F932" s="338">
        <f t="shared" si="284"/>
        <v>78.127167630057812</v>
      </c>
      <c r="G932" s="407">
        <v>68</v>
      </c>
      <c r="H932" s="425">
        <f t="shared" si="285"/>
        <v>5372.8346820809247</v>
      </c>
      <c r="I932" s="79">
        <f t="shared" si="286"/>
        <v>12.5654</v>
      </c>
      <c r="J932" s="96">
        <f t="shared" si="278"/>
        <v>96.88</v>
      </c>
      <c r="K932" s="283">
        <v>23653</v>
      </c>
      <c r="L932" s="407">
        <f t="shared" si="281"/>
        <v>2929.7687861271679</v>
      </c>
      <c r="M932" s="342">
        <f t="shared" si="287"/>
        <v>990.26184971098269</v>
      </c>
      <c r="N932" s="338">
        <f t="shared" si="288"/>
        <v>58.595375722543359</v>
      </c>
      <c r="O932" s="435">
        <v>41</v>
      </c>
      <c r="P932" s="425">
        <f t="shared" si="289"/>
        <v>4019.6260115606938</v>
      </c>
      <c r="Q932" s="79">
        <f t="shared" si="290"/>
        <v>9.4239999999999995</v>
      </c>
      <c r="R932" s="93">
        <f t="shared" si="279"/>
        <v>290.64</v>
      </c>
      <c r="S932" s="283">
        <v>23653</v>
      </c>
      <c r="T932" s="407">
        <f t="shared" si="282"/>
        <v>976.58959537572264</v>
      </c>
      <c r="U932" s="387">
        <f t="shared" si="291"/>
        <v>330.08728323699421</v>
      </c>
      <c r="V932" s="338">
        <f t="shared" si="292"/>
        <v>19.531791907514453</v>
      </c>
      <c r="W932" s="435">
        <v>27</v>
      </c>
      <c r="X932" s="425">
        <f t="shared" si="293"/>
        <v>1353.2086705202312</v>
      </c>
      <c r="Y932" s="79">
        <f t="shared" si="294"/>
        <v>3.1413000000000002</v>
      </c>
    </row>
    <row r="933" spans="1:25" ht="15.75" customHeight="1" x14ac:dyDescent="0.2">
      <c r="A933" s="152">
        <v>914</v>
      </c>
      <c r="B933" s="89">
        <f t="shared" si="277"/>
        <v>72.67</v>
      </c>
      <c r="C933" s="283">
        <v>23653</v>
      </c>
      <c r="D933" s="411">
        <f t="shared" si="280"/>
        <v>3905.8208339067014</v>
      </c>
      <c r="E933" s="342">
        <f t="shared" si="283"/>
        <v>1320.167441860465</v>
      </c>
      <c r="F933" s="338">
        <f t="shared" si="284"/>
        <v>78.11641667813403</v>
      </c>
      <c r="G933" s="407">
        <v>68</v>
      </c>
      <c r="H933" s="425">
        <f t="shared" si="285"/>
        <v>5372.1046924453003</v>
      </c>
      <c r="I933" s="79">
        <f t="shared" si="286"/>
        <v>12.577400000000001</v>
      </c>
      <c r="J933" s="96">
        <f t="shared" si="278"/>
        <v>96.89</v>
      </c>
      <c r="K933" s="283">
        <v>23653</v>
      </c>
      <c r="L933" s="407">
        <f t="shared" si="281"/>
        <v>2929.4664052017752</v>
      </c>
      <c r="M933" s="342">
        <f t="shared" si="287"/>
        <v>990.15964495819992</v>
      </c>
      <c r="N933" s="338">
        <f t="shared" si="288"/>
        <v>58.589328104035502</v>
      </c>
      <c r="O933" s="435">
        <v>41</v>
      </c>
      <c r="P933" s="425">
        <f t="shared" si="289"/>
        <v>4019.2153782640103</v>
      </c>
      <c r="Q933" s="79">
        <f t="shared" si="290"/>
        <v>9.4334000000000007</v>
      </c>
      <c r="R933" s="93">
        <f t="shared" si="279"/>
        <v>290.68</v>
      </c>
      <c r="S933" s="283">
        <v>23653</v>
      </c>
      <c r="T933" s="407">
        <f t="shared" si="282"/>
        <v>976.45520847667535</v>
      </c>
      <c r="U933" s="387">
        <f t="shared" si="291"/>
        <v>330.04186046511626</v>
      </c>
      <c r="V933" s="338">
        <f t="shared" si="292"/>
        <v>19.529104169533507</v>
      </c>
      <c r="W933" s="435">
        <v>27</v>
      </c>
      <c r="X933" s="425">
        <f t="shared" si="293"/>
        <v>1353.0261731113251</v>
      </c>
      <c r="Y933" s="79">
        <f t="shared" si="294"/>
        <v>3.1444000000000001</v>
      </c>
    </row>
    <row r="934" spans="1:25" ht="15.75" customHeight="1" x14ac:dyDescent="0.2">
      <c r="A934" s="152">
        <v>915</v>
      </c>
      <c r="B934" s="89">
        <f t="shared" si="277"/>
        <v>72.680000000000007</v>
      </c>
      <c r="C934" s="283">
        <v>23653</v>
      </c>
      <c r="D934" s="411">
        <f t="shared" si="280"/>
        <v>3905.2834342322508</v>
      </c>
      <c r="E934" s="342">
        <f t="shared" si="283"/>
        <v>1319.9858007705006</v>
      </c>
      <c r="F934" s="338">
        <f t="shared" si="284"/>
        <v>78.105668684645011</v>
      </c>
      <c r="G934" s="407">
        <v>68</v>
      </c>
      <c r="H934" s="425">
        <f t="shared" si="285"/>
        <v>5371.3749036873969</v>
      </c>
      <c r="I934" s="79">
        <f t="shared" si="286"/>
        <v>12.589399999999999</v>
      </c>
      <c r="J934" s="96">
        <f t="shared" si="278"/>
        <v>96.91</v>
      </c>
      <c r="K934" s="283">
        <v>23653</v>
      </c>
      <c r="L934" s="407">
        <f t="shared" si="281"/>
        <v>2928.8618305644413</v>
      </c>
      <c r="M934" s="342">
        <f t="shared" si="287"/>
        <v>989.95529873078112</v>
      </c>
      <c r="N934" s="338">
        <f t="shared" si="288"/>
        <v>58.577236611288825</v>
      </c>
      <c r="O934" s="435">
        <v>41</v>
      </c>
      <c r="P934" s="425">
        <f t="shared" si="289"/>
        <v>4018.3943659065112</v>
      </c>
      <c r="Q934" s="79">
        <f t="shared" si="290"/>
        <v>9.4418000000000006</v>
      </c>
      <c r="R934" s="93">
        <f t="shared" si="279"/>
        <v>290.72000000000003</v>
      </c>
      <c r="S934" s="283">
        <v>23653</v>
      </c>
      <c r="T934" s="407">
        <f t="shared" si="282"/>
        <v>976.3208585580627</v>
      </c>
      <c r="U934" s="387">
        <f t="shared" si="291"/>
        <v>329.99645019262516</v>
      </c>
      <c r="V934" s="338">
        <f t="shared" si="292"/>
        <v>19.526417171161253</v>
      </c>
      <c r="W934" s="435">
        <v>27</v>
      </c>
      <c r="X934" s="425">
        <f t="shared" si="293"/>
        <v>1352.8437259218492</v>
      </c>
      <c r="Y934" s="79">
        <f t="shared" si="294"/>
        <v>3.1474000000000002</v>
      </c>
    </row>
    <row r="935" spans="1:25" ht="15.75" customHeight="1" x14ac:dyDescent="0.2">
      <c r="A935" s="152">
        <v>916</v>
      </c>
      <c r="B935" s="89">
        <f t="shared" si="277"/>
        <v>72.69</v>
      </c>
      <c r="C935" s="283">
        <v>23653</v>
      </c>
      <c r="D935" s="411">
        <f t="shared" si="280"/>
        <v>3904.7461824184902</v>
      </c>
      <c r="E935" s="342">
        <f t="shared" si="283"/>
        <v>1319.8042096574495</v>
      </c>
      <c r="F935" s="338">
        <f t="shared" si="284"/>
        <v>78.0949236483698</v>
      </c>
      <c r="G935" s="407">
        <v>68</v>
      </c>
      <c r="H935" s="425">
        <f t="shared" si="285"/>
        <v>5370.6453157243104</v>
      </c>
      <c r="I935" s="79">
        <f t="shared" si="286"/>
        <v>12.6015</v>
      </c>
      <c r="J935" s="96">
        <f t="shared" si="278"/>
        <v>96.92</v>
      </c>
      <c r="K935" s="283">
        <v>23653</v>
      </c>
      <c r="L935" s="407">
        <f t="shared" si="281"/>
        <v>2928.5596368138667</v>
      </c>
      <c r="M935" s="342">
        <f t="shared" si="287"/>
        <v>989.85315724308691</v>
      </c>
      <c r="N935" s="338">
        <f t="shared" si="288"/>
        <v>58.571192736277339</v>
      </c>
      <c r="O935" s="435">
        <v>41</v>
      </c>
      <c r="P935" s="425">
        <f t="shared" si="289"/>
        <v>4017.983986793231</v>
      </c>
      <c r="Q935" s="79">
        <f t="shared" si="290"/>
        <v>9.4511000000000003</v>
      </c>
      <c r="R935" s="93">
        <f t="shared" si="279"/>
        <v>290.76</v>
      </c>
      <c r="S935" s="283">
        <v>23653</v>
      </c>
      <c r="T935" s="407">
        <f t="shared" si="282"/>
        <v>976.18654560462255</v>
      </c>
      <c r="U935" s="387">
        <f t="shared" si="291"/>
        <v>329.95105241436238</v>
      </c>
      <c r="V935" s="338">
        <f t="shared" si="292"/>
        <v>19.52373091209245</v>
      </c>
      <c r="W935" s="435">
        <v>27</v>
      </c>
      <c r="X935" s="425">
        <f t="shared" si="293"/>
        <v>1352.6613289310776</v>
      </c>
      <c r="Y935" s="79">
        <f t="shared" si="294"/>
        <v>3.1503999999999999</v>
      </c>
    </row>
    <row r="936" spans="1:25" ht="15.75" customHeight="1" x14ac:dyDescent="0.2">
      <c r="A936" s="152">
        <v>917</v>
      </c>
      <c r="B936" s="89">
        <f t="shared" si="277"/>
        <v>72.7</v>
      </c>
      <c r="C936" s="283">
        <v>23653</v>
      </c>
      <c r="D936" s="411">
        <f t="shared" si="280"/>
        <v>3904.2090784044012</v>
      </c>
      <c r="E936" s="342">
        <f t="shared" si="283"/>
        <v>1319.6226685006875</v>
      </c>
      <c r="F936" s="338">
        <f t="shared" si="284"/>
        <v>78.084181568088027</v>
      </c>
      <c r="G936" s="407">
        <v>68</v>
      </c>
      <c r="H936" s="425">
        <f t="shared" si="285"/>
        <v>5369.9159284731768</v>
      </c>
      <c r="I936" s="79">
        <f t="shared" si="286"/>
        <v>12.6135</v>
      </c>
      <c r="J936" s="96">
        <f t="shared" si="278"/>
        <v>96.93</v>
      </c>
      <c r="K936" s="283">
        <v>23653</v>
      </c>
      <c r="L936" s="407">
        <f t="shared" si="281"/>
        <v>2928.2575054162799</v>
      </c>
      <c r="M936" s="342">
        <f t="shared" si="287"/>
        <v>989.75103683070245</v>
      </c>
      <c r="N936" s="338">
        <f t="shared" si="288"/>
        <v>58.565150108325597</v>
      </c>
      <c r="O936" s="435">
        <v>41</v>
      </c>
      <c r="P936" s="425">
        <f t="shared" si="289"/>
        <v>4017.5736923553081</v>
      </c>
      <c r="Q936" s="79">
        <f t="shared" si="290"/>
        <v>9.4603999999999999</v>
      </c>
      <c r="R936" s="93">
        <f t="shared" si="279"/>
        <v>290.8</v>
      </c>
      <c r="S936" s="283">
        <v>23653</v>
      </c>
      <c r="T936" s="407">
        <f t="shared" si="282"/>
        <v>976.05226960110031</v>
      </c>
      <c r="U936" s="387">
        <f t="shared" si="291"/>
        <v>329.90566712517187</v>
      </c>
      <c r="V936" s="338">
        <f t="shared" si="292"/>
        <v>19.521045392022007</v>
      </c>
      <c r="W936" s="435">
        <v>27</v>
      </c>
      <c r="X936" s="425">
        <f t="shared" si="293"/>
        <v>1352.4789821182942</v>
      </c>
      <c r="Y936" s="79">
        <f t="shared" si="294"/>
        <v>3.1534</v>
      </c>
    </row>
    <row r="937" spans="1:25" ht="15.75" customHeight="1" x14ac:dyDescent="0.2">
      <c r="A937" s="152">
        <v>918</v>
      </c>
      <c r="B937" s="89">
        <f t="shared" si="277"/>
        <v>72.709999999999994</v>
      </c>
      <c r="C937" s="283">
        <v>23653</v>
      </c>
      <c r="D937" s="411">
        <f t="shared" si="280"/>
        <v>3903.6721221290063</v>
      </c>
      <c r="E937" s="342">
        <f t="shared" si="283"/>
        <v>1319.4411772796041</v>
      </c>
      <c r="F937" s="338">
        <f t="shared" si="284"/>
        <v>78.073442442580131</v>
      </c>
      <c r="G937" s="407">
        <v>68</v>
      </c>
      <c r="H937" s="425">
        <f t="shared" si="285"/>
        <v>5369.1867418511902</v>
      </c>
      <c r="I937" s="79">
        <f t="shared" si="286"/>
        <v>12.625500000000001</v>
      </c>
      <c r="J937" s="96">
        <f t="shared" si="278"/>
        <v>96.95</v>
      </c>
      <c r="K937" s="283">
        <v>23653</v>
      </c>
      <c r="L937" s="407">
        <f t="shared" si="281"/>
        <v>2927.6534296028881</v>
      </c>
      <c r="M937" s="342">
        <f t="shared" si="287"/>
        <v>989.54685920577606</v>
      </c>
      <c r="N937" s="338">
        <f t="shared" si="288"/>
        <v>58.553068592057762</v>
      </c>
      <c r="O937" s="435">
        <v>41</v>
      </c>
      <c r="P937" s="425">
        <f t="shared" si="289"/>
        <v>4016.7533574007216</v>
      </c>
      <c r="Q937" s="79">
        <f t="shared" si="290"/>
        <v>9.4687999999999999</v>
      </c>
      <c r="R937" s="93">
        <f t="shared" si="279"/>
        <v>290.83999999999997</v>
      </c>
      <c r="S937" s="283">
        <v>23653</v>
      </c>
      <c r="T937" s="407">
        <f t="shared" si="282"/>
        <v>975.91803053225158</v>
      </c>
      <c r="U937" s="387">
        <f t="shared" si="291"/>
        <v>329.86029431990102</v>
      </c>
      <c r="V937" s="338">
        <f t="shared" si="292"/>
        <v>19.518360610645033</v>
      </c>
      <c r="W937" s="435">
        <v>27</v>
      </c>
      <c r="X937" s="425">
        <f t="shared" si="293"/>
        <v>1352.2966854627975</v>
      </c>
      <c r="Y937" s="79">
        <f t="shared" si="294"/>
        <v>3.1564000000000001</v>
      </c>
    </row>
    <row r="938" spans="1:25" ht="15.75" customHeight="1" x14ac:dyDescent="0.2">
      <c r="A938" s="152">
        <v>919</v>
      </c>
      <c r="B938" s="89">
        <f t="shared" si="277"/>
        <v>72.72</v>
      </c>
      <c r="C938" s="283">
        <v>23653</v>
      </c>
      <c r="D938" s="411">
        <f t="shared" si="280"/>
        <v>3903.1353135313529</v>
      </c>
      <c r="E938" s="342">
        <f t="shared" si="283"/>
        <v>1319.2597359735971</v>
      </c>
      <c r="F938" s="338">
        <f t="shared" si="284"/>
        <v>78.062706270627061</v>
      </c>
      <c r="G938" s="407">
        <v>68</v>
      </c>
      <c r="H938" s="425">
        <f t="shared" si="285"/>
        <v>5368.4577557755774</v>
      </c>
      <c r="I938" s="79">
        <f t="shared" si="286"/>
        <v>12.637499999999999</v>
      </c>
      <c r="J938" s="96">
        <f t="shared" si="278"/>
        <v>96.96</v>
      </c>
      <c r="K938" s="283">
        <v>23653</v>
      </c>
      <c r="L938" s="407">
        <f t="shared" si="281"/>
        <v>2927.3514851485147</v>
      </c>
      <c r="M938" s="342">
        <f t="shared" si="287"/>
        <v>989.44480198019789</v>
      </c>
      <c r="N938" s="338">
        <f t="shared" si="288"/>
        <v>58.547029702970292</v>
      </c>
      <c r="O938" s="435">
        <v>41</v>
      </c>
      <c r="P938" s="425">
        <f t="shared" si="289"/>
        <v>4016.3433168316828</v>
      </c>
      <c r="Q938" s="79">
        <f t="shared" si="290"/>
        <v>9.4780999999999995</v>
      </c>
      <c r="R938" s="93">
        <f t="shared" si="279"/>
        <v>290.88</v>
      </c>
      <c r="S938" s="283">
        <v>23653</v>
      </c>
      <c r="T938" s="407">
        <f t="shared" si="282"/>
        <v>975.78382838283824</v>
      </c>
      <c r="U938" s="387">
        <f t="shared" si="291"/>
        <v>329.81493399339928</v>
      </c>
      <c r="V938" s="338">
        <f t="shared" si="292"/>
        <v>19.515676567656765</v>
      </c>
      <c r="W938" s="435">
        <v>27</v>
      </c>
      <c r="X938" s="425">
        <f t="shared" si="293"/>
        <v>1352.1144389438944</v>
      </c>
      <c r="Y938" s="79">
        <f t="shared" si="294"/>
        <v>3.1594000000000002</v>
      </c>
    </row>
    <row r="939" spans="1:25" ht="15.75" customHeight="1" x14ac:dyDescent="0.2">
      <c r="A939" s="109">
        <v>920</v>
      </c>
      <c r="B939" s="89">
        <f t="shared" si="277"/>
        <v>72.73</v>
      </c>
      <c r="C939" s="283">
        <v>23653</v>
      </c>
      <c r="D939" s="411">
        <f t="shared" si="280"/>
        <v>3902.5986525505296</v>
      </c>
      <c r="E939" s="342">
        <f t="shared" si="283"/>
        <v>1319.0783445620789</v>
      </c>
      <c r="F939" s="338">
        <f t="shared" si="284"/>
        <v>78.051973051010592</v>
      </c>
      <c r="G939" s="407">
        <v>68</v>
      </c>
      <c r="H939" s="425">
        <f t="shared" si="285"/>
        <v>5367.7289701636191</v>
      </c>
      <c r="I939" s="79">
        <f t="shared" si="286"/>
        <v>12.6495</v>
      </c>
      <c r="J939" s="96">
        <f t="shared" si="278"/>
        <v>96.98</v>
      </c>
      <c r="K939" s="283">
        <v>23653</v>
      </c>
      <c r="L939" s="407">
        <f t="shared" si="281"/>
        <v>2926.7477830480511</v>
      </c>
      <c r="M939" s="342">
        <f t="shared" si="287"/>
        <v>989.24075067024114</v>
      </c>
      <c r="N939" s="338">
        <f t="shared" si="288"/>
        <v>58.534955660961025</v>
      </c>
      <c r="O939" s="435">
        <v>41</v>
      </c>
      <c r="P939" s="425">
        <f t="shared" si="289"/>
        <v>4015.5234893792531</v>
      </c>
      <c r="Q939" s="79">
        <f t="shared" si="290"/>
        <v>9.4864999999999995</v>
      </c>
      <c r="R939" s="93">
        <f t="shared" si="279"/>
        <v>290.93</v>
      </c>
      <c r="S939" s="283">
        <v>23653</v>
      </c>
      <c r="T939" s="407">
        <f t="shared" si="282"/>
        <v>975.61612759082936</v>
      </c>
      <c r="U939" s="387">
        <f t="shared" si="291"/>
        <v>329.75825112570027</v>
      </c>
      <c r="V939" s="338">
        <f t="shared" si="292"/>
        <v>19.512322551816588</v>
      </c>
      <c r="W939" s="435">
        <v>27</v>
      </c>
      <c r="X939" s="425">
        <f t="shared" si="293"/>
        <v>1351.8867012683463</v>
      </c>
      <c r="Y939" s="79">
        <f t="shared" si="294"/>
        <v>3.1623000000000001</v>
      </c>
    </row>
    <row r="940" spans="1:25" ht="15.75" customHeight="1" x14ac:dyDescent="0.2">
      <c r="A940" s="152">
        <v>921</v>
      </c>
      <c r="B940" s="89">
        <f t="shared" si="277"/>
        <v>72.739999999999995</v>
      </c>
      <c r="C940" s="283">
        <v>23653</v>
      </c>
      <c r="D940" s="411">
        <f t="shared" si="280"/>
        <v>3902.0621391256536</v>
      </c>
      <c r="E940" s="342">
        <f t="shared" si="283"/>
        <v>1318.8970030244709</v>
      </c>
      <c r="F940" s="338">
        <f t="shared" si="284"/>
        <v>78.041242782513081</v>
      </c>
      <c r="G940" s="407">
        <v>68</v>
      </c>
      <c r="H940" s="425">
        <f t="shared" si="285"/>
        <v>5367.0003849326376</v>
      </c>
      <c r="I940" s="79">
        <f t="shared" si="286"/>
        <v>12.6615</v>
      </c>
      <c r="J940" s="96">
        <f t="shared" si="278"/>
        <v>96.99</v>
      </c>
      <c r="K940" s="283">
        <v>23653</v>
      </c>
      <c r="L940" s="407">
        <f t="shared" si="281"/>
        <v>2926.4460253634397</v>
      </c>
      <c r="M940" s="342">
        <f t="shared" si="287"/>
        <v>989.13875657284257</v>
      </c>
      <c r="N940" s="338">
        <f t="shared" si="288"/>
        <v>58.528920507268793</v>
      </c>
      <c r="O940" s="435">
        <v>41</v>
      </c>
      <c r="P940" s="425">
        <f t="shared" si="289"/>
        <v>4015.1137024435511</v>
      </c>
      <c r="Q940" s="79">
        <f t="shared" si="290"/>
        <v>9.4957999999999991</v>
      </c>
      <c r="R940" s="93">
        <f t="shared" si="279"/>
        <v>290.97000000000003</v>
      </c>
      <c r="S940" s="283">
        <v>23653</v>
      </c>
      <c r="T940" s="407">
        <f t="shared" si="282"/>
        <v>975.4820084544798</v>
      </c>
      <c r="U940" s="387">
        <f t="shared" si="291"/>
        <v>329.71291885761411</v>
      </c>
      <c r="V940" s="338">
        <f t="shared" si="292"/>
        <v>19.509640169089597</v>
      </c>
      <c r="W940" s="435">
        <v>27</v>
      </c>
      <c r="X940" s="425">
        <f t="shared" si="293"/>
        <v>1351.7045674811836</v>
      </c>
      <c r="Y940" s="79">
        <f t="shared" si="294"/>
        <v>3.1652999999999998</v>
      </c>
    </row>
    <row r="941" spans="1:25" ht="15.75" customHeight="1" x14ac:dyDescent="0.2">
      <c r="A941" s="152">
        <v>922</v>
      </c>
      <c r="B941" s="89">
        <f t="shared" si="277"/>
        <v>72.75</v>
      </c>
      <c r="C941" s="283">
        <v>23653</v>
      </c>
      <c r="D941" s="411">
        <f t="shared" si="280"/>
        <v>3901.5257731958759</v>
      </c>
      <c r="E941" s="342">
        <f t="shared" si="283"/>
        <v>1318.7157113402059</v>
      </c>
      <c r="F941" s="338">
        <f t="shared" si="284"/>
        <v>78.030515463917524</v>
      </c>
      <c r="G941" s="407">
        <v>68</v>
      </c>
      <c r="H941" s="425">
        <f t="shared" si="285"/>
        <v>5366.271999999999</v>
      </c>
      <c r="I941" s="79">
        <f t="shared" si="286"/>
        <v>12.673500000000001</v>
      </c>
      <c r="J941" s="96">
        <f t="shared" si="278"/>
        <v>97</v>
      </c>
      <c r="K941" s="283">
        <v>23653</v>
      </c>
      <c r="L941" s="407">
        <f t="shared" si="281"/>
        <v>2926.144329896907</v>
      </c>
      <c r="M941" s="342">
        <f t="shared" si="287"/>
        <v>989.03678350515452</v>
      </c>
      <c r="N941" s="338">
        <f t="shared" si="288"/>
        <v>58.52288659793814</v>
      </c>
      <c r="O941" s="435">
        <v>41</v>
      </c>
      <c r="P941" s="425">
        <f t="shared" si="289"/>
        <v>4014.7039999999997</v>
      </c>
      <c r="Q941" s="79">
        <f t="shared" si="290"/>
        <v>9.5052000000000003</v>
      </c>
      <c r="R941" s="93">
        <f t="shared" si="279"/>
        <v>291.01</v>
      </c>
      <c r="S941" s="283">
        <v>23653</v>
      </c>
      <c r="T941" s="407">
        <f t="shared" si="282"/>
        <v>975.34792618810354</v>
      </c>
      <c r="U941" s="387">
        <f t="shared" si="291"/>
        <v>329.66759905157897</v>
      </c>
      <c r="V941" s="338">
        <f t="shared" si="292"/>
        <v>19.506958523762073</v>
      </c>
      <c r="W941" s="435">
        <v>27</v>
      </c>
      <c r="X941" s="425">
        <f t="shared" si="293"/>
        <v>1351.5224837634446</v>
      </c>
      <c r="Y941" s="79">
        <f t="shared" si="294"/>
        <v>3.1682999999999999</v>
      </c>
    </row>
    <row r="942" spans="1:25" ht="15.75" customHeight="1" x14ac:dyDescent="0.2">
      <c r="A942" s="152">
        <v>923</v>
      </c>
      <c r="B942" s="89">
        <f t="shared" si="277"/>
        <v>72.760000000000005</v>
      </c>
      <c r="C942" s="283">
        <v>23653</v>
      </c>
      <c r="D942" s="411">
        <f t="shared" si="280"/>
        <v>3900.9895547003844</v>
      </c>
      <c r="E942" s="342">
        <f t="shared" si="283"/>
        <v>1318.5344694887299</v>
      </c>
      <c r="F942" s="338">
        <f t="shared" si="284"/>
        <v>78.019791094007687</v>
      </c>
      <c r="G942" s="407">
        <v>68</v>
      </c>
      <c r="H942" s="425">
        <f t="shared" si="285"/>
        <v>5365.5438152831221</v>
      </c>
      <c r="I942" s="79">
        <f t="shared" si="286"/>
        <v>12.685499999999999</v>
      </c>
      <c r="J942" s="96">
        <f t="shared" si="278"/>
        <v>97.02</v>
      </c>
      <c r="K942" s="283">
        <v>23653</v>
      </c>
      <c r="L942" s="407">
        <f t="shared" si="281"/>
        <v>2925.5411255411254</v>
      </c>
      <c r="M942" s="342">
        <f t="shared" si="287"/>
        <v>988.83290043290026</v>
      </c>
      <c r="N942" s="338">
        <f t="shared" si="288"/>
        <v>58.510822510822507</v>
      </c>
      <c r="O942" s="435">
        <v>41</v>
      </c>
      <c r="P942" s="425">
        <f t="shared" si="289"/>
        <v>4013.8848484848481</v>
      </c>
      <c r="Q942" s="79">
        <f t="shared" si="290"/>
        <v>9.5135000000000005</v>
      </c>
      <c r="R942" s="93">
        <f t="shared" si="279"/>
        <v>291.05</v>
      </c>
      <c r="S942" s="283">
        <v>23653</v>
      </c>
      <c r="T942" s="407">
        <f t="shared" si="282"/>
        <v>975.21388077649885</v>
      </c>
      <c r="U942" s="387">
        <f t="shared" si="291"/>
        <v>329.62229170245661</v>
      </c>
      <c r="V942" s="338">
        <f t="shared" si="292"/>
        <v>19.504277615529979</v>
      </c>
      <c r="W942" s="435">
        <v>27</v>
      </c>
      <c r="X942" s="425">
        <f t="shared" si="293"/>
        <v>1351.3404500944853</v>
      </c>
      <c r="Y942" s="79">
        <f t="shared" si="294"/>
        <v>3.1713</v>
      </c>
    </row>
    <row r="943" spans="1:25" ht="15.75" customHeight="1" x14ac:dyDescent="0.2">
      <c r="A943" s="152">
        <v>924</v>
      </c>
      <c r="B943" s="89">
        <f t="shared" si="277"/>
        <v>72.77</v>
      </c>
      <c r="C943" s="283">
        <v>23653</v>
      </c>
      <c r="D943" s="411">
        <f t="shared" si="280"/>
        <v>3900.4534835783979</v>
      </c>
      <c r="E943" s="342">
        <f t="shared" si="283"/>
        <v>1318.3532774494984</v>
      </c>
      <c r="F943" s="338">
        <f t="shared" si="284"/>
        <v>78.009069671567957</v>
      </c>
      <c r="G943" s="407">
        <v>68</v>
      </c>
      <c r="H943" s="425">
        <f t="shared" si="285"/>
        <v>5364.8158306994637</v>
      </c>
      <c r="I943" s="79">
        <f t="shared" si="286"/>
        <v>12.6975</v>
      </c>
      <c r="J943" s="96">
        <f t="shared" si="278"/>
        <v>97.03</v>
      </c>
      <c r="K943" s="283">
        <v>23653</v>
      </c>
      <c r="L943" s="407">
        <f t="shared" si="281"/>
        <v>2925.2396166134181</v>
      </c>
      <c r="M943" s="342">
        <f t="shared" si="287"/>
        <v>988.73099041533521</v>
      </c>
      <c r="N943" s="338">
        <f t="shared" si="288"/>
        <v>58.504792332268366</v>
      </c>
      <c r="O943" s="435">
        <v>41</v>
      </c>
      <c r="P943" s="425">
        <f t="shared" si="289"/>
        <v>4013.4753993610216</v>
      </c>
      <c r="Q943" s="79">
        <f t="shared" si="290"/>
        <v>9.5228000000000002</v>
      </c>
      <c r="R943" s="93">
        <f t="shared" si="279"/>
        <v>291.08999999999997</v>
      </c>
      <c r="S943" s="283">
        <v>23653</v>
      </c>
      <c r="T943" s="407">
        <f t="shared" si="282"/>
        <v>975.07987220447285</v>
      </c>
      <c r="U943" s="387">
        <f t="shared" si="291"/>
        <v>329.57699680511178</v>
      </c>
      <c r="V943" s="338">
        <f t="shared" si="292"/>
        <v>19.501597444089459</v>
      </c>
      <c r="W943" s="435">
        <v>27</v>
      </c>
      <c r="X943" s="425">
        <f t="shared" si="293"/>
        <v>1351.158466453674</v>
      </c>
      <c r="Y943" s="79">
        <f t="shared" si="294"/>
        <v>3.1743000000000001</v>
      </c>
    </row>
    <row r="944" spans="1:25" ht="15.75" customHeight="1" x14ac:dyDescent="0.2">
      <c r="A944" s="152">
        <v>925</v>
      </c>
      <c r="B944" s="89">
        <f t="shared" si="277"/>
        <v>72.78</v>
      </c>
      <c r="C944" s="283">
        <v>23653</v>
      </c>
      <c r="D944" s="411">
        <f t="shared" si="280"/>
        <v>3899.9175597691674</v>
      </c>
      <c r="E944" s="342">
        <f t="shared" si="283"/>
        <v>1318.1721352019783</v>
      </c>
      <c r="F944" s="338">
        <f t="shared" si="284"/>
        <v>77.99835119538335</v>
      </c>
      <c r="G944" s="407">
        <v>68</v>
      </c>
      <c r="H944" s="425">
        <f t="shared" si="285"/>
        <v>5364.0880461665292</v>
      </c>
      <c r="I944" s="79">
        <f t="shared" si="286"/>
        <v>12.7095</v>
      </c>
      <c r="J944" s="96">
        <f t="shared" si="278"/>
        <v>97.04</v>
      </c>
      <c r="K944" s="283">
        <v>23653</v>
      </c>
      <c r="L944" s="407">
        <f t="shared" si="281"/>
        <v>2924.9381698268753</v>
      </c>
      <c r="M944" s="342">
        <f t="shared" si="287"/>
        <v>988.62910140148381</v>
      </c>
      <c r="N944" s="338">
        <f t="shared" si="288"/>
        <v>58.498763396537505</v>
      </c>
      <c r="O944" s="435">
        <v>41</v>
      </c>
      <c r="P944" s="425">
        <f t="shared" si="289"/>
        <v>4013.0660346248965</v>
      </c>
      <c r="Q944" s="79">
        <f t="shared" si="290"/>
        <v>9.5321999999999996</v>
      </c>
      <c r="R944" s="93">
        <f t="shared" si="279"/>
        <v>291.13</v>
      </c>
      <c r="S944" s="283">
        <v>23653</v>
      </c>
      <c r="T944" s="407">
        <f t="shared" si="282"/>
        <v>974.94590045684072</v>
      </c>
      <c r="U944" s="387">
        <f t="shared" si="291"/>
        <v>329.53171435441214</v>
      </c>
      <c r="V944" s="338">
        <f t="shared" si="292"/>
        <v>19.498918009136815</v>
      </c>
      <c r="W944" s="435">
        <v>27</v>
      </c>
      <c r="X944" s="425">
        <f t="shared" si="293"/>
        <v>1350.9765328203896</v>
      </c>
      <c r="Y944" s="79">
        <f t="shared" si="294"/>
        <v>3.1772999999999998</v>
      </c>
    </row>
    <row r="945" spans="1:25" ht="15.75" customHeight="1" x14ac:dyDescent="0.2">
      <c r="A945" s="152">
        <v>926</v>
      </c>
      <c r="B945" s="89">
        <f t="shared" si="277"/>
        <v>72.790000000000006</v>
      </c>
      <c r="C945" s="283">
        <v>23653</v>
      </c>
      <c r="D945" s="411">
        <f t="shared" si="280"/>
        <v>3899.3817832119794</v>
      </c>
      <c r="E945" s="342">
        <f t="shared" si="283"/>
        <v>1317.9910427256489</v>
      </c>
      <c r="F945" s="338">
        <f t="shared" si="284"/>
        <v>77.98763566423959</v>
      </c>
      <c r="G945" s="407">
        <v>68</v>
      </c>
      <c r="H945" s="425">
        <f t="shared" si="285"/>
        <v>5363.3604616018683</v>
      </c>
      <c r="I945" s="79">
        <f t="shared" si="286"/>
        <v>12.721500000000001</v>
      </c>
      <c r="J945" s="96">
        <f t="shared" si="278"/>
        <v>97.06</v>
      </c>
      <c r="K945" s="283">
        <v>23653</v>
      </c>
      <c r="L945" s="407">
        <f t="shared" si="281"/>
        <v>2924.335462600453</v>
      </c>
      <c r="M945" s="342">
        <f t="shared" si="287"/>
        <v>988.42538635895301</v>
      </c>
      <c r="N945" s="338">
        <f t="shared" si="288"/>
        <v>58.486709252009064</v>
      </c>
      <c r="O945" s="435">
        <v>41</v>
      </c>
      <c r="P945" s="425">
        <f t="shared" si="289"/>
        <v>4012.2475582114148</v>
      </c>
      <c r="Q945" s="79">
        <f t="shared" si="290"/>
        <v>9.5404999999999998</v>
      </c>
      <c r="R945" s="93">
        <f t="shared" si="279"/>
        <v>291.17</v>
      </c>
      <c r="S945" s="283">
        <v>23653</v>
      </c>
      <c r="T945" s="407">
        <f t="shared" si="282"/>
        <v>974.81196551842561</v>
      </c>
      <c r="U945" s="387">
        <f t="shared" si="291"/>
        <v>329.48644434522782</v>
      </c>
      <c r="V945" s="338">
        <f t="shared" si="292"/>
        <v>19.496239310368512</v>
      </c>
      <c r="W945" s="435">
        <v>27</v>
      </c>
      <c r="X945" s="425">
        <f t="shared" si="293"/>
        <v>1350.794649174022</v>
      </c>
      <c r="Y945" s="79">
        <f t="shared" si="294"/>
        <v>3.1802999999999999</v>
      </c>
    </row>
    <row r="946" spans="1:25" ht="15.75" customHeight="1" x14ac:dyDescent="0.2">
      <c r="A946" s="152">
        <v>927</v>
      </c>
      <c r="B946" s="89">
        <f t="shared" si="277"/>
        <v>72.8</v>
      </c>
      <c r="C946" s="283">
        <v>23653</v>
      </c>
      <c r="D946" s="411">
        <f t="shared" si="280"/>
        <v>3898.8461538461534</v>
      </c>
      <c r="E946" s="342">
        <f t="shared" si="283"/>
        <v>1317.8099999999997</v>
      </c>
      <c r="F946" s="338">
        <f t="shared" si="284"/>
        <v>77.976923076923072</v>
      </c>
      <c r="G946" s="407">
        <v>68</v>
      </c>
      <c r="H946" s="425">
        <f t="shared" si="285"/>
        <v>5362.6330769230763</v>
      </c>
      <c r="I946" s="79">
        <f t="shared" si="286"/>
        <v>12.733499999999999</v>
      </c>
      <c r="J946" s="96">
        <f t="shared" si="278"/>
        <v>97.07</v>
      </c>
      <c r="K946" s="283">
        <v>23653</v>
      </c>
      <c r="L946" s="407">
        <f t="shared" si="281"/>
        <v>2924.03420212218</v>
      </c>
      <c r="M946" s="342">
        <f t="shared" si="287"/>
        <v>988.32356031729671</v>
      </c>
      <c r="N946" s="338">
        <f t="shared" si="288"/>
        <v>58.480684042443599</v>
      </c>
      <c r="O946" s="435">
        <v>41</v>
      </c>
      <c r="P946" s="425">
        <f t="shared" si="289"/>
        <v>4011.8384464819201</v>
      </c>
      <c r="Q946" s="79">
        <f t="shared" si="290"/>
        <v>9.5497999999999994</v>
      </c>
      <c r="R946" s="93">
        <f t="shared" si="279"/>
        <v>291.20999999999998</v>
      </c>
      <c r="S946" s="283">
        <v>23653</v>
      </c>
      <c r="T946" s="407">
        <f t="shared" si="282"/>
        <v>974.67806737405999</v>
      </c>
      <c r="U946" s="387">
        <f t="shared" si="291"/>
        <v>329.44118677243222</v>
      </c>
      <c r="V946" s="338">
        <f t="shared" si="292"/>
        <v>19.493561347481201</v>
      </c>
      <c r="W946" s="435">
        <v>27</v>
      </c>
      <c r="X946" s="425">
        <f t="shared" si="293"/>
        <v>1350.6128154939734</v>
      </c>
      <c r="Y946" s="79">
        <f t="shared" si="294"/>
        <v>3.1833</v>
      </c>
    </row>
    <row r="947" spans="1:25" ht="15.75" customHeight="1" x14ac:dyDescent="0.2">
      <c r="A947" s="152">
        <v>928</v>
      </c>
      <c r="B947" s="89">
        <f t="shared" si="277"/>
        <v>72.81</v>
      </c>
      <c r="C947" s="283">
        <v>23653</v>
      </c>
      <c r="D947" s="411">
        <f t="shared" si="280"/>
        <v>3898.3106716110424</v>
      </c>
      <c r="E947" s="342">
        <f t="shared" si="283"/>
        <v>1317.6290070045322</v>
      </c>
      <c r="F947" s="338">
        <f t="shared" si="284"/>
        <v>77.966213432220854</v>
      </c>
      <c r="G947" s="407">
        <v>68</v>
      </c>
      <c r="H947" s="425">
        <f t="shared" si="285"/>
        <v>5361.9058920477955</v>
      </c>
      <c r="I947" s="79">
        <f t="shared" si="286"/>
        <v>12.7455</v>
      </c>
      <c r="J947" s="96">
        <f t="shared" si="278"/>
        <v>97.09</v>
      </c>
      <c r="K947" s="283">
        <v>23653</v>
      </c>
      <c r="L947" s="407">
        <f t="shared" si="281"/>
        <v>2923.4318673395819</v>
      </c>
      <c r="M947" s="342">
        <f t="shared" si="287"/>
        <v>988.11997116077862</v>
      </c>
      <c r="N947" s="338">
        <f t="shared" si="288"/>
        <v>58.468637346791638</v>
      </c>
      <c r="O947" s="435">
        <v>41</v>
      </c>
      <c r="P947" s="425">
        <f t="shared" si="289"/>
        <v>4011.0204758471523</v>
      </c>
      <c r="Q947" s="79">
        <f t="shared" si="290"/>
        <v>9.5580999999999996</v>
      </c>
      <c r="R947" s="93">
        <f t="shared" si="279"/>
        <v>291.26</v>
      </c>
      <c r="S947" s="283">
        <v>23653</v>
      </c>
      <c r="T947" s="407">
        <f t="shared" si="282"/>
        <v>974.51074641214041</v>
      </c>
      <c r="U947" s="387">
        <f t="shared" si="291"/>
        <v>329.38463228730342</v>
      </c>
      <c r="V947" s="338">
        <f t="shared" si="292"/>
        <v>19.490214928242807</v>
      </c>
      <c r="W947" s="435">
        <v>27</v>
      </c>
      <c r="X947" s="425">
        <f t="shared" si="293"/>
        <v>1350.3855936276866</v>
      </c>
      <c r="Y947" s="79">
        <f t="shared" si="294"/>
        <v>3.1861999999999999</v>
      </c>
    </row>
    <row r="948" spans="1:25" ht="15.75" customHeight="1" x14ac:dyDescent="0.2">
      <c r="A948" s="152">
        <v>929</v>
      </c>
      <c r="B948" s="89">
        <f t="shared" si="277"/>
        <v>72.819999999999993</v>
      </c>
      <c r="C948" s="283">
        <v>23653</v>
      </c>
      <c r="D948" s="411">
        <f t="shared" si="280"/>
        <v>3897.7753364460314</v>
      </c>
      <c r="E948" s="342">
        <f t="shared" si="283"/>
        <v>1317.4480637187585</v>
      </c>
      <c r="F948" s="338">
        <f t="shared" si="284"/>
        <v>77.955506728920625</v>
      </c>
      <c r="G948" s="407">
        <v>68</v>
      </c>
      <c r="H948" s="425">
        <f t="shared" si="285"/>
        <v>5361.1789068937105</v>
      </c>
      <c r="I948" s="79">
        <f t="shared" si="286"/>
        <v>12.7575</v>
      </c>
      <c r="J948" s="96">
        <f t="shared" si="278"/>
        <v>97.1</v>
      </c>
      <c r="K948" s="283">
        <v>23653</v>
      </c>
      <c r="L948" s="407">
        <f t="shared" si="281"/>
        <v>2923.1307929969107</v>
      </c>
      <c r="M948" s="342">
        <f t="shared" si="287"/>
        <v>988.01820803295573</v>
      </c>
      <c r="N948" s="338">
        <f t="shared" si="288"/>
        <v>58.462615859938218</v>
      </c>
      <c r="O948" s="435">
        <v>41</v>
      </c>
      <c r="P948" s="425">
        <f t="shared" si="289"/>
        <v>4010.6116168898047</v>
      </c>
      <c r="Q948" s="79">
        <f t="shared" si="290"/>
        <v>9.5675000000000008</v>
      </c>
      <c r="R948" s="93">
        <f t="shared" si="279"/>
        <v>291.3</v>
      </c>
      <c r="S948" s="283">
        <v>23653</v>
      </c>
      <c r="T948" s="407">
        <f t="shared" si="282"/>
        <v>974.37693099897012</v>
      </c>
      <c r="U948" s="387">
        <f t="shared" si="291"/>
        <v>329.33940267765189</v>
      </c>
      <c r="V948" s="338">
        <f t="shared" si="292"/>
        <v>19.487538619979404</v>
      </c>
      <c r="W948" s="435">
        <v>27</v>
      </c>
      <c r="X948" s="425">
        <f t="shared" si="293"/>
        <v>1350.2038722966015</v>
      </c>
      <c r="Y948" s="79">
        <f t="shared" si="294"/>
        <v>3.1892</v>
      </c>
    </row>
    <row r="949" spans="1:25" ht="15.75" customHeight="1" x14ac:dyDescent="0.2">
      <c r="A949" s="109">
        <v>930</v>
      </c>
      <c r="B949" s="89">
        <f t="shared" si="277"/>
        <v>72.83</v>
      </c>
      <c r="C949" s="283">
        <v>23653</v>
      </c>
      <c r="D949" s="411">
        <f t="shared" si="280"/>
        <v>3897.2401482905398</v>
      </c>
      <c r="E949" s="342">
        <f t="shared" si="283"/>
        <v>1317.2671701222023</v>
      </c>
      <c r="F949" s="338">
        <f t="shared" si="284"/>
        <v>77.944802965810794</v>
      </c>
      <c r="G949" s="407">
        <v>68</v>
      </c>
      <c r="H949" s="425">
        <f t="shared" si="285"/>
        <v>5360.4521213785529</v>
      </c>
      <c r="I949" s="79">
        <f t="shared" si="286"/>
        <v>12.769500000000001</v>
      </c>
      <c r="J949" s="96">
        <f t="shared" si="278"/>
        <v>97.11</v>
      </c>
      <c r="K949" s="283">
        <v>23653</v>
      </c>
      <c r="L949" s="407">
        <f t="shared" si="281"/>
        <v>2922.8297806611063</v>
      </c>
      <c r="M949" s="342">
        <f t="shared" si="287"/>
        <v>987.91646586345382</v>
      </c>
      <c r="N949" s="338">
        <f t="shared" si="288"/>
        <v>58.456595613222127</v>
      </c>
      <c r="O949" s="435">
        <v>41</v>
      </c>
      <c r="P949" s="425">
        <f t="shared" si="289"/>
        <v>4010.2028421377818</v>
      </c>
      <c r="Q949" s="79">
        <f t="shared" si="290"/>
        <v>9.5768000000000004</v>
      </c>
      <c r="R949" s="93">
        <f t="shared" si="279"/>
        <v>291.33999999999997</v>
      </c>
      <c r="S949" s="283">
        <v>23653</v>
      </c>
      <c r="T949" s="407">
        <f t="shared" si="282"/>
        <v>974.24315233061031</v>
      </c>
      <c r="U949" s="387">
        <f t="shared" si="291"/>
        <v>329.29418548774623</v>
      </c>
      <c r="V949" s="338">
        <f t="shared" si="292"/>
        <v>19.484863046612208</v>
      </c>
      <c r="W949" s="435">
        <v>27</v>
      </c>
      <c r="X949" s="425">
        <f t="shared" si="293"/>
        <v>1350.0222008649687</v>
      </c>
      <c r="Y949" s="79">
        <f t="shared" si="294"/>
        <v>3.1920999999999999</v>
      </c>
    </row>
    <row r="950" spans="1:25" ht="15.75" customHeight="1" x14ac:dyDescent="0.2">
      <c r="A950" s="152">
        <v>931</v>
      </c>
      <c r="B950" s="89">
        <f t="shared" si="277"/>
        <v>72.84</v>
      </c>
      <c r="C950" s="283">
        <v>23653</v>
      </c>
      <c r="D950" s="411">
        <f t="shared" si="280"/>
        <v>3896.7051070840198</v>
      </c>
      <c r="E950" s="342">
        <f t="shared" si="283"/>
        <v>1317.0863261943985</v>
      </c>
      <c r="F950" s="338">
        <f t="shared" si="284"/>
        <v>77.934102141680398</v>
      </c>
      <c r="G950" s="407">
        <v>68</v>
      </c>
      <c r="H950" s="425">
        <f t="shared" si="285"/>
        <v>5359.7255354200988</v>
      </c>
      <c r="I950" s="79">
        <f t="shared" si="286"/>
        <v>12.7814</v>
      </c>
      <c r="J950" s="96">
        <f t="shared" si="278"/>
        <v>97.13</v>
      </c>
      <c r="K950" s="283">
        <v>23653</v>
      </c>
      <c r="L950" s="407">
        <f t="shared" si="281"/>
        <v>2922.2279419334909</v>
      </c>
      <c r="M950" s="342">
        <f t="shared" si="287"/>
        <v>987.71304437351978</v>
      </c>
      <c r="N950" s="338">
        <f t="shared" si="288"/>
        <v>58.44455883866982</v>
      </c>
      <c r="O950" s="435">
        <v>41</v>
      </c>
      <c r="P950" s="425">
        <f t="shared" si="289"/>
        <v>4009.3855451456802</v>
      </c>
      <c r="Q950" s="79">
        <f t="shared" si="290"/>
        <v>9.5851000000000006</v>
      </c>
      <c r="R950" s="93">
        <f t="shared" si="279"/>
        <v>291.38</v>
      </c>
      <c r="S950" s="283">
        <v>23653</v>
      </c>
      <c r="T950" s="407">
        <f t="shared" si="282"/>
        <v>974.10941039192812</v>
      </c>
      <c r="U950" s="387">
        <f t="shared" si="291"/>
        <v>329.24898071247168</v>
      </c>
      <c r="V950" s="338">
        <f t="shared" si="292"/>
        <v>19.482188207838561</v>
      </c>
      <c r="W950" s="435">
        <v>27</v>
      </c>
      <c r="X950" s="425">
        <f t="shared" si="293"/>
        <v>1349.8405793122383</v>
      </c>
      <c r="Y950" s="79">
        <f t="shared" si="294"/>
        <v>3.1951000000000001</v>
      </c>
    </row>
    <row r="951" spans="1:25" ht="15.75" customHeight="1" x14ac:dyDescent="0.2">
      <c r="A951" s="152">
        <v>932</v>
      </c>
      <c r="B951" s="89">
        <f t="shared" si="277"/>
        <v>72.849999999999994</v>
      </c>
      <c r="C951" s="283">
        <v>23653</v>
      </c>
      <c r="D951" s="411">
        <f t="shared" si="280"/>
        <v>3896.1702127659573</v>
      </c>
      <c r="E951" s="342">
        <f t="shared" si="283"/>
        <v>1316.9055319148933</v>
      </c>
      <c r="F951" s="338">
        <f t="shared" si="284"/>
        <v>77.923404255319141</v>
      </c>
      <c r="G951" s="407">
        <v>68</v>
      </c>
      <c r="H951" s="425">
        <f t="shared" si="285"/>
        <v>5358.9991489361701</v>
      </c>
      <c r="I951" s="79">
        <f t="shared" si="286"/>
        <v>12.7934</v>
      </c>
      <c r="J951" s="96">
        <f t="shared" si="278"/>
        <v>97.14</v>
      </c>
      <c r="K951" s="283">
        <v>23653</v>
      </c>
      <c r="L951" s="407">
        <f t="shared" si="281"/>
        <v>2921.9271155033975</v>
      </c>
      <c r="M951" s="342">
        <f t="shared" si="287"/>
        <v>987.61136504014826</v>
      </c>
      <c r="N951" s="338">
        <f t="shared" si="288"/>
        <v>58.438542310067952</v>
      </c>
      <c r="O951" s="435">
        <v>41</v>
      </c>
      <c r="P951" s="425">
        <f t="shared" si="289"/>
        <v>4008.977022853614</v>
      </c>
      <c r="Q951" s="79">
        <f t="shared" si="290"/>
        <v>9.5944000000000003</v>
      </c>
      <c r="R951" s="93">
        <f t="shared" si="279"/>
        <v>291.42</v>
      </c>
      <c r="S951" s="283">
        <v>23653</v>
      </c>
      <c r="T951" s="407">
        <f t="shared" si="282"/>
        <v>973.97570516779911</v>
      </c>
      <c r="U951" s="387">
        <f t="shared" si="291"/>
        <v>329.20378834671607</v>
      </c>
      <c r="V951" s="338">
        <f t="shared" si="292"/>
        <v>19.479514103355982</v>
      </c>
      <c r="W951" s="435">
        <v>27</v>
      </c>
      <c r="X951" s="425">
        <f t="shared" si="293"/>
        <v>1349.6590076178711</v>
      </c>
      <c r="Y951" s="79">
        <f t="shared" si="294"/>
        <v>3.1981000000000002</v>
      </c>
    </row>
    <row r="952" spans="1:25" ht="15.75" customHeight="1" x14ac:dyDescent="0.2">
      <c r="A952" s="152">
        <v>933</v>
      </c>
      <c r="B952" s="89">
        <f t="shared" si="277"/>
        <v>72.86</v>
      </c>
      <c r="C952" s="283">
        <v>23653</v>
      </c>
      <c r="D952" s="411">
        <f t="shared" si="280"/>
        <v>3895.6354652758719</v>
      </c>
      <c r="E952" s="342">
        <f t="shared" si="283"/>
        <v>1316.7247872632445</v>
      </c>
      <c r="F952" s="338">
        <f t="shared" si="284"/>
        <v>77.912709305517438</v>
      </c>
      <c r="G952" s="407">
        <v>68</v>
      </c>
      <c r="H952" s="425">
        <f t="shared" si="285"/>
        <v>5358.2729618446338</v>
      </c>
      <c r="I952" s="79">
        <f t="shared" si="286"/>
        <v>12.805400000000001</v>
      </c>
      <c r="J952" s="96">
        <f t="shared" si="278"/>
        <v>97.15</v>
      </c>
      <c r="K952" s="283">
        <v>23653</v>
      </c>
      <c r="L952" s="407">
        <f t="shared" si="281"/>
        <v>2921.6263510036024</v>
      </c>
      <c r="M952" s="342">
        <f t="shared" si="287"/>
        <v>987.50970663921748</v>
      </c>
      <c r="N952" s="338">
        <f t="shared" si="288"/>
        <v>58.432527020072051</v>
      </c>
      <c r="O952" s="435">
        <v>41</v>
      </c>
      <c r="P952" s="425">
        <f t="shared" si="289"/>
        <v>4008.5685846628917</v>
      </c>
      <c r="Q952" s="79">
        <f t="shared" si="290"/>
        <v>9.6036999999999999</v>
      </c>
      <c r="R952" s="93">
        <f t="shared" si="279"/>
        <v>291.45999999999998</v>
      </c>
      <c r="S952" s="283">
        <v>23653</v>
      </c>
      <c r="T952" s="407">
        <f t="shared" si="282"/>
        <v>973.84203664310735</v>
      </c>
      <c r="U952" s="387">
        <f t="shared" si="291"/>
        <v>329.15860838537026</v>
      </c>
      <c r="V952" s="338">
        <f t="shared" si="292"/>
        <v>19.476840732862147</v>
      </c>
      <c r="W952" s="435">
        <v>27</v>
      </c>
      <c r="X952" s="425">
        <f t="shared" si="293"/>
        <v>1349.4774857613399</v>
      </c>
      <c r="Y952" s="79">
        <f t="shared" si="294"/>
        <v>3.2010999999999998</v>
      </c>
    </row>
    <row r="953" spans="1:25" ht="15.75" customHeight="1" x14ac:dyDescent="0.2">
      <c r="A953" s="152">
        <v>934</v>
      </c>
      <c r="B953" s="89">
        <f t="shared" si="277"/>
        <v>72.88</v>
      </c>
      <c r="C953" s="283">
        <v>23653</v>
      </c>
      <c r="D953" s="411">
        <f t="shared" si="280"/>
        <v>3894.5664105378705</v>
      </c>
      <c r="E953" s="342">
        <f t="shared" si="283"/>
        <v>1316.3634467618001</v>
      </c>
      <c r="F953" s="338">
        <f t="shared" si="284"/>
        <v>77.891328210757408</v>
      </c>
      <c r="G953" s="407">
        <v>68</v>
      </c>
      <c r="H953" s="425">
        <f t="shared" si="285"/>
        <v>5356.8211855104282</v>
      </c>
      <c r="I953" s="79">
        <f t="shared" si="286"/>
        <v>12.8156</v>
      </c>
      <c r="J953" s="96">
        <f t="shared" si="278"/>
        <v>97.17</v>
      </c>
      <c r="K953" s="283">
        <v>23653</v>
      </c>
      <c r="L953" s="407">
        <f t="shared" si="281"/>
        <v>2921.0250077184314</v>
      </c>
      <c r="M953" s="342">
        <f t="shared" si="287"/>
        <v>987.30645260882977</v>
      </c>
      <c r="N953" s="338">
        <f t="shared" si="288"/>
        <v>58.420500154368632</v>
      </c>
      <c r="O953" s="435">
        <v>41</v>
      </c>
      <c r="P953" s="425">
        <f t="shared" si="289"/>
        <v>4007.7519604816298</v>
      </c>
      <c r="Q953" s="79">
        <f t="shared" si="290"/>
        <v>9.6120000000000001</v>
      </c>
      <c r="R953" s="93">
        <f t="shared" si="279"/>
        <v>291.5</v>
      </c>
      <c r="S953" s="283">
        <v>23653</v>
      </c>
      <c r="T953" s="407">
        <f t="shared" si="282"/>
        <v>973.70840480274433</v>
      </c>
      <c r="U953" s="387">
        <f t="shared" si="291"/>
        <v>329.11344082332755</v>
      </c>
      <c r="V953" s="338">
        <f t="shared" si="292"/>
        <v>19.474168096054886</v>
      </c>
      <c r="W953" s="435">
        <v>27</v>
      </c>
      <c r="X953" s="425">
        <f t="shared" si="293"/>
        <v>1349.2960137221269</v>
      </c>
      <c r="Y953" s="79">
        <f t="shared" si="294"/>
        <v>3.2040999999999999</v>
      </c>
    </row>
    <row r="954" spans="1:25" ht="15.75" customHeight="1" x14ac:dyDescent="0.2">
      <c r="A954" s="152">
        <v>935</v>
      </c>
      <c r="B954" s="89">
        <f t="shared" si="277"/>
        <v>72.89</v>
      </c>
      <c r="C954" s="283">
        <v>23653</v>
      </c>
      <c r="D954" s="411">
        <f t="shared" si="280"/>
        <v>3894.0321031691592</v>
      </c>
      <c r="E954" s="342">
        <f t="shared" si="283"/>
        <v>1316.1828508711758</v>
      </c>
      <c r="F954" s="338">
        <f t="shared" si="284"/>
        <v>77.880642063383192</v>
      </c>
      <c r="G954" s="407">
        <v>68</v>
      </c>
      <c r="H954" s="425">
        <f t="shared" si="285"/>
        <v>5356.095596103718</v>
      </c>
      <c r="I954" s="79">
        <f t="shared" si="286"/>
        <v>12.827500000000001</v>
      </c>
      <c r="J954" s="96">
        <f t="shared" si="278"/>
        <v>97.18</v>
      </c>
      <c r="K954" s="283">
        <v>23653</v>
      </c>
      <c r="L954" s="407">
        <f t="shared" si="281"/>
        <v>2920.7244288948341</v>
      </c>
      <c r="M954" s="342">
        <f t="shared" si="287"/>
        <v>987.2048569664538</v>
      </c>
      <c r="N954" s="338">
        <f t="shared" si="288"/>
        <v>58.414488577896684</v>
      </c>
      <c r="O954" s="435">
        <v>41</v>
      </c>
      <c r="P954" s="425">
        <f t="shared" si="289"/>
        <v>4007.3437744391845</v>
      </c>
      <c r="Q954" s="79">
        <f t="shared" si="290"/>
        <v>9.6212999999999997</v>
      </c>
      <c r="R954" s="93">
        <f t="shared" si="279"/>
        <v>291.54000000000002</v>
      </c>
      <c r="S954" s="283">
        <v>23653</v>
      </c>
      <c r="T954" s="407">
        <f t="shared" si="282"/>
        <v>973.5748096316114</v>
      </c>
      <c r="U954" s="387">
        <f t="shared" si="291"/>
        <v>329.0682856554846</v>
      </c>
      <c r="V954" s="338">
        <f t="shared" si="292"/>
        <v>19.471496192632227</v>
      </c>
      <c r="W954" s="435">
        <v>27</v>
      </c>
      <c r="X954" s="425">
        <f t="shared" si="293"/>
        <v>1349.1145914797282</v>
      </c>
      <c r="Y954" s="79">
        <f t="shared" si="294"/>
        <v>3.2071000000000001</v>
      </c>
    </row>
    <row r="955" spans="1:25" ht="15.75" customHeight="1" x14ac:dyDescent="0.2">
      <c r="A955" s="152">
        <v>936</v>
      </c>
      <c r="B955" s="89">
        <f t="shared" si="277"/>
        <v>72.900000000000006</v>
      </c>
      <c r="C955" s="283">
        <v>23653</v>
      </c>
      <c r="D955" s="411">
        <f t="shared" si="280"/>
        <v>3893.4979423868308</v>
      </c>
      <c r="E955" s="342">
        <f t="shared" si="283"/>
        <v>1316.0023045267487</v>
      </c>
      <c r="F955" s="338">
        <f t="shared" si="284"/>
        <v>77.869958847736612</v>
      </c>
      <c r="G955" s="407">
        <v>68</v>
      </c>
      <c r="H955" s="425">
        <f t="shared" si="285"/>
        <v>5355.3702057613164</v>
      </c>
      <c r="I955" s="79">
        <f t="shared" si="286"/>
        <v>12.839499999999999</v>
      </c>
      <c r="J955" s="96">
        <f t="shared" si="278"/>
        <v>97.19</v>
      </c>
      <c r="K955" s="283">
        <v>23653</v>
      </c>
      <c r="L955" s="407">
        <f t="shared" si="281"/>
        <v>2920.4239119250951</v>
      </c>
      <c r="M955" s="342">
        <f t="shared" si="287"/>
        <v>987.10328223068211</v>
      </c>
      <c r="N955" s="338">
        <f t="shared" si="288"/>
        <v>58.408478238501907</v>
      </c>
      <c r="O955" s="435">
        <v>41</v>
      </c>
      <c r="P955" s="425">
        <f t="shared" si="289"/>
        <v>4006.9356723942792</v>
      </c>
      <c r="Q955" s="79">
        <f t="shared" si="290"/>
        <v>9.6305999999999994</v>
      </c>
      <c r="R955" s="93">
        <f t="shared" si="279"/>
        <v>291.58</v>
      </c>
      <c r="S955" s="283">
        <v>23653</v>
      </c>
      <c r="T955" s="407">
        <f t="shared" si="282"/>
        <v>973.44125111461699</v>
      </c>
      <c r="U955" s="387">
        <f t="shared" si="291"/>
        <v>329.02314287674051</v>
      </c>
      <c r="V955" s="338">
        <f t="shared" si="292"/>
        <v>19.468825022292339</v>
      </c>
      <c r="W955" s="435">
        <v>27</v>
      </c>
      <c r="X955" s="425">
        <f t="shared" si="293"/>
        <v>1348.9332190136499</v>
      </c>
      <c r="Y955" s="79">
        <f t="shared" si="294"/>
        <v>3.2101000000000002</v>
      </c>
    </row>
    <row r="956" spans="1:25" ht="15.75" customHeight="1" x14ac:dyDescent="0.2">
      <c r="A956" s="152">
        <v>937</v>
      </c>
      <c r="B956" s="89">
        <f t="shared" si="277"/>
        <v>72.91</v>
      </c>
      <c r="C956" s="283">
        <v>23653</v>
      </c>
      <c r="D956" s="411">
        <f t="shared" si="280"/>
        <v>3892.9639281305722</v>
      </c>
      <c r="E956" s="342">
        <f t="shared" si="283"/>
        <v>1315.8218077081333</v>
      </c>
      <c r="F956" s="338">
        <f t="shared" si="284"/>
        <v>77.859278562611451</v>
      </c>
      <c r="G956" s="407">
        <v>68</v>
      </c>
      <c r="H956" s="425">
        <f t="shared" si="285"/>
        <v>5354.645014401317</v>
      </c>
      <c r="I956" s="79">
        <f t="shared" si="286"/>
        <v>12.8515</v>
      </c>
      <c r="J956" s="96">
        <f t="shared" si="278"/>
        <v>97.21</v>
      </c>
      <c r="K956" s="283">
        <v>23653</v>
      </c>
      <c r="L956" s="407">
        <f t="shared" si="281"/>
        <v>2919.8230634708366</v>
      </c>
      <c r="M956" s="342">
        <f t="shared" si="287"/>
        <v>986.90019545314271</v>
      </c>
      <c r="N956" s="338">
        <f t="shared" si="288"/>
        <v>58.396461269416733</v>
      </c>
      <c r="O956" s="435">
        <v>41</v>
      </c>
      <c r="P956" s="425">
        <f t="shared" si="289"/>
        <v>4006.119720193396</v>
      </c>
      <c r="Q956" s="79">
        <f t="shared" si="290"/>
        <v>9.6388999999999996</v>
      </c>
      <c r="R956" s="93">
        <f t="shared" si="279"/>
        <v>291.62</v>
      </c>
      <c r="S956" s="283">
        <v>23653</v>
      </c>
      <c r="T956" s="407">
        <f t="shared" si="282"/>
        <v>973.30772923667791</v>
      </c>
      <c r="U956" s="387">
        <f t="shared" si="291"/>
        <v>328.9780124819971</v>
      </c>
      <c r="V956" s="338">
        <f t="shared" si="292"/>
        <v>19.466154584733559</v>
      </c>
      <c r="W956" s="435">
        <v>27</v>
      </c>
      <c r="X956" s="425">
        <f t="shared" si="293"/>
        <v>1348.7518963034088</v>
      </c>
      <c r="Y956" s="79">
        <f t="shared" si="294"/>
        <v>3.2130999999999998</v>
      </c>
    </row>
    <row r="957" spans="1:25" ht="15.75" customHeight="1" x14ac:dyDescent="0.2">
      <c r="A957" s="152">
        <v>938</v>
      </c>
      <c r="B957" s="89">
        <f t="shared" si="277"/>
        <v>72.92</v>
      </c>
      <c r="C957" s="283">
        <v>23653</v>
      </c>
      <c r="D957" s="411">
        <f t="shared" si="280"/>
        <v>3892.4300603400989</v>
      </c>
      <c r="E957" s="342">
        <f t="shared" si="283"/>
        <v>1315.6413603949534</v>
      </c>
      <c r="F957" s="338">
        <f t="shared" si="284"/>
        <v>77.848601206801973</v>
      </c>
      <c r="G957" s="407">
        <v>68</v>
      </c>
      <c r="H957" s="425">
        <f t="shared" si="285"/>
        <v>5353.9200219418544</v>
      </c>
      <c r="I957" s="79">
        <f t="shared" si="286"/>
        <v>12.8634</v>
      </c>
      <c r="J957" s="96">
        <f t="shared" si="278"/>
        <v>97.22</v>
      </c>
      <c r="K957" s="283">
        <v>23653</v>
      </c>
      <c r="L957" s="407">
        <f t="shared" si="281"/>
        <v>2919.5227319481592</v>
      </c>
      <c r="M957" s="342">
        <f t="shared" si="287"/>
        <v>986.79868339847769</v>
      </c>
      <c r="N957" s="338">
        <f t="shared" si="288"/>
        <v>58.390454638963185</v>
      </c>
      <c r="O957" s="435">
        <v>41</v>
      </c>
      <c r="P957" s="425">
        <f t="shared" si="289"/>
        <v>4005.7118699856001</v>
      </c>
      <c r="Q957" s="79">
        <f t="shared" si="290"/>
        <v>9.6481999999999992</v>
      </c>
      <c r="R957" s="93">
        <f t="shared" si="279"/>
        <v>291.66000000000003</v>
      </c>
      <c r="S957" s="283">
        <v>23653</v>
      </c>
      <c r="T957" s="407">
        <f t="shared" si="282"/>
        <v>973.17424398271942</v>
      </c>
      <c r="U957" s="387">
        <f t="shared" si="291"/>
        <v>328.93289446615915</v>
      </c>
      <c r="V957" s="338">
        <f t="shared" si="292"/>
        <v>19.463484879654388</v>
      </c>
      <c r="W957" s="435">
        <v>27</v>
      </c>
      <c r="X957" s="425">
        <f t="shared" si="293"/>
        <v>1348.570623328533</v>
      </c>
      <c r="Y957" s="79">
        <f t="shared" si="294"/>
        <v>3.2161</v>
      </c>
    </row>
    <row r="958" spans="1:25" ht="15.75" customHeight="1" x14ac:dyDescent="0.2">
      <c r="A958" s="152">
        <v>939</v>
      </c>
      <c r="B958" s="89">
        <f t="shared" si="277"/>
        <v>72.930000000000007</v>
      </c>
      <c r="C958" s="283">
        <v>23653</v>
      </c>
      <c r="D958" s="411">
        <f t="shared" si="280"/>
        <v>3891.8963389551618</v>
      </c>
      <c r="E958" s="342">
        <f t="shared" si="283"/>
        <v>1315.4609625668445</v>
      </c>
      <c r="F958" s="338">
        <f t="shared" si="284"/>
        <v>77.837926779103242</v>
      </c>
      <c r="G958" s="407">
        <v>68</v>
      </c>
      <c r="H958" s="425">
        <f t="shared" si="285"/>
        <v>5353.1952283011096</v>
      </c>
      <c r="I958" s="79">
        <f t="shared" si="286"/>
        <v>12.875400000000001</v>
      </c>
      <c r="J958" s="96">
        <f t="shared" si="278"/>
        <v>97.23</v>
      </c>
      <c r="K958" s="283">
        <v>23653</v>
      </c>
      <c r="L958" s="407">
        <f t="shared" si="281"/>
        <v>2919.222462203024</v>
      </c>
      <c r="M958" s="342">
        <f t="shared" si="287"/>
        <v>986.69719222462197</v>
      </c>
      <c r="N958" s="338">
        <f t="shared" si="288"/>
        <v>58.384449244060477</v>
      </c>
      <c r="O958" s="435">
        <v>41</v>
      </c>
      <c r="P958" s="425">
        <f t="shared" si="289"/>
        <v>4005.3041036717063</v>
      </c>
      <c r="Q958" s="79">
        <f t="shared" si="290"/>
        <v>9.6575000000000006</v>
      </c>
      <c r="R958" s="93">
        <f t="shared" si="279"/>
        <v>291.7</v>
      </c>
      <c r="S958" s="283">
        <v>23653</v>
      </c>
      <c r="T958" s="407">
        <f t="shared" si="282"/>
        <v>973.0407953376756</v>
      </c>
      <c r="U958" s="387">
        <f t="shared" si="291"/>
        <v>328.8877888241343</v>
      </c>
      <c r="V958" s="338">
        <f t="shared" si="292"/>
        <v>19.460815906753513</v>
      </c>
      <c r="W958" s="435">
        <v>27</v>
      </c>
      <c r="X958" s="425">
        <f t="shared" si="293"/>
        <v>1348.3894000685634</v>
      </c>
      <c r="Y958" s="79">
        <f t="shared" si="294"/>
        <v>3.2191000000000001</v>
      </c>
    </row>
    <row r="959" spans="1:25" ht="15.75" customHeight="1" x14ac:dyDescent="0.2">
      <c r="A959" s="109">
        <v>940</v>
      </c>
      <c r="B959" s="89">
        <f t="shared" si="277"/>
        <v>72.94</v>
      </c>
      <c r="C959" s="283">
        <v>23653</v>
      </c>
      <c r="D959" s="411">
        <f t="shared" si="280"/>
        <v>3891.3627639155466</v>
      </c>
      <c r="E959" s="342">
        <f t="shared" si="283"/>
        <v>1315.2806142034547</v>
      </c>
      <c r="F959" s="338">
        <f t="shared" si="284"/>
        <v>77.827255278310929</v>
      </c>
      <c r="G959" s="407">
        <v>68</v>
      </c>
      <c r="H959" s="425">
        <f t="shared" si="285"/>
        <v>5352.4706333973118</v>
      </c>
      <c r="I959" s="79">
        <f t="shared" si="286"/>
        <v>12.8873</v>
      </c>
      <c r="J959" s="96">
        <f t="shared" si="278"/>
        <v>97.25</v>
      </c>
      <c r="K959" s="283">
        <v>23653</v>
      </c>
      <c r="L959" s="407">
        <f t="shared" si="281"/>
        <v>2918.6221079691513</v>
      </c>
      <c r="M959" s="342">
        <f t="shared" si="287"/>
        <v>986.49427249357302</v>
      </c>
      <c r="N959" s="338">
        <f t="shared" si="288"/>
        <v>58.372442159383027</v>
      </c>
      <c r="O959" s="435">
        <v>41</v>
      </c>
      <c r="P959" s="425">
        <f t="shared" si="289"/>
        <v>4004.4888226221074</v>
      </c>
      <c r="Q959" s="79">
        <f t="shared" si="290"/>
        <v>9.6658000000000008</v>
      </c>
      <c r="R959" s="93">
        <f t="shared" si="279"/>
        <v>291.74</v>
      </c>
      <c r="S959" s="283">
        <v>23653</v>
      </c>
      <c r="T959" s="407">
        <f t="shared" si="282"/>
        <v>972.90738328648786</v>
      </c>
      <c r="U959" s="387">
        <f t="shared" si="291"/>
        <v>328.84269555083284</v>
      </c>
      <c r="V959" s="338">
        <f t="shared" si="292"/>
        <v>19.458147665729758</v>
      </c>
      <c r="W959" s="435">
        <v>27</v>
      </c>
      <c r="X959" s="425">
        <f t="shared" si="293"/>
        <v>1348.2082265030504</v>
      </c>
      <c r="Y959" s="79">
        <f t="shared" si="294"/>
        <v>3.222</v>
      </c>
    </row>
    <row r="960" spans="1:25" ht="15.75" customHeight="1" x14ac:dyDescent="0.2">
      <c r="A960" s="152">
        <v>941</v>
      </c>
      <c r="B960" s="89">
        <f t="shared" si="277"/>
        <v>72.95</v>
      </c>
      <c r="C960" s="283">
        <v>23653</v>
      </c>
      <c r="D960" s="411">
        <f t="shared" si="280"/>
        <v>3890.8293351610691</v>
      </c>
      <c r="E960" s="342">
        <f t="shared" si="283"/>
        <v>1315.1003152844412</v>
      </c>
      <c r="F960" s="338">
        <f t="shared" si="284"/>
        <v>77.81658670322139</v>
      </c>
      <c r="G960" s="407">
        <v>68</v>
      </c>
      <c r="H960" s="425">
        <f t="shared" si="285"/>
        <v>5351.7462371487318</v>
      </c>
      <c r="I960" s="79">
        <f t="shared" si="286"/>
        <v>12.8992</v>
      </c>
      <c r="J960" s="96">
        <f t="shared" si="278"/>
        <v>97.26</v>
      </c>
      <c r="K960" s="283">
        <v>23653</v>
      </c>
      <c r="L960" s="407">
        <f t="shared" si="281"/>
        <v>2918.3220234423193</v>
      </c>
      <c r="M960" s="342">
        <f t="shared" si="287"/>
        <v>986.39284392350385</v>
      </c>
      <c r="N960" s="338">
        <f t="shared" si="288"/>
        <v>58.366440468846385</v>
      </c>
      <c r="O960" s="435">
        <v>41</v>
      </c>
      <c r="P960" s="425">
        <f t="shared" si="289"/>
        <v>4004.0813078346696</v>
      </c>
      <c r="Q960" s="79">
        <f t="shared" si="290"/>
        <v>9.6751000000000005</v>
      </c>
      <c r="R960" s="93">
        <f t="shared" si="279"/>
        <v>291.77999999999997</v>
      </c>
      <c r="S960" s="283">
        <v>23653</v>
      </c>
      <c r="T960" s="407">
        <f t="shared" si="282"/>
        <v>972.77400781410665</v>
      </c>
      <c r="U960" s="387">
        <f t="shared" si="291"/>
        <v>328.79761464116802</v>
      </c>
      <c r="V960" s="338">
        <f t="shared" si="292"/>
        <v>19.455480156282132</v>
      </c>
      <c r="W960" s="435">
        <v>27</v>
      </c>
      <c r="X960" s="425">
        <f t="shared" si="293"/>
        <v>1348.027102611557</v>
      </c>
      <c r="Y960" s="79">
        <f t="shared" si="294"/>
        <v>3.2250000000000001</v>
      </c>
    </row>
    <row r="961" spans="1:25" ht="15.75" customHeight="1" x14ac:dyDescent="0.2">
      <c r="A961" s="152">
        <v>942</v>
      </c>
      <c r="B961" s="89">
        <f t="shared" si="277"/>
        <v>72.959999999999994</v>
      </c>
      <c r="C961" s="283">
        <v>23653</v>
      </c>
      <c r="D961" s="411">
        <f t="shared" si="280"/>
        <v>3890.2960526315792</v>
      </c>
      <c r="E961" s="342">
        <f t="shared" si="283"/>
        <v>1314.9200657894737</v>
      </c>
      <c r="F961" s="338">
        <f t="shared" si="284"/>
        <v>77.805921052631589</v>
      </c>
      <c r="G961" s="407">
        <v>68</v>
      </c>
      <c r="H961" s="425">
        <f t="shared" si="285"/>
        <v>5351.0220394736843</v>
      </c>
      <c r="I961" s="79">
        <f t="shared" si="286"/>
        <v>12.911199999999999</v>
      </c>
      <c r="J961" s="96">
        <f t="shared" si="278"/>
        <v>97.27</v>
      </c>
      <c r="K961" s="283">
        <v>23653</v>
      </c>
      <c r="L961" s="407">
        <f t="shared" si="281"/>
        <v>2918.0220006168397</v>
      </c>
      <c r="M961" s="342">
        <f t="shared" si="287"/>
        <v>986.29143620849175</v>
      </c>
      <c r="N961" s="338">
        <f t="shared" si="288"/>
        <v>58.360440012336795</v>
      </c>
      <c r="O961" s="435">
        <v>41</v>
      </c>
      <c r="P961" s="425">
        <f t="shared" si="289"/>
        <v>4003.6738768376681</v>
      </c>
      <c r="Q961" s="79">
        <f t="shared" si="290"/>
        <v>9.6844000000000001</v>
      </c>
      <c r="R961" s="93">
        <f t="shared" si="279"/>
        <v>291.82</v>
      </c>
      <c r="S961" s="283">
        <v>23653</v>
      </c>
      <c r="T961" s="407">
        <f t="shared" si="282"/>
        <v>972.64066890548975</v>
      </c>
      <c r="U961" s="387">
        <f t="shared" si="291"/>
        <v>328.75254609005549</v>
      </c>
      <c r="V961" s="338">
        <f t="shared" si="292"/>
        <v>19.452813378109795</v>
      </c>
      <c r="W961" s="435">
        <v>27</v>
      </c>
      <c r="X961" s="425">
        <f t="shared" si="293"/>
        <v>1347.8460283736551</v>
      </c>
      <c r="Y961" s="79">
        <f t="shared" si="294"/>
        <v>3.2280000000000002</v>
      </c>
    </row>
    <row r="962" spans="1:25" ht="15.75" customHeight="1" x14ac:dyDescent="0.2">
      <c r="A962" s="152">
        <v>943</v>
      </c>
      <c r="B962" s="89">
        <f t="shared" si="277"/>
        <v>72.97</v>
      </c>
      <c r="C962" s="283">
        <v>23653</v>
      </c>
      <c r="D962" s="411">
        <f t="shared" si="280"/>
        <v>3889.7629162669591</v>
      </c>
      <c r="E962" s="342">
        <f t="shared" si="283"/>
        <v>1314.7398656982321</v>
      </c>
      <c r="F962" s="338">
        <f t="shared" si="284"/>
        <v>77.795258325339191</v>
      </c>
      <c r="G962" s="407">
        <v>68</v>
      </c>
      <c r="H962" s="425">
        <f t="shared" si="285"/>
        <v>5350.2980402905305</v>
      </c>
      <c r="I962" s="79">
        <f t="shared" si="286"/>
        <v>12.9231</v>
      </c>
      <c r="J962" s="96">
        <f t="shared" si="278"/>
        <v>97.29</v>
      </c>
      <c r="K962" s="283">
        <v>23653</v>
      </c>
      <c r="L962" s="407">
        <f t="shared" si="281"/>
        <v>2917.4221399938324</v>
      </c>
      <c r="M962" s="342">
        <f t="shared" si="287"/>
        <v>986.0886833179153</v>
      </c>
      <c r="N962" s="338">
        <f t="shared" si="288"/>
        <v>58.348442799876651</v>
      </c>
      <c r="O962" s="435">
        <v>41</v>
      </c>
      <c r="P962" s="425">
        <f t="shared" si="289"/>
        <v>4002.859266111624</v>
      </c>
      <c r="Q962" s="79">
        <f t="shared" si="290"/>
        <v>9.6927000000000003</v>
      </c>
      <c r="R962" s="93">
        <f t="shared" si="279"/>
        <v>291.86</v>
      </c>
      <c r="S962" s="283">
        <v>23653</v>
      </c>
      <c r="T962" s="407">
        <f t="shared" si="282"/>
        <v>972.50736654560387</v>
      </c>
      <c r="U962" s="387">
        <f t="shared" si="291"/>
        <v>328.70748989241406</v>
      </c>
      <c r="V962" s="338">
        <f t="shared" si="292"/>
        <v>19.450147330912078</v>
      </c>
      <c r="W962" s="435">
        <v>27</v>
      </c>
      <c r="X962" s="425">
        <f t="shared" si="293"/>
        <v>1347.6650037689301</v>
      </c>
      <c r="Y962" s="79">
        <f t="shared" si="294"/>
        <v>3.2309999999999999</v>
      </c>
    </row>
    <row r="963" spans="1:25" ht="15.75" customHeight="1" x14ac:dyDescent="0.2">
      <c r="A963" s="152">
        <v>944</v>
      </c>
      <c r="B963" s="89">
        <f t="shared" si="277"/>
        <v>72.98</v>
      </c>
      <c r="C963" s="283">
        <v>23653</v>
      </c>
      <c r="D963" s="411">
        <f t="shared" si="280"/>
        <v>3889.2299260071245</v>
      </c>
      <c r="E963" s="342">
        <f t="shared" si="283"/>
        <v>1314.5597149904079</v>
      </c>
      <c r="F963" s="338">
        <f t="shared" si="284"/>
        <v>77.784598520142495</v>
      </c>
      <c r="G963" s="407">
        <v>68</v>
      </c>
      <c r="H963" s="425">
        <f t="shared" si="285"/>
        <v>5349.5742395176758</v>
      </c>
      <c r="I963" s="79">
        <f t="shared" si="286"/>
        <v>12.9351</v>
      </c>
      <c r="J963" s="96">
        <f t="shared" si="278"/>
        <v>97.3</v>
      </c>
      <c r="K963" s="283">
        <v>23653</v>
      </c>
      <c r="L963" s="407">
        <f t="shared" si="281"/>
        <v>2917.1223021582732</v>
      </c>
      <c r="M963" s="342">
        <f t="shared" si="287"/>
        <v>985.98733812949627</v>
      </c>
      <c r="N963" s="338">
        <f t="shared" si="288"/>
        <v>58.342446043165467</v>
      </c>
      <c r="O963" s="435">
        <v>41</v>
      </c>
      <c r="P963" s="425">
        <f t="shared" si="289"/>
        <v>4002.4520863309349</v>
      </c>
      <c r="Q963" s="79">
        <f t="shared" si="290"/>
        <v>9.702</v>
      </c>
      <c r="R963" s="93">
        <f t="shared" si="279"/>
        <v>291.89999999999998</v>
      </c>
      <c r="S963" s="283">
        <v>23653</v>
      </c>
      <c r="T963" s="407">
        <f t="shared" si="282"/>
        <v>972.3741007194244</v>
      </c>
      <c r="U963" s="387">
        <f t="shared" si="291"/>
        <v>328.6624460431654</v>
      </c>
      <c r="V963" s="338">
        <f t="shared" si="292"/>
        <v>19.447482014388488</v>
      </c>
      <c r="W963" s="435">
        <v>27</v>
      </c>
      <c r="X963" s="425">
        <f t="shared" si="293"/>
        <v>1347.4840287769782</v>
      </c>
      <c r="Y963" s="79">
        <f t="shared" si="294"/>
        <v>3.234</v>
      </c>
    </row>
    <row r="964" spans="1:25" ht="15.75" customHeight="1" x14ac:dyDescent="0.2">
      <c r="A964" s="152">
        <v>945</v>
      </c>
      <c r="B964" s="89">
        <f t="shared" si="277"/>
        <v>72.989999999999995</v>
      </c>
      <c r="C964" s="283">
        <v>23653</v>
      </c>
      <c r="D964" s="411">
        <f t="shared" si="280"/>
        <v>3888.6970817920264</v>
      </c>
      <c r="E964" s="342">
        <f t="shared" si="283"/>
        <v>1314.3796136457049</v>
      </c>
      <c r="F964" s="338">
        <f t="shared" si="284"/>
        <v>77.773941635840529</v>
      </c>
      <c r="G964" s="407">
        <v>68</v>
      </c>
      <c r="H964" s="425">
        <f t="shared" si="285"/>
        <v>5348.8506370735722</v>
      </c>
      <c r="I964" s="79">
        <f t="shared" si="286"/>
        <v>12.946999999999999</v>
      </c>
      <c r="J964" s="96">
        <f t="shared" si="278"/>
        <v>97.32</v>
      </c>
      <c r="K964" s="283">
        <v>23653</v>
      </c>
      <c r="L964" s="407">
        <f t="shared" si="281"/>
        <v>2916.5228113440203</v>
      </c>
      <c r="M964" s="342">
        <f t="shared" si="287"/>
        <v>985.7847102342788</v>
      </c>
      <c r="N964" s="338">
        <f t="shared" si="288"/>
        <v>58.330456226880408</v>
      </c>
      <c r="O964" s="435">
        <v>41</v>
      </c>
      <c r="P964" s="425">
        <f t="shared" si="289"/>
        <v>4001.6379778051796</v>
      </c>
      <c r="Q964" s="79">
        <f t="shared" si="290"/>
        <v>9.7102000000000004</v>
      </c>
      <c r="R964" s="93">
        <f t="shared" si="279"/>
        <v>291.95</v>
      </c>
      <c r="S964" s="283">
        <v>23653</v>
      </c>
      <c r="T964" s="407">
        <f t="shared" si="282"/>
        <v>972.20756978934753</v>
      </c>
      <c r="U964" s="387">
        <f t="shared" si="291"/>
        <v>328.60615858879942</v>
      </c>
      <c r="V964" s="338">
        <f t="shared" si="292"/>
        <v>19.44415139578695</v>
      </c>
      <c r="W964" s="435">
        <v>27</v>
      </c>
      <c r="X964" s="425">
        <f t="shared" si="293"/>
        <v>1347.2578797739341</v>
      </c>
      <c r="Y964" s="79">
        <f t="shared" si="294"/>
        <v>3.2368999999999999</v>
      </c>
    </row>
    <row r="965" spans="1:25" ht="15.75" customHeight="1" x14ac:dyDescent="0.2">
      <c r="A965" s="152">
        <v>946</v>
      </c>
      <c r="B965" s="89">
        <f t="shared" si="277"/>
        <v>73</v>
      </c>
      <c r="C965" s="283">
        <v>23653</v>
      </c>
      <c r="D965" s="411">
        <f t="shared" si="280"/>
        <v>3888.1643835616433</v>
      </c>
      <c r="E965" s="342">
        <f t="shared" si="283"/>
        <v>1314.1995616438353</v>
      </c>
      <c r="F965" s="338">
        <f t="shared" si="284"/>
        <v>77.763287671232874</v>
      </c>
      <c r="G965" s="407">
        <v>68</v>
      </c>
      <c r="H965" s="425">
        <f t="shared" si="285"/>
        <v>5348.1272328767118</v>
      </c>
      <c r="I965" s="79">
        <f t="shared" si="286"/>
        <v>12.9589</v>
      </c>
      <c r="J965" s="96">
        <f t="shared" si="278"/>
        <v>97.33</v>
      </c>
      <c r="K965" s="283">
        <v>23653</v>
      </c>
      <c r="L965" s="407">
        <f t="shared" si="281"/>
        <v>2916.2231583273401</v>
      </c>
      <c r="M965" s="342">
        <f t="shared" si="287"/>
        <v>985.68342751464081</v>
      </c>
      <c r="N965" s="338">
        <f t="shared" si="288"/>
        <v>58.324463166546806</v>
      </c>
      <c r="O965" s="435">
        <v>41</v>
      </c>
      <c r="P965" s="425">
        <f t="shared" si="289"/>
        <v>4001.2310490085274</v>
      </c>
      <c r="Q965" s="79">
        <f t="shared" si="290"/>
        <v>9.7195</v>
      </c>
      <c r="R965" s="93">
        <f t="shared" si="279"/>
        <v>291.99</v>
      </c>
      <c r="S965" s="283">
        <v>23653</v>
      </c>
      <c r="T965" s="407">
        <f t="shared" si="282"/>
        <v>972.07438610911322</v>
      </c>
      <c r="U965" s="387">
        <f t="shared" si="291"/>
        <v>328.56114250488025</v>
      </c>
      <c r="V965" s="338">
        <f t="shared" si="292"/>
        <v>19.441487722182266</v>
      </c>
      <c r="W965" s="435">
        <v>27</v>
      </c>
      <c r="X965" s="425">
        <f t="shared" si="293"/>
        <v>1347.0770163361758</v>
      </c>
      <c r="Y965" s="79">
        <f t="shared" si="294"/>
        <v>3.2397999999999998</v>
      </c>
    </row>
    <row r="966" spans="1:25" ht="15.75" customHeight="1" x14ac:dyDescent="0.2">
      <c r="A966" s="152">
        <v>947</v>
      </c>
      <c r="B966" s="89">
        <f t="shared" si="277"/>
        <v>73.010000000000005</v>
      </c>
      <c r="C966" s="283">
        <v>23653</v>
      </c>
      <c r="D966" s="411">
        <f t="shared" si="280"/>
        <v>3887.631831255992</v>
      </c>
      <c r="E966" s="342">
        <f t="shared" si="283"/>
        <v>1314.0195589645252</v>
      </c>
      <c r="F966" s="338">
        <f t="shared" si="284"/>
        <v>77.752636625119848</v>
      </c>
      <c r="G966" s="407">
        <v>68</v>
      </c>
      <c r="H966" s="425">
        <f t="shared" si="285"/>
        <v>5347.4040268456365</v>
      </c>
      <c r="I966" s="79">
        <f t="shared" si="286"/>
        <v>12.970800000000001</v>
      </c>
      <c r="J966" s="96">
        <f t="shared" si="278"/>
        <v>97.34</v>
      </c>
      <c r="K966" s="283">
        <v>23653</v>
      </c>
      <c r="L966" s="407">
        <f t="shared" si="281"/>
        <v>2915.9235668789806</v>
      </c>
      <c r="M966" s="342">
        <f t="shared" si="287"/>
        <v>985.58216560509538</v>
      </c>
      <c r="N966" s="338">
        <f t="shared" si="288"/>
        <v>58.318471337579616</v>
      </c>
      <c r="O966" s="435">
        <v>41</v>
      </c>
      <c r="P966" s="425">
        <f t="shared" si="289"/>
        <v>4000.8242038216554</v>
      </c>
      <c r="Q966" s="79">
        <f t="shared" si="290"/>
        <v>9.7287999999999997</v>
      </c>
      <c r="R966" s="93">
        <f t="shared" si="279"/>
        <v>292.02999999999997</v>
      </c>
      <c r="S966" s="283">
        <v>23653</v>
      </c>
      <c r="T966" s="407">
        <f t="shared" si="282"/>
        <v>971.94123891381025</v>
      </c>
      <c r="U966" s="387">
        <f t="shared" si="291"/>
        <v>328.51613875286785</v>
      </c>
      <c r="V966" s="338">
        <f t="shared" si="292"/>
        <v>19.438824778276206</v>
      </c>
      <c r="W966" s="435">
        <v>27</v>
      </c>
      <c r="X966" s="425">
        <f t="shared" si="293"/>
        <v>1346.8962024449543</v>
      </c>
      <c r="Y966" s="79">
        <f t="shared" si="294"/>
        <v>3.2427999999999999</v>
      </c>
    </row>
    <row r="967" spans="1:25" ht="15.75" customHeight="1" x14ac:dyDescent="0.2">
      <c r="A967" s="152">
        <v>948</v>
      </c>
      <c r="B967" s="89">
        <f t="shared" si="277"/>
        <v>73.02</v>
      </c>
      <c r="C967" s="283">
        <v>23653</v>
      </c>
      <c r="D967" s="411">
        <f t="shared" si="280"/>
        <v>3887.0994248151192</v>
      </c>
      <c r="E967" s="342">
        <f t="shared" si="283"/>
        <v>1313.8396055875101</v>
      </c>
      <c r="F967" s="338">
        <f t="shared" si="284"/>
        <v>77.741988496302383</v>
      </c>
      <c r="G967" s="407">
        <v>68</v>
      </c>
      <c r="H967" s="425">
        <f t="shared" si="285"/>
        <v>5346.6810188989311</v>
      </c>
      <c r="I967" s="79">
        <f t="shared" si="286"/>
        <v>12.982699999999999</v>
      </c>
      <c r="J967" s="96">
        <f t="shared" si="278"/>
        <v>97.36</v>
      </c>
      <c r="K967" s="283">
        <v>23653</v>
      </c>
      <c r="L967" s="407">
        <f t="shared" si="281"/>
        <v>2915.3245686113396</v>
      </c>
      <c r="M967" s="342">
        <f t="shared" si="287"/>
        <v>985.37970419063265</v>
      </c>
      <c r="N967" s="338">
        <f t="shared" si="288"/>
        <v>58.306491372226795</v>
      </c>
      <c r="O967" s="435">
        <v>41</v>
      </c>
      <c r="P967" s="425">
        <f t="shared" si="289"/>
        <v>4000.0107641741993</v>
      </c>
      <c r="Q967" s="79">
        <f t="shared" si="290"/>
        <v>9.7370999999999999</v>
      </c>
      <c r="R967" s="93">
        <f t="shared" si="279"/>
        <v>292.07</v>
      </c>
      <c r="S967" s="283">
        <v>23653</v>
      </c>
      <c r="T967" s="407">
        <f t="shared" si="282"/>
        <v>971.80812818844799</v>
      </c>
      <c r="U967" s="387">
        <f t="shared" si="291"/>
        <v>328.47114732769541</v>
      </c>
      <c r="V967" s="338">
        <f t="shared" si="292"/>
        <v>19.43616256376896</v>
      </c>
      <c r="W967" s="435">
        <v>27</v>
      </c>
      <c r="X967" s="425">
        <f t="shared" si="293"/>
        <v>1346.7154380799122</v>
      </c>
      <c r="Y967" s="79">
        <f t="shared" si="294"/>
        <v>3.2458</v>
      </c>
    </row>
    <row r="968" spans="1:25" ht="15.75" customHeight="1" x14ac:dyDescent="0.2">
      <c r="A968" s="152">
        <v>949</v>
      </c>
      <c r="B968" s="89">
        <f t="shared" ref="B968:B1031" si="295">ROUND(9.5*LN($A968)+7.9,2)</f>
        <v>73.03</v>
      </c>
      <c r="C968" s="283">
        <v>23653</v>
      </c>
      <c r="D968" s="411">
        <f t="shared" si="280"/>
        <v>3886.567164179105</v>
      </c>
      <c r="E968" s="342">
        <f t="shared" si="283"/>
        <v>1313.6597014925374</v>
      </c>
      <c r="F968" s="338">
        <f t="shared" si="284"/>
        <v>77.731343283582106</v>
      </c>
      <c r="G968" s="407">
        <v>68</v>
      </c>
      <c r="H968" s="425">
        <f t="shared" si="285"/>
        <v>5345.9582089552241</v>
      </c>
      <c r="I968" s="79">
        <f t="shared" si="286"/>
        <v>12.9947</v>
      </c>
      <c r="J968" s="96">
        <f t="shared" ref="J968:J1031" si="296">ROUND((9.5*LN($A968)+7.9)/0.75,2)</f>
        <v>97.37</v>
      </c>
      <c r="K968" s="283">
        <v>23653</v>
      </c>
      <c r="L968" s="407">
        <f t="shared" si="281"/>
        <v>2915.0251617541335</v>
      </c>
      <c r="M968" s="342">
        <f t="shared" si="287"/>
        <v>985.27850467289704</v>
      </c>
      <c r="N968" s="338">
        <f t="shared" si="288"/>
        <v>58.300503235082672</v>
      </c>
      <c r="O968" s="435">
        <v>41</v>
      </c>
      <c r="P968" s="425">
        <f t="shared" si="289"/>
        <v>3999.6041696621128</v>
      </c>
      <c r="Q968" s="79">
        <f t="shared" si="290"/>
        <v>9.7462999999999997</v>
      </c>
      <c r="R968" s="93">
        <f t="shared" ref="R968:R1031" si="297">ROUND((9.5*LN($A968)+7.9)/0.25,2)</f>
        <v>292.11</v>
      </c>
      <c r="S968" s="283">
        <v>23653</v>
      </c>
      <c r="T968" s="407">
        <f t="shared" si="282"/>
        <v>971.67505391804457</v>
      </c>
      <c r="U968" s="387">
        <f t="shared" si="291"/>
        <v>328.42616822429903</v>
      </c>
      <c r="V968" s="338">
        <f t="shared" si="292"/>
        <v>19.433501078360891</v>
      </c>
      <c r="W968" s="435">
        <v>27</v>
      </c>
      <c r="X968" s="425">
        <f t="shared" si="293"/>
        <v>1346.5347232207046</v>
      </c>
      <c r="Y968" s="79">
        <f t="shared" si="294"/>
        <v>3.2488000000000001</v>
      </c>
    </row>
    <row r="969" spans="1:25" ht="15.75" customHeight="1" x14ac:dyDescent="0.2">
      <c r="A969" s="109">
        <v>950</v>
      </c>
      <c r="B969" s="89">
        <f t="shared" si="295"/>
        <v>73.040000000000006</v>
      </c>
      <c r="C969" s="283">
        <v>23653</v>
      </c>
      <c r="D969" s="411">
        <f t="shared" si="280"/>
        <v>3886.0350492880616</v>
      </c>
      <c r="E969" s="342">
        <f t="shared" si="283"/>
        <v>1313.4798466593647</v>
      </c>
      <c r="F969" s="338">
        <f t="shared" si="284"/>
        <v>77.720700985761241</v>
      </c>
      <c r="G969" s="407">
        <v>68</v>
      </c>
      <c r="H969" s="425">
        <f t="shared" si="285"/>
        <v>5345.2355969331875</v>
      </c>
      <c r="I969" s="79">
        <f t="shared" si="286"/>
        <v>13.006600000000001</v>
      </c>
      <c r="J969" s="96">
        <f t="shared" si="296"/>
        <v>97.38</v>
      </c>
      <c r="K969" s="283">
        <v>23653</v>
      </c>
      <c r="L969" s="407">
        <f t="shared" si="281"/>
        <v>2914.7258163894021</v>
      </c>
      <c r="M969" s="342">
        <f t="shared" si="287"/>
        <v>985.17732593961784</v>
      </c>
      <c r="N969" s="338">
        <f t="shared" si="288"/>
        <v>58.294516327788045</v>
      </c>
      <c r="O969" s="435">
        <v>41</v>
      </c>
      <c r="P969" s="425">
        <f t="shared" si="289"/>
        <v>3999.197658656808</v>
      </c>
      <c r="Q969" s="79">
        <f t="shared" si="290"/>
        <v>9.7555999999999994</v>
      </c>
      <c r="R969" s="93">
        <f t="shared" si="297"/>
        <v>292.14999999999998</v>
      </c>
      <c r="S969" s="283">
        <v>23653</v>
      </c>
      <c r="T969" s="407">
        <f t="shared" si="282"/>
        <v>971.54201608762628</v>
      </c>
      <c r="U969" s="387">
        <f t="shared" si="291"/>
        <v>328.38120143761768</v>
      </c>
      <c r="V969" s="338">
        <f t="shared" si="292"/>
        <v>19.430840321752527</v>
      </c>
      <c r="W969" s="435">
        <v>27</v>
      </c>
      <c r="X969" s="425">
        <f t="shared" si="293"/>
        <v>1346.3540578469965</v>
      </c>
      <c r="Y969" s="79">
        <f t="shared" si="294"/>
        <v>3.2517999999999998</v>
      </c>
    </row>
    <row r="970" spans="1:25" ht="15.75" customHeight="1" x14ac:dyDescent="0.2">
      <c r="A970" s="152">
        <v>951</v>
      </c>
      <c r="B970" s="89">
        <f t="shared" si="295"/>
        <v>73.05</v>
      </c>
      <c r="C970" s="283">
        <v>23653</v>
      </c>
      <c r="D970" s="411">
        <f t="shared" si="280"/>
        <v>3885.5030800821355</v>
      </c>
      <c r="E970" s="342">
        <f t="shared" si="283"/>
        <v>1313.3000410677616</v>
      </c>
      <c r="F970" s="338">
        <f t="shared" si="284"/>
        <v>77.710061601642707</v>
      </c>
      <c r="G970" s="407">
        <v>68</v>
      </c>
      <c r="H970" s="425">
        <f t="shared" si="285"/>
        <v>5344.5131827515397</v>
      </c>
      <c r="I970" s="79">
        <f t="shared" si="286"/>
        <v>13.0185</v>
      </c>
      <c r="J970" s="96">
        <f t="shared" si="296"/>
        <v>97.4</v>
      </c>
      <c r="K970" s="283">
        <v>23653</v>
      </c>
      <c r="L970" s="407">
        <f t="shared" si="281"/>
        <v>2914.1273100616017</v>
      </c>
      <c r="M970" s="342">
        <f t="shared" si="287"/>
        <v>984.97503080082129</v>
      </c>
      <c r="N970" s="338">
        <f t="shared" si="288"/>
        <v>58.282546201232037</v>
      </c>
      <c r="O970" s="435">
        <v>41</v>
      </c>
      <c r="P970" s="425">
        <f t="shared" si="289"/>
        <v>3998.3848870636552</v>
      </c>
      <c r="Q970" s="79">
        <f t="shared" si="290"/>
        <v>9.7638999999999996</v>
      </c>
      <c r="R970" s="93">
        <f t="shared" si="297"/>
        <v>292.19</v>
      </c>
      <c r="S970" s="283">
        <v>23653</v>
      </c>
      <c r="T970" s="407">
        <f t="shared" si="282"/>
        <v>971.40901468222739</v>
      </c>
      <c r="U970" s="387">
        <f t="shared" si="291"/>
        <v>328.33624696259284</v>
      </c>
      <c r="V970" s="338">
        <f t="shared" si="292"/>
        <v>19.428180293644548</v>
      </c>
      <c r="W970" s="435">
        <v>27</v>
      </c>
      <c r="X970" s="425">
        <f t="shared" si="293"/>
        <v>1346.1734419384647</v>
      </c>
      <c r="Y970" s="79">
        <f t="shared" si="294"/>
        <v>3.2547000000000001</v>
      </c>
    </row>
    <row r="971" spans="1:25" ht="15.75" customHeight="1" x14ac:dyDescent="0.2">
      <c r="A971" s="152">
        <v>952</v>
      </c>
      <c r="B971" s="89">
        <f t="shared" si="295"/>
        <v>73.06</v>
      </c>
      <c r="C971" s="283">
        <v>23653</v>
      </c>
      <c r="D971" s="411">
        <f t="shared" si="280"/>
        <v>3884.9712565015052</v>
      </c>
      <c r="E971" s="342">
        <f t="shared" si="283"/>
        <v>1313.1202846975086</v>
      </c>
      <c r="F971" s="338">
        <f t="shared" si="284"/>
        <v>77.699425130030107</v>
      </c>
      <c r="G971" s="407">
        <v>68</v>
      </c>
      <c r="H971" s="425">
        <f t="shared" si="285"/>
        <v>5343.7909663290438</v>
      </c>
      <c r="I971" s="79">
        <f t="shared" si="286"/>
        <v>13.0304</v>
      </c>
      <c r="J971" s="96">
        <f t="shared" si="296"/>
        <v>97.41</v>
      </c>
      <c r="K971" s="283">
        <v>23653</v>
      </c>
      <c r="L971" s="407">
        <f t="shared" si="281"/>
        <v>2913.8281490606719</v>
      </c>
      <c r="M971" s="342">
        <f t="shared" si="287"/>
        <v>984.873914382507</v>
      </c>
      <c r="N971" s="338">
        <f t="shared" si="288"/>
        <v>58.276562981213438</v>
      </c>
      <c r="O971" s="435">
        <v>41</v>
      </c>
      <c r="P971" s="425">
        <f t="shared" si="289"/>
        <v>3997.9786264243921</v>
      </c>
      <c r="Q971" s="79">
        <f t="shared" si="290"/>
        <v>9.7730999999999995</v>
      </c>
      <c r="R971" s="93">
        <f t="shared" si="297"/>
        <v>292.23</v>
      </c>
      <c r="S971" s="283">
        <v>23653</v>
      </c>
      <c r="T971" s="407">
        <f t="shared" si="282"/>
        <v>971.27604968689047</v>
      </c>
      <c r="U971" s="387">
        <f t="shared" si="291"/>
        <v>328.29130479416892</v>
      </c>
      <c r="V971" s="338">
        <f t="shared" si="292"/>
        <v>19.425520993737809</v>
      </c>
      <c r="W971" s="435">
        <v>27</v>
      </c>
      <c r="X971" s="425">
        <f t="shared" si="293"/>
        <v>1345.9928754747971</v>
      </c>
      <c r="Y971" s="79">
        <f t="shared" si="294"/>
        <v>3.2576999999999998</v>
      </c>
    </row>
    <row r="972" spans="1:25" ht="15.75" customHeight="1" x14ac:dyDescent="0.2">
      <c r="A972" s="152">
        <v>953</v>
      </c>
      <c r="B972" s="89">
        <f t="shared" si="295"/>
        <v>73.069999999999993</v>
      </c>
      <c r="C972" s="283">
        <v>23653</v>
      </c>
      <c r="D972" s="411">
        <f t="shared" si="280"/>
        <v>3884.4395784863832</v>
      </c>
      <c r="E972" s="342">
        <f t="shared" si="283"/>
        <v>1312.9405775283974</v>
      </c>
      <c r="F972" s="338">
        <f t="shared" si="284"/>
        <v>77.68879156972767</v>
      </c>
      <c r="G972" s="407">
        <v>68</v>
      </c>
      <c r="H972" s="425">
        <f t="shared" si="285"/>
        <v>5343.0689475845084</v>
      </c>
      <c r="I972" s="79">
        <f t="shared" si="286"/>
        <v>13.042299999999999</v>
      </c>
      <c r="J972" s="96">
        <f t="shared" si="296"/>
        <v>97.42</v>
      </c>
      <c r="K972" s="283">
        <v>23653</v>
      </c>
      <c r="L972" s="407">
        <f t="shared" si="281"/>
        <v>2913.5290494764936</v>
      </c>
      <c r="M972" s="342">
        <f t="shared" si="287"/>
        <v>984.77281872305468</v>
      </c>
      <c r="N972" s="338">
        <f t="shared" si="288"/>
        <v>58.270580989529876</v>
      </c>
      <c r="O972" s="435">
        <v>41</v>
      </c>
      <c r="P972" s="425">
        <f t="shared" si="289"/>
        <v>3997.5724491890778</v>
      </c>
      <c r="Q972" s="79">
        <f t="shared" si="290"/>
        <v>9.7824000000000009</v>
      </c>
      <c r="R972" s="93">
        <f t="shared" si="297"/>
        <v>292.27</v>
      </c>
      <c r="S972" s="283">
        <v>23653</v>
      </c>
      <c r="T972" s="407">
        <f t="shared" si="282"/>
        <v>971.1431210866665</v>
      </c>
      <c r="U972" s="387">
        <f t="shared" si="291"/>
        <v>328.24637492729323</v>
      </c>
      <c r="V972" s="338">
        <f t="shared" si="292"/>
        <v>19.422862421733331</v>
      </c>
      <c r="W972" s="435">
        <v>27</v>
      </c>
      <c r="X972" s="425">
        <f t="shared" si="293"/>
        <v>1345.8123584356929</v>
      </c>
      <c r="Y972" s="79">
        <f t="shared" si="294"/>
        <v>3.2606999999999999</v>
      </c>
    </row>
    <row r="973" spans="1:25" ht="15.75" customHeight="1" x14ac:dyDescent="0.2">
      <c r="A973" s="152">
        <v>954</v>
      </c>
      <c r="B973" s="89">
        <f t="shared" si="295"/>
        <v>73.08</v>
      </c>
      <c r="C973" s="283">
        <v>23653</v>
      </c>
      <c r="D973" s="411">
        <f t="shared" si="280"/>
        <v>3883.9080459770116</v>
      </c>
      <c r="E973" s="342">
        <f t="shared" si="283"/>
        <v>1312.7609195402299</v>
      </c>
      <c r="F973" s="338">
        <f t="shared" si="284"/>
        <v>77.678160919540232</v>
      </c>
      <c r="G973" s="407">
        <v>68</v>
      </c>
      <c r="H973" s="425">
        <f t="shared" si="285"/>
        <v>5342.3471264367818</v>
      </c>
      <c r="I973" s="79">
        <f t="shared" si="286"/>
        <v>13.0542</v>
      </c>
      <c r="J973" s="96">
        <f t="shared" si="296"/>
        <v>97.44</v>
      </c>
      <c r="K973" s="283">
        <v>23653</v>
      </c>
      <c r="L973" s="407">
        <f t="shared" si="281"/>
        <v>2912.9310344827582</v>
      </c>
      <c r="M973" s="342">
        <f t="shared" si="287"/>
        <v>984.57068965517215</v>
      </c>
      <c r="N973" s="338">
        <f t="shared" si="288"/>
        <v>58.258620689655167</v>
      </c>
      <c r="O973" s="435">
        <v>41</v>
      </c>
      <c r="P973" s="425">
        <f t="shared" si="289"/>
        <v>3996.7603448275854</v>
      </c>
      <c r="Q973" s="79">
        <f t="shared" si="290"/>
        <v>9.7905999999999995</v>
      </c>
      <c r="R973" s="93">
        <f t="shared" si="297"/>
        <v>292.31</v>
      </c>
      <c r="S973" s="283">
        <v>23653</v>
      </c>
      <c r="T973" s="407">
        <f t="shared" si="282"/>
        <v>971.01022886661428</v>
      </c>
      <c r="U973" s="387">
        <f t="shared" si="291"/>
        <v>328.20145735691557</v>
      </c>
      <c r="V973" s="338">
        <f t="shared" si="292"/>
        <v>19.420204577332285</v>
      </c>
      <c r="W973" s="435">
        <v>27</v>
      </c>
      <c r="X973" s="425">
        <f t="shared" si="293"/>
        <v>1345.631890800862</v>
      </c>
      <c r="Y973" s="79">
        <f t="shared" si="294"/>
        <v>3.2637</v>
      </c>
    </row>
    <row r="974" spans="1:25" ht="15.75" customHeight="1" x14ac:dyDescent="0.2">
      <c r="A974" s="152">
        <v>955</v>
      </c>
      <c r="B974" s="89">
        <f t="shared" si="295"/>
        <v>73.09</v>
      </c>
      <c r="C974" s="283">
        <v>23653</v>
      </c>
      <c r="D974" s="411">
        <f t="shared" si="280"/>
        <v>3883.3766589136681</v>
      </c>
      <c r="E974" s="342">
        <f t="shared" si="283"/>
        <v>1312.5813107128197</v>
      </c>
      <c r="F974" s="338">
        <f t="shared" si="284"/>
        <v>77.667533178273359</v>
      </c>
      <c r="G974" s="407">
        <v>68</v>
      </c>
      <c r="H974" s="425">
        <f t="shared" si="285"/>
        <v>5341.6255028047617</v>
      </c>
      <c r="I974" s="79">
        <f t="shared" si="286"/>
        <v>13.0661</v>
      </c>
      <c r="J974" s="96">
        <f t="shared" si="296"/>
        <v>97.45</v>
      </c>
      <c r="K974" s="283">
        <v>23653</v>
      </c>
      <c r="L974" s="407">
        <f t="shared" si="281"/>
        <v>2912.6321190354029</v>
      </c>
      <c r="M974" s="342">
        <f t="shared" si="287"/>
        <v>984.46965623396602</v>
      </c>
      <c r="N974" s="338">
        <f t="shared" si="288"/>
        <v>58.25264238070806</v>
      </c>
      <c r="O974" s="435">
        <v>41</v>
      </c>
      <c r="P974" s="425">
        <f t="shared" si="289"/>
        <v>3996.3544176500768</v>
      </c>
      <c r="Q974" s="79">
        <f t="shared" si="290"/>
        <v>9.7998999999999992</v>
      </c>
      <c r="R974" s="93">
        <f t="shared" si="297"/>
        <v>292.35000000000002</v>
      </c>
      <c r="S974" s="283">
        <v>23653</v>
      </c>
      <c r="T974" s="407">
        <f t="shared" si="282"/>
        <v>970.87737301180084</v>
      </c>
      <c r="U974" s="387">
        <f t="shared" si="291"/>
        <v>328.15655207798864</v>
      </c>
      <c r="V974" s="338">
        <f t="shared" si="292"/>
        <v>19.417547460236019</v>
      </c>
      <c r="W974" s="435">
        <v>27</v>
      </c>
      <c r="X974" s="425">
        <f t="shared" si="293"/>
        <v>1345.4514725500255</v>
      </c>
      <c r="Y974" s="79">
        <f t="shared" si="294"/>
        <v>3.2665999999999999</v>
      </c>
    </row>
    <row r="975" spans="1:25" ht="15.75" customHeight="1" x14ac:dyDescent="0.2">
      <c r="A975" s="152">
        <v>956</v>
      </c>
      <c r="B975" s="89">
        <f t="shared" si="295"/>
        <v>73.099999999999994</v>
      </c>
      <c r="C975" s="283">
        <v>23653</v>
      </c>
      <c r="D975" s="411">
        <f t="shared" si="280"/>
        <v>3882.8454172366628</v>
      </c>
      <c r="E975" s="342">
        <f t="shared" si="283"/>
        <v>1312.4017510259919</v>
      </c>
      <c r="F975" s="338">
        <f t="shared" si="284"/>
        <v>77.656908344733253</v>
      </c>
      <c r="G975" s="407">
        <v>68</v>
      </c>
      <c r="H975" s="425">
        <f t="shared" si="285"/>
        <v>5340.9040766073877</v>
      </c>
      <c r="I975" s="79">
        <f t="shared" si="286"/>
        <v>13.077999999999999</v>
      </c>
      <c r="J975" s="96">
        <f t="shared" si="296"/>
        <v>97.46</v>
      </c>
      <c r="K975" s="283">
        <v>23653</v>
      </c>
      <c r="L975" s="407">
        <f t="shared" si="281"/>
        <v>2912.333264929202</v>
      </c>
      <c r="M975" s="342">
        <f t="shared" si="287"/>
        <v>984.36864354607019</v>
      </c>
      <c r="N975" s="338">
        <f t="shared" si="288"/>
        <v>58.246665298584041</v>
      </c>
      <c r="O975" s="435">
        <v>41</v>
      </c>
      <c r="P975" s="425">
        <f t="shared" si="289"/>
        <v>3995.948573773856</v>
      </c>
      <c r="Q975" s="79">
        <f t="shared" si="290"/>
        <v>9.8092000000000006</v>
      </c>
      <c r="R975" s="93">
        <f t="shared" si="297"/>
        <v>292.38</v>
      </c>
      <c r="S975" s="283">
        <v>23653</v>
      </c>
      <c r="T975" s="407">
        <f t="shared" si="282"/>
        <v>970.77775497640062</v>
      </c>
      <c r="U975" s="387">
        <f t="shared" si="291"/>
        <v>328.12288118202338</v>
      </c>
      <c r="V975" s="338">
        <f t="shared" si="292"/>
        <v>19.415555099528014</v>
      </c>
      <c r="W975" s="435">
        <v>27</v>
      </c>
      <c r="X975" s="425">
        <f t="shared" si="293"/>
        <v>1345.3161912579521</v>
      </c>
      <c r="Y975" s="79">
        <f t="shared" si="294"/>
        <v>3.2696999999999998</v>
      </c>
    </row>
    <row r="976" spans="1:25" ht="15.75" customHeight="1" x14ac:dyDescent="0.2">
      <c r="A976" s="152">
        <v>957</v>
      </c>
      <c r="B976" s="89">
        <f t="shared" si="295"/>
        <v>73.11</v>
      </c>
      <c r="C976" s="283">
        <v>23653</v>
      </c>
      <c r="D976" s="411">
        <f t="shared" si="280"/>
        <v>3882.3143208863357</v>
      </c>
      <c r="E976" s="342">
        <f t="shared" si="283"/>
        <v>1312.2222404595814</v>
      </c>
      <c r="F976" s="338">
        <f t="shared" si="284"/>
        <v>77.646286417726714</v>
      </c>
      <c r="G976" s="407">
        <v>68</v>
      </c>
      <c r="H976" s="425">
        <f t="shared" si="285"/>
        <v>5340.1828477636436</v>
      </c>
      <c r="I976" s="79">
        <f t="shared" si="286"/>
        <v>13.0899</v>
      </c>
      <c r="J976" s="96">
        <f t="shared" si="296"/>
        <v>97.47</v>
      </c>
      <c r="K976" s="283">
        <v>23653</v>
      </c>
      <c r="L976" s="407">
        <f t="shared" si="281"/>
        <v>2912.0344721452757</v>
      </c>
      <c r="M976" s="342">
        <f t="shared" si="287"/>
        <v>984.26765158510307</v>
      </c>
      <c r="N976" s="338">
        <f t="shared" si="288"/>
        <v>58.240689442905513</v>
      </c>
      <c r="O976" s="435">
        <v>41</v>
      </c>
      <c r="P976" s="425">
        <f t="shared" si="289"/>
        <v>3995.5428131732842</v>
      </c>
      <c r="Q976" s="79">
        <f t="shared" si="290"/>
        <v>9.8184000000000005</v>
      </c>
      <c r="R976" s="93">
        <f t="shared" si="297"/>
        <v>292.42</v>
      </c>
      <c r="S976" s="283">
        <v>23653</v>
      </c>
      <c r="T976" s="407">
        <f t="shared" si="282"/>
        <v>970.6449627248478</v>
      </c>
      <c r="U976" s="387">
        <f t="shared" si="291"/>
        <v>328.07799740099853</v>
      </c>
      <c r="V976" s="338">
        <f t="shared" si="292"/>
        <v>19.412899254496956</v>
      </c>
      <c r="W976" s="435">
        <v>27</v>
      </c>
      <c r="X976" s="425">
        <f t="shared" si="293"/>
        <v>1345.1358593803434</v>
      </c>
      <c r="Y976" s="79">
        <f t="shared" si="294"/>
        <v>3.2726999999999999</v>
      </c>
    </row>
    <row r="977" spans="1:25" ht="15.75" customHeight="1" x14ac:dyDescent="0.2">
      <c r="A977" s="152">
        <v>958</v>
      </c>
      <c r="B977" s="89">
        <f t="shared" si="295"/>
        <v>73.12</v>
      </c>
      <c r="C977" s="283">
        <v>23653</v>
      </c>
      <c r="D977" s="411">
        <f t="shared" si="280"/>
        <v>3881.7833698030636</v>
      </c>
      <c r="E977" s="342">
        <f t="shared" si="283"/>
        <v>1312.0427789934354</v>
      </c>
      <c r="F977" s="338">
        <f t="shared" si="284"/>
        <v>77.63566739606128</v>
      </c>
      <c r="G977" s="407">
        <v>68</v>
      </c>
      <c r="H977" s="425">
        <f t="shared" si="285"/>
        <v>5339.46181619256</v>
      </c>
      <c r="I977" s="79">
        <f t="shared" si="286"/>
        <v>13.101800000000001</v>
      </c>
      <c r="J977" s="96">
        <f t="shared" si="296"/>
        <v>97.49</v>
      </c>
      <c r="K977" s="283">
        <v>23653</v>
      </c>
      <c r="L977" s="407">
        <f t="shared" si="281"/>
        <v>2911.4370704687663</v>
      </c>
      <c r="M977" s="342">
        <f t="shared" si="287"/>
        <v>984.06572981844295</v>
      </c>
      <c r="N977" s="338">
        <f t="shared" si="288"/>
        <v>58.228741409375324</v>
      </c>
      <c r="O977" s="435">
        <v>41</v>
      </c>
      <c r="P977" s="425">
        <f t="shared" si="289"/>
        <v>3994.7315416965844</v>
      </c>
      <c r="Q977" s="79">
        <f t="shared" si="290"/>
        <v>9.8265999999999991</v>
      </c>
      <c r="R977" s="93">
        <f t="shared" si="297"/>
        <v>292.45999999999998</v>
      </c>
      <c r="S977" s="283">
        <v>23653</v>
      </c>
      <c r="T977" s="407">
        <f t="shared" si="282"/>
        <v>970.51220679751088</v>
      </c>
      <c r="U977" s="387">
        <f t="shared" si="291"/>
        <v>328.03312589755865</v>
      </c>
      <c r="V977" s="338">
        <f t="shared" si="292"/>
        <v>19.410244135950219</v>
      </c>
      <c r="W977" s="435">
        <v>27</v>
      </c>
      <c r="X977" s="425">
        <f t="shared" si="293"/>
        <v>1344.9555768310199</v>
      </c>
      <c r="Y977" s="79">
        <f t="shared" si="294"/>
        <v>3.2757000000000001</v>
      </c>
    </row>
    <row r="978" spans="1:25" ht="15.75" customHeight="1" x14ac:dyDescent="0.2">
      <c r="A978" s="152">
        <v>959</v>
      </c>
      <c r="B978" s="89">
        <f t="shared" si="295"/>
        <v>73.13</v>
      </c>
      <c r="C978" s="283">
        <v>23653</v>
      </c>
      <c r="D978" s="411">
        <f t="shared" si="280"/>
        <v>3881.2525639272535</v>
      </c>
      <c r="E978" s="342">
        <f t="shared" si="283"/>
        <v>1311.8633666074115</v>
      </c>
      <c r="F978" s="338">
        <f t="shared" si="284"/>
        <v>77.625051278545072</v>
      </c>
      <c r="G978" s="407">
        <v>68</v>
      </c>
      <c r="H978" s="425">
        <f t="shared" si="285"/>
        <v>5338.7409818132101</v>
      </c>
      <c r="I978" s="79">
        <f t="shared" si="286"/>
        <v>13.1136</v>
      </c>
      <c r="J978" s="96">
        <f t="shared" si="296"/>
        <v>97.5</v>
      </c>
      <c r="K978" s="283">
        <v>23653</v>
      </c>
      <c r="L978" s="407">
        <f t="shared" si="281"/>
        <v>2911.1384615384618</v>
      </c>
      <c r="M978" s="342">
        <f t="shared" si="287"/>
        <v>983.96479999999997</v>
      </c>
      <c r="N978" s="338">
        <f t="shared" si="288"/>
        <v>58.222769230769238</v>
      </c>
      <c r="O978" s="435">
        <v>41</v>
      </c>
      <c r="P978" s="425">
        <f t="shared" si="289"/>
        <v>3994.3260307692312</v>
      </c>
      <c r="Q978" s="79">
        <f t="shared" si="290"/>
        <v>9.8359000000000005</v>
      </c>
      <c r="R978" s="93">
        <f t="shared" si="297"/>
        <v>292.5</v>
      </c>
      <c r="S978" s="283">
        <v>23653</v>
      </c>
      <c r="T978" s="407">
        <f t="shared" si="282"/>
        <v>970.37948717948723</v>
      </c>
      <c r="U978" s="387">
        <f t="shared" si="291"/>
        <v>327.98826666666668</v>
      </c>
      <c r="V978" s="338">
        <f t="shared" si="292"/>
        <v>19.407589743589746</v>
      </c>
      <c r="W978" s="435">
        <v>27</v>
      </c>
      <c r="X978" s="425">
        <f t="shared" si="293"/>
        <v>1344.7753435897437</v>
      </c>
      <c r="Y978" s="79">
        <f t="shared" si="294"/>
        <v>3.2786</v>
      </c>
    </row>
    <row r="979" spans="1:25" ht="15.75" customHeight="1" x14ac:dyDescent="0.2">
      <c r="A979" s="109">
        <v>960</v>
      </c>
      <c r="B979" s="89">
        <f t="shared" si="295"/>
        <v>73.14</v>
      </c>
      <c r="C979" s="283">
        <v>23653</v>
      </c>
      <c r="D979" s="411">
        <f t="shared" si="280"/>
        <v>3880.7219031993432</v>
      </c>
      <c r="E979" s="342">
        <f t="shared" si="283"/>
        <v>1311.684003281378</v>
      </c>
      <c r="F979" s="338">
        <f t="shared" si="284"/>
        <v>77.614438063986867</v>
      </c>
      <c r="G979" s="407">
        <v>68</v>
      </c>
      <c r="H979" s="425">
        <f t="shared" si="285"/>
        <v>5338.0203445447078</v>
      </c>
      <c r="I979" s="79">
        <f t="shared" si="286"/>
        <v>13.125500000000001</v>
      </c>
      <c r="J979" s="96">
        <f t="shared" si="296"/>
        <v>97.51</v>
      </c>
      <c r="K979" s="283">
        <v>23653</v>
      </c>
      <c r="L979" s="407">
        <f t="shared" si="281"/>
        <v>2910.8399138549889</v>
      </c>
      <c r="M979" s="342">
        <f t="shared" si="287"/>
        <v>983.8638908829862</v>
      </c>
      <c r="N979" s="338">
        <f t="shared" si="288"/>
        <v>58.216798277099777</v>
      </c>
      <c r="O979" s="435">
        <v>41</v>
      </c>
      <c r="P979" s="425">
        <f t="shared" si="289"/>
        <v>3993.9206030150749</v>
      </c>
      <c r="Q979" s="79">
        <f t="shared" si="290"/>
        <v>9.8451000000000004</v>
      </c>
      <c r="R979" s="93">
        <f t="shared" si="297"/>
        <v>292.54000000000002</v>
      </c>
      <c r="S979" s="283">
        <v>23653</v>
      </c>
      <c r="T979" s="407">
        <f t="shared" si="282"/>
        <v>970.24680385588294</v>
      </c>
      <c r="U979" s="387">
        <f t="shared" si="291"/>
        <v>327.94341970328838</v>
      </c>
      <c r="V979" s="338">
        <f t="shared" si="292"/>
        <v>19.404936077117661</v>
      </c>
      <c r="W979" s="435">
        <v>27</v>
      </c>
      <c r="X979" s="425">
        <f t="shared" si="293"/>
        <v>1344.5951596362888</v>
      </c>
      <c r="Y979" s="79">
        <f t="shared" si="294"/>
        <v>3.2816000000000001</v>
      </c>
    </row>
    <row r="980" spans="1:25" ht="15.75" customHeight="1" x14ac:dyDescent="0.2">
      <c r="A980" s="152">
        <v>961</v>
      </c>
      <c r="B980" s="89">
        <f t="shared" si="295"/>
        <v>73.150000000000006</v>
      </c>
      <c r="C980" s="283">
        <v>23653</v>
      </c>
      <c r="D980" s="411">
        <f t="shared" ref="D980:D1043" si="298">12*(1/B980*C980)</f>
        <v>3880.1913875598084</v>
      </c>
      <c r="E980" s="342">
        <f t="shared" si="283"/>
        <v>1311.504688995215</v>
      </c>
      <c r="F980" s="338">
        <f t="shared" si="284"/>
        <v>77.603827751196164</v>
      </c>
      <c r="G980" s="407">
        <v>68</v>
      </c>
      <c r="H980" s="425">
        <f t="shared" si="285"/>
        <v>5337.2999043062191</v>
      </c>
      <c r="I980" s="79">
        <f t="shared" si="286"/>
        <v>13.1374</v>
      </c>
      <c r="J980" s="96">
        <f t="shared" si="296"/>
        <v>97.53</v>
      </c>
      <c r="K980" s="283">
        <v>23653</v>
      </c>
      <c r="L980" s="407">
        <f t="shared" ref="L980:L1043" si="299">12*(1/J980*K980)</f>
        <v>2910.2430021531832</v>
      </c>
      <c r="M980" s="342">
        <f t="shared" si="287"/>
        <v>983.66213472777576</v>
      </c>
      <c r="N980" s="338">
        <f t="shared" si="288"/>
        <v>58.204860043063661</v>
      </c>
      <c r="O980" s="435">
        <v>41</v>
      </c>
      <c r="P980" s="425">
        <f t="shared" si="289"/>
        <v>3993.1099969240222</v>
      </c>
      <c r="Q980" s="79">
        <f t="shared" si="290"/>
        <v>9.8534000000000006</v>
      </c>
      <c r="R980" s="93">
        <f t="shared" si="297"/>
        <v>292.58</v>
      </c>
      <c r="S980" s="283">
        <v>23653</v>
      </c>
      <c r="T980" s="407">
        <f t="shared" ref="T980:T1043" si="300">12*(1/R980*S980)</f>
        <v>970.11415681181234</v>
      </c>
      <c r="U980" s="387">
        <f t="shared" si="291"/>
        <v>327.89858500239257</v>
      </c>
      <c r="V980" s="338">
        <f t="shared" si="292"/>
        <v>19.402283136236246</v>
      </c>
      <c r="W980" s="435">
        <v>27</v>
      </c>
      <c r="X980" s="425">
        <f t="shared" si="293"/>
        <v>1344.4150249504412</v>
      </c>
      <c r="Y980" s="79">
        <f t="shared" si="294"/>
        <v>3.2846000000000002</v>
      </c>
    </row>
    <row r="981" spans="1:25" ht="15.75" customHeight="1" x14ac:dyDescent="0.2">
      <c r="A981" s="152">
        <v>962</v>
      </c>
      <c r="B981" s="89">
        <f t="shared" si="295"/>
        <v>73.16</v>
      </c>
      <c r="C981" s="283">
        <v>23653</v>
      </c>
      <c r="D981" s="411">
        <f t="shared" si="298"/>
        <v>3879.6610169491523</v>
      </c>
      <c r="E981" s="342">
        <f t="shared" ref="E981:E1044" si="301">D981*33.8%</f>
        <v>1311.3254237288133</v>
      </c>
      <c r="F981" s="338">
        <f t="shared" ref="F981:F1044" si="302">D981*2%</f>
        <v>77.593220338983045</v>
      </c>
      <c r="G981" s="407">
        <v>68</v>
      </c>
      <c r="H981" s="425">
        <f t="shared" ref="H981:H1044" si="303">SUM(D981:G981)</f>
        <v>5336.5796610169482</v>
      </c>
      <c r="I981" s="79">
        <f t="shared" ref="I981:I1044" si="304">ROUND(A981/B981,4)</f>
        <v>13.1493</v>
      </c>
      <c r="J981" s="96">
        <f t="shared" si="296"/>
        <v>97.54</v>
      </c>
      <c r="K981" s="283">
        <v>23653</v>
      </c>
      <c r="L981" s="407">
        <f t="shared" si="299"/>
        <v>2909.9446380971904</v>
      </c>
      <c r="M981" s="342">
        <f t="shared" ref="M981:M1044" si="305">L981*33.8%</f>
        <v>983.56128767685027</v>
      </c>
      <c r="N981" s="338">
        <f t="shared" ref="N981:N1044" si="306">L981*2%</f>
        <v>58.19889276194381</v>
      </c>
      <c r="O981" s="435">
        <v>41</v>
      </c>
      <c r="P981" s="425">
        <f t="shared" ref="P981:P1044" si="307">SUM(L981:O981)</f>
        <v>3992.704818535984</v>
      </c>
      <c r="Q981" s="79">
        <f t="shared" ref="Q981:Q1044" si="308">ROUND(A981/J981,4)</f>
        <v>9.8626000000000005</v>
      </c>
      <c r="R981" s="93">
        <f t="shared" si="297"/>
        <v>292.62</v>
      </c>
      <c r="S981" s="283">
        <v>23653</v>
      </c>
      <c r="T981" s="407">
        <f t="shared" si="300"/>
        <v>969.98154603239698</v>
      </c>
      <c r="U981" s="387">
        <f t="shared" ref="U981:U1044" si="309">T981*33.8%</f>
        <v>327.85376255895017</v>
      </c>
      <c r="V981" s="338">
        <f t="shared" ref="V981:V1044" si="310">T981*2%</f>
        <v>19.39963092064794</v>
      </c>
      <c r="W981" s="435">
        <v>27</v>
      </c>
      <c r="X981" s="425">
        <f t="shared" ref="X981:X1044" si="311">SUM(T981:W981)</f>
        <v>1344.2349395119952</v>
      </c>
      <c r="Y981" s="79">
        <f t="shared" ref="Y981:Y1044" si="312">ROUND(A981/R981,4)</f>
        <v>3.2875000000000001</v>
      </c>
    </row>
    <row r="982" spans="1:25" ht="15.75" customHeight="1" x14ac:dyDescent="0.2">
      <c r="A982" s="152">
        <v>963</v>
      </c>
      <c r="B982" s="89">
        <f t="shared" si="295"/>
        <v>73.17</v>
      </c>
      <c r="C982" s="283">
        <v>23653</v>
      </c>
      <c r="D982" s="411">
        <f t="shared" si="298"/>
        <v>3879.1307913079131</v>
      </c>
      <c r="E982" s="342">
        <f t="shared" si="301"/>
        <v>1311.1462074620745</v>
      </c>
      <c r="F982" s="338">
        <f t="shared" si="302"/>
        <v>77.582615826158261</v>
      </c>
      <c r="G982" s="407">
        <v>68</v>
      </c>
      <c r="H982" s="425">
        <f t="shared" si="303"/>
        <v>5335.8596145961455</v>
      </c>
      <c r="I982" s="79">
        <f t="shared" si="304"/>
        <v>13.161099999999999</v>
      </c>
      <c r="J982" s="96">
        <f t="shared" si="296"/>
        <v>97.55</v>
      </c>
      <c r="K982" s="283">
        <v>23653</v>
      </c>
      <c r="L982" s="407">
        <f t="shared" si="299"/>
        <v>2909.6463352127116</v>
      </c>
      <c r="M982" s="342">
        <f t="shared" si="305"/>
        <v>983.46046130189643</v>
      </c>
      <c r="N982" s="338">
        <f t="shared" si="306"/>
        <v>58.192926704254234</v>
      </c>
      <c r="O982" s="435">
        <v>41</v>
      </c>
      <c r="P982" s="425">
        <f t="shared" si="307"/>
        <v>3992.2997232188623</v>
      </c>
      <c r="Q982" s="79">
        <f t="shared" si="308"/>
        <v>9.8719000000000001</v>
      </c>
      <c r="R982" s="93">
        <f t="shared" si="297"/>
        <v>292.66000000000003</v>
      </c>
      <c r="S982" s="283">
        <v>23653</v>
      </c>
      <c r="T982" s="407">
        <f t="shared" si="300"/>
        <v>969.84897150276765</v>
      </c>
      <c r="U982" s="387">
        <f t="shared" si="309"/>
        <v>327.80895236793543</v>
      </c>
      <c r="V982" s="338">
        <f t="shared" si="310"/>
        <v>19.396979430055353</v>
      </c>
      <c r="W982" s="435">
        <v>27</v>
      </c>
      <c r="X982" s="425">
        <f t="shared" si="311"/>
        <v>1344.0549033007585</v>
      </c>
      <c r="Y982" s="79">
        <f t="shared" si="312"/>
        <v>3.2905000000000002</v>
      </c>
    </row>
    <row r="983" spans="1:25" ht="15.75" customHeight="1" x14ac:dyDescent="0.2">
      <c r="A983" s="152">
        <v>964</v>
      </c>
      <c r="B983" s="89">
        <f t="shared" si="295"/>
        <v>73.180000000000007</v>
      </c>
      <c r="C983" s="283">
        <v>23653</v>
      </c>
      <c r="D983" s="411">
        <f t="shared" si="298"/>
        <v>3878.6007105766603</v>
      </c>
      <c r="E983" s="342">
        <f t="shared" si="301"/>
        <v>1310.9670401749111</v>
      </c>
      <c r="F983" s="338">
        <f t="shared" si="302"/>
        <v>77.572014211533201</v>
      </c>
      <c r="G983" s="407">
        <v>68</v>
      </c>
      <c r="H983" s="425">
        <f t="shared" si="303"/>
        <v>5335.1397649631044</v>
      </c>
      <c r="I983" s="79">
        <f t="shared" si="304"/>
        <v>13.173</v>
      </c>
      <c r="J983" s="96">
        <f t="shared" si="296"/>
        <v>97.57</v>
      </c>
      <c r="K983" s="283">
        <v>23653</v>
      </c>
      <c r="L983" s="407">
        <f t="shared" si="299"/>
        <v>2909.0499128830588</v>
      </c>
      <c r="M983" s="342">
        <f t="shared" si="305"/>
        <v>983.25887055447379</v>
      </c>
      <c r="N983" s="338">
        <f t="shared" si="306"/>
        <v>58.18099825766118</v>
      </c>
      <c r="O983" s="435">
        <v>41</v>
      </c>
      <c r="P983" s="425">
        <f t="shared" si="307"/>
        <v>3991.4897816951939</v>
      </c>
      <c r="Q983" s="79">
        <f t="shared" si="308"/>
        <v>9.8801000000000005</v>
      </c>
      <c r="R983" s="93">
        <f t="shared" si="297"/>
        <v>292.7</v>
      </c>
      <c r="S983" s="283">
        <v>23653</v>
      </c>
      <c r="T983" s="407">
        <f t="shared" si="300"/>
        <v>969.71643320806288</v>
      </c>
      <c r="U983" s="387">
        <f t="shared" si="309"/>
        <v>327.76415442432523</v>
      </c>
      <c r="V983" s="338">
        <f t="shared" si="310"/>
        <v>19.394328664161257</v>
      </c>
      <c r="W983" s="435">
        <v>27</v>
      </c>
      <c r="X983" s="425">
        <f t="shared" si="311"/>
        <v>1343.8749162965494</v>
      </c>
      <c r="Y983" s="79">
        <f t="shared" si="312"/>
        <v>3.2934999999999999</v>
      </c>
    </row>
    <row r="984" spans="1:25" ht="15.75" customHeight="1" x14ac:dyDescent="0.2">
      <c r="A984" s="152">
        <v>965</v>
      </c>
      <c r="B984" s="89">
        <f t="shared" si="295"/>
        <v>73.19</v>
      </c>
      <c r="C984" s="283">
        <v>23653</v>
      </c>
      <c r="D984" s="411">
        <f t="shared" si="298"/>
        <v>3878.070774695997</v>
      </c>
      <c r="E984" s="342">
        <f t="shared" si="301"/>
        <v>1310.7879218472469</v>
      </c>
      <c r="F984" s="338">
        <f t="shared" si="302"/>
        <v>77.561415493919938</v>
      </c>
      <c r="G984" s="407">
        <v>68</v>
      </c>
      <c r="H984" s="425">
        <f t="shared" si="303"/>
        <v>5334.4201120371645</v>
      </c>
      <c r="I984" s="79">
        <f t="shared" si="304"/>
        <v>13.184900000000001</v>
      </c>
      <c r="J984" s="96">
        <f t="shared" si="296"/>
        <v>97.58</v>
      </c>
      <c r="K984" s="283">
        <v>23653</v>
      </c>
      <c r="L984" s="407">
        <f t="shared" si="299"/>
        <v>2908.7517934002872</v>
      </c>
      <c r="M984" s="342">
        <f t="shared" si="305"/>
        <v>983.15810616929696</v>
      </c>
      <c r="N984" s="338">
        <f t="shared" si="306"/>
        <v>58.175035868005743</v>
      </c>
      <c r="O984" s="435">
        <v>41</v>
      </c>
      <c r="P984" s="425">
        <f t="shared" si="307"/>
        <v>3991.0849354375896</v>
      </c>
      <c r="Q984" s="79">
        <f t="shared" si="308"/>
        <v>9.8893000000000004</v>
      </c>
      <c r="R984" s="93">
        <f t="shared" si="297"/>
        <v>292.74</v>
      </c>
      <c r="S984" s="283">
        <v>23653</v>
      </c>
      <c r="T984" s="407">
        <f t="shared" si="300"/>
        <v>969.58393113342891</v>
      </c>
      <c r="U984" s="387">
        <f t="shared" si="309"/>
        <v>327.71936872309891</v>
      </c>
      <c r="V984" s="338">
        <f t="shared" si="310"/>
        <v>19.391678622668579</v>
      </c>
      <c r="W984" s="435">
        <v>27</v>
      </c>
      <c r="X984" s="425">
        <f t="shared" si="311"/>
        <v>1343.6949784791964</v>
      </c>
      <c r="Y984" s="79">
        <f t="shared" si="312"/>
        <v>3.2964000000000002</v>
      </c>
    </row>
    <row r="985" spans="1:25" ht="15.75" customHeight="1" x14ac:dyDescent="0.2">
      <c r="A985" s="152">
        <v>966</v>
      </c>
      <c r="B985" s="89">
        <f t="shared" si="295"/>
        <v>73.2</v>
      </c>
      <c r="C985" s="283">
        <v>23653</v>
      </c>
      <c r="D985" s="411">
        <f t="shared" si="298"/>
        <v>3877.5409836065573</v>
      </c>
      <c r="E985" s="342">
        <f t="shared" si="301"/>
        <v>1310.6088524590164</v>
      </c>
      <c r="F985" s="338">
        <f t="shared" si="302"/>
        <v>77.550819672131155</v>
      </c>
      <c r="G985" s="407">
        <v>68</v>
      </c>
      <c r="H985" s="425">
        <f t="shared" si="303"/>
        <v>5333.7006557377044</v>
      </c>
      <c r="I985" s="79">
        <f t="shared" si="304"/>
        <v>13.1967</v>
      </c>
      <c r="J985" s="96">
        <f t="shared" si="296"/>
        <v>97.59</v>
      </c>
      <c r="K985" s="283">
        <v>23653</v>
      </c>
      <c r="L985" s="407">
        <f t="shared" si="299"/>
        <v>2908.4537350138335</v>
      </c>
      <c r="M985" s="342">
        <f t="shared" si="305"/>
        <v>983.05736243467561</v>
      </c>
      <c r="N985" s="338">
        <f t="shared" si="306"/>
        <v>58.169074700276667</v>
      </c>
      <c r="O985" s="435">
        <v>41</v>
      </c>
      <c r="P985" s="425">
        <f t="shared" si="307"/>
        <v>3990.6801721487859</v>
      </c>
      <c r="Q985" s="79">
        <f t="shared" si="308"/>
        <v>9.8986000000000001</v>
      </c>
      <c r="R985" s="93">
        <f t="shared" si="297"/>
        <v>292.77999999999997</v>
      </c>
      <c r="S985" s="283">
        <v>23653</v>
      </c>
      <c r="T985" s="407">
        <f t="shared" si="300"/>
        <v>969.45146526402095</v>
      </c>
      <c r="U985" s="387">
        <f t="shared" si="309"/>
        <v>327.67459525923903</v>
      </c>
      <c r="V985" s="338">
        <f t="shared" si="310"/>
        <v>19.38902930528042</v>
      </c>
      <c r="W985" s="435">
        <v>27</v>
      </c>
      <c r="X985" s="425">
        <f t="shared" si="311"/>
        <v>1343.5150898285406</v>
      </c>
      <c r="Y985" s="79">
        <f t="shared" si="312"/>
        <v>3.2993999999999999</v>
      </c>
    </row>
    <row r="986" spans="1:25" ht="15.75" customHeight="1" x14ac:dyDescent="0.2">
      <c r="A986" s="152">
        <v>967</v>
      </c>
      <c r="B986" s="89">
        <f t="shared" si="295"/>
        <v>73.2</v>
      </c>
      <c r="C986" s="283">
        <v>23653</v>
      </c>
      <c r="D986" s="411">
        <f t="shared" si="298"/>
        <v>3877.5409836065573</v>
      </c>
      <c r="E986" s="342">
        <f t="shared" si="301"/>
        <v>1310.6088524590164</v>
      </c>
      <c r="F986" s="338">
        <f t="shared" si="302"/>
        <v>77.550819672131155</v>
      </c>
      <c r="G986" s="407">
        <v>68</v>
      </c>
      <c r="H986" s="425">
        <f t="shared" si="303"/>
        <v>5333.7006557377044</v>
      </c>
      <c r="I986" s="79">
        <f t="shared" si="304"/>
        <v>13.2104</v>
      </c>
      <c r="J986" s="96">
        <f t="shared" si="296"/>
        <v>97.61</v>
      </c>
      <c r="K986" s="283">
        <v>23653</v>
      </c>
      <c r="L986" s="407">
        <f t="shared" si="299"/>
        <v>2907.8578014547693</v>
      </c>
      <c r="M986" s="342">
        <f t="shared" si="305"/>
        <v>982.85593689171196</v>
      </c>
      <c r="N986" s="338">
        <f t="shared" si="306"/>
        <v>58.15715602909539</v>
      </c>
      <c r="O986" s="435">
        <v>41</v>
      </c>
      <c r="P986" s="425">
        <f t="shared" si="307"/>
        <v>3989.8708943755769</v>
      </c>
      <c r="Q986" s="79">
        <f t="shared" si="308"/>
        <v>9.9068000000000005</v>
      </c>
      <c r="R986" s="93">
        <f t="shared" si="297"/>
        <v>292.82</v>
      </c>
      <c r="S986" s="283">
        <v>23653</v>
      </c>
      <c r="T986" s="407">
        <f t="shared" si="300"/>
        <v>969.31903558500107</v>
      </c>
      <c r="U986" s="387">
        <f t="shared" si="309"/>
        <v>327.62983402773034</v>
      </c>
      <c r="V986" s="338">
        <f t="shared" si="310"/>
        <v>19.386380711700021</v>
      </c>
      <c r="W986" s="435">
        <v>27</v>
      </c>
      <c r="X986" s="425">
        <f t="shared" si="311"/>
        <v>1343.3352503244314</v>
      </c>
      <c r="Y986" s="79">
        <f t="shared" si="312"/>
        <v>3.3024</v>
      </c>
    </row>
    <row r="987" spans="1:25" ht="15.75" customHeight="1" x14ac:dyDescent="0.2">
      <c r="A987" s="152">
        <v>968</v>
      </c>
      <c r="B987" s="89">
        <f t="shared" si="295"/>
        <v>73.209999999999994</v>
      </c>
      <c r="C987" s="283">
        <v>23653</v>
      </c>
      <c r="D987" s="411">
        <f t="shared" si="298"/>
        <v>3877.0113372490105</v>
      </c>
      <c r="E987" s="342">
        <f t="shared" si="301"/>
        <v>1310.4298319901654</v>
      </c>
      <c r="F987" s="338">
        <f t="shared" si="302"/>
        <v>77.540226744980217</v>
      </c>
      <c r="G987" s="407">
        <v>68</v>
      </c>
      <c r="H987" s="425">
        <f t="shared" si="303"/>
        <v>5332.9813959841558</v>
      </c>
      <c r="I987" s="79">
        <f t="shared" si="304"/>
        <v>13.222200000000001</v>
      </c>
      <c r="J987" s="96">
        <f t="shared" si="296"/>
        <v>97.62</v>
      </c>
      <c r="K987" s="283">
        <v>23653</v>
      </c>
      <c r="L987" s="407">
        <f t="shared" si="299"/>
        <v>2907.5599262446221</v>
      </c>
      <c r="M987" s="342">
        <f t="shared" si="305"/>
        <v>982.75525507068221</v>
      </c>
      <c r="N987" s="338">
        <f t="shared" si="306"/>
        <v>58.151198524892443</v>
      </c>
      <c r="O987" s="435">
        <v>41</v>
      </c>
      <c r="P987" s="425">
        <f t="shared" si="307"/>
        <v>3989.4663798401971</v>
      </c>
      <c r="Q987" s="79">
        <f t="shared" si="308"/>
        <v>9.9160000000000004</v>
      </c>
      <c r="R987" s="93">
        <f t="shared" si="297"/>
        <v>292.86</v>
      </c>
      <c r="S987" s="283">
        <v>23653</v>
      </c>
      <c r="T987" s="407">
        <f t="shared" si="300"/>
        <v>969.18664208154053</v>
      </c>
      <c r="U987" s="387">
        <f t="shared" si="309"/>
        <v>327.58508502356068</v>
      </c>
      <c r="V987" s="338">
        <f t="shared" si="310"/>
        <v>19.38373284163081</v>
      </c>
      <c r="W987" s="435">
        <v>27</v>
      </c>
      <c r="X987" s="425">
        <f t="shared" si="311"/>
        <v>1343.155459946732</v>
      </c>
      <c r="Y987" s="79">
        <f t="shared" si="312"/>
        <v>3.3052999999999999</v>
      </c>
    </row>
    <row r="988" spans="1:25" ht="15.75" customHeight="1" x14ac:dyDescent="0.2">
      <c r="A988" s="152">
        <v>969</v>
      </c>
      <c r="B988" s="89">
        <f t="shared" si="295"/>
        <v>73.22</v>
      </c>
      <c r="C988" s="283">
        <v>23653</v>
      </c>
      <c r="D988" s="411">
        <f t="shared" si="298"/>
        <v>3876.4818355640537</v>
      </c>
      <c r="E988" s="342">
        <f t="shared" si="301"/>
        <v>1310.25086042065</v>
      </c>
      <c r="F988" s="338">
        <f t="shared" si="302"/>
        <v>77.529636711281071</v>
      </c>
      <c r="G988" s="407">
        <v>68</v>
      </c>
      <c r="H988" s="425">
        <f t="shared" si="303"/>
        <v>5332.2623326959847</v>
      </c>
      <c r="I988" s="79">
        <f t="shared" si="304"/>
        <v>13.2341</v>
      </c>
      <c r="J988" s="96">
        <f t="shared" si="296"/>
        <v>97.63</v>
      </c>
      <c r="K988" s="283">
        <v>23653</v>
      </c>
      <c r="L988" s="407">
        <f t="shared" si="299"/>
        <v>2907.262112055721</v>
      </c>
      <c r="M988" s="342">
        <f t="shared" si="305"/>
        <v>982.65459387483361</v>
      </c>
      <c r="N988" s="338">
        <f t="shared" si="306"/>
        <v>58.145242241114424</v>
      </c>
      <c r="O988" s="435">
        <v>41</v>
      </c>
      <c r="P988" s="425">
        <f t="shared" si="307"/>
        <v>3989.061948171669</v>
      </c>
      <c r="Q988" s="79">
        <f t="shared" si="308"/>
        <v>9.9252000000000002</v>
      </c>
      <c r="R988" s="93">
        <f t="shared" si="297"/>
        <v>292.89999999999998</v>
      </c>
      <c r="S988" s="283">
        <v>23653</v>
      </c>
      <c r="T988" s="407">
        <f t="shared" si="300"/>
        <v>969.05428473881875</v>
      </c>
      <c r="U988" s="387">
        <f t="shared" si="309"/>
        <v>327.54034824172072</v>
      </c>
      <c r="V988" s="338">
        <f t="shared" si="310"/>
        <v>19.381085694776374</v>
      </c>
      <c r="W988" s="435">
        <v>27</v>
      </c>
      <c r="X988" s="425">
        <f t="shared" si="311"/>
        <v>1342.9757186753159</v>
      </c>
      <c r="Y988" s="79">
        <f t="shared" si="312"/>
        <v>3.3083</v>
      </c>
    </row>
    <row r="989" spans="1:25" ht="15.75" customHeight="1" x14ac:dyDescent="0.2">
      <c r="A989" s="109">
        <v>970</v>
      </c>
      <c r="B989" s="89">
        <f t="shared" si="295"/>
        <v>73.23</v>
      </c>
      <c r="C989" s="283">
        <v>23653</v>
      </c>
      <c r="D989" s="411">
        <f t="shared" si="298"/>
        <v>3875.9524784924211</v>
      </c>
      <c r="E989" s="342">
        <f t="shared" si="301"/>
        <v>1310.0719377304381</v>
      </c>
      <c r="F989" s="338">
        <f t="shared" si="302"/>
        <v>77.51904956984842</v>
      </c>
      <c r="G989" s="407">
        <v>68</v>
      </c>
      <c r="H989" s="425">
        <f t="shared" si="303"/>
        <v>5331.5434657927071</v>
      </c>
      <c r="I989" s="79">
        <f t="shared" si="304"/>
        <v>13.245900000000001</v>
      </c>
      <c r="J989" s="96">
        <f t="shared" si="296"/>
        <v>97.65</v>
      </c>
      <c r="K989" s="283">
        <v>23653</v>
      </c>
      <c r="L989" s="407">
        <f t="shared" si="299"/>
        <v>2906.666666666667</v>
      </c>
      <c r="M989" s="342">
        <f t="shared" si="305"/>
        <v>982.45333333333338</v>
      </c>
      <c r="N989" s="338">
        <f t="shared" si="306"/>
        <v>58.13333333333334</v>
      </c>
      <c r="O989" s="435">
        <v>41</v>
      </c>
      <c r="P989" s="425">
        <f t="shared" si="307"/>
        <v>3988.2533333333336</v>
      </c>
      <c r="Q989" s="79">
        <f t="shared" si="308"/>
        <v>9.9334000000000007</v>
      </c>
      <c r="R989" s="93">
        <f t="shared" si="297"/>
        <v>292.94</v>
      </c>
      <c r="S989" s="283">
        <v>23653</v>
      </c>
      <c r="T989" s="407">
        <f t="shared" si="300"/>
        <v>968.92196354202224</v>
      </c>
      <c r="U989" s="387">
        <f t="shared" si="309"/>
        <v>327.49562367720347</v>
      </c>
      <c r="V989" s="338">
        <f t="shared" si="310"/>
        <v>19.378439270840445</v>
      </c>
      <c r="W989" s="435">
        <v>27</v>
      </c>
      <c r="X989" s="425">
        <f t="shared" si="311"/>
        <v>1342.7960264900662</v>
      </c>
      <c r="Y989" s="79">
        <f t="shared" si="312"/>
        <v>3.3113000000000001</v>
      </c>
    </row>
    <row r="990" spans="1:25" ht="15.75" customHeight="1" x14ac:dyDescent="0.2">
      <c r="A990" s="152">
        <v>971</v>
      </c>
      <c r="B990" s="89">
        <f t="shared" si="295"/>
        <v>73.239999999999995</v>
      </c>
      <c r="C990" s="283">
        <v>23653</v>
      </c>
      <c r="D990" s="411">
        <f t="shared" si="298"/>
        <v>3875.4232659748777</v>
      </c>
      <c r="E990" s="342">
        <f t="shared" si="301"/>
        <v>1309.8930638995084</v>
      </c>
      <c r="F990" s="338">
        <f t="shared" si="302"/>
        <v>77.50846531949756</v>
      </c>
      <c r="G990" s="407">
        <v>68</v>
      </c>
      <c r="H990" s="425">
        <f t="shared" si="303"/>
        <v>5330.8247951938829</v>
      </c>
      <c r="I990" s="79">
        <f t="shared" si="304"/>
        <v>13.2578</v>
      </c>
      <c r="J990" s="96">
        <f t="shared" si="296"/>
        <v>97.66</v>
      </c>
      <c r="K990" s="283">
        <v>23653</v>
      </c>
      <c r="L990" s="407">
        <f t="shared" si="299"/>
        <v>2906.3690354290397</v>
      </c>
      <c r="M990" s="342">
        <f t="shared" si="305"/>
        <v>982.35273397501533</v>
      </c>
      <c r="N990" s="338">
        <f t="shared" si="306"/>
        <v>58.127380708580795</v>
      </c>
      <c r="O990" s="435">
        <v>41</v>
      </c>
      <c r="P990" s="425">
        <f t="shared" si="307"/>
        <v>3987.8491501126359</v>
      </c>
      <c r="Q990" s="79">
        <f t="shared" si="308"/>
        <v>9.9427000000000003</v>
      </c>
      <c r="R990" s="93">
        <f t="shared" si="297"/>
        <v>292.98</v>
      </c>
      <c r="S990" s="283">
        <v>23653</v>
      </c>
      <c r="T990" s="407">
        <f t="shared" si="300"/>
        <v>968.78967847634635</v>
      </c>
      <c r="U990" s="387">
        <f t="shared" si="309"/>
        <v>327.45091132500505</v>
      </c>
      <c r="V990" s="338">
        <f t="shared" si="310"/>
        <v>19.375793569526927</v>
      </c>
      <c r="W990" s="435">
        <v>27</v>
      </c>
      <c r="X990" s="425">
        <f t="shared" si="311"/>
        <v>1342.6163833708783</v>
      </c>
      <c r="Y990" s="79">
        <f t="shared" si="312"/>
        <v>3.3142</v>
      </c>
    </row>
    <row r="991" spans="1:25" ht="15.75" customHeight="1" x14ac:dyDescent="0.2">
      <c r="A991" s="152">
        <v>972</v>
      </c>
      <c r="B991" s="89">
        <f t="shared" si="295"/>
        <v>73.25</v>
      </c>
      <c r="C991" s="283">
        <v>23653</v>
      </c>
      <c r="D991" s="411">
        <f t="shared" si="298"/>
        <v>3874.8941979522187</v>
      </c>
      <c r="E991" s="342">
        <f t="shared" si="301"/>
        <v>1309.7142389078499</v>
      </c>
      <c r="F991" s="338">
        <f t="shared" si="302"/>
        <v>77.497883959044373</v>
      </c>
      <c r="G991" s="407">
        <v>68</v>
      </c>
      <c r="H991" s="425">
        <f t="shared" si="303"/>
        <v>5330.1063208191126</v>
      </c>
      <c r="I991" s="79">
        <f t="shared" si="304"/>
        <v>13.269600000000001</v>
      </c>
      <c r="J991" s="96">
        <f t="shared" si="296"/>
        <v>97.67</v>
      </c>
      <c r="K991" s="283">
        <v>23653</v>
      </c>
      <c r="L991" s="407">
        <f t="shared" si="299"/>
        <v>2906.0714651377084</v>
      </c>
      <c r="M991" s="342">
        <f t="shared" si="305"/>
        <v>982.25215521654536</v>
      </c>
      <c r="N991" s="338">
        <f t="shared" si="306"/>
        <v>58.121429302754166</v>
      </c>
      <c r="O991" s="435">
        <v>41</v>
      </c>
      <c r="P991" s="425">
        <f t="shared" si="307"/>
        <v>3987.445049657008</v>
      </c>
      <c r="Q991" s="79">
        <f t="shared" si="308"/>
        <v>9.9519000000000002</v>
      </c>
      <c r="R991" s="93">
        <f t="shared" si="297"/>
        <v>293.02</v>
      </c>
      <c r="S991" s="283">
        <v>23653</v>
      </c>
      <c r="T991" s="407">
        <f t="shared" si="300"/>
        <v>968.65742952699475</v>
      </c>
      <c r="U991" s="387">
        <f t="shared" si="309"/>
        <v>327.40621118012422</v>
      </c>
      <c r="V991" s="338">
        <f t="shared" si="310"/>
        <v>19.373148590539895</v>
      </c>
      <c r="W991" s="435">
        <v>27</v>
      </c>
      <c r="X991" s="425">
        <f t="shared" si="311"/>
        <v>1342.4367892976588</v>
      </c>
      <c r="Y991" s="79">
        <f t="shared" si="312"/>
        <v>3.3172000000000001</v>
      </c>
    </row>
    <row r="992" spans="1:25" ht="15.75" customHeight="1" x14ac:dyDescent="0.2">
      <c r="A992" s="152">
        <v>973</v>
      </c>
      <c r="B992" s="89">
        <f t="shared" si="295"/>
        <v>73.260000000000005</v>
      </c>
      <c r="C992" s="283">
        <v>23653</v>
      </c>
      <c r="D992" s="411">
        <f t="shared" si="298"/>
        <v>3874.3652743652742</v>
      </c>
      <c r="E992" s="342">
        <f t="shared" si="301"/>
        <v>1309.5354627354625</v>
      </c>
      <c r="F992" s="338">
        <f t="shared" si="302"/>
        <v>77.487305487305491</v>
      </c>
      <c r="G992" s="407">
        <v>68</v>
      </c>
      <c r="H992" s="425">
        <f t="shared" si="303"/>
        <v>5329.3880425880416</v>
      </c>
      <c r="I992" s="79">
        <f t="shared" si="304"/>
        <v>13.281499999999999</v>
      </c>
      <c r="J992" s="96">
        <f t="shared" si="296"/>
        <v>97.68</v>
      </c>
      <c r="K992" s="283">
        <v>23653</v>
      </c>
      <c r="L992" s="407">
        <f t="shared" si="299"/>
        <v>2905.7739557739555</v>
      </c>
      <c r="M992" s="342">
        <f t="shared" si="305"/>
        <v>982.15159705159692</v>
      </c>
      <c r="N992" s="338">
        <f t="shared" si="306"/>
        <v>58.115479115479111</v>
      </c>
      <c r="O992" s="435">
        <v>41</v>
      </c>
      <c r="P992" s="425">
        <f t="shared" si="307"/>
        <v>3987.0410319410316</v>
      </c>
      <c r="Q992" s="79">
        <f t="shared" si="308"/>
        <v>9.9611000000000001</v>
      </c>
      <c r="R992" s="93">
        <f t="shared" si="297"/>
        <v>293.05</v>
      </c>
      <c r="S992" s="283">
        <v>23653</v>
      </c>
      <c r="T992" s="407">
        <f t="shared" si="300"/>
        <v>968.55826650742199</v>
      </c>
      <c r="U992" s="387">
        <f t="shared" si="309"/>
        <v>327.37269407950862</v>
      </c>
      <c r="V992" s="338">
        <f t="shared" si="310"/>
        <v>19.37116533014844</v>
      </c>
      <c r="W992" s="435">
        <v>27</v>
      </c>
      <c r="X992" s="425">
        <f t="shared" si="311"/>
        <v>1342.3021259170791</v>
      </c>
      <c r="Y992" s="79">
        <f t="shared" si="312"/>
        <v>3.3203</v>
      </c>
    </row>
    <row r="993" spans="1:25" ht="15.75" customHeight="1" x14ac:dyDescent="0.2">
      <c r="A993" s="152">
        <v>974</v>
      </c>
      <c r="B993" s="89">
        <f t="shared" si="295"/>
        <v>73.27</v>
      </c>
      <c r="C993" s="283">
        <v>23653</v>
      </c>
      <c r="D993" s="411">
        <f t="shared" si="298"/>
        <v>3873.8364951549065</v>
      </c>
      <c r="E993" s="342">
        <f t="shared" si="301"/>
        <v>1309.3567353623582</v>
      </c>
      <c r="F993" s="338">
        <f t="shared" si="302"/>
        <v>77.476729903098132</v>
      </c>
      <c r="G993" s="407">
        <v>68</v>
      </c>
      <c r="H993" s="425">
        <f t="shared" si="303"/>
        <v>5328.6699604203632</v>
      </c>
      <c r="I993" s="79">
        <f t="shared" si="304"/>
        <v>13.2933</v>
      </c>
      <c r="J993" s="96">
        <f t="shared" si="296"/>
        <v>97.7</v>
      </c>
      <c r="K993" s="283">
        <v>23653</v>
      </c>
      <c r="L993" s="407">
        <f t="shared" si="299"/>
        <v>2905.1791197543498</v>
      </c>
      <c r="M993" s="342">
        <f t="shared" si="305"/>
        <v>981.9505424769701</v>
      </c>
      <c r="N993" s="338">
        <f t="shared" si="306"/>
        <v>58.103582395086995</v>
      </c>
      <c r="O993" s="435">
        <v>41</v>
      </c>
      <c r="P993" s="425">
        <f t="shared" si="307"/>
        <v>3986.2332446264068</v>
      </c>
      <c r="Q993" s="79">
        <f t="shared" si="308"/>
        <v>9.9693000000000005</v>
      </c>
      <c r="R993" s="93">
        <f t="shared" si="297"/>
        <v>293.08999999999997</v>
      </c>
      <c r="S993" s="283">
        <v>23653</v>
      </c>
      <c r="T993" s="407">
        <f t="shared" si="300"/>
        <v>968.42608072605685</v>
      </c>
      <c r="U993" s="387">
        <f t="shared" si="309"/>
        <v>327.32801528540716</v>
      </c>
      <c r="V993" s="338">
        <f t="shared" si="310"/>
        <v>19.368521614521139</v>
      </c>
      <c r="W993" s="435">
        <v>27</v>
      </c>
      <c r="X993" s="425">
        <f t="shared" si="311"/>
        <v>1342.1226176259852</v>
      </c>
      <c r="Y993" s="79">
        <f t="shared" si="312"/>
        <v>3.3231999999999999</v>
      </c>
    </row>
    <row r="994" spans="1:25" ht="15.75" customHeight="1" x14ac:dyDescent="0.2">
      <c r="A994" s="152">
        <v>975</v>
      </c>
      <c r="B994" s="89">
        <f t="shared" si="295"/>
        <v>73.28</v>
      </c>
      <c r="C994" s="283">
        <v>23653</v>
      </c>
      <c r="D994" s="411">
        <f t="shared" si="298"/>
        <v>3873.3078602620089</v>
      </c>
      <c r="E994" s="342">
        <f t="shared" si="301"/>
        <v>1309.1780567685589</v>
      </c>
      <c r="F994" s="338">
        <f t="shared" si="302"/>
        <v>77.466157205240179</v>
      </c>
      <c r="G994" s="407">
        <v>68</v>
      </c>
      <c r="H994" s="425">
        <f t="shared" si="303"/>
        <v>5327.9520742358081</v>
      </c>
      <c r="I994" s="79">
        <f t="shared" si="304"/>
        <v>13.305099999999999</v>
      </c>
      <c r="J994" s="96">
        <f t="shared" si="296"/>
        <v>97.71</v>
      </c>
      <c r="K994" s="283">
        <v>23653</v>
      </c>
      <c r="L994" s="407">
        <f t="shared" si="299"/>
        <v>2904.881793061099</v>
      </c>
      <c r="M994" s="342">
        <f t="shared" si="305"/>
        <v>981.85004605465133</v>
      </c>
      <c r="N994" s="338">
        <f t="shared" si="306"/>
        <v>58.097635861221981</v>
      </c>
      <c r="O994" s="435">
        <v>41</v>
      </c>
      <c r="P994" s="425">
        <f t="shared" si="307"/>
        <v>3985.8294749769725</v>
      </c>
      <c r="Q994" s="79">
        <f t="shared" si="308"/>
        <v>9.9785000000000004</v>
      </c>
      <c r="R994" s="93">
        <f t="shared" si="297"/>
        <v>293.13</v>
      </c>
      <c r="S994" s="283">
        <v>23653</v>
      </c>
      <c r="T994" s="407">
        <f t="shared" si="300"/>
        <v>968.29393102036636</v>
      </c>
      <c r="U994" s="387">
        <f t="shared" si="309"/>
        <v>327.28334868488378</v>
      </c>
      <c r="V994" s="338">
        <f t="shared" si="310"/>
        <v>19.365878620407326</v>
      </c>
      <c r="W994" s="435">
        <v>27</v>
      </c>
      <c r="X994" s="425">
        <f t="shared" si="311"/>
        <v>1341.9431583256574</v>
      </c>
      <c r="Y994" s="79">
        <f t="shared" si="312"/>
        <v>3.3262</v>
      </c>
    </row>
    <row r="995" spans="1:25" ht="15.75" customHeight="1" x14ac:dyDescent="0.2">
      <c r="A995" s="152">
        <v>976</v>
      </c>
      <c r="B995" s="89">
        <f t="shared" si="295"/>
        <v>73.290000000000006</v>
      </c>
      <c r="C995" s="283">
        <v>23653</v>
      </c>
      <c r="D995" s="411">
        <f t="shared" si="298"/>
        <v>3872.7793696275071</v>
      </c>
      <c r="E995" s="342">
        <f t="shared" si="301"/>
        <v>1308.9994269340973</v>
      </c>
      <c r="F995" s="338">
        <f t="shared" si="302"/>
        <v>77.455587392550143</v>
      </c>
      <c r="G995" s="407">
        <v>68</v>
      </c>
      <c r="H995" s="425">
        <f t="shared" si="303"/>
        <v>5327.2343839541545</v>
      </c>
      <c r="I995" s="79">
        <f t="shared" si="304"/>
        <v>13.317</v>
      </c>
      <c r="J995" s="96">
        <f t="shared" si="296"/>
        <v>97.72</v>
      </c>
      <c r="K995" s="283">
        <v>23653</v>
      </c>
      <c r="L995" s="407">
        <f t="shared" si="299"/>
        <v>2904.5845272206302</v>
      </c>
      <c r="M995" s="342">
        <f t="shared" si="305"/>
        <v>981.74957020057286</v>
      </c>
      <c r="N995" s="338">
        <f t="shared" si="306"/>
        <v>58.091690544412607</v>
      </c>
      <c r="O995" s="435">
        <v>41</v>
      </c>
      <c r="P995" s="425">
        <f t="shared" si="307"/>
        <v>3985.4257879656161</v>
      </c>
      <c r="Q995" s="79">
        <f t="shared" si="308"/>
        <v>9.9877000000000002</v>
      </c>
      <c r="R995" s="93">
        <f t="shared" si="297"/>
        <v>293.17</v>
      </c>
      <c r="S995" s="283">
        <v>23653</v>
      </c>
      <c r="T995" s="407">
        <f t="shared" si="300"/>
        <v>968.16181737558418</v>
      </c>
      <c r="U995" s="387">
        <f t="shared" si="309"/>
        <v>327.23869427294744</v>
      </c>
      <c r="V995" s="338">
        <f t="shared" si="310"/>
        <v>19.363236347511684</v>
      </c>
      <c r="W995" s="435">
        <v>27</v>
      </c>
      <c r="X995" s="425">
        <f t="shared" si="311"/>
        <v>1341.7637479960433</v>
      </c>
      <c r="Y995" s="79">
        <f t="shared" si="312"/>
        <v>3.3290999999999999</v>
      </c>
    </row>
    <row r="996" spans="1:25" ht="15.75" customHeight="1" x14ac:dyDescent="0.2">
      <c r="A996" s="152">
        <v>977</v>
      </c>
      <c r="B996" s="89">
        <f t="shared" si="295"/>
        <v>73.3</v>
      </c>
      <c r="C996" s="283">
        <v>23653</v>
      </c>
      <c r="D996" s="411">
        <f t="shared" si="298"/>
        <v>3872.2510231923598</v>
      </c>
      <c r="E996" s="342">
        <f t="shared" si="301"/>
        <v>1308.8208458390175</v>
      </c>
      <c r="F996" s="338">
        <f t="shared" si="302"/>
        <v>77.4450204638472</v>
      </c>
      <c r="G996" s="407">
        <v>68</v>
      </c>
      <c r="H996" s="425">
        <f t="shared" si="303"/>
        <v>5326.5168894952239</v>
      </c>
      <c r="I996" s="79">
        <f t="shared" si="304"/>
        <v>13.328799999999999</v>
      </c>
      <c r="J996" s="96">
        <f t="shared" si="296"/>
        <v>97.74</v>
      </c>
      <c r="K996" s="283">
        <v>23653</v>
      </c>
      <c r="L996" s="407">
        <f t="shared" si="299"/>
        <v>2903.9901780233276</v>
      </c>
      <c r="M996" s="342">
        <f t="shared" si="305"/>
        <v>981.5486801718846</v>
      </c>
      <c r="N996" s="338">
        <f t="shared" si="306"/>
        <v>58.079803560466551</v>
      </c>
      <c r="O996" s="435">
        <v>41</v>
      </c>
      <c r="P996" s="425">
        <f t="shared" si="307"/>
        <v>3984.6186617556787</v>
      </c>
      <c r="Q996" s="79">
        <f t="shared" si="308"/>
        <v>9.9959000000000007</v>
      </c>
      <c r="R996" s="93">
        <f t="shared" si="297"/>
        <v>293.20999999999998</v>
      </c>
      <c r="S996" s="283">
        <v>23653</v>
      </c>
      <c r="T996" s="407">
        <f t="shared" si="300"/>
        <v>968.02973977695171</v>
      </c>
      <c r="U996" s="387">
        <f t="shared" si="309"/>
        <v>327.19405204460963</v>
      </c>
      <c r="V996" s="338">
        <f t="shared" si="310"/>
        <v>19.360594795539036</v>
      </c>
      <c r="W996" s="435">
        <v>27</v>
      </c>
      <c r="X996" s="425">
        <f t="shared" si="311"/>
        <v>1341.5843866171006</v>
      </c>
      <c r="Y996" s="79">
        <f t="shared" si="312"/>
        <v>3.3321000000000001</v>
      </c>
    </row>
    <row r="997" spans="1:25" ht="15.75" customHeight="1" x14ac:dyDescent="0.2">
      <c r="A997" s="152">
        <v>978</v>
      </c>
      <c r="B997" s="89">
        <f t="shared" si="295"/>
        <v>73.31</v>
      </c>
      <c r="C997" s="283">
        <v>23653</v>
      </c>
      <c r="D997" s="411">
        <f t="shared" si="298"/>
        <v>3871.7228208975584</v>
      </c>
      <c r="E997" s="342">
        <f t="shared" si="301"/>
        <v>1308.6423134633746</v>
      </c>
      <c r="F997" s="338">
        <f t="shared" si="302"/>
        <v>77.434456417951168</v>
      </c>
      <c r="G997" s="407">
        <v>68</v>
      </c>
      <c r="H997" s="425">
        <f t="shared" si="303"/>
        <v>5325.7995907788836</v>
      </c>
      <c r="I997" s="79">
        <f t="shared" si="304"/>
        <v>13.3406</v>
      </c>
      <c r="J997" s="96">
        <f t="shared" si="296"/>
        <v>97.75</v>
      </c>
      <c r="K997" s="283">
        <v>23653</v>
      </c>
      <c r="L997" s="407">
        <f t="shared" si="299"/>
        <v>2903.6930946291563</v>
      </c>
      <c r="M997" s="342">
        <f t="shared" si="305"/>
        <v>981.44826598465477</v>
      </c>
      <c r="N997" s="338">
        <f t="shared" si="306"/>
        <v>58.073861892583125</v>
      </c>
      <c r="O997" s="435">
        <v>41</v>
      </c>
      <c r="P997" s="425">
        <f t="shared" si="307"/>
        <v>3984.2152225063942</v>
      </c>
      <c r="Q997" s="79">
        <f t="shared" si="308"/>
        <v>10.005100000000001</v>
      </c>
      <c r="R997" s="93">
        <f t="shared" si="297"/>
        <v>293.25</v>
      </c>
      <c r="S997" s="283">
        <v>23653</v>
      </c>
      <c r="T997" s="407">
        <f t="shared" si="300"/>
        <v>967.89769820971856</v>
      </c>
      <c r="U997" s="387">
        <f t="shared" si="309"/>
        <v>327.14942199488485</v>
      </c>
      <c r="V997" s="338">
        <f t="shared" si="310"/>
        <v>19.357953964194373</v>
      </c>
      <c r="W997" s="435">
        <v>27</v>
      </c>
      <c r="X997" s="425">
        <f t="shared" si="311"/>
        <v>1341.4050741687977</v>
      </c>
      <c r="Y997" s="79">
        <f t="shared" si="312"/>
        <v>3.335</v>
      </c>
    </row>
    <row r="998" spans="1:25" ht="15.75" customHeight="1" x14ac:dyDescent="0.2">
      <c r="A998" s="152">
        <v>979</v>
      </c>
      <c r="B998" s="89">
        <f t="shared" si="295"/>
        <v>73.319999999999993</v>
      </c>
      <c r="C998" s="283">
        <v>23653</v>
      </c>
      <c r="D998" s="411">
        <f t="shared" si="298"/>
        <v>3871.1947626841247</v>
      </c>
      <c r="E998" s="342">
        <f t="shared" si="301"/>
        <v>1308.4638297872341</v>
      </c>
      <c r="F998" s="338">
        <f t="shared" si="302"/>
        <v>77.423895253682502</v>
      </c>
      <c r="G998" s="407">
        <v>68</v>
      </c>
      <c r="H998" s="425">
        <f t="shared" si="303"/>
        <v>5325.0824877250416</v>
      </c>
      <c r="I998" s="79">
        <f t="shared" si="304"/>
        <v>13.352399999999999</v>
      </c>
      <c r="J998" s="96">
        <f t="shared" si="296"/>
        <v>97.76</v>
      </c>
      <c r="K998" s="283">
        <v>23653</v>
      </c>
      <c r="L998" s="407">
        <f t="shared" si="299"/>
        <v>2903.3960720130926</v>
      </c>
      <c r="M998" s="342">
        <f t="shared" si="305"/>
        <v>981.34787234042517</v>
      </c>
      <c r="N998" s="338">
        <f t="shared" si="306"/>
        <v>58.067921440261856</v>
      </c>
      <c r="O998" s="435">
        <v>41</v>
      </c>
      <c r="P998" s="425">
        <f t="shared" si="307"/>
        <v>3983.8118657937794</v>
      </c>
      <c r="Q998" s="79">
        <f t="shared" si="308"/>
        <v>10.0143</v>
      </c>
      <c r="R998" s="93">
        <f t="shared" si="297"/>
        <v>293.29000000000002</v>
      </c>
      <c r="S998" s="283">
        <v>23653</v>
      </c>
      <c r="T998" s="407">
        <f t="shared" si="300"/>
        <v>967.76569265914281</v>
      </c>
      <c r="U998" s="387">
        <f t="shared" si="309"/>
        <v>327.10480411879024</v>
      </c>
      <c r="V998" s="338">
        <f t="shared" si="310"/>
        <v>19.355313853182857</v>
      </c>
      <c r="W998" s="435">
        <v>27</v>
      </c>
      <c r="X998" s="425">
        <f t="shared" si="311"/>
        <v>1341.225810631116</v>
      </c>
      <c r="Y998" s="79">
        <f t="shared" si="312"/>
        <v>3.3380000000000001</v>
      </c>
    </row>
    <row r="999" spans="1:25" ht="15.75" customHeight="1" x14ac:dyDescent="0.2">
      <c r="A999" s="109">
        <v>980</v>
      </c>
      <c r="B999" s="89">
        <f t="shared" si="295"/>
        <v>73.33</v>
      </c>
      <c r="C999" s="283">
        <v>23653</v>
      </c>
      <c r="D999" s="411">
        <f t="shared" si="298"/>
        <v>3870.6668484931133</v>
      </c>
      <c r="E999" s="342">
        <f t="shared" si="301"/>
        <v>1308.2853947906722</v>
      </c>
      <c r="F999" s="338">
        <f t="shared" si="302"/>
        <v>77.413336969862272</v>
      </c>
      <c r="G999" s="407">
        <v>68</v>
      </c>
      <c r="H999" s="425">
        <f t="shared" si="303"/>
        <v>5324.3655802536477</v>
      </c>
      <c r="I999" s="79">
        <f t="shared" si="304"/>
        <v>13.3642</v>
      </c>
      <c r="J999" s="96">
        <f t="shared" si="296"/>
        <v>97.78</v>
      </c>
      <c r="K999" s="283">
        <v>23653</v>
      </c>
      <c r="L999" s="407">
        <f t="shared" si="299"/>
        <v>2902.8022090407039</v>
      </c>
      <c r="M999" s="342">
        <f t="shared" si="305"/>
        <v>981.14714665575787</v>
      </c>
      <c r="N999" s="338">
        <f t="shared" si="306"/>
        <v>58.056044180814077</v>
      </c>
      <c r="O999" s="435">
        <v>41</v>
      </c>
      <c r="P999" s="425">
        <f t="shared" si="307"/>
        <v>3983.005399877276</v>
      </c>
      <c r="Q999" s="79">
        <f t="shared" si="308"/>
        <v>10.022500000000001</v>
      </c>
      <c r="R999" s="93">
        <f t="shared" si="297"/>
        <v>293.33</v>
      </c>
      <c r="S999" s="283">
        <v>23653</v>
      </c>
      <c r="T999" s="407">
        <f t="shared" si="300"/>
        <v>967.63372311048988</v>
      </c>
      <c r="U999" s="387">
        <f t="shared" si="309"/>
        <v>327.06019841134554</v>
      </c>
      <c r="V999" s="338">
        <f t="shared" si="310"/>
        <v>19.352674462209798</v>
      </c>
      <c r="W999" s="435">
        <v>27</v>
      </c>
      <c r="X999" s="425">
        <f t="shared" si="311"/>
        <v>1341.0465959840451</v>
      </c>
      <c r="Y999" s="79">
        <f t="shared" si="312"/>
        <v>3.3409</v>
      </c>
    </row>
    <row r="1000" spans="1:25" ht="15.75" customHeight="1" x14ac:dyDescent="0.2">
      <c r="A1000" s="152">
        <v>981</v>
      </c>
      <c r="B1000" s="89">
        <f t="shared" si="295"/>
        <v>73.34</v>
      </c>
      <c r="C1000" s="283">
        <v>23653</v>
      </c>
      <c r="D1000" s="411">
        <f t="shared" si="298"/>
        <v>3870.1390782656117</v>
      </c>
      <c r="E1000" s="342">
        <f t="shared" si="301"/>
        <v>1308.1070084537766</v>
      </c>
      <c r="F1000" s="338">
        <f t="shared" si="302"/>
        <v>77.402781565312239</v>
      </c>
      <c r="G1000" s="407">
        <v>68</v>
      </c>
      <c r="H1000" s="425">
        <f t="shared" si="303"/>
        <v>5323.6488682847012</v>
      </c>
      <c r="I1000" s="79">
        <f t="shared" si="304"/>
        <v>13.376099999999999</v>
      </c>
      <c r="J1000" s="96">
        <f t="shared" si="296"/>
        <v>97.79</v>
      </c>
      <c r="K1000" s="283">
        <v>23653</v>
      </c>
      <c r="L1000" s="407">
        <f t="shared" si="299"/>
        <v>2902.505368647101</v>
      </c>
      <c r="M1000" s="342">
        <f t="shared" si="305"/>
        <v>981.04681460272002</v>
      </c>
      <c r="N1000" s="338">
        <f t="shared" si="306"/>
        <v>58.050107372942023</v>
      </c>
      <c r="O1000" s="435">
        <v>41</v>
      </c>
      <c r="P1000" s="425">
        <f t="shared" si="307"/>
        <v>3982.6022906227631</v>
      </c>
      <c r="Q1000" s="79">
        <f t="shared" si="308"/>
        <v>10.031700000000001</v>
      </c>
      <c r="R1000" s="93">
        <f t="shared" si="297"/>
        <v>293.37</v>
      </c>
      <c r="S1000" s="283">
        <v>23653</v>
      </c>
      <c r="T1000" s="407">
        <f t="shared" si="300"/>
        <v>967.50178954903367</v>
      </c>
      <c r="U1000" s="387">
        <f t="shared" si="309"/>
        <v>327.01560486757336</v>
      </c>
      <c r="V1000" s="338">
        <f t="shared" si="310"/>
        <v>19.350035790980673</v>
      </c>
      <c r="W1000" s="435">
        <v>27</v>
      </c>
      <c r="X1000" s="425">
        <f t="shared" si="311"/>
        <v>1340.8674302075876</v>
      </c>
      <c r="Y1000" s="79">
        <f t="shared" si="312"/>
        <v>3.3439000000000001</v>
      </c>
    </row>
    <row r="1001" spans="1:25" ht="15.75" customHeight="1" x14ac:dyDescent="0.2">
      <c r="A1001" s="152">
        <v>982</v>
      </c>
      <c r="B1001" s="89">
        <f t="shared" si="295"/>
        <v>73.349999999999994</v>
      </c>
      <c r="C1001" s="283">
        <v>23653</v>
      </c>
      <c r="D1001" s="411">
        <f t="shared" si="298"/>
        <v>3869.611451942741</v>
      </c>
      <c r="E1001" s="342">
        <f t="shared" si="301"/>
        <v>1307.9286707566464</v>
      </c>
      <c r="F1001" s="338">
        <f t="shared" si="302"/>
        <v>77.392229038854822</v>
      </c>
      <c r="G1001" s="407">
        <v>68</v>
      </c>
      <c r="H1001" s="425">
        <f t="shared" si="303"/>
        <v>5322.9323517382418</v>
      </c>
      <c r="I1001" s="79">
        <f t="shared" si="304"/>
        <v>13.3879</v>
      </c>
      <c r="J1001" s="96">
        <f t="shared" si="296"/>
        <v>97.8</v>
      </c>
      <c r="K1001" s="283">
        <v>23653</v>
      </c>
      <c r="L1001" s="407">
        <f t="shared" si="299"/>
        <v>2902.2085889570553</v>
      </c>
      <c r="M1001" s="342">
        <f t="shared" si="305"/>
        <v>980.94650306748463</v>
      </c>
      <c r="N1001" s="338">
        <f t="shared" si="306"/>
        <v>58.044171779141109</v>
      </c>
      <c r="O1001" s="435">
        <v>41</v>
      </c>
      <c r="P1001" s="425">
        <f t="shared" si="307"/>
        <v>3982.1992638036809</v>
      </c>
      <c r="Q1001" s="79">
        <f t="shared" si="308"/>
        <v>10.040900000000001</v>
      </c>
      <c r="R1001" s="93">
        <f t="shared" si="297"/>
        <v>293.39999999999998</v>
      </c>
      <c r="S1001" s="283">
        <v>23653</v>
      </c>
      <c r="T1001" s="407">
        <f t="shared" si="300"/>
        <v>967.40286298568526</v>
      </c>
      <c r="U1001" s="387">
        <f t="shared" si="309"/>
        <v>326.9821676891616</v>
      </c>
      <c r="V1001" s="338">
        <f t="shared" si="310"/>
        <v>19.348057259713705</v>
      </c>
      <c r="W1001" s="435">
        <v>27</v>
      </c>
      <c r="X1001" s="425">
        <f t="shared" si="311"/>
        <v>1340.7330879345604</v>
      </c>
      <c r="Y1001" s="79">
        <f t="shared" si="312"/>
        <v>3.347</v>
      </c>
    </row>
    <row r="1002" spans="1:25" ht="15.75" customHeight="1" x14ac:dyDescent="0.2">
      <c r="A1002" s="152">
        <v>983</v>
      </c>
      <c r="B1002" s="89">
        <f t="shared" si="295"/>
        <v>73.36</v>
      </c>
      <c r="C1002" s="283">
        <v>23653</v>
      </c>
      <c r="D1002" s="411">
        <f t="shared" si="298"/>
        <v>3869.0839694656488</v>
      </c>
      <c r="E1002" s="342">
        <f t="shared" si="301"/>
        <v>1307.7503816793892</v>
      </c>
      <c r="F1002" s="338">
        <f t="shared" si="302"/>
        <v>77.381679389312978</v>
      </c>
      <c r="G1002" s="407">
        <v>68</v>
      </c>
      <c r="H1002" s="425">
        <f t="shared" si="303"/>
        <v>5322.2160305343514</v>
      </c>
      <c r="I1002" s="79">
        <f t="shared" si="304"/>
        <v>13.399699999999999</v>
      </c>
      <c r="J1002" s="96">
        <f t="shared" si="296"/>
        <v>97.81</v>
      </c>
      <c r="K1002" s="283">
        <v>23653</v>
      </c>
      <c r="L1002" s="407">
        <f t="shared" si="299"/>
        <v>2901.9118699519477</v>
      </c>
      <c r="M1002" s="342">
        <f t="shared" si="305"/>
        <v>980.84621204375821</v>
      </c>
      <c r="N1002" s="338">
        <f t="shared" si="306"/>
        <v>58.038237399038955</v>
      </c>
      <c r="O1002" s="435">
        <v>41</v>
      </c>
      <c r="P1002" s="425">
        <f t="shared" si="307"/>
        <v>3981.7963193947444</v>
      </c>
      <c r="Q1002" s="79">
        <f t="shared" si="308"/>
        <v>10.0501</v>
      </c>
      <c r="R1002" s="93">
        <f t="shared" si="297"/>
        <v>293.44</v>
      </c>
      <c r="S1002" s="283">
        <v>23653</v>
      </c>
      <c r="T1002" s="407">
        <f t="shared" si="300"/>
        <v>967.2709923664122</v>
      </c>
      <c r="U1002" s="387">
        <f t="shared" si="309"/>
        <v>326.9375954198473</v>
      </c>
      <c r="V1002" s="338">
        <f t="shared" si="310"/>
        <v>19.345419847328245</v>
      </c>
      <c r="W1002" s="435">
        <v>27</v>
      </c>
      <c r="X1002" s="425">
        <f t="shared" si="311"/>
        <v>1340.5540076335878</v>
      </c>
      <c r="Y1002" s="79">
        <f t="shared" si="312"/>
        <v>3.3498999999999999</v>
      </c>
    </row>
    <row r="1003" spans="1:25" ht="15.75" customHeight="1" x14ac:dyDescent="0.2">
      <c r="A1003" s="152">
        <v>984</v>
      </c>
      <c r="B1003" s="89">
        <f t="shared" si="295"/>
        <v>73.37</v>
      </c>
      <c r="C1003" s="283">
        <v>23653</v>
      </c>
      <c r="D1003" s="411">
        <f t="shared" si="298"/>
        <v>3868.5566307755216</v>
      </c>
      <c r="E1003" s="342">
        <f t="shared" si="301"/>
        <v>1307.5721412021262</v>
      </c>
      <c r="F1003" s="338">
        <f t="shared" si="302"/>
        <v>77.371132615510433</v>
      </c>
      <c r="G1003" s="407">
        <v>68</v>
      </c>
      <c r="H1003" s="425">
        <f t="shared" si="303"/>
        <v>5321.499904593159</v>
      </c>
      <c r="I1003" s="79">
        <f t="shared" si="304"/>
        <v>13.4115</v>
      </c>
      <c r="J1003" s="96">
        <f t="shared" si="296"/>
        <v>97.83</v>
      </c>
      <c r="K1003" s="283">
        <v>23653</v>
      </c>
      <c r="L1003" s="407">
        <f t="shared" si="299"/>
        <v>2901.3186139221098</v>
      </c>
      <c r="M1003" s="342">
        <f t="shared" si="305"/>
        <v>980.64569150567297</v>
      </c>
      <c r="N1003" s="338">
        <f t="shared" si="306"/>
        <v>58.026372278442196</v>
      </c>
      <c r="O1003" s="435">
        <v>41</v>
      </c>
      <c r="P1003" s="425">
        <f t="shared" si="307"/>
        <v>3980.9906777062247</v>
      </c>
      <c r="Q1003" s="79">
        <f t="shared" si="308"/>
        <v>10.058299999999999</v>
      </c>
      <c r="R1003" s="93">
        <f t="shared" si="297"/>
        <v>293.48</v>
      </c>
      <c r="S1003" s="283">
        <v>23653</v>
      </c>
      <c r="T1003" s="407">
        <f t="shared" si="300"/>
        <v>967.13915769388041</v>
      </c>
      <c r="U1003" s="387">
        <f t="shared" si="309"/>
        <v>326.89303530053155</v>
      </c>
      <c r="V1003" s="338">
        <f t="shared" si="310"/>
        <v>19.342783153877608</v>
      </c>
      <c r="W1003" s="435">
        <v>27</v>
      </c>
      <c r="X1003" s="425">
        <f t="shared" si="311"/>
        <v>1340.3749761482898</v>
      </c>
      <c r="Y1003" s="79">
        <f t="shared" si="312"/>
        <v>3.3529</v>
      </c>
    </row>
    <row r="1004" spans="1:25" ht="15.75" customHeight="1" x14ac:dyDescent="0.2">
      <c r="A1004" s="152">
        <v>985</v>
      </c>
      <c r="B1004" s="89">
        <f t="shared" si="295"/>
        <v>73.38</v>
      </c>
      <c r="C1004" s="283">
        <v>23653</v>
      </c>
      <c r="D1004" s="411">
        <f t="shared" si="298"/>
        <v>3868.0294358135734</v>
      </c>
      <c r="E1004" s="342">
        <f t="shared" si="301"/>
        <v>1307.3939493049877</v>
      </c>
      <c r="F1004" s="338">
        <f t="shared" si="302"/>
        <v>77.360588716271465</v>
      </c>
      <c r="G1004" s="407">
        <v>68</v>
      </c>
      <c r="H1004" s="425">
        <f t="shared" si="303"/>
        <v>5320.7839738348321</v>
      </c>
      <c r="I1004" s="79">
        <f t="shared" si="304"/>
        <v>13.423299999999999</v>
      </c>
      <c r="J1004" s="96">
        <f t="shared" si="296"/>
        <v>97.84</v>
      </c>
      <c r="K1004" s="283">
        <v>23653</v>
      </c>
      <c r="L1004" s="407">
        <f t="shared" si="299"/>
        <v>2901.0220768601803</v>
      </c>
      <c r="M1004" s="342">
        <f t="shared" si="305"/>
        <v>980.54546197874083</v>
      </c>
      <c r="N1004" s="338">
        <f t="shared" si="306"/>
        <v>58.02044153720361</v>
      </c>
      <c r="O1004" s="435">
        <v>41</v>
      </c>
      <c r="P1004" s="425">
        <f t="shared" si="307"/>
        <v>3980.5879803761245</v>
      </c>
      <c r="Q1004" s="79">
        <f t="shared" si="308"/>
        <v>10.067500000000001</v>
      </c>
      <c r="R1004" s="93">
        <f t="shared" si="297"/>
        <v>293.52</v>
      </c>
      <c r="S1004" s="283">
        <v>23653</v>
      </c>
      <c r="T1004" s="407">
        <f t="shared" si="300"/>
        <v>967.00735895339335</v>
      </c>
      <c r="U1004" s="387">
        <f t="shared" si="309"/>
        <v>326.84848732624693</v>
      </c>
      <c r="V1004" s="338">
        <f t="shared" si="310"/>
        <v>19.340147179067866</v>
      </c>
      <c r="W1004" s="435">
        <v>27</v>
      </c>
      <c r="X1004" s="425">
        <f t="shared" si="311"/>
        <v>1340.195993458708</v>
      </c>
      <c r="Y1004" s="79">
        <f t="shared" si="312"/>
        <v>3.3557999999999999</v>
      </c>
    </row>
    <row r="1005" spans="1:25" ht="15.75" customHeight="1" x14ac:dyDescent="0.2">
      <c r="A1005" s="152">
        <v>986</v>
      </c>
      <c r="B1005" s="89">
        <f t="shared" si="295"/>
        <v>73.39</v>
      </c>
      <c r="C1005" s="283">
        <v>23653</v>
      </c>
      <c r="D1005" s="411">
        <f t="shared" si="298"/>
        <v>3867.5023845210517</v>
      </c>
      <c r="E1005" s="342">
        <f t="shared" si="301"/>
        <v>1307.2158059681153</v>
      </c>
      <c r="F1005" s="338">
        <f t="shared" si="302"/>
        <v>77.350047690421036</v>
      </c>
      <c r="G1005" s="407">
        <v>68</v>
      </c>
      <c r="H1005" s="425">
        <f t="shared" si="303"/>
        <v>5320.0682381795878</v>
      </c>
      <c r="I1005" s="79">
        <f t="shared" si="304"/>
        <v>13.4351</v>
      </c>
      <c r="J1005" s="96">
        <f t="shared" si="296"/>
        <v>97.85</v>
      </c>
      <c r="K1005" s="283">
        <v>23653</v>
      </c>
      <c r="L1005" s="407">
        <f t="shared" si="299"/>
        <v>2900.7256004087885</v>
      </c>
      <c r="M1005" s="342">
        <f t="shared" si="305"/>
        <v>980.44525293817037</v>
      </c>
      <c r="N1005" s="338">
        <f t="shared" si="306"/>
        <v>58.014512008175771</v>
      </c>
      <c r="O1005" s="435">
        <v>41</v>
      </c>
      <c r="P1005" s="425">
        <f t="shared" si="307"/>
        <v>3980.1853653551348</v>
      </c>
      <c r="Q1005" s="79">
        <f t="shared" si="308"/>
        <v>10.076599999999999</v>
      </c>
      <c r="R1005" s="93">
        <f t="shared" si="297"/>
        <v>293.56</v>
      </c>
      <c r="S1005" s="283">
        <v>23653</v>
      </c>
      <c r="T1005" s="407">
        <f t="shared" si="300"/>
        <v>966.87559613026292</v>
      </c>
      <c r="U1005" s="387">
        <f t="shared" si="309"/>
        <v>326.80395149202883</v>
      </c>
      <c r="V1005" s="338">
        <f t="shared" si="310"/>
        <v>19.337511922605259</v>
      </c>
      <c r="W1005" s="435">
        <v>27</v>
      </c>
      <c r="X1005" s="425">
        <f t="shared" si="311"/>
        <v>1340.0170595448969</v>
      </c>
      <c r="Y1005" s="79">
        <f t="shared" si="312"/>
        <v>3.3588</v>
      </c>
    </row>
    <row r="1006" spans="1:25" ht="15.75" customHeight="1" x14ac:dyDescent="0.2">
      <c r="A1006" s="152">
        <v>987</v>
      </c>
      <c r="B1006" s="89">
        <f t="shared" si="295"/>
        <v>73.400000000000006</v>
      </c>
      <c r="C1006" s="283">
        <v>23653</v>
      </c>
      <c r="D1006" s="411">
        <f t="shared" si="298"/>
        <v>3866.9754768392368</v>
      </c>
      <c r="E1006" s="342">
        <f t="shared" si="301"/>
        <v>1307.0377111716618</v>
      </c>
      <c r="F1006" s="338">
        <f t="shared" si="302"/>
        <v>77.339509536784732</v>
      </c>
      <c r="G1006" s="407">
        <v>68</v>
      </c>
      <c r="H1006" s="425">
        <f t="shared" si="303"/>
        <v>5319.3526975476834</v>
      </c>
      <c r="I1006" s="79">
        <f t="shared" si="304"/>
        <v>13.446899999999999</v>
      </c>
      <c r="J1006" s="96">
        <f t="shared" si="296"/>
        <v>97.87</v>
      </c>
      <c r="K1006" s="283">
        <v>23653</v>
      </c>
      <c r="L1006" s="407">
        <f t="shared" si="299"/>
        <v>2900.1328292633084</v>
      </c>
      <c r="M1006" s="342">
        <f t="shared" si="305"/>
        <v>980.2448962909981</v>
      </c>
      <c r="N1006" s="338">
        <f t="shared" si="306"/>
        <v>58.002656585266166</v>
      </c>
      <c r="O1006" s="435">
        <v>41</v>
      </c>
      <c r="P1006" s="425">
        <f t="shared" si="307"/>
        <v>3979.3803821395727</v>
      </c>
      <c r="Q1006" s="79">
        <f t="shared" si="308"/>
        <v>10.0848</v>
      </c>
      <c r="R1006" s="93">
        <f t="shared" si="297"/>
        <v>293.60000000000002</v>
      </c>
      <c r="S1006" s="283">
        <v>23653</v>
      </c>
      <c r="T1006" s="407">
        <f t="shared" si="300"/>
        <v>966.74386920980919</v>
      </c>
      <c r="U1006" s="387">
        <f t="shared" si="309"/>
        <v>326.75942779291546</v>
      </c>
      <c r="V1006" s="338">
        <f t="shared" si="310"/>
        <v>19.334877384196183</v>
      </c>
      <c r="W1006" s="435">
        <v>27</v>
      </c>
      <c r="X1006" s="425">
        <f t="shared" si="311"/>
        <v>1339.8381743869209</v>
      </c>
      <c r="Y1006" s="79">
        <f t="shared" si="312"/>
        <v>3.3616999999999999</v>
      </c>
    </row>
    <row r="1007" spans="1:25" ht="15.75" customHeight="1" x14ac:dyDescent="0.2">
      <c r="A1007" s="152">
        <v>988</v>
      </c>
      <c r="B1007" s="89">
        <f t="shared" si="295"/>
        <v>73.41</v>
      </c>
      <c r="C1007" s="283">
        <v>23653</v>
      </c>
      <c r="D1007" s="411">
        <f t="shared" si="298"/>
        <v>3866.4487127094403</v>
      </c>
      <c r="E1007" s="342">
        <f t="shared" si="301"/>
        <v>1306.8596648957907</v>
      </c>
      <c r="F1007" s="338">
        <f t="shared" si="302"/>
        <v>77.328974254188807</v>
      </c>
      <c r="G1007" s="407">
        <v>68</v>
      </c>
      <c r="H1007" s="425">
        <f t="shared" si="303"/>
        <v>5318.6373518594201</v>
      </c>
      <c r="I1007" s="79">
        <f t="shared" si="304"/>
        <v>13.4587</v>
      </c>
      <c r="J1007" s="96">
        <f t="shared" si="296"/>
        <v>97.88</v>
      </c>
      <c r="K1007" s="283">
        <v>23653</v>
      </c>
      <c r="L1007" s="407">
        <f t="shared" si="299"/>
        <v>2899.8365345320803</v>
      </c>
      <c r="M1007" s="342">
        <f t="shared" si="305"/>
        <v>980.1447486718431</v>
      </c>
      <c r="N1007" s="338">
        <f t="shared" si="306"/>
        <v>57.996730690641606</v>
      </c>
      <c r="O1007" s="435">
        <v>41</v>
      </c>
      <c r="P1007" s="425">
        <f t="shared" si="307"/>
        <v>3978.9780138945648</v>
      </c>
      <c r="Q1007" s="79">
        <f t="shared" si="308"/>
        <v>10.093999999999999</v>
      </c>
      <c r="R1007" s="93">
        <f t="shared" si="297"/>
        <v>293.64</v>
      </c>
      <c r="S1007" s="283">
        <v>23653</v>
      </c>
      <c r="T1007" s="407">
        <f t="shared" si="300"/>
        <v>966.61217817736008</v>
      </c>
      <c r="U1007" s="387">
        <f t="shared" si="309"/>
        <v>326.71491622394768</v>
      </c>
      <c r="V1007" s="338">
        <f t="shared" si="310"/>
        <v>19.332243563547202</v>
      </c>
      <c r="W1007" s="435">
        <v>27</v>
      </c>
      <c r="X1007" s="425">
        <f t="shared" si="311"/>
        <v>1339.659337964855</v>
      </c>
      <c r="Y1007" s="79">
        <f t="shared" si="312"/>
        <v>3.3647</v>
      </c>
    </row>
    <row r="1008" spans="1:25" ht="15.75" customHeight="1" x14ac:dyDescent="0.2">
      <c r="A1008" s="152">
        <v>989</v>
      </c>
      <c r="B1008" s="89">
        <f t="shared" si="295"/>
        <v>73.42</v>
      </c>
      <c r="C1008" s="283">
        <v>23653</v>
      </c>
      <c r="D1008" s="411">
        <f t="shared" si="298"/>
        <v>3865.9220920730045</v>
      </c>
      <c r="E1008" s="342">
        <f t="shared" si="301"/>
        <v>1306.6816671206755</v>
      </c>
      <c r="F1008" s="338">
        <f t="shared" si="302"/>
        <v>77.318441841460086</v>
      </c>
      <c r="G1008" s="407">
        <v>68</v>
      </c>
      <c r="H1008" s="425">
        <f t="shared" si="303"/>
        <v>5317.9222010351405</v>
      </c>
      <c r="I1008" s="79">
        <f t="shared" si="304"/>
        <v>13.4704</v>
      </c>
      <c r="J1008" s="96">
        <f t="shared" si="296"/>
        <v>97.89</v>
      </c>
      <c r="K1008" s="283">
        <v>23653</v>
      </c>
      <c r="L1008" s="407">
        <f t="shared" si="299"/>
        <v>2899.5403003371134</v>
      </c>
      <c r="M1008" s="342">
        <f t="shared" si="305"/>
        <v>980.04462151394421</v>
      </c>
      <c r="N1008" s="338">
        <f t="shared" si="306"/>
        <v>57.990806006742268</v>
      </c>
      <c r="O1008" s="435">
        <v>41</v>
      </c>
      <c r="P1008" s="425">
        <f t="shared" si="307"/>
        <v>3978.5757278577998</v>
      </c>
      <c r="Q1008" s="79">
        <f t="shared" si="308"/>
        <v>10.103199999999999</v>
      </c>
      <c r="R1008" s="93">
        <f t="shared" si="297"/>
        <v>293.67</v>
      </c>
      <c r="S1008" s="283">
        <v>23653</v>
      </c>
      <c r="T1008" s="407">
        <f t="shared" si="300"/>
        <v>966.51343344570432</v>
      </c>
      <c r="U1008" s="387">
        <f t="shared" si="309"/>
        <v>326.68154050464801</v>
      </c>
      <c r="V1008" s="338">
        <f t="shared" si="310"/>
        <v>19.330268668914087</v>
      </c>
      <c r="W1008" s="435">
        <v>27</v>
      </c>
      <c r="X1008" s="425">
        <f t="shared" si="311"/>
        <v>1339.5252426192665</v>
      </c>
      <c r="Y1008" s="79">
        <f t="shared" si="312"/>
        <v>3.3677000000000001</v>
      </c>
    </row>
    <row r="1009" spans="1:25" ht="15.75" customHeight="1" x14ac:dyDescent="0.2">
      <c r="A1009" s="109">
        <v>990</v>
      </c>
      <c r="B1009" s="89">
        <f t="shared" si="295"/>
        <v>73.430000000000007</v>
      </c>
      <c r="C1009" s="283">
        <v>23653</v>
      </c>
      <c r="D1009" s="411">
        <f t="shared" si="298"/>
        <v>3865.3956148713055</v>
      </c>
      <c r="E1009" s="342">
        <f t="shared" si="301"/>
        <v>1306.5037178265011</v>
      </c>
      <c r="F1009" s="338">
        <f t="shared" si="302"/>
        <v>77.307912297426114</v>
      </c>
      <c r="G1009" s="407">
        <v>68</v>
      </c>
      <c r="H1009" s="425">
        <f t="shared" si="303"/>
        <v>5317.2072449952329</v>
      </c>
      <c r="I1009" s="79">
        <f t="shared" si="304"/>
        <v>13.482200000000001</v>
      </c>
      <c r="J1009" s="96">
        <f t="shared" si="296"/>
        <v>97.9</v>
      </c>
      <c r="K1009" s="283">
        <v>23653</v>
      </c>
      <c r="L1009" s="407">
        <f t="shared" si="299"/>
        <v>2899.2441266598571</v>
      </c>
      <c r="M1009" s="342">
        <f t="shared" si="305"/>
        <v>979.94451481103158</v>
      </c>
      <c r="N1009" s="338">
        <f t="shared" si="306"/>
        <v>57.984882533197144</v>
      </c>
      <c r="O1009" s="435">
        <v>41</v>
      </c>
      <c r="P1009" s="425">
        <f t="shared" si="307"/>
        <v>3978.1735240040857</v>
      </c>
      <c r="Q1009" s="79">
        <f t="shared" si="308"/>
        <v>10.112399999999999</v>
      </c>
      <c r="R1009" s="93">
        <f t="shared" si="297"/>
        <v>293.70999999999998</v>
      </c>
      <c r="S1009" s="283">
        <v>23653</v>
      </c>
      <c r="T1009" s="407">
        <f t="shared" si="300"/>
        <v>966.38180518198226</v>
      </c>
      <c r="U1009" s="387">
        <f t="shared" si="309"/>
        <v>326.63705015150998</v>
      </c>
      <c r="V1009" s="338">
        <f t="shared" si="310"/>
        <v>19.327636103639644</v>
      </c>
      <c r="W1009" s="435">
        <v>27</v>
      </c>
      <c r="X1009" s="425">
        <f t="shared" si="311"/>
        <v>1339.3464914371318</v>
      </c>
      <c r="Y1009" s="79">
        <f t="shared" si="312"/>
        <v>3.3706999999999998</v>
      </c>
    </row>
    <row r="1010" spans="1:25" ht="15.75" customHeight="1" x14ac:dyDescent="0.2">
      <c r="A1010" s="152">
        <v>991</v>
      </c>
      <c r="B1010" s="89">
        <f t="shared" si="295"/>
        <v>73.44</v>
      </c>
      <c r="C1010" s="283">
        <v>23653</v>
      </c>
      <c r="D1010" s="411">
        <f t="shared" si="298"/>
        <v>3864.8692810457519</v>
      </c>
      <c r="E1010" s="342">
        <f t="shared" si="301"/>
        <v>1306.3258169934641</v>
      </c>
      <c r="F1010" s="338">
        <f t="shared" si="302"/>
        <v>77.297385620915037</v>
      </c>
      <c r="G1010" s="407">
        <v>68</v>
      </c>
      <c r="H1010" s="425">
        <f t="shared" si="303"/>
        <v>5316.4924836601303</v>
      </c>
      <c r="I1010" s="79">
        <f t="shared" si="304"/>
        <v>13.494</v>
      </c>
      <c r="J1010" s="96">
        <f t="shared" si="296"/>
        <v>97.92</v>
      </c>
      <c r="K1010" s="283">
        <v>23653</v>
      </c>
      <c r="L1010" s="407">
        <f t="shared" si="299"/>
        <v>2898.6519607843138</v>
      </c>
      <c r="M1010" s="342">
        <f t="shared" si="305"/>
        <v>979.74436274509799</v>
      </c>
      <c r="N1010" s="338">
        <f t="shared" si="306"/>
        <v>57.973039215686278</v>
      </c>
      <c r="O1010" s="435">
        <v>41</v>
      </c>
      <c r="P1010" s="425">
        <f t="shared" si="307"/>
        <v>3977.369362745098</v>
      </c>
      <c r="Q1010" s="79">
        <f t="shared" si="308"/>
        <v>10.1205</v>
      </c>
      <c r="R1010" s="93">
        <f t="shared" si="297"/>
        <v>293.75</v>
      </c>
      <c r="S1010" s="283">
        <v>23653</v>
      </c>
      <c r="T1010" s="407">
        <f t="shared" si="300"/>
        <v>966.25021276595737</v>
      </c>
      <c r="U1010" s="387">
        <f t="shared" si="309"/>
        <v>326.59257191489354</v>
      </c>
      <c r="V1010" s="338">
        <f t="shared" si="310"/>
        <v>19.325004255319147</v>
      </c>
      <c r="W1010" s="435">
        <v>27</v>
      </c>
      <c r="X1010" s="425">
        <f t="shared" si="311"/>
        <v>1339.1677889361699</v>
      </c>
      <c r="Y1010" s="79">
        <f t="shared" si="312"/>
        <v>3.3736000000000002</v>
      </c>
    </row>
    <row r="1011" spans="1:25" ht="15.75" customHeight="1" x14ac:dyDescent="0.2">
      <c r="A1011" s="152">
        <v>992</v>
      </c>
      <c r="B1011" s="89">
        <f t="shared" si="295"/>
        <v>73.45</v>
      </c>
      <c r="C1011" s="283">
        <v>23653</v>
      </c>
      <c r="D1011" s="411">
        <f t="shared" si="298"/>
        <v>3864.3430905377809</v>
      </c>
      <c r="E1011" s="342">
        <f t="shared" si="301"/>
        <v>1306.1479646017699</v>
      </c>
      <c r="F1011" s="338">
        <f t="shared" si="302"/>
        <v>77.286861810755624</v>
      </c>
      <c r="G1011" s="407">
        <v>68</v>
      </c>
      <c r="H1011" s="425">
        <f t="shared" si="303"/>
        <v>5315.7779169503065</v>
      </c>
      <c r="I1011" s="79">
        <f t="shared" si="304"/>
        <v>13.505800000000001</v>
      </c>
      <c r="J1011" s="96">
        <f t="shared" si="296"/>
        <v>97.93</v>
      </c>
      <c r="K1011" s="283">
        <v>23653</v>
      </c>
      <c r="L1011" s="407">
        <f t="shared" si="299"/>
        <v>2898.3559685489631</v>
      </c>
      <c r="M1011" s="342">
        <f t="shared" si="305"/>
        <v>979.64431736954941</v>
      </c>
      <c r="N1011" s="338">
        <f t="shared" si="306"/>
        <v>57.967119370979262</v>
      </c>
      <c r="O1011" s="435">
        <v>41</v>
      </c>
      <c r="P1011" s="425">
        <f t="shared" si="307"/>
        <v>3976.9674052894916</v>
      </c>
      <c r="Q1011" s="79">
        <f t="shared" si="308"/>
        <v>10.1297</v>
      </c>
      <c r="R1011" s="93">
        <f t="shared" si="297"/>
        <v>293.79000000000002</v>
      </c>
      <c r="S1011" s="283">
        <v>23653</v>
      </c>
      <c r="T1011" s="407">
        <f t="shared" si="300"/>
        <v>966.11865618298771</v>
      </c>
      <c r="U1011" s="387">
        <f t="shared" si="309"/>
        <v>326.54810578984979</v>
      </c>
      <c r="V1011" s="338">
        <f t="shared" si="310"/>
        <v>19.322373123659755</v>
      </c>
      <c r="W1011" s="435">
        <v>27</v>
      </c>
      <c r="X1011" s="425">
        <f t="shared" si="311"/>
        <v>1338.9891350964972</v>
      </c>
      <c r="Y1011" s="79">
        <f t="shared" si="312"/>
        <v>3.3765999999999998</v>
      </c>
    </row>
    <row r="1012" spans="1:25" ht="15.75" customHeight="1" x14ac:dyDescent="0.2">
      <c r="A1012" s="152">
        <v>993</v>
      </c>
      <c r="B1012" s="89">
        <f t="shared" si="295"/>
        <v>73.459999999999994</v>
      </c>
      <c r="C1012" s="283">
        <v>23653</v>
      </c>
      <c r="D1012" s="411">
        <f t="shared" si="298"/>
        <v>3863.8170432888651</v>
      </c>
      <c r="E1012" s="342">
        <f t="shared" si="301"/>
        <v>1305.9701606316362</v>
      </c>
      <c r="F1012" s="338">
        <f t="shared" si="302"/>
        <v>77.2763408657773</v>
      </c>
      <c r="G1012" s="407">
        <v>68</v>
      </c>
      <c r="H1012" s="425">
        <f t="shared" si="303"/>
        <v>5315.0635447862787</v>
      </c>
      <c r="I1012" s="79">
        <f t="shared" si="304"/>
        <v>13.5176</v>
      </c>
      <c r="J1012" s="96">
        <f t="shared" si="296"/>
        <v>97.94</v>
      </c>
      <c r="K1012" s="283">
        <v>23653</v>
      </c>
      <c r="L1012" s="407">
        <f t="shared" si="299"/>
        <v>2898.0600367571988</v>
      </c>
      <c r="M1012" s="342">
        <f t="shared" si="305"/>
        <v>979.54429242393303</v>
      </c>
      <c r="N1012" s="338">
        <f t="shared" si="306"/>
        <v>57.961200735143976</v>
      </c>
      <c r="O1012" s="435">
        <v>41</v>
      </c>
      <c r="P1012" s="425">
        <f t="shared" si="307"/>
        <v>3976.5655299162759</v>
      </c>
      <c r="Q1012" s="79">
        <f t="shared" si="308"/>
        <v>10.1389</v>
      </c>
      <c r="R1012" s="93">
        <f t="shared" si="297"/>
        <v>293.83</v>
      </c>
      <c r="S1012" s="283">
        <v>23653</v>
      </c>
      <c r="T1012" s="407">
        <f t="shared" si="300"/>
        <v>965.98713541843927</v>
      </c>
      <c r="U1012" s="387">
        <f t="shared" si="309"/>
        <v>326.50365177143243</v>
      </c>
      <c r="V1012" s="338">
        <f t="shared" si="310"/>
        <v>19.319742708368786</v>
      </c>
      <c r="W1012" s="435">
        <v>27</v>
      </c>
      <c r="X1012" s="425">
        <f t="shared" si="311"/>
        <v>1338.8105298982405</v>
      </c>
      <c r="Y1012" s="79">
        <f t="shared" si="312"/>
        <v>3.3795000000000002</v>
      </c>
    </row>
    <row r="1013" spans="1:25" ht="15.75" customHeight="1" x14ac:dyDescent="0.2">
      <c r="A1013" s="152">
        <v>994</v>
      </c>
      <c r="B1013" s="89">
        <f t="shared" si="295"/>
        <v>73.47</v>
      </c>
      <c r="C1013" s="283">
        <v>23653</v>
      </c>
      <c r="D1013" s="411">
        <f t="shared" si="298"/>
        <v>3863.2911392405067</v>
      </c>
      <c r="E1013" s="342">
        <f t="shared" si="301"/>
        <v>1305.7924050632912</v>
      </c>
      <c r="F1013" s="338">
        <f t="shared" si="302"/>
        <v>77.26582278481014</v>
      </c>
      <c r="G1013" s="407">
        <v>68</v>
      </c>
      <c r="H1013" s="425">
        <f t="shared" si="303"/>
        <v>5314.3493670886082</v>
      </c>
      <c r="I1013" s="79">
        <f t="shared" si="304"/>
        <v>13.529299999999999</v>
      </c>
      <c r="J1013" s="96">
        <f t="shared" si="296"/>
        <v>97.96</v>
      </c>
      <c r="K1013" s="283">
        <v>23653</v>
      </c>
      <c r="L1013" s="407">
        <f t="shared" si="299"/>
        <v>2897.4683544303798</v>
      </c>
      <c r="M1013" s="342">
        <f t="shared" si="305"/>
        <v>979.34430379746823</v>
      </c>
      <c r="N1013" s="338">
        <f t="shared" si="306"/>
        <v>57.949367088607595</v>
      </c>
      <c r="O1013" s="435">
        <v>41</v>
      </c>
      <c r="P1013" s="425">
        <f t="shared" si="307"/>
        <v>3975.7620253164559</v>
      </c>
      <c r="Q1013" s="79">
        <f t="shared" si="308"/>
        <v>10.147</v>
      </c>
      <c r="R1013" s="93">
        <f t="shared" si="297"/>
        <v>293.87</v>
      </c>
      <c r="S1013" s="283">
        <v>23653</v>
      </c>
      <c r="T1013" s="407">
        <f t="shared" si="300"/>
        <v>965.85565045768533</v>
      </c>
      <c r="U1013" s="387">
        <f t="shared" si="309"/>
        <v>326.45920985469763</v>
      </c>
      <c r="V1013" s="338">
        <f t="shared" si="310"/>
        <v>19.317113009153708</v>
      </c>
      <c r="W1013" s="435">
        <v>27</v>
      </c>
      <c r="X1013" s="425">
        <f t="shared" si="311"/>
        <v>1338.6319733215366</v>
      </c>
      <c r="Y1013" s="79">
        <f t="shared" si="312"/>
        <v>3.3824000000000001</v>
      </c>
    </row>
    <row r="1014" spans="1:25" ht="15.75" customHeight="1" x14ac:dyDescent="0.2">
      <c r="A1014" s="152">
        <v>995</v>
      </c>
      <c r="B1014" s="89">
        <f t="shared" si="295"/>
        <v>73.48</v>
      </c>
      <c r="C1014" s="283">
        <v>23653</v>
      </c>
      <c r="D1014" s="411">
        <f t="shared" si="298"/>
        <v>3862.7653783342403</v>
      </c>
      <c r="E1014" s="342">
        <f t="shared" si="301"/>
        <v>1305.6146978769732</v>
      </c>
      <c r="F1014" s="338">
        <f t="shared" si="302"/>
        <v>77.255307566684806</v>
      </c>
      <c r="G1014" s="407">
        <v>68</v>
      </c>
      <c r="H1014" s="425">
        <f t="shared" si="303"/>
        <v>5313.6353837778979</v>
      </c>
      <c r="I1014" s="79">
        <f t="shared" si="304"/>
        <v>13.5411</v>
      </c>
      <c r="J1014" s="96">
        <f t="shared" si="296"/>
        <v>97.97</v>
      </c>
      <c r="K1014" s="283">
        <v>23653</v>
      </c>
      <c r="L1014" s="407">
        <f t="shared" si="299"/>
        <v>2897.1726038583242</v>
      </c>
      <c r="M1014" s="342">
        <f t="shared" si="305"/>
        <v>979.24434010411346</v>
      </c>
      <c r="N1014" s="338">
        <f t="shared" si="306"/>
        <v>57.943452077166484</v>
      </c>
      <c r="O1014" s="435">
        <v>41</v>
      </c>
      <c r="P1014" s="425">
        <f t="shared" si="307"/>
        <v>3975.360396039604</v>
      </c>
      <c r="Q1014" s="79">
        <f t="shared" si="308"/>
        <v>10.1562</v>
      </c>
      <c r="R1014" s="93">
        <f t="shared" si="297"/>
        <v>293.89999999999998</v>
      </c>
      <c r="S1014" s="283">
        <v>23653</v>
      </c>
      <c r="T1014" s="407">
        <f t="shared" si="300"/>
        <v>965.75706022456632</v>
      </c>
      <c r="U1014" s="387">
        <f t="shared" si="309"/>
        <v>326.4258863559034</v>
      </c>
      <c r="V1014" s="338">
        <f t="shared" si="310"/>
        <v>19.315141204491326</v>
      </c>
      <c r="W1014" s="435">
        <v>27</v>
      </c>
      <c r="X1014" s="425">
        <f t="shared" si="311"/>
        <v>1338.4980877849609</v>
      </c>
      <c r="Y1014" s="79">
        <f t="shared" si="312"/>
        <v>3.3855</v>
      </c>
    </row>
    <row r="1015" spans="1:25" ht="15.75" customHeight="1" x14ac:dyDescent="0.2">
      <c r="A1015" s="152">
        <v>996</v>
      </c>
      <c r="B1015" s="89">
        <f t="shared" si="295"/>
        <v>73.489999999999995</v>
      </c>
      <c r="C1015" s="283">
        <v>23653</v>
      </c>
      <c r="D1015" s="411">
        <f t="shared" si="298"/>
        <v>3862.2397605116348</v>
      </c>
      <c r="E1015" s="342">
        <f t="shared" si="301"/>
        <v>1305.4370390529325</v>
      </c>
      <c r="F1015" s="338">
        <f t="shared" si="302"/>
        <v>77.244795210232695</v>
      </c>
      <c r="G1015" s="407">
        <v>68</v>
      </c>
      <c r="H1015" s="425">
        <f t="shared" si="303"/>
        <v>5312.9215947748007</v>
      </c>
      <c r="I1015" s="79">
        <f t="shared" si="304"/>
        <v>13.552899999999999</v>
      </c>
      <c r="J1015" s="96">
        <f t="shared" si="296"/>
        <v>97.98</v>
      </c>
      <c r="K1015" s="283">
        <v>23653</v>
      </c>
      <c r="L1015" s="407">
        <f t="shared" si="299"/>
        <v>2896.8769136558481</v>
      </c>
      <c r="M1015" s="342">
        <f t="shared" si="305"/>
        <v>979.1443968156766</v>
      </c>
      <c r="N1015" s="338">
        <f t="shared" si="306"/>
        <v>57.937538273116964</v>
      </c>
      <c r="O1015" s="435">
        <v>41</v>
      </c>
      <c r="P1015" s="425">
        <f t="shared" si="307"/>
        <v>3974.9588487446417</v>
      </c>
      <c r="Q1015" s="79">
        <f t="shared" si="308"/>
        <v>10.1653</v>
      </c>
      <c r="R1015" s="93">
        <f t="shared" si="297"/>
        <v>293.94</v>
      </c>
      <c r="S1015" s="283">
        <v>23653</v>
      </c>
      <c r="T1015" s="407">
        <f t="shared" si="300"/>
        <v>965.62563788528269</v>
      </c>
      <c r="U1015" s="387">
        <f t="shared" si="309"/>
        <v>326.38146560522551</v>
      </c>
      <c r="V1015" s="338">
        <f t="shared" si="310"/>
        <v>19.312512757705655</v>
      </c>
      <c r="W1015" s="435">
        <v>27</v>
      </c>
      <c r="X1015" s="425">
        <f t="shared" si="311"/>
        <v>1338.3196162482138</v>
      </c>
      <c r="Y1015" s="79">
        <f t="shared" si="312"/>
        <v>3.3883999999999999</v>
      </c>
    </row>
    <row r="1016" spans="1:25" ht="15.75" customHeight="1" x14ac:dyDescent="0.2">
      <c r="A1016" s="152">
        <v>997</v>
      </c>
      <c r="B1016" s="89">
        <f t="shared" si="295"/>
        <v>73.5</v>
      </c>
      <c r="C1016" s="283">
        <v>23653</v>
      </c>
      <c r="D1016" s="411">
        <f t="shared" si="298"/>
        <v>3861.7142857142853</v>
      </c>
      <c r="E1016" s="342">
        <f t="shared" si="301"/>
        <v>1305.2594285714283</v>
      </c>
      <c r="F1016" s="338">
        <f t="shared" si="302"/>
        <v>77.234285714285704</v>
      </c>
      <c r="G1016" s="407">
        <v>68</v>
      </c>
      <c r="H1016" s="425">
        <f t="shared" si="303"/>
        <v>5312.2079999999996</v>
      </c>
      <c r="I1016" s="79">
        <f t="shared" si="304"/>
        <v>13.5646</v>
      </c>
      <c r="J1016" s="96">
        <f t="shared" si="296"/>
        <v>97.99</v>
      </c>
      <c r="K1016" s="283">
        <v>23653</v>
      </c>
      <c r="L1016" s="407">
        <f t="shared" si="299"/>
        <v>2896.5812838044703</v>
      </c>
      <c r="M1016" s="342">
        <f t="shared" si="305"/>
        <v>979.04447392591089</v>
      </c>
      <c r="N1016" s="338">
        <f t="shared" si="306"/>
        <v>57.931625676089411</v>
      </c>
      <c r="O1016" s="435">
        <v>41</v>
      </c>
      <c r="P1016" s="425">
        <f t="shared" si="307"/>
        <v>3974.5573834064708</v>
      </c>
      <c r="Q1016" s="79">
        <f t="shared" si="308"/>
        <v>10.1745</v>
      </c>
      <c r="R1016" s="93">
        <f t="shared" si="297"/>
        <v>293.98</v>
      </c>
      <c r="S1016" s="283">
        <v>23653</v>
      </c>
      <c r="T1016" s="407">
        <f t="shared" si="300"/>
        <v>965.49425130961276</v>
      </c>
      <c r="U1016" s="387">
        <f t="shared" si="309"/>
        <v>326.3370569426491</v>
      </c>
      <c r="V1016" s="338">
        <f t="shared" si="310"/>
        <v>19.309885026192255</v>
      </c>
      <c r="W1016" s="435">
        <v>27</v>
      </c>
      <c r="X1016" s="425">
        <f t="shared" si="311"/>
        <v>1338.141193278454</v>
      </c>
      <c r="Y1016" s="79">
        <f t="shared" si="312"/>
        <v>3.3914</v>
      </c>
    </row>
    <row r="1017" spans="1:25" ht="15.75" customHeight="1" x14ac:dyDescent="0.2">
      <c r="A1017" s="152">
        <v>998</v>
      </c>
      <c r="B1017" s="89">
        <f t="shared" si="295"/>
        <v>73.5</v>
      </c>
      <c r="C1017" s="283">
        <v>23653</v>
      </c>
      <c r="D1017" s="411">
        <f t="shared" si="298"/>
        <v>3861.7142857142853</v>
      </c>
      <c r="E1017" s="342">
        <f t="shared" si="301"/>
        <v>1305.2594285714283</v>
      </c>
      <c r="F1017" s="338">
        <f t="shared" si="302"/>
        <v>77.234285714285704</v>
      </c>
      <c r="G1017" s="407">
        <v>68</v>
      </c>
      <c r="H1017" s="425">
        <f t="shared" si="303"/>
        <v>5312.2079999999996</v>
      </c>
      <c r="I1017" s="79">
        <f t="shared" si="304"/>
        <v>13.578200000000001</v>
      </c>
      <c r="J1017" s="96">
        <f t="shared" si="296"/>
        <v>98.01</v>
      </c>
      <c r="K1017" s="283">
        <v>23653</v>
      </c>
      <c r="L1017" s="407">
        <f t="shared" si="299"/>
        <v>2895.9902050811143</v>
      </c>
      <c r="M1017" s="342">
        <f t="shared" si="305"/>
        <v>978.84468931741651</v>
      </c>
      <c r="N1017" s="338">
        <f t="shared" si="306"/>
        <v>57.919804101622283</v>
      </c>
      <c r="O1017" s="435">
        <v>41</v>
      </c>
      <c r="P1017" s="425">
        <f t="shared" si="307"/>
        <v>3973.7546985001532</v>
      </c>
      <c r="Q1017" s="79">
        <f t="shared" si="308"/>
        <v>10.182600000000001</v>
      </c>
      <c r="R1017" s="93">
        <f t="shared" si="297"/>
        <v>294.02</v>
      </c>
      <c r="S1017" s="283">
        <v>23653</v>
      </c>
      <c r="T1017" s="407">
        <f t="shared" si="300"/>
        <v>965.36290048296041</v>
      </c>
      <c r="U1017" s="387">
        <f t="shared" si="309"/>
        <v>326.2926603632406</v>
      </c>
      <c r="V1017" s="338">
        <f t="shared" si="310"/>
        <v>19.307258009659208</v>
      </c>
      <c r="W1017" s="435">
        <v>27</v>
      </c>
      <c r="X1017" s="425">
        <f t="shared" si="311"/>
        <v>1337.9628188558602</v>
      </c>
      <c r="Y1017" s="79">
        <f t="shared" si="312"/>
        <v>3.3942999999999999</v>
      </c>
    </row>
    <row r="1018" spans="1:25" ht="15.75" customHeight="1" x14ac:dyDescent="0.2">
      <c r="A1018" s="152">
        <v>999</v>
      </c>
      <c r="B1018" s="89">
        <f t="shared" si="295"/>
        <v>73.510000000000005</v>
      </c>
      <c r="C1018" s="283">
        <v>23653</v>
      </c>
      <c r="D1018" s="411">
        <f t="shared" si="298"/>
        <v>3861.188953883825</v>
      </c>
      <c r="E1018" s="342">
        <f t="shared" si="301"/>
        <v>1305.0818664127328</v>
      </c>
      <c r="F1018" s="338">
        <f t="shared" si="302"/>
        <v>77.223779077676497</v>
      </c>
      <c r="G1018" s="407">
        <v>68</v>
      </c>
      <c r="H1018" s="425">
        <f t="shared" si="303"/>
        <v>5311.494599374234</v>
      </c>
      <c r="I1018" s="79">
        <f t="shared" si="304"/>
        <v>13.59</v>
      </c>
      <c r="J1018" s="96">
        <f t="shared" si="296"/>
        <v>98.02</v>
      </c>
      <c r="K1018" s="283">
        <v>23653</v>
      </c>
      <c r="L1018" s="407">
        <f t="shared" si="299"/>
        <v>2895.6947561722095</v>
      </c>
      <c r="M1018" s="342">
        <f t="shared" si="305"/>
        <v>978.74482758620672</v>
      </c>
      <c r="N1018" s="338">
        <f t="shared" si="306"/>
        <v>57.913895123444192</v>
      </c>
      <c r="O1018" s="435">
        <v>41</v>
      </c>
      <c r="P1018" s="425">
        <f t="shared" si="307"/>
        <v>3973.3534788818602</v>
      </c>
      <c r="Q1018" s="79">
        <f t="shared" si="308"/>
        <v>10.191800000000001</v>
      </c>
      <c r="R1018" s="93">
        <f t="shared" si="297"/>
        <v>294.06</v>
      </c>
      <c r="S1018" s="283">
        <v>23653</v>
      </c>
      <c r="T1018" s="407">
        <f t="shared" si="300"/>
        <v>965.23158539073665</v>
      </c>
      <c r="U1018" s="387">
        <f t="shared" si="309"/>
        <v>326.24827586206897</v>
      </c>
      <c r="V1018" s="338">
        <f t="shared" si="310"/>
        <v>19.304631707814732</v>
      </c>
      <c r="W1018" s="435">
        <v>27</v>
      </c>
      <c r="X1018" s="425">
        <f t="shared" si="311"/>
        <v>1337.7844929606204</v>
      </c>
      <c r="Y1018" s="79">
        <f t="shared" si="312"/>
        <v>3.3973</v>
      </c>
    </row>
    <row r="1019" spans="1:25" ht="15.75" customHeight="1" x14ac:dyDescent="0.2">
      <c r="A1019" s="109">
        <v>1000</v>
      </c>
      <c r="B1019" s="89">
        <f t="shared" si="295"/>
        <v>73.52</v>
      </c>
      <c r="C1019" s="283">
        <v>23653</v>
      </c>
      <c r="D1019" s="411">
        <f t="shared" si="298"/>
        <v>3860.6637649619151</v>
      </c>
      <c r="E1019" s="342">
        <f t="shared" si="301"/>
        <v>1304.9043525571271</v>
      </c>
      <c r="F1019" s="338">
        <f t="shared" si="302"/>
        <v>77.213275299238305</v>
      </c>
      <c r="G1019" s="407">
        <v>68</v>
      </c>
      <c r="H1019" s="425">
        <f t="shared" si="303"/>
        <v>5310.7813928182804</v>
      </c>
      <c r="I1019" s="79">
        <f t="shared" si="304"/>
        <v>13.601699999999999</v>
      </c>
      <c r="J1019" s="96">
        <f t="shared" si="296"/>
        <v>98.03</v>
      </c>
      <c r="K1019" s="283">
        <v>23653</v>
      </c>
      <c r="L1019" s="407">
        <f t="shared" si="299"/>
        <v>2895.3993675405491</v>
      </c>
      <c r="M1019" s="342">
        <f t="shared" si="305"/>
        <v>978.64498622870553</v>
      </c>
      <c r="N1019" s="338">
        <f t="shared" si="306"/>
        <v>57.907987350810984</v>
      </c>
      <c r="O1019" s="435">
        <v>41</v>
      </c>
      <c r="P1019" s="425">
        <f t="shared" si="307"/>
        <v>3972.9523411200653</v>
      </c>
      <c r="Q1019" s="79">
        <f t="shared" si="308"/>
        <v>10.201000000000001</v>
      </c>
      <c r="R1019" s="93">
        <f t="shared" si="297"/>
        <v>294.08999999999997</v>
      </c>
      <c r="S1019" s="283">
        <v>23653</v>
      </c>
      <c r="T1019" s="407">
        <f t="shared" si="300"/>
        <v>965.13312251351635</v>
      </c>
      <c r="U1019" s="387">
        <f t="shared" si="309"/>
        <v>326.21499540956847</v>
      </c>
      <c r="V1019" s="338">
        <f t="shared" si="310"/>
        <v>19.302662450270329</v>
      </c>
      <c r="W1019" s="435">
        <v>27</v>
      </c>
      <c r="X1019" s="425">
        <f t="shared" si="311"/>
        <v>1337.6507803733552</v>
      </c>
      <c r="Y1019" s="79">
        <f t="shared" si="312"/>
        <v>3.4003000000000001</v>
      </c>
    </row>
    <row r="1020" spans="1:25" ht="15.75" customHeight="1" x14ac:dyDescent="0.2">
      <c r="A1020" s="152">
        <v>1001</v>
      </c>
      <c r="B1020" s="89">
        <f t="shared" si="295"/>
        <v>73.53</v>
      </c>
      <c r="C1020" s="283">
        <v>23653</v>
      </c>
      <c r="D1020" s="411">
        <f t="shared" si="298"/>
        <v>3860.138718890249</v>
      </c>
      <c r="E1020" s="342">
        <f t="shared" si="301"/>
        <v>1304.726886984904</v>
      </c>
      <c r="F1020" s="338">
        <f t="shared" si="302"/>
        <v>77.202774377804985</v>
      </c>
      <c r="G1020" s="407">
        <v>68</v>
      </c>
      <c r="H1020" s="425">
        <f t="shared" si="303"/>
        <v>5310.0683802529584</v>
      </c>
      <c r="I1020" s="79">
        <f t="shared" si="304"/>
        <v>13.6135</v>
      </c>
      <c r="J1020" s="96">
        <f t="shared" si="296"/>
        <v>98.04</v>
      </c>
      <c r="K1020" s="283">
        <v>23653</v>
      </c>
      <c r="L1020" s="407">
        <f t="shared" si="299"/>
        <v>2895.1040391676866</v>
      </c>
      <c r="M1020" s="342">
        <f t="shared" si="305"/>
        <v>978.54516523867801</v>
      </c>
      <c r="N1020" s="338">
        <f t="shared" si="306"/>
        <v>57.902080783353732</v>
      </c>
      <c r="O1020" s="435">
        <v>41</v>
      </c>
      <c r="P1020" s="425">
        <f t="shared" si="307"/>
        <v>3972.5512851897179</v>
      </c>
      <c r="Q1020" s="79">
        <f t="shared" si="308"/>
        <v>10.210100000000001</v>
      </c>
      <c r="R1020" s="93">
        <f t="shared" si="297"/>
        <v>294.13</v>
      </c>
      <c r="S1020" s="283">
        <v>23653</v>
      </c>
      <c r="T1020" s="407">
        <f t="shared" si="300"/>
        <v>965.00186992146325</v>
      </c>
      <c r="U1020" s="387">
        <f t="shared" si="309"/>
        <v>326.17063203345452</v>
      </c>
      <c r="V1020" s="338">
        <f t="shared" si="310"/>
        <v>19.300037398429264</v>
      </c>
      <c r="W1020" s="435">
        <v>27</v>
      </c>
      <c r="X1020" s="425">
        <f t="shared" si="311"/>
        <v>1337.4725393533472</v>
      </c>
      <c r="Y1020" s="79">
        <f t="shared" si="312"/>
        <v>3.4033000000000002</v>
      </c>
    </row>
    <row r="1021" spans="1:25" ht="15.75" customHeight="1" x14ac:dyDescent="0.2">
      <c r="A1021" s="152">
        <v>1002</v>
      </c>
      <c r="B1021" s="89">
        <f t="shared" si="295"/>
        <v>73.540000000000006</v>
      </c>
      <c r="C1021" s="283">
        <v>23653</v>
      </c>
      <c r="D1021" s="411">
        <f t="shared" si="298"/>
        <v>3859.6138156105517</v>
      </c>
      <c r="E1021" s="342">
        <f t="shared" si="301"/>
        <v>1304.5494696763662</v>
      </c>
      <c r="F1021" s="338">
        <f t="shared" si="302"/>
        <v>77.192276312211035</v>
      </c>
      <c r="G1021" s="407">
        <v>68</v>
      </c>
      <c r="H1021" s="425">
        <f t="shared" si="303"/>
        <v>5309.355561599129</v>
      </c>
      <c r="I1021" s="79">
        <f t="shared" si="304"/>
        <v>13.6252</v>
      </c>
      <c r="J1021" s="96">
        <f t="shared" si="296"/>
        <v>98.06</v>
      </c>
      <c r="K1021" s="283">
        <v>23653</v>
      </c>
      <c r="L1021" s="407">
        <f t="shared" si="299"/>
        <v>2894.5135631246176</v>
      </c>
      <c r="M1021" s="342">
        <f t="shared" si="305"/>
        <v>978.34558433612062</v>
      </c>
      <c r="N1021" s="338">
        <f t="shared" si="306"/>
        <v>57.890271262492355</v>
      </c>
      <c r="O1021" s="435">
        <v>41</v>
      </c>
      <c r="P1021" s="425">
        <f t="shared" si="307"/>
        <v>3971.7494187232305</v>
      </c>
      <c r="Q1021" s="79">
        <f t="shared" si="308"/>
        <v>10.2182</v>
      </c>
      <c r="R1021" s="93">
        <f t="shared" si="297"/>
        <v>294.17</v>
      </c>
      <c r="S1021" s="283">
        <v>23653</v>
      </c>
      <c r="T1021" s="407">
        <f t="shared" si="300"/>
        <v>964.87065302376175</v>
      </c>
      <c r="U1021" s="387">
        <f t="shared" si="309"/>
        <v>326.12628072203142</v>
      </c>
      <c r="V1021" s="338">
        <f t="shared" si="310"/>
        <v>19.297413060475236</v>
      </c>
      <c r="W1021" s="435">
        <v>27</v>
      </c>
      <c r="X1021" s="425">
        <f t="shared" si="311"/>
        <v>1337.2943468062685</v>
      </c>
      <c r="Y1021" s="79">
        <f t="shared" si="312"/>
        <v>3.4062000000000001</v>
      </c>
    </row>
    <row r="1022" spans="1:25" ht="15.75" customHeight="1" x14ac:dyDescent="0.2">
      <c r="A1022" s="152">
        <v>1003</v>
      </c>
      <c r="B1022" s="89">
        <f t="shared" si="295"/>
        <v>73.55</v>
      </c>
      <c r="C1022" s="283">
        <v>23653</v>
      </c>
      <c r="D1022" s="411">
        <f t="shared" si="298"/>
        <v>3859.0890550645822</v>
      </c>
      <c r="E1022" s="342">
        <f t="shared" si="301"/>
        <v>1304.3721006118287</v>
      </c>
      <c r="F1022" s="338">
        <f t="shared" si="302"/>
        <v>77.181781101291648</v>
      </c>
      <c r="G1022" s="407">
        <v>68</v>
      </c>
      <c r="H1022" s="425">
        <f t="shared" si="303"/>
        <v>5308.6429367777027</v>
      </c>
      <c r="I1022" s="79">
        <f t="shared" si="304"/>
        <v>13.637</v>
      </c>
      <c r="J1022" s="96">
        <f t="shared" si="296"/>
        <v>98.07</v>
      </c>
      <c r="K1022" s="283">
        <v>23653</v>
      </c>
      <c r="L1022" s="407">
        <f t="shared" si="299"/>
        <v>2894.2184154175588</v>
      </c>
      <c r="M1022" s="342">
        <f t="shared" si="305"/>
        <v>978.24582441113478</v>
      </c>
      <c r="N1022" s="338">
        <f t="shared" si="306"/>
        <v>57.884368308351178</v>
      </c>
      <c r="O1022" s="435">
        <v>41</v>
      </c>
      <c r="P1022" s="425">
        <f t="shared" si="307"/>
        <v>3971.3486081370447</v>
      </c>
      <c r="Q1022" s="79">
        <f t="shared" si="308"/>
        <v>10.227399999999999</v>
      </c>
      <c r="R1022" s="93">
        <f t="shared" si="297"/>
        <v>294.20999999999998</v>
      </c>
      <c r="S1022" s="283">
        <v>23653</v>
      </c>
      <c r="T1022" s="407">
        <f t="shared" si="300"/>
        <v>964.7394718058531</v>
      </c>
      <c r="U1022" s="387">
        <f t="shared" si="309"/>
        <v>326.0819414703783</v>
      </c>
      <c r="V1022" s="338">
        <f t="shared" si="310"/>
        <v>19.294789436117064</v>
      </c>
      <c r="W1022" s="435">
        <v>27</v>
      </c>
      <c r="X1022" s="425">
        <f t="shared" si="311"/>
        <v>1337.1162027123485</v>
      </c>
      <c r="Y1022" s="79">
        <f t="shared" si="312"/>
        <v>3.4091</v>
      </c>
    </row>
    <row r="1023" spans="1:25" ht="15.75" customHeight="1" x14ac:dyDescent="0.2">
      <c r="A1023" s="152">
        <v>1004</v>
      </c>
      <c r="B1023" s="89">
        <f t="shared" si="295"/>
        <v>73.56</v>
      </c>
      <c r="C1023" s="283">
        <v>23653</v>
      </c>
      <c r="D1023" s="411">
        <f t="shared" si="298"/>
        <v>3858.5644371941271</v>
      </c>
      <c r="E1023" s="342">
        <f t="shared" si="301"/>
        <v>1304.1947797716148</v>
      </c>
      <c r="F1023" s="338">
        <f t="shared" si="302"/>
        <v>77.171288743882542</v>
      </c>
      <c r="G1023" s="407">
        <v>68</v>
      </c>
      <c r="H1023" s="425">
        <f t="shared" si="303"/>
        <v>5307.9305057096244</v>
      </c>
      <c r="I1023" s="79">
        <f t="shared" si="304"/>
        <v>13.6487</v>
      </c>
      <c r="J1023" s="96">
        <f t="shared" si="296"/>
        <v>98.08</v>
      </c>
      <c r="K1023" s="283">
        <v>23653</v>
      </c>
      <c r="L1023" s="407">
        <f t="shared" si="299"/>
        <v>2893.9233278955953</v>
      </c>
      <c r="M1023" s="342">
        <f t="shared" si="305"/>
        <v>978.14608482871108</v>
      </c>
      <c r="N1023" s="338">
        <f t="shared" si="306"/>
        <v>57.878466557911906</v>
      </c>
      <c r="O1023" s="435">
        <v>41</v>
      </c>
      <c r="P1023" s="425">
        <f t="shared" si="307"/>
        <v>3970.9478792822183</v>
      </c>
      <c r="Q1023" s="79">
        <f t="shared" si="308"/>
        <v>10.236499999999999</v>
      </c>
      <c r="R1023" s="93">
        <f t="shared" si="297"/>
        <v>294.25</v>
      </c>
      <c r="S1023" s="283">
        <v>23653</v>
      </c>
      <c r="T1023" s="407">
        <f t="shared" si="300"/>
        <v>964.60832625318608</v>
      </c>
      <c r="U1023" s="387">
        <f t="shared" si="309"/>
        <v>326.03761427357688</v>
      </c>
      <c r="V1023" s="338">
        <f t="shared" si="310"/>
        <v>19.29216652506372</v>
      </c>
      <c r="W1023" s="435">
        <v>27</v>
      </c>
      <c r="X1023" s="425">
        <f t="shared" si="311"/>
        <v>1336.9381070518266</v>
      </c>
      <c r="Y1023" s="79">
        <f t="shared" si="312"/>
        <v>3.4121000000000001</v>
      </c>
    </row>
    <row r="1024" spans="1:25" ht="15.75" customHeight="1" x14ac:dyDescent="0.2">
      <c r="A1024" s="152">
        <v>1005</v>
      </c>
      <c r="B1024" s="89">
        <f t="shared" si="295"/>
        <v>73.569999999999993</v>
      </c>
      <c r="C1024" s="283">
        <v>23653</v>
      </c>
      <c r="D1024" s="411">
        <f t="shared" si="298"/>
        <v>3858.0399619410091</v>
      </c>
      <c r="E1024" s="342">
        <f t="shared" si="301"/>
        <v>1304.0175071360609</v>
      </c>
      <c r="F1024" s="338">
        <f t="shared" si="302"/>
        <v>77.160799238820189</v>
      </c>
      <c r="G1024" s="407">
        <v>68</v>
      </c>
      <c r="H1024" s="425">
        <f t="shared" si="303"/>
        <v>5307.2182683158899</v>
      </c>
      <c r="I1024" s="79">
        <f t="shared" si="304"/>
        <v>13.660500000000001</v>
      </c>
      <c r="J1024" s="96">
        <f t="shared" si="296"/>
        <v>98.09</v>
      </c>
      <c r="K1024" s="283">
        <v>23653</v>
      </c>
      <c r="L1024" s="407">
        <f t="shared" si="299"/>
        <v>2893.6283005403202</v>
      </c>
      <c r="M1024" s="342">
        <f t="shared" si="305"/>
        <v>978.04636558262814</v>
      </c>
      <c r="N1024" s="338">
        <f t="shared" si="306"/>
        <v>57.872566010806402</v>
      </c>
      <c r="O1024" s="435">
        <v>41</v>
      </c>
      <c r="P1024" s="425">
        <f t="shared" si="307"/>
        <v>3970.5472321337547</v>
      </c>
      <c r="Q1024" s="79">
        <f t="shared" si="308"/>
        <v>10.245699999999999</v>
      </c>
      <c r="R1024" s="93">
        <f t="shared" si="297"/>
        <v>294.27999999999997</v>
      </c>
      <c r="S1024" s="283">
        <v>23653</v>
      </c>
      <c r="T1024" s="407">
        <f t="shared" si="300"/>
        <v>964.50999048525227</v>
      </c>
      <c r="U1024" s="387">
        <f t="shared" si="309"/>
        <v>326.00437678401522</v>
      </c>
      <c r="V1024" s="338">
        <f t="shared" si="310"/>
        <v>19.290199809705047</v>
      </c>
      <c r="W1024" s="435">
        <v>27</v>
      </c>
      <c r="X1024" s="425">
        <f t="shared" si="311"/>
        <v>1336.8045670789725</v>
      </c>
      <c r="Y1024" s="79">
        <f t="shared" si="312"/>
        <v>3.4150999999999998</v>
      </c>
    </row>
    <row r="1025" spans="1:25" ht="15.75" customHeight="1" x14ac:dyDescent="0.2">
      <c r="A1025" s="152">
        <v>1006</v>
      </c>
      <c r="B1025" s="89">
        <f t="shared" si="295"/>
        <v>73.58</v>
      </c>
      <c r="C1025" s="283">
        <v>23653</v>
      </c>
      <c r="D1025" s="411">
        <f t="shared" si="298"/>
        <v>3857.5156292470783</v>
      </c>
      <c r="E1025" s="342">
        <f t="shared" si="301"/>
        <v>1303.8402826855124</v>
      </c>
      <c r="F1025" s="338">
        <f t="shared" si="302"/>
        <v>77.150312584941574</v>
      </c>
      <c r="G1025" s="407">
        <v>68</v>
      </c>
      <c r="H1025" s="425">
        <f t="shared" si="303"/>
        <v>5306.5062245175322</v>
      </c>
      <c r="I1025" s="79">
        <f t="shared" si="304"/>
        <v>13.6722</v>
      </c>
      <c r="J1025" s="96">
        <f t="shared" si="296"/>
        <v>98.11</v>
      </c>
      <c r="K1025" s="283">
        <v>23653</v>
      </c>
      <c r="L1025" s="407">
        <f t="shared" si="299"/>
        <v>2893.0384262562429</v>
      </c>
      <c r="M1025" s="342">
        <f t="shared" si="305"/>
        <v>977.84698807461007</v>
      </c>
      <c r="N1025" s="338">
        <f t="shared" si="306"/>
        <v>57.860768525124861</v>
      </c>
      <c r="O1025" s="435">
        <v>41</v>
      </c>
      <c r="P1025" s="425">
        <f t="shared" si="307"/>
        <v>3969.7461828559781</v>
      </c>
      <c r="Q1025" s="79">
        <f t="shared" si="308"/>
        <v>10.2538</v>
      </c>
      <c r="R1025" s="93">
        <f t="shared" si="297"/>
        <v>294.32</v>
      </c>
      <c r="S1025" s="283">
        <v>23653</v>
      </c>
      <c r="T1025" s="407">
        <f t="shared" si="300"/>
        <v>964.37890731176958</v>
      </c>
      <c r="U1025" s="387">
        <f t="shared" si="309"/>
        <v>325.96007067137811</v>
      </c>
      <c r="V1025" s="338">
        <f t="shared" si="310"/>
        <v>19.287578146235393</v>
      </c>
      <c r="W1025" s="435">
        <v>27</v>
      </c>
      <c r="X1025" s="425">
        <f t="shared" si="311"/>
        <v>1336.6265561293831</v>
      </c>
      <c r="Y1025" s="79">
        <f t="shared" si="312"/>
        <v>3.4180000000000001</v>
      </c>
    </row>
    <row r="1026" spans="1:25" ht="15.75" customHeight="1" x14ac:dyDescent="0.2">
      <c r="A1026" s="152">
        <v>1007</v>
      </c>
      <c r="B1026" s="89">
        <f t="shared" si="295"/>
        <v>73.59</v>
      </c>
      <c r="C1026" s="283">
        <v>23653</v>
      </c>
      <c r="D1026" s="411">
        <f t="shared" si="298"/>
        <v>3856.9914390542194</v>
      </c>
      <c r="E1026" s="342">
        <f t="shared" si="301"/>
        <v>1303.6631064003261</v>
      </c>
      <c r="F1026" s="338">
        <f t="shared" si="302"/>
        <v>77.13982878108439</v>
      </c>
      <c r="G1026" s="407">
        <v>68</v>
      </c>
      <c r="H1026" s="425">
        <f t="shared" si="303"/>
        <v>5305.7943742356301</v>
      </c>
      <c r="I1026" s="79">
        <f t="shared" si="304"/>
        <v>13.6839</v>
      </c>
      <c r="J1026" s="96">
        <f t="shared" si="296"/>
        <v>98.12</v>
      </c>
      <c r="K1026" s="283">
        <v>23653</v>
      </c>
      <c r="L1026" s="407">
        <f t="shared" si="299"/>
        <v>2892.7435792906645</v>
      </c>
      <c r="M1026" s="342">
        <f t="shared" si="305"/>
        <v>977.74732980024453</v>
      </c>
      <c r="N1026" s="338">
        <f t="shared" si="306"/>
        <v>57.854871585813292</v>
      </c>
      <c r="O1026" s="435">
        <v>41</v>
      </c>
      <c r="P1026" s="425">
        <f t="shared" si="307"/>
        <v>3969.3457806767224</v>
      </c>
      <c r="Q1026" s="79">
        <f t="shared" si="308"/>
        <v>10.2629</v>
      </c>
      <c r="R1026" s="93">
        <f t="shared" si="297"/>
        <v>294.36</v>
      </c>
      <c r="S1026" s="283">
        <v>23653</v>
      </c>
      <c r="T1026" s="407">
        <f t="shared" si="300"/>
        <v>964.24785976355486</v>
      </c>
      <c r="U1026" s="387">
        <f t="shared" si="309"/>
        <v>325.91577660008153</v>
      </c>
      <c r="V1026" s="338">
        <f t="shared" si="310"/>
        <v>19.284957195271097</v>
      </c>
      <c r="W1026" s="435">
        <v>27</v>
      </c>
      <c r="X1026" s="425">
        <f t="shared" si="311"/>
        <v>1336.4485935589075</v>
      </c>
      <c r="Y1026" s="79">
        <f t="shared" si="312"/>
        <v>3.4209999999999998</v>
      </c>
    </row>
    <row r="1027" spans="1:25" ht="15.75" customHeight="1" x14ac:dyDescent="0.2">
      <c r="A1027" s="152">
        <v>1008</v>
      </c>
      <c r="B1027" s="89">
        <f t="shared" si="295"/>
        <v>73.599999999999994</v>
      </c>
      <c r="C1027" s="283">
        <v>23653</v>
      </c>
      <c r="D1027" s="411">
        <f t="shared" si="298"/>
        <v>3856.467391304348</v>
      </c>
      <c r="E1027" s="342">
        <f t="shared" si="301"/>
        <v>1303.4859782608694</v>
      </c>
      <c r="F1027" s="338">
        <f t="shared" si="302"/>
        <v>77.129347826086956</v>
      </c>
      <c r="G1027" s="407">
        <v>68</v>
      </c>
      <c r="H1027" s="425">
        <f t="shared" si="303"/>
        <v>5305.082717391304</v>
      </c>
      <c r="I1027" s="79">
        <f t="shared" si="304"/>
        <v>13.6957</v>
      </c>
      <c r="J1027" s="96">
        <f t="shared" si="296"/>
        <v>98.13</v>
      </c>
      <c r="K1027" s="283">
        <v>23653</v>
      </c>
      <c r="L1027" s="407">
        <f t="shared" si="299"/>
        <v>2892.4487924182208</v>
      </c>
      <c r="M1027" s="342">
        <f t="shared" si="305"/>
        <v>977.64769183735859</v>
      </c>
      <c r="N1027" s="338">
        <f t="shared" si="306"/>
        <v>57.848975848364418</v>
      </c>
      <c r="O1027" s="435">
        <v>41</v>
      </c>
      <c r="P1027" s="425">
        <f t="shared" si="307"/>
        <v>3968.9454601039438</v>
      </c>
      <c r="Q1027" s="79">
        <f t="shared" si="308"/>
        <v>10.2721</v>
      </c>
      <c r="R1027" s="93">
        <f t="shared" si="297"/>
        <v>294.39999999999998</v>
      </c>
      <c r="S1027" s="283">
        <v>23653</v>
      </c>
      <c r="T1027" s="407">
        <f t="shared" si="300"/>
        <v>964.116847826087</v>
      </c>
      <c r="U1027" s="387">
        <f t="shared" si="309"/>
        <v>325.87149456521735</v>
      </c>
      <c r="V1027" s="338">
        <f t="shared" si="310"/>
        <v>19.282336956521739</v>
      </c>
      <c r="W1027" s="435">
        <v>27</v>
      </c>
      <c r="X1027" s="425">
        <f t="shared" si="311"/>
        <v>1336.270679347826</v>
      </c>
      <c r="Y1027" s="79">
        <f t="shared" si="312"/>
        <v>3.4239000000000002</v>
      </c>
    </row>
    <row r="1028" spans="1:25" ht="15.75" customHeight="1" x14ac:dyDescent="0.2">
      <c r="A1028" s="152">
        <v>1009</v>
      </c>
      <c r="B1028" s="89">
        <f t="shared" si="295"/>
        <v>73.61</v>
      </c>
      <c r="C1028" s="283">
        <v>23653</v>
      </c>
      <c r="D1028" s="411">
        <f t="shared" si="298"/>
        <v>3855.9434859394105</v>
      </c>
      <c r="E1028" s="342">
        <f t="shared" si="301"/>
        <v>1303.3088982475206</v>
      </c>
      <c r="F1028" s="338">
        <f t="shared" si="302"/>
        <v>77.118869718788218</v>
      </c>
      <c r="G1028" s="407">
        <v>68</v>
      </c>
      <c r="H1028" s="425">
        <f t="shared" si="303"/>
        <v>5304.3712539057196</v>
      </c>
      <c r="I1028" s="79">
        <f t="shared" si="304"/>
        <v>13.7074</v>
      </c>
      <c r="J1028" s="96">
        <f t="shared" si="296"/>
        <v>98.15</v>
      </c>
      <c r="K1028" s="283">
        <v>23653</v>
      </c>
      <c r="L1028" s="407">
        <f t="shared" si="299"/>
        <v>2891.8593988792663</v>
      </c>
      <c r="M1028" s="342">
        <f t="shared" si="305"/>
        <v>977.44847682119189</v>
      </c>
      <c r="N1028" s="338">
        <f t="shared" si="306"/>
        <v>57.83718797758533</v>
      </c>
      <c r="O1028" s="435">
        <v>41</v>
      </c>
      <c r="P1028" s="425">
        <f t="shared" si="307"/>
        <v>3968.1450636780437</v>
      </c>
      <c r="Q1028" s="79">
        <f t="shared" si="308"/>
        <v>10.280200000000001</v>
      </c>
      <c r="R1028" s="93">
        <f t="shared" si="297"/>
        <v>294.44</v>
      </c>
      <c r="S1028" s="283">
        <v>23653</v>
      </c>
      <c r="T1028" s="407">
        <f t="shared" si="300"/>
        <v>963.98587148485262</v>
      </c>
      <c r="U1028" s="387">
        <f t="shared" si="309"/>
        <v>325.82722456188014</v>
      </c>
      <c r="V1028" s="338">
        <f t="shared" si="310"/>
        <v>19.279717429697055</v>
      </c>
      <c r="W1028" s="435">
        <v>27</v>
      </c>
      <c r="X1028" s="425">
        <f t="shared" si="311"/>
        <v>1336.0928134764299</v>
      </c>
      <c r="Y1028" s="79">
        <f t="shared" si="312"/>
        <v>3.4268000000000001</v>
      </c>
    </row>
    <row r="1029" spans="1:25" ht="15.75" customHeight="1" x14ac:dyDescent="0.2">
      <c r="A1029" s="109">
        <v>1010</v>
      </c>
      <c r="B1029" s="89">
        <f t="shared" si="295"/>
        <v>73.62</v>
      </c>
      <c r="C1029" s="283">
        <v>23653</v>
      </c>
      <c r="D1029" s="411">
        <f t="shared" si="298"/>
        <v>3855.4197229013853</v>
      </c>
      <c r="E1029" s="342">
        <f t="shared" si="301"/>
        <v>1303.131866340668</v>
      </c>
      <c r="F1029" s="338">
        <f t="shared" si="302"/>
        <v>77.108394458027703</v>
      </c>
      <c r="G1029" s="407">
        <v>68</v>
      </c>
      <c r="H1029" s="425">
        <f t="shared" si="303"/>
        <v>5303.6599837000813</v>
      </c>
      <c r="I1029" s="79">
        <f t="shared" si="304"/>
        <v>13.719099999999999</v>
      </c>
      <c r="J1029" s="96">
        <f t="shared" si="296"/>
        <v>98.16</v>
      </c>
      <c r="K1029" s="283">
        <v>23653</v>
      </c>
      <c r="L1029" s="407">
        <f t="shared" si="299"/>
        <v>2891.5647921760392</v>
      </c>
      <c r="M1029" s="342">
        <f t="shared" si="305"/>
        <v>977.34889975550118</v>
      </c>
      <c r="N1029" s="338">
        <f t="shared" si="306"/>
        <v>57.831295843520785</v>
      </c>
      <c r="O1029" s="435">
        <v>41</v>
      </c>
      <c r="P1029" s="425">
        <f t="shared" si="307"/>
        <v>3967.7449877750614</v>
      </c>
      <c r="Q1029" s="79">
        <f t="shared" si="308"/>
        <v>10.289300000000001</v>
      </c>
      <c r="R1029" s="93">
        <f t="shared" si="297"/>
        <v>294.47000000000003</v>
      </c>
      <c r="S1029" s="283">
        <v>23653</v>
      </c>
      <c r="T1029" s="407">
        <f t="shared" si="300"/>
        <v>963.88766258022883</v>
      </c>
      <c r="U1029" s="387">
        <f t="shared" si="309"/>
        <v>325.79402995211734</v>
      </c>
      <c r="V1029" s="338">
        <f t="shared" si="310"/>
        <v>19.277753251604576</v>
      </c>
      <c r="W1029" s="435">
        <v>27</v>
      </c>
      <c r="X1029" s="425">
        <f t="shared" si="311"/>
        <v>1335.9594457839507</v>
      </c>
      <c r="Y1029" s="79">
        <f t="shared" si="312"/>
        <v>3.4298999999999999</v>
      </c>
    </row>
    <row r="1030" spans="1:25" ht="15.75" customHeight="1" x14ac:dyDescent="0.2">
      <c r="A1030" s="152">
        <v>1011</v>
      </c>
      <c r="B1030" s="89">
        <f t="shared" si="295"/>
        <v>73.63</v>
      </c>
      <c r="C1030" s="283">
        <v>23653</v>
      </c>
      <c r="D1030" s="411">
        <f t="shared" si="298"/>
        <v>3854.8961021322834</v>
      </c>
      <c r="E1030" s="342">
        <f t="shared" si="301"/>
        <v>1302.9548825207116</v>
      </c>
      <c r="F1030" s="338">
        <f t="shared" si="302"/>
        <v>77.097922042645664</v>
      </c>
      <c r="G1030" s="407">
        <v>68</v>
      </c>
      <c r="H1030" s="425">
        <f t="shared" si="303"/>
        <v>5302.9489066956403</v>
      </c>
      <c r="I1030" s="79">
        <f t="shared" si="304"/>
        <v>13.7308</v>
      </c>
      <c r="J1030" s="96">
        <f t="shared" si="296"/>
        <v>98.17</v>
      </c>
      <c r="K1030" s="283">
        <v>23653</v>
      </c>
      <c r="L1030" s="407">
        <f t="shared" si="299"/>
        <v>2891.2702454925134</v>
      </c>
      <c r="M1030" s="342">
        <f t="shared" si="305"/>
        <v>977.24934297646939</v>
      </c>
      <c r="N1030" s="338">
        <f t="shared" si="306"/>
        <v>57.82540490985027</v>
      </c>
      <c r="O1030" s="435">
        <v>41</v>
      </c>
      <c r="P1030" s="425">
        <f t="shared" si="307"/>
        <v>3967.3449933788334</v>
      </c>
      <c r="Q1030" s="79">
        <f t="shared" si="308"/>
        <v>10.298500000000001</v>
      </c>
      <c r="R1030" s="93">
        <f t="shared" si="297"/>
        <v>294.51</v>
      </c>
      <c r="S1030" s="283">
        <v>23653</v>
      </c>
      <c r="T1030" s="407">
        <f t="shared" si="300"/>
        <v>963.7567484975043</v>
      </c>
      <c r="U1030" s="387">
        <f t="shared" si="309"/>
        <v>325.74978099215645</v>
      </c>
      <c r="V1030" s="338">
        <f t="shared" si="310"/>
        <v>19.275134969950088</v>
      </c>
      <c r="W1030" s="435">
        <v>27</v>
      </c>
      <c r="X1030" s="425">
        <f t="shared" si="311"/>
        <v>1335.781664459611</v>
      </c>
      <c r="Y1030" s="79">
        <f t="shared" si="312"/>
        <v>3.4327999999999999</v>
      </c>
    </row>
    <row r="1031" spans="1:25" ht="15.75" customHeight="1" x14ac:dyDescent="0.2">
      <c r="A1031" s="152">
        <v>1012</v>
      </c>
      <c r="B1031" s="89">
        <f t="shared" si="295"/>
        <v>73.64</v>
      </c>
      <c r="C1031" s="283">
        <v>23653</v>
      </c>
      <c r="D1031" s="411">
        <f t="shared" si="298"/>
        <v>3854.3726235741442</v>
      </c>
      <c r="E1031" s="342">
        <f t="shared" si="301"/>
        <v>1302.7779467680607</v>
      </c>
      <c r="F1031" s="338">
        <f t="shared" si="302"/>
        <v>77.087452471482891</v>
      </c>
      <c r="G1031" s="407">
        <v>68</v>
      </c>
      <c r="H1031" s="425">
        <f t="shared" si="303"/>
        <v>5302.2380228136872</v>
      </c>
      <c r="I1031" s="79">
        <f t="shared" si="304"/>
        <v>13.7425</v>
      </c>
      <c r="J1031" s="96">
        <f t="shared" si="296"/>
        <v>98.18</v>
      </c>
      <c r="K1031" s="283">
        <v>23653</v>
      </c>
      <c r="L1031" s="407">
        <f t="shared" si="299"/>
        <v>2890.9757588103485</v>
      </c>
      <c r="M1031" s="342">
        <f t="shared" si="305"/>
        <v>977.14980647789764</v>
      </c>
      <c r="N1031" s="338">
        <f t="shared" si="306"/>
        <v>57.81951517620697</v>
      </c>
      <c r="O1031" s="435">
        <v>41</v>
      </c>
      <c r="P1031" s="425">
        <f t="shared" si="307"/>
        <v>3966.945080464453</v>
      </c>
      <c r="Q1031" s="79">
        <f t="shared" si="308"/>
        <v>10.307600000000001</v>
      </c>
      <c r="R1031" s="93">
        <f t="shared" si="297"/>
        <v>294.55</v>
      </c>
      <c r="S1031" s="283">
        <v>23653</v>
      </c>
      <c r="T1031" s="407">
        <f t="shared" si="300"/>
        <v>963.62586997114227</v>
      </c>
      <c r="U1031" s="387">
        <f t="shared" si="309"/>
        <v>325.70554405024603</v>
      </c>
      <c r="V1031" s="338">
        <f t="shared" si="310"/>
        <v>19.272517399422846</v>
      </c>
      <c r="W1031" s="435">
        <v>27</v>
      </c>
      <c r="X1031" s="425">
        <f t="shared" si="311"/>
        <v>1335.6039314208113</v>
      </c>
      <c r="Y1031" s="79">
        <f t="shared" si="312"/>
        <v>3.4357000000000002</v>
      </c>
    </row>
    <row r="1032" spans="1:25" ht="15.75" customHeight="1" x14ac:dyDescent="0.2">
      <c r="A1032" s="152">
        <v>1013</v>
      </c>
      <c r="B1032" s="89">
        <f t="shared" ref="B1032:B1095" si="313">ROUND(9.5*LN($A1032)+7.9,2)</f>
        <v>73.650000000000006</v>
      </c>
      <c r="C1032" s="283">
        <v>23653</v>
      </c>
      <c r="D1032" s="411">
        <f t="shared" si="298"/>
        <v>3853.8492871690423</v>
      </c>
      <c r="E1032" s="342">
        <f t="shared" si="301"/>
        <v>1302.6010590631363</v>
      </c>
      <c r="F1032" s="338">
        <f t="shared" si="302"/>
        <v>77.076985743380845</v>
      </c>
      <c r="G1032" s="407">
        <v>68</v>
      </c>
      <c r="H1032" s="425">
        <f t="shared" si="303"/>
        <v>5301.5273319755597</v>
      </c>
      <c r="I1032" s="79">
        <f t="shared" si="304"/>
        <v>13.754200000000001</v>
      </c>
      <c r="J1032" s="96">
        <f t="shared" ref="J1032:J1095" si="314">ROUND((9.5*LN($A1032)+7.9)/0.75,2)</f>
        <v>98.2</v>
      </c>
      <c r="K1032" s="283">
        <v>23653</v>
      </c>
      <c r="L1032" s="407">
        <f t="shared" si="299"/>
        <v>2890.386965376782</v>
      </c>
      <c r="M1032" s="342">
        <f t="shared" si="305"/>
        <v>976.95079429735222</v>
      </c>
      <c r="N1032" s="338">
        <f t="shared" si="306"/>
        <v>57.807739307535641</v>
      </c>
      <c r="O1032" s="435">
        <v>41</v>
      </c>
      <c r="P1032" s="425">
        <f t="shared" si="307"/>
        <v>3966.1454989816698</v>
      </c>
      <c r="Q1032" s="79">
        <f t="shared" si="308"/>
        <v>10.3157</v>
      </c>
      <c r="R1032" s="93">
        <f t="shared" ref="R1032:R1095" si="315">ROUND((9.5*LN($A1032)+7.9)/0.25,2)</f>
        <v>294.58999999999997</v>
      </c>
      <c r="S1032" s="283">
        <v>23653</v>
      </c>
      <c r="T1032" s="407">
        <f t="shared" si="300"/>
        <v>963.49502698665958</v>
      </c>
      <c r="U1032" s="387">
        <f t="shared" si="309"/>
        <v>325.66131912149092</v>
      </c>
      <c r="V1032" s="338">
        <f t="shared" si="310"/>
        <v>19.269900539733193</v>
      </c>
      <c r="W1032" s="435">
        <v>27</v>
      </c>
      <c r="X1032" s="425">
        <f t="shared" si="311"/>
        <v>1335.4262466478838</v>
      </c>
      <c r="Y1032" s="79">
        <f t="shared" si="312"/>
        <v>3.4386999999999999</v>
      </c>
    </row>
    <row r="1033" spans="1:25" ht="15.75" customHeight="1" x14ac:dyDescent="0.2">
      <c r="A1033" s="152">
        <v>1014</v>
      </c>
      <c r="B1033" s="89">
        <f t="shared" si="313"/>
        <v>73.66</v>
      </c>
      <c r="C1033" s="283">
        <v>23653</v>
      </c>
      <c r="D1033" s="411">
        <f t="shared" si="298"/>
        <v>3853.3260928590821</v>
      </c>
      <c r="E1033" s="342">
        <f t="shared" si="301"/>
        <v>1302.4242193863697</v>
      </c>
      <c r="F1033" s="338">
        <f t="shared" si="302"/>
        <v>77.066521857181641</v>
      </c>
      <c r="G1033" s="407">
        <v>68</v>
      </c>
      <c r="H1033" s="425">
        <f t="shared" si="303"/>
        <v>5300.816834102633</v>
      </c>
      <c r="I1033" s="79">
        <f t="shared" si="304"/>
        <v>13.766</v>
      </c>
      <c r="J1033" s="96">
        <f t="shared" si="314"/>
        <v>98.21</v>
      </c>
      <c r="K1033" s="283">
        <v>23653</v>
      </c>
      <c r="L1033" s="407">
        <f t="shared" si="299"/>
        <v>2890.0926585887387</v>
      </c>
      <c r="M1033" s="342">
        <f t="shared" si="305"/>
        <v>976.85131860299362</v>
      </c>
      <c r="N1033" s="338">
        <f t="shared" si="306"/>
        <v>57.801853171774773</v>
      </c>
      <c r="O1033" s="435">
        <v>41</v>
      </c>
      <c r="P1033" s="425">
        <f t="shared" si="307"/>
        <v>3965.7458303635071</v>
      </c>
      <c r="Q1033" s="79">
        <f t="shared" si="308"/>
        <v>10.3248</v>
      </c>
      <c r="R1033" s="93">
        <f t="shared" si="315"/>
        <v>294.62</v>
      </c>
      <c r="S1033" s="283">
        <v>23653</v>
      </c>
      <c r="T1033" s="407">
        <f t="shared" si="300"/>
        <v>963.39691806394671</v>
      </c>
      <c r="U1033" s="387">
        <f t="shared" si="309"/>
        <v>325.62815830561397</v>
      </c>
      <c r="V1033" s="338">
        <f t="shared" si="310"/>
        <v>19.267938361278933</v>
      </c>
      <c r="W1033" s="435">
        <v>27</v>
      </c>
      <c r="X1033" s="425">
        <f t="shared" si="311"/>
        <v>1335.2930147308398</v>
      </c>
      <c r="Y1033" s="79">
        <f t="shared" si="312"/>
        <v>3.4417</v>
      </c>
    </row>
    <row r="1034" spans="1:25" ht="15.75" customHeight="1" x14ac:dyDescent="0.2">
      <c r="A1034" s="152">
        <v>1015</v>
      </c>
      <c r="B1034" s="89">
        <f t="shared" si="313"/>
        <v>73.67</v>
      </c>
      <c r="C1034" s="283">
        <v>23653</v>
      </c>
      <c r="D1034" s="411">
        <f t="shared" si="298"/>
        <v>3852.8030405863988</v>
      </c>
      <c r="E1034" s="342">
        <f t="shared" si="301"/>
        <v>1302.2474277182027</v>
      </c>
      <c r="F1034" s="338">
        <f t="shared" si="302"/>
        <v>77.056060811727974</v>
      </c>
      <c r="G1034" s="407">
        <v>68</v>
      </c>
      <c r="H1034" s="425">
        <f t="shared" si="303"/>
        <v>5300.1065291163295</v>
      </c>
      <c r="I1034" s="79">
        <f t="shared" si="304"/>
        <v>13.777699999999999</v>
      </c>
      <c r="J1034" s="96">
        <f t="shared" si="314"/>
        <v>98.22</v>
      </c>
      <c r="K1034" s="283">
        <v>23653</v>
      </c>
      <c r="L1034" s="407">
        <f t="shared" si="299"/>
        <v>2889.7984117287724</v>
      </c>
      <c r="M1034" s="342">
        <f t="shared" si="305"/>
        <v>976.75186316432496</v>
      </c>
      <c r="N1034" s="338">
        <f t="shared" si="306"/>
        <v>57.795968234575447</v>
      </c>
      <c r="O1034" s="435">
        <v>41</v>
      </c>
      <c r="P1034" s="425">
        <f t="shared" si="307"/>
        <v>3965.346243127673</v>
      </c>
      <c r="Q1034" s="79">
        <f t="shared" si="308"/>
        <v>10.3339</v>
      </c>
      <c r="R1034" s="93">
        <f t="shared" si="315"/>
        <v>294.66000000000003</v>
      </c>
      <c r="S1034" s="283">
        <v>23653</v>
      </c>
      <c r="T1034" s="407">
        <f t="shared" si="300"/>
        <v>963.26613724292383</v>
      </c>
      <c r="U1034" s="387">
        <f t="shared" si="309"/>
        <v>325.58395438810822</v>
      </c>
      <c r="V1034" s="338">
        <f t="shared" si="310"/>
        <v>19.265322744858477</v>
      </c>
      <c r="W1034" s="435">
        <v>27</v>
      </c>
      <c r="X1034" s="425">
        <f t="shared" si="311"/>
        <v>1335.1154143758904</v>
      </c>
      <c r="Y1034" s="79">
        <f t="shared" si="312"/>
        <v>3.4445999999999999</v>
      </c>
    </row>
    <row r="1035" spans="1:25" ht="15.75" customHeight="1" x14ac:dyDescent="0.2">
      <c r="A1035" s="152">
        <v>1016</v>
      </c>
      <c r="B1035" s="89">
        <f t="shared" si="313"/>
        <v>73.67</v>
      </c>
      <c r="C1035" s="283">
        <v>23653</v>
      </c>
      <c r="D1035" s="411">
        <f t="shared" si="298"/>
        <v>3852.8030405863988</v>
      </c>
      <c r="E1035" s="342">
        <f t="shared" si="301"/>
        <v>1302.2474277182027</v>
      </c>
      <c r="F1035" s="338">
        <f t="shared" si="302"/>
        <v>77.056060811727974</v>
      </c>
      <c r="G1035" s="407">
        <v>68</v>
      </c>
      <c r="H1035" s="425">
        <f t="shared" si="303"/>
        <v>5300.1065291163295</v>
      </c>
      <c r="I1035" s="79">
        <f t="shared" si="304"/>
        <v>13.7912</v>
      </c>
      <c r="J1035" s="96">
        <f t="shared" si="314"/>
        <v>98.23</v>
      </c>
      <c r="K1035" s="283">
        <v>23653</v>
      </c>
      <c r="L1035" s="407">
        <f t="shared" si="299"/>
        <v>2889.5042247785805</v>
      </c>
      <c r="M1035" s="342">
        <f t="shared" si="305"/>
        <v>976.65242797516009</v>
      </c>
      <c r="N1035" s="338">
        <f t="shared" si="306"/>
        <v>57.790084495571612</v>
      </c>
      <c r="O1035" s="435">
        <v>41</v>
      </c>
      <c r="P1035" s="425">
        <f t="shared" si="307"/>
        <v>3964.9467372493123</v>
      </c>
      <c r="Q1035" s="79">
        <f t="shared" si="308"/>
        <v>10.3431</v>
      </c>
      <c r="R1035" s="93">
        <f t="shared" si="315"/>
        <v>294.7</v>
      </c>
      <c r="S1035" s="283">
        <v>23653</v>
      </c>
      <c r="T1035" s="407">
        <f t="shared" si="300"/>
        <v>963.13539192399071</v>
      </c>
      <c r="U1035" s="387">
        <f t="shared" si="309"/>
        <v>325.5397624703088</v>
      </c>
      <c r="V1035" s="338">
        <f t="shared" si="310"/>
        <v>19.262707838479816</v>
      </c>
      <c r="W1035" s="435">
        <v>27</v>
      </c>
      <c r="X1035" s="425">
        <f t="shared" si="311"/>
        <v>1334.9378622327795</v>
      </c>
      <c r="Y1035" s="79">
        <f t="shared" si="312"/>
        <v>3.4476</v>
      </c>
    </row>
    <row r="1036" spans="1:25" ht="15.75" customHeight="1" x14ac:dyDescent="0.2">
      <c r="A1036" s="152">
        <v>1017</v>
      </c>
      <c r="B1036" s="89">
        <f t="shared" si="313"/>
        <v>73.680000000000007</v>
      </c>
      <c r="C1036" s="283">
        <v>23653</v>
      </c>
      <c r="D1036" s="411">
        <f t="shared" si="298"/>
        <v>3852.2801302931593</v>
      </c>
      <c r="E1036" s="342">
        <f t="shared" si="301"/>
        <v>1302.0706840390878</v>
      </c>
      <c r="F1036" s="338">
        <f t="shared" si="302"/>
        <v>77.045602605863195</v>
      </c>
      <c r="G1036" s="407">
        <v>68</v>
      </c>
      <c r="H1036" s="425">
        <f t="shared" si="303"/>
        <v>5299.3964169381097</v>
      </c>
      <c r="I1036" s="79">
        <f t="shared" si="304"/>
        <v>13.802899999999999</v>
      </c>
      <c r="J1036" s="96">
        <f t="shared" si="314"/>
        <v>98.25</v>
      </c>
      <c r="K1036" s="283">
        <v>23653</v>
      </c>
      <c r="L1036" s="407">
        <f t="shared" si="299"/>
        <v>2888.9160305343512</v>
      </c>
      <c r="M1036" s="342">
        <f t="shared" si="305"/>
        <v>976.45361832061064</v>
      </c>
      <c r="N1036" s="338">
        <f t="shared" si="306"/>
        <v>57.778320610687025</v>
      </c>
      <c r="O1036" s="435">
        <v>41</v>
      </c>
      <c r="P1036" s="425">
        <f t="shared" si="307"/>
        <v>3964.1479694656487</v>
      </c>
      <c r="Q1036" s="79">
        <f t="shared" si="308"/>
        <v>10.351100000000001</v>
      </c>
      <c r="R1036" s="93">
        <f t="shared" si="315"/>
        <v>294.74</v>
      </c>
      <c r="S1036" s="283">
        <v>23653</v>
      </c>
      <c r="T1036" s="407">
        <f t="shared" si="300"/>
        <v>963.00468209269184</v>
      </c>
      <c r="U1036" s="387">
        <f t="shared" si="309"/>
        <v>325.49558254732983</v>
      </c>
      <c r="V1036" s="338">
        <f t="shared" si="310"/>
        <v>19.260093641853839</v>
      </c>
      <c r="W1036" s="435">
        <v>27</v>
      </c>
      <c r="X1036" s="425">
        <f t="shared" si="311"/>
        <v>1334.7603582818756</v>
      </c>
      <c r="Y1036" s="79">
        <f t="shared" si="312"/>
        <v>3.4504999999999999</v>
      </c>
    </row>
    <row r="1037" spans="1:25" ht="15.75" customHeight="1" x14ac:dyDescent="0.2">
      <c r="A1037" s="152">
        <v>1018</v>
      </c>
      <c r="B1037" s="89">
        <f t="shared" si="313"/>
        <v>73.69</v>
      </c>
      <c r="C1037" s="283">
        <v>23653</v>
      </c>
      <c r="D1037" s="411">
        <f t="shared" si="298"/>
        <v>3851.7573619215627</v>
      </c>
      <c r="E1037" s="342">
        <f t="shared" si="301"/>
        <v>1301.8939883294881</v>
      </c>
      <c r="F1037" s="338">
        <f t="shared" si="302"/>
        <v>77.03514723843125</v>
      </c>
      <c r="G1037" s="407">
        <v>68</v>
      </c>
      <c r="H1037" s="425">
        <f t="shared" si="303"/>
        <v>5298.6864974894816</v>
      </c>
      <c r="I1037" s="79">
        <f t="shared" si="304"/>
        <v>13.8146</v>
      </c>
      <c r="J1037" s="96">
        <f t="shared" si="314"/>
        <v>98.26</v>
      </c>
      <c r="K1037" s="283">
        <v>23653</v>
      </c>
      <c r="L1037" s="407">
        <f t="shared" si="299"/>
        <v>2888.6220232037449</v>
      </c>
      <c r="M1037" s="342">
        <f t="shared" si="305"/>
        <v>976.35424384286569</v>
      </c>
      <c r="N1037" s="338">
        <f t="shared" si="306"/>
        <v>57.772440464074897</v>
      </c>
      <c r="O1037" s="435">
        <v>41</v>
      </c>
      <c r="P1037" s="425">
        <f t="shared" si="307"/>
        <v>3963.7487075106856</v>
      </c>
      <c r="Q1037" s="79">
        <f t="shared" si="308"/>
        <v>10.360300000000001</v>
      </c>
      <c r="R1037" s="93">
        <f t="shared" si="315"/>
        <v>294.77</v>
      </c>
      <c r="S1037" s="283">
        <v>23653</v>
      </c>
      <c r="T1037" s="407">
        <f t="shared" si="300"/>
        <v>962.90667299928759</v>
      </c>
      <c r="U1037" s="387">
        <f t="shared" si="309"/>
        <v>325.46245547375918</v>
      </c>
      <c r="V1037" s="338">
        <f t="shared" si="310"/>
        <v>19.258133459985753</v>
      </c>
      <c r="W1037" s="435">
        <v>27</v>
      </c>
      <c r="X1037" s="425">
        <f t="shared" si="311"/>
        <v>1334.6272619330325</v>
      </c>
      <c r="Y1037" s="79">
        <f t="shared" si="312"/>
        <v>3.4535</v>
      </c>
    </row>
    <row r="1038" spans="1:25" ht="15.75" customHeight="1" x14ac:dyDescent="0.2">
      <c r="A1038" s="152">
        <v>1019</v>
      </c>
      <c r="B1038" s="89">
        <f t="shared" si="313"/>
        <v>73.7</v>
      </c>
      <c r="C1038" s="283">
        <v>23653</v>
      </c>
      <c r="D1038" s="411">
        <f t="shared" si="298"/>
        <v>3851.2347354138392</v>
      </c>
      <c r="E1038" s="342">
        <f t="shared" si="301"/>
        <v>1301.7173405698775</v>
      </c>
      <c r="F1038" s="338">
        <f t="shared" si="302"/>
        <v>77.024694708276783</v>
      </c>
      <c r="G1038" s="407">
        <v>68</v>
      </c>
      <c r="H1038" s="425">
        <f t="shared" si="303"/>
        <v>5297.9767706919938</v>
      </c>
      <c r="I1038" s="79">
        <f t="shared" si="304"/>
        <v>13.8263</v>
      </c>
      <c r="J1038" s="96">
        <f t="shared" si="314"/>
        <v>98.27</v>
      </c>
      <c r="K1038" s="283">
        <v>23653</v>
      </c>
      <c r="L1038" s="407">
        <f t="shared" si="299"/>
        <v>2888.3280757097791</v>
      </c>
      <c r="M1038" s="342">
        <f t="shared" si="305"/>
        <v>976.25488958990525</v>
      </c>
      <c r="N1038" s="338">
        <f t="shared" si="306"/>
        <v>57.766561514195587</v>
      </c>
      <c r="O1038" s="435">
        <v>41</v>
      </c>
      <c r="P1038" s="425">
        <f t="shared" si="307"/>
        <v>3963.3495268138799</v>
      </c>
      <c r="Q1038" s="79">
        <f t="shared" si="308"/>
        <v>10.369400000000001</v>
      </c>
      <c r="R1038" s="93">
        <f t="shared" si="315"/>
        <v>294.81</v>
      </c>
      <c r="S1038" s="283">
        <v>23653</v>
      </c>
      <c r="T1038" s="407">
        <f t="shared" si="300"/>
        <v>962.776025236593</v>
      </c>
      <c r="U1038" s="387">
        <f t="shared" si="309"/>
        <v>325.41829652996842</v>
      </c>
      <c r="V1038" s="338">
        <f t="shared" si="310"/>
        <v>19.255520504731859</v>
      </c>
      <c r="W1038" s="435">
        <v>27</v>
      </c>
      <c r="X1038" s="425">
        <f t="shared" si="311"/>
        <v>1334.4498422712932</v>
      </c>
      <c r="Y1038" s="79">
        <f t="shared" si="312"/>
        <v>3.4565000000000001</v>
      </c>
    </row>
    <row r="1039" spans="1:25" ht="15.75" customHeight="1" x14ac:dyDescent="0.2">
      <c r="A1039" s="109">
        <v>1020</v>
      </c>
      <c r="B1039" s="89">
        <f t="shared" si="313"/>
        <v>73.709999999999994</v>
      </c>
      <c r="C1039" s="283">
        <v>23653</v>
      </c>
      <c r="D1039" s="411">
        <f t="shared" si="298"/>
        <v>3850.7122507122513</v>
      </c>
      <c r="E1039" s="342">
        <f t="shared" si="301"/>
        <v>1301.5407407407408</v>
      </c>
      <c r="F1039" s="338">
        <f t="shared" si="302"/>
        <v>77.01424501424502</v>
      </c>
      <c r="G1039" s="407">
        <v>68</v>
      </c>
      <c r="H1039" s="425">
        <f t="shared" si="303"/>
        <v>5297.2672364672371</v>
      </c>
      <c r="I1039" s="79">
        <f t="shared" si="304"/>
        <v>13.837999999999999</v>
      </c>
      <c r="J1039" s="96">
        <f t="shared" si="314"/>
        <v>98.28</v>
      </c>
      <c r="K1039" s="283">
        <v>23653</v>
      </c>
      <c r="L1039" s="407">
        <f t="shared" si="299"/>
        <v>2888.034188034188</v>
      </c>
      <c r="M1039" s="342">
        <f t="shared" si="305"/>
        <v>976.15555555555545</v>
      </c>
      <c r="N1039" s="338">
        <f t="shared" si="306"/>
        <v>57.760683760683762</v>
      </c>
      <c r="O1039" s="435">
        <v>41</v>
      </c>
      <c r="P1039" s="425">
        <f t="shared" si="307"/>
        <v>3962.9504273504272</v>
      </c>
      <c r="Q1039" s="79">
        <f t="shared" si="308"/>
        <v>10.378500000000001</v>
      </c>
      <c r="R1039" s="93">
        <f t="shared" si="315"/>
        <v>294.85000000000002</v>
      </c>
      <c r="S1039" s="283">
        <v>23653</v>
      </c>
      <c r="T1039" s="407">
        <f t="shared" si="300"/>
        <v>962.64541292182457</v>
      </c>
      <c r="U1039" s="387">
        <f t="shared" si="309"/>
        <v>325.37414956757669</v>
      </c>
      <c r="V1039" s="338">
        <f t="shared" si="310"/>
        <v>19.252908258436491</v>
      </c>
      <c r="W1039" s="435">
        <v>27</v>
      </c>
      <c r="X1039" s="425">
        <f t="shared" si="311"/>
        <v>1334.2724707478378</v>
      </c>
      <c r="Y1039" s="79">
        <f t="shared" si="312"/>
        <v>3.4594</v>
      </c>
    </row>
    <row r="1040" spans="1:25" ht="15.75" customHeight="1" x14ac:dyDescent="0.2">
      <c r="A1040" s="152">
        <v>1021</v>
      </c>
      <c r="B1040" s="89">
        <f t="shared" si="313"/>
        <v>73.72</v>
      </c>
      <c r="C1040" s="283">
        <v>23653</v>
      </c>
      <c r="D1040" s="411">
        <f t="shared" si="298"/>
        <v>3850.1899077590888</v>
      </c>
      <c r="E1040" s="342">
        <f t="shared" si="301"/>
        <v>1301.3641888225718</v>
      </c>
      <c r="F1040" s="338">
        <f t="shared" si="302"/>
        <v>77.003798155181784</v>
      </c>
      <c r="G1040" s="407">
        <v>68</v>
      </c>
      <c r="H1040" s="425">
        <f t="shared" si="303"/>
        <v>5296.5578947368422</v>
      </c>
      <c r="I1040" s="79">
        <f t="shared" si="304"/>
        <v>13.8497</v>
      </c>
      <c r="J1040" s="96">
        <f t="shared" si="314"/>
        <v>98.29</v>
      </c>
      <c r="K1040" s="283">
        <v>23653</v>
      </c>
      <c r="L1040" s="407">
        <f t="shared" si="299"/>
        <v>2887.7403601587139</v>
      </c>
      <c r="M1040" s="342">
        <f t="shared" si="305"/>
        <v>976.05624173364515</v>
      </c>
      <c r="N1040" s="338">
        <f t="shared" si="306"/>
        <v>57.754807203174281</v>
      </c>
      <c r="O1040" s="435">
        <v>41</v>
      </c>
      <c r="P1040" s="425">
        <f t="shared" si="307"/>
        <v>3962.551409095533</v>
      </c>
      <c r="Q1040" s="79">
        <f t="shared" si="308"/>
        <v>10.387600000000001</v>
      </c>
      <c r="R1040" s="93">
        <f t="shared" si="315"/>
        <v>294.88</v>
      </c>
      <c r="S1040" s="283">
        <v>23653</v>
      </c>
      <c r="T1040" s="407">
        <f t="shared" si="300"/>
        <v>962.5474769397722</v>
      </c>
      <c r="U1040" s="387">
        <f t="shared" si="309"/>
        <v>325.34104720564295</v>
      </c>
      <c r="V1040" s="338">
        <f t="shared" si="310"/>
        <v>19.250949538795446</v>
      </c>
      <c r="W1040" s="435">
        <v>27</v>
      </c>
      <c r="X1040" s="425">
        <f t="shared" si="311"/>
        <v>1334.1394736842105</v>
      </c>
      <c r="Y1040" s="79">
        <f t="shared" si="312"/>
        <v>3.4624000000000001</v>
      </c>
    </row>
    <row r="1041" spans="1:25" ht="15.75" customHeight="1" x14ac:dyDescent="0.2">
      <c r="A1041" s="152">
        <v>1022</v>
      </c>
      <c r="B1041" s="89">
        <f t="shared" si="313"/>
        <v>73.73</v>
      </c>
      <c r="C1041" s="283">
        <v>23653</v>
      </c>
      <c r="D1041" s="411">
        <f t="shared" si="298"/>
        <v>3849.6677064966766</v>
      </c>
      <c r="E1041" s="342">
        <f t="shared" si="301"/>
        <v>1301.1876847958765</v>
      </c>
      <c r="F1041" s="338">
        <f t="shared" si="302"/>
        <v>76.993354129933536</v>
      </c>
      <c r="G1041" s="407">
        <v>68</v>
      </c>
      <c r="H1041" s="425">
        <f t="shared" si="303"/>
        <v>5295.848745422486</v>
      </c>
      <c r="I1041" s="79">
        <f t="shared" si="304"/>
        <v>13.8614</v>
      </c>
      <c r="J1041" s="96">
        <f t="shared" si="314"/>
        <v>98.31</v>
      </c>
      <c r="K1041" s="283">
        <v>23653</v>
      </c>
      <c r="L1041" s="407">
        <f t="shared" si="299"/>
        <v>2887.1528837351234</v>
      </c>
      <c r="M1041" s="342">
        <f t="shared" si="305"/>
        <v>975.85767470247163</v>
      </c>
      <c r="N1041" s="338">
        <f t="shared" si="306"/>
        <v>57.74305767470247</v>
      </c>
      <c r="O1041" s="435">
        <v>41</v>
      </c>
      <c r="P1041" s="425">
        <f t="shared" si="307"/>
        <v>3961.7536161122975</v>
      </c>
      <c r="Q1041" s="79">
        <f t="shared" si="308"/>
        <v>10.3957</v>
      </c>
      <c r="R1041" s="93">
        <f t="shared" si="315"/>
        <v>294.92</v>
      </c>
      <c r="S1041" s="283">
        <v>23653</v>
      </c>
      <c r="T1041" s="407">
        <f t="shared" si="300"/>
        <v>962.41692662416915</v>
      </c>
      <c r="U1041" s="387">
        <f t="shared" si="309"/>
        <v>325.29692119896913</v>
      </c>
      <c r="V1041" s="338">
        <f t="shared" si="310"/>
        <v>19.248338532483384</v>
      </c>
      <c r="W1041" s="435">
        <v>27</v>
      </c>
      <c r="X1041" s="425">
        <f t="shared" si="311"/>
        <v>1333.9621863556215</v>
      </c>
      <c r="Y1041" s="79">
        <f t="shared" si="312"/>
        <v>3.4653</v>
      </c>
    </row>
    <row r="1042" spans="1:25" ht="15.75" customHeight="1" x14ac:dyDescent="0.2">
      <c r="A1042" s="152">
        <v>1023</v>
      </c>
      <c r="B1042" s="89">
        <f t="shared" si="313"/>
        <v>73.739999999999995</v>
      </c>
      <c r="C1042" s="283">
        <v>23653</v>
      </c>
      <c r="D1042" s="411">
        <f t="shared" si="298"/>
        <v>3849.1456468673723</v>
      </c>
      <c r="E1042" s="342">
        <f t="shared" si="301"/>
        <v>1301.0112286411718</v>
      </c>
      <c r="F1042" s="338">
        <f t="shared" si="302"/>
        <v>76.98291293734745</v>
      </c>
      <c r="G1042" s="407">
        <v>68</v>
      </c>
      <c r="H1042" s="425">
        <f t="shared" si="303"/>
        <v>5295.139788445892</v>
      </c>
      <c r="I1042" s="79">
        <f t="shared" si="304"/>
        <v>13.873100000000001</v>
      </c>
      <c r="J1042" s="96">
        <f t="shared" si="314"/>
        <v>98.32</v>
      </c>
      <c r="K1042" s="283">
        <v>23653</v>
      </c>
      <c r="L1042" s="407">
        <f t="shared" si="299"/>
        <v>2886.8592351505295</v>
      </c>
      <c r="M1042" s="342">
        <f t="shared" si="305"/>
        <v>975.75842148087884</v>
      </c>
      <c r="N1042" s="338">
        <f t="shared" si="306"/>
        <v>57.737184703010591</v>
      </c>
      <c r="O1042" s="435">
        <v>41</v>
      </c>
      <c r="P1042" s="425">
        <f t="shared" si="307"/>
        <v>3961.3548413344188</v>
      </c>
      <c r="Q1042" s="79">
        <f t="shared" si="308"/>
        <v>10.4048</v>
      </c>
      <c r="R1042" s="93">
        <f t="shared" si="315"/>
        <v>294.95999999999998</v>
      </c>
      <c r="S1042" s="283">
        <v>23653</v>
      </c>
      <c r="T1042" s="407">
        <f t="shared" si="300"/>
        <v>962.28641171684308</v>
      </c>
      <c r="U1042" s="387">
        <f t="shared" si="309"/>
        <v>325.25280716029295</v>
      </c>
      <c r="V1042" s="338">
        <f t="shared" si="310"/>
        <v>19.245728234336863</v>
      </c>
      <c r="W1042" s="435">
        <v>27</v>
      </c>
      <c r="X1042" s="425">
        <f t="shared" si="311"/>
        <v>1333.784947111473</v>
      </c>
      <c r="Y1042" s="79">
        <f t="shared" si="312"/>
        <v>3.4683000000000002</v>
      </c>
    </row>
    <row r="1043" spans="1:25" ht="15.75" customHeight="1" x14ac:dyDescent="0.2">
      <c r="A1043" s="152">
        <v>1024</v>
      </c>
      <c r="B1043" s="89">
        <f t="shared" si="313"/>
        <v>73.75</v>
      </c>
      <c r="C1043" s="283">
        <v>23653</v>
      </c>
      <c r="D1043" s="411">
        <f t="shared" si="298"/>
        <v>3848.6237288135594</v>
      </c>
      <c r="E1043" s="342">
        <f t="shared" si="301"/>
        <v>1300.834820338983</v>
      </c>
      <c r="F1043" s="338">
        <f t="shared" si="302"/>
        <v>76.972474576271196</v>
      </c>
      <c r="G1043" s="407">
        <v>68</v>
      </c>
      <c r="H1043" s="425">
        <f t="shared" si="303"/>
        <v>5294.4310237288137</v>
      </c>
      <c r="I1043" s="79">
        <f t="shared" si="304"/>
        <v>13.8847</v>
      </c>
      <c r="J1043" s="96">
        <f t="shared" si="314"/>
        <v>98.33</v>
      </c>
      <c r="K1043" s="283">
        <v>23653</v>
      </c>
      <c r="L1043" s="407">
        <f t="shared" si="299"/>
        <v>2886.5656462930951</v>
      </c>
      <c r="M1043" s="342">
        <f t="shared" si="305"/>
        <v>975.65918844706607</v>
      </c>
      <c r="N1043" s="338">
        <f t="shared" si="306"/>
        <v>57.731312925861907</v>
      </c>
      <c r="O1043" s="435">
        <v>41</v>
      </c>
      <c r="P1043" s="425">
        <f t="shared" si="307"/>
        <v>3960.9561476660228</v>
      </c>
      <c r="Q1043" s="79">
        <f t="shared" si="308"/>
        <v>10.4139</v>
      </c>
      <c r="R1043" s="93">
        <f t="shared" si="315"/>
        <v>295</v>
      </c>
      <c r="S1043" s="283">
        <v>23653</v>
      </c>
      <c r="T1043" s="407">
        <f t="shared" si="300"/>
        <v>962.15593220338985</v>
      </c>
      <c r="U1043" s="387">
        <f t="shared" si="309"/>
        <v>325.20870508474576</v>
      </c>
      <c r="V1043" s="338">
        <f t="shared" si="310"/>
        <v>19.243118644067799</v>
      </c>
      <c r="W1043" s="435">
        <v>27</v>
      </c>
      <c r="X1043" s="425">
        <f t="shared" si="311"/>
        <v>1333.6077559322034</v>
      </c>
      <c r="Y1043" s="79">
        <f t="shared" si="312"/>
        <v>3.4712000000000001</v>
      </c>
    </row>
    <row r="1044" spans="1:25" ht="15.75" customHeight="1" x14ac:dyDescent="0.2">
      <c r="A1044" s="152">
        <v>1025</v>
      </c>
      <c r="B1044" s="89">
        <f t="shared" si="313"/>
        <v>73.760000000000005</v>
      </c>
      <c r="C1044" s="283">
        <v>23653</v>
      </c>
      <c r="D1044" s="411">
        <f t="shared" ref="D1044:D1107" si="316">12*(1/B1044*C1044)</f>
        <v>3848.1019522776569</v>
      </c>
      <c r="E1044" s="342">
        <f t="shared" si="301"/>
        <v>1300.658459869848</v>
      </c>
      <c r="F1044" s="338">
        <f t="shared" si="302"/>
        <v>76.962039045553141</v>
      </c>
      <c r="G1044" s="407">
        <v>68</v>
      </c>
      <c r="H1044" s="425">
        <f t="shared" si="303"/>
        <v>5293.7224511930581</v>
      </c>
      <c r="I1044" s="79">
        <f t="shared" si="304"/>
        <v>13.8964</v>
      </c>
      <c r="J1044" s="96">
        <f t="shared" si="314"/>
        <v>98.34</v>
      </c>
      <c r="K1044" s="283">
        <v>23653</v>
      </c>
      <c r="L1044" s="407">
        <f t="shared" ref="L1044:L1107" si="317">12*(1/J1044*K1044)</f>
        <v>2886.2721171446001</v>
      </c>
      <c r="M1044" s="342">
        <f t="shared" si="305"/>
        <v>975.55997559487469</v>
      </c>
      <c r="N1044" s="338">
        <f t="shared" si="306"/>
        <v>57.725442342892002</v>
      </c>
      <c r="O1044" s="435">
        <v>41</v>
      </c>
      <c r="P1044" s="425">
        <f t="shared" si="307"/>
        <v>3960.5575350823669</v>
      </c>
      <c r="Q1044" s="79">
        <f t="shared" si="308"/>
        <v>10.423</v>
      </c>
      <c r="R1044" s="93">
        <f t="shared" si="315"/>
        <v>295.02999999999997</v>
      </c>
      <c r="S1044" s="283">
        <v>23653</v>
      </c>
      <c r="T1044" s="407">
        <f t="shared" ref="T1044:T1107" si="318">12*(1/R1044*S1044)</f>
        <v>962.0580957868691</v>
      </c>
      <c r="U1044" s="387">
        <f t="shared" si="309"/>
        <v>325.17563637596174</v>
      </c>
      <c r="V1044" s="338">
        <f t="shared" si="310"/>
        <v>19.241161915737383</v>
      </c>
      <c r="W1044" s="435">
        <v>27</v>
      </c>
      <c r="X1044" s="425">
        <f t="shared" si="311"/>
        <v>1333.4748940785682</v>
      </c>
      <c r="Y1044" s="79">
        <f t="shared" si="312"/>
        <v>3.4742000000000002</v>
      </c>
    </row>
    <row r="1045" spans="1:25" ht="15.75" customHeight="1" x14ac:dyDescent="0.2">
      <c r="A1045" s="152">
        <v>1026</v>
      </c>
      <c r="B1045" s="89">
        <f t="shared" si="313"/>
        <v>73.77</v>
      </c>
      <c r="C1045" s="283">
        <v>23653</v>
      </c>
      <c r="D1045" s="411">
        <f t="shared" si="316"/>
        <v>3847.5803172021147</v>
      </c>
      <c r="E1045" s="342">
        <f t="shared" ref="E1045:E1108" si="319">D1045*33.8%</f>
        <v>1300.4821472143146</v>
      </c>
      <c r="F1045" s="338">
        <f t="shared" ref="F1045:F1108" si="320">D1045*2%</f>
        <v>76.95160634404229</v>
      </c>
      <c r="G1045" s="407">
        <v>68</v>
      </c>
      <c r="H1045" s="425">
        <f t="shared" ref="H1045:H1108" si="321">SUM(D1045:G1045)</f>
        <v>5293.0140707604714</v>
      </c>
      <c r="I1045" s="79">
        <f t="shared" ref="I1045:I1108" si="322">ROUND(A1045/B1045,4)</f>
        <v>13.908099999999999</v>
      </c>
      <c r="J1045" s="96">
        <f t="shared" si="314"/>
        <v>98.36</v>
      </c>
      <c r="K1045" s="283">
        <v>23653</v>
      </c>
      <c r="L1045" s="407">
        <f t="shared" si="317"/>
        <v>2885.6852379015859</v>
      </c>
      <c r="M1045" s="342">
        <f t="shared" ref="M1045:M1108" si="323">L1045*33.8%</f>
        <v>975.36161041073592</v>
      </c>
      <c r="N1045" s="338">
        <f t="shared" ref="N1045:N1108" si="324">L1045*2%</f>
        <v>57.713704758031717</v>
      </c>
      <c r="O1045" s="435">
        <v>41</v>
      </c>
      <c r="P1045" s="425">
        <f t="shared" ref="P1045:P1108" si="325">SUM(L1045:O1045)</f>
        <v>3959.7605530703536</v>
      </c>
      <c r="Q1045" s="79">
        <f t="shared" ref="Q1045:Q1108" si="326">ROUND(A1045/J1045,4)</f>
        <v>10.431100000000001</v>
      </c>
      <c r="R1045" s="93">
        <f t="shared" si="315"/>
        <v>295.07</v>
      </c>
      <c r="S1045" s="283">
        <v>23653</v>
      </c>
      <c r="T1045" s="407">
        <f t="shared" si="318"/>
        <v>961.92767817805952</v>
      </c>
      <c r="U1045" s="387">
        <f t="shared" ref="U1045:U1108" si="327">T1045*33.8%</f>
        <v>325.13155522418407</v>
      </c>
      <c r="V1045" s="338">
        <f t="shared" ref="V1045:V1108" si="328">T1045*2%</f>
        <v>19.23855356356119</v>
      </c>
      <c r="W1045" s="435">
        <v>27</v>
      </c>
      <c r="X1045" s="425">
        <f t="shared" ref="X1045:X1108" si="329">SUM(T1045:W1045)</f>
        <v>1333.2977869658048</v>
      </c>
      <c r="Y1045" s="79">
        <f t="shared" ref="Y1045:Y1108" si="330">ROUND(A1045/R1045,4)</f>
        <v>3.4771000000000001</v>
      </c>
    </row>
    <row r="1046" spans="1:25" ht="15.75" customHeight="1" x14ac:dyDescent="0.2">
      <c r="A1046" s="152">
        <v>1027</v>
      </c>
      <c r="B1046" s="89">
        <f t="shared" si="313"/>
        <v>73.78</v>
      </c>
      <c r="C1046" s="283">
        <v>23653</v>
      </c>
      <c r="D1046" s="411">
        <f t="shared" si="316"/>
        <v>3847.0588235294117</v>
      </c>
      <c r="E1046" s="342">
        <f t="shared" si="319"/>
        <v>1300.3058823529411</v>
      </c>
      <c r="F1046" s="338">
        <f t="shared" si="320"/>
        <v>76.941176470588232</v>
      </c>
      <c r="G1046" s="407">
        <v>68</v>
      </c>
      <c r="H1046" s="425">
        <f t="shared" si="321"/>
        <v>5292.3058823529409</v>
      </c>
      <c r="I1046" s="79">
        <f t="shared" si="322"/>
        <v>13.9198</v>
      </c>
      <c r="J1046" s="96">
        <f t="shared" si="314"/>
        <v>98.37</v>
      </c>
      <c r="K1046" s="283">
        <v>23653</v>
      </c>
      <c r="L1046" s="407">
        <f t="shared" si="317"/>
        <v>2885.3918877706619</v>
      </c>
      <c r="M1046" s="342">
        <f t="shared" si="323"/>
        <v>975.26245806648365</v>
      </c>
      <c r="N1046" s="338">
        <f t="shared" si="324"/>
        <v>57.707837755413237</v>
      </c>
      <c r="O1046" s="435">
        <v>41</v>
      </c>
      <c r="P1046" s="425">
        <f t="shared" si="325"/>
        <v>3959.3621835925587</v>
      </c>
      <c r="Q1046" s="79">
        <f t="shared" si="326"/>
        <v>10.440200000000001</v>
      </c>
      <c r="R1046" s="93">
        <f t="shared" si="315"/>
        <v>295.11</v>
      </c>
      <c r="S1046" s="283">
        <v>23653</v>
      </c>
      <c r="T1046" s="407">
        <f t="shared" si="318"/>
        <v>961.79729592355397</v>
      </c>
      <c r="U1046" s="387">
        <f t="shared" si="327"/>
        <v>325.08748602216122</v>
      </c>
      <c r="V1046" s="338">
        <f t="shared" si="328"/>
        <v>19.235945918471081</v>
      </c>
      <c r="W1046" s="435">
        <v>27</v>
      </c>
      <c r="X1046" s="425">
        <f t="shared" si="329"/>
        <v>1333.1207278641862</v>
      </c>
      <c r="Y1046" s="79">
        <f t="shared" si="330"/>
        <v>3.4801000000000002</v>
      </c>
    </row>
    <row r="1047" spans="1:25" ht="15.75" customHeight="1" x14ac:dyDescent="0.2">
      <c r="A1047" s="152">
        <v>1028</v>
      </c>
      <c r="B1047" s="89">
        <f t="shared" si="313"/>
        <v>73.790000000000006</v>
      </c>
      <c r="C1047" s="283">
        <v>23653</v>
      </c>
      <c r="D1047" s="411">
        <f t="shared" si="316"/>
        <v>3846.5374712020594</v>
      </c>
      <c r="E1047" s="342">
        <f t="shared" si="319"/>
        <v>1300.1296652662959</v>
      </c>
      <c r="F1047" s="338">
        <f t="shared" si="320"/>
        <v>76.930749424041196</v>
      </c>
      <c r="G1047" s="407">
        <v>68</v>
      </c>
      <c r="H1047" s="425">
        <f t="shared" si="321"/>
        <v>5291.5978858923963</v>
      </c>
      <c r="I1047" s="79">
        <f t="shared" si="322"/>
        <v>13.9314</v>
      </c>
      <c r="J1047" s="96">
        <f t="shared" si="314"/>
        <v>98.38</v>
      </c>
      <c r="K1047" s="283">
        <v>23653</v>
      </c>
      <c r="L1047" s="407">
        <f t="shared" si="317"/>
        <v>2885.0985972758695</v>
      </c>
      <c r="M1047" s="342">
        <f t="shared" si="323"/>
        <v>975.16332587924376</v>
      </c>
      <c r="N1047" s="338">
        <f t="shared" si="324"/>
        <v>57.701971945517393</v>
      </c>
      <c r="O1047" s="435">
        <v>41</v>
      </c>
      <c r="P1047" s="425">
        <f t="shared" si="325"/>
        <v>3958.9638951006309</v>
      </c>
      <c r="Q1047" s="79">
        <f t="shared" si="326"/>
        <v>10.449299999999999</v>
      </c>
      <c r="R1047" s="93">
        <f t="shared" si="315"/>
        <v>295.14</v>
      </c>
      <c r="S1047" s="283">
        <v>23653</v>
      </c>
      <c r="T1047" s="407">
        <f t="shared" si="318"/>
        <v>961.69953242528982</v>
      </c>
      <c r="U1047" s="387">
        <f t="shared" si="327"/>
        <v>325.05444195974792</v>
      </c>
      <c r="V1047" s="338">
        <f t="shared" si="328"/>
        <v>19.233990648505795</v>
      </c>
      <c r="W1047" s="435">
        <v>27</v>
      </c>
      <c r="X1047" s="425">
        <f t="shared" si="329"/>
        <v>1332.9879650335436</v>
      </c>
      <c r="Y1047" s="79">
        <f t="shared" si="330"/>
        <v>3.4830999999999999</v>
      </c>
    </row>
    <row r="1048" spans="1:25" ht="15.75" customHeight="1" x14ac:dyDescent="0.2">
      <c r="A1048" s="152">
        <v>1029</v>
      </c>
      <c r="B1048" s="89">
        <f t="shared" si="313"/>
        <v>73.8</v>
      </c>
      <c r="C1048" s="283">
        <v>23653</v>
      </c>
      <c r="D1048" s="411">
        <f t="shared" si="316"/>
        <v>3846.0162601626016</v>
      </c>
      <c r="E1048" s="342">
        <f t="shared" si="319"/>
        <v>1299.9534959349592</v>
      </c>
      <c r="F1048" s="338">
        <f t="shared" si="320"/>
        <v>76.920325203252034</v>
      </c>
      <c r="G1048" s="407">
        <v>68</v>
      </c>
      <c r="H1048" s="425">
        <f t="shared" si="321"/>
        <v>5290.8900813008131</v>
      </c>
      <c r="I1048" s="79">
        <f t="shared" si="322"/>
        <v>13.943099999999999</v>
      </c>
      <c r="J1048" s="96">
        <f t="shared" si="314"/>
        <v>98.39</v>
      </c>
      <c r="K1048" s="283">
        <v>23653</v>
      </c>
      <c r="L1048" s="407">
        <f t="shared" si="317"/>
        <v>2884.805366399024</v>
      </c>
      <c r="M1048" s="342">
        <f t="shared" si="323"/>
        <v>975.06421384287</v>
      </c>
      <c r="N1048" s="338">
        <f t="shared" si="324"/>
        <v>57.696107327980485</v>
      </c>
      <c r="O1048" s="435">
        <v>41</v>
      </c>
      <c r="P1048" s="425">
        <f t="shared" si="325"/>
        <v>3958.5656875698746</v>
      </c>
      <c r="Q1048" s="79">
        <f t="shared" si="326"/>
        <v>10.458399999999999</v>
      </c>
      <c r="R1048" s="93">
        <f t="shared" si="315"/>
        <v>295.18</v>
      </c>
      <c r="S1048" s="283">
        <v>23653</v>
      </c>
      <c r="T1048" s="407">
        <f t="shared" si="318"/>
        <v>961.56921200623344</v>
      </c>
      <c r="U1048" s="387">
        <f t="shared" si="327"/>
        <v>325.01039365810686</v>
      </c>
      <c r="V1048" s="338">
        <f t="shared" si="328"/>
        <v>19.231384240124669</v>
      </c>
      <c r="W1048" s="435">
        <v>27</v>
      </c>
      <c r="X1048" s="425">
        <f t="shared" si="329"/>
        <v>1332.810989904465</v>
      </c>
      <c r="Y1048" s="79">
        <f t="shared" si="330"/>
        <v>3.4860000000000002</v>
      </c>
    </row>
    <row r="1049" spans="1:25" ht="15.75" customHeight="1" x14ac:dyDescent="0.2">
      <c r="A1049" s="109">
        <v>1030</v>
      </c>
      <c r="B1049" s="89">
        <f t="shared" si="313"/>
        <v>73.8</v>
      </c>
      <c r="C1049" s="283">
        <v>23653</v>
      </c>
      <c r="D1049" s="411">
        <f t="shared" si="316"/>
        <v>3846.0162601626016</v>
      </c>
      <c r="E1049" s="342">
        <f t="shared" si="319"/>
        <v>1299.9534959349592</v>
      </c>
      <c r="F1049" s="338">
        <f t="shared" si="320"/>
        <v>76.920325203252034</v>
      </c>
      <c r="G1049" s="407">
        <v>68</v>
      </c>
      <c r="H1049" s="425">
        <f t="shared" si="321"/>
        <v>5290.8900813008131</v>
      </c>
      <c r="I1049" s="79">
        <f t="shared" si="322"/>
        <v>13.9566</v>
      </c>
      <c r="J1049" s="96">
        <f t="shared" si="314"/>
        <v>98.41</v>
      </c>
      <c r="K1049" s="283">
        <v>23653</v>
      </c>
      <c r="L1049" s="407">
        <f t="shared" si="317"/>
        <v>2884.2190834264811</v>
      </c>
      <c r="M1049" s="342">
        <f t="shared" si="323"/>
        <v>974.86605019815056</v>
      </c>
      <c r="N1049" s="338">
        <f t="shared" si="324"/>
        <v>57.684381668529625</v>
      </c>
      <c r="O1049" s="435">
        <v>41</v>
      </c>
      <c r="P1049" s="425">
        <f t="shared" si="325"/>
        <v>3957.769515293161</v>
      </c>
      <c r="Q1049" s="79">
        <f t="shared" si="326"/>
        <v>10.4664</v>
      </c>
      <c r="R1049" s="93">
        <f t="shared" si="315"/>
        <v>295.22000000000003</v>
      </c>
      <c r="S1049" s="283">
        <v>23653</v>
      </c>
      <c r="T1049" s="407">
        <f t="shared" si="318"/>
        <v>961.4389269019714</v>
      </c>
      <c r="U1049" s="387">
        <f t="shared" si="327"/>
        <v>324.96635729286629</v>
      </c>
      <c r="V1049" s="338">
        <f t="shared" si="328"/>
        <v>19.228778538039428</v>
      </c>
      <c r="W1049" s="435">
        <v>27</v>
      </c>
      <c r="X1049" s="425">
        <f t="shared" si="329"/>
        <v>1332.6340627328773</v>
      </c>
      <c r="Y1049" s="79">
        <f t="shared" si="330"/>
        <v>3.4889000000000001</v>
      </c>
    </row>
    <row r="1050" spans="1:25" ht="15.75" customHeight="1" x14ac:dyDescent="0.2">
      <c r="A1050" s="152">
        <v>1031</v>
      </c>
      <c r="B1050" s="89">
        <f t="shared" si="313"/>
        <v>73.81</v>
      </c>
      <c r="C1050" s="283">
        <v>23653</v>
      </c>
      <c r="D1050" s="411">
        <f t="shared" si="316"/>
        <v>3845.4951903536103</v>
      </c>
      <c r="E1050" s="342">
        <f t="shared" si="319"/>
        <v>1299.7773743395201</v>
      </c>
      <c r="F1050" s="338">
        <f t="shared" si="320"/>
        <v>76.909903807072212</v>
      </c>
      <c r="G1050" s="407">
        <v>68</v>
      </c>
      <c r="H1050" s="425">
        <f t="shared" si="321"/>
        <v>5290.182468500203</v>
      </c>
      <c r="I1050" s="79">
        <f t="shared" si="322"/>
        <v>13.968299999999999</v>
      </c>
      <c r="J1050" s="96">
        <f t="shared" si="314"/>
        <v>98.42</v>
      </c>
      <c r="K1050" s="283">
        <v>23653</v>
      </c>
      <c r="L1050" s="407">
        <f t="shared" si="317"/>
        <v>2883.9260312944525</v>
      </c>
      <c r="M1050" s="342">
        <f t="shared" si="323"/>
        <v>974.76699857752487</v>
      </c>
      <c r="N1050" s="338">
        <f t="shared" si="324"/>
        <v>57.67852062588905</v>
      </c>
      <c r="O1050" s="435">
        <v>41</v>
      </c>
      <c r="P1050" s="425">
        <f t="shared" si="325"/>
        <v>3957.3715504978663</v>
      </c>
      <c r="Q1050" s="79">
        <f t="shared" si="326"/>
        <v>10.4755</v>
      </c>
      <c r="R1050" s="93">
        <f t="shared" si="315"/>
        <v>295.25</v>
      </c>
      <c r="S1050" s="283">
        <v>23653</v>
      </c>
      <c r="T1050" s="407">
        <f t="shared" si="318"/>
        <v>961.34123624047425</v>
      </c>
      <c r="U1050" s="387">
        <f t="shared" si="327"/>
        <v>324.93333784928024</v>
      </c>
      <c r="V1050" s="338">
        <f t="shared" si="328"/>
        <v>19.226824724809486</v>
      </c>
      <c r="W1050" s="435">
        <v>27</v>
      </c>
      <c r="X1050" s="425">
        <f t="shared" si="329"/>
        <v>1332.5013988145638</v>
      </c>
      <c r="Y1050" s="79">
        <f t="shared" si="330"/>
        <v>3.492</v>
      </c>
    </row>
    <row r="1051" spans="1:25" ht="15.75" customHeight="1" x14ac:dyDescent="0.2">
      <c r="A1051" s="152">
        <v>1032</v>
      </c>
      <c r="B1051" s="89">
        <f t="shared" si="313"/>
        <v>73.819999999999993</v>
      </c>
      <c r="C1051" s="283">
        <v>23653</v>
      </c>
      <c r="D1051" s="411">
        <f t="shared" si="316"/>
        <v>3844.9742617176926</v>
      </c>
      <c r="E1051" s="342">
        <f t="shared" si="319"/>
        <v>1299.60130046058</v>
      </c>
      <c r="F1051" s="338">
        <f t="shared" si="320"/>
        <v>76.899485234353847</v>
      </c>
      <c r="G1051" s="407">
        <v>68</v>
      </c>
      <c r="H1051" s="425">
        <f t="shared" si="321"/>
        <v>5289.4750474126267</v>
      </c>
      <c r="I1051" s="79">
        <f t="shared" si="322"/>
        <v>13.98</v>
      </c>
      <c r="J1051" s="96">
        <f t="shared" si="314"/>
        <v>98.43</v>
      </c>
      <c r="K1051" s="283">
        <v>23653</v>
      </c>
      <c r="L1051" s="407">
        <f t="shared" si="317"/>
        <v>2883.633038707711</v>
      </c>
      <c r="M1051" s="342">
        <f t="shared" si="323"/>
        <v>974.66796708320624</v>
      </c>
      <c r="N1051" s="338">
        <f t="shared" si="324"/>
        <v>57.672660774154224</v>
      </c>
      <c r="O1051" s="435">
        <v>41</v>
      </c>
      <c r="P1051" s="425">
        <f t="shared" si="325"/>
        <v>3956.9736665650717</v>
      </c>
      <c r="Q1051" s="79">
        <f t="shared" si="326"/>
        <v>10.4846</v>
      </c>
      <c r="R1051" s="93">
        <f t="shared" si="315"/>
        <v>295.29000000000002</v>
      </c>
      <c r="S1051" s="283">
        <v>23653</v>
      </c>
      <c r="T1051" s="407">
        <f t="shared" si="318"/>
        <v>961.21101290257025</v>
      </c>
      <c r="U1051" s="387">
        <f t="shared" si="327"/>
        <v>324.88932236106871</v>
      </c>
      <c r="V1051" s="338">
        <f t="shared" si="328"/>
        <v>19.224220258051407</v>
      </c>
      <c r="W1051" s="435">
        <v>27</v>
      </c>
      <c r="X1051" s="425">
        <f t="shared" si="329"/>
        <v>1332.3245555216904</v>
      </c>
      <c r="Y1051" s="79">
        <f t="shared" si="330"/>
        <v>3.4948999999999999</v>
      </c>
    </row>
    <row r="1052" spans="1:25" ht="15.75" customHeight="1" x14ac:dyDescent="0.2">
      <c r="A1052" s="152">
        <v>1033</v>
      </c>
      <c r="B1052" s="89">
        <f t="shared" si="313"/>
        <v>73.83</v>
      </c>
      <c r="C1052" s="283">
        <v>23653</v>
      </c>
      <c r="D1052" s="411">
        <f t="shared" si="316"/>
        <v>3844.4534741974803</v>
      </c>
      <c r="E1052" s="342">
        <f t="shared" si="319"/>
        <v>1299.4252742787482</v>
      </c>
      <c r="F1052" s="338">
        <f t="shared" si="320"/>
        <v>76.889069483949612</v>
      </c>
      <c r="G1052" s="407">
        <v>68</v>
      </c>
      <c r="H1052" s="425">
        <f t="shared" si="321"/>
        <v>5288.767817960178</v>
      </c>
      <c r="I1052" s="79">
        <f t="shared" si="322"/>
        <v>13.9916</v>
      </c>
      <c r="J1052" s="96">
        <f t="shared" si="314"/>
        <v>98.44</v>
      </c>
      <c r="K1052" s="283">
        <v>23653</v>
      </c>
      <c r="L1052" s="407">
        <f t="shared" si="317"/>
        <v>2883.3401056481107</v>
      </c>
      <c r="M1052" s="342">
        <f t="shared" si="323"/>
        <v>974.56895570906136</v>
      </c>
      <c r="N1052" s="338">
        <f t="shared" si="324"/>
        <v>57.666802112962216</v>
      </c>
      <c r="O1052" s="435">
        <v>41</v>
      </c>
      <c r="P1052" s="425">
        <f t="shared" si="325"/>
        <v>3956.5758634701342</v>
      </c>
      <c r="Q1052" s="79">
        <f t="shared" si="326"/>
        <v>10.4937</v>
      </c>
      <c r="R1052" s="93">
        <f t="shared" si="315"/>
        <v>295.33</v>
      </c>
      <c r="S1052" s="283">
        <v>23653</v>
      </c>
      <c r="T1052" s="407">
        <f t="shared" si="318"/>
        <v>961.08082484000954</v>
      </c>
      <c r="U1052" s="387">
        <f t="shared" si="327"/>
        <v>324.84531879592322</v>
      </c>
      <c r="V1052" s="338">
        <f t="shared" si="328"/>
        <v>19.221616496800191</v>
      </c>
      <c r="W1052" s="435">
        <v>27</v>
      </c>
      <c r="X1052" s="425">
        <f t="shared" si="329"/>
        <v>1332.1477601327329</v>
      </c>
      <c r="Y1052" s="79">
        <f t="shared" si="330"/>
        <v>3.4977999999999998</v>
      </c>
    </row>
    <row r="1053" spans="1:25" ht="15.75" customHeight="1" x14ac:dyDescent="0.2">
      <c r="A1053" s="152">
        <v>1034</v>
      </c>
      <c r="B1053" s="89">
        <f t="shared" si="313"/>
        <v>73.84</v>
      </c>
      <c r="C1053" s="283">
        <v>23653</v>
      </c>
      <c r="D1053" s="411">
        <f t="shared" si="316"/>
        <v>3843.9328277356449</v>
      </c>
      <c r="E1053" s="342">
        <f t="shared" si="319"/>
        <v>1299.2492957746479</v>
      </c>
      <c r="F1053" s="338">
        <f t="shared" si="320"/>
        <v>76.878656554712904</v>
      </c>
      <c r="G1053" s="407">
        <v>68</v>
      </c>
      <c r="H1053" s="425">
        <f t="shared" si="321"/>
        <v>5288.060780065005</v>
      </c>
      <c r="I1053" s="79">
        <f t="shared" si="322"/>
        <v>14.003299999999999</v>
      </c>
      <c r="J1053" s="96">
        <f t="shared" si="314"/>
        <v>98.46</v>
      </c>
      <c r="K1053" s="283">
        <v>23653</v>
      </c>
      <c r="L1053" s="407">
        <f t="shared" si="317"/>
        <v>2882.7544180377822</v>
      </c>
      <c r="M1053" s="342">
        <f t="shared" si="323"/>
        <v>974.37099329677028</v>
      </c>
      <c r="N1053" s="338">
        <f t="shared" si="324"/>
        <v>57.655088360755649</v>
      </c>
      <c r="O1053" s="435">
        <v>41</v>
      </c>
      <c r="P1053" s="425">
        <f t="shared" si="325"/>
        <v>3955.7804996953082</v>
      </c>
      <c r="Q1053" s="79">
        <f t="shared" si="326"/>
        <v>10.5017</v>
      </c>
      <c r="R1053" s="93">
        <f t="shared" si="315"/>
        <v>295.37</v>
      </c>
      <c r="S1053" s="283">
        <v>23653</v>
      </c>
      <c r="T1053" s="407">
        <f t="shared" si="318"/>
        <v>960.9506720384602</v>
      </c>
      <c r="U1053" s="387">
        <f t="shared" si="327"/>
        <v>324.80132714899952</v>
      </c>
      <c r="V1053" s="338">
        <f t="shared" si="328"/>
        <v>19.219013440769203</v>
      </c>
      <c r="W1053" s="435">
        <v>27</v>
      </c>
      <c r="X1053" s="425">
        <f t="shared" si="329"/>
        <v>1331.9710126282289</v>
      </c>
      <c r="Y1053" s="79">
        <f t="shared" si="330"/>
        <v>3.5007000000000001</v>
      </c>
    </row>
    <row r="1054" spans="1:25" ht="15.75" customHeight="1" x14ac:dyDescent="0.2">
      <c r="A1054" s="152">
        <v>1035</v>
      </c>
      <c r="B1054" s="89">
        <f t="shared" si="313"/>
        <v>73.849999999999994</v>
      </c>
      <c r="C1054" s="283">
        <v>23653</v>
      </c>
      <c r="D1054" s="411">
        <f t="shared" si="316"/>
        <v>3843.4123222748817</v>
      </c>
      <c r="E1054" s="342">
        <f t="shared" si="319"/>
        <v>1299.07336492891</v>
      </c>
      <c r="F1054" s="338">
        <f t="shared" si="320"/>
        <v>76.868246445497633</v>
      </c>
      <c r="G1054" s="407">
        <v>68</v>
      </c>
      <c r="H1054" s="425">
        <f t="shared" si="321"/>
        <v>5287.3539336492895</v>
      </c>
      <c r="I1054" s="79">
        <f t="shared" si="322"/>
        <v>14.014900000000001</v>
      </c>
      <c r="J1054" s="96">
        <f t="shared" si="314"/>
        <v>98.47</v>
      </c>
      <c r="K1054" s="283">
        <v>23653</v>
      </c>
      <c r="L1054" s="407">
        <f t="shared" si="317"/>
        <v>2882.4616634507975</v>
      </c>
      <c r="M1054" s="342">
        <f t="shared" si="323"/>
        <v>974.27204224636944</v>
      </c>
      <c r="N1054" s="338">
        <f t="shared" si="324"/>
        <v>57.649233269015951</v>
      </c>
      <c r="O1054" s="435">
        <v>41</v>
      </c>
      <c r="P1054" s="425">
        <f t="shared" si="325"/>
        <v>3955.3829389661828</v>
      </c>
      <c r="Q1054" s="79">
        <f t="shared" si="326"/>
        <v>10.5108</v>
      </c>
      <c r="R1054" s="93">
        <f t="shared" si="315"/>
        <v>295.39999999999998</v>
      </c>
      <c r="S1054" s="283">
        <v>23653</v>
      </c>
      <c r="T1054" s="407">
        <f t="shared" si="318"/>
        <v>960.85308056872043</v>
      </c>
      <c r="U1054" s="387">
        <f t="shared" si="327"/>
        <v>324.7683412322275</v>
      </c>
      <c r="V1054" s="338">
        <f t="shared" si="328"/>
        <v>19.217061611374408</v>
      </c>
      <c r="W1054" s="435">
        <v>27</v>
      </c>
      <c r="X1054" s="425">
        <f t="shared" si="329"/>
        <v>1331.8384834123224</v>
      </c>
      <c r="Y1054" s="79">
        <f t="shared" si="330"/>
        <v>3.5036999999999998</v>
      </c>
    </row>
    <row r="1055" spans="1:25" ht="15.75" customHeight="1" x14ac:dyDescent="0.2">
      <c r="A1055" s="152">
        <v>1036</v>
      </c>
      <c r="B1055" s="89">
        <f t="shared" si="313"/>
        <v>73.86</v>
      </c>
      <c r="C1055" s="283">
        <v>23653</v>
      </c>
      <c r="D1055" s="411">
        <f t="shared" si="316"/>
        <v>3842.8919577579209</v>
      </c>
      <c r="E1055" s="342">
        <f t="shared" si="319"/>
        <v>1298.8974817221772</v>
      </c>
      <c r="F1055" s="338">
        <f t="shared" si="320"/>
        <v>76.857839155158416</v>
      </c>
      <c r="G1055" s="407">
        <v>68</v>
      </c>
      <c r="H1055" s="425">
        <f t="shared" si="321"/>
        <v>5286.647278635256</v>
      </c>
      <c r="I1055" s="79">
        <f t="shared" si="322"/>
        <v>14.0265</v>
      </c>
      <c r="J1055" s="96">
        <f t="shared" si="314"/>
        <v>98.48</v>
      </c>
      <c r="K1055" s="283">
        <v>23653</v>
      </c>
      <c r="L1055" s="407">
        <f t="shared" si="317"/>
        <v>2882.16896831844</v>
      </c>
      <c r="M1055" s="342">
        <f t="shared" si="323"/>
        <v>974.17311129163261</v>
      </c>
      <c r="N1055" s="338">
        <f t="shared" si="324"/>
        <v>57.643379366368798</v>
      </c>
      <c r="O1055" s="435">
        <v>41</v>
      </c>
      <c r="P1055" s="425">
        <f t="shared" si="325"/>
        <v>3954.9854589764414</v>
      </c>
      <c r="Q1055" s="79">
        <f t="shared" si="326"/>
        <v>10.5199</v>
      </c>
      <c r="R1055" s="93">
        <f t="shared" si="315"/>
        <v>295.44</v>
      </c>
      <c r="S1055" s="283">
        <v>23653</v>
      </c>
      <c r="T1055" s="407">
        <f t="shared" si="318"/>
        <v>960.72298943948022</v>
      </c>
      <c r="U1055" s="387">
        <f t="shared" si="327"/>
        <v>324.7243704305443</v>
      </c>
      <c r="V1055" s="338">
        <f t="shared" si="328"/>
        <v>19.214459788789604</v>
      </c>
      <c r="W1055" s="435">
        <v>27</v>
      </c>
      <c r="X1055" s="425">
        <f t="shared" si="329"/>
        <v>1331.661819658814</v>
      </c>
      <c r="Y1055" s="79">
        <f t="shared" si="330"/>
        <v>3.5066000000000002</v>
      </c>
    </row>
    <row r="1056" spans="1:25" ht="15.75" customHeight="1" x14ac:dyDescent="0.2">
      <c r="A1056" s="152">
        <v>1037</v>
      </c>
      <c r="B1056" s="89">
        <f t="shared" si="313"/>
        <v>73.87</v>
      </c>
      <c r="C1056" s="283">
        <v>23653</v>
      </c>
      <c r="D1056" s="411">
        <f t="shared" si="316"/>
        <v>3842.3717341275214</v>
      </c>
      <c r="E1056" s="342">
        <f t="shared" si="319"/>
        <v>1298.7216461351022</v>
      </c>
      <c r="F1056" s="338">
        <f t="shared" si="320"/>
        <v>76.847434682550428</v>
      </c>
      <c r="G1056" s="407">
        <v>68</v>
      </c>
      <c r="H1056" s="425">
        <f t="shared" si="321"/>
        <v>5285.9408149451747</v>
      </c>
      <c r="I1056" s="79">
        <f t="shared" si="322"/>
        <v>14.0382</v>
      </c>
      <c r="J1056" s="96">
        <f t="shared" si="314"/>
        <v>98.49</v>
      </c>
      <c r="K1056" s="283">
        <v>23653</v>
      </c>
      <c r="L1056" s="407">
        <f t="shared" si="317"/>
        <v>2881.8763326226017</v>
      </c>
      <c r="M1056" s="342">
        <f t="shared" si="323"/>
        <v>974.07420042643923</v>
      </c>
      <c r="N1056" s="338">
        <f t="shared" si="324"/>
        <v>57.637526652452038</v>
      </c>
      <c r="O1056" s="435">
        <v>41</v>
      </c>
      <c r="P1056" s="425">
        <f t="shared" si="325"/>
        <v>3954.588059701493</v>
      </c>
      <c r="Q1056" s="79">
        <f t="shared" si="326"/>
        <v>10.529</v>
      </c>
      <c r="R1056" s="93">
        <f t="shared" si="315"/>
        <v>295.48</v>
      </c>
      <c r="S1056" s="283">
        <v>23653</v>
      </c>
      <c r="T1056" s="407">
        <f t="shared" si="318"/>
        <v>960.59293353188036</v>
      </c>
      <c r="U1056" s="387">
        <f t="shared" si="327"/>
        <v>324.68041153377555</v>
      </c>
      <c r="V1056" s="338">
        <f t="shared" si="328"/>
        <v>19.211858670637607</v>
      </c>
      <c r="W1056" s="435">
        <v>27</v>
      </c>
      <c r="X1056" s="425">
        <f t="shared" si="329"/>
        <v>1331.4852037362937</v>
      </c>
      <c r="Y1056" s="79">
        <f t="shared" si="330"/>
        <v>3.5095000000000001</v>
      </c>
    </row>
    <row r="1057" spans="1:25" ht="15.75" customHeight="1" x14ac:dyDescent="0.2">
      <c r="A1057" s="152">
        <v>1038</v>
      </c>
      <c r="B1057" s="89">
        <f t="shared" si="313"/>
        <v>73.88</v>
      </c>
      <c r="C1057" s="283">
        <v>23653</v>
      </c>
      <c r="D1057" s="411">
        <f t="shared" si="316"/>
        <v>3841.8516513264753</v>
      </c>
      <c r="E1057" s="342">
        <f t="shared" si="319"/>
        <v>1298.5458581483485</v>
      </c>
      <c r="F1057" s="338">
        <f t="shared" si="320"/>
        <v>76.837033026529511</v>
      </c>
      <c r="G1057" s="407">
        <v>68</v>
      </c>
      <c r="H1057" s="425">
        <f t="shared" si="321"/>
        <v>5285.2345425013536</v>
      </c>
      <c r="I1057" s="79">
        <f t="shared" si="322"/>
        <v>14.049799999999999</v>
      </c>
      <c r="J1057" s="96">
        <f t="shared" si="314"/>
        <v>98.5</v>
      </c>
      <c r="K1057" s="283">
        <v>23653</v>
      </c>
      <c r="L1057" s="407">
        <f t="shared" si="317"/>
        <v>2881.5837563451773</v>
      </c>
      <c r="M1057" s="342">
        <f t="shared" si="323"/>
        <v>973.97530964466989</v>
      </c>
      <c r="N1057" s="338">
        <f t="shared" si="324"/>
        <v>57.631675126903545</v>
      </c>
      <c r="O1057" s="435">
        <v>41</v>
      </c>
      <c r="P1057" s="425">
        <f t="shared" si="325"/>
        <v>3954.1907411167508</v>
      </c>
      <c r="Q1057" s="79">
        <f t="shared" si="326"/>
        <v>10.5381</v>
      </c>
      <c r="R1057" s="93">
        <f t="shared" si="315"/>
        <v>295.51</v>
      </c>
      <c r="S1057" s="283">
        <v>23653</v>
      </c>
      <c r="T1057" s="407">
        <f t="shared" si="318"/>
        <v>960.49541470677821</v>
      </c>
      <c r="U1057" s="387">
        <f t="shared" si="327"/>
        <v>324.64745017089098</v>
      </c>
      <c r="V1057" s="338">
        <f t="shared" si="328"/>
        <v>19.209908294135566</v>
      </c>
      <c r="W1057" s="435">
        <v>27</v>
      </c>
      <c r="X1057" s="425">
        <f t="shared" si="329"/>
        <v>1331.3527731718048</v>
      </c>
      <c r="Y1057" s="79">
        <f t="shared" si="330"/>
        <v>3.5125999999999999</v>
      </c>
    </row>
    <row r="1058" spans="1:25" ht="15.75" customHeight="1" x14ac:dyDescent="0.2">
      <c r="A1058" s="152">
        <v>1039</v>
      </c>
      <c r="B1058" s="89">
        <f t="shared" si="313"/>
        <v>73.89</v>
      </c>
      <c r="C1058" s="283">
        <v>23653</v>
      </c>
      <c r="D1058" s="411">
        <f t="shared" si="316"/>
        <v>3841.331709297604</v>
      </c>
      <c r="E1058" s="342">
        <f t="shared" si="319"/>
        <v>1298.3701177425901</v>
      </c>
      <c r="F1058" s="338">
        <f t="shared" si="320"/>
        <v>76.826634185952088</v>
      </c>
      <c r="G1058" s="407">
        <v>68</v>
      </c>
      <c r="H1058" s="425">
        <f t="shared" si="321"/>
        <v>5284.5284612261457</v>
      </c>
      <c r="I1058" s="79">
        <f t="shared" si="322"/>
        <v>14.061400000000001</v>
      </c>
      <c r="J1058" s="96">
        <f t="shared" si="314"/>
        <v>98.52</v>
      </c>
      <c r="K1058" s="283">
        <v>23653</v>
      </c>
      <c r="L1058" s="407">
        <f t="shared" si="317"/>
        <v>2880.9987819732032</v>
      </c>
      <c r="M1058" s="342">
        <f t="shared" si="323"/>
        <v>973.77758830694256</v>
      </c>
      <c r="N1058" s="338">
        <f t="shared" si="324"/>
        <v>57.619975639464066</v>
      </c>
      <c r="O1058" s="435">
        <v>41</v>
      </c>
      <c r="P1058" s="425">
        <f t="shared" si="325"/>
        <v>3953.3963459196098</v>
      </c>
      <c r="Q1058" s="79">
        <f t="shared" si="326"/>
        <v>10.546099999999999</v>
      </c>
      <c r="R1058" s="93">
        <f t="shared" si="315"/>
        <v>295.55</v>
      </c>
      <c r="S1058" s="283">
        <v>23653</v>
      </c>
      <c r="T1058" s="407">
        <f t="shared" si="318"/>
        <v>960.36542040263907</v>
      </c>
      <c r="U1058" s="387">
        <f t="shared" si="327"/>
        <v>324.603512096092</v>
      </c>
      <c r="V1058" s="338">
        <f t="shared" si="328"/>
        <v>19.207308408052782</v>
      </c>
      <c r="W1058" s="435">
        <v>27</v>
      </c>
      <c r="X1058" s="425">
        <f t="shared" si="329"/>
        <v>1331.176240906784</v>
      </c>
      <c r="Y1058" s="79">
        <f t="shared" si="330"/>
        <v>3.5154999999999998</v>
      </c>
    </row>
    <row r="1059" spans="1:25" ht="15.75" customHeight="1" x14ac:dyDescent="0.2">
      <c r="A1059" s="109">
        <v>1040</v>
      </c>
      <c r="B1059" s="89">
        <f t="shared" si="313"/>
        <v>73.900000000000006</v>
      </c>
      <c r="C1059" s="283">
        <v>23653</v>
      </c>
      <c r="D1059" s="411">
        <f t="shared" si="316"/>
        <v>3840.8119079837616</v>
      </c>
      <c r="E1059" s="342">
        <f t="shared" si="319"/>
        <v>1298.1944248985112</v>
      </c>
      <c r="F1059" s="338">
        <f t="shared" si="320"/>
        <v>76.816238159675237</v>
      </c>
      <c r="G1059" s="407">
        <v>68</v>
      </c>
      <c r="H1059" s="425">
        <f t="shared" si="321"/>
        <v>5283.8225710419474</v>
      </c>
      <c r="I1059" s="79">
        <f t="shared" si="322"/>
        <v>14.0731</v>
      </c>
      <c r="J1059" s="96">
        <f t="shared" si="314"/>
        <v>98.53</v>
      </c>
      <c r="K1059" s="283">
        <v>23653</v>
      </c>
      <c r="L1059" s="407">
        <f t="shared" si="317"/>
        <v>2880.7063838424842</v>
      </c>
      <c r="M1059" s="342">
        <f t="shared" si="323"/>
        <v>973.6787577387596</v>
      </c>
      <c r="N1059" s="338">
        <f t="shared" si="324"/>
        <v>57.614127676849684</v>
      </c>
      <c r="O1059" s="435">
        <v>41</v>
      </c>
      <c r="P1059" s="425">
        <f t="shared" si="325"/>
        <v>3952.9992692580936</v>
      </c>
      <c r="Q1059" s="79">
        <f t="shared" si="326"/>
        <v>10.555199999999999</v>
      </c>
      <c r="R1059" s="93">
        <f t="shared" si="315"/>
        <v>295.58999999999997</v>
      </c>
      <c r="S1059" s="283">
        <v>23653</v>
      </c>
      <c r="T1059" s="407">
        <f t="shared" si="318"/>
        <v>960.2354612808283</v>
      </c>
      <c r="U1059" s="387">
        <f t="shared" si="327"/>
        <v>324.55958591291994</v>
      </c>
      <c r="V1059" s="338">
        <f t="shared" si="328"/>
        <v>19.204709225616565</v>
      </c>
      <c r="W1059" s="435">
        <v>27</v>
      </c>
      <c r="X1059" s="425">
        <f t="shared" si="329"/>
        <v>1330.999756419365</v>
      </c>
      <c r="Y1059" s="79">
        <f t="shared" si="330"/>
        <v>3.5184000000000002</v>
      </c>
    </row>
    <row r="1060" spans="1:25" ht="15.75" customHeight="1" x14ac:dyDescent="0.2">
      <c r="A1060" s="152">
        <v>1041</v>
      </c>
      <c r="B1060" s="89">
        <f t="shared" si="313"/>
        <v>73.91</v>
      </c>
      <c r="C1060" s="283">
        <v>23653</v>
      </c>
      <c r="D1060" s="411">
        <f t="shared" si="316"/>
        <v>3840.2922473278313</v>
      </c>
      <c r="E1060" s="342">
        <f t="shared" si="319"/>
        <v>1298.0187795968068</v>
      </c>
      <c r="F1060" s="338">
        <f t="shared" si="320"/>
        <v>76.805844946556633</v>
      </c>
      <c r="G1060" s="407">
        <v>68</v>
      </c>
      <c r="H1060" s="425">
        <f t="shared" si="321"/>
        <v>5283.1168718711951</v>
      </c>
      <c r="I1060" s="79">
        <f t="shared" si="322"/>
        <v>14.0847</v>
      </c>
      <c r="J1060" s="96">
        <f t="shared" si="314"/>
        <v>98.54</v>
      </c>
      <c r="K1060" s="283">
        <v>23653</v>
      </c>
      <c r="L1060" s="407">
        <f t="shared" si="317"/>
        <v>2880.4140450578443</v>
      </c>
      <c r="M1060" s="342">
        <f t="shared" si="323"/>
        <v>973.57994722955129</v>
      </c>
      <c r="N1060" s="338">
        <f t="shared" si="324"/>
        <v>57.608280901156888</v>
      </c>
      <c r="O1060" s="435">
        <v>41</v>
      </c>
      <c r="P1060" s="425">
        <f t="shared" si="325"/>
        <v>3952.6022731885523</v>
      </c>
      <c r="Q1060" s="79">
        <f t="shared" si="326"/>
        <v>10.5642</v>
      </c>
      <c r="R1060" s="93">
        <f t="shared" si="315"/>
        <v>295.62</v>
      </c>
      <c r="S1060" s="283">
        <v>23653</v>
      </c>
      <c r="T1060" s="407">
        <f t="shared" si="318"/>
        <v>960.13801501928151</v>
      </c>
      <c r="U1060" s="387">
        <f t="shared" si="327"/>
        <v>324.52664907651712</v>
      </c>
      <c r="V1060" s="338">
        <f t="shared" si="328"/>
        <v>19.202760300385631</v>
      </c>
      <c r="W1060" s="435">
        <v>27</v>
      </c>
      <c r="X1060" s="425">
        <f t="shared" si="329"/>
        <v>1330.8674243961841</v>
      </c>
      <c r="Y1060" s="79">
        <f t="shared" si="330"/>
        <v>3.5213999999999999</v>
      </c>
    </row>
    <row r="1061" spans="1:25" ht="15.75" customHeight="1" x14ac:dyDescent="0.2">
      <c r="A1061" s="152">
        <v>1042</v>
      </c>
      <c r="B1061" s="89">
        <f t="shared" si="313"/>
        <v>73.91</v>
      </c>
      <c r="C1061" s="283">
        <v>23653</v>
      </c>
      <c r="D1061" s="411">
        <f t="shared" si="316"/>
        <v>3840.2922473278313</v>
      </c>
      <c r="E1061" s="342">
        <f t="shared" si="319"/>
        <v>1298.0187795968068</v>
      </c>
      <c r="F1061" s="338">
        <f t="shared" si="320"/>
        <v>76.805844946556633</v>
      </c>
      <c r="G1061" s="407">
        <v>68</v>
      </c>
      <c r="H1061" s="425">
        <f t="shared" si="321"/>
        <v>5283.1168718711951</v>
      </c>
      <c r="I1061" s="79">
        <f t="shared" si="322"/>
        <v>14.0982</v>
      </c>
      <c r="J1061" s="96">
        <f t="shared" si="314"/>
        <v>98.55</v>
      </c>
      <c r="K1061" s="283">
        <v>23653</v>
      </c>
      <c r="L1061" s="407">
        <f t="shared" si="317"/>
        <v>2880.1217656012177</v>
      </c>
      <c r="M1061" s="342">
        <f t="shared" si="323"/>
        <v>973.48115677321152</v>
      </c>
      <c r="N1061" s="338">
        <f t="shared" si="324"/>
        <v>57.602435312024355</v>
      </c>
      <c r="O1061" s="435">
        <v>41</v>
      </c>
      <c r="P1061" s="425">
        <f t="shared" si="325"/>
        <v>3952.2053576864532</v>
      </c>
      <c r="Q1061" s="79">
        <f t="shared" si="326"/>
        <v>10.5733</v>
      </c>
      <c r="R1061" s="93">
        <f t="shared" si="315"/>
        <v>295.66000000000003</v>
      </c>
      <c r="S1061" s="283">
        <v>23653</v>
      </c>
      <c r="T1061" s="407">
        <f t="shared" si="318"/>
        <v>960.0081174321856</v>
      </c>
      <c r="U1061" s="387">
        <f t="shared" si="327"/>
        <v>324.48274369207871</v>
      </c>
      <c r="V1061" s="338">
        <f t="shared" si="328"/>
        <v>19.200162348643712</v>
      </c>
      <c r="W1061" s="435">
        <v>27</v>
      </c>
      <c r="X1061" s="425">
        <f t="shared" si="329"/>
        <v>1330.691023472908</v>
      </c>
      <c r="Y1061" s="79">
        <f t="shared" si="330"/>
        <v>3.5243000000000002</v>
      </c>
    </row>
    <row r="1062" spans="1:25" ht="15.75" customHeight="1" x14ac:dyDescent="0.2">
      <c r="A1062" s="152">
        <v>1043</v>
      </c>
      <c r="B1062" s="89">
        <f t="shared" si="313"/>
        <v>73.92</v>
      </c>
      <c r="C1062" s="283">
        <v>23653</v>
      </c>
      <c r="D1062" s="411">
        <f t="shared" si="316"/>
        <v>3839.7727272727275</v>
      </c>
      <c r="E1062" s="342">
        <f t="shared" si="319"/>
        <v>1297.8431818181818</v>
      </c>
      <c r="F1062" s="338">
        <f t="shared" si="320"/>
        <v>76.795454545454547</v>
      </c>
      <c r="G1062" s="407">
        <v>68</v>
      </c>
      <c r="H1062" s="425">
        <f t="shared" si="321"/>
        <v>5282.4113636363645</v>
      </c>
      <c r="I1062" s="79">
        <f t="shared" si="322"/>
        <v>14.1098</v>
      </c>
      <c r="J1062" s="96">
        <f t="shared" si="314"/>
        <v>98.56</v>
      </c>
      <c r="K1062" s="283">
        <v>23653</v>
      </c>
      <c r="L1062" s="407">
        <f t="shared" si="317"/>
        <v>2879.829545454545</v>
      </c>
      <c r="M1062" s="342">
        <f t="shared" si="323"/>
        <v>973.3823863636361</v>
      </c>
      <c r="N1062" s="338">
        <f t="shared" si="324"/>
        <v>57.596590909090899</v>
      </c>
      <c r="O1062" s="435">
        <v>41</v>
      </c>
      <c r="P1062" s="425">
        <f t="shared" si="325"/>
        <v>3951.8085227272722</v>
      </c>
      <c r="Q1062" s="79">
        <f t="shared" si="326"/>
        <v>10.5824</v>
      </c>
      <c r="R1062" s="93">
        <f t="shared" si="315"/>
        <v>295.69</v>
      </c>
      <c r="S1062" s="283">
        <v>23653</v>
      </c>
      <c r="T1062" s="407">
        <f t="shared" si="318"/>
        <v>959.91071730528597</v>
      </c>
      <c r="U1062" s="387">
        <f t="shared" si="327"/>
        <v>324.44982244918663</v>
      </c>
      <c r="V1062" s="338">
        <f t="shared" si="328"/>
        <v>19.198214346105718</v>
      </c>
      <c r="W1062" s="435">
        <v>27</v>
      </c>
      <c r="X1062" s="425">
        <f t="shared" si="329"/>
        <v>1330.5587541005782</v>
      </c>
      <c r="Y1062" s="79">
        <f t="shared" si="330"/>
        <v>3.5272999999999999</v>
      </c>
    </row>
    <row r="1063" spans="1:25" ht="15.75" customHeight="1" x14ac:dyDescent="0.2">
      <c r="A1063" s="152">
        <v>1044</v>
      </c>
      <c r="B1063" s="89">
        <f t="shared" si="313"/>
        <v>73.930000000000007</v>
      </c>
      <c r="C1063" s="283">
        <v>23653</v>
      </c>
      <c r="D1063" s="411">
        <f t="shared" si="316"/>
        <v>3839.2533477613961</v>
      </c>
      <c r="E1063" s="342">
        <f t="shared" si="319"/>
        <v>1297.6676315433517</v>
      </c>
      <c r="F1063" s="338">
        <f t="shared" si="320"/>
        <v>76.785066955227919</v>
      </c>
      <c r="G1063" s="407">
        <v>68</v>
      </c>
      <c r="H1063" s="425">
        <f t="shared" si="321"/>
        <v>5281.7060462599757</v>
      </c>
      <c r="I1063" s="79">
        <f t="shared" si="322"/>
        <v>14.121499999999999</v>
      </c>
      <c r="J1063" s="96">
        <f t="shared" si="314"/>
        <v>98.58</v>
      </c>
      <c r="K1063" s="283">
        <v>23653</v>
      </c>
      <c r="L1063" s="407">
        <f t="shared" si="317"/>
        <v>2879.2452830188677</v>
      </c>
      <c r="M1063" s="342">
        <f t="shared" si="323"/>
        <v>973.18490566037713</v>
      </c>
      <c r="N1063" s="338">
        <f t="shared" si="324"/>
        <v>57.584905660377352</v>
      </c>
      <c r="O1063" s="435">
        <v>41</v>
      </c>
      <c r="P1063" s="425">
        <f t="shared" si="325"/>
        <v>3951.015094339622</v>
      </c>
      <c r="Q1063" s="79">
        <f t="shared" si="326"/>
        <v>10.590400000000001</v>
      </c>
      <c r="R1063" s="93">
        <f t="shared" si="315"/>
        <v>295.73</v>
      </c>
      <c r="S1063" s="283">
        <v>23653</v>
      </c>
      <c r="T1063" s="407">
        <f t="shared" si="318"/>
        <v>959.78088120921097</v>
      </c>
      <c r="U1063" s="387">
        <f t="shared" si="327"/>
        <v>324.40593784871328</v>
      </c>
      <c r="V1063" s="338">
        <f t="shared" si="328"/>
        <v>19.195617624184219</v>
      </c>
      <c r="W1063" s="435">
        <v>27</v>
      </c>
      <c r="X1063" s="425">
        <f t="shared" si="329"/>
        <v>1330.3824366821086</v>
      </c>
      <c r="Y1063" s="79">
        <f t="shared" si="330"/>
        <v>3.5301999999999998</v>
      </c>
    </row>
    <row r="1064" spans="1:25" ht="15.75" customHeight="1" x14ac:dyDescent="0.2">
      <c r="A1064" s="152">
        <v>1045</v>
      </c>
      <c r="B1064" s="89">
        <f t="shared" si="313"/>
        <v>73.94</v>
      </c>
      <c r="C1064" s="283">
        <v>23653</v>
      </c>
      <c r="D1064" s="411">
        <f t="shared" si="316"/>
        <v>3838.7341087368141</v>
      </c>
      <c r="E1064" s="342">
        <f t="shared" si="319"/>
        <v>1297.4921287530431</v>
      </c>
      <c r="F1064" s="338">
        <f t="shared" si="320"/>
        <v>76.774682174736284</v>
      </c>
      <c r="G1064" s="407">
        <v>68</v>
      </c>
      <c r="H1064" s="425">
        <f t="shared" si="321"/>
        <v>5281.0009196645933</v>
      </c>
      <c r="I1064" s="79">
        <f t="shared" si="322"/>
        <v>14.133100000000001</v>
      </c>
      <c r="J1064" s="96">
        <f t="shared" si="314"/>
        <v>98.59</v>
      </c>
      <c r="K1064" s="283">
        <v>23653</v>
      </c>
      <c r="L1064" s="407">
        <f t="shared" si="317"/>
        <v>2878.9532406937824</v>
      </c>
      <c r="M1064" s="342">
        <f t="shared" si="323"/>
        <v>973.08619535449839</v>
      </c>
      <c r="N1064" s="338">
        <f t="shared" si="324"/>
        <v>57.579064813875647</v>
      </c>
      <c r="O1064" s="435">
        <v>41</v>
      </c>
      <c r="P1064" s="425">
        <f t="shared" si="325"/>
        <v>3950.618500862156</v>
      </c>
      <c r="Q1064" s="79">
        <f t="shared" si="326"/>
        <v>10.599500000000001</v>
      </c>
      <c r="R1064" s="93">
        <f t="shared" si="315"/>
        <v>295.77</v>
      </c>
      <c r="S1064" s="283">
        <v>23653</v>
      </c>
      <c r="T1064" s="407">
        <f t="shared" si="318"/>
        <v>959.65108023126083</v>
      </c>
      <c r="U1064" s="387">
        <f t="shared" si="327"/>
        <v>324.36206511816613</v>
      </c>
      <c r="V1064" s="338">
        <f t="shared" si="328"/>
        <v>19.193021604625216</v>
      </c>
      <c r="W1064" s="435">
        <v>27</v>
      </c>
      <c r="X1064" s="425">
        <f t="shared" si="329"/>
        <v>1330.2061669540522</v>
      </c>
      <c r="Y1064" s="79">
        <f t="shared" si="330"/>
        <v>3.5331999999999999</v>
      </c>
    </row>
    <row r="1065" spans="1:25" ht="15.75" customHeight="1" x14ac:dyDescent="0.2">
      <c r="A1065" s="152">
        <v>1046</v>
      </c>
      <c r="B1065" s="89">
        <f t="shared" si="313"/>
        <v>73.95</v>
      </c>
      <c r="C1065" s="283">
        <v>23653</v>
      </c>
      <c r="D1065" s="411">
        <f t="shared" si="316"/>
        <v>3838.2150101419875</v>
      </c>
      <c r="E1065" s="342">
        <f t="shared" si="319"/>
        <v>1297.3166734279916</v>
      </c>
      <c r="F1065" s="338">
        <f t="shared" si="320"/>
        <v>76.764300202839749</v>
      </c>
      <c r="G1065" s="407">
        <v>68</v>
      </c>
      <c r="H1065" s="425">
        <f t="shared" si="321"/>
        <v>5280.2959837728195</v>
      </c>
      <c r="I1065" s="79">
        <f t="shared" si="322"/>
        <v>14.1447</v>
      </c>
      <c r="J1065" s="96">
        <f t="shared" si="314"/>
        <v>98.6</v>
      </c>
      <c r="K1065" s="283">
        <v>23653</v>
      </c>
      <c r="L1065" s="407">
        <f t="shared" si="317"/>
        <v>2878.6612576064908</v>
      </c>
      <c r="M1065" s="342">
        <f t="shared" si="323"/>
        <v>972.98750507099385</v>
      </c>
      <c r="N1065" s="338">
        <f t="shared" si="324"/>
        <v>57.573225152129815</v>
      </c>
      <c r="O1065" s="435">
        <v>41</v>
      </c>
      <c r="P1065" s="425">
        <f t="shared" si="325"/>
        <v>3950.2219878296146</v>
      </c>
      <c r="Q1065" s="79">
        <f t="shared" si="326"/>
        <v>10.608499999999999</v>
      </c>
      <c r="R1065" s="93">
        <f t="shared" si="315"/>
        <v>295.8</v>
      </c>
      <c r="S1065" s="283">
        <v>23653</v>
      </c>
      <c r="T1065" s="407">
        <f t="shared" si="318"/>
        <v>959.55375253549687</v>
      </c>
      <c r="U1065" s="387">
        <f t="shared" si="327"/>
        <v>324.32916835699791</v>
      </c>
      <c r="V1065" s="338">
        <f t="shared" si="328"/>
        <v>19.191075050709937</v>
      </c>
      <c r="W1065" s="435">
        <v>27</v>
      </c>
      <c r="X1065" s="425">
        <f t="shared" si="329"/>
        <v>1330.0739959432049</v>
      </c>
      <c r="Y1065" s="79">
        <f t="shared" si="330"/>
        <v>3.5362</v>
      </c>
    </row>
    <row r="1066" spans="1:25" ht="15.75" customHeight="1" x14ac:dyDescent="0.2">
      <c r="A1066" s="152">
        <v>1047</v>
      </c>
      <c r="B1066" s="89">
        <f t="shared" si="313"/>
        <v>73.959999999999994</v>
      </c>
      <c r="C1066" s="283">
        <v>23653</v>
      </c>
      <c r="D1066" s="411">
        <f t="shared" si="316"/>
        <v>3837.696051919957</v>
      </c>
      <c r="E1066" s="342">
        <f t="shared" si="319"/>
        <v>1297.1412655489453</v>
      </c>
      <c r="F1066" s="338">
        <f t="shared" si="320"/>
        <v>76.753921038399142</v>
      </c>
      <c r="G1066" s="407">
        <v>68</v>
      </c>
      <c r="H1066" s="425">
        <f t="shared" si="321"/>
        <v>5279.5912385073016</v>
      </c>
      <c r="I1066" s="79">
        <f t="shared" si="322"/>
        <v>14.1563</v>
      </c>
      <c r="J1066" s="96">
        <f t="shared" si="314"/>
        <v>98.61</v>
      </c>
      <c r="K1066" s="283">
        <v>23653</v>
      </c>
      <c r="L1066" s="407">
        <f t="shared" si="317"/>
        <v>2878.3693337389714</v>
      </c>
      <c r="M1066" s="342">
        <f t="shared" si="323"/>
        <v>972.88883480377217</v>
      </c>
      <c r="N1066" s="338">
        <f t="shared" si="324"/>
        <v>57.567386674779428</v>
      </c>
      <c r="O1066" s="435">
        <v>41</v>
      </c>
      <c r="P1066" s="425">
        <f t="shared" si="325"/>
        <v>3949.8255552175228</v>
      </c>
      <c r="Q1066" s="79">
        <f t="shared" si="326"/>
        <v>10.617599999999999</v>
      </c>
      <c r="R1066" s="93">
        <f t="shared" si="315"/>
        <v>295.83999999999997</v>
      </c>
      <c r="S1066" s="283">
        <v>23653</v>
      </c>
      <c r="T1066" s="407">
        <f t="shared" si="318"/>
        <v>959.42401297998924</v>
      </c>
      <c r="U1066" s="387">
        <f t="shared" si="327"/>
        <v>324.28531638723632</v>
      </c>
      <c r="V1066" s="338">
        <f t="shared" si="328"/>
        <v>19.188480259599785</v>
      </c>
      <c r="W1066" s="435">
        <v>27</v>
      </c>
      <c r="X1066" s="425">
        <f t="shared" si="329"/>
        <v>1329.8978096268254</v>
      </c>
      <c r="Y1066" s="79">
        <f t="shared" si="330"/>
        <v>3.5390999999999999</v>
      </c>
    </row>
    <row r="1067" spans="1:25" ht="15.75" customHeight="1" x14ac:dyDescent="0.2">
      <c r="A1067" s="152">
        <v>1048</v>
      </c>
      <c r="B1067" s="89">
        <f t="shared" si="313"/>
        <v>73.97</v>
      </c>
      <c r="C1067" s="283">
        <v>23653</v>
      </c>
      <c r="D1067" s="411">
        <f t="shared" si="316"/>
        <v>3837.1772340137895</v>
      </c>
      <c r="E1067" s="342">
        <f t="shared" si="319"/>
        <v>1296.9659050966607</v>
      </c>
      <c r="F1067" s="338">
        <f t="shared" si="320"/>
        <v>76.743544680275789</v>
      </c>
      <c r="G1067" s="407">
        <v>68</v>
      </c>
      <c r="H1067" s="425">
        <f t="shared" si="321"/>
        <v>5278.8866837907262</v>
      </c>
      <c r="I1067" s="79">
        <f t="shared" si="322"/>
        <v>14.167899999999999</v>
      </c>
      <c r="J1067" s="96">
        <f t="shared" si="314"/>
        <v>98.63</v>
      </c>
      <c r="K1067" s="283">
        <v>23653</v>
      </c>
      <c r="L1067" s="407">
        <f t="shared" si="317"/>
        <v>2877.7856635911994</v>
      </c>
      <c r="M1067" s="342">
        <f t="shared" si="323"/>
        <v>972.69155429382533</v>
      </c>
      <c r="N1067" s="338">
        <f t="shared" si="324"/>
        <v>57.55571327182399</v>
      </c>
      <c r="O1067" s="435">
        <v>41</v>
      </c>
      <c r="P1067" s="425">
        <f t="shared" si="325"/>
        <v>3949.0329311568489</v>
      </c>
      <c r="Q1067" s="79">
        <f t="shared" si="326"/>
        <v>10.6256</v>
      </c>
      <c r="R1067" s="93">
        <f t="shared" si="315"/>
        <v>295.88</v>
      </c>
      <c r="S1067" s="283">
        <v>23653</v>
      </c>
      <c r="T1067" s="407">
        <f t="shared" si="318"/>
        <v>959.29430850344738</v>
      </c>
      <c r="U1067" s="387">
        <f t="shared" si="327"/>
        <v>324.24147627416517</v>
      </c>
      <c r="V1067" s="338">
        <f t="shared" si="328"/>
        <v>19.185886170068947</v>
      </c>
      <c r="W1067" s="435">
        <v>27</v>
      </c>
      <c r="X1067" s="425">
        <f t="shared" si="329"/>
        <v>1329.7216709476816</v>
      </c>
      <c r="Y1067" s="79">
        <f t="shared" si="330"/>
        <v>3.5419999999999998</v>
      </c>
    </row>
    <row r="1068" spans="1:25" ht="15.75" customHeight="1" x14ac:dyDescent="0.2">
      <c r="A1068" s="152">
        <v>1049</v>
      </c>
      <c r="B1068" s="89">
        <f t="shared" si="313"/>
        <v>73.98</v>
      </c>
      <c r="C1068" s="283">
        <v>23653</v>
      </c>
      <c r="D1068" s="411">
        <f t="shared" si="316"/>
        <v>3836.6585563665853</v>
      </c>
      <c r="E1068" s="342">
        <f t="shared" si="319"/>
        <v>1296.7905920519058</v>
      </c>
      <c r="F1068" s="338">
        <f t="shared" si="320"/>
        <v>76.733171127331715</v>
      </c>
      <c r="G1068" s="407">
        <v>68</v>
      </c>
      <c r="H1068" s="425">
        <f t="shared" si="321"/>
        <v>5278.1823195458228</v>
      </c>
      <c r="I1068" s="79">
        <f t="shared" si="322"/>
        <v>14.179500000000001</v>
      </c>
      <c r="J1068" s="96">
        <f t="shared" si="314"/>
        <v>98.64</v>
      </c>
      <c r="K1068" s="283">
        <v>23653</v>
      </c>
      <c r="L1068" s="407">
        <f t="shared" si="317"/>
        <v>2877.4939172749391</v>
      </c>
      <c r="M1068" s="342">
        <f t="shared" si="323"/>
        <v>972.59294403892932</v>
      </c>
      <c r="N1068" s="338">
        <f t="shared" si="324"/>
        <v>57.549878345498783</v>
      </c>
      <c r="O1068" s="435">
        <v>41</v>
      </c>
      <c r="P1068" s="425">
        <f t="shared" si="325"/>
        <v>3948.6367396593669</v>
      </c>
      <c r="Q1068" s="79">
        <f t="shared" si="326"/>
        <v>10.634600000000001</v>
      </c>
      <c r="R1068" s="93">
        <f t="shared" si="315"/>
        <v>295.91000000000003</v>
      </c>
      <c r="S1068" s="283">
        <v>23653</v>
      </c>
      <c r="T1068" s="407">
        <f t="shared" si="318"/>
        <v>959.19705315805481</v>
      </c>
      <c r="U1068" s="387">
        <f t="shared" si="327"/>
        <v>324.2086039674225</v>
      </c>
      <c r="V1068" s="338">
        <f t="shared" si="328"/>
        <v>19.183941063161097</v>
      </c>
      <c r="W1068" s="435">
        <v>27</v>
      </c>
      <c r="X1068" s="425">
        <f t="shared" si="329"/>
        <v>1329.5895981886383</v>
      </c>
      <c r="Y1068" s="79">
        <f t="shared" si="330"/>
        <v>3.5449999999999999</v>
      </c>
    </row>
    <row r="1069" spans="1:25" ht="15.75" customHeight="1" x14ac:dyDescent="0.2">
      <c r="A1069" s="109">
        <v>1050</v>
      </c>
      <c r="B1069" s="89">
        <f t="shared" si="313"/>
        <v>73.989999999999995</v>
      </c>
      <c r="C1069" s="283">
        <v>23653</v>
      </c>
      <c r="D1069" s="411">
        <f t="shared" si="316"/>
        <v>3836.140018921476</v>
      </c>
      <c r="E1069" s="342">
        <f t="shared" si="319"/>
        <v>1296.6153263954589</v>
      </c>
      <c r="F1069" s="338">
        <f t="shared" si="320"/>
        <v>76.722800378429525</v>
      </c>
      <c r="G1069" s="407">
        <v>68</v>
      </c>
      <c r="H1069" s="425">
        <f t="shared" si="321"/>
        <v>5277.4781456953642</v>
      </c>
      <c r="I1069" s="79">
        <f t="shared" si="322"/>
        <v>14.1911</v>
      </c>
      <c r="J1069" s="96">
        <f t="shared" si="314"/>
        <v>98.65</v>
      </c>
      <c r="K1069" s="283">
        <v>23653</v>
      </c>
      <c r="L1069" s="407">
        <f t="shared" si="317"/>
        <v>2877.2022301064367</v>
      </c>
      <c r="M1069" s="342">
        <f t="shared" si="323"/>
        <v>972.49435377597547</v>
      </c>
      <c r="N1069" s="338">
        <f t="shared" si="324"/>
        <v>57.544044602128736</v>
      </c>
      <c r="O1069" s="435">
        <v>41</v>
      </c>
      <c r="P1069" s="425">
        <f t="shared" si="325"/>
        <v>3948.240628484541</v>
      </c>
      <c r="Q1069" s="79">
        <f t="shared" si="326"/>
        <v>10.643700000000001</v>
      </c>
      <c r="R1069" s="93">
        <f t="shared" si="315"/>
        <v>295.95</v>
      </c>
      <c r="S1069" s="283">
        <v>23653</v>
      </c>
      <c r="T1069" s="407">
        <f t="shared" si="318"/>
        <v>959.06741003547904</v>
      </c>
      <c r="U1069" s="387">
        <f t="shared" si="327"/>
        <v>324.16478459199186</v>
      </c>
      <c r="V1069" s="338">
        <f t="shared" si="328"/>
        <v>19.181348200709582</v>
      </c>
      <c r="W1069" s="435">
        <v>27</v>
      </c>
      <c r="X1069" s="425">
        <f t="shared" si="329"/>
        <v>1329.4135428281807</v>
      </c>
      <c r="Y1069" s="79">
        <f t="shared" si="330"/>
        <v>3.5478999999999998</v>
      </c>
    </row>
    <row r="1070" spans="1:25" ht="15.75" customHeight="1" x14ac:dyDescent="0.2">
      <c r="A1070" s="152">
        <v>1051</v>
      </c>
      <c r="B1070" s="89">
        <f t="shared" si="313"/>
        <v>74</v>
      </c>
      <c r="C1070" s="283">
        <v>23653</v>
      </c>
      <c r="D1070" s="411">
        <f t="shared" si="316"/>
        <v>3835.6216216216217</v>
      </c>
      <c r="E1070" s="342">
        <f t="shared" si="319"/>
        <v>1296.440108108108</v>
      </c>
      <c r="F1070" s="338">
        <f t="shared" si="320"/>
        <v>76.712432432432436</v>
      </c>
      <c r="G1070" s="407">
        <v>68</v>
      </c>
      <c r="H1070" s="425">
        <f t="shared" si="321"/>
        <v>5276.7741621621617</v>
      </c>
      <c r="I1070" s="79">
        <f t="shared" si="322"/>
        <v>14.2027</v>
      </c>
      <c r="J1070" s="96">
        <f t="shared" si="314"/>
        <v>98.66</v>
      </c>
      <c r="K1070" s="283">
        <v>23653</v>
      </c>
      <c r="L1070" s="407">
        <f t="shared" si="317"/>
        <v>2876.9106020677073</v>
      </c>
      <c r="M1070" s="342">
        <f t="shared" si="323"/>
        <v>972.39578349888495</v>
      </c>
      <c r="N1070" s="338">
        <f t="shared" si="324"/>
        <v>57.538212041354143</v>
      </c>
      <c r="O1070" s="435">
        <v>41</v>
      </c>
      <c r="P1070" s="425">
        <f t="shared" si="325"/>
        <v>3947.8445976079465</v>
      </c>
      <c r="Q1070" s="79">
        <f t="shared" si="326"/>
        <v>10.652699999999999</v>
      </c>
      <c r="R1070" s="93">
        <f t="shared" si="315"/>
        <v>295.98</v>
      </c>
      <c r="S1070" s="283">
        <v>23653</v>
      </c>
      <c r="T1070" s="407">
        <f t="shared" si="318"/>
        <v>958.97020068923564</v>
      </c>
      <c r="U1070" s="387">
        <f t="shared" si="327"/>
        <v>324.13192783296159</v>
      </c>
      <c r="V1070" s="338">
        <f t="shared" si="328"/>
        <v>19.179404013784712</v>
      </c>
      <c r="W1070" s="435">
        <v>27</v>
      </c>
      <c r="X1070" s="425">
        <f t="shared" si="329"/>
        <v>1329.281532535982</v>
      </c>
      <c r="Y1070" s="79">
        <f t="shared" si="330"/>
        <v>3.5508999999999999</v>
      </c>
    </row>
    <row r="1071" spans="1:25" ht="15.75" customHeight="1" x14ac:dyDescent="0.2">
      <c r="A1071" s="152">
        <v>1052</v>
      </c>
      <c r="B1071" s="89">
        <f t="shared" si="313"/>
        <v>74.010000000000005</v>
      </c>
      <c r="C1071" s="283">
        <v>23653</v>
      </c>
      <c r="D1071" s="411">
        <f t="shared" si="316"/>
        <v>3835.1033644102145</v>
      </c>
      <c r="E1071" s="342">
        <f t="shared" si="319"/>
        <v>1296.2649371706523</v>
      </c>
      <c r="F1071" s="338">
        <f t="shared" si="320"/>
        <v>76.70206728820429</v>
      </c>
      <c r="G1071" s="407">
        <v>68</v>
      </c>
      <c r="H1071" s="425">
        <f t="shared" si="321"/>
        <v>5276.070368869071</v>
      </c>
      <c r="I1071" s="79">
        <f t="shared" si="322"/>
        <v>14.2143</v>
      </c>
      <c r="J1071" s="96">
        <f t="shared" si="314"/>
        <v>98.67</v>
      </c>
      <c r="K1071" s="283">
        <v>23653</v>
      </c>
      <c r="L1071" s="407">
        <f t="shared" si="317"/>
        <v>2876.6190331407724</v>
      </c>
      <c r="M1071" s="342">
        <f t="shared" si="323"/>
        <v>972.29723320158098</v>
      </c>
      <c r="N1071" s="338">
        <f t="shared" si="324"/>
        <v>57.532380662815449</v>
      </c>
      <c r="O1071" s="435">
        <v>41</v>
      </c>
      <c r="P1071" s="425">
        <f t="shared" si="325"/>
        <v>3947.4486470051688</v>
      </c>
      <c r="Q1071" s="79">
        <f t="shared" si="326"/>
        <v>10.661799999999999</v>
      </c>
      <c r="R1071" s="93">
        <f t="shared" si="315"/>
        <v>296.02</v>
      </c>
      <c r="S1071" s="283">
        <v>23653</v>
      </c>
      <c r="T1071" s="407">
        <f t="shared" si="318"/>
        <v>958.840618877103</v>
      </c>
      <c r="U1071" s="387">
        <f t="shared" si="327"/>
        <v>324.08812918046078</v>
      </c>
      <c r="V1071" s="338">
        <f t="shared" si="328"/>
        <v>19.17681237754206</v>
      </c>
      <c r="W1071" s="435">
        <v>27</v>
      </c>
      <c r="X1071" s="425">
        <f t="shared" si="329"/>
        <v>1329.1055604351059</v>
      </c>
      <c r="Y1071" s="79">
        <f t="shared" si="330"/>
        <v>3.5537999999999998</v>
      </c>
    </row>
    <row r="1072" spans="1:25" ht="15.75" customHeight="1" x14ac:dyDescent="0.2">
      <c r="A1072" s="152">
        <v>1053</v>
      </c>
      <c r="B1072" s="89">
        <f t="shared" si="313"/>
        <v>74.010000000000005</v>
      </c>
      <c r="C1072" s="283">
        <v>23653</v>
      </c>
      <c r="D1072" s="411">
        <f t="shared" si="316"/>
        <v>3835.1033644102145</v>
      </c>
      <c r="E1072" s="342">
        <f t="shared" si="319"/>
        <v>1296.2649371706523</v>
      </c>
      <c r="F1072" s="338">
        <f t="shared" si="320"/>
        <v>76.70206728820429</v>
      </c>
      <c r="G1072" s="407">
        <v>68</v>
      </c>
      <c r="H1072" s="425">
        <f t="shared" si="321"/>
        <v>5276.070368869071</v>
      </c>
      <c r="I1072" s="79">
        <f t="shared" si="322"/>
        <v>14.2278</v>
      </c>
      <c r="J1072" s="96">
        <f t="shared" si="314"/>
        <v>98.69</v>
      </c>
      <c r="K1072" s="283">
        <v>23653</v>
      </c>
      <c r="L1072" s="407">
        <f t="shared" si="317"/>
        <v>2876.0360725504106</v>
      </c>
      <c r="M1072" s="342">
        <f t="shared" si="323"/>
        <v>972.1001925220387</v>
      </c>
      <c r="N1072" s="338">
        <f t="shared" si="324"/>
        <v>57.520721451008214</v>
      </c>
      <c r="O1072" s="435">
        <v>41</v>
      </c>
      <c r="P1072" s="425">
        <f t="shared" si="325"/>
        <v>3946.6569865234578</v>
      </c>
      <c r="Q1072" s="79">
        <f t="shared" si="326"/>
        <v>10.6698</v>
      </c>
      <c r="R1072" s="93">
        <f t="shared" si="315"/>
        <v>296.06</v>
      </c>
      <c r="S1072" s="283">
        <v>23653</v>
      </c>
      <c r="T1072" s="407">
        <f t="shared" si="318"/>
        <v>958.71107207998375</v>
      </c>
      <c r="U1072" s="387">
        <f t="shared" si="327"/>
        <v>324.0443423630345</v>
      </c>
      <c r="V1072" s="338">
        <f t="shared" si="328"/>
        <v>19.174221441599677</v>
      </c>
      <c r="W1072" s="435">
        <v>27</v>
      </c>
      <c r="X1072" s="425">
        <f t="shared" si="329"/>
        <v>1328.9296358846179</v>
      </c>
      <c r="Y1072" s="79">
        <f t="shared" si="330"/>
        <v>3.5567000000000002</v>
      </c>
    </row>
    <row r="1073" spans="1:25" ht="15.75" customHeight="1" x14ac:dyDescent="0.2">
      <c r="A1073" s="152">
        <v>1054</v>
      </c>
      <c r="B1073" s="89">
        <f t="shared" si="313"/>
        <v>74.02</v>
      </c>
      <c r="C1073" s="283">
        <v>23653</v>
      </c>
      <c r="D1073" s="411">
        <f t="shared" si="316"/>
        <v>3834.5852472304778</v>
      </c>
      <c r="E1073" s="342">
        <f t="shared" si="319"/>
        <v>1296.0898135639013</v>
      </c>
      <c r="F1073" s="338">
        <f t="shared" si="320"/>
        <v>76.691704944609555</v>
      </c>
      <c r="G1073" s="407">
        <v>68</v>
      </c>
      <c r="H1073" s="425">
        <f t="shared" si="321"/>
        <v>5275.3667657389888</v>
      </c>
      <c r="I1073" s="79">
        <f t="shared" si="322"/>
        <v>14.2394</v>
      </c>
      <c r="J1073" s="96">
        <f t="shared" si="314"/>
        <v>98.7</v>
      </c>
      <c r="K1073" s="283">
        <v>23653</v>
      </c>
      <c r="L1073" s="407">
        <f t="shared" si="317"/>
        <v>2875.744680851064</v>
      </c>
      <c r="M1073" s="342">
        <f t="shared" si="323"/>
        <v>972.00170212765954</v>
      </c>
      <c r="N1073" s="338">
        <f t="shared" si="324"/>
        <v>57.514893617021279</v>
      </c>
      <c r="O1073" s="435">
        <v>41</v>
      </c>
      <c r="P1073" s="425">
        <f t="shared" si="325"/>
        <v>3946.2612765957447</v>
      </c>
      <c r="Q1073" s="79">
        <f t="shared" si="326"/>
        <v>10.678800000000001</v>
      </c>
      <c r="R1073" s="93">
        <f t="shared" si="315"/>
        <v>296.08999999999997</v>
      </c>
      <c r="S1073" s="283">
        <v>23653</v>
      </c>
      <c r="T1073" s="407">
        <f t="shared" si="318"/>
        <v>958.61393495221046</v>
      </c>
      <c r="U1073" s="387">
        <f t="shared" si="327"/>
        <v>324.0115100138471</v>
      </c>
      <c r="V1073" s="338">
        <f t="shared" si="328"/>
        <v>19.17227869904421</v>
      </c>
      <c r="W1073" s="435">
        <v>27</v>
      </c>
      <c r="X1073" s="425">
        <f t="shared" si="329"/>
        <v>1328.7977236651018</v>
      </c>
      <c r="Y1073" s="79">
        <f t="shared" si="330"/>
        <v>3.5596999999999999</v>
      </c>
    </row>
    <row r="1074" spans="1:25" ht="15.75" customHeight="1" x14ac:dyDescent="0.2">
      <c r="A1074" s="152">
        <v>1055</v>
      </c>
      <c r="B1074" s="89">
        <f t="shared" si="313"/>
        <v>74.03</v>
      </c>
      <c r="C1074" s="283">
        <v>23653</v>
      </c>
      <c r="D1074" s="411">
        <f t="shared" si="316"/>
        <v>3834.0672700256655</v>
      </c>
      <c r="E1074" s="342">
        <f t="shared" si="319"/>
        <v>1295.9147372686748</v>
      </c>
      <c r="F1074" s="338">
        <f t="shared" si="320"/>
        <v>76.681345400513308</v>
      </c>
      <c r="G1074" s="407">
        <v>68</v>
      </c>
      <c r="H1074" s="425">
        <f t="shared" si="321"/>
        <v>5274.6633526948535</v>
      </c>
      <c r="I1074" s="79">
        <f t="shared" si="322"/>
        <v>14.250999999999999</v>
      </c>
      <c r="J1074" s="96">
        <f t="shared" si="314"/>
        <v>98.71</v>
      </c>
      <c r="K1074" s="283">
        <v>23653</v>
      </c>
      <c r="L1074" s="407">
        <f t="shared" si="317"/>
        <v>2875.4533481916728</v>
      </c>
      <c r="M1074" s="342">
        <f t="shared" si="323"/>
        <v>971.90323168878535</v>
      </c>
      <c r="N1074" s="338">
        <f t="shared" si="324"/>
        <v>57.509066963833455</v>
      </c>
      <c r="O1074" s="435">
        <v>41</v>
      </c>
      <c r="P1074" s="425">
        <f t="shared" si="325"/>
        <v>3945.8656468442919</v>
      </c>
      <c r="Q1074" s="79">
        <f t="shared" si="326"/>
        <v>10.687900000000001</v>
      </c>
      <c r="R1074" s="93">
        <f t="shared" si="315"/>
        <v>296.13</v>
      </c>
      <c r="S1074" s="283">
        <v>23653</v>
      </c>
      <c r="T1074" s="407">
        <f t="shared" si="318"/>
        <v>958.48444939722413</v>
      </c>
      <c r="U1074" s="387">
        <f t="shared" si="327"/>
        <v>323.96774389626171</v>
      </c>
      <c r="V1074" s="338">
        <f t="shared" si="328"/>
        <v>19.169688987944483</v>
      </c>
      <c r="W1074" s="435">
        <v>27</v>
      </c>
      <c r="X1074" s="425">
        <f t="shared" si="329"/>
        <v>1328.6218822814303</v>
      </c>
      <c r="Y1074" s="79">
        <f t="shared" si="330"/>
        <v>3.5626000000000002</v>
      </c>
    </row>
    <row r="1075" spans="1:25" ht="15.75" customHeight="1" x14ac:dyDescent="0.2">
      <c r="A1075" s="152">
        <v>1056</v>
      </c>
      <c r="B1075" s="89">
        <f t="shared" si="313"/>
        <v>74.040000000000006</v>
      </c>
      <c r="C1075" s="283">
        <v>23653</v>
      </c>
      <c r="D1075" s="411">
        <f t="shared" si="316"/>
        <v>3833.5494327390602</v>
      </c>
      <c r="E1075" s="342">
        <f t="shared" si="319"/>
        <v>1295.7397082658022</v>
      </c>
      <c r="F1075" s="338">
        <f t="shared" si="320"/>
        <v>76.670988654781212</v>
      </c>
      <c r="G1075" s="407">
        <v>68</v>
      </c>
      <c r="H1075" s="425">
        <f t="shared" si="321"/>
        <v>5273.9601296596438</v>
      </c>
      <c r="I1075" s="79">
        <f t="shared" si="322"/>
        <v>14.262600000000001</v>
      </c>
      <c r="J1075" s="96">
        <f t="shared" si="314"/>
        <v>98.72</v>
      </c>
      <c r="K1075" s="283">
        <v>23653</v>
      </c>
      <c r="L1075" s="407">
        <f t="shared" si="317"/>
        <v>2875.162074554295</v>
      </c>
      <c r="M1075" s="342">
        <f t="shared" si="323"/>
        <v>971.80478119935162</v>
      </c>
      <c r="N1075" s="338">
        <f t="shared" si="324"/>
        <v>57.503241491085902</v>
      </c>
      <c r="O1075" s="435">
        <v>41</v>
      </c>
      <c r="P1075" s="425">
        <f t="shared" si="325"/>
        <v>3945.4700972447326</v>
      </c>
      <c r="Q1075" s="79">
        <f t="shared" si="326"/>
        <v>10.696899999999999</v>
      </c>
      <c r="R1075" s="93">
        <f t="shared" si="315"/>
        <v>296.17</v>
      </c>
      <c r="S1075" s="283">
        <v>23653</v>
      </c>
      <c r="T1075" s="407">
        <f t="shared" si="318"/>
        <v>958.35499881824626</v>
      </c>
      <c r="U1075" s="387">
        <f t="shared" si="327"/>
        <v>323.92398960056721</v>
      </c>
      <c r="V1075" s="338">
        <f t="shared" si="328"/>
        <v>19.167099976364927</v>
      </c>
      <c r="W1075" s="435">
        <v>27</v>
      </c>
      <c r="X1075" s="425">
        <f t="shared" si="329"/>
        <v>1328.4460883951783</v>
      </c>
      <c r="Y1075" s="79">
        <f t="shared" si="330"/>
        <v>3.5655000000000001</v>
      </c>
    </row>
    <row r="1076" spans="1:25" ht="15.75" customHeight="1" x14ac:dyDescent="0.2">
      <c r="A1076" s="152">
        <v>1057</v>
      </c>
      <c r="B1076" s="89">
        <f t="shared" si="313"/>
        <v>74.05</v>
      </c>
      <c r="C1076" s="283">
        <v>23653</v>
      </c>
      <c r="D1076" s="411">
        <f t="shared" si="316"/>
        <v>3833.0317353139772</v>
      </c>
      <c r="E1076" s="342">
        <f t="shared" si="319"/>
        <v>1295.5647265361242</v>
      </c>
      <c r="F1076" s="338">
        <f t="shared" si="320"/>
        <v>76.660634706279538</v>
      </c>
      <c r="G1076" s="407">
        <v>68</v>
      </c>
      <c r="H1076" s="425">
        <f t="shared" si="321"/>
        <v>5273.2570965563809</v>
      </c>
      <c r="I1076" s="79">
        <f t="shared" si="322"/>
        <v>14.274100000000001</v>
      </c>
      <c r="J1076" s="96">
        <f t="shared" si="314"/>
        <v>98.73</v>
      </c>
      <c r="K1076" s="283">
        <v>23653</v>
      </c>
      <c r="L1076" s="407">
        <f t="shared" si="317"/>
        <v>2874.8708599209967</v>
      </c>
      <c r="M1076" s="342">
        <f t="shared" si="323"/>
        <v>971.70635065329679</v>
      </c>
      <c r="N1076" s="338">
        <f t="shared" si="324"/>
        <v>57.497417198419939</v>
      </c>
      <c r="O1076" s="435">
        <v>41</v>
      </c>
      <c r="P1076" s="425">
        <f t="shared" si="325"/>
        <v>3945.0746277727135</v>
      </c>
      <c r="Q1076" s="79">
        <f t="shared" si="326"/>
        <v>10.706</v>
      </c>
      <c r="R1076" s="93">
        <f t="shared" si="315"/>
        <v>296.2</v>
      </c>
      <c r="S1076" s="283">
        <v>23653</v>
      </c>
      <c r="T1076" s="407">
        <f t="shared" si="318"/>
        <v>958.25793382849429</v>
      </c>
      <c r="U1076" s="387">
        <f t="shared" si="327"/>
        <v>323.89118163403106</v>
      </c>
      <c r="V1076" s="338">
        <f t="shared" si="328"/>
        <v>19.165158676569884</v>
      </c>
      <c r="W1076" s="435">
        <v>27</v>
      </c>
      <c r="X1076" s="425">
        <f t="shared" si="329"/>
        <v>1328.3142741390952</v>
      </c>
      <c r="Y1076" s="79">
        <f t="shared" si="330"/>
        <v>3.5684999999999998</v>
      </c>
    </row>
    <row r="1077" spans="1:25" ht="15.75" customHeight="1" x14ac:dyDescent="0.2">
      <c r="A1077" s="152">
        <v>1058</v>
      </c>
      <c r="B1077" s="89">
        <f t="shared" si="313"/>
        <v>74.06</v>
      </c>
      <c r="C1077" s="283">
        <v>23653</v>
      </c>
      <c r="D1077" s="411">
        <f t="shared" si="316"/>
        <v>3832.5141776937617</v>
      </c>
      <c r="E1077" s="342">
        <f t="shared" si="319"/>
        <v>1295.3897920604913</v>
      </c>
      <c r="F1077" s="338">
        <f t="shared" si="320"/>
        <v>76.650283553875241</v>
      </c>
      <c r="G1077" s="407">
        <v>68</v>
      </c>
      <c r="H1077" s="425">
        <f t="shared" si="321"/>
        <v>5272.554253308128</v>
      </c>
      <c r="I1077" s="79">
        <f t="shared" si="322"/>
        <v>14.2857</v>
      </c>
      <c r="J1077" s="96">
        <f t="shared" si="314"/>
        <v>98.75</v>
      </c>
      <c r="K1077" s="283">
        <v>23653</v>
      </c>
      <c r="L1077" s="407">
        <f t="shared" si="317"/>
        <v>2874.2886075949364</v>
      </c>
      <c r="M1077" s="342">
        <f t="shared" si="323"/>
        <v>971.50954936708843</v>
      </c>
      <c r="N1077" s="338">
        <f t="shared" si="324"/>
        <v>57.485772151898729</v>
      </c>
      <c r="O1077" s="435">
        <v>41</v>
      </c>
      <c r="P1077" s="425">
        <f t="shared" si="325"/>
        <v>3944.2839291139235</v>
      </c>
      <c r="Q1077" s="79">
        <f t="shared" si="326"/>
        <v>10.713900000000001</v>
      </c>
      <c r="R1077" s="93">
        <f t="shared" si="315"/>
        <v>296.24</v>
      </c>
      <c r="S1077" s="283">
        <v>23653</v>
      </c>
      <c r="T1077" s="407">
        <f t="shared" si="318"/>
        <v>958.12854442344042</v>
      </c>
      <c r="U1077" s="387">
        <f t="shared" si="327"/>
        <v>323.84744801512284</v>
      </c>
      <c r="V1077" s="338">
        <f t="shared" si="328"/>
        <v>19.16257088846881</v>
      </c>
      <c r="W1077" s="435">
        <v>27</v>
      </c>
      <c r="X1077" s="425">
        <f t="shared" si="329"/>
        <v>1328.138563327032</v>
      </c>
      <c r="Y1077" s="79">
        <f t="shared" si="330"/>
        <v>3.5714000000000001</v>
      </c>
    </row>
    <row r="1078" spans="1:25" ht="15.75" customHeight="1" x14ac:dyDescent="0.2">
      <c r="A1078" s="152">
        <v>1059</v>
      </c>
      <c r="B1078" s="89">
        <f t="shared" si="313"/>
        <v>74.069999999999993</v>
      </c>
      <c r="C1078" s="283">
        <v>23653</v>
      </c>
      <c r="D1078" s="411">
        <f t="shared" si="316"/>
        <v>3831.9967598217909</v>
      </c>
      <c r="E1078" s="342">
        <f t="shared" si="319"/>
        <v>1295.2149048197653</v>
      </c>
      <c r="F1078" s="338">
        <f t="shared" si="320"/>
        <v>76.639935196435815</v>
      </c>
      <c r="G1078" s="407">
        <v>68</v>
      </c>
      <c r="H1078" s="425">
        <f t="shared" si="321"/>
        <v>5271.8515998379917</v>
      </c>
      <c r="I1078" s="79">
        <f t="shared" si="322"/>
        <v>14.2973</v>
      </c>
      <c r="J1078" s="96">
        <f t="shared" si="314"/>
        <v>98.76</v>
      </c>
      <c r="K1078" s="283">
        <v>23653</v>
      </c>
      <c r="L1078" s="407">
        <f t="shared" si="317"/>
        <v>2873.9975698663429</v>
      </c>
      <c r="M1078" s="342">
        <f t="shared" si="323"/>
        <v>971.41117861482383</v>
      </c>
      <c r="N1078" s="338">
        <f t="shared" si="324"/>
        <v>57.479951397326857</v>
      </c>
      <c r="O1078" s="435">
        <v>41</v>
      </c>
      <c r="P1078" s="425">
        <f t="shared" si="325"/>
        <v>3943.8886998784933</v>
      </c>
      <c r="Q1078" s="79">
        <f t="shared" si="326"/>
        <v>10.723000000000001</v>
      </c>
      <c r="R1078" s="93">
        <f t="shared" si="315"/>
        <v>296.27</v>
      </c>
      <c r="S1078" s="283">
        <v>23653</v>
      </c>
      <c r="T1078" s="407">
        <f t="shared" si="318"/>
        <v>958.0315252978703</v>
      </c>
      <c r="U1078" s="387">
        <f t="shared" si="327"/>
        <v>323.81465555068013</v>
      </c>
      <c r="V1078" s="338">
        <f t="shared" si="328"/>
        <v>19.160630505957407</v>
      </c>
      <c r="W1078" s="435">
        <v>27</v>
      </c>
      <c r="X1078" s="425">
        <f t="shared" si="329"/>
        <v>1328.0068113545078</v>
      </c>
      <c r="Y1078" s="79">
        <f t="shared" si="330"/>
        <v>3.5743999999999998</v>
      </c>
    </row>
    <row r="1079" spans="1:25" ht="15.75" customHeight="1" x14ac:dyDescent="0.2">
      <c r="A1079" s="109">
        <v>1060</v>
      </c>
      <c r="B1079" s="89">
        <f t="shared" si="313"/>
        <v>74.08</v>
      </c>
      <c r="C1079" s="283">
        <v>23653</v>
      </c>
      <c r="D1079" s="411">
        <f t="shared" si="316"/>
        <v>3831.4794816414687</v>
      </c>
      <c r="E1079" s="342">
        <f t="shared" si="319"/>
        <v>1295.0400647948163</v>
      </c>
      <c r="F1079" s="338">
        <f t="shared" si="320"/>
        <v>76.629589632829379</v>
      </c>
      <c r="G1079" s="407">
        <v>68</v>
      </c>
      <c r="H1079" s="425">
        <f t="shared" si="321"/>
        <v>5271.1491360691143</v>
      </c>
      <c r="I1079" s="79">
        <f t="shared" si="322"/>
        <v>14.3089</v>
      </c>
      <c r="J1079" s="96">
        <f t="shared" si="314"/>
        <v>98.77</v>
      </c>
      <c r="K1079" s="283">
        <v>23653</v>
      </c>
      <c r="L1079" s="407">
        <f t="shared" si="317"/>
        <v>2873.7065910701631</v>
      </c>
      <c r="M1079" s="342">
        <f t="shared" si="323"/>
        <v>971.31282778171499</v>
      </c>
      <c r="N1079" s="338">
        <f t="shared" si="324"/>
        <v>57.474131821403262</v>
      </c>
      <c r="O1079" s="435">
        <v>41</v>
      </c>
      <c r="P1079" s="425">
        <f t="shared" si="325"/>
        <v>3943.4935506732813</v>
      </c>
      <c r="Q1079" s="79">
        <f t="shared" si="326"/>
        <v>10.731999999999999</v>
      </c>
      <c r="R1079" s="93">
        <f t="shared" si="315"/>
        <v>296.31</v>
      </c>
      <c r="S1079" s="283">
        <v>23653</v>
      </c>
      <c r="T1079" s="407">
        <f t="shared" si="318"/>
        <v>957.90219702338766</v>
      </c>
      <c r="U1079" s="387">
        <f t="shared" si="327"/>
        <v>323.77094259390498</v>
      </c>
      <c r="V1079" s="338">
        <f t="shared" si="328"/>
        <v>19.158043940467753</v>
      </c>
      <c r="W1079" s="435">
        <v>27</v>
      </c>
      <c r="X1079" s="425">
        <f t="shared" si="329"/>
        <v>1327.8311835577604</v>
      </c>
      <c r="Y1079" s="79">
        <f t="shared" si="330"/>
        <v>3.5773000000000001</v>
      </c>
    </row>
    <row r="1080" spans="1:25" ht="15.75" customHeight="1" x14ac:dyDescent="0.2">
      <c r="A1080" s="152">
        <v>1061</v>
      </c>
      <c r="B1080" s="89">
        <f t="shared" si="313"/>
        <v>74.09</v>
      </c>
      <c r="C1080" s="283">
        <v>23653</v>
      </c>
      <c r="D1080" s="411">
        <f t="shared" si="316"/>
        <v>3830.9623430962342</v>
      </c>
      <c r="E1080" s="342">
        <f t="shared" si="319"/>
        <v>1294.865271966527</v>
      </c>
      <c r="F1080" s="338">
        <f t="shared" si="320"/>
        <v>76.61924686192468</v>
      </c>
      <c r="G1080" s="407">
        <v>68</v>
      </c>
      <c r="H1080" s="425">
        <f t="shared" si="321"/>
        <v>5270.4468619246854</v>
      </c>
      <c r="I1080" s="79">
        <f t="shared" si="322"/>
        <v>14.320399999999999</v>
      </c>
      <c r="J1080" s="96">
        <f t="shared" si="314"/>
        <v>98.78</v>
      </c>
      <c r="K1080" s="283">
        <v>23653</v>
      </c>
      <c r="L1080" s="407">
        <f t="shared" si="317"/>
        <v>2873.4156711884998</v>
      </c>
      <c r="M1080" s="342">
        <f t="shared" si="323"/>
        <v>971.21449686171286</v>
      </c>
      <c r="N1080" s="338">
        <f t="shared" si="324"/>
        <v>57.468313423769999</v>
      </c>
      <c r="O1080" s="435">
        <v>41</v>
      </c>
      <c r="P1080" s="425">
        <f t="shared" si="325"/>
        <v>3943.0984814739827</v>
      </c>
      <c r="Q1080" s="79">
        <f t="shared" si="326"/>
        <v>10.741</v>
      </c>
      <c r="R1080" s="93">
        <f t="shared" si="315"/>
        <v>296.33999999999997</v>
      </c>
      <c r="S1080" s="283">
        <v>23653</v>
      </c>
      <c r="T1080" s="407">
        <f t="shared" si="318"/>
        <v>957.80522372950009</v>
      </c>
      <c r="U1080" s="387">
        <f t="shared" si="327"/>
        <v>323.73816562057101</v>
      </c>
      <c r="V1080" s="338">
        <f t="shared" si="328"/>
        <v>19.156104474590002</v>
      </c>
      <c r="W1080" s="435">
        <v>27</v>
      </c>
      <c r="X1080" s="425">
        <f t="shared" si="329"/>
        <v>1327.699493824661</v>
      </c>
      <c r="Y1080" s="79">
        <f t="shared" si="330"/>
        <v>3.5802999999999998</v>
      </c>
    </row>
    <row r="1081" spans="1:25" ht="15.75" customHeight="1" x14ac:dyDescent="0.2">
      <c r="A1081" s="152">
        <v>1062</v>
      </c>
      <c r="B1081" s="89">
        <f t="shared" si="313"/>
        <v>74.099999999999994</v>
      </c>
      <c r="C1081" s="283">
        <v>23653</v>
      </c>
      <c r="D1081" s="411">
        <f t="shared" si="316"/>
        <v>3830.4453441295545</v>
      </c>
      <c r="E1081" s="342">
        <f t="shared" si="319"/>
        <v>1294.6905263157894</v>
      </c>
      <c r="F1081" s="338">
        <f t="shared" si="320"/>
        <v>76.608906882591086</v>
      </c>
      <c r="G1081" s="407">
        <v>68</v>
      </c>
      <c r="H1081" s="425">
        <f t="shared" si="321"/>
        <v>5269.7447773279355</v>
      </c>
      <c r="I1081" s="79">
        <f t="shared" si="322"/>
        <v>14.332000000000001</v>
      </c>
      <c r="J1081" s="96">
        <f t="shared" si="314"/>
        <v>98.79</v>
      </c>
      <c r="K1081" s="283">
        <v>23653</v>
      </c>
      <c r="L1081" s="407">
        <f t="shared" si="317"/>
        <v>2873.1248102034615</v>
      </c>
      <c r="M1081" s="342">
        <f t="shared" si="323"/>
        <v>971.11618584876987</v>
      </c>
      <c r="N1081" s="338">
        <f t="shared" si="324"/>
        <v>57.462496204069232</v>
      </c>
      <c r="O1081" s="435">
        <v>41</v>
      </c>
      <c r="P1081" s="425">
        <f t="shared" si="325"/>
        <v>3942.7034922563007</v>
      </c>
      <c r="Q1081" s="79">
        <f t="shared" si="326"/>
        <v>10.7501</v>
      </c>
      <c r="R1081" s="93">
        <f t="shared" si="315"/>
        <v>296.38</v>
      </c>
      <c r="S1081" s="283">
        <v>23653</v>
      </c>
      <c r="T1081" s="407">
        <f t="shared" si="318"/>
        <v>957.67595654227694</v>
      </c>
      <c r="U1081" s="387">
        <f t="shared" si="327"/>
        <v>323.69447331128958</v>
      </c>
      <c r="V1081" s="338">
        <f t="shared" si="328"/>
        <v>19.153519130845538</v>
      </c>
      <c r="W1081" s="435">
        <v>27</v>
      </c>
      <c r="X1081" s="425">
        <f t="shared" si="329"/>
        <v>1327.5239489844121</v>
      </c>
      <c r="Y1081" s="79">
        <f t="shared" si="330"/>
        <v>3.5832000000000002</v>
      </c>
    </row>
    <row r="1082" spans="1:25" ht="15.75" customHeight="1" x14ac:dyDescent="0.2">
      <c r="A1082" s="152">
        <v>1063</v>
      </c>
      <c r="B1082" s="89">
        <f t="shared" si="313"/>
        <v>74.099999999999994</v>
      </c>
      <c r="C1082" s="283">
        <v>23653</v>
      </c>
      <c r="D1082" s="411">
        <f t="shared" si="316"/>
        <v>3830.4453441295545</v>
      </c>
      <c r="E1082" s="342">
        <f t="shared" si="319"/>
        <v>1294.6905263157894</v>
      </c>
      <c r="F1082" s="338">
        <f t="shared" si="320"/>
        <v>76.608906882591086</v>
      </c>
      <c r="G1082" s="407">
        <v>68</v>
      </c>
      <c r="H1082" s="425">
        <f t="shared" si="321"/>
        <v>5269.7447773279355</v>
      </c>
      <c r="I1082" s="79">
        <f t="shared" si="322"/>
        <v>14.345499999999999</v>
      </c>
      <c r="J1082" s="96">
        <f t="shared" si="314"/>
        <v>98.81</v>
      </c>
      <c r="K1082" s="283">
        <v>23653</v>
      </c>
      <c r="L1082" s="407">
        <f t="shared" si="317"/>
        <v>2872.5432648517353</v>
      </c>
      <c r="M1082" s="342">
        <f t="shared" si="323"/>
        <v>970.9196235198865</v>
      </c>
      <c r="N1082" s="338">
        <f t="shared" si="324"/>
        <v>57.45086529703471</v>
      </c>
      <c r="O1082" s="435">
        <v>41</v>
      </c>
      <c r="P1082" s="425">
        <f t="shared" si="325"/>
        <v>3941.9137536686567</v>
      </c>
      <c r="Q1082" s="79">
        <f t="shared" si="326"/>
        <v>10.757999999999999</v>
      </c>
      <c r="R1082" s="93">
        <f t="shared" si="315"/>
        <v>296.42</v>
      </c>
      <c r="S1082" s="283">
        <v>23653</v>
      </c>
      <c r="T1082" s="407">
        <f t="shared" si="318"/>
        <v>957.54672424262867</v>
      </c>
      <c r="U1082" s="387">
        <f t="shared" si="327"/>
        <v>323.65079279400845</v>
      </c>
      <c r="V1082" s="338">
        <f t="shared" si="328"/>
        <v>19.150934484852574</v>
      </c>
      <c r="W1082" s="435">
        <v>27</v>
      </c>
      <c r="X1082" s="425">
        <f t="shared" si="329"/>
        <v>1327.3484515214898</v>
      </c>
      <c r="Y1082" s="79">
        <f t="shared" si="330"/>
        <v>3.5861000000000001</v>
      </c>
    </row>
    <row r="1083" spans="1:25" ht="15.75" customHeight="1" x14ac:dyDescent="0.2">
      <c r="A1083" s="152">
        <v>1064</v>
      </c>
      <c r="B1083" s="89">
        <f t="shared" si="313"/>
        <v>74.11</v>
      </c>
      <c r="C1083" s="283">
        <v>23653</v>
      </c>
      <c r="D1083" s="411">
        <f t="shared" si="316"/>
        <v>3829.9284846849278</v>
      </c>
      <c r="E1083" s="342">
        <f t="shared" si="319"/>
        <v>1294.5158278235056</v>
      </c>
      <c r="F1083" s="338">
        <f t="shared" si="320"/>
        <v>76.598569693698551</v>
      </c>
      <c r="G1083" s="407">
        <v>68</v>
      </c>
      <c r="H1083" s="425">
        <f t="shared" si="321"/>
        <v>5269.0428822021322</v>
      </c>
      <c r="I1083" s="79">
        <f t="shared" si="322"/>
        <v>14.356999999999999</v>
      </c>
      <c r="J1083" s="96">
        <f t="shared" si="314"/>
        <v>98.82</v>
      </c>
      <c r="K1083" s="283">
        <v>23653</v>
      </c>
      <c r="L1083" s="407">
        <f t="shared" si="317"/>
        <v>2872.2525804493016</v>
      </c>
      <c r="M1083" s="342">
        <f t="shared" si="323"/>
        <v>970.82137219186382</v>
      </c>
      <c r="N1083" s="338">
        <f t="shared" si="324"/>
        <v>57.445051608986034</v>
      </c>
      <c r="O1083" s="435">
        <v>41</v>
      </c>
      <c r="P1083" s="425">
        <f t="shared" si="325"/>
        <v>3941.5190042501513</v>
      </c>
      <c r="Q1083" s="79">
        <f t="shared" si="326"/>
        <v>10.767099999999999</v>
      </c>
      <c r="R1083" s="93">
        <f t="shared" si="315"/>
        <v>296.45</v>
      </c>
      <c r="S1083" s="283">
        <v>23653</v>
      </c>
      <c r="T1083" s="407">
        <f t="shared" si="318"/>
        <v>957.44982290436838</v>
      </c>
      <c r="U1083" s="387">
        <f t="shared" si="327"/>
        <v>323.61804014167649</v>
      </c>
      <c r="V1083" s="338">
        <f t="shared" si="328"/>
        <v>19.148996458087368</v>
      </c>
      <c r="W1083" s="435">
        <v>27</v>
      </c>
      <c r="X1083" s="425">
        <f t="shared" si="329"/>
        <v>1327.2168595041321</v>
      </c>
      <c r="Y1083" s="79">
        <f t="shared" si="330"/>
        <v>3.5891000000000002</v>
      </c>
    </row>
    <row r="1084" spans="1:25" ht="15.75" customHeight="1" x14ac:dyDescent="0.2">
      <c r="A1084" s="152">
        <v>1065</v>
      </c>
      <c r="B1084" s="89">
        <f t="shared" si="313"/>
        <v>74.12</v>
      </c>
      <c r="C1084" s="283">
        <v>23653</v>
      </c>
      <c r="D1084" s="411">
        <f t="shared" si="316"/>
        <v>3829.411764705882</v>
      </c>
      <c r="E1084" s="342">
        <f t="shared" si="319"/>
        <v>1294.3411764705879</v>
      </c>
      <c r="F1084" s="338">
        <f t="shared" si="320"/>
        <v>76.588235294117638</v>
      </c>
      <c r="G1084" s="407">
        <v>68</v>
      </c>
      <c r="H1084" s="425">
        <f t="shared" si="321"/>
        <v>5268.3411764705879</v>
      </c>
      <c r="I1084" s="79">
        <f t="shared" si="322"/>
        <v>14.368600000000001</v>
      </c>
      <c r="J1084" s="96">
        <f t="shared" si="314"/>
        <v>98.83</v>
      </c>
      <c r="K1084" s="283">
        <v>23653</v>
      </c>
      <c r="L1084" s="407">
        <f t="shared" si="317"/>
        <v>2871.9619548720025</v>
      </c>
      <c r="M1084" s="342">
        <f t="shared" si="323"/>
        <v>970.7231407467367</v>
      </c>
      <c r="N1084" s="338">
        <f t="shared" si="324"/>
        <v>57.439239097440051</v>
      </c>
      <c r="O1084" s="435">
        <v>41</v>
      </c>
      <c r="P1084" s="425">
        <f t="shared" si="325"/>
        <v>3941.124334716179</v>
      </c>
      <c r="Q1084" s="79">
        <f t="shared" si="326"/>
        <v>10.7761</v>
      </c>
      <c r="R1084" s="93">
        <f t="shared" si="315"/>
        <v>296.49</v>
      </c>
      <c r="S1084" s="283">
        <v>23653</v>
      </c>
      <c r="T1084" s="407">
        <f t="shared" si="318"/>
        <v>957.32065162400067</v>
      </c>
      <c r="U1084" s="387">
        <f t="shared" si="327"/>
        <v>323.57438024891218</v>
      </c>
      <c r="V1084" s="338">
        <f t="shared" si="328"/>
        <v>19.146413032480012</v>
      </c>
      <c r="W1084" s="435">
        <v>27</v>
      </c>
      <c r="X1084" s="425">
        <f t="shared" si="329"/>
        <v>1327.0414449053928</v>
      </c>
      <c r="Y1084" s="79">
        <f t="shared" si="330"/>
        <v>3.5920000000000001</v>
      </c>
    </row>
    <row r="1085" spans="1:25" ht="15.75" customHeight="1" x14ac:dyDescent="0.2">
      <c r="A1085" s="152">
        <v>1066</v>
      </c>
      <c r="B1085" s="89">
        <f t="shared" si="313"/>
        <v>74.13</v>
      </c>
      <c r="C1085" s="283">
        <v>23653</v>
      </c>
      <c r="D1085" s="411">
        <f t="shared" si="316"/>
        <v>3828.8951841359776</v>
      </c>
      <c r="E1085" s="342">
        <f t="shared" si="319"/>
        <v>1294.1665722379603</v>
      </c>
      <c r="F1085" s="338">
        <f t="shared" si="320"/>
        <v>76.577903682719551</v>
      </c>
      <c r="G1085" s="407">
        <v>68</v>
      </c>
      <c r="H1085" s="425">
        <f t="shared" si="321"/>
        <v>5267.6396600566577</v>
      </c>
      <c r="I1085" s="79">
        <f t="shared" si="322"/>
        <v>14.380100000000001</v>
      </c>
      <c r="J1085" s="96">
        <f t="shared" si="314"/>
        <v>98.84</v>
      </c>
      <c r="K1085" s="283">
        <v>23653</v>
      </c>
      <c r="L1085" s="407">
        <f t="shared" si="317"/>
        <v>2871.6713881019832</v>
      </c>
      <c r="M1085" s="342">
        <f t="shared" si="323"/>
        <v>970.62492917847021</v>
      </c>
      <c r="N1085" s="338">
        <f t="shared" si="324"/>
        <v>57.433427762039663</v>
      </c>
      <c r="O1085" s="435">
        <v>41</v>
      </c>
      <c r="P1085" s="425">
        <f t="shared" si="325"/>
        <v>3940.7297450424931</v>
      </c>
      <c r="Q1085" s="79">
        <f t="shared" si="326"/>
        <v>10.7851</v>
      </c>
      <c r="R1085" s="93">
        <f t="shared" si="315"/>
        <v>296.52</v>
      </c>
      <c r="S1085" s="283">
        <v>23653</v>
      </c>
      <c r="T1085" s="407">
        <f t="shared" si="318"/>
        <v>957.2237960339944</v>
      </c>
      <c r="U1085" s="387">
        <f t="shared" si="327"/>
        <v>323.54164305949007</v>
      </c>
      <c r="V1085" s="338">
        <f t="shared" si="328"/>
        <v>19.144475920679888</v>
      </c>
      <c r="W1085" s="435">
        <v>27</v>
      </c>
      <c r="X1085" s="425">
        <f t="shared" si="329"/>
        <v>1326.9099150141644</v>
      </c>
      <c r="Y1085" s="79">
        <f t="shared" si="330"/>
        <v>3.5950000000000002</v>
      </c>
    </row>
    <row r="1086" spans="1:25" ht="15.75" customHeight="1" x14ac:dyDescent="0.2">
      <c r="A1086" s="152">
        <v>1067</v>
      </c>
      <c r="B1086" s="89">
        <f t="shared" si="313"/>
        <v>74.14</v>
      </c>
      <c r="C1086" s="283">
        <v>23653</v>
      </c>
      <c r="D1086" s="411">
        <f t="shared" si="316"/>
        <v>3828.3787429188023</v>
      </c>
      <c r="E1086" s="342">
        <f t="shared" si="319"/>
        <v>1293.9920151065551</v>
      </c>
      <c r="F1086" s="338">
        <f t="shared" si="320"/>
        <v>76.567574858376048</v>
      </c>
      <c r="G1086" s="407">
        <v>68</v>
      </c>
      <c r="H1086" s="425">
        <f t="shared" si="321"/>
        <v>5266.9383328837339</v>
      </c>
      <c r="I1086" s="79">
        <f t="shared" si="322"/>
        <v>14.3917</v>
      </c>
      <c r="J1086" s="96">
        <f t="shared" si="314"/>
        <v>98.85</v>
      </c>
      <c r="K1086" s="283">
        <v>23653</v>
      </c>
      <c r="L1086" s="407">
        <f t="shared" si="317"/>
        <v>2871.3808801213963</v>
      </c>
      <c r="M1086" s="342">
        <f t="shared" si="323"/>
        <v>970.52673748103189</v>
      </c>
      <c r="N1086" s="338">
        <f t="shared" si="324"/>
        <v>57.427617602427929</v>
      </c>
      <c r="O1086" s="435">
        <v>41</v>
      </c>
      <c r="P1086" s="425">
        <f t="shared" si="325"/>
        <v>3940.335235204856</v>
      </c>
      <c r="Q1086" s="79">
        <f t="shared" si="326"/>
        <v>10.7941</v>
      </c>
      <c r="R1086" s="93">
        <f t="shared" si="315"/>
        <v>296.56</v>
      </c>
      <c r="S1086" s="283">
        <v>23653</v>
      </c>
      <c r="T1086" s="407">
        <f t="shared" si="318"/>
        <v>957.09468572970059</v>
      </c>
      <c r="U1086" s="387">
        <f t="shared" si="327"/>
        <v>323.49800377663877</v>
      </c>
      <c r="V1086" s="338">
        <f t="shared" si="328"/>
        <v>19.141893714594012</v>
      </c>
      <c r="W1086" s="435">
        <v>27</v>
      </c>
      <c r="X1086" s="425">
        <f t="shared" si="329"/>
        <v>1326.7345832209335</v>
      </c>
      <c r="Y1086" s="79">
        <f t="shared" si="330"/>
        <v>3.5979000000000001</v>
      </c>
    </row>
    <row r="1087" spans="1:25" ht="15.75" customHeight="1" x14ac:dyDescent="0.2">
      <c r="A1087" s="152">
        <v>1068</v>
      </c>
      <c r="B1087" s="89">
        <f t="shared" si="313"/>
        <v>74.150000000000006</v>
      </c>
      <c r="C1087" s="283">
        <v>23653</v>
      </c>
      <c r="D1087" s="411">
        <f t="shared" si="316"/>
        <v>3827.8624409979766</v>
      </c>
      <c r="E1087" s="342">
        <f t="shared" si="319"/>
        <v>1293.8175050573159</v>
      </c>
      <c r="F1087" s="338">
        <f t="shared" si="320"/>
        <v>76.55724881995954</v>
      </c>
      <c r="G1087" s="407">
        <v>68</v>
      </c>
      <c r="H1087" s="425">
        <f t="shared" si="321"/>
        <v>5266.2371948752516</v>
      </c>
      <c r="I1087" s="79">
        <f t="shared" si="322"/>
        <v>14.4032</v>
      </c>
      <c r="J1087" s="96">
        <f t="shared" si="314"/>
        <v>98.86</v>
      </c>
      <c r="K1087" s="283">
        <v>23653</v>
      </c>
      <c r="L1087" s="407">
        <f t="shared" si="317"/>
        <v>2871.0904309124012</v>
      </c>
      <c r="M1087" s="342">
        <f t="shared" si="323"/>
        <v>970.42856564839155</v>
      </c>
      <c r="N1087" s="338">
        <f t="shared" si="324"/>
        <v>57.421808618248022</v>
      </c>
      <c r="O1087" s="435">
        <v>41</v>
      </c>
      <c r="P1087" s="425">
        <f t="shared" si="325"/>
        <v>3939.940805179041</v>
      </c>
      <c r="Q1087" s="79">
        <f t="shared" si="326"/>
        <v>10.8032</v>
      </c>
      <c r="R1087" s="93">
        <f t="shared" si="315"/>
        <v>296.58999999999997</v>
      </c>
      <c r="S1087" s="283">
        <v>23653</v>
      </c>
      <c r="T1087" s="407">
        <f t="shared" si="318"/>
        <v>956.99787585555828</v>
      </c>
      <c r="U1087" s="387">
        <f t="shared" si="327"/>
        <v>323.46528203917865</v>
      </c>
      <c r="V1087" s="338">
        <f t="shared" si="328"/>
        <v>19.139957517111167</v>
      </c>
      <c r="W1087" s="435">
        <v>27</v>
      </c>
      <c r="X1087" s="425">
        <f t="shared" si="329"/>
        <v>1326.6031154118482</v>
      </c>
      <c r="Y1087" s="79">
        <f t="shared" si="330"/>
        <v>3.6009000000000002</v>
      </c>
    </row>
    <row r="1088" spans="1:25" ht="15.75" customHeight="1" x14ac:dyDescent="0.2">
      <c r="A1088" s="152">
        <v>1069</v>
      </c>
      <c r="B1088" s="89">
        <f t="shared" si="313"/>
        <v>74.16</v>
      </c>
      <c r="C1088" s="283">
        <v>23653</v>
      </c>
      <c r="D1088" s="411">
        <f t="shared" si="316"/>
        <v>3827.3462783171517</v>
      </c>
      <c r="E1088" s="342">
        <f t="shared" si="319"/>
        <v>1293.6430420711972</v>
      </c>
      <c r="F1088" s="338">
        <f t="shared" si="320"/>
        <v>76.546925566343035</v>
      </c>
      <c r="G1088" s="407">
        <v>68</v>
      </c>
      <c r="H1088" s="425">
        <f t="shared" si="321"/>
        <v>5265.5362459546923</v>
      </c>
      <c r="I1088" s="79">
        <f t="shared" si="322"/>
        <v>14.4148</v>
      </c>
      <c r="J1088" s="96">
        <f t="shared" si="314"/>
        <v>98.88</v>
      </c>
      <c r="K1088" s="283">
        <v>23653</v>
      </c>
      <c r="L1088" s="407">
        <f t="shared" si="317"/>
        <v>2870.5097087378645</v>
      </c>
      <c r="M1088" s="342">
        <f t="shared" si="323"/>
        <v>970.23228155339814</v>
      </c>
      <c r="N1088" s="338">
        <f t="shared" si="324"/>
        <v>57.410194174757294</v>
      </c>
      <c r="O1088" s="435">
        <v>41</v>
      </c>
      <c r="P1088" s="425">
        <f t="shared" si="325"/>
        <v>3939.1521844660197</v>
      </c>
      <c r="Q1088" s="79">
        <f t="shared" si="326"/>
        <v>10.8111</v>
      </c>
      <c r="R1088" s="93">
        <f t="shared" si="315"/>
        <v>296.63</v>
      </c>
      <c r="S1088" s="283">
        <v>23653</v>
      </c>
      <c r="T1088" s="407">
        <f t="shared" si="318"/>
        <v>956.86882648417225</v>
      </c>
      <c r="U1088" s="387">
        <f t="shared" si="327"/>
        <v>323.42166335165018</v>
      </c>
      <c r="V1088" s="338">
        <f t="shared" si="328"/>
        <v>19.137376529683447</v>
      </c>
      <c r="W1088" s="435">
        <v>27</v>
      </c>
      <c r="X1088" s="425">
        <f t="shared" si="329"/>
        <v>1326.4278663655059</v>
      </c>
      <c r="Y1088" s="79">
        <f t="shared" si="330"/>
        <v>3.6038000000000001</v>
      </c>
    </row>
    <row r="1089" spans="1:25" ht="15.75" customHeight="1" x14ac:dyDescent="0.2">
      <c r="A1089" s="109">
        <v>1070</v>
      </c>
      <c r="B1089" s="89">
        <f t="shared" si="313"/>
        <v>74.17</v>
      </c>
      <c r="C1089" s="283">
        <v>23653</v>
      </c>
      <c r="D1089" s="411">
        <f t="shared" si="316"/>
        <v>3826.8302548200081</v>
      </c>
      <c r="E1089" s="342">
        <f t="shared" si="319"/>
        <v>1293.4686261291627</v>
      </c>
      <c r="F1089" s="338">
        <f t="shared" si="320"/>
        <v>76.536605096400166</v>
      </c>
      <c r="G1089" s="407">
        <v>68</v>
      </c>
      <c r="H1089" s="425">
        <f t="shared" si="321"/>
        <v>5264.8354860455711</v>
      </c>
      <c r="I1089" s="79">
        <f t="shared" si="322"/>
        <v>14.426299999999999</v>
      </c>
      <c r="J1089" s="96">
        <f t="shared" si="314"/>
        <v>98.89</v>
      </c>
      <c r="K1089" s="283">
        <v>23653</v>
      </c>
      <c r="L1089" s="407">
        <f t="shared" si="317"/>
        <v>2870.219435736677</v>
      </c>
      <c r="M1089" s="342">
        <f t="shared" si="323"/>
        <v>970.13416927899675</v>
      </c>
      <c r="N1089" s="338">
        <f t="shared" si="324"/>
        <v>57.404388714733543</v>
      </c>
      <c r="O1089" s="435">
        <v>41</v>
      </c>
      <c r="P1089" s="425">
        <f t="shared" si="325"/>
        <v>3938.7579937304072</v>
      </c>
      <c r="Q1089" s="79">
        <f t="shared" si="326"/>
        <v>10.8201</v>
      </c>
      <c r="R1089" s="93">
        <f t="shared" si="315"/>
        <v>296.67</v>
      </c>
      <c r="S1089" s="283">
        <v>23653</v>
      </c>
      <c r="T1089" s="407">
        <f t="shared" si="318"/>
        <v>956.73981191222572</v>
      </c>
      <c r="U1089" s="387">
        <f t="shared" si="327"/>
        <v>323.37805642633225</v>
      </c>
      <c r="V1089" s="338">
        <f t="shared" si="328"/>
        <v>19.134796238244515</v>
      </c>
      <c r="W1089" s="435">
        <v>27</v>
      </c>
      <c r="X1089" s="425">
        <f t="shared" si="329"/>
        <v>1326.2526645768023</v>
      </c>
      <c r="Y1089" s="79">
        <f t="shared" si="330"/>
        <v>3.6067</v>
      </c>
    </row>
    <row r="1090" spans="1:25" ht="15.75" customHeight="1" x14ac:dyDescent="0.2">
      <c r="A1090" s="152">
        <v>1071</v>
      </c>
      <c r="B1090" s="89">
        <f t="shared" si="313"/>
        <v>74.180000000000007</v>
      </c>
      <c r="C1090" s="283">
        <v>23653</v>
      </c>
      <c r="D1090" s="411">
        <f t="shared" si="316"/>
        <v>3826.3143704502559</v>
      </c>
      <c r="E1090" s="342">
        <f t="shared" si="319"/>
        <v>1293.2942572121863</v>
      </c>
      <c r="F1090" s="338">
        <f t="shared" si="320"/>
        <v>76.526287409005121</v>
      </c>
      <c r="G1090" s="407">
        <v>68</v>
      </c>
      <c r="H1090" s="425">
        <f t="shared" si="321"/>
        <v>5264.1349150714468</v>
      </c>
      <c r="I1090" s="79">
        <f t="shared" si="322"/>
        <v>14.437900000000001</v>
      </c>
      <c r="J1090" s="96">
        <f t="shared" si="314"/>
        <v>98.9</v>
      </c>
      <c r="K1090" s="283">
        <v>23653</v>
      </c>
      <c r="L1090" s="407">
        <f t="shared" si="317"/>
        <v>2869.9292214357938</v>
      </c>
      <c r="M1090" s="342">
        <f t="shared" si="323"/>
        <v>970.03607684529823</v>
      </c>
      <c r="N1090" s="338">
        <f t="shared" si="324"/>
        <v>57.398584428715878</v>
      </c>
      <c r="O1090" s="435">
        <v>41</v>
      </c>
      <c r="P1090" s="425">
        <f t="shared" si="325"/>
        <v>3938.363882709808</v>
      </c>
      <c r="Q1090" s="79">
        <f t="shared" si="326"/>
        <v>10.8291</v>
      </c>
      <c r="R1090" s="93">
        <f t="shared" si="315"/>
        <v>296.7</v>
      </c>
      <c r="S1090" s="283">
        <v>23653</v>
      </c>
      <c r="T1090" s="407">
        <f t="shared" si="318"/>
        <v>956.64307381193134</v>
      </c>
      <c r="U1090" s="387">
        <f t="shared" si="327"/>
        <v>323.34535894843276</v>
      </c>
      <c r="V1090" s="338">
        <f t="shared" si="328"/>
        <v>19.132861476238627</v>
      </c>
      <c r="W1090" s="435">
        <v>27</v>
      </c>
      <c r="X1090" s="425">
        <f t="shared" si="329"/>
        <v>1326.1212942366026</v>
      </c>
      <c r="Y1090" s="79">
        <f t="shared" si="330"/>
        <v>3.6097000000000001</v>
      </c>
    </row>
    <row r="1091" spans="1:25" ht="15.75" customHeight="1" x14ac:dyDescent="0.2">
      <c r="A1091" s="152">
        <v>1072</v>
      </c>
      <c r="B1091" s="89">
        <f t="shared" si="313"/>
        <v>74.180000000000007</v>
      </c>
      <c r="C1091" s="283">
        <v>23653</v>
      </c>
      <c r="D1091" s="411">
        <f t="shared" si="316"/>
        <v>3826.3143704502559</v>
      </c>
      <c r="E1091" s="342">
        <f t="shared" si="319"/>
        <v>1293.2942572121863</v>
      </c>
      <c r="F1091" s="338">
        <f t="shared" si="320"/>
        <v>76.526287409005121</v>
      </c>
      <c r="G1091" s="407">
        <v>68</v>
      </c>
      <c r="H1091" s="425">
        <f t="shared" si="321"/>
        <v>5264.1349150714468</v>
      </c>
      <c r="I1091" s="79">
        <f t="shared" si="322"/>
        <v>14.4513</v>
      </c>
      <c r="J1091" s="96">
        <f t="shared" si="314"/>
        <v>98.91</v>
      </c>
      <c r="K1091" s="283">
        <v>23653</v>
      </c>
      <c r="L1091" s="407">
        <f t="shared" si="317"/>
        <v>2869.6390658174096</v>
      </c>
      <c r="M1091" s="342">
        <f t="shared" si="323"/>
        <v>969.93800424628432</v>
      </c>
      <c r="N1091" s="338">
        <f t="shared" si="324"/>
        <v>57.392781316348191</v>
      </c>
      <c r="O1091" s="435">
        <v>41</v>
      </c>
      <c r="P1091" s="425">
        <f t="shared" si="325"/>
        <v>3937.9698513800422</v>
      </c>
      <c r="Q1091" s="79">
        <f t="shared" si="326"/>
        <v>10.838100000000001</v>
      </c>
      <c r="R1091" s="93">
        <f t="shared" si="315"/>
        <v>296.74</v>
      </c>
      <c r="S1091" s="283">
        <v>23653</v>
      </c>
      <c r="T1091" s="407">
        <f t="shared" si="318"/>
        <v>956.51412010514264</v>
      </c>
      <c r="U1091" s="387">
        <f t="shared" si="327"/>
        <v>323.30177259553818</v>
      </c>
      <c r="V1091" s="338">
        <f t="shared" si="328"/>
        <v>19.130282402102853</v>
      </c>
      <c r="W1091" s="435">
        <v>27</v>
      </c>
      <c r="X1091" s="425">
        <f t="shared" si="329"/>
        <v>1325.9461751027836</v>
      </c>
      <c r="Y1091" s="79">
        <f t="shared" si="330"/>
        <v>3.6126</v>
      </c>
    </row>
    <row r="1092" spans="1:25" ht="15.75" customHeight="1" x14ac:dyDescent="0.2">
      <c r="A1092" s="152">
        <v>1073</v>
      </c>
      <c r="B1092" s="89">
        <f t="shared" si="313"/>
        <v>74.19</v>
      </c>
      <c r="C1092" s="283">
        <v>23653</v>
      </c>
      <c r="D1092" s="411">
        <f t="shared" si="316"/>
        <v>3825.7986251516377</v>
      </c>
      <c r="E1092" s="342">
        <f t="shared" si="319"/>
        <v>1293.1199353012535</v>
      </c>
      <c r="F1092" s="338">
        <f t="shared" si="320"/>
        <v>76.515972503032756</v>
      </c>
      <c r="G1092" s="407">
        <v>68</v>
      </c>
      <c r="H1092" s="425">
        <f t="shared" si="321"/>
        <v>5263.4345329559237</v>
      </c>
      <c r="I1092" s="79">
        <f t="shared" si="322"/>
        <v>14.462899999999999</v>
      </c>
      <c r="J1092" s="96">
        <f t="shared" si="314"/>
        <v>98.92</v>
      </c>
      <c r="K1092" s="283">
        <v>23653</v>
      </c>
      <c r="L1092" s="407">
        <f t="shared" si="317"/>
        <v>2869.3489688637283</v>
      </c>
      <c r="M1092" s="342">
        <f t="shared" si="323"/>
        <v>969.8399514759401</v>
      </c>
      <c r="N1092" s="338">
        <f t="shared" si="324"/>
        <v>57.386979377274564</v>
      </c>
      <c r="O1092" s="435">
        <v>41</v>
      </c>
      <c r="P1092" s="425">
        <f t="shared" si="325"/>
        <v>3937.5758997169432</v>
      </c>
      <c r="Q1092" s="79">
        <f t="shared" si="326"/>
        <v>10.847099999999999</v>
      </c>
      <c r="R1092" s="93">
        <f t="shared" si="315"/>
        <v>296.77</v>
      </c>
      <c r="S1092" s="283">
        <v>23653</v>
      </c>
      <c r="T1092" s="407">
        <f t="shared" si="318"/>
        <v>956.41742763756451</v>
      </c>
      <c r="U1092" s="387">
        <f t="shared" si="327"/>
        <v>323.26909054149678</v>
      </c>
      <c r="V1092" s="338">
        <f t="shared" si="328"/>
        <v>19.128348552751291</v>
      </c>
      <c r="W1092" s="435">
        <v>27</v>
      </c>
      <c r="X1092" s="425">
        <f t="shared" si="329"/>
        <v>1325.8148667318126</v>
      </c>
      <c r="Y1092" s="79">
        <f t="shared" si="330"/>
        <v>3.6156000000000001</v>
      </c>
    </row>
    <row r="1093" spans="1:25" ht="15.75" customHeight="1" x14ac:dyDescent="0.2">
      <c r="A1093" s="152">
        <v>1074</v>
      </c>
      <c r="B1093" s="89">
        <f t="shared" si="313"/>
        <v>74.2</v>
      </c>
      <c r="C1093" s="283">
        <v>23653</v>
      </c>
      <c r="D1093" s="411">
        <f t="shared" si="316"/>
        <v>3825.2830188679245</v>
      </c>
      <c r="E1093" s="342">
        <f t="shared" si="319"/>
        <v>1292.9456603773583</v>
      </c>
      <c r="F1093" s="338">
        <f t="shared" si="320"/>
        <v>76.505660377358495</v>
      </c>
      <c r="G1093" s="407">
        <v>68</v>
      </c>
      <c r="H1093" s="425">
        <f t="shared" si="321"/>
        <v>5262.7343396226415</v>
      </c>
      <c r="I1093" s="79">
        <f t="shared" si="322"/>
        <v>14.474399999999999</v>
      </c>
      <c r="J1093" s="96">
        <f t="shared" si="314"/>
        <v>98.94</v>
      </c>
      <c r="K1093" s="283">
        <v>23653</v>
      </c>
      <c r="L1093" s="407">
        <f t="shared" si="317"/>
        <v>2868.768950879321</v>
      </c>
      <c r="M1093" s="342">
        <f t="shared" si="323"/>
        <v>969.64390539721035</v>
      </c>
      <c r="N1093" s="338">
        <f t="shared" si="324"/>
        <v>57.375379017586418</v>
      </c>
      <c r="O1093" s="435">
        <v>41</v>
      </c>
      <c r="P1093" s="425">
        <f t="shared" si="325"/>
        <v>3936.7882352941178</v>
      </c>
      <c r="Q1093" s="79">
        <f t="shared" si="326"/>
        <v>10.8551</v>
      </c>
      <c r="R1093" s="93">
        <f t="shared" si="315"/>
        <v>296.81</v>
      </c>
      <c r="S1093" s="283">
        <v>23653</v>
      </c>
      <c r="T1093" s="407">
        <f t="shared" si="318"/>
        <v>956.28853475287224</v>
      </c>
      <c r="U1093" s="387">
        <f t="shared" si="327"/>
        <v>323.2255247464708</v>
      </c>
      <c r="V1093" s="338">
        <f t="shared" si="328"/>
        <v>19.125770695057444</v>
      </c>
      <c r="W1093" s="435">
        <v>27</v>
      </c>
      <c r="X1093" s="425">
        <f t="shared" si="329"/>
        <v>1325.6398301944007</v>
      </c>
      <c r="Y1093" s="79">
        <f t="shared" si="330"/>
        <v>3.6185</v>
      </c>
    </row>
    <row r="1094" spans="1:25" ht="15.75" customHeight="1" x14ac:dyDescent="0.2">
      <c r="A1094" s="152">
        <v>1075</v>
      </c>
      <c r="B1094" s="89">
        <f t="shared" si="313"/>
        <v>74.209999999999994</v>
      </c>
      <c r="C1094" s="283">
        <v>23653</v>
      </c>
      <c r="D1094" s="411">
        <f t="shared" si="316"/>
        <v>3824.7675515429191</v>
      </c>
      <c r="E1094" s="342">
        <f t="shared" si="319"/>
        <v>1292.7714324215065</v>
      </c>
      <c r="F1094" s="338">
        <f t="shared" si="320"/>
        <v>76.495351030858387</v>
      </c>
      <c r="G1094" s="407">
        <v>68</v>
      </c>
      <c r="H1094" s="425">
        <f t="shared" si="321"/>
        <v>5262.0343349952846</v>
      </c>
      <c r="I1094" s="79">
        <f t="shared" si="322"/>
        <v>14.485900000000001</v>
      </c>
      <c r="J1094" s="96">
        <f t="shared" si="314"/>
        <v>98.95</v>
      </c>
      <c r="K1094" s="283">
        <v>23653</v>
      </c>
      <c r="L1094" s="407">
        <f t="shared" si="317"/>
        <v>2868.479029813037</v>
      </c>
      <c r="M1094" s="342">
        <f t="shared" si="323"/>
        <v>969.54591207680642</v>
      </c>
      <c r="N1094" s="338">
        <f t="shared" si="324"/>
        <v>57.369580596260739</v>
      </c>
      <c r="O1094" s="435">
        <v>41</v>
      </c>
      <c r="P1094" s="425">
        <f t="shared" si="325"/>
        <v>3936.3945224861041</v>
      </c>
      <c r="Q1094" s="79">
        <f t="shared" si="326"/>
        <v>10.864100000000001</v>
      </c>
      <c r="R1094" s="93">
        <f t="shared" si="315"/>
        <v>296.83999999999997</v>
      </c>
      <c r="S1094" s="283">
        <v>23653</v>
      </c>
      <c r="T1094" s="407">
        <f t="shared" si="318"/>
        <v>956.19188788572978</v>
      </c>
      <c r="U1094" s="387">
        <f t="shared" si="327"/>
        <v>323.19285810537662</v>
      </c>
      <c r="V1094" s="338">
        <f t="shared" si="328"/>
        <v>19.123837757714597</v>
      </c>
      <c r="W1094" s="435">
        <v>27</v>
      </c>
      <c r="X1094" s="425">
        <f t="shared" si="329"/>
        <v>1325.5085837488211</v>
      </c>
      <c r="Y1094" s="79">
        <f t="shared" si="330"/>
        <v>3.6215000000000002</v>
      </c>
    </row>
    <row r="1095" spans="1:25" ht="15.75" customHeight="1" x14ac:dyDescent="0.2">
      <c r="A1095" s="152">
        <v>1076</v>
      </c>
      <c r="B1095" s="89">
        <f t="shared" si="313"/>
        <v>74.22</v>
      </c>
      <c r="C1095" s="283">
        <v>23653</v>
      </c>
      <c r="D1095" s="411">
        <f t="shared" si="316"/>
        <v>3824.2522231204525</v>
      </c>
      <c r="E1095" s="342">
        <f t="shared" si="319"/>
        <v>1292.5972514147129</v>
      </c>
      <c r="F1095" s="338">
        <f t="shared" si="320"/>
        <v>76.48504446240905</v>
      </c>
      <c r="G1095" s="407">
        <v>68</v>
      </c>
      <c r="H1095" s="425">
        <f t="shared" si="321"/>
        <v>5261.3345189975744</v>
      </c>
      <c r="I1095" s="79">
        <f t="shared" si="322"/>
        <v>14.497400000000001</v>
      </c>
      <c r="J1095" s="96">
        <f t="shared" si="314"/>
        <v>98.96</v>
      </c>
      <c r="K1095" s="283">
        <v>23653</v>
      </c>
      <c r="L1095" s="407">
        <f t="shared" si="317"/>
        <v>2868.1891673403393</v>
      </c>
      <c r="M1095" s="342">
        <f t="shared" si="323"/>
        <v>969.44793856103456</v>
      </c>
      <c r="N1095" s="338">
        <f t="shared" si="324"/>
        <v>57.363783346806784</v>
      </c>
      <c r="O1095" s="435">
        <v>41</v>
      </c>
      <c r="P1095" s="425">
        <f t="shared" si="325"/>
        <v>3936.0008892481806</v>
      </c>
      <c r="Q1095" s="79">
        <f t="shared" si="326"/>
        <v>10.873100000000001</v>
      </c>
      <c r="R1095" s="93">
        <f t="shared" si="315"/>
        <v>296.88</v>
      </c>
      <c r="S1095" s="283">
        <v>23653</v>
      </c>
      <c r="T1095" s="407">
        <f t="shared" si="318"/>
        <v>956.06305578011313</v>
      </c>
      <c r="U1095" s="387">
        <f t="shared" si="327"/>
        <v>323.14931285367823</v>
      </c>
      <c r="V1095" s="338">
        <f t="shared" si="328"/>
        <v>19.121261115602262</v>
      </c>
      <c r="W1095" s="435">
        <v>27</v>
      </c>
      <c r="X1095" s="425">
        <f t="shared" si="329"/>
        <v>1325.3336297493936</v>
      </c>
      <c r="Y1095" s="79">
        <f t="shared" si="330"/>
        <v>3.6244000000000001</v>
      </c>
    </row>
    <row r="1096" spans="1:25" ht="15.75" customHeight="1" x14ac:dyDescent="0.2">
      <c r="A1096" s="152">
        <v>1077</v>
      </c>
      <c r="B1096" s="89">
        <f t="shared" ref="B1096:B1159" si="331">ROUND(9.5*LN($A1096)+7.9,2)</f>
        <v>74.23</v>
      </c>
      <c r="C1096" s="283">
        <v>23653</v>
      </c>
      <c r="D1096" s="411">
        <f t="shared" si="316"/>
        <v>3823.7370335443884</v>
      </c>
      <c r="E1096" s="342">
        <f t="shared" si="319"/>
        <v>1292.4231173380031</v>
      </c>
      <c r="F1096" s="338">
        <f t="shared" si="320"/>
        <v>76.474740670887769</v>
      </c>
      <c r="G1096" s="407">
        <v>68</v>
      </c>
      <c r="H1096" s="425">
        <f t="shared" si="321"/>
        <v>5260.634891553279</v>
      </c>
      <c r="I1096" s="79">
        <f t="shared" si="322"/>
        <v>14.509</v>
      </c>
      <c r="J1096" s="96">
        <f t="shared" ref="J1096:J1159" si="332">ROUND((9.5*LN($A1096)+7.9)/0.75,2)</f>
        <v>98.97</v>
      </c>
      <c r="K1096" s="283">
        <v>23653</v>
      </c>
      <c r="L1096" s="407">
        <f t="shared" si="317"/>
        <v>2867.8993634434682</v>
      </c>
      <c r="M1096" s="342">
        <f t="shared" si="323"/>
        <v>969.34998484389212</v>
      </c>
      <c r="N1096" s="338">
        <f t="shared" si="324"/>
        <v>57.357987268869365</v>
      </c>
      <c r="O1096" s="435">
        <v>41</v>
      </c>
      <c r="P1096" s="425">
        <f t="shared" si="325"/>
        <v>3935.6073355562298</v>
      </c>
      <c r="Q1096" s="79">
        <f t="shared" si="326"/>
        <v>10.882099999999999</v>
      </c>
      <c r="R1096" s="93">
        <f t="shared" ref="R1096:R1159" si="333">ROUND((9.5*LN($A1096)+7.9)/0.25,2)</f>
        <v>296.91000000000003</v>
      </c>
      <c r="S1096" s="283">
        <v>23653</v>
      </c>
      <c r="T1096" s="407">
        <f t="shared" si="318"/>
        <v>955.96645448115589</v>
      </c>
      <c r="U1096" s="387">
        <f t="shared" si="327"/>
        <v>323.11666161463069</v>
      </c>
      <c r="V1096" s="338">
        <f t="shared" si="328"/>
        <v>19.119329089623118</v>
      </c>
      <c r="W1096" s="435">
        <v>27</v>
      </c>
      <c r="X1096" s="425">
        <f t="shared" si="329"/>
        <v>1325.2024451854097</v>
      </c>
      <c r="Y1096" s="79">
        <f t="shared" si="330"/>
        <v>3.6274000000000002</v>
      </c>
    </row>
    <row r="1097" spans="1:25" ht="15.75" customHeight="1" x14ac:dyDescent="0.2">
      <c r="A1097" s="152">
        <v>1078</v>
      </c>
      <c r="B1097" s="89">
        <f t="shared" si="331"/>
        <v>74.239999999999995</v>
      </c>
      <c r="C1097" s="283">
        <v>23653</v>
      </c>
      <c r="D1097" s="411">
        <f t="shared" si="316"/>
        <v>3823.2219827586209</v>
      </c>
      <c r="E1097" s="342">
        <f t="shared" si="319"/>
        <v>1292.2490301724138</v>
      </c>
      <c r="F1097" s="338">
        <f t="shared" si="320"/>
        <v>76.464439655172427</v>
      </c>
      <c r="G1097" s="407">
        <v>68</v>
      </c>
      <c r="H1097" s="425">
        <f t="shared" si="321"/>
        <v>5259.9354525862072</v>
      </c>
      <c r="I1097" s="79">
        <f t="shared" si="322"/>
        <v>14.5205</v>
      </c>
      <c r="J1097" s="96">
        <f t="shared" si="332"/>
        <v>98.98</v>
      </c>
      <c r="K1097" s="283">
        <v>23653</v>
      </c>
      <c r="L1097" s="407">
        <f t="shared" si="317"/>
        <v>2867.6096181046673</v>
      </c>
      <c r="M1097" s="342">
        <f t="shared" si="323"/>
        <v>969.25205091937744</v>
      </c>
      <c r="N1097" s="338">
        <f t="shared" si="324"/>
        <v>57.352192362093348</v>
      </c>
      <c r="O1097" s="435">
        <v>41</v>
      </c>
      <c r="P1097" s="425">
        <f t="shared" si="325"/>
        <v>3935.213861386138</v>
      </c>
      <c r="Q1097" s="79">
        <f t="shared" si="326"/>
        <v>10.8911</v>
      </c>
      <c r="R1097" s="93">
        <f t="shared" si="333"/>
        <v>296.95</v>
      </c>
      <c r="S1097" s="283">
        <v>23653</v>
      </c>
      <c r="T1097" s="407">
        <f t="shared" si="318"/>
        <v>955.83768311163499</v>
      </c>
      <c r="U1097" s="387">
        <f t="shared" si="327"/>
        <v>323.07313689173259</v>
      </c>
      <c r="V1097" s="338">
        <f t="shared" si="328"/>
        <v>19.1167536622327</v>
      </c>
      <c r="W1097" s="435">
        <v>27</v>
      </c>
      <c r="X1097" s="425">
        <f t="shared" si="329"/>
        <v>1325.0275736656001</v>
      </c>
      <c r="Y1097" s="79">
        <f t="shared" si="330"/>
        <v>3.6301999999999999</v>
      </c>
    </row>
    <row r="1098" spans="1:25" ht="15.75" customHeight="1" x14ac:dyDescent="0.2">
      <c r="A1098" s="152">
        <v>1079</v>
      </c>
      <c r="B1098" s="89">
        <f t="shared" si="331"/>
        <v>74.25</v>
      </c>
      <c r="C1098" s="283">
        <v>23653</v>
      </c>
      <c r="D1098" s="411">
        <f t="shared" si="316"/>
        <v>3822.7070707070702</v>
      </c>
      <c r="E1098" s="342">
        <f t="shared" si="319"/>
        <v>1292.0749898989895</v>
      </c>
      <c r="F1098" s="338">
        <f t="shared" si="320"/>
        <v>76.454141414141404</v>
      </c>
      <c r="G1098" s="407">
        <v>68</v>
      </c>
      <c r="H1098" s="425">
        <f t="shared" si="321"/>
        <v>5259.2362020202008</v>
      </c>
      <c r="I1098" s="79">
        <f t="shared" si="322"/>
        <v>14.532</v>
      </c>
      <c r="J1098" s="96">
        <f t="shared" si="332"/>
        <v>98.99</v>
      </c>
      <c r="K1098" s="283">
        <v>23653</v>
      </c>
      <c r="L1098" s="407">
        <f t="shared" si="317"/>
        <v>2867.3199313061928</v>
      </c>
      <c r="M1098" s="342">
        <f t="shared" si="323"/>
        <v>969.15413678149309</v>
      </c>
      <c r="N1098" s="338">
        <f t="shared" si="324"/>
        <v>57.346398626123857</v>
      </c>
      <c r="O1098" s="435">
        <v>41</v>
      </c>
      <c r="P1098" s="425">
        <f t="shared" si="325"/>
        <v>3934.8204667138098</v>
      </c>
      <c r="Q1098" s="79">
        <f t="shared" si="326"/>
        <v>10.9001</v>
      </c>
      <c r="R1098" s="93">
        <f t="shared" si="333"/>
        <v>296.98</v>
      </c>
      <c r="S1098" s="283">
        <v>23653</v>
      </c>
      <c r="T1098" s="407">
        <f t="shared" si="318"/>
        <v>955.74112734864298</v>
      </c>
      <c r="U1098" s="387">
        <f t="shared" si="327"/>
        <v>323.04050104384129</v>
      </c>
      <c r="V1098" s="338">
        <f t="shared" si="328"/>
        <v>19.11482254697286</v>
      </c>
      <c r="W1098" s="435">
        <v>27</v>
      </c>
      <c r="X1098" s="425">
        <f t="shared" si="329"/>
        <v>1324.8964509394571</v>
      </c>
      <c r="Y1098" s="79">
        <f t="shared" si="330"/>
        <v>3.6332</v>
      </c>
    </row>
    <row r="1099" spans="1:25" ht="15.75" customHeight="1" x14ac:dyDescent="0.2">
      <c r="A1099" s="109">
        <v>1080</v>
      </c>
      <c r="B1099" s="89">
        <f t="shared" si="331"/>
        <v>74.25</v>
      </c>
      <c r="C1099" s="283">
        <v>23653</v>
      </c>
      <c r="D1099" s="411">
        <f t="shared" si="316"/>
        <v>3822.7070707070702</v>
      </c>
      <c r="E1099" s="342">
        <f t="shared" si="319"/>
        <v>1292.0749898989895</v>
      </c>
      <c r="F1099" s="338">
        <f t="shared" si="320"/>
        <v>76.454141414141404</v>
      </c>
      <c r="G1099" s="407">
        <v>68</v>
      </c>
      <c r="H1099" s="425">
        <f t="shared" si="321"/>
        <v>5259.2362020202008</v>
      </c>
      <c r="I1099" s="79">
        <f t="shared" si="322"/>
        <v>14.545500000000001</v>
      </c>
      <c r="J1099" s="96">
        <f t="shared" si="332"/>
        <v>99.01</v>
      </c>
      <c r="K1099" s="283">
        <v>23653</v>
      </c>
      <c r="L1099" s="407">
        <f t="shared" si="317"/>
        <v>2866.7407332592666</v>
      </c>
      <c r="M1099" s="342">
        <f t="shared" si="323"/>
        <v>968.95836784163203</v>
      </c>
      <c r="N1099" s="338">
        <f t="shared" si="324"/>
        <v>57.334814665185334</v>
      </c>
      <c r="O1099" s="435">
        <v>41</v>
      </c>
      <c r="P1099" s="425">
        <f t="shared" si="325"/>
        <v>3934.0339157660837</v>
      </c>
      <c r="Q1099" s="79">
        <f t="shared" si="326"/>
        <v>10.907999999999999</v>
      </c>
      <c r="R1099" s="93">
        <f t="shared" si="333"/>
        <v>297.02</v>
      </c>
      <c r="S1099" s="283">
        <v>23653</v>
      </c>
      <c r="T1099" s="407">
        <f t="shared" si="318"/>
        <v>955.61241667227796</v>
      </c>
      <c r="U1099" s="387">
        <f t="shared" si="327"/>
        <v>322.99699683522994</v>
      </c>
      <c r="V1099" s="338">
        <f t="shared" si="328"/>
        <v>19.11224833344556</v>
      </c>
      <c r="W1099" s="435">
        <v>27</v>
      </c>
      <c r="X1099" s="425">
        <f t="shared" si="329"/>
        <v>1324.7216618409534</v>
      </c>
      <c r="Y1099" s="79">
        <f t="shared" si="330"/>
        <v>3.6360999999999999</v>
      </c>
    </row>
    <row r="1100" spans="1:25" ht="15.75" customHeight="1" x14ac:dyDescent="0.2">
      <c r="A1100" s="152">
        <v>1081</v>
      </c>
      <c r="B1100" s="89">
        <f t="shared" si="331"/>
        <v>74.260000000000005</v>
      </c>
      <c r="C1100" s="283">
        <v>23653</v>
      </c>
      <c r="D1100" s="411">
        <f t="shared" si="316"/>
        <v>3822.1922973336923</v>
      </c>
      <c r="E1100" s="342">
        <f t="shared" si="319"/>
        <v>1291.9009964987879</v>
      </c>
      <c r="F1100" s="338">
        <f t="shared" si="320"/>
        <v>76.443845946673846</v>
      </c>
      <c r="G1100" s="407">
        <v>68</v>
      </c>
      <c r="H1100" s="425">
        <f t="shared" si="321"/>
        <v>5258.5371397791541</v>
      </c>
      <c r="I1100" s="79">
        <f t="shared" si="322"/>
        <v>14.557</v>
      </c>
      <c r="J1100" s="96">
        <f t="shared" si="332"/>
        <v>99.02</v>
      </c>
      <c r="K1100" s="283">
        <v>23653</v>
      </c>
      <c r="L1100" s="407">
        <f t="shared" si="317"/>
        <v>2866.4512219753587</v>
      </c>
      <c r="M1100" s="342">
        <f t="shared" si="323"/>
        <v>968.86051302767112</v>
      </c>
      <c r="N1100" s="338">
        <f t="shared" si="324"/>
        <v>57.32902443950718</v>
      </c>
      <c r="O1100" s="435">
        <v>41</v>
      </c>
      <c r="P1100" s="425">
        <f t="shared" si="325"/>
        <v>3933.6407594425368</v>
      </c>
      <c r="Q1100" s="79">
        <f t="shared" si="326"/>
        <v>10.917</v>
      </c>
      <c r="R1100" s="93">
        <f t="shared" si="333"/>
        <v>297.05</v>
      </c>
      <c r="S1100" s="283">
        <v>23653</v>
      </c>
      <c r="T1100" s="407">
        <f t="shared" si="318"/>
        <v>955.51590641306166</v>
      </c>
      <c r="U1100" s="387">
        <f t="shared" si="327"/>
        <v>322.96437636761482</v>
      </c>
      <c r="V1100" s="338">
        <f t="shared" si="328"/>
        <v>19.110318128261234</v>
      </c>
      <c r="W1100" s="435">
        <v>27</v>
      </c>
      <c r="X1100" s="425">
        <f t="shared" si="329"/>
        <v>1324.5906009089379</v>
      </c>
      <c r="Y1100" s="79">
        <f t="shared" si="330"/>
        <v>3.6391</v>
      </c>
    </row>
    <row r="1101" spans="1:25" ht="15.75" customHeight="1" x14ac:dyDescent="0.2">
      <c r="A1101" s="152">
        <v>1082</v>
      </c>
      <c r="B1101" s="89">
        <f t="shared" si="331"/>
        <v>74.27</v>
      </c>
      <c r="C1101" s="283">
        <v>23653</v>
      </c>
      <c r="D1101" s="411">
        <f t="shared" si="316"/>
        <v>3821.67766258247</v>
      </c>
      <c r="E1101" s="342">
        <f t="shared" si="319"/>
        <v>1291.7270499528747</v>
      </c>
      <c r="F1101" s="338">
        <f t="shared" si="320"/>
        <v>76.4335532516494</v>
      </c>
      <c r="G1101" s="407">
        <v>68</v>
      </c>
      <c r="H1101" s="425">
        <f t="shared" si="321"/>
        <v>5257.8382657869943</v>
      </c>
      <c r="I1101" s="79">
        <f t="shared" si="322"/>
        <v>14.5685</v>
      </c>
      <c r="J1101" s="96">
        <f t="shared" si="332"/>
        <v>99.03</v>
      </c>
      <c r="K1101" s="283">
        <v>23653</v>
      </c>
      <c r="L1101" s="407">
        <f t="shared" si="317"/>
        <v>2866.1617691608599</v>
      </c>
      <c r="M1101" s="342">
        <f t="shared" si="323"/>
        <v>968.76267797637058</v>
      </c>
      <c r="N1101" s="338">
        <f t="shared" si="324"/>
        <v>57.323235383217195</v>
      </c>
      <c r="O1101" s="435">
        <v>41</v>
      </c>
      <c r="P1101" s="425">
        <f t="shared" si="325"/>
        <v>3933.2476825204476</v>
      </c>
      <c r="Q1101" s="79">
        <f t="shared" si="326"/>
        <v>10.926</v>
      </c>
      <c r="R1101" s="93">
        <f t="shared" si="333"/>
        <v>297.08999999999997</v>
      </c>
      <c r="S1101" s="283">
        <v>23653</v>
      </c>
      <c r="T1101" s="407">
        <f t="shared" si="318"/>
        <v>955.38725638695348</v>
      </c>
      <c r="U1101" s="387">
        <f t="shared" si="327"/>
        <v>322.92089265879025</v>
      </c>
      <c r="V1101" s="338">
        <f t="shared" si="328"/>
        <v>19.107745127739069</v>
      </c>
      <c r="W1101" s="435">
        <v>27</v>
      </c>
      <c r="X1101" s="425">
        <f t="shared" si="329"/>
        <v>1324.4158941734827</v>
      </c>
      <c r="Y1101" s="79">
        <f t="shared" si="330"/>
        <v>3.6419999999999999</v>
      </c>
    </row>
    <row r="1102" spans="1:25" ht="15.75" customHeight="1" x14ac:dyDescent="0.2">
      <c r="A1102" s="152">
        <v>1083</v>
      </c>
      <c r="B1102" s="89">
        <f t="shared" si="331"/>
        <v>74.28</v>
      </c>
      <c r="C1102" s="283">
        <v>23653</v>
      </c>
      <c r="D1102" s="411">
        <f t="shared" si="316"/>
        <v>3821.1631663974149</v>
      </c>
      <c r="E1102" s="342">
        <f t="shared" si="319"/>
        <v>1291.5531502423262</v>
      </c>
      <c r="F1102" s="338">
        <f t="shared" si="320"/>
        <v>76.423263327948305</v>
      </c>
      <c r="G1102" s="407">
        <v>68</v>
      </c>
      <c r="H1102" s="425">
        <f t="shared" si="321"/>
        <v>5257.1395799676893</v>
      </c>
      <c r="I1102" s="79">
        <f t="shared" si="322"/>
        <v>14.58</v>
      </c>
      <c r="J1102" s="96">
        <f t="shared" si="332"/>
        <v>99.04</v>
      </c>
      <c r="K1102" s="283">
        <v>23653</v>
      </c>
      <c r="L1102" s="407">
        <f t="shared" si="317"/>
        <v>2865.8723747980616</v>
      </c>
      <c r="M1102" s="342">
        <f t="shared" si="323"/>
        <v>968.66486268174469</v>
      </c>
      <c r="N1102" s="338">
        <f t="shared" si="324"/>
        <v>57.317447495961233</v>
      </c>
      <c r="O1102" s="435">
        <v>41</v>
      </c>
      <c r="P1102" s="425">
        <f t="shared" si="325"/>
        <v>3932.8546849757677</v>
      </c>
      <c r="Q1102" s="79">
        <f t="shared" si="326"/>
        <v>10.935</v>
      </c>
      <c r="R1102" s="93">
        <f t="shared" si="333"/>
        <v>297.12</v>
      </c>
      <c r="S1102" s="283">
        <v>23653</v>
      </c>
      <c r="T1102" s="407">
        <f t="shared" si="318"/>
        <v>955.29079159935372</v>
      </c>
      <c r="U1102" s="387">
        <f t="shared" si="327"/>
        <v>322.88828756058155</v>
      </c>
      <c r="V1102" s="338">
        <f t="shared" si="328"/>
        <v>19.105815831987076</v>
      </c>
      <c r="W1102" s="435">
        <v>27</v>
      </c>
      <c r="X1102" s="425">
        <f t="shared" si="329"/>
        <v>1324.2848949919223</v>
      </c>
      <c r="Y1102" s="79">
        <f t="shared" si="330"/>
        <v>3.645</v>
      </c>
    </row>
    <row r="1103" spans="1:25" ht="15.75" customHeight="1" x14ac:dyDescent="0.2">
      <c r="A1103" s="152">
        <v>1084</v>
      </c>
      <c r="B1103" s="89">
        <f t="shared" si="331"/>
        <v>74.290000000000006</v>
      </c>
      <c r="C1103" s="283">
        <v>23653</v>
      </c>
      <c r="D1103" s="411">
        <f t="shared" si="316"/>
        <v>3820.648808722573</v>
      </c>
      <c r="E1103" s="342">
        <f t="shared" si="319"/>
        <v>1291.3792973482296</v>
      </c>
      <c r="F1103" s="338">
        <f t="shared" si="320"/>
        <v>76.412976174451458</v>
      </c>
      <c r="G1103" s="407">
        <v>68</v>
      </c>
      <c r="H1103" s="425">
        <f t="shared" si="321"/>
        <v>5256.4410822452537</v>
      </c>
      <c r="I1103" s="79">
        <f t="shared" si="322"/>
        <v>14.5915</v>
      </c>
      <c r="J1103" s="96">
        <f t="shared" si="332"/>
        <v>99.05</v>
      </c>
      <c r="K1103" s="283">
        <v>23653</v>
      </c>
      <c r="L1103" s="407">
        <f t="shared" si="317"/>
        <v>2865.583038869258</v>
      </c>
      <c r="M1103" s="342">
        <f t="shared" si="323"/>
        <v>968.56706713780909</v>
      </c>
      <c r="N1103" s="338">
        <f t="shared" si="324"/>
        <v>57.311660777385157</v>
      </c>
      <c r="O1103" s="435">
        <v>41</v>
      </c>
      <c r="P1103" s="425">
        <f t="shared" si="325"/>
        <v>3932.4617667844518</v>
      </c>
      <c r="Q1103" s="79">
        <f t="shared" si="326"/>
        <v>10.944000000000001</v>
      </c>
      <c r="R1103" s="93">
        <f t="shared" si="333"/>
        <v>297.16000000000003</v>
      </c>
      <c r="S1103" s="283">
        <v>23653</v>
      </c>
      <c r="T1103" s="407">
        <f t="shared" si="318"/>
        <v>955.16220218064325</v>
      </c>
      <c r="U1103" s="387">
        <f t="shared" si="327"/>
        <v>322.84482433705739</v>
      </c>
      <c r="V1103" s="338">
        <f t="shared" si="328"/>
        <v>19.103244043612865</v>
      </c>
      <c r="W1103" s="435">
        <v>27</v>
      </c>
      <c r="X1103" s="425">
        <f t="shared" si="329"/>
        <v>1324.1102705613134</v>
      </c>
      <c r="Y1103" s="79">
        <f t="shared" si="330"/>
        <v>3.6478999999999999</v>
      </c>
    </row>
    <row r="1104" spans="1:25" ht="15.75" customHeight="1" x14ac:dyDescent="0.2">
      <c r="A1104" s="152">
        <v>1085</v>
      </c>
      <c r="B1104" s="89">
        <f t="shared" si="331"/>
        <v>74.3</v>
      </c>
      <c r="C1104" s="283">
        <v>23653</v>
      </c>
      <c r="D1104" s="411">
        <f t="shared" si="316"/>
        <v>3820.1345895020186</v>
      </c>
      <c r="E1104" s="342">
        <f t="shared" si="319"/>
        <v>1291.2054912516821</v>
      </c>
      <c r="F1104" s="338">
        <f t="shared" si="320"/>
        <v>76.402691790040379</v>
      </c>
      <c r="G1104" s="407">
        <v>68</v>
      </c>
      <c r="H1104" s="425">
        <f t="shared" si="321"/>
        <v>5255.742772543741</v>
      </c>
      <c r="I1104" s="79">
        <f t="shared" si="322"/>
        <v>14.603</v>
      </c>
      <c r="J1104" s="96">
        <f t="shared" si="332"/>
        <v>99.06</v>
      </c>
      <c r="K1104" s="283">
        <v>23653</v>
      </c>
      <c r="L1104" s="407">
        <f t="shared" si="317"/>
        <v>2865.2937613567533</v>
      </c>
      <c r="M1104" s="342">
        <f t="shared" si="323"/>
        <v>968.46929133858248</v>
      </c>
      <c r="N1104" s="338">
        <f t="shared" si="324"/>
        <v>57.305875227135068</v>
      </c>
      <c r="O1104" s="435">
        <v>41</v>
      </c>
      <c r="P1104" s="425">
        <f t="shared" si="325"/>
        <v>3932.0689279224707</v>
      </c>
      <c r="Q1104" s="79">
        <f t="shared" si="326"/>
        <v>10.952999999999999</v>
      </c>
      <c r="R1104" s="93">
        <f t="shared" si="333"/>
        <v>297.19</v>
      </c>
      <c r="S1104" s="283">
        <v>23653</v>
      </c>
      <c r="T1104" s="407">
        <f t="shared" si="318"/>
        <v>955.06578283253134</v>
      </c>
      <c r="U1104" s="387">
        <f t="shared" si="327"/>
        <v>322.81223459739556</v>
      </c>
      <c r="V1104" s="338">
        <f t="shared" si="328"/>
        <v>19.101315656650627</v>
      </c>
      <c r="W1104" s="435">
        <v>27</v>
      </c>
      <c r="X1104" s="425">
        <f t="shared" si="329"/>
        <v>1323.9793330865773</v>
      </c>
      <c r="Y1104" s="79">
        <f t="shared" si="330"/>
        <v>3.6509</v>
      </c>
    </row>
    <row r="1105" spans="1:25" ht="15.75" customHeight="1" x14ac:dyDescent="0.2">
      <c r="A1105" s="152">
        <v>1086</v>
      </c>
      <c r="B1105" s="89">
        <f t="shared" si="331"/>
        <v>74.31</v>
      </c>
      <c r="C1105" s="283">
        <v>23653</v>
      </c>
      <c r="D1105" s="411">
        <f t="shared" si="316"/>
        <v>3819.6205086798545</v>
      </c>
      <c r="E1105" s="342">
        <f t="shared" si="319"/>
        <v>1291.0317319337908</v>
      </c>
      <c r="F1105" s="338">
        <f t="shared" si="320"/>
        <v>76.392410173597099</v>
      </c>
      <c r="G1105" s="407">
        <v>68</v>
      </c>
      <c r="H1105" s="425">
        <f t="shared" si="321"/>
        <v>5255.044650787243</v>
      </c>
      <c r="I1105" s="79">
        <f t="shared" si="322"/>
        <v>14.6145</v>
      </c>
      <c r="J1105" s="96">
        <f t="shared" si="332"/>
        <v>99.08</v>
      </c>
      <c r="K1105" s="283">
        <v>23653</v>
      </c>
      <c r="L1105" s="407">
        <f t="shared" si="317"/>
        <v>2864.7153815098909</v>
      </c>
      <c r="M1105" s="342">
        <f t="shared" si="323"/>
        <v>968.27379895034301</v>
      </c>
      <c r="N1105" s="338">
        <f t="shared" si="324"/>
        <v>57.294307630197821</v>
      </c>
      <c r="O1105" s="435">
        <v>41</v>
      </c>
      <c r="P1105" s="425">
        <f t="shared" si="325"/>
        <v>3931.2834880904315</v>
      </c>
      <c r="Q1105" s="79">
        <f t="shared" si="326"/>
        <v>10.960800000000001</v>
      </c>
      <c r="R1105" s="93">
        <f t="shared" si="333"/>
        <v>297.23</v>
      </c>
      <c r="S1105" s="283">
        <v>23653</v>
      </c>
      <c r="T1105" s="407">
        <f t="shared" si="318"/>
        <v>954.93725397840035</v>
      </c>
      <c r="U1105" s="387">
        <f t="shared" si="327"/>
        <v>322.76879184469931</v>
      </c>
      <c r="V1105" s="338">
        <f t="shared" si="328"/>
        <v>19.098745079568008</v>
      </c>
      <c r="W1105" s="435">
        <v>27</v>
      </c>
      <c r="X1105" s="425">
        <f t="shared" si="329"/>
        <v>1323.8047909026677</v>
      </c>
      <c r="Y1105" s="79">
        <f t="shared" si="330"/>
        <v>3.6537000000000002</v>
      </c>
    </row>
    <row r="1106" spans="1:25" ht="15.75" customHeight="1" x14ac:dyDescent="0.2">
      <c r="A1106" s="152">
        <v>1087</v>
      </c>
      <c r="B1106" s="89">
        <f t="shared" si="331"/>
        <v>74.319999999999993</v>
      </c>
      <c r="C1106" s="283">
        <v>23653</v>
      </c>
      <c r="D1106" s="411">
        <f t="shared" si="316"/>
        <v>3819.1065662002156</v>
      </c>
      <c r="E1106" s="342">
        <f t="shared" si="319"/>
        <v>1290.8580193756727</v>
      </c>
      <c r="F1106" s="338">
        <f t="shared" si="320"/>
        <v>76.38213132400432</v>
      </c>
      <c r="G1106" s="407">
        <v>68</v>
      </c>
      <c r="H1106" s="425">
        <f t="shared" si="321"/>
        <v>5254.3467168998923</v>
      </c>
      <c r="I1106" s="79">
        <f t="shared" si="322"/>
        <v>14.6259</v>
      </c>
      <c r="J1106" s="96">
        <f t="shared" si="332"/>
        <v>99.09</v>
      </c>
      <c r="K1106" s="283">
        <v>23653</v>
      </c>
      <c r="L1106" s="407">
        <f t="shared" si="317"/>
        <v>2864.4262791401757</v>
      </c>
      <c r="M1106" s="342">
        <f t="shared" si="323"/>
        <v>968.17608234937927</v>
      </c>
      <c r="N1106" s="338">
        <f t="shared" si="324"/>
        <v>57.288525582803516</v>
      </c>
      <c r="O1106" s="435">
        <v>41</v>
      </c>
      <c r="P1106" s="425">
        <f t="shared" si="325"/>
        <v>3930.8908870723585</v>
      </c>
      <c r="Q1106" s="79">
        <f t="shared" si="326"/>
        <v>10.969799999999999</v>
      </c>
      <c r="R1106" s="93">
        <f t="shared" si="333"/>
        <v>297.26</v>
      </c>
      <c r="S1106" s="283">
        <v>23653</v>
      </c>
      <c r="T1106" s="407">
        <f t="shared" si="318"/>
        <v>954.84088003767761</v>
      </c>
      <c r="U1106" s="387">
        <f t="shared" si="327"/>
        <v>322.73621745273499</v>
      </c>
      <c r="V1106" s="338">
        <f t="shared" si="328"/>
        <v>19.096817600753553</v>
      </c>
      <c r="W1106" s="435">
        <v>27</v>
      </c>
      <c r="X1106" s="425">
        <f t="shared" si="329"/>
        <v>1323.6739150911662</v>
      </c>
      <c r="Y1106" s="79">
        <f t="shared" si="330"/>
        <v>3.6566999999999998</v>
      </c>
    </row>
    <row r="1107" spans="1:25" ht="15.75" customHeight="1" x14ac:dyDescent="0.2">
      <c r="A1107" s="152">
        <v>1088</v>
      </c>
      <c r="B1107" s="89">
        <f t="shared" si="331"/>
        <v>74.319999999999993</v>
      </c>
      <c r="C1107" s="283">
        <v>23653</v>
      </c>
      <c r="D1107" s="411">
        <f t="shared" si="316"/>
        <v>3819.1065662002156</v>
      </c>
      <c r="E1107" s="342">
        <f t="shared" si="319"/>
        <v>1290.8580193756727</v>
      </c>
      <c r="F1107" s="338">
        <f t="shared" si="320"/>
        <v>76.38213132400432</v>
      </c>
      <c r="G1107" s="407">
        <v>68</v>
      </c>
      <c r="H1107" s="425">
        <f t="shared" si="321"/>
        <v>5254.3467168998923</v>
      </c>
      <c r="I1107" s="79">
        <f t="shared" si="322"/>
        <v>14.6394</v>
      </c>
      <c r="J1107" s="96">
        <f t="shared" si="332"/>
        <v>99.1</v>
      </c>
      <c r="K1107" s="283">
        <v>23653</v>
      </c>
      <c r="L1107" s="407">
        <f t="shared" si="317"/>
        <v>2864.1372351160444</v>
      </c>
      <c r="M1107" s="342">
        <f t="shared" si="323"/>
        <v>968.07838546922289</v>
      </c>
      <c r="N1107" s="338">
        <f t="shared" si="324"/>
        <v>57.28274470232089</v>
      </c>
      <c r="O1107" s="435">
        <v>41</v>
      </c>
      <c r="P1107" s="425">
        <f t="shared" si="325"/>
        <v>3930.4983652875881</v>
      </c>
      <c r="Q1107" s="79">
        <f t="shared" si="326"/>
        <v>10.9788</v>
      </c>
      <c r="R1107" s="93">
        <f t="shared" si="333"/>
        <v>297.3</v>
      </c>
      <c r="S1107" s="283">
        <v>23653</v>
      </c>
      <c r="T1107" s="407">
        <f t="shared" si="318"/>
        <v>954.71241170534813</v>
      </c>
      <c r="U1107" s="387">
        <f t="shared" si="327"/>
        <v>322.69279515640761</v>
      </c>
      <c r="V1107" s="338">
        <f t="shared" si="328"/>
        <v>19.094248234106963</v>
      </c>
      <c r="W1107" s="435">
        <v>27</v>
      </c>
      <c r="X1107" s="425">
        <f t="shared" si="329"/>
        <v>1323.4994550958627</v>
      </c>
      <c r="Y1107" s="79">
        <f t="shared" si="330"/>
        <v>3.6596000000000002</v>
      </c>
    </row>
    <row r="1108" spans="1:25" ht="15.75" customHeight="1" x14ac:dyDescent="0.2">
      <c r="A1108" s="152">
        <v>1089</v>
      </c>
      <c r="B1108" s="89">
        <f t="shared" si="331"/>
        <v>74.33</v>
      </c>
      <c r="C1108" s="283">
        <v>23653</v>
      </c>
      <c r="D1108" s="411">
        <f t="shared" ref="D1108:D1171" si="334">12*(1/B1108*C1108)</f>
        <v>3818.5927620072648</v>
      </c>
      <c r="E1108" s="342">
        <f t="shared" si="319"/>
        <v>1290.6843535584553</v>
      </c>
      <c r="F1108" s="338">
        <f t="shared" si="320"/>
        <v>76.371855240145294</v>
      </c>
      <c r="G1108" s="407">
        <v>68</v>
      </c>
      <c r="H1108" s="425">
        <f t="shared" si="321"/>
        <v>5253.6489708058652</v>
      </c>
      <c r="I1108" s="79">
        <f t="shared" si="322"/>
        <v>14.6509</v>
      </c>
      <c r="J1108" s="96">
        <f t="shared" si="332"/>
        <v>99.11</v>
      </c>
      <c r="K1108" s="283">
        <v>23653</v>
      </c>
      <c r="L1108" s="407">
        <f t="shared" ref="L1108:L1171" si="335">12*(1/J1108*K1108)</f>
        <v>2863.8482494198361</v>
      </c>
      <c r="M1108" s="342">
        <f t="shared" si="323"/>
        <v>967.98070830390452</v>
      </c>
      <c r="N1108" s="338">
        <f t="shared" si="324"/>
        <v>57.27696498839672</v>
      </c>
      <c r="O1108" s="435">
        <v>41</v>
      </c>
      <c r="P1108" s="425">
        <f t="shared" si="325"/>
        <v>3930.1059227121373</v>
      </c>
      <c r="Q1108" s="79">
        <f t="shared" si="326"/>
        <v>10.9878</v>
      </c>
      <c r="R1108" s="93">
        <f t="shared" si="333"/>
        <v>297.33</v>
      </c>
      <c r="S1108" s="283">
        <v>23653</v>
      </c>
      <c r="T1108" s="407">
        <f t="shared" ref="T1108:T1171" si="336">12*(1/R1108*S1108)</f>
        <v>954.61608313994566</v>
      </c>
      <c r="U1108" s="387">
        <f t="shared" si="327"/>
        <v>322.66023610130162</v>
      </c>
      <c r="V1108" s="338">
        <f t="shared" si="328"/>
        <v>19.092321662798913</v>
      </c>
      <c r="W1108" s="435">
        <v>27</v>
      </c>
      <c r="X1108" s="425">
        <f t="shared" si="329"/>
        <v>1323.3686409040461</v>
      </c>
      <c r="Y1108" s="79">
        <f t="shared" si="330"/>
        <v>3.6625999999999999</v>
      </c>
    </row>
    <row r="1109" spans="1:25" ht="15.75" customHeight="1" x14ac:dyDescent="0.2">
      <c r="A1109" s="109">
        <v>1090</v>
      </c>
      <c r="B1109" s="89">
        <f t="shared" si="331"/>
        <v>74.34</v>
      </c>
      <c r="C1109" s="283">
        <v>23653</v>
      </c>
      <c r="D1109" s="411">
        <f t="shared" si="334"/>
        <v>3818.0790960451977</v>
      </c>
      <c r="E1109" s="342">
        <f t="shared" ref="E1109:E1172" si="337">D1109*33.8%</f>
        <v>1290.5107344632768</v>
      </c>
      <c r="F1109" s="338">
        <f t="shared" ref="F1109:F1172" si="338">D1109*2%</f>
        <v>76.361581920903959</v>
      </c>
      <c r="G1109" s="407">
        <v>68</v>
      </c>
      <c r="H1109" s="425">
        <f t="shared" ref="H1109:H1172" si="339">SUM(D1109:G1109)</f>
        <v>5252.9514124293783</v>
      </c>
      <c r="I1109" s="79">
        <f t="shared" ref="I1109:I1172" si="340">ROUND(A1109/B1109,4)</f>
        <v>14.6624</v>
      </c>
      <c r="J1109" s="96">
        <f t="shared" si="332"/>
        <v>99.12</v>
      </c>
      <c r="K1109" s="283">
        <v>23653</v>
      </c>
      <c r="L1109" s="407">
        <f t="shared" si="335"/>
        <v>2863.5593220338983</v>
      </c>
      <c r="M1109" s="342">
        <f t="shared" ref="M1109:M1172" si="341">L1109*33.8%</f>
        <v>967.88305084745753</v>
      </c>
      <c r="N1109" s="338">
        <f t="shared" ref="N1109:N1172" si="342">L1109*2%</f>
        <v>57.271186440677965</v>
      </c>
      <c r="O1109" s="435">
        <v>41</v>
      </c>
      <c r="P1109" s="425">
        <f t="shared" ref="P1109:P1172" si="343">SUM(L1109:O1109)</f>
        <v>3929.7135593220337</v>
      </c>
      <c r="Q1109" s="79">
        <f t="shared" ref="Q1109:Q1172" si="344">ROUND(A1109/J1109,4)</f>
        <v>10.9968</v>
      </c>
      <c r="R1109" s="93">
        <f t="shared" si="333"/>
        <v>297.37</v>
      </c>
      <c r="S1109" s="283">
        <v>23653</v>
      </c>
      <c r="T1109" s="407">
        <f t="shared" si="336"/>
        <v>954.48767528667986</v>
      </c>
      <c r="U1109" s="387">
        <f t="shared" ref="U1109:U1172" si="345">T1109*33.8%</f>
        <v>322.61683424689778</v>
      </c>
      <c r="V1109" s="338">
        <f t="shared" ref="V1109:V1172" si="346">T1109*2%</f>
        <v>19.089753505733597</v>
      </c>
      <c r="W1109" s="435">
        <v>27</v>
      </c>
      <c r="X1109" s="425">
        <f t="shared" ref="X1109:X1172" si="347">SUM(T1109:W1109)</f>
        <v>1323.1942630393112</v>
      </c>
      <c r="Y1109" s="79">
        <f t="shared" ref="Y1109:Y1172" si="348">ROUND(A1109/R1109,4)</f>
        <v>3.6655000000000002</v>
      </c>
    </row>
    <row r="1110" spans="1:25" ht="15.75" customHeight="1" x14ac:dyDescent="0.2">
      <c r="A1110" s="152">
        <v>1091</v>
      </c>
      <c r="B1110" s="89">
        <f t="shared" si="331"/>
        <v>74.349999999999994</v>
      </c>
      <c r="C1110" s="283">
        <v>23653</v>
      </c>
      <c r="D1110" s="411">
        <f t="shared" si="334"/>
        <v>3817.5655682582383</v>
      </c>
      <c r="E1110" s="342">
        <f t="shared" si="337"/>
        <v>1290.3371620712844</v>
      </c>
      <c r="F1110" s="338">
        <f t="shared" si="338"/>
        <v>76.351311365164761</v>
      </c>
      <c r="G1110" s="407">
        <v>68</v>
      </c>
      <c r="H1110" s="425">
        <f t="shared" si="339"/>
        <v>5252.2540416946877</v>
      </c>
      <c r="I1110" s="79">
        <f t="shared" si="340"/>
        <v>14.6738</v>
      </c>
      <c r="J1110" s="96">
        <f t="shared" si="332"/>
        <v>99.13</v>
      </c>
      <c r="K1110" s="283">
        <v>23653</v>
      </c>
      <c r="L1110" s="407">
        <f t="shared" si="335"/>
        <v>2863.2704529405833</v>
      </c>
      <c r="M1110" s="342">
        <f t="shared" si="341"/>
        <v>967.7854130939171</v>
      </c>
      <c r="N1110" s="338">
        <f t="shared" si="342"/>
        <v>57.265409058811663</v>
      </c>
      <c r="O1110" s="435">
        <v>41</v>
      </c>
      <c r="P1110" s="425">
        <f t="shared" si="343"/>
        <v>3929.3212750933121</v>
      </c>
      <c r="Q1110" s="79">
        <f t="shared" si="344"/>
        <v>11.005800000000001</v>
      </c>
      <c r="R1110" s="93">
        <f t="shared" si="333"/>
        <v>297.39999999999998</v>
      </c>
      <c r="S1110" s="283">
        <v>23653</v>
      </c>
      <c r="T1110" s="407">
        <f t="shared" si="336"/>
        <v>954.39139206455957</v>
      </c>
      <c r="U1110" s="387">
        <f t="shared" si="345"/>
        <v>322.5842905178211</v>
      </c>
      <c r="V1110" s="338">
        <f t="shared" si="346"/>
        <v>19.08782784129119</v>
      </c>
      <c r="W1110" s="435">
        <v>27</v>
      </c>
      <c r="X1110" s="425">
        <f t="shared" si="347"/>
        <v>1323.0635104236719</v>
      </c>
      <c r="Y1110" s="79">
        <f t="shared" si="348"/>
        <v>3.6684999999999999</v>
      </c>
    </row>
    <row r="1111" spans="1:25" ht="15.75" customHeight="1" x14ac:dyDescent="0.2">
      <c r="A1111" s="152">
        <v>1092</v>
      </c>
      <c r="B1111" s="89">
        <f t="shared" si="331"/>
        <v>74.36</v>
      </c>
      <c r="C1111" s="283">
        <v>23653</v>
      </c>
      <c r="D1111" s="411">
        <f t="shared" si="334"/>
        <v>3817.0521785906403</v>
      </c>
      <c r="E1111" s="342">
        <f t="shared" si="337"/>
        <v>1290.1636363636362</v>
      </c>
      <c r="F1111" s="338">
        <f t="shared" si="338"/>
        <v>76.341043571812804</v>
      </c>
      <c r="G1111" s="407">
        <v>68</v>
      </c>
      <c r="H1111" s="425">
        <f t="shared" si="339"/>
        <v>5251.5568585260889</v>
      </c>
      <c r="I1111" s="79">
        <f t="shared" si="340"/>
        <v>14.6853</v>
      </c>
      <c r="J1111" s="96">
        <f t="shared" si="332"/>
        <v>99.15</v>
      </c>
      <c r="K1111" s="283">
        <v>23653</v>
      </c>
      <c r="L1111" s="407">
        <f t="shared" si="335"/>
        <v>2862.6928895612705</v>
      </c>
      <c r="M1111" s="342">
        <f t="shared" si="341"/>
        <v>967.59019667170935</v>
      </c>
      <c r="N1111" s="338">
        <f t="shared" si="342"/>
        <v>57.253857791225414</v>
      </c>
      <c r="O1111" s="435">
        <v>41</v>
      </c>
      <c r="P1111" s="425">
        <f t="shared" si="343"/>
        <v>3928.5369440242052</v>
      </c>
      <c r="Q1111" s="79">
        <f t="shared" si="344"/>
        <v>11.0136</v>
      </c>
      <c r="R1111" s="93">
        <f t="shared" si="333"/>
        <v>297.44</v>
      </c>
      <c r="S1111" s="283">
        <v>23653</v>
      </c>
      <c r="T1111" s="407">
        <f t="shared" si="336"/>
        <v>954.26304464766008</v>
      </c>
      <c r="U1111" s="387">
        <f t="shared" si="345"/>
        <v>322.54090909090905</v>
      </c>
      <c r="V1111" s="338">
        <f t="shared" si="346"/>
        <v>19.085260892953201</v>
      </c>
      <c r="W1111" s="435">
        <v>27</v>
      </c>
      <c r="X1111" s="425">
        <f t="shared" si="347"/>
        <v>1322.8892146315222</v>
      </c>
      <c r="Y1111" s="79">
        <f t="shared" si="348"/>
        <v>3.6713</v>
      </c>
    </row>
    <row r="1112" spans="1:25" ht="15.75" customHeight="1" x14ac:dyDescent="0.2">
      <c r="A1112" s="152">
        <v>1093</v>
      </c>
      <c r="B1112" s="89">
        <f t="shared" si="331"/>
        <v>74.37</v>
      </c>
      <c r="C1112" s="283">
        <v>23653</v>
      </c>
      <c r="D1112" s="411">
        <f t="shared" si="334"/>
        <v>3816.5389269866873</v>
      </c>
      <c r="E1112" s="342">
        <f t="shared" si="337"/>
        <v>1289.9901573215002</v>
      </c>
      <c r="F1112" s="338">
        <f t="shared" si="338"/>
        <v>76.330778539733743</v>
      </c>
      <c r="G1112" s="407">
        <v>68</v>
      </c>
      <c r="H1112" s="425">
        <f t="shared" si="339"/>
        <v>5250.8598628479212</v>
      </c>
      <c r="I1112" s="79">
        <f t="shared" si="340"/>
        <v>14.6968</v>
      </c>
      <c r="J1112" s="96">
        <f t="shared" si="332"/>
        <v>99.16</v>
      </c>
      <c r="K1112" s="283">
        <v>23653</v>
      </c>
      <c r="L1112" s="407">
        <f t="shared" si="335"/>
        <v>2862.4041952400162</v>
      </c>
      <c r="M1112" s="342">
        <f t="shared" si="341"/>
        <v>967.49261799112537</v>
      </c>
      <c r="N1112" s="338">
        <f t="shared" si="342"/>
        <v>57.248083904800325</v>
      </c>
      <c r="O1112" s="435">
        <v>41</v>
      </c>
      <c r="P1112" s="425">
        <f t="shared" si="343"/>
        <v>3928.1448971359418</v>
      </c>
      <c r="Q1112" s="79">
        <f t="shared" si="344"/>
        <v>11.022600000000001</v>
      </c>
      <c r="R1112" s="93">
        <f t="shared" si="333"/>
        <v>297.47000000000003</v>
      </c>
      <c r="S1112" s="283">
        <v>23653</v>
      </c>
      <c r="T1112" s="407">
        <f t="shared" si="336"/>
        <v>954.16680673681367</v>
      </c>
      <c r="U1112" s="387">
        <f t="shared" si="345"/>
        <v>322.50838067704296</v>
      </c>
      <c r="V1112" s="338">
        <f t="shared" si="346"/>
        <v>19.083336134736275</v>
      </c>
      <c r="W1112" s="435">
        <v>27</v>
      </c>
      <c r="X1112" s="425">
        <f t="shared" si="347"/>
        <v>1322.7585235485931</v>
      </c>
      <c r="Y1112" s="79">
        <f t="shared" si="348"/>
        <v>3.6743000000000001</v>
      </c>
    </row>
    <row r="1113" spans="1:25" ht="15.75" customHeight="1" x14ac:dyDescent="0.2">
      <c r="A1113" s="152">
        <v>1094</v>
      </c>
      <c r="B1113" s="89">
        <f t="shared" si="331"/>
        <v>74.38</v>
      </c>
      <c r="C1113" s="283">
        <v>23653</v>
      </c>
      <c r="D1113" s="411">
        <f t="shared" si="334"/>
        <v>3816.0258133906964</v>
      </c>
      <c r="E1113" s="342">
        <f t="shared" si="337"/>
        <v>1289.8167249260553</v>
      </c>
      <c r="F1113" s="338">
        <f t="shared" si="338"/>
        <v>76.320516267813929</v>
      </c>
      <c r="G1113" s="407">
        <v>68</v>
      </c>
      <c r="H1113" s="425">
        <f t="shared" si="339"/>
        <v>5250.1630545845655</v>
      </c>
      <c r="I1113" s="79">
        <f t="shared" si="340"/>
        <v>14.708299999999999</v>
      </c>
      <c r="J1113" s="96">
        <f t="shared" si="332"/>
        <v>99.17</v>
      </c>
      <c r="K1113" s="283">
        <v>23653</v>
      </c>
      <c r="L1113" s="407">
        <f t="shared" si="335"/>
        <v>2862.1155591408697</v>
      </c>
      <c r="M1113" s="342">
        <f t="shared" si="341"/>
        <v>967.39505898961386</v>
      </c>
      <c r="N1113" s="338">
        <f t="shared" si="342"/>
        <v>57.242311182817396</v>
      </c>
      <c r="O1113" s="435">
        <v>41</v>
      </c>
      <c r="P1113" s="425">
        <f t="shared" si="343"/>
        <v>3927.7529293133011</v>
      </c>
      <c r="Q1113" s="79">
        <f t="shared" si="344"/>
        <v>11.031599999999999</v>
      </c>
      <c r="R1113" s="93">
        <f t="shared" si="333"/>
        <v>297.51</v>
      </c>
      <c r="S1113" s="283">
        <v>23653</v>
      </c>
      <c r="T1113" s="407">
        <f t="shared" si="336"/>
        <v>954.03851971362315</v>
      </c>
      <c r="U1113" s="387">
        <f t="shared" si="345"/>
        <v>322.4650196632046</v>
      </c>
      <c r="V1113" s="338">
        <f t="shared" si="346"/>
        <v>19.080770394272463</v>
      </c>
      <c r="W1113" s="435">
        <v>27</v>
      </c>
      <c r="X1113" s="425">
        <f t="shared" si="347"/>
        <v>1322.5843097711004</v>
      </c>
      <c r="Y1113" s="79">
        <f t="shared" si="348"/>
        <v>3.6772</v>
      </c>
    </row>
    <row r="1114" spans="1:25" ht="15.75" customHeight="1" x14ac:dyDescent="0.2">
      <c r="A1114" s="152">
        <v>1095</v>
      </c>
      <c r="B1114" s="89">
        <f t="shared" si="331"/>
        <v>74.39</v>
      </c>
      <c r="C1114" s="283">
        <v>23653</v>
      </c>
      <c r="D1114" s="411">
        <f t="shared" si="334"/>
        <v>3815.5128377470091</v>
      </c>
      <c r="E1114" s="342">
        <f t="shared" si="337"/>
        <v>1289.643339158489</v>
      </c>
      <c r="F1114" s="338">
        <f t="shared" si="338"/>
        <v>76.310256754940184</v>
      </c>
      <c r="G1114" s="407">
        <v>68</v>
      </c>
      <c r="H1114" s="425">
        <f t="shared" si="339"/>
        <v>5249.4664336604383</v>
      </c>
      <c r="I1114" s="79">
        <f t="shared" si="340"/>
        <v>14.7197</v>
      </c>
      <c r="J1114" s="96">
        <f t="shared" si="332"/>
        <v>99.18</v>
      </c>
      <c r="K1114" s="283">
        <v>23653</v>
      </c>
      <c r="L1114" s="407">
        <f t="shared" si="335"/>
        <v>2861.826981246219</v>
      </c>
      <c r="M1114" s="342">
        <f t="shared" si="341"/>
        <v>967.29751966122194</v>
      </c>
      <c r="N1114" s="338">
        <f t="shared" si="342"/>
        <v>57.236539624924383</v>
      </c>
      <c r="O1114" s="435">
        <v>41</v>
      </c>
      <c r="P1114" s="425">
        <f t="shared" si="343"/>
        <v>3927.3610405323652</v>
      </c>
      <c r="Q1114" s="79">
        <f t="shared" si="344"/>
        <v>11.0405</v>
      </c>
      <c r="R1114" s="93">
        <f t="shared" si="333"/>
        <v>297.54000000000002</v>
      </c>
      <c r="S1114" s="283">
        <v>23653</v>
      </c>
      <c r="T1114" s="407">
        <f t="shared" si="336"/>
        <v>953.94232708207301</v>
      </c>
      <c r="U1114" s="387">
        <f t="shared" si="345"/>
        <v>322.43250655374067</v>
      </c>
      <c r="V1114" s="338">
        <f t="shared" si="346"/>
        <v>19.078846541641461</v>
      </c>
      <c r="W1114" s="435">
        <v>27</v>
      </c>
      <c r="X1114" s="425">
        <f t="shared" si="347"/>
        <v>1322.4536801774552</v>
      </c>
      <c r="Y1114" s="79">
        <f t="shared" si="348"/>
        <v>3.6802000000000001</v>
      </c>
    </row>
    <row r="1115" spans="1:25" ht="15.75" customHeight="1" x14ac:dyDescent="0.2">
      <c r="A1115" s="152">
        <v>1096</v>
      </c>
      <c r="B1115" s="89">
        <f t="shared" si="331"/>
        <v>74.39</v>
      </c>
      <c r="C1115" s="283">
        <v>23653</v>
      </c>
      <c r="D1115" s="411">
        <f t="shared" si="334"/>
        <v>3815.5128377470091</v>
      </c>
      <c r="E1115" s="342">
        <f t="shared" si="337"/>
        <v>1289.643339158489</v>
      </c>
      <c r="F1115" s="338">
        <f t="shared" si="338"/>
        <v>76.310256754940184</v>
      </c>
      <c r="G1115" s="407">
        <v>68</v>
      </c>
      <c r="H1115" s="425">
        <f t="shared" si="339"/>
        <v>5249.4664336604383</v>
      </c>
      <c r="I1115" s="79">
        <f t="shared" si="340"/>
        <v>14.7332</v>
      </c>
      <c r="J1115" s="96">
        <f t="shared" si="332"/>
        <v>99.19</v>
      </c>
      <c r="K1115" s="283">
        <v>23653</v>
      </c>
      <c r="L1115" s="407">
        <f t="shared" si="335"/>
        <v>2861.5384615384614</v>
      </c>
      <c r="M1115" s="342">
        <f t="shared" si="341"/>
        <v>967.19999999999982</v>
      </c>
      <c r="N1115" s="338">
        <f t="shared" si="342"/>
        <v>57.230769230769226</v>
      </c>
      <c r="O1115" s="435">
        <v>41</v>
      </c>
      <c r="P1115" s="425">
        <f t="shared" si="343"/>
        <v>3926.9692307692303</v>
      </c>
      <c r="Q1115" s="79">
        <f t="shared" si="344"/>
        <v>11.0495</v>
      </c>
      <c r="R1115" s="93">
        <f t="shared" si="333"/>
        <v>297.58</v>
      </c>
      <c r="S1115" s="283">
        <v>23653</v>
      </c>
      <c r="T1115" s="407">
        <f t="shared" si="336"/>
        <v>953.81410040997389</v>
      </c>
      <c r="U1115" s="387">
        <f t="shared" si="345"/>
        <v>322.38916593857113</v>
      </c>
      <c r="V1115" s="338">
        <f t="shared" si="346"/>
        <v>19.076282008199478</v>
      </c>
      <c r="W1115" s="435">
        <v>27</v>
      </c>
      <c r="X1115" s="425">
        <f t="shared" si="347"/>
        <v>1322.2795483567445</v>
      </c>
      <c r="Y1115" s="79">
        <f t="shared" si="348"/>
        <v>3.6829999999999998</v>
      </c>
    </row>
    <row r="1116" spans="1:25" ht="15.75" customHeight="1" x14ac:dyDescent="0.2">
      <c r="A1116" s="152">
        <v>1097</v>
      </c>
      <c r="B1116" s="89">
        <f t="shared" si="331"/>
        <v>74.400000000000006</v>
      </c>
      <c r="C1116" s="283">
        <v>23653</v>
      </c>
      <c r="D1116" s="411">
        <f t="shared" si="334"/>
        <v>3814.9999999999995</v>
      </c>
      <c r="E1116" s="342">
        <f t="shared" si="337"/>
        <v>1289.4699999999998</v>
      </c>
      <c r="F1116" s="338">
        <f t="shared" si="338"/>
        <v>76.3</v>
      </c>
      <c r="G1116" s="407">
        <v>68</v>
      </c>
      <c r="H1116" s="425">
        <f t="shared" si="339"/>
        <v>5248.7699999999995</v>
      </c>
      <c r="I1116" s="79">
        <f t="shared" si="340"/>
        <v>14.7446</v>
      </c>
      <c r="J1116" s="96">
        <f t="shared" si="332"/>
        <v>99.2</v>
      </c>
      <c r="K1116" s="283">
        <v>23653</v>
      </c>
      <c r="L1116" s="407">
        <f t="shared" si="335"/>
        <v>2861.25</v>
      </c>
      <c r="M1116" s="342">
        <f t="shared" si="341"/>
        <v>967.10249999999985</v>
      </c>
      <c r="N1116" s="338">
        <f t="shared" si="342"/>
        <v>57.225000000000001</v>
      </c>
      <c r="O1116" s="435">
        <v>41</v>
      </c>
      <c r="P1116" s="425">
        <f t="shared" si="343"/>
        <v>3926.5774999999999</v>
      </c>
      <c r="Q1116" s="79">
        <f t="shared" si="344"/>
        <v>11.0585</v>
      </c>
      <c r="R1116" s="93">
        <f t="shared" si="333"/>
        <v>297.61</v>
      </c>
      <c r="S1116" s="283">
        <v>23653</v>
      </c>
      <c r="T1116" s="407">
        <f t="shared" si="336"/>
        <v>953.71795302577186</v>
      </c>
      <c r="U1116" s="387">
        <f t="shared" si="345"/>
        <v>322.35666812271086</v>
      </c>
      <c r="V1116" s="338">
        <f t="shared" si="346"/>
        <v>19.074359060515437</v>
      </c>
      <c r="W1116" s="435">
        <v>27</v>
      </c>
      <c r="X1116" s="425">
        <f t="shared" si="347"/>
        <v>1322.1489802089982</v>
      </c>
      <c r="Y1116" s="79">
        <f t="shared" si="348"/>
        <v>3.6859999999999999</v>
      </c>
    </row>
    <row r="1117" spans="1:25" ht="15.75" customHeight="1" x14ac:dyDescent="0.2">
      <c r="A1117" s="152">
        <v>1098</v>
      </c>
      <c r="B1117" s="89">
        <f t="shared" si="331"/>
        <v>74.41</v>
      </c>
      <c r="C1117" s="283">
        <v>23653</v>
      </c>
      <c r="D1117" s="411">
        <f t="shared" si="334"/>
        <v>3814.4873000940734</v>
      </c>
      <c r="E1117" s="342">
        <f t="shared" si="337"/>
        <v>1289.2967074317967</v>
      </c>
      <c r="F1117" s="338">
        <f t="shared" si="338"/>
        <v>76.289746001881468</v>
      </c>
      <c r="G1117" s="407">
        <v>68</v>
      </c>
      <c r="H1117" s="425">
        <f t="shared" si="339"/>
        <v>5248.0737535277513</v>
      </c>
      <c r="I1117" s="79">
        <f t="shared" si="340"/>
        <v>14.7561</v>
      </c>
      <c r="J1117" s="96">
        <f t="shared" si="332"/>
        <v>99.22</v>
      </c>
      <c r="K1117" s="283">
        <v>23653</v>
      </c>
      <c r="L1117" s="407">
        <f t="shared" si="335"/>
        <v>2860.6732513606125</v>
      </c>
      <c r="M1117" s="342">
        <f t="shared" si="341"/>
        <v>966.90755895988696</v>
      </c>
      <c r="N1117" s="338">
        <f t="shared" si="342"/>
        <v>57.213465027212251</v>
      </c>
      <c r="O1117" s="435">
        <v>41</v>
      </c>
      <c r="P1117" s="425">
        <f t="shared" si="343"/>
        <v>3925.7942753477118</v>
      </c>
      <c r="Q1117" s="79">
        <f t="shared" si="344"/>
        <v>11.0663</v>
      </c>
      <c r="R1117" s="93">
        <f t="shared" si="333"/>
        <v>297.64999999999998</v>
      </c>
      <c r="S1117" s="283">
        <v>23653</v>
      </c>
      <c r="T1117" s="407">
        <f t="shared" si="336"/>
        <v>953.58978666218729</v>
      </c>
      <c r="U1117" s="387">
        <f t="shared" si="345"/>
        <v>322.31334789181926</v>
      </c>
      <c r="V1117" s="338">
        <f t="shared" si="346"/>
        <v>19.071795733243746</v>
      </c>
      <c r="W1117" s="435">
        <v>27</v>
      </c>
      <c r="X1117" s="425">
        <f t="shared" si="347"/>
        <v>1321.9749302872503</v>
      </c>
      <c r="Y1117" s="79">
        <f t="shared" si="348"/>
        <v>3.6888999999999998</v>
      </c>
    </row>
    <row r="1118" spans="1:25" ht="15.75" customHeight="1" x14ac:dyDescent="0.2">
      <c r="A1118" s="152">
        <v>1099</v>
      </c>
      <c r="B1118" s="89">
        <f t="shared" si="331"/>
        <v>74.42</v>
      </c>
      <c r="C1118" s="283">
        <v>23653</v>
      </c>
      <c r="D1118" s="411">
        <f t="shared" si="334"/>
        <v>3813.9747379736637</v>
      </c>
      <c r="E1118" s="342">
        <f t="shared" si="337"/>
        <v>1289.1234614350981</v>
      </c>
      <c r="F1118" s="338">
        <f t="shared" si="338"/>
        <v>76.27949475947328</v>
      </c>
      <c r="G1118" s="407">
        <v>68</v>
      </c>
      <c r="H1118" s="425">
        <f t="shared" si="339"/>
        <v>5247.3776941682345</v>
      </c>
      <c r="I1118" s="79">
        <f t="shared" si="340"/>
        <v>14.7675</v>
      </c>
      <c r="J1118" s="96">
        <f t="shared" si="332"/>
        <v>99.23</v>
      </c>
      <c r="K1118" s="283">
        <v>23653</v>
      </c>
      <c r="L1118" s="407">
        <f t="shared" si="335"/>
        <v>2860.3849642245286</v>
      </c>
      <c r="M1118" s="342">
        <f t="shared" si="341"/>
        <v>966.81011790789057</v>
      </c>
      <c r="N1118" s="338">
        <f t="shared" si="342"/>
        <v>57.207699284490573</v>
      </c>
      <c r="O1118" s="435">
        <v>41</v>
      </c>
      <c r="P1118" s="425">
        <f t="shared" si="343"/>
        <v>3925.4027814169094</v>
      </c>
      <c r="Q1118" s="79">
        <f t="shared" si="344"/>
        <v>11.0753</v>
      </c>
      <c r="R1118" s="93">
        <f t="shared" si="333"/>
        <v>297.68</v>
      </c>
      <c r="S1118" s="283">
        <v>23653</v>
      </c>
      <c r="T1118" s="407">
        <f t="shared" si="336"/>
        <v>953.49368449341591</v>
      </c>
      <c r="U1118" s="387">
        <f t="shared" si="345"/>
        <v>322.28086535877452</v>
      </c>
      <c r="V1118" s="338">
        <f t="shared" si="346"/>
        <v>19.06987368986832</v>
      </c>
      <c r="W1118" s="435">
        <v>27</v>
      </c>
      <c r="X1118" s="425">
        <f t="shared" si="347"/>
        <v>1321.8444235420586</v>
      </c>
      <c r="Y1118" s="79">
        <f t="shared" si="348"/>
        <v>3.6919</v>
      </c>
    </row>
    <row r="1119" spans="1:25" ht="15.75" customHeight="1" x14ac:dyDescent="0.2">
      <c r="A1119" s="109">
        <v>1100</v>
      </c>
      <c r="B1119" s="89">
        <f t="shared" si="331"/>
        <v>74.430000000000007</v>
      </c>
      <c r="C1119" s="283">
        <v>23653</v>
      </c>
      <c r="D1119" s="411">
        <f t="shared" si="334"/>
        <v>3813.4623135832321</v>
      </c>
      <c r="E1119" s="342">
        <f t="shared" si="337"/>
        <v>1288.9502619911323</v>
      </c>
      <c r="F1119" s="338">
        <f t="shared" si="338"/>
        <v>76.269246271664642</v>
      </c>
      <c r="G1119" s="407">
        <v>68</v>
      </c>
      <c r="H1119" s="425">
        <f t="shared" si="339"/>
        <v>5246.6818218460294</v>
      </c>
      <c r="I1119" s="79">
        <f t="shared" si="340"/>
        <v>14.779</v>
      </c>
      <c r="J1119" s="96">
        <f t="shared" si="332"/>
        <v>99.24</v>
      </c>
      <c r="K1119" s="283">
        <v>23653</v>
      </c>
      <c r="L1119" s="407">
        <f t="shared" si="335"/>
        <v>2860.0967351874242</v>
      </c>
      <c r="M1119" s="342">
        <f t="shared" si="341"/>
        <v>966.71269649334931</v>
      </c>
      <c r="N1119" s="338">
        <f t="shared" si="342"/>
        <v>57.201934703748485</v>
      </c>
      <c r="O1119" s="435">
        <v>41</v>
      </c>
      <c r="P1119" s="425">
        <f t="shared" si="343"/>
        <v>3925.0113663845223</v>
      </c>
      <c r="Q1119" s="79">
        <f t="shared" si="344"/>
        <v>11.084199999999999</v>
      </c>
      <c r="R1119" s="93">
        <f t="shared" si="333"/>
        <v>297.72000000000003</v>
      </c>
      <c r="S1119" s="283">
        <v>23653</v>
      </c>
      <c r="T1119" s="407">
        <f t="shared" si="336"/>
        <v>953.36557839580803</v>
      </c>
      <c r="U1119" s="387">
        <f t="shared" si="345"/>
        <v>322.23756549778307</v>
      </c>
      <c r="V1119" s="338">
        <f t="shared" si="346"/>
        <v>19.06731156791616</v>
      </c>
      <c r="W1119" s="435">
        <v>27</v>
      </c>
      <c r="X1119" s="425">
        <f t="shared" si="347"/>
        <v>1321.6704554615073</v>
      </c>
      <c r="Y1119" s="79">
        <f t="shared" si="348"/>
        <v>3.6947000000000001</v>
      </c>
    </row>
    <row r="1120" spans="1:25" ht="15.75" customHeight="1" x14ac:dyDescent="0.2">
      <c r="A1120" s="152">
        <v>1101</v>
      </c>
      <c r="B1120" s="89">
        <f t="shared" si="331"/>
        <v>74.44</v>
      </c>
      <c r="C1120" s="283">
        <v>23653</v>
      </c>
      <c r="D1120" s="411">
        <f t="shared" si="334"/>
        <v>3812.9500268672759</v>
      </c>
      <c r="E1120" s="342">
        <f t="shared" si="337"/>
        <v>1288.7771090811391</v>
      </c>
      <c r="F1120" s="338">
        <f t="shared" si="338"/>
        <v>76.259000537345514</v>
      </c>
      <c r="G1120" s="407">
        <v>68</v>
      </c>
      <c r="H1120" s="425">
        <f t="shared" si="339"/>
        <v>5245.9861364857607</v>
      </c>
      <c r="I1120" s="79">
        <f t="shared" si="340"/>
        <v>14.7904</v>
      </c>
      <c r="J1120" s="96">
        <f t="shared" si="332"/>
        <v>99.25</v>
      </c>
      <c r="K1120" s="283">
        <v>23653</v>
      </c>
      <c r="L1120" s="407">
        <f t="shared" si="335"/>
        <v>2859.8085642317378</v>
      </c>
      <c r="M1120" s="342">
        <f t="shared" si="341"/>
        <v>966.61529471032725</v>
      </c>
      <c r="N1120" s="338">
        <f t="shared" si="342"/>
        <v>57.196171284634758</v>
      </c>
      <c r="O1120" s="435">
        <v>41</v>
      </c>
      <c r="P1120" s="425">
        <f t="shared" si="343"/>
        <v>3924.6200302266998</v>
      </c>
      <c r="Q1120" s="79">
        <f t="shared" si="344"/>
        <v>11.0932</v>
      </c>
      <c r="R1120" s="93">
        <f t="shared" si="333"/>
        <v>297.75</v>
      </c>
      <c r="S1120" s="283">
        <v>23653</v>
      </c>
      <c r="T1120" s="407">
        <f t="shared" si="336"/>
        <v>953.26952141057939</v>
      </c>
      <c r="U1120" s="387">
        <f t="shared" si="345"/>
        <v>322.20509823677583</v>
      </c>
      <c r="V1120" s="338">
        <f t="shared" si="346"/>
        <v>19.06539042821159</v>
      </c>
      <c r="W1120" s="435">
        <v>27</v>
      </c>
      <c r="X1120" s="425">
        <f t="shared" si="347"/>
        <v>1321.5400100755669</v>
      </c>
      <c r="Y1120" s="79">
        <f t="shared" si="348"/>
        <v>3.6977000000000002</v>
      </c>
    </row>
    <row r="1121" spans="1:25" ht="15.75" customHeight="1" x14ac:dyDescent="0.2">
      <c r="A1121" s="152">
        <v>1102</v>
      </c>
      <c r="B1121" s="89">
        <f t="shared" si="331"/>
        <v>74.45</v>
      </c>
      <c r="C1121" s="283">
        <v>23653</v>
      </c>
      <c r="D1121" s="411">
        <f t="shared" si="334"/>
        <v>3812.437877770315</v>
      </c>
      <c r="E1121" s="342">
        <f t="shared" si="337"/>
        <v>1288.6040026863664</v>
      </c>
      <c r="F1121" s="338">
        <f t="shared" si="338"/>
        <v>76.2487575554063</v>
      </c>
      <c r="G1121" s="407">
        <v>68</v>
      </c>
      <c r="H1121" s="425">
        <f t="shared" si="339"/>
        <v>5245.2906380120876</v>
      </c>
      <c r="I1121" s="79">
        <f t="shared" si="340"/>
        <v>14.8019</v>
      </c>
      <c r="J1121" s="96">
        <f t="shared" si="332"/>
        <v>99.26</v>
      </c>
      <c r="K1121" s="283">
        <v>23653</v>
      </c>
      <c r="L1121" s="407">
        <f t="shared" si="335"/>
        <v>2859.5204513399153</v>
      </c>
      <c r="M1121" s="342">
        <f t="shared" si="341"/>
        <v>966.51791255289129</v>
      </c>
      <c r="N1121" s="338">
        <f t="shared" si="342"/>
        <v>57.190409026798307</v>
      </c>
      <c r="O1121" s="435">
        <v>41</v>
      </c>
      <c r="P1121" s="425">
        <f t="shared" si="343"/>
        <v>3924.228772919605</v>
      </c>
      <c r="Q1121" s="79">
        <f t="shared" si="344"/>
        <v>11.1022</v>
      </c>
      <c r="R1121" s="93">
        <f t="shared" si="333"/>
        <v>297.79000000000002</v>
      </c>
      <c r="S1121" s="283">
        <v>23653</v>
      </c>
      <c r="T1121" s="407">
        <f t="shared" si="336"/>
        <v>953.14147553645182</v>
      </c>
      <c r="U1121" s="387">
        <f t="shared" si="345"/>
        <v>322.16181873132069</v>
      </c>
      <c r="V1121" s="338">
        <f t="shared" si="346"/>
        <v>19.062829510729038</v>
      </c>
      <c r="W1121" s="435">
        <v>27</v>
      </c>
      <c r="X1121" s="425">
        <f t="shared" si="347"/>
        <v>1321.3661237785016</v>
      </c>
      <c r="Y1121" s="79">
        <f t="shared" si="348"/>
        <v>3.7006000000000001</v>
      </c>
    </row>
    <row r="1122" spans="1:25" ht="15.75" customHeight="1" x14ac:dyDescent="0.2">
      <c r="A1122" s="152">
        <v>1103</v>
      </c>
      <c r="B1122" s="89">
        <f t="shared" si="331"/>
        <v>74.45</v>
      </c>
      <c r="C1122" s="283">
        <v>23653</v>
      </c>
      <c r="D1122" s="411">
        <f t="shared" si="334"/>
        <v>3812.437877770315</v>
      </c>
      <c r="E1122" s="342">
        <f t="shared" si="337"/>
        <v>1288.6040026863664</v>
      </c>
      <c r="F1122" s="338">
        <f t="shared" si="338"/>
        <v>76.2487575554063</v>
      </c>
      <c r="G1122" s="407">
        <v>68</v>
      </c>
      <c r="H1122" s="425">
        <f t="shared" si="339"/>
        <v>5245.2906380120876</v>
      </c>
      <c r="I1122" s="79">
        <f t="shared" si="340"/>
        <v>14.815300000000001</v>
      </c>
      <c r="J1122" s="96">
        <f t="shared" si="332"/>
        <v>99.27</v>
      </c>
      <c r="K1122" s="283">
        <v>23653</v>
      </c>
      <c r="L1122" s="407">
        <f t="shared" si="335"/>
        <v>2859.2323964944094</v>
      </c>
      <c r="M1122" s="342">
        <f t="shared" si="341"/>
        <v>966.42055001511028</v>
      </c>
      <c r="N1122" s="338">
        <f t="shared" si="342"/>
        <v>57.184647929888186</v>
      </c>
      <c r="O1122" s="435">
        <v>41</v>
      </c>
      <c r="P1122" s="425">
        <f t="shared" si="343"/>
        <v>3923.8375944394079</v>
      </c>
      <c r="Q1122" s="79">
        <f t="shared" si="344"/>
        <v>11.1111</v>
      </c>
      <c r="R1122" s="93">
        <f t="shared" si="333"/>
        <v>297.82</v>
      </c>
      <c r="S1122" s="283">
        <v>23653</v>
      </c>
      <c r="T1122" s="407">
        <f t="shared" si="336"/>
        <v>953.04546370290791</v>
      </c>
      <c r="U1122" s="387">
        <f t="shared" si="345"/>
        <v>322.12936673158282</v>
      </c>
      <c r="V1122" s="338">
        <f t="shared" si="346"/>
        <v>19.060909274058158</v>
      </c>
      <c r="W1122" s="435">
        <v>27</v>
      </c>
      <c r="X1122" s="425">
        <f t="shared" si="347"/>
        <v>1321.2357397085489</v>
      </c>
      <c r="Y1122" s="79">
        <f t="shared" si="348"/>
        <v>3.7035999999999998</v>
      </c>
    </row>
    <row r="1123" spans="1:25" ht="15.75" customHeight="1" x14ac:dyDescent="0.2">
      <c r="A1123" s="152">
        <v>1104</v>
      </c>
      <c r="B1123" s="89">
        <f t="shared" si="331"/>
        <v>74.459999999999994</v>
      </c>
      <c r="C1123" s="283">
        <v>23653</v>
      </c>
      <c r="D1123" s="411">
        <f t="shared" si="334"/>
        <v>3811.9258662369057</v>
      </c>
      <c r="E1123" s="342">
        <f t="shared" si="337"/>
        <v>1288.4309427880739</v>
      </c>
      <c r="F1123" s="338">
        <f t="shared" si="338"/>
        <v>76.238517324738112</v>
      </c>
      <c r="G1123" s="407">
        <v>68</v>
      </c>
      <c r="H1123" s="425">
        <f t="shared" si="339"/>
        <v>5244.5953263497177</v>
      </c>
      <c r="I1123" s="79">
        <f t="shared" si="340"/>
        <v>14.8268</v>
      </c>
      <c r="J1123" s="96">
        <f t="shared" si="332"/>
        <v>99.28</v>
      </c>
      <c r="K1123" s="283">
        <v>23653</v>
      </c>
      <c r="L1123" s="407">
        <f t="shared" si="335"/>
        <v>2858.944399677679</v>
      </c>
      <c r="M1123" s="342">
        <f t="shared" si="341"/>
        <v>966.32320709105545</v>
      </c>
      <c r="N1123" s="338">
        <f t="shared" si="342"/>
        <v>57.17888799355358</v>
      </c>
      <c r="O1123" s="435">
        <v>41</v>
      </c>
      <c r="P1123" s="425">
        <f t="shared" si="343"/>
        <v>3923.4464947622878</v>
      </c>
      <c r="Q1123" s="79">
        <f t="shared" si="344"/>
        <v>11.120100000000001</v>
      </c>
      <c r="R1123" s="93">
        <f t="shared" si="333"/>
        <v>297.85000000000002</v>
      </c>
      <c r="S1123" s="283">
        <v>23653</v>
      </c>
      <c r="T1123" s="407">
        <f t="shared" si="336"/>
        <v>952.94947121034079</v>
      </c>
      <c r="U1123" s="387">
        <f t="shared" si="345"/>
        <v>322.09692126909516</v>
      </c>
      <c r="V1123" s="338">
        <f t="shared" si="346"/>
        <v>19.058989424206818</v>
      </c>
      <c r="W1123" s="435">
        <v>27</v>
      </c>
      <c r="X1123" s="425">
        <f t="shared" si="347"/>
        <v>1321.1053819036429</v>
      </c>
      <c r="Y1123" s="79">
        <f t="shared" si="348"/>
        <v>3.7065999999999999</v>
      </c>
    </row>
    <row r="1124" spans="1:25" ht="15.75" customHeight="1" x14ac:dyDescent="0.2">
      <c r="A1124" s="152">
        <v>1105</v>
      </c>
      <c r="B1124" s="89">
        <f t="shared" si="331"/>
        <v>74.47</v>
      </c>
      <c r="C1124" s="283">
        <v>23653</v>
      </c>
      <c r="D1124" s="411">
        <f t="shared" si="334"/>
        <v>3811.4139922116292</v>
      </c>
      <c r="E1124" s="342">
        <f t="shared" si="337"/>
        <v>1288.2579293675306</v>
      </c>
      <c r="F1124" s="338">
        <f t="shared" si="338"/>
        <v>76.228279844232588</v>
      </c>
      <c r="G1124" s="407">
        <v>68</v>
      </c>
      <c r="H1124" s="425">
        <f t="shared" si="339"/>
        <v>5243.9002014233929</v>
      </c>
      <c r="I1124" s="79">
        <f t="shared" si="340"/>
        <v>14.838200000000001</v>
      </c>
      <c r="J1124" s="96">
        <f t="shared" si="332"/>
        <v>99.3</v>
      </c>
      <c r="K1124" s="283">
        <v>23653</v>
      </c>
      <c r="L1124" s="407">
        <f t="shared" si="335"/>
        <v>2858.368580060423</v>
      </c>
      <c r="M1124" s="342">
        <f t="shared" si="341"/>
        <v>966.12858006042291</v>
      </c>
      <c r="N1124" s="338">
        <f t="shared" si="342"/>
        <v>57.167371601208458</v>
      </c>
      <c r="O1124" s="435">
        <v>41</v>
      </c>
      <c r="P1124" s="425">
        <f t="shared" si="343"/>
        <v>3922.6645317220541</v>
      </c>
      <c r="Q1124" s="79">
        <f t="shared" si="344"/>
        <v>11.1279</v>
      </c>
      <c r="R1124" s="93">
        <f t="shared" si="333"/>
        <v>297.89</v>
      </c>
      <c r="S1124" s="283">
        <v>23653</v>
      </c>
      <c r="T1124" s="407">
        <f t="shared" si="336"/>
        <v>952.82151129611611</v>
      </c>
      <c r="U1124" s="387">
        <f t="shared" si="345"/>
        <v>322.0536708180872</v>
      </c>
      <c r="V1124" s="338">
        <f t="shared" si="346"/>
        <v>19.056430225922323</v>
      </c>
      <c r="W1124" s="435">
        <v>27</v>
      </c>
      <c r="X1124" s="425">
        <f t="shared" si="347"/>
        <v>1320.9316123401254</v>
      </c>
      <c r="Y1124" s="79">
        <f t="shared" si="348"/>
        <v>3.7094</v>
      </c>
    </row>
    <row r="1125" spans="1:25" ht="15.75" customHeight="1" x14ac:dyDescent="0.2">
      <c r="A1125" s="152">
        <v>1106</v>
      </c>
      <c r="B1125" s="89">
        <f t="shared" si="331"/>
        <v>74.48</v>
      </c>
      <c r="C1125" s="283">
        <v>23653</v>
      </c>
      <c r="D1125" s="411">
        <f t="shared" si="334"/>
        <v>3810.9022556390973</v>
      </c>
      <c r="E1125" s="342">
        <f t="shared" si="337"/>
        <v>1288.0849624060147</v>
      </c>
      <c r="F1125" s="338">
        <f t="shared" si="338"/>
        <v>76.218045112781951</v>
      </c>
      <c r="G1125" s="407">
        <v>68</v>
      </c>
      <c r="H1125" s="425">
        <f t="shared" si="339"/>
        <v>5243.2052631578936</v>
      </c>
      <c r="I1125" s="79">
        <f t="shared" si="340"/>
        <v>14.849600000000001</v>
      </c>
      <c r="J1125" s="96">
        <f t="shared" si="332"/>
        <v>99.31</v>
      </c>
      <c r="K1125" s="283">
        <v>23653</v>
      </c>
      <c r="L1125" s="407">
        <f t="shared" si="335"/>
        <v>2858.0807572248514</v>
      </c>
      <c r="M1125" s="342">
        <f t="shared" si="341"/>
        <v>966.0312959419997</v>
      </c>
      <c r="N1125" s="338">
        <f t="shared" si="342"/>
        <v>57.161615144497027</v>
      </c>
      <c r="O1125" s="435">
        <v>41</v>
      </c>
      <c r="P1125" s="425">
        <f t="shared" si="343"/>
        <v>3922.273668311348</v>
      </c>
      <c r="Q1125" s="79">
        <f t="shared" si="344"/>
        <v>11.136799999999999</v>
      </c>
      <c r="R1125" s="93">
        <f t="shared" si="333"/>
        <v>297.92</v>
      </c>
      <c r="S1125" s="283">
        <v>23653</v>
      </c>
      <c r="T1125" s="407">
        <f t="shared" si="336"/>
        <v>952.72556390977434</v>
      </c>
      <c r="U1125" s="387">
        <f t="shared" si="345"/>
        <v>322.02124060150368</v>
      </c>
      <c r="V1125" s="338">
        <f t="shared" si="346"/>
        <v>19.054511278195488</v>
      </c>
      <c r="W1125" s="435">
        <v>27</v>
      </c>
      <c r="X1125" s="425">
        <f t="shared" si="347"/>
        <v>1320.8013157894734</v>
      </c>
      <c r="Y1125" s="79">
        <f t="shared" si="348"/>
        <v>3.7124000000000001</v>
      </c>
    </row>
    <row r="1126" spans="1:25" ht="15.75" customHeight="1" x14ac:dyDescent="0.2">
      <c r="A1126" s="152">
        <v>1107</v>
      </c>
      <c r="B1126" s="89">
        <f t="shared" si="331"/>
        <v>74.489999999999995</v>
      </c>
      <c r="C1126" s="283">
        <v>23653</v>
      </c>
      <c r="D1126" s="411">
        <f t="shared" si="334"/>
        <v>3810.3906564639556</v>
      </c>
      <c r="E1126" s="342">
        <f t="shared" si="337"/>
        <v>1287.9120418848167</v>
      </c>
      <c r="F1126" s="338">
        <f t="shared" si="338"/>
        <v>76.207813129279117</v>
      </c>
      <c r="G1126" s="407">
        <v>68</v>
      </c>
      <c r="H1126" s="425">
        <f t="shared" si="339"/>
        <v>5242.5105114780517</v>
      </c>
      <c r="I1126" s="79">
        <f t="shared" si="340"/>
        <v>14.8611</v>
      </c>
      <c r="J1126" s="96">
        <f t="shared" si="332"/>
        <v>99.32</v>
      </c>
      <c r="K1126" s="283">
        <v>23653</v>
      </c>
      <c r="L1126" s="407">
        <f t="shared" si="335"/>
        <v>2857.7929923479664</v>
      </c>
      <c r="M1126" s="342">
        <f t="shared" si="341"/>
        <v>965.93403141361262</v>
      </c>
      <c r="N1126" s="338">
        <f t="shared" si="342"/>
        <v>57.155859846959331</v>
      </c>
      <c r="O1126" s="435">
        <v>41</v>
      </c>
      <c r="P1126" s="425">
        <f t="shared" si="343"/>
        <v>3921.8828836085381</v>
      </c>
      <c r="Q1126" s="79">
        <f t="shared" si="344"/>
        <v>11.145799999999999</v>
      </c>
      <c r="R1126" s="93">
        <f t="shared" si="333"/>
        <v>297.95999999999998</v>
      </c>
      <c r="S1126" s="283">
        <v>23653</v>
      </c>
      <c r="T1126" s="407">
        <f t="shared" si="336"/>
        <v>952.59766411598889</v>
      </c>
      <c r="U1126" s="387">
        <f t="shared" si="345"/>
        <v>321.97801047120419</v>
      </c>
      <c r="V1126" s="338">
        <f t="shared" si="346"/>
        <v>19.051953282319779</v>
      </c>
      <c r="W1126" s="435">
        <v>27</v>
      </c>
      <c r="X1126" s="425">
        <f t="shared" si="347"/>
        <v>1320.6276278695129</v>
      </c>
      <c r="Y1126" s="79">
        <f t="shared" si="348"/>
        <v>3.7153</v>
      </c>
    </row>
    <row r="1127" spans="1:25" ht="15.75" customHeight="1" x14ac:dyDescent="0.2">
      <c r="A1127" s="152">
        <v>1108</v>
      </c>
      <c r="B1127" s="89">
        <f t="shared" si="331"/>
        <v>74.5</v>
      </c>
      <c r="C1127" s="283">
        <v>23653</v>
      </c>
      <c r="D1127" s="411">
        <f t="shared" si="334"/>
        <v>3809.8791946308729</v>
      </c>
      <c r="E1127" s="342">
        <f t="shared" si="337"/>
        <v>1287.7391677852349</v>
      </c>
      <c r="F1127" s="338">
        <f t="shared" si="338"/>
        <v>76.197583892617459</v>
      </c>
      <c r="G1127" s="407">
        <v>68</v>
      </c>
      <c r="H1127" s="425">
        <f t="shared" si="339"/>
        <v>5241.815946308725</v>
      </c>
      <c r="I1127" s="79">
        <f t="shared" si="340"/>
        <v>14.8725</v>
      </c>
      <c r="J1127" s="96">
        <f t="shared" si="332"/>
        <v>99.33</v>
      </c>
      <c r="K1127" s="283">
        <v>23653</v>
      </c>
      <c r="L1127" s="407">
        <f t="shared" si="335"/>
        <v>2857.5052854122623</v>
      </c>
      <c r="M1127" s="342">
        <f t="shared" si="341"/>
        <v>965.83678646934459</v>
      </c>
      <c r="N1127" s="338">
        <f t="shared" si="342"/>
        <v>57.150105708245249</v>
      </c>
      <c r="O1127" s="435">
        <v>41</v>
      </c>
      <c r="P1127" s="425">
        <f t="shared" si="343"/>
        <v>3921.492177589852</v>
      </c>
      <c r="Q1127" s="79">
        <f t="shared" si="344"/>
        <v>11.1547</v>
      </c>
      <c r="R1127" s="93">
        <f t="shared" si="333"/>
        <v>297.99</v>
      </c>
      <c r="S1127" s="283">
        <v>23653</v>
      </c>
      <c r="T1127" s="407">
        <f t="shared" si="336"/>
        <v>952.50176180408732</v>
      </c>
      <c r="U1127" s="387">
        <f t="shared" si="345"/>
        <v>321.94559548978151</v>
      </c>
      <c r="V1127" s="338">
        <f t="shared" si="346"/>
        <v>19.050035236081747</v>
      </c>
      <c r="W1127" s="435">
        <v>27</v>
      </c>
      <c r="X1127" s="425">
        <f t="shared" si="347"/>
        <v>1320.4973925299507</v>
      </c>
      <c r="Y1127" s="79">
        <f t="shared" si="348"/>
        <v>3.7181999999999999</v>
      </c>
    </row>
    <row r="1128" spans="1:25" ht="15.75" customHeight="1" x14ac:dyDescent="0.2">
      <c r="A1128" s="152">
        <v>1109</v>
      </c>
      <c r="B1128" s="89">
        <f t="shared" si="331"/>
        <v>74.510000000000005</v>
      </c>
      <c r="C1128" s="283">
        <v>23653</v>
      </c>
      <c r="D1128" s="411">
        <f t="shared" si="334"/>
        <v>3809.3678700845521</v>
      </c>
      <c r="E1128" s="342">
        <f t="shared" si="337"/>
        <v>1287.5663400885785</v>
      </c>
      <c r="F1128" s="338">
        <f t="shared" si="338"/>
        <v>76.187357401691045</v>
      </c>
      <c r="G1128" s="407">
        <v>68</v>
      </c>
      <c r="H1128" s="425">
        <f t="shared" si="339"/>
        <v>5241.1215675748217</v>
      </c>
      <c r="I1128" s="79">
        <f t="shared" si="340"/>
        <v>14.883900000000001</v>
      </c>
      <c r="J1128" s="96">
        <f t="shared" si="332"/>
        <v>99.34</v>
      </c>
      <c r="K1128" s="283">
        <v>23653</v>
      </c>
      <c r="L1128" s="407">
        <f t="shared" si="335"/>
        <v>2857.2176364002416</v>
      </c>
      <c r="M1128" s="342">
        <f t="shared" si="341"/>
        <v>965.73956110328163</v>
      </c>
      <c r="N1128" s="338">
        <f t="shared" si="342"/>
        <v>57.144352728004833</v>
      </c>
      <c r="O1128" s="435">
        <v>41</v>
      </c>
      <c r="P1128" s="425">
        <f t="shared" si="343"/>
        <v>3921.1015502315281</v>
      </c>
      <c r="Q1128" s="79">
        <f t="shared" si="344"/>
        <v>11.1637</v>
      </c>
      <c r="R1128" s="93">
        <f t="shared" si="333"/>
        <v>298.02999999999997</v>
      </c>
      <c r="S1128" s="283">
        <v>23653</v>
      </c>
      <c r="T1128" s="407">
        <f t="shared" si="336"/>
        <v>952.37392208838048</v>
      </c>
      <c r="U1128" s="387">
        <f t="shared" si="345"/>
        <v>321.90238566587254</v>
      </c>
      <c r="V1128" s="338">
        <f t="shared" si="346"/>
        <v>19.047478441767609</v>
      </c>
      <c r="W1128" s="435">
        <v>27</v>
      </c>
      <c r="X1128" s="425">
        <f t="shared" si="347"/>
        <v>1320.3237861960208</v>
      </c>
      <c r="Y1128" s="79">
        <f t="shared" si="348"/>
        <v>3.7210999999999999</v>
      </c>
    </row>
    <row r="1129" spans="1:25" ht="15.75" customHeight="1" x14ac:dyDescent="0.2">
      <c r="A1129" s="109">
        <v>1110</v>
      </c>
      <c r="B1129" s="89">
        <f t="shared" si="331"/>
        <v>74.52</v>
      </c>
      <c r="C1129" s="283">
        <v>23653</v>
      </c>
      <c r="D1129" s="411">
        <f t="shared" si="334"/>
        <v>3808.8566827697264</v>
      </c>
      <c r="E1129" s="342">
        <f t="shared" si="337"/>
        <v>1287.3935587761673</v>
      </c>
      <c r="F1129" s="338">
        <f t="shared" si="338"/>
        <v>76.177133655394528</v>
      </c>
      <c r="G1129" s="407">
        <v>68</v>
      </c>
      <c r="H1129" s="425">
        <f t="shared" si="339"/>
        <v>5240.4273752012887</v>
      </c>
      <c r="I1129" s="79">
        <f t="shared" si="340"/>
        <v>14.895300000000001</v>
      </c>
      <c r="J1129" s="96">
        <f t="shared" si="332"/>
        <v>99.35</v>
      </c>
      <c r="K1129" s="283">
        <v>23653</v>
      </c>
      <c r="L1129" s="407">
        <f t="shared" si="335"/>
        <v>2856.9300452944135</v>
      </c>
      <c r="M1129" s="342">
        <f t="shared" si="341"/>
        <v>965.64235530951169</v>
      </c>
      <c r="N1129" s="338">
        <f t="shared" si="342"/>
        <v>57.138600905888268</v>
      </c>
      <c r="O1129" s="435">
        <v>41</v>
      </c>
      <c r="P1129" s="425">
        <f t="shared" si="343"/>
        <v>3920.7110015098137</v>
      </c>
      <c r="Q1129" s="79">
        <f t="shared" si="344"/>
        <v>11.172599999999999</v>
      </c>
      <c r="R1129" s="93">
        <f t="shared" si="333"/>
        <v>298.06</v>
      </c>
      <c r="S1129" s="283">
        <v>23653</v>
      </c>
      <c r="T1129" s="407">
        <f t="shared" si="336"/>
        <v>952.27806481916389</v>
      </c>
      <c r="U1129" s="387">
        <f t="shared" si="345"/>
        <v>321.86998590887737</v>
      </c>
      <c r="V1129" s="338">
        <f t="shared" si="346"/>
        <v>19.04556129638328</v>
      </c>
      <c r="W1129" s="435">
        <v>27</v>
      </c>
      <c r="X1129" s="425">
        <f t="shared" si="347"/>
        <v>1320.1936120244245</v>
      </c>
      <c r="Y1129" s="79">
        <f t="shared" si="348"/>
        <v>3.7241</v>
      </c>
    </row>
    <row r="1130" spans="1:25" ht="15.75" customHeight="1" x14ac:dyDescent="0.2">
      <c r="A1130" s="152">
        <v>1111</v>
      </c>
      <c r="B1130" s="89">
        <f t="shared" si="331"/>
        <v>74.52</v>
      </c>
      <c r="C1130" s="283">
        <v>23653</v>
      </c>
      <c r="D1130" s="411">
        <f t="shared" si="334"/>
        <v>3808.8566827697264</v>
      </c>
      <c r="E1130" s="342">
        <f t="shared" si="337"/>
        <v>1287.3935587761673</v>
      </c>
      <c r="F1130" s="338">
        <f t="shared" si="338"/>
        <v>76.177133655394528</v>
      </c>
      <c r="G1130" s="407">
        <v>68</v>
      </c>
      <c r="H1130" s="425">
        <f t="shared" si="339"/>
        <v>5240.4273752012887</v>
      </c>
      <c r="I1130" s="79">
        <f t="shared" si="340"/>
        <v>14.9087</v>
      </c>
      <c r="J1130" s="96">
        <f t="shared" si="332"/>
        <v>99.36</v>
      </c>
      <c r="K1130" s="283">
        <v>23653</v>
      </c>
      <c r="L1130" s="407">
        <f t="shared" si="335"/>
        <v>2856.6425120772947</v>
      </c>
      <c r="M1130" s="342">
        <f t="shared" si="341"/>
        <v>965.54516908212554</v>
      </c>
      <c r="N1130" s="338">
        <f t="shared" si="342"/>
        <v>57.132850241545896</v>
      </c>
      <c r="O1130" s="435">
        <v>41</v>
      </c>
      <c r="P1130" s="425">
        <f t="shared" si="343"/>
        <v>3920.320531400966</v>
      </c>
      <c r="Q1130" s="79">
        <f t="shared" si="344"/>
        <v>11.1816</v>
      </c>
      <c r="R1130" s="93">
        <f t="shared" si="333"/>
        <v>298.08999999999997</v>
      </c>
      <c r="S1130" s="283">
        <v>23653</v>
      </c>
      <c r="T1130" s="407">
        <f t="shared" si="336"/>
        <v>952.18222684424188</v>
      </c>
      <c r="U1130" s="387">
        <f t="shared" si="345"/>
        <v>321.8375926733537</v>
      </c>
      <c r="V1130" s="338">
        <f t="shared" si="346"/>
        <v>19.043644536884837</v>
      </c>
      <c r="W1130" s="435">
        <v>27</v>
      </c>
      <c r="X1130" s="425">
        <f t="shared" si="347"/>
        <v>1320.0634640544804</v>
      </c>
      <c r="Y1130" s="79">
        <f t="shared" si="348"/>
        <v>3.7271000000000001</v>
      </c>
    </row>
    <row r="1131" spans="1:25" ht="15.75" customHeight="1" x14ac:dyDescent="0.2">
      <c r="A1131" s="152">
        <v>1112</v>
      </c>
      <c r="B1131" s="89">
        <f t="shared" si="331"/>
        <v>74.53</v>
      </c>
      <c r="C1131" s="283">
        <v>23653</v>
      </c>
      <c r="D1131" s="411">
        <f t="shared" si="334"/>
        <v>3808.3456326311552</v>
      </c>
      <c r="E1131" s="342">
        <f t="shared" si="337"/>
        <v>1287.2208238293304</v>
      </c>
      <c r="F1131" s="338">
        <f t="shared" si="338"/>
        <v>76.166912652623111</v>
      </c>
      <c r="G1131" s="407">
        <v>68</v>
      </c>
      <c r="H1131" s="425">
        <f t="shared" si="339"/>
        <v>5239.7333691131089</v>
      </c>
      <c r="I1131" s="79">
        <f t="shared" si="340"/>
        <v>14.920199999999999</v>
      </c>
      <c r="J1131" s="96">
        <f t="shared" si="332"/>
        <v>99.38</v>
      </c>
      <c r="K1131" s="283">
        <v>23653</v>
      </c>
      <c r="L1131" s="407">
        <f t="shared" si="335"/>
        <v>2856.0676192392834</v>
      </c>
      <c r="M1131" s="342">
        <f t="shared" si="341"/>
        <v>965.35085530287768</v>
      </c>
      <c r="N1131" s="338">
        <f t="shared" si="342"/>
        <v>57.121352384785666</v>
      </c>
      <c r="O1131" s="435">
        <v>41</v>
      </c>
      <c r="P1131" s="425">
        <f t="shared" si="343"/>
        <v>3919.5398269269467</v>
      </c>
      <c r="Q1131" s="79">
        <f t="shared" si="344"/>
        <v>11.189399999999999</v>
      </c>
      <c r="R1131" s="93">
        <f t="shared" si="333"/>
        <v>298.13</v>
      </c>
      <c r="S1131" s="283">
        <v>23653</v>
      </c>
      <c r="T1131" s="407">
        <f t="shared" si="336"/>
        <v>952.05447288095797</v>
      </c>
      <c r="U1131" s="387">
        <f t="shared" si="345"/>
        <v>321.79441183376377</v>
      </c>
      <c r="V1131" s="338">
        <f t="shared" si="346"/>
        <v>19.041089457619162</v>
      </c>
      <c r="W1131" s="435">
        <v>27</v>
      </c>
      <c r="X1131" s="425">
        <f t="shared" si="347"/>
        <v>1319.889974172341</v>
      </c>
      <c r="Y1131" s="79">
        <f t="shared" si="348"/>
        <v>3.7299000000000002</v>
      </c>
    </row>
    <row r="1132" spans="1:25" ht="15.75" customHeight="1" x14ac:dyDescent="0.2">
      <c r="A1132" s="152">
        <v>1113</v>
      </c>
      <c r="B1132" s="89">
        <f t="shared" si="331"/>
        <v>74.540000000000006</v>
      </c>
      <c r="C1132" s="283">
        <v>23653</v>
      </c>
      <c r="D1132" s="411">
        <f t="shared" si="334"/>
        <v>3807.8347196136301</v>
      </c>
      <c r="E1132" s="342">
        <f t="shared" si="337"/>
        <v>1287.0481352294069</v>
      </c>
      <c r="F1132" s="338">
        <f t="shared" si="338"/>
        <v>76.156694392272598</v>
      </c>
      <c r="G1132" s="407">
        <v>68</v>
      </c>
      <c r="H1132" s="425">
        <f t="shared" si="339"/>
        <v>5239.03954923531</v>
      </c>
      <c r="I1132" s="79">
        <f t="shared" si="340"/>
        <v>14.9316</v>
      </c>
      <c r="J1132" s="96">
        <f t="shared" si="332"/>
        <v>99.39</v>
      </c>
      <c r="K1132" s="283">
        <v>23653</v>
      </c>
      <c r="L1132" s="407">
        <f t="shared" si="335"/>
        <v>2855.7802595834592</v>
      </c>
      <c r="M1132" s="342">
        <f t="shared" si="341"/>
        <v>965.25372773920913</v>
      </c>
      <c r="N1132" s="338">
        <f t="shared" si="342"/>
        <v>57.115605191669182</v>
      </c>
      <c r="O1132" s="435">
        <v>41</v>
      </c>
      <c r="P1132" s="425">
        <f t="shared" si="343"/>
        <v>3919.1495925143377</v>
      </c>
      <c r="Q1132" s="79">
        <f t="shared" si="344"/>
        <v>11.1983</v>
      </c>
      <c r="R1132" s="93">
        <f t="shared" si="333"/>
        <v>298.16000000000003</v>
      </c>
      <c r="S1132" s="283">
        <v>23653</v>
      </c>
      <c r="T1132" s="407">
        <f t="shared" si="336"/>
        <v>951.95867990340753</v>
      </c>
      <c r="U1132" s="387">
        <f t="shared" si="345"/>
        <v>321.76203380735171</v>
      </c>
      <c r="V1132" s="338">
        <f t="shared" si="346"/>
        <v>19.03917359806815</v>
      </c>
      <c r="W1132" s="435">
        <v>27</v>
      </c>
      <c r="X1132" s="425">
        <f t="shared" si="347"/>
        <v>1319.7598873088275</v>
      </c>
      <c r="Y1132" s="79">
        <f t="shared" si="348"/>
        <v>3.7328999999999999</v>
      </c>
    </row>
    <row r="1133" spans="1:25" ht="15.75" customHeight="1" x14ac:dyDescent="0.2">
      <c r="A1133" s="152">
        <v>1114</v>
      </c>
      <c r="B1133" s="89">
        <f t="shared" si="331"/>
        <v>74.55</v>
      </c>
      <c r="C1133" s="283">
        <v>23653</v>
      </c>
      <c r="D1133" s="411">
        <f t="shared" si="334"/>
        <v>3807.3239436619724</v>
      </c>
      <c r="E1133" s="342">
        <f t="shared" si="337"/>
        <v>1286.8754929577465</v>
      </c>
      <c r="F1133" s="338">
        <f t="shared" si="338"/>
        <v>76.146478873239445</v>
      </c>
      <c r="G1133" s="407">
        <v>68</v>
      </c>
      <c r="H1133" s="425">
        <f t="shared" si="339"/>
        <v>5238.3459154929578</v>
      </c>
      <c r="I1133" s="79">
        <f t="shared" si="340"/>
        <v>14.943</v>
      </c>
      <c r="J1133" s="96">
        <f t="shared" si="332"/>
        <v>99.4</v>
      </c>
      <c r="K1133" s="283">
        <v>23653</v>
      </c>
      <c r="L1133" s="407">
        <f t="shared" si="335"/>
        <v>2855.4929577464791</v>
      </c>
      <c r="M1133" s="342">
        <f t="shared" si="341"/>
        <v>965.1566197183098</v>
      </c>
      <c r="N1133" s="338">
        <f t="shared" si="342"/>
        <v>57.10985915492958</v>
      </c>
      <c r="O1133" s="435">
        <v>41</v>
      </c>
      <c r="P1133" s="425">
        <f t="shared" si="343"/>
        <v>3918.7594366197181</v>
      </c>
      <c r="Q1133" s="79">
        <f t="shared" si="344"/>
        <v>11.2072</v>
      </c>
      <c r="R1133" s="93">
        <f t="shared" si="333"/>
        <v>298.2</v>
      </c>
      <c r="S1133" s="283">
        <v>23653</v>
      </c>
      <c r="T1133" s="407">
        <f t="shared" si="336"/>
        <v>951.8309859154931</v>
      </c>
      <c r="U1133" s="387">
        <f t="shared" si="345"/>
        <v>321.71887323943662</v>
      </c>
      <c r="V1133" s="338">
        <f t="shared" si="346"/>
        <v>19.036619718309861</v>
      </c>
      <c r="W1133" s="435">
        <v>27</v>
      </c>
      <c r="X1133" s="425">
        <f t="shared" si="347"/>
        <v>1319.5864788732395</v>
      </c>
      <c r="Y1133" s="79">
        <f t="shared" si="348"/>
        <v>3.7357</v>
      </c>
    </row>
    <row r="1134" spans="1:25" ht="15.75" customHeight="1" x14ac:dyDescent="0.2">
      <c r="A1134" s="152">
        <v>1115</v>
      </c>
      <c r="B1134" s="89">
        <f t="shared" si="331"/>
        <v>74.56</v>
      </c>
      <c r="C1134" s="283">
        <v>23653</v>
      </c>
      <c r="D1134" s="411">
        <f t="shared" si="334"/>
        <v>3806.8133047210299</v>
      </c>
      <c r="E1134" s="342">
        <f t="shared" si="337"/>
        <v>1286.702896995708</v>
      </c>
      <c r="F1134" s="338">
        <f t="shared" si="338"/>
        <v>76.136266094420606</v>
      </c>
      <c r="G1134" s="407">
        <v>68</v>
      </c>
      <c r="H1134" s="425">
        <f t="shared" si="339"/>
        <v>5237.6524678111582</v>
      </c>
      <c r="I1134" s="79">
        <f t="shared" si="340"/>
        <v>14.9544</v>
      </c>
      <c r="J1134" s="96">
        <f t="shared" si="332"/>
        <v>99.41</v>
      </c>
      <c r="K1134" s="283">
        <v>23653</v>
      </c>
      <c r="L1134" s="407">
        <f t="shared" si="335"/>
        <v>2855.2057137108945</v>
      </c>
      <c r="M1134" s="342">
        <f t="shared" si="341"/>
        <v>965.0595312342823</v>
      </c>
      <c r="N1134" s="338">
        <f t="shared" si="342"/>
        <v>57.104114274217892</v>
      </c>
      <c r="O1134" s="435">
        <v>41</v>
      </c>
      <c r="P1134" s="425">
        <f t="shared" si="343"/>
        <v>3918.3693592193949</v>
      </c>
      <c r="Q1134" s="79">
        <f t="shared" si="344"/>
        <v>11.216200000000001</v>
      </c>
      <c r="R1134" s="93">
        <f t="shared" si="333"/>
        <v>298.23</v>
      </c>
      <c r="S1134" s="283">
        <v>23653</v>
      </c>
      <c r="T1134" s="407">
        <f t="shared" si="336"/>
        <v>951.7352379036314</v>
      </c>
      <c r="U1134" s="387">
        <f t="shared" si="345"/>
        <v>321.68651041142738</v>
      </c>
      <c r="V1134" s="338">
        <f t="shared" si="346"/>
        <v>19.034704758072628</v>
      </c>
      <c r="W1134" s="435">
        <v>27</v>
      </c>
      <c r="X1134" s="425">
        <f t="shared" si="347"/>
        <v>1319.4564530731313</v>
      </c>
      <c r="Y1134" s="79">
        <f t="shared" si="348"/>
        <v>3.7387000000000001</v>
      </c>
    </row>
    <row r="1135" spans="1:25" ht="15.75" customHeight="1" x14ac:dyDescent="0.2">
      <c r="A1135" s="152">
        <v>1116</v>
      </c>
      <c r="B1135" s="89">
        <f t="shared" si="331"/>
        <v>74.569999999999993</v>
      </c>
      <c r="C1135" s="283">
        <v>23653</v>
      </c>
      <c r="D1135" s="411">
        <f t="shared" si="334"/>
        <v>3806.302802735685</v>
      </c>
      <c r="E1135" s="342">
        <f t="shared" si="337"/>
        <v>1286.5303473246613</v>
      </c>
      <c r="F1135" s="338">
        <f t="shared" si="338"/>
        <v>76.1260560547137</v>
      </c>
      <c r="G1135" s="407">
        <v>68</v>
      </c>
      <c r="H1135" s="425">
        <f t="shared" si="339"/>
        <v>5236.9592061150597</v>
      </c>
      <c r="I1135" s="79">
        <f t="shared" si="340"/>
        <v>14.9658</v>
      </c>
      <c r="J1135" s="96">
        <f t="shared" si="332"/>
        <v>99.42</v>
      </c>
      <c r="K1135" s="283">
        <v>23653</v>
      </c>
      <c r="L1135" s="407">
        <f t="shared" si="335"/>
        <v>2854.9185274592637</v>
      </c>
      <c r="M1135" s="342">
        <f t="shared" si="341"/>
        <v>964.96246228123107</v>
      </c>
      <c r="N1135" s="338">
        <f t="shared" si="342"/>
        <v>57.098370549185276</v>
      </c>
      <c r="O1135" s="435">
        <v>41</v>
      </c>
      <c r="P1135" s="425">
        <f t="shared" si="343"/>
        <v>3917.9793602896802</v>
      </c>
      <c r="Q1135" s="79">
        <f t="shared" si="344"/>
        <v>11.225099999999999</v>
      </c>
      <c r="R1135" s="93">
        <f t="shared" si="333"/>
        <v>298.27</v>
      </c>
      <c r="S1135" s="283">
        <v>23653</v>
      </c>
      <c r="T1135" s="407">
        <f t="shared" si="336"/>
        <v>951.6076038488618</v>
      </c>
      <c r="U1135" s="387">
        <f t="shared" si="345"/>
        <v>321.64337010091526</v>
      </c>
      <c r="V1135" s="338">
        <f t="shared" si="346"/>
        <v>19.032152076977237</v>
      </c>
      <c r="W1135" s="435">
        <v>27</v>
      </c>
      <c r="X1135" s="425">
        <f t="shared" si="347"/>
        <v>1319.2831260267542</v>
      </c>
      <c r="Y1135" s="79">
        <f t="shared" si="348"/>
        <v>3.7416</v>
      </c>
    </row>
    <row r="1136" spans="1:25" ht="15.75" customHeight="1" x14ac:dyDescent="0.2">
      <c r="A1136" s="152">
        <v>1117</v>
      </c>
      <c r="B1136" s="89">
        <f t="shared" si="331"/>
        <v>74.569999999999993</v>
      </c>
      <c r="C1136" s="283">
        <v>23653</v>
      </c>
      <c r="D1136" s="411">
        <f t="shared" si="334"/>
        <v>3806.302802735685</v>
      </c>
      <c r="E1136" s="342">
        <f t="shared" si="337"/>
        <v>1286.5303473246613</v>
      </c>
      <c r="F1136" s="338">
        <f t="shared" si="338"/>
        <v>76.1260560547137</v>
      </c>
      <c r="G1136" s="407">
        <v>68</v>
      </c>
      <c r="H1136" s="425">
        <f t="shared" si="339"/>
        <v>5236.9592061150597</v>
      </c>
      <c r="I1136" s="79">
        <f t="shared" si="340"/>
        <v>14.979200000000001</v>
      </c>
      <c r="J1136" s="96">
        <f t="shared" si="332"/>
        <v>99.43</v>
      </c>
      <c r="K1136" s="283">
        <v>23653</v>
      </c>
      <c r="L1136" s="407">
        <f t="shared" si="335"/>
        <v>2854.631398974152</v>
      </c>
      <c r="M1136" s="342">
        <f t="shared" si="341"/>
        <v>964.86541285326325</v>
      </c>
      <c r="N1136" s="338">
        <f t="shared" si="342"/>
        <v>57.092627979483041</v>
      </c>
      <c r="O1136" s="435">
        <v>41</v>
      </c>
      <c r="P1136" s="425">
        <f t="shared" si="343"/>
        <v>3917.5894398068986</v>
      </c>
      <c r="Q1136" s="79">
        <f t="shared" si="344"/>
        <v>11.234</v>
      </c>
      <c r="R1136" s="93">
        <f t="shared" si="333"/>
        <v>298.3</v>
      </c>
      <c r="S1136" s="283">
        <v>23653</v>
      </c>
      <c r="T1136" s="407">
        <f t="shared" si="336"/>
        <v>951.51190077103593</v>
      </c>
      <c r="U1136" s="387">
        <f t="shared" si="345"/>
        <v>321.61102246061012</v>
      </c>
      <c r="V1136" s="338">
        <f t="shared" si="346"/>
        <v>19.030238015420718</v>
      </c>
      <c r="W1136" s="435">
        <v>27</v>
      </c>
      <c r="X1136" s="425">
        <f t="shared" si="347"/>
        <v>1319.1531612470667</v>
      </c>
      <c r="Y1136" s="79">
        <f t="shared" si="348"/>
        <v>3.7446000000000002</v>
      </c>
    </row>
    <row r="1137" spans="1:25" ht="15.75" customHeight="1" x14ac:dyDescent="0.2">
      <c r="A1137" s="152">
        <v>1118</v>
      </c>
      <c r="B1137" s="89">
        <f t="shared" si="331"/>
        <v>74.58</v>
      </c>
      <c r="C1137" s="283">
        <v>23653</v>
      </c>
      <c r="D1137" s="411">
        <f t="shared" si="334"/>
        <v>3805.7924376508454</v>
      </c>
      <c r="E1137" s="342">
        <f t="shared" si="337"/>
        <v>1286.3578439259857</v>
      </c>
      <c r="F1137" s="338">
        <f t="shared" si="338"/>
        <v>76.115848753016905</v>
      </c>
      <c r="G1137" s="407">
        <v>68</v>
      </c>
      <c r="H1137" s="425">
        <f t="shared" si="339"/>
        <v>5236.2661303298473</v>
      </c>
      <c r="I1137" s="79">
        <f t="shared" si="340"/>
        <v>14.990600000000001</v>
      </c>
      <c r="J1137" s="96">
        <f t="shared" si="332"/>
        <v>99.44</v>
      </c>
      <c r="K1137" s="283">
        <v>23653</v>
      </c>
      <c r="L1137" s="407">
        <f t="shared" si="335"/>
        <v>2854.3443282381336</v>
      </c>
      <c r="M1137" s="342">
        <f t="shared" si="341"/>
        <v>964.76838294448908</v>
      </c>
      <c r="N1137" s="338">
        <f t="shared" si="342"/>
        <v>57.086886564762672</v>
      </c>
      <c r="O1137" s="435">
        <v>41</v>
      </c>
      <c r="P1137" s="425">
        <f t="shared" si="343"/>
        <v>3917.1995977473853</v>
      </c>
      <c r="Q1137" s="79">
        <f t="shared" si="344"/>
        <v>11.243</v>
      </c>
      <c r="R1137" s="93">
        <f t="shared" si="333"/>
        <v>298.33</v>
      </c>
      <c r="S1137" s="283">
        <v>23653</v>
      </c>
      <c r="T1137" s="407">
        <f t="shared" si="336"/>
        <v>951.41621694097148</v>
      </c>
      <c r="U1137" s="387">
        <f t="shared" si="345"/>
        <v>321.57868132604835</v>
      </c>
      <c r="V1137" s="338">
        <f t="shared" si="346"/>
        <v>19.028324338819431</v>
      </c>
      <c r="W1137" s="435">
        <v>27</v>
      </c>
      <c r="X1137" s="425">
        <f t="shared" si="347"/>
        <v>1319.0232226058392</v>
      </c>
      <c r="Y1137" s="79">
        <f t="shared" si="348"/>
        <v>3.7475000000000001</v>
      </c>
    </row>
    <row r="1138" spans="1:25" ht="15.75" customHeight="1" x14ac:dyDescent="0.2">
      <c r="A1138" s="152">
        <v>1119</v>
      </c>
      <c r="B1138" s="89">
        <f t="shared" si="331"/>
        <v>74.59</v>
      </c>
      <c r="C1138" s="283">
        <v>23653</v>
      </c>
      <c r="D1138" s="411">
        <f t="shared" si="334"/>
        <v>3805.282209411449</v>
      </c>
      <c r="E1138" s="342">
        <f t="shared" si="337"/>
        <v>1286.1853867810696</v>
      </c>
      <c r="F1138" s="338">
        <f t="shared" si="338"/>
        <v>76.105644188228979</v>
      </c>
      <c r="G1138" s="407">
        <v>68</v>
      </c>
      <c r="H1138" s="425">
        <f t="shared" si="339"/>
        <v>5235.5732403807478</v>
      </c>
      <c r="I1138" s="79">
        <f t="shared" si="340"/>
        <v>15.002000000000001</v>
      </c>
      <c r="J1138" s="96">
        <f t="shared" si="332"/>
        <v>99.46</v>
      </c>
      <c r="K1138" s="283">
        <v>23653</v>
      </c>
      <c r="L1138" s="407">
        <f t="shared" si="335"/>
        <v>2853.7703599436963</v>
      </c>
      <c r="M1138" s="342">
        <f t="shared" si="341"/>
        <v>964.57438166096927</v>
      </c>
      <c r="N1138" s="338">
        <f t="shared" si="342"/>
        <v>57.075407198873926</v>
      </c>
      <c r="O1138" s="435">
        <v>41</v>
      </c>
      <c r="P1138" s="425">
        <f t="shared" si="343"/>
        <v>3916.4201488035396</v>
      </c>
      <c r="Q1138" s="79">
        <f t="shared" si="344"/>
        <v>11.2508</v>
      </c>
      <c r="R1138" s="93">
        <f t="shared" si="333"/>
        <v>298.37</v>
      </c>
      <c r="S1138" s="283">
        <v>23653</v>
      </c>
      <c r="T1138" s="407">
        <f t="shared" si="336"/>
        <v>951.28866843181277</v>
      </c>
      <c r="U1138" s="387">
        <f t="shared" si="345"/>
        <v>321.53556992995266</v>
      </c>
      <c r="V1138" s="338">
        <f t="shared" si="346"/>
        <v>19.025773368636255</v>
      </c>
      <c r="W1138" s="435">
        <v>27</v>
      </c>
      <c r="X1138" s="425">
        <f t="shared" si="347"/>
        <v>1318.8500117304015</v>
      </c>
      <c r="Y1138" s="79">
        <f t="shared" si="348"/>
        <v>3.7504</v>
      </c>
    </row>
    <row r="1139" spans="1:25" ht="15.75" customHeight="1" x14ac:dyDescent="0.2">
      <c r="A1139" s="109">
        <v>1120</v>
      </c>
      <c r="B1139" s="89">
        <f t="shared" si="331"/>
        <v>74.599999999999994</v>
      </c>
      <c r="C1139" s="283">
        <v>23653</v>
      </c>
      <c r="D1139" s="411">
        <f t="shared" si="334"/>
        <v>3804.7721179624664</v>
      </c>
      <c r="E1139" s="342">
        <f t="shared" si="337"/>
        <v>1286.0129758713135</v>
      </c>
      <c r="F1139" s="338">
        <f t="shared" si="338"/>
        <v>76.095442359249333</v>
      </c>
      <c r="G1139" s="407">
        <v>68</v>
      </c>
      <c r="H1139" s="425">
        <f t="shared" si="339"/>
        <v>5234.880536193029</v>
      </c>
      <c r="I1139" s="79">
        <f t="shared" si="340"/>
        <v>15.013400000000001</v>
      </c>
      <c r="J1139" s="96">
        <f t="shared" si="332"/>
        <v>99.47</v>
      </c>
      <c r="K1139" s="283">
        <v>23653</v>
      </c>
      <c r="L1139" s="407">
        <f t="shared" si="335"/>
        <v>2853.4834623504576</v>
      </c>
      <c r="M1139" s="342">
        <f t="shared" si="341"/>
        <v>964.47741027445454</v>
      </c>
      <c r="N1139" s="338">
        <f t="shared" si="342"/>
        <v>57.069669247009152</v>
      </c>
      <c r="O1139" s="435">
        <v>41</v>
      </c>
      <c r="P1139" s="425">
        <f t="shared" si="343"/>
        <v>3916.0305418719213</v>
      </c>
      <c r="Q1139" s="79">
        <f t="shared" si="344"/>
        <v>11.2597</v>
      </c>
      <c r="R1139" s="93">
        <f t="shared" si="333"/>
        <v>298.39999999999998</v>
      </c>
      <c r="S1139" s="283">
        <v>23653</v>
      </c>
      <c r="T1139" s="407">
        <f t="shared" si="336"/>
        <v>951.1930294906166</v>
      </c>
      <c r="U1139" s="387">
        <f t="shared" si="345"/>
        <v>321.50324396782838</v>
      </c>
      <c r="V1139" s="338">
        <f t="shared" si="346"/>
        <v>19.023860589812333</v>
      </c>
      <c r="W1139" s="435">
        <v>27</v>
      </c>
      <c r="X1139" s="425">
        <f t="shared" si="347"/>
        <v>1318.7201340482573</v>
      </c>
      <c r="Y1139" s="79">
        <f t="shared" si="348"/>
        <v>3.7534000000000001</v>
      </c>
    </row>
    <row r="1140" spans="1:25" ht="15.75" customHeight="1" x14ac:dyDescent="0.2">
      <c r="A1140" s="152">
        <v>1121</v>
      </c>
      <c r="B1140" s="89">
        <f t="shared" si="331"/>
        <v>74.61</v>
      </c>
      <c r="C1140" s="283">
        <v>23653</v>
      </c>
      <c r="D1140" s="411">
        <f t="shared" si="334"/>
        <v>3804.2621632488945</v>
      </c>
      <c r="E1140" s="342">
        <f t="shared" si="337"/>
        <v>1285.8406111781262</v>
      </c>
      <c r="F1140" s="338">
        <f t="shared" si="338"/>
        <v>76.08524326497789</v>
      </c>
      <c r="G1140" s="407">
        <v>68</v>
      </c>
      <c r="H1140" s="425">
        <f t="shared" si="339"/>
        <v>5234.1880176919985</v>
      </c>
      <c r="I1140" s="79">
        <f t="shared" si="340"/>
        <v>15.024800000000001</v>
      </c>
      <c r="J1140" s="96">
        <f t="shared" si="332"/>
        <v>99.48</v>
      </c>
      <c r="K1140" s="283">
        <v>23653</v>
      </c>
      <c r="L1140" s="407">
        <f t="shared" si="335"/>
        <v>2853.1966224366706</v>
      </c>
      <c r="M1140" s="342">
        <f t="shared" si="341"/>
        <v>964.3804583835946</v>
      </c>
      <c r="N1140" s="338">
        <f t="shared" si="342"/>
        <v>57.063932448733411</v>
      </c>
      <c r="O1140" s="435">
        <v>41</v>
      </c>
      <c r="P1140" s="425">
        <f t="shared" si="343"/>
        <v>3915.6410132689984</v>
      </c>
      <c r="Q1140" s="79">
        <f t="shared" si="344"/>
        <v>11.268599999999999</v>
      </c>
      <c r="R1140" s="93">
        <f t="shared" si="333"/>
        <v>298.44</v>
      </c>
      <c r="S1140" s="283">
        <v>23653</v>
      </c>
      <c r="T1140" s="407">
        <f t="shared" si="336"/>
        <v>951.06554081222362</v>
      </c>
      <c r="U1140" s="387">
        <f t="shared" si="345"/>
        <v>321.46015279453155</v>
      </c>
      <c r="V1140" s="338">
        <f t="shared" si="346"/>
        <v>19.021310816244473</v>
      </c>
      <c r="W1140" s="435">
        <v>27</v>
      </c>
      <c r="X1140" s="425">
        <f t="shared" si="347"/>
        <v>1318.5470044229996</v>
      </c>
      <c r="Y1140" s="79">
        <f t="shared" si="348"/>
        <v>3.7562000000000002</v>
      </c>
    </row>
    <row r="1141" spans="1:25" ht="15.75" customHeight="1" x14ac:dyDescent="0.2">
      <c r="A1141" s="152">
        <v>1122</v>
      </c>
      <c r="B1141" s="89">
        <f t="shared" si="331"/>
        <v>74.62</v>
      </c>
      <c r="C1141" s="283">
        <v>23653</v>
      </c>
      <c r="D1141" s="411">
        <f t="shared" si="334"/>
        <v>3803.7523452157598</v>
      </c>
      <c r="E1141" s="342">
        <f t="shared" si="337"/>
        <v>1285.6682926829267</v>
      </c>
      <c r="F1141" s="338">
        <f t="shared" si="338"/>
        <v>76.075046904315201</v>
      </c>
      <c r="G1141" s="407">
        <v>68</v>
      </c>
      <c r="H1141" s="425">
        <f t="shared" si="339"/>
        <v>5233.4956848030015</v>
      </c>
      <c r="I1141" s="79">
        <f t="shared" si="340"/>
        <v>15.036199999999999</v>
      </c>
      <c r="J1141" s="96">
        <f t="shared" si="332"/>
        <v>99.49</v>
      </c>
      <c r="K1141" s="283">
        <v>23653</v>
      </c>
      <c r="L1141" s="407">
        <f t="shared" si="335"/>
        <v>2852.9098401849437</v>
      </c>
      <c r="M1141" s="342">
        <f t="shared" si="341"/>
        <v>964.28352598251092</v>
      </c>
      <c r="N1141" s="338">
        <f t="shared" si="342"/>
        <v>57.058196803698877</v>
      </c>
      <c r="O1141" s="435">
        <v>41</v>
      </c>
      <c r="P1141" s="425">
        <f t="shared" si="343"/>
        <v>3915.2515629711538</v>
      </c>
      <c r="Q1141" s="79">
        <f t="shared" si="344"/>
        <v>11.2775</v>
      </c>
      <c r="R1141" s="93">
        <f t="shared" si="333"/>
        <v>298.47000000000003</v>
      </c>
      <c r="S1141" s="283">
        <v>23653</v>
      </c>
      <c r="T1141" s="407">
        <f t="shared" si="336"/>
        <v>950.9699467283142</v>
      </c>
      <c r="U1141" s="387">
        <f t="shared" si="345"/>
        <v>321.42784199417019</v>
      </c>
      <c r="V1141" s="338">
        <f t="shared" si="346"/>
        <v>19.019398934566283</v>
      </c>
      <c r="W1141" s="435">
        <v>27</v>
      </c>
      <c r="X1141" s="425">
        <f t="shared" si="347"/>
        <v>1318.4171876570506</v>
      </c>
      <c r="Y1141" s="79">
        <f t="shared" si="348"/>
        <v>3.7591999999999999</v>
      </c>
    </row>
    <row r="1142" spans="1:25" ht="15.75" customHeight="1" x14ac:dyDescent="0.2">
      <c r="A1142" s="152">
        <v>1123</v>
      </c>
      <c r="B1142" s="89">
        <f t="shared" si="331"/>
        <v>74.63</v>
      </c>
      <c r="C1142" s="283">
        <v>23653</v>
      </c>
      <c r="D1142" s="411">
        <f t="shared" si="334"/>
        <v>3803.2426638081201</v>
      </c>
      <c r="E1142" s="342">
        <f t="shared" si="337"/>
        <v>1285.4960203671444</v>
      </c>
      <c r="F1142" s="338">
        <f t="shared" si="338"/>
        <v>76.06485327616241</v>
      </c>
      <c r="G1142" s="407">
        <v>68</v>
      </c>
      <c r="H1142" s="425">
        <f t="shared" si="339"/>
        <v>5232.8035374514275</v>
      </c>
      <c r="I1142" s="79">
        <f t="shared" si="340"/>
        <v>15.047599999999999</v>
      </c>
      <c r="J1142" s="96">
        <f t="shared" si="332"/>
        <v>99.5</v>
      </c>
      <c r="K1142" s="283">
        <v>23653</v>
      </c>
      <c r="L1142" s="407">
        <f t="shared" si="335"/>
        <v>2852.6231155778896</v>
      </c>
      <c r="M1142" s="342">
        <f t="shared" si="341"/>
        <v>964.18661306532658</v>
      </c>
      <c r="N1142" s="338">
        <f t="shared" si="342"/>
        <v>57.052462311557797</v>
      </c>
      <c r="O1142" s="435">
        <v>41</v>
      </c>
      <c r="P1142" s="425">
        <f t="shared" si="343"/>
        <v>3914.8621909547742</v>
      </c>
      <c r="Q1142" s="79">
        <f t="shared" si="344"/>
        <v>11.2864</v>
      </c>
      <c r="R1142" s="93">
        <f t="shared" si="333"/>
        <v>298.5</v>
      </c>
      <c r="S1142" s="283">
        <v>23653</v>
      </c>
      <c r="T1142" s="407">
        <f t="shared" si="336"/>
        <v>950.8743718592965</v>
      </c>
      <c r="U1142" s="387">
        <f t="shared" si="345"/>
        <v>321.39553768844218</v>
      </c>
      <c r="V1142" s="338">
        <f t="shared" si="346"/>
        <v>19.017487437185931</v>
      </c>
      <c r="W1142" s="435">
        <v>27</v>
      </c>
      <c r="X1142" s="425">
        <f t="shared" si="347"/>
        <v>1318.2873969849247</v>
      </c>
      <c r="Y1142" s="79">
        <f t="shared" si="348"/>
        <v>3.7621000000000002</v>
      </c>
    </row>
    <row r="1143" spans="1:25" ht="15.75" customHeight="1" x14ac:dyDescent="0.2">
      <c r="A1143" s="152">
        <v>1124</v>
      </c>
      <c r="B1143" s="89">
        <f t="shared" si="331"/>
        <v>74.63</v>
      </c>
      <c r="C1143" s="283">
        <v>23653</v>
      </c>
      <c r="D1143" s="411">
        <f t="shared" si="334"/>
        <v>3803.2426638081201</v>
      </c>
      <c r="E1143" s="342">
        <f t="shared" si="337"/>
        <v>1285.4960203671444</v>
      </c>
      <c r="F1143" s="338">
        <f t="shared" si="338"/>
        <v>76.06485327616241</v>
      </c>
      <c r="G1143" s="407">
        <v>68</v>
      </c>
      <c r="H1143" s="425">
        <f t="shared" si="339"/>
        <v>5232.8035374514275</v>
      </c>
      <c r="I1143" s="79">
        <f t="shared" si="340"/>
        <v>15.061</v>
      </c>
      <c r="J1143" s="96">
        <f t="shared" si="332"/>
        <v>99.51</v>
      </c>
      <c r="K1143" s="283">
        <v>23653</v>
      </c>
      <c r="L1143" s="407">
        <f t="shared" si="335"/>
        <v>2852.3364485981306</v>
      </c>
      <c r="M1143" s="342">
        <f t="shared" si="341"/>
        <v>964.08971962616806</v>
      </c>
      <c r="N1143" s="338">
        <f t="shared" si="342"/>
        <v>57.046728971962615</v>
      </c>
      <c r="O1143" s="435">
        <v>41</v>
      </c>
      <c r="P1143" s="425">
        <f t="shared" si="343"/>
        <v>3914.4728971962613</v>
      </c>
      <c r="Q1143" s="79">
        <f t="shared" si="344"/>
        <v>11.295299999999999</v>
      </c>
      <c r="R1143" s="93">
        <f t="shared" si="333"/>
        <v>298.54000000000002</v>
      </c>
      <c r="S1143" s="283">
        <v>23653</v>
      </c>
      <c r="T1143" s="407">
        <f t="shared" si="336"/>
        <v>950.74696858042466</v>
      </c>
      <c r="U1143" s="387">
        <f t="shared" si="345"/>
        <v>321.35247538018348</v>
      </c>
      <c r="V1143" s="338">
        <f t="shared" si="346"/>
        <v>19.014939371608495</v>
      </c>
      <c r="W1143" s="435">
        <v>27</v>
      </c>
      <c r="X1143" s="425">
        <f t="shared" si="347"/>
        <v>1318.1143833322167</v>
      </c>
      <c r="Y1143" s="79">
        <f t="shared" si="348"/>
        <v>3.7650000000000001</v>
      </c>
    </row>
    <row r="1144" spans="1:25" ht="15.75" customHeight="1" x14ac:dyDescent="0.2">
      <c r="A1144" s="152">
        <v>1125</v>
      </c>
      <c r="B1144" s="89">
        <f t="shared" si="331"/>
        <v>74.64</v>
      </c>
      <c r="C1144" s="283">
        <v>23653</v>
      </c>
      <c r="D1144" s="411">
        <f t="shared" si="334"/>
        <v>3802.7331189710612</v>
      </c>
      <c r="E1144" s="342">
        <f t="shared" si="337"/>
        <v>1285.3237942122187</v>
      </c>
      <c r="F1144" s="338">
        <f t="shared" si="338"/>
        <v>76.054662379421231</v>
      </c>
      <c r="G1144" s="407">
        <v>68</v>
      </c>
      <c r="H1144" s="425">
        <f t="shared" si="339"/>
        <v>5232.1115755627015</v>
      </c>
      <c r="I1144" s="79">
        <f t="shared" si="340"/>
        <v>15.0723</v>
      </c>
      <c r="J1144" s="96">
        <f t="shared" si="332"/>
        <v>99.52</v>
      </c>
      <c r="K1144" s="283">
        <v>23653</v>
      </c>
      <c r="L1144" s="407">
        <f t="shared" si="335"/>
        <v>2852.0498392282962</v>
      </c>
      <c r="M1144" s="342">
        <f t="shared" si="341"/>
        <v>963.992845659164</v>
      </c>
      <c r="N1144" s="338">
        <f t="shared" si="342"/>
        <v>57.040996784565927</v>
      </c>
      <c r="O1144" s="435">
        <v>41</v>
      </c>
      <c r="P1144" s="425">
        <f t="shared" si="343"/>
        <v>3914.0836816720262</v>
      </c>
      <c r="Q1144" s="79">
        <f t="shared" si="344"/>
        <v>11.3043</v>
      </c>
      <c r="R1144" s="93">
        <f t="shared" si="333"/>
        <v>298.57</v>
      </c>
      <c r="S1144" s="283">
        <v>23653</v>
      </c>
      <c r="T1144" s="407">
        <f t="shared" si="336"/>
        <v>950.65143852362928</v>
      </c>
      <c r="U1144" s="387">
        <f t="shared" si="345"/>
        <v>321.32018622098667</v>
      </c>
      <c r="V1144" s="338">
        <f t="shared" si="346"/>
        <v>19.013028770472587</v>
      </c>
      <c r="W1144" s="435">
        <v>27</v>
      </c>
      <c r="X1144" s="425">
        <f t="shared" si="347"/>
        <v>1317.9846535150884</v>
      </c>
      <c r="Y1144" s="79">
        <f t="shared" si="348"/>
        <v>3.7679999999999998</v>
      </c>
    </row>
    <row r="1145" spans="1:25" ht="15.75" customHeight="1" x14ac:dyDescent="0.2">
      <c r="A1145" s="152">
        <v>1126</v>
      </c>
      <c r="B1145" s="89">
        <f t="shared" si="331"/>
        <v>74.650000000000006</v>
      </c>
      <c r="C1145" s="283">
        <v>23653</v>
      </c>
      <c r="D1145" s="411">
        <f t="shared" si="334"/>
        <v>3802.2237106496982</v>
      </c>
      <c r="E1145" s="342">
        <f t="shared" si="337"/>
        <v>1285.1516141995978</v>
      </c>
      <c r="F1145" s="338">
        <f t="shared" si="338"/>
        <v>76.044474212993961</v>
      </c>
      <c r="G1145" s="407">
        <v>68</v>
      </c>
      <c r="H1145" s="425">
        <f t="shared" si="339"/>
        <v>5231.4197990622897</v>
      </c>
      <c r="I1145" s="79">
        <f t="shared" si="340"/>
        <v>15.0837</v>
      </c>
      <c r="J1145" s="96">
        <f t="shared" si="332"/>
        <v>99.53</v>
      </c>
      <c r="K1145" s="283">
        <v>23653</v>
      </c>
      <c r="L1145" s="407">
        <f t="shared" si="335"/>
        <v>2851.76328745102</v>
      </c>
      <c r="M1145" s="342">
        <f t="shared" si="341"/>
        <v>963.89599115844464</v>
      </c>
      <c r="N1145" s="338">
        <f t="shared" si="342"/>
        <v>57.035265749020404</v>
      </c>
      <c r="O1145" s="435">
        <v>41</v>
      </c>
      <c r="P1145" s="425">
        <f t="shared" si="343"/>
        <v>3913.694544358485</v>
      </c>
      <c r="Q1145" s="79">
        <f t="shared" si="344"/>
        <v>11.3132</v>
      </c>
      <c r="R1145" s="93">
        <f t="shared" si="333"/>
        <v>298.60000000000002</v>
      </c>
      <c r="S1145" s="283">
        <v>23653</v>
      </c>
      <c r="T1145" s="407">
        <f t="shared" si="336"/>
        <v>950.55592766242455</v>
      </c>
      <c r="U1145" s="387">
        <f t="shared" si="345"/>
        <v>321.28790354989945</v>
      </c>
      <c r="V1145" s="338">
        <f t="shared" si="346"/>
        <v>19.01111855324849</v>
      </c>
      <c r="W1145" s="435">
        <v>27</v>
      </c>
      <c r="X1145" s="425">
        <f t="shared" si="347"/>
        <v>1317.8549497655724</v>
      </c>
      <c r="Y1145" s="79">
        <f t="shared" si="348"/>
        <v>3.7709000000000001</v>
      </c>
    </row>
    <row r="1146" spans="1:25" ht="15.75" customHeight="1" x14ac:dyDescent="0.2">
      <c r="A1146" s="152">
        <v>1127</v>
      </c>
      <c r="B1146" s="89">
        <f t="shared" si="331"/>
        <v>74.66</v>
      </c>
      <c r="C1146" s="283">
        <v>23653</v>
      </c>
      <c r="D1146" s="411">
        <f t="shared" si="334"/>
        <v>3801.7144387891776</v>
      </c>
      <c r="E1146" s="342">
        <f t="shared" si="337"/>
        <v>1284.979480310742</v>
      </c>
      <c r="F1146" s="338">
        <f t="shared" si="338"/>
        <v>76.034288775783551</v>
      </c>
      <c r="G1146" s="407">
        <v>68</v>
      </c>
      <c r="H1146" s="425">
        <f t="shared" si="339"/>
        <v>5230.7282078757034</v>
      </c>
      <c r="I1146" s="79">
        <f t="shared" si="340"/>
        <v>15.0951</v>
      </c>
      <c r="J1146" s="96">
        <f t="shared" si="332"/>
        <v>99.55</v>
      </c>
      <c r="K1146" s="283">
        <v>23653</v>
      </c>
      <c r="L1146" s="407">
        <f t="shared" si="335"/>
        <v>2851.1903566047213</v>
      </c>
      <c r="M1146" s="342">
        <f t="shared" si="341"/>
        <v>963.70234053239574</v>
      </c>
      <c r="N1146" s="338">
        <f t="shared" si="342"/>
        <v>57.023807132094426</v>
      </c>
      <c r="O1146" s="435">
        <v>41</v>
      </c>
      <c r="P1146" s="425">
        <f t="shared" si="343"/>
        <v>3912.9165042692116</v>
      </c>
      <c r="Q1146" s="79">
        <f t="shared" si="344"/>
        <v>11.3209</v>
      </c>
      <c r="R1146" s="93">
        <f t="shared" si="333"/>
        <v>298.64</v>
      </c>
      <c r="S1146" s="283">
        <v>23653</v>
      </c>
      <c r="T1146" s="407">
        <f t="shared" si="336"/>
        <v>950.42860969729441</v>
      </c>
      <c r="U1146" s="387">
        <f t="shared" si="345"/>
        <v>321.2448700776855</v>
      </c>
      <c r="V1146" s="338">
        <f t="shared" si="346"/>
        <v>19.008572193945888</v>
      </c>
      <c r="W1146" s="435">
        <v>27</v>
      </c>
      <c r="X1146" s="425">
        <f t="shared" si="347"/>
        <v>1317.6820519689259</v>
      </c>
      <c r="Y1146" s="79">
        <f t="shared" si="348"/>
        <v>3.7738</v>
      </c>
    </row>
    <row r="1147" spans="1:25" ht="15.75" customHeight="1" x14ac:dyDescent="0.2">
      <c r="A1147" s="152">
        <v>1128</v>
      </c>
      <c r="B1147" s="89">
        <f t="shared" si="331"/>
        <v>74.67</v>
      </c>
      <c r="C1147" s="283">
        <v>23653</v>
      </c>
      <c r="D1147" s="411">
        <f t="shared" si="334"/>
        <v>3801.205303334672</v>
      </c>
      <c r="E1147" s="342">
        <f t="shared" si="337"/>
        <v>1284.807392527119</v>
      </c>
      <c r="F1147" s="338">
        <f t="shared" si="338"/>
        <v>76.024106066693435</v>
      </c>
      <c r="G1147" s="407">
        <v>68</v>
      </c>
      <c r="H1147" s="425">
        <f t="shared" si="339"/>
        <v>5230.0368019284842</v>
      </c>
      <c r="I1147" s="79">
        <f t="shared" si="340"/>
        <v>15.1065</v>
      </c>
      <c r="J1147" s="96">
        <f t="shared" si="332"/>
        <v>99.56</v>
      </c>
      <c r="K1147" s="283">
        <v>23653</v>
      </c>
      <c r="L1147" s="407">
        <f t="shared" si="335"/>
        <v>2850.9039775010046</v>
      </c>
      <c r="M1147" s="342">
        <f t="shared" si="341"/>
        <v>963.60554439533951</v>
      </c>
      <c r="N1147" s="338">
        <f t="shared" si="342"/>
        <v>57.018079550020097</v>
      </c>
      <c r="O1147" s="435">
        <v>41</v>
      </c>
      <c r="P1147" s="425">
        <f t="shared" si="343"/>
        <v>3912.5276014463643</v>
      </c>
      <c r="Q1147" s="79">
        <f t="shared" si="344"/>
        <v>11.3299</v>
      </c>
      <c r="R1147" s="93">
        <f t="shared" si="333"/>
        <v>298.67</v>
      </c>
      <c r="S1147" s="283">
        <v>23653</v>
      </c>
      <c r="T1147" s="407">
        <f t="shared" si="336"/>
        <v>950.33314360330792</v>
      </c>
      <c r="U1147" s="387">
        <f t="shared" si="345"/>
        <v>321.21260253791803</v>
      </c>
      <c r="V1147" s="338">
        <f t="shared" si="346"/>
        <v>19.006662872066158</v>
      </c>
      <c r="W1147" s="435">
        <v>27</v>
      </c>
      <c r="X1147" s="425">
        <f t="shared" si="347"/>
        <v>1317.5524090132922</v>
      </c>
      <c r="Y1147" s="79">
        <f t="shared" si="348"/>
        <v>3.7766999999999999</v>
      </c>
    </row>
    <row r="1148" spans="1:25" ht="15.75" customHeight="1" x14ac:dyDescent="0.2">
      <c r="A1148" s="152">
        <v>1129</v>
      </c>
      <c r="B1148" s="89">
        <f t="shared" si="331"/>
        <v>74.680000000000007</v>
      </c>
      <c r="C1148" s="283">
        <v>23653</v>
      </c>
      <c r="D1148" s="411">
        <f t="shared" si="334"/>
        <v>3800.6963042313864</v>
      </c>
      <c r="E1148" s="342">
        <f t="shared" si="337"/>
        <v>1284.6353508302084</v>
      </c>
      <c r="F1148" s="338">
        <f t="shared" si="338"/>
        <v>76.013926084627727</v>
      </c>
      <c r="G1148" s="407">
        <v>68</v>
      </c>
      <c r="H1148" s="425">
        <f t="shared" si="339"/>
        <v>5229.3455811462227</v>
      </c>
      <c r="I1148" s="79">
        <f t="shared" si="340"/>
        <v>15.117800000000001</v>
      </c>
      <c r="J1148" s="96">
        <f t="shared" si="332"/>
        <v>99.57</v>
      </c>
      <c r="K1148" s="283">
        <v>23653</v>
      </c>
      <c r="L1148" s="407">
        <f t="shared" si="335"/>
        <v>2850.6176559204582</v>
      </c>
      <c r="M1148" s="342">
        <f t="shared" si="341"/>
        <v>963.50876770111483</v>
      </c>
      <c r="N1148" s="338">
        <f t="shared" si="342"/>
        <v>57.012353118409166</v>
      </c>
      <c r="O1148" s="435">
        <v>41</v>
      </c>
      <c r="P1148" s="425">
        <f t="shared" si="343"/>
        <v>3912.1387767399819</v>
      </c>
      <c r="Q1148" s="79">
        <f t="shared" si="344"/>
        <v>11.338800000000001</v>
      </c>
      <c r="R1148" s="93">
        <f t="shared" si="333"/>
        <v>298.70999999999998</v>
      </c>
      <c r="S1148" s="283">
        <v>23653</v>
      </c>
      <c r="T1148" s="407">
        <f t="shared" si="336"/>
        <v>950.20588530681948</v>
      </c>
      <c r="U1148" s="387">
        <f t="shared" si="345"/>
        <v>321.16958923370493</v>
      </c>
      <c r="V1148" s="338">
        <f t="shared" si="346"/>
        <v>19.004117706136391</v>
      </c>
      <c r="W1148" s="435">
        <v>27</v>
      </c>
      <c r="X1148" s="425">
        <f t="shared" si="347"/>
        <v>1317.3795922466609</v>
      </c>
      <c r="Y1148" s="79">
        <f t="shared" si="348"/>
        <v>3.7795999999999998</v>
      </c>
    </row>
    <row r="1149" spans="1:25" ht="15.75" customHeight="1" x14ac:dyDescent="0.2">
      <c r="A1149" s="109">
        <v>1130</v>
      </c>
      <c r="B1149" s="89">
        <f t="shared" si="331"/>
        <v>74.680000000000007</v>
      </c>
      <c r="C1149" s="283">
        <v>23653</v>
      </c>
      <c r="D1149" s="411">
        <f t="shared" si="334"/>
        <v>3800.6963042313864</v>
      </c>
      <c r="E1149" s="342">
        <f t="shared" si="337"/>
        <v>1284.6353508302084</v>
      </c>
      <c r="F1149" s="338">
        <f t="shared" si="338"/>
        <v>76.013926084627727</v>
      </c>
      <c r="G1149" s="407">
        <v>68</v>
      </c>
      <c r="H1149" s="425">
        <f t="shared" si="339"/>
        <v>5229.3455811462227</v>
      </c>
      <c r="I1149" s="79">
        <f t="shared" si="340"/>
        <v>15.1312</v>
      </c>
      <c r="J1149" s="96">
        <f t="shared" si="332"/>
        <v>99.58</v>
      </c>
      <c r="K1149" s="283">
        <v>23653</v>
      </c>
      <c r="L1149" s="407">
        <f t="shared" si="335"/>
        <v>2850.331391845752</v>
      </c>
      <c r="M1149" s="342">
        <f t="shared" si="341"/>
        <v>963.41201044386412</v>
      </c>
      <c r="N1149" s="338">
        <f t="shared" si="342"/>
        <v>57.006627836915044</v>
      </c>
      <c r="O1149" s="435">
        <v>41</v>
      </c>
      <c r="P1149" s="425">
        <f t="shared" si="343"/>
        <v>3911.7500301265309</v>
      </c>
      <c r="Q1149" s="79">
        <f t="shared" si="344"/>
        <v>11.3477</v>
      </c>
      <c r="R1149" s="93">
        <f t="shared" si="333"/>
        <v>298.74</v>
      </c>
      <c r="S1149" s="283">
        <v>23653</v>
      </c>
      <c r="T1149" s="407">
        <f t="shared" si="336"/>
        <v>950.11046394858408</v>
      </c>
      <c r="U1149" s="387">
        <f t="shared" si="345"/>
        <v>321.13733681462139</v>
      </c>
      <c r="V1149" s="338">
        <f t="shared" si="346"/>
        <v>19.002209278971684</v>
      </c>
      <c r="W1149" s="435">
        <v>27</v>
      </c>
      <c r="X1149" s="425">
        <f t="shared" si="347"/>
        <v>1317.2500100421771</v>
      </c>
      <c r="Y1149" s="79">
        <f t="shared" si="348"/>
        <v>3.7826</v>
      </c>
    </row>
    <row r="1150" spans="1:25" ht="15.75" customHeight="1" x14ac:dyDescent="0.2">
      <c r="A1150" s="152">
        <v>1131</v>
      </c>
      <c r="B1150" s="89">
        <f t="shared" si="331"/>
        <v>74.69</v>
      </c>
      <c r="C1150" s="283">
        <v>23653</v>
      </c>
      <c r="D1150" s="411">
        <f t="shared" si="334"/>
        <v>3800.1874414245549</v>
      </c>
      <c r="E1150" s="342">
        <f t="shared" si="337"/>
        <v>1284.4633552014993</v>
      </c>
      <c r="F1150" s="338">
        <f t="shared" si="338"/>
        <v>76.003748828491098</v>
      </c>
      <c r="G1150" s="407">
        <v>68</v>
      </c>
      <c r="H1150" s="425">
        <f t="shared" si="339"/>
        <v>5228.6545454545449</v>
      </c>
      <c r="I1150" s="79">
        <f t="shared" si="340"/>
        <v>15.1426</v>
      </c>
      <c r="J1150" s="96">
        <f t="shared" si="332"/>
        <v>99.59</v>
      </c>
      <c r="K1150" s="283">
        <v>23653</v>
      </c>
      <c r="L1150" s="407">
        <f t="shared" si="335"/>
        <v>2850.0451852595643</v>
      </c>
      <c r="M1150" s="342">
        <f t="shared" si="341"/>
        <v>963.3152726177326</v>
      </c>
      <c r="N1150" s="338">
        <f t="shared" si="342"/>
        <v>57.000903705191284</v>
      </c>
      <c r="O1150" s="435">
        <v>41</v>
      </c>
      <c r="P1150" s="425">
        <f t="shared" si="343"/>
        <v>3911.3613615824884</v>
      </c>
      <c r="Q1150" s="79">
        <f t="shared" si="344"/>
        <v>11.3566</v>
      </c>
      <c r="R1150" s="93">
        <f t="shared" si="333"/>
        <v>298.77</v>
      </c>
      <c r="S1150" s="283">
        <v>23653</v>
      </c>
      <c r="T1150" s="407">
        <f t="shared" si="336"/>
        <v>950.01506175318809</v>
      </c>
      <c r="U1150" s="387">
        <f t="shared" si="345"/>
        <v>321.10509087257753</v>
      </c>
      <c r="V1150" s="338">
        <f t="shared" si="346"/>
        <v>19.000301235063763</v>
      </c>
      <c r="W1150" s="435">
        <v>27</v>
      </c>
      <c r="X1150" s="425">
        <f t="shared" si="347"/>
        <v>1317.1204538608292</v>
      </c>
      <c r="Y1150" s="79">
        <f t="shared" si="348"/>
        <v>3.7854999999999999</v>
      </c>
    </row>
    <row r="1151" spans="1:25" ht="15.75" customHeight="1" x14ac:dyDescent="0.2">
      <c r="A1151" s="152">
        <v>1132</v>
      </c>
      <c r="B1151" s="89">
        <f t="shared" si="331"/>
        <v>74.7</v>
      </c>
      <c r="C1151" s="283">
        <v>23653</v>
      </c>
      <c r="D1151" s="411">
        <f t="shared" si="334"/>
        <v>3799.6787148594381</v>
      </c>
      <c r="E1151" s="342">
        <f t="shared" si="337"/>
        <v>1284.2914056224899</v>
      </c>
      <c r="F1151" s="338">
        <f t="shared" si="338"/>
        <v>75.993574297188758</v>
      </c>
      <c r="G1151" s="407">
        <v>68</v>
      </c>
      <c r="H1151" s="425">
        <f t="shared" si="339"/>
        <v>5227.9636947791168</v>
      </c>
      <c r="I1151" s="79">
        <f t="shared" si="340"/>
        <v>15.1539</v>
      </c>
      <c r="J1151" s="96">
        <f t="shared" si="332"/>
        <v>99.6</v>
      </c>
      <c r="K1151" s="283">
        <v>23653</v>
      </c>
      <c r="L1151" s="407">
        <f t="shared" si="335"/>
        <v>2849.7590361445782</v>
      </c>
      <c r="M1151" s="342">
        <f t="shared" si="341"/>
        <v>963.21855421686735</v>
      </c>
      <c r="N1151" s="338">
        <f t="shared" si="342"/>
        <v>56.995180722891568</v>
      </c>
      <c r="O1151" s="435">
        <v>41</v>
      </c>
      <c r="P1151" s="425">
        <f t="shared" si="343"/>
        <v>3910.9727710843372</v>
      </c>
      <c r="Q1151" s="79">
        <f t="shared" si="344"/>
        <v>11.365500000000001</v>
      </c>
      <c r="R1151" s="93">
        <f t="shared" si="333"/>
        <v>298.81</v>
      </c>
      <c r="S1151" s="283">
        <v>23653</v>
      </c>
      <c r="T1151" s="407">
        <f t="shared" si="336"/>
        <v>949.88788862487866</v>
      </c>
      <c r="U1151" s="387">
        <f t="shared" si="345"/>
        <v>321.06210635520898</v>
      </c>
      <c r="V1151" s="338">
        <f t="shared" si="346"/>
        <v>18.997757772497575</v>
      </c>
      <c r="W1151" s="435">
        <v>27</v>
      </c>
      <c r="X1151" s="425">
        <f t="shared" si="347"/>
        <v>1316.9477527525853</v>
      </c>
      <c r="Y1151" s="79">
        <f t="shared" si="348"/>
        <v>3.7884000000000002</v>
      </c>
    </row>
    <row r="1152" spans="1:25" ht="15.75" customHeight="1" x14ac:dyDescent="0.2">
      <c r="A1152" s="152">
        <v>1133</v>
      </c>
      <c r="B1152" s="89">
        <f t="shared" si="331"/>
        <v>74.709999999999994</v>
      </c>
      <c r="C1152" s="283">
        <v>23653</v>
      </c>
      <c r="D1152" s="411">
        <f t="shared" si="334"/>
        <v>3799.1701244813285</v>
      </c>
      <c r="E1152" s="342">
        <f t="shared" si="337"/>
        <v>1284.1195020746889</v>
      </c>
      <c r="F1152" s="338">
        <f t="shared" si="338"/>
        <v>75.98340248962657</v>
      </c>
      <c r="G1152" s="407">
        <v>68</v>
      </c>
      <c r="H1152" s="425">
        <f t="shared" si="339"/>
        <v>5227.2730290456439</v>
      </c>
      <c r="I1152" s="79">
        <f t="shared" si="340"/>
        <v>15.1653</v>
      </c>
      <c r="J1152" s="96">
        <f t="shared" si="332"/>
        <v>99.61</v>
      </c>
      <c r="K1152" s="283">
        <v>23653</v>
      </c>
      <c r="L1152" s="407">
        <f t="shared" si="335"/>
        <v>2849.4729444834857</v>
      </c>
      <c r="M1152" s="342">
        <f t="shared" si="341"/>
        <v>963.12185523541802</v>
      </c>
      <c r="N1152" s="338">
        <f t="shared" si="342"/>
        <v>56.989458889669713</v>
      </c>
      <c r="O1152" s="435">
        <v>41</v>
      </c>
      <c r="P1152" s="425">
        <f t="shared" si="343"/>
        <v>3910.5842586085732</v>
      </c>
      <c r="Q1152" s="79">
        <f t="shared" si="344"/>
        <v>11.3744</v>
      </c>
      <c r="R1152" s="93">
        <f t="shared" si="333"/>
        <v>298.83999999999997</v>
      </c>
      <c r="S1152" s="283">
        <v>23653</v>
      </c>
      <c r="T1152" s="407">
        <f t="shared" si="336"/>
        <v>949.79253112033211</v>
      </c>
      <c r="U1152" s="387">
        <f t="shared" si="345"/>
        <v>321.02987551867221</v>
      </c>
      <c r="V1152" s="338">
        <f t="shared" si="346"/>
        <v>18.995850622406643</v>
      </c>
      <c r="W1152" s="435">
        <v>27</v>
      </c>
      <c r="X1152" s="425">
        <f t="shared" si="347"/>
        <v>1316.818257261411</v>
      </c>
      <c r="Y1152" s="79">
        <f t="shared" si="348"/>
        <v>3.7913000000000001</v>
      </c>
    </row>
    <row r="1153" spans="1:25" ht="15.75" customHeight="1" x14ac:dyDescent="0.2">
      <c r="A1153" s="152">
        <v>1134</v>
      </c>
      <c r="B1153" s="89">
        <f t="shared" si="331"/>
        <v>74.72</v>
      </c>
      <c r="C1153" s="283">
        <v>23653</v>
      </c>
      <c r="D1153" s="411">
        <f t="shared" si="334"/>
        <v>3798.6616702355459</v>
      </c>
      <c r="E1153" s="342">
        <f t="shared" si="337"/>
        <v>1283.9476445396144</v>
      </c>
      <c r="F1153" s="338">
        <f t="shared" si="338"/>
        <v>75.973233404710925</v>
      </c>
      <c r="G1153" s="407">
        <v>68</v>
      </c>
      <c r="H1153" s="425">
        <f t="shared" si="339"/>
        <v>5226.5825481798711</v>
      </c>
      <c r="I1153" s="79">
        <f t="shared" si="340"/>
        <v>15.1767</v>
      </c>
      <c r="J1153" s="96">
        <f t="shared" si="332"/>
        <v>99.62</v>
      </c>
      <c r="K1153" s="283">
        <v>23653</v>
      </c>
      <c r="L1153" s="407">
        <f t="shared" si="335"/>
        <v>2849.186910258984</v>
      </c>
      <c r="M1153" s="342">
        <f t="shared" si="341"/>
        <v>963.02517566753647</v>
      </c>
      <c r="N1153" s="338">
        <f t="shared" si="342"/>
        <v>56.983738205179684</v>
      </c>
      <c r="O1153" s="435">
        <v>41</v>
      </c>
      <c r="P1153" s="425">
        <f t="shared" si="343"/>
        <v>3910.1958241317002</v>
      </c>
      <c r="Q1153" s="79">
        <f t="shared" si="344"/>
        <v>11.3833</v>
      </c>
      <c r="R1153" s="93">
        <f t="shared" si="333"/>
        <v>298.87</v>
      </c>
      <c r="S1153" s="283">
        <v>23653</v>
      </c>
      <c r="T1153" s="407">
        <f t="shared" si="336"/>
        <v>949.6971927593936</v>
      </c>
      <c r="U1153" s="387">
        <f t="shared" si="345"/>
        <v>320.99765115267502</v>
      </c>
      <c r="V1153" s="338">
        <f t="shared" si="346"/>
        <v>18.993943855187872</v>
      </c>
      <c r="W1153" s="435">
        <v>27</v>
      </c>
      <c r="X1153" s="425">
        <f t="shared" si="347"/>
        <v>1316.6887877672564</v>
      </c>
      <c r="Y1153" s="79">
        <f t="shared" si="348"/>
        <v>3.7942999999999998</v>
      </c>
    </row>
    <row r="1154" spans="1:25" ht="15.75" customHeight="1" x14ac:dyDescent="0.2">
      <c r="A1154" s="152">
        <v>1135</v>
      </c>
      <c r="B1154" s="89">
        <f t="shared" si="331"/>
        <v>74.73</v>
      </c>
      <c r="C1154" s="283">
        <v>23653</v>
      </c>
      <c r="D1154" s="411">
        <f t="shared" si="334"/>
        <v>3798.153352067442</v>
      </c>
      <c r="E1154" s="342">
        <f t="shared" si="337"/>
        <v>1283.7758329987953</v>
      </c>
      <c r="F1154" s="338">
        <f t="shared" si="338"/>
        <v>75.963067041348836</v>
      </c>
      <c r="G1154" s="407">
        <v>68</v>
      </c>
      <c r="H1154" s="425">
        <f t="shared" si="339"/>
        <v>5225.8922521075865</v>
      </c>
      <c r="I1154" s="79">
        <f t="shared" si="340"/>
        <v>15.188000000000001</v>
      </c>
      <c r="J1154" s="96">
        <f t="shared" si="332"/>
        <v>99.64</v>
      </c>
      <c r="K1154" s="283">
        <v>23653</v>
      </c>
      <c r="L1154" s="407">
        <f t="shared" si="335"/>
        <v>2848.615014050582</v>
      </c>
      <c r="M1154" s="342">
        <f t="shared" si="341"/>
        <v>962.83187474909664</v>
      </c>
      <c r="N1154" s="338">
        <f t="shared" si="342"/>
        <v>56.972300281011641</v>
      </c>
      <c r="O1154" s="435">
        <v>41</v>
      </c>
      <c r="P1154" s="425">
        <f t="shared" si="343"/>
        <v>3909.4191890806901</v>
      </c>
      <c r="Q1154" s="79">
        <f t="shared" si="344"/>
        <v>11.391</v>
      </c>
      <c r="R1154" s="93">
        <f t="shared" si="333"/>
        <v>298.91000000000003</v>
      </c>
      <c r="S1154" s="283">
        <v>23653</v>
      </c>
      <c r="T1154" s="407">
        <f t="shared" si="336"/>
        <v>949.5701047137934</v>
      </c>
      <c r="U1154" s="387">
        <f t="shared" si="345"/>
        <v>320.95469539326211</v>
      </c>
      <c r="V1154" s="338">
        <f t="shared" si="346"/>
        <v>18.99140209427587</v>
      </c>
      <c r="W1154" s="435">
        <v>27</v>
      </c>
      <c r="X1154" s="425">
        <f t="shared" si="347"/>
        <v>1316.5162022013312</v>
      </c>
      <c r="Y1154" s="79">
        <f t="shared" si="348"/>
        <v>3.7970999999999999</v>
      </c>
    </row>
    <row r="1155" spans="1:25" ht="15.75" customHeight="1" x14ac:dyDescent="0.2">
      <c r="A1155" s="152">
        <v>1136</v>
      </c>
      <c r="B1155" s="89">
        <f t="shared" si="331"/>
        <v>74.739999999999995</v>
      </c>
      <c r="C1155" s="283">
        <v>23653</v>
      </c>
      <c r="D1155" s="411">
        <f t="shared" si="334"/>
        <v>3797.6451699223981</v>
      </c>
      <c r="E1155" s="342">
        <f t="shared" si="337"/>
        <v>1283.6040674337705</v>
      </c>
      <c r="F1155" s="338">
        <f t="shared" si="338"/>
        <v>75.952903398447958</v>
      </c>
      <c r="G1155" s="407">
        <v>68</v>
      </c>
      <c r="H1155" s="425">
        <f t="shared" si="339"/>
        <v>5225.2021407546172</v>
      </c>
      <c r="I1155" s="79">
        <f t="shared" si="340"/>
        <v>15.199400000000001</v>
      </c>
      <c r="J1155" s="96">
        <f t="shared" si="332"/>
        <v>99.65</v>
      </c>
      <c r="K1155" s="283">
        <v>23653</v>
      </c>
      <c r="L1155" s="407">
        <f t="shared" si="335"/>
        <v>2848.3291520321127</v>
      </c>
      <c r="M1155" s="342">
        <f t="shared" si="341"/>
        <v>962.73525338685397</v>
      </c>
      <c r="N1155" s="338">
        <f t="shared" si="342"/>
        <v>56.966583040642256</v>
      </c>
      <c r="O1155" s="435">
        <v>41</v>
      </c>
      <c r="P1155" s="425">
        <f t="shared" si="343"/>
        <v>3909.0309884596086</v>
      </c>
      <c r="Q1155" s="79">
        <f t="shared" si="344"/>
        <v>11.399900000000001</v>
      </c>
      <c r="R1155" s="93">
        <f t="shared" si="333"/>
        <v>298.94</v>
      </c>
      <c r="S1155" s="283">
        <v>23653</v>
      </c>
      <c r="T1155" s="407">
        <f t="shared" si="336"/>
        <v>949.47481099886272</v>
      </c>
      <c r="U1155" s="387">
        <f t="shared" si="345"/>
        <v>320.92248611761556</v>
      </c>
      <c r="V1155" s="338">
        <f t="shared" si="346"/>
        <v>18.989496219977255</v>
      </c>
      <c r="W1155" s="435">
        <v>27</v>
      </c>
      <c r="X1155" s="425">
        <f t="shared" si="347"/>
        <v>1316.3867933364556</v>
      </c>
      <c r="Y1155" s="79">
        <f t="shared" si="348"/>
        <v>3.8001</v>
      </c>
    </row>
    <row r="1156" spans="1:25" ht="15.75" customHeight="1" x14ac:dyDescent="0.2">
      <c r="A1156" s="152">
        <v>1137</v>
      </c>
      <c r="B1156" s="89">
        <f t="shared" si="331"/>
        <v>74.739999999999995</v>
      </c>
      <c r="C1156" s="283">
        <v>23653</v>
      </c>
      <c r="D1156" s="411">
        <f t="shared" si="334"/>
        <v>3797.6451699223981</v>
      </c>
      <c r="E1156" s="342">
        <f t="shared" si="337"/>
        <v>1283.6040674337705</v>
      </c>
      <c r="F1156" s="338">
        <f t="shared" si="338"/>
        <v>75.952903398447958</v>
      </c>
      <c r="G1156" s="407">
        <v>68</v>
      </c>
      <c r="H1156" s="425">
        <f t="shared" si="339"/>
        <v>5225.2021407546172</v>
      </c>
      <c r="I1156" s="79">
        <f t="shared" si="340"/>
        <v>15.2127</v>
      </c>
      <c r="J1156" s="96">
        <f t="shared" si="332"/>
        <v>99.66</v>
      </c>
      <c r="K1156" s="283">
        <v>23653</v>
      </c>
      <c r="L1156" s="407">
        <f t="shared" si="335"/>
        <v>2848.0433473810958</v>
      </c>
      <c r="M1156" s="342">
        <f t="shared" si="341"/>
        <v>962.63865141481028</v>
      </c>
      <c r="N1156" s="338">
        <f t="shared" si="342"/>
        <v>56.960866947621916</v>
      </c>
      <c r="O1156" s="435">
        <v>41</v>
      </c>
      <c r="P1156" s="425">
        <f t="shared" si="343"/>
        <v>3908.6428657435281</v>
      </c>
      <c r="Q1156" s="79">
        <f t="shared" si="344"/>
        <v>11.408799999999999</v>
      </c>
      <c r="R1156" s="93">
        <f t="shared" si="333"/>
        <v>298.97000000000003</v>
      </c>
      <c r="S1156" s="283">
        <v>23653</v>
      </c>
      <c r="T1156" s="407">
        <f t="shared" si="336"/>
        <v>949.37953640833507</v>
      </c>
      <c r="U1156" s="387">
        <f t="shared" si="345"/>
        <v>320.89028330601724</v>
      </c>
      <c r="V1156" s="338">
        <f t="shared" si="346"/>
        <v>18.987590728166701</v>
      </c>
      <c r="W1156" s="435">
        <v>27</v>
      </c>
      <c r="X1156" s="425">
        <f t="shared" si="347"/>
        <v>1316.2574104425189</v>
      </c>
      <c r="Y1156" s="79">
        <f t="shared" si="348"/>
        <v>3.8031000000000001</v>
      </c>
    </row>
    <row r="1157" spans="1:25" ht="15.75" customHeight="1" x14ac:dyDescent="0.2">
      <c r="A1157" s="152">
        <v>1138</v>
      </c>
      <c r="B1157" s="89">
        <f t="shared" si="331"/>
        <v>74.75</v>
      </c>
      <c r="C1157" s="283">
        <v>23653</v>
      </c>
      <c r="D1157" s="411">
        <f t="shared" si="334"/>
        <v>3797.1371237458188</v>
      </c>
      <c r="E1157" s="342">
        <f t="shared" si="337"/>
        <v>1283.4323478260867</v>
      </c>
      <c r="F1157" s="338">
        <f t="shared" si="338"/>
        <v>75.942742474916372</v>
      </c>
      <c r="G1157" s="407">
        <v>68</v>
      </c>
      <c r="H1157" s="425">
        <f t="shared" si="339"/>
        <v>5224.512214046822</v>
      </c>
      <c r="I1157" s="79">
        <f t="shared" si="340"/>
        <v>15.2241</v>
      </c>
      <c r="J1157" s="96">
        <f t="shared" si="332"/>
        <v>99.67</v>
      </c>
      <c r="K1157" s="283">
        <v>23653</v>
      </c>
      <c r="L1157" s="407">
        <f t="shared" si="335"/>
        <v>2847.7576000802651</v>
      </c>
      <c r="M1157" s="342">
        <f t="shared" si="341"/>
        <v>962.54206882712947</v>
      </c>
      <c r="N1157" s="338">
        <f t="shared" si="342"/>
        <v>56.955152001605306</v>
      </c>
      <c r="O1157" s="435">
        <v>41</v>
      </c>
      <c r="P1157" s="425">
        <f t="shared" si="343"/>
        <v>3908.2548209089996</v>
      </c>
      <c r="Q1157" s="79">
        <f t="shared" si="344"/>
        <v>11.4177</v>
      </c>
      <c r="R1157" s="93">
        <f t="shared" si="333"/>
        <v>299.01</v>
      </c>
      <c r="S1157" s="283">
        <v>23653</v>
      </c>
      <c r="T1157" s="407">
        <f t="shared" si="336"/>
        <v>949.25253336008836</v>
      </c>
      <c r="U1157" s="387">
        <f t="shared" si="345"/>
        <v>320.84735627570984</v>
      </c>
      <c r="V1157" s="338">
        <f t="shared" si="346"/>
        <v>18.985050667201769</v>
      </c>
      <c r="W1157" s="435">
        <v>27</v>
      </c>
      <c r="X1157" s="425">
        <f t="shared" si="347"/>
        <v>1316.0849403029999</v>
      </c>
      <c r="Y1157" s="79">
        <f t="shared" si="348"/>
        <v>3.8058999999999998</v>
      </c>
    </row>
    <row r="1158" spans="1:25" ht="15.75" customHeight="1" x14ac:dyDescent="0.2">
      <c r="A1158" s="152">
        <v>1139</v>
      </c>
      <c r="B1158" s="89">
        <f t="shared" si="331"/>
        <v>74.760000000000005</v>
      </c>
      <c r="C1158" s="283">
        <v>23653</v>
      </c>
      <c r="D1158" s="411">
        <f t="shared" si="334"/>
        <v>3796.6292134831456</v>
      </c>
      <c r="E1158" s="342">
        <f t="shared" si="337"/>
        <v>1283.2606741573031</v>
      </c>
      <c r="F1158" s="338">
        <f t="shared" si="338"/>
        <v>75.932584269662911</v>
      </c>
      <c r="G1158" s="407">
        <v>68</v>
      </c>
      <c r="H1158" s="425">
        <f t="shared" si="339"/>
        <v>5223.8224719101117</v>
      </c>
      <c r="I1158" s="79">
        <f t="shared" si="340"/>
        <v>15.2354</v>
      </c>
      <c r="J1158" s="96">
        <f t="shared" si="332"/>
        <v>99.68</v>
      </c>
      <c r="K1158" s="283">
        <v>23653</v>
      </c>
      <c r="L1158" s="407">
        <f t="shared" si="335"/>
        <v>2847.4719101123596</v>
      </c>
      <c r="M1158" s="342">
        <f t="shared" si="341"/>
        <v>962.44550561797746</v>
      </c>
      <c r="N1158" s="338">
        <f t="shared" si="342"/>
        <v>56.949438202247194</v>
      </c>
      <c r="O1158" s="435">
        <v>41</v>
      </c>
      <c r="P1158" s="425">
        <f t="shared" si="343"/>
        <v>3907.866853932584</v>
      </c>
      <c r="Q1158" s="79">
        <f t="shared" si="344"/>
        <v>11.426600000000001</v>
      </c>
      <c r="R1158" s="93">
        <f t="shared" si="333"/>
        <v>299.04000000000002</v>
      </c>
      <c r="S1158" s="283">
        <v>23653</v>
      </c>
      <c r="T1158" s="407">
        <f t="shared" si="336"/>
        <v>949.15730337078639</v>
      </c>
      <c r="U1158" s="387">
        <f t="shared" si="345"/>
        <v>320.81516853932578</v>
      </c>
      <c r="V1158" s="338">
        <f t="shared" si="346"/>
        <v>18.983146067415728</v>
      </c>
      <c r="W1158" s="435">
        <v>27</v>
      </c>
      <c r="X1158" s="425">
        <f t="shared" si="347"/>
        <v>1315.9556179775279</v>
      </c>
      <c r="Y1158" s="79">
        <f t="shared" si="348"/>
        <v>3.8089</v>
      </c>
    </row>
    <row r="1159" spans="1:25" ht="15.75" customHeight="1" x14ac:dyDescent="0.2">
      <c r="A1159" s="109">
        <v>1140</v>
      </c>
      <c r="B1159" s="89">
        <f t="shared" si="331"/>
        <v>74.77</v>
      </c>
      <c r="C1159" s="283">
        <v>23653</v>
      </c>
      <c r="D1159" s="411">
        <f t="shared" si="334"/>
        <v>3796.121439079845</v>
      </c>
      <c r="E1159" s="342">
        <f t="shared" si="337"/>
        <v>1283.0890464089875</v>
      </c>
      <c r="F1159" s="338">
        <f t="shared" si="338"/>
        <v>75.922428781596906</v>
      </c>
      <c r="G1159" s="407">
        <v>68</v>
      </c>
      <c r="H1159" s="425">
        <f t="shared" si="339"/>
        <v>5223.1329142704299</v>
      </c>
      <c r="I1159" s="79">
        <f t="shared" si="340"/>
        <v>15.2468</v>
      </c>
      <c r="J1159" s="96">
        <f t="shared" si="332"/>
        <v>99.69</v>
      </c>
      <c r="K1159" s="283">
        <v>23653</v>
      </c>
      <c r="L1159" s="407">
        <f t="shared" si="335"/>
        <v>2847.1862774601263</v>
      </c>
      <c r="M1159" s="342">
        <f t="shared" si="341"/>
        <v>962.34896178152258</v>
      </c>
      <c r="N1159" s="338">
        <f t="shared" si="342"/>
        <v>56.943725549202526</v>
      </c>
      <c r="O1159" s="435">
        <v>41</v>
      </c>
      <c r="P1159" s="425">
        <f t="shared" si="343"/>
        <v>3907.4789647908515</v>
      </c>
      <c r="Q1159" s="79">
        <f t="shared" si="344"/>
        <v>11.4354</v>
      </c>
      <c r="R1159" s="93">
        <f t="shared" si="333"/>
        <v>299.07</v>
      </c>
      <c r="S1159" s="283">
        <v>23653</v>
      </c>
      <c r="T1159" s="407">
        <f t="shared" si="336"/>
        <v>949.06209248670871</v>
      </c>
      <c r="U1159" s="387">
        <f t="shared" si="345"/>
        <v>320.78298726050753</v>
      </c>
      <c r="V1159" s="338">
        <f t="shared" si="346"/>
        <v>18.981241849734175</v>
      </c>
      <c r="W1159" s="435">
        <v>27</v>
      </c>
      <c r="X1159" s="425">
        <f t="shared" si="347"/>
        <v>1315.8263215969505</v>
      </c>
      <c r="Y1159" s="79">
        <f t="shared" si="348"/>
        <v>3.8117999999999999</v>
      </c>
    </row>
    <row r="1160" spans="1:25" ht="15.75" customHeight="1" x14ac:dyDescent="0.2">
      <c r="A1160" s="152">
        <v>1141</v>
      </c>
      <c r="B1160" s="89">
        <f t="shared" ref="B1160:B1169" si="349">ROUND(9.5*LN($A1160)+7.9,2)</f>
        <v>74.78</v>
      </c>
      <c r="C1160" s="283">
        <v>23653</v>
      </c>
      <c r="D1160" s="411">
        <f t="shared" si="334"/>
        <v>3795.613800481412</v>
      </c>
      <c r="E1160" s="342">
        <f t="shared" si="337"/>
        <v>1282.9174645627172</v>
      </c>
      <c r="F1160" s="338">
        <f t="shared" si="338"/>
        <v>75.912276009628243</v>
      </c>
      <c r="G1160" s="407">
        <v>68</v>
      </c>
      <c r="H1160" s="425">
        <f t="shared" si="339"/>
        <v>5222.4435410537571</v>
      </c>
      <c r="I1160" s="79">
        <f t="shared" si="340"/>
        <v>15.258100000000001</v>
      </c>
      <c r="J1160" s="96">
        <f t="shared" ref="J1160:J1169" si="350">ROUND((9.5*LN($A1160)+7.9)/0.75,2)</f>
        <v>99.7</v>
      </c>
      <c r="K1160" s="283">
        <v>23653</v>
      </c>
      <c r="L1160" s="407">
        <f t="shared" si="335"/>
        <v>2846.9007021063189</v>
      </c>
      <c r="M1160" s="342">
        <f t="shared" si="341"/>
        <v>962.25243731193575</v>
      </c>
      <c r="N1160" s="338">
        <f t="shared" si="342"/>
        <v>56.938014042126383</v>
      </c>
      <c r="O1160" s="435">
        <v>41</v>
      </c>
      <c r="P1160" s="425">
        <f t="shared" si="343"/>
        <v>3907.0911534603811</v>
      </c>
      <c r="Q1160" s="79">
        <f t="shared" si="344"/>
        <v>11.4443</v>
      </c>
      <c r="R1160" s="93">
        <f t="shared" ref="R1160:R1169" si="351">ROUND((9.5*LN($A1160)+7.9)/0.25,2)</f>
        <v>299.11</v>
      </c>
      <c r="S1160" s="283">
        <v>23653</v>
      </c>
      <c r="T1160" s="407">
        <f t="shared" si="336"/>
        <v>948.93517435057333</v>
      </c>
      <c r="U1160" s="387">
        <f t="shared" si="345"/>
        <v>320.74008893049376</v>
      </c>
      <c r="V1160" s="338">
        <f t="shared" si="346"/>
        <v>18.978703487011469</v>
      </c>
      <c r="W1160" s="435">
        <v>27</v>
      </c>
      <c r="X1160" s="425">
        <f t="shared" si="347"/>
        <v>1315.6539667680786</v>
      </c>
      <c r="Y1160" s="79">
        <f t="shared" si="348"/>
        <v>3.8147000000000002</v>
      </c>
    </row>
    <row r="1161" spans="1:25" ht="15.75" customHeight="1" x14ac:dyDescent="0.2">
      <c r="A1161" s="152">
        <v>1142</v>
      </c>
      <c r="B1161" s="89">
        <f t="shared" si="349"/>
        <v>74.790000000000006</v>
      </c>
      <c r="C1161" s="283">
        <v>23653</v>
      </c>
      <c r="D1161" s="411">
        <f t="shared" si="334"/>
        <v>3795.1062976333733</v>
      </c>
      <c r="E1161" s="342">
        <f t="shared" si="337"/>
        <v>1282.7459286000801</v>
      </c>
      <c r="F1161" s="338">
        <f t="shared" si="338"/>
        <v>75.902125952667461</v>
      </c>
      <c r="G1161" s="407">
        <v>68</v>
      </c>
      <c r="H1161" s="425">
        <f t="shared" si="339"/>
        <v>5221.7543521861207</v>
      </c>
      <c r="I1161" s="79">
        <f t="shared" si="340"/>
        <v>15.269399999999999</v>
      </c>
      <c r="J1161" s="96">
        <f t="shared" si="350"/>
        <v>99.71</v>
      </c>
      <c r="K1161" s="283">
        <v>23653</v>
      </c>
      <c r="L1161" s="407">
        <f t="shared" si="335"/>
        <v>2846.6151840336979</v>
      </c>
      <c r="M1161" s="342">
        <f t="shared" si="341"/>
        <v>962.15593220338985</v>
      </c>
      <c r="N1161" s="338">
        <f t="shared" si="342"/>
        <v>56.932303680673961</v>
      </c>
      <c r="O1161" s="435">
        <v>41</v>
      </c>
      <c r="P1161" s="425">
        <f t="shared" si="343"/>
        <v>3906.7034199177619</v>
      </c>
      <c r="Q1161" s="79">
        <f t="shared" si="344"/>
        <v>11.453200000000001</v>
      </c>
      <c r="R1161" s="93">
        <f t="shared" si="351"/>
        <v>299.14</v>
      </c>
      <c r="S1161" s="283">
        <v>23653</v>
      </c>
      <c r="T1161" s="407">
        <f t="shared" si="336"/>
        <v>948.84000802299931</v>
      </c>
      <c r="U1161" s="387">
        <f t="shared" si="345"/>
        <v>320.70792271177373</v>
      </c>
      <c r="V1161" s="338">
        <f t="shared" si="346"/>
        <v>18.976800160459987</v>
      </c>
      <c r="W1161" s="435">
        <v>27</v>
      </c>
      <c r="X1161" s="425">
        <f t="shared" si="347"/>
        <v>1315.524730895233</v>
      </c>
      <c r="Y1161" s="79">
        <f t="shared" si="348"/>
        <v>3.8176000000000001</v>
      </c>
    </row>
    <row r="1162" spans="1:25" ht="15.75" customHeight="1" x14ac:dyDescent="0.2">
      <c r="A1162" s="152">
        <v>1143</v>
      </c>
      <c r="B1162" s="89">
        <f t="shared" si="349"/>
        <v>74.790000000000006</v>
      </c>
      <c r="C1162" s="283">
        <v>23653</v>
      </c>
      <c r="D1162" s="411">
        <f t="shared" si="334"/>
        <v>3795.1062976333733</v>
      </c>
      <c r="E1162" s="342">
        <f t="shared" si="337"/>
        <v>1282.7459286000801</v>
      </c>
      <c r="F1162" s="338">
        <f t="shared" si="338"/>
        <v>75.902125952667461</v>
      </c>
      <c r="G1162" s="407">
        <v>68</v>
      </c>
      <c r="H1162" s="425">
        <f t="shared" si="339"/>
        <v>5221.7543521861207</v>
      </c>
      <c r="I1162" s="79">
        <f t="shared" si="340"/>
        <v>15.2828</v>
      </c>
      <c r="J1162" s="96">
        <f t="shared" si="350"/>
        <v>99.72</v>
      </c>
      <c r="K1162" s="283">
        <v>23653</v>
      </c>
      <c r="L1162" s="407">
        <f t="shared" si="335"/>
        <v>2846.3297232250302</v>
      </c>
      <c r="M1162" s="342">
        <f t="shared" si="341"/>
        <v>962.05944645006014</v>
      </c>
      <c r="N1162" s="338">
        <f t="shared" si="342"/>
        <v>56.926594464500603</v>
      </c>
      <c r="O1162" s="435">
        <v>41</v>
      </c>
      <c r="P1162" s="425">
        <f t="shared" si="343"/>
        <v>3906.315764139591</v>
      </c>
      <c r="Q1162" s="79">
        <f t="shared" si="344"/>
        <v>11.4621</v>
      </c>
      <c r="R1162" s="93">
        <f t="shared" si="351"/>
        <v>299.17</v>
      </c>
      <c r="S1162" s="283">
        <v>23653</v>
      </c>
      <c r="T1162" s="407">
        <f t="shared" si="336"/>
        <v>948.74486078149539</v>
      </c>
      <c r="U1162" s="387">
        <f t="shared" si="345"/>
        <v>320.67576294414539</v>
      </c>
      <c r="V1162" s="338">
        <f t="shared" si="346"/>
        <v>18.974897215629909</v>
      </c>
      <c r="W1162" s="435">
        <v>27</v>
      </c>
      <c r="X1162" s="425">
        <f t="shared" si="347"/>
        <v>1315.3955209412707</v>
      </c>
      <c r="Y1162" s="79">
        <f t="shared" si="348"/>
        <v>3.8206000000000002</v>
      </c>
    </row>
    <row r="1163" spans="1:25" ht="15.75" customHeight="1" x14ac:dyDescent="0.2">
      <c r="A1163" s="152">
        <v>1144</v>
      </c>
      <c r="B1163" s="89">
        <f t="shared" si="349"/>
        <v>74.8</v>
      </c>
      <c r="C1163" s="283">
        <v>23653</v>
      </c>
      <c r="D1163" s="411">
        <f t="shared" si="334"/>
        <v>3794.5989304812829</v>
      </c>
      <c r="E1163" s="342">
        <f t="shared" si="337"/>
        <v>1282.5744385026735</v>
      </c>
      <c r="F1163" s="338">
        <f t="shared" si="338"/>
        <v>75.891978609625653</v>
      </c>
      <c r="G1163" s="407">
        <v>68</v>
      </c>
      <c r="H1163" s="425">
        <f t="shared" si="339"/>
        <v>5221.0653475935824</v>
      </c>
      <c r="I1163" s="79">
        <f t="shared" si="340"/>
        <v>15.2941</v>
      </c>
      <c r="J1163" s="96">
        <f t="shared" si="350"/>
        <v>99.74</v>
      </c>
      <c r="K1163" s="283">
        <v>23653</v>
      </c>
      <c r="L1163" s="407">
        <f t="shared" si="335"/>
        <v>2845.75897333066</v>
      </c>
      <c r="M1163" s="342">
        <f t="shared" si="341"/>
        <v>961.866532985763</v>
      </c>
      <c r="N1163" s="338">
        <f t="shared" si="342"/>
        <v>56.915179466613203</v>
      </c>
      <c r="O1163" s="435">
        <v>41</v>
      </c>
      <c r="P1163" s="425">
        <f t="shared" si="343"/>
        <v>3905.5406857830362</v>
      </c>
      <c r="Q1163" s="79">
        <f t="shared" si="344"/>
        <v>11.469799999999999</v>
      </c>
      <c r="R1163" s="93">
        <f t="shared" si="351"/>
        <v>299.20999999999998</v>
      </c>
      <c r="S1163" s="283">
        <v>23653</v>
      </c>
      <c r="T1163" s="407">
        <f t="shared" si="336"/>
        <v>948.6180274723439</v>
      </c>
      <c r="U1163" s="387">
        <f t="shared" si="345"/>
        <v>320.63289328565219</v>
      </c>
      <c r="V1163" s="338">
        <f t="shared" si="346"/>
        <v>18.972360549446879</v>
      </c>
      <c r="W1163" s="435">
        <v>27</v>
      </c>
      <c r="X1163" s="425">
        <f t="shared" si="347"/>
        <v>1315.2232813074429</v>
      </c>
      <c r="Y1163" s="79">
        <f t="shared" si="348"/>
        <v>3.8233999999999999</v>
      </c>
    </row>
    <row r="1164" spans="1:25" ht="15.75" customHeight="1" x14ac:dyDescent="0.2">
      <c r="A1164" s="152">
        <v>1145</v>
      </c>
      <c r="B1164" s="89">
        <f t="shared" si="349"/>
        <v>74.81</v>
      </c>
      <c r="C1164" s="283">
        <v>23653</v>
      </c>
      <c r="D1164" s="411">
        <f t="shared" si="334"/>
        <v>3794.0916989707257</v>
      </c>
      <c r="E1164" s="342">
        <f t="shared" si="337"/>
        <v>1282.4029942521051</v>
      </c>
      <c r="F1164" s="338">
        <f t="shared" si="338"/>
        <v>75.881833979414509</v>
      </c>
      <c r="G1164" s="407">
        <v>68</v>
      </c>
      <c r="H1164" s="425">
        <f t="shared" si="339"/>
        <v>5220.3765272022447</v>
      </c>
      <c r="I1164" s="79">
        <f t="shared" si="340"/>
        <v>15.305400000000001</v>
      </c>
      <c r="J1164" s="96">
        <f t="shared" si="350"/>
        <v>99.75</v>
      </c>
      <c r="K1164" s="283">
        <v>23653</v>
      </c>
      <c r="L1164" s="407">
        <f t="shared" si="335"/>
        <v>2845.4736842105258</v>
      </c>
      <c r="M1164" s="342">
        <f t="shared" si="341"/>
        <v>961.77010526315757</v>
      </c>
      <c r="N1164" s="338">
        <f t="shared" si="342"/>
        <v>56.909473684210518</v>
      </c>
      <c r="O1164" s="435">
        <v>41</v>
      </c>
      <c r="P1164" s="425">
        <f t="shared" si="343"/>
        <v>3905.1532631578934</v>
      </c>
      <c r="Q1164" s="79">
        <f t="shared" si="344"/>
        <v>11.4787</v>
      </c>
      <c r="R1164" s="93">
        <f t="shared" si="351"/>
        <v>299.24</v>
      </c>
      <c r="S1164" s="283">
        <v>23653</v>
      </c>
      <c r="T1164" s="407">
        <f t="shared" si="336"/>
        <v>948.52292474268143</v>
      </c>
      <c r="U1164" s="387">
        <f t="shared" si="345"/>
        <v>320.60074856302629</v>
      </c>
      <c r="V1164" s="338">
        <f t="shared" si="346"/>
        <v>18.970458494853627</v>
      </c>
      <c r="W1164" s="435">
        <v>27</v>
      </c>
      <c r="X1164" s="425">
        <f t="shared" si="347"/>
        <v>1315.0941318005612</v>
      </c>
      <c r="Y1164" s="79">
        <f t="shared" si="348"/>
        <v>3.8264</v>
      </c>
    </row>
    <row r="1165" spans="1:25" ht="15.75" customHeight="1" x14ac:dyDescent="0.2">
      <c r="A1165" s="152">
        <v>1146</v>
      </c>
      <c r="B1165" s="89">
        <f t="shared" si="349"/>
        <v>74.819999999999993</v>
      </c>
      <c r="C1165" s="283">
        <v>23653</v>
      </c>
      <c r="D1165" s="411">
        <f t="shared" si="334"/>
        <v>3793.584603047314</v>
      </c>
      <c r="E1165" s="342">
        <f t="shared" si="337"/>
        <v>1282.2315958299921</v>
      </c>
      <c r="F1165" s="338">
        <f t="shared" si="338"/>
        <v>75.871692060946287</v>
      </c>
      <c r="G1165" s="407">
        <v>68</v>
      </c>
      <c r="H1165" s="425">
        <f t="shared" si="339"/>
        <v>5219.6878909382522</v>
      </c>
      <c r="I1165" s="79">
        <f t="shared" si="340"/>
        <v>15.316800000000001</v>
      </c>
      <c r="J1165" s="96">
        <f t="shared" si="350"/>
        <v>99.76</v>
      </c>
      <c r="K1165" s="283">
        <v>23653</v>
      </c>
      <c r="L1165" s="407">
        <f t="shared" si="335"/>
        <v>2845.1884522854853</v>
      </c>
      <c r="M1165" s="342">
        <f t="shared" si="341"/>
        <v>961.67369687249391</v>
      </c>
      <c r="N1165" s="338">
        <f t="shared" si="342"/>
        <v>56.903769045709709</v>
      </c>
      <c r="O1165" s="435">
        <v>41</v>
      </c>
      <c r="P1165" s="425">
        <f t="shared" si="343"/>
        <v>3904.7659182036891</v>
      </c>
      <c r="Q1165" s="79">
        <f t="shared" si="344"/>
        <v>11.4876</v>
      </c>
      <c r="R1165" s="93">
        <f t="shared" si="351"/>
        <v>299.27</v>
      </c>
      <c r="S1165" s="283">
        <v>23653</v>
      </c>
      <c r="T1165" s="407">
        <f t="shared" si="336"/>
        <v>948.42784107996124</v>
      </c>
      <c r="U1165" s="387">
        <f t="shared" si="345"/>
        <v>320.56861028502686</v>
      </c>
      <c r="V1165" s="338">
        <f t="shared" si="346"/>
        <v>18.968556821599226</v>
      </c>
      <c r="W1165" s="435">
        <v>27</v>
      </c>
      <c r="X1165" s="425">
        <f t="shared" si="347"/>
        <v>1314.9650081865873</v>
      </c>
      <c r="Y1165" s="79">
        <f t="shared" si="348"/>
        <v>3.8292999999999999</v>
      </c>
    </row>
    <row r="1166" spans="1:25" ht="15.75" customHeight="1" x14ac:dyDescent="0.2">
      <c r="A1166" s="152">
        <v>1147</v>
      </c>
      <c r="B1166" s="89">
        <f t="shared" si="349"/>
        <v>74.83</v>
      </c>
      <c r="C1166" s="283">
        <v>23653</v>
      </c>
      <c r="D1166" s="411">
        <f t="shared" si="334"/>
        <v>3793.0776426566881</v>
      </c>
      <c r="E1166" s="342">
        <f t="shared" si="337"/>
        <v>1282.0602432179605</v>
      </c>
      <c r="F1166" s="338">
        <f t="shared" si="338"/>
        <v>75.861552853133759</v>
      </c>
      <c r="G1166" s="407">
        <v>68</v>
      </c>
      <c r="H1166" s="425">
        <f t="shared" si="339"/>
        <v>5218.999438727782</v>
      </c>
      <c r="I1166" s="79">
        <f t="shared" si="340"/>
        <v>15.328099999999999</v>
      </c>
      <c r="J1166" s="96">
        <f t="shared" si="350"/>
        <v>99.77</v>
      </c>
      <c r="K1166" s="283">
        <v>23653</v>
      </c>
      <c r="L1166" s="407">
        <f t="shared" si="335"/>
        <v>2844.9032775383384</v>
      </c>
      <c r="M1166" s="342">
        <f t="shared" si="341"/>
        <v>961.57730780795828</v>
      </c>
      <c r="N1166" s="338">
        <f t="shared" si="342"/>
        <v>56.898065550766773</v>
      </c>
      <c r="O1166" s="435">
        <v>41</v>
      </c>
      <c r="P1166" s="425">
        <f t="shared" si="343"/>
        <v>3904.3786508970634</v>
      </c>
      <c r="Q1166" s="79">
        <f t="shared" si="344"/>
        <v>11.4964</v>
      </c>
      <c r="R1166" s="93">
        <f t="shared" si="351"/>
        <v>299.31</v>
      </c>
      <c r="S1166" s="283">
        <v>23653</v>
      </c>
      <c r="T1166" s="407">
        <f t="shared" si="336"/>
        <v>948.30109251277941</v>
      </c>
      <c r="U1166" s="387">
        <f t="shared" si="345"/>
        <v>320.52576926931943</v>
      </c>
      <c r="V1166" s="338">
        <f t="shared" si="346"/>
        <v>18.96602185025559</v>
      </c>
      <c r="W1166" s="435">
        <v>27</v>
      </c>
      <c r="X1166" s="425">
        <f t="shared" si="347"/>
        <v>1314.7928836323545</v>
      </c>
      <c r="Y1166" s="79">
        <f t="shared" si="348"/>
        <v>3.8321000000000001</v>
      </c>
    </row>
    <row r="1167" spans="1:25" ht="15.75" customHeight="1" x14ac:dyDescent="0.2">
      <c r="A1167" s="152">
        <v>1148</v>
      </c>
      <c r="B1167" s="89">
        <f t="shared" si="349"/>
        <v>74.83</v>
      </c>
      <c r="C1167" s="283">
        <v>23653</v>
      </c>
      <c r="D1167" s="411">
        <f t="shared" si="334"/>
        <v>3793.0776426566881</v>
      </c>
      <c r="E1167" s="342">
        <f t="shared" si="337"/>
        <v>1282.0602432179605</v>
      </c>
      <c r="F1167" s="338">
        <f t="shared" si="338"/>
        <v>75.861552853133759</v>
      </c>
      <c r="G1167" s="407">
        <v>68</v>
      </c>
      <c r="H1167" s="425">
        <f t="shared" si="339"/>
        <v>5218.999438727782</v>
      </c>
      <c r="I1167" s="79">
        <f t="shared" si="340"/>
        <v>15.3414</v>
      </c>
      <c r="J1167" s="96">
        <f t="shared" si="350"/>
        <v>99.78</v>
      </c>
      <c r="K1167" s="283">
        <v>23653</v>
      </c>
      <c r="L1167" s="407">
        <f t="shared" si="335"/>
        <v>2844.6181599518945</v>
      </c>
      <c r="M1167" s="342">
        <f t="shared" si="341"/>
        <v>961.48093806374027</v>
      </c>
      <c r="N1167" s="338">
        <f t="shared" si="342"/>
        <v>56.892363199037895</v>
      </c>
      <c r="O1167" s="435">
        <v>41</v>
      </c>
      <c r="P1167" s="425">
        <f t="shared" si="343"/>
        <v>3903.9914612146727</v>
      </c>
      <c r="Q1167" s="79">
        <f t="shared" si="344"/>
        <v>11.5053</v>
      </c>
      <c r="R1167" s="93">
        <f t="shared" si="351"/>
        <v>299.33999999999997</v>
      </c>
      <c r="S1167" s="283">
        <v>23653</v>
      </c>
      <c r="T1167" s="407">
        <f t="shared" si="336"/>
        <v>948.20605331729826</v>
      </c>
      <c r="U1167" s="387">
        <f t="shared" si="345"/>
        <v>320.49364602124678</v>
      </c>
      <c r="V1167" s="338">
        <f t="shared" si="346"/>
        <v>18.964121066345964</v>
      </c>
      <c r="W1167" s="435">
        <v>27</v>
      </c>
      <c r="X1167" s="425">
        <f t="shared" si="347"/>
        <v>1314.6638204048911</v>
      </c>
      <c r="Y1167" s="79">
        <f t="shared" si="348"/>
        <v>3.8351000000000002</v>
      </c>
    </row>
    <row r="1168" spans="1:25" ht="15.75" customHeight="1" x14ac:dyDescent="0.2">
      <c r="A1168" s="152">
        <v>1149</v>
      </c>
      <c r="B1168" s="89">
        <f t="shared" si="349"/>
        <v>74.84</v>
      </c>
      <c r="C1168" s="283">
        <v>23653</v>
      </c>
      <c r="D1168" s="411">
        <f t="shared" si="334"/>
        <v>3792.5708177445213</v>
      </c>
      <c r="E1168" s="342">
        <f t="shared" si="337"/>
        <v>1281.888936397648</v>
      </c>
      <c r="F1168" s="338">
        <f t="shared" si="338"/>
        <v>75.851416354890432</v>
      </c>
      <c r="G1168" s="407">
        <v>68</v>
      </c>
      <c r="H1168" s="425">
        <f t="shared" si="339"/>
        <v>5218.3111704970597</v>
      </c>
      <c r="I1168" s="79">
        <f t="shared" si="340"/>
        <v>15.3528</v>
      </c>
      <c r="J1168" s="96">
        <f t="shared" si="350"/>
        <v>99.79</v>
      </c>
      <c r="K1168" s="283">
        <v>23653</v>
      </c>
      <c r="L1168" s="407">
        <f t="shared" si="335"/>
        <v>2844.3330995089686</v>
      </c>
      <c r="M1168" s="342">
        <f t="shared" si="341"/>
        <v>961.38458763403128</v>
      </c>
      <c r="N1168" s="338">
        <f t="shared" si="342"/>
        <v>56.886661990179377</v>
      </c>
      <c r="O1168" s="435">
        <v>41</v>
      </c>
      <c r="P1168" s="425">
        <f t="shared" si="343"/>
        <v>3903.6043491331793</v>
      </c>
      <c r="Q1168" s="79">
        <f t="shared" si="344"/>
        <v>11.514200000000001</v>
      </c>
      <c r="R1168" s="93">
        <f t="shared" si="351"/>
        <v>299.37</v>
      </c>
      <c r="S1168" s="283">
        <v>23653</v>
      </c>
      <c r="T1168" s="407">
        <f t="shared" si="336"/>
        <v>948.11103316965637</v>
      </c>
      <c r="U1168" s="387">
        <f t="shared" si="345"/>
        <v>320.46152921134382</v>
      </c>
      <c r="V1168" s="338">
        <f t="shared" si="346"/>
        <v>18.962220663393129</v>
      </c>
      <c r="W1168" s="435">
        <v>27</v>
      </c>
      <c r="X1168" s="425">
        <f t="shared" si="347"/>
        <v>1314.5347830443932</v>
      </c>
      <c r="Y1168" s="79">
        <f t="shared" si="348"/>
        <v>3.8380999999999998</v>
      </c>
    </row>
    <row r="1169" spans="1:25" ht="15.75" customHeight="1" thickBot="1" x14ac:dyDescent="0.25">
      <c r="A1169" s="110">
        <v>1150</v>
      </c>
      <c r="B1169" s="84">
        <f t="shared" si="349"/>
        <v>74.849999999999994</v>
      </c>
      <c r="C1169" s="461">
        <v>23653</v>
      </c>
      <c r="D1169" s="420">
        <f t="shared" si="334"/>
        <v>3792.0641282565134</v>
      </c>
      <c r="E1169" s="343">
        <f t="shared" si="337"/>
        <v>1281.7176753507015</v>
      </c>
      <c r="F1169" s="341">
        <f t="shared" si="338"/>
        <v>75.841282565130271</v>
      </c>
      <c r="G1169" s="408">
        <v>68</v>
      </c>
      <c r="H1169" s="427">
        <f t="shared" si="339"/>
        <v>5217.6230861723452</v>
      </c>
      <c r="I1169" s="87">
        <f t="shared" si="340"/>
        <v>15.364100000000001</v>
      </c>
      <c r="J1169" s="104">
        <f t="shared" si="350"/>
        <v>99.8</v>
      </c>
      <c r="K1169" s="461">
        <v>23653</v>
      </c>
      <c r="L1169" s="408">
        <f t="shared" si="335"/>
        <v>2844.0480961923849</v>
      </c>
      <c r="M1169" s="343">
        <f t="shared" si="341"/>
        <v>961.288256513026</v>
      </c>
      <c r="N1169" s="341">
        <f t="shared" si="342"/>
        <v>56.8809619238477</v>
      </c>
      <c r="O1169" s="436">
        <v>41</v>
      </c>
      <c r="P1169" s="427">
        <f t="shared" si="343"/>
        <v>3903.2173146292585</v>
      </c>
      <c r="Q1169" s="87">
        <f t="shared" si="344"/>
        <v>11.523</v>
      </c>
      <c r="R1169" s="105">
        <f t="shared" si="351"/>
        <v>299.41000000000003</v>
      </c>
      <c r="S1169" s="461">
        <v>23653</v>
      </c>
      <c r="T1169" s="408">
        <f t="shared" si="336"/>
        <v>947.98436925954366</v>
      </c>
      <c r="U1169" s="391">
        <f t="shared" si="345"/>
        <v>320.41871680972571</v>
      </c>
      <c r="V1169" s="341">
        <f t="shared" si="346"/>
        <v>18.959687385190872</v>
      </c>
      <c r="W1169" s="436">
        <v>27</v>
      </c>
      <c r="X1169" s="427">
        <f t="shared" si="347"/>
        <v>1314.3627734544602</v>
      </c>
      <c r="Y1169" s="87">
        <f t="shared" si="348"/>
        <v>3.8409</v>
      </c>
    </row>
    <row r="1170" spans="1:25" ht="15.75" customHeight="1" x14ac:dyDescent="0.2">
      <c r="A1170" s="153">
        <v>1151</v>
      </c>
      <c r="B1170" s="89">
        <v>74.86</v>
      </c>
      <c r="C1170" s="462">
        <v>23653</v>
      </c>
      <c r="D1170" s="412">
        <f t="shared" si="334"/>
        <v>3791.5575741383918</v>
      </c>
      <c r="E1170" s="414">
        <f t="shared" si="337"/>
        <v>1281.5464600587763</v>
      </c>
      <c r="F1170" s="337">
        <f t="shared" si="338"/>
        <v>75.831151482767837</v>
      </c>
      <c r="G1170" s="409">
        <v>68</v>
      </c>
      <c r="H1170" s="428">
        <f t="shared" si="339"/>
        <v>5216.9351856799367</v>
      </c>
      <c r="I1170" s="92">
        <f t="shared" si="340"/>
        <v>15.375400000000001</v>
      </c>
      <c r="J1170" s="96">
        <v>99.81</v>
      </c>
      <c r="K1170" s="462">
        <v>23653</v>
      </c>
      <c r="L1170" s="409">
        <f t="shared" si="335"/>
        <v>2843.7631499849713</v>
      </c>
      <c r="M1170" s="414">
        <f t="shared" si="341"/>
        <v>961.19194469492015</v>
      </c>
      <c r="N1170" s="337">
        <f t="shared" si="342"/>
        <v>56.87526299969943</v>
      </c>
      <c r="O1170" s="437">
        <v>41</v>
      </c>
      <c r="P1170" s="428">
        <f t="shared" si="343"/>
        <v>3902.8303576795906</v>
      </c>
      <c r="Q1170" s="92">
        <f t="shared" si="344"/>
        <v>11.5319</v>
      </c>
      <c r="R1170" s="93">
        <v>299.44</v>
      </c>
      <c r="S1170" s="462">
        <v>23653</v>
      </c>
      <c r="T1170" s="409">
        <f t="shared" si="336"/>
        <v>947.88939353459796</v>
      </c>
      <c r="U1170" s="395">
        <f t="shared" si="345"/>
        <v>320.38661501469409</v>
      </c>
      <c r="V1170" s="337">
        <f t="shared" si="346"/>
        <v>18.957787870691959</v>
      </c>
      <c r="W1170" s="437">
        <v>27</v>
      </c>
      <c r="X1170" s="428">
        <f t="shared" si="347"/>
        <v>1314.2337964199842</v>
      </c>
      <c r="Y1170" s="92">
        <f t="shared" si="348"/>
        <v>3.8437999999999999</v>
      </c>
    </row>
    <row r="1171" spans="1:25" ht="15.75" customHeight="1" x14ac:dyDescent="0.2">
      <c r="A1171" s="152">
        <v>1152</v>
      </c>
      <c r="B1171" s="89">
        <v>74.86</v>
      </c>
      <c r="C1171" s="283">
        <v>23653</v>
      </c>
      <c r="D1171" s="411">
        <f t="shared" si="334"/>
        <v>3791.5575741383918</v>
      </c>
      <c r="E1171" s="342">
        <f t="shared" si="337"/>
        <v>1281.5464600587763</v>
      </c>
      <c r="F1171" s="338">
        <f t="shared" si="338"/>
        <v>75.831151482767837</v>
      </c>
      <c r="G1171" s="407">
        <v>68</v>
      </c>
      <c r="H1171" s="425">
        <f t="shared" si="339"/>
        <v>5216.9351856799367</v>
      </c>
      <c r="I1171" s="79">
        <f t="shared" si="340"/>
        <v>15.3887</v>
      </c>
      <c r="J1171" s="96">
        <v>99.81</v>
      </c>
      <c r="K1171" s="283">
        <v>23653</v>
      </c>
      <c r="L1171" s="407">
        <f t="shared" si="335"/>
        <v>2843.7631499849713</v>
      </c>
      <c r="M1171" s="342">
        <f t="shared" si="341"/>
        <v>961.19194469492015</v>
      </c>
      <c r="N1171" s="338">
        <f t="shared" si="342"/>
        <v>56.87526299969943</v>
      </c>
      <c r="O1171" s="435">
        <v>41</v>
      </c>
      <c r="P1171" s="425">
        <f t="shared" si="343"/>
        <v>3902.8303576795906</v>
      </c>
      <c r="Q1171" s="79">
        <f t="shared" si="344"/>
        <v>11.5419</v>
      </c>
      <c r="R1171" s="93">
        <v>299.44</v>
      </c>
      <c r="S1171" s="283">
        <v>23653</v>
      </c>
      <c r="T1171" s="407">
        <f t="shared" si="336"/>
        <v>947.88939353459796</v>
      </c>
      <c r="U1171" s="387">
        <f t="shared" si="345"/>
        <v>320.38661501469409</v>
      </c>
      <c r="V1171" s="338">
        <f t="shared" si="346"/>
        <v>18.957787870691959</v>
      </c>
      <c r="W1171" s="435">
        <v>27</v>
      </c>
      <c r="X1171" s="425">
        <f t="shared" si="347"/>
        <v>1314.2337964199842</v>
      </c>
      <c r="Y1171" s="79">
        <f t="shared" si="348"/>
        <v>3.8472</v>
      </c>
    </row>
    <row r="1172" spans="1:25" ht="15.75" customHeight="1" x14ac:dyDescent="0.2">
      <c r="A1172" s="152">
        <v>1153</v>
      </c>
      <c r="B1172" s="89">
        <v>74.86</v>
      </c>
      <c r="C1172" s="283">
        <v>23653</v>
      </c>
      <c r="D1172" s="411">
        <f t="shared" ref="D1172:D1235" si="352">12*(1/B1172*C1172)</f>
        <v>3791.5575741383918</v>
      </c>
      <c r="E1172" s="342">
        <f t="shared" si="337"/>
        <v>1281.5464600587763</v>
      </c>
      <c r="F1172" s="338">
        <f t="shared" si="338"/>
        <v>75.831151482767837</v>
      </c>
      <c r="G1172" s="407">
        <v>68</v>
      </c>
      <c r="H1172" s="425">
        <f t="shared" si="339"/>
        <v>5216.9351856799367</v>
      </c>
      <c r="I1172" s="79">
        <f t="shared" si="340"/>
        <v>15.402100000000001</v>
      </c>
      <c r="J1172" s="96">
        <v>99.81</v>
      </c>
      <c r="K1172" s="283">
        <v>23653</v>
      </c>
      <c r="L1172" s="407">
        <f t="shared" ref="L1172:L1235" si="353">12*(1/J1172*K1172)</f>
        <v>2843.7631499849713</v>
      </c>
      <c r="M1172" s="342">
        <f t="shared" si="341"/>
        <v>961.19194469492015</v>
      </c>
      <c r="N1172" s="338">
        <f t="shared" si="342"/>
        <v>56.87526299969943</v>
      </c>
      <c r="O1172" s="435">
        <v>41</v>
      </c>
      <c r="P1172" s="425">
        <f t="shared" si="343"/>
        <v>3902.8303576795906</v>
      </c>
      <c r="Q1172" s="79">
        <f t="shared" si="344"/>
        <v>11.5519</v>
      </c>
      <c r="R1172" s="93">
        <v>299.44</v>
      </c>
      <c r="S1172" s="283">
        <v>23653</v>
      </c>
      <c r="T1172" s="407">
        <f t="shared" ref="T1172:T1235" si="354">12*(1/R1172*S1172)</f>
        <v>947.88939353459796</v>
      </c>
      <c r="U1172" s="387">
        <f t="shared" si="345"/>
        <v>320.38661501469409</v>
      </c>
      <c r="V1172" s="338">
        <f t="shared" si="346"/>
        <v>18.957787870691959</v>
      </c>
      <c r="W1172" s="435">
        <v>27</v>
      </c>
      <c r="X1172" s="425">
        <f t="shared" si="347"/>
        <v>1314.2337964199842</v>
      </c>
      <c r="Y1172" s="79">
        <f t="shared" si="348"/>
        <v>3.8504999999999998</v>
      </c>
    </row>
    <row r="1173" spans="1:25" ht="15.75" customHeight="1" x14ac:dyDescent="0.2">
      <c r="A1173" s="152">
        <v>1154</v>
      </c>
      <c r="B1173" s="89">
        <v>74.86</v>
      </c>
      <c r="C1173" s="283">
        <v>23653</v>
      </c>
      <c r="D1173" s="411">
        <f t="shared" si="352"/>
        <v>3791.5575741383918</v>
      </c>
      <c r="E1173" s="342">
        <f t="shared" ref="E1173:E1236" si="355">D1173*33.8%</f>
        <v>1281.5464600587763</v>
      </c>
      <c r="F1173" s="338">
        <f t="shared" ref="F1173:F1236" si="356">D1173*2%</f>
        <v>75.831151482767837</v>
      </c>
      <c r="G1173" s="407">
        <v>68</v>
      </c>
      <c r="H1173" s="425">
        <f t="shared" ref="H1173:H1236" si="357">SUM(D1173:G1173)</f>
        <v>5216.9351856799367</v>
      </c>
      <c r="I1173" s="79">
        <f t="shared" ref="I1173:I1236" si="358">ROUND(A1173/B1173,4)</f>
        <v>15.4154</v>
      </c>
      <c r="J1173" s="96">
        <v>99.81</v>
      </c>
      <c r="K1173" s="283">
        <v>23653</v>
      </c>
      <c r="L1173" s="407">
        <f t="shared" si="353"/>
        <v>2843.7631499849713</v>
      </c>
      <c r="M1173" s="342">
        <f t="shared" ref="M1173:M1236" si="359">L1173*33.8%</f>
        <v>961.19194469492015</v>
      </c>
      <c r="N1173" s="338">
        <f t="shared" ref="N1173:N1236" si="360">L1173*2%</f>
        <v>56.87526299969943</v>
      </c>
      <c r="O1173" s="435">
        <v>41</v>
      </c>
      <c r="P1173" s="425">
        <f t="shared" ref="P1173:P1236" si="361">SUM(L1173:O1173)</f>
        <v>3902.8303576795906</v>
      </c>
      <c r="Q1173" s="79">
        <f t="shared" ref="Q1173:Q1236" si="362">ROUND(A1173/J1173,4)</f>
        <v>11.561999999999999</v>
      </c>
      <c r="R1173" s="93">
        <v>299.44</v>
      </c>
      <c r="S1173" s="283">
        <v>23653</v>
      </c>
      <c r="T1173" s="407">
        <f t="shared" si="354"/>
        <v>947.88939353459796</v>
      </c>
      <c r="U1173" s="387">
        <f t="shared" ref="U1173:U1236" si="363">T1173*33.8%</f>
        <v>320.38661501469409</v>
      </c>
      <c r="V1173" s="338">
        <f t="shared" ref="V1173:V1236" si="364">T1173*2%</f>
        <v>18.957787870691959</v>
      </c>
      <c r="W1173" s="435">
        <v>27</v>
      </c>
      <c r="X1173" s="425">
        <f t="shared" ref="X1173:X1236" si="365">SUM(T1173:W1173)</f>
        <v>1314.2337964199842</v>
      </c>
      <c r="Y1173" s="79">
        <f t="shared" ref="Y1173:Y1236" si="366">ROUND(A1173/R1173,4)</f>
        <v>3.8538999999999999</v>
      </c>
    </row>
    <row r="1174" spans="1:25" ht="15.75" customHeight="1" x14ac:dyDescent="0.2">
      <c r="A1174" s="152">
        <v>1155</v>
      </c>
      <c r="B1174" s="89">
        <v>74.86</v>
      </c>
      <c r="C1174" s="283">
        <v>23653</v>
      </c>
      <c r="D1174" s="411">
        <f t="shared" si="352"/>
        <v>3791.5575741383918</v>
      </c>
      <c r="E1174" s="342">
        <f t="shared" si="355"/>
        <v>1281.5464600587763</v>
      </c>
      <c r="F1174" s="338">
        <f t="shared" si="356"/>
        <v>75.831151482767837</v>
      </c>
      <c r="G1174" s="407">
        <v>68</v>
      </c>
      <c r="H1174" s="425">
        <f t="shared" si="357"/>
        <v>5216.9351856799367</v>
      </c>
      <c r="I1174" s="79">
        <f t="shared" si="358"/>
        <v>15.428800000000001</v>
      </c>
      <c r="J1174" s="96">
        <v>99.81</v>
      </c>
      <c r="K1174" s="283">
        <v>23653</v>
      </c>
      <c r="L1174" s="407">
        <f t="shared" si="353"/>
        <v>2843.7631499849713</v>
      </c>
      <c r="M1174" s="342">
        <f t="shared" si="359"/>
        <v>961.19194469492015</v>
      </c>
      <c r="N1174" s="338">
        <f t="shared" si="360"/>
        <v>56.87526299969943</v>
      </c>
      <c r="O1174" s="435">
        <v>41</v>
      </c>
      <c r="P1174" s="425">
        <f t="shared" si="361"/>
        <v>3902.8303576795906</v>
      </c>
      <c r="Q1174" s="79">
        <f t="shared" si="362"/>
        <v>11.571999999999999</v>
      </c>
      <c r="R1174" s="93">
        <v>299.44</v>
      </c>
      <c r="S1174" s="283">
        <v>23653</v>
      </c>
      <c r="T1174" s="407">
        <f t="shared" si="354"/>
        <v>947.88939353459796</v>
      </c>
      <c r="U1174" s="387">
        <f t="shared" si="363"/>
        <v>320.38661501469409</v>
      </c>
      <c r="V1174" s="338">
        <f t="shared" si="364"/>
        <v>18.957787870691959</v>
      </c>
      <c r="W1174" s="435">
        <v>27</v>
      </c>
      <c r="X1174" s="425">
        <f t="shared" si="365"/>
        <v>1314.2337964199842</v>
      </c>
      <c r="Y1174" s="79">
        <f t="shared" si="366"/>
        <v>3.8572000000000002</v>
      </c>
    </row>
    <row r="1175" spans="1:25" ht="15.75" customHeight="1" x14ac:dyDescent="0.2">
      <c r="A1175" s="152">
        <v>1156</v>
      </c>
      <c r="B1175" s="89">
        <v>74.86</v>
      </c>
      <c r="C1175" s="283">
        <v>23653</v>
      </c>
      <c r="D1175" s="411">
        <f t="shared" si="352"/>
        <v>3791.5575741383918</v>
      </c>
      <c r="E1175" s="342">
        <f t="shared" si="355"/>
        <v>1281.5464600587763</v>
      </c>
      <c r="F1175" s="338">
        <f t="shared" si="356"/>
        <v>75.831151482767837</v>
      </c>
      <c r="G1175" s="407">
        <v>68</v>
      </c>
      <c r="H1175" s="425">
        <f t="shared" si="357"/>
        <v>5216.9351856799367</v>
      </c>
      <c r="I1175" s="79">
        <f t="shared" si="358"/>
        <v>15.4422</v>
      </c>
      <c r="J1175" s="96">
        <v>99.81</v>
      </c>
      <c r="K1175" s="283">
        <v>23653</v>
      </c>
      <c r="L1175" s="407">
        <f t="shared" si="353"/>
        <v>2843.7631499849713</v>
      </c>
      <c r="M1175" s="342">
        <f t="shared" si="359"/>
        <v>961.19194469492015</v>
      </c>
      <c r="N1175" s="338">
        <f t="shared" si="360"/>
        <v>56.87526299969943</v>
      </c>
      <c r="O1175" s="435">
        <v>41</v>
      </c>
      <c r="P1175" s="425">
        <f t="shared" si="361"/>
        <v>3902.8303576795906</v>
      </c>
      <c r="Q1175" s="79">
        <f t="shared" si="362"/>
        <v>11.582000000000001</v>
      </c>
      <c r="R1175" s="93">
        <v>299.44</v>
      </c>
      <c r="S1175" s="283">
        <v>23653</v>
      </c>
      <c r="T1175" s="407">
        <f t="shared" si="354"/>
        <v>947.88939353459796</v>
      </c>
      <c r="U1175" s="387">
        <f t="shared" si="363"/>
        <v>320.38661501469409</v>
      </c>
      <c r="V1175" s="338">
        <f t="shared" si="364"/>
        <v>18.957787870691959</v>
      </c>
      <c r="W1175" s="435">
        <v>27</v>
      </c>
      <c r="X1175" s="425">
        <f t="shared" si="365"/>
        <v>1314.2337964199842</v>
      </c>
      <c r="Y1175" s="79">
        <f t="shared" si="366"/>
        <v>3.8605</v>
      </c>
    </row>
    <row r="1176" spans="1:25" ht="15.75" customHeight="1" x14ac:dyDescent="0.2">
      <c r="A1176" s="152">
        <v>1157</v>
      </c>
      <c r="B1176" s="89">
        <v>74.86</v>
      </c>
      <c r="C1176" s="283">
        <v>23653</v>
      </c>
      <c r="D1176" s="411">
        <f t="shared" si="352"/>
        <v>3791.5575741383918</v>
      </c>
      <c r="E1176" s="342">
        <f t="shared" si="355"/>
        <v>1281.5464600587763</v>
      </c>
      <c r="F1176" s="338">
        <f t="shared" si="356"/>
        <v>75.831151482767837</v>
      </c>
      <c r="G1176" s="407">
        <v>68</v>
      </c>
      <c r="H1176" s="425">
        <f t="shared" si="357"/>
        <v>5216.9351856799367</v>
      </c>
      <c r="I1176" s="79">
        <f t="shared" si="358"/>
        <v>15.455500000000001</v>
      </c>
      <c r="J1176" s="96">
        <v>99.81</v>
      </c>
      <c r="K1176" s="283">
        <v>23653</v>
      </c>
      <c r="L1176" s="407">
        <f t="shared" si="353"/>
        <v>2843.7631499849713</v>
      </c>
      <c r="M1176" s="342">
        <f t="shared" si="359"/>
        <v>961.19194469492015</v>
      </c>
      <c r="N1176" s="338">
        <f t="shared" si="360"/>
        <v>56.87526299969943</v>
      </c>
      <c r="O1176" s="435">
        <v>41</v>
      </c>
      <c r="P1176" s="425">
        <f t="shared" si="361"/>
        <v>3902.8303576795906</v>
      </c>
      <c r="Q1176" s="79">
        <f t="shared" si="362"/>
        <v>11.592000000000001</v>
      </c>
      <c r="R1176" s="93">
        <v>299.44</v>
      </c>
      <c r="S1176" s="283">
        <v>23653</v>
      </c>
      <c r="T1176" s="407">
        <f t="shared" si="354"/>
        <v>947.88939353459796</v>
      </c>
      <c r="U1176" s="387">
        <f t="shared" si="363"/>
        <v>320.38661501469409</v>
      </c>
      <c r="V1176" s="338">
        <f t="shared" si="364"/>
        <v>18.957787870691959</v>
      </c>
      <c r="W1176" s="435">
        <v>27</v>
      </c>
      <c r="X1176" s="425">
        <f t="shared" si="365"/>
        <v>1314.2337964199842</v>
      </c>
      <c r="Y1176" s="79">
        <f t="shared" si="366"/>
        <v>3.8639000000000001</v>
      </c>
    </row>
    <row r="1177" spans="1:25" ht="15.75" customHeight="1" x14ac:dyDescent="0.2">
      <c r="A1177" s="152">
        <v>1158</v>
      </c>
      <c r="B1177" s="89">
        <v>74.86</v>
      </c>
      <c r="C1177" s="283">
        <v>23653</v>
      </c>
      <c r="D1177" s="411">
        <f t="shared" si="352"/>
        <v>3791.5575741383918</v>
      </c>
      <c r="E1177" s="342">
        <f t="shared" si="355"/>
        <v>1281.5464600587763</v>
      </c>
      <c r="F1177" s="338">
        <f t="shared" si="356"/>
        <v>75.831151482767837</v>
      </c>
      <c r="G1177" s="407">
        <v>68</v>
      </c>
      <c r="H1177" s="425">
        <f t="shared" si="357"/>
        <v>5216.9351856799367</v>
      </c>
      <c r="I1177" s="79">
        <f t="shared" si="358"/>
        <v>15.4689</v>
      </c>
      <c r="J1177" s="96">
        <v>99.81</v>
      </c>
      <c r="K1177" s="283">
        <v>23653</v>
      </c>
      <c r="L1177" s="407">
        <f t="shared" si="353"/>
        <v>2843.7631499849713</v>
      </c>
      <c r="M1177" s="342">
        <f t="shared" si="359"/>
        <v>961.19194469492015</v>
      </c>
      <c r="N1177" s="338">
        <f t="shared" si="360"/>
        <v>56.87526299969943</v>
      </c>
      <c r="O1177" s="435">
        <v>41</v>
      </c>
      <c r="P1177" s="425">
        <f t="shared" si="361"/>
        <v>3902.8303576795906</v>
      </c>
      <c r="Q1177" s="79">
        <f t="shared" si="362"/>
        <v>11.602</v>
      </c>
      <c r="R1177" s="93">
        <v>299.44</v>
      </c>
      <c r="S1177" s="283">
        <v>23653</v>
      </c>
      <c r="T1177" s="407">
        <f t="shared" si="354"/>
        <v>947.88939353459796</v>
      </c>
      <c r="U1177" s="387">
        <f t="shared" si="363"/>
        <v>320.38661501469409</v>
      </c>
      <c r="V1177" s="338">
        <f t="shared" si="364"/>
        <v>18.957787870691959</v>
      </c>
      <c r="W1177" s="435">
        <v>27</v>
      </c>
      <c r="X1177" s="425">
        <f t="shared" si="365"/>
        <v>1314.2337964199842</v>
      </c>
      <c r="Y1177" s="79">
        <f t="shared" si="366"/>
        <v>3.8672</v>
      </c>
    </row>
    <row r="1178" spans="1:25" ht="15.75" customHeight="1" x14ac:dyDescent="0.2">
      <c r="A1178" s="152">
        <v>1159</v>
      </c>
      <c r="B1178" s="89">
        <v>74.86</v>
      </c>
      <c r="C1178" s="283">
        <v>23653</v>
      </c>
      <c r="D1178" s="411">
        <f t="shared" si="352"/>
        <v>3791.5575741383918</v>
      </c>
      <c r="E1178" s="342">
        <f t="shared" si="355"/>
        <v>1281.5464600587763</v>
      </c>
      <c r="F1178" s="338">
        <f t="shared" si="356"/>
        <v>75.831151482767837</v>
      </c>
      <c r="G1178" s="407">
        <v>68</v>
      </c>
      <c r="H1178" s="425">
        <f t="shared" si="357"/>
        <v>5216.9351856799367</v>
      </c>
      <c r="I1178" s="79">
        <f t="shared" si="358"/>
        <v>15.482200000000001</v>
      </c>
      <c r="J1178" s="96">
        <v>99.81</v>
      </c>
      <c r="K1178" s="283">
        <v>23653</v>
      </c>
      <c r="L1178" s="407">
        <f t="shared" si="353"/>
        <v>2843.7631499849713</v>
      </c>
      <c r="M1178" s="342">
        <f t="shared" si="359"/>
        <v>961.19194469492015</v>
      </c>
      <c r="N1178" s="338">
        <f t="shared" si="360"/>
        <v>56.87526299969943</v>
      </c>
      <c r="O1178" s="435">
        <v>41</v>
      </c>
      <c r="P1178" s="425">
        <f t="shared" si="361"/>
        <v>3902.8303576795906</v>
      </c>
      <c r="Q1178" s="79">
        <f t="shared" si="362"/>
        <v>11.6121</v>
      </c>
      <c r="R1178" s="93">
        <v>299.44</v>
      </c>
      <c r="S1178" s="283">
        <v>23653</v>
      </c>
      <c r="T1178" s="407">
        <f t="shared" si="354"/>
        <v>947.88939353459796</v>
      </c>
      <c r="U1178" s="387">
        <f t="shared" si="363"/>
        <v>320.38661501469409</v>
      </c>
      <c r="V1178" s="338">
        <f t="shared" si="364"/>
        <v>18.957787870691959</v>
      </c>
      <c r="W1178" s="435">
        <v>27</v>
      </c>
      <c r="X1178" s="425">
        <f t="shared" si="365"/>
        <v>1314.2337964199842</v>
      </c>
      <c r="Y1178" s="79">
        <f t="shared" si="366"/>
        <v>3.8706</v>
      </c>
    </row>
    <row r="1179" spans="1:25" ht="15.75" customHeight="1" x14ac:dyDescent="0.2">
      <c r="A1179" s="109">
        <v>1160</v>
      </c>
      <c r="B1179" s="89">
        <v>74.86</v>
      </c>
      <c r="C1179" s="283">
        <v>23653</v>
      </c>
      <c r="D1179" s="411">
        <f t="shared" si="352"/>
        <v>3791.5575741383918</v>
      </c>
      <c r="E1179" s="342">
        <f t="shared" si="355"/>
        <v>1281.5464600587763</v>
      </c>
      <c r="F1179" s="338">
        <f t="shared" si="356"/>
        <v>75.831151482767837</v>
      </c>
      <c r="G1179" s="407">
        <v>68</v>
      </c>
      <c r="H1179" s="425">
        <f t="shared" si="357"/>
        <v>5216.9351856799367</v>
      </c>
      <c r="I1179" s="79">
        <f t="shared" si="358"/>
        <v>15.4956</v>
      </c>
      <c r="J1179" s="96">
        <v>99.81</v>
      </c>
      <c r="K1179" s="283">
        <v>23653</v>
      </c>
      <c r="L1179" s="407">
        <f t="shared" si="353"/>
        <v>2843.7631499849713</v>
      </c>
      <c r="M1179" s="342">
        <f t="shared" si="359"/>
        <v>961.19194469492015</v>
      </c>
      <c r="N1179" s="338">
        <f t="shared" si="360"/>
        <v>56.87526299969943</v>
      </c>
      <c r="O1179" s="435">
        <v>41</v>
      </c>
      <c r="P1179" s="425">
        <f t="shared" si="361"/>
        <v>3902.8303576795906</v>
      </c>
      <c r="Q1179" s="79">
        <f t="shared" si="362"/>
        <v>11.6221</v>
      </c>
      <c r="R1179" s="93">
        <v>299.44</v>
      </c>
      <c r="S1179" s="283">
        <v>23653</v>
      </c>
      <c r="T1179" s="407">
        <f t="shared" si="354"/>
        <v>947.88939353459796</v>
      </c>
      <c r="U1179" s="387">
        <f t="shared" si="363"/>
        <v>320.38661501469409</v>
      </c>
      <c r="V1179" s="338">
        <f t="shared" si="364"/>
        <v>18.957787870691959</v>
      </c>
      <c r="W1179" s="435">
        <v>27</v>
      </c>
      <c r="X1179" s="425">
        <f t="shared" si="365"/>
        <v>1314.2337964199842</v>
      </c>
      <c r="Y1179" s="79">
        <f t="shared" si="366"/>
        <v>3.8738999999999999</v>
      </c>
    </row>
    <row r="1180" spans="1:25" ht="15.75" customHeight="1" x14ac:dyDescent="0.2">
      <c r="A1180" s="152">
        <v>1161</v>
      </c>
      <c r="B1180" s="89">
        <v>74.86</v>
      </c>
      <c r="C1180" s="283">
        <v>23653</v>
      </c>
      <c r="D1180" s="411">
        <f t="shared" si="352"/>
        <v>3791.5575741383918</v>
      </c>
      <c r="E1180" s="342">
        <f t="shared" si="355"/>
        <v>1281.5464600587763</v>
      </c>
      <c r="F1180" s="338">
        <f t="shared" si="356"/>
        <v>75.831151482767837</v>
      </c>
      <c r="G1180" s="407">
        <v>68</v>
      </c>
      <c r="H1180" s="425">
        <f t="shared" si="357"/>
        <v>5216.9351856799367</v>
      </c>
      <c r="I1180" s="79">
        <f t="shared" si="358"/>
        <v>15.509</v>
      </c>
      <c r="J1180" s="96">
        <v>99.81</v>
      </c>
      <c r="K1180" s="283">
        <v>23653</v>
      </c>
      <c r="L1180" s="407">
        <f t="shared" si="353"/>
        <v>2843.7631499849713</v>
      </c>
      <c r="M1180" s="342">
        <f t="shared" si="359"/>
        <v>961.19194469492015</v>
      </c>
      <c r="N1180" s="338">
        <f t="shared" si="360"/>
        <v>56.87526299969943</v>
      </c>
      <c r="O1180" s="435">
        <v>41</v>
      </c>
      <c r="P1180" s="425">
        <f t="shared" si="361"/>
        <v>3902.8303576795906</v>
      </c>
      <c r="Q1180" s="79">
        <f t="shared" si="362"/>
        <v>11.632099999999999</v>
      </c>
      <c r="R1180" s="93">
        <v>299.44</v>
      </c>
      <c r="S1180" s="283">
        <v>23653</v>
      </c>
      <c r="T1180" s="407">
        <f t="shared" si="354"/>
        <v>947.88939353459796</v>
      </c>
      <c r="U1180" s="387">
        <f t="shared" si="363"/>
        <v>320.38661501469409</v>
      </c>
      <c r="V1180" s="338">
        <f t="shared" si="364"/>
        <v>18.957787870691959</v>
      </c>
      <c r="W1180" s="435">
        <v>27</v>
      </c>
      <c r="X1180" s="425">
        <f t="shared" si="365"/>
        <v>1314.2337964199842</v>
      </c>
      <c r="Y1180" s="79">
        <f t="shared" si="366"/>
        <v>3.8772000000000002</v>
      </c>
    </row>
    <row r="1181" spans="1:25" ht="15.75" customHeight="1" x14ac:dyDescent="0.2">
      <c r="A1181" s="152">
        <v>1162</v>
      </c>
      <c r="B1181" s="89">
        <v>74.86</v>
      </c>
      <c r="C1181" s="283">
        <v>23653</v>
      </c>
      <c r="D1181" s="411">
        <f t="shared" si="352"/>
        <v>3791.5575741383918</v>
      </c>
      <c r="E1181" s="342">
        <f t="shared" si="355"/>
        <v>1281.5464600587763</v>
      </c>
      <c r="F1181" s="338">
        <f t="shared" si="356"/>
        <v>75.831151482767837</v>
      </c>
      <c r="G1181" s="407">
        <v>68</v>
      </c>
      <c r="H1181" s="425">
        <f t="shared" si="357"/>
        <v>5216.9351856799367</v>
      </c>
      <c r="I1181" s="79">
        <f t="shared" si="358"/>
        <v>15.5223</v>
      </c>
      <c r="J1181" s="96">
        <v>99.81</v>
      </c>
      <c r="K1181" s="283">
        <v>23653</v>
      </c>
      <c r="L1181" s="407">
        <f t="shared" si="353"/>
        <v>2843.7631499849713</v>
      </c>
      <c r="M1181" s="342">
        <f t="shared" si="359"/>
        <v>961.19194469492015</v>
      </c>
      <c r="N1181" s="338">
        <f t="shared" si="360"/>
        <v>56.87526299969943</v>
      </c>
      <c r="O1181" s="435">
        <v>41</v>
      </c>
      <c r="P1181" s="425">
        <f t="shared" si="361"/>
        <v>3902.8303576795906</v>
      </c>
      <c r="Q1181" s="79">
        <f t="shared" si="362"/>
        <v>11.642099999999999</v>
      </c>
      <c r="R1181" s="93">
        <v>299.44</v>
      </c>
      <c r="S1181" s="283">
        <v>23653</v>
      </c>
      <c r="T1181" s="407">
        <f t="shared" si="354"/>
        <v>947.88939353459796</v>
      </c>
      <c r="U1181" s="387">
        <f t="shared" si="363"/>
        <v>320.38661501469409</v>
      </c>
      <c r="V1181" s="338">
        <f t="shared" si="364"/>
        <v>18.957787870691959</v>
      </c>
      <c r="W1181" s="435">
        <v>27</v>
      </c>
      <c r="X1181" s="425">
        <f t="shared" si="365"/>
        <v>1314.2337964199842</v>
      </c>
      <c r="Y1181" s="79">
        <f t="shared" si="366"/>
        <v>3.8805999999999998</v>
      </c>
    </row>
    <row r="1182" spans="1:25" ht="15.75" customHeight="1" x14ac:dyDescent="0.2">
      <c r="A1182" s="152">
        <v>1163</v>
      </c>
      <c r="B1182" s="89">
        <v>74.86</v>
      </c>
      <c r="C1182" s="283">
        <v>23653</v>
      </c>
      <c r="D1182" s="411">
        <f t="shared" si="352"/>
        <v>3791.5575741383918</v>
      </c>
      <c r="E1182" s="342">
        <f t="shared" si="355"/>
        <v>1281.5464600587763</v>
      </c>
      <c r="F1182" s="338">
        <f t="shared" si="356"/>
        <v>75.831151482767837</v>
      </c>
      <c r="G1182" s="407">
        <v>68</v>
      </c>
      <c r="H1182" s="425">
        <f t="shared" si="357"/>
        <v>5216.9351856799367</v>
      </c>
      <c r="I1182" s="79">
        <f t="shared" si="358"/>
        <v>15.5357</v>
      </c>
      <c r="J1182" s="96">
        <v>99.81</v>
      </c>
      <c r="K1182" s="283">
        <v>23653</v>
      </c>
      <c r="L1182" s="407">
        <f t="shared" si="353"/>
        <v>2843.7631499849713</v>
      </c>
      <c r="M1182" s="342">
        <f t="shared" si="359"/>
        <v>961.19194469492015</v>
      </c>
      <c r="N1182" s="338">
        <f t="shared" si="360"/>
        <v>56.87526299969943</v>
      </c>
      <c r="O1182" s="435">
        <v>41</v>
      </c>
      <c r="P1182" s="425">
        <f t="shared" si="361"/>
        <v>3902.8303576795906</v>
      </c>
      <c r="Q1182" s="79">
        <f t="shared" si="362"/>
        <v>11.652100000000001</v>
      </c>
      <c r="R1182" s="93">
        <v>299.44</v>
      </c>
      <c r="S1182" s="283">
        <v>23653</v>
      </c>
      <c r="T1182" s="407">
        <f t="shared" si="354"/>
        <v>947.88939353459796</v>
      </c>
      <c r="U1182" s="387">
        <f t="shared" si="363"/>
        <v>320.38661501469409</v>
      </c>
      <c r="V1182" s="338">
        <f t="shared" si="364"/>
        <v>18.957787870691959</v>
      </c>
      <c r="W1182" s="435">
        <v>27</v>
      </c>
      <c r="X1182" s="425">
        <f t="shared" si="365"/>
        <v>1314.2337964199842</v>
      </c>
      <c r="Y1182" s="79">
        <f t="shared" si="366"/>
        <v>3.8839000000000001</v>
      </c>
    </row>
    <row r="1183" spans="1:25" ht="15.75" customHeight="1" x14ac:dyDescent="0.2">
      <c r="A1183" s="152">
        <v>1164</v>
      </c>
      <c r="B1183" s="89">
        <v>74.86</v>
      </c>
      <c r="C1183" s="283">
        <v>23653</v>
      </c>
      <c r="D1183" s="411">
        <f t="shared" si="352"/>
        <v>3791.5575741383918</v>
      </c>
      <c r="E1183" s="342">
        <f t="shared" si="355"/>
        <v>1281.5464600587763</v>
      </c>
      <c r="F1183" s="338">
        <f t="shared" si="356"/>
        <v>75.831151482767837</v>
      </c>
      <c r="G1183" s="407">
        <v>68</v>
      </c>
      <c r="H1183" s="425">
        <f t="shared" si="357"/>
        <v>5216.9351856799367</v>
      </c>
      <c r="I1183" s="79">
        <f t="shared" si="358"/>
        <v>15.548999999999999</v>
      </c>
      <c r="J1183" s="96">
        <v>99.81</v>
      </c>
      <c r="K1183" s="283">
        <v>23653</v>
      </c>
      <c r="L1183" s="407">
        <f t="shared" si="353"/>
        <v>2843.7631499849713</v>
      </c>
      <c r="M1183" s="342">
        <f t="shared" si="359"/>
        <v>961.19194469492015</v>
      </c>
      <c r="N1183" s="338">
        <f t="shared" si="360"/>
        <v>56.87526299969943</v>
      </c>
      <c r="O1183" s="435">
        <v>41</v>
      </c>
      <c r="P1183" s="425">
        <f t="shared" si="361"/>
        <v>3902.8303576795906</v>
      </c>
      <c r="Q1183" s="79">
        <f t="shared" si="362"/>
        <v>11.6622</v>
      </c>
      <c r="R1183" s="93">
        <v>299.44</v>
      </c>
      <c r="S1183" s="283">
        <v>23653</v>
      </c>
      <c r="T1183" s="407">
        <f t="shared" si="354"/>
        <v>947.88939353459796</v>
      </c>
      <c r="U1183" s="387">
        <f t="shared" si="363"/>
        <v>320.38661501469409</v>
      </c>
      <c r="V1183" s="338">
        <f t="shared" si="364"/>
        <v>18.957787870691959</v>
      </c>
      <c r="W1183" s="435">
        <v>27</v>
      </c>
      <c r="X1183" s="425">
        <f t="shared" si="365"/>
        <v>1314.2337964199842</v>
      </c>
      <c r="Y1183" s="79">
        <f t="shared" si="366"/>
        <v>3.8873000000000002</v>
      </c>
    </row>
    <row r="1184" spans="1:25" ht="15.75" customHeight="1" x14ac:dyDescent="0.2">
      <c r="A1184" s="152">
        <v>1165</v>
      </c>
      <c r="B1184" s="89">
        <v>74.86</v>
      </c>
      <c r="C1184" s="283">
        <v>23653</v>
      </c>
      <c r="D1184" s="411">
        <f t="shared" si="352"/>
        <v>3791.5575741383918</v>
      </c>
      <c r="E1184" s="342">
        <f t="shared" si="355"/>
        <v>1281.5464600587763</v>
      </c>
      <c r="F1184" s="338">
        <f t="shared" si="356"/>
        <v>75.831151482767837</v>
      </c>
      <c r="G1184" s="407">
        <v>68</v>
      </c>
      <c r="H1184" s="425">
        <f t="shared" si="357"/>
        <v>5216.9351856799367</v>
      </c>
      <c r="I1184" s="79">
        <f t="shared" si="358"/>
        <v>15.5624</v>
      </c>
      <c r="J1184" s="96">
        <v>99.81</v>
      </c>
      <c r="K1184" s="283">
        <v>23653</v>
      </c>
      <c r="L1184" s="407">
        <f t="shared" si="353"/>
        <v>2843.7631499849713</v>
      </c>
      <c r="M1184" s="342">
        <f t="shared" si="359"/>
        <v>961.19194469492015</v>
      </c>
      <c r="N1184" s="338">
        <f t="shared" si="360"/>
        <v>56.87526299969943</v>
      </c>
      <c r="O1184" s="435">
        <v>41</v>
      </c>
      <c r="P1184" s="425">
        <f t="shared" si="361"/>
        <v>3902.8303576795906</v>
      </c>
      <c r="Q1184" s="79">
        <f t="shared" si="362"/>
        <v>11.6722</v>
      </c>
      <c r="R1184" s="93">
        <v>299.44</v>
      </c>
      <c r="S1184" s="283">
        <v>23653</v>
      </c>
      <c r="T1184" s="407">
        <f t="shared" si="354"/>
        <v>947.88939353459796</v>
      </c>
      <c r="U1184" s="387">
        <f t="shared" si="363"/>
        <v>320.38661501469409</v>
      </c>
      <c r="V1184" s="338">
        <f t="shared" si="364"/>
        <v>18.957787870691959</v>
      </c>
      <c r="W1184" s="435">
        <v>27</v>
      </c>
      <c r="X1184" s="425">
        <f t="shared" si="365"/>
        <v>1314.2337964199842</v>
      </c>
      <c r="Y1184" s="79">
        <f t="shared" si="366"/>
        <v>3.8906000000000001</v>
      </c>
    </row>
    <row r="1185" spans="1:25" ht="15.75" customHeight="1" x14ac:dyDescent="0.2">
      <c r="A1185" s="152">
        <v>1166</v>
      </c>
      <c r="B1185" s="89">
        <v>74.86</v>
      </c>
      <c r="C1185" s="283">
        <v>23653</v>
      </c>
      <c r="D1185" s="411">
        <f t="shared" si="352"/>
        <v>3791.5575741383918</v>
      </c>
      <c r="E1185" s="342">
        <f t="shared" si="355"/>
        <v>1281.5464600587763</v>
      </c>
      <c r="F1185" s="338">
        <f t="shared" si="356"/>
        <v>75.831151482767837</v>
      </c>
      <c r="G1185" s="407">
        <v>68</v>
      </c>
      <c r="H1185" s="425">
        <f t="shared" si="357"/>
        <v>5216.9351856799367</v>
      </c>
      <c r="I1185" s="79">
        <f t="shared" si="358"/>
        <v>15.575699999999999</v>
      </c>
      <c r="J1185" s="96">
        <v>99.81</v>
      </c>
      <c r="K1185" s="283">
        <v>23653</v>
      </c>
      <c r="L1185" s="407">
        <f t="shared" si="353"/>
        <v>2843.7631499849713</v>
      </c>
      <c r="M1185" s="342">
        <f t="shared" si="359"/>
        <v>961.19194469492015</v>
      </c>
      <c r="N1185" s="338">
        <f t="shared" si="360"/>
        <v>56.87526299969943</v>
      </c>
      <c r="O1185" s="435">
        <v>41</v>
      </c>
      <c r="P1185" s="425">
        <f t="shared" si="361"/>
        <v>3902.8303576795906</v>
      </c>
      <c r="Q1185" s="79">
        <f t="shared" si="362"/>
        <v>11.6822</v>
      </c>
      <c r="R1185" s="93">
        <v>299.44</v>
      </c>
      <c r="S1185" s="283">
        <v>23653</v>
      </c>
      <c r="T1185" s="407">
        <f t="shared" si="354"/>
        <v>947.88939353459796</v>
      </c>
      <c r="U1185" s="387">
        <f t="shared" si="363"/>
        <v>320.38661501469409</v>
      </c>
      <c r="V1185" s="338">
        <f t="shared" si="364"/>
        <v>18.957787870691959</v>
      </c>
      <c r="W1185" s="435">
        <v>27</v>
      </c>
      <c r="X1185" s="425">
        <f t="shared" si="365"/>
        <v>1314.2337964199842</v>
      </c>
      <c r="Y1185" s="79">
        <f t="shared" si="366"/>
        <v>3.8938999999999999</v>
      </c>
    </row>
    <row r="1186" spans="1:25" ht="15.75" customHeight="1" x14ac:dyDescent="0.2">
      <c r="A1186" s="152">
        <v>1167</v>
      </c>
      <c r="B1186" s="89">
        <v>74.86</v>
      </c>
      <c r="C1186" s="283">
        <v>23653</v>
      </c>
      <c r="D1186" s="411">
        <f t="shared" si="352"/>
        <v>3791.5575741383918</v>
      </c>
      <c r="E1186" s="342">
        <f t="shared" si="355"/>
        <v>1281.5464600587763</v>
      </c>
      <c r="F1186" s="338">
        <f t="shared" si="356"/>
        <v>75.831151482767837</v>
      </c>
      <c r="G1186" s="407">
        <v>68</v>
      </c>
      <c r="H1186" s="425">
        <f t="shared" si="357"/>
        <v>5216.9351856799367</v>
      </c>
      <c r="I1186" s="79">
        <f t="shared" si="358"/>
        <v>15.5891</v>
      </c>
      <c r="J1186" s="96">
        <v>99.81</v>
      </c>
      <c r="K1186" s="283">
        <v>23653</v>
      </c>
      <c r="L1186" s="407">
        <f t="shared" si="353"/>
        <v>2843.7631499849713</v>
      </c>
      <c r="M1186" s="342">
        <f t="shared" si="359"/>
        <v>961.19194469492015</v>
      </c>
      <c r="N1186" s="338">
        <f t="shared" si="360"/>
        <v>56.87526299969943</v>
      </c>
      <c r="O1186" s="435">
        <v>41</v>
      </c>
      <c r="P1186" s="425">
        <f t="shared" si="361"/>
        <v>3902.8303576795906</v>
      </c>
      <c r="Q1186" s="79">
        <f t="shared" si="362"/>
        <v>11.6922</v>
      </c>
      <c r="R1186" s="93">
        <v>299.44</v>
      </c>
      <c r="S1186" s="283">
        <v>23653</v>
      </c>
      <c r="T1186" s="407">
        <f t="shared" si="354"/>
        <v>947.88939353459796</v>
      </c>
      <c r="U1186" s="387">
        <f t="shared" si="363"/>
        <v>320.38661501469409</v>
      </c>
      <c r="V1186" s="338">
        <f t="shared" si="364"/>
        <v>18.957787870691959</v>
      </c>
      <c r="W1186" s="435">
        <v>27</v>
      </c>
      <c r="X1186" s="425">
        <f t="shared" si="365"/>
        <v>1314.2337964199842</v>
      </c>
      <c r="Y1186" s="79">
        <f t="shared" si="366"/>
        <v>3.8973</v>
      </c>
    </row>
    <row r="1187" spans="1:25" ht="15.75" customHeight="1" x14ac:dyDescent="0.2">
      <c r="A1187" s="152">
        <v>1168</v>
      </c>
      <c r="B1187" s="89">
        <v>74.86</v>
      </c>
      <c r="C1187" s="283">
        <v>23653</v>
      </c>
      <c r="D1187" s="411">
        <f t="shared" si="352"/>
        <v>3791.5575741383918</v>
      </c>
      <c r="E1187" s="342">
        <f t="shared" si="355"/>
        <v>1281.5464600587763</v>
      </c>
      <c r="F1187" s="338">
        <f t="shared" si="356"/>
        <v>75.831151482767837</v>
      </c>
      <c r="G1187" s="407">
        <v>68</v>
      </c>
      <c r="H1187" s="425">
        <f t="shared" si="357"/>
        <v>5216.9351856799367</v>
      </c>
      <c r="I1187" s="79">
        <f t="shared" si="358"/>
        <v>15.602499999999999</v>
      </c>
      <c r="J1187" s="96">
        <v>99.81</v>
      </c>
      <c r="K1187" s="283">
        <v>23653</v>
      </c>
      <c r="L1187" s="407">
        <f t="shared" si="353"/>
        <v>2843.7631499849713</v>
      </c>
      <c r="M1187" s="342">
        <f t="shared" si="359"/>
        <v>961.19194469492015</v>
      </c>
      <c r="N1187" s="338">
        <f t="shared" si="360"/>
        <v>56.87526299969943</v>
      </c>
      <c r="O1187" s="435">
        <v>41</v>
      </c>
      <c r="P1187" s="425">
        <f t="shared" si="361"/>
        <v>3902.8303576795906</v>
      </c>
      <c r="Q1187" s="79">
        <f t="shared" si="362"/>
        <v>11.702199999999999</v>
      </c>
      <c r="R1187" s="93">
        <v>299.44</v>
      </c>
      <c r="S1187" s="283">
        <v>23653</v>
      </c>
      <c r="T1187" s="407">
        <f t="shared" si="354"/>
        <v>947.88939353459796</v>
      </c>
      <c r="U1187" s="387">
        <f t="shared" si="363"/>
        <v>320.38661501469409</v>
      </c>
      <c r="V1187" s="338">
        <f t="shared" si="364"/>
        <v>18.957787870691959</v>
      </c>
      <c r="W1187" s="435">
        <v>27</v>
      </c>
      <c r="X1187" s="425">
        <f t="shared" si="365"/>
        <v>1314.2337964199842</v>
      </c>
      <c r="Y1187" s="79">
        <f t="shared" si="366"/>
        <v>3.9005999999999998</v>
      </c>
    </row>
    <row r="1188" spans="1:25" ht="15.75" customHeight="1" x14ac:dyDescent="0.2">
      <c r="A1188" s="152">
        <v>1169</v>
      </c>
      <c r="B1188" s="89">
        <v>74.86</v>
      </c>
      <c r="C1188" s="283">
        <v>23653</v>
      </c>
      <c r="D1188" s="411">
        <f t="shared" si="352"/>
        <v>3791.5575741383918</v>
      </c>
      <c r="E1188" s="342">
        <f t="shared" si="355"/>
        <v>1281.5464600587763</v>
      </c>
      <c r="F1188" s="338">
        <f t="shared" si="356"/>
        <v>75.831151482767837</v>
      </c>
      <c r="G1188" s="407">
        <v>68</v>
      </c>
      <c r="H1188" s="425">
        <f t="shared" si="357"/>
        <v>5216.9351856799367</v>
      </c>
      <c r="I1188" s="79">
        <f t="shared" si="358"/>
        <v>15.6158</v>
      </c>
      <c r="J1188" s="96">
        <v>99.81</v>
      </c>
      <c r="K1188" s="283">
        <v>23653</v>
      </c>
      <c r="L1188" s="407">
        <f t="shared" si="353"/>
        <v>2843.7631499849713</v>
      </c>
      <c r="M1188" s="342">
        <f t="shared" si="359"/>
        <v>961.19194469492015</v>
      </c>
      <c r="N1188" s="338">
        <f t="shared" si="360"/>
        <v>56.87526299969943</v>
      </c>
      <c r="O1188" s="435">
        <v>41</v>
      </c>
      <c r="P1188" s="425">
        <f t="shared" si="361"/>
        <v>3902.8303576795906</v>
      </c>
      <c r="Q1188" s="79">
        <f t="shared" si="362"/>
        <v>11.712300000000001</v>
      </c>
      <c r="R1188" s="93">
        <v>299.44</v>
      </c>
      <c r="S1188" s="283">
        <v>23653</v>
      </c>
      <c r="T1188" s="407">
        <f t="shared" si="354"/>
        <v>947.88939353459796</v>
      </c>
      <c r="U1188" s="387">
        <f t="shared" si="363"/>
        <v>320.38661501469409</v>
      </c>
      <c r="V1188" s="338">
        <f t="shared" si="364"/>
        <v>18.957787870691959</v>
      </c>
      <c r="W1188" s="435">
        <v>27</v>
      </c>
      <c r="X1188" s="425">
        <f t="shared" si="365"/>
        <v>1314.2337964199842</v>
      </c>
      <c r="Y1188" s="79">
        <f t="shared" si="366"/>
        <v>3.9039999999999999</v>
      </c>
    </row>
    <row r="1189" spans="1:25" ht="15.75" customHeight="1" x14ac:dyDescent="0.2">
      <c r="A1189" s="109">
        <v>1170</v>
      </c>
      <c r="B1189" s="89">
        <v>74.86</v>
      </c>
      <c r="C1189" s="283">
        <v>23653</v>
      </c>
      <c r="D1189" s="411">
        <f t="shared" si="352"/>
        <v>3791.5575741383918</v>
      </c>
      <c r="E1189" s="342">
        <f t="shared" si="355"/>
        <v>1281.5464600587763</v>
      </c>
      <c r="F1189" s="338">
        <f t="shared" si="356"/>
        <v>75.831151482767837</v>
      </c>
      <c r="G1189" s="407">
        <v>68</v>
      </c>
      <c r="H1189" s="425">
        <f t="shared" si="357"/>
        <v>5216.9351856799367</v>
      </c>
      <c r="I1189" s="79">
        <f t="shared" si="358"/>
        <v>15.629200000000001</v>
      </c>
      <c r="J1189" s="96">
        <v>99.81</v>
      </c>
      <c r="K1189" s="283">
        <v>23653</v>
      </c>
      <c r="L1189" s="407">
        <f t="shared" si="353"/>
        <v>2843.7631499849713</v>
      </c>
      <c r="M1189" s="342">
        <f t="shared" si="359"/>
        <v>961.19194469492015</v>
      </c>
      <c r="N1189" s="338">
        <f t="shared" si="360"/>
        <v>56.87526299969943</v>
      </c>
      <c r="O1189" s="435">
        <v>41</v>
      </c>
      <c r="P1189" s="425">
        <f t="shared" si="361"/>
        <v>3902.8303576795906</v>
      </c>
      <c r="Q1189" s="79">
        <f t="shared" si="362"/>
        <v>11.722300000000001</v>
      </c>
      <c r="R1189" s="93">
        <v>299.44</v>
      </c>
      <c r="S1189" s="283">
        <v>23653</v>
      </c>
      <c r="T1189" s="407">
        <f t="shared" si="354"/>
        <v>947.88939353459796</v>
      </c>
      <c r="U1189" s="387">
        <f t="shared" si="363"/>
        <v>320.38661501469409</v>
      </c>
      <c r="V1189" s="338">
        <f t="shared" si="364"/>
        <v>18.957787870691959</v>
      </c>
      <c r="W1189" s="435">
        <v>27</v>
      </c>
      <c r="X1189" s="425">
        <f t="shared" si="365"/>
        <v>1314.2337964199842</v>
      </c>
      <c r="Y1189" s="79">
        <f t="shared" si="366"/>
        <v>3.9073000000000002</v>
      </c>
    </row>
    <row r="1190" spans="1:25" ht="15.75" customHeight="1" x14ac:dyDescent="0.2">
      <c r="A1190" s="152">
        <v>1171</v>
      </c>
      <c r="B1190" s="89">
        <v>74.86</v>
      </c>
      <c r="C1190" s="283">
        <v>23653</v>
      </c>
      <c r="D1190" s="411">
        <f t="shared" si="352"/>
        <v>3791.5575741383918</v>
      </c>
      <c r="E1190" s="342">
        <f t="shared" si="355"/>
        <v>1281.5464600587763</v>
      </c>
      <c r="F1190" s="338">
        <f t="shared" si="356"/>
        <v>75.831151482767837</v>
      </c>
      <c r="G1190" s="407">
        <v>68</v>
      </c>
      <c r="H1190" s="425">
        <f t="shared" si="357"/>
        <v>5216.9351856799367</v>
      </c>
      <c r="I1190" s="79">
        <f t="shared" si="358"/>
        <v>15.6425</v>
      </c>
      <c r="J1190" s="96">
        <v>99.81</v>
      </c>
      <c r="K1190" s="283">
        <v>23653</v>
      </c>
      <c r="L1190" s="407">
        <f t="shared" si="353"/>
        <v>2843.7631499849713</v>
      </c>
      <c r="M1190" s="342">
        <f t="shared" si="359"/>
        <v>961.19194469492015</v>
      </c>
      <c r="N1190" s="338">
        <f t="shared" si="360"/>
        <v>56.87526299969943</v>
      </c>
      <c r="O1190" s="435">
        <v>41</v>
      </c>
      <c r="P1190" s="425">
        <f t="shared" si="361"/>
        <v>3902.8303576795906</v>
      </c>
      <c r="Q1190" s="79">
        <f t="shared" si="362"/>
        <v>11.7323</v>
      </c>
      <c r="R1190" s="93">
        <v>299.44</v>
      </c>
      <c r="S1190" s="283">
        <v>23653</v>
      </c>
      <c r="T1190" s="407">
        <f t="shared" si="354"/>
        <v>947.88939353459796</v>
      </c>
      <c r="U1190" s="387">
        <f t="shared" si="363"/>
        <v>320.38661501469409</v>
      </c>
      <c r="V1190" s="338">
        <f t="shared" si="364"/>
        <v>18.957787870691959</v>
      </c>
      <c r="W1190" s="435">
        <v>27</v>
      </c>
      <c r="X1190" s="425">
        <f t="shared" si="365"/>
        <v>1314.2337964199842</v>
      </c>
      <c r="Y1190" s="79">
        <f t="shared" si="366"/>
        <v>3.9106000000000001</v>
      </c>
    </row>
    <row r="1191" spans="1:25" ht="15.75" customHeight="1" x14ac:dyDescent="0.2">
      <c r="A1191" s="152">
        <v>1172</v>
      </c>
      <c r="B1191" s="89">
        <v>74.86</v>
      </c>
      <c r="C1191" s="283">
        <v>23653</v>
      </c>
      <c r="D1191" s="411">
        <f t="shared" si="352"/>
        <v>3791.5575741383918</v>
      </c>
      <c r="E1191" s="342">
        <f t="shared" si="355"/>
        <v>1281.5464600587763</v>
      </c>
      <c r="F1191" s="338">
        <f t="shared" si="356"/>
        <v>75.831151482767837</v>
      </c>
      <c r="G1191" s="407">
        <v>68</v>
      </c>
      <c r="H1191" s="425">
        <f t="shared" si="357"/>
        <v>5216.9351856799367</v>
      </c>
      <c r="I1191" s="79">
        <f t="shared" si="358"/>
        <v>15.655900000000001</v>
      </c>
      <c r="J1191" s="96">
        <v>99.81</v>
      </c>
      <c r="K1191" s="283">
        <v>23653</v>
      </c>
      <c r="L1191" s="407">
        <f t="shared" si="353"/>
        <v>2843.7631499849713</v>
      </c>
      <c r="M1191" s="342">
        <f t="shared" si="359"/>
        <v>961.19194469492015</v>
      </c>
      <c r="N1191" s="338">
        <f t="shared" si="360"/>
        <v>56.87526299969943</v>
      </c>
      <c r="O1191" s="435">
        <v>41</v>
      </c>
      <c r="P1191" s="425">
        <f t="shared" si="361"/>
        <v>3902.8303576795906</v>
      </c>
      <c r="Q1191" s="79">
        <f t="shared" si="362"/>
        <v>11.7423</v>
      </c>
      <c r="R1191" s="93">
        <v>299.44</v>
      </c>
      <c r="S1191" s="283">
        <v>23653</v>
      </c>
      <c r="T1191" s="407">
        <f t="shared" si="354"/>
        <v>947.88939353459796</v>
      </c>
      <c r="U1191" s="387">
        <f t="shared" si="363"/>
        <v>320.38661501469409</v>
      </c>
      <c r="V1191" s="338">
        <f t="shared" si="364"/>
        <v>18.957787870691959</v>
      </c>
      <c r="W1191" s="435">
        <v>27</v>
      </c>
      <c r="X1191" s="425">
        <f t="shared" si="365"/>
        <v>1314.2337964199842</v>
      </c>
      <c r="Y1191" s="79">
        <f t="shared" si="366"/>
        <v>3.9140000000000001</v>
      </c>
    </row>
    <row r="1192" spans="1:25" ht="15.75" customHeight="1" x14ac:dyDescent="0.2">
      <c r="A1192" s="152">
        <v>1173</v>
      </c>
      <c r="B1192" s="89">
        <v>74.86</v>
      </c>
      <c r="C1192" s="283">
        <v>23653</v>
      </c>
      <c r="D1192" s="411">
        <f t="shared" si="352"/>
        <v>3791.5575741383918</v>
      </c>
      <c r="E1192" s="342">
        <f t="shared" si="355"/>
        <v>1281.5464600587763</v>
      </c>
      <c r="F1192" s="338">
        <f t="shared" si="356"/>
        <v>75.831151482767837</v>
      </c>
      <c r="G1192" s="407">
        <v>68</v>
      </c>
      <c r="H1192" s="425">
        <f t="shared" si="357"/>
        <v>5216.9351856799367</v>
      </c>
      <c r="I1192" s="79">
        <f t="shared" si="358"/>
        <v>15.6692</v>
      </c>
      <c r="J1192" s="96">
        <v>99.81</v>
      </c>
      <c r="K1192" s="283">
        <v>23653</v>
      </c>
      <c r="L1192" s="407">
        <f t="shared" si="353"/>
        <v>2843.7631499849713</v>
      </c>
      <c r="M1192" s="342">
        <f t="shared" si="359"/>
        <v>961.19194469492015</v>
      </c>
      <c r="N1192" s="338">
        <f t="shared" si="360"/>
        <v>56.87526299969943</v>
      </c>
      <c r="O1192" s="435">
        <v>41</v>
      </c>
      <c r="P1192" s="425">
        <f t="shared" si="361"/>
        <v>3902.8303576795906</v>
      </c>
      <c r="Q1192" s="79">
        <f t="shared" si="362"/>
        <v>11.7523</v>
      </c>
      <c r="R1192" s="93">
        <v>299.44</v>
      </c>
      <c r="S1192" s="283">
        <v>23653</v>
      </c>
      <c r="T1192" s="407">
        <f t="shared" si="354"/>
        <v>947.88939353459796</v>
      </c>
      <c r="U1192" s="387">
        <f t="shared" si="363"/>
        <v>320.38661501469409</v>
      </c>
      <c r="V1192" s="338">
        <f t="shared" si="364"/>
        <v>18.957787870691959</v>
      </c>
      <c r="W1192" s="435">
        <v>27</v>
      </c>
      <c r="X1192" s="425">
        <f t="shared" si="365"/>
        <v>1314.2337964199842</v>
      </c>
      <c r="Y1192" s="79">
        <f t="shared" si="366"/>
        <v>3.9173</v>
      </c>
    </row>
    <row r="1193" spans="1:25" ht="15.75" customHeight="1" x14ac:dyDescent="0.2">
      <c r="A1193" s="152">
        <v>1174</v>
      </c>
      <c r="B1193" s="89">
        <v>74.86</v>
      </c>
      <c r="C1193" s="283">
        <v>23653</v>
      </c>
      <c r="D1193" s="411">
        <f t="shared" si="352"/>
        <v>3791.5575741383918</v>
      </c>
      <c r="E1193" s="342">
        <f t="shared" si="355"/>
        <v>1281.5464600587763</v>
      </c>
      <c r="F1193" s="338">
        <f t="shared" si="356"/>
        <v>75.831151482767837</v>
      </c>
      <c r="G1193" s="407">
        <v>68</v>
      </c>
      <c r="H1193" s="425">
        <f t="shared" si="357"/>
        <v>5216.9351856799367</v>
      </c>
      <c r="I1193" s="79">
        <f t="shared" si="358"/>
        <v>15.682600000000001</v>
      </c>
      <c r="J1193" s="96">
        <v>99.81</v>
      </c>
      <c r="K1193" s="283">
        <v>23653</v>
      </c>
      <c r="L1193" s="407">
        <f t="shared" si="353"/>
        <v>2843.7631499849713</v>
      </c>
      <c r="M1193" s="342">
        <f t="shared" si="359"/>
        <v>961.19194469492015</v>
      </c>
      <c r="N1193" s="338">
        <f t="shared" si="360"/>
        <v>56.87526299969943</v>
      </c>
      <c r="O1193" s="435">
        <v>41</v>
      </c>
      <c r="P1193" s="425">
        <f t="shared" si="361"/>
        <v>3902.8303576795906</v>
      </c>
      <c r="Q1193" s="79">
        <f t="shared" si="362"/>
        <v>11.7623</v>
      </c>
      <c r="R1193" s="93">
        <v>299.44</v>
      </c>
      <c r="S1193" s="283">
        <v>23653</v>
      </c>
      <c r="T1193" s="407">
        <f t="shared" si="354"/>
        <v>947.88939353459796</v>
      </c>
      <c r="U1193" s="387">
        <f t="shared" si="363"/>
        <v>320.38661501469409</v>
      </c>
      <c r="V1193" s="338">
        <f t="shared" si="364"/>
        <v>18.957787870691959</v>
      </c>
      <c r="W1193" s="435">
        <v>27</v>
      </c>
      <c r="X1193" s="425">
        <f t="shared" si="365"/>
        <v>1314.2337964199842</v>
      </c>
      <c r="Y1193" s="79">
        <f t="shared" si="366"/>
        <v>3.9207000000000001</v>
      </c>
    </row>
    <row r="1194" spans="1:25" ht="15.75" customHeight="1" x14ac:dyDescent="0.2">
      <c r="A1194" s="152">
        <v>1175</v>
      </c>
      <c r="B1194" s="89">
        <v>74.86</v>
      </c>
      <c r="C1194" s="283">
        <v>23653</v>
      </c>
      <c r="D1194" s="411">
        <f t="shared" si="352"/>
        <v>3791.5575741383918</v>
      </c>
      <c r="E1194" s="342">
        <f t="shared" si="355"/>
        <v>1281.5464600587763</v>
      </c>
      <c r="F1194" s="338">
        <f t="shared" si="356"/>
        <v>75.831151482767837</v>
      </c>
      <c r="G1194" s="407">
        <v>68</v>
      </c>
      <c r="H1194" s="425">
        <f t="shared" si="357"/>
        <v>5216.9351856799367</v>
      </c>
      <c r="I1194" s="79">
        <f t="shared" si="358"/>
        <v>15.696</v>
      </c>
      <c r="J1194" s="96">
        <v>99.81</v>
      </c>
      <c r="K1194" s="283">
        <v>23653</v>
      </c>
      <c r="L1194" s="407">
        <f t="shared" si="353"/>
        <v>2843.7631499849713</v>
      </c>
      <c r="M1194" s="342">
        <f t="shared" si="359"/>
        <v>961.19194469492015</v>
      </c>
      <c r="N1194" s="338">
        <f t="shared" si="360"/>
        <v>56.87526299969943</v>
      </c>
      <c r="O1194" s="435">
        <v>41</v>
      </c>
      <c r="P1194" s="425">
        <f t="shared" si="361"/>
        <v>3902.8303576795906</v>
      </c>
      <c r="Q1194" s="79">
        <f t="shared" si="362"/>
        <v>11.772399999999999</v>
      </c>
      <c r="R1194" s="93">
        <v>299.44</v>
      </c>
      <c r="S1194" s="283">
        <v>23653</v>
      </c>
      <c r="T1194" s="407">
        <f t="shared" si="354"/>
        <v>947.88939353459796</v>
      </c>
      <c r="U1194" s="387">
        <f t="shared" si="363"/>
        <v>320.38661501469409</v>
      </c>
      <c r="V1194" s="338">
        <f t="shared" si="364"/>
        <v>18.957787870691959</v>
      </c>
      <c r="W1194" s="435">
        <v>27</v>
      </c>
      <c r="X1194" s="425">
        <f t="shared" si="365"/>
        <v>1314.2337964199842</v>
      </c>
      <c r="Y1194" s="79">
        <f t="shared" si="366"/>
        <v>3.9239999999999999</v>
      </c>
    </row>
    <row r="1195" spans="1:25" ht="15.75" customHeight="1" x14ac:dyDescent="0.2">
      <c r="A1195" s="152">
        <v>1176</v>
      </c>
      <c r="B1195" s="89">
        <v>74.86</v>
      </c>
      <c r="C1195" s="283">
        <v>23653</v>
      </c>
      <c r="D1195" s="411">
        <f t="shared" si="352"/>
        <v>3791.5575741383918</v>
      </c>
      <c r="E1195" s="342">
        <f t="shared" si="355"/>
        <v>1281.5464600587763</v>
      </c>
      <c r="F1195" s="338">
        <f t="shared" si="356"/>
        <v>75.831151482767837</v>
      </c>
      <c r="G1195" s="407">
        <v>68</v>
      </c>
      <c r="H1195" s="425">
        <f t="shared" si="357"/>
        <v>5216.9351856799367</v>
      </c>
      <c r="I1195" s="79">
        <f t="shared" si="358"/>
        <v>15.709300000000001</v>
      </c>
      <c r="J1195" s="96">
        <v>99.81</v>
      </c>
      <c r="K1195" s="283">
        <v>23653</v>
      </c>
      <c r="L1195" s="407">
        <f t="shared" si="353"/>
        <v>2843.7631499849713</v>
      </c>
      <c r="M1195" s="342">
        <f t="shared" si="359"/>
        <v>961.19194469492015</v>
      </c>
      <c r="N1195" s="338">
        <f t="shared" si="360"/>
        <v>56.87526299969943</v>
      </c>
      <c r="O1195" s="435">
        <v>41</v>
      </c>
      <c r="P1195" s="425">
        <f t="shared" si="361"/>
        <v>3902.8303576795906</v>
      </c>
      <c r="Q1195" s="79">
        <f t="shared" si="362"/>
        <v>11.782400000000001</v>
      </c>
      <c r="R1195" s="93">
        <v>299.44</v>
      </c>
      <c r="S1195" s="283">
        <v>23653</v>
      </c>
      <c r="T1195" s="407">
        <f t="shared" si="354"/>
        <v>947.88939353459796</v>
      </c>
      <c r="U1195" s="387">
        <f t="shared" si="363"/>
        <v>320.38661501469409</v>
      </c>
      <c r="V1195" s="338">
        <f t="shared" si="364"/>
        <v>18.957787870691959</v>
      </c>
      <c r="W1195" s="435">
        <v>27</v>
      </c>
      <c r="X1195" s="425">
        <f t="shared" si="365"/>
        <v>1314.2337964199842</v>
      </c>
      <c r="Y1195" s="79">
        <f t="shared" si="366"/>
        <v>3.9272999999999998</v>
      </c>
    </row>
    <row r="1196" spans="1:25" ht="15.75" customHeight="1" x14ac:dyDescent="0.2">
      <c r="A1196" s="152">
        <v>1177</v>
      </c>
      <c r="B1196" s="89">
        <v>74.86</v>
      </c>
      <c r="C1196" s="283">
        <v>23653</v>
      </c>
      <c r="D1196" s="411">
        <f t="shared" si="352"/>
        <v>3791.5575741383918</v>
      </c>
      <c r="E1196" s="342">
        <f t="shared" si="355"/>
        <v>1281.5464600587763</v>
      </c>
      <c r="F1196" s="338">
        <f t="shared" si="356"/>
        <v>75.831151482767837</v>
      </c>
      <c r="G1196" s="407">
        <v>68</v>
      </c>
      <c r="H1196" s="425">
        <f t="shared" si="357"/>
        <v>5216.9351856799367</v>
      </c>
      <c r="I1196" s="79">
        <f t="shared" si="358"/>
        <v>15.7227</v>
      </c>
      <c r="J1196" s="96">
        <v>99.81</v>
      </c>
      <c r="K1196" s="283">
        <v>23653</v>
      </c>
      <c r="L1196" s="407">
        <f t="shared" si="353"/>
        <v>2843.7631499849713</v>
      </c>
      <c r="M1196" s="342">
        <f t="shared" si="359"/>
        <v>961.19194469492015</v>
      </c>
      <c r="N1196" s="338">
        <f t="shared" si="360"/>
        <v>56.87526299969943</v>
      </c>
      <c r="O1196" s="435">
        <v>41</v>
      </c>
      <c r="P1196" s="425">
        <f t="shared" si="361"/>
        <v>3902.8303576795906</v>
      </c>
      <c r="Q1196" s="79">
        <f t="shared" si="362"/>
        <v>11.792400000000001</v>
      </c>
      <c r="R1196" s="93">
        <v>299.44</v>
      </c>
      <c r="S1196" s="283">
        <v>23653</v>
      </c>
      <c r="T1196" s="407">
        <f t="shared" si="354"/>
        <v>947.88939353459796</v>
      </c>
      <c r="U1196" s="387">
        <f t="shared" si="363"/>
        <v>320.38661501469409</v>
      </c>
      <c r="V1196" s="338">
        <f t="shared" si="364"/>
        <v>18.957787870691959</v>
      </c>
      <c r="W1196" s="435">
        <v>27</v>
      </c>
      <c r="X1196" s="425">
        <f t="shared" si="365"/>
        <v>1314.2337964199842</v>
      </c>
      <c r="Y1196" s="79">
        <f t="shared" si="366"/>
        <v>3.9306999999999999</v>
      </c>
    </row>
    <row r="1197" spans="1:25" ht="15.75" customHeight="1" x14ac:dyDescent="0.2">
      <c r="A1197" s="152">
        <v>1178</v>
      </c>
      <c r="B1197" s="89">
        <v>74.86</v>
      </c>
      <c r="C1197" s="283">
        <v>23653</v>
      </c>
      <c r="D1197" s="411">
        <f t="shared" si="352"/>
        <v>3791.5575741383918</v>
      </c>
      <c r="E1197" s="342">
        <f t="shared" si="355"/>
        <v>1281.5464600587763</v>
      </c>
      <c r="F1197" s="338">
        <f t="shared" si="356"/>
        <v>75.831151482767837</v>
      </c>
      <c r="G1197" s="407">
        <v>68</v>
      </c>
      <c r="H1197" s="425">
        <f t="shared" si="357"/>
        <v>5216.9351856799367</v>
      </c>
      <c r="I1197" s="79">
        <f t="shared" si="358"/>
        <v>15.736000000000001</v>
      </c>
      <c r="J1197" s="96">
        <v>99.81</v>
      </c>
      <c r="K1197" s="283">
        <v>23653</v>
      </c>
      <c r="L1197" s="407">
        <f t="shared" si="353"/>
        <v>2843.7631499849713</v>
      </c>
      <c r="M1197" s="342">
        <f t="shared" si="359"/>
        <v>961.19194469492015</v>
      </c>
      <c r="N1197" s="338">
        <f t="shared" si="360"/>
        <v>56.87526299969943</v>
      </c>
      <c r="O1197" s="435">
        <v>41</v>
      </c>
      <c r="P1197" s="425">
        <f t="shared" si="361"/>
        <v>3902.8303576795906</v>
      </c>
      <c r="Q1197" s="79">
        <f t="shared" si="362"/>
        <v>11.8024</v>
      </c>
      <c r="R1197" s="93">
        <v>299.44</v>
      </c>
      <c r="S1197" s="283">
        <v>23653</v>
      </c>
      <c r="T1197" s="407">
        <f t="shared" si="354"/>
        <v>947.88939353459796</v>
      </c>
      <c r="U1197" s="387">
        <f t="shared" si="363"/>
        <v>320.38661501469409</v>
      </c>
      <c r="V1197" s="338">
        <f t="shared" si="364"/>
        <v>18.957787870691959</v>
      </c>
      <c r="W1197" s="435">
        <v>27</v>
      </c>
      <c r="X1197" s="425">
        <f t="shared" si="365"/>
        <v>1314.2337964199842</v>
      </c>
      <c r="Y1197" s="79">
        <f t="shared" si="366"/>
        <v>3.9340000000000002</v>
      </c>
    </row>
    <row r="1198" spans="1:25" ht="15.75" customHeight="1" x14ac:dyDescent="0.2">
      <c r="A1198" s="152">
        <v>1179</v>
      </c>
      <c r="B1198" s="89">
        <v>74.86</v>
      </c>
      <c r="C1198" s="283">
        <v>23653</v>
      </c>
      <c r="D1198" s="411">
        <f t="shared" si="352"/>
        <v>3791.5575741383918</v>
      </c>
      <c r="E1198" s="342">
        <f t="shared" si="355"/>
        <v>1281.5464600587763</v>
      </c>
      <c r="F1198" s="338">
        <f t="shared" si="356"/>
        <v>75.831151482767837</v>
      </c>
      <c r="G1198" s="407">
        <v>68</v>
      </c>
      <c r="H1198" s="425">
        <f t="shared" si="357"/>
        <v>5216.9351856799367</v>
      </c>
      <c r="I1198" s="79">
        <f t="shared" si="358"/>
        <v>15.7494</v>
      </c>
      <c r="J1198" s="96">
        <v>99.81</v>
      </c>
      <c r="K1198" s="283">
        <v>23653</v>
      </c>
      <c r="L1198" s="407">
        <f t="shared" si="353"/>
        <v>2843.7631499849713</v>
      </c>
      <c r="M1198" s="342">
        <f t="shared" si="359"/>
        <v>961.19194469492015</v>
      </c>
      <c r="N1198" s="338">
        <f t="shared" si="360"/>
        <v>56.87526299969943</v>
      </c>
      <c r="O1198" s="435">
        <v>41</v>
      </c>
      <c r="P1198" s="425">
        <f t="shared" si="361"/>
        <v>3902.8303576795906</v>
      </c>
      <c r="Q1198" s="79">
        <f t="shared" si="362"/>
        <v>11.8124</v>
      </c>
      <c r="R1198" s="93">
        <v>299.44</v>
      </c>
      <c r="S1198" s="283">
        <v>23653</v>
      </c>
      <c r="T1198" s="407">
        <f t="shared" si="354"/>
        <v>947.88939353459796</v>
      </c>
      <c r="U1198" s="387">
        <f t="shared" si="363"/>
        <v>320.38661501469409</v>
      </c>
      <c r="V1198" s="338">
        <f t="shared" si="364"/>
        <v>18.957787870691959</v>
      </c>
      <c r="W1198" s="435">
        <v>27</v>
      </c>
      <c r="X1198" s="425">
        <f t="shared" si="365"/>
        <v>1314.2337964199842</v>
      </c>
      <c r="Y1198" s="79">
        <f t="shared" si="366"/>
        <v>3.9373</v>
      </c>
    </row>
    <row r="1199" spans="1:25" ht="15.75" customHeight="1" x14ac:dyDescent="0.2">
      <c r="A1199" s="109">
        <v>1180</v>
      </c>
      <c r="B1199" s="89">
        <v>74.86</v>
      </c>
      <c r="C1199" s="283">
        <v>23653</v>
      </c>
      <c r="D1199" s="411">
        <f t="shared" si="352"/>
        <v>3791.5575741383918</v>
      </c>
      <c r="E1199" s="342">
        <f t="shared" si="355"/>
        <v>1281.5464600587763</v>
      </c>
      <c r="F1199" s="338">
        <f t="shared" si="356"/>
        <v>75.831151482767837</v>
      </c>
      <c r="G1199" s="407">
        <v>68</v>
      </c>
      <c r="H1199" s="425">
        <f t="shared" si="357"/>
        <v>5216.9351856799367</v>
      </c>
      <c r="I1199" s="79">
        <f t="shared" si="358"/>
        <v>15.7628</v>
      </c>
      <c r="J1199" s="96">
        <v>99.81</v>
      </c>
      <c r="K1199" s="283">
        <v>23653</v>
      </c>
      <c r="L1199" s="407">
        <f t="shared" si="353"/>
        <v>2843.7631499849713</v>
      </c>
      <c r="M1199" s="342">
        <f t="shared" si="359"/>
        <v>961.19194469492015</v>
      </c>
      <c r="N1199" s="338">
        <f t="shared" si="360"/>
        <v>56.87526299969943</v>
      </c>
      <c r="O1199" s="435">
        <v>41</v>
      </c>
      <c r="P1199" s="425">
        <f t="shared" si="361"/>
        <v>3902.8303576795906</v>
      </c>
      <c r="Q1199" s="79">
        <f t="shared" si="362"/>
        <v>11.8225</v>
      </c>
      <c r="R1199" s="93">
        <v>299.44</v>
      </c>
      <c r="S1199" s="283">
        <v>23653</v>
      </c>
      <c r="T1199" s="407">
        <f t="shared" si="354"/>
        <v>947.88939353459796</v>
      </c>
      <c r="U1199" s="387">
        <f t="shared" si="363"/>
        <v>320.38661501469409</v>
      </c>
      <c r="V1199" s="338">
        <f t="shared" si="364"/>
        <v>18.957787870691959</v>
      </c>
      <c r="W1199" s="435">
        <v>27</v>
      </c>
      <c r="X1199" s="425">
        <f t="shared" si="365"/>
        <v>1314.2337964199842</v>
      </c>
      <c r="Y1199" s="79">
        <f t="shared" si="366"/>
        <v>3.9407000000000001</v>
      </c>
    </row>
    <row r="1200" spans="1:25" ht="15.75" customHeight="1" x14ac:dyDescent="0.2">
      <c r="A1200" s="152">
        <v>1181</v>
      </c>
      <c r="B1200" s="89">
        <v>74.86</v>
      </c>
      <c r="C1200" s="283">
        <v>23653</v>
      </c>
      <c r="D1200" s="411">
        <f t="shared" si="352"/>
        <v>3791.5575741383918</v>
      </c>
      <c r="E1200" s="342">
        <f t="shared" si="355"/>
        <v>1281.5464600587763</v>
      </c>
      <c r="F1200" s="338">
        <f t="shared" si="356"/>
        <v>75.831151482767837</v>
      </c>
      <c r="G1200" s="407">
        <v>68</v>
      </c>
      <c r="H1200" s="425">
        <f t="shared" si="357"/>
        <v>5216.9351856799367</v>
      </c>
      <c r="I1200" s="79">
        <f t="shared" si="358"/>
        <v>15.7761</v>
      </c>
      <c r="J1200" s="96">
        <v>99.81</v>
      </c>
      <c r="K1200" s="283">
        <v>23653</v>
      </c>
      <c r="L1200" s="407">
        <f t="shared" si="353"/>
        <v>2843.7631499849713</v>
      </c>
      <c r="M1200" s="342">
        <f t="shared" si="359"/>
        <v>961.19194469492015</v>
      </c>
      <c r="N1200" s="338">
        <f t="shared" si="360"/>
        <v>56.87526299969943</v>
      </c>
      <c r="O1200" s="435">
        <v>41</v>
      </c>
      <c r="P1200" s="425">
        <f t="shared" si="361"/>
        <v>3902.8303576795906</v>
      </c>
      <c r="Q1200" s="79">
        <f t="shared" si="362"/>
        <v>11.8325</v>
      </c>
      <c r="R1200" s="93">
        <v>299.44</v>
      </c>
      <c r="S1200" s="283">
        <v>23653</v>
      </c>
      <c r="T1200" s="407">
        <f t="shared" si="354"/>
        <v>947.88939353459796</v>
      </c>
      <c r="U1200" s="387">
        <f t="shared" si="363"/>
        <v>320.38661501469409</v>
      </c>
      <c r="V1200" s="338">
        <f t="shared" si="364"/>
        <v>18.957787870691959</v>
      </c>
      <c r="W1200" s="435">
        <v>27</v>
      </c>
      <c r="X1200" s="425">
        <f t="shared" si="365"/>
        <v>1314.2337964199842</v>
      </c>
      <c r="Y1200" s="79">
        <f t="shared" si="366"/>
        <v>3.944</v>
      </c>
    </row>
    <row r="1201" spans="1:25" ht="15.75" customHeight="1" x14ac:dyDescent="0.2">
      <c r="A1201" s="152">
        <v>1182</v>
      </c>
      <c r="B1201" s="89">
        <v>74.86</v>
      </c>
      <c r="C1201" s="283">
        <v>23653</v>
      </c>
      <c r="D1201" s="411">
        <f t="shared" si="352"/>
        <v>3791.5575741383918</v>
      </c>
      <c r="E1201" s="342">
        <f t="shared" si="355"/>
        <v>1281.5464600587763</v>
      </c>
      <c r="F1201" s="338">
        <f t="shared" si="356"/>
        <v>75.831151482767837</v>
      </c>
      <c r="G1201" s="407">
        <v>68</v>
      </c>
      <c r="H1201" s="425">
        <f t="shared" si="357"/>
        <v>5216.9351856799367</v>
      </c>
      <c r="I1201" s="79">
        <f t="shared" si="358"/>
        <v>15.7895</v>
      </c>
      <c r="J1201" s="96">
        <v>99.81</v>
      </c>
      <c r="K1201" s="283">
        <v>23653</v>
      </c>
      <c r="L1201" s="407">
        <f t="shared" si="353"/>
        <v>2843.7631499849713</v>
      </c>
      <c r="M1201" s="342">
        <f t="shared" si="359"/>
        <v>961.19194469492015</v>
      </c>
      <c r="N1201" s="338">
        <f t="shared" si="360"/>
        <v>56.87526299969943</v>
      </c>
      <c r="O1201" s="435">
        <v>41</v>
      </c>
      <c r="P1201" s="425">
        <f t="shared" si="361"/>
        <v>3902.8303576795906</v>
      </c>
      <c r="Q1201" s="79">
        <f t="shared" si="362"/>
        <v>11.842499999999999</v>
      </c>
      <c r="R1201" s="93">
        <v>299.44</v>
      </c>
      <c r="S1201" s="283">
        <v>23653</v>
      </c>
      <c r="T1201" s="407">
        <f t="shared" si="354"/>
        <v>947.88939353459796</v>
      </c>
      <c r="U1201" s="387">
        <f t="shared" si="363"/>
        <v>320.38661501469409</v>
      </c>
      <c r="V1201" s="338">
        <f t="shared" si="364"/>
        <v>18.957787870691959</v>
      </c>
      <c r="W1201" s="435">
        <v>27</v>
      </c>
      <c r="X1201" s="425">
        <f t="shared" si="365"/>
        <v>1314.2337964199842</v>
      </c>
      <c r="Y1201" s="79">
        <f t="shared" si="366"/>
        <v>3.9474</v>
      </c>
    </row>
    <row r="1202" spans="1:25" ht="15.75" customHeight="1" x14ac:dyDescent="0.2">
      <c r="A1202" s="152">
        <v>1183</v>
      </c>
      <c r="B1202" s="89">
        <v>74.86</v>
      </c>
      <c r="C1202" s="283">
        <v>23653</v>
      </c>
      <c r="D1202" s="411">
        <f t="shared" si="352"/>
        <v>3791.5575741383918</v>
      </c>
      <c r="E1202" s="342">
        <f t="shared" si="355"/>
        <v>1281.5464600587763</v>
      </c>
      <c r="F1202" s="338">
        <f t="shared" si="356"/>
        <v>75.831151482767837</v>
      </c>
      <c r="G1202" s="407">
        <v>68</v>
      </c>
      <c r="H1202" s="425">
        <f t="shared" si="357"/>
        <v>5216.9351856799367</v>
      </c>
      <c r="I1202" s="79">
        <f t="shared" si="358"/>
        <v>15.8028</v>
      </c>
      <c r="J1202" s="96">
        <v>99.81</v>
      </c>
      <c r="K1202" s="283">
        <v>23653</v>
      </c>
      <c r="L1202" s="407">
        <f t="shared" si="353"/>
        <v>2843.7631499849713</v>
      </c>
      <c r="M1202" s="342">
        <f t="shared" si="359"/>
        <v>961.19194469492015</v>
      </c>
      <c r="N1202" s="338">
        <f t="shared" si="360"/>
        <v>56.87526299969943</v>
      </c>
      <c r="O1202" s="435">
        <v>41</v>
      </c>
      <c r="P1202" s="425">
        <f t="shared" si="361"/>
        <v>3902.8303576795906</v>
      </c>
      <c r="Q1202" s="79">
        <f t="shared" si="362"/>
        <v>11.852499999999999</v>
      </c>
      <c r="R1202" s="93">
        <v>299.44</v>
      </c>
      <c r="S1202" s="283">
        <v>23653</v>
      </c>
      <c r="T1202" s="407">
        <f t="shared" si="354"/>
        <v>947.88939353459796</v>
      </c>
      <c r="U1202" s="387">
        <f t="shared" si="363"/>
        <v>320.38661501469409</v>
      </c>
      <c r="V1202" s="338">
        <f t="shared" si="364"/>
        <v>18.957787870691959</v>
      </c>
      <c r="W1202" s="435">
        <v>27</v>
      </c>
      <c r="X1202" s="425">
        <f t="shared" si="365"/>
        <v>1314.2337964199842</v>
      </c>
      <c r="Y1202" s="79">
        <f t="shared" si="366"/>
        <v>3.9506999999999999</v>
      </c>
    </row>
    <row r="1203" spans="1:25" ht="15.75" customHeight="1" x14ac:dyDescent="0.2">
      <c r="A1203" s="152">
        <v>1184</v>
      </c>
      <c r="B1203" s="89">
        <v>74.86</v>
      </c>
      <c r="C1203" s="283">
        <v>23653</v>
      </c>
      <c r="D1203" s="411">
        <f t="shared" si="352"/>
        <v>3791.5575741383918</v>
      </c>
      <c r="E1203" s="342">
        <f t="shared" si="355"/>
        <v>1281.5464600587763</v>
      </c>
      <c r="F1203" s="338">
        <f t="shared" si="356"/>
        <v>75.831151482767837</v>
      </c>
      <c r="G1203" s="407">
        <v>68</v>
      </c>
      <c r="H1203" s="425">
        <f t="shared" si="357"/>
        <v>5216.9351856799367</v>
      </c>
      <c r="I1203" s="79">
        <f t="shared" si="358"/>
        <v>15.8162</v>
      </c>
      <c r="J1203" s="96">
        <v>99.81</v>
      </c>
      <c r="K1203" s="283">
        <v>23653</v>
      </c>
      <c r="L1203" s="407">
        <f t="shared" si="353"/>
        <v>2843.7631499849713</v>
      </c>
      <c r="M1203" s="342">
        <f t="shared" si="359"/>
        <v>961.19194469492015</v>
      </c>
      <c r="N1203" s="338">
        <f t="shared" si="360"/>
        <v>56.87526299969943</v>
      </c>
      <c r="O1203" s="435">
        <v>41</v>
      </c>
      <c r="P1203" s="425">
        <f t="shared" si="361"/>
        <v>3902.8303576795906</v>
      </c>
      <c r="Q1203" s="79">
        <f t="shared" si="362"/>
        <v>11.862500000000001</v>
      </c>
      <c r="R1203" s="93">
        <v>299.44</v>
      </c>
      <c r="S1203" s="283">
        <v>23653</v>
      </c>
      <c r="T1203" s="407">
        <f t="shared" si="354"/>
        <v>947.88939353459796</v>
      </c>
      <c r="U1203" s="387">
        <f t="shared" si="363"/>
        <v>320.38661501469409</v>
      </c>
      <c r="V1203" s="338">
        <f t="shared" si="364"/>
        <v>18.957787870691959</v>
      </c>
      <c r="W1203" s="435">
        <v>27</v>
      </c>
      <c r="X1203" s="425">
        <f t="shared" si="365"/>
        <v>1314.2337964199842</v>
      </c>
      <c r="Y1203" s="79">
        <f t="shared" si="366"/>
        <v>3.9540000000000002</v>
      </c>
    </row>
    <row r="1204" spans="1:25" ht="15.75" customHeight="1" x14ac:dyDescent="0.2">
      <c r="A1204" s="152">
        <v>1185</v>
      </c>
      <c r="B1204" s="89">
        <v>74.86</v>
      </c>
      <c r="C1204" s="283">
        <v>23653</v>
      </c>
      <c r="D1204" s="411">
        <f t="shared" si="352"/>
        <v>3791.5575741383918</v>
      </c>
      <c r="E1204" s="342">
        <f t="shared" si="355"/>
        <v>1281.5464600587763</v>
      </c>
      <c r="F1204" s="338">
        <f t="shared" si="356"/>
        <v>75.831151482767837</v>
      </c>
      <c r="G1204" s="407">
        <v>68</v>
      </c>
      <c r="H1204" s="425">
        <f t="shared" si="357"/>
        <v>5216.9351856799367</v>
      </c>
      <c r="I1204" s="79">
        <f t="shared" si="358"/>
        <v>15.829499999999999</v>
      </c>
      <c r="J1204" s="96">
        <v>99.81</v>
      </c>
      <c r="K1204" s="283">
        <v>23653</v>
      </c>
      <c r="L1204" s="407">
        <f t="shared" si="353"/>
        <v>2843.7631499849713</v>
      </c>
      <c r="M1204" s="342">
        <f t="shared" si="359"/>
        <v>961.19194469492015</v>
      </c>
      <c r="N1204" s="338">
        <f t="shared" si="360"/>
        <v>56.87526299969943</v>
      </c>
      <c r="O1204" s="435">
        <v>41</v>
      </c>
      <c r="P1204" s="425">
        <f t="shared" si="361"/>
        <v>3902.8303576795906</v>
      </c>
      <c r="Q1204" s="79">
        <f t="shared" si="362"/>
        <v>11.8726</v>
      </c>
      <c r="R1204" s="93">
        <v>299.44</v>
      </c>
      <c r="S1204" s="283">
        <v>23653</v>
      </c>
      <c r="T1204" s="407">
        <f t="shared" si="354"/>
        <v>947.88939353459796</v>
      </c>
      <c r="U1204" s="387">
        <f t="shared" si="363"/>
        <v>320.38661501469409</v>
      </c>
      <c r="V1204" s="338">
        <f t="shared" si="364"/>
        <v>18.957787870691959</v>
      </c>
      <c r="W1204" s="435">
        <v>27</v>
      </c>
      <c r="X1204" s="425">
        <f t="shared" si="365"/>
        <v>1314.2337964199842</v>
      </c>
      <c r="Y1204" s="79">
        <f t="shared" si="366"/>
        <v>3.9573999999999998</v>
      </c>
    </row>
    <row r="1205" spans="1:25" ht="15.75" customHeight="1" x14ac:dyDescent="0.2">
      <c r="A1205" s="152">
        <v>1186</v>
      </c>
      <c r="B1205" s="89">
        <v>74.86</v>
      </c>
      <c r="C1205" s="283">
        <v>23653</v>
      </c>
      <c r="D1205" s="411">
        <f t="shared" si="352"/>
        <v>3791.5575741383918</v>
      </c>
      <c r="E1205" s="342">
        <f t="shared" si="355"/>
        <v>1281.5464600587763</v>
      </c>
      <c r="F1205" s="338">
        <f t="shared" si="356"/>
        <v>75.831151482767837</v>
      </c>
      <c r="G1205" s="407">
        <v>68</v>
      </c>
      <c r="H1205" s="425">
        <f t="shared" si="357"/>
        <v>5216.9351856799367</v>
      </c>
      <c r="I1205" s="79">
        <f t="shared" si="358"/>
        <v>15.8429</v>
      </c>
      <c r="J1205" s="96">
        <v>99.81</v>
      </c>
      <c r="K1205" s="283">
        <v>23653</v>
      </c>
      <c r="L1205" s="407">
        <f t="shared" si="353"/>
        <v>2843.7631499849713</v>
      </c>
      <c r="M1205" s="342">
        <f t="shared" si="359"/>
        <v>961.19194469492015</v>
      </c>
      <c r="N1205" s="338">
        <f t="shared" si="360"/>
        <v>56.87526299969943</v>
      </c>
      <c r="O1205" s="435">
        <v>41</v>
      </c>
      <c r="P1205" s="425">
        <f t="shared" si="361"/>
        <v>3902.8303576795906</v>
      </c>
      <c r="Q1205" s="79">
        <f t="shared" si="362"/>
        <v>11.8826</v>
      </c>
      <c r="R1205" s="93">
        <v>299.44</v>
      </c>
      <c r="S1205" s="283">
        <v>23653</v>
      </c>
      <c r="T1205" s="407">
        <f t="shared" si="354"/>
        <v>947.88939353459796</v>
      </c>
      <c r="U1205" s="387">
        <f t="shared" si="363"/>
        <v>320.38661501469409</v>
      </c>
      <c r="V1205" s="338">
        <f t="shared" si="364"/>
        <v>18.957787870691959</v>
      </c>
      <c r="W1205" s="435">
        <v>27</v>
      </c>
      <c r="X1205" s="425">
        <f t="shared" si="365"/>
        <v>1314.2337964199842</v>
      </c>
      <c r="Y1205" s="79">
        <f t="shared" si="366"/>
        <v>3.9607000000000001</v>
      </c>
    </row>
    <row r="1206" spans="1:25" ht="15.75" customHeight="1" x14ac:dyDescent="0.2">
      <c r="A1206" s="152">
        <v>1187</v>
      </c>
      <c r="B1206" s="89">
        <v>74.86</v>
      </c>
      <c r="C1206" s="283">
        <v>23653</v>
      </c>
      <c r="D1206" s="411">
        <f t="shared" si="352"/>
        <v>3791.5575741383918</v>
      </c>
      <c r="E1206" s="342">
        <f t="shared" si="355"/>
        <v>1281.5464600587763</v>
      </c>
      <c r="F1206" s="338">
        <f t="shared" si="356"/>
        <v>75.831151482767837</v>
      </c>
      <c r="G1206" s="407">
        <v>68</v>
      </c>
      <c r="H1206" s="425">
        <f t="shared" si="357"/>
        <v>5216.9351856799367</v>
      </c>
      <c r="I1206" s="79">
        <f t="shared" si="358"/>
        <v>15.856299999999999</v>
      </c>
      <c r="J1206" s="96">
        <v>99.81</v>
      </c>
      <c r="K1206" s="283">
        <v>23653</v>
      </c>
      <c r="L1206" s="407">
        <f t="shared" si="353"/>
        <v>2843.7631499849713</v>
      </c>
      <c r="M1206" s="342">
        <f t="shared" si="359"/>
        <v>961.19194469492015</v>
      </c>
      <c r="N1206" s="338">
        <f t="shared" si="360"/>
        <v>56.87526299969943</v>
      </c>
      <c r="O1206" s="435">
        <v>41</v>
      </c>
      <c r="P1206" s="425">
        <f t="shared" si="361"/>
        <v>3902.8303576795906</v>
      </c>
      <c r="Q1206" s="79">
        <f t="shared" si="362"/>
        <v>11.8926</v>
      </c>
      <c r="R1206" s="93">
        <v>299.44</v>
      </c>
      <c r="S1206" s="283">
        <v>23653</v>
      </c>
      <c r="T1206" s="407">
        <f t="shared" si="354"/>
        <v>947.88939353459796</v>
      </c>
      <c r="U1206" s="387">
        <f t="shared" si="363"/>
        <v>320.38661501469409</v>
      </c>
      <c r="V1206" s="338">
        <f t="shared" si="364"/>
        <v>18.957787870691959</v>
      </c>
      <c r="W1206" s="435">
        <v>27</v>
      </c>
      <c r="X1206" s="425">
        <f t="shared" si="365"/>
        <v>1314.2337964199842</v>
      </c>
      <c r="Y1206" s="79">
        <f t="shared" si="366"/>
        <v>3.9641000000000002</v>
      </c>
    </row>
    <row r="1207" spans="1:25" ht="15.75" customHeight="1" x14ac:dyDescent="0.2">
      <c r="A1207" s="152">
        <v>1188</v>
      </c>
      <c r="B1207" s="89">
        <v>74.86</v>
      </c>
      <c r="C1207" s="283">
        <v>23653</v>
      </c>
      <c r="D1207" s="411">
        <f t="shared" si="352"/>
        <v>3791.5575741383918</v>
      </c>
      <c r="E1207" s="342">
        <f t="shared" si="355"/>
        <v>1281.5464600587763</v>
      </c>
      <c r="F1207" s="338">
        <f t="shared" si="356"/>
        <v>75.831151482767837</v>
      </c>
      <c r="G1207" s="407">
        <v>68</v>
      </c>
      <c r="H1207" s="425">
        <f t="shared" si="357"/>
        <v>5216.9351856799367</v>
      </c>
      <c r="I1207" s="79">
        <f t="shared" si="358"/>
        <v>15.8696</v>
      </c>
      <c r="J1207" s="96">
        <v>99.81</v>
      </c>
      <c r="K1207" s="283">
        <v>23653</v>
      </c>
      <c r="L1207" s="407">
        <f t="shared" si="353"/>
        <v>2843.7631499849713</v>
      </c>
      <c r="M1207" s="342">
        <f t="shared" si="359"/>
        <v>961.19194469492015</v>
      </c>
      <c r="N1207" s="338">
        <f t="shared" si="360"/>
        <v>56.87526299969943</v>
      </c>
      <c r="O1207" s="435">
        <v>41</v>
      </c>
      <c r="P1207" s="425">
        <f t="shared" si="361"/>
        <v>3902.8303576795906</v>
      </c>
      <c r="Q1207" s="79">
        <f t="shared" si="362"/>
        <v>11.9026</v>
      </c>
      <c r="R1207" s="93">
        <v>299.44</v>
      </c>
      <c r="S1207" s="283">
        <v>23653</v>
      </c>
      <c r="T1207" s="407">
        <f t="shared" si="354"/>
        <v>947.88939353459796</v>
      </c>
      <c r="U1207" s="387">
        <f t="shared" si="363"/>
        <v>320.38661501469409</v>
      </c>
      <c r="V1207" s="338">
        <f t="shared" si="364"/>
        <v>18.957787870691959</v>
      </c>
      <c r="W1207" s="435">
        <v>27</v>
      </c>
      <c r="X1207" s="425">
        <f t="shared" si="365"/>
        <v>1314.2337964199842</v>
      </c>
      <c r="Y1207" s="79">
        <f t="shared" si="366"/>
        <v>3.9674</v>
      </c>
    </row>
    <row r="1208" spans="1:25" ht="15.75" customHeight="1" x14ac:dyDescent="0.2">
      <c r="A1208" s="152">
        <v>1189</v>
      </c>
      <c r="B1208" s="89">
        <v>74.86</v>
      </c>
      <c r="C1208" s="283">
        <v>23653</v>
      </c>
      <c r="D1208" s="411">
        <f t="shared" si="352"/>
        <v>3791.5575741383918</v>
      </c>
      <c r="E1208" s="342">
        <f t="shared" si="355"/>
        <v>1281.5464600587763</v>
      </c>
      <c r="F1208" s="338">
        <f t="shared" si="356"/>
        <v>75.831151482767837</v>
      </c>
      <c r="G1208" s="407">
        <v>68</v>
      </c>
      <c r="H1208" s="425">
        <f t="shared" si="357"/>
        <v>5216.9351856799367</v>
      </c>
      <c r="I1208" s="79">
        <f t="shared" si="358"/>
        <v>15.882999999999999</v>
      </c>
      <c r="J1208" s="96">
        <v>99.81</v>
      </c>
      <c r="K1208" s="283">
        <v>23653</v>
      </c>
      <c r="L1208" s="407">
        <f t="shared" si="353"/>
        <v>2843.7631499849713</v>
      </c>
      <c r="M1208" s="342">
        <f t="shared" si="359"/>
        <v>961.19194469492015</v>
      </c>
      <c r="N1208" s="338">
        <f t="shared" si="360"/>
        <v>56.87526299969943</v>
      </c>
      <c r="O1208" s="435">
        <v>41</v>
      </c>
      <c r="P1208" s="425">
        <f t="shared" si="361"/>
        <v>3902.8303576795906</v>
      </c>
      <c r="Q1208" s="79">
        <f t="shared" si="362"/>
        <v>11.912599999999999</v>
      </c>
      <c r="R1208" s="93">
        <v>299.44</v>
      </c>
      <c r="S1208" s="283">
        <v>23653</v>
      </c>
      <c r="T1208" s="407">
        <f t="shared" si="354"/>
        <v>947.88939353459796</v>
      </c>
      <c r="U1208" s="387">
        <f t="shared" si="363"/>
        <v>320.38661501469409</v>
      </c>
      <c r="V1208" s="338">
        <f t="shared" si="364"/>
        <v>18.957787870691959</v>
      </c>
      <c r="W1208" s="435">
        <v>27</v>
      </c>
      <c r="X1208" s="425">
        <f t="shared" si="365"/>
        <v>1314.2337964199842</v>
      </c>
      <c r="Y1208" s="79">
        <f t="shared" si="366"/>
        <v>3.9706999999999999</v>
      </c>
    </row>
    <row r="1209" spans="1:25" ht="15.75" customHeight="1" x14ac:dyDescent="0.2">
      <c r="A1209" s="109">
        <v>1190</v>
      </c>
      <c r="B1209" s="89">
        <v>74.86</v>
      </c>
      <c r="C1209" s="283">
        <v>23653</v>
      </c>
      <c r="D1209" s="411">
        <f t="shared" si="352"/>
        <v>3791.5575741383918</v>
      </c>
      <c r="E1209" s="342">
        <f t="shared" si="355"/>
        <v>1281.5464600587763</v>
      </c>
      <c r="F1209" s="338">
        <f t="shared" si="356"/>
        <v>75.831151482767837</v>
      </c>
      <c r="G1209" s="407">
        <v>68</v>
      </c>
      <c r="H1209" s="425">
        <f t="shared" si="357"/>
        <v>5216.9351856799367</v>
      </c>
      <c r="I1209" s="79">
        <f t="shared" si="358"/>
        <v>15.8963</v>
      </c>
      <c r="J1209" s="96">
        <v>99.81</v>
      </c>
      <c r="K1209" s="283">
        <v>23653</v>
      </c>
      <c r="L1209" s="407">
        <f t="shared" si="353"/>
        <v>2843.7631499849713</v>
      </c>
      <c r="M1209" s="342">
        <f t="shared" si="359"/>
        <v>961.19194469492015</v>
      </c>
      <c r="N1209" s="338">
        <f t="shared" si="360"/>
        <v>56.87526299969943</v>
      </c>
      <c r="O1209" s="435">
        <v>41</v>
      </c>
      <c r="P1209" s="425">
        <f t="shared" si="361"/>
        <v>3902.8303576795906</v>
      </c>
      <c r="Q1209" s="79">
        <f t="shared" si="362"/>
        <v>11.922700000000001</v>
      </c>
      <c r="R1209" s="93">
        <v>299.44</v>
      </c>
      <c r="S1209" s="283">
        <v>23653</v>
      </c>
      <c r="T1209" s="407">
        <f t="shared" si="354"/>
        <v>947.88939353459796</v>
      </c>
      <c r="U1209" s="387">
        <f t="shared" si="363"/>
        <v>320.38661501469409</v>
      </c>
      <c r="V1209" s="338">
        <f t="shared" si="364"/>
        <v>18.957787870691959</v>
      </c>
      <c r="W1209" s="435">
        <v>27</v>
      </c>
      <c r="X1209" s="425">
        <f t="shared" si="365"/>
        <v>1314.2337964199842</v>
      </c>
      <c r="Y1209" s="79">
        <f t="shared" si="366"/>
        <v>3.9741</v>
      </c>
    </row>
    <row r="1210" spans="1:25" ht="15.75" customHeight="1" x14ac:dyDescent="0.2">
      <c r="A1210" s="152">
        <v>1191</v>
      </c>
      <c r="B1210" s="89">
        <v>74.86</v>
      </c>
      <c r="C1210" s="283">
        <v>23653</v>
      </c>
      <c r="D1210" s="411">
        <f t="shared" si="352"/>
        <v>3791.5575741383918</v>
      </c>
      <c r="E1210" s="342">
        <f t="shared" si="355"/>
        <v>1281.5464600587763</v>
      </c>
      <c r="F1210" s="338">
        <f t="shared" si="356"/>
        <v>75.831151482767837</v>
      </c>
      <c r="G1210" s="407">
        <v>68</v>
      </c>
      <c r="H1210" s="425">
        <f t="shared" si="357"/>
        <v>5216.9351856799367</v>
      </c>
      <c r="I1210" s="79">
        <f t="shared" si="358"/>
        <v>15.909700000000001</v>
      </c>
      <c r="J1210" s="96">
        <v>99.81</v>
      </c>
      <c r="K1210" s="283">
        <v>23653</v>
      </c>
      <c r="L1210" s="407">
        <f t="shared" si="353"/>
        <v>2843.7631499849713</v>
      </c>
      <c r="M1210" s="342">
        <f t="shared" si="359"/>
        <v>961.19194469492015</v>
      </c>
      <c r="N1210" s="338">
        <f t="shared" si="360"/>
        <v>56.87526299969943</v>
      </c>
      <c r="O1210" s="435">
        <v>41</v>
      </c>
      <c r="P1210" s="425">
        <f t="shared" si="361"/>
        <v>3902.8303576795906</v>
      </c>
      <c r="Q1210" s="79">
        <f t="shared" si="362"/>
        <v>11.932700000000001</v>
      </c>
      <c r="R1210" s="93">
        <v>299.44</v>
      </c>
      <c r="S1210" s="283">
        <v>23653</v>
      </c>
      <c r="T1210" s="407">
        <f t="shared" si="354"/>
        <v>947.88939353459796</v>
      </c>
      <c r="U1210" s="387">
        <f t="shared" si="363"/>
        <v>320.38661501469409</v>
      </c>
      <c r="V1210" s="338">
        <f t="shared" si="364"/>
        <v>18.957787870691959</v>
      </c>
      <c r="W1210" s="435">
        <v>27</v>
      </c>
      <c r="X1210" s="425">
        <f t="shared" si="365"/>
        <v>1314.2337964199842</v>
      </c>
      <c r="Y1210" s="79">
        <f t="shared" si="366"/>
        <v>3.9773999999999998</v>
      </c>
    </row>
    <row r="1211" spans="1:25" ht="15.75" customHeight="1" x14ac:dyDescent="0.2">
      <c r="A1211" s="152">
        <v>1192</v>
      </c>
      <c r="B1211" s="89">
        <v>74.86</v>
      </c>
      <c r="C1211" s="283">
        <v>23653</v>
      </c>
      <c r="D1211" s="411">
        <f t="shared" si="352"/>
        <v>3791.5575741383918</v>
      </c>
      <c r="E1211" s="342">
        <f t="shared" si="355"/>
        <v>1281.5464600587763</v>
      </c>
      <c r="F1211" s="338">
        <f t="shared" si="356"/>
        <v>75.831151482767837</v>
      </c>
      <c r="G1211" s="407">
        <v>68</v>
      </c>
      <c r="H1211" s="425">
        <f t="shared" si="357"/>
        <v>5216.9351856799367</v>
      </c>
      <c r="I1211" s="79">
        <f t="shared" si="358"/>
        <v>15.9231</v>
      </c>
      <c r="J1211" s="96">
        <v>99.81</v>
      </c>
      <c r="K1211" s="283">
        <v>23653</v>
      </c>
      <c r="L1211" s="407">
        <f t="shared" si="353"/>
        <v>2843.7631499849713</v>
      </c>
      <c r="M1211" s="342">
        <f t="shared" si="359"/>
        <v>961.19194469492015</v>
      </c>
      <c r="N1211" s="338">
        <f t="shared" si="360"/>
        <v>56.87526299969943</v>
      </c>
      <c r="O1211" s="435">
        <v>41</v>
      </c>
      <c r="P1211" s="425">
        <f t="shared" si="361"/>
        <v>3902.8303576795906</v>
      </c>
      <c r="Q1211" s="79">
        <f t="shared" si="362"/>
        <v>11.9427</v>
      </c>
      <c r="R1211" s="93">
        <v>299.44</v>
      </c>
      <c r="S1211" s="283">
        <v>23653</v>
      </c>
      <c r="T1211" s="407">
        <f t="shared" si="354"/>
        <v>947.88939353459796</v>
      </c>
      <c r="U1211" s="387">
        <f t="shared" si="363"/>
        <v>320.38661501469409</v>
      </c>
      <c r="V1211" s="338">
        <f t="shared" si="364"/>
        <v>18.957787870691959</v>
      </c>
      <c r="W1211" s="435">
        <v>27</v>
      </c>
      <c r="X1211" s="425">
        <f t="shared" si="365"/>
        <v>1314.2337964199842</v>
      </c>
      <c r="Y1211" s="79">
        <f t="shared" si="366"/>
        <v>3.9807999999999999</v>
      </c>
    </row>
    <row r="1212" spans="1:25" ht="15.75" customHeight="1" x14ac:dyDescent="0.2">
      <c r="A1212" s="152">
        <v>1193</v>
      </c>
      <c r="B1212" s="89">
        <v>74.86</v>
      </c>
      <c r="C1212" s="283">
        <v>23653</v>
      </c>
      <c r="D1212" s="411">
        <f t="shared" si="352"/>
        <v>3791.5575741383918</v>
      </c>
      <c r="E1212" s="342">
        <f t="shared" si="355"/>
        <v>1281.5464600587763</v>
      </c>
      <c r="F1212" s="338">
        <f t="shared" si="356"/>
        <v>75.831151482767837</v>
      </c>
      <c r="G1212" s="407">
        <v>68</v>
      </c>
      <c r="H1212" s="425">
        <f t="shared" si="357"/>
        <v>5216.9351856799367</v>
      </c>
      <c r="I1212" s="79">
        <f t="shared" si="358"/>
        <v>15.936400000000001</v>
      </c>
      <c r="J1212" s="96">
        <v>99.81</v>
      </c>
      <c r="K1212" s="283">
        <v>23653</v>
      </c>
      <c r="L1212" s="407">
        <f t="shared" si="353"/>
        <v>2843.7631499849713</v>
      </c>
      <c r="M1212" s="342">
        <f t="shared" si="359"/>
        <v>961.19194469492015</v>
      </c>
      <c r="N1212" s="338">
        <f t="shared" si="360"/>
        <v>56.87526299969943</v>
      </c>
      <c r="O1212" s="435">
        <v>41</v>
      </c>
      <c r="P1212" s="425">
        <f t="shared" si="361"/>
        <v>3902.8303576795906</v>
      </c>
      <c r="Q1212" s="79">
        <f t="shared" si="362"/>
        <v>11.9527</v>
      </c>
      <c r="R1212" s="93">
        <v>299.44</v>
      </c>
      <c r="S1212" s="283">
        <v>23653</v>
      </c>
      <c r="T1212" s="407">
        <f t="shared" si="354"/>
        <v>947.88939353459796</v>
      </c>
      <c r="U1212" s="387">
        <f t="shared" si="363"/>
        <v>320.38661501469409</v>
      </c>
      <c r="V1212" s="338">
        <f t="shared" si="364"/>
        <v>18.957787870691959</v>
      </c>
      <c r="W1212" s="435">
        <v>27</v>
      </c>
      <c r="X1212" s="425">
        <f t="shared" si="365"/>
        <v>1314.2337964199842</v>
      </c>
      <c r="Y1212" s="79">
        <f t="shared" si="366"/>
        <v>3.9841000000000002</v>
      </c>
    </row>
    <row r="1213" spans="1:25" ht="15.75" customHeight="1" x14ac:dyDescent="0.2">
      <c r="A1213" s="152">
        <v>1194</v>
      </c>
      <c r="B1213" s="89">
        <v>74.86</v>
      </c>
      <c r="C1213" s="283">
        <v>23653</v>
      </c>
      <c r="D1213" s="411">
        <f t="shared" si="352"/>
        <v>3791.5575741383918</v>
      </c>
      <c r="E1213" s="342">
        <f t="shared" si="355"/>
        <v>1281.5464600587763</v>
      </c>
      <c r="F1213" s="338">
        <f t="shared" si="356"/>
        <v>75.831151482767837</v>
      </c>
      <c r="G1213" s="407">
        <v>68</v>
      </c>
      <c r="H1213" s="425">
        <f t="shared" si="357"/>
        <v>5216.9351856799367</v>
      </c>
      <c r="I1213" s="79">
        <f t="shared" si="358"/>
        <v>15.9498</v>
      </c>
      <c r="J1213" s="96">
        <v>99.81</v>
      </c>
      <c r="K1213" s="283">
        <v>23653</v>
      </c>
      <c r="L1213" s="407">
        <f t="shared" si="353"/>
        <v>2843.7631499849713</v>
      </c>
      <c r="M1213" s="342">
        <f t="shared" si="359"/>
        <v>961.19194469492015</v>
      </c>
      <c r="N1213" s="338">
        <f t="shared" si="360"/>
        <v>56.87526299969943</v>
      </c>
      <c r="O1213" s="435">
        <v>41</v>
      </c>
      <c r="P1213" s="425">
        <f t="shared" si="361"/>
        <v>3902.8303576795906</v>
      </c>
      <c r="Q1213" s="79">
        <f t="shared" si="362"/>
        <v>11.9627</v>
      </c>
      <c r="R1213" s="93">
        <v>299.44</v>
      </c>
      <c r="S1213" s="283">
        <v>23653</v>
      </c>
      <c r="T1213" s="407">
        <f t="shared" si="354"/>
        <v>947.88939353459796</v>
      </c>
      <c r="U1213" s="387">
        <f t="shared" si="363"/>
        <v>320.38661501469409</v>
      </c>
      <c r="V1213" s="338">
        <f t="shared" si="364"/>
        <v>18.957787870691959</v>
      </c>
      <c r="W1213" s="435">
        <v>27</v>
      </c>
      <c r="X1213" s="425">
        <f t="shared" si="365"/>
        <v>1314.2337964199842</v>
      </c>
      <c r="Y1213" s="79">
        <f t="shared" si="366"/>
        <v>3.9874000000000001</v>
      </c>
    </row>
    <row r="1214" spans="1:25" ht="15.75" customHeight="1" x14ac:dyDescent="0.2">
      <c r="A1214" s="152">
        <v>1195</v>
      </c>
      <c r="B1214" s="89">
        <v>74.86</v>
      </c>
      <c r="C1214" s="283">
        <v>23653</v>
      </c>
      <c r="D1214" s="411">
        <f t="shared" si="352"/>
        <v>3791.5575741383918</v>
      </c>
      <c r="E1214" s="342">
        <f t="shared" si="355"/>
        <v>1281.5464600587763</v>
      </c>
      <c r="F1214" s="338">
        <f t="shared" si="356"/>
        <v>75.831151482767837</v>
      </c>
      <c r="G1214" s="407">
        <v>68</v>
      </c>
      <c r="H1214" s="425">
        <f t="shared" si="357"/>
        <v>5216.9351856799367</v>
      </c>
      <c r="I1214" s="79">
        <f t="shared" si="358"/>
        <v>15.963100000000001</v>
      </c>
      <c r="J1214" s="96">
        <v>99.81</v>
      </c>
      <c r="K1214" s="283">
        <v>23653</v>
      </c>
      <c r="L1214" s="407">
        <f t="shared" si="353"/>
        <v>2843.7631499849713</v>
      </c>
      <c r="M1214" s="342">
        <f t="shared" si="359"/>
        <v>961.19194469492015</v>
      </c>
      <c r="N1214" s="338">
        <f t="shared" si="360"/>
        <v>56.87526299969943</v>
      </c>
      <c r="O1214" s="435">
        <v>41</v>
      </c>
      <c r="P1214" s="425">
        <f t="shared" si="361"/>
        <v>3902.8303576795906</v>
      </c>
      <c r="Q1214" s="79">
        <f t="shared" si="362"/>
        <v>11.9727</v>
      </c>
      <c r="R1214" s="93">
        <v>299.44</v>
      </c>
      <c r="S1214" s="283">
        <v>23653</v>
      </c>
      <c r="T1214" s="407">
        <f t="shared" si="354"/>
        <v>947.88939353459796</v>
      </c>
      <c r="U1214" s="387">
        <f t="shared" si="363"/>
        <v>320.38661501469409</v>
      </c>
      <c r="V1214" s="338">
        <f t="shared" si="364"/>
        <v>18.957787870691959</v>
      </c>
      <c r="W1214" s="435">
        <v>27</v>
      </c>
      <c r="X1214" s="425">
        <f t="shared" si="365"/>
        <v>1314.2337964199842</v>
      </c>
      <c r="Y1214" s="79">
        <f t="shared" si="366"/>
        <v>3.9908000000000001</v>
      </c>
    </row>
    <row r="1215" spans="1:25" ht="15.75" customHeight="1" x14ac:dyDescent="0.2">
      <c r="A1215" s="152">
        <v>1196</v>
      </c>
      <c r="B1215" s="89">
        <v>74.86</v>
      </c>
      <c r="C1215" s="283">
        <v>23653</v>
      </c>
      <c r="D1215" s="411">
        <f t="shared" si="352"/>
        <v>3791.5575741383918</v>
      </c>
      <c r="E1215" s="342">
        <f t="shared" si="355"/>
        <v>1281.5464600587763</v>
      </c>
      <c r="F1215" s="338">
        <f t="shared" si="356"/>
        <v>75.831151482767837</v>
      </c>
      <c r="G1215" s="407">
        <v>68</v>
      </c>
      <c r="H1215" s="425">
        <f t="shared" si="357"/>
        <v>5216.9351856799367</v>
      </c>
      <c r="I1215" s="79">
        <f t="shared" si="358"/>
        <v>15.9765</v>
      </c>
      <c r="J1215" s="96">
        <v>99.81</v>
      </c>
      <c r="K1215" s="283">
        <v>23653</v>
      </c>
      <c r="L1215" s="407">
        <f t="shared" si="353"/>
        <v>2843.7631499849713</v>
      </c>
      <c r="M1215" s="342">
        <f t="shared" si="359"/>
        <v>961.19194469492015</v>
      </c>
      <c r="N1215" s="338">
        <f t="shared" si="360"/>
        <v>56.87526299969943</v>
      </c>
      <c r="O1215" s="435">
        <v>41</v>
      </c>
      <c r="P1215" s="425">
        <f t="shared" si="361"/>
        <v>3902.8303576795906</v>
      </c>
      <c r="Q1215" s="79">
        <f t="shared" si="362"/>
        <v>11.982799999999999</v>
      </c>
      <c r="R1215" s="93">
        <v>299.44</v>
      </c>
      <c r="S1215" s="283">
        <v>23653</v>
      </c>
      <c r="T1215" s="407">
        <f t="shared" si="354"/>
        <v>947.88939353459796</v>
      </c>
      <c r="U1215" s="387">
        <f t="shared" si="363"/>
        <v>320.38661501469409</v>
      </c>
      <c r="V1215" s="338">
        <f t="shared" si="364"/>
        <v>18.957787870691959</v>
      </c>
      <c r="W1215" s="435">
        <v>27</v>
      </c>
      <c r="X1215" s="425">
        <f t="shared" si="365"/>
        <v>1314.2337964199842</v>
      </c>
      <c r="Y1215" s="79">
        <f t="shared" si="366"/>
        <v>3.9941</v>
      </c>
    </row>
    <row r="1216" spans="1:25" ht="15.75" customHeight="1" x14ac:dyDescent="0.2">
      <c r="A1216" s="152">
        <v>1197</v>
      </c>
      <c r="B1216" s="89">
        <v>74.86</v>
      </c>
      <c r="C1216" s="283">
        <v>23653</v>
      </c>
      <c r="D1216" s="411">
        <f t="shared" si="352"/>
        <v>3791.5575741383918</v>
      </c>
      <c r="E1216" s="342">
        <f t="shared" si="355"/>
        <v>1281.5464600587763</v>
      </c>
      <c r="F1216" s="338">
        <f t="shared" si="356"/>
        <v>75.831151482767837</v>
      </c>
      <c r="G1216" s="407">
        <v>68</v>
      </c>
      <c r="H1216" s="425">
        <f t="shared" si="357"/>
        <v>5216.9351856799367</v>
      </c>
      <c r="I1216" s="79">
        <f t="shared" si="358"/>
        <v>15.989800000000001</v>
      </c>
      <c r="J1216" s="96">
        <v>99.81</v>
      </c>
      <c r="K1216" s="283">
        <v>23653</v>
      </c>
      <c r="L1216" s="407">
        <f t="shared" si="353"/>
        <v>2843.7631499849713</v>
      </c>
      <c r="M1216" s="342">
        <f t="shared" si="359"/>
        <v>961.19194469492015</v>
      </c>
      <c r="N1216" s="338">
        <f t="shared" si="360"/>
        <v>56.87526299969943</v>
      </c>
      <c r="O1216" s="435">
        <v>41</v>
      </c>
      <c r="P1216" s="425">
        <f t="shared" si="361"/>
        <v>3902.8303576795906</v>
      </c>
      <c r="Q1216" s="79">
        <f t="shared" si="362"/>
        <v>11.992800000000001</v>
      </c>
      <c r="R1216" s="93">
        <v>299.44</v>
      </c>
      <c r="S1216" s="283">
        <v>23653</v>
      </c>
      <c r="T1216" s="407">
        <f t="shared" si="354"/>
        <v>947.88939353459796</v>
      </c>
      <c r="U1216" s="387">
        <f t="shared" si="363"/>
        <v>320.38661501469409</v>
      </c>
      <c r="V1216" s="338">
        <f t="shared" si="364"/>
        <v>18.957787870691959</v>
      </c>
      <c r="W1216" s="435">
        <v>27</v>
      </c>
      <c r="X1216" s="425">
        <f t="shared" si="365"/>
        <v>1314.2337964199842</v>
      </c>
      <c r="Y1216" s="79">
        <f t="shared" si="366"/>
        <v>3.9975000000000001</v>
      </c>
    </row>
    <row r="1217" spans="1:25" ht="15.75" customHeight="1" x14ac:dyDescent="0.2">
      <c r="A1217" s="152">
        <v>1198</v>
      </c>
      <c r="B1217" s="89">
        <v>74.86</v>
      </c>
      <c r="C1217" s="283">
        <v>23653</v>
      </c>
      <c r="D1217" s="411">
        <f t="shared" si="352"/>
        <v>3791.5575741383918</v>
      </c>
      <c r="E1217" s="342">
        <f t="shared" si="355"/>
        <v>1281.5464600587763</v>
      </c>
      <c r="F1217" s="338">
        <f t="shared" si="356"/>
        <v>75.831151482767837</v>
      </c>
      <c r="G1217" s="407">
        <v>68</v>
      </c>
      <c r="H1217" s="425">
        <f t="shared" si="357"/>
        <v>5216.9351856799367</v>
      </c>
      <c r="I1217" s="79">
        <f t="shared" si="358"/>
        <v>16.0032</v>
      </c>
      <c r="J1217" s="96">
        <v>99.81</v>
      </c>
      <c r="K1217" s="283">
        <v>23653</v>
      </c>
      <c r="L1217" s="407">
        <f t="shared" si="353"/>
        <v>2843.7631499849713</v>
      </c>
      <c r="M1217" s="342">
        <f t="shared" si="359"/>
        <v>961.19194469492015</v>
      </c>
      <c r="N1217" s="338">
        <f t="shared" si="360"/>
        <v>56.87526299969943</v>
      </c>
      <c r="O1217" s="435">
        <v>41</v>
      </c>
      <c r="P1217" s="425">
        <f t="shared" si="361"/>
        <v>3902.8303576795906</v>
      </c>
      <c r="Q1217" s="79">
        <f t="shared" si="362"/>
        <v>12.002800000000001</v>
      </c>
      <c r="R1217" s="93">
        <v>299.44</v>
      </c>
      <c r="S1217" s="283">
        <v>23653</v>
      </c>
      <c r="T1217" s="407">
        <f t="shared" si="354"/>
        <v>947.88939353459796</v>
      </c>
      <c r="U1217" s="387">
        <f t="shared" si="363"/>
        <v>320.38661501469409</v>
      </c>
      <c r="V1217" s="338">
        <f t="shared" si="364"/>
        <v>18.957787870691959</v>
      </c>
      <c r="W1217" s="435">
        <v>27</v>
      </c>
      <c r="X1217" s="425">
        <f t="shared" si="365"/>
        <v>1314.2337964199842</v>
      </c>
      <c r="Y1217" s="79">
        <f t="shared" si="366"/>
        <v>4.0007999999999999</v>
      </c>
    </row>
    <row r="1218" spans="1:25" ht="15.75" customHeight="1" x14ac:dyDescent="0.2">
      <c r="A1218" s="152">
        <v>1199</v>
      </c>
      <c r="B1218" s="89">
        <v>74.86</v>
      </c>
      <c r="C1218" s="283">
        <v>23653</v>
      </c>
      <c r="D1218" s="411">
        <f t="shared" si="352"/>
        <v>3791.5575741383918</v>
      </c>
      <c r="E1218" s="342">
        <f t="shared" si="355"/>
        <v>1281.5464600587763</v>
      </c>
      <c r="F1218" s="338">
        <f t="shared" si="356"/>
        <v>75.831151482767837</v>
      </c>
      <c r="G1218" s="407">
        <v>68</v>
      </c>
      <c r="H1218" s="425">
        <f t="shared" si="357"/>
        <v>5216.9351856799367</v>
      </c>
      <c r="I1218" s="79">
        <f t="shared" si="358"/>
        <v>16.0166</v>
      </c>
      <c r="J1218" s="96">
        <v>99.81</v>
      </c>
      <c r="K1218" s="283">
        <v>23653</v>
      </c>
      <c r="L1218" s="407">
        <f t="shared" si="353"/>
        <v>2843.7631499849713</v>
      </c>
      <c r="M1218" s="342">
        <f t="shared" si="359"/>
        <v>961.19194469492015</v>
      </c>
      <c r="N1218" s="338">
        <f t="shared" si="360"/>
        <v>56.87526299969943</v>
      </c>
      <c r="O1218" s="435">
        <v>41</v>
      </c>
      <c r="P1218" s="425">
        <f t="shared" si="361"/>
        <v>3902.8303576795906</v>
      </c>
      <c r="Q1218" s="79">
        <f t="shared" si="362"/>
        <v>12.0128</v>
      </c>
      <c r="R1218" s="93">
        <v>299.44</v>
      </c>
      <c r="S1218" s="283">
        <v>23653</v>
      </c>
      <c r="T1218" s="407">
        <f t="shared" si="354"/>
        <v>947.88939353459796</v>
      </c>
      <c r="U1218" s="387">
        <f t="shared" si="363"/>
        <v>320.38661501469409</v>
      </c>
      <c r="V1218" s="338">
        <f t="shared" si="364"/>
        <v>18.957787870691959</v>
      </c>
      <c r="W1218" s="435">
        <v>27</v>
      </c>
      <c r="X1218" s="425">
        <f t="shared" si="365"/>
        <v>1314.2337964199842</v>
      </c>
      <c r="Y1218" s="79">
        <f t="shared" si="366"/>
        <v>4.0041000000000002</v>
      </c>
    </row>
    <row r="1219" spans="1:25" ht="15.75" customHeight="1" x14ac:dyDescent="0.2">
      <c r="A1219" s="109">
        <v>1200</v>
      </c>
      <c r="B1219" s="89">
        <v>74.86</v>
      </c>
      <c r="C1219" s="283">
        <v>23653</v>
      </c>
      <c r="D1219" s="411">
        <f t="shared" si="352"/>
        <v>3791.5575741383918</v>
      </c>
      <c r="E1219" s="342">
        <f t="shared" si="355"/>
        <v>1281.5464600587763</v>
      </c>
      <c r="F1219" s="338">
        <f t="shared" si="356"/>
        <v>75.831151482767837</v>
      </c>
      <c r="G1219" s="407">
        <v>68</v>
      </c>
      <c r="H1219" s="425">
        <f t="shared" si="357"/>
        <v>5216.9351856799367</v>
      </c>
      <c r="I1219" s="79">
        <f t="shared" si="358"/>
        <v>16.029900000000001</v>
      </c>
      <c r="J1219" s="96">
        <v>99.81</v>
      </c>
      <c r="K1219" s="283">
        <v>23653</v>
      </c>
      <c r="L1219" s="407">
        <f t="shared" si="353"/>
        <v>2843.7631499849713</v>
      </c>
      <c r="M1219" s="342">
        <f t="shared" si="359"/>
        <v>961.19194469492015</v>
      </c>
      <c r="N1219" s="338">
        <f t="shared" si="360"/>
        <v>56.87526299969943</v>
      </c>
      <c r="O1219" s="435">
        <v>41</v>
      </c>
      <c r="P1219" s="425">
        <f t="shared" si="361"/>
        <v>3902.8303576795906</v>
      </c>
      <c r="Q1219" s="79">
        <f t="shared" si="362"/>
        <v>12.0228</v>
      </c>
      <c r="R1219" s="93">
        <v>299.44</v>
      </c>
      <c r="S1219" s="283">
        <v>23653</v>
      </c>
      <c r="T1219" s="407">
        <f t="shared" si="354"/>
        <v>947.88939353459796</v>
      </c>
      <c r="U1219" s="387">
        <f t="shared" si="363"/>
        <v>320.38661501469409</v>
      </c>
      <c r="V1219" s="338">
        <f t="shared" si="364"/>
        <v>18.957787870691959</v>
      </c>
      <c r="W1219" s="435">
        <v>27</v>
      </c>
      <c r="X1219" s="425">
        <f t="shared" si="365"/>
        <v>1314.2337964199842</v>
      </c>
      <c r="Y1219" s="79">
        <f t="shared" si="366"/>
        <v>4.0075000000000003</v>
      </c>
    </row>
    <row r="1220" spans="1:25" ht="15.75" customHeight="1" x14ac:dyDescent="0.2">
      <c r="A1220" s="152">
        <v>1201</v>
      </c>
      <c r="B1220" s="89">
        <v>74.86</v>
      </c>
      <c r="C1220" s="283">
        <v>23653</v>
      </c>
      <c r="D1220" s="411">
        <f t="shared" si="352"/>
        <v>3791.5575741383918</v>
      </c>
      <c r="E1220" s="342">
        <f t="shared" si="355"/>
        <v>1281.5464600587763</v>
      </c>
      <c r="F1220" s="338">
        <f t="shared" si="356"/>
        <v>75.831151482767837</v>
      </c>
      <c r="G1220" s="407">
        <v>68</v>
      </c>
      <c r="H1220" s="425">
        <f t="shared" si="357"/>
        <v>5216.9351856799367</v>
      </c>
      <c r="I1220" s="79">
        <f t="shared" si="358"/>
        <v>16.043299999999999</v>
      </c>
      <c r="J1220" s="96">
        <v>99.81</v>
      </c>
      <c r="K1220" s="283">
        <v>23653</v>
      </c>
      <c r="L1220" s="407">
        <f t="shared" si="353"/>
        <v>2843.7631499849713</v>
      </c>
      <c r="M1220" s="342">
        <f t="shared" si="359"/>
        <v>961.19194469492015</v>
      </c>
      <c r="N1220" s="338">
        <f t="shared" si="360"/>
        <v>56.87526299969943</v>
      </c>
      <c r="O1220" s="435">
        <v>41</v>
      </c>
      <c r="P1220" s="425">
        <f t="shared" si="361"/>
        <v>3902.8303576795906</v>
      </c>
      <c r="Q1220" s="79">
        <f t="shared" si="362"/>
        <v>12.0329</v>
      </c>
      <c r="R1220" s="93">
        <v>299.44</v>
      </c>
      <c r="S1220" s="283">
        <v>23653</v>
      </c>
      <c r="T1220" s="407">
        <f t="shared" si="354"/>
        <v>947.88939353459796</v>
      </c>
      <c r="U1220" s="387">
        <f t="shared" si="363"/>
        <v>320.38661501469409</v>
      </c>
      <c r="V1220" s="338">
        <f t="shared" si="364"/>
        <v>18.957787870691959</v>
      </c>
      <c r="W1220" s="435">
        <v>27</v>
      </c>
      <c r="X1220" s="425">
        <f t="shared" si="365"/>
        <v>1314.2337964199842</v>
      </c>
      <c r="Y1220" s="79">
        <f t="shared" si="366"/>
        <v>4.0107999999999997</v>
      </c>
    </row>
    <row r="1221" spans="1:25" ht="15.75" customHeight="1" x14ac:dyDescent="0.2">
      <c r="A1221" s="152">
        <v>1202</v>
      </c>
      <c r="B1221" s="89">
        <v>74.86</v>
      </c>
      <c r="C1221" s="283">
        <v>23653</v>
      </c>
      <c r="D1221" s="411">
        <f t="shared" si="352"/>
        <v>3791.5575741383918</v>
      </c>
      <c r="E1221" s="342">
        <f t="shared" si="355"/>
        <v>1281.5464600587763</v>
      </c>
      <c r="F1221" s="338">
        <f t="shared" si="356"/>
        <v>75.831151482767837</v>
      </c>
      <c r="G1221" s="407">
        <v>68</v>
      </c>
      <c r="H1221" s="425">
        <f t="shared" si="357"/>
        <v>5216.9351856799367</v>
      </c>
      <c r="I1221" s="79">
        <f t="shared" si="358"/>
        <v>16.0566</v>
      </c>
      <c r="J1221" s="96">
        <v>99.81</v>
      </c>
      <c r="K1221" s="283">
        <v>23653</v>
      </c>
      <c r="L1221" s="407">
        <f t="shared" si="353"/>
        <v>2843.7631499849713</v>
      </c>
      <c r="M1221" s="342">
        <f t="shared" si="359"/>
        <v>961.19194469492015</v>
      </c>
      <c r="N1221" s="338">
        <f t="shared" si="360"/>
        <v>56.87526299969943</v>
      </c>
      <c r="O1221" s="435">
        <v>41</v>
      </c>
      <c r="P1221" s="425">
        <f t="shared" si="361"/>
        <v>3902.8303576795906</v>
      </c>
      <c r="Q1221" s="79">
        <f t="shared" si="362"/>
        <v>12.042899999999999</v>
      </c>
      <c r="R1221" s="93">
        <v>299.44</v>
      </c>
      <c r="S1221" s="283">
        <v>23653</v>
      </c>
      <c r="T1221" s="407">
        <f t="shared" si="354"/>
        <v>947.88939353459796</v>
      </c>
      <c r="U1221" s="387">
        <f t="shared" si="363"/>
        <v>320.38661501469409</v>
      </c>
      <c r="V1221" s="338">
        <f t="shared" si="364"/>
        <v>18.957787870691959</v>
      </c>
      <c r="W1221" s="435">
        <v>27</v>
      </c>
      <c r="X1221" s="425">
        <f t="shared" si="365"/>
        <v>1314.2337964199842</v>
      </c>
      <c r="Y1221" s="79">
        <f t="shared" si="366"/>
        <v>4.0141999999999998</v>
      </c>
    </row>
    <row r="1222" spans="1:25" ht="15.75" customHeight="1" x14ac:dyDescent="0.2">
      <c r="A1222" s="152">
        <v>1203</v>
      </c>
      <c r="B1222" s="89">
        <v>74.86</v>
      </c>
      <c r="C1222" s="283">
        <v>23653</v>
      </c>
      <c r="D1222" s="411">
        <f t="shared" si="352"/>
        <v>3791.5575741383918</v>
      </c>
      <c r="E1222" s="342">
        <f t="shared" si="355"/>
        <v>1281.5464600587763</v>
      </c>
      <c r="F1222" s="338">
        <f t="shared" si="356"/>
        <v>75.831151482767837</v>
      </c>
      <c r="G1222" s="407">
        <v>68</v>
      </c>
      <c r="H1222" s="425">
        <f t="shared" si="357"/>
        <v>5216.9351856799367</v>
      </c>
      <c r="I1222" s="79">
        <f t="shared" si="358"/>
        <v>16.07</v>
      </c>
      <c r="J1222" s="96">
        <v>99.81</v>
      </c>
      <c r="K1222" s="283">
        <v>23653</v>
      </c>
      <c r="L1222" s="407">
        <f t="shared" si="353"/>
        <v>2843.7631499849713</v>
      </c>
      <c r="M1222" s="342">
        <f t="shared" si="359"/>
        <v>961.19194469492015</v>
      </c>
      <c r="N1222" s="338">
        <f t="shared" si="360"/>
        <v>56.87526299969943</v>
      </c>
      <c r="O1222" s="435">
        <v>41</v>
      </c>
      <c r="P1222" s="425">
        <f t="shared" si="361"/>
        <v>3902.8303576795906</v>
      </c>
      <c r="Q1222" s="79">
        <f t="shared" si="362"/>
        <v>12.052899999999999</v>
      </c>
      <c r="R1222" s="93">
        <v>299.44</v>
      </c>
      <c r="S1222" s="283">
        <v>23653</v>
      </c>
      <c r="T1222" s="407">
        <f t="shared" si="354"/>
        <v>947.88939353459796</v>
      </c>
      <c r="U1222" s="387">
        <f t="shared" si="363"/>
        <v>320.38661501469409</v>
      </c>
      <c r="V1222" s="338">
        <f t="shared" si="364"/>
        <v>18.957787870691959</v>
      </c>
      <c r="W1222" s="435">
        <v>27</v>
      </c>
      <c r="X1222" s="425">
        <f t="shared" si="365"/>
        <v>1314.2337964199842</v>
      </c>
      <c r="Y1222" s="79">
        <f t="shared" si="366"/>
        <v>4.0175000000000001</v>
      </c>
    </row>
    <row r="1223" spans="1:25" ht="15.75" customHeight="1" x14ac:dyDescent="0.2">
      <c r="A1223" s="152">
        <v>1204</v>
      </c>
      <c r="B1223" s="89">
        <v>74.86</v>
      </c>
      <c r="C1223" s="283">
        <v>23653</v>
      </c>
      <c r="D1223" s="411">
        <f t="shared" si="352"/>
        <v>3791.5575741383918</v>
      </c>
      <c r="E1223" s="342">
        <f t="shared" si="355"/>
        <v>1281.5464600587763</v>
      </c>
      <c r="F1223" s="338">
        <f t="shared" si="356"/>
        <v>75.831151482767837</v>
      </c>
      <c r="G1223" s="407">
        <v>68</v>
      </c>
      <c r="H1223" s="425">
        <f t="shared" si="357"/>
        <v>5216.9351856799367</v>
      </c>
      <c r="I1223" s="79">
        <f t="shared" si="358"/>
        <v>16.083400000000001</v>
      </c>
      <c r="J1223" s="96">
        <v>99.81</v>
      </c>
      <c r="K1223" s="283">
        <v>23653</v>
      </c>
      <c r="L1223" s="407">
        <f t="shared" si="353"/>
        <v>2843.7631499849713</v>
      </c>
      <c r="M1223" s="342">
        <f t="shared" si="359"/>
        <v>961.19194469492015</v>
      </c>
      <c r="N1223" s="338">
        <f t="shared" si="360"/>
        <v>56.87526299969943</v>
      </c>
      <c r="O1223" s="435">
        <v>41</v>
      </c>
      <c r="P1223" s="425">
        <f t="shared" si="361"/>
        <v>3902.8303576795906</v>
      </c>
      <c r="Q1223" s="79">
        <f t="shared" si="362"/>
        <v>12.062900000000001</v>
      </c>
      <c r="R1223" s="93">
        <v>299.44</v>
      </c>
      <c r="S1223" s="283">
        <v>23653</v>
      </c>
      <c r="T1223" s="407">
        <f t="shared" si="354"/>
        <v>947.88939353459796</v>
      </c>
      <c r="U1223" s="387">
        <f t="shared" si="363"/>
        <v>320.38661501469409</v>
      </c>
      <c r="V1223" s="338">
        <f t="shared" si="364"/>
        <v>18.957787870691959</v>
      </c>
      <c r="W1223" s="435">
        <v>27</v>
      </c>
      <c r="X1223" s="425">
        <f t="shared" si="365"/>
        <v>1314.2337964199842</v>
      </c>
      <c r="Y1223" s="79">
        <f t="shared" si="366"/>
        <v>4.0208000000000004</v>
      </c>
    </row>
    <row r="1224" spans="1:25" ht="15.75" customHeight="1" x14ac:dyDescent="0.2">
      <c r="A1224" s="152">
        <v>1205</v>
      </c>
      <c r="B1224" s="89">
        <v>74.86</v>
      </c>
      <c r="C1224" s="283">
        <v>23653</v>
      </c>
      <c r="D1224" s="411">
        <f t="shared" si="352"/>
        <v>3791.5575741383918</v>
      </c>
      <c r="E1224" s="342">
        <f t="shared" si="355"/>
        <v>1281.5464600587763</v>
      </c>
      <c r="F1224" s="338">
        <f t="shared" si="356"/>
        <v>75.831151482767837</v>
      </c>
      <c r="G1224" s="407">
        <v>68</v>
      </c>
      <c r="H1224" s="425">
        <f t="shared" si="357"/>
        <v>5216.9351856799367</v>
      </c>
      <c r="I1224" s="79">
        <f t="shared" si="358"/>
        <v>16.096699999999998</v>
      </c>
      <c r="J1224" s="96">
        <v>99.81</v>
      </c>
      <c r="K1224" s="283">
        <v>23653</v>
      </c>
      <c r="L1224" s="407">
        <f t="shared" si="353"/>
        <v>2843.7631499849713</v>
      </c>
      <c r="M1224" s="342">
        <f t="shared" si="359"/>
        <v>961.19194469492015</v>
      </c>
      <c r="N1224" s="338">
        <f t="shared" si="360"/>
        <v>56.87526299969943</v>
      </c>
      <c r="O1224" s="435">
        <v>41</v>
      </c>
      <c r="P1224" s="425">
        <f t="shared" si="361"/>
        <v>3902.8303576795906</v>
      </c>
      <c r="Q1224" s="79">
        <f t="shared" si="362"/>
        <v>12.072900000000001</v>
      </c>
      <c r="R1224" s="93">
        <v>299.44</v>
      </c>
      <c r="S1224" s="283">
        <v>23653</v>
      </c>
      <c r="T1224" s="407">
        <f t="shared" si="354"/>
        <v>947.88939353459796</v>
      </c>
      <c r="U1224" s="387">
        <f t="shared" si="363"/>
        <v>320.38661501469409</v>
      </c>
      <c r="V1224" s="338">
        <f t="shared" si="364"/>
        <v>18.957787870691959</v>
      </c>
      <c r="W1224" s="435">
        <v>27</v>
      </c>
      <c r="X1224" s="425">
        <f t="shared" si="365"/>
        <v>1314.2337964199842</v>
      </c>
      <c r="Y1224" s="79">
        <f t="shared" si="366"/>
        <v>4.0242000000000004</v>
      </c>
    </row>
    <row r="1225" spans="1:25" ht="15.75" customHeight="1" x14ac:dyDescent="0.2">
      <c r="A1225" s="152">
        <v>1206</v>
      </c>
      <c r="B1225" s="89">
        <v>74.86</v>
      </c>
      <c r="C1225" s="283">
        <v>23653</v>
      </c>
      <c r="D1225" s="411">
        <f t="shared" si="352"/>
        <v>3791.5575741383918</v>
      </c>
      <c r="E1225" s="342">
        <f t="shared" si="355"/>
        <v>1281.5464600587763</v>
      </c>
      <c r="F1225" s="338">
        <f t="shared" si="356"/>
        <v>75.831151482767837</v>
      </c>
      <c r="G1225" s="407">
        <v>68</v>
      </c>
      <c r="H1225" s="425">
        <f t="shared" si="357"/>
        <v>5216.9351856799367</v>
      </c>
      <c r="I1225" s="79">
        <f t="shared" si="358"/>
        <v>16.110099999999999</v>
      </c>
      <c r="J1225" s="96">
        <v>99.81</v>
      </c>
      <c r="K1225" s="283">
        <v>23653</v>
      </c>
      <c r="L1225" s="407">
        <f t="shared" si="353"/>
        <v>2843.7631499849713</v>
      </c>
      <c r="M1225" s="342">
        <f t="shared" si="359"/>
        <v>961.19194469492015</v>
      </c>
      <c r="N1225" s="338">
        <f t="shared" si="360"/>
        <v>56.87526299969943</v>
      </c>
      <c r="O1225" s="435">
        <v>41</v>
      </c>
      <c r="P1225" s="425">
        <f t="shared" si="361"/>
        <v>3902.8303576795906</v>
      </c>
      <c r="Q1225" s="79">
        <f t="shared" si="362"/>
        <v>12.083</v>
      </c>
      <c r="R1225" s="93">
        <v>299.44</v>
      </c>
      <c r="S1225" s="283">
        <v>23653</v>
      </c>
      <c r="T1225" s="407">
        <f t="shared" si="354"/>
        <v>947.88939353459796</v>
      </c>
      <c r="U1225" s="387">
        <f t="shared" si="363"/>
        <v>320.38661501469409</v>
      </c>
      <c r="V1225" s="338">
        <f t="shared" si="364"/>
        <v>18.957787870691959</v>
      </c>
      <c r="W1225" s="435">
        <v>27</v>
      </c>
      <c r="X1225" s="425">
        <f t="shared" si="365"/>
        <v>1314.2337964199842</v>
      </c>
      <c r="Y1225" s="79">
        <f t="shared" si="366"/>
        <v>4.0274999999999999</v>
      </c>
    </row>
    <row r="1226" spans="1:25" ht="15.75" customHeight="1" x14ac:dyDescent="0.2">
      <c r="A1226" s="152">
        <v>1207</v>
      </c>
      <c r="B1226" s="89">
        <v>74.86</v>
      </c>
      <c r="C1226" s="283">
        <v>23653</v>
      </c>
      <c r="D1226" s="411">
        <f t="shared" si="352"/>
        <v>3791.5575741383918</v>
      </c>
      <c r="E1226" s="342">
        <f t="shared" si="355"/>
        <v>1281.5464600587763</v>
      </c>
      <c r="F1226" s="338">
        <f t="shared" si="356"/>
        <v>75.831151482767837</v>
      </c>
      <c r="G1226" s="407">
        <v>68</v>
      </c>
      <c r="H1226" s="425">
        <f t="shared" si="357"/>
        <v>5216.9351856799367</v>
      </c>
      <c r="I1226" s="79">
        <f t="shared" si="358"/>
        <v>16.1234</v>
      </c>
      <c r="J1226" s="96">
        <v>99.81</v>
      </c>
      <c r="K1226" s="283">
        <v>23653</v>
      </c>
      <c r="L1226" s="407">
        <f t="shared" si="353"/>
        <v>2843.7631499849713</v>
      </c>
      <c r="M1226" s="342">
        <f t="shared" si="359"/>
        <v>961.19194469492015</v>
      </c>
      <c r="N1226" s="338">
        <f t="shared" si="360"/>
        <v>56.87526299969943</v>
      </c>
      <c r="O1226" s="435">
        <v>41</v>
      </c>
      <c r="P1226" s="425">
        <f t="shared" si="361"/>
        <v>3902.8303576795906</v>
      </c>
      <c r="Q1226" s="79">
        <f t="shared" si="362"/>
        <v>12.093</v>
      </c>
      <c r="R1226" s="93">
        <v>299.44</v>
      </c>
      <c r="S1226" s="283">
        <v>23653</v>
      </c>
      <c r="T1226" s="407">
        <f t="shared" si="354"/>
        <v>947.88939353459796</v>
      </c>
      <c r="U1226" s="387">
        <f t="shared" si="363"/>
        <v>320.38661501469409</v>
      </c>
      <c r="V1226" s="338">
        <f t="shared" si="364"/>
        <v>18.957787870691959</v>
      </c>
      <c r="W1226" s="435">
        <v>27</v>
      </c>
      <c r="X1226" s="425">
        <f t="shared" si="365"/>
        <v>1314.2337964199842</v>
      </c>
      <c r="Y1226" s="79">
        <f t="shared" si="366"/>
        <v>4.0308999999999999</v>
      </c>
    </row>
    <row r="1227" spans="1:25" ht="15.75" customHeight="1" x14ac:dyDescent="0.2">
      <c r="A1227" s="152">
        <v>1208</v>
      </c>
      <c r="B1227" s="89">
        <v>74.86</v>
      </c>
      <c r="C1227" s="283">
        <v>23653</v>
      </c>
      <c r="D1227" s="411">
        <f t="shared" si="352"/>
        <v>3791.5575741383918</v>
      </c>
      <c r="E1227" s="342">
        <f t="shared" si="355"/>
        <v>1281.5464600587763</v>
      </c>
      <c r="F1227" s="338">
        <f t="shared" si="356"/>
        <v>75.831151482767837</v>
      </c>
      <c r="G1227" s="407">
        <v>68</v>
      </c>
      <c r="H1227" s="425">
        <f t="shared" si="357"/>
        <v>5216.9351856799367</v>
      </c>
      <c r="I1227" s="79">
        <f t="shared" si="358"/>
        <v>16.136800000000001</v>
      </c>
      <c r="J1227" s="96">
        <v>99.81</v>
      </c>
      <c r="K1227" s="283">
        <v>23653</v>
      </c>
      <c r="L1227" s="407">
        <f t="shared" si="353"/>
        <v>2843.7631499849713</v>
      </c>
      <c r="M1227" s="342">
        <f t="shared" si="359"/>
        <v>961.19194469492015</v>
      </c>
      <c r="N1227" s="338">
        <f t="shared" si="360"/>
        <v>56.87526299969943</v>
      </c>
      <c r="O1227" s="435">
        <v>41</v>
      </c>
      <c r="P1227" s="425">
        <f t="shared" si="361"/>
        <v>3902.8303576795906</v>
      </c>
      <c r="Q1227" s="79">
        <f t="shared" si="362"/>
        <v>12.103</v>
      </c>
      <c r="R1227" s="93">
        <v>299.44</v>
      </c>
      <c r="S1227" s="283">
        <v>23653</v>
      </c>
      <c r="T1227" s="407">
        <f t="shared" si="354"/>
        <v>947.88939353459796</v>
      </c>
      <c r="U1227" s="387">
        <f t="shared" si="363"/>
        <v>320.38661501469409</v>
      </c>
      <c r="V1227" s="338">
        <f t="shared" si="364"/>
        <v>18.957787870691959</v>
      </c>
      <c r="W1227" s="435">
        <v>27</v>
      </c>
      <c r="X1227" s="425">
        <f t="shared" si="365"/>
        <v>1314.2337964199842</v>
      </c>
      <c r="Y1227" s="79">
        <f t="shared" si="366"/>
        <v>4.0342000000000002</v>
      </c>
    </row>
    <row r="1228" spans="1:25" ht="15.75" customHeight="1" x14ac:dyDescent="0.2">
      <c r="A1228" s="152">
        <v>1209</v>
      </c>
      <c r="B1228" s="89">
        <v>74.86</v>
      </c>
      <c r="C1228" s="283">
        <v>23653</v>
      </c>
      <c r="D1228" s="411">
        <f t="shared" si="352"/>
        <v>3791.5575741383918</v>
      </c>
      <c r="E1228" s="342">
        <f t="shared" si="355"/>
        <v>1281.5464600587763</v>
      </c>
      <c r="F1228" s="338">
        <f t="shared" si="356"/>
        <v>75.831151482767837</v>
      </c>
      <c r="G1228" s="407">
        <v>68</v>
      </c>
      <c r="H1228" s="425">
        <f t="shared" si="357"/>
        <v>5216.9351856799367</v>
      </c>
      <c r="I1228" s="79">
        <f t="shared" si="358"/>
        <v>16.150099999999998</v>
      </c>
      <c r="J1228" s="96">
        <v>99.81</v>
      </c>
      <c r="K1228" s="283">
        <v>23653</v>
      </c>
      <c r="L1228" s="407">
        <f t="shared" si="353"/>
        <v>2843.7631499849713</v>
      </c>
      <c r="M1228" s="342">
        <f t="shared" si="359"/>
        <v>961.19194469492015</v>
      </c>
      <c r="N1228" s="338">
        <f t="shared" si="360"/>
        <v>56.87526299969943</v>
      </c>
      <c r="O1228" s="435">
        <v>41</v>
      </c>
      <c r="P1228" s="425">
        <f t="shared" si="361"/>
        <v>3902.8303576795906</v>
      </c>
      <c r="Q1228" s="79">
        <f t="shared" si="362"/>
        <v>12.113</v>
      </c>
      <c r="R1228" s="93">
        <v>299.44</v>
      </c>
      <c r="S1228" s="283">
        <v>23653</v>
      </c>
      <c r="T1228" s="407">
        <f t="shared" si="354"/>
        <v>947.88939353459796</v>
      </c>
      <c r="U1228" s="387">
        <f t="shared" si="363"/>
        <v>320.38661501469409</v>
      </c>
      <c r="V1228" s="338">
        <f t="shared" si="364"/>
        <v>18.957787870691959</v>
      </c>
      <c r="W1228" s="435">
        <v>27</v>
      </c>
      <c r="X1228" s="425">
        <f t="shared" si="365"/>
        <v>1314.2337964199842</v>
      </c>
      <c r="Y1228" s="79">
        <f t="shared" si="366"/>
        <v>4.0374999999999996</v>
      </c>
    </row>
    <row r="1229" spans="1:25" ht="15.75" customHeight="1" x14ac:dyDescent="0.2">
      <c r="A1229" s="109">
        <v>1210</v>
      </c>
      <c r="B1229" s="89">
        <v>74.86</v>
      </c>
      <c r="C1229" s="283">
        <v>23653</v>
      </c>
      <c r="D1229" s="411">
        <f t="shared" si="352"/>
        <v>3791.5575741383918</v>
      </c>
      <c r="E1229" s="342">
        <f t="shared" si="355"/>
        <v>1281.5464600587763</v>
      </c>
      <c r="F1229" s="338">
        <f t="shared" si="356"/>
        <v>75.831151482767837</v>
      </c>
      <c r="G1229" s="407">
        <v>68</v>
      </c>
      <c r="H1229" s="425">
        <f t="shared" si="357"/>
        <v>5216.9351856799367</v>
      </c>
      <c r="I1229" s="79">
        <f t="shared" si="358"/>
        <v>16.163499999999999</v>
      </c>
      <c r="J1229" s="96">
        <v>99.81</v>
      </c>
      <c r="K1229" s="283">
        <v>23653</v>
      </c>
      <c r="L1229" s="407">
        <f t="shared" si="353"/>
        <v>2843.7631499849713</v>
      </c>
      <c r="M1229" s="342">
        <f t="shared" si="359"/>
        <v>961.19194469492015</v>
      </c>
      <c r="N1229" s="338">
        <f t="shared" si="360"/>
        <v>56.87526299969943</v>
      </c>
      <c r="O1229" s="435">
        <v>41</v>
      </c>
      <c r="P1229" s="425">
        <f t="shared" si="361"/>
        <v>3902.8303576795906</v>
      </c>
      <c r="Q1229" s="79">
        <f t="shared" si="362"/>
        <v>12.122999999999999</v>
      </c>
      <c r="R1229" s="93">
        <v>299.44</v>
      </c>
      <c r="S1229" s="283">
        <v>23653</v>
      </c>
      <c r="T1229" s="407">
        <f t="shared" si="354"/>
        <v>947.88939353459796</v>
      </c>
      <c r="U1229" s="387">
        <f t="shared" si="363"/>
        <v>320.38661501469409</v>
      </c>
      <c r="V1229" s="338">
        <f t="shared" si="364"/>
        <v>18.957787870691959</v>
      </c>
      <c r="W1229" s="435">
        <v>27</v>
      </c>
      <c r="X1229" s="425">
        <f t="shared" si="365"/>
        <v>1314.2337964199842</v>
      </c>
      <c r="Y1229" s="79">
        <f t="shared" si="366"/>
        <v>4.0408999999999997</v>
      </c>
    </row>
    <row r="1230" spans="1:25" ht="15.75" customHeight="1" x14ac:dyDescent="0.2">
      <c r="A1230" s="152">
        <v>1211</v>
      </c>
      <c r="B1230" s="89">
        <v>74.86</v>
      </c>
      <c r="C1230" s="283">
        <v>23653</v>
      </c>
      <c r="D1230" s="411">
        <f t="shared" si="352"/>
        <v>3791.5575741383918</v>
      </c>
      <c r="E1230" s="342">
        <f t="shared" si="355"/>
        <v>1281.5464600587763</v>
      </c>
      <c r="F1230" s="338">
        <f t="shared" si="356"/>
        <v>75.831151482767837</v>
      </c>
      <c r="G1230" s="407">
        <v>68</v>
      </c>
      <c r="H1230" s="425">
        <f t="shared" si="357"/>
        <v>5216.9351856799367</v>
      </c>
      <c r="I1230" s="79">
        <f t="shared" si="358"/>
        <v>16.1769</v>
      </c>
      <c r="J1230" s="96">
        <v>99.81</v>
      </c>
      <c r="K1230" s="283">
        <v>23653</v>
      </c>
      <c r="L1230" s="407">
        <f t="shared" si="353"/>
        <v>2843.7631499849713</v>
      </c>
      <c r="M1230" s="342">
        <f t="shared" si="359"/>
        <v>961.19194469492015</v>
      </c>
      <c r="N1230" s="338">
        <f t="shared" si="360"/>
        <v>56.87526299969943</v>
      </c>
      <c r="O1230" s="435">
        <v>41</v>
      </c>
      <c r="P1230" s="425">
        <f t="shared" si="361"/>
        <v>3902.8303576795906</v>
      </c>
      <c r="Q1230" s="79">
        <f t="shared" si="362"/>
        <v>12.133100000000001</v>
      </c>
      <c r="R1230" s="93">
        <v>299.44</v>
      </c>
      <c r="S1230" s="283">
        <v>23653</v>
      </c>
      <c r="T1230" s="407">
        <f t="shared" si="354"/>
        <v>947.88939353459796</v>
      </c>
      <c r="U1230" s="387">
        <f t="shared" si="363"/>
        <v>320.38661501469409</v>
      </c>
      <c r="V1230" s="338">
        <f t="shared" si="364"/>
        <v>18.957787870691959</v>
      </c>
      <c r="W1230" s="435">
        <v>27</v>
      </c>
      <c r="X1230" s="425">
        <f t="shared" si="365"/>
        <v>1314.2337964199842</v>
      </c>
      <c r="Y1230" s="79">
        <f t="shared" si="366"/>
        <v>4.0442</v>
      </c>
    </row>
    <row r="1231" spans="1:25" ht="15.75" customHeight="1" x14ac:dyDescent="0.2">
      <c r="A1231" s="152">
        <v>1212</v>
      </c>
      <c r="B1231" s="89">
        <v>74.86</v>
      </c>
      <c r="C1231" s="283">
        <v>23653</v>
      </c>
      <c r="D1231" s="411">
        <f t="shared" si="352"/>
        <v>3791.5575741383918</v>
      </c>
      <c r="E1231" s="342">
        <f t="shared" si="355"/>
        <v>1281.5464600587763</v>
      </c>
      <c r="F1231" s="338">
        <f t="shared" si="356"/>
        <v>75.831151482767837</v>
      </c>
      <c r="G1231" s="407">
        <v>68</v>
      </c>
      <c r="H1231" s="425">
        <f t="shared" si="357"/>
        <v>5216.9351856799367</v>
      </c>
      <c r="I1231" s="79">
        <f t="shared" si="358"/>
        <v>16.190200000000001</v>
      </c>
      <c r="J1231" s="96">
        <v>99.81</v>
      </c>
      <c r="K1231" s="283">
        <v>23653</v>
      </c>
      <c r="L1231" s="407">
        <f t="shared" si="353"/>
        <v>2843.7631499849713</v>
      </c>
      <c r="M1231" s="342">
        <f t="shared" si="359"/>
        <v>961.19194469492015</v>
      </c>
      <c r="N1231" s="338">
        <f t="shared" si="360"/>
        <v>56.87526299969943</v>
      </c>
      <c r="O1231" s="435">
        <v>41</v>
      </c>
      <c r="P1231" s="425">
        <f t="shared" si="361"/>
        <v>3902.8303576795906</v>
      </c>
      <c r="Q1231" s="79">
        <f t="shared" si="362"/>
        <v>12.1431</v>
      </c>
      <c r="R1231" s="93">
        <v>299.44</v>
      </c>
      <c r="S1231" s="283">
        <v>23653</v>
      </c>
      <c r="T1231" s="407">
        <f t="shared" si="354"/>
        <v>947.88939353459796</v>
      </c>
      <c r="U1231" s="387">
        <f t="shared" si="363"/>
        <v>320.38661501469409</v>
      </c>
      <c r="V1231" s="338">
        <f t="shared" si="364"/>
        <v>18.957787870691959</v>
      </c>
      <c r="W1231" s="435">
        <v>27</v>
      </c>
      <c r="X1231" s="425">
        <f t="shared" si="365"/>
        <v>1314.2337964199842</v>
      </c>
      <c r="Y1231" s="79">
        <f t="shared" si="366"/>
        <v>4.0476000000000001</v>
      </c>
    </row>
    <row r="1232" spans="1:25" ht="15.75" customHeight="1" x14ac:dyDescent="0.2">
      <c r="A1232" s="152">
        <v>1213</v>
      </c>
      <c r="B1232" s="89">
        <v>74.86</v>
      </c>
      <c r="C1232" s="283">
        <v>23653</v>
      </c>
      <c r="D1232" s="411">
        <f t="shared" si="352"/>
        <v>3791.5575741383918</v>
      </c>
      <c r="E1232" s="342">
        <f t="shared" si="355"/>
        <v>1281.5464600587763</v>
      </c>
      <c r="F1232" s="338">
        <f t="shared" si="356"/>
        <v>75.831151482767837</v>
      </c>
      <c r="G1232" s="407">
        <v>68</v>
      </c>
      <c r="H1232" s="425">
        <f t="shared" si="357"/>
        <v>5216.9351856799367</v>
      </c>
      <c r="I1232" s="79">
        <f t="shared" si="358"/>
        <v>16.203600000000002</v>
      </c>
      <c r="J1232" s="96">
        <v>99.81</v>
      </c>
      <c r="K1232" s="283">
        <v>23653</v>
      </c>
      <c r="L1232" s="407">
        <f t="shared" si="353"/>
        <v>2843.7631499849713</v>
      </c>
      <c r="M1232" s="342">
        <f t="shared" si="359"/>
        <v>961.19194469492015</v>
      </c>
      <c r="N1232" s="338">
        <f t="shared" si="360"/>
        <v>56.87526299969943</v>
      </c>
      <c r="O1232" s="435">
        <v>41</v>
      </c>
      <c r="P1232" s="425">
        <f t="shared" si="361"/>
        <v>3902.8303576795906</v>
      </c>
      <c r="Q1232" s="79">
        <f t="shared" si="362"/>
        <v>12.1531</v>
      </c>
      <c r="R1232" s="93">
        <v>299.44</v>
      </c>
      <c r="S1232" s="283">
        <v>23653</v>
      </c>
      <c r="T1232" s="407">
        <f t="shared" si="354"/>
        <v>947.88939353459796</v>
      </c>
      <c r="U1232" s="387">
        <f t="shared" si="363"/>
        <v>320.38661501469409</v>
      </c>
      <c r="V1232" s="338">
        <f t="shared" si="364"/>
        <v>18.957787870691959</v>
      </c>
      <c r="W1232" s="435">
        <v>27</v>
      </c>
      <c r="X1232" s="425">
        <f t="shared" si="365"/>
        <v>1314.2337964199842</v>
      </c>
      <c r="Y1232" s="79">
        <f t="shared" si="366"/>
        <v>4.0509000000000004</v>
      </c>
    </row>
    <row r="1233" spans="1:25" ht="15.75" customHeight="1" x14ac:dyDescent="0.2">
      <c r="A1233" s="152">
        <v>1214</v>
      </c>
      <c r="B1233" s="89">
        <v>74.86</v>
      </c>
      <c r="C1233" s="283">
        <v>23653</v>
      </c>
      <c r="D1233" s="411">
        <f t="shared" si="352"/>
        <v>3791.5575741383918</v>
      </c>
      <c r="E1233" s="342">
        <f t="shared" si="355"/>
        <v>1281.5464600587763</v>
      </c>
      <c r="F1233" s="338">
        <f t="shared" si="356"/>
        <v>75.831151482767837</v>
      </c>
      <c r="G1233" s="407">
        <v>68</v>
      </c>
      <c r="H1233" s="425">
        <f t="shared" si="357"/>
        <v>5216.9351856799367</v>
      </c>
      <c r="I1233" s="79">
        <f t="shared" si="358"/>
        <v>16.216899999999999</v>
      </c>
      <c r="J1233" s="96">
        <v>99.81</v>
      </c>
      <c r="K1233" s="283">
        <v>23653</v>
      </c>
      <c r="L1233" s="407">
        <f t="shared" si="353"/>
        <v>2843.7631499849713</v>
      </c>
      <c r="M1233" s="342">
        <f t="shared" si="359"/>
        <v>961.19194469492015</v>
      </c>
      <c r="N1233" s="338">
        <f t="shared" si="360"/>
        <v>56.87526299969943</v>
      </c>
      <c r="O1233" s="435">
        <v>41</v>
      </c>
      <c r="P1233" s="425">
        <f t="shared" si="361"/>
        <v>3902.8303576795906</v>
      </c>
      <c r="Q1233" s="79">
        <f t="shared" si="362"/>
        <v>12.1631</v>
      </c>
      <c r="R1233" s="93">
        <v>299.44</v>
      </c>
      <c r="S1233" s="283">
        <v>23653</v>
      </c>
      <c r="T1233" s="407">
        <f t="shared" si="354"/>
        <v>947.88939353459796</v>
      </c>
      <c r="U1233" s="387">
        <f t="shared" si="363"/>
        <v>320.38661501469409</v>
      </c>
      <c r="V1233" s="338">
        <f t="shared" si="364"/>
        <v>18.957787870691959</v>
      </c>
      <c r="W1233" s="435">
        <v>27</v>
      </c>
      <c r="X1233" s="425">
        <f t="shared" si="365"/>
        <v>1314.2337964199842</v>
      </c>
      <c r="Y1233" s="79">
        <f t="shared" si="366"/>
        <v>4.0541999999999998</v>
      </c>
    </row>
    <row r="1234" spans="1:25" ht="15.75" customHeight="1" x14ac:dyDescent="0.2">
      <c r="A1234" s="152">
        <v>1215</v>
      </c>
      <c r="B1234" s="89">
        <v>74.86</v>
      </c>
      <c r="C1234" s="283">
        <v>23653</v>
      </c>
      <c r="D1234" s="411">
        <f t="shared" si="352"/>
        <v>3791.5575741383918</v>
      </c>
      <c r="E1234" s="342">
        <f t="shared" si="355"/>
        <v>1281.5464600587763</v>
      </c>
      <c r="F1234" s="338">
        <f t="shared" si="356"/>
        <v>75.831151482767837</v>
      </c>
      <c r="G1234" s="407">
        <v>68</v>
      </c>
      <c r="H1234" s="425">
        <f t="shared" si="357"/>
        <v>5216.9351856799367</v>
      </c>
      <c r="I1234" s="79">
        <f t="shared" si="358"/>
        <v>16.2303</v>
      </c>
      <c r="J1234" s="96">
        <v>99.81</v>
      </c>
      <c r="K1234" s="283">
        <v>23653</v>
      </c>
      <c r="L1234" s="407">
        <f t="shared" si="353"/>
        <v>2843.7631499849713</v>
      </c>
      <c r="M1234" s="342">
        <f t="shared" si="359"/>
        <v>961.19194469492015</v>
      </c>
      <c r="N1234" s="338">
        <f t="shared" si="360"/>
        <v>56.87526299969943</v>
      </c>
      <c r="O1234" s="435">
        <v>41</v>
      </c>
      <c r="P1234" s="425">
        <f t="shared" si="361"/>
        <v>3902.8303576795906</v>
      </c>
      <c r="Q1234" s="79">
        <f t="shared" si="362"/>
        <v>12.1731</v>
      </c>
      <c r="R1234" s="93">
        <v>299.44</v>
      </c>
      <c r="S1234" s="283">
        <v>23653</v>
      </c>
      <c r="T1234" s="407">
        <f t="shared" si="354"/>
        <v>947.88939353459796</v>
      </c>
      <c r="U1234" s="387">
        <f t="shared" si="363"/>
        <v>320.38661501469409</v>
      </c>
      <c r="V1234" s="338">
        <f t="shared" si="364"/>
        <v>18.957787870691959</v>
      </c>
      <c r="W1234" s="435">
        <v>27</v>
      </c>
      <c r="X1234" s="425">
        <f t="shared" si="365"/>
        <v>1314.2337964199842</v>
      </c>
      <c r="Y1234" s="79">
        <f t="shared" si="366"/>
        <v>4.0575999999999999</v>
      </c>
    </row>
    <row r="1235" spans="1:25" ht="15.75" customHeight="1" x14ac:dyDescent="0.2">
      <c r="A1235" s="152">
        <v>1216</v>
      </c>
      <c r="B1235" s="89">
        <v>74.86</v>
      </c>
      <c r="C1235" s="283">
        <v>23653</v>
      </c>
      <c r="D1235" s="411">
        <f t="shared" si="352"/>
        <v>3791.5575741383918</v>
      </c>
      <c r="E1235" s="342">
        <f t="shared" si="355"/>
        <v>1281.5464600587763</v>
      </c>
      <c r="F1235" s="338">
        <f t="shared" si="356"/>
        <v>75.831151482767837</v>
      </c>
      <c r="G1235" s="407">
        <v>68</v>
      </c>
      <c r="H1235" s="425">
        <f t="shared" si="357"/>
        <v>5216.9351856799367</v>
      </c>
      <c r="I1235" s="79">
        <f t="shared" si="358"/>
        <v>16.2437</v>
      </c>
      <c r="J1235" s="96">
        <v>99.81</v>
      </c>
      <c r="K1235" s="283">
        <v>23653</v>
      </c>
      <c r="L1235" s="407">
        <f t="shared" si="353"/>
        <v>2843.7631499849713</v>
      </c>
      <c r="M1235" s="342">
        <f t="shared" si="359"/>
        <v>961.19194469492015</v>
      </c>
      <c r="N1235" s="338">
        <f t="shared" si="360"/>
        <v>56.87526299969943</v>
      </c>
      <c r="O1235" s="435">
        <v>41</v>
      </c>
      <c r="P1235" s="425">
        <f t="shared" si="361"/>
        <v>3902.8303576795906</v>
      </c>
      <c r="Q1235" s="79">
        <f t="shared" si="362"/>
        <v>12.1831</v>
      </c>
      <c r="R1235" s="93">
        <v>299.44</v>
      </c>
      <c r="S1235" s="283">
        <v>23653</v>
      </c>
      <c r="T1235" s="407">
        <f t="shared" si="354"/>
        <v>947.88939353459796</v>
      </c>
      <c r="U1235" s="387">
        <f t="shared" si="363"/>
        <v>320.38661501469409</v>
      </c>
      <c r="V1235" s="338">
        <f t="shared" si="364"/>
        <v>18.957787870691959</v>
      </c>
      <c r="W1235" s="435">
        <v>27</v>
      </c>
      <c r="X1235" s="425">
        <f t="shared" si="365"/>
        <v>1314.2337964199842</v>
      </c>
      <c r="Y1235" s="79">
        <f t="shared" si="366"/>
        <v>4.0609000000000002</v>
      </c>
    </row>
    <row r="1236" spans="1:25" ht="15.75" customHeight="1" x14ac:dyDescent="0.2">
      <c r="A1236" s="152">
        <v>1217</v>
      </c>
      <c r="B1236" s="89">
        <v>74.86</v>
      </c>
      <c r="C1236" s="283">
        <v>23653</v>
      </c>
      <c r="D1236" s="411">
        <f t="shared" ref="D1236:D1299" si="367">12*(1/B1236*C1236)</f>
        <v>3791.5575741383918</v>
      </c>
      <c r="E1236" s="342">
        <f t="shared" si="355"/>
        <v>1281.5464600587763</v>
      </c>
      <c r="F1236" s="338">
        <f t="shared" si="356"/>
        <v>75.831151482767837</v>
      </c>
      <c r="G1236" s="407">
        <v>68</v>
      </c>
      <c r="H1236" s="425">
        <f t="shared" si="357"/>
        <v>5216.9351856799367</v>
      </c>
      <c r="I1236" s="79">
        <f t="shared" si="358"/>
        <v>16.257000000000001</v>
      </c>
      <c r="J1236" s="96">
        <v>99.81</v>
      </c>
      <c r="K1236" s="283">
        <v>23653</v>
      </c>
      <c r="L1236" s="407">
        <f t="shared" ref="L1236:L1299" si="368">12*(1/J1236*K1236)</f>
        <v>2843.7631499849713</v>
      </c>
      <c r="M1236" s="342">
        <f t="shared" si="359"/>
        <v>961.19194469492015</v>
      </c>
      <c r="N1236" s="338">
        <f t="shared" si="360"/>
        <v>56.87526299969943</v>
      </c>
      <c r="O1236" s="435">
        <v>41</v>
      </c>
      <c r="P1236" s="425">
        <f t="shared" si="361"/>
        <v>3902.8303576795906</v>
      </c>
      <c r="Q1236" s="79">
        <f t="shared" si="362"/>
        <v>12.193199999999999</v>
      </c>
      <c r="R1236" s="93">
        <v>299.44</v>
      </c>
      <c r="S1236" s="283">
        <v>23653</v>
      </c>
      <c r="T1236" s="407">
        <f t="shared" ref="T1236:T1299" si="369">12*(1/R1236*S1236)</f>
        <v>947.88939353459796</v>
      </c>
      <c r="U1236" s="387">
        <f t="shared" si="363"/>
        <v>320.38661501469409</v>
      </c>
      <c r="V1236" s="338">
        <f t="shared" si="364"/>
        <v>18.957787870691959</v>
      </c>
      <c r="W1236" s="435">
        <v>27</v>
      </c>
      <c r="X1236" s="425">
        <f t="shared" si="365"/>
        <v>1314.2337964199842</v>
      </c>
      <c r="Y1236" s="79">
        <f t="shared" si="366"/>
        <v>4.0643000000000002</v>
      </c>
    </row>
    <row r="1237" spans="1:25" ht="15.75" customHeight="1" x14ac:dyDescent="0.2">
      <c r="A1237" s="152">
        <v>1218</v>
      </c>
      <c r="B1237" s="89">
        <v>74.86</v>
      </c>
      <c r="C1237" s="283">
        <v>23653</v>
      </c>
      <c r="D1237" s="411">
        <f t="shared" si="367"/>
        <v>3791.5575741383918</v>
      </c>
      <c r="E1237" s="342">
        <f t="shared" ref="E1237:E1300" si="370">D1237*33.8%</f>
        <v>1281.5464600587763</v>
      </c>
      <c r="F1237" s="338">
        <f t="shared" ref="F1237:F1300" si="371">D1237*2%</f>
        <v>75.831151482767837</v>
      </c>
      <c r="G1237" s="407">
        <v>68</v>
      </c>
      <c r="H1237" s="425">
        <f t="shared" ref="H1237:H1300" si="372">SUM(D1237:G1237)</f>
        <v>5216.9351856799367</v>
      </c>
      <c r="I1237" s="79">
        <f t="shared" ref="I1237:I1300" si="373">ROUND(A1237/B1237,4)</f>
        <v>16.270399999999999</v>
      </c>
      <c r="J1237" s="96">
        <v>99.81</v>
      </c>
      <c r="K1237" s="283">
        <v>23653</v>
      </c>
      <c r="L1237" s="407">
        <f t="shared" si="368"/>
        <v>2843.7631499849713</v>
      </c>
      <c r="M1237" s="342">
        <f t="shared" ref="M1237:M1300" si="374">L1237*33.8%</f>
        <v>961.19194469492015</v>
      </c>
      <c r="N1237" s="338">
        <f t="shared" ref="N1237:N1300" si="375">L1237*2%</f>
        <v>56.87526299969943</v>
      </c>
      <c r="O1237" s="435">
        <v>41</v>
      </c>
      <c r="P1237" s="425">
        <f t="shared" ref="P1237:P1300" si="376">SUM(L1237:O1237)</f>
        <v>3902.8303576795906</v>
      </c>
      <c r="Q1237" s="79">
        <f t="shared" ref="Q1237:Q1300" si="377">ROUND(A1237/J1237,4)</f>
        <v>12.203200000000001</v>
      </c>
      <c r="R1237" s="93">
        <v>299.44</v>
      </c>
      <c r="S1237" s="283">
        <v>23653</v>
      </c>
      <c r="T1237" s="407">
        <f t="shared" si="369"/>
        <v>947.88939353459796</v>
      </c>
      <c r="U1237" s="387">
        <f t="shared" ref="U1237:U1300" si="378">T1237*33.8%</f>
        <v>320.38661501469409</v>
      </c>
      <c r="V1237" s="338">
        <f t="shared" ref="V1237:V1300" si="379">T1237*2%</f>
        <v>18.957787870691959</v>
      </c>
      <c r="W1237" s="435">
        <v>27</v>
      </c>
      <c r="X1237" s="425">
        <f t="shared" ref="X1237:X1300" si="380">SUM(T1237:W1237)</f>
        <v>1314.2337964199842</v>
      </c>
      <c r="Y1237" s="79">
        <f t="shared" ref="Y1237:Y1300" si="381">ROUND(A1237/R1237,4)</f>
        <v>4.0675999999999997</v>
      </c>
    </row>
    <row r="1238" spans="1:25" ht="15.75" customHeight="1" x14ac:dyDescent="0.2">
      <c r="A1238" s="152">
        <v>1219</v>
      </c>
      <c r="B1238" s="89">
        <v>74.86</v>
      </c>
      <c r="C1238" s="283">
        <v>23653</v>
      </c>
      <c r="D1238" s="411">
        <f t="shared" si="367"/>
        <v>3791.5575741383918</v>
      </c>
      <c r="E1238" s="342">
        <f t="shared" si="370"/>
        <v>1281.5464600587763</v>
      </c>
      <c r="F1238" s="338">
        <f t="shared" si="371"/>
        <v>75.831151482767837</v>
      </c>
      <c r="G1238" s="407">
        <v>68</v>
      </c>
      <c r="H1238" s="425">
        <f t="shared" si="372"/>
        <v>5216.9351856799367</v>
      </c>
      <c r="I1238" s="79">
        <f t="shared" si="373"/>
        <v>16.2837</v>
      </c>
      <c r="J1238" s="96">
        <v>99.81</v>
      </c>
      <c r="K1238" s="283">
        <v>23653</v>
      </c>
      <c r="L1238" s="407">
        <f t="shared" si="368"/>
        <v>2843.7631499849713</v>
      </c>
      <c r="M1238" s="342">
        <f t="shared" si="374"/>
        <v>961.19194469492015</v>
      </c>
      <c r="N1238" s="338">
        <f t="shared" si="375"/>
        <v>56.87526299969943</v>
      </c>
      <c r="O1238" s="435">
        <v>41</v>
      </c>
      <c r="P1238" s="425">
        <f t="shared" si="376"/>
        <v>3902.8303576795906</v>
      </c>
      <c r="Q1238" s="79">
        <f t="shared" si="377"/>
        <v>12.213200000000001</v>
      </c>
      <c r="R1238" s="93">
        <v>299.44</v>
      </c>
      <c r="S1238" s="283">
        <v>23653</v>
      </c>
      <c r="T1238" s="407">
        <f t="shared" si="369"/>
        <v>947.88939353459796</v>
      </c>
      <c r="U1238" s="387">
        <f t="shared" si="378"/>
        <v>320.38661501469409</v>
      </c>
      <c r="V1238" s="338">
        <f t="shared" si="379"/>
        <v>18.957787870691959</v>
      </c>
      <c r="W1238" s="435">
        <v>27</v>
      </c>
      <c r="X1238" s="425">
        <f t="shared" si="380"/>
        <v>1314.2337964199842</v>
      </c>
      <c r="Y1238" s="79">
        <f t="shared" si="381"/>
        <v>4.0709</v>
      </c>
    </row>
    <row r="1239" spans="1:25" ht="15.75" customHeight="1" x14ac:dyDescent="0.2">
      <c r="A1239" s="109">
        <v>1220</v>
      </c>
      <c r="B1239" s="89">
        <v>74.86</v>
      </c>
      <c r="C1239" s="283">
        <v>23653</v>
      </c>
      <c r="D1239" s="411">
        <f t="shared" si="367"/>
        <v>3791.5575741383918</v>
      </c>
      <c r="E1239" s="342">
        <f t="shared" si="370"/>
        <v>1281.5464600587763</v>
      </c>
      <c r="F1239" s="338">
        <f t="shared" si="371"/>
        <v>75.831151482767837</v>
      </c>
      <c r="G1239" s="407">
        <v>68</v>
      </c>
      <c r="H1239" s="425">
        <f t="shared" si="372"/>
        <v>5216.9351856799367</v>
      </c>
      <c r="I1239" s="79">
        <f t="shared" si="373"/>
        <v>16.2971</v>
      </c>
      <c r="J1239" s="96">
        <v>99.81</v>
      </c>
      <c r="K1239" s="283">
        <v>23653</v>
      </c>
      <c r="L1239" s="407">
        <f t="shared" si="368"/>
        <v>2843.7631499849713</v>
      </c>
      <c r="M1239" s="342">
        <f t="shared" si="374"/>
        <v>961.19194469492015</v>
      </c>
      <c r="N1239" s="338">
        <f t="shared" si="375"/>
        <v>56.87526299969943</v>
      </c>
      <c r="O1239" s="435">
        <v>41</v>
      </c>
      <c r="P1239" s="425">
        <f t="shared" si="376"/>
        <v>3902.8303576795906</v>
      </c>
      <c r="Q1239" s="79">
        <f t="shared" si="377"/>
        <v>12.2232</v>
      </c>
      <c r="R1239" s="93">
        <v>299.44</v>
      </c>
      <c r="S1239" s="283">
        <v>23653</v>
      </c>
      <c r="T1239" s="407">
        <f t="shared" si="369"/>
        <v>947.88939353459796</v>
      </c>
      <c r="U1239" s="387">
        <f t="shared" si="378"/>
        <v>320.38661501469409</v>
      </c>
      <c r="V1239" s="338">
        <f t="shared" si="379"/>
        <v>18.957787870691959</v>
      </c>
      <c r="W1239" s="435">
        <v>27</v>
      </c>
      <c r="X1239" s="425">
        <f t="shared" si="380"/>
        <v>1314.2337964199842</v>
      </c>
      <c r="Y1239" s="79">
        <f t="shared" si="381"/>
        <v>4.0743</v>
      </c>
    </row>
    <row r="1240" spans="1:25" ht="15.75" customHeight="1" x14ac:dyDescent="0.2">
      <c r="A1240" s="152">
        <v>1221</v>
      </c>
      <c r="B1240" s="89">
        <v>74.86</v>
      </c>
      <c r="C1240" s="283">
        <v>23653</v>
      </c>
      <c r="D1240" s="411">
        <f t="shared" si="367"/>
        <v>3791.5575741383918</v>
      </c>
      <c r="E1240" s="342">
        <f t="shared" si="370"/>
        <v>1281.5464600587763</v>
      </c>
      <c r="F1240" s="338">
        <f t="shared" si="371"/>
        <v>75.831151482767837</v>
      </c>
      <c r="G1240" s="407">
        <v>68</v>
      </c>
      <c r="H1240" s="425">
        <f t="shared" si="372"/>
        <v>5216.9351856799367</v>
      </c>
      <c r="I1240" s="79">
        <f t="shared" si="373"/>
        <v>16.310400000000001</v>
      </c>
      <c r="J1240" s="96">
        <v>99.81</v>
      </c>
      <c r="K1240" s="283">
        <v>23653</v>
      </c>
      <c r="L1240" s="407">
        <f t="shared" si="368"/>
        <v>2843.7631499849713</v>
      </c>
      <c r="M1240" s="342">
        <f t="shared" si="374"/>
        <v>961.19194469492015</v>
      </c>
      <c r="N1240" s="338">
        <f t="shared" si="375"/>
        <v>56.87526299969943</v>
      </c>
      <c r="O1240" s="435">
        <v>41</v>
      </c>
      <c r="P1240" s="425">
        <f t="shared" si="376"/>
        <v>3902.8303576795906</v>
      </c>
      <c r="Q1240" s="79">
        <f t="shared" si="377"/>
        <v>12.2332</v>
      </c>
      <c r="R1240" s="93">
        <v>299.44</v>
      </c>
      <c r="S1240" s="283">
        <v>23653</v>
      </c>
      <c r="T1240" s="407">
        <f t="shared" si="369"/>
        <v>947.88939353459796</v>
      </c>
      <c r="U1240" s="387">
        <f t="shared" si="378"/>
        <v>320.38661501469409</v>
      </c>
      <c r="V1240" s="338">
        <f t="shared" si="379"/>
        <v>18.957787870691959</v>
      </c>
      <c r="W1240" s="435">
        <v>27</v>
      </c>
      <c r="X1240" s="425">
        <f t="shared" si="380"/>
        <v>1314.2337964199842</v>
      </c>
      <c r="Y1240" s="79">
        <f t="shared" si="381"/>
        <v>4.0776000000000003</v>
      </c>
    </row>
    <row r="1241" spans="1:25" ht="15.75" customHeight="1" x14ac:dyDescent="0.2">
      <c r="A1241" s="152">
        <v>1222</v>
      </c>
      <c r="B1241" s="89">
        <v>74.86</v>
      </c>
      <c r="C1241" s="283">
        <v>23653</v>
      </c>
      <c r="D1241" s="411">
        <f t="shared" si="367"/>
        <v>3791.5575741383918</v>
      </c>
      <c r="E1241" s="342">
        <f t="shared" si="370"/>
        <v>1281.5464600587763</v>
      </c>
      <c r="F1241" s="338">
        <f t="shared" si="371"/>
        <v>75.831151482767837</v>
      </c>
      <c r="G1241" s="407">
        <v>68</v>
      </c>
      <c r="H1241" s="425">
        <f t="shared" si="372"/>
        <v>5216.9351856799367</v>
      </c>
      <c r="I1241" s="79">
        <f t="shared" si="373"/>
        <v>16.323799999999999</v>
      </c>
      <c r="J1241" s="96">
        <v>99.81</v>
      </c>
      <c r="K1241" s="283">
        <v>23653</v>
      </c>
      <c r="L1241" s="407">
        <f t="shared" si="368"/>
        <v>2843.7631499849713</v>
      </c>
      <c r="M1241" s="342">
        <f t="shared" si="374"/>
        <v>961.19194469492015</v>
      </c>
      <c r="N1241" s="338">
        <f t="shared" si="375"/>
        <v>56.87526299969943</v>
      </c>
      <c r="O1241" s="435">
        <v>41</v>
      </c>
      <c r="P1241" s="425">
        <f t="shared" si="376"/>
        <v>3902.8303576795906</v>
      </c>
      <c r="Q1241" s="79">
        <f t="shared" si="377"/>
        <v>12.2433</v>
      </c>
      <c r="R1241" s="93">
        <v>299.44</v>
      </c>
      <c r="S1241" s="283">
        <v>23653</v>
      </c>
      <c r="T1241" s="407">
        <f t="shared" si="369"/>
        <v>947.88939353459796</v>
      </c>
      <c r="U1241" s="387">
        <f t="shared" si="378"/>
        <v>320.38661501469409</v>
      </c>
      <c r="V1241" s="338">
        <f t="shared" si="379"/>
        <v>18.957787870691959</v>
      </c>
      <c r="W1241" s="435">
        <v>27</v>
      </c>
      <c r="X1241" s="425">
        <f t="shared" si="380"/>
        <v>1314.2337964199842</v>
      </c>
      <c r="Y1241" s="79">
        <f t="shared" si="381"/>
        <v>4.0810000000000004</v>
      </c>
    </row>
    <row r="1242" spans="1:25" ht="15.75" customHeight="1" x14ac:dyDescent="0.2">
      <c r="A1242" s="152">
        <v>1223</v>
      </c>
      <c r="B1242" s="89">
        <v>74.86</v>
      </c>
      <c r="C1242" s="283">
        <v>23653</v>
      </c>
      <c r="D1242" s="411">
        <f t="shared" si="367"/>
        <v>3791.5575741383918</v>
      </c>
      <c r="E1242" s="342">
        <f t="shared" si="370"/>
        <v>1281.5464600587763</v>
      </c>
      <c r="F1242" s="338">
        <f t="shared" si="371"/>
        <v>75.831151482767837</v>
      </c>
      <c r="G1242" s="407">
        <v>68</v>
      </c>
      <c r="H1242" s="425">
        <f t="shared" si="372"/>
        <v>5216.9351856799367</v>
      </c>
      <c r="I1242" s="79">
        <f t="shared" si="373"/>
        <v>16.337199999999999</v>
      </c>
      <c r="J1242" s="96">
        <v>99.81</v>
      </c>
      <c r="K1242" s="283">
        <v>23653</v>
      </c>
      <c r="L1242" s="407">
        <f t="shared" si="368"/>
        <v>2843.7631499849713</v>
      </c>
      <c r="M1242" s="342">
        <f t="shared" si="374"/>
        <v>961.19194469492015</v>
      </c>
      <c r="N1242" s="338">
        <f t="shared" si="375"/>
        <v>56.87526299969943</v>
      </c>
      <c r="O1242" s="435">
        <v>41</v>
      </c>
      <c r="P1242" s="425">
        <f t="shared" si="376"/>
        <v>3902.8303576795906</v>
      </c>
      <c r="Q1242" s="79">
        <f t="shared" si="377"/>
        <v>12.253299999999999</v>
      </c>
      <c r="R1242" s="93">
        <v>299.44</v>
      </c>
      <c r="S1242" s="283">
        <v>23653</v>
      </c>
      <c r="T1242" s="407">
        <f t="shared" si="369"/>
        <v>947.88939353459796</v>
      </c>
      <c r="U1242" s="387">
        <f t="shared" si="378"/>
        <v>320.38661501469409</v>
      </c>
      <c r="V1242" s="338">
        <f t="shared" si="379"/>
        <v>18.957787870691959</v>
      </c>
      <c r="W1242" s="435">
        <v>27</v>
      </c>
      <c r="X1242" s="425">
        <f t="shared" si="380"/>
        <v>1314.2337964199842</v>
      </c>
      <c r="Y1242" s="79">
        <f t="shared" si="381"/>
        <v>4.0842999999999998</v>
      </c>
    </row>
    <row r="1243" spans="1:25" ht="15.75" customHeight="1" x14ac:dyDescent="0.2">
      <c r="A1243" s="152">
        <v>1224</v>
      </c>
      <c r="B1243" s="89">
        <v>74.86</v>
      </c>
      <c r="C1243" s="283">
        <v>23653</v>
      </c>
      <c r="D1243" s="411">
        <f t="shared" si="367"/>
        <v>3791.5575741383918</v>
      </c>
      <c r="E1243" s="342">
        <f t="shared" si="370"/>
        <v>1281.5464600587763</v>
      </c>
      <c r="F1243" s="338">
        <f t="shared" si="371"/>
        <v>75.831151482767837</v>
      </c>
      <c r="G1243" s="407">
        <v>68</v>
      </c>
      <c r="H1243" s="425">
        <f t="shared" si="372"/>
        <v>5216.9351856799367</v>
      </c>
      <c r="I1243" s="79">
        <f t="shared" si="373"/>
        <v>16.3505</v>
      </c>
      <c r="J1243" s="96">
        <v>99.81</v>
      </c>
      <c r="K1243" s="283">
        <v>23653</v>
      </c>
      <c r="L1243" s="407">
        <f t="shared" si="368"/>
        <v>2843.7631499849713</v>
      </c>
      <c r="M1243" s="342">
        <f t="shared" si="374"/>
        <v>961.19194469492015</v>
      </c>
      <c r="N1243" s="338">
        <f t="shared" si="375"/>
        <v>56.87526299969943</v>
      </c>
      <c r="O1243" s="435">
        <v>41</v>
      </c>
      <c r="P1243" s="425">
        <f t="shared" si="376"/>
        <v>3902.8303576795906</v>
      </c>
      <c r="Q1243" s="79">
        <f t="shared" si="377"/>
        <v>12.263299999999999</v>
      </c>
      <c r="R1243" s="93">
        <v>299.44</v>
      </c>
      <c r="S1243" s="283">
        <v>23653</v>
      </c>
      <c r="T1243" s="407">
        <f t="shared" si="369"/>
        <v>947.88939353459796</v>
      </c>
      <c r="U1243" s="387">
        <f t="shared" si="378"/>
        <v>320.38661501469409</v>
      </c>
      <c r="V1243" s="338">
        <f t="shared" si="379"/>
        <v>18.957787870691959</v>
      </c>
      <c r="W1243" s="435">
        <v>27</v>
      </c>
      <c r="X1243" s="425">
        <f t="shared" si="380"/>
        <v>1314.2337964199842</v>
      </c>
      <c r="Y1243" s="79">
        <f t="shared" si="381"/>
        <v>4.0876000000000001</v>
      </c>
    </row>
    <row r="1244" spans="1:25" ht="15.75" customHeight="1" x14ac:dyDescent="0.2">
      <c r="A1244" s="152">
        <v>1225</v>
      </c>
      <c r="B1244" s="89">
        <v>74.86</v>
      </c>
      <c r="C1244" s="283">
        <v>23653</v>
      </c>
      <c r="D1244" s="411">
        <f t="shared" si="367"/>
        <v>3791.5575741383918</v>
      </c>
      <c r="E1244" s="342">
        <f t="shared" si="370"/>
        <v>1281.5464600587763</v>
      </c>
      <c r="F1244" s="338">
        <f t="shared" si="371"/>
        <v>75.831151482767837</v>
      </c>
      <c r="G1244" s="407">
        <v>68</v>
      </c>
      <c r="H1244" s="425">
        <f t="shared" si="372"/>
        <v>5216.9351856799367</v>
      </c>
      <c r="I1244" s="79">
        <f t="shared" si="373"/>
        <v>16.363900000000001</v>
      </c>
      <c r="J1244" s="96">
        <v>99.81</v>
      </c>
      <c r="K1244" s="283">
        <v>23653</v>
      </c>
      <c r="L1244" s="407">
        <f t="shared" si="368"/>
        <v>2843.7631499849713</v>
      </c>
      <c r="M1244" s="342">
        <f t="shared" si="374"/>
        <v>961.19194469492015</v>
      </c>
      <c r="N1244" s="338">
        <f t="shared" si="375"/>
        <v>56.87526299969943</v>
      </c>
      <c r="O1244" s="435">
        <v>41</v>
      </c>
      <c r="P1244" s="425">
        <f t="shared" si="376"/>
        <v>3902.8303576795906</v>
      </c>
      <c r="Q1244" s="79">
        <f t="shared" si="377"/>
        <v>12.273300000000001</v>
      </c>
      <c r="R1244" s="93">
        <v>299.44</v>
      </c>
      <c r="S1244" s="283">
        <v>23653</v>
      </c>
      <c r="T1244" s="407">
        <f t="shared" si="369"/>
        <v>947.88939353459796</v>
      </c>
      <c r="U1244" s="387">
        <f t="shared" si="378"/>
        <v>320.38661501469409</v>
      </c>
      <c r="V1244" s="338">
        <f t="shared" si="379"/>
        <v>18.957787870691959</v>
      </c>
      <c r="W1244" s="435">
        <v>27</v>
      </c>
      <c r="X1244" s="425">
        <f t="shared" si="380"/>
        <v>1314.2337964199842</v>
      </c>
      <c r="Y1244" s="79">
        <f t="shared" si="381"/>
        <v>4.0910000000000002</v>
      </c>
    </row>
    <row r="1245" spans="1:25" ht="15.75" customHeight="1" x14ac:dyDescent="0.2">
      <c r="A1245" s="152">
        <v>1226</v>
      </c>
      <c r="B1245" s="89">
        <v>74.86</v>
      </c>
      <c r="C1245" s="283">
        <v>23653</v>
      </c>
      <c r="D1245" s="411">
        <f t="shared" si="367"/>
        <v>3791.5575741383918</v>
      </c>
      <c r="E1245" s="342">
        <f t="shared" si="370"/>
        <v>1281.5464600587763</v>
      </c>
      <c r="F1245" s="338">
        <f t="shared" si="371"/>
        <v>75.831151482767837</v>
      </c>
      <c r="G1245" s="407">
        <v>68</v>
      </c>
      <c r="H1245" s="425">
        <f t="shared" si="372"/>
        <v>5216.9351856799367</v>
      </c>
      <c r="I1245" s="79">
        <f t="shared" si="373"/>
        <v>16.377199999999998</v>
      </c>
      <c r="J1245" s="96">
        <v>99.81</v>
      </c>
      <c r="K1245" s="283">
        <v>23653</v>
      </c>
      <c r="L1245" s="407">
        <f t="shared" si="368"/>
        <v>2843.7631499849713</v>
      </c>
      <c r="M1245" s="342">
        <f t="shared" si="374"/>
        <v>961.19194469492015</v>
      </c>
      <c r="N1245" s="338">
        <f t="shared" si="375"/>
        <v>56.87526299969943</v>
      </c>
      <c r="O1245" s="435">
        <v>41</v>
      </c>
      <c r="P1245" s="425">
        <f t="shared" si="376"/>
        <v>3902.8303576795906</v>
      </c>
      <c r="Q1245" s="79">
        <f t="shared" si="377"/>
        <v>12.283300000000001</v>
      </c>
      <c r="R1245" s="93">
        <v>299.44</v>
      </c>
      <c r="S1245" s="283">
        <v>23653</v>
      </c>
      <c r="T1245" s="407">
        <f t="shared" si="369"/>
        <v>947.88939353459796</v>
      </c>
      <c r="U1245" s="387">
        <f t="shared" si="378"/>
        <v>320.38661501469409</v>
      </c>
      <c r="V1245" s="338">
        <f t="shared" si="379"/>
        <v>18.957787870691959</v>
      </c>
      <c r="W1245" s="435">
        <v>27</v>
      </c>
      <c r="X1245" s="425">
        <f t="shared" si="380"/>
        <v>1314.2337964199842</v>
      </c>
      <c r="Y1245" s="79">
        <f t="shared" si="381"/>
        <v>4.0942999999999996</v>
      </c>
    </row>
    <row r="1246" spans="1:25" ht="15.75" customHeight="1" x14ac:dyDescent="0.2">
      <c r="A1246" s="152">
        <v>1227</v>
      </c>
      <c r="B1246" s="89">
        <v>74.86</v>
      </c>
      <c r="C1246" s="283">
        <v>23653</v>
      </c>
      <c r="D1246" s="411">
        <f t="shared" si="367"/>
        <v>3791.5575741383918</v>
      </c>
      <c r="E1246" s="342">
        <f t="shared" si="370"/>
        <v>1281.5464600587763</v>
      </c>
      <c r="F1246" s="338">
        <f t="shared" si="371"/>
        <v>75.831151482767837</v>
      </c>
      <c r="G1246" s="407">
        <v>68</v>
      </c>
      <c r="H1246" s="425">
        <f t="shared" si="372"/>
        <v>5216.9351856799367</v>
      </c>
      <c r="I1246" s="79">
        <f t="shared" si="373"/>
        <v>16.390599999999999</v>
      </c>
      <c r="J1246" s="96">
        <v>99.81</v>
      </c>
      <c r="K1246" s="283">
        <v>23653</v>
      </c>
      <c r="L1246" s="407">
        <f t="shared" si="368"/>
        <v>2843.7631499849713</v>
      </c>
      <c r="M1246" s="342">
        <f t="shared" si="374"/>
        <v>961.19194469492015</v>
      </c>
      <c r="N1246" s="338">
        <f t="shared" si="375"/>
        <v>56.87526299969943</v>
      </c>
      <c r="O1246" s="435">
        <v>41</v>
      </c>
      <c r="P1246" s="425">
        <f t="shared" si="376"/>
        <v>3902.8303576795906</v>
      </c>
      <c r="Q1246" s="79">
        <f t="shared" si="377"/>
        <v>12.2934</v>
      </c>
      <c r="R1246" s="93">
        <v>299.44</v>
      </c>
      <c r="S1246" s="283">
        <v>23653</v>
      </c>
      <c r="T1246" s="407">
        <f t="shared" si="369"/>
        <v>947.88939353459796</v>
      </c>
      <c r="U1246" s="387">
        <f t="shared" si="378"/>
        <v>320.38661501469409</v>
      </c>
      <c r="V1246" s="338">
        <f t="shared" si="379"/>
        <v>18.957787870691959</v>
      </c>
      <c r="W1246" s="435">
        <v>27</v>
      </c>
      <c r="X1246" s="425">
        <f t="shared" si="380"/>
        <v>1314.2337964199842</v>
      </c>
      <c r="Y1246" s="79">
        <f t="shared" si="381"/>
        <v>4.0975999999999999</v>
      </c>
    </row>
    <row r="1247" spans="1:25" ht="15.75" customHeight="1" x14ac:dyDescent="0.2">
      <c r="A1247" s="152">
        <v>1228</v>
      </c>
      <c r="B1247" s="89">
        <v>74.86</v>
      </c>
      <c r="C1247" s="283">
        <v>23653</v>
      </c>
      <c r="D1247" s="411">
        <f t="shared" si="367"/>
        <v>3791.5575741383918</v>
      </c>
      <c r="E1247" s="342">
        <f t="shared" si="370"/>
        <v>1281.5464600587763</v>
      </c>
      <c r="F1247" s="338">
        <f t="shared" si="371"/>
        <v>75.831151482767837</v>
      </c>
      <c r="G1247" s="407">
        <v>68</v>
      </c>
      <c r="H1247" s="425">
        <f t="shared" si="372"/>
        <v>5216.9351856799367</v>
      </c>
      <c r="I1247" s="79">
        <f t="shared" si="373"/>
        <v>16.404</v>
      </c>
      <c r="J1247" s="96">
        <v>99.81</v>
      </c>
      <c r="K1247" s="283">
        <v>23653</v>
      </c>
      <c r="L1247" s="407">
        <f t="shared" si="368"/>
        <v>2843.7631499849713</v>
      </c>
      <c r="M1247" s="342">
        <f t="shared" si="374"/>
        <v>961.19194469492015</v>
      </c>
      <c r="N1247" s="338">
        <f t="shared" si="375"/>
        <v>56.87526299969943</v>
      </c>
      <c r="O1247" s="435">
        <v>41</v>
      </c>
      <c r="P1247" s="425">
        <f t="shared" si="376"/>
        <v>3902.8303576795906</v>
      </c>
      <c r="Q1247" s="79">
        <f t="shared" si="377"/>
        <v>12.3034</v>
      </c>
      <c r="R1247" s="93">
        <v>299.44</v>
      </c>
      <c r="S1247" s="283">
        <v>23653</v>
      </c>
      <c r="T1247" s="407">
        <f t="shared" si="369"/>
        <v>947.88939353459796</v>
      </c>
      <c r="U1247" s="387">
        <f t="shared" si="378"/>
        <v>320.38661501469409</v>
      </c>
      <c r="V1247" s="338">
        <f t="shared" si="379"/>
        <v>18.957787870691959</v>
      </c>
      <c r="W1247" s="435">
        <v>27</v>
      </c>
      <c r="X1247" s="425">
        <f t="shared" si="380"/>
        <v>1314.2337964199842</v>
      </c>
      <c r="Y1247" s="79">
        <f t="shared" si="381"/>
        <v>4.101</v>
      </c>
    </row>
    <row r="1248" spans="1:25" ht="15.75" customHeight="1" x14ac:dyDescent="0.2">
      <c r="A1248" s="152">
        <v>1229</v>
      </c>
      <c r="B1248" s="89">
        <v>74.86</v>
      </c>
      <c r="C1248" s="283">
        <v>23653</v>
      </c>
      <c r="D1248" s="411">
        <f t="shared" si="367"/>
        <v>3791.5575741383918</v>
      </c>
      <c r="E1248" s="342">
        <f t="shared" si="370"/>
        <v>1281.5464600587763</v>
      </c>
      <c r="F1248" s="338">
        <f t="shared" si="371"/>
        <v>75.831151482767837</v>
      </c>
      <c r="G1248" s="407">
        <v>68</v>
      </c>
      <c r="H1248" s="425">
        <f t="shared" si="372"/>
        <v>5216.9351856799367</v>
      </c>
      <c r="I1248" s="79">
        <f t="shared" si="373"/>
        <v>16.417300000000001</v>
      </c>
      <c r="J1248" s="96">
        <v>99.81</v>
      </c>
      <c r="K1248" s="283">
        <v>23653</v>
      </c>
      <c r="L1248" s="407">
        <f t="shared" si="368"/>
        <v>2843.7631499849713</v>
      </c>
      <c r="M1248" s="342">
        <f t="shared" si="374"/>
        <v>961.19194469492015</v>
      </c>
      <c r="N1248" s="338">
        <f t="shared" si="375"/>
        <v>56.87526299969943</v>
      </c>
      <c r="O1248" s="435">
        <v>41</v>
      </c>
      <c r="P1248" s="425">
        <f t="shared" si="376"/>
        <v>3902.8303576795906</v>
      </c>
      <c r="Q1248" s="79">
        <f t="shared" si="377"/>
        <v>12.3134</v>
      </c>
      <c r="R1248" s="93">
        <v>299.44</v>
      </c>
      <c r="S1248" s="283">
        <v>23653</v>
      </c>
      <c r="T1248" s="407">
        <f t="shared" si="369"/>
        <v>947.88939353459796</v>
      </c>
      <c r="U1248" s="387">
        <f t="shared" si="378"/>
        <v>320.38661501469409</v>
      </c>
      <c r="V1248" s="338">
        <f t="shared" si="379"/>
        <v>18.957787870691959</v>
      </c>
      <c r="W1248" s="435">
        <v>27</v>
      </c>
      <c r="X1248" s="425">
        <f t="shared" si="380"/>
        <v>1314.2337964199842</v>
      </c>
      <c r="Y1248" s="79">
        <f t="shared" si="381"/>
        <v>4.1043000000000003</v>
      </c>
    </row>
    <row r="1249" spans="1:25" ht="15.75" customHeight="1" x14ac:dyDescent="0.2">
      <c r="A1249" s="109">
        <v>1230</v>
      </c>
      <c r="B1249" s="89">
        <v>74.86</v>
      </c>
      <c r="C1249" s="283">
        <v>23653</v>
      </c>
      <c r="D1249" s="411">
        <f t="shared" si="367"/>
        <v>3791.5575741383918</v>
      </c>
      <c r="E1249" s="342">
        <f t="shared" si="370"/>
        <v>1281.5464600587763</v>
      </c>
      <c r="F1249" s="338">
        <f t="shared" si="371"/>
        <v>75.831151482767837</v>
      </c>
      <c r="G1249" s="407">
        <v>68</v>
      </c>
      <c r="H1249" s="425">
        <f t="shared" si="372"/>
        <v>5216.9351856799367</v>
      </c>
      <c r="I1249" s="79">
        <f t="shared" si="373"/>
        <v>16.430700000000002</v>
      </c>
      <c r="J1249" s="96">
        <v>99.81</v>
      </c>
      <c r="K1249" s="283">
        <v>23653</v>
      </c>
      <c r="L1249" s="407">
        <f t="shared" si="368"/>
        <v>2843.7631499849713</v>
      </c>
      <c r="M1249" s="342">
        <f t="shared" si="374"/>
        <v>961.19194469492015</v>
      </c>
      <c r="N1249" s="338">
        <f t="shared" si="375"/>
        <v>56.87526299969943</v>
      </c>
      <c r="O1249" s="435">
        <v>41</v>
      </c>
      <c r="P1249" s="425">
        <f t="shared" si="376"/>
        <v>3902.8303576795906</v>
      </c>
      <c r="Q1249" s="79">
        <f t="shared" si="377"/>
        <v>12.323399999999999</v>
      </c>
      <c r="R1249" s="93">
        <v>299.44</v>
      </c>
      <c r="S1249" s="283">
        <v>23653</v>
      </c>
      <c r="T1249" s="407">
        <f t="shared" si="369"/>
        <v>947.88939353459796</v>
      </c>
      <c r="U1249" s="387">
        <f t="shared" si="378"/>
        <v>320.38661501469409</v>
      </c>
      <c r="V1249" s="338">
        <f t="shared" si="379"/>
        <v>18.957787870691959</v>
      </c>
      <c r="W1249" s="435">
        <v>27</v>
      </c>
      <c r="X1249" s="425">
        <f t="shared" si="380"/>
        <v>1314.2337964199842</v>
      </c>
      <c r="Y1249" s="79">
        <f t="shared" si="381"/>
        <v>4.1077000000000004</v>
      </c>
    </row>
    <row r="1250" spans="1:25" ht="15.75" customHeight="1" x14ac:dyDescent="0.2">
      <c r="A1250" s="152">
        <v>1231</v>
      </c>
      <c r="B1250" s="89">
        <v>74.86</v>
      </c>
      <c r="C1250" s="283">
        <v>23653</v>
      </c>
      <c r="D1250" s="411">
        <f t="shared" si="367"/>
        <v>3791.5575741383918</v>
      </c>
      <c r="E1250" s="342">
        <f t="shared" si="370"/>
        <v>1281.5464600587763</v>
      </c>
      <c r="F1250" s="338">
        <f t="shared" si="371"/>
        <v>75.831151482767837</v>
      </c>
      <c r="G1250" s="407">
        <v>68</v>
      </c>
      <c r="H1250" s="425">
        <f t="shared" si="372"/>
        <v>5216.9351856799367</v>
      </c>
      <c r="I1250" s="79">
        <f t="shared" si="373"/>
        <v>16.443999999999999</v>
      </c>
      <c r="J1250" s="96">
        <v>99.81</v>
      </c>
      <c r="K1250" s="283">
        <v>23653</v>
      </c>
      <c r="L1250" s="407">
        <f t="shared" si="368"/>
        <v>2843.7631499849713</v>
      </c>
      <c r="M1250" s="342">
        <f t="shared" si="374"/>
        <v>961.19194469492015</v>
      </c>
      <c r="N1250" s="338">
        <f t="shared" si="375"/>
        <v>56.87526299969943</v>
      </c>
      <c r="O1250" s="435">
        <v>41</v>
      </c>
      <c r="P1250" s="425">
        <f t="shared" si="376"/>
        <v>3902.8303576795906</v>
      </c>
      <c r="Q1250" s="79">
        <f t="shared" si="377"/>
        <v>12.333399999999999</v>
      </c>
      <c r="R1250" s="93">
        <v>299.44</v>
      </c>
      <c r="S1250" s="283">
        <v>23653</v>
      </c>
      <c r="T1250" s="407">
        <f t="shared" si="369"/>
        <v>947.88939353459796</v>
      </c>
      <c r="U1250" s="387">
        <f t="shared" si="378"/>
        <v>320.38661501469409</v>
      </c>
      <c r="V1250" s="338">
        <f t="shared" si="379"/>
        <v>18.957787870691959</v>
      </c>
      <c r="W1250" s="435">
        <v>27</v>
      </c>
      <c r="X1250" s="425">
        <f t="shared" si="380"/>
        <v>1314.2337964199842</v>
      </c>
      <c r="Y1250" s="79">
        <f t="shared" si="381"/>
        <v>4.1109999999999998</v>
      </c>
    </row>
    <row r="1251" spans="1:25" ht="15.75" customHeight="1" x14ac:dyDescent="0.2">
      <c r="A1251" s="152">
        <v>1232</v>
      </c>
      <c r="B1251" s="89">
        <v>74.86</v>
      </c>
      <c r="C1251" s="283">
        <v>23653</v>
      </c>
      <c r="D1251" s="411">
        <f t="shared" si="367"/>
        <v>3791.5575741383918</v>
      </c>
      <c r="E1251" s="342">
        <f t="shared" si="370"/>
        <v>1281.5464600587763</v>
      </c>
      <c r="F1251" s="338">
        <f t="shared" si="371"/>
        <v>75.831151482767837</v>
      </c>
      <c r="G1251" s="407">
        <v>68</v>
      </c>
      <c r="H1251" s="425">
        <f t="shared" si="372"/>
        <v>5216.9351856799367</v>
      </c>
      <c r="I1251" s="79">
        <f t="shared" si="373"/>
        <v>16.4574</v>
      </c>
      <c r="J1251" s="96">
        <v>99.81</v>
      </c>
      <c r="K1251" s="283">
        <v>23653</v>
      </c>
      <c r="L1251" s="407">
        <f t="shared" si="368"/>
        <v>2843.7631499849713</v>
      </c>
      <c r="M1251" s="342">
        <f t="shared" si="374"/>
        <v>961.19194469492015</v>
      </c>
      <c r="N1251" s="338">
        <f t="shared" si="375"/>
        <v>56.87526299969943</v>
      </c>
      <c r="O1251" s="435">
        <v>41</v>
      </c>
      <c r="P1251" s="425">
        <f t="shared" si="376"/>
        <v>3902.8303576795906</v>
      </c>
      <c r="Q1251" s="79">
        <f t="shared" si="377"/>
        <v>12.343500000000001</v>
      </c>
      <c r="R1251" s="93">
        <v>299.44</v>
      </c>
      <c r="S1251" s="283">
        <v>23653</v>
      </c>
      <c r="T1251" s="407">
        <f t="shared" si="369"/>
        <v>947.88939353459796</v>
      </c>
      <c r="U1251" s="387">
        <f t="shared" si="378"/>
        <v>320.38661501469409</v>
      </c>
      <c r="V1251" s="338">
        <f t="shared" si="379"/>
        <v>18.957787870691959</v>
      </c>
      <c r="W1251" s="435">
        <v>27</v>
      </c>
      <c r="X1251" s="425">
        <f t="shared" si="380"/>
        <v>1314.2337964199842</v>
      </c>
      <c r="Y1251" s="79">
        <f t="shared" si="381"/>
        <v>4.1143000000000001</v>
      </c>
    </row>
    <row r="1252" spans="1:25" ht="15.75" customHeight="1" x14ac:dyDescent="0.2">
      <c r="A1252" s="152">
        <v>1233</v>
      </c>
      <c r="B1252" s="89">
        <v>74.86</v>
      </c>
      <c r="C1252" s="283">
        <v>23653</v>
      </c>
      <c r="D1252" s="411">
        <f t="shared" si="367"/>
        <v>3791.5575741383918</v>
      </c>
      <c r="E1252" s="342">
        <f t="shared" si="370"/>
        <v>1281.5464600587763</v>
      </c>
      <c r="F1252" s="338">
        <f t="shared" si="371"/>
        <v>75.831151482767837</v>
      </c>
      <c r="G1252" s="407">
        <v>68</v>
      </c>
      <c r="H1252" s="425">
        <f t="shared" si="372"/>
        <v>5216.9351856799367</v>
      </c>
      <c r="I1252" s="79">
        <f t="shared" si="373"/>
        <v>16.470700000000001</v>
      </c>
      <c r="J1252" s="96">
        <v>99.81</v>
      </c>
      <c r="K1252" s="283">
        <v>23653</v>
      </c>
      <c r="L1252" s="407">
        <f t="shared" si="368"/>
        <v>2843.7631499849713</v>
      </c>
      <c r="M1252" s="342">
        <f t="shared" si="374"/>
        <v>961.19194469492015</v>
      </c>
      <c r="N1252" s="338">
        <f t="shared" si="375"/>
        <v>56.87526299969943</v>
      </c>
      <c r="O1252" s="435">
        <v>41</v>
      </c>
      <c r="P1252" s="425">
        <f t="shared" si="376"/>
        <v>3902.8303576795906</v>
      </c>
      <c r="Q1252" s="79">
        <f t="shared" si="377"/>
        <v>12.3535</v>
      </c>
      <c r="R1252" s="93">
        <v>299.44</v>
      </c>
      <c r="S1252" s="283">
        <v>23653</v>
      </c>
      <c r="T1252" s="407">
        <f t="shared" si="369"/>
        <v>947.88939353459796</v>
      </c>
      <c r="U1252" s="387">
        <f t="shared" si="378"/>
        <v>320.38661501469409</v>
      </c>
      <c r="V1252" s="338">
        <f t="shared" si="379"/>
        <v>18.957787870691959</v>
      </c>
      <c r="W1252" s="435">
        <v>27</v>
      </c>
      <c r="X1252" s="425">
        <f t="shared" si="380"/>
        <v>1314.2337964199842</v>
      </c>
      <c r="Y1252" s="79">
        <f t="shared" si="381"/>
        <v>4.1177000000000001</v>
      </c>
    </row>
    <row r="1253" spans="1:25" ht="15.75" customHeight="1" x14ac:dyDescent="0.2">
      <c r="A1253" s="152">
        <v>1234</v>
      </c>
      <c r="B1253" s="89">
        <v>74.86</v>
      </c>
      <c r="C1253" s="283">
        <v>23653</v>
      </c>
      <c r="D1253" s="411">
        <f t="shared" si="367"/>
        <v>3791.5575741383918</v>
      </c>
      <c r="E1253" s="342">
        <f t="shared" si="370"/>
        <v>1281.5464600587763</v>
      </c>
      <c r="F1253" s="338">
        <f t="shared" si="371"/>
        <v>75.831151482767837</v>
      </c>
      <c r="G1253" s="407">
        <v>68</v>
      </c>
      <c r="H1253" s="425">
        <f t="shared" si="372"/>
        <v>5216.9351856799367</v>
      </c>
      <c r="I1253" s="79">
        <f t="shared" si="373"/>
        <v>16.484100000000002</v>
      </c>
      <c r="J1253" s="96">
        <v>99.81</v>
      </c>
      <c r="K1253" s="283">
        <v>23653</v>
      </c>
      <c r="L1253" s="407">
        <f t="shared" si="368"/>
        <v>2843.7631499849713</v>
      </c>
      <c r="M1253" s="342">
        <f t="shared" si="374"/>
        <v>961.19194469492015</v>
      </c>
      <c r="N1253" s="338">
        <f t="shared" si="375"/>
        <v>56.87526299969943</v>
      </c>
      <c r="O1253" s="435">
        <v>41</v>
      </c>
      <c r="P1253" s="425">
        <f t="shared" si="376"/>
        <v>3902.8303576795906</v>
      </c>
      <c r="Q1253" s="79">
        <f t="shared" si="377"/>
        <v>12.3635</v>
      </c>
      <c r="R1253" s="93">
        <v>299.44</v>
      </c>
      <c r="S1253" s="283">
        <v>23653</v>
      </c>
      <c r="T1253" s="407">
        <f t="shared" si="369"/>
        <v>947.88939353459796</v>
      </c>
      <c r="U1253" s="387">
        <f t="shared" si="378"/>
        <v>320.38661501469409</v>
      </c>
      <c r="V1253" s="338">
        <f t="shared" si="379"/>
        <v>18.957787870691959</v>
      </c>
      <c r="W1253" s="435">
        <v>27</v>
      </c>
      <c r="X1253" s="425">
        <f t="shared" si="380"/>
        <v>1314.2337964199842</v>
      </c>
      <c r="Y1253" s="79">
        <f t="shared" si="381"/>
        <v>4.1210000000000004</v>
      </c>
    </row>
    <row r="1254" spans="1:25" ht="15.75" customHeight="1" x14ac:dyDescent="0.2">
      <c r="A1254" s="152">
        <v>1235</v>
      </c>
      <c r="B1254" s="89">
        <v>74.86</v>
      </c>
      <c r="C1254" s="283">
        <v>23653</v>
      </c>
      <c r="D1254" s="411">
        <f t="shared" si="367"/>
        <v>3791.5575741383918</v>
      </c>
      <c r="E1254" s="342">
        <f t="shared" si="370"/>
        <v>1281.5464600587763</v>
      </c>
      <c r="F1254" s="338">
        <f t="shared" si="371"/>
        <v>75.831151482767837</v>
      </c>
      <c r="G1254" s="407">
        <v>68</v>
      </c>
      <c r="H1254" s="425">
        <f t="shared" si="372"/>
        <v>5216.9351856799367</v>
      </c>
      <c r="I1254" s="79">
        <f t="shared" si="373"/>
        <v>16.497499999999999</v>
      </c>
      <c r="J1254" s="96">
        <v>99.81</v>
      </c>
      <c r="K1254" s="283">
        <v>23653</v>
      </c>
      <c r="L1254" s="407">
        <f t="shared" si="368"/>
        <v>2843.7631499849713</v>
      </c>
      <c r="M1254" s="342">
        <f t="shared" si="374"/>
        <v>961.19194469492015</v>
      </c>
      <c r="N1254" s="338">
        <f t="shared" si="375"/>
        <v>56.87526299969943</v>
      </c>
      <c r="O1254" s="435">
        <v>41</v>
      </c>
      <c r="P1254" s="425">
        <f t="shared" si="376"/>
        <v>3902.8303576795906</v>
      </c>
      <c r="Q1254" s="79">
        <f t="shared" si="377"/>
        <v>12.3735</v>
      </c>
      <c r="R1254" s="93">
        <v>299.44</v>
      </c>
      <c r="S1254" s="283">
        <v>23653</v>
      </c>
      <c r="T1254" s="407">
        <f t="shared" si="369"/>
        <v>947.88939353459796</v>
      </c>
      <c r="U1254" s="387">
        <f t="shared" si="378"/>
        <v>320.38661501469409</v>
      </c>
      <c r="V1254" s="338">
        <f t="shared" si="379"/>
        <v>18.957787870691959</v>
      </c>
      <c r="W1254" s="435">
        <v>27</v>
      </c>
      <c r="X1254" s="425">
        <f t="shared" si="380"/>
        <v>1314.2337964199842</v>
      </c>
      <c r="Y1254" s="79">
        <f t="shared" si="381"/>
        <v>4.1243999999999996</v>
      </c>
    </row>
    <row r="1255" spans="1:25" ht="15.75" customHeight="1" x14ac:dyDescent="0.2">
      <c r="A1255" s="152">
        <v>1236</v>
      </c>
      <c r="B1255" s="89">
        <v>74.86</v>
      </c>
      <c r="C1255" s="283">
        <v>23653</v>
      </c>
      <c r="D1255" s="411">
        <f t="shared" si="367"/>
        <v>3791.5575741383918</v>
      </c>
      <c r="E1255" s="342">
        <f t="shared" si="370"/>
        <v>1281.5464600587763</v>
      </c>
      <c r="F1255" s="338">
        <f t="shared" si="371"/>
        <v>75.831151482767837</v>
      </c>
      <c r="G1255" s="407">
        <v>68</v>
      </c>
      <c r="H1255" s="425">
        <f t="shared" si="372"/>
        <v>5216.9351856799367</v>
      </c>
      <c r="I1255" s="79">
        <f t="shared" si="373"/>
        <v>16.5108</v>
      </c>
      <c r="J1255" s="96">
        <v>99.81</v>
      </c>
      <c r="K1255" s="283">
        <v>23653</v>
      </c>
      <c r="L1255" s="407">
        <f t="shared" si="368"/>
        <v>2843.7631499849713</v>
      </c>
      <c r="M1255" s="342">
        <f t="shared" si="374"/>
        <v>961.19194469492015</v>
      </c>
      <c r="N1255" s="338">
        <f t="shared" si="375"/>
        <v>56.87526299969943</v>
      </c>
      <c r="O1255" s="435">
        <v>41</v>
      </c>
      <c r="P1255" s="425">
        <f t="shared" si="376"/>
        <v>3902.8303576795906</v>
      </c>
      <c r="Q1255" s="79">
        <f t="shared" si="377"/>
        <v>12.3835</v>
      </c>
      <c r="R1255" s="93">
        <v>299.44</v>
      </c>
      <c r="S1255" s="283">
        <v>23653</v>
      </c>
      <c r="T1255" s="407">
        <f t="shared" si="369"/>
        <v>947.88939353459796</v>
      </c>
      <c r="U1255" s="387">
        <f t="shared" si="378"/>
        <v>320.38661501469409</v>
      </c>
      <c r="V1255" s="338">
        <f t="shared" si="379"/>
        <v>18.957787870691959</v>
      </c>
      <c r="W1255" s="435">
        <v>27</v>
      </c>
      <c r="X1255" s="425">
        <f t="shared" si="380"/>
        <v>1314.2337964199842</v>
      </c>
      <c r="Y1255" s="79">
        <f t="shared" si="381"/>
        <v>4.1276999999999999</v>
      </c>
    </row>
    <row r="1256" spans="1:25" ht="15.75" customHeight="1" x14ac:dyDescent="0.2">
      <c r="A1256" s="152">
        <v>1237</v>
      </c>
      <c r="B1256" s="89">
        <v>74.86</v>
      </c>
      <c r="C1256" s="283">
        <v>23653</v>
      </c>
      <c r="D1256" s="411">
        <f t="shared" si="367"/>
        <v>3791.5575741383918</v>
      </c>
      <c r="E1256" s="342">
        <f t="shared" si="370"/>
        <v>1281.5464600587763</v>
      </c>
      <c r="F1256" s="338">
        <f t="shared" si="371"/>
        <v>75.831151482767837</v>
      </c>
      <c r="G1256" s="407">
        <v>68</v>
      </c>
      <c r="H1256" s="425">
        <f t="shared" si="372"/>
        <v>5216.9351856799367</v>
      </c>
      <c r="I1256" s="79">
        <f t="shared" si="373"/>
        <v>16.5242</v>
      </c>
      <c r="J1256" s="96">
        <v>99.81</v>
      </c>
      <c r="K1256" s="283">
        <v>23653</v>
      </c>
      <c r="L1256" s="407">
        <f t="shared" si="368"/>
        <v>2843.7631499849713</v>
      </c>
      <c r="M1256" s="342">
        <f t="shared" si="374"/>
        <v>961.19194469492015</v>
      </c>
      <c r="N1256" s="338">
        <f t="shared" si="375"/>
        <v>56.87526299969943</v>
      </c>
      <c r="O1256" s="435">
        <v>41</v>
      </c>
      <c r="P1256" s="425">
        <f t="shared" si="376"/>
        <v>3902.8303576795906</v>
      </c>
      <c r="Q1256" s="79">
        <f t="shared" si="377"/>
        <v>12.3935</v>
      </c>
      <c r="R1256" s="93">
        <v>299.44</v>
      </c>
      <c r="S1256" s="283">
        <v>23653</v>
      </c>
      <c r="T1256" s="407">
        <f t="shared" si="369"/>
        <v>947.88939353459796</v>
      </c>
      <c r="U1256" s="387">
        <f t="shared" si="378"/>
        <v>320.38661501469409</v>
      </c>
      <c r="V1256" s="338">
        <f t="shared" si="379"/>
        <v>18.957787870691959</v>
      </c>
      <c r="W1256" s="435">
        <v>27</v>
      </c>
      <c r="X1256" s="425">
        <f t="shared" si="380"/>
        <v>1314.2337964199842</v>
      </c>
      <c r="Y1256" s="79">
        <f t="shared" si="381"/>
        <v>4.1310000000000002</v>
      </c>
    </row>
    <row r="1257" spans="1:25" ht="15.75" customHeight="1" x14ac:dyDescent="0.2">
      <c r="A1257" s="152">
        <v>1238</v>
      </c>
      <c r="B1257" s="89">
        <v>74.86</v>
      </c>
      <c r="C1257" s="283">
        <v>23653</v>
      </c>
      <c r="D1257" s="411">
        <f t="shared" si="367"/>
        <v>3791.5575741383918</v>
      </c>
      <c r="E1257" s="342">
        <f t="shared" si="370"/>
        <v>1281.5464600587763</v>
      </c>
      <c r="F1257" s="338">
        <f t="shared" si="371"/>
        <v>75.831151482767837</v>
      </c>
      <c r="G1257" s="407">
        <v>68</v>
      </c>
      <c r="H1257" s="425">
        <f t="shared" si="372"/>
        <v>5216.9351856799367</v>
      </c>
      <c r="I1257" s="79">
        <f t="shared" si="373"/>
        <v>16.537500000000001</v>
      </c>
      <c r="J1257" s="96">
        <v>99.81</v>
      </c>
      <c r="K1257" s="283">
        <v>23653</v>
      </c>
      <c r="L1257" s="407">
        <f t="shared" si="368"/>
        <v>2843.7631499849713</v>
      </c>
      <c r="M1257" s="342">
        <f t="shared" si="374"/>
        <v>961.19194469492015</v>
      </c>
      <c r="N1257" s="338">
        <f t="shared" si="375"/>
        <v>56.87526299969943</v>
      </c>
      <c r="O1257" s="435">
        <v>41</v>
      </c>
      <c r="P1257" s="425">
        <f t="shared" si="376"/>
        <v>3902.8303576795906</v>
      </c>
      <c r="Q1257" s="79">
        <f t="shared" si="377"/>
        <v>12.403600000000001</v>
      </c>
      <c r="R1257" s="93">
        <v>299.44</v>
      </c>
      <c r="S1257" s="283">
        <v>23653</v>
      </c>
      <c r="T1257" s="407">
        <f t="shared" si="369"/>
        <v>947.88939353459796</v>
      </c>
      <c r="U1257" s="387">
        <f t="shared" si="378"/>
        <v>320.38661501469409</v>
      </c>
      <c r="V1257" s="338">
        <f t="shared" si="379"/>
        <v>18.957787870691959</v>
      </c>
      <c r="W1257" s="435">
        <v>27</v>
      </c>
      <c r="X1257" s="425">
        <f t="shared" si="380"/>
        <v>1314.2337964199842</v>
      </c>
      <c r="Y1257" s="79">
        <f t="shared" si="381"/>
        <v>4.1344000000000003</v>
      </c>
    </row>
    <row r="1258" spans="1:25" ht="15.75" customHeight="1" x14ac:dyDescent="0.2">
      <c r="A1258" s="152">
        <v>1239</v>
      </c>
      <c r="B1258" s="89">
        <v>74.86</v>
      </c>
      <c r="C1258" s="283">
        <v>23653</v>
      </c>
      <c r="D1258" s="411">
        <f t="shared" si="367"/>
        <v>3791.5575741383918</v>
      </c>
      <c r="E1258" s="342">
        <f t="shared" si="370"/>
        <v>1281.5464600587763</v>
      </c>
      <c r="F1258" s="338">
        <f t="shared" si="371"/>
        <v>75.831151482767837</v>
      </c>
      <c r="G1258" s="407">
        <v>68</v>
      </c>
      <c r="H1258" s="425">
        <f t="shared" si="372"/>
        <v>5216.9351856799367</v>
      </c>
      <c r="I1258" s="79">
        <f t="shared" si="373"/>
        <v>16.550899999999999</v>
      </c>
      <c r="J1258" s="96">
        <v>99.81</v>
      </c>
      <c r="K1258" s="283">
        <v>23653</v>
      </c>
      <c r="L1258" s="407">
        <f t="shared" si="368"/>
        <v>2843.7631499849713</v>
      </c>
      <c r="M1258" s="342">
        <f t="shared" si="374"/>
        <v>961.19194469492015</v>
      </c>
      <c r="N1258" s="338">
        <f t="shared" si="375"/>
        <v>56.87526299969943</v>
      </c>
      <c r="O1258" s="435">
        <v>41</v>
      </c>
      <c r="P1258" s="425">
        <f t="shared" si="376"/>
        <v>3902.8303576795906</v>
      </c>
      <c r="Q1258" s="79">
        <f t="shared" si="377"/>
        <v>12.413600000000001</v>
      </c>
      <c r="R1258" s="93">
        <v>299.44</v>
      </c>
      <c r="S1258" s="283">
        <v>23653</v>
      </c>
      <c r="T1258" s="407">
        <f t="shared" si="369"/>
        <v>947.88939353459796</v>
      </c>
      <c r="U1258" s="387">
        <f t="shared" si="378"/>
        <v>320.38661501469409</v>
      </c>
      <c r="V1258" s="338">
        <f t="shared" si="379"/>
        <v>18.957787870691959</v>
      </c>
      <c r="W1258" s="435">
        <v>27</v>
      </c>
      <c r="X1258" s="425">
        <f t="shared" si="380"/>
        <v>1314.2337964199842</v>
      </c>
      <c r="Y1258" s="79">
        <f t="shared" si="381"/>
        <v>4.1376999999999997</v>
      </c>
    </row>
    <row r="1259" spans="1:25" ht="15.75" customHeight="1" x14ac:dyDescent="0.2">
      <c r="A1259" s="109">
        <v>1240</v>
      </c>
      <c r="B1259" s="89">
        <v>74.86</v>
      </c>
      <c r="C1259" s="283">
        <v>23653</v>
      </c>
      <c r="D1259" s="411">
        <f t="shared" si="367"/>
        <v>3791.5575741383918</v>
      </c>
      <c r="E1259" s="342">
        <f t="shared" si="370"/>
        <v>1281.5464600587763</v>
      </c>
      <c r="F1259" s="338">
        <f t="shared" si="371"/>
        <v>75.831151482767837</v>
      </c>
      <c r="G1259" s="407">
        <v>68</v>
      </c>
      <c r="H1259" s="425">
        <f t="shared" si="372"/>
        <v>5216.9351856799367</v>
      </c>
      <c r="I1259" s="79">
        <f t="shared" si="373"/>
        <v>16.564299999999999</v>
      </c>
      <c r="J1259" s="96">
        <v>99.81</v>
      </c>
      <c r="K1259" s="283">
        <v>23653</v>
      </c>
      <c r="L1259" s="407">
        <f t="shared" si="368"/>
        <v>2843.7631499849713</v>
      </c>
      <c r="M1259" s="342">
        <f t="shared" si="374"/>
        <v>961.19194469492015</v>
      </c>
      <c r="N1259" s="338">
        <f t="shared" si="375"/>
        <v>56.87526299969943</v>
      </c>
      <c r="O1259" s="435">
        <v>41</v>
      </c>
      <c r="P1259" s="425">
        <f t="shared" si="376"/>
        <v>3902.8303576795906</v>
      </c>
      <c r="Q1259" s="79">
        <f t="shared" si="377"/>
        <v>12.4236</v>
      </c>
      <c r="R1259" s="93">
        <v>299.44</v>
      </c>
      <c r="S1259" s="283">
        <v>23653</v>
      </c>
      <c r="T1259" s="407">
        <f t="shared" si="369"/>
        <v>947.88939353459796</v>
      </c>
      <c r="U1259" s="387">
        <f t="shared" si="378"/>
        <v>320.38661501469409</v>
      </c>
      <c r="V1259" s="338">
        <f t="shared" si="379"/>
        <v>18.957787870691959</v>
      </c>
      <c r="W1259" s="435">
        <v>27</v>
      </c>
      <c r="X1259" s="425">
        <f t="shared" si="380"/>
        <v>1314.2337964199842</v>
      </c>
      <c r="Y1259" s="79">
        <f t="shared" si="381"/>
        <v>4.1410999999999998</v>
      </c>
    </row>
    <row r="1260" spans="1:25" ht="15.75" customHeight="1" x14ac:dyDescent="0.2">
      <c r="A1260" s="152">
        <v>1241</v>
      </c>
      <c r="B1260" s="89">
        <v>74.86</v>
      </c>
      <c r="C1260" s="283">
        <v>23653</v>
      </c>
      <c r="D1260" s="411">
        <f t="shared" si="367"/>
        <v>3791.5575741383918</v>
      </c>
      <c r="E1260" s="342">
        <f t="shared" si="370"/>
        <v>1281.5464600587763</v>
      </c>
      <c r="F1260" s="338">
        <f t="shared" si="371"/>
        <v>75.831151482767837</v>
      </c>
      <c r="G1260" s="407">
        <v>68</v>
      </c>
      <c r="H1260" s="425">
        <f t="shared" si="372"/>
        <v>5216.9351856799367</v>
      </c>
      <c r="I1260" s="79">
        <f t="shared" si="373"/>
        <v>16.5776</v>
      </c>
      <c r="J1260" s="96">
        <v>99.81</v>
      </c>
      <c r="K1260" s="283">
        <v>23653</v>
      </c>
      <c r="L1260" s="407">
        <f t="shared" si="368"/>
        <v>2843.7631499849713</v>
      </c>
      <c r="M1260" s="342">
        <f t="shared" si="374"/>
        <v>961.19194469492015</v>
      </c>
      <c r="N1260" s="338">
        <f t="shared" si="375"/>
        <v>56.87526299969943</v>
      </c>
      <c r="O1260" s="435">
        <v>41</v>
      </c>
      <c r="P1260" s="425">
        <f t="shared" si="376"/>
        <v>3902.8303576795906</v>
      </c>
      <c r="Q1260" s="79">
        <f t="shared" si="377"/>
        <v>12.4336</v>
      </c>
      <c r="R1260" s="93">
        <v>299.44</v>
      </c>
      <c r="S1260" s="283">
        <v>23653</v>
      </c>
      <c r="T1260" s="407">
        <f t="shared" si="369"/>
        <v>947.88939353459796</v>
      </c>
      <c r="U1260" s="387">
        <f t="shared" si="378"/>
        <v>320.38661501469409</v>
      </c>
      <c r="V1260" s="338">
        <f t="shared" si="379"/>
        <v>18.957787870691959</v>
      </c>
      <c r="W1260" s="435">
        <v>27</v>
      </c>
      <c r="X1260" s="425">
        <f t="shared" si="380"/>
        <v>1314.2337964199842</v>
      </c>
      <c r="Y1260" s="79">
        <f t="shared" si="381"/>
        <v>4.1444000000000001</v>
      </c>
    </row>
    <row r="1261" spans="1:25" ht="15.75" customHeight="1" x14ac:dyDescent="0.2">
      <c r="A1261" s="152">
        <v>1242</v>
      </c>
      <c r="B1261" s="89">
        <v>74.86</v>
      </c>
      <c r="C1261" s="283">
        <v>23653</v>
      </c>
      <c r="D1261" s="411">
        <f t="shared" si="367"/>
        <v>3791.5575741383918</v>
      </c>
      <c r="E1261" s="342">
        <f t="shared" si="370"/>
        <v>1281.5464600587763</v>
      </c>
      <c r="F1261" s="338">
        <f t="shared" si="371"/>
        <v>75.831151482767837</v>
      </c>
      <c r="G1261" s="407">
        <v>68</v>
      </c>
      <c r="H1261" s="425">
        <f t="shared" si="372"/>
        <v>5216.9351856799367</v>
      </c>
      <c r="I1261" s="79">
        <f t="shared" si="373"/>
        <v>16.591000000000001</v>
      </c>
      <c r="J1261" s="96">
        <v>99.81</v>
      </c>
      <c r="K1261" s="283">
        <v>23653</v>
      </c>
      <c r="L1261" s="407">
        <f t="shared" si="368"/>
        <v>2843.7631499849713</v>
      </c>
      <c r="M1261" s="342">
        <f t="shared" si="374"/>
        <v>961.19194469492015</v>
      </c>
      <c r="N1261" s="338">
        <f t="shared" si="375"/>
        <v>56.87526299969943</v>
      </c>
      <c r="O1261" s="435">
        <v>41</v>
      </c>
      <c r="P1261" s="425">
        <f t="shared" si="376"/>
        <v>3902.8303576795906</v>
      </c>
      <c r="Q1261" s="79">
        <f t="shared" si="377"/>
        <v>12.4436</v>
      </c>
      <c r="R1261" s="93">
        <v>299.44</v>
      </c>
      <c r="S1261" s="283">
        <v>23653</v>
      </c>
      <c r="T1261" s="407">
        <f t="shared" si="369"/>
        <v>947.88939353459796</v>
      </c>
      <c r="U1261" s="387">
        <f t="shared" si="378"/>
        <v>320.38661501469409</v>
      </c>
      <c r="V1261" s="338">
        <f t="shared" si="379"/>
        <v>18.957787870691959</v>
      </c>
      <c r="W1261" s="435">
        <v>27</v>
      </c>
      <c r="X1261" s="425">
        <f t="shared" si="380"/>
        <v>1314.2337964199842</v>
      </c>
      <c r="Y1261" s="79">
        <f t="shared" si="381"/>
        <v>4.1477000000000004</v>
      </c>
    </row>
    <row r="1262" spans="1:25" ht="15.75" customHeight="1" x14ac:dyDescent="0.2">
      <c r="A1262" s="152">
        <v>1243</v>
      </c>
      <c r="B1262" s="89">
        <v>74.86</v>
      </c>
      <c r="C1262" s="283">
        <v>23653</v>
      </c>
      <c r="D1262" s="411">
        <f t="shared" si="367"/>
        <v>3791.5575741383918</v>
      </c>
      <c r="E1262" s="342">
        <f t="shared" si="370"/>
        <v>1281.5464600587763</v>
      </c>
      <c r="F1262" s="338">
        <f t="shared" si="371"/>
        <v>75.831151482767837</v>
      </c>
      <c r="G1262" s="407">
        <v>68</v>
      </c>
      <c r="H1262" s="425">
        <f t="shared" si="372"/>
        <v>5216.9351856799367</v>
      </c>
      <c r="I1262" s="79">
        <f t="shared" si="373"/>
        <v>16.604299999999999</v>
      </c>
      <c r="J1262" s="96">
        <v>99.81</v>
      </c>
      <c r="K1262" s="283">
        <v>23653</v>
      </c>
      <c r="L1262" s="407">
        <f t="shared" si="368"/>
        <v>2843.7631499849713</v>
      </c>
      <c r="M1262" s="342">
        <f t="shared" si="374"/>
        <v>961.19194469492015</v>
      </c>
      <c r="N1262" s="338">
        <f t="shared" si="375"/>
        <v>56.87526299969943</v>
      </c>
      <c r="O1262" s="435">
        <v>41</v>
      </c>
      <c r="P1262" s="425">
        <f t="shared" si="376"/>
        <v>3902.8303576795906</v>
      </c>
      <c r="Q1262" s="79">
        <f t="shared" si="377"/>
        <v>12.4537</v>
      </c>
      <c r="R1262" s="93">
        <v>299.44</v>
      </c>
      <c r="S1262" s="283">
        <v>23653</v>
      </c>
      <c r="T1262" s="407">
        <f t="shared" si="369"/>
        <v>947.88939353459796</v>
      </c>
      <c r="U1262" s="387">
        <f t="shared" si="378"/>
        <v>320.38661501469409</v>
      </c>
      <c r="V1262" s="338">
        <f t="shared" si="379"/>
        <v>18.957787870691959</v>
      </c>
      <c r="W1262" s="435">
        <v>27</v>
      </c>
      <c r="X1262" s="425">
        <f t="shared" si="380"/>
        <v>1314.2337964199842</v>
      </c>
      <c r="Y1262" s="79">
        <f t="shared" si="381"/>
        <v>4.1510999999999996</v>
      </c>
    </row>
    <row r="1263" spans="1:25" ht="15.75" customHeight="1" x14ac:dyDescent="0.2">
      <c r="A1263" s="152">
        <v>1244</v>
      </c>
      <c r="B1263" s="89">
        <v>74.86</v>
      </c>
      <c r="C1263" s="283">
        <v>23653</v>
      </c>
      <c r="D1263" s="411">
        <f t="shared" si="367"/>
        <v>3791.5575741383918</v>
      </c>
      <c r="E1263" s="342">
        <f t="shared" si="370"/>
        <v>1281.5464600587763</v>
      </c>
      <c r="F1263" s="338">
        <f t="shared" si="371"/>
        <v>75.831151482767837</v>
      </c>
      <c r="G1263" s="407">
        <v>68</v>
      </c>
      <c r="H1263" s="425">
        <f t="shared" si="372"/>
        <v>5216.9351856799367</v>
      </c>
      <c r="I1263" s="79">
        <f t="shared" si="373"/>
        <v>16.617699999999999</v>
      </c>
      <c r="J1263" s="96">
        <v>99.81</v>
      </c>
      <c r="K1263" s="283">
        <v>23653</v>
      </c>
      <c r="L1263" s="407">
        <f t="shared" si="368"/>
        <v>2843.7631499849713</v>
      </c>
      <c r="M1263" s="342">
        <f t="shared" si="374"/>
        <v>961.19194469492015</v>
      </c>
      <c r="N1263" s="338">
        <f t="shared" si="375"/>
        <v>56.87526299969943</v>
      </c>
      <c r="O1263" s="435">
        <v>41</v>
      </c>
      <c r="P1263" s="425">
        <f t="shared" si="376"/>
        <v>3902.8303576795906</v>
      </c>
      <c r="Q1263" s="79">
        <f t="shared" si="377"/>
        <v>12.463699999999999</v>
      </c>
      <c r="R1263" s="93">
        <v>299.44</v>
      </c>
      <c r="S1263" s="283">
        <v>23653</v>
      </c>
      <c r="T1263" s="407">
        <f t="shared" si="369"/>
        <v>947.88939353459796</v>
      </c>
      <c r="U1263" s="387">
        <f t="shared" si="378"/>
        <v>320.38661501469409</v>
      </c>
      <c r="V1263" s="338">
        <f t="shared" si="379"/>
        <v>18.957787870691959</v>
      </c>
      <c r="W1263" s="435">
        <v>27</v>
      </c>
      <c r="X1263" s="425">
        <f t="shared" si="380"/>
        <v>1314.2337964199842</v>
      </c>
      <c r="Y1263" s="79">
        <f t="shared" si="381"/>
        <v>4.1543999999999999</v>
      </c>
    </row>
    <row r="1264" spans="1:25" ht="15.75" customHeight="1" x14ac:dyDescent="0.2">
      <c r="A1264" s="152">
        <v>1245</v>
      </c>
      <c r="B1264" s="89">
        <v>74.86</v>
      </c>
      <c r="C1264" s="283">
        <v>23653</v>
      </c>
      <c r="D1264" s="411">
        <f t="shared" si="367"/>
        <v>3791.5575741383918</v>
      </c>
      <c r="E1264" s="342">
        <f t="shared" si="370"/>
        <v>1281.5464600587763</v>
      </c>
      <c r="F1264" s="338">
        <f t="shared" si="371"/>
        <v>75.831151482767837</v>
      </c>
      <c r="G1264" s="407">
        <v>68</v>
      </c>
      <c r="H1264" s="425">
        <f t="shared" si="372"/>
        <v>5216.9351856799367</v>
      </c>
      <c r="I1264" s="79">
        <f t="shared" si="373"/>
        <v>16.631</v>
      </c>
      <c r="J1264" s="96">
        <v>99.81</v>
      </c>
      <c r="K1264" s="283">
        <v>23653</v>
      </c>
      <c r="L1264" s="407">
        <f t="shared" si="368"/>
        <v>2843.7631499849713</v>
      </c>
      <c r="M1264" s="342">
        <f t="shared" si="374"/>
        <v>961.19194469492015</v>
      </c>
      <c r="N1264" s="338">
        <f t="shared" si="375"/>
        <v>56.87526299969943</v>
      </c>
      <c r="O1264" s="435">
        <v>41</v>
      </c>
      <c r="P1264" s="425">
        <f t="shared" si="376"/>
        <v>3902.8303576795906</v>
      </c>
      <c r="Q1264" s="79">
        <f t="shared" si="377"/>
        <v>12.473699999999999</v>
      </c>
      <c r="R1264" s="93">
        <v>299.44</v>
      </c>
      <c r="S1264" s="283">
        <v>23653</v>
      </c>
      <c r="T1264" s="407">
        <f t="shared" si="369"/>
        <v>947.88939353459796</v>
      </c>
      <c r="U1264" s="387">
        <f t="shared" si="378"/>
        <v>320.38661501469409</v>
      </c>
      <c r="V1264" s="338">
        <f t="shared" si="379"/>
        <v>18.957787870691959</v>
      </c>
      <c r="W1264" s="435">
        <v>27</v>
      </c>
      <c r="X1264" s="425">
        <f t="shared" si="380"/>
        <v>1314.2337964199842</v>
      </c>
      <c r="Y1264" s="79">
        <f t="shared" si="381"/>
        <v>4.1577999999999999</v>
      </c>
    </row>
    <row r="1265" spans="1:25" ht="15.75" customHeight="1" x14ac:dyDescent="0.2">
      <c r="A1265" s="152">
        <v>1246</v>
      </c>
      <c r="B1265" s="89">
        <v>74.86</v>
      </c>
      <c r="C1265" s="283">
        <v>23653</v>
      </c>
      <c r="D1265" s="411">
        <f t="shared" si="367"/>
        <v>3791.5575741383918</v>
      </c>
      <c r="E1265" s="342">
        <f t="shared" si="370"/>
        <v>1281.5464600587763</v>
      </c>
      <c r="F1265" s="338">
        <f t="shared" si="371"/>
        <v>75.831151482767837</v>
      </c>
      <c r="G1265" s="407">
        <v>68</v>
      </c>
      <c r="H1265" s="425">
        <f t="shared" si="372"/>
        <v>5216.9351856799367</v>
      </c>
      <c r="I1265" s="79">
        <f t="shared" si="373"/>
        <v>16.644400000000001</v>
      </c>
      <c r="J1265" s="96">
        <v>99.81</v>
      </c>
      <c r="K1265" s="283">
        <v>23653</v>
      </c>
      <c r="L1265" s="407">
        <f t="shared" si="368"/>
        <v>2843.7631499849713</v>
      </c>
      <c r="M1265" s="342">
        <f t="shared" si="374"/>
        <v>961.19194469492015</v>
      </c>
      <c r="N1265" s="338">
        <f t="shared" si="375"/>
        <v>56.87526299969943</v>
      </c>
      <c r="O1265" s="435">
        <v>41</v>
      </c>
      <c r="P1265" s="425">
        <f t="shared" si="376"/>
        <v>3902.8303576795906</v>
      </c>
      <c r="Q1265" s="79">
        <f t="shared" si="377"/>
        <v>12.483700000000001</v>
      </c>
      <c r="R1265" s="93">
        <v>299.44</v>
      </c>
      <c r="S1265" s="283">
        <v>23653</v>
      </c>
      <c r="T1265" s="407">
        <f t="shared" si="369"/>
        <v>947.88939353459796</v>
      </c>
      <c r="U1265" s="387">
        <f t="shared" si="378"/>
        <v>320.38661501469409</v>
      </c>
      <c r="V1265" s="338">
        <f t="shared" si="379"/>
        <v>18.957787870691959</v>
      </c>
      <c r="W1265" s="435">
        <v>27</v>
      </c>
      <c r="X1265" s="425">
        <f t="shared" si="380"/>
        <v>1314.2337964199842</v>
      </c>
      <c r="Y1265" s="79">
        <f t="shared" si="381"/>
        <v>4.1611000000000002</v>
      </c>
    </row>
    <row r="1266" spans="1:25" ht="15.75" customHeight="1" x14ac:dyDescent="0.2">
      <c r="A1266" s="152">
        <v>1247</v>
      </c>
      <c r="B1266" s="89">
        <v>74.86</v>
      </c>
      <c r="C1266" s="283">
        <v>23653</v>
      </c>
      <c r="D1266" s="411">
        <f t="shared" si="367"/>
        <v>3791.5575741383918</v>
      </c>
      <c r="E1266" s="342">
        <f t="shared" si="370"/>
        <v>1281.5464600587763</v>
      </c>
      <c r="F1266" s="338">
        <f t="shared" si="371"/>
        <v>75.831151482767837</v>
      </c>
      <c r="G1266" s="407">
        <v>68</v>
      </c>
      <c r="H1266" s="425">
        <f t="shared" si="372"/>
        <v>5216.9351856799367</v>
      </c>
      <c r="I1266" s="79">
        <f t="shared" si="373"/>
        <v>16.657800000000002</v>
      </c>
      <c r="J1266" s="96">
        <v>99.81</v>
      </c>
      <c r="K1266" s="283">
        <v>23653</v>
      </c>
      <c r="L1266" s="407">
        <f t="shared" si="368"/>
        <v>2843.7631499849713</v>
      </c>
      <c r="M1266" s="342">
        <f t="shared" si="374"/>
        <v>961.19194469492015</v>
      </c>
      <c r="N1266" s="338">
        <f t="shared" si="375"/>
        <v>56.87526299969943</v>
      </c>
      <c r="O1266" s="435">
        <v>41</v>
      </c>
      <c r="P1266" s="425">
        <f t="shared" si="376"/>
        <v>3902.8303576795906</v>
      </c>
      <c r="Q1266" s="79">
        <f t="shared" si="377"/>
        <v>12.4937</v>
      </c>
      <c r="R1266" s="93">
        <v>299.44</v>
      </c>
      <c r="S1266" s="283">
        <v>23653</v>
      </c>
      <c r="T1266" s="407">
        <f t="shared" si="369"/>
        <v>947.88939353459796</v>
      </c>
      <c r="U1266" s="387">
        <f t="shared" si="378"/>
        <v>320.38661501469409</v>
      </c>
      <c r="V1266" s="338">
        <f t="shared" si="379"/>
        <v>18.957787870691959</v>
      </c>
      <c r="W1266" s="435">
        <v>27</v>
      </c>
      <c r="X1266" s="425">
        <f t="shared" si="380"/>
        <v>1314.2337964199842</v>
      </c>
      <c r="Y1266" s="79">
        <f t="shared" si="381"/>
        <v>4.1643999999999997</v>
      </c>
    </row>
    <row r="1267" spans="1:25" ht="15.75" customHeight="1" x14ac:dyDescent="0.2">
      <c r="A1267" s="152">
        <v>1248</v>
      </c>
      <c r="B1267" s="89">
        <v>74.86</v>
      </c>
      <c r="C1267" s="283">
        <v>23653</v>
      </c>
      <c r="D1267" s="411">
        <f t="shared" si="367"/>
        <v>3791.5575741383918</v>
      </c>
      <c r="E1267" s="342">
        <f t="shared" si="370"/>
        <v>1281.5464600587763</v>
      </c>
      <c r="F1267" s="338">
        <f t="shared" si="371"/>
        <v>75.831151482767837</v>
      </c>
      <c r="G1267" s="407">
        <v>68</v>
      </c>
      <c r="H1267" s="425">
        <f t="shared" si="372"/>
        <v>5216.9351856799367</v>
      </c>
      <c r="I1267" s="79">
        <f t="shared" si="373"/>
        <v>16.671099999999999</v>
      </c>
      <c r="J1267" s="96">
        <v>99.81</v>
      </c>
      <c r="K1267" s="283">
        <v>23653</v>
      </c>
      <c r="L1267" s="407">
        <f t="shared" si="368"/>
        <v>2843.7631499849713</v>
      </c>
      <c r="M1267" s="342">
        <f t="shared" si="374"/>
        <v>961.19194469492015</v>
      </c>
      <c r="N1267" s="338">
        <f t="shared" si="375"/>
        <v>56.87526299969943</v>
      </c>
      <c r="O1267" s="435">
        <v>41</v>
      </c>
      <c r="P1267" s="425">
        <f t="shared" si="376"/>
        <v>3902.8303576795906</v>
      </c>
      <c r="Q1267" s="79">
        <f t="shared" si="377"/>
        <v>12.5038</v>
      </c>
      <c r="R1267" s="93">
        <v>299.44</v>
      </c>
      <c r="S1267" s="283">
        <v>23653</v>
      </c>
      <c r="T1267" s="407">
        <f t="shared" si="369"/>
        <v>947.88939353459796</v>
      </c>
      <c r="U1267" s="387">
        <f t="shared" si="378"/>
        <v>320.38661501469409</v>
      </c>
      <c r="V1267" s="338">
        <f t="shared" si="379"/>
        <v>18.957787870691959</v>
      </c>
      <c r="W1267" s="435">
        <v>27</v>
      </c>
      <c r="X1267" s="425">
        <f t="shared" si="380"/>
        <v>1314.2337964199842</v>
      </c>
      <c r="Y1267" s="79">
        <f t="shared" si="381"/>
        <v>4.1677999999999997</v>
      </c>
    </row>
    <row r="1268" spans="1:25" ht="15.75" customHeight="1" x14ac:dyDescent="0.2">
      <c r="A1268" s="152">
        <v>1249</v>
      </c>
      <c r="B1268" s="89">
        <v>74.86</v>
      </c>
      <c r="C1268" s="283">
        <v>23653</v>
      </c>
      <c r="D1268" s="411">
        <f t="shared" si="367"/>
        <v>3791.5575741383918</v>
      </c>
      <c r="E1268" s="342">
        <f t="shared" si="370"/>
        <v>1281.5464600587763</v>
      </c>
      <c r="F1268" s="338">
        <f t="shared" si="371"/>
        <v>75.831151482767837</v>
      </c>
      <c r="G1268" s="407">
        <v>68</v>
      </c>
      <c r="H1268" s="425">
        <f t="shared" si="372"/>
        <v>5216.9351856799367</v>
      </c>
      <c r="I1268" s="79">
        <f t="shared" si="373"/>
        <v>16.6845</v>
      </c>
      <c r="J1268" s="96">
        <v>99.81</v>
      </c>
      <c r="K1268" s="283">
        <v>23653</v>
      </c>
      <c r="L1268" s="407">
        <f t="shared" si="368"/>
        <v>2843.7631499849713</v>
      </c>
      <c r="M1268" s="342">
        <f t="shared" si="374"/>
        <v>961.19194469492015</v>
      </c>
      <c r="N1268" s="338">
        <f t="shared" si="375"/>
        <v>56.87526299969943</v>
      </c>
      <c r="O1268" s="435">
        <v>41</v>
      </c>
      <c r="P1268" s="425">
        <f t="shared" si="376"/>
        <v>3902.8303576795906</v>
      </c>
      <c r="Q1268" s="79">
        <f t="shared" si="377"/>
        <v>12.5138</v>
      </c>
      <c r="R1268" s="93">
        <v>299.44</v>
      </c>
      <c r="S1268" s="283">
        <v>23653</v>
      </c>
      <c r="T1268" s="407">
        <f t="shared" si="369"/>
        <v>947.88939353459796</v>
      </c>
      <c r="U1268" s="387">
        <f t="shared" si="378"/>
        <v>320.38661501469409</v>
      </c>
      <c r="V1268" s="338">
        <f t="shared" si="379"/>
        <v>18.957787870691959</v>
      </c>
      <c r="W1268" s="435">
        <v>27</v>
      </c>
      <c r="X1268" s="425">
        <f t="shared" si="380"/>
        <v>1314.2337964199842</v>
      </c>
      <c r="Y1268" s="79">
        <f t="shared" si="381"/>
        <v>4.1711</v>
      </c>
    </row>
    <row r="1269" spans="1:25" ht="15.75" customHeight="1" x14ac:dyDescent="0.2">
      <c r="A1269" s="109">
        <v>1250</v>
      </c>
      <c r="B1269" s="89">
        <v>74.86</v>
      </c>
      <c r="C1269" s="283">
        <v>23653</v>
      </c>
      <c r="D1269" s="411">
        <f t="shared" si="367"/>
        <v>3791.5575741383918</v>
      </c>
      <c r="E1269" s="342">
        <f t="shared" si="370"/>
        <v>1281.5464600587763</v>
      </c>
      <c r="F1269" s="338">
        <f t="shared" si="371"/>
        <v>75.831151482767837</v>
      </c>
      <c r="G1269" s="407">
        <v>68</v>
      </c>
      <c r="H1269" s="425">
        <f t="shared" si="372"/>
        <v>5216.9351856799367</v>
      </c>
      <c r="I1269" s="79">
        <f t="shared" si="373"/>
        <v>16.697800000000001</v>
      </c>
      <c r="J1269" s="96">
        <v>99.81</v>
      </c>
      <c r="K1269" s="283">
        <v>23653</v>
      </c>
      <c r="L1269" s="407">
        <f t="shared" si="368"/>
        <v>2843.7631499849713</v>
      </c>
      <c r="M1269" s="342">
        <f t="shared" si="374"/>
        <v>961.19194469492015</v>
      </c>
      <c r="N1269" s="338">
        <f t="shared" si="375"/>
        <v>56.87526299969943</v>
      </c>
      <c r="O1269" s="435">
        <v>41</v>
      </c>
      <c r="P1269" s="425">
        <f t="shared" si="376"/>
        <v>3902.8303576795906</v>
      </c>
      <c r="Q1269" s="79">
        <f t="shared" si="377"/>
        <v>12.5238</v>
      </c>
      <c r="R1269" s="93">
        <v>299.44</v>
      </c>
      <c r="S1269" s="283">
        <v>23653</v>
      </c>
      <c r="T1269" s="407">
        <f t="shared" si="369"/>
        <v>947.88939353459796</v>
      </c>
      <c r="U1269" s="387">
        <f t="shared" si="378"/>
        <v>320.38661501469409</v>
      </c>
      <c r="V1269" s="338">
        <f t="shared" si="379"/>
        <v>18.957787870691959</v>
      </c>
      <c r="W1269" s="435">
        <v>27</v>
      </c>
      <c r="X1269" s="425">
        <f t="shared" si="380"/>
        <v>1314.2337964199842</v>
      </c>
      <c r="Y1269" s="79">
        <f t="shared" si="381"/>
        <v>4.1745000000000001</v>
      </c>
    </row>
    <row r="1270" spans="1:25" ht="15.75" customHeight="1" x14ac:dyDescent="0.2">
      <c r="A1270" s="152">
        <v>1251</v>
      </c>
      <c r="B1270" s="89">
        <v>74.86</v>
      </c>
      <c r="C1270" s="283">
        <v>23653</v>
      </c>
      <c r="D1270" s="411">
        <f t="shared" si="367"/>
        <v>3791.5575741383918</v>
      </c>
      <c r="E1270" s="342">
        <f t="shared" si="370"/>
        <v>1281.5464600587763</v>
      </c>
      <c r="F1270" s="338">
        <f t="shared" si="371"/>
        <v>75.831151482767837</v>
      </c>
      <c r="G1270" s="407">
        <v>68</v>
      </c>
      <c r="H1270" s="425">
        <f t="shared" si="372"/>
        <v>5216.9351856799367</v>
      </c>
      <c r="I1270" s="79">
        <f t="shared" si="373"/>
        <v>16.711200000000002</v>
      </c>
      <c r="J1270" s="96">
        <v>99.81</v>
      </c>
      <c r="K1270" s="283">
        <v>23653</v>
      </c>
      <c r="L1270" s="407">
        <f t="shared" si="368"/>
        <v>2843.7631499849713</v>
      </c>
      <c r="M1270" s="342">
        <f t="shared" si="374"/>
        <v>961.19194469492015</v>
      </c>
      <c r="N1270" s="338">
        <f t="shared" si="375"/>
        <v>56.87526299969943</v>
      </c>
      <c r="O1270" s="435">
        <v>41</v>
      </c>
      <c r="P1270" s="425">
        <f t="shared" si="376"/>
        <v>3902.8303576795906</v>
      </c>
      <c r="Q1270" s="79">
        <f t="shared" si="377"/>
        <v>12.533799999999999</v>
      </c>
      <c r="R1270" s="93">
        <v>299.44</v>
      </c>
      <c r="S1270" s="283">
        <v>23653</v>
      </c>
      <c r="T1270" s="407">
        <f t="shared" si="369"/>
        <v>947.88939353459796</v>
      </c>
      <c r="U1270" s="387">
        <f t="shared" si="378"/>
        <v>320.38661501469409</v>
      </c>
      <c r="V1270" s="338">
        <f t="shared" si="379"/>
        <v>18.957787870691959</v>
      </c>
      <c r="W1270" s="435">
        <v>27</v>
      </c>
      <c r="X1270" s="425">
        <f t="shared" si="380"/>
        <v>1314.2337964199842</v>
      </c>
      <c r="Y1270" s="79">
        <f t="shared" si="381"/>
        <v>4.1778000000000004</v>
      </c>
    </row>
    <row r="1271" spans="1:25" ht="15.75" customHeight="1" x14ac:dyDescent="0.2">
      <c r="A1271" s="152">
        <v>1252</v>
      </c>
      <c r="B1271" s="89">
        <v>74.86</v>
      </c>
      <c r="C1271" s="283">
        <v>23653</v>
      </c>
      <c r="D1271" s="411">
        <f t="shared" si="367"/>
        <v>3791.5575741383918</v>
      </c>
      <c r="E1271" s="342">
        <f t="shared" si="370"/>
        <v>1281.5464600587763</v>
      </c>
      <c r="F1271" s="338">
        <f t="shared" si="371"/>
        <v>75.831151482767837</v>
      </c>
      <c r="G1271" s="407">
        <v>68</v>
      </c>
      <c r="H1271" s="425">
        <f t="shared" si="372"/>
        <v>5216.9351856799367</v>
      </c>
      <c r="I1271" s="79">
        <f t="shared" si="373"/>
        <v>16.724599999999999</v>
      </c>
      <c r="J1271" s="96">
        <v>99.81</v>
      </c>
      <c r="K1271" s="283">
        <v>23653</v>
      </c>
      <c r="L1271" s="407">
        <f t="shared" si="368"/>
        <v>2843.7631499849713</v>
      </c>
      <c r="M1271" s="342">
        <f t="shared" si="374"/>
        <v>961.19194469492015</v>
      </c>
      <c r="N1271" s="338">
        <f t="shared" si="375"/>
        <v>56.87526299969943</v>
      </c>
      <c r="O1271" s="435">
        <v>41</v>
      </c>
      <c r="P1271" s="425">
        <f t="shared" si="376"/>
        <v>3902.8303576795906</v>
      </c>
      <c r="Q1271" s="79">
        <f t="shared" si="377"/>
        <v>12.543799999999999</v>
      </c>
      <c r="R1271" s="93">
        <v>299.44</v>
      </c>
      <c r="S1271" s="283">
        <v>23653</v>
      </c>
      <c r="T1271" s="407">
        <f t="shared" si="369"/>
        <v>947.88939353459796</v>
      </c>
      <c r="U1271" s="387">
        <f t="shared" si="378"/>
        <v>320.38661501469409</v>
      </c>
      <c r="V1271" s="338">
        <f t="shared" si="379"/>
        <v>18.957787870691959</v>
      </c>
      <c r="W1271" s="435">
        <v>27</v>
      </c>
      <c r="X1271" s="425">
        <f t="shared" si="380"/>
        <v>1314.2337964199842</v>
      </c>
      <c r="Y1271" s="79">
        <f t="shared" si="381"/>
        <v>4.1810999999999998</v>
      </c>
    </row>
    <row r="1272" spans="1:25" ht="15.75" customHeight="1" x14ac:dyDescent="0.2">
      <c r="A1272" s="152">
        <v>1253</v>
      </c>
      <c r="B1272" s="89">
        <v>74.86</v>
      </c>
      <c r="C1272" s="283">
        <v>23653</v>
      </c>
      <c r="D1272" s="411">
        <f t="shared" si="367"/>
        <v>3791.5575741383918</v>
      </c>
      <c r="E1272" s="342">
        <f t="shared" si="370"/>
        <v>1281.5464600587763</v>
      </c>
      <c r="F1272" s="338">
        <f t="shared" si="371"/>
        <v>75.831151482767837</v>
      </c>
      <c r="G1272" s="407">
        <v>68</v>
      </c>
      <c r="H1272" s="425">
        <f t="shared" si="372"/>
        <v>5216.9351856799367</v>
      </c>
      <c r="I1272" s="79">
        <f t="shared" si="373"/>
        <v>16.7379</v>
      </c>
      <c r="J1272" s="96">
        <v>99.81</v>
      </c>
      <c r="K1272" s="283">
        <v>23653</v>
      </c>
      <c r="L1272" s="407">
        <f t="shared" si="368"/>
        <v>2843.7631499849713</v>
      </c>
      <c r="M1272" s="342">
        <f t="shared" si="374"/>
        <v>961.19194469492015</v>
      </c>
      <c r="N1272" s="338">
        <f t="shared" si="375"/>
        <v>56.87526299969943</v>
      </c>
      <c r="O1272" s="435">
        <v>41</v>
      </c>
      <c r="P1272" s="425">
        <f t="shared" si="376"/>
        <v>3902.8303576795906</v>
      </c>
      <c r="Q1272" s="79">
        <f t="shared" si="377"/>
        <v>12.553900000000001</v>
      </c>
      <c r="R1272" s="93">
        <v>299.44</v>
      </c>
      <c r="S1272" s="283">
        <v>23653</v>
      </c>
      <c r="T1272" s="407">
        <f t="shared" si="369"/>
        <v>947.88939353459796</v>
      </c>
      <c r="U1272" s="387">
        <f t="shared" si="378"/>
        <v>320.38661501469409</v>
      </c>
      <c r="V1272" s="338">
        <f t="shared" si="379"/>
        <v>18.957787870691959</v>
      </c>
      <c r="W1272" s="435">
        <v>27</v>
      </c>
      <c r="X1272" s="425">
        <f t="shared" si="380"/>
        <v>1314.2337964199842</v>
      </c>
      <c r="Y1272" s="79">
        <f t="shared" si="381"/>
        <v>4.1844999999999999</v>
      </c>
    </row>
    <row r="1273" spans="1:25" ht="15.75" customHeight="1" x14ac:dyDescent="0.2">
      <c r="A1273" s="152">
        <v>1254</v>
      </c>
      <c r="B1273" s="89">
        <v>74.86</v>
      </c>
      <c r="C1273" s="283">
        <v>23653</v>
      </c>
      <c r="D1273" s="411">
        <f t="shared" si="367"/>
        <v>3791.5575741383918</v>
      </c>
      <c r="E1273" s="342">
        <f t="shared" si="370"/>
        <v>1281.5464600587763</v>
      </c>
      <c r="F1273" s="338">
        <f t="shared" si="371"/>
        <v>75.831151482767837</v>
      </c>
      <c r="G1273" s="407">
        <v>68</v>
      </c>
      <c r="H1273" s="425">
        <f t="shared" si="372"/>
        <v>5216.9351856799367</v>
      </c>
      <c r="I1273" s="79">
        <f t="shared" si="373"/>
        <v>16.751300000000001</v>
      </c>
      <c r="J1273" s="96">
        <v>99.81</v>
      </c>
      <c r="K1273" s="283">
        <v>23653</v>
      </c>
      <c r="L1273" s="407">
        <f t="shared" si="368"/>
        <v>2843.7631499849713</v>
      </c>
      <c r="M1273" s="342">
        <f t="shared" si="374"/>
        <v>961.19194469492015</v>
      </c>
      <c r="N1273" s="338">
        <f t="shared" si="375"/>
        <v>56.87526299969943</v>
      </c>
      <c r="O1273" s="435">
        <v>41</v>
      </c>
      <c r="P1273" s="425">
        <f t="shared" si="376"/>
        <v>3902.8303576795906</v>
      </c>
      <c r="Q1273" s="79">
        <f t="shared" si="377"/>
        <v>12.5639</v>
      </c>
      <c r="R1273" s="93">
        <v>299.44</v>
      </c>
      <c r="S1273" s="283">
        <v>23653</v>
      </c>
      <c r="T1273" s="407">
        <f t="shared" si="369"/>
        <v>947.88939353459796</v>
      </c>
      <c r="U1273" s="387">
        <f t="shared" si="378"/>
        <v>320.38661501469409</v>
      </c>
      <c r="V1273" s="338">
        <f t="shared" si="379"/>
        <v>18.957787870691959</v>
      </c>
      <c r="W1273" s="435">
        <v>27</v>
      </c>
      <c r="X1273" s="425">
        <f t="shared" si="380"/>
        <v>1314.2337964199842</v>
      </c>
      <c r="Y1273" s="79">
        <f t="shared" si="381"/>
        <v>4.1878000000000002</v>
      </c>
    </row>
    <row r="1274" spans="1:25" ht="15.75" customHeight="1" x14ac:dyDescent="0.2">
      <c r="A1274" s="152">
        <v>1255</v>
      </c>
      <c r="B1274" s="89">
        <v>74.86</v>
      </c>
      <c r="C1274" s="283">
        <v>23653</v>
      </c>
      <c r="D1274" s="411">
        <f t="shared" si="367"/>
        <v>3791.5575741383918</v>
      </c>
      <c r="E1274" s="342">
        <f t="shared" si="370"/>
        <v>1281.5464600587763</v>
      </c>
      <c r="F1274" s="338">
        <f t="shared" si="371"/>
        <v>75.831151482767837</v>
      </c>
      <c r="G1274" s="407">
        <v>68</v>
      </c>
      <c r="H1274" s="425">
        <f t="shared" si="372"/>
        <v>5216.9351856799367</v>
      </c>
      <c r="I1274" s="79">
        <f t="shared" si="373"/>
        <v>16.764600000000002</v>
      </c>
      <c r="J1274" s="96">
        <v>99.81</v>
      </c>
      <c r="K1274" s="283">
        <v>23653</v>
      </c>
      <c r="L1274" s="407">
        <f t="shared" si="368"/>
        <v>2843.7631499849713</v>
      </c>
      <c r="M1274" s="342">
        <f t="shared" si="374"/>
        <v>961.19194469492015</v>
      </c>
      <c r="N1274" s="338">
        <f t="shared" si="375"/>
        <v>56.87526299969943</v>
      </c>
      <c r="O1274" s="435">
        <v>41</v>
      </c>
      <c r="P1274" s="425">
        <f t="shared" si="376"/>
        <v>3902.8303576795906</v>
      </c>
      <c r="Q1274" s="79">
        <f t="shared" si="377"/>
        <v>12.5739</v>
      </c>
      <c r="R1274" s="93">
        <v>299.44</v>
      </c>
      <c r="S1274" s="283">
        <v>23653</v>
      </c>
      <c r="T1274" s="407">
        <f t="shared" si="369"/>
        <v>947.88939353459796</v>
      </c>
      <c r="U1274" s="387">
        <f t="shared" si="378"/>
        <v>320.38661501469409</v>
      </c>
      <c r="V1274" s="338">
        <f t="shared" si="379"/>
        <v>18.957787870691959</v>
      </c>
      <c r="W1274" s="435">
        <v>27</v>
      </c>
      <c r="X1274" s="425">
        <f t="shared" si="380"/>
        <v>1314.2337964199842</v>
      </c>
      <c r="Y1274" s="79">
        <f t="shared" si="381"/>
        <v>4.1912000000000003</v>
      </c>
    </row>
    <row r="1275" spans="1:25" ht="15.75" customHeight="1" x14ac:dyDescent="0.2">
      <c r="A1275" s="152">
        <v>1256</v>
      </c>
      <c r="B1275" s="89">
        <v>74.86</v>
      </c>
      <c r="C1275" s="283">
        <v>23653</v>
      </c>
      <c r="D1275" s="411">
        <f t="shared" si="367"/>
        <v>3791.5575741383918</v>
      </c>
      <c r="E1275" s="342">
        <f t="shared" si="370"/>
        <v>1281.5464600587763</v>
      </c>
      <c r="F1275" s="338">
        <f t="shared" si="371"/>
        <v>75.831151482767837</v>
      </c>
      <c r="G1275" s="407">
        <v>68</v>
      </c>
      <c r="H1275" s="425">
        <f t="shared" si="372"/>
        <v>5216.9351856799367</v>
      </c>
      <c r="I1275" s="79">
        <f t="shared" si="373"/>
        <v>16.777999999999999</v>
      </c>
      <c r="J1275" s="96">
        <v>99.81</v>
      </c>
      <c r="K1275" s="283">
        <v>23653</v>
      </c>
      <c r="L1275" s="407">
        <f t="shared" si="368"/>
        <v>2843.7631499849713</v>
      </c>
      <c r="M1275" s="342">
        <f t="shared" si="374"/>
        <v>961.19194469492015</v>
      </c>
      <c r="N1275" s="338">
        <f t="shared" si="375"/>
        <v>56.87526299969943</v>
      </c>
      <c r="O1275" s="435">
        <v>41</v>
      </c>
      <c r="P1275" s="425">
        <f t="shared" si="376"/>
        <v>3902.8303576795906</v>
      </c>
      <c r="Q1275" s="79">
        <f t="shared" si="377"/>
        <v>12.5839</v>
      </c>
      <c r="R1275" s="93">
        <v>299.44</v>
      </c>
      <c r="S1275" s="283">
        <v>23653</v>
      </c>
      <c r="T1275" s="407">
        <f t="shared" si="369"/>
        <v>947.88939353459796</v>
      </c>
      <c r="U1275" s="387">
        <f t="shared" si="378"/>
        <v>320.38661501469409</v>
      </c>
      <c r="V1275" s="338">
        <f t="shared" si="379"/>
        <v>18.957787870691959</v>
      </c>
      <c r="W1275" s="435">
        <v>27</v>
      </c>
      <c r="X1275" s="425">
        <f t="shared" si="380"/>
        <v>1314.2337964199842</v>
      </c>
      <c r="Y1275" s="79">
        <f t="shared" si="381"/>
        <v>4.1944999999999997</v>
      </c>
    </row>
    <row r="1276" spans="1:25" ht="15.75" customHeight="1" x14ac:dyDescent="0.2">
      <c r="A1276" s="152">
        <v>1257</v>
      </c>
      <c r="B1276" s="89">
        <v>74.86</v>
      </c>
      <c r="C1276" s="283">
        <v>23653</v>
      </c>
      <c r="D1276" s="411">
        <f t="shared" si="367"/>
        <v>3791.5575741383918</v>
      </c>
      <c r="E1276" s="342">
        <f t="shared" si="370"/>
        <v>1281.5464600587763</v>
      </c>
      <c r="F1276" s="338">
        <f t="shared" si="371"/>
        <v>75.831151482767837</v>
      </c>
      <c r="G1276" s="407">
        <v>68</v>
      </c>
      <c r="H1276" s="425">
        <f t="shared" si="372"/>
        <v>5216.9351856799367</v>
      </c>
      <c r="I1276" s="79">
        <f t="shared" si="373"/>
        <v>16.7913</v>
      </c>
      <c r="J1276" s="96">
        <v>99.81</v>
      </c>
      <c r="K1276" s="283">
        <v>23653</v>
      </c>
      <c r="L1276" s="407">
        <f t="shared" si="368"/>
        <v>2843.7631499849713</v>
      </c>
      <c r="M1276" s="342">
        <f t="shared" si="374"/>
        <v>961.19194469492015</v>
      </c>
      <c r="N1276" s="338">
        <f t="shared" si="375"/>
        <v>56.87526299969943</v>
      </c>
      <c r="O1276" s="435">
        <v>41</v>
      </c>
      <c r="P1276" s="425">
        <f t="shared" si="376"/>
        <v>3902.8303576795906</v>
      </c>
      <c r="Q1276" s="79">
        <f t="shared" si="377"/>
        <v>12.5939</v>
      </c>
      <c r="R1276" s="93">
        <v>299.44</v>
      </c>
      <c r="S1276" s="283">
        <v>23653</v>
      </c>
      <c r="T1276" s="407">
        <f t="shared" si="369"/>
        <v>947.88939353459796</v>
      </c>
      <c r="U1276" s="387">
        <f t="shared" si="378"/>
        <v>320.38661501469409</v>
      </c>
      <c r="V1276" s="338">
        <f t="shared" si="379"/>
        <v>18.957787870691959</v>
      </c>
      <c r="W1276" s="435">
        <v>27</v>
      </c>
      <c r="X1276" s="425">
        <f t="shared" si="380"/>
        <v>1314.2337964199842</v>
      </c>
      <c r="Y1276" s="79">
        <f t="shared" si="381"/>
        <v>4.1978</v>
      </c>
    </row>
    <row r="1277" spans="1:25" ht="15.75" customHeight="1" x14ac:dyDescent="0.2">
      <c r="A1277" s="152">
        <v>1258</v>
      </c>
      <c r="B1277" s="89">
        <v>74.86</v>
      </c>
      <c r="C1277" s="283">
        <v>23653</v>
      </c>
      <c r="D1277" s="411">
        <f t="shared" si="367"/>
        <v>3791.5575741383918</v>
      </c>
      <c r="E1277" s="342">
        <f t="shared" si="370"/>
        <v>1281.5464600587763</v>
      </c>
      <c r="F1277" s="338">
        <f t="shared" si="371"/>
        <v>75.831151482767837</v>
      </c>
      <c r="G1277" s="407">
        <v>68</v>
      </c>
      <c r="H1277" s="425">
        <f t="shared" si="372"/>
        <v>5216.9351856799367</v>
      </c>
      <c r="I1277" s="79">
        <f t="shared" si="373"/>
        <v>16.8047</v>
      </c>
      <c r="J1277" s="96">
        <v>99.81</v>
      </c>
      <c r="K1277" s="283">
        <v>23653</v>
      </c>
      <c r="L1277" s="407">
        <f t="shared" si="368"/>
        <v>2843.7631499849713</v>
      </c>
      <c r="M1277" s="342">
        <f t="shared" si="374"/>
        <v>961.19194469492015</v>
      </c>
      <c r="N1277" s="338">
        <f t="shared" si="375"/>
        <v>56.87526299969943</v>
      </c>
      <c r="O1277" s="435">
        <v>41</v>
      </c>
      <c r="P1277" s="425">
        <f t="shared" si="376"/>
        <v>3902.8303576795906</v>
      </c>
      <c r="Q1277" s="79">
        <f t="shared" si="377"/>
        <v>12.603899999999999</v>
      </c>
      <c r="R1277" s="93">
        <v>299.44</v>
      </c>
      <c r="S1277" s="283">
        <v>23653</v>
      </c>
      <c r="T1277" s="407">
        <f t="shared" si="369"/>
        <v>947.88939353459796</v>
      </c>
      <c r="U1277" s="387">
        <f t="shared" si="378"/>
        <v>320.38661501469409</v>
      </c>
      <c r="V1277" s="338">
        <f t="shared" si="379"/>
        <v>18.957787870691959</v>
      </c>
      <c r="W1277" s="435">
        <v>27</v>
      </c>
      <c r="X1277" s="425">
        <f t="shared" si="380"/>
        <v>1314.2337964199842</v>
      </c>
      <c r="Y1277" s="79">
        <f t="shared" si="381"/>
        <v>4.2012</v>
      </c>
    </row>
    <row r="1278" spans="1:25" ht="15.75" customHeight="1" x14ac:dyDescent="0.2">
      <c r="A1278" s="152">
        <v>1259</v>
      </c>
      <c r="B1278" s="89">
        <v>74.86</v>
      </c>
      <c r="C1278" s="283">
        <v>23653</v>
      </c>
      <c r="D1278" s="411">
        <f t="shared" si="367"/>
        <v>3791.5575741383918</v>
      </c>
      <c r="E1278" s="342">
        <f t="shared" si="370"/>
        <v>1281.5464600587763</v>
      </c>
      <c r="F1278" s="338">
        <f t="shared" si="371"/>
        <v>75.831151482767837</v>
      </c>
      <c r="G1278" s="407">
        <v>68</v>
      </c>
      <c r="H1278" s="425">
        <f t="shared" si="372"/>
        <v>5216.9351856799367</v>
      </c>
      <c r="I1278" s="79">
        <f t="shared" si="373"/>
        <v>16.818100000000001</v>
      </c>
      <c r="J1278" s="96">
        <v>99.81</v>
      </c>
      <c r="K1278" s="283">
        <v>23653</v>
      </c>
      <c r="L1278" s="407">
        <f t="shared" si="368"/>
        <v>2843.7631499849713</v>
      </c>
      <c r="M1278" s="342">
        <f t="shared" si="374"/>
        <v>961.19194469492015</v>
      </c>
      <c r="N1278" s="338">
        <f t="shared" si="375"/>
        <v>56.87526299969943</v>
      </c>
      <c r="O1278" s="435">
        <v>41</v>
      </c>
      <c r="P1278" s="425">
        <f t="shared" si="376"/>
        <v>3902.8303576795906</v>
      </c>
      <c r="Q1278" s="79">
        <f t="shared" si="377"/>
        <v>12.614000000000001</v>
      </c>
      <c r="R1278" s="93">
        <v>299.44</v>
      </c>
      <c r="S1278" s="283">
        <v>23653</v>
      </c>
      <c r="T1278" s="407">
        <f t="shared" si="369"/>
        <v>947.88939353459796</v>
      </c>
      <c r="U1278" s="387">
        <f t="shared" si="378"/>
        <v>320.38661501469409</v>
      </c>
      <c r="V1278" s="338">
        <f t="shared" si="379"/>
        <v>18.957787870691959</v>
      </c>
      <c r="W1278" s="435">
        <v>27</v>
      </c>
      <c r="X1278" s="425">
        <f t="shared" si="380"/>
        <v>1314.2337964199842</v>
      </c>
      <c r="Y1278" s="79">
        <f t="shared" si="381"/>
        <v>4.2045000000000003</v>
      </c>
    </row>
    <row r="1279" spans="1:25" ht="15.75" customHeight="1" x14ac:dyDescent="0.2">
      <c r="A1279" s="109">
        <v>1260</v>
      </c>
      <c r="B1279" s="89">
        <v>74.86</v>
      </c>
      <c r="C1279" s="283">
        <v>23653</v>
      </c>
      <c r="D1279" s="411">
        <f t="shared" si="367"/>
        <v>3791.5575741383918</v>
      </c>
      <c r="E1279" s="342">
        <f t="shared" si="370"/>
        <v>1281.5464600587763</v>
      </c>
      <c r="F1279" s="338">
        <f t="shared" si="371"/>
        <v>75.831151482767837</v>
      </c>
      <c r="G1279" s="407">
        <v>68</v>
      </c>
      <c r="H1279" s="425">
        <f t="shared" si="372"/>
        <v>5216.9351856799367</v>
      </c>
      <c r="I1279" s="79">
        <f t="shared" si="373"/>
        <v>16.831399999999999</v>
      </c>
      <c r="J1279" s="96">
        <v>99.81</v>
      </c>
      <c r="K1279" s="283">
        <v>23653</v>
      </c>
      <c r="L1279" s="407">
        <f t="shared" si="368"/>
        <v>2843.7631499849713</v>
      </c>
      <c r="M1279" s="342">
        <f t="shared" si="374"/>
        <v>961.19194469492015</v>
      </c>
      <c r="N1279" s="338">
        <f t="shared" si="375"/>
        <v>56.87526299969943</v>
      </c>
      <c r="O1279" s="435">
        <v>41</v>
      </c>
      <c r="P1279" s="425">
        <f t="shared" si="376"/>
        <v>3902.8303576795906</v>
      </c>
      <c r="Q1279" s="79">
        <f t="shared" si="377"/>
        <v>12.624000000000001</v>
      </c>
      <c r="R1279" s="93">
        <v>299.44</v>
      </c>
      <c r="S1279" s="283">
        <v>23653</v>
      </c>
      <c r="T1279" s="407">
        <f t="shared" si="369"/>
        <v>947.88939353459796</v>
      </c>
      <c r="U1279" s="387">
        <f t="shared" si="378"/>
        <v>320.38661501469409</v>
      </c>
      <c r="V1279" s="338">
        <f t="shared" si="379"/>
        <v>18.957787870691959</v>
      </c>
      <c r="W1279" s="435">
        <v>27</v>
      </c>
      <c r="X1279" s="425">
        <f t="shared" si="380"/>
        <v>1314.2337964199842</v>
      </c>
      <c r="Y1279" s="79">
        <f t="shared" si="381"/>
        <v>4.2079000000000004</v>
      </c>
    </row>
    <row r="1280" spans="1:25" ht="15.75" customHeight="1" x14ac:dyDescent="0.2">
      <c r="A1280" s="152">
        <v>1261</v>
      </c>
      <c r="B1280" s="89">
        <v>74.86</v>
      </c>
      <c r="C1280" s="283">
        <v>23653</v>
      </c>
      <c r="D1280" s="411">
        <f t="shared" si="367"/>
        <v>3791.5575741383918</v>
      </c>
      <c r="E1280" s="342">
        <f t="shared" si="370"/>
        <v>1281.5464600587763</v>
      </c>
      <c r="F1280" s="338">
        <f t="shared" si="371"/>
        <v>75.831151482767837</v>
      </c>
      <c r="G1280" s="407">
        <v>68</v>
      </c>
      <c r="H1280" s="425">
        <f t="shared" si="372"/>
        <v>5216.9351856799367</v>
      </c>
      <c r="I1280" s="79">
        <f t="shared" si="373"/>
        <v>16.844799999999999</v>
      </c>
      <c r="J1280" s="96">
        <v>99.81</v>
      </c>
      <c r="K1280" s="283">
        <v>23653</v>
      </c>
      <c r="L1280" s="407">
        <f t="shared" si="368"/>
        <v>2843.7631499849713</v>
      </c>
      <c r="M1280" s="342">
        <f t="shared" si="374"/>
        <v>961.19194469492015</v>
      </c>
      <c r="N1280" s="338">
        <f t="shared" si="375"/>
        <v>56.87526299969943</v>
      </c>
      <c r="O1280" s="435">
        <v>41</v>
      </c>
      <c r="P1280" s="425">
        <f t="shared" si="376"/>
        <v>3902.8303576795906</v>
      </c>
      <c r="Q1280" s="79">
        <f t="shared" si="377"/>
        <v>12.634</v>
      </c>
      <c r="R1280" s="93">
        <v>299.44</v>
      </c>
      <c r="S1280" s="283">
        <v>23653</v>
      </c>
      <c r="T1280" s="407">
        <f t="shared" si="369"/>
        <v>947.88939353459796</v>
      </c>
      <c r="U1280" s="387">
        <f t="shared" si="378"/>
        <v>320.38661501469409</v>
      </c>
      <c r="V1280" s="338">
        <f t="shared" si="379"/>
        <v>18.957787870691959</v>
      </c>
      <c r="W1280" s="435">
        <v>27</v>
      </c>
      <c r="X1280" s="425">
        <f t="shared" si="380"/>
        <v>1314.2337964199842</v>
      </c>
      <c r="Y1280" s="79">
        <f t="shared" si="381"/>
        <v>4.2111999999999998</v>
      </c>
    </row>
    <row r="1281" spans="1:25" ht="15.75" customHeight="1" x14ac:dyDescent="0.2">
      <c r="A1281" s="152">
        <v>1262</v>
      </c>
      <c r="B1281" s="89">
        <v>74.86</v>
      </c>
      <c r="C1281" s="283">
        <v>23653</v>
      </c>
      <c r="D1281" s="411">
        <f t="shared" si="367"/>
        <v>3791.5575741383918</v>
      </c>
      <c r="E1281" s="342">
        <f t="shared" si="370"/>
        <v>1281.5464600587763</v>
      </c>
      <c r="F1281" s="338">
        <f t="shared" si="371"/>
        <v>75.831151482767837</v>
      </c>
      <c r="G1281" s="407">
        <v>68</v>
      </c>
      <c r="H1281" s="425">
        <f t="shared" si="372"/>
        <v>5216.9351856799367</v>
      </c>
      <c r="I1281" s="79">
        <f t="shared" si="373"/>
        <v>16.8581</v>
      </c>
      <c r="J1281" s="96">
        <v>99.81</v>
      </c>
      <c r="K1281" s="283">
        <v>23653</v>
      </c>
      <c r="L1281" s="407">
        <f t="shared" si="368"/>
        <v>2843.7631499849713</v>
      </c>
      <c r="M1281" s="342">
        <f t="shared" si="374"/>
        <v>961.19194469492015</v>
      </c>
      <c r="N1281" s="338">
        <f t="shared" si="375"/>
        <v>56.87526299969943</v>
      </c>
      <c r="O1281" s="435">
        <v>41</v>
      </c>
      <c r="P1281" s="425">
        <f t="shared" si="376"/>
        <v>3902.8303576795906</v>
      </c>
      <c r="Q1281" s="79">
        <f t="shared" si="377"/>
        <v>12.644</v>
      </c>
      <c r="R1281" s="93">
        <v>299.44</v>
      </c>
      <c r="S1281" s="283">
        <v>23653</v>
      </c>
      <c r="T1281" s="407">
        <f t="shared" si="369"/>
        <v>947.88939353459796</v>
      </c>
      <c r="U1281" s="387">
        <f t="shared" si="378"/>
        <v>320.38661501469409</v>
      </c>
      <c r="V1281" s="338">
        <f t="shared" si="379"/>
        <v>18.957787870691959</v>
      </c>
      <c r="W1281" s="435">
        <v>27</v>
      </c>
      <c r="X1281" s="425">
        <f t="shared" si="380"/>
        <v>1314.2337964199842</v>
      </c>
      <c r="Y1281" s="79">
        <f t="shared" si="381"/>
        <v>4.2145000000000001</v>
      </c>
    </row>
    <row r="1282" spans="1:25" ht="15.75" customHeight="1" x14ac:dyDescent="0.2">
      <c r="A1282" s="152">
        <v>1263</v>
      </c>
      <c r="B1282" s="89">
        <v>74.86</v>
      </c>
      <c r="C1282" s="283">
        <v>23653</v>
      </c>
      <c r="D1282" s="411">
        <f t="shared" si="367"/>
        <v>3791.5575741383918</v>
      </c>
      <c r="E1282" s="342">
        <f t="shared" si="370"/>
        <v>1281.5464600587763</v>
      </c>
      <c r="F1282" s="338">
        <f t="shared" si="371"/>
        <v>75.831151482767837</v>
      </c>
      <c r="G1282" s="407">
        <v>68</v>
      </c>
      <c r="H1282" s="425">
        <f t="shared" si="372"/>
        <v>5216.9351856799367</v>
      </c>
      <c r="I1282" s="79">
        <f t="shared" si="373"/>
        <v>16.871500000000001</v>
      </c>
      <c r="J1282" s="96">
        <v>99.81</v>
      </c>
      <c r="K1282" s="283">
        <v>23653</v>
      </c>
      <c r="L1282" s="407">
        <f t="shared" si="368"/>
        <v>2843.7631499849713</v>
      </c>
      <c r="M1282" s="342">
        <f t="shared" si="374"/>
        <v>961.19194469492015</v>
      </c>
      <c r="N1282" s="338">
        <f t="shared" si="375"/>
        <v>56.87526299969943</v>
      </c>
      <c r="O1282" s="435">
        <v>41</v>
      </c>
      <c r="P1282" s="425">
        <f t="shared" si="376"/>
        <v>3902.8303576795906</v>
      </c>
      <c r="Q1282" s="79">
        <f t="shared" si="377"/>
        <v>12.654</v>
      </c>
      <c r="R1282" s="93">
        <v>299.44</v>
      </c>
      <c r="S1282" s="283">
        <v>23653</v>
      </c>
      <c r="T1282" s="407">
        <f t="shared" si="369"/>
        <v>947.88939353459796</v>
      </c>
      <c r="U1282" s="387">
        <f t="shared" si="378"/>
        <v>320.38661501469409</v>
      </c>
      <c r="V1282" s="338">
        <f t="shared" si="379"/>
        <v>18.957787870691959</v>
      </c>
      <c r="W1282" s="435">
        <v>27</v>
      </c>
      <c r="X1282" s="425">
        <f t="shared" si="380"/>
        <v>1314.2337964199842</v>
      </c>
      <c r="Y1282" s="79">
        <f t="shared" si="381"/>
        <v>4.2179000000000002</v>
      </c>
    </row>
    <row r="1283" spans="1:25" ht="15.75" customHeight="1" x14ac:dyDescent="0.2">
      <c r="A1283" s="152">
        <v>1264</v>
      </c>
      <c r="B1283" s="89">
        <v>74.86</v>
      </c>
      <c r="C1283" s="283">
        <v>23653</v>
      </c>
      <c r="D1283" s="411">
        <f t="shared" si="367"/>
        <v>3791.5575741383918</v>
      </c>
      <c r="E1283" s="342">
        <f t="shared" si="370"/>
        <v>1281.5464600587763</v>
      </c>
      <c r="F1283" s="338">
        <f t="shared" si="371"/>
        <v>75.831151482767837</v>
      </c>
      <c r="G1283" s="407">
        <v>68</v>
      </c>
      <c r="H1283" s="425">
        <f t="shared" si="372"/>
        <v>5216.9351856799367</v>
      </c>
      <c r="I1283" s="79">
        <f t="shared" si="373"/>
        <v>16.884899999999998</v>
      </c>
      <c r="J1283" s="96">
        <v>99.81</v>
      </c>
      <c r="K1283" s="283">
        <v>23653</v>
      </c>
      <c r="L1283" s="407">
        <f t="shared" si="368"/>
        <v>2843.7631499849713</v>
      </c>
      <c r="M1283" s="342">
        <f t="shared" si="374"/>
        <v>961.19194469492015</v>
      </c>
      <c r="N1283" s="338">
        <f t="shared" si="375"/>
        <v>56.87526299969943</v>
      </c>
      <c r="O1283" s="435">
        <v>41</v>
      </c>
      <c r="P1283" s="425">
        <f t="shared" si="376"/>
        <v>3902.8303576795906</v>
      </c>
      <c r="Q1283" s="79">
        <f t="shared" si="377"/>
        <v>12.664099999999999</v>
      </c>
      <c r="R1283" s="93">
        <v>299.44</v>
      </c>
      <c r="S1283" s="283">
        <v>23653</v>
      </c>
      <c r="T1283" s="407">
        <f t="shared" si="369"/>
        <v>947.88939353459796</v>
      </c>
      <c r="U1283" s="387">
        <f t="shared" si="378"/>
        <v>320.38661501469409</v>
      </c>
      <c r="V1283" s="338">
        <f t="shared" si="379"/>
        <v>18.957787870691959</v>
      </c>
      <c r="W1283" s="435">
        <v>27</v>
      </c>
      <c r="X1283" s="425">
        <f t="shared" si="380"/>
        <v>1314.2337964199842</v>
      </c>
      <c r="Y1283" s="79">
        <f t="shared" si="381"/>
        <v>4.2211999999999996</v>
      </c>
    </row>
    <row r="1284" spans="1:25" ht="15.75" customHeight="1" x14ac:dyDescent="0.2">
      <c r="A1284" s="152">
        <v>1265</v>
      </c>
      <c r="B1284" s="89">
        <v>74.86</v>
      </c>
      <c r="C1284" s="283">
        <v>23653</v>
      </c>
      <c r="D1284" s="411">
        <f t="shared" si="367"/>
        <v>3791.5575741383918</v>
      </c>
      <c r="E1284" s="342">
        <f t="shared" si="370"/>
        <v>1281.5464600587763</v>
      </c>
      <c r="F1284" s="338">
        <f t="shared" si="371"/>
        <v>75.831151482767837</v>
      </c>
      <c r="G1284" s="407">
        <v>68</v>
      </c>
      <c r="H1284" s="425">
        <f t="shared" si="372"/>
        <v>5216.9351856799367</v>
      </c>
      <c r="I1284" s="79">
        <f t="shared" si="373"/>
        <v>16.898199999999999</v>
      </c>
      <c r="J1284" s="96">
        <v>99.81</v>
      </c>
      <c r="K1284" s="283">
        <v>23653</v>
      </c>
      <c r="L1284" s="407">
        <f t="shared" si="368"/>
        <v>2843.7631499849713</v>
      </c>
      <c r="M1284" s="342">
        <f t="shared" si="374"/>
        <v>961.19194469492015</v>
      </c>
      <c r="N1284" s="338">
        <f t="shared" si="375"/>
        <v>56.87526299969943</v>
      </c>
      <c r="O1284" s="435">
        <v>41</v>
      </c>
      <c r="P1284" s="425">
        <f t="shared" si="376"/>
        <v>3902.8303576795906</v>
      </c>
      <c r="Q1284" s="79">
        <f t="shared" si="377"/>
        <v>12.674099999999999</v>
      </c>
      <c r="R1284" s="93">
        <v>299.44</v>
      </c>
      <c r="S1284" s="283">
        <v>23653</v>
      </c>
      <c r="T1284" s="407">
        <f t="shared" si="369"/>
        <v>947.88939353459796</v>
      </c>
      <c r="U1284" s="387">
        <f t="shared" si="378"/>
        <v>320.38661501469409</v>
      </c>
      <c r="V1284" s="338">
        <f t="shared" si="379"/>
        <v>18.957787870691959</v>
      </c>
      <c r="W1284" s="435">
        <v>27</v>
      </c>
      <c r="X1284" s="425">
        <f t="shared" si="380"/>
        <v>1314.2337964199842</v>
      </c>
      <c r="Y1284" s="79">
        <f t="shared" si="381"/>
        <v>4.2245999999999997</v>
      </c>
    </row>
    <row r="1285" spans="1:25" ht="15.75" customHeight="1" x14ac:dyDescent="0.2">
      <c r="A1285" s="152">
        <v>1266</v>
      </c>
      <c r="B1285" s="89">
        <v>74.86</v>
      </c>
      <c r="C1285" s="283">
        <v>23653</v>
      </c>
      <c r="D1285" s="411">
        <f t="shared" si="367"/>
        <v>3791.5575741383918</v>
      </c>
      <c r="E1285" s="342">
        <f t="shared" si="370"/>
        <v>1281.5464600587763</v>
      </c>
      <c r="F1285" s="338">
        <f t="shared" si="371"/>
        <v>75.831151482767837</v>
      </c>
      <c r="G1285" s="407">
        <v>68</v>
      </c>
      <c r="H1285" s="425">
        <f t="shared" si="372"/>
        <v>5216.9351856799367</v>
      </c>
      <c r="I1285" s="79">
        <f t="shared" si="373"/>
        <v>16.9116</v>
      </c>
      <c r="J1285" s="96">
        <v>99.81</v>
      </c>
      <c r="K1285" s="283">
        <v>23653</v>
      </c>
      <c r="L1285" s="407">
        <f t="shared" si="368"/>
        <v>2843.7631499849713</v>
      </c>
      <c r="M1285" s="342">
        <f t="shared" si="374"/>
        <v>961.19194469492015</v>
      </c>
      <c r="N1285" s="338">
        <f t="shared" si="375"/>
        <v>56.87526299969943</v>
      </c>
      <c r="O1285" s="435">
        <v>41</v>
      </c>
      <c r="P1285" s="425">
        <f t="shared" si="376"/>
        <v>3902.8303576795906</v>
      </c>
      <c r="Q1285" s="79">
        <f t="shared" si="377"/>
        <v>12.684100000000001</v>
      </c>
      <c r="R1285" s="93">
        <v>299.44</v>
      </c>
      <c r="S1285" s="283">
        <v>23653</v>
      </c>
      <c r="T1285" s="407">
        <f t="shared" si="369"/>
        <v>947.88939353459796</v>
      </c>
      <c r="U1285" s="387">
        <f t="shared" si="378"/>
        <v>320.38661501469409</v>
      </c>
      <c r="V1285" s="338">
        <f t="shared" si="379"/>
        <v>18.957787870691959</v>
      </c>
      <c r="W1285" s="435">
        <v>27</v>
      </c>
      <c r="X1285" s="425">
        <f t="shared" si="380"/>
        <v>1314.2337964199842</v>
      </c>
      <c r="Y1285" s="79">
        <f t="shared" si="381"/>
        <v>4.2279</v>
      </c>
    </row>
    <row r="1286" spans="1:25" ht="15.75" customHeight="1" x14ac:dyDescent="0.2">
      <c r="A1286" s="152">
        <v>1267</v>
      </c>
      <c r="B1286" s="89">
        <v>74.86</v>
      </c>
      <c r="C1286" s="283">
        <v>23653</v>
      </c>
      <c r="D1286" s="411">
        <f t="shared" si="367"/>
        <v>3791.5575741383918</v>
      </c>
      <c r="E1286" s="342">
        <f t="shared" si="370"/>
        <v>1281.5464600587763</v>
      </c>
      <c r="F1286" s="338">
        <f t="shared" si="371"/>
        <v>75.831151482767837</v>
      </c>
      <c r="G1286" s="407">
        <v>68</v>
      </c>
      <c r="H1286" s="425">
        <f t="shared" si="372"/>
        <v>5216.9351856799367</v>
      </c>
      <c r="I1286" s="79">
        <f t="shared" si="373"/>
        <v>16.924900000000001</v>
      </c>
      <c r="J1286" s="96">
        <v>99.81</v>
      </c>
      <c r="K1286" s="283">
        <v>23653</v>
      </c>
      <c r="L1286" s="407">
        <f t="shared" si="368"/>
        <v>2843.7631499849713</v>
      </c>
      <c r="M1286" s="342">
        <f t="shared" si="374"/>
        <v>961.19194469492015</v>
      </c>
      <c r="N1286" s="338">
        <f t="shared" si="375"/>
        <v>56.87526299969943</v>
      </c>
      <c r="O1286" s="435">
        <v>41</v>
      </c>
      <c r="P1286" s="425">
        <f t="shared" si="376"/>
        <v>3902.8303576795906</v>
      </c>
      <c r="Q1286" s="79">
        <f t="shared" si="377"/>
        <v>12.694100000000001</v>
      </c>
      <c r="R1286" s="93">
        <v>299.44</v>
      </c>
      <c r="S1286" s="283">
        <v>23653</v>
      </c>
      <c r="T1286" s="407">
        <f t="shared" si="369"/>
        <v>947.88939353459796</v>
      </c>
      <c r="U1286" s="387">
        <f t="shared" si="378"/>
        <v>320.38661501469409</v>
      </c>
      <c r="V1286" s="338">
        <f t="shared" si="379"/>
        <v>18.957787870691959</v>
      </c>
      <c r="W1286" s="435">
        <v>27</v>
      </c>
      <c r="X1286" s="425">
        <f t="shared" si="380"/>
        <v>1314.2337964199842</v>
      </c>
      <c r="Y1286" s="79">
        <f t="shared" si="381"/>
        <v>4.2312000000000003</v>
      </c>
    </row>
    <row r="1287" spans="1:25" ht="15.75" customHeight="1" x14ac:dyDescent="0.2">
      <c r="A1287" s="152">
        <v>1268</v>
      </c>
      <c r="B1287" s="89">
        <v>74.86</v>
      </c>
      <c r="C1287" s="283">
        <v>23653</v>
      </c>
      <c r="D1287" s="411">
        <f t="shared" si="367"/>
        <v>3791.5575741383918</v>
      </c>
      <c r="E1287" s="342">
        <f t="shared" si="370"/>
        <v>1281.5464600587763</v>
      </c>
      <c r="F1287" s="338">
        <f t="shared" si="371"/>
        <v>75.831151482767837</v>
      </c>
      <c r="G1287" s="407">
        <v>68</v>
      </c>
      <c r="H1287" s="425">
        <f t="shared" si="372"/>
        <v>5216.9351856799367</v>
      </c>
      <c r="I1287" s="79">
        <f t="shared" si="373"/>
        <v>16.938300000000002</v>
      </c>
      <c r="J1287" s="96">
        <v>99.81</v>
      </c>
      <c r="K1287" s="283">
        <v>23653</v>
      </c>
      <c r="L1287" s="407">
        <f t="shared" si="368"/>
        <v>2843.7631499849713</v>
      </c>
      <c r="M1287" s="342">
        <f t="shared" si="374"/>
        <v>961.19194469492015</v>
      </c>
      <c r="N1287" s="338">
        <f t="shared" si="375"/>
        <v>56.87526299969943</v>
      </c>
      <c r="O1287" s="435">
        <v>41</v>
      </c>
      <c r="P1287" s="425">
        <f t="shared" si="376"/>
        <v>3902.8303576795906</v>
      </c>
      <c r="Q1287" s="79">
        <f t="shared" si="377"/>
        <v>12.7041</v>
      </c>
      <c r="R1287" s="93">
        <v>299.44</v>
      </c>
      <c r="S1287" s="283">
        <v>23653</v>
      </c>
      <c r="T1287" s="407">
        <f t="shared" si="369"/>
        <v>947.88939353459796</v>
      </c>
      <c r="U1287" s="387">
        <f t="shared" si="378"/>
        <v>320.38661501469409</v>
      </c>
      <c r="V1287" s="338">
        <f t="shared" si="379"/>
        <v>18.957787870691959</v>
      </c>
      <c r="W1287" s="435">
        <v>27</v>
      </c>
      <c r="X1287" s="425">
        <f t="shared" si="380"/>
        <v>1314.2337964199842</v>
      </c>
      <c r="Y1287" s="79">
        <f t="shared" si="381"/>
        <v>4.2346000000000004</v>
      </c>
    </row>
    <row r="1288" spans="1:25" ht="15.75" customHeight="1" x14ac:dyDescent="0.2">
      <c r="A1288" s="152">
        <v>1269</v>
      </c>
      <c r="B1288" s="89">
        <v>74.86</v>
      </c>
      <c r="C1288" s="283">
        <v>23653</v>
      </c>
      <c r="D1288" s="411">
        <f t="shared" si="367"/>
        <v>3791.5575741383918</v>
      </c>
      <c r="E1288" s="342">
        <f t="shared" si="370"/>
        <v>1281.5464600587763</v>
      </c>
      <c r="F1288" s="338">
        <f t="shared" si="371"/>
        <v>75.831151482767837</v>
      </c>
      <c r="G1288" s="407">
        <v>68</v>
      </c>
      <c r="H1288" s="425">
        <f t="shared" si="372"/>
        <v>5216.9351856799367</v>
      </c>
      <c r="I1288" s="79">
        <f t="shared" si="373"/>
        <v>16.951599999999999</v>
      </c>
      <c r="J1288" s="96">
        <v>99.81</v>
      </c>
      <c r="K1288" s="283">
        <v>23653</v>
      </c>
      <c r="L1288" s="407">
        <f t="shared" si="368"/>
        <v>2843.7631499849713</v>
      </c>
      <c r="M1288" s="342">
        <f t="shared" si="374"/>
        <v>961.19194469492015</v>
      </c>
      <c r="N1288" s="338">
        <f t="shared" si="375"/>
        <v>56.87526299969943</v>
      </c>
      <c r="O1288" s="435">
        <v>41</v>
      </c>
      <c r="P1288" s="425">
        <f t="shared" si="376"/>
        <v>3902.8303576795906</v>
      </c>
      <c r="Q1288" s="79">
        <f t="shared" si="377"/>
        <v>12.7142</v>
      </c>
      <c r="R1288" s="93">
        <v>299.44</v>
      </c>
      <c r="S1288" s="283">
        <v>23653</v>
      </c>
      <c r="T1288" s="407">
        <f t="shared" si="369"/>
        <v>947.88939353459796</v>
      </c>
      <c r="U1288" s="387">
        <f t="shared" si="378"/>
        <v>320.38661501469409</v>
      </c>
      <c r="V1288" s="338">
        <f t="shared" si="379"/>
        <v>18.957787870691959</v>
      </c>
      <c r="W1288" s="435">
        <v>27</v>
      </c>
      <c r="X1288" s="425">
        <f t="shared" si="380"/>
        <v>1314.2337964199842</v>
      </c>
      <c r="Y1288" s="79">
        <f t="shared" si="381"/>
        <v>4.2378999999999998</v>
      </c>
    </row>
    <row r="1289" spans="1:25" ht="15.75" customHeight="1" x14ac:dyDescent="0.2">
      <c r="A1289" s="109">
        <v>1270</v>
      </c>
      <c r="B1289" s="89">
        <v>74.86</v>
      </c>
      <c r="C1289" s="283">
        <v>23653</v>
      </c>
      <c r="D1289" s="411">
        <f t="shared" si="367"/>
        <v>3791.5575741383918</v>
      </c>
      <c r="E1289" s="342">
        <f t="shared" si="370"/>
        <v>1281.5464600587763</v>
      </c>
      <c r="F1289" s="338">
        <f t="shared" si="371"/>
        <v>75.831151482767837</v>
      </c>
      <c r="G1289" s="407">
        <v>68</v>
      </c>
      <c r="H1289" s="425">
        <f t="shared" si="372"/>
        <v>5216.9351856799367</v>
      </c>
      <c r="I1289" s="79">
        <f t="shared" si="373"/>
        <v>16.965</v>
      </c>
      <c r="J1289" s="96">
        <v>99.81</v>
      </c>
      <c r="K1289" s="283">
        <v>23653</v>
      </c>
      <c r="L1289" s="407">
        <f t="shared" si="368"/>
        <v>2843.7631499849713</v>
      </c>
      <c r="M1289" s="342">
        <f t="shared" si="374"/>
        <v>961.19194469492015</v>
      </c>
      <c r="N1289" s="338">
        <f t="shared" si="375"/>
        <v>56.87526299969943</v>
      </c>
      <c r="O1289" s="435">
        <v>41</v>
      </c>
      <c r="P1289" s="425">
        <f t="shared" si="376"/>
        <v>3902.8303576795906</v>
      </c>
      <c r="Q1289" s="79">
        <f t="shared" si="377"/>
        <v>12.7242</v>
      </c>
      <c r="R1289" s="93">
        <v>299.44</v>
      </c>
      <c r="S1289" s="283">
        <v>23653</v>
      </c>
      <c r="T1289" s="407">
        <f t="shared" si="369"/>
        <v>947.88939353459796</v>
      </c>
      <c r="U1289" s="387">
        <f t="shared" si="378"/>
        <v>320.38661501469409</v>
      </c>
      <c r="V1289" s="338">
        <f t="shared" si="379"/>
        <v>18.957787870691959</v>
      </c>
      <c r="W1289" s="435">
        <v>27</v>
      </c>
      <c r="X1289" s="425">
        <f t="shared" si="380"/>
        <v>1314.2337964199842</v>
      </c>
      <c r="Y1289" s="79">
        <f t="shared" si="381"/>
        <v>4.2412999999999998</v>
      </c>
    </row>
    <row r="1290" spans="1:25" ht="15.75" customHeight="1" x14ac:dyDescent="0.2">
      <c r="A1290" s="152">
        <v>1271</v>
      </c>
      <c r="B1290" s="89">
        <v>74.86</v>
      </c>
      <c r="C1290" s="283">
        <v>23653</v>
      </c>
      <c r="D1290" s="411">
        <f t="shared" si="367"/>
        <v>3791.5575741383918</v>
      </c>
      <c r="E1290" s="342">
        <f t="shared" si="370"/>
        <v>1281.5464600587763</v>
      </c>
      <c r="F1290" s="338">
        <f t="shared" si="371"/>
        <v>75.831151482767837</v>
      </c>
      <c r="G1290" s="407">
        <v>68</v>
      </c>
      <c r="H1290" s="425">
        <f t="shared" si="372"/>
        <v>5216.9351856799367</v>
      </c>
      <c r="I1290" s="79">
        <f t="shared" si="373"/>
        <v>16.978400000000001</v>
      </c>
      <c r="J1290" s="96">
        <v>99.81</v>
      </c>
      <c r="K1290" s="283">
        <v>23653</v>
      </c>
      <c r="L1290" s="407">
        <f t="shared" si="368"/>
        <v>2843.7631499849713</v>
      </c>
      <c r="M1290" s="342">
        <f t="shared" si="374"/>
        <v>961.19194469492015</v>
      </c>
      <c r="N1290" s="338">
        <f t="shared" si="375"/>
        <v>56.87526299969943</v>
      </c>
      <c r="O1290" s="435">
        <v>41</v>
      </c>
      <c r="P1290" s="425">
        <f t="shared" si="376"/>
        <v>3902.8303576795906</v>
      </c>
      <c r="Q1290" s="79">
        <f t="shared" si="377"/>
        <v>12.7342</v>
      </c>
      <c r="R1290" s="93">
        <v>299.44</v>
      </c>
      <c r="S1290" s="283">
        <v>23653</v>
      </c>
      <c r="T1290" s="407">
        <f t="shared" si="369"/>
        <v>947.88939353459796</v>
      </c>
      <c r="U1290" s="387">
        <f t="shared" si="378"/>
        <v>320.38661501469409</v>
      </c>
      <c r="V1290" s="338">
        <f t="shared" si="379"/>
        <v>18.957787870691959</v>
      </c>
      <c r="W1290" s="435">
        <v>27</v>
      </c>
      <c r="X1290" s="425">
        <f t="shared" si="380"/>
        <v>1314.2337964199842</v>
      </c>
      <c r="Y1290" s="79">
        <f t="shared" si="381"/>
        <v>4.2446000000000002</v>
      </c>
    </row>
    <row r="1291" spans="1:25" ht="15.75" customHeight="1" x14ac:dyDescent="0.2">
      <c r="A1291" s="152">
        <v>1272</v>
      </c>
      <c r="B1291" s="89">
        <v>74.86</v>
      </c>
      <c r="C1291" s="283">
        <v>23653</v>
      </c>
      <c r="D1291" s="411">
        <f t="shared" si="367"/>
        <v>3791.5575741383918</v>
      </c>
      <c r="E1291" s="342">
        <f t="shared" si="370"/>
        <v>1281.5464600587763</v>
      </c>
      <c r="F1291" s="338">
        <f t="shared" si="371"/>
        <v>75.831151482767837</v>
      </c>
      <c r="G1291" s="407">
        <v>68</v>
      </c>
      <c r="H1291" s="425">
        <f t="shared" si="372"/>
        <v>5216.9351856799367</v>
      </c>
      <c r="I1291" s="79">
        <f t="shared" si="373"/>
        <v>16.991700000000002</v>
      </c>
      <c r="J1291" s="96">
        <v>99.81</v>
      </c>
      <c r="K1291" s="283">
        <v>23653</v>
      </c>
      <c r="L1291" s="407">
        <f t="shared" si="368"/>
        <v>2843.7631499849713</v>
      </c>
      <c r="M1291" s="342">
        <f t="shared" si="374"/>
        <v>961.19194469492015</v>
      </c>
      <c r="N1291" s="338">
        <f t="shared" si="375"/>
        <v>56.87526299969943</v>
      </c>
      <c r="O1291" s="435">
        <v>41</v>
      </c>
      <c r="P1291" s="425">
        <f t="shared" si="376"/>
        <v>3902.8303576795906</v>
      </c>
      <c r="Q1291" s="79">
        <f t="shared" si="377"/>
        <v>12.744199999999999</v>
      </c>
      <c r="R1291" s="93">
        <v>299.44</v>
      </c>
      <c r="S1291" s="283">
        <v>23653</v>
      </c>
      <c r="T1291" s="407">
        <f t="shared" si="369"/>
        <v>947.88939353459796</v>
      </c>
      <c r="U1291" s="387">
        <f t="shared" si="378"/>
        <v>320.38661501469409</v>
      </c>
      <c r="V1291" s="338">
        <f t="shared" si="379"/>
        <v>18.957787870691959</v>
      </c>
      <c r="W1291" s="435">
        <v>27</v>
      </c>
      <c r="X1291" s="425">
        <f t="shared" si="380"/>
        <v>1314.2337964199842</v>
      </c>
      <c r="Y1291" s="79">
        <f t="shared" si="381"/>
        <v>4.2478999999999996</v>
      </c>
    </row>
    <row r="1292" spans="1:25" ht="15.75" customHeight="1" x14ac:dyDescent="0.2">
      <c r="A1292" s="152">
        <v>1273</v>
      </c>
      <c r="B1292" s="89">
        <v>74.86</v>
      </c>
      <c r="C1292" s="283">
        <v>23653</v>
      </c>
      <c r="D1292" s="411">
        <f t="shared" si="367"/>
        <v>3791.5575741383918</v>
      </c>
      <c r="E1292" s="342">
        <f t="shared" si="370"/>
        <v>1281.5464600587763</v>
      </c>
      <c r="F1292" s="338">
        <f t="shared" si="371"/>
        <v>75.831151482767837</v>
      </c>
      <c r="G1292" s="407">
        <v>68</v>
      </c>
      <c r="H1292" s="425">
        <f t="shared" si="372"/>
        <v>5216.9351856799367</v>
      </c>
      <c r="I1292" s="79">
        <f t="shared" si="373"/>
        <v>17.005099999999999</v>
      </c>
      <c r="J1292" s="96">
        <v>99.81</v>
      </c>
      <c r="K1292" s="283">
        <v>23653</v>
      </c>
      <c r="L1292" s="407">
        <f t="shared" si="368"/>
        <v>2843.7631499849713</v>
      </c>
      <c r="M1292" s="342">
        <f t="shared" si="374"/>
        <v>961.19194469492015</v>
      </c>
      <c r="N1292" s="338">
        <f t="shared" si="375"/>
        <v>56.87526299969943</v>
      </c>
      <c r="O1292" s="435">
        <v>41</v>
      </c>
      <c r="P1292" s="425">
        <f t="shared" si="376"/>
        <v>3902.8303576795906</v>
      </c>
      <c r="Q1292" s="79">
        <f t="shared" si="377"/>
        <v>12.754200000000001</v>
      </c>
      <c r="R1292" s="93">
        <v>299.44</v>
      </c>
      <c r="S1292" s="283">
        <v>23653</v>
      </c>
      <c r="T1292" s="407">
        <f t="shared" si="369"/>
        <v>947.88939353459796</v>
      </c>
      <c r="U1292" s="387">
        <f t="shared" si="378"/>
        <v>320.38661501469409</v>
      </c>
      <c r="V1292" s="338">
        <f t="shared" si="379"/>
        <v>18.957787870691959</v>
      </c>
      <c r="W1292" s="435">
        <v>27</v>
      </c>
      <c r="X1292" s="425">
        <f t="shared" si="380"/>
        <v>1314.2337964199842</v>
      </c>
      <c r="Y1292" s="79">
        <f t="shared" si="381"/>
        <v>4.2512999999999996</v>
      </c>
    </row>
    <row r="1293" spans="1:25" ht="15.75" customHeight="1" x14ac:dyDescent="0.2">
      <c r="A1293" s="152">
        <v>1274</v>
      </c>
      <c r="B1293" s="89">
        <v>74.86</v>
      </c>
      <c r="C1293" s="283">
        <v>23653</v>
      </c>
      <c r="D1293" s="411">
        <f t="shared" si="367"/>
        <v>3791.5575741383918</v>
      </c>
      <c r="E1293" s="342">
        <f t="shared" si="370"/>
        <v>1281.5464600587763</v>
      </c>
      <c r="F1293" s="338">
        <f t="shared" si="371"/>
        <v>75.831151482767837</v>
      </c>
      <c r="G1293" s="407">
        <v>68</v>
      </c>
      <c r="H1293" s="425">
        <f t="shared" si="372"/>
        <v>5216.9351856799367</v>
      </c>
      <c r="I1293" s="79">
        <f t="shared" si="373"/>
        <v>17.0184</v>
      </c>
      <c r="J1293" s="96">
        <v>99.81</v>
      </c>
      <c r="K1293" s="283">
        <v>23653</v>
      </c>
      <c r="L1293" s="407">
        <f t="shared" si="368"/>
        <v>2843.7631499849713</v>
      </c>
      <c r="M1293" s="342">
        <f t="shared" si="374"/>
        <v>961.19194469492015</v>
      </c>
      <c r="N1293" s="338">
        <f t="shared" si="375"/>
        <v>56.87526299969943</v>
      </c>
      <c r="O1293" s="435">
        <v>41</v>
      </c>
      <c r="P1293" s="425">
        <f t="shared" si="376"/>
        <v>3902.8303576795906</v>
      </c>
      <c r="Q1293" s="79">
        <f t="shared" si="377"/>
        <v>12.7643</v>
      </c>
      <c r="R1293" s="93">
        <v>299.44</v>
      </c>
      <c r="S1293" s="283">
        <v>23653</v>
      </c>
      <c r="T1293" s="407">
        <f t="shared" si="369"/>
        <v>947.88939353459796</v>
      </c>
      <c r="U1293" s="387">
        <f t="shared" si="378"/>
        <v>320.38661501469409</v>
      </c>
      <c r="V1293" s="338">
        <f t="shared" si="379"/>
        <v>18.957787870691959</v>
      </c>
      <c r="W1293" s="435">
        <v>27</v>
      </c>
      <c r="X1293" s="425">
        <f t="shared" si="380"/>
        <v>1314.2337964199842</v>
      </c>
      <c r="Y1293" s="79">
        <f t="shared" si="381"/>
        <v>4.2545999999999999</v>
      </c>
    </row>
    <row r="1294" spans="1:25" ht="15.75" customHeight="1" x14ac:dyDescent="0.2">
      <c r="A1294" s="152">
        <v>1275</v>
      </c>
      <c r="B1294" s="89">
        <v>74.86</v>
      </c>
      <c r="C1294" s="283">
        <v>23653</v>
      </c>
      <c r="D1294" s="411">
        <f t="shared" si="367"/>
        <v>3791.5575741383918</v>
      </c>
      <c r="E1294" s="342">
        <f t="shared" si="370"/>
        <v>1281.5464600587763</v>
      </c>
      <c r="F1294" s="338">
        <f t="shared" si="371"/>
        <v>75.831151482767837</v>
      </c>
      <c r="G1294" s="407">
        <v>68</v>
      </c>
      <c r="H1294" s="425">
        <f t="shared" si="372"/>
        <v>5216.9351856799367</v>
      </c>
      <c r="I1294" s="79">
        <f t="shared" si="373"/>
        <v>17.0318</v>
      </c>
      <c r="J1294" s="96">
        <v>99.81</v>
      </c>
      <c r="K1294" s="283">
        <v>23653</v>
      </c>
      <c r="L1294" s="407">
        <f t="shared" si="368"/>
        <v>2843.7631499849713</v>
      </c>
      <c r="M1294" s="342">
        <f t="shared" si="374"/>
        <v>961.19194469492015</v>
      </c>
      <c r="N1294" s="338">
        <f t="shared" si="375"/>
        <v>56.87526299969943</v>
      </c>
      <c r="O1294" s="435">
        <v>41</v>
      </c>
      <c r="P1294" s="425">
        <f t="shared" si="376"/>
        <v>3902.8303576795906</v>
      </c>
      <c r="Q1294" s="79">
        <f t="shared" si="377"/>
        <v>12.7743</v>
      </c>
      <c r="R1294" s="93">
        <v>299.44</v>
      </c>
      <c r="S1294" s="283">
        <v>23653</v>
      </c>
      <c r="T1294" s="407">
        <f t="shared" si="369"/>
        <v>947.88939353459796</v>
      </c>
      <c r="U1294" s="387">
        <f t="shared" si="378"/>
        <v>320.38661501469409</v>
      </c>
      <c r="V1294" s="338">
        <f t="shared" si="379"/>
        <v>18.957787870691959</v>
      </c>
      <c r="W1294" s="435">
        <v>27</v>
      </c>
      <c r="X1294" s="425">
        <f t="shared" si="380"/>
        <v>1314.2337964199842</v>
      </c>
      <c r="Y1294" s="79">
        <f t="shared" si="381"/>
        <v>4.2579000000000002</v>
      </c>
    </row>
    <row r="1295" spans="1:25" ht="15.75" customHeight="1" x14ac:dyDescent="0.2">
      <c r="A1295" s="152">
        <v>1276</v>
      </c>
      <c r="B1295" s="89">
        <v>74.86</v>
      </c>
      <c r="C1295" s="283">
        <v>23653</v>
      </c>
      <c r="D1295" s="411">
        <f t="shared" si="367"/>
        <v>3791.5575741383918</v>
      </c>
      <c r="E1295" s="342">
        <f t="shared" si="370"/>
        <v>1281.5464600587763</v>
      </c>
      <c r="F1295" s="338">
        <f t="shared" si="371"/>
        <v>75.831151482767837</v>
      </c>
      <c r="G1295" s="407">
        <v>68</v>
      </c>
      <c r="H1295" s="425">
        <f t="shared" si="372"/>
        <v>5216.9351856799367</v>
      </c>
      <c r="I1295" s="79">
        <f t="shared" si="373"/>
        <v>17.045200000000001</v>
      </c>
      <c r="J1295" s="96">
        <v>99.81</v>
      </c>
      <c r="K1295" s="283">
        <v>23653</v>
      </c>
      <c r="L1295" s="407">
        <f t="shared" si="368"/>
        <v>2843.7631499849713</v>
      </c>
      <c r="M1295" s="342">
        <f t="shared" si="374"/>
        <v>961.19194469492015</v>
      </c>
      <c r="N1295" s="338">
        <f t="shared" si="375"/>
        <v>56.87526299969943</v>
      </c>
      <c r="O1295" s="435">
        <v>41</v>
      </c>
      <c r="P1295" s="425">
        <f t="shared" si="376"/>
        <v>3902.8303576795906</v>
      </c>
      <c r="Q1295" s="79">
        <f t="shared" si="377"/>
        <v>12.7843</v>
      </c>
      <c r="R1295" s="93">
        <v>299.44</v>
      </c>
      <c r="S1295" s="283">
        <v>23653</v>
      </c>
      <c r="T1295" s="407">
        <f t="shared" si="369"/>
        <v>947.88939353459796</v>
      </c>
      <c r="U1295" s="387">
        <f t="shared" si="378"/>
        <v>320.38661501469409</v>
      </c>
      <c r="V1295" s="338">
        <f t="shared" si="379"/>
        <v>18.957787870691959</v>
      </c>
      <c r="W1295" s="435">
        <v>27</v>
      </c>
      <c r="X1295" s="425">
        <f t="shared" si="380"/>
        <v>1314.2337964199842</v>
      </c>
      <c r="Y1295" s="79">
        <f t="shared" si="381"/>
        <v>4.2613000000000003</v>
      </c>
    </row>
    <row r="1296" spans="1:25" ht="15.75" customHeight="1" x14ac:dyDescent="0.2">
      <c r="A1296" s="152">
        <v>1277</v>
      </c>
      <c r="B1296" s="89">
        <v>74.86</v>
      </c>
      <c r="C1296" s="283">
        <v>23653</v>
      </c>
      <c r="D1296" s="411">
        <f t="shared" si="367"/>
        <v>3791.5575741383918</v>
      </c>
      <c r="E1296" s="342">
        <f t="shared" si="370"/>
        <v>1281.5464600587763</v>
      </c>
      <c r="F1296" s="338">
        <f t="shared" si="371"/>
        <v>75.831151482767837</v>
      </c>
      <c r="G1296" s="407">
        <v>68</v>
      </c>
      <c r="H1296" s="425">
        <f t="shared" si="372"/>
        <v>5216.9351856799367</v>
      </c>
      <c r="I1296" s="79">
        <f t="shared" si="373"/>
        <v>17.058499999999999</v>
      </c>
      <c r="J1296" s="96">
        <v>99.81</v>
      </c>
      <c r="K1296" s="283">
        <v>23653</v>
      </c>
      <c r="L1296" s="407">
        <f t="shared" si="368"/>
        <v>2843.7631499849713</v>
      </c>
      <c r="M1296" s="342">
        <f t="shared" si="374"/>
        <v>961.19194469492015</v>
      </c>
      <c r="N1296" s="338">
        <f t="shared" si="375"/>
        <v>56.87526299969943</v>
      </c>
      <c r="O1296" s="435">
        <v>41</v>
      </c>
      <c r="P1296" s="425">
        <f t="shared" si="376"/>
        <v>3902.8303576795906</v>
      </c>
      <c r="Q1296" s="79">
        <f t="shared" si="377"/>
        <v>12.7943</v>
      </c>
      <c r="R1296" s="93">
        <v>299.44</v>
      </c>
      <c r="S1296" s="283">
        <v>23653</v>
      </c>
      <c r="T1296" s="407">
        <f t="shared" si="369"/>
        <v>947.88939353459796</v>
      </c>
      <c r="U1296" s="387">
        <f t="shared" si="378"/>
        <v>320.38661501469409</v>
      </c>
      <c r="V1296" s="338">
        <f t="shared" si="379"/>
        <v>18.957787870691959</v>
      </c>
      <c r="W1296" s="435">
        <v>27</v>
      </c>
      <c r="X1296" s="425">
        <f t="shared" si="380"/>
        <v>1314.2337964199842</v>
      </c>
      <c r="Y1296" s="79">
        <f t="shared" si="381"/>
        <v>4.2645999999999997</v>
      </c>
    </row>
    <row r="1297" spans="1:25" ht="15.75" customHeight="1" x14ac:dyDescent="0.2">
      <c r="A1297" s="152">
        <v>1278</v>
      </c>
      <c r="B1297" s="89">
        <v>74.86</v>
      </c>
      <c r="C1297" s="283">
        <v>23653</v>
      </c>
      <c r="D1297" s="411">
        <f t="shared" si="367"/>
        <v>3791.5575741383918</v>
      </c>
      <c r="E1297" s="342">
        <f t="shared" si="370"/>
        <v>1281.5464600587763</v>
      </c>
      <c r="F1297" s="338">
        <f t="shared" si="371"/>
        <v>75.831151482767837</v>
      </c>
      <c r="G1297" s="407">
        <v>68</v>
      </c>
      <c r="H1297" s="425">
        <f t="shared" si="372"/>
        <v>5216.9351856799367</v>
      </c>
      <c r="I1297" s="79">
        <f t="shared" si="373"/>
        <v>17.071899999999999</v>
      </c>
      <c r="J1297" s="96">
        <v>99.81</v>
      </c>
      <c r="K1297" s="283">
        <v>23653</v>
      </c>
      <c r="L1297" s="407">
        <f t="shared" si="368"/>
        <v>2843.7631499849713</v>
      </c>
      <c r="M1297" s="342">
        <f t="shared" si="374"/>
        <v>961.19194469492015</v>
      </c>
      <c r="N1297" s="338">
        <f t="shared" si="375"/>
        <v>56.87526299969943</v>
      </c>
      <c r="O1297" s="435">
        <v>41</v>
      </c>
      <c r="P1297" s="425">
        <f t="shared" si="376"/>
        <v>3902.8303576795906</v>
      </c>
      <c r="Q1297" s="79">
        <f t="shared" si="377"/>
        <v>12.8043</v>
      </c>
      <c r="R1297" s="93">
        <v>299.44</v>
      </c>
      <c r="S1297" s="283">
        <v>23653</v>
      </c>
      <c r="T1297" s="407">
        <f t="shared" si="369"/>
        <v>947.88939353459796</v>
      </c>
      <c r="U1297" s="387">
        <f t="shared" si="378"/>
        <v>320.38661501469409</v>
      </c>
      <c r="V1297" s="338">
        <f t="shared" si="379"/>
        <v>18.957787870691959</v>
      </c>
      <c r="W1297" s="435">
        <v>27</v>
      </c>
      <c r="X1297" s="425">
        <f t="shared" si="380"/>
        <v>1314.2337964199842</v>
      </c>
      <c r="Y1297" s="79">
        <f t="shared" si="381"/>
        <v>4.2679999999999998</v>
      </c>
    </row>
    <row r="1298" spans="1:25" ht="15.75" customHeight="1" x14ac:dyDescent="0.2">
      <c r="A1298" s="152">
        <v>1279</v>
      </c>
      <c r="B1298" s="89">
        <v>74.86</v>
      </c>
      <c r="C1298" s="283">
        <v>23653</v>
      </c>
      <c r="D1298" s="411">
        <f t="shared" si="367"/>
        <v>3791.5575741383918</v>
      </c>
      <c r="E1298" s="342">
        <f t="shared" si="370"/>
        <v>1281.5464600587763</v>
      </c>
      <c r="F1298" s="338">
        <f t="shared" si="371"/>
        <v>75.831151482767837</v>
      </c>
      <c r="G1298" s="407">
        <v>68</v>
      </c>
      <c r="H1298" s="425">
        <f t="shared" si="372"/>
        <v>5216.9351856799367</v>
      </c>
      <c r="I1298" s="79">
        <f t="shared" si="373"/>
        <v>17.0852</v>
      </c>
      <c r="J1298" s="96">
        <v>99.81</v>
      </c>
      <c r="K1298" s="283">
        <v>23653</v>
      </c>
      <c r="L1298" s="407">
        <f t="shared" si="368"/>
        <v>2843.7631499849713</v>
      </c>
      <c r="M1298" s="342">
        <f t="shared" si="374"/>
        <v>961.19194469492015</v>
      </c>
      <c r="N1298" s="338">
        <f t="shared" si="375"/>
        <v>56.87526299969943</v>
      </c>
      <c r="O1298" s="435">
        <v>41</v>
      </c>
      <c r="P1298" s="425">
        <f t="shared" si="376"/>
        <v>3902.8303576795906</v>
      </c>
      <c r="Q1298" s="79">
        <f t="shared" si="377"/>
        <v>12.814299999999999</v>
      </c>
      <c r="R1298" s="93">
        <v>299.44</v>
      </c>
      <c r="S1298" s="283">
        <v>23653</v>
      </c>
      <c r="T1298" s="407">
        <f t="shared" si="369"/>
        <v>947.88939353459796</v>
      </c>
      <c r="U1298" s="387">
        <f t="shared" si="378"/>
        <v>320.38661501469409</v>
      </c>
      <c r="V1298" s="338">
        <f t="shared" si="379"/>
        <v>18.957787870691959</v>
      </c>
      <c r="W1298" s="435">
        <v>27</v>
      </c>
      <c r="X1298" s="425">
        <f t="shared" si="380"/>
        <v>1314.2337964199842</v>
      </c>
      <c r="Y1298" s="79">
        <f t="shared" si="381"/>
        <v>4.2713000000000001</v>
      </c>
    </row>
    <row r="1299" spans="1:25" ht="15.75" customHeight="1" x14ac:dyDescent="0.2">
      <c r="A1299" s="109">
        <v>1280</v>
      </c>
      <c r="B1299" s="89">
        <v>74.86</v>
      </c>
      <c r="C1299" s="283">
        <v>23653</v>
      </c>
      <c r="D1299" s="411">
        <f t="shared" si="367"/>
        <v>3791.5575741383918</v>
      </c>
      <c r="E1299" s="342">
        <f t="shared" si="370"/>
        <v>1281.5464600587763</v>
      </c>
      <c r="F1299" s="338">
        <f t="shared" si="371"/>
        <v>75.831151482767837</v>
      </c>
      <c r="G1299" s="407">
        <v>68</v>
      </c>
      <c r="H1299" s="425">
        <f t="shared" si="372"/>
        <v>5216.9351856799367</v>
      </c>
      <c r="I1299" s="79">
        <f t="shared" si="373"/>
        <v>17.098600000000001</v>
      </c>
      <c r="J1299" s="96">
        <v>99.81</v>
      </c>
      <c r="K1299" s="283">
        <v>23653</v>
      </c>
      <c r="L1299" s="407">
        <f t="shared" si="368"/>
        <v>2843.7631499849713</v>
      </c>
      <c r="M1299" s="342">
        <f t="shared" si="374"/>
        <v>961.19194469492015</v>
      </c>
      <c r="N1299" s="338">
        <f t="shared" si="375"/>
        <v>56.87526299969943</v>
      </c>
      <c r="O1299" s="435">
        <v>41</v>
      </c>
      <c r="P1299" s="425">
        <f t="shared" si="376"/>
        <v>3902.8303576795906</v>
      </c>
      <c r="Q1299" s="79">
        <f t="shared" si="377"/>
        <v>12.824400000000001</v>
      </c>
      <c r="R1299" s="93">
        <v>299.44</v>
      </c>
      <c r="S1299" s="283">
        <v>23653</v>
      </c>
      <c r="T1299" s="407">
        <f t="shared" si="369"/>
        <v>947.88939353459796</v>
      </c>
      <c r="U1299" s="387">
        <f t="shared" si="378"/>
        <v>320.38661501469409</v>
      </c>
      <c r="V1299" s="338">
        <f t="shared" si="379"/>
        <v>18.957787870691959</v>
      </c>
      <c r="W1299" s="435">
        <v>27</v>
      </c>
      <c r="X1299" s="425">
        <f t="shared" si="380"/>
        <v>1314.2337964199842</v>
      </c>
      <c r="Y1299" s="79">
        <f t="shared" si="381"/>
        <v>4.2746000000000004</v>
      </c>
    </row>
    <row r="1300" spans="1:25" ht="15.75" customHeight="1" x14ac:dyDescent="0.2">
      <c r="A1300" s="152">
        <v>1281</v>
      </c>
      <c r="B1300" s="89">
        <v>74.86</v>
      </c>
      <c r="C1300" s="283">
        <v>23653</v>
      </c>
      <c r="D1300" s="411">
        <f t="shared" ref="D1300:D1319" si="382">12*(1/B1300*C1300)</f>
        <v>3791.5575741383918</v>
      </c>
      <c r="E1300" s="342">
        <f t="shared" si="370"/>
        <v>1281.5464600587763</v>
      </c>
      <c r="F1300" s="338">
        <f t="shared" si="371"/>
        <v>75.831151482767837</v>
      </c>
      <c r="G1300" s="407">
        <v>68</v>
      </c>
      <c r="H1300" s="425">
        <f t="shared" si="372"/>
        <v>5216.9351856799367</v>
      </c>
      <c r="I1300" s="79">
        <f t="shared" si="373"/>
        <v>17.111899999999999</v>
      </c>
      <c r="J1300" s="96">
        <v>99.81</v>
      </c>
      <c r="K1300" s="283">
        <v>23653</v>
      </c>
      <c r="L1300" s="407">
        <f t="shared" ref="L1300:L1319" si="383">12*(1/J1300*K1300)</f>
        <v>2843.7631499849713</v>
      </c>
      <c r="M1300" s="342">
        <f t="shared" si="374"/>
        <v>961.19194469492015</v>
      </c>
      <c r="N1300" s="338">
        <f t="shared" si="375"/>
        <v>56.87526299969943</v>
      </c>
      <c r="O1300" s="435">
        <v>41</v>
      </c>
      <c r="P1300" s="425">
        <f t="shared" si="376"/>
        <v>3902.8303576795906</v>
      </c>
      <c r="Q1300" s="79">
        <f t="shared" si="377"/>
        <v>12.8344</v>
      </c>
      <c r="R1300" s="93">
        <v>299.44</v>
      </c>
      <c r="S1300" s="283">
        <v>23653</v>
      </c>
      <c r="T1300" s="407">
        <f t="shared" ref="T1300:T1319" si="384">12*(1/R1300*S1300)</f>
        <v>947.88939353459796</v>
      </c>
      <c r="U1300" s="387">
        <f t="shared" si="378"/>
        <v>320.38661501469409</v>
      </c>
      <c r="V1300" s="338">
        <f t="shared" si="379"/>
        <v>18.957787870691959</v>
      </c>
      <c r="W1300" s="435">
        <v>27</v>
      </c>
      <c r="X1300" s="425">
        <f t="shared" si="380"/>
        <v>1314.2337964199842</v>
      </c>
      <c r="Y1300" s="79">
        <f t="shared" si="381"/>
        <v>4.2779999999999996</v>
      </c>
    </row>
    <row r="1301" spans="1:25" ht="15.75" customHeight="1" x14ac:dyDescent="0.2">
      <c r="A1301" s="152">
        <v>1282</v>
      </c>
      <c r="B1301" s="89">
        <v>74.86</v>
      </c>
      <c r="C1301" s="283">
        <v>23653</v>
      </c>
      <c r="D1301" s="411">
        <f t="shared" si="382"/>
        <v>3791.5575741383918</v>
      </c>
      <c r="E1301" s="342">
        <f t="shared" ref="E1301:E1319" si="385">D1301*33.8%</f>
        <v>1281.5464600587763</v>
      </c>
      <c r="F1301" s="338">
        <f t="shared" ref="F1301:F1319" si="386">D1301*2%</f>
        <v>75.831151482767837</v>
      </c>
      <c r="G1301" s="407">
        <v>68</v>
      </c>
      <c r="H1301" s="425">
        <f t="shared" ref="H1301:H1319" si="387">SUM(D1301:G1301)</f>
        <v>5216.9351856799367</v>
      </c>
      <c r="I1301" s="79">
        <f t="shared" ref="I1301:I1319" si="388">ROUND(A1301/B1301,4)</f>
        <v>17.125299999999999</v>
      </c>
      <c r="J1301" s="96">
        <v>99.81</v>
      </c>
      <c r="K1301" s="283">
        <v>23653</v>
      </c>
      <c r="L1301" s="407">
        <f t="shared" si="383"/>
        <v>2843.7631499849713</v>
      </c>
      <c r="M1301" s="342">
        <f t="shared" ref="M1301:M1319" si="389">L1301*33.8%</f>
        <v>961.19194469492015</v>
      </c>
      <c r="N1301" s="338">
        <f t="shared" ref="N1301:N1319" si="390">L1301*2%</f>
        <v>56.87526299969943</v>
      </c>
      <c r="O1301" s="435">
        <v>41</v>
      </c>
      <c r="P1301" s="425">
        <f t="shared" ref="P1301:P1319" si="391">SUM(L1301:O1301)</f>
        <v>3902.8303576795906</v>
      </c>
      <c r="Q1301" s="79">
        <f t="shared" ref="Q1301:Q1319" si="392">ROUND(A1301/J1301,4)</f>
        <v>12.8444</v>
      </c>
      <c r="R1301" s="93">
        <v>299.44</v>
      </c>
      <c r="S1301" s="283">
        <v>23653</v>
      </c>
      <c r="T1301" s="407">
        <f t="shared" si="384"/>
        <v>947.88939353459796</v>
      </c>
      <c r="U1301" s="387">
        <f t="shared" ref="U1301:U1319" si="393">T1301*33.8%</f>
        <v>320.38661501469409</v>
      </c>
      <c r="V1301" s="338">
        <f t="shared" ref="V1301:V1319" si="394">T1301*2%</f>
        <v>18.957787870691959</v>
      </c>
      <c r="W1301" s="435">
        <v>27</v>
      </c>
      <c r="X1301" s="425">
        <f t="shared" ref="X1301:X1319" si="395">SUM(T1301:W1301)</f>
        <v>1314.2337964199842</v>
      </c>
      <c r="Y1301" s="79">
        <f t="shared" ref="Y1301:Y1319" si="396">ROUND(A1301/R1301,4)</f>
        <v>4.2812999999999999</v>
      </c>
    </row>
    <row r="1302" spans="1:25" ht="15.75" customHeight="1" x14ac:dyDescent="0.2">
      <c r="A1302" s="152">
        <v>1283</v>
      </c>
      <c r="B1302" s="89">
        <v>74.86</v>
      </c>
      <c r="C1302" s="283">
        <v>23653</v>
      </c>
      <c r="D1302" s="411">
        <f t="shared" si="382"/>
        <v>3791.5575741383918</v>
      </c>
      <c r="E1302" s="342">
        <f t="shared" si="385"/>
        <v>1281.5464600587763</v>
      </c>
      <c r="F1302" s="338">
        <f t="shared" si="386"/>
        <v>75.831151482767837</v>
      </c>
      <c r="G1302" s="407">
        <v>68</v>
      </c>
      <c r="H1302" s="425">
        <f t="shared" si="387"/>
        <v>5216.9351856799367</v>
      </c>
      <c r="I1302" s="79">
        <f t="shared" si="388"/>
        <v>17.1387</v>
      </c>
      <c r="J1302" s="96">
        <v>99.81</v>
      </c>
      <c r="K1302" s="283">
        <v>23653</v>
      </c>
      <c r="L1302" s="407">
        <f t="shared" si="383"/>
        <v>2843.7631499849713</v>
      </c>
      <c r="M1302" s="342">
        <f t="shared" si="389"/>
        <v>961.19194469492015</v>
      </c>
      <c r="N1302" s="338">
        <f t="shared" si="390"/>
        <v>56.87526299969943</v>
      </c>
      <c r="O1302" s="435">
        <v>41</v>
      </c>
      <c r="P1302" s="425">
        <f t="shared" si="391"/>
        <v>3902.8303576795906</v>
      </c>
      <c r="Q1302" s="79">
        <f t="shared" si="392"/>
        <v>12.8544</v>
      </c>
      <c r="R1302" s="93">
        <v>299.44</v>
      </c>
      <c r="S1302" s="283">
        <v>23653</v>
      </c>
      <c r="T1302" s="407">
        <f t="shared" si="384"/>
        <v>947.88939353459796</v>
      </c>
      <c r="U1302" s="387">
        <f t="shared" si="393"/>
        <v>320.38661501469409</v>
      </c>
      <c r="V1302" s="338">
        <f t="shared" si="394"/>
        <v>18.957787870691959</v>
      </c>
      <c r="W1302" s="435">
        <v>27</v>
      </c>
      <c r="X1302" s="425">
        <f t="shared" si="395"/>
        <v>1314.2337964199842</v>
      </c>
      <c r="Y1302" s="79">
        <f t="shared" si="396"/>
        <v>4.2847</v>
      </c>
    </row>
    <row r="1303" spans="1:25" ht="15.75" customHeight="1" x14ac:dyDescent="0.2">
      <c r="A1303" s="152">
        <v>1284</v>
      </c>
      <c r="B1303" s="89">
        <v>74.86</v>
      </c>
      <c r="C1303" s="283">
        <v>23653</v>
      </c>
      <c r="D1303" s="411">
        <f t="shared" si="382"/>
        <v>3791.5575741383918</v>
      </c>
      <c r="E1303" s="342">
        <f t="shared" si="385"/>
        <v>1281.5464600587763</v>
      </c>
      <c r="F1303" s="338">
        <f t="shared" si="386"/>
        <v>75.831151482767837</v>
      </c>
      <c r="G1303" s="407">
        <v>68</v>
      </c>
      <c r="H1303" s="425">
        <f t="shared" si="387"/>
        <v>5216.9351856799367</v>
      </c>
      <c r="I1303" s="79">
        <f t="shared" si="388"/>
        <v>17.152000000000001</v>
      </c>
      <c r="J1303" s="96">
        <v>99.81</v>
      </c>
      <c r="K1303" s="283">
        <v>23653</v>
      </c>
      <c r="L1303" s="407">
        <f t="shared" si="383"/>
        <v>2843.7631499849713</v>
      </c>
      <c r="M1303" s="342">
        <f t="shared" si="389"/>
        <v>961.19194469492015</v>
      </c>
      <c r="N1303" s="338">
        <f t="shared" si="390"/>
        <v>56.87526299969943</v>
      </c>
      <c r="O1303" s="435">
        <v>41</v>
      </c>
      <c r="P1303" s="425">
        <f t="shared" si="391"/>
        <v>3902.8303576795906</v>
      </c>
      <c r="Q1303" s="79">
        <f t="shared" si="392"/>
        <v>12.8644</v>
      </c>
      <c r="R1303" s="93">
        <v>299.44</v>
      </c>
      <c r="S1303" s="283">
        <v>23653</v>
      </c>
      <c r="T1303" s="407">
        <f t="shared" si="384"/>
        <v>947.88939353459796</v>
      </c>
      <c r="U1303" s="387">
        <f t="shared" si="393"/>
        <v>320.38661501469409</v>
      </c>
      <c r="V1303" s="338">
        <f t="shared" si="394"/>
        <v>18.957787870691959</v>
      </c>
      <c r="W1303" s="435">
        <v>27</v>
      </c>
      <c r="X1303" s="425">
        <f t="shared" si="395"/>
        <v>1314.2337964199842</v>
      </c>
      <c r="Y1303" s="79">
        <f t="shared" si="396"/>
        <v>4.2880000000000003</v>
      </c>
    </row>
    <row r="1304" spans="1:25" ht="15.75" customHeight="1" x14ac:dyDescent="0.2">
      <c r="A1304" s="152">
        <v>1285</v>
      </c>
      <c r="B1304" s="89">
        <v>74.86</v>
      </c>
      <c r="C1304" s="283">
        <v>23653</v>
      </c>
      <c r="D1304" s="411">
        <f t="shared" si="382"/>
        <v>3791.5575741383918</v>
      </c>
      <c r="E1304" s="342">
        <f t="shared" si="385"/>
        <v>1281.5464600587763</v>
      </c>
      <c r="F1304" s="338">
        <f t="shared" si="386"/>
        <v>75.831151482767837</v>
      </c>
      <c r="G1304" s="407">
        <v>68</v>
      </c>
      <c r="H1304" s="425">
        <f t="shared" si="387"/>
        <v>5216.9351856799367</v>
      </c>
      <c r="I1304" s="79">
        <f t="shared" si="388"/>
        <v>17.165400000000002</v>
      </c>
      <c r="J1304" s="96">
        <v>99.81</v>
      </c>
      <c r="K1304" s="283">
        <v>23653</v>
      </c>
      <c r="L1304" s="407">
        <f t="shared" si="383"/>
        <v>2843.7631499849713</v>
      </c>
      <c r="M1304" s="342">
        <f t="shared" si="389"/>
        <v>961.19194469492015</v>
      </c>
      <c r="N1304" s="338">
        <f t="shared" si="390"/>
        <v>56.87526299969943</v>
      </c>
      <c r="O1304" s="435">
        <v>41</v>
      </c>
      <c r="P1304" s="425">
        <f t="shared" si="391"/>
        <v>3902.8303576795906</v>
      </c>
      <c r="Q1304" s="79">
        <f t="shared" si="392"/>
        <v>12.874499999999999</v>
      </c>
      <c r="R1304" s="93">
        <v>299.44</v>
      </c>
      <c r="S1304" s="283">
        <v>23653</v>
      </c>
      <c r="T1304" s="407">
        <f t="shared" si="384"/>
        <v>947.88939353459796</v>
      </c>
      <c r="U1304" s="387">
        <f t="shared" si="393"/>
        <v>320.38661501469409</v>
      </c>
      <c r="V1304" s="338">
        <f t="shared" si="394"/>
        <v>18.957787870691959</v>
      </c>
      <c r="W1304" s="435">
        <v>27</v>
      </c>
      <c r="X1304" s="425">
        <f t="shared" si="395"/>
        <v>1314.2337964199842</v>
      </c>
      <c r="Y1304" s="79">
        <f t="shared" si="396"/>
        <v>4.2912999999999997</v>
      </c>
    </row>
    <row r="1305" spans="1:25" ht="15.75" customHeight="1" x14ac:dyDescent="0.2">
      <c r="A1305" s="152">
        <v>1286</v>
      </c>
      <c r="B1305" s="89">
        <v>74.86</v>
      </c>
      <c r="C1305" s="283">
        <v>23653</v>
      </c>
      <c r="D1305" s="411">
        <f t="shared" si="382"/>
        <v>3791.5575741383918</v>
      </c>
      <c r="E1305" s="342">
        <f t="shared" si="385"/>
        <v>1281.5464600587763</v>
      </c>
      <c r="F1305" s="338">
        <f t="shared" si="386"/>
        <v>75.831151482767837</v>
      </c>
      <c r="G1305" s="407">
        <v>68</v>
      </c>
      <c r="H1305" s="425">
        <f t="shared" si="387"/>
        <v>5216.9351856799367</v>
      </c>
      <c r="I1305" s="79">
        <f t="shared" si="388"/>
        <v>17.178699999999999</v>
      </c>
      <c r="J1305" s="96">
        <v>99.81</v>
      </c>
      <c r="K1305" s="283">
        <v>23653</v>
      </c>
      <c r="L1305" s="407">
        <f t="shared" si="383"/>
        <v>2843.7631499849713</v>
      </c>
      <c r="M1305" s="342">
        <f t="shared" si="389"/>
        <v>961.19194469492015</v>
      </c>
      <c r="N1305" s="338">
        <f t="shared" si="390"/>
        <v>56.87526299969943</v>
      </c>
      <c r="O1305" s="435">
        <v>41</v>
      </c>
      <c r="P1305" s="425">
        <f t="shared" si="391"/>
        <v>3902.8303576795906</v>
      </c>
      <c r="Q1305" s="79">
        <f t="shared" si="392"/>
        <v>12.884499999999999</v>
      </c>
      <c r="R1305" s="93">
        <v>299.44</v>
      </c>
      <c r="S1305" s="283">
        <v>23653</v>
      </c>
      <c r="T1305" s="407">
        <f t="shared" si="384"/>
        <v>947.88939353459796</v>
      </c>
      <c r="U1305" s="387">
        <f t="shared" si="393"/>
        <v>320.38661501469409</v>
      </c>
      <c r="V1305" s="338">
        <f t="shared" si="394"/>
        <v>18.957787870691959</v>
      </c>
      <c r="W1305" s="435">
        <v>27</v>
      </c>
      <c r="X1305" s="425">
        <f t="shared" si="395"/>
        <v>1314.2337964199842</v>
      </c>
      <c r="Y1305" s="79">
        <f t="shared" si="396"/>
        <v>4.2946999999999997</v>
      </c>
    </row>
    <row r="1306" spans="1:25" ht="15.75" customHeight="1" x14ac:dyDescent="0.2">
      <c r="A1306" s="152">
        <v>1287</v>
      </c>
      <c r="B1306" s="89">
        <v>74.86</v>
      </c>
      <c r="C1306" s="283">
        <v>23653</v>
      </c>
      <c r="D1306" s="411">
        <f t="shared" si="382"/>
        <v>3791.5575741383918</v>
      </c>
      <c r="E1306" s="342">
        <f t="shared" si="385"/>
        <v>1281.5464600587763</v>
      </c>
      <c r="F1306" s="338">
        <f t="shared" si="386"/>
        <v>75.831151482767837</v>
      </c>
      <c r="G1306" s="407">
        <v>68</v>
      </c>
      <c r="H1306" s="425">
        <f t="shared" si="387"/>
        <v>5216.9351856799367</v>
      </c>
      <c r="I1306" s="79">
        <f t="shared" si="388"/>
        <v>17.1921</v>
      </c>
      <c r="J1306" s="96">
        <v>99.81</v>
      </c>
      <c r="K1306" s="283">
        <v>23653</v>
      </c>
      <c r="L1306" s="407">
        <f t="shared" si="383"/>
        <v>2843.7631499849713</v>
      </c>
      <c r="M1306" s="342">
        <f t="shared" si="389"/>
        <v>961.19194469492015</v>
      </c>
      <c r="N1306" s="338">
        <f t="shared" si="390"/>
        <v>56.87526299969943</v>
      </c>
      <c r="O1306" s="435">
        <v>41</v>
      </c>
      <c r="P1306" s="425">
        <f t="shared" si="391"/>
        <v>3902.8303576795906</v>
      </c>
      <c r="Q1306" s="79">
        <f t="shared" si="392"/>
        <v>12.894500000000001</v>
      </c>
      <c r="R1306" s="93">
        <v>299.44</v>
      </c>
      <c r="S1306" s="283">
        <v>23653</v>
      </c>
      <c r="T1306" s="407">
        <f t="shared" si="384"/>
        <v>947.88939353459796</v>
      </c>
      <c r="U1306" s="387">
        <f t="shared" si="393"/>
        <v>320.38661501469409</v>
      </c>
      <c r="V1306" s="338">
        <f t="shared" si="394"/>
        <v>18.957787870691959</v>
      </c>
      <c r="W1306" s="435">
        <v>27</v>
      </c>
      <c r="X1306" s="425">
        <f t="shared" si="395"/>
        <v>1314.2337964199842</v>
      </c>
      <c r="Y1306" s="79">
        <f t="shared" si="396"/>
        <v>4.298</v>
      </c>
    </row>
    <row r="1307" spans="1:25" ht="15.75" customHeight="1" x14ac:dyDescent="0.2">
      <c r="A1307" s="152">
        <v>1288</v>
      </c>
      <c r="B1307" s="89">
        <v>74.86</v>
      </c>
      <c r="C1307" s="283">
        <v>23653</v>
      </c>
      <c r="D1307" s="411">
        <f t="shared" si="382"/>
        <v>3791.5575741383918</v>
      </c>
      <c r="E1307" s="342">
        <f t="shared" si="385"/>
        <v>1281.5464600587763</v>
      </c>
      <c r="F1307" s="338">
        <f t="shared" si="386"/>
        <v>75.831151482767837</v>
      </c>
      <c r="G1307" s="407">
        <v>68</v>
      </c>
      <c r="H1307" s="425">
        <f t="shared" si="387"/>
        <v>5216.9351856799367</v>
      </c>
      <c r="I1307" s="79">
        <f t="shared" si="388"/>
        <v>17.205500000000001</v>
      </c>
      <c r="J1307" s="96">
        <v>99.81</v>
      </c>
      <c r="K1307" s="283">
        <v>23653</v>
      </c>
      <c r="L1307" s="407">
        <f t="shared" si="383"/>
        <v>2843.7631499849713</v>
      </c>
      <c r="M1307" s="342">
        <f t="shared" si="389"/>
        <v>961.19194469492015</v>
      </c>
      <c r="N1307" s="338">
        <f t="shared" si="390"/>
        <v>56.87526299969943</v>
      </c>
      <c r="O1307" s="435">
        <v>41</v>
      </c>
      <c r="P1307" s="425">
        <f t="shared" si="391"/>
        <v>3902.8303576795906</v>
      </c>
      <c r="Q1307" s="79">
        <f t="shared" si="392"/>
        <v>12.904500000000001</v>
      </c>
      <c r="R1307" s="93">
        <v>299.44</v>
      </c>
      <c r="S1307" s="283">
        <v>23653</v>
      </c>
      <c r="T1307" s="407">
        <f t="shared" si="384"/>
        <v>947.88939353459796</v>
      </c>
      <c r="U1307" s="387">
        <f t="shared" si="393"/>
        <v>320.38661501469409</v>
      </c>
      <c r="V1307" s="338">
        <f t="shared" si="394"/>
        <v>18.957787870691959</v>
      </c>
      <c r="W1307" s="435">
        <v>27</v>
      </c>
      <c r="X1307" s="425">
        <f t="shared" si="395"/>
        <v>1314.2337964199842</v>
      </c>
      <c r="Y1307" s="79">
        <f t="shared" si="396"/>
        <v>4.3014000000000001</v>
      </c>
    </row>
    <row r="1308" spans="1:25" ht="15.75" customHeight="1" x14ac:dyDescent="0.2">
      <c r="A1308" s="152">
        <v>1289</v>
      </c>
      <c r="B1308" s="89">
        <v>74.86</v>
      </c>
      <c r="C1308" s="283">
        <v>23653</v>
      </c>
      <c r="D1308" s="411">
        <f t="shared" si="382"/>
        <v>3791.5575741383918</v>
      </c>
      <c r="E1308" s="342">
        <f t="shared" si="385"/>
        <v>1281.5464600587763</v>
      </c>
      <c r="F1308" s="338">
        <f t="shared" si="386"/>
        <v>75.831151482767837</v>
      </c>
      <c r="G1308" s="407">
        <v>68</v>
      </c>
      <c r="H1308" s="425">
        <f t="shared" si="387"/>
        <v>5216.9351856799367</v>
      </c>
      <c r="I1308" s="79">
        <f t="shared" si="388"/>
        <v>17.218800000000002</v>
      </c>
      <c r="J1308" s="96">
        <v>99.81</v>
      </c>
      <c r="K1308" s="283">
        <v>23653</v>
      </c>
      <c r="L1308" s="407">
        <f t="shared" si="383"/>
        <v>2843.7631499849713</v>
      </c>
      <c r="M1308" s="342">
        <f t="shared" si="389"/>
        <v>961.19194469492015</v>
      </c>
      <c r="N1308" s="338">
        <f t="shared" si="390"/>
        <v>56.87526299969943</v>
      </c>
      <c r="O1308" s="435">
        <v>41</v>
      </c>
      <c r="P1308" s="425">
        <f t="shared" si="391"/>
        <v>3902.8303576795906</v>
      </c>
      <c r="Q1308" s="79">
        <f t="shared" si="392"/>
        <v>12.9145</v>
      </c>
      <c r="R1308" s="93">
        <v>299.44</v>
      </c>
      <c r="S1308" s="283">
        <v>23653</v>
      </c>
      <c r="T1308" s="407">
        <f t="shared" si="384"/>
        <v>947.88939353459796</v>
      </c>
      <c r="U1308" s="387">
        <f t="shared" si="393"/>
        <v>320.38661501469409</v>
      </c>
      <c r="V1308" s="338">
        <f t="shared" si="394"/>
        <v>18.957787870691959</v>
      </c>
      <c r="W1308" s="435">
        <v>27</v>
      </c>
      <c r="X1308" s="425">
        <f t="shared" si="395"/>
        <v>1314.2337964199842</v>
      </c>
      <c r="Y1308" s="79">
        <f t="shared" si="396"/>
        <v>4.3047000000000004</v>
      </c>
    </row>
    <row r="1309" spans="1:25" ht="15.75" customHeight="1" x14ac:dyDescent="0.2">
      <c r="A1309" s="109">
        <v>1290</v>
      </c>
      <c r="B1309" s="89">
        <v>74.86</v>
      </c>
      <c r="C1309" s="283">
        <v>23653</v>
      </c>
      <c r="D1309" s="411">
        <f t="shared" si="382"/>
        <v>3791.5575741383918</v>
      </c>
      <c r="E1309" s="342">
        <f t="shared" si="385"/>
        <v>1281.5464600587763</v>
      </c>
      <c r="F1309" s="338">
        <f t="shared" si="386"/>
        <v>75.831151482767837</v>
      </c>
      <c r="G1309" s="407">
        <v>68</v>
      </c>
      <c r="H1309" s="425">
        <f t="shared" si="387"/>
        <v>5216.9351856799367</v>
      </c>
      <c r="I1309" s="79">
        <f t="shared" si="388"/>
        <v>17.232199999999999</v>
      </c>
      <c r="J1309" s="96">
        <v>99.81</v>
      </c>
      <c r="K1309" s="283">
        <v>23653</v>
      </c>
      <c r="L1309" s="407">
        <f t="shared" si="383"/>
        <v>2843.7631499849713</v>
      </c>
      <c r="M1309" s="342">
        <f t="shared" si="389"/>
        <v>961.19194469492015</v>
      </c>
      <c r="N1309" s="338">
        <f t="shared" si="390"/>
        <v>56.87526299969943</v>
      </c>
      <c r="O1309" s="435">
        <v>41</v>
      </c>
      <c r="P1309" s="425">
        <f t="shared" si="391"/>
        <v>3902.8303576795906</v>
      </c>
      <c r="Q1309" s="79">
        <f t="shared" si="392"/>
        <v>12.9246</v>
      </c>
      <c r="R1309" s="93">
        <v>299.44</v>
      </c>
      <c r="S1309" s="283">
        <v>23653</v>
      </c>
      <c r="T1309" s="407">
        <f t="shared" si="384"/>
        <v>947.88939353459796</v>
      </c>
      <c r="U1309" s="387">
        <f t="shared" si="393"/>
        <v>320.38661501469409</v>
      </c>
      <c r="V1309" s="338">
        <f t="shared" si="394"/>
        <v>18.957787870691959</v>
      </c>
      <c r="W1309" s="435">
        <v>27</v>
      </c>
      <c r="X1309" s="425">
        <f t="shared" si="395"/>
        <v>1314.2337964199842</v>
      </c>
      <c r="Y1309" s="79">
        <f t="shared" si="396"/>
        <v>4.3079999999999998</v>
      </c>
    </row>
    <row r="1310" spans="1:25" ht="15.75" customHeight="1" x14ac:dyDescent="0.2">
      <c r="A1310" s="152">
        <v>1291</v>
      </c>
      <c r="B1310" s="89">
        <v>74.86</v>
      </c>
      <c r="C1310" s="283">
        <v>23653</v>
      </c>
      <c r="D1310" s="411">
        <f t="shared" si="382"/>
        <v>3791.5575741383918</v>
      </c>
      <c r="E1310" s="342">
        <f t="shared" si="385"/>
        <v>1281.5464600587763</v>
      </c>
      <c r="F1310" s="338">
        <f t="shared" si="386"/>
        <v>75.831151482767837</v>
      </c>
      <c r="G1310" s="407">
        <v>68</v>
      </c>
      <c r="H1310" s="425">
        <f t="shared" si="387"/>
        <v>5216.9351856799367</v>
      </c>
      <c r="I1310" s="79">
        <f t="shared" si="388"/>
        <v>17.2455</v>
      </c>
      <c r="J1310" s="96">
        <v>99.81</v>
      </c>
      <c r="K1310" s="283">
        <v>23653</v>
      </c>
      <c r="L1310" s="407">
        <f t="shared" si="383"/>
        <v>2843.7631499849713</v>
      </c>
      <c r="M1310" s="342">
        <f t="shared" si="389"/>
        <v>961.19194469492015</v>
      </c>
      <c r="N1310" s="338">
        <f t="shared" si="390"/>
        <v>56.87526299969943</v>
      </c>
      <c r="O1310" s="435">
        <v>41</v>
      </c>
      <c r="P1310" s="425">
        <f t="shared" si="391"/>
        <v>3902.8303576795906</v>
      </c>
      <c r="Q1310" s="79">
        <f t="shared" si="392"/>
        <v>12.9346</v>
      </c>
      <c r="R1310" s="93">
        <v>299.44</v>
      </c>
      <c r="S1310" s="283">
        <v>23653</v>
      </c>
      <c r="T1310" s="407">
        <f t="shared" si="384"/>
        <v>947.88939353459796</v>
      </c>
      <c r="U1310" s="387">
        <f t="shared" si="393"/>
        <v>320.38661501469409</v>
      </c>
      <c r="V1310" s="338">
        <f t="shared" si="394"/>
        <v>18.957787870691959</v>
      </c>
      <c r="W1310" s="435">
        <v>27</v>
      </c>
      <c r="X1310" s="425">
        <f t="shared" si="395"/>
        <v>1314.2337964199842</v>
      </c>
      <c r="Y1310" s="79">
        <f t="shared" si="396"/>
        <v>4.3113999999999999</v>
      </c>
    </row>
    <row r="1311" spans="1:25" ht="15.75" customHeight="1" x14ac:dyDescent="0.2">
      <c r="A1311" s="152">
        <v>1292</v>
      </c>
      <c r="B1311" s="89">
        <v>74.86</v>
      </c>
      <c r="C1311" s="283">
        <v>23653</v>
      </c>
      <c r="D1311" s="411">
        <f t="shared" si="382"/>
        <v>3791.5575741383918</v>
      </c>
      <c r="E1311" s="342">
        <f t="shared" si="385"/>
        <v>1281.5464600587763</v>
      </c>
      <c r="F1311" s="338">
        <f t="shared" si="386"/>
        <v>75.831151482767837</v>
      </c>
      <c r="G1311" s="407">
        <v>68</v>
      </c>
      <c r="H1311" s="425">
        <f t="shared" si="387"/>
        <v>5216.9351856799367</v>
      </c>
      <c r="I1311" s="79">
        <f t="shared" si="388"/>
        <v>17.258900000000001</v>
      </c>
      <c r="J1311" s="96">
        <v>99.81</v>
      </c>
      <c r="K1311" s="283">
        <v>23653</v>
      </c>
      <c r="L1311" s="407">
        <f t="shared" si="383"/>
        <v>2843.7631499849713</v>
      </c>
      <c r="M1311" s="342">
        <f t="shared" si="389"/>
        <v>961.19194469492015</v>
      </c>
      <c r="N1311" s="338">
        <f t="shared" si="390"/>
        <v>56.87526299969943</v>
      </c>
      <c r="O1311" s="435">
        <v>41</v>
      </c>
      <c r="P1311" s="425">
        <f t="shared" si="391"/>
        <v>3902.8303576795906</v>
      </c>
      <c r="Q1311" s="79">
        <f t="shared" si="392"/>
        <v>12.944599999999999</v>
      </c>
      <c r="R1311" s="93">
        <v>299.44</v>
      </c>
      <c r="S1311" s="283">
        <v>23653</v>
      </c>
      <c r="T1311" s="407">
        <f t="shared" si="384"/>
        <v>947.88939353459796</v>
      </c>
      <c r="U1311" s="387">
        <f t="shared" si="393"/>
        <v>320.38661501469409</v>
      </c>
      <c r="V1311" s="338">
        <f t="shared" si="394"/>
        <v>18.957787870691959</v>
      </c>
      <c r="W1311" s="435">
        <v>27</v>
      </c>
      <c r="X1311" s="425">
        <f t="shared" si="395"/>
        <v>1314.2337964199842</v>
      </c>
      <c r="Y1311" s="79">
        <f t="shared" si="396"/>
        <v>4.3147000000000002</v>
      </c>
    </row>
    <row r="1312" spans="1:25" ht="15.75" customHeight="1" x14ac:dyDescent="0.2">
      <c r="A1312" s="152">
        <v>1293</v>
      </c>
      <c r="B1312" s="89">
        <v>74.86</v>
      </c>
      <c r="C1312" s="283">
        <v>23653</v>
      </c>
      <c r="D1312" s="411">
        <f t="shared" si="382"/>
        <v>3791.5575741383918</v>
      </c>
      <c r="E1312" s="342">
        <f t="shared" si="385"/>
        <v>1281.5464600587763</v>
      </c>
      <c r="F1312" s="338">
        <f t="shared" si="386"/>
        <v>75.831151482767837</v>
      </c>
      <c r="G1312" s="407">
        <v>68</v>
      </c>
      <c r="H1312" s="425">
        <f t="shared" si="387"/>
        <v>5216.9351856799367</v>
      </c>
      <c r="I1312" s="79">
        <f t="shared" si="388"/>
        <v>17.272200000000002</v>
      </c>
      <c r="J1312" s="96">
        <v>99.81</v>
      </c>
      <c r="K1312" s="283">
        <v>23653</v>
      </c>
      <c r="L1312" s="407">
        <f t="shared" si="383"/>
        <v>2843.7631499849713</v>
      </c>
      <c r="M1312" s="342">
        <f t="shared" si="389"/>
        <v>961.19194469492015</v>
      </c>
      <c r="N1312" s="338">
        <f t="shared" si="390"/>
        <v>56.87526299969943</v>
      </c>
      <c r="O1312" s="435">
        <v>41</v>
      </c>
      <c r="P1312" s="425">
        <f t="shared" si="391"/>
        <v>3902.8303576795906</v>
      </c>
      <c r="Q1312" s="79">
        <f t="shared" si="392"/>
        <v>12.954599999999999</v>
      </c>
      <c r="R1312" s="93">
        <v>299.44</v>
      </c>
      <c r="S1312" s="283">
        <v>23653</v>
      </c>
      <c r="T1312" s="407">
        <f t="shared" si="384"/>
        <v>947.88939353459796</v>
      </c>
      <c r="U1312" s="387">
        <f t="shared" si="393"/>
        <v>320.38661501469409</v>
      </c>
      <c r="V1312" s="338">
        <f t="shared" si="394"/>
        <v>18.957787870691959</v>
      </c>
      <c r="W1312" s="435">
        <v>27</v>
      </c>
      <c r="X1312" s="425">
        <f t="shared" si="395"/>
        <v>1314.2337964199842</v>
      </c>
      <c r="Y1312" s="79">
        <f t="shared" si="396"/>
        <v>4.3181000000000003</v>
      </c>
    </row>
    <row r="1313" spans="1:25" ht="15.75" customHeight="1" x14ac:dyDescent="0.2">
      <c r="A1313" s="152">
        <v>1294</v>
      </c>
      <c r="B1313" s="89">
        <v>74.86</v>
      </c>
      <c r="C1313" s="283">
        <v>23653</v>
      </c>
      <c r="D1313" s="411">
        <f t="shared" si="382"/>
        <v>3791.5575741383918</v>
      </c>
      <c r="E1313" s="342">
        <f t="shared" si="385"/>
        <v>1281.5464600587763</v>
      </c>
      <c r="F1313" s="338">
        <f t="shared" si="386"/>
        <v>75.831151482767837</v>
      </c>
      <c r="G1313" s="407">
        <v>68</v>
      </c>
      <c r="H1313" s="425">
        <f t="shared" si="387"/>
        <v>5216.9351856799367</v>
      </c>
      <c r="I1313" s="79">
        <f t="shared" si="388"/>
        <v>17.285599999999999</v>
      </c>
      <c r="J1313" s="96">
        <v>99.81</v>
      </c>
      <c r="K1313" s="283">
        <v>23653</v>
      </c>
      <c r="L1313" s="407">
        <f t="shared" si="383"/>
        <v>2843.7631499849713</v>
      </c>
      <c r="M1313" s="342">
        <f t="shared" si="389"/>
        <v>961.19194469492015</v>
      </c>
      <c r="N1313" s="338">
        <f t="shared" si="390"/>
        <v>56.87526299969943</v>
      </c>
      <c r="O1313" s="435">
        <v>41</v>
      </c>
      <c r="P1313" s="425">
        <f t="shared" si="391"/>
        <v>3902.8303576795906</v>
      </c>
      <c r="Q1313" s="79">
        <f t="shared" si="392"/>
        <v>12.964600000000001</v>
      </c>
      <c r="R1313" s="93">
        <v>299.44</v>
      </c>
      <c r="S1313" s="283">
        <v>23653</v>
      </c>
      <c r="T1313" s="407">
        <f t="shared" si="384"/>
        <v>947.88939353459796</v>
      </c>
      <c r="U1313" s="387">
        <f t="shared" si="393"/>
        <v>320.38661501469409</v>
      </c>
      <c r="V1313" s="338">
        <f t="shared" si="394"/>
        <v>18.957787870691959</v>
      </c>
      <c r="W1313" s="435">
        <v>27</v>
      </c>
      <c r="X1313" s="425">
        <f t="shared" si="395"/>
        <v>1314.2337964199842</v>
      </c>
      <c r="Y1313" s="79">
        <f t="shared" si="396"/>
        <v>4.3213999999999997</v>
      </c>
    </row>
    <row r="1314" spans="1:25" ht="15.75" customHeight="1" x14ac:dyDescent="0.2">
      <c r="A1314" s="152">
        <v>1295</v>
      </c>
      <c r="B1314" s="89">
        <v>74.86</v>
      </c>
      <c r="C1314" s="283">
        <v>23653</v>
      </c>
      <c r="D1314" s="411">
        <f t="shared" si="382"/>
        <v>3791.5575741383918</v>
      </c>
      <c r="E1314" s="342">
        <f t="shared" si="385"/>
        <v>1281.5464600587763</v>
      </c>
      <c r="F1314" s="338">
        <f t="shared" si="386"/>
        <v>75.831151482767837</v>
      </c>
      <c r="G1314" s="407">
        <v>68</v>
      </c>
      <c r="H1314" s="425">
        <f t="shared" si="387"/>
        <v>5216.9351856799367</v>
      </c>
      <c r="I1314" s="79">
        <f t="shared" si="388"/>
        <v>17.298999999999999</v>
      </c>
      <c r="J1314" s="96">
        <v>99.81</v>
      </c>
      <c r="K1314" s="283">
        <v>23653</v>
      </c>
      <c r="L1314" s="407">
        <f t="shared" si="383"/>
        <v>2843.7631499849713</v>
      </c>
      <c r="M1314" s="342">
        <f t="shared" si="389"/>
        <v>961.19194469492015</v>
      </c>
      <c r="N1314" s="338">
        <f t="shared" si="390"/>
        <v>56.87526299969943</v>
      </c>
      <c r="O1314" s="435">
        <v>41</v>
      </c>
      <c r="P1314" s="425">
        <f t="shared" si="391"/>
        <v>3902.8303576795906</v>
      </c>
      <c r="Q1314" s="79">
        <f t="shared" si="392"/>
        <v>12.9747</v>
      </c>
      <c r="R1314" s="93">
        <v>299.44</v>
      </c>
      <c r="S1314" s="283">
        <v>23653</v>
      </c>
      <c r="T1314" s="407">
        <f t="shared" si="384"/>
        <v>947.88939353459796</v>
      </c>
      <c r="U1314" s="387">
        <f t="shared" si="393"/>
        <v>320.38661501469409</v>
      </c>
      <c r="V1314" s="338">
        <f t="shared" si="394"/>
        <v>18.957787870691959</v>
      </c>
      <c r="W1314" s="435">
        <v>27</v>
      </c>
      <c r="X1314" s="425">
        <f t="shared" si="395"/>
        <v>1314.2337964199842</v>
      </c>
      <c r="Y1314" s="79">
        <f t="shared" si="396"/>
        <v>4.3247</v>
      </c>
    </row>
    <row r="1315" spans="1:25" ht="15.75" customHeight="1" x14ac:dyDescent="0.2">
      <c r="A1315" s="152">
        <v>1296</v>
      </c>
      <c r="B1315" s="89">
        <v>74.86</v>
      </c>
      <c r="C1315" s="283">
        <v>23653</v>
      </c>
      <c r="D1315" s="411">
        <f t="shared" si="382"/>
        <v>3791.5575741383918</v>
      </c>
      <c r="E1315" s="342">
        <f t="shared" si="385"/>
        <v>1281.5464600587763</v>
      </c>
      <c r="F1315" s="338">
        <f t="shared" si="386"/>
        <v>75.831151482767837</v>
      </c>
      <c r="G1315" s="407">
        <v>68</v>
      </c>
      <c r="H1315" s="425">
        <f t="shared" si="387"/>
        <v>5216.9351856799367</v>
      </c>
      <c r="I1315" s="79">
        <f t="shared" si="388"/>
        <v>17.3123</v>
      </c>
      <c r="J1315" s="96">
        <v>99.81</v>
      </c>
      <c r="K1315" s="283">
        <v>23653</v>
      </c>
      <c r="L1315" s="407">
        <f t="shared" si="383"/>
        <v>2843.7631499849713</v>
      </c>
      <c r="M1315" s="342">
        <f t="shared" si="389"/>
        <v>961.19194469492015</v>
      </c>
      <c r="N1315" s="338">
        <f t="shared" si="390"/>
        <v>56.87526299969943</v>
      </c>
      <c r="O1315" s="435">
        <v>41</v>
      </c>
      <c r="P1315" s="425">
        <f t="shared" si="391"/>
        <v>3902.8303576795906</v>
      </c>
      <c r="Q1315" s="79">
        <f t="shared" si="392"/>
        <v>12.9847</v>
      </c>
      <c r="R1315" s="93">
        <v>299.44</v>
      </c>
      <c r="S1315" s="283">
        <v>23653</v>
      </c>
      <c r="T1315" s="407">
        <f t="shared" si="384"/>
        <v>947.88939353459796</v>
      </c>
      <c r="U1315" s="387">
        <f t="shared" si="393"/>
        <v>320.38661501469409</v>
      </c>
      <c r="V1315" s="338">
        <f t="shared" si="394"/>
        <v>18.957787870691959</v>
      </c>
      <c r="W1315" s="435">
        <v>27</v>
      </c>
      <c r="X1315" s="425">
        <f t="shared" si="395"/>
        <v>1314.2337964199842</v>
      </c>
      <c r="Y1315" s="79">
        <f t="shared" si="396"/>
        <v>4.3281000000000001</v>
      </c>
    </row>
    <row r="1316" spans="1:25" ht="15.75" customHeight="1" x14ac:dyDescent="0.2">
      <c r="A1316" s="152">
        <v>1297</v>
      </c>
      <c r="B1316" s="89">
        <v>74.86</v>
      </c>
      <c r="C1316" s="283">
        <v>23653</v>
      </c>
      <c r="D1316" s="411">
        <f t="shared" si="382"/>
        <v>3791.5575741383918</v>
      </c>
      <c r="E1316" s="342">
        <f t="shared" si="385"/>
        <v>1281.5464600587763</v>
      </c>
      <c r="F1316" s="338">
        <f t="shared" si="386"/>
        <v>75.831151482767837</v>
      </c>
      <c r="G1316" s="407">
        <v>68</v>
      </c>
      <c r="H1316" s="425">
        <f t="shared" si="387"/>
        <v>5216.9351856799367</v>
      </c>
      <c r="I1316" s="79">
        <f t="shared" si="388"/>
        <v>17.325700000000001</v>
      </c>
      <c r="J1316" s="96">
        <v>99.81</v>
      </c>
      <c r="K1316" s="283">
        <v>23653</v>
      </c>
      <c r="L1316" s="407">
        <f t="shared" si="383"/>
        <v>2843.7631499849713</v>
      </c>
      <c r="M1316" s="342">
        <f t="shared" si="389"/>
        <v>961.19194469492015</v>
      </c>
      <c r="N1316" s="338">
        <f t="shared" si="390"/>
        <v>56.87526299969943</v>
      </c>
      <c r="O1316" s="435">
        <v>41</v>
      </c>
      <c r="P1316" s="425">
        <f t="shared" si="391"/>
        <v>3902.8303576795906</v>
      </c>
      <c r="Q1316" s="79">
        <f t="shared" si="392"/>
        <v>12.9947</v>
      </c>
      <c r="R1316" s="93">
        <v>299.44</v>
      </c>
      <c r="S1316" s="283">
        <v>23653</v>
      </c>
      <c r="T1316" s="407">
        <f t="shared" si="384"/>
        <v>947.88939353459796</v>
      </c>
      <c r="U1316" s="387">
        <f t="shared" si="393"/>
        <v>320.38661501469409</v>
      </c>
      <c r="V1316" s="338">
        <f t="shared" si="394"/>
        <v>18.957787870691959</v>
      </c>
      <c r="W1316" s="435">
        <v>27</v>
      </c>
      <c r="X1316" s="425">
        <f t="shared" si="395"/>
        <v>1314.2337964199842</v>
      </c>
      <c r="Y1316" s="79">
        <f t="shared" si="396"/>
        <v>4.3314000000000004</v>
      </c>
    </row>
    <row r="1317" spans="1:25" ht="15.75" customHeight="1" x14ac:dyDescent="0.2">
      <c r="A1317" s="152">
        <v>1298</v>
      </c>
      <c r="B1317" s="89">
        <v>74.86</v>
      </c>
      <c r="C1317" s="283">
        <v>23653</v>
      </c>
      <c r="D1317" s="411">
        <f t="shared" si="382"/>
        <v>3791.5575741383918</v>
      </c>
      <c r="E1317" s="342">
        <f t="shared" si="385"/>
        <v>1281.5464600587763</v>
      </c>
      <c r="F1317" s="338">
        <f t="shared" si="386"/>
        <v>75.831151482767837</v>
      </c>
      <c r="G1317" s="407">
        <v>68</v>
      </c>
      <c r="H1317" s="425">
        <f t="shared" si="387"/>
        <v>5216.9351856799367</v>
      </c>
      <c r="I1317" s="79">
        <f t="shared" si="388"/>
        <v>17.338999999999999</v>
      </c>
      <c r="J1317" s="96">
        <v>99.81</v>
      </c>
      <c r="K1317" s="283">
        <v>23653</v>
      </c>
      <c r="L1317" s="407">
        <f t="shared" si="383"/>
        <v>2843.7631499849713</v>
      </c>
      <c r="M1317" s="342">
        <f t="shared" si="389"/>
        <v>961.19194469492015</v>
      </c>
      <c r="N1317" s="338">
        <f t="shared" si="390"/>
        <v>56.87526299969943</v>
      </c>
      <c r="O1317" s="435">
        <v>41</v>
      </c>
      <c r="P1317" s="425">
        <f t="shared" si="391"/>
        <v>3902.8303576795906</v>
      </c>
      <c r="Q1317" s="79">
        <f t="shared" si="392"/>
        <v>13.0047</v>
      </c>
      <c r="R1317" s="93">
        <v>299.44</v>
      </c>
      <c r="S1317" s="283">
        <v>23653</v>
      </c>
      <c r="T1317" s="407">
        <f t="shared" si="384"/>
        <v>947.88939353459796</v>
      </c>
      <c r="U1317" s="387">
        <f t="shared" si="393"/>
        <v>320.38661501469409</v>
      </c>
      <c r="V1317" s="338">
        <f t="shared" si="394"/>
        <v>18.957787870691959</v>
      </c>
      <c r="W1317" s="435">
        <v>27</v>
      </c>
      <c r="X1317" s="425">
        <f t="shared" si="395"/>
        <v>1314.2337964199842</v>
      </c>
      <c r="Y1317" s="79">
        <f t="shared" si="396"/>
        <v>4.3348000000000004</v>
      </c>
    </row>
    <row r="1318" spans="1:25" ht="15.75" customHeight="1" x14ac:dyDescent="0.2">
      <c r="A1318" s="152">
        <v>1299</v>
      </c>
      <c r="B1318" s="89">
        <v>74.86</v>
      </c>
      <c r="C1318" s="283">
        <v>23653</v>
      </c>
      <c r="D1318" s="411">
        <f t="shared" si="382"/>
        <v>3791.5575741383918</v>
      </c>
      <c r="E1318" s="342">
        <f t="shared" si="385"/>
        <v>1281.5464600587763</v>
      </c>
      <c r="F1318" s="338">
        <f t="shared" si="386"/>
        <v>75.831151482767837</v>
      </c>
      <c r="G1318" s="407">
        <v>68</v>
      </c>
      <c r="H1318" s="425">
        <f t="shared" si="387"/>
        <v>5216.9351856799367</v>
      </c>
      <c r="I1318" s="79">
        <f t="shared" si="388"/>
        <v>17.352399999999999</v>
      </c>
      <c r="J1318" s="96">
        <v>99.81</v>
      </c>
      <c r="K1318" s="283">
        <v>23653</v>
      </c>
      <c r="L1318" s="407">
        <f t="shared" si="383"/>
        <v>2843.7631499849713</v>
      </c>
      <c r="M1318" s="342">
        <f t="shared" si="389"/>
        <v>961.19194469492015</v>
      </c>
      <c r="N1318" s="338">
        <f t="shared" si="390"/>
        <v>56.87526299969943</v>
      </c>
      <c r="O1318" s="435">
        <v>41</v>
      </c>
      <c r="P1318" s="425">
        <f t="shared" si="391"/>
        <v>3902.8303576795906</v>
      </c>
      <c r="Q1318" s="79">
        <f t="shared" si="392"/>
        <v>13.014699999999999</v>
      </c>
      <c r="R1318" s="93">
        <v>299.44</v>
      </c>
      <c r="S1318" s="283">
        <v>23653</v>
      </c>
      <c r="T1318" s="407">
        <f t="shared" si="384"/>
        <v>947.88939353459796</v>
      </c>
      <c r="U1318" s="387">
        <f t="shared" si="393"/>
        <v>320.38661501469409</v>
      </c>
      <c r="V1318" s="338">
        <f t="shared" si="394"/>
        <v>18.957787870691959</v>
      </c>
      <c r="W1318" s="435">
        <v>27</v>
      </c>
      <c r="X1318" s="425">
        <f t="shared" si="395"/>
        <v>1314.2337964199842</v>
      </c>
      <c r="Y1318" s="79">
        <f t="shared" si="396"/>
        <v>4.3380999999999998</v>
      </c>
    </row>
    <row r="1319" spans="1:25" ht="15.75" customHeight="1" thickBot="1" x14ac:dyDescent="0.25">
      <c r="A1319" s="110">
        <v>1300</v>
      </c>
      <c r="B1319" s="235">
        <v>74.86</v>
      </c>
      <c r="C1319" s="461">
        <v>23653</v>
      </c>
      <c r="D1319" s="420">
        <f t="shared" si="382"/>
        <v>3791.5575741383918</v>
      </c>
      <c r="E1319" s="343">
        <f t="shared" si="385"/>
        <v>1281.5464600587763</v>
      </c>
      <c r="F1319" s="341">
        <f t="shared" si="386"/>
        <v>75.831151482767837</v>
      </c>
      <c r="G1319" s="408">
        <v>68</v>
      </c>
      <c r="H1319" s="427">
        <f t="shared" si="387"/>
        <v>5216.9351856799367</v>
      </c>
      <c r="I1319" s="87">
        <f t="shared" si="388"/>
        <v>17.3657</v>
      </c>
      <c r="J1319" s="236">
        <v>99.81</v>
      </c>
      <c r="K1319" s="461">
        <v>23653</v>
      </c>
      <c r="L1319" s="408">
        <f t="shared" si="383"/>
        <v>2843.7631499849713</v>
      </c>
      <c r="M1319" s="343">
        <f t="shared" si="389"/>
        <v>961.19194469492015</v>
      </c>
      <c r="N1319" s="341">
        <f t="shared" si="390"/>
        <v>56.87526299969943</v>
      </c>
      <c r="O1319" s="436">
        <v>41</v>
      </c>
      <c r="P1319" s="427">
        <f t="shared" si="391"/>
        <v>3902.8303576795906</v>
      </c>
      <c r="Q1319" s="87">
        <f t="shared" si="392"/>
        <v>13.024699999999999</v>
      </c>
      <c r="R1319" s="237">
        <v>299.44</v>
      </c>
      <c r="S1319" s="461">
        <v>23653</v>
      </c>
      <c r="T1319" s="408">
        <f t="shared" si="384"/>
        <v>947.88939353459796</v>
      </c>
      <c r="U1319" s="391">
        <f t="shared" si="393"/>
        <v>320.38661501469409</v>
      </c>
      <c r="V1319" s="341">
        <f t="shared" si="394"/>
        <v>18.957787870691959</v>
      </c>
      <c r="W1319" s="436">
        <v>27</v>
      </c>
      <c r="X1319" s="427">
        <f t="shared" si="395"/>
        <v>1314.2337964199842</v>
      </c>
      <c r="Y1319" s="87">
        <f t="shared" si="396"/>
        <v>4.3414000000000001</v>
      </c>
    </row>
  </sheetData>
  <mergeCells count="23">
    <mergeCell ref="M18:M19"/>
    <mergeCell ref="A4:Y4"/>
    <mergeCell ref="A17:A19"/>
    <mergeCell ref="B17:I17"/>
    <mergeCell ref="J17:Q17"/>
    <mergeCell ref="R17:Y17"/>
    <mergeCell ref="B18:B19"/>
    <mergeCell ref="C18:C19"/>
    <mergeCell ref="E18:E19"/>
    <mergeCell ref="F18:F19"/>
    <mergeCell ref="G18:G19"/>
    <mergeCell ref="H18:H19"/>
    <mergeCell ref="J18:J19"/>
    <mergeCell ref="K18:K19"/>
    <mergeCell ref="U18:U19"/>
    <mergeCell ref="V18:V19"/>
    <mergeCell ref="W18:W19"/>
    <mergeCell ref="X18:X19"/>
    <mergeCell ref="N18:N19"/>
    <mergeCell ref="O18:O19"/>
    <mergeCell ref="P18:P19"/>
    <mergeCell ref="R18:R19"/>
    <mergeCell ref="S18:S19"/>
  </mergeCells>
  <pageMargins left="0.7" right="0.7" top="0.78740157499999996" bottom="0.78740157499999996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IU866"/>
  <sheetViews>
    <sheetView zoomScaleNormal="100" workbookViewId="0">
      <selection activeCell="Y1" sqref="Y1"/>
    </sheetView>
  </sheetViews>
  <sheetFormatPr defaultColWidth="9.140625" defaultRowHeight="12.75" x14ac:dyDescent="0.2"/>
  <cols>
    <col min="1" max="1" width="7.7109375" style="113" customWidth="1"/>
    <col min="2" max="2" width="8.28515625" style="5" customWidth="1"/>
    <col min="3" max="3" width="8" style="5" customWidth="1"/>
    <col min="4" max="4" width="12.140625" style="5" customWidth="1"/>
    <col min="5" max="5" width="7.5703125" style="5" customWidth="1"/>
    <col min="6" max="6" width="8.5703125" style="5" customWidth="1"/>
    <col min="7" max="7" width="7.85546875" style="5" customWidth="1"/>
    <col min="8" max="8" width="12.28515625" style="5" customWidth="1"/>
    <col min="9" max="9" width="12.5703125" style="5" customWidth="1"/>
    <col min="10" max="10" width="8.42578125" style="5" customWidth="1"/>
    <col min="11" max="11" width="8.28515625" style="5" customWidth="1"/>
    <col min="12" max="12" width="12.140625" style="5" customWidth="1"/>
    <col min="13" max="13" width="9.140625" style="5"/>
    <col min="14" max="14" width="7.5703125" style="113" customWidth="1"/>
    <col min="15" max="15" width="8.85546875" style="5" customWidth="1"/>
    <col min="16" max="16" width="12.28515625" style="5" customWidth="1"/>
    <col min="17" max="17" width="12.5703125" style="5" customWidth="1"/>
    <col min="18" max="18" width="8.140625" style="5" customWidth="1"/>
    <col min="19" max="19" width="8.28515625" style="5" customWidth="1"/>
    <col min="20" max="20" width="12.140625" style="5" customWidth="1"/>
    <col min="21" max="21" width="8.42578125" style="5" customWidth="1"/>
    <col min="22" max="23" width="9.140625" style="5"/>
    <col min="24" max="24" width="12.28515625" style="5" customWidth="1"/>
    <col min="25" max="25" width="12.5703125" style="5" customWidth="1"/>
    <col min="26" max="16384" width="9.140625" style="5"/>
  </cols>
  <sheetData>
    <row r="1" spans="1:25" ht="19.5" x14ac:dyDescent="0.3">
      <c r="A1" s="1" t="s">
        <v>0</v>
      </c>
      <c r="B1" s="361"/>
      <c r="C1" s="361"/>
      <c r="D1" s="362"/>
      <c r="E1" s="362"/>
      <c r="F1" s="362"/>
      <c r="G1" s="362"/>
      <c r="H1" s="363"/>
      <c r="I1" s="363"/>
      <c r="J1" s="363"/>
      <c r="K1" s="362"/>
      <c r="L1" s="363"/>
      <c r="M1" s="363"/>
      <c r="N1" s="363"/>
      <c r="O1" s="363"/>
      <c r="P1" s="363"/>
      <c r="Q1" s="363"/>
      <c r="R1" s="363"/>
      <c r="S1" s="363"/>
      <c r="T1" s="363"/>
      <c r="U1" s="363"/>
      <c r="V1" s="363"/>
      <c r="W1" s="363"/>
      <c r="X1" s="363"/>
      <c r="Y1" s="363"/>
    </row>
    <row r="2" spans="1:25" ht="17.25" x14ac:dyDescent="0.3">
      <c r="A2" s="6" t="s">
        <v>1</v>
      </c>
      <c r="B2" s="361"/>
      <c r="C2" s="361"/>
      <c r="D2" s="362"/>
      <c r="E2" s="362"/>
      <c r="F2" s="362"/>
      <c r="G2" s="362"/>
      <c r="H2" s="363"/>
      <c r="I2" s="363"/>
      <c r="J2" s="363"/>
      <c r="K2" s="362"/>
      <c r="L2" s="363"/>
      <c r="M2" s="363"/>
      <c r="N2" s="363"/>
      <c r="O2" s="363"/>
      <c r="P2" s="363"/>
      <c r="Q2" s="363"/>
      <c r="R2" s="363"/>
      <c r="S2" s="363"/>
      <c r="T2" s="363"/>
      <c r="U2" s="363"/>
      <c r="V2" s="363"/>
      <c r="W2" s="363"/>
      <c r="X2" s="363"/>
      <c r="Y2" s="363"/>
    </row>
    <row r="3" spans="1:25" ht="4.5" customHeight="1" x14ac:dyDescent="0.2">
      <c r="A3" s="363"/>
      <c r="B3" s="363"/>
      <c r="C3" s="363"/>
      <c r="D3" s="363"/>
      <c r="E3" s="363"/>
      <c r="F3" s="363"/>
      <c r="G3" s="363"/>
      <c r="H3" s="363"/>
      <c r="I3" s="363"/>
      <c r="J3" s="363"/>
      <c r="K3" s="363"/>
      <c r="L3" s="363"/>
      <c r="M3" s="363"/>
      <c r="N3" s="363"/>
      <c r="O3" s="363"/>
      <c r="P3" s="363"/>
      <c r="Q3" s="363"/>
      <c r="R3" s="363"/>
      <c r="S3" s="363"/>
      <c r="T3" s="363"/>
      <c r="U3" s="363"/>
      <c r="V3" s="363"/>
      <c r="W3" s="363"/>
      <c r="X3" s="363"/>
      <c r="Y3" s="363"/>
    </row>
    <row r="4" spans="1:25" ht="24.75" customHeight="1" x14ac:dyDescent="0.2">
      <c r="A4" s="206" t="s">
        <v>313</v>
      </c>
      <c r="B4" s="512"/>
      <c r="C4" s="512"/>
      <c r="D4" s="512"/>
      <c r="E4" s="512"/>
      <c r="F4" s="512"/>
      <c r="G4" s="512"/>
      <c r="H4" s="512"/>
      <c r="I4" s="512"/>
      <c r="J4" s="512"/>
      <c r="K4" s="512"/>
      <c r="L4" s="512"/>
      <c r="M4" s="513"/>
      <c r="N4" s="513"/>
      <c r="O4" s="513"/>
      <c r="P4" s="513"/>
      <c r="Q4" s="513"/>
      <c r="R4" s="513"/>
      <c r="S4" s="513"/>
      <c r="T4" s="513"/>
      <c r="U4" s="513"/>
      <c r="V4" s="513"/>
      <c r="W4" s="513"/>
      <c r="X4" s="513"/>
      <c r="Y4" s="513"/>
    </row>
    <row r="5" spans="1:25" ht="17.25" x14ac:dyDescent="0.3">
      <c r="A5" s="6" t="s">
        <v>25</v>
      </c>
      <c r="B5" s="364"/>
      <c r="C5" s="364"/>
      <c r="D5" s="365"/>
      <c r="E5" s="365"/>
      <c r="F5" s="365"/>
      <c r="G5" s="365"/>
      <c r="H5" s="363"/>
      <c r="I5" s="363"/>
      <c r="J5" s="364"/>
      <c r="K5" s="366"/>
      <c r="L5" s="366"/>
      <c r="M5" s="364"/>
      <c r="N5" s="364"/>
      <c r="O5" s="364"/>
      <c r="P5" s="364"/>
      <c r="Q5" s="364"/>
      <c r="R5" s="366"/>
      <c r="S5" s="366"/>
      <c r="T5" s="366"/>
      <c r="U5" s="364"/>
      <c r="V5" s="364"/>
      <c r="W5" s="363"/>
      <c r="X5" s="363"/>
      <c r="Y5" s="363"/>
    </row>
    <row r="6" spans="1:25" ht="15.75" x14ac:dyDescent="0.25">
      <c r="A6" s="365" t="s">
        <v>26</v>
      </c>
      <c r="B6" s="364"/>
      <c r="C6" s="364"/>
      <c r="D6" s="365"/>
      <c r="E6" s="365"/>
      <c r="F6" s="365"/>
      <c r="G6" s="365"/>
      <c r="H6" s="363"/>
      <c r="I6" s="363"/>
      <c r="J6" s="364"/>
      <c r="K6" s="366"/>
      <c r="L6" s="366"/>
      <c r="M6" s="364"/>
      <c r="N6" s="364"/>
      <c r="O6" s="364"/>
      <c r="P6" s="364"/>
      <c r="Q6" s="364"/>
      <c r="R6" s="366"/>
      <c r="S6" s="366"/>
      <c r="T6" s="366"/>
      <c r="U6" s="364"/>
      <c r="V6" s="364"/>
      <c r="W6" s="363"/>
      <c r="X6" s="363"/>
      <c r="Y6" s="363"/>
    </row>
    <row r="7" spans="1:25" s="22" customFormat="1" ht="16.5" thickBot="1" x14ac:dyDescent="0.3">
      <c r="A7" s="365"/>
      <c r="B7" s="367"/>
      <c r="C7" s="367"/>
      <c r="D7" s="365"/>
      <c r="E7" s="365"/>
      <c r="F7" s="365"/>
      <c r="G7" s="365"/>
      <c r="H7" s="368"/>
      <c r="I7" s="368"/>
      <c r="J7" s="367"/>
      <c r="K7" s="365"/>
      <c r="L7" s="365"/>
      <c r="M7" s="367"/>
      <c r="N7" s="367"/>
      <c r="O7" s="367"/>
      <c r="P7" s="367"/>
      <c r="Q7" s="367"/>
      <c r="R7" s="365"/>
      <c r="S7" s="365"/>
      <c r="T7" s="365"/>
      <c r="U7" s="367"/>
      <c r="V7" s="367"/>
      <c r="W7" s="368"/>
      <c r="X7" s="368"/>
      <c r="Y7" s="368"/>
    </row>
    <row r="8" spans="1:25" s="22" customFormat="1" ht="16.5" x14ac:dyDescent="0.3">
      <c r="A8" s="126" t="s">
        <v>27</v>
      </c>
      <c r="B8" s="127"/>
      <c r="C8" s="127"/>
      <c r="D8" s="19"/>
      <c r="E8" s="128"/>
      <c r="F8" s="128"/>
      <c r="G8" s="129"/>
      <c r="H8" s="18" t="s">
        <v>5</v>
      </c>
      <c r="I8" s="54" t="s">
        <v>6</v>
      </c>
      <c r="J8" s="130" t="s">
        <v>28</v>
      </c>
      <c r="K8" s="128"/>
      <c r="L8" s="128"/>
      <c r="M8" s="130"/>
      <c r="N8" s="128"/>
      <c r="O8" s="128"/>
      <c r="P8" s="18" t="s">
        <v>5</v>
      </c>
      <c r="Q8" s="54" t="s">
        <v>6</v>
      </c>
      <c r="R8" s="131" t="s">
        <v>29</v>
      </c>
      <c r="S8" s="128"/>
      <c r="T8" s="128"/>
      <c r="U8" s="130"/>
      <c r="V8" s="128"/>
      <c r="W8" s="128"/>
      <c r="X8" s="18" t="s">
        <v>5</v>
      </c>
      <c r="Y8" s="132" t="s">
        <v>6</v>
      </c>
    </row>
    <row r="9" spans="1:25" s="65" customFormat="1" ht="15.75" x14ac:dyDescent="0.25">
      <c r="A9" s="23" t="s">
        <v>254</v>
      </c>
      <c r="B9" s="26"/>
      <c r="C9" s="24"/>
      <c r="D9" s="30"/>
      <c r="E9" s="24"/>
      <c r="F9" s="24"/>
      <c r="G9" s="133"/>
      <c r="H9" s="26" t="s">
        <v>252</v>
      </c>
      <c r="I9" s="134">
        <v>107</v>
      </c>
      <c r="J9" s="135" t="s">
        <v>254</v>
      </c>
      <c r="K9" s="24"/>
      <c r="L9" s="24"/>
      <c r="M9" s="30"/>
      <c r="N9" s="24"/>
      <c r="O9" s="24"/>
      <c r="P9" s="26" t="s">
        <v>292</v>
      </c>
      <c r="Q9" s="25">
        <v>64</v>
      </c>
      <c r="R9" s="135" t="s">
        <v>254</v>
      </c>
      <c r="S9" s="24"/>
      <c r="T9" s="24"/>
      <c r="U9" s="30"/>
      <c r="V9" s="24"/>
      <c r="W9" s="24"/>
      <c r="X9" s="26" t="s">
        <v>293</v>
      </c>
      <c r="Y9" s="136">
        <v>43</v>
      </c>
    </row>
    <row r="10" spans="1:25" s="65" customFormat="1" ht="15.75" x14ac:dyDescent="0.25">
      <c r="A10" s="23" t="s">
        <v>69</v>
      </c>
      <c r="B10" s="137"/>
      <c r="C10" s="138"/>
      <c r="D10" s="139"/>
      <c r="E10" s="138"/>
      <c r="F10" s="138"/>
      <c r="G10" s="140"/>
      <c r="H10" s="137" t="s">
        <v>291</v>
      </c>
      <c r="I10" s="134">
        <v>107</v>
      </c>
      <c r="J10" s="135" t="s">
        <v>69</v>
      </c>
      <c r="K10" s="138"/>
      <c r="L10" s="138"/>
      <c r="M10" s="139"/>
      <c r="N10" s="138"/>
      <c r="O10" s="138"/>
      <c r="P10" s="137" t="s">
        <v>295</v>
      </c>
      <c r="Q10" s="25">
        <v>64</v>
      </c>
      <c r="R10" s="135" t="s">
        <v>69</v>
      </c>
      <c r="S10" s="138"/>
      <c r="T10" s="138"/>
      <c r="U10" s="139"/>
      <c r="V10" s="138"/>
      <c r="W10" s="138"/>
      <c r="X10" s="137" t="s">
        <v>296</v>
      </c>
      <c r="Y10" s="136">
        <v>43</v>
      </c>
    </row>
    <row r="11" spans="1:25" s="65" customFormat="1" ht="16.5" thickBot="1" x14ac:dyDescent="0.3">
      <c r="A11" s="142" t="s">
        <v>70</v>
      </c>
      <c r="B11" s="143"/>
      <c r="C11" s="144"/>
      <c r="D11" s="145"/>
      <c r="E11" s="144"/>
      <c r="F11" s="144"/>
      <c r="G11" s="146"/>
      <c r="H11" s="143">
        <v>33.75</v>
      </c>
      <c r="I11" s="229">
        <v>107</v>
      </c>
      <c r="J11" s="147" t="s">
        <v>70</v>
      </c>
      <c r="K11" s="144"/>
      <c r="L11" s="144"/>
      <c r="M11" s="145"/>
      <c r="N11" s="144"/>
      <c r="O11" s="144"/>
      <c r="P11" s="143" t="s">
        <v>294</v>
      </c>
      <c r="Q11" s="230">
        <v>64</v>
      </c>
      <c r="R11" s="147" t="s">
        <v>70</v>
      </c>
      <c r="S11" s="144"/>
      <c r="T11" s="144"/>
      <c r="U11" s="145"/>
      <c r="V11" s="144"/>
      <c r="W11" s="144"/>
      <c r="X11" s="143" t="s">
        <v>297</v>
      </c>
      <c r="Y11" s="231">
        <v>43</v>
      </c>
    </row>
    <row r="12" spans="1:25" ht="15.75" x14ac:dyDescent="0.25">
      <c r="A12" s="366"/>
      <c r="B12" s="364"/>
      <c r="C12" s="364"/>
      <c r="D12" s="365"/>
      <c r="E12" s="365"/>
      <c r="F12" s="365"/>
      <c r="G12" s="365"/>
      <c r="H12" s="363"/>
      <c r="I12" s="363"/>
      <c r="J12" s="364"/>
      <c r="K12" s="366"/>
      <c r="L12" s="366"/>
      <c r="M12" s="364"/>
      <c r="N12" s="364"/>
      <c r="O12" s="364"/>
      <c r="P12" s="364"/>
      <c r="Q12" s="364"/>
      <c r="R12" s="366"/>
      <c r="S12" s="366"/>
      <c r="T12" s="366"/>
      <c r="U12" s="364"/>
      <c r="V12" s="364"/>
      <c r="W12" s="363"/>
      <c r="X12" s="363"/>
      <c r="Y12" s="363"/>
    </row>
    <row r="13" spans="1:25" ht="13.5" thickBot="1" x14ac:dyDescent="0.25">
      <c r="A13" s="366"/>
      <c r="B13" s="364"/>
      <c r="C13" s="364"/>
      <c r="D13" s="366"/>
      <c r="E13" s="366"/>
      <c r="F13" s="366"/>
      <c r="G13" s="366"/>
      <c r="H13" s="53"/>
      <c r="I13" s="369" t="s">
        <v>35</v>
      </c>
      <c r="J13" s="363"/>
      <c r="K13" s="364"/>
      <c r="L13" s="366"/>
      <c r="M13" s="366"/>
      <c r="N13" s="366"/>
      <c r="O13" s="364"/>
      <c r="P13" s="53"/>
      <c r="Q13" s="369" t="s">
        <v>35</v>
      </c>
      <c r="R13" s="364"/>
      <c r="S13" s="364"/>
      <c r="T13" s="366"/>
      <c r="U13" s="366"/>
      <c r="V13" s="366"/>
      <c r="W13" s="364"/>
      <c r="X13" s="53"/>
      <c r="Y13" s="369" t="s">
        <v>35</v>
      </c>
    </row>
    <row r="14" spans="1:25" s="46" customFormat="1" ht="24" customHeight="1" thickBot="1" x14ac:dyDescent="0.25">
      <c r="A14" s="634" t="s">
        <v>320</v>
      </c>
      <c r="B14" s="635" t="s">
        <v>37</v>
      </c>
      <c r="C14" s="636"/>
      <c r="D14" s="636"/>
      <c r="E14" s="636"/>
      <c r="F14" s="636"/>
      <c r="G14" s="636"/>
      <c r="H14" s="636"/>
      <c r="I14" s="637"/>
      <c r="J14" s="635" t="s">
        <v>28</v>
      </c>
      <c r="K14" s="636"/>
      <c r="L14" s="636"/>
      <c r="M14" s="636"/>
      <c r="N14" s="636"/>
      <c r="O14" s="636"/>
      <c r="P14" s="636"/>
      <c r="Q14" s="637"/>
      <c r="R14" s="635" t="s">
        <v>29</v>
      </c>
      <c r="S14" s="636"/>
      <c r="T14" s="636"/>
      <c r="U14" s="636"/>
      <c r="V14" s="636"/>
      <c r="W14" s="636"/>
      <c r="X14" s="636"/>
      <c r="Y14" s="637"/>
    </row>
    <row r="15" spans="1:25" s="46" customFormat="1" ht="25.5" customHeight="1" x14ac:dyDescent="0.2">
      <c r="A15" s="587"/>
      <c r="B15" s="641" t="s">
        <v>5</v>
      </c>
      <c r="C15" s="641" t="s">
        <v>38</v>
      </c>
      <c r="D15" s="419" t="s">
        <v>16</v>
      </c>
      <c r="E15" s="654" t="s">
        <v>17</v>
      </c>
      <c r="F15" s="643" t="s">
        <v>18</v>
      </c>
      <c r="G15" s="638" t="s">
        <v>19</v>
      </c>
      <c r="H15" s="639" t="s">
        <v>20</v>
      </c>
      <c r="I15" s="453" t="s">
        <v>39</v>
      </c>
      <c r="J15" s="655" t="s">
        <v>5</v>
      </c>
      <c r="K15" s="641" t="s">
        <v>38</v>
      </c>
      <c r="L15" s="419" t="s">
        <v>16</v>
      </c>
      <c r="M15" s="654" t="s">
        <v>17</v>
      </c>
      <c r="N15" s="643" t="s">
        <v>18</v>
      </c>
      <c r="O15" s="638" t="s">
        <v>19</v>
      </c>
      <c r="P15" s="639" t="s">
        <v>20</v>
      </c>
      <c r="Q15" s="451" t="s">
        <v>39</v>
      </c>
      <c r="R15" s="641" t="s">
        <v>5</v>
      </c>
      <c r="S15" s="641" t="s">
        <v>38</v>
      </c>
      <c r="T15" s="413" t="s">
        <v>16</v>
      </c>
      <c r="U15" s="657" t="s">
        <v>17</v>
      </c>
      <c r="V15" s="643" t="s">
        <v>18</v>
      </c>
      <c r="W15" s="638" t="s">
        <v>19</v>
      </c>
      <c r="X15" s="639" t="s">
        <v>20</v>
      </c>
      <c r="Y15" s="451" t="s">
        <v>39</v>
      </c>
    </row>
    <row r="16" spans="1:25" ht="18.75" customHeight="1" thickBot="1" x14ac:dyDescent="0.25">
      <c r="A16" s="588"/>
      <c r="B16" s="642"/>
      <c r="C16" s="642"/>
      <c r="D16" s="450" t="s">
        <v>23</v>
      </c>
      <c r="E16" s="646"/>
      <c r="F16" s="644"/>
      <c r="G16" s="615"/>
      <c r="H16" s="640"/>
      <c r="I16" s="454" t="s">
        <v>23</v>
      </c>
      <c r="J16" s="656"/>
      <c r="K16" s="642"/>
      <c r="L16" s="450" t="s">
        <v>23</v>
      </c>
      <c r="M16" s="646"/>
      <c r="N16" s="644"/>
      <c r="O16" s="615"/>
      <c r="P16" s="640"/>
      <c r="Q16" s="452" t="s">
        <v>23</v>
      </c>
      <c r="R16" s="642"/>
      <c r="S16" s="642"/>
      <c r="T16" s="485" t="s">
        <v>23</v>
      </c>
      <c r="U16" s="650"/>
      <c r="V16" s="644"/>
      <c r="W16" s="615"/>
      <c r="X16" s="640"/>
      <c r="Y16" s="452" t="s">
        <v>23</v>
      </c>
    </row>
    <row r="17" spans="1:25" s="46" customFormat="1" ht="16.5" customHeight="1" x14ac:dyDescent="0.2">
      <c r="A17" s="217">
        <v>1</v>
      </c>
      <c r="B17" s="257">
        <f>ROUND(A17/0.9,2)</f>
        <v>1.1100000000000001</v>
      </c>
      <c r="C17" s="71">
        <v>23653</v>
      </c>
      <c r="D17" s="406">
        <f t="shared" ref="D17:D80" si="0">12*(1/B17*C17)</f>
        <v>255708.10810810805</v>
      </c>
      <c r="E17" s="332">
        <f>D17*33.8%</f>
        <v>86429.340540540506</v>
      </c>
      <c r="F17" s="403">
        <f>D17*2%</f>
        <v>5114.1621621621607</v>
      </c>
      <c r="G17" s="406">
        <v>107</v>
      </c>
      <c r="H17" s="439">
        <f>SUM(D17:G17)</f>
        <v>347358.61081081076</v>
      </c>
      <c r="I17" s="220">
        <v>0.9</v>
      </c>
      <c r="J17" s="288">
        <f>ROUND(A17/0.9/0.75,2)</f>
        <v>1.48</v>
      </c>
      <c r="K17" s="223">
        <v>23653</v>
      </c>
      <c r="L17" s="406">
        <f t="shared" ref="L17:L80" si="1">12*(1/J17*K17)</f>
        <v>191781.08108108107</v>
      </c>
      <c r="M17" s="332">
        <f>L17*33.8%</f>
        <v>64822.005405405391</v>
      </c>
      <c r="N17" s="403">
        <f>L17*2%</f>
        <v>3835.6216216216212</v>
      </c>
      <c r="O17" s="444">
        <v>64</v>
      </c>
      <c r="P17" s="439">
        <f>SUM(L17:O17)</f>
        <v>260502.70810810808</v>
      </c>
      <c r="Q17" s="220">
        <v>0.54</v>
      </c>
      <c r="R17" s="226">
        <f>ROUND(A17/0.9/0.25,2)</f>
        <v>4.4400000000000004</v>
      </c>
      <c r="S17" s="71">
        <v>23653</v>
      </c>
      <c r="T17" s="349">
        <f t="shared" ref="T17:T80" si="2">12*(1/R17*S17)</f>
        <v>63927.027027027012</v>
      </c>
      <c r="U17" s="350">
        <f>T17*33.8%</f>
        <v>21607.335135135127</v>
      </c>
      <c r="V17" s="423">
        <f>T17*2%</f>
        <v>1278.5405405405402</v>
      </c>
      <c r="W17" s="446">
        <v>43</v>
      </c>
      <c r="X17" s="442">
        <f>SUM(T17:W17)</f>
        <v>86855.90270270269</v>
      </c>
      <c r="Y17" s="220">
        <v>0.36</v>
      </c>
    </row>
    <row r="18" spans="1:25" s="46" customFormat="1" ht="16.5" customHeight="1" x14ac:dyDescent="0.2">
      <c r="A18" s="149">
        <v>2</v>
      </c>
      <c r="B18" s="258">
        <f t="shared" ref="B18:B36" si="3">ROUND(A18/0.9,2)</f>
        <v>2.2200000000000002</v>
      </c>
      <c r="C18" s="77">
        <v>23653</v>
      </c>
      <c r="D18" s="411">
        <f t="shared" si="0"/>
        <v>127854.05405405402</v>
      </c>
      <c r="E18" s="342">
        <f t="shared" ref="E18:E81" si="4">D18*33.8%</f>
        <v>43214.670270270253</v>
      </c>
      <c r="F18" s="338">
        <f t="shared" ref="F18:F81" si="5">D18*2%</f>
        <v>2557.0810810810804</v>
      </c>
      <c r="G18" s="407">
        <v>107</v>
      </c>
      <c r="H18" s="426">
        <f t="shared" ref="H18:H81" si="6">SUM(D18:G18)</f>
        <v>173732.80540540538</v>
      </c>
      <c r="I18" s="79">
        <v>0.9</v>
      </c>
      <c r="J18" s="447">
        <f t="shared" ref="J18:J36" si="7">ROUND(A18/0.9/0.75,2)</f>
        <v>2.96</v>
      </c>
      <c r="K18" s="224">
        <v>23653</v>
      </c>
      <c r="L18" s="407">
        <f t="shared" si="1"/>
        <v>95890.540540540533</v>
      </c>
      <c r="M18" s="342">
        <f t="shared" ref="M18:M81" si="8">L18*33.8%</f>
        <v>32411.002702702695</v>
      </c>
      <c r="N18" s="338">
        <f t="shared" ref="N18:N81" si="9">L18*2%</f>
        <v>1917.8108108108106</v>
      </c>
      <c r="O18" s="435">
        <v>64</v>
      </c>
      <c r="P18" s="426">
        <f t="shared" ref="P18:P81" si="10">SUM(L18:O18)</f>
        <v>130283.35405405404</v>
      </c>
      <c r="Q18" s="79">
        <v>0.54</v>
      </c>
      <c r="R18" s="121">
        <f t="shared" ref="R18:R36" si="11">ROUND(A18/0.9/0.25,2)</f>
        <v>8.89</v>
      </c>
      <c r="S18" s="77">
        <v>23653</v>
      </c>
      <c r="T18" s="342">
        <f t="shared" si="2"/>
        <v>31927.559055118109</v>
      </c>
      <c r="U18" s="334">
        <f t="shared" ref="U18:U81" si="12">T18*33.8%</f>
        <v>10791.51496062992</v>
      </c>
      <c r="V18" s="338">
        <f t="shared" ref="V18:V81" si="13">T18*2%</f>
        <v>638.55118110236219</v>
      </c>
      <c r="W18" s="435">
        <v>43</v>
      </c>
      <c r="X18" s="426">
        <f t="shared" ref="X18:X81" si="14">SUM(T18:W18)</f>
        <v>43400.625196850393</v>
      </c>
      <c r="Y18" s="79">
        <v>0.36</v>
      </c>
    </row>
    <row r="19" spans="1:25" s="46" customFormat="1" ht="16.5" customHeight="1" x14ac:dyDescent="0.2">
      <c r="A19" s="149">
        <v>3</v>
      </c>
      <c r="B19" s="258">
        <f t="shared" si="3"/>
        <v>3.33</v>
      </c>
      <c r="C19" s="77">
        <v>23653</v>
      </c>
      <c r="D19" s="411">
        <f t="shared" si="0"/>
        <v>85236.036036036036</v>
      </c>
      <c r="E19" s="342">
        <f t="shared" si="4"/>
        <v>28809.780180180176</v>
      </c>
      <c r="F19" s="338">
        <f t="shared" si="5"/>
        <v>1704.7207207207207</v>
      </c>
      <c r="G19" s="407">
        <v>107</v>
      </c>
      <c r="H19" s="426">
        <f t="shared" si="6"/>
        <v>115857.53693693694</v>
      </c>
      <c r="I19" s="79">
        <v>0.9</v>
      </c>
      <c r="J19" s="447">
        <f t="shared" si="7"/>
        <v>4.4400000000000004</v>
      </c>
      <c r="K19" s="224">
        <v>23653</v>
      </c>
      <c r="L19" s="407">
        <f t="shared" si="1"/>
        <v>63927.027027027012</v>
      </c>
      <c r="M19" s="342">
        <f t="shared" si="8"/>
        <v>21607.335135135127</v>
      </c>
      <c r="N19" s="338">
        <f t="shared" si="9"/>
        <v>1278.5405405405402</v>
      </c>
      <c r="O19" s="435">
        <v>64</v>
      </c>
      <c r="P19" s="426">
        <f t="shared" si="10"/>
        <v>86876.90270270269</v>
      </c>
      <c r="Q19" s="79">
        <v>0.54</v>
      </c>
      <c r="R19" s="121">
        <f t="shared" si="11"/>
        <v>13.33</v>
      </c>
      <c r="S19" s="77">
        <v>23653</v>
      </c>
      <c r="T19" s="342">
        <f t="shared" si="2"/>
        <v>21293.023255813954</v>
      </c>
      <c r="U19" s="334">
        <f t="shared" si="12"/>
        <v>7197.0418604651159</v>
      </c>
      <c r="V19" s="338">
        <f t="shared" si="13"/>
        <v>425.8604651162791</v>
      </c>
      <c r="W19" s="435">
        <v>43</v>
      </c>
      <c r="X19" s="426">
        <f t="shared" si="14"/>
        <v>28958.92558139535</v>
      </c>
      <c r="Y19" s="79">
        <v>0.36</v>
      </c>
    </row>
    <row r="20" spans="1:25" s="46" customFormat="1" ht="16.5" customHeight="1" x14ac:dyDescent="0.2">
      <c r="A20" s="149">
        <v>4</v>
      </c>
      <c r="B20" s="258">
        <f t="shared" si="3"/>
        <v>4.4400000000000004</v>
      </c>
      <c r="C20" s="77">
        <v>23653</v>
      </c>
      <c r="D20" s="411">
        <f t="shared" si="0"/>
        <v>63927.027027027012</v>
      </c>
      <c r="E20" s="342">
        <f t="shared" si="4"/>
        <v>21607.335135135127</v>
      </c>
      <c r="F20" s="338">
        <f t="shared" si="5"/>
        <v>1278.5405405405402</v>
      </c>
      <c r="G20" s="407">
        <v>107</v>
      </c>
      <c r="H20" s="426">
        <f t="shared" si="6"/>
        <v>86919.90270270269</v>
      </c>
      <c r="I20" s="79">
        <v>0.9</v>
      </c>
      <c r="J20" s="447">
        <f t="shared" si="7"/>
        <v>5.93</v>
      </c>
      <c r="K20" s="224">
        <v>23653</v>
      </c>
      <c r="L20" s="407">
        <f t="shared" si="1"/>
        <v>47864.418212478922</v>
      </c>
      <c r="M20" s="342">
        <f t="shared" si="8"/>
        <v>16178.173355817875</v>
      </c>
      <c r="N20" s="338">
        <f t="shared" si="9"/>
        <v>957.28836424957842</v>
      </c>
      <c r="O20" s="435">
        <v>64</v>
      </c>
      <c r="P20" s="426">
        <f t="shared" si="10"/>
        <v>65063.879932546377</v>
      </c>
      <c r="Q20" s="79">
        <v>0.54</v>
      </c>
      <c r="R20" s="121">
        <f t="shared" si="11"/>
        <v>17.78</v>
      </c>
      <c r="S20" s="77">
        <v>23653</v>
      </c>
      <c r="T20" s="342">
        <f t="shared" si="2"/>
        <v>15963.779527559054</v>
      </c>
      <c r="U20" s="334">
        <f t="shared" si="12"/>
        <v>5395.75748031496</v>
      </c>
      <c r="V20" s="338">
        <f t="shared" si="13"/>
        <v>319.2755905511811</v>
      </c>
      <c r="W20" s="435">
        <v>43</v>
      </c>
      <c r="X20" s="426">
        <f t="shared" si="14"/>
        <v>21721.812598425196</v>
      </c>
      <c r="Y20" s="79">
        <v>0.36</v>
      </c>
    </row>
    <row r="21" spans="1:25" s="46" customFormat="1" ht="16.5" customHeight="1" x14ac:dyDescent="0.2">
      <c r="A21" s="149">
        <v>5</v>
      </c>
      <c r="B21" s="258">
        <f t="shared" si="3"/>
        <v>5.56</v>
      </c>
      <c r="C21" s="77">
        <v>23653</v>
      </c>
      <c r="D21" s="411">
        <f t="shared" si="0"/>
        <v>51049.640287769784</v>
      </c>
      <c r="E21" s="342">
        <f t="shared" si="4"/>
        <v>17254.778417266185</v>
      </c>
      <c r="F21" s="338">
        <f t="shared" si="5"/>
        <v>1020.9928057553957</v>
      </c>
      <c r="G21" s="407">
        <v>107</v>
      </c>
      <c r="H21" s="426">
        <f t="shared" si="6"/>
        <v>69432.411510791353</v>
      </c>
      <c r="I21" s="79">
        <v>0.9</v>
      </c>
      <c r="J21" s="447">
        <f t="shared" si="7"/>
        <v>7.41</v>
      </c>
      <c r="K21" s="224">
        <v>23653</v>
      </c>
      <c r="L21" s="407">
        <f t="shared" si="1"/>
        <v>38304.453441295547</v>
      </c>
      <c r="M21" s="342">
        <f t="shared" si="8"/>
        <v>12946.905263157894</v>
      </c>
      <c r="N21" s="338">
        <f t="shared" si="9"/>
        <v>766.089068825911</v>
      </c>
      <c r="O21" s="435">
        <v>64</v>
      </c>
      <c r="P21" s="426">
        <f t="shared" si="10"/>
        <v>52081.447773279353</v>
      </c>
      <c r="Q21" s="79">
        <v>0.54</v>
      </c>
      <c r="R21" s="121">
        <f t="shared" si="11"/>
        <v>22.22</v>
      </c>
      <c r="S21" s="77">
        <v>23653</v>
      </c>
      <c r="T21" s="342">
        <f t="shared" si="2"/>
        <v>12773.897389738973</v>
      </c>
      <c r="U21" s="334">
        <f t="shared" si="12"/>
        <v>4317.5773177317724</v>
      </c>
      <c r="V21" s="338">
        <f t="shared" si="13"/>
        <v>255.47794779477948</v>
      </c>
      <c r="W21" s="435">
        <v>43</v>
      </c>
      <c r="X21" s="426">
        <f t="shared" si="14"/>
        <v>17389.952655265522</v>
      </c>
      <c r="Y21" s="79">
        <v>0.36</v>
      </c>
    </row>
    <row r="22" spans="1:25" s="46" customFormat="1" ht="16.5" customHeight="1" x14ac:dyDescent="0.2">
      <c r="A22" s="149">
        <v>6</v>
      </c>
      <c r="B22" s="258">
        <f t="shared" si="3"/>
        <v>6.67</v>
      </c>
      <c r="C22" s="77">
        <v>23653</v>
      </c>
      <c r="D22" s="411">
        <f t="shared" si="0"/>
        <v>42554.122938530738</v>
      </c>
      <c r="E22" s="342">
        <f t="shared" si="4"/>
        <v>14383.293553223388</v>
      </c>
      <c r="F22" s="338">
        <f t="shared" si="5"/>
        <v>851.08245877061472</v>
      </c>
      <c r="G22" s="407">
        <v>107</v>
      </c>
      <c r="H22" s="426">
        <f t="shared" si="6"/>
        <v>57895.498950524743</v>
      </c>
      <c r="I22" s="79">
        <v>0.9</v>
      </c>
      <c r="J22" s="447">
        <f t="shared" si="7"/>
        <v>8.89</v>
      </c>
      <c r="K22" s="224">
        <v>23653</v>
      </c>
      <c r="L22" s="407">
        <f t="shared" si="1"/>
        <v>31927.559055118109</v>
      </c>
      <c r="M22" s="342">
        <f t="shared" si="8"/>
        <v>10791.51496062992</v>
      </c>
      <c r="N22" s="338">
        <f t="shared" si="9"/>
        <v>638.55118110236219</v>
      </c>
      <c r="O22" s="435">
        <v>64</v>
      </c>
      <c r="P22" s="426">
        <f t="shared" si="10"/>
        <v>43421.625196850393</v>
      </c>
      <c r="Q22" s="79">
        <v>0.54</v>
      </c>
      <c r="R22" s="121">
        <f t="shared" si="11"/>
        <v>26.67</v>
      </c>
      <c r="S22" s="77">
        <v>23653</v>
      </c>
      <c r="T22" s="342">
        <f t="shared" si="2"/>
        <v>10642.51968503937</v>
      </c>
      <c r="U22" s="334">
        <f t="shared" si="12"/>
        <v>3597.1716535433065</v>
      </c>
      <c r="V22" s="338">
        <f t="shared" si="13"/>
        <v>212.85039370078741</v>
      </c>
      <c r="W22" s="435">
        <v>43</v>
      </c>
      <c r="X22" s="426">
        <f t="shared" si="14"/>
        <v>14495.541732283464</v>
      </c>
      <c r="Y22" s="79">
        <v>0.36</v>
      </c>
    </row>
    <row r="23" spans="1:25" s="46" customFormat="1" ht="16.5" customHeight="1" x14ac:dyDescent="0.2">
      <c r="A23" s="149">
        <v>7</v>
      </c>
      <c r="B23" s="258">
        <f t="shared" si="3"/>
        <v>7.78</v>
      </c>
      <c r="C23" s="77">
        <v>23653</v>
      </c>
      <c r="D23" s="411">
        <f t="shared" si="0"/>
        <v>36482.776349614396</v>
      </c>
      <c r="E23" s="342">
        <f t="shared" si="4"/>
        <v>12331.178406169665</v>
      </c>
      <c r="F23" s="338">
        <f t="shared" si="5"/>
        <v>729.65552699228795</v>
      </c>
      <c r="G23" s="407">
        <v>107</v>
      </c>
      <c r="H23" s="426">
        <f t="shared" si="6"/>
        <v>49650.610282776353</v>
      </c>
      <c r="I23" s="79">
        <v>0.9</v>
      </c>
      <c r="J23" s="447">
        <f t="shared" si="7"/>
        <v>10.37</v>
      </c>
      <c r="K23" s="224">
        <v>23653</v>
      </c>
      <c r="L23" s="407">
        <f t="shared" si="1"/>
        <v>27370.877531340404</v>
      </c>
      <c r="M23" s="342">
        <f t="shared" si="8"/>
        <v>9251.3566055930551</v>
      </c>
      <c r="N23" s="338">
        <f t="shared" si="9"/>
        <v>547.41755062680807</v>
      </c>
      <c r="O23" s="435">
        <v>64</v>
      </c>
      <c r="P23" s="426">
        <f t="shared" si="10"/>
        <v>37233.651687560268</v>
      </c>
      <c r="Q23" s="79">
        <v>0.54</v>
      </c>
      <c r="R23" s="121">
        <f t="shared" si="11"/>
        <v>31.11</v>
      </c>
      <c r="S23" s="77">
        <v>23653</v>
      </c>
      <c r="T23" s="342">
        <f t="shared" si="2"/>
        <v>9123.6258437801353</v>
      </c>
      <c r="U23" s="334">
        <f t="shared" si="12"/>
        <v>3083.7855351976855</v>
      </c>
      <c r="V23" s="338">
        <f t="shared" si="13"/>
        <v>182.47251687560271</v>
      </c>
      <c r="W23" s="435">
        <v>43</v>
      </c>
      <c r="X23" s="426">
        <f t="shared" si="14"/>
        <v>12432.883895853423</v>
      </c>
      <c r="Y23" s="79">
        <v>0.36</v>
      </c>
    </row>
    <row r="24" spans="1:25" s="46" customFormat="1" ht="16.5" customHeight="1" x14ac:dyDescent="0.2">
      <c r="A24" s="149">
        <v>8</v>
      </c>
      <c r="B24" s="258">
        <f t="shared" si="3"/>
        <v>8.89</v>
      </c>
      <c r="C24" s="77">
        <v>23653</v>
      </c>
      <c r="D24" s="411">
        <f t="shared" si="0"/>
        <v>31927.559055118109</v>
      </c>
      <c r="E24" s="342">
        <f t="shared" si="4"/>
        <v>10791.51496062992</v>
      </c>
      <c r="F24" s="338">
        <f t="shared" si="5"/>
        <v>638.55118110236219</v>
      </c>
      <c r="G24" s="407">
        <v>107</v>
      </c>
      <c r="H24" s="426">
        <f t="shared" si="6"/>
        <v>43464.625196850393</v>
      </c>
      <c r="I24" s="79">
        <v>0.9</v>
      </c>
      <c r="J24" s="447">
        <f t="shared" si="7"/>
        <v>11.85</v>
      </c>
      <c r="K24" s="224">
        <v>23653</v>
      </c>
      <c r="L24" s="407">
        <f t="shared" si="1"/>
        <v>23952.405063291139</v>
      </c>
      <c r="M24" s="342">
        <f t="shared" si="8"/>
        <v>8095.9129113924037</v>
      </c>
      <c r="N24" s="338">
        <f t="shared" si="9"/>
        <v>479.04810126582277</v>
      </c>
      <c r="O24" s="435">
        <v>64</v>
      </c>
      <c r="P24" s="426">
        <f t="shared" si="10"/>
        <v>32591.366075949365</v>
      </c>
      <c r="Q24" s="79">
        <v>0.54</v>
      </c>
      <c r="R24" s="121">
        <f t="shared" si="11"/>
        <v>35.56</v>
      </c>
      <c r="S24" s="77">
        <v>23653</v>
      </c>
      <c r="T24" s="342">
        <f t="shared" si="2"/>
        <v>7981.8897637795271</v>
      </c>
      <c r="U24" s="334">
        <f t="shared" si="12"/>
        <v>2697.87874015748</v>
      </c>
      <c r="V24" s="338">
        <f t="shared" si="13"/>
        <v>159.63779527559055</v>
      </c>
      <c r="W24" s="435">
        <v>43</v>
      </c>
      <c r="X24" s="426">
        <f t="shared" si="14"/>
        <v>10882.406299212598</v>
      </c>
      <c r="Y24" s="79">
        <v>0.36</v>
      </c>
    </row>
    <row r="25" spans="1:25" s="46" customFormat="1" ht="16.5" customHeight="1" x14ac:dyDescent="0.2">
      <c r="A25" s="149">
        <v>9</v>
      </c>
      <c r="B25" s="258">
        <f t="shared" si="3"/>
        <v>10</v>
      </c>
      <c r="C25" s="77">
        <v>23653</v>
      </c>
      <c r="D25" s="411">
        <f t="shared" si="0"/>
        <v>28383.600000000002</v>
      </c>
      <c r="E25" s="342">
        <f t="shared" si="4"/>
        <v>9593.6568000000007</v>
      </c>
      <c r="F25" s="338">
        <f t="shared" si="5"/>
        <v>567.67200000000003</v>
      </c>
      <c r="G25" s="407">
        <v>107</v>
      </c>
      <c r="H25" s="426">
        <f t="shared" si="6"/>
        <v>38651.928800000002</v>
      </c>
      <c r="I25" s="79">
        <v>0.9</v>
      </c>
      <c r="J25" s="447">
        <f t="shared" si="7"/>
        <v>13.33</v>
      </c>
      <c r="K25" s="224">
        <v>23653</v>
      </c>
      <c r="L25" s="407">
        <f t="shared" si="1"/>
        <v>21293.023255813954</v>
      </c>
      <c r="M25" s="342">
        <f t="shared" si="8"/>
        <v>7197.0418604651159</v>
      </c>
      <c r="N25" s="338">
        <f t="shared" si="9"/>
        <v>425.8604651162791</v>
      </c>
      <c r="O25" s="435">
        <v>64</v>
      </c>
      <c r="P25" s="426">
        <f t="shared" si="10"/>
        <v>28979.92558139535</v>
      </c>
      <c r="Q25" s="79">
        <v>0.54</v>
      </c>
      <c r="R25" s="121">
        <f t="shared" si="11"/>
        <v>40</v>
      </c>
      <c r="S25" s="77">
        <v>23653</v>
      </c>
      <c r="T25" s="342">
        <f t="shared" si="2"/>
        <v>7095.9000000000005</v>
      </c>
      <c r="U25" s="334">
        <f t="shared" si="12"/>
        <v>2398.4142000000002</v>
      </c>
      <c r="V25" s="338">
        <f t="shared" si="13"/>
        <v>141.91800000000001</v>
      </c>
      <c r="W25" s="435">
        <v>43</v>
      </c>
      <c r="X25" s="426">
        <f t="shared" si="14"/>
        <v>9679.2322000000004</v>
      </c>
      <c r="Y25" s="79">
        <v>0.36</v>
      </c>
    </row>
    <row r="26" spans="1:25" s="46" customFormat="1" ht="16.5" customHeight="1" x14ac:dyDescent="0.2">
      <c r="A26" s="218">
        <v>10</v>
      </c>
      <c r="B26" s="258">
        <f t="shared" si="3"/>
        <v>11.11</v>
      </c>
      <c r="C26" s="77">
        <v>23653</v>
      </c>
      <c r="D26" s="411">
        <f t="shared" si="0"/>
        <v>25547.794779477947</v>
      </c>
      <c r="E26" s="342">
        <f t="shared" si="4"/>
        <v>8635.1546354635448</v>
      </c>
      <c r="F26" s="338">
        <f t="shared" si="5"/>
        <v>510.95589558955896</v>
      </c>
      <c r="G26" s="407">
        <v>107</v>
      </c>
      <c r="H26" s="426">
        <f t="shared" si="6"/>
        <v>34800.905310531045</v>
      </c>
      <c r="I26" s="79">
        <v>0.9</v>
      </c>
      <c r="J26" s="447">
        <f t="shared" si="7"/>
        <v>14.81</v>
      </c>
      <c r="K26" s="224">
        <v>23653</v>
      </c>
      <c r="L26" s="407">
        <f t="shared" si="1"/>
        <v>19165.158676569881</v>
      </c>
      <c r="M26" s="342">
        <f t="shared" si="8"/>
        <v>6477.8236326806191</v>
      </c>
      <c r="N26" s="338">
        <f t="shared" si="9"/>
        <v>383.30317353139765</v>
      </c>
      <c r="O26" s="435">
        <v>64</v>
      </c>
      <c r="P26" s="426">
        <f t="shared" si="10"/>
        <v>26090.285482781896</v>
      </c>
      <c r="Q26" s="79">
        <v>0.54</v>
      </c>
      <c r="R26" s="121">
        <f t="shared" si="11"/>
        <v>44.44</v>
      </c>
      <c r="S26" s="77">
        <v>23653</v>
      </c>
      <c r="T26" s="342">
        <f t="shared" si="2"/>
        <v>6386.9486948694866</v>
      </c>
      <c r="U26" s="334">
        <f t="shared" si="12"/>
        <v>2158.7886588658862</v>
      </c>
      <c r="V26" s="338">
        <f t="shared" si="13"/>
        <v>127.73897389738974</v>
      </c>
      <c r="W26" s="435">
        <v>43</v>
      </c>
      <c r="X26" s="426">
        <f t="shared" si="14"/>
        <v>8716.4763276327612</v>
      </c>
      <c r="Y26" s="79">
        <v>0.36</v>
      </c>
    </row>
    <row r="27" spans="1:25" s="46" customFormat="1" ht="16.5" customHeight="1" x14ac:dyDescent="0.2">
      <c r="A27" s="149">
        <v>11</v>
      </c>
      <c r="B27" s="258">
        <f t="shared" si="3"/>
        <v>12.22</v>
      </c>
      <c r="C27" s="77">
        <v>23653</v>
      </c>
      <c r="D27" s="411">
        <f t="shared" si="0"/>
        <v>23227.168576104741</v>
      </c>
      <c r="E27" s="342">
        <f t="shared" si="4"/>
        <v>7850.7829787234014</v>
      </c>
      <c r="F27" s="338">
        <f t="shared" si="5"/>
        <v>464.54337152209484</v>
      </c>
      <c r="G27" s="407">
        <v>107</v>
      </c>
      <c r="H27" s="426">
        <f t="shared" si="6"/>
        <v>31649.494926350235</v>
      </c>
      <c r="I27" s="79">
        <v>0.9</v>
      </c>
      <c r="J27" s="447">
        <f t="shared" si="7"/>
        <v>16.3</v>
      </c>
      <c r="K27" s="224">
        <v>23653</v>
      </c>
      <c r="L27" s="407">
        <f t="shared" si="1"/>
        <v>17413.251533742332</v>
      </c>
      <c r="M27" s="342">
        <f t="shared" si="8"/>
        <v>5885.6790184049078</v>
      </c>
      <c r="N27" s="338">
        <f t="shared" si="9"/>
        <v>348.26503067484663</v>
      </c>
      <c r="O27" s="435">
        <v>64</v>
      </c>
      <c r="P27" s="426">
        <f t="shared" si="10"/>
        <v>23711.195582822089</v>
      </c>
      <c r="Q27" s="79">
        <v>0.54</v>
      </c>
      <c r="R27" s="121">
        <f t="shared" si="11"/>
        <v>48.89</v>
      </c>
      <c r="S27" s="77">
        <v>23653</v>
      </c>
      <c r="T27" s="342">
        <f t="shared" si="2"/>
        <v>5805.6044180814079</v>
      </c>
      <c r="U27" s="334">
        <f t="shared" si="12"/>
        <v>1962.2942933115157</v>
      </c>
      <c r="V27" s="338">
        <f t="shared" si="13"/>
        <v>116.11208836162815</v>
      </c>
      <c r="W27" s="435">
        <v>43</v>
      </c>
      <c r="X27" s="426">
        <f t="shared" si="14"/>
        <v>7927.010799754552</v>
      </c>
      <c r="Y27" s="79">
        <v>0.36</v>
      </c>
    </row>
    <row r="28" spans="1:25" s="46" customFormat="1" ht="16.5" customHeight="1" x14ac:dyDescent="0.2">
      <c r="A28" s="149">
        <v>12</v>
      </c>
      <c r="B28" s="258">
        <f t="shared" si="3"/>
        <v>13.33</v>
      </c>
      <c r="C28" s="77">
        <v>23653</v>
      </c>
      <c r="D28" s="411">
        <f t="shared" si="0"/>
        <v>21293.023255813954</v>
      </c>
      <c r="E28" s="342">
        <f t="shared" si="4"/>
        <v>7197.0418604651159</v>
      </c>
      <c r="F28" s="338">
        <f t="shared" si="5"/>
        <v>425.8604651162791</v>
      </c>
      <c r="G28" s="407">
        <v>107</v>
      </c>
      <c r="H28" s="426">
        <f t="shared" si="6"/>
        <v>29022.92558139535</v>
      </c>
      <c r="I28" s="79">
        <v>0.9</v>
      </c>
      <c r="J28" s="447">
        <f t="shared" si="7"/>
        <v>17.78</v>
      </c>
      <c r="K28" s="224">
        <v>23653</v>
      </c>
      <c r="L28" s="407">
        <f t="shared" si="1"/>
        <v>15963.779527559054</v>
      </c>
      <c r="M28" s="342">
        <f t="shared" si="8"/>
        <v>5395.75748031496</v>
      </c>
      <c r="N28" s="338">
        <f t="shared" si="9"/>
        <v>319.2755905511811</v>
      </c>
      <c r="O28" s="435">
        <v>64</v>
      </c>
      <c r="P28" s="426">
        <f t="shared" si="10"/>
        <v>21742.812598425196</v>
      </c>
      <c r="Q28" s="79">
        <v>0.54</v>
      </c>
      <c r="R28" s="121">
        <f t="shared" si="11"/>
        <v>53.33</v>
      </c>
      <c r="S28" s="77">
        <v>23653</v>
      </c>
      <c r="T28" s="342">
        <f t="shared" si="2"/>
        <v>5322.2576411025693</v>
      </c>
      <c r="U28" s="334">
        <f t="shared" si="12"/>
        <v>1798.9230826926682</v>
      </c>
      <c r="V28" s="338">
        <f t="shared" si="13"/>
        <v>106.44515282205138</v>
      </c>
      <c r="W28" s="435">
        <v>43</v>
      </c>
      <c r="X28" s="426">
        <f t="shared" si="14"/>
        <v>7270.6258766172896</v>
      </c>
      <c r="Y28" s="79">
        <v>0.36</v>
      </c>
    </row>
    <row r="29" spans="1:25" s="46" customFormat="1" ht="16.5" customHeight="1" x14ac:dyDescent="0.2">
      <c r="A29" s="149">
        <v>13</v>
      </c>
      <c r="B29" s="258">
        <f t="shared" si="3"/>
        <v>14.44</v>
      </c>
      <c r="C29" s="77">
        <v>23653</v>
      </c>
      <c r="D29" s="411">
        <f t="shared" si="0"/>
        <v>19656.232686980609</v>
      </c>
      <c r="E29" s="342">
        <f t="shared" si="4"/>
        <v>6643.8066481994456</v>
      </c>
      <c r="F29" s="338">
        <f t="shared" si="5"/>
        <v>393.1246537396122</v>
      </c>
      <c r="G29" s="407">
        <v>107</v>
      </c>
      <c r="H29" s="426">
        <f t="shared" si="6"/>
        <v>26800.163988919667</v>
      </c>
      <c r="I29" s="79">
        <v>0.9</v>
      </c>
      <c r="J29" s="447">
        <f t="shared" si="7"/>
        <v>19.260000000000002</v>
      </c>
      <c r="K29" s="224">
        <v>23653</v>
      </c>
      <c r="L29" s="407">
        <f t="shared" si="1"/>
        <v>14737.071651090342</v>
      </c>
      <c r="M29" s="342">
        <f t="shared" si="8"/>
        <v>4981.1302180685352</v>
      </c>
      <c r="N29" s="338">
        <f t="shared" si="9"/>
        <v>294.74143302180687</v>
      </c>
      <c r="O29" s="435">
        <v>64</v>
      </c>
      <c r="P29" s="426">
        <f t="shared" si="10"/>
        <v>20076.943302180684</v>
      </c>
      <c r="Q29" s="79">
        <v>0.54</v>
      </c>
      <c r="R29" s="121">
        <f t="shared" si="11"/>
        <v>57.78</v>
      </c>
      <c r="S29" s="77">
        <v>23653</v>
      </c>
      <c r="T29" s="342">
        <f t="shared" si="2"/>
        <v>4912.357217030114</v>
      </c>
      <c r="U29" s="334">
        <f t="shared" si="12"/>
        <v>1660.3767393561784</v>
      </c>
      <c r="V29" s="338">
        <f t="shared" si="13"/>
        <v>98.24714434060229</v>
      </c>
      <c r="W29" s="435">
        <v>43</v>
      </c>
      <c r="X29" s="426">
        <f t="shared" si="14"/>
        <v>6713.9811007268945</v>
      </c>
      <c r="Y29" s="79">
        <v>0.36</v>
      </c>
    </row>
    <row r="30" spans="1:25" s="46" customFormat="1" ht="16.5" customHeight="1" x14ac:dyDescent="0.2">
      <c r="A30" s="149">
        <v>14</v>
      </c>
      <c r="B30" s="258">
        <f t="shared" si="3"/>
        <v>15.56</v>
      </c>
      <c r="C30" s="77">
        <v>23653</v>
      </c>
      <c r="D30" s="411">
        <f t="shared" si="0"/>
        <v>18241.388174807198</v>
      </c>
      <c r="E30" s="342">
        <f t="shared" si="4"/>
        <v>6165.5892030848327</v>
      </c>
      <c r="F30" s="338">
        <f t="shared" si="5"/>
        <v>364.82776349614397</v>
      </c>
      <c r="G30" s="407">
        <v>107</v>
      </c>
      <c r="H30" s="426">
        <f t="shared" si="6"/>
        <v>24878.805141388177</v>
      </c>
      <c r="I30" s="79">
        <v>0.9</v>
      </c>
      <c r="J30" s="447">
        <f t="shared" si="7"/>
        <v>20.74</v>
      </c>
      <c r="K30" s="224">
        <v>23653</v>
      </c>
      <c r="L30" s="407">
        <f t="shared" si="1"/>
        <v>13685.438765670202</v>
      </c>
      <c r="M30" s="342">
        <f t="shared" si="8"/>
        <v>4625.6783027965275</v>
      </c>
      <c r="N30" s="338">
        <f t="shared" si="9"/>
        <v>273.70877531340403</v>
      </c>
      <c r="O30" s="435">
        <v>64</v>
      </c>
      <c r="P30" s="426">
        <f t="shared" si="10"/>
        <v>18648.825843780134</v>
      </c>
      <c r="Q30" s="79">
        <v>0.54</v>
      </c>
      <c r="R30" s="121">
        <f t="shared" si="11"/>
        <v>62.22</v>
      </c>
      <c r="S30" s="77">
        <v>23653</v>
      </c>
      <c r="T30" s="342">
        <f t="shared" si="2"/>
        <v>4561.8129218900676</v>
      </c>
      <c r="U30" s="334">
        <f t="shared" si="12"/>
        <v>1541.8927675988427</v>
      </c>
      <c r="V30" s="338">
        <f t="shared" si="13"/>
        <v>91.236258437801354</v>
      </c>
      <c r="W30" s="435">
        <v>43</v>
      </c>
      <c r="X30" s="426">
        <f t="shared" si="14"/>
        <v>6237.9419479267117</v>
      </c>
      <c r="Y30" s="79">
        <v>0.36</v>
      </c>
    </row>
    <row r="31" spans="1:25" s="46" customFormat="1" ht="16.5" customHeight="1" x14ac:dyDescent="0.2">
      <c r="A31" s="149">
        <v>15</v>
      </c>
      <c r="B31" s="258">
        <f t="shared" si="3"/>
        <v>16.670000000000002</v>
      </c>
      <c r="C31" s="77">
        <v>23653</v>
      </c>
      <c r="D31" s="411">
        <f t="shared" si="0"/>
        <v>17026.754649070182</v>
      </c>
      <c r="E31" s="342">
        <f t="shared" si="4"/>
        <v>5755.0430713857213</v>
      </c>
      <c r="F31" s="338">
        <f t="shared" si="5"/>
        <v>340.53509298140364</v>
      </c>
      <c r="G31" s="407">
        <v>107</v>
      </c>
      <c r="H31" s="426">
        <f t="shared" si="6"/>
        <v>23229.332813437308</v>
      </c>
      <c r="I31" s="79">
        <v>0.9</v>
      </c>
      <c r="J31" s="447">
        <f t="shared" si="7"/>
        <v>22.22</v>
      </c>
      <c r="K31" s="224">
        <v>23653</v>
      </c>
      <c r="L31" s="407">
        <f t="shared" si="1"/>
        <v>12773.897389738973</v>
      </c>
      <c r="M31" s="342">
        <f t="shared" si="8"/>
        <v>4317.5773177317724</v>
      </c>
      <c r="N31" s="338">
        <f t="shared" si="9"/>
        <v>255.47794779477948</v>
      </c>
      <c r="O31" s="435">
        <v>64</v>
      </c>
      <c r="P31" s="426">
        <f t="shared" si="10"/>
        <v>17410.952655265522</v>
      </c>
      <c r="Q31" s="79">
        <v>0.54</v>
      </c>
      <c r="R31" s="121">
        <f t="shared" si="11"/>
        <v>66.67</v>
      </c>
      <c r="S31" s="77">
        <v>23653</v>
      </c>
      <c r="T31" s="342">
        <f t="shared" si="2"/>
        <v>4257.3271336433172</v>
      </c>
      <c r="U31" s="334">
        <f t="shared" si="12"/>
        <v>1438.976571171441</v>
      </c>
      <c r="V31" s="338">
        <f t="shared" si="13"/>
        <v>85.146542672866346</v>
      </c>
      <c r="W31" s="435">
        <v>43</v>
      </c>
      <c r="X31" s="426">
        <f t="shared" si="14"/>
        <v>5824.4502474876244</v>
      </c>
      <c r="Y31" s="79">
        <v>0.36</v>
      </c>
    </row>
    <row r="32" spans="1:25" s="46" customFormat="1" ht="16.5" customHeight="1" x14ac:dyDescent="0.2">
      <c r="A32" s="149">
        <v>16</v>
      </c>
      <c r="B32" s="258">
        <f t="shared" si="3"/>
        <v>17.78</v>
      </c>
      <c r="C32" s="77">
        <v>23653</v>
      </c>
      <c r="D32" s="411">
        <f t="shared" si="0"/>
        <v>15963.779527559054</v>
      </c>
      <c r="E32" s="342">
        <f t="shared" si="4"/>
        <v>5395.75748031496</v>
      </c>
      <c r="F32" s="338">
        <f t="shared" si="5"/>
        <v>319.2755905511811</v>
      </c>
      <c r="G32" s="407">
        <v>107</v>
      </c>
      <c r="H32" s="426">
        <f t="shared" si="6"/>
        <v>21785.812598425196</v>
      </c>
      <c r="I32" s="79">
        <v>0.9</v>
      </c>
      <c r="J32" s="447">
        <f t="shared" si="7"/>
        <v>23.7</v>
      </c>
      <c r="K32" s="224">
        <v>23653</v>
      </c>
      <c r="L32" s="407">
        <f t="shared" si="1"/>
        <v>11976.202531645569</v>
      </c>
      <c r="M32" s="342">
        <f t="shared" si="8"/>
        <v>4047.9564556962018</v>
      </c>
      <c r="N32" s="338">
        <f t="shared" si="9"/>
        <v>239.52405063291138</v>
      </c>
      <c r="O32" s="435">
        <v>64</v>
      </c>
      <c r="P32" s="426">
        <f t="shared" si="10"/>
        <v>16327.683037974683</v>
      </c>
      <c r="Q32" s="79">
        <v>0.54</v>
      </c>
      <c r="R32" s="121">
        <f t="shared" si="11"/>
        <v>71.11</v>
      </c>
      <c r="S32" s="77">
        <v>23653</v>
      </c>
      <c r="T32" s="342">
        <f t="shared" si="2"/>
        <v>3991.5061172830829</v>
      </c>
      <c r="U32" s="334">
        <f t="shared" si="12"/>
        <v>1349.1290676416818</v>
      </c>
      <c r="V32" s="338">
        <f t="shared" si="13"/>
        <v>79.830122345661664</v>
      </c>
      <c r="W32" s="435">
        <v>43</v>
      </c>
      <c r="X32" s="426">
        <f t="shared" si="14"/>
        <v>5463.4653072704268</v>
      </c>
      <c r="Y32" s="79">
        <v>0.36</v>
      </c>
    </row>
    <row r="33" spans="1:25" s="46" customFormat="1" ht="16.5" customHeight="1" x14ac:dyDescent="0.2">
      <c r="A33" s="149">
        <v>17</v>
      </c>
      <c r="B33" s="258">
        <f t="shared" si="3"/>
        <v>18.89</v>
      </c>
      <c r="C33" s="77">
        <v>23653</v>
      </c>
      <c r="D33" s="411">
        <f t="shared" si="0"/>
        <v>15025.72789835892</v>
      </c>
      <c r="E33" s="342">
        <f t="shared" si="4"/>
        <v>5078.6960296453144</v>
      </c>
      <c r="F33" s="338">
        <f t="shared" si="5"/>
        <v>300.5145579671784</v>
      </c>
      <c r="G33" s="407">
        <v>107</v>
      </c>
      <c r="H33" s="426">
        <f t="shared" si="6"/>
        <v>20511.938485971412</v>
      </c>
      <c r="I33" s="79">
        <v>0.9</v>
      </c>
      <c r="J33" s="447">
        <f t="shared" si="7"/>
        <v>25.19</v>
      </c>
      <c r="K33" s="224">
        <v>23653</v>
      </c>
      <c r="L33" s="407">
        <f t="shared" si="1"/>
        <v>11267.804684398568</v>
      </c>
      <c r="M33" s="342">
        <f t="shared" si="8"/>
        <v>3808.5179833267157</v>
      </c>
      <c r="N33" s="338">
        <f t="shared" si="9"/>
        <v>225.35609368797137</v>
      </c>
      <c r="O33" s="435">
        <v>64</v>
      </c>
      <c r="P33" s="426">
        <f t="shared" si="10"/>
        <v>15365.678761413255</v>
      </c>
      <c r="Q33" s="79">
        <v>0.54</v>
      </c>
      <c r="R33" s="121">
        <f t="shared" si="11"/>
        <v>75.56</v>
      </c>
      <c r="S33" s="77">
        <v>23653</v>
      </c>
      <c r="T33" s="342">
        <f t="shared" si="2"/>
        <v>3756.4319745897301</v>
      </c>
      <c r="U33" s="334">
        <f t="shared" si="12"/>
        <v>1269.6740074113286</v>
      </c>
      <c r="V33" s="338">
        <f t="shared" si="13"/>
        <v>75.128639491794601</v>
      </c>
      <c r="W33" s="435">
        <v>43</v>
      </c>
      <c r="X33" s="426">
        <f t="shared" si="14"/>
        <v>5144.234621492853</v>
      </c>
      <c r="Y33" s="79">
        <v>0.36</v>
      </c>
    </row>
    <row r="34" spans="1:25" s="46" customFormat="1" ht="16.5" customHeight="1" x14ac:dyDescent="0.2">
      <c r="A34" s="149">
        <v>18</v>
      </c>
      <c r="B34" s="258">
        <f t="shared" si="3"/>
        <v>20</v>
      </c>
      <c r="C34" s="77">
        <v>23653</v>
      </c>
      <c r="D34" s="411">
        <f t="shared" si="0"/>
        <v>14191.800000000001</v>
      </c>
      <c r="E34" s="342">
        <f t="shared" si="4"/>
        <v>4796.8284000000003</v>
      </c>
      <c r="F34" s="338">
        <f t="shared" si="5"/>
        <v>283.83600000000001</v>
      </c>
      <c r="G34" s="407">
        <v>107</v>
      </c>
      <c r="H34" s="426">
        <f t="shared" si="6"/>
        <v>19379.464400000001</v>
      </c>
      <c r="I34" s="79">
        <v>0.9</v>
      </c>
      <c r="J34" s="447">
        <f t="shared" si="7"/>
        <v>26.67</v>
      </c>
      <c r="K34" s="224">
        <v>23653</v>
      </c>
      <c r="L34" s="407">
        <f t="shared" si="1"/>
        <v>10642.51968503937</v>
      </c>
      <c r="M34" s="342">
        <f t="shared" si="8"/>
        <v>3597.1716535433065</v>
      </c>
      <c r="N34" s="338">
        <f t="shared" si="9"/>
        <v>212.85039370078741</v>
      </c>
      <c r="O34" s="435">
        <v>64</v>
      </c>
      <c r="P34" s="426">
        <f t="shared" si="10"/>
        <v>14516.541732283464</v>
      </c>
      <c r="Q34" s="79">
        <v>0.54</v>
      </c>
      <c r="R34" s="121">
        <f t="shared" si="11"/>
        <v>80</v>
      </c>
      <c r="S34" s="77">
        <v>23653</v>
      </c>
      <c r="T34" s="342">
        <f t="shared" si="2"/>
        <v>3547.9500000000003</v>
      </c>
      <c r="U34" s="334">
        <f t="shared" si="12"/>
        <v>1199.2071000000001</v>
      </c>
      <c r="V34" s="338">
        <f t="shared" si="13"/>
        <v>70.959000000000003</v>
      </c>
      <c r="W34" s="435">
        <v>43</v>
      </c>
      <c r="X34" s="426">
        <f t="shared" si="14"/>
        <v>4861.1161000000002</v>
      </c>
      <c r="Y34" s="79">
        <v>0.36</v>
      </c>
    </row>
    <row r="35" spans="1:25" s="46" customFormat="1" ht="16.5" customHeight="1" x14ac:dyDescent="0.2">
      <c r="A35" s="149">
        <v>19</v>
      </c>
      <c r="B35" s="258">
        <f t="shared" si="3"/>
        <v>21.11</v>
      </c>
      <c r="C35" s="77">
        <v>23653</v>
      </c>
      <c r="D35" s="411">
        <f t="shared" si="0"/>
        <v>13445.570819516817</v>
      </c>
      <c r="E35" s="342">
        <f t="shared" si="4"/>
        <v>4544.6029369966836</v>
      </c>
      <c r="F35" s="338">
        <f t="shared" si="5"/>
        <v>268.91141639033634</v>
      </c>
      <c r="G35" s="407">
        <v>107</v>
      </c>
      <c r="H35" s="426">
        <f t="shared" si="6"/>
        <v>18366.085172903837</v>
      </c>
      <c r="I35" s="79">
        <v>0.9</v>
      </c>
      <c r="J35" s="447">
        <f t="shared" si="7"/>
        <v>28.15</v>
      </c>
      <c r="K35" s="224">
        <v>23653</v>
      </c>
      <c r="L35" s="407">
        <f t="shared" si="1"/>
        <v>10082.984014209593</v>
      </c>
      <c r="M35" s="342">
        <f t="shared" si="8"/>
        <v>3408.048596802842</v>
      </c>
      <c r="N35" s="338">
        <f t="shared" si="9"/>
        <v>201.65968028419186</v>
      </c>
      <c r="O35" s="435">
        <v>64</v>
      </c>
      <c r="P35" s="426">
        <f t="shared" si="10"/>
        <v>13756.692291296627</v>
      </c>
      <c r="Q35" s="79">
        <v>0.54</v>
      </c>
      <c r="R35" s="121">
        <f t="shared" si="11"/>
        <v>84.44</v>
      </c>
      <c r="S35" s="77">
        <v>23653</v>
      </c>
      <c r="T35" s="342">
        <f t="shared" si="2"/>
        <v>3361.3927048792043</v>
      </c>
      <c r="U35" s="334">
        <f t="shared" si="12"/>
        <v>1136.1507342491709</v>
      </c>
      <c r="V35" s="338">
        <f t="shared" si="13"/>
        <v>67.227854097584085</v>
      </c>
      <c r="W35" s="435">
        <v>43</v>
      </c>
      <c r="X35" s="426">
        <f t="shared" si="14"/>
        <v>4607.7712932259592</v>
      </c>
      <c r="Y35" s="79">
        <v>0.36</v>
      </c>
    </row>
    <row r="36" spans="1:25" s="46" customFormat="1" ht="16.5" customHeight="1" thickBot="1" x14ac:dyDescent="0.25">
      <c r="A36" s="219">
        <v>20</v>
      </c>
      <c r="B36" s="259">
        <f t="shared" si="3"/>
        <v>22.22</v>
      </c>
      <c r="C36" s="85">
        <v>23653</v>
      </c>
      <c r="D36" s="420">
        <f t="shared" si="0"/>
        <v>12773.897389738973</v>
      </c>
      <c r="E36" s="343">
        <f t="shared" si="4"/>
        <v>4317.5773177317724</v>
      </c>
      <c r="F36" s="341">
        <f t="shared" si="5"/>
        <v>255.47794779477948</v>
      </c>
      <c r="G36" s="408">
        <v>107</v>
      </c>
      <c r="H36" s="440">
        <f t="shared" si="6"/>
        <v>17453.952655265522</v>
      </c>
      <c r="I36" s="87">
        <v>0.9</v>
      </c>
      <c r="J36" s="448">
        <f t="shared" si="7"/>
        <v>29.63</v>
      </c>
      <c r="K36" s="225">
        <v>23653</v>
      </c>
      <c r="L36" s="408">
        <f t="shared" si="1"/>
        <v>9579.3452581842721</v>
      </c>
      <c r="M36" s="343">
        <f t="shared" si="8"/>
        <v>3237.8186972662838</v>
      </c>
      <c r="N36" s="341">
        <f t="shared" si="9"/>
        <v>191.58690516368546</v>
      </c>
      <c r="O36" s="436">
        <v>64</v>
      </c>
      <c r="P36" s="440">
        <f t="shared" si="10"/>
        <v>13072.750860614242</v>
      </c>
      <c r="Q36" s="87">
        <v>0.54</v>
      </c>
      <c r="R36" s="124">
        <f t="shared" si="11"/>
        <v>88.89</v>
      </c>
      <c r="S36" s="85">
        <v>23653</v>
      </c>
      <c r="T36" s="343">
        <f t="shared" si="2"/>
        <v>3193.1150860614243</v>
      </c>
      <c r="U36" s="335">
        <f t="shared" si="12"/>
        <v>1079.2728990887613</v>
      </c>
      <c r="V36" s="341">
        <f t="shared" si="13"/>
        <v>63.862301721228491</v>
      </c>
      <c r="W36" s="436">
        <v>43</v>
      </c>
      <c r="X36" s="440">
        <f t="shared" si="14"/>
        <v>4379.2502868714146</v>
      </c>
      <c r="Y36" s="87">
        <v>0.36</v>
      </c>
    </row>
    <row r="37" spans="1:25" s="46" customFormat="1" ht="16.5" customHeight="1" x14ac:dyDescent="0.2">
      <c r="A37" s="217">
        <v>21</v>
      </c>
      <c r="B37" s="216">
        <f>ROUND(3.5*LN(A37)+12,2)</f>
        <v>22.66</v>
      </c>
      <c r="C37" s="90">
        <v>23653</v>
      </c>
      <c r="D37" s="412">
        <f t="shared" si="0"/>
        <v>12525.860547219771</v>
      </c>
      <c r="E37" s="414">
        <f t="shared" si="4"/>
        <v>4233.7408649602821</v>
      </c>
      <c r="F37" s="337">
        <f t="shared" si="5"/>
        <v>250.51721094439543</v>
      </c>
      <c r="G37" s="409">
        <v>107</v>
      </c>
      <c r="H37" s="428">
        <f t="shared" si="6"/>
        <v>17117.11862312445</v>
      </c>
      <c r="I37" s="92">
        <f t="shared" ref="I37:I81" si="15">ROUND(A37/B37,4)</f>
        <v>0.92669999999999997</v>
      </c>
      <c r="J37" s="216">
        <f>ROUND((3.5*LN(A37)+12)/0.75,2)</f>
        <v>30.21</v>
      </c>
      <c r="K37" s="90">
        <v>23653</v>
      </c>
      <c r="L37" s="409">
        <f t="shared" si="1"/>
        <v>9395.4319761668303</v>
      </c>
      <c r="M37" s="414">
        <f t="shared" si="8"/>
        <v>3175.6560079443884</v>
      </c>
      <c r="N37" s="337">
        <f t="shared" si="9"/>
        <v>187.9086395233366</v>
      </c>
      <c r="O37" s="437">
        <v>64</v>
      </c>
      <c r="P37" s="428">
        <f t="shared" si="10"/>
        <v>12822.996623634555</v>
      </c>
      <c r="Q37" s="92">
        <f t="shared" ref="Q37:Q81" si="16">ROUND(A37/J37,4)</f>
        <v>0.69510000000000005</v>
      </c>
      <c r="R37" s="93">
        <f>ROUND((3.5*LN(A37)+12)/0.25,2)</f>
        <v>90.62</v>
      </c>
      <c r="S37" s="90">
        <v>23653</v>
      </c>
      <c r="T37" s="344">
        <f t="shared" si="2"/>
        <v>3132.1562568969316</v>
      </c>
      <c r="U37" s="337">
        <f t="shared" si="12"/>
        <v>1058.6688148311628</v>
      </c>
      <c r="V37" s="337">
        <f t="shared" si="13"/>
        <v>62.643125137938632</v>
      </c>
      <c r="W37" s="437">
        <v>43</v>
      </c>
      <c r="X37" s="428">
        <f t="shared" si="14"/>
        <v>4296.4681968660334</v>
      </c>
      <c r="Y37" s="92">
        <f t="shared" ref="Y37:Y81" si="17">ROUND(A37/R37,4)</f>
        <v>0.23169999999999999</v>
      </c>
    </row>
    <row r="38" spans="1:25" s="46" customFormat="1" ht="16.5" customHeight="1" x14ac:dyDescent="0.2">
      <c r="A38" s="260">
        <v>22</v>
      </c>
      <c r="B38" s="216">
        <f t="shared" ref="B38:B101" si="18">ROUND(3.5*LN(A38)+12,2)</f>
        <v>22.82</v>
      </c>
      <c r="C38" s="77">
        <v>23653</v>
      </c>
      <c r="D38" s="411">
        <f t="shared" si="0"/>
        <v>12438.036809815951</v>
      </c>
      <c r="E38" s="342">
        <f t="shared" si="4"/>
        <v>4204.0564417177911</v>
      </c>
      <c r="F38" s="338">
        <f t="shared" si="5"/>
        <v>248.76073619631902</v>
      </c>
      <c r="G38" s="407">
        <v>107</v>
      </c>
      <c r="H38" s="425">
        <f t="shared" si="6"/>
        <v>16997.853987730061</v>
      </c>
      <c r="I38" s="79">
        <f t="shared" si="15"/>
        <v>0.96409999999999996</v>
      </c>
      <c r="J38" s="216">
        <f t="shared" ref="J38:J101" si="19">ROUND((3.5*LN(A38)+12)/0.75,2)</f>
        <v>30.42</v>
      </c>
      <c r="K38" s="77">
        <v>23653</v>
      </c>
      <c r="L38" s="407">
        <f t="shared" si="1"/>
        <v>9330.5719921104537</v>
      </c>
      <c r="M38" s="342">
        <f t="shared" si="8"/>
        <v>3153.7333333333331</v>
      </c>
      <c r="N38" s="338">
        <f t="shared" si="9"/>
        <v>186.61143984220908</v>
      </c>
      <c r="O38" s="435">
        <v>64</v>
      </c>
      <c r="P38" s="425">
        <f t="shared" si="10"/>
        <v>12734.916765285996</v>
      </c>
      <c r="Q38" s="79">
        <f t="shared" si="16"/>
        <v>0.72319999999999995</v>
      </c>
      <c r="R38" s="93">
        <f t="shared" ref="R38:R101" si="20">ROUND((3.5*LN(A38)+12)/0.25,2)</f>
        <v>91.27</v>
      </c>
      <c r="S38" s="77">
        <v>23653</v>
      </c>
      <c r="T38" s="345">
        <f t="shared" si="2"/>
        <v>3109.8498959132248</v>
      </c>
      <c r="U38" s="338">
        <f t="shared" si="12"/>
        <v>1051.12926481867</v>
      </c>
      <c r="V38" s="338">
        <f t="shared" si="13"/>
        <v>62.196997918264501</v>
      </c>
      <c r="W38" s="435">
        <v>43</v>
      </c>
      <c r="X38" s="425">
        <f t="shared" si="14"/>
        <v>4266.1761586501589</v>
      </c>
      <c r="Y38" s="79">
        <f t="shared" si="17"/>
        <v>0.24099999999999999</v>
      </c>
    </row>
    <row r="39" spans="1:25" s="46" customFormat="1" ht="16.5" customHeight="1" x14ac:dyDescent="0.2">
      <c r="A39" s="149">
        <v>23</v>
      </c>
      <c r="B39" s="216">
        <f t="shared" si="18"/>
        <v>22.97</v>
      </c>
      <c r="C39" s="77">
        <v>23653</v>
      </c>
      <c r="D39" s="411">
        <f t="shared" si="0"/>
        <v>12356.813234653895</v>
      </c>
      <c r="E39" s="342">
        <f t="shared" si="4"/>
        <v>4176.6028733130161</v>
      </c>
      <c r="F39" s="338">
        <f t="shared" si="5"/>
        <v>247.13626469307792</v>
      </c>
      <c r="G39" s="407">
        <v>107</v>
      </c>
      <c r="H39" s="425">
        <f t="shared" si="6"/>
        <v>16887.552372659989</v>
      </c>
      <c r="I39" s="79">
        <f t="shared" si="15"/>
        <v>1.0013000000000001</v>
      </c>
      <c r="J39" s="216">
        <f t="shared" si="19"/>
        <v>30.63</v>
      </c>
      <c r="K39" s="77">
        <v>23653</v>
      </c>
      <c r="L39" s="407">
        <f t="shared" si="1"/>
        <v>9266.6013712047006</v>
      </c>
      <c r="M39" s="342">
        <f t="shared" si="8"/>
        <v>3132.1112634671886</v>
      </c>
      <c r="N39" s="338">
        <f t="shared" si="9"/>
        <v>185.33202742409401</v>
      </c>
      <c r="O39" s="435">
        <v>64</v>
      </c>
      <c r="P39" s="425">
        <f t="shared" si="10"/>
        <v>12648.044662095983</v>
      </c>
      <c r="Q39" s="79">
        <f t="shared" si="16"/>
        <v>0.75090000000000001</v>
      </c>
      <c r="R39" s="93">
        <f t="shared" si="20"/>
        <v>91.9</v>
      </c>
      <c r="S39" s="77">
        <v>23653</v>
      </c>
      <c r="T39" s="345">
        <f t="shared" si="2"/>
        <v>3088.5310119695318</v>
      </c>
      <c r="U39" s="338">
        <f t="shared" si="12"/>
        <v>1043.9234820457016</v>
      </c>
      <c r="V39" s="338">
        <f t="shared" si="13"/>
        <v>61.770620239390638</v>
      </c>
      <c r="W39" s="435">
        <v>43</v>
      </c>
      <c r="X39" s="425">
        <f t="shared" si="14"/>
        <v>4237.2251142546247</v>
      </c>
      <c r="Y39" s="79">
        <f t="shared" si="17"/>
        <v>0.25030000000000002</v>
      </c>
    </row>
    <row r="40" spans="1:25" s="46" customFormat="1" ht="16.5" customHeight="1" x14ac:dyDescent="0.2">
      <c r="A40" s="149">
        <v>24</v>
      </c>
      <c r="B40" s="216">
        <f t="shared" si="18"/>
        <v>23.12</v>
      </c>
      <c r="C40" s="77">
        <v>23653</v>
      </c>
      <c r="D40" s="411">
        <f t="shared" si="0"/>
        <v>12276.643598615916</v>
      </c>
      <c r="E40" s="342">
        <f t="shared" si="4"/>
        <v>4149.505536332179</v>
      </c>
      <c r="F40" s="338">
        <f t="shared" si="5"/>
        <v>245.53287197231833</v>
      </c>
      <c r="G40" s="407">
        <v>107</v>
      </c>
      <c r="H40" s="425">
        <f t="shared" si="6"/>
        <v>16778.682006920411</v>
      </c>
      <c r="I40" s="79">
        <f t="shared" si="15"/>
        <v>1.0381</v>
      </c>
      <c r="J40" s="216">
        <f t="shared" si="19"/>
        <v>30.83</v>
      </c>
      <c r="K40" s="77">
        <v>23653</v>
      </c>
      <c r="L40" s="407">
        <f t="shared" si="1"/>
        <v>9206.4871878040885</v>
      </c>
      <c r="M40" s="342">
        <f t="shared" si="8"/>
        <v>3111.7926694777816</v>
      </c>
      <c r="N40" s="338">
        <f t="shared" si="9"/>
        <v>184.12974375608178</v>
      </c>
      <c r="O40" s="435">
        <v>64</v>
      </c>
      <c r="P40" s="425">
        <f t="shared" si="10"/>
        <v>12566.409601037953</v>
      </c>
      <c r="Q40" s="79">
        <f t="shared" si="16"/>
        <v>0.77849999999999997</v>
      </c>
      <c r="R40" s="93">
        <f t="shared" si="20"/>
        <v>92.49</v>
      </c>
      <c r="S40" s="77">
        <v>23653</v>
      </c>
      <c r="T40" s="345">
        <f t="shared" si="2"/>
        <v>3068.8290626013627</v>
      </c>
      <c r="U40" s="338">
        <f t="shared" si="12"/>
        <v>1037.2642231592604</v>
      </c>
      <c r="V40" s="338">
        <f t="shared" si="13"/>
        <v>61.376581252027258</v>
      </c>
      <c r="W40" s="435">
        <v>43</v>
      </c>
      <c r="X40" s="425">
        <f t="shared" si="14"/>
        <v>4210.46986701265</v>
      </c>
      <c r="Y40" s="79">
        <f t="shared" si="17"/>
        <v>0.25950000000000001</v>
      </c>
    </row>
    <row r="41" spans="1:25" s="46" customFormat="1" ht="16.5" customHeight="1" x14ac:dyDescent="0.2">
      <c r="A41" s="260">
        <v>25</v>
      </c>
      <c r="B41" s="216">
        <f t="shared" si="18"/>
        <v>23.27</v>
      </c>
      <c r="C41" s="90">
        <v>23653</v>
      </c>
      <c r="D41" s="412">
        <f t="shared" si="0"/>
        <v>12197.50752041255</v>
      </c>
      <c r="E41" s="414">
        <f t="shared" si="4"/>
        <v>4122.7575418994411</v>
      </c>
      <c r="F41" s="337">
        <f t="shared" si="5"/>
        <v>243.95015040825101</v>
      </c>
      <c r="G41" s="409">
        <v>107</v>
      </c>
      <c r="H41" s="428">
        <f t="shared" si="6"/>
        <v>16671.215212720243</v>
      </c>
      <c r="I41" s="92">
        <f t="shared" si="15"/>
        <v>1.0743</v>
      </c>
      <c r="J41" s="216">
        <f t="shared" si="19"/>
        <v>31.02</v>
      </c>
      <c r="K41" s="90">
        <v>23653</v>
      </c>
      <c r="L41" s="409">
        <f t="shared" si="1"/>
        <v>9150.0967117988403</v>
      </c>
      <c r="M41" s="414">
        <f t="shared" si="8"/>
        <v>3092.7326885880079</v>
      </c>
      <c r="N41" s="337">
        <f t="shared" si="9"/>
        <v>183.00193423597682</v>
      </c>
      <c r="O41" s="437">
        <v>64</v>
      </c>
      <c r="P41" s="428">
        <f t="shared" si="10"/>
        <v>12489.831334622826</v>
      </c>
      <c r="Q41" s="92">
        <f t="shared" si="16"/>
        <v>0.80589999999999995</v>
      </c>
      <c r="R41" s="93">
        <f t="shared" si="20"/>
        <v>93.06</v>
      </c>
      <c r="S41" s="90">
        <v>23653</v>
      </c>
      <c r="T41" s="344">
        <f t="shared" si="2"/>
        <v>3050.0322372662799</v>
      </c>
      <c r="U41" s="337">
        <f t="shared" si="12"/>
        <v>1030.9108961960026</v>
      </c>
      <c r="V41" s="337">
        <f t="shared" si="13"/>
        <v>61.000644745325602</v>
      </c>
      <c r="W41" s="437">
        <v>43</v>
      </c>
      <c r="X41" s="428">
        <f t="shared" si="14"/>
        <v>4184.9437782076075</v>
      </c>
      <c r="Y41" s="92">
        <f t="shared" si="17"/>
        <v>0.26860000000000001</v>
      </c>
    </row>
    <row r="42" spans="1:25" s="46" customFormat="1" ht="16.5" customHeight="1" x14ac:dyDescent="0.2">
      <c r="A42" s="149">
        <v>26</v>
      </c>
      <c r="B42" s="216">
        <f t="shared" si="18"/>
        <v>23.4</v>
      </c>
      <c r="C42" s="77">
        <v>23653</v>
      </c>
      <c r="D42" s="411">
        <f t="shared" si="0"/>
        <v>12129.74358974359</v>
      </c>
      <c r="E42" s="342">
        <f t="shared" si="4"/>
        <v>4099.8533333333326</v>
      </c>
      <c r="F42" s="338">
        <f t="shared" si="5"/>
        <v>242.59487179487181</v>
      </c>
      <c r="G42" s="407">
        <v>107</v>
      </c>
      <c r="H42" s="425">
        <f t="shared" si="6"/>
        <v>16579.191794871793</v>
      </c>
      <c r="I42" s="79">
        <f t="shared" si="15"/>
        <v>1.1111</v>
      </c>
      <c r="J42" s="216">
        <f t="shared" si="19"/>
        <v>31.2</v>
      </c>
      <c r="K42" s="77">
        <v>23653</v>
      </c>
      <c r="L42" s="407">
        <f t="shared" si="1"/>
        <v>9097.3076923076933</v>
      </c>
      <c r="M42" s="342">
        <f t="shared" si="8"/>
        <v>3074.89</v>
      </c>
      <c r="N42" s="338">
        <f t="shared" si="9"/>
        <v>181.94615384615386</v>
      </c>
      <c r="O42" s="435">
        <v>64</v>
      </c>
      <c r="P42" s="425">
        <f t="shared" si="10"/>
        <v>12418.143846153847</v>
      </c>
      <c r="Q42" s="79">
        <f t="shared" si="16"/>
        <v>0.83330000000000004</v>
      </c>
      <c r="R42" s="93">
        <f t="shared" si="20"/>
        <v>93.61</v>
      </c>
      <c r="S42" s="77">
        <v>23653</v>
      </c>
      <c r="T42" s="345">
        <f t="shared" si="2"/>
        <v>3032.1119538510843</v>
      </c>
      <c r="U42" s="338">
        <f t="shared" si="12"/>
        <v>1024.8538404016665</v>
      </c>
      <c r="V42" s="338">
        <f t="shared" si="13"/>
        <v>60.642239077021685</v>
      </c>
      <c r="W42" s="435">
        <v>43</v>
      </c>
      <c r="X42" s="425">
        <f t="shared" si="14"/>
        <v>4160.6080333297723</v>
      </c>
      <c r="Y42" s="79">
        <f t="shared" si="17"/>
        <v>0.2777</v>
      </c>
    </row>
    <row r="43" spans="1:25" s="46" customFormat="1" ht="16.5" customHeight="1" x14ac:dyDescent="0.2">
      <c r="A43" s="149">
        <v>27</v>
      </c>
      <c r="B43" s="216">
        <f t="shared" si="18"/>
        <v>23.54</v>
      </c>
      <c r="C43" s="77">
        <v>23653</v>
      </c>
      <c r="D43" s="411">
        <f t="shared" si="0"/>
        <v>12057.604078164826</v>
      </c>
      <c r="E43" s="342">
        <f t="shared" si="4"/>
        <v>4075.4701784197109</v>
      </c>
      <c r="F43" s="338">
        <f t="shared" si="5"/>
        <v>241.15208156329652</v>
      </c>
      <c r="G43" s="407">
        <v>107</v>
      </c>
      <c r="H43" s="425">
        <f t="shared" si="6"/>
        <v>16481.226338147833</v>
      </c>
      <c r="I43" s="79">
        <f t="shared" si="15"/>
        <v>1.147</v>
      </c>
      <c r="J43" s="216">
        <f t="shared" si="19"/>
        <v>31.38</v>
      </c>
      <c r="K43" s="77">
        <v>23653</v>
      </c>
      <c r="L43" s="407">
        <f t="shared" si="1"/>
        <v>9045.1242829827934</v>
      </c>
      <c r="M43" s="342">
        <f t="shared" si="8"/>
        <v>3057.2520076481837</v>
      </c>
      <c r="N43" s="338">
        <f t="shared" si="9"/>
        <v>180.90248565965587</v>
      </c>
      <c r="O43" s="435">
        <v>64</v>
      </c>
      <c r="P43" s="425">
        <f t="shared" si="10"/>
        <v>12347.278776290632</v>
      </c>
      <c r="Q43" s="79">
        <f t="shared" si="16"/>
        <v>0.86040000000000005</v>
      </c>
      <c r="R43" s="93">
        <f t="shared" si="20"/>
        <v>94.14</v>
      </c>
      <c r="S43" s="77">
        <v>23653</v>
      </c>
      <c r="T43" s="345">
        <f t="shared" si="2"/>
        <v>3015.0414276609308</v>
      </c>
      <c r="U43" s="338">
        <f t="shared" si="12"/>
        <v>1019.0840025493945</v>
      </c>
      <c r="V43" s="338">
        <f t="shared" si="13"/>
        <v>60.300828553218615</v>
      </c>
      <c r="W43" s="435">
        <v>43</v>
      </c>
      <c r="X43" s="425">
        <f t="shared" si="14"/>
        <v>4137.426258763544</v>
      </c>
      <c r="Y43" s="79">
        <f t="shared" si="17"/>
        <v>0.2868</v>
      </c>
    </row>
    <row r="44" spans="1:25" s="46" customFormat="1" ht="16.5" customHeight="1" x14ac:dyDescent="0.2">
      <c r="A44" s="149">
        <v>28</v>
      </c>
      <c r="B44" s="216">
        <f t="shared" si="18"/>
        <v>23.66</v>
      </c>
      <c r="C44" s="77">
        <v>23653</v>
      </c>
      <c r="D44" s="411">
        <f t="shared" si="0"/>
        <v>11996.449704142011</v>
      </c>
      <c r="E44" s="342">
        <f t="shared" si="4"/>
        <v>4054.7999999999993</v>
      </c>
      <c r="F44" s="338">
        <f t="shared" si="5"/>
        <v>239.92899408284023</v>
      </c>
      <c r="G44" s="407">
        <v>107</v>
      </c>
      <c r="H44" s="425">
        <f t="shared" si="6"/>
        <v>16398.178698224852</v>
      </c>
      <c r="I44" s="79">
        <f t="shared" si="15"/>
        <v>1.1834</v>
      </c>
      <c r="J44" s="216">
        <f t="shared" si="19"/>
        <v>31.55</v>
      </c>
      <c r="K44" s="77">
        <v>23653</v>
      </c>
      <c r="L44" s="407">
        <f t="shared" si="1"/>
        <v>8996.3866877971486</v>
      </c>
      <c r="M44" s="342">
        <f t="shared" si="8"/>
        <v>3040.7787004754359</v>
      </c>
      <c r="N44" s="338">
        <f t="shared" si="9"/>
        <v>179.92773375594297</v>
      </c>
      <c r="O44" s="435">
        <v>64</v>
      </c>
      <c r="P44" s="425">
        <f t="shared" si="10"/>
        <v>12281.093122028527</v>
      </c>
      <c r="Q44" s="79">
        <f t="shared" si="16"/>
        <v>0.88749999999999996</v>
      </c>
      <c r="R44" s="93">
        <f t="shared" si="20"/>
        <v>94.65</v>
      </c>
      <c r="S44" s="77">
        <v>23653</v>
      </c>
      <c r="T44" s="345">
        <f t="shared" si="2"/>
        <v>2998.7955625990485</v>
      </c>
      <c r="U44" s="338">
        <f t="shared" si="12"/>
        <v>1013.5929001584783</v>
      </c>
      <c r="V44" s="338">
        <f t="shared" si="13"/>
        <v>59.975911251980968</v>
      </c>
      <c r="W44" s="435">
        <v>43</v>
      </c>
      <c r="X44" s="425">
        <f t="shared" si="14"/>
        <v>4115.3643740095076</v>
      </c>
      <c r="Y44" s="79">
        <f t="shared" si="17"/>
        <v>0.29580000000000001</v>
      </c>
    </row>
    <row r="45" spans="1:25" s="46" customFormat="1" ht="16.5" customHeight="1" x14ac:dyDescent="0.2">
      <c r="A45" s="149">
        <v>29</v>
      </c>
      <c r="B45" s="216">
        <f t="shared" si="18"/>
        <v>23.79</v>
      </c>
      <c r="C45" s="77">
        <v>23653</v>
      </c>
      <c r="D45" s="411">
        <f t="shared" si="0"/>
        <v>11930.895334174023</v>
      </c>
      <c r="E45" s="342">
        <f t="shared" si="4"/>
        <v>4032.6426229508197</v>
      </c>
      <c r="F45" s="338">
        <f t="shared" si="5"/>
        <v>238.61790668348047</v>
      </c>
      <c r="G45" s="407">
        <v>107</v>
      </c>
      <c r="H45" s="425">
        <f t="shared" si="6"/>
        <v>16309.155863808324</v>
      </c>
      <c r="I45" s="79">
        <f t="shared" si="15"/>
        <v>1.2190000000000001</v>
      </c>
      <c r="J45" s="216">
        <f t="shared" si="19"/>
        <v>31.71</v>
      </c>
      <c r="K45" s="77">
        <v>23653</v>
      </c>
      <c r="L45" s="407">
        <f t="shared" si="1"/>
        <v>8950.9933774834426</v>
      </c>
      <c r="M45" s="342">
        <f t="shared" si="8"/>
        <v>3025.4357615894032</v>
      </c>
      <c r="N45" s="338">
        <f t="shared" si="9"/>
        <v>179.01986754966885</v>
      </c>
      <c r="O45" s="435">
        <v>64</v>
      </c>
      <c r="P45" s="425">
        <f t="shared" si="10"/>
        <v>12219.449006622515</v>
      </c>
      <c r="Q45" s="79">
        <f t="shared" si="16"/>
        <v>0.91449999999999998</v>
      </c>
      <c r="R45" s="93">
        <f t="shared" si="20"/>
        <v>95.14</v>
      </c>
      <c r="S45" s="77">
        <v>23653</v>
      </c>
      <c r="T45" s="345">
        <f t="shared" si="2"/>
        <v>2983.3508513769179</v>
      </c>
      <c r="U45" s="338">
        <f t="shared" si="12"/>
        <v>1008.3725877653982</v>
      </c>
      <c r="V45" s="338">
        <f t="shared" si="13"/>
        <v>59.667017027538357</v>
      </c>
      <c r="W45" s="435">
        <v>43</v>
      </c>
      <c r="X45" s="425">
        <f t="shared" si="14"/>
        <v>4094.3904561698546</v>
      </c>
      <c r="Y45" s="79">
        <f t="shared" si="17"/>
        <v>0.30480000000000002</v>
      </c>
    </row>
    <row r="46" spans="1:25" s="46" customFormat="1" ht="16.5" customHeight="1" x14ac:dyDescent="0.2">
      <c r="A46" s="261">
        <v>30</v>
      </c>
      <c r="B46" s="216">
        <f t="shared" si="18"/>
        <v>23.9</v>
      </c>
      <c r="C46" s="90">
        <v>23653</v>
      </c>
      <c r="D46" s="412">
        <f t="shared" si="0"/>
        <v>11875.983263598329</v>
      </c>
      <c r="E46" s="414">
        <f t="shared" si="4"/>
        <v>4014.082343096235</v>
      </c>
      <c r="F46" s="337">
        <f t="shared" si="5"/>
        <v>237.5196652719666</v>
      </c>
      <c r="G46" s="409">
        <v>107</v>
      </c>
      <c r="H46" s="428">
        <f t="shared" si="6"/>
        <v>16234.585271966531</v>
      </c>
      <c r="I46" s="92">
        <f t="shared" si="15"/>
        <v>1.2552000000000001</v>
      </c>
      <c r="J46" s="216">
        <f t="shared" si="19"/>
        <v>31.87</v>
      </c>
      <c r="K46" s="90">
        <v>23653</v>
      </c>
      <c r="L46" s="409">
        <f t="shared" si="1"/>
        <v>8906.0558518983362</v>
      </c>
      <c r="M46" s="414">
        <f t="shared" si="8"/>
        <v>3010.2468779416372</v>
      </c>
      <c r="N46" s="337">
        <f t="shared" si="9"/>
        <v>178.12111703796674</v>
      </c>
      <c r="O46" s="437">
        <v>64</v>
      </c>
      <c r="P46" s="428">
        <f t="shared" si="10"/>
        <v>12158.42384687794</v>
      </c>
      <c r="Q46" s="92">
        <f t="shared" si="16"/>
        <v>0.94130000000000003</v>
      </c>
      <c r="R46" s="93">
        <f t="shared" si="20"/>
        <v>95.62</v>
      </c>
      <c r="S46" s="90">
        <v>23653</v>
      </c>
      <c r="T46" s="344">
        <f t="shared" si="2"/>
        <v>2968.3748169838946</v>
      </c>
      <c r="U46" s="337">
        <f t="shared" si="12"/>
        <v>1003.3106881405563</v>
      </c>
      <c r="V46" s="337">
        <f t="shared" si="13"/>
        <v>59.367496339677892</v>
      </c>
      <c r="W46" s="437">
        <v>43</v>
      </c>
      <c r="X46" s="428">
        <f t="shared" si="14"/>
        <v>4074.053001464129</v>
      </c>
      <c r="Y46" s="92">
        <f t="shared" si="17"/>
        <v>0.31369999999999998</v>
      </c>
    </row>
    <row r="47" spans="1:25" s="46" customFormat="1" ht="16.5" customHeight="1" x14ac:dyDescent="0.2">
      <c r="A47" s="149">
        <v>31</v>
      </c>
      <c r="B47" s="216">
        <f t="shared" si="18"/>
        <v>24.02</v>
      </c>
      <c r="C47" s="77">
        <v>23653</v>
      </c>
      <c r="D47" s="411">
        <f t="shared" si="0"/>
        <v>11816.652789342215</v>
      </c>
      <c r="E47" s="342">
        <f t="shared" si="4"/>
        <v>3994.0286427976685</v>
      </c>
      <c r="F47" s="338">
        <f t="shared" si="5"/>
        <v>236.33305578684431</v>
      </c>
      <c r="G47" s="407">
        <v>107</v>
      </c>
      <c r="H47" s="425">
        <f t="shared" si="6"/>
        <v>16154.014487926728</v>
      </c>
      <c r="I47" s="79">
        <f t="shared" si="15"/>
        <v>1.2906</v>
      </c>
      <c r="J47" s="216">
        <f t="shared" si="19"/>
        <v>32.03</v>
      </c>
      <c r="K47" s="77">
        <v>23653</v>
      </c>
      <c r="L47" s="407">
        <f t="shared" si="1"/>
        <v>8861.5672806743678</v>
      </c>
      <c r="M47" s="342">
        <f t="shared" si="8"/>
        <v>2995.209740867936</v>
      </c>
      <c r="N47" s="338">
        <f t="shared" si="9"/>
        <v>177.23134561348735</v>
      </c>
      <c r="O47" s="435">
        <v>64</v>
      </c>
      <c r="P47" s="425">
        <f t="shared" si="10"/>
        <v>12098.008367155791</v>
      </c>
      <c r="Q47" s="79">
        <f t="shared" si="16"/>
        <v>0.96779999999999999</v>
      </c>
      <c r="R47" s="93">
        <f t="shared" si="20"/>
        <v>96.08</v>
      </c>
      <c r="S47" s="77">
        <v>23653</v>
      </c>
      <c r="T47" s="345">
        <f t="shared" si="2"/>
        <v>2954.1631973355538</v>
      </c>
      <c r="U47" s="338">
        <f t="shared" si="12"/>
        <v>998.50716069941711</v>
      </c>
      <c r="V47" s="338">
        <f t="shared" si="13"/>
        <v>59.083263946711078</v>
      </c>
      <c r="W47" s="435">
        <v>43</v>
      </c>
      <c r="X47" s="425">
        <f t="shared" si="14"/>
        <v>4054.753621981682</v>
      </c>
      <c r="Y47" s="79">
        <f t="shared" si="17"/>
        <v>0.3226</v>
      </c>
    </row>
    <row r="48" spans="1:25" s="46" customFormat="1" ht="16.5" customHeight="1" x14ac:dyDescent="0.2">
      <c r="A48" s="149">
        <v>32</v>
      </c>
      <c r="B48" s="216">
        <f t="shared" si="18"/>
        <v>24.13</v>
      </c>
      <c r="C48" s="77">
        <v>23653</v>
      </c>
      <c r="D48" s="411">
        <f t="shared" si="0"/>
        <v>11762.784915043514</v>
      </c>
      <c r="E48" s="342">
        <f t="shared" si="4"/>
        <v>3975.8213012847073</v>
      </c>
      <c r="F48" s="338">
        <f t="shared" si="5"/>
        <v>235.25569830087028</v>
      </c>
      <c r="G48" s="407">
        <v>107</v>
      </c>
      <c r="H48" s="425">
        <f t="shared" si="6"/>
        <v>16080.861914629093</v>
      </c>
      <c r="I48" s="79">
        <f t="shared" si="15"/>
        <v>1.3262</v>
      </c>
      <c r="J48" s="216">
        <f t="shared" si="19"/>
        <v>32.17</v>
      </c>
      <c r="K48" s="77">
        <v>23653</v>
      </c>
      <c r="L48" s="407">
        <f t="shared" si="1"/>
        <v>8823.0027976375495</v>
      </c>
      <c r="M48" s="342">
        <f t="shared" si="8"/>
        <v>2982.1749456014913</v>
      </c>
      <c r="N48" s="338">
        <f t="shared" si="9"/>
        <v>176.46005595275099</v>
      </c>
      <c r="O48" s="435">
        <v>64</v>
      </c>
      <c r="P48" s="425">
        <f t="shared" si="10"/>
        <v>12045.637799191793</v>
      </c>
      <c r="Q48" s="79">
        <f t="shared" si="16"/>
        <v>0.99470000000000003</v>
      </c>
      <c r="R48" s="93">
        <f t="shared" si="20"/>
        <v>96.52</v>
      </c>
      <c r="S48" s="77">
        <v>23653</v>
      </c>
      <c r="T48" s="345">
        <f t="shared" si="2"/>
        <v>2940.6962287608785</v>
      </c>
      <c r="U48" s="338">
        <f t="shared" si="12"/>
        <v>993.95532532117682</v>
      </c>
      <c r="V48" s="338">
        <f t="shared" si="13"/>
        <v>58.81392457521757</v>
      </c>
      <c r="W48" s="435">
        <v>43</v>
      </c>
      <c r="X48" s="425">
        <f t="shared" si="14"/>
        <v>4036.4654786572733</v>
      </c>
      <c r="Y48" s="79">
        <f t="shared" si="17"/>
        <v>0.33150000000000002</v>
      </c>
    </row>
    <row r="49" spans="1:25" s="46" customFormat="1" ht="16.5" customHeight="1" x14ac:dyDescent="0.2">
      <c r="A49" s="149">
        <v>33</v>
      </c>
      <c r="B49" s="216">
        <f t="shared" si="18"/>
        <v>24.24</v>
      </c>
      <c r="C49" s="77">
        <v>23653</v>
      </c>
      <c r="D49" s="411">
        <f t="shared" si="0"/>
        <v>11709.405940594059</v>
      </c>
      <c r="E49" s="342">
        <f t="shared" si="4"/>
        <v>3957.7792079207916</v>
      </c>
      <c r="F49" s="338">
        <f t="shared" si="5"/>
        <v>234.18811881188117</v>
      </c>
      <c r="G49" s="407">
        <v>107</v>
      </c>
      <c r="H49" s="425">
        <f t="shared" si="6"/>
        <v>16008.373267326731</v>
      </c>
      <c r="I49" s="79">
        <f t="shared" si="15"/>
        <v>1.3613999999999999</v>
      </c>
      <c r="J49" s="216">
        <f t="shared" si="19"/>
        <v>32.32</v>
      </c>
      <c r="K49" s="77">
        <v>23653</v>
      </c>
      <c r="L49" s="407">
        <f t="shared" si="1"/>
        <v>8782.0544554455446</v>
      </c>
      <c r="M49" s="342">
        <f t="shared" si="8"/>
        <v>2968.3344059405936</v>
      </c>
      <c r="N49" s="338">
        <f t="shared" si="9"/>
        <v>175.6410891089109</v>
      </c>
      <c r="O49" s="435">
        <v>64</v>
      </c>
      <c r="P49" s="425">
        <f t="shared" si="10"/>
        <v>11990.029950495049</v>
      </c>
      <c r="Q49" s="79">
        <f t="shared" si="16"/>
        <v>1.0209999999999999</v>
      </c>
      <c r="R49" s="93">
        <f t="shared" si="20"/>
        <v>96.95</v>
      </c>
      <c r="S49" s="77">
        <v>23653</v>
      </c>
      <c r="T49" s="345">
        <f t="shared" si="2"/>
        <v>2927.6534296028881</v>
      </c>
      <c r="U49" s="338">
        <f t="shared" si="12"/>
        <v>989.54685920577606</v>
      </c>
      <c r="V49" s="338">
        <f t="shared" si="13"/>
        <v>58.553068592057762</v>
      </c>
      <c r="W49" s="435">
        <v>43</v>
      </c>
      <c r="X49" s="425">
        <f t="shared" si="14"/>
        <v>4018.7533574007216</v>
      </c>
      <c r="Y49" s="79">
        <f t="shared" si="17"/>
        <v>0.34039999999999998</v>
      </c>
    </row>
    <row r="50" spans="1:25" s="46" customFormat="1" ht="16.5" customHeight="1" x14ac:dyDescent="0.2">
      <c r="A50" s="149">
        <v>34</v>
      </c>
      <c r="B50" s="216">
        <f t="shared" si="18"/>
        <v>24.34</v>
      </c>
      <c r="C50" s="77">
        <v>23653</v>
      </c>
      <c r="D50" s="411">
        <f t="shared" si="0"/>
        <v>11661.298274445358</v>
      </c>
      <c r="E50" s="342">
        <f t="shared" si="4"/>
        <v>3941.5188167625306</v>
      </c>
      <c r="F50" s="338">
        <f t="shared" si="5"/>
        <v>233.22596548890718</v>
      </c>
      <c r="G50" s="407">
        <v>107</v>
      </c>
      <c r="H50" s="425">
        <f t="shared" si="6"/>
        <v>15943.043056696797</v>
      </c>
      <c r="I50" s="79">
        <f t="shared" si="15"/>
        <v>1.3969</v>
      </c>
      <c r="J50" s="216">
        <f t="shared" si="19"/>
        <v>32.46</v>
      </c>
      <c r="K50" s="77">
        <v>23653</v>
      </c>
      <c r="L50" s="407">
        <f t="shared" si="1"/>
        <v>8744.1774491682063</v>
      </c>
      <c r="M50" s="342">
        <f t="shared" si="8"/>
        <v>2955.5319778188536</v>
      </c>
      <c r="N50" s="338">
        <f t="shared" si="9"/>
        <v>174.88354898336414</v>
      </c>
      <c r="O50" s="435">
        <v>64</v>
      </c>
      <c r="P50" s="425">
        <f t="shared" si="10"/>
        <v>11938.592975970423</v>
      </c>
      <c r="Q50" s="79">
        <f t="shared" si="16"/>
        <v>1.0474000000000001</v>
      </c>
      <c r="R50" s="93">
        <f t="shared" si="20"/>
        <v>97.37</v>
      </c>
      <c r="S50" s="77">
        <v>23653</v>
      </c>
      <c r="T50" s="345">
        <f t="shared" si="2"/>
        <v>2915.0251617541335</v>
      </c>
      <c r="U50" s="338">
        <f t="shared" si="12"/>
        <v>985.27850467289704</v>
      </c>
      <c r="V50" s="338">
        <f t="shared" si="13"/>
        <v>58.300503235082672</v>
      </c>
      <c r="W50" s="435">
        <v>43</v>
      </c>
      <c r="X50" s="425">
        <f t="shared" si="14"/>
        <v>4001.6041696621128</v>
      </c>
      <c r="Y50" s="79">
        <f t="shared" si="17"/>
        <v>0.34920000000000001</v>
      </c>
    </row>
    <row r="51" spans="1:25" s="46" customFormat="1" ht="16.5" customHeight="1" x14ac:dyDescent="0.2">
      <c r="A51" s="149">
        <v>35</v>
      </c>
      <c r="B51" s="216">
        <f t="shared" si="18"/>
        <v>24.44</v>
      </c>
      <c r="C51" s="77">
        <v>23653</v>
      </c>
      <c r="D51" s="411">
        <f t="shared" si="0"/>
        <v>11613.584288052371</v>
      </c>
      <c r="E51" s="342">
        <f t="shared" si="4"/>
        <v>3925.3914893617007</v>
      </c>
      <c r="F51" s="338">
        <f t="shared" si="5"/>
        <v>232.27168576104742</v>
      </c>
      <c r="G51" s="407">
        <v>107</v>
      </c>
      <c r="H51" s="425">
        <f t="shared" si="6"/>
        <v>15878.247463175117</v>
      </c>
      <c r="I51" s="79">
        <f t="shared" si="15"/>
        <v>1.4320999999999999</v>
      </c>
      <c r="J51" s="216">
        <f t="shared" si="19"/>
        <v>32.590000000000003</v>
      </c>
      <c r="K51" s="77">
        <v>23653</v>
      </c>
      <c r="L51" s="407">
        <f t="shared" si="1"/>
        <v>8709.2973304694679</v>
      </c>
      <c r="M51" s="342">
        <f t="shared" si="8"/>
        <v>2943.7424976986799</v>
      </c>
      <c r="N51" s="338">
        <f t="shared" si="9"/>
        <v>174.18594660938936</v>
      </c>
      <c r="O51" s="435">
        <v>64</v>
      </c>
      <c r="P51" s="425">
        <f t="shared" si="10"/>
        <v>11891.225774777538</v>
      </c>
      <c r="Q51" s="79">
        <f t="shared" si="16"/>
        <v>1.0739000000000001</v>
      </c>
      <c r="R51" s="93">
        <f t="shared" si="20"/>
        <v>97.77</v>
      </c>
      <c r="S51" s="77">
        <v>23653</v>
      </c>
      <c r="T51" s="345">
        <f t="shared" si="2"/>
        <v>2903.09911015649</v>
      </c>
      <c r="U51" s="338">
        <f t="shared" si="12"/>
        <v>981.24749923289357</v>
      </c>
      <c r="V51" s="338">
        <f t="shared" si="13"/>
        <v>58.061982203129801</v>
      </c>
      <c r="W51" s="435">
        <v>43</v>
      </c>
      <c r="X51" s="425">
        <f t="shared" si="14"/>
        <v>3985.4085915925134</v>
      </c>
      <c r="Y51" s="79">
        <f t="shared" si="17"/>
        <v>0.35799999999999998</v>
      </c>
    </row>
    <row r="52" spans="1:25" s="46" customFormat="1" ht="16.5" customHeight="1" x14ac:dyDescent="0.2">
      <c r="A52" s="149">
        <v>36</v>
      </c>
      <c r="B52" s="216">
        <f t="shared" si="18"/>
        <v>24.54</v>
      </c>
      <c r="C52" s="77">
        <v>23653</v>
      </c>
      <c r="D52" s="411">
        <f t="shared" si="0"/>
        <v>11566.259168704157</v>
      </c>
      <c r="E52" s="342">
        <f t="shared" si="4"/>
        <v>3909.3955990220047</v>
      </c>
      <c r="F52" s="338">
        <f t="shared" si="5"/>
        <v>231.32518337408314</v>
      </c>
      <c r="G52" s="407">
        <v>107</v>
      </c>
      <c r="H52" s="425">
        <f t="shared" si="6"/>
        <v>15813.979951100246</v>
      </c>
      <c r="I52" s="79">
        <f t="shared" si="15"/>
        <v>1.4670000000000001</v>
      </c>
      <c r="J52" s="216">
        <f t="shared" si="19"/>
        <v>32.72</v>
      </c>
      <c r="K52" s="77">
        <v>23653</v>
      </c>
      <c r="L52" s="407">
        <f t="shared" si="1"/>
        <v>8674.6943765281176</v>
      </c>
      <c r="M52" s="342">
        <f t="shared" si="8"/>
        <v>2932.0466992665033</v>
      </c>
      <c r="N52" s="338">
        <f t="shared" si="9"/>
        <v>173.49388753056235</v>
      </c>
      <c r="O52" s="435">
        <v>64</v>
      </c>
      <c r="P52" s="425">
        <f t="shared" si="10"/>
        <v>11844.234963325182</v>
      </c>
      <c r="Q52" s="79">
        <f t="shared" si="16"/>
        <v>1.1002000000000001</v>
      </c>
      <c r="R52" s="93">
        <f t="shared" si="20"/>
        <v>98.17</v>
      </c>
      <c r="S52" s="77">
        <v>23653</v>
      </c>
      <c r="T52" s="345">
        <f t="shared" si="2"/>
        <v>2891.2702454925134</v>
      </c>
      <c r="U52" s="338">
        <f t="shared" si="12"/>
        <v>977.24934297646939</v>
      </c>
      <c r="V52" s="338">
        <f t="shared" si="13"/>
        <v>57.82540490985027</v>
      </c>
      <c r="W52" s="435">
        <v>43</v>
      </c>
      <c r="X52" s="425">
        <f t="shared" si="14"/>
        <v>3969.3449933788334</v>
      </c>
      <c r="Y52" s="79">
        <f t="shared" si="17"/>
        <v>0.36670000000000003</v>
      </c>
    </row>
    <row r="53" spans="1:25" s="46" customFormat="1" ht="16.5" customHeight="1" x14ac:dyDescent="0.2">
      <c r="A53" s="149">
        <v>37</v>
      </c>
      <c r="B53" s="216">
        <f t="shared" si="18"/>
        <v>24.64</v>
      </c>
      <c r="C53" s="77">
        <v>23653</v>
      </c>
      <c r="D53" s="411">
        <f t="shared" si="0"/>
        <v>11519.31818181818</v>
      </c>
      <c r="E53" s="342">
        <f t="shared" si="4"/>
        <v>3893.5295454545444</v>
      </c>
      <c r="F53" s="338">
        <f t="shared" si="5"/>
        <v>230.3863636363636</v>
      </c>
      <c r="G53" s="407">
        <v>107</v>
      </c>
      <c r="H53" s="425">
        <f t="shared" si="6"/>
        <v>15750.234090909089</v>
      </c>
      <c r="I53" s="79">
        <f t="shared" si="15"/>
        <v>1.5016</v>
      </c>
      <c r="J53" s="216">
        <f t="shared" si="19"/>
        <v>32.85</v>
      </c>
      <c r="K53" s="77">
        <v>23653</v>
      </c>
      <c r="L53" s="407">
        <f t="shared" si="1"/>
        <v>8640.3652968036531</v>
      </c>
      <c r="M53" s="342">
        <f t="shared" si="8"/>
        <v>2920.4434703196343</v>
      </c>
      <c r="N53" s="338">
        <f t="shared" si="9"/>
        <v>172.80730593607308</v>
      </c>
      <c r="O53" s="435">
        <v>64</v>
      </c>
      <c r="P53" s="425">
        <f t="shared" si="10"/>
        <v>11797.61607305936</v>
      </c>
      <c r="Q53" s="79">
        <f t="shared" si="16"/>
        <v>1.1263000000000001</v>
      </c>
      <c r="R53" s="93">
        <f t="shared" si="20"/>
        <v>98.55</v>
      </c>
      <c r="S53" s="77">
        <v>23653</v>
      </c>
      <c r="T53" s="345">
        <f t="shared" si="2"/>
        <v>2880.1217656012177</v>
      </c>
      <c r="U53" s="338">
        <f t="shared" si="12"/>
        <v>973.48115677321152</v>
      </c>
      <c r="V53" s="338">
        <f t="shared" si="13"/>
        <v>57.602435312024355</v>
      </c>
      <c r="W53" s="435">
        <v>43</v>
      </c>
      <c r="X53" s="425">
        <f t="shared" si="14"/>
        <v>3954.2053576864532</v>
      </c>
      <c r="Y53" s="79">
        <f t="shared" si="17"/>
        <v>0.37540000000000001</v>
      </c>
    </row>
    <row r="54" spans="1:25" s="46" customFormat="1" ht="16.5" customHeight="1" x14ac:dyDescent="0.2">
      <c r="A54" s="149">
        <v>38</v>
      </c>
      <c r="B54" s="216">
        <f t="shared" si="18"/>
        <v>24.73</v>
      </c>
      <c r="C54" s="77">
        <v>23653</v>
      </c>
      <c r="D54" s="411">
        <f t="shared" si="0"/>
        <v>11477.395875454913</v>
      </c>
      <c r="E54" s="342">
        <f t="shared" si="4"/>
        <v>3879.3598059037604</v>
      </c>
      <c r="F54" s="338">
        <f t="shared" si="5"/>
        <v>229.54791750909826</v>
      </c>
      <c r="G54" s="407">
        <v>107</v>
      </c>
      <c r="H54" s="425">
        <f t="shared" si="6"/>
        <v>15693.303598867773</v>
      </c>
      <c r="I54" s="79">
        <f t="shared" si="15"/>
        <v>1.5366</v>
      </c>
      <c r="J54" s="216">
        <f t="shared" si="19"/>
        <v>32.979999999999997</v>
      </c>
      <c r="K54" s="77">
        <v>23653</v>
      </c>
      <c r="L54" s="407">
        <f t="shared" si="1"/>
        <v>8606.3068526379629</v>
      </c>
      <c r="M54" s="342">
        <f t="shared" si="8"/>
        <v>2908.931716191631</v>
      </c>
      <c r="N54" s="338">
        <f t="shared" si="9"/>
        <v>172.12613705275928</v>
      </c>
      <c r="O54" s="435">
        <v>64</v>
      </c>
      <c r="P54" s="425">
        <f t="shared" si="10"/>
        <v>11751.364705882354</v>
      </c>
      <c r="Q54" s="79">
        <f t="shared" si="16"/>
        <v>1.1521999999999999</v>
      </c>
      <c r="R54" s="93">
        <f t="shared" si="20"/>
        <v>98.93</v>
      </c>
      <c r="S54" s="77">
        <v>23653</v>
      </c>
      <c r="T54" s="345">
        <f t="shared" si="2"/>
        <v>2869.0589305569592</v>
      </c>
      <c r="U54" s="338">
        <f t="shared" si="12"/>
        <v>969.74191852825209</v>
      </c>
      <c r="V54" s="338">
        <f t="shared" si="13"/>
        <v>57.381178611139184</v>
      </c>
      <c r="W54" s="435">
        <v>43</v>
      </c>
      <c r="X54" s="425">
        <f t="shared" si="14"/>
        <v>3939.1820276963504</v>
      </c>
      <c r="Y54" s="79">
        <f t="shared" si="17"/>
        <v>0.3841</v>
      </c>
    </row>
    <row r="55" spans="1:25" s="46" customFormat="1" ht="16.5" customHeight="1" x14ac:dyDescent="0.2">
      <c r="A55" s="149">
        <v>39</v>
      </c>
      <c r="B55" s="216">
        <f t="shared" si="18"/>
        <v>24.82</v>
      </c>
      <c r="C55" s="77">
        <v>23653</v>
      </c>
      <c r="D55" s="411">
        <f t="shared" si="0"/>
        <v>11435.777598710716</v>
      </c>
      <c r="E55" s="342">
        <f t="shared" si="4"/>
        <v>3865.2928283642218</v>
      </c>
      <c r="F55" s="338">
        <f t="shared" si="5"/>
        <v>228.71555197421432</v>
      </c>
      <c r="G55" s="407">
        <v>107</v>
      </c>
      <c r="H55" s="425">
        <f t="shared" si="6"/>
        <v>15636.785979049151</v>
      </c>
      <c r="I55" s="79">
        <f t="shared" si="15"/>
        <v>1.5712999999999999</v>
      </c>
      <c r="J55" s="216">
        <f t="shared" si="19"/>
        <v>33.1</v>
      </c>
      <c r="K55" s="77">
        <v>23653</v>
      </c>
      <c r="L55" s="407">
        <f t="shared" si="1"/>
        <v>8575.1057401812686</v>
      </c>
      <c r="M55" s="342">
        <f t="shared" si="8"/>
        <v>2898.3857401812684</v>
      </c>
      <c r="N55" s="338">
        <f t="shared" si="9"/>
        <v>171.50211480362537</v>
      </c>
      <c r="O55" s="435">
        <v>64</v>
      </c>
      <c r="P55" s="425">
        <f t="shared" si="10"/>
        <v>11708.993595166161</v>
      </c>
      <c r="Q55" s="79">
        <f t="shared" si="16"/>
        <v>1.1781999999999999</v>
      </c>
      <c r="R55" s="93">
        <f t="shared" si="20"/>
        <v>99.29</v>
      </c>
      <c r="S55" s="77">
        <v>23653</v>
      </c>
      <c r="T55" s="345">
        <f t="shared" si="2"/>
        <v>2858.6564608721924</v>
      </c>
      <c r="U55" s="338">
        <f t="shared" si="12"/>
        <v>966.22588377480088</v>
      </c>
      <c r="V55" s="338">
        <f t="shared" si="13"/>
        <v>57.173129217443851</v>
      </c>
      <c r="W55" s="435">
        <v>43</v>
      </c>
      <c r="X55" s="425">
        <f t="shared" si="14"/>
        <v>3925.0554738644373</v>
      </c>
      <c r="Y55" s="79">
        <f t="shared" si="17"/>
        <v>0.39279999999999998</v>
      </c>
    </row>
    <row r="56" spans="1:25" s="46" customFormat="1" ht="16.5" customHeight="1" x14ac:dyDescent="0.2">
      <c r="A56" s="218">
        <v>40</v>
      </c>
      <c r="B56" s="216">
        <f t="shared" si="18"/>
        <v>24.91</v>
      </c>
      <c r="C56" s="77">
        <v>23653</v>
      </c>
      <c r="D56" s="411">
        <f t="shared" si="0"/>
        <v>11394.460056202328</v>
      </c>
      <c r="E56" s="342">
        <f t="shared" si="4"/>
        <v>3851.3274989963866</v>
      </c>
      <c r="F56" s="338">
        <f t="shared" si="5"/>
        <v>227.88920112404656</v>
      </c>
      <c r="G56" s="407">
        <v>107</v>
      </c>
      <c r="H56" s="425">
        <f t="shared" si="6"/>
        <v>15580.67675632276</v>
      </c>
      <c r="I56" s="79">
        <f t="shared" si="15"/>
        <v>1.6057999999999999</v>
      </c>
      <c r="J56" s="216">
        <f t="shared" si="19"/>
        <v>33.21</v>
      </c>
      <c r="K56" s="77">
        <v>23653</v>
      </c>
      <c r="L56" s="407">
        <f t="shared" si="1"/>
        <v>8546.7028003613377</v>
      </c>
      <c r="M56" s="342">
        <f t="shared" si="8"/>
        <v>2888.7855465221319</v>
      </c>
      <c r="N56" s="338">
        <f t="shared" si="9"/>
        <v>170.93405600722676</v>
      </c>
      <c r="O56" s="435">
        <v>64</v>
      </c>
      <c r="P56" s="425">
        <f t="shared" si="10"/>
        <v>11670.422402890697</v>
      </c>
      <c r="Q56" s="79">
        <f t="shared" si="16"/>
        <v>1.2044999999999999</v>
      </c>
      <c r="R56" s="93">
        <f t="shared" si="20"/>
        <v>99.64</v>
      </c>
      <c r="S56" s="77">
        <v>23653</v>
      </c>
      <c r="T56" s="345">
        <f t="shared" si="2"/>
        <v>2848.615014050582</v>
      </c>
      <c r="U56" s="338">
        <f t="shared" si="12"/>
        <v>962.83187474909664</v>
      </c>
      <c r="V56" s="338">
        <f t="shared" si="13"/>
        <v>56.972300281011641</v>
      </c>
      <c r="W56" s="435">
        <v>43</v>
      </c>
      <c r="X56" s="425">
        <f t="shared" si="14"/>
        <v>3911.4191890806901</v>
      </c>
      <c r="Y56" s="79">
        <f t="shared" si="17"/>
        <v>0.40139999999999998</v>
      </c>
    </row>
    <row r="57" spans="1:25" s="46" customFormat="1" ht="16.5" customHeight="1" x14ac:dyDescent="0.2">
      <c r="A57" s="149">
        <v>41</v>
      </c>
      <c r="B57" s="216">
        <f t="shared" si="18"/>
        <v>25</v>
      </c>
      <c r="C57" s="77">
        <v>23653</v>
      </c>
      <c r="D57" s="411">
        <f t="shared" si="0"/>
        <v>11353.44</v>
      </c>
      <c r="E57" s="342">
        <f t="shared" si="4"/>
        <v>3837.46272</v>
      </c>
      <c r="F57" s="338">
        <f t="shared" si="5"/>
        <v>227.06880000000001</v>
      </c>
      <c r="G57" s="407">
        <v>107</v>
      </c>
      <c r="H57" s="425">
        <f t="shared" si="6"/>
        <v>15524.971519999999</v>
      </c>
      <c r="I57" s="79">
        <f t="shared" si="15"/>
        <v>1.64</v>
      </c>
      <c r="J57" s="216">
        <f t="shared" si="19"/>
        <v>33.33</v>
      </c>
      <c r="K57" s="77">
        <v>23653</v>
      </c>
      <c r="L57" s="407">
        <f t="shared" si="1"/>
        <v>8515.9315931593173</v>
      </c>
      <c r="M57" s="342">
        <f t="shared" si="8"/>
        <v>2878.3848784878492</v>
      </c>
      <c r="N57" s="338">
        <f t="shared" si="9"/>
        <v>170.31863186318634</v>
      </c>
      <c r="O57" s="435">
        <v>64</v>
      </c>
      <c r="P57" s="425">
        <f t="shared" si="10"/>
        <v>11628.635103510353</v>
      </c>
      <c r="Q57" s="79">
        <f t="shared" si="16"/>
        <v>1.2301</v>
      </c>
      <c r="R57" s="93">
        <f t="shared" si="20"/>
        <v>99.99</v>
      </c>
      <c r="S57" s="77">
        <v>23653</v>
      </c>
      <c r="T57" s="345">
        <f t="shared" si="2"/>
        <v>2838.643864386439</v>
      </c>
      <c r="U57" s="338">
        <f t="shared" si="12"/>
        <v>959.46162616261631</v>
      </c>
      <c r="V57" s="338">
        <f t="shared" si="13"/>
        <v>56.772877287728782</v>
      </c>
      <c r="W57" s="435">
        <v>43</v>
      </c>
      <c r="X57" s="425">
        <f t="shared" si="14"/>
        <v>3897.8783678367845</v>
      </c>
      <c r="Y57" s="79">
        <f t="shared" si="17"/>
        <v>0.41</v>
      </c>
    </row>
    <row r="58" spans="1:25" s="46" customFormat="1" ht="16.5" customHeight="1" x14ac:dyDescent="0.2">
      <c r="A58" s="149">
        <v>42</v>
      </c>
      <c r="B58" s="216">
        <f t="shared" si="18"/>
        <v>25.08</v>
      </c>
      <c r="C58" s="77">
        <v>23653</v>
      </c>
      <c r="D58" s="411">
        <f t="shared" si="0"/>
        <v>11317.224880382775</v>
      </c>
      <c r="E58" s="342">
        <f t="shared" si="4"/>
        <v>3825.2220095693774</v>
      </c>
      <c r="F58" s="338">
        <f t="shared" si="5"/>
        <v>226.34449760765551</v>
      </c>
      <c r="G58" s="407">
        <v>107</v>
      </c>
      <c r="H58" s="425">
        <f t="shared" si="6"/>
        <v>15475.791387559808</v>
      </c>
      <c r="I58" s="79">
        <f t="shared" si="15"/>
        <v>1.6746000000000001</v>
      </c>
      <c r="J58" s="216">
        <f t="shared" si="19"/>
        <v>33.44</v>
      </c>
      <c r="K58" s="77">
        <v>23653</v>
      </c>
      <c r="L58" s="407">
        <f t="shared" si="1"/>
        <v>8487.9186602870832</v>
      </c>
      <c r="M58" s="342">
        <f t="shared" si="8"/>
        <v>2868.916507177034</v>
      </c>
      <c r="N58" s="338">
        <f t="shared" si="9"/>
        <v>169.75837320574166</v>
      </c>
      <c r="O58" s="435">
        <v>64</v>
      </c>
      <c r="P58" s="425">
        <f t="shared" si="10"/>
        <v>11590.593540669857</v>
      </c>
      <c r="Q58" s="79">
        <f t="shared" si="16"/>
        <v>1.256</v>
      </c>
      <c r="R58" s="93">
        <f t="shared" si="20"/>
        <v>100.33</v>
      </c>
      <c r="S58" s="77">
        <v>23653</v>
      </c>
      <c r="T58" s="345">
        <f t="shared" si="2"/>
        <v>2829.0242200737571</v>
      </c>
      <c r="U58" s="338">
        <f t="shared" si="12"/>
        <v>956.21018638492978</v>
      </c>
      <c r="V58" s="338">
        <f t="shared" si="13"/>
        <v>56.58048440147514</v>
      </c>
      <c r="W58" s="435">
        <v>43</v>
      </c>
      <c r="X58" s="425">
        <f t="shared" si="14"/>
        <v>3884.814890860162</v>
      </c>
      <c r="Y58" s="79">
        <f t="shared" si="17"/>
        <v>0.41860000000000003</v>
      </c>
    </row>
    <row r="59" spans="1:25" s="46" customFormat="1" ht="16.5" customHeight="1" x14ac:dyDescent="0.2">
      <c r="A59" s="149">
        <v>43</v>
      </c>
      <c r="B59" s="216">
        <f t="shared" si="18"/>
        <v>25.16</v>
      </c>
      <c r="C59" s="77">
        <v>23653</v>
      </c>
      <c r="D59" s="411">
        <f t="shared" si="0"/>
        <v>11281.240063593004</v>
      </c>
      <c r="E59" s="342">
        <f t="shared" si="4"/>
        <v>3813.0591414944352</v>
      </c>
      <c r="F59" s="338">
        <f t="shared" si="5"/>
        <v>225.62480127186009</v>
      </c>
      <c r="G59" s="407">
        <v>107</v>
      </c>
      <c r="H59" s="425">
        <f t="shared" si="6"/>
        <v>15426.924006359301</v>
      </c>
      <c r="I59" s="79">
        <f t="shared" si="15"/>
        <v>1.7091000000000001</v>
      </c>
      <c r="J59" s="216">
        <f t="shared" si="19"/>
        <v>33.549999999999997</v>
      </c>
      <c r="K59" s="77">
        <v>23653</v>
      </c>
      <c r="L59" s="407">
        <f t="shared" si="1"/>
        <v>8460.089418777945</v>
      </c>
      <c r="M59" s="342">
        <f t="shared" si="8"/>
        <v>2859.5102235469453</v>
      </c>
      <c r="N59" s="338">
        <f t="shared" si="9"/>
        <v>169.20178837555889</v>
      </c>
      <c r="O59" s="435">
        <v>64</v>
      </c>
      <c r="P59" s="425">
        <f t="shared" si="10"/>
        <v>11552.801430700451</v>
      </c>
      <c r="Q59" s="79">
        <f t="shared" si="16"/>
        <v>1.2817000000000001</v>
      </c>
      <c r="R59" s="93">
        <f t="shared" si="20"/>
        <v>100.66</v>
      </c>
      <c r="S59" s="77">
        <v>23653</v>
      </c>
      <c r="T59" s="345">
        <f t="shared" si="2"/>
        <v>2819.7496522948541</v>
      </c>
      <c r="U59" s="338">
        <f t="shared" si="12"/>
        <v>953.0753824756606</v>
      </c>
      <c r="V59" s="338">
        <f t="shared" si="13"/>
        <v>56.394993045897081</v>
      </c>
      <c r="W59" s="435">
        <v>43</v>
      </c>
      <c r="X59" s="425">
        <f t="shared" si="14"/>
        <v>3872.2200278164119</v>
      </c>
      <c r="Y59" s="79">
        <f t="shared" si="17"/>
        <v>0.42720000000000002</v>
      </c>
    </row>
    <row r="60" spans="1:25" s="46" customFormat="1" ht="16.5" customHeight="1" x14ac:dyDescent="0.2">
      <c r="A60" s="149">
        <v>44</v>
      </c>
      <c r="B60" s="216">
        <f t="shared" si="18"/>
        <v>25.24</v>
      </c>
      <c r="C60" s="77">
        <v>23653</v>
      </c>
      <c r="D60" s="411">
        <f t="shared" si="0"/>
        <v>11245.483359746437</v>
      </c>
      <c r="E60" s="342">
        <f t="shared" si="4"/>
        <v>3800.9733755942952</v>
      </c>
      <c r="F60" s="338">
        <f t="shared" si="5"/>
        <v>224.90966719492874</v>
      </c>
      <c r="G60" s="407">
        <v>107</v>
      </c>
      <c r="H60" s="425">
        <f t="shared" si="6"/>
        <v>15378.366402535661</v>
      </c>
      <c r="I60" s="79">
        <f t="shared" si="15"/>
        <v>1.7433000000000001</v>
      </c>
      <c r="J60" s="216">
        <f t="shared" si="19"/>
        <v>33.659999999999997</v>
      </c>
      <c r="K60" s="77">
        <v>23653</v>
      </c>
      <c r="L60" s="407">
        <f t="shared" si="1"/>
        <v>8432.4420677361868</v>
      </c>
      <c r="M60" s="342">
        <f t="shared" si="8"/>
        <v>2850.165418894831</v>
      </c>
      <c r="N60" s="338">
        <f t="shared" si="9"/>
        <v>168.64884135472374</v>
      </c>
      <c r="O60" s="435">
        <v>64</v>
      </c>
      <c r="P60" s="425">
        <f t="shared" si="10"/>
        <v>11515.25632798574</v>
      </c>
      <c r="Q60" s="79">
        <f t="shared" si="16"/>
        <v>1.3071999999999999</v>
      </c>
      <c r="R60" s="93">
        <f t="shared" si="20"/>
        <v>100.98</v>
      </c>
      <c r="S60" s="77">
        <v>23653</v>
      </c>
      <c r="T60" s="345">
        <f t="shared" si="2"/>
        <v>2810.8140225787283</v>
      </c>
      <c r="U60" s="338">
        <f t="shared" si="12"/>
        <v>950.05513963161013</v>
      </c>
      <c r="V60" s="338">
        <f t="shared" si="13"/>
        <v>56.216280451574569</v>
      </c>
      <c r="W60" s="435">
        <v>43</v>
      </c>
      <c r="X60" s="425">
        <f t="shared" si="14"/>
        <v>3860.085442661913</v>
      </c>
      <c r="Y60" s="79">
        <f t="shared" si="17"/>
        <v>0.43569999999999998</v>
      </c>
    </row>
    <row r="61" spans="1:25" s="46" customFormat="1" ht="16.5" customHeight="1" x14ac:dyDescent="0.2">
      <c r="A61" s="149">
        <v>45</v>
      </c>
      <c r="B61" s="216">
        <f t="shared" si="18"/>
        <v>25.32</v>
      </c>
      <c r="C61" s="77">
        <v>23653</v>
      </c>
      <c r="D61" s="411">
        <f t="shared" si="0"/>
        <v>11209.95260663507</v>
      </c>
      <c r="E61" s="342">
        <f t="shared" si="4"/>
        <v>3788.9639810426534</v>
      </c>
      <c r="F61" s="338">
        <f t="shared" si="5"/>
        <v>224.19905213270141</v>
      </c>
      <c r="G61" s="407">
        <v>107</v>
      </c>
      <c r="H61" s="425">
        <f t="shared" si="6"/>
        <v>15330.115639810423</v>
      </c>
      <c r="I61" s="79">
        <f t="shared" si="15"/>
        <v>1.7773000000000001</v>
      </c>
      <c r="J61" s="216">
        <f t="shared" si="19"/>
        <v>33.76</v>
      </c>
      <c r="K61" s="77">
        <v>23653</v>
      </c>
      <c r="L61" s="407">
        <f t="shared" si="1"/>
        <v>8407.4644549763034</v>
      </c>
      <c r="M61" s="342">
        <f t="shared" si="8"/>
        <v>2841.7229857819902</v>
      </c>
      <c r="N61" s="338">
        <f t="shared" si="9"/>
        <v>168.14928909952607</v>
      </c>
      <c r="O61" s="435">
        <v>64</v>
      </c>
      <c r="P61" s="425">
        <f t="shared" si="10"/>
        <v>11481.336729857821</v>
      </c>
      <c r="Q61" s="79">
        <f t="shared" si="16"/>
        <v>1.3329</v>
      </c>
      <c r="R61" s="93">
        <f t="shared" si="20"/>
        <v>101.29</v>
      </c>
      <c r="S61" s="77">
        <v>23653</v>
      </c>
      <c r="T61" s="345">
        <f t="shared" si="2"/>
        <v>2802.2114720110571</v>
      </c>
      <c r="U61" s="338">
        <f t="shared" si="12"/>
        <v>947.14747753973722</v>
      </c>
      <c r="V61" s="338">
        <f t="shared" si="13"/>
        <v>56.044229440221145</v>
      </c>
      <c r="W61" s="435">
        <v>43</v>
      </c>
      <c r="X61" s="425">
        <f t="shared" si="14"/>
        <v>3848.4031789910155</v>
      </c>
      <c r="Y61" s="79">
        <f t="shared" si="17"/>
        <v>0.44429999999999997</v>
      </c>
    </row>
    <row r="62" spans="1:25" s="46" customFormat="1" ht="16.5" customHeight="1" x14ac:dyDescent="0.2">
      <c r="A62" s="149">
        <v>46</v>
      </c>
      <c r="B62" s="216">
        <f t="shared" si="18"/>
        <v>25.4</v>
      </c>
      <c r="C62" s="77">
        <v>23653</v>
      </c>
      <c r="D62" s="411">
        <f t="shared" si="0"/>
        <v>11174.645669291338</v>
      </c>
      <c r="E62" s="342">
        <f t="shared" si="4"/>
        <v>3777.030236220472</v>
      </c>
      <c r="F62" s="338">
        <f t="shared" si="5"/>
        <v>223.49291338582677</v>
      </c>
      <c r="G62" s="407">
        <v>107</v>
      </c>
      <c r="H62" s="425">
        <f t="shared" si="6"/>
        <v>15282.168818897635</v>
      </c>
      <c r="I62" s="79">
        <f t="shared" si="15"/>
        <v>1.8109999999999999</v>
      </c>
      <c r="J62" s="216">
        <f t="shared" si="19"/>
        <v>33.869999999999997</v>
      </c>
      <c r="K62" s="77">
        <v>23653</v>
      </c>
      <c r="L62" s="407">
        <f t="shared" si="1"/>
        <v>8380.1594331266624</v>
      </c>
      <c r="M62" s="342">
        <f t="shared" si="8"/>
        <v>2832.4938883968116</v>
      </c>
      <c r="N62" s="338">
        <f t="shared" si="9"/>
        <v>167.60318866253326</v>
      </c>
      <c r="O62" s="435">
        <v>64</v>
      </c>
      <c r="P62" s="425">
        <f t="shared" si="10"/>
        <v>11444.256510186007</v>
      </c>
      <c r="Q62" s="79">
        <f t="shared" si="16"/>
        <v>1.3581000000000001</v>
      </c>
      <c r="R62" s="93">
        <f t="shared" si="20"/>
        <v>101.6</v>
      </c>
      <c r="S62" s="77">
        <v>23653</v>
      </c>
      <c r="T62" s="345">
        <f t="shared" si="2"/>
        <v>2793.6614173228345</v>
      </c>
      <c r="U62" s="338">
        <f t="shared" si="12"/>
        <v>944.25755905511801</v>
      </c>
      <c r="V62" s="338">
        <f t="shared" si="13"/>
        <v>55.873228346456692</v>
      </c>
      <c r="W62" s="435">
        <v>43</v>
      </c>
      <c r="X62" s="425">
        <f t="shared" si="14"/>
        <v>3836.7922047244087</v>
      </c>
      <c r="Y62" s="79">
        <f t="shared" si="17"/>
        <v>0.45279999999999998</v>
      </c>
    </row>
    <row r="63" spans="1:25" s="46" customFormat="1" ht="16.5" customHeight="1" x14ac:dyDescent="0.2">
      <c r="A63" s="149">
        <v>47</v>
      </c>
      <c r="B63" s="216">
        <f t="shared" si="18"/>
        <v>25.48</v>
      </c>
      <c r="C63" s="77">
        <v>23653</v>
      </c>
      <c r="D63" s="411">
        <f t="shared" si="0"/>
        <v>11139.560439560439</v>
      </c>
      <c r="E63" s="342">
        <f t="shared" si="4"/>
        <v>3765.1714285714279</v>
      </c>
      <c r="F63" s="338">
        <f t="shared" si="5"/>
        <v>222.79120879120879</v>
      </c>
      <c r="G63" s="407">
        <v>107</v>
      </c>
      <c r="H63" s="425">
        <f t="shared" si="6"/>
        <v>15234.523076923075</v>
      </c>
      <c r="I63" s="79">
        <f t="shared" si="15"/>
        <v>1.8446</v>
      </c>
      <c r="J63" s="216">
        <f t="shared" si="19"/>
        <v>33.97</v>
      </c>
      <c r="K63" s="77">
        <v>23653</v>
      </c>
      <c r="L63" s="407">
        <f t="shared" si="1"/>
        <v>8355.4901383573742</v>
      </c>
      <c r="M63" s="342">
        <f t="shared" si="8"/>
        <v>2824.1556667647924</v>
      </c>
      <c r="N63" s="338">
        <f t="shared" si="9"/>
        <v>167.1098027671475</v>
      </c>
      <c r="O63" s="435">
        <v>64</v>
      </c>
      <c r="P63" s="425">
        <f t="shared" si="10"/>
        <v>11410.755607889314</v>
      </c>
      <c r="Q63" s="79">
        <f t="shared" si="16"/>
        <v>1.3835999999999999</v>
      </c>
      <c r="R63" s="93">
        <f t="shared" si="20"/>
        <v>101.9</v>
      </c>
      <c r="S63" s="77">
        <v>23653</v>
      </c>
      <c r="T63" s="345">
        <f t="shared" si="2"/>
        <v>2785.4367026496566</v>
      </c>
      <c r="U63" s="338">
        <f t="shared" si="12"/>
        <v>941.47760549558382</v>
      </c>
      <c r="V63" s="338">
        <f t="shared" si="13"/>
        <v>55.70873405299313</v>
      </c>
      <c r="W63" s="435">
        <v>43</v>
      </c>
      <c r="X63" s="425">
        <f t="shared" si="14"/>
        <v>3825.6230421982336</v>
      </c>
      <c r="Y63" s="79">
        <f t="shared" si="17"/>
        <v>0.4612</v>
      </c>
    </row>
    <row r="64" spans="1:25" s="46" customFormat="1" ht="16.5" customHeight="1" x14ac:dyDescent="0.2">
      <c r="A64" s="149">
        <v>48</v>
      </c>
      <c r="B64" s="216">
        <f t="shared" si="18"/>
        <v>25.55</v>
      </c>
      <c r="C64" s="77">
        <v>23653</v>
      </c>
      <c r="D64" s="411">
        <f t="shared" si="0"/>
        <v>11109.04109589041</v>
      </c>
      <c r="E64" s="342">
        <f t="shared" si="4"/>
        <v>3754.8558904109582</v>
      </c>
      <c r="F64" s="338">
        <f t="shared" si="5"/>
        <v>222.1808219178082</v>
      </c>
      <c r="G64" s="407">
        <v>107</v>
      </c>
      <c r="H64" s="425">
        <f t="shared" si="6"/>
        <v>15193.077808219175</v>
      </c>
      <c r="I64" s="79">
        <f t="shared" si="15"/>
        <v>1.8787</v>
      </c>
      <c r="J64" s="216">
        <f t="shared" si="19"/>
        <v>34.07</v>
      </c>
      <c r="K64" s="77">
        <v>23653</v>
      </c>
      <c r="L64" s="407">
        <f t="shared" si="1"/>
        <v>8330.9656589374808</v>
      </c>
      <c r="M64" s="342">
        <f t="shared" si="8"/>
        <v>2815.8663927208681</v>
      </c>
      <c r="N64" s="338">
        <f t="shared" si="9"/>
        <v>166.61931317874962</v>
      </c>
      <c r="O64" s="435">
        <v>64</v>
      </c>
      <c r="P64" s="425">
        <f t="shared" si="10"/>
        <v>11377.451364837098</v>
      </c>
      <c r="Q64" s="79">
        <f t="shared" si="16"/>
        <v>1.4089</v>
      </c>
      <c r="R64" s="93">
        <f t="shared" si="20"/>
        <v>102.2</v>
      </c>
      <c r="S64" s="77">
        <v>23653</v>
      </c>
      <c r="T64" s="345">
        <f t="shared" si="2"/>
        <v>2777.2602739726026</v>
      </c>
      <c r="U64" s="338">
        <f t="shared" si="12"/>
        <v>938.71397260273955</v>
      </c>
      <c r="V64" s="338">
        <f t="shared" si="13"/>
        <v>55.545205479452051</v>
      </c>
      <c r="W64" s="435">
        <v>43</v>
      </c>
      <c r="X64" s="425">
        <f t="shared" si="14"/>
        <v>3814.5194520547939</v>
      </c>
      <c r="Y64" s="79">
        <f t="shared" si="17"/>
        <v>0.46970000000000001</v>
      </c>
    </row>
    <row r="65" spans="1:25" s="46" customFormat="1" ht="16.5" customHeight="1" x14ac:dyDescent="0.2">
      <c r="A65" s="149">
        <v>49</v>
      </c>
      <c r="B65" s="216">
        <f t="shared" si="18"/>
        <v>25.62</v>
      </c>
      <c r="C65" s="77">
        <v>23653</v>
      </c>
      <c r="D65" s="411">
        <f t="shared" si="0"/>
        <v>11078.688524590165</v>
      </c>
      <c r="E65" s="342">
        <f t="shared" si="4"/>
        <v>3744.5967213114754</v>
      </c>
      <c r="F65" s="338">
        <f t="shared" si="5"/>
        <v>221.57377049180332</v>
      </c>
      <c r="G65" s="407">
        <v>107</v>
      </c>
      <c r="H65" s="425">
        <f t="shared" si="6"/>
        <v>15151.859016393442</v>
      </c>
      <c r="I65" s="79">
        <f t="shared" si="15"/>
        <v>1.9126000000000001</v>
      </c>
      <c r="J65" s="216">
        <f t="shared" si="19"/>
        <v>34.159999999999997</v>
      </c>
      <c r="K65" s="77">
        <v>23653</v>
      </c>
      <c r="L65" s="407">
        <f t="shared" si="1"/>
        <v>8309.0163934426237</v>
      </c>
      <c r="M65" s="342">
        <f t="shared" si="8"/>
        <v>2808.4475409836064</v>
      </c>
      <c r="N65" s="338">
        <f t="shared" si="9"/>
        <v>166.18032786885249</v>
      </c>
      <c r="O65" s="435">
        <v>64</v>
      </c>
      <c r="P65" s="425">
        <f t="shared" si="10"/>
        <v>11347.644262295084</v>
      </c>
      <c r="Q65" s="79">
        <f t="shared" si="16"/>
        <v>1.4343999999999999</v>
      </c>
      <c r="R65" s="93">
        <f t="shared" si="20"/>
        <v>102.49</v>
      </c>
      <c r="S65" s="77">
        <v>23653</v>
      </c>
      <c r="T65" s="345">
        <f t="shared" si="2"/>
        <v>2769.4018928675969</v>
      </c>
      <c r="U65" s="338">
        <f t="shared" si="12"/>
        <v>936.05783978924762</v>
      </c>
      <c r="V65" s="338">
        <f t="shared" si="13"/>
        <v>55.388037857351939</v>
      </c>
      <c r="W65" s="435">
        <v>43</v>
      </c>
      <c r="X65" s="425">
        <f t="shared" si="14"/>
        <v>3803.8477705141963</v>
      </c>
      <c r="Y65" s="79">
        <f t="shared" si="17"/>
        <v>0.47810000000000002</v>
      </c>
    </row>
    <row r="66" spans="1:25" s="46" customFormat="1" ht="16.5" customHeight="1" x14ac:dyDescent="0.2">
      <c r="A66" s="261">
        <v>50</v>
      </c>
      <c r="B66" s="216">
        <f t="shared" si="18"/>
        <v>25.69</v>
      </c>
      <c r="C66" s="90">
        <v>23653</v>
      </c>
      <c r="D66" s="412">
        <f t="shared" si="0"/>
        <v>11048.501362397819</v>
      </c>
      <c r="E66" s="414">
        <f t="shared" si="4"/>
        <v>3734.3934604904625</v>
      </c>
      <c r="F66" s="337">
        <f t="shared" si="5"/>
        <v>220.97002724795638</v>
      </c>
      <c r="G66" s="409">
        <v>107</v>
      </c>
      <c r="H66" s="428">
        <f t="shared" si="6"/>
        <v>15110.864850136239</v>
      </c>
      <c r="I66" s="92">
        <f t="shared" si="15"/>
        <v>1.9462999999999999</v>
      </c>
      <c r="J66" s="216">
        <f t="shared" si="19"/>
        <v>34.26</v>
      </c>
      <c r="K66" s="90">
        <v>23653</v>
      </c>
      <c r="L66" s="409">
        <f t="shared" si="1"/>
        <v>8284.7635726795106</v>
      </c>
      <c r="M66" s="414">
        <f t="shared" si="8"/>
        <v>2800.2500875656742</v>
      </c>
      <c r="N66" s="337">
        <f t="shared" si="9"/>
        <v>165.69527145359021</v>
      </c>
      <c r="O66" s="437">
        <v>64</v>
      </c>
      <c r="P66" s="428">
        <f t="shared" si="10"/>
        <v>11314.708931698777</v>
      </c>
      <c r="Q66" s="92">
        <f t="shared" si="16"/>
        <v>1.4594</v>
      </c>
      <c r="R66" s="93">
        <f t="shared" si="20"/>
        <v>102.77</v>
      </c>
      <c r="S66" s="90">
        <v>23653</v>
      </c>
      <c r="T66" s="344">
        <f t="shared" si="2"/>
        <v>2761.8565729298434</v>
      </c>
      <c r="U66" s="337">
        <f t="shared" si="12"/>
        <v>933.507521650287</v>
      </c>
      <c r="V66" s="337">
        <f t="shared" si="13"/>
        <v>55.23713145859687</v>
      </c>
      <c r="W66" s="437">
        <v>43</v>
      </c>
      <c r="X66" s="428">
        <f t="shared" si="14"/>
        <v>3793.601226038727</v>
      </c>
      <c r="Y66" s="92">
        <f t="shared" si="17"/>
        <v>0.48649999999999999</v>
      </c>
    </row>
    <row r="67" spans="1:25" s="46" customFormat="1" ht="16.5" customHeight="1" x14ac:dyDescent="0.2">
      <c r="A67" s="260">
        <v>51</v>
      </c>
      <c r="B67" s="216">
        <f t="shared" si="18"/>
        <v>25.76</v>
      </c>
      <c r="C67" s="77">
        <v>23653</v>
      </c>
      <c r="D67" s="411">
        <f t="shared" si="0"/>
        <v>11018.478260869564</v>
      </c>
      <c r="E67" s="342">
        <f t="shared" si="4"/>
        <v>3724.2456521739123</v>
      </c>
      <c r="F67" s="338">
        <f t="shared" si="5"/>
        <v>220.36956521739128</v>
      </c>
      <c r="G67" s="407">
        <v>107</v>
      </c>
      <c r="H67" s="425">
        <f t="shared" si="6"/>
        <v>15070.093478260867</v>
      </c>
      <c r="I67" s="79">
        <f t="shared" si="15"/>
        <v>1.9798</v>
      </c>
      <c r="J67" s="216">
        <f t="shared" si="19"/>
        <v>34.35</v>
      </c>
      <c r="K67" s="77">
        <v>23653</v>
      </c>
      <c r="L67" s="407">
        <f t="shared" si="1"/>
        <v>8263.0567685589522</v>
      </c>
      <c r="M67" s="342">
        <f t="shared" si="8"/>
        <v>2792.9131877729255</v>
      </c>
      <c r="N67" s="338">
        <f t="shared" si="9"/>
        <v>165.26113537117905</v>
      </c>
      <c r="O67" s="435">
        <v>64</v>
      </c>
      <c r="P67" s="425">
        <f t="shared" si="10"/>
        <v>11285.231091703055</v>
      </c>
      <c r="Q67" s="79">
        <f t="shared" si="16"/>
        <v>1.4846999999999999</v>
      </c>
      <c r="R67" s="93">
        <f t="shared" si="20"/>
        <v>103.05</v>
      </c>
      <c r="S67" s="77">
        <v>23653</v>
      </c>
      <c r="T67" s="345">
        <f t="shared" si="2"/>
        <v>2754.3522561863178</v>
      </c>
      <c r="U67" s="338">
        <f t="shared" si="12"/>
        <v>930.97106259097529</v>
      </c>
      <c r="V67" s="338">
        <f t="shared" si="13"/>
        <v>55.087045123726355</v>
      </c>
      <c r="W67" s="435">
        <v>43</v>
      </c>
      <c r="X67" s="425">
        <f t="shared" si="14"/>
        <v>3783.4103639010195</v>
      </c>
      <c r="Y67" s="79">
        <f t="shared" si="17"/>
        <v>0.49490000000000001</v>
      </c>
    </row>
    <row r="68" spans="1:25" s="46" customFormat="1" ht="16.5" customHeight="1" x14ac:dyDescent="0.2">
      <c r="A68" s="149">
        <v>52</v>
      </c>
      <c r="B68" s="216">
        <f t="shared" si="18"/>
        <v>25.83</v>
      </c>
      <c r="C68" s="77">
        <v>23653</v>
      </c>
      <c r="D68" s="411">
        <f t="shared" si="0"/>
        <v>10988.617886178863</v>
      </c>
      <c r="E68" s="342">
        <f t="shared" si="4"/>
        <v>3714.1528455284551</v>
      </c>
      <c r="F68" s="338">
        <f t="shared" si="5"/>
        <v>219.77235772357727</v>
      </c>
      <c r="G68" s="407">
        <v>107</v>
      </c>
      <c r="H68" s="425">
        <f t="shared" si="6"/>
        <v>15029.543089430896</v>
      </c>
      <c r="I68" s="79">
        <f t="shared" si="15"/>
        <v>2.0131999999999999</v>
      </c>
      <c r="J68" s="216">
        <f t="shared" si="19"/>
        <v>34.44</v>
      </c>
      <c r="K68" s="77">
        <v>23653</v>
      </c>
      <c r="L68" s="407">
        <f t="shared" si="1"/>
        <v>8241.463414634145</v>
      </c>
      <c r="M68" s="342">
        <f t="shared" si="8"/>
        <v>2785.6146341463409</v>
      </c>
      <c r="N68" s="338">
        <f t="shared" si="9"/>
        <v>164.82926829268291</v>
      </c>
      <c r="O68" s="435">
        <v>64</v>
      </c>
      <c r="P68" s="425">
        <f t="shared" si="10"/>
        <v>11255.907317073168</v>
      </c>
      <c r="Q68" s="79">
        <f t="shared" si="16"/>
        <v>1.5099</v>
      </c>
      <c r="R68" s="93">
        <f t="shared" si="20"/>
        <v>103.32</v>
      </c>
      <c r="S68" s="77">
        <v>23653</v>
      </c>
      <c r="T68" s="345">
        <f t="shared" si="2"/>
        <v>2747.1544715447158</v>
      </c>
      <c r="U68" s="338">
        <f t="shared" si="12"/>
        <v>928.53821138211379</v>
      </c>
      <c r="V68" s="338">
        <f t="shared" si="13"/>
        <v>54.943089430894318</v>
      </c>
      <c r="W68" s="435">
        <v>43</v>
      </c>
      <c r="X68" s="425">
        <f t="shared" si="14"/>
        <v>3773.6357723577239</v>
      </c>
      <c r="Y68" s="79">
        <f t="shared" si="17"/>
        <v>0.50329999999999997</v>
      </c>
    </row>
    <row r="69" spans="1:25" s="46" customFormat="1" ht="16.5" customHeight="1" x14ac:dyDescent="0.2">
      <c r="A69" s="149">
        <v>53</v>
      </c>
      <c r="B69" s="216">
        <f t="shared" si="18"/>
        <v>25.9</v>
      </c>
      <c r="C69" s="77">
        <v>23653</v>
      </c>
      <c r="D69" s="411">
        <f t="shared" si="0"/>
        <v>10958.918918918918</v>
      </c>
      <c r="E69" s="342">
        <f t="shared" si="4"/>
        <v>3704.1145945945941</v>
      </c>
      <c r="F69" s="338">
        <f t="shared" si="5"/>
        <v>219.17837837837837</v>
      </c>
      <c r="G69" s="407">
        <v>107</v>
      </c>
      <c r="H69" s="425">
        <f t="shared" si="6"/>
        <v>14989.21189189189</v>
      </c>
      <c r="I69" s="79">
        <f t="shared" si="15"/>
        <v>2.0463</v>
      </c>
      <c r="J69" s="216">
        <f t="shared" si="19"/>
        <v>34.53</v>
      </c>
      <c r="K69" s="77">
        <v>23653</v>
      </c>
      <c r="L69" s="407">
        <f t="shared" si="1"/>
        <v>8219.9826238053865</v>
      </c>
      <c r="M69" s="342">
        <f t="shared" si="8"/>
        <v>2778.3541268462204</v>
      </c>
      <c r="N69" s="338">
        <f t="shared" si="9"/>
        <v>164.39965247610775</v>
      </c>
      <c r="O69" s="435">
        <v>64</v>
      </c>
      <c r="P69" s="425">
        <f t="shared" si="10"/>
        <v>11226.736403127716</v>
      </c>
      <c r="Q69" s="79">
        <f t="shared" si="16"/>
        <v>1.5348999999999999</v>
      </c>
      <c r="R69" s="93">
        <f t="shared" si="20"/>
        <v>103.58</v>
      </c>
      <c r="S69" s="77">
        <v>23653</v>
      </c>
      <c r="T69" s="345">
        <f t="shared" si="2"/>
        <v>2740.2587372079552</v>
      </c>
      <c r="U69" s="338">
        <f t="shared" si="12"/>
        <v>926.20745317628871</v>
      </c>
      <c r="V69" s="338">
        <f t="shared" si="13"/>
        <v>54.805174744159103</v>
      </c>
      <c r="W69" s="435">
        <v>43</v>
      </c>
      <c r="X69" s="425">
        <f t="shared" si="14"/>
        <v>3764.271365128403</v>
      </c>
      <c r="Y69" s="79">
        <f t="shared" si="17"/>
        <v>0.51170000000000004</v>
      </c>
    </row>
    <row r="70" spans="1:25" s="46" customFormat="1" ht="16.5" customHeight="1" x14ac:dyDescent="0.2">
      <c r="A70" s="149">
        <v>54</v>
      </c>
      <c r="B70" s="216">
        <f t="shared" si="18"/>
        <v>25.96</v>
      </c>
      <c r="C70" s="77">
        <v>23653</v>
      </c>
      <c r="D70" s="411">
        <f t="shared" si="0"/>
        <v>10933.590138674883</v>
      </c>
      <c r="E70" s="342">
        <f t="shared" si="4"/>
        <v>3695.5534668721102</v>
      </c>
      <c r="F70" s="338">
        <f t="shared" si="5"/>
        <v>218.67180277349766</v>
      </c>
      <c r="G70" s="407">
        <v>107</v>
      </c>
      <c r="H70" s="425">
        <f t="shared" si="6"/>
        <v>14954.81540832049</v>
      </c>
      <c r="I70" s="79">
        <f t="shared" si="15"/>
        <v>2.0800999999999998</v>
      </c>
      <c r="J70" s="216">
        <f t="shared" si="19"/>
        <v>34.619999999999997</v>
      </c>
      <c r="K70" s="77">
        <v>23653</v>
      </c>
      <c r="L70" s="407">
        <f t="shared" si="1"/>
        <v>8198.6135181975751</v>
      </c>
      <c r="M70" s="342">
        <f t="shared" si="8"/>
        <v>2771.1313691507803</v>
      </c>
      <c r="N70" s="338">
        <f t="shared" si="9"/>
        <v>163.97227036395151</v>
      </c>
      <c r="O70" s="435">
        <v>64</v>
      </c>
      <c r="P70" s="425">
        <f t="shared" si="10"/>
        <v>11197.717157712306</v>
      </c>
      <c r="Q70" s="79">
        <f t="shared" si="16"/>
        <v>1.5598000000000001</v>
      </c>
      <c r="R70" s="93">
        <f t="shared" si="20"/>
        <v>103.85</v>
      </c>
      <c r="S70" s="77">
        <v>23653</v>
      </c>
      <c r="T70" s="345">
        <f t="shared" si="2"/>
        <v>2733.1343283582091</v>
      </c>
      <c r="U70" s="338">
        <f t="shared" si="12"/>
        <v>923.79940298507461</v>
      </c>
      <c r="V70" s="338">
        <f t="shared" si="13"/>
        <v>54.662686567164187</v>
      </c>
      <c r="W70" s="435">
        <v>43</v>
      </c>
      <c r="X70" s="425">
        <f t="shared" si="14"/>
        <v>3754.5964179104481</v>
      </c>
      <c r="Y70" s="79">
        <f t="shared" si="17"/>
        <v>0.52</v>
      </c>
    </row>
    <row r="71" spans="1:25" s="46" customFormat="1" ht="16.5" customHeight="1" x14ac:dyDescent="0.2">
      <c r="A71" s="149">
        <v>55</v>
      </c>
      <c r="B71" s="216">
        <f t="shared" si="18"/>
        <v>26.03</v>
      </c>
      <c r="C71" s="77">
        <v>23653</v>
      </c>
      <c r="D71" s="411">
        <f t="shared" si="0"/>
        <v>10904.187475989242</v>
      </c>
      <c r="E71" s="342">
        <f t="shared" si="4"/>
        <v>3685.6153668843635</v>
      </c>
      <c r="F71" s="338">
        <f t="shared" si="5"/>
        <v>218.08374951978485</v>
      </c>
      <c r="G71" s="407">
        <v>107</v>
      </c>
      <c r="H71" s="425">
        <f t="shared" si="6"/>
        <v>14914.88659239339</v>
      </c>
      <c r="I71" s="79">
        <f t="shared" si="15"/>
        <v>2.1128999999999998</v>
      </c>
      <c r="J71" s="216">
        <f t="shared" si="19"/>
        <v>34.700000000000003</v>
      </c>
      <c r="K71" s="77">
        <v>23653</v>
      </c>
      <c r="L71" s="407">
        <f t="shared" si="1"/>
        <v>8179.7118155619592</v>
      </c>
      <c r="M71" s="342">
        <f t="shared" si="8"/>
        <v>2764.742593659942</v>
      </c>
      <c r="N71" s="338">
        <f t="shared" si="9"/>
        <v>163.5942363112392</v>
      </c>
      <c r="O71" s="435">
        <v>64</v>
      </c>
      <c r="P71" s="425">
        <f t="shared" si="10"/>
        <v>11172.048645533139</v>
      </c>
      <c r="Q71" s="79">
        <f t="shared" si="16"/>
        <v>1.585</v>
      </c>
      <c r="R71" s="93">
        <f t="shared" si="20"/>
        <v>104.1</v>
      </c>
      <c r="S71" s="77">
        <v>23653</v>
      </c>
      <c r="T71" s="345">
        <f t="shared" si="2"/>
        <v>2726.5706051873203</v>
      </c>
      <c r="U71" s="338">
        <f t="shared" si="12"/>
        <v>921.5808645533142</v>
      </c>
      <c r="V71" s="338">
        <f t="shared" si="13"/>
        <v>54.531412103746405</v>
      </c>
      <c r="W71" s="435">
        <v>43</v>
      </c>
      <c r="X71" s="425">
        <f t="shared" si="14"/>
        <v>3745.682881844381</v>
      </c>
      <c r="Y71" s="79">
        <f t="shared" si="17"/>
        <v>0.52829999999999999</v>
      </c>
    </row>
    <row r="72" spans="1:25" s="46" customFormat="1" ht="16.5" customHeight="1" x14ac:dyDescent="0.2">
      <c r="A72" s="149">
        <v>56</v>
      </c>
      <c r="B72" s="216">
        <f t="shared" si="18"/>
        <v>26.09</v>
      </c>
      <c r="C72" s="77">
        <v>23653</v>
      </c>
      <c r="D72" s="411">
        <f t="shared" si="0"/>
        <v>10879.110770410118</v>
      </c>
      <c r="E72" s="342">
        <f t="shared" si="4"/>
        <v>3677.1394403986196</v>
      </c>
      <c r="F72" s="338">
        <f t="shared" si="5"/>
        <v>217.58221540820236</v>
      </c>
      <c r="G72" s="407">
        <v>107</v>
      </c>
      <c r="H72" s="425">
        <f t="shared" si="6"/>
        <v>14880.832426216939</v>
      </c>
      <c r="I72" s="79">
        <f t="shared" si="15"/>
        <v>2.1463999999999999</v>
      </c>
      <c r="J72" s="216">
        <f t="shared" si="19"/>
        <v>34.78</v>
      </c>
      <c r="K72" s="77">
        <v>23653</v>
      </c>
      <c r="L72" s="407">
        <f t="shared" si="1"/>
        <v>8160.897067280046</v>
      </c>
      <c r="M72" s="342">
        <f t="shared" si="8"/>
        <v>2758.3832087406554</v>
      </c>
      <c r="N72" s="338">
        <f t="shared" si="9"/>
        <v>163.21794134560093</v>
      </c>
      <c r="O72" s="435">
        <v>64</v>
      </c>
      <c r="P72" s="425">
        <f t="shared" si="10"/>
        <v>11146.498217366303</v>
      </c>
      <c r="Q72" s="79">
        <f t="shared" si="16"/>
        <v>1.6101000000000001</v>
      </c>
      <c r="R72" s="93">
        <f t="shared" si="20"/>
        <v>104.35</v>
      </c>
      <c r="S72" s="77">
        <v>23653</v>
      </c>
      <c r="T72" s="345">
        <f t="shared" si="2"/>
        <v>2720.0383325347389</v>
      </c>
      <c r="U72" s="338">
        <f t="shared" si="12"/>
        <v>919.37295639674164</v>
      </c>
      <c r="V72" s="338">
        <f t="shared" si="13"/>
        <v>54.400766650694777</v>
      </c>
      <c r="W72" s="435">
        <v>43</v>
      </c>
      <c r="X72" s="425">
        <f t="shared" si="14"/>
        <v>3736.8120555821752</v>
      </c>
      <c r="Y72" s="79">
        <f t="shared" si="17"/>
        <v>0.53669999999999995</v>
      </c>
    </row>
    <row r="73" spans="1:25" s="46" customFormat="1" ht="16.5" customHeight="1" x14ac:dyDescent="0.2">
      <c r="A73" s="260">
        <v>57</v>
      </c>
      <c r="B73" s="216">
        <f t="shared" si="18"/>
        <v>26.15</v>
      </c>
      <c r="C73" s="77">
        <v>23653</v>
      </c>
      <c r="D73" s="411">
        <f t="shared" si="0"/>
        <v>10854.149139579349</v>
      </c>
      <c r="E73" s="342">
        <f t="shared" si="4"/>
        <v>3668.7024091778198</v>
      </c>
      <c r="F73" s="338">
        <f t="shared" si="5"/>
        <v>217.082982791587</v>
      </c>
      <c r="G73" s="407">
        <v>107</v>
      </c>
      <c r="H73" s="425">
        <f t="shared" si="6"/>
        <v>14846.934531548757</v>
      </c>
      <c r="I73" s="79">
        <f t="shared" si="15"/>
        <v>2.1797</v>
      </c>
      <c r="J73" s="216">
        <f t="shared" si="19"/>
        <v>34.869999999999997</v>
      </c>
      <c r="K73" s="77">
        <v>23653</v>
      </c>
      <c r="L73" s="407">
        <f t="shared" si="1"/>
        <v>8139.8336679093791</v>
      </c>
      <c r="M73" s="342">
        <f t="shared" si="8"/>
        <v>2751.2637797533698</v>
      </c>
      <c r="N73" s="338">
        <f t="shared" si="9"/>
        <v>162.79667335818758</v>
      </c>
      <c r="O73" s="435">
        <v>64</v>
      </c>
      <c r="P73" s="425">
        <f t="shared" si="10"/>
        <v>11117.894121020936</v>
      </c>
      <c r="Q73" s="79">
        <f t="shared" si="16"/>
        <v>1.6346000000000001</v>
      </c>
      <c r="R73" s="93">
        <f t="shared" si="20"/>
        <v>104.6</v>
      </c>
      <c r="S73" s="77">
        <v>23653</v>
      </c>
      <c r="T73" s="345">
        <f t="shared" si="2"/>
        <v>2713.5372848948373</v>
      </c>
      <c r="U73" s="338">
        <f t="shared" si="12"/>
        <v>917.17560229445496</v>
      </c>
      <c r="V73" s="338">
        <f t="shared" si="13"/>
        <v>54.27074569789675</v>
      </c>
      <c r="W73" s="435">
        <v>43</v>
      </c>
      <c r="X73" s="425">
        <f t="shared" si="14"/>
        <v>3727.9836328871893</v>
      </c>
      <c r="Y73" s="79">
        <f t="shared" si="17"/>
        <v>0.54490000000000005</v>
      </c>
    </row>
    <row r="74" spans="1:25" s="46" customFormat="1" ht="16.5" customHeight="1" x14ac:dyDescent="0.2">
      <c r="A74" s="149">
        <v>58</v>
      </c>
      <c r="B74" s="216">
        <f t="shared" si="18"/>
        <v>26.21</v>
      </c>
      <c r="C74" s="77">
        <v>23653</v>
      </c>
      <c r="D74" s="411">
        <f t="shared" si="0"/>
        <v>10829.301793208699</v>
      </c>
      <c r="E74" s="342">
        <f t="shared" si="4"/>
        <v>3660.3040061045399</v>
      </c>
      <c r="F74" s="338">
        <f t="shared" si="5"/>
        <v>216.58603586417397</v>
      </c>
      <c r="G74" s="407">
        <v>107</v>
      </c>
      <c r="H74" s="425">
        <f t="shared" si="6"/>
        <v>14813.191835177413</v>
      </c>
      <c r="I74" s="79">
        <f t="shared" si="15"/>
        <v>2.2128999999999999</v>
      </c>
      <c r="J74" s="216">
        <f t="shared" si="19"/>
        <v>34.950000000000003</v>
      </c>
      <c r="K74" s="77">
        <v>23653</v>
      </c>
      <c r="L74" s="407">
        <f t="shared" si="1"/>
        <v>8121.2017167381964</v>
      </c>
      <c r="M74" s="342">
        <f t="shared" si="8"/>
        <v>2744.9661802575101</v>
      </c>
      <c r="N74" s="338">
        <f t="shared" si="9"/>
        <v>162.42403433476395</v>
      </c>
      <c r="O74" s="435">
        <v>64</v>
      </c>
      <c r="P74" s="425">
        <f t="shared" si="10"/>
        <v>11092.591931330471</v>
      </c>
      <c r="Q74" s="79">
        <f t="shared" si="16"/>
        <v>1.6595</v>
      </c>
      <c r="R74" s="93">
        <f t="shared" si="20"/>
        <v>104.85</v>
      </c>
      <c r="S74" s="77">
        <v>23653</v>
      </c>
      <c r="T74" s="345">
        <f t="shared" si="2"/>
        <v>2707.0672389127326</v>
      </c>
      <c r="U74" s="338">
        <f t="shared" si="12"/>
        <v>914.98872675250357</v>
      </c>
      <c r="V74" s="338">
        <f t="shared" si="13"/>
        <v>54.141344778254656</v>
      </c>
      <c r="W74" s="435">
        <v>43</v>
      </c>
      <c r="X74" s="425">
        <f t="shared" si="14"/>
        <v>3719.197310443491</v>
      </c>
      <c r="Y74" s="79">
        <f t="shared" si="17"/>
        <v>0.55320000000000003</v>
      </c>
    </row>
    <row r="75" spans="1:25" s="46" customFormat="1" ht="16.5" customHeight="1" x14ac:dyDescent="0.2">
      <c r="A75" s="149">
        <v>59</v>
      </c>
      <c r="B75" s="216">
        <f t="shared" si="18"/>
        <v>26.27</v>
      </c>
      <c r="C75" s="77">
        <v>23653</v>
      </c>
      <c r="D75" s="411">
        <f t="shared" si="0"/>
        <v>10804.56794822992</v>
      </c>
      <c r="E75" s="342">
        <f t="shared" si="4"/>
        <v>3651.9439665017126</v>
      </c>
      <c r="F75" s="338">
        <f t="shared" si="5"/>
        <v>216.09135896459841</v>
      </c>
      <c r="G75" s="407">
        <v>107</v>
      </c>
      <c r="H75" s="425">
        <f t="shared" si="6"/>
        <v>14779.603273696232</v>
      </c>
      <c r="I75" s="79">
        <f t="shared" si="15"/>
        <v>2.2458999999999998</v>
      </c>
      <c r="J75" s="216">
        <f t="shared" si="19"/>
        <v>35.03</v>
      </c>
      <c r="K75" s="77">
        <v>23653</v>
      </c>
      <c r="L75" s="407">
        <f t="shared" si="1"/>
        <v>8102.6548672566369</v>
      </c>
      <c r="M75" s="342">
        <f t="shared" si="8"/>
        <v>2738.6973451327431</v>
      </c>
      <c r="N75" s="338">
        <f t="shared" si="9"/>
        <v>162.05309734513273</v>
      </c>
      <c r="O75" s="435">
        <v>64</v>
      </c>
      <c r="P75" s="425">
        <f t="shared" si="10"/>
        <v>11067.405309734513</v>
      </c>
      <c r="Q75" s="79">
        <f t="shared" si="16"/>
        <v>1.6842999999999999</v>
      </c>
      <c r="R75" s="93">
        <f t="shared" si="20"/>
        <v>105.09</v>
      </c>
      <c r="S75" s="77">
        <v>23653</v>
      </c>
      <c r="T75" s="345">
        <f t="shared" si="2"/>
        <v>2700.8849557522126</v>
      </c>
      <c r="U75" s="338">
        <f t="shared" si="12"/>
        <v>912.89911504424776</v>
      </c>
      <c r="V75" s="338">
        <f t="shared" si="13"/>
        <v>54.017699115044252</v>
      </c>
      <c r="W75" s="435">
        <v>43</v>
      </c>
      <c r="X75" s="425">
        <f t="shared" si="14"/>
        <v>3710.8017699115048</v>
      </c>
      <c r="Y75" s="79">
        <f t="shared" si="17"/>
        <v>0.56140000000000001</v>
      </c>
    </row>
    <row r="76" spans="1:25" s="46" customFormat="1" ht="16.5" customHeight="1" x14ac:dyDescent="0.2">
      <c r="A76" s="218">
        <v>60</v>
      </c>
      <c r="B76" s="216">
        <f t="shared" si="18"/>
        <v>26.33</v>
      </c>
      <c r="C76" s="77">
        <v>23653</v>
      </c>
      <c r="D76" s="411">
        <f t="shared" si="0"/>
        <v>10779.946828712495</v>
      </c>
      <c r="E76" s="342">
        <f t="shared" si="4"/>
        <v>3643.6220281048227</v>
      </c>
      <c r="F76" s="338">
        <f t="shared" si="5"/>
        <v>215.5989365742499</v>
      </c>
      <c r="G76" s="407">
        <v>107</v>
      </c>
      <c r="H76" s="425">
        <f t="shared" si="6"/>
        <v>14746.167793391567</v>
      </c>
      <c r="I76" s="79">
        <f t="shared" si="15"/>
        <v>2.2787999999999999</v>
      </c>
      <c r="J76" s="216">
        <f t="shared" si="19"/>
        <v>35.11</v>
      </c>
      <c r="K76" s="77">
        <v>23653</v>
      </c>
      <c r="L76" s="407">
        <f t="shared" si="1"/>
        <v>8084.192537738536</v>
      </c>
      <c r="M76" s="342">
        <f t="shared" si="8"/>
        <v>2732.4570777556251</v>
      </c>
      <c r="N76" s="338">
        <f t="shared" si="9"/>
        <v>161.68385075477073</v>
      </c>
      <c r="O76" s="435">
        <v>64</v>
      </c>
      <c r="P76" s="425">
        <f t="shared" si="10"/>
        <v>11042.333466248932</v>
      </c>
      <c r="Q76" s="79">
        <f t="shared" si="16"/>
        <v>1.7089000000000001</v>
      </c>
      <c r="R76" s="93">
        <f t="shared" si="20"/>
        <v>105.32</v>
      </c>
      <c r="S76" s="77">
        <v>23653</v>
      </c>
      <c r="T76" s="345">
        <f t="shared" si="2"/>
        <v>2694.9867071781237</v>
      </c>
      <c r="U76" s="338">
        <f t="shared" si="12"/>
        <v>910.90550702620567</v>
      </c>
      <c r="V76" s="338">
        <f t="shared" si="13"/>
        <v>53.899734143562476</v>
      </c>
      <c r="W76" s="435">
        <v>43</v>
      </c>
      <c r="X76" s="425">
        <f t="shared" si="14"/>
        <v>3702.7919483478918</v>
      </c>
      <c r="Y76" s="79">
        <f t="shared" si="17"/>
        <v>0.56969999999999998</v>
      </c>
    </row>
    <row r="77" spans="1:25" s="46" customFormat="1" ht="16.5" customHeight="1" x14ac:dyDescent="0.2">
      <c r="A77" s="149">
        <v>61</v>
      </c>
      <c r="B77" s="216">
        <f t="shared" si="18"/>
        <v>26.39</v>
      </c>
      <c r="C77" s="77">
        <v>23653</v>
      </c>
      <c r="D77" s="411">
        <f t="shared" si="0"/>
        <v>10755.437665782494</v>
      </c>
      <c r="E77" s="342">
        <f t="shared" si="4"/>
        <v>3635.3379310344826</v>
      </c>
      <c r="F77" s="338">
        <f t="shared" si="5"/>
        <v>215.10875331564989</v>
      </c>
      <c r="G77" s="407">
        <v>107</v>
      </c>
      <c r="H77" s="425">
        <f t="shared" si="6"/>
        <v>14712.884350132626</v>
      </c>
      <c r="I77" s="79">
        <f t="shared" si="15"/>
        <v>2.3115000000000001</v>
      </c>
      <c r="J77" s="216">
        <f t="shared" si="19"/>
        <v>35.18</v>
      </c>
      <c r="K77" s="77">
        <v>23653</v>
      </c>
      <c r="L77" s="407">
        <f t="shared" si="1"/>
        <v>8068.1068789084711</v>
      </c>
      <c r="M77" s="342">
        <f t="shared" si="8"/>
        <v>2727.0201250710629</v>
      </c>
      <c r="N77" s="338">
        <f t="shared" si="9"/>
        <v>161.36213757816944</v>
      </c>
      <c r="O77" s="435">
        <v>64</v>
      </c>
      <c r="P77" s="425">
        <f t="shared" si="10"/>
        <v>11020.489141557704</v>
      </c>
      <c r="Q77" s="79">
        <f t="shared" si="16"/>
        <v>1.7339</v>
      </c>
      <c r="R77" s="93">
        <f t="shared" si="20"/>
        <v>105.55</v>
      </c>
      <c r="S77" s="77">
        <v>23653</v>
      </c>
      <c r="T77" s="345">
        <f t="shared" si="2"/>
        <v>2689.1141639033635</v>
      </c>
      <c r="U77" s="338">
        <f t="shared" si="12"/>
        <v>908.9205873993368</v>
      </c>
      <c r="V77" s="338">
        <f t="shared" si="13"/>
        <v>53.782283278067268</v>
      </c>
      <c r="W77" s="435">
        <v>43</v>
      </c>
      <c r="X77" s="425">
        <f t="shared" si="14"/>
        <v>3694.8170345807675</v>
      </c>
      <c r="Y77" s="79">
        <f t="shared" si="17"/>
        <v>0.57789999999999997</v>
      </c>
    </row>
    <row r="78" spans="1:25" s="46" customFormat="1" ht="16.5" customHeight="1" x14ac:dyDescent="0.2">
      <c r="A78" s="149">
        <v>62</v>
      </c>
      <c r="B78" s="216">
        <f t="shared" si="18"/>
        <v>26.44</v>
      </c>
      <c r="C78" s="77">
        <v>23653</v>
      </c>
      <c r="D78" s="411">
        <f t="shared" si="0"/>
        <v>10735.098335854764</v>
      </c>
      <c r="E78" s="342">
        <f t="shared" si="4"/>
        <v>3628.4632375189099</v>
      </c>
      <c r="F78" s="338">
        <f t="shared" si="5"/>
        <v>214.70196671709527</v>
      </c>
      <c r="G78" s="407">
        <v>107</v>
      </c>
      <c r="H78" s="425">
        <f t="shared" si="6"/>
        <v>14685.263540090769</v>
      </c>
      <c r="I78" s="79">
        <f t="shared" si="15"/>
        <v>2.3449</v>
      </c>
      <c r="J78" s="216">
        <f t="shared" si="19"/>
        <v>35.26</v>
      </c>
      <c r="K78" s="77">
        <v>23653</v>
      </c>
      <c r="L78" s="407">
        <f t="shared" si="1"/>
        <v>8049.8014747589332</v>
      </c>
      <c r="M78" s="342">
        <f t="shared" si="8"/>
        <v>2720.832898468519</v>
      </c>
      <c r="N78" s="338">
        <f t="shared" si="9"/>
        <v>160.99602949517868</v>
      </c>
      <c r="O78" s="435">
        <v>64</v>
      </c>
      <c r="P78" s="425">
        <f t="shared" si="10"/>
        <v>10995.630402722631</v>
      </c>
      <c r="Q78" s="79">
        <f t="shared" si="16"/>
        <v>1.7584</v>
      </c>
      <c r="R78" s="93">
        <f t="shared" si="20"/>
        <v>105.78</v>
      </c>
      <c r="S78" s="77">
        <v>23653</v>
      </c>
      <c r="T78" s="345">
        <f t="shared" si="2"/>
        <v>2683.2671582529779</v>
      </c>
      <c r="U78" s="338">
        <f t="shared" si="12"/>
        <v>906.94429948950642</v>
      </c>
      <c r="V78" s="338">
        <f t="shared" si="13"/>
        <v>53.665343165059561</v>
      </c>
      <c r="W78" s="435">
        <v>43</v>
      </c>
      <c r="X78" s="425">
        <f t="shared" si="14"/>
        <v>3686.8768009075443</v>
      </c>
      <c r="Y78" s="79">
        <f t="shared" si="17"/>
        <v>0.58609999999999995</v>
      </c>
    </row>
    <row r="79" spans="1:25" s="46" customFormat="1" ht="16.5" customHeight="1" x14ac:dyDescent="0.2">
      <c r="A79" s="149">
        <v>63</v>
      </c>
      <c r="B79" s="216">
        <f t="shared" si="18"/>
        <v>26.5</v>
      </c>
      <c r="C79" s="77">
        <v>23653</v>
      </c>
      <c r="D79" s="411">
        <f t="shared" si="0"/>
        <v>10710.792452830188</v>
      </c>
      <c r="E79" s="342">
        <f t="shared" si="4"/>
        <v>3620.2478490566032</v>
      </c>
      <c r="F79" s="338">
        <f t="shared" si="5"/>
        <v>214.21584905660376</v>
      </c>
      <c r="G79" s="407">
        <v>107</v>
      </c>
      <c r="H79" s="425">
        <f t="shared" si="6"/>
        <v>14652.256150943394</v>
      </c>
      <c r="I79" s="79">
        <f t="shared" si="15"/>
        <v>2.3774000000000002</v>
      </c>
      <c r="J79" s="216">
        <f t="shared" si="19"/>
        <v>35.33</v>
      </c>
      <c r="K79" s="77">
        <v>23653</v>
      </c>
      <c r="L79" s="407">
        <f t="shared" si="1"/>
        <v>8033.8522502122851</v>
      </c>
      <c r="M79" s="342">
        <f t="shared" si="8"/>
        <v>2715.4420605717519</v>
      </c>
      <c r="N79" s="338">
        <f t="shared" si="9"/>
        <v>160.67704500424571</v>
      </c>
      <c r="O79" s="435">
        <v>64</v>
      </c>
      <c r="P79" s="425">
        <f t="shared" si="10"/>
        <v>10973.971355788282</v>
      </c>
      <c r="Q79" s="79">
        <f t="shared" si="16"/>
        <v>1.7831999999999999</v>
      </c>
      <c r="R79" s="93">
        <f t="shared" si="20"/>
        <v>106</v>
      </c>
      <c r="S79" s="77">
        <v>23653</v>
      </c>
      <c r="T79" s="345">
        <f t="shared" si="2"/>
        <v>2677.6981132075471</v>
      </c>
      <c r="U79" s="338">
        <f t="shared" si="12"/>
        <v>905.06196226415079</v>
      </c>
      <c r="V79" s="338">
        <f t="shared" si="13"/>
        <v>53.55396226415094</v>
      </c>
      <c r="W79" s="435">
        <v>43</v>
      </c>
      <c r="X79" s="425">
        <f t="shared" si="14"/>
        <v>3679.3140377358486</v>
      </c>
      <c r="Y79" s="79">
        <f t="shared" si="17"/>
        <v>0.59430000000000005</v>
      </c>
    </row>
    <row r="80" spans="1:25" s="46" customFormat="1" ht="16.5" customHeight="1" x14ac:dyDescent="0.2">
      <c r="A80" s="149">
        <v>64</v>
      </c>
      <c r="B80" s="216">
        <f t="shared" si="18"/>
        <v>26.56</v>
      </c>
      <c r="C80" s="77">
        <v>23653</v>
      </c>
      <c r="D80" s="411">
        <f t="shared" si="0"/>
        <v>10686.596385542169</v>
      </c>
      <c r="E80" s="342">
        <f t="shared" si="4"/>
        <v>3612.0695783132528</v>
      </c>
      <c r="F80" s="338">
        <f t="shared" si="5"/>
        <v>213.73192771084337</v>
      </c>
      <c r="G80" s="407">
        <v>107</v>
      </c>
      <c r="H80" s="425">
        <f t="shared" si="6"/>
        <v>14619.397891566265</v>
      </c>
      <c r="I80" s="79">
        <f t="shared" si="15"/>
        <v>2.4096000000000002</v>
      </c>
      <c r="J80" s="216">
        <f t="shared" si="19"/>
        <v>35.409999999999997</v>
      </c>
      <c r="K80" s="77">
        <v>23653</v>
      </c>
      <c r="L80" s="407">
        <f t="shared" si="1"/>
        <v>8015.7017791584303</v>
      </c>
      <c r="M80" s="342">
        <f t="shared" si="8"/>
        <v>2709.3072013555493</v>
      </c>
      <c r="N80" s="338">
        <f t="shared" si="9"/>
        <v>160.31403558316862</v>
      </c>
      <c r="O80" s="435">
        <v>64</v>
      </c>
      <c r="P80" s="425">
        <f t="shared" si="10"/>
        <v>10949.323016097149</v>
      </c>
      <c r="Q80" s="79">
        <f t="shared" si="16"/>
        <v>1.8073999999999999</v>
      </c>
      <c r="R80" s="93">
        <f t="shared" si="20"/>
        <v>106.22</v>
      </c>
      <c r="S80" s="77">
        <v>23653</v>
      </c>
      <c r="T80" s="345">
        <f t="shared" si="2"/>
        <v>2672.1521370739974</v>
      </c>
      <c r="U80" s="338">
        <f t="shared" si="12"/>
        <v>903.18742233101102</v>
      </c>
      <c r="V80" s="338">
        <f t="shared" si="13"/>
        <v>53.44304274147995</v>
      </c>
      <c r="W80" s="435">
        <v>43</v>
      </c>
      <c r="X80" s="425">
        <f t="shared" si="14"/>
        <v>3671.7826021464884</v>
      </c>
      <c r="Y80" s="79">
        <f t="shared" si="17"/>
        <v>0.60250000000000004</v>
      </c>
    </row>
    <row r="81" spans="1:25" s="46" customFormat="1" ht="16.5" customHeight="1" x14ac:dyDescent="0.2">
      <c r="A81" s="149">
        <v>65</v>
      </c>
      <c r="B81" s="216">
        <f t="shared" si="18"/>
        <v>26.61</v>
      </c>
      <c r="C81" s="77">
        <v>23653</v>
      </c>
      <c r="D81" s="411">
        <f t="shared" ref="D81:D144" si="21">12*(1/B81*C81)</f>
        <v>10666.516347237879</v>
      </c>
      <c r="E81" s="342">
        <f t="shared" si="4"/>
        <v>3605.2825253664028</v>
      </c>
      <c r="F81" s="338">
        <f t="shared" si="5"/>
        <v>213.33032694475759</v>
      </c>
      <c r="G81" s="407">
        <v>107</v>
      </c>
      <c r="H81" s="425">
        <f t="shared" si="6"/>
        <v>14592.129199549039</v>
      </c>
      <c r="I81" s="79">
        <f t="shared" si="15"/>
        <v>2.4426999999999999</v>
      </c>
      <c r="J81" s="216">
        <f t="shared" si="19"/>
        <v>35.479999999999997</v>
      </c>
      <c r="K81" s="77">
        <v>23653</v>
      </c>
      <c r="L81" s="407">
        <f t="shared" ref="L81:L144" si="22">12*(1/J81*K81)</f>
        <v>7999.8872604284106</v>
      </c>
      <c r="M81" s="342">
        <f t="shared" si="8"/>
        <v>2703.9618940248024</v>
      </c>
      <c r="N81" s="338">
        <f t="shared" si="9"/>
        <v>159.9977452085682</v>
      </c>
      <c r="O81" s="435">
        <v>64</v>
      </c>
      <c r="P81" s="425">
        <f t="shared" si="10"/>
        <v>10927.846899661781</v>
      </c>
      <c r="Q81" s="79">
        <f t="shared" si="16"/>
        <v>1.8320000000000001</v>
      </c>
      <c r="R81" s="93">
        <f t="shared" si="20"/>
        <v>106.44</v>
      </c>
      <c r="S81" s="77">
        <v>23653</v>
      </c>
      <c r="T81" s="345">
        <f t="shared" ref="T81:T144" si="23">12*(1/R81*S81)</f>
        <v>2666.6290868094698</v>
      </c>
      <c r="U81" s="338">
        <f t="shared" si="12"/>
        <v>901.32063134160069</v>
      </c>
      <c r="V81" s="338">
        <f t="shared" si="13"/>
        <v>53.332581736189397</v>
      </c>
      <c r="W81" s="435">
        <v>43</v>
      </c>
      <c r="X81" s="425">
        <f t="shared" si="14"/>
        <v>3664.2822998872598</v>
      </c>
      <c r="Y81" s="79">
        <f t="shared" si="17"/>
        <v>0.61070000000000002</v>
      </c>
    </row>
    <row r="82" spans="1:25" s="46" customFormat="1" ht="16.5" customHeight="1" x14ac:dyDescent="0.2">
      <c r="A82" s="149">
        <v>66</v>
      </c>
      <c r="B82" s="216">
        <f t="shared" si="18"/>
        <v>26.66</v>
      </c>
      <c r="C82" s="77">
        <v>23653</v>
      </c>
      <c r="D82" s="411">
        <f t="shared" si="21"/>
        <v>10646.511627906977</v>
      </c>
      <c r="E82" s="342">
        <f t="shared" ref="E82:E145" si="24">D82*33.8%</f>
        <v>3598.5209302325579</v>
      </c>
      <c r="F82" s="338">
        <f t="shared" ref="F82:F145" si="25">D82*2%</f>
        <v>212.93023255813955</v>
      </c>
      <c r="G82" s="407">
        <v>107</v>
      </c>
      <c r="H82" s="425">
        <f t="shared" ref="H82:H145" si="26">SUM(D82:G82)</f>
        <v>14564.962790697675</v>
      </c>
      <c r="I82" s="79">
        <f t="shared" ref="I82:I145" si="27">ROUND(A82/B82,4)</f>
        <v>2.4756</v>
      </c>
      <c r="J82" s="216">
        <f t="shared" si="19"/>
        <v>35.549999999999997</v>
      </c>
      <c r="K82" s="77">
        <v>23653</v>
      </c>
      <c r="L82" s="407">
        <f t="shared" si="22"/>
        <v>7984.1350210970477</v>
      </c>
      <c r="M82" s="342">
        <f t="shared" ref="M82:M145" si="28">L82*33.8%</f>
        <v>2698.637637130802</v>
      </c>
      <c r="N82" s="338">
        <f t="shared" ref="N82:N145" si="29">L82*2%</f>
        <v>159.68270042194095</v>
      </c>
      <c r="O82" s="435">
        <v>64</v>
      </c>
      <c r="P82" s="425">
        <f t="shared" ref="P82:P145" si="30">SUM(L82:O82)</f>
        <v>10906.455358649791</v>
      </c>
      <c r="Q82" s="79">
        <f t="shared" ref="Q82:Q145" si="31">ROUND(A82/J82,4)</f>
        <v>1.8565</v>
      </c>
      <c r="R82" s="93">
        <f t="shared" si="20"/>
        <v>106.66</v>
      </c>
      <c r="S82" s="77">
        <v>23653</v>
      </c>
      <c r="T82" s="345">
        <f t="shared" si="23"/>
        <v>2661.1288205512847</v>
      </c>
      <c r="U82" s="338">
        <f t="shared" ref="U82:U145" si="32">T82*33.8%</f>
        <v>899.46154134633412</v>
      </c>
      <c r="V82" s="338">
        <f t="shared" ref="V82:V145" si="33">T82*2%</f>
        <v>53.222576411025692</v>
      </c>
      <c r="W82" s="435">
        <v>43</v>
      </c>
      <c r="X82" s="425">
        <f t="shared" ref="X82:X145" si="34">SUM(T82:W82)</f>
        <v>3656.8129383086448</v>
      </c>
      <c r="Y82" s="79">
        <f t="shared" ref="Y82:Y145" si="35">ROUND(A82/R82,4)</f>
        <v>0.61880000000000002</v>
      </c>
    </row>
    <row r="83" spans="1:25" s="46" customFormat="1" ht="16.5" customHeight="1" x14ac:dyDescent="0.2">
      <c r="A83" s="149">
        <v>67</v>
      </c>
      <c r="B83" s="216">
        <f t="shared" si="18"/>
        <v>26.72</v>
      </c>
      <c r="C83" s="77">
        <v>23653</v>
      </c>
      <c r="D83" s="411">
        <f t="shared" si="21"/>
        <v>10622.604790419164</v>
      </c>
      <c r="E83" s="342">
        <f t="shared" si="24"/>
        <v>3590.4404191616768</v>
      </c>
      <c r="F83" s="338">
        <f t="shared" si="25"/>
        <v>212.45209580838329</v>
      </c>
      <c r="G83" s="407">
        <v>107</v>
      </c>
      <c r="H83" s="425">
        <f t="shared" si="26"/>
        <v>14532.497305389223</v>
      </c>
      <c r="I83" s="79">
        <f t="shared" si="27"/>
        <v>2.5074999999999998</v>
      </c>
      <c r="J83" s="216">
        <f t="shared" si="19"/>
        <v>35.619999999999997</v>
      </c>
      <c r="K83" s="77">
        <v>23653</v>
      </c>
      <c r="L83" s="407">
        <f t="shared" si="22"/>
        <v>7968.4446939921399</v>
      </c>
      <c r="M83" s="342">
        <f t="shared" si="28"/>
        <v>2693.334306569343</v>
      </c>
      <c r="N83" s="338">
        <f t="shared" si="29"/>
        <v>159.3688938798428</v>
      </c>
      <c r="O83" s="435">
        <v>64</v>
      </c>
      <c r="P83" s="425">
        <f t="shared" si="30"/>
        <v>10885.147894441325</v>
      </c>
      <c r="Q83" s="79">
        <f t="shared" si="31"/>
        <v>1.881</v>
      </c>
      <c r="R83" s="93">
        <f t="shared" si="20"/>
        <v>106.87</v>
      </c>
      <c r="S83" s="77">
        <v>23653</v>
      </c>
      <c r="T83" s="345">
        <f t="shared" si="23"/>
        <v>2655.899691213624</v>
      </c>
      <c r="U83" s="338">
        <f t="shared" si="32"/>
        <v>897.69409563020486</v>
      </c>
      <c r="V83" s="338">
        <f t="shared" si="33"/>
        <v>53.117993824272482</v>
      </c>
      <c r="W83" s="435">
        <v>43</v>
      </c>
      <c r="X83" s="425">
        <f t="shared" si="34"/>
        <v>3649.7117806681013</v>
      </c>
      <c r="Y83" s="79">
        <f t="shared" si="35"/>
        <v>0.62690000000000001</v>
      </c>
    </row>
    <row r="84" spans="1:25" s="46" customFormat="1" ht="16.5" customHeight="1" x14ac:dyDescent="0.2">
      <c r="A84" s="149">
        <v>68</v>
      </c>
      <c r="B84" s="216">
        <f t="shared" si="18"/>
        <v>26.77</v>
      </c>
      <c r="C84" s="77">
        <v>23653</v>
      </c>
      <c r="D84" s="411">
        <f t="shared" si="21"/>
        <v>10602.764288382517</v>
      </c>
      <c r="E84" s="342">
        <f t="shared" si="24"/>
        <v>3583.7343294732905</v>
      </c>
      <c r="F84" s="338">
        <f t="shared" si="25"/>
        <v>212.05528576765036</v>
      </c>
      <c r="G84" s="407">
        <v>107</v>
      </c>
      <c r="H84" s="425">
        <f t="shared" si="26"/>
        <v>14505.553903623459</v>
      </c>
      <c r="I84" s="79">
        <f t="shared" si="27"/>
        <v>2.5402</v>
      </c>
      <c r="J84" s="216">
        <f t="shared" si="19"/>
        <v>35.69</v>
      </c>
      <c r="K84" s="77">
        <v>23653</v>
      </c>
      <c r="L84" s="407">
        <f t="shared" si="22"/>
        <v>7952.8159148220802</v>
      </c>
      <c r="M84" s="342">
        <f t="shared" si="28"/>
        <v>2688.0517792098631</v>
      </c>
      <c r="N84" s="338">
        <f t="shared" si="29"/>
        <v>159.05631829644162</v>
      </c>
      <c r="O84" s="435">
        <v>64</v>
      </c>
      <c r="P84" s="425">
        <f t="shared" si="30"/>
        <v>10863.924012328385</v>
      </c>
      <c r="Q84" s="79">
        <f t="shared" si="31"/>
        <v>1.9053</v>
      </c>
      <c r="R84" s="93">
        <f t="shared" si="20"/>
        <v>107.07</v>
      </c>
      <c r="S84" s="77">
        <v>23653</v>
      </c>
      <c r="T84" s="345">
        <f t="shared" si="23"/>
        <v>2650.9386382740263</v>
      </c>
      <c r="U84" s="338">
        <f t="shared" si="32"/>
        <v>896.01725973662076</v>
      </c>
      <c r="V84" s="338">
        <f t="shared" si="33"/>
        <v>53.018772765480527</v>
      </c>
      <c r="W84" s="435">
        <v>43</v>
      </c>
      <c r="X84" s="425">
        <f t="shared" si="34"/>
        <v>3642.9746707761278</v>
      </c>
      <c r="Y84" s="79">
        <f t="shared" si="35"/>
        <v>0.6351</v>
      </c>
    </row>
    <row r="85" spans="1:25" s="46" customFormat="1" ht="16.5" customHeight="1" x14ac:dyDescent="0.2">
      <c r="A85" s="149">
        <v>69</v>
      </c>
      <c r="B85" s="216">
        <f t="shared" si="18"/>
        <v>26.82</v>
      </c>
      <c r="C85" s="77">
        <v>23653</v>
      </c>
      <c r="D85" s="411">
        <f t="shared" si="21"/>
        <v>10582.997762863535</v>
      </c>
      <c r="E85" s="342">
        <f t="shared" si="24"/>
        <v>3577.0532438478745</v>
      </c>
      <c r="F85" s="338">
        <f t="shared" si="25"/>
        <v>211.6599552572707</v>
      </c>
      <c r="G85" s="407">
        <v>107</v>
      </c>
      <c r="H85" s="425">
        <f t="shared" si="26"/>
        <v>14478.710961968682</v>
      </c>
      <c r="I85" s="79">
        <f t="shared" si="27"/>
        <v>2.5727000000000002</v>
      </c>
      <c r="J85" s="216">
        <f t="shared" si="19"/>
        <v>35.76</v>
      </c>
      <c r="K85" s="77">
        <v>23653</v>
      </c>
      <c r="L85" s="407">
        <f t="shared" si="22"/>
        <v>7937.2483221476514</v>
      </c>
      <c r="M85" s="342">
        <f t="shared" si="28"/>
        <v>2682.7899328859057</v>
      </c>
      <c r="N85" s="338">
        <f t="shared" si="29"/>
        <v>158.74496644295303</v>
      </c>
      <c r="O85" s="435">
        <v>64</v>
      </c>
      <c r="P85" s="425">
        <f t="shared" si="30"/>
        <v>10842.783221476509</v>
      </c>
      <c r="Q85" s="79">
        <f t="shared" si="31"/>
        <v>1.9295</v>
      </c>
      <c r="R85" s="93">
        <f t="shared" si="20"/>
        <v>107.28</v>
      </c>
      <c r="S85" s="77">
        <v>23653</v>
      </c>
      <c r="T85" s="345">
        <f t="shared" si="23"/>
        <v>2645.7494407158838</v>
      </c>
      <c r="U85" s="338">
        <f t="shared" si="32"/>
        <v>894.26331096196861</v>
      </c>
      <c r="V85" s="338">
        <f t="shared" si="33"/>
        <v>52.914988814317674</v>
      </c>
      <c r="W85" s="435">
        <v>43</v>
      </c>
      <c r="X85" s="425">
        <f t="shared" si="34"/>
        <v>3635.9277404921704</v>
      </c>
      <c r="Y85" s="79">
        <f t="shared" si="35"/>
        <v>0.64319999999999999</v>
      </c>
    </row>
    <row r="86" spans="1:25" s="46" customFormat="1" ht="16.5" customHeight="1" x14ac:dyDescent="0.2">
      <c r="A86" s="218">
        <v>70</v>
      </c>
      <c r="B86" s="216">
        <f t="shared" si="18"/>
        <v>26.87</v>
      </c>
      <c r="C86" s="77">
        <v>23653</v>
      </c>
      <c r="D86" s="411">
        <f t="shared" si="21"/>
        <v>10563.304800893187</v>
      </c>
      <c r="E86" s="342">
        <f t="shared" si="24"/>
        <v>3570.3970227018972</v>
      </c>
      <c r="F86" s="338">
        <f t="shared" si="25"/>
        <v>211.26609601786376</v>
      </c>
      <c r="G86" s="407">
        <v>107</v>
      </c>
      <c r="H86" s="425">
        <f t="shared" si="26"/>
        <v>14451.967919612949</v>
      </c>
      <c r="I86" s="79">
        <f t="shared" si="27"/>
        <v>2.6051000000000002</v>
      </c>
      <c r="J86" s="216">
        <f t="shared" si="19"/>
        <v>35.83</v>
      </c>
      <c r="K86" s="77">
        <v>23653</v>
      </c>
      <c r="L86" s="407">
        <f t="shared" si="22"/>
        <v>7921.741557354173</v>
      </c>
      <c r="M86" s="342">
        <f t="shared" si="28"/>
        <v>2677.5486463857101</v>
      </c>
      <c r="N86" s="338">
        <f t="shared" si="29"/>
        <v>158.43483114708346</v>
      </c>
      <c r="O86" s="435">
        <v>64</v>
      </c>
      <c r="P86" s="425">
        <f t="shared" si="30"/>
        <v>10821.725034886967</v>
      </c>
      <c r="Q86" s="79">
        <f t="shared" si="31"/>
        <v>1.9537</v>
      </c>
      <c r="R86" s="93">
        <f t="shared" si="20"/>
        <v>107.48</v>
      </c>
      <c r="S86" s="77">
        <v>23653</v>
      </c>
      <c r="T86" s="345">
        <f t="shared" si="23"/>
        <v>2640.8262002232968</v>
      </c>
      <c r="U86" s="338">
        <f t="shared" si="32"/>
        <v>892.5992556754743</v>
      </c>
      <c r="V86" s="338">
        <f t="shared" si="33"/>
        <v>52.81652400446594</v>
      </c>
      <c r="W86" s="435">
        <v>43</v>
      </c>
      <c r="X86" s="425">
        <f t="shared" si="34"/>
        <v>3629.2419799032373</v>
      </c>
      <c r="Y86" s="79">
        <f t="shared" si="35"/>
        <v>0.65129999999999999</v>
      </c>
    </row>
    <row r="87" spans="1:25" s="46" customFormat="1" ht="16.5" customHeight="1" x14ac:dyDescent="0.2">
      <c r="A87" s="149">
        <v>71</v>
      </c>
      <c r="B87" s="216">
        <f t="shared" si="18"/>
        <v>26.92</v>
      </c>
      <c r="C87" s="77">
        <v>23653</v>
      </c>
      <c r="D87" s="411">
        <f t="shared" si="21"/>
        <v>10543.684992570579</v>
      </c>
      <c r="E87" s="342">
        <f t="shared" si="24"/>
        <v>3563.7655274888552</v>
      </c>
      <c r="F87" s="338">
        <f t="shared" si="25"/>
        <v>210.8736998514116</v>
      </c>
      <c r="G87" s="407">
        <v>107</v>
      </c>
      <c r="H87" s="425">
        <f t="shared" si="26"/>
        <v>14425.324219910846</v>
      </c>
      <c r="I87" s="79">
        <f t="shared" si="27"/>
        <v>2.6374</v>
      </c>
      <c r="J87" s="216">
        <f t="shared" si="19"/>
        <v>35.89</v>
      </c>
      <c r="K87" s="77">
        <v>23653</v>
      </c>
      <c r="L87" s="407">
        <f t="shared" si="22"/>
        <v>7908.4981889105602</v>
      </c>
      <c r="M87" s="342">
        <f t="shared" si="28"/>
        <v>2673.0723878517692</v>
      </c>
      <c r="N87" s="338">
        <f t="shared" si="29"/>
        <v>158.16996377821121</v>
      </c>
      <c r="O87" s="435">
        <v>64</v>
      </c>
      <c r="P87" s="425">
        <f t="shared" si="30"/>
        <v>10803.740540540541</v>
      </c>
      <c r="Q87" s="79">
        <f t="shared" si="31"/>
        <v>1.9782999999999999</v>
      </c>
      <c r="R87" s="93">
        <f t="shared" si="20"/>
        <v>107.68</v>
      </c>
      <c r="S87" s="77">
        <v>23653</v>
      </c>
      <c r="T87" s="345">
        <f t="shared" si="23"/>
        <v>2635.9212481426448</v>
      </c>
      <c r="U87" s="338">
        <f t="shared" si="32"/>
        <v>890.94138187221381</v>
      </c>
      <c r="V87" s="338">
        <f t="shared" si="33"/>
        <v>52.7184249628529</v>
      </c>
      <c r="W87" s="435">
        <v>43</v>
      </c>
      <c r="X87" s="425">
        <f t="shared" si="34"/>
        <v>3622.5810549777116</v>
      </c>
      <c r="Y87" s="79">
        <f t="shared" si="35"/>
        <v>0.65939999999999999</v>
      </c>
    </row>
    <row r="88" spans="1:25" s="46" customFormat="1" ht="16.5" customHeight="1" x14ac:dyDescent="0.2">
      <c r="A88" s="149">
        <v>72</v>
      </c>
      <c r="B88" s="216">
        <f t="shared" si="18"/>
        <v>26.97</v>
      </c>
      <c r="C88" s="77">
        <v>23653</v>
      </c>
      <c r="D88" s="411">
        <f t="shared" si="21"/>
        <v>10524.137931034486</v>
      </c>
      <c r="E88" s="342">
        <f t="shared" si="24"/>
        <v>3557.1586206896559</v>
      </c>
      <c r="F88" s="338">
        <f t="shared" si="25"/>
        <v>210.48275862068971</v>
      </c>
      <c r="G88" s="407">
        <v>107</v>
      </c>
      <c r="H88" s="425">
        <f t="shared" si="26"/>
        <v>14398.779310344831</v>
      </c>
      <c r="I88" s="79">
        <f t="shared" si="27"/>
        <v>2.6696</v>
      </c>
      <c r="J88" s="216">
        <f t="shared" si="19"/>
        <v>35.96</v>
      </c>
      <c r="K88" s="77">
        <v>23653</v>
      </c>
      <c r="L88" s="407">
        <f t="shared" si="22"/>
        <v>7893.1034482758614</v>
      </c>
      <c r="M88" s="342">
        <f t="shared" si="28"/>
        <v>2667.8689655172411</v>
      </c>
      <c r="N88" s="338">
        <f t="shared" si="29"/>
        <v>157.86206896551724</v>
      </c>
      <c r="O88" s="435">
        <v>64</v>
      </c>
      <c r="P88" s="425">
        <f t="shared" si="30"/>
        <v>10782.834482758621</v>
      </c>
      <c r="Q88" s="79">
        <f t="shared" si="31"/>
        <v>2.0022000000000002</v>
      </c>
      <c r="R88" s="93">
        <f t="shared" si="20"/>
        <v>107.87</v>
      </c>
      <c r="S88" s="77">
        <v>23653</v>
      </c>
      <c r="T88" s="345">
        <f t="shared" si="23"/>
        <v>2631.2783906554187</v>
      </c>
      <c r="U88" s="338">
        <f t="shared" si="32"/>
        <v>889.37209604153145</v>
      </c>
      <c r="V88" s="338">
        <f t="shared" si="33"/>
        <v>52.625567813108376</v>
      </c>
      <c r="W88" s="435">
        <v>43</v>
      </c>
      <c r="X88" s="425">
        <f t="shared" si="34"/>
        <v>3616.2760545100582</v>
      </c>
      <c r="Y88" s="79">
        <f t="shared" si="35"/>
        <v>0.66749999999999998</v>
      </c>
    </row>
    <row r="89" spans="1:25" s="46" customFormat="1" ht="16.5" customHeight="1" x14ac:dyDescent="0.2">
      <c r="A89" s="149">
        <v>73</v>
      </c>
      <c r="B89" s="216">
        <f t="shared" si="18"/>
        <v>27.02</v>
      </c>
      <c r="C89" s="77">
        <v>23653</v>
      </c>
      <c r="D89" s="411">
        <f t="shared" si="21"/>
        <v>10504.663212435235</v>
      </c>
      <c r="E89" s="342">
        <f t="shared" si="24"/>
        <v>3550.5761658031088</v>
      </c>
      <c r="F89" s="338">
        <f t="shared" si="25"/>
        <v>210.09326424870468</v>
      </c>
      <c r="G89" s="407">
        <v>107</v>
      </c>
      <c r="H89" s="425">
        <f t="shared" si="26"/>
        <v>14372.332642487048</v>
      </c>
      <c r="I89" s="79">
        <f t="shared" si="27"/>
        <v>2.7017000000000002</v>
      </c>
      <c r="J89" s="216">
        <f t="shared" si="19"/>
        <v>36.020000000000003</v>
      </c>
      <c r="K89" s="77">
        <v>23653</v>
      </c>
      <c r="L89" s="407">
        <f t="shared" si="22"/>
        <v>7879.9555802332034</v>
      </c>
      <c r="M89" s="342">
        <f t="shared" si="28"/>
        <v>2663.4249861188223</v>
      </c>
      <c r="N89" s="338">
        <f t="shared" si="29"/>
        <v>157.59911160466407</v>
      </c>
      <c r="O89" s="435">
        <v>64</v>
      </c>
      <c r="P89" s="425">
        <f t="shared" si="30"/>
        <v>10764.97967795669</v>
      </c>
      <c r="Q89" s="79">
        <f t="shared" si="31"/>
        <v>2.0266999999999999</v>
      </c>
      <c r="R89" s="93">
        <f t="shared" si="20"/>
        <v>108.07</v>
      </c>
      <c r="S89" s="77">
        <v>23653</v>
      </c>
      <c r="T89" s="345">
        <f t="shared" si="23"/>
        <v>2626.4088091052099</v>
      </c>
      <c r="U89" s="338">
        <f t="shared" si="32"/>
        <v>887.7261774775609</v>
      </c>
      <c r="V89" s="338">
        <f t="shared" si="33"/>
        <v>52.528176182104197</v>
      </c>
      <c r="W89" s="435">
        <v>43</v>
      </c>
      <c r="X89" s="425">
        <f t="shared" si="34"/>
        <v>3609.6631627648749</v>
      </c>
      <c r="Y89" s="79">
        <f t="shared" si="35"/>
        <v>0.67549999999999999</v>
      </c>
    </row>
    <row r="90" spans="1:25" s="46" customFormat="1" ht="16.5" customHeight="1" x14ac:dyDescent="0.2">
      <c r="A90" s="149">
        <v>74</v>
      </c>
      <c r="B90" s="216">
        <f t="shared" si="18"/>
        <v>27.06</v>
      </c>
      <c r="C90" s="77">
        <v>23653</v>
      </c>
      <c r="D90" s="411">
        <f t="shared" si="21"/>
        <v>10489.135254988914</v>
      </c>
      <c r="E90" s="342">
        <f t="shared" si="24"/>
        <v>3545.3277161862525</v>
      </c>
      <c r="F90" s="338">
        <f t="shared" si="25"/>
        <v>209.7827050997783</v>
      </c>
      <c r="G90" s="407">
        <v>107</v>
      </c>
      <c r="H90" s="425">
        <f t="shared" si="26"/>
        <v>14351.245676274944</v>
      </c>
      <c r="I90" s="79">
        <f t="shared" si="27"/>
        <v>2.7347000000000001</v>
      </c>
      <c r="J90" s="216">
        <f t="shared" si="19"/>
        <v>36.090000000000003</v>
      </c>
      <c r="K90" s="77">
        <v>23653</v>
      </c>
      <c r="L90" s="407">
        <f t="shared" si="22"/>
        <v>7864.6716541978385</v>
      </c>
      <c r="M90" s="342">
        <f t="shared" si="28"/>
        <v>2658.2590191188692</v>
      </c>
      <c r="N90" s="338">
        <f t="shared" si="29"/>
        <v>157.29343308395678</v>
      </c>
      <c r="O90" s="435">
        <v>64</v>
      </c>
      <c r="P90" s="425">
        <f t="shared" si="30"/>
        <v>10744.224106400663</v>
      </c>
      <c r="Q90" s="79">
        <f t="shared" si="31"/>
        <v>2.0503999999999998</v>
      </c>
      <c r="R90" s="93">
        <f t="shared" si="20"/>
        <v>108.26</v>
      </c>
      <c r="S90" s="77">
        <v>23653</v>
      </c>
      <c r="T90" s="345">
        <f t="shared" si="23"/>
        <v>2621.7993718825046</v>
      </c>
      <c r="U90" s="338">
        <f t="shared" si="32"/>
        <v>886.16818769628651</v>
      </c>
      <c r="V90" s="338">
        <f t="shared" si="33"/>
        <v>52.435987437650091</v>
      </c>
      <c r="W90" s="435">
        <v>43</v>
      </c>
      <c r="X90" s="425">
        <f t="shared" si="34"/>
        <v>3603.4035470164413</v>
      </c>
      <c r="Y90" s="79">
        <f t="shared" si="35"/>
        <v>0.6835</v>
      </c>
    </row>
    <row r="91" spans="1:25" s="46" customFormat="1" ht="16.5" customHeight="1" x14ac:dyDescent="0.2">
      <c r="A91" s="149">
        <v>75</v>
      </c>
      <c r="B91" s="216">
        <f t="shared" si="18"/>
        <v>27.11</v>
      </c>
      <c r="C91" s="77">
        <v>23653</v>
      </c>
      <c r="D91" s="411">
        <f t="shared" si="21"/>
        <v>10469.789745481372</v>
      </c>
      <c r="E91" s="342">
        <f t="shared" si="24"/>
        <v>3538.7889339727035</v>
      </c>
      <c r="F91" s="338">
        <f t="shared" si="25"/>
        <v>209.39579490962745</v>
      </c>
      <c r="G91" s="407">
        <v>107</v>
      </c>
      <c r="H91" s="425">
        <f t="shared" si="26"/>
        <v>14324.974474363704</v>
      </c>
      <c r="I91" s="79">
        <f t="shared" si="27"/>
        <v>2.7665000000000002</v>
      </c>
      <c r="J91" s="216">
        <f t="shared" si="19"/>
        <v>36.15</v>
      </c>
      <c r="K91" s="77">
        <v>23653</v>
      </c>
      <c r="L91" s="407">
        <f t="shared" si="22"/>
        <v>7851.6182572614125</v>
      </c>
      <c r="M91" s="342">
        <f t="shared" si="28"/>
        <v>2653.8469709543569</v>
      </c>
      <c r="N91" s="338">
        <f t="shared" si="29"/>
        <v>157.03236514522825</v>
      </c>
      <c r="O91" s="435">
        <v>64</v>
      </c>
      <c r="P91" s="425">
        <f t="shared" si="30"/>
        <v>10726.497593360999</v>
      </c>
      <c r="Q91" s="79">
        <f t="shared" si="31"/>
        <v>2.0747</v>
      </c>
      <c r="R91" s="93">
        <f t="shared" si="20"/>
        <v>108.44</v>
      </c>
      <c r="S91" s="77">
        <v>23653</v>
      </c>
      <c r="T91" s="345">
        <f t="shared" si="23"/>
        <v>2617.447436370343</v>
      </c>
      <c r="U91" s="338">
        <f t="shared" si="32"/>
        <v>884.69723349317587</v>
      </c>
      <c r="V91" s="338">
        <f t="shared" si="33"/>
        <v>52.348948727406864</v>
      </c>
      <c r="W91" s="435">
        <v>43</v>
      </c>
      <c r="X91" s="425">
        <f t="shared" si="34"/>
        <v>3597.493618590926</v>
      </c>
      <c r="Y91" s="79">
        <f t="shared" si="35"/>
        <v>0.69159999999999999</v>
      </c>
    </row>
    <row r="92" spans="1:25" s="46" customFormat="1" ht="16.5" customHeight="1" x14ac:dyDescent="0.2">
      <c r="A92" s="149">
        <v>76</v>
      </c>
      <c r="B92" s="216">
        <f t="shared" si="18"/>
        <v>27.16</v>
      </c>
      <c r="C92" s="77">
        <v>23653</v>
      </c>
      <c r="D92" s="411">
        <f t="shared" si="21"/>
        <v>10450.515463917527</v>
      </c>
      <c r="E92" s="342">
        <f t="shared" si="24"/>
        <v>3532.2742268041238</v>
      </c>
      <c r="F92" s="338">
        <f t="shared" si="25"/>
        <v>209.01030927835055</v>
      </c>
      <c r="G92" s="407">
        <v>107</v>
      </c>
      <c r="H92" s="425">
        <f t="shared" si="26"/>
        <v>14298.800000000001</v>
      </c>
      <c r="I92" s="79">
        <f t="shared" si="27"/>
        <v>2.7982</v>
      </c>
      <c r="J92" s="216">
        <f t="shared" si="19"/>
        <v>36.21</v>
      </c>
      <c r="K92" s="77">
        <v>23653</v>
      </c>
      <c r="L92" s="407">
        <f t="shared" si="22"/>
        <v>7838.6081193040591</v>
      </c>
      <c r="M92" s="342">
        <f t="shared" si="28"/>
        <v>2649.4495443247715</v>
      </c>
      <c r="N92" s="338">
        <f t="shared" si="29"/>
        <v>156.77216238608119</v>
      </c>
      <c r="O92" s="435">
        <v>64</v>
      </c>
      <c r="P92" s="425">
        <f t="shared" si="30"/>
        <v>10708.829826014913</v>
      </c>
      <c r="Q92" s="79">
        <f t="shared" si="31"/>
        <v>2.0989</v>
      </c>
      <c r="R92" s="93">
        <f t="shared" si="20"/>
        <v>108.63</v>
      </c>
      <c r="S92" s="77">
        <v>23653</v>
      </c>
      <c r="T92" s="345">
        <f t="shared" si="23"/>
        <v>2612.8693731013527</v>
      </c>
      <c r="U92" s="338">
        <f t="shared" si="32"/>
        <v>883.14984810825717</v>
      </c>
      <c r="V92" s="338">
        <f t="shared" si="33"/>
        <v>52.257387462027054</v>
      </c>
      <c r="W92" s="435">
        <v>43</v>
      </c>
      <c r="X92" s="425">
        <f t="shared" si="34"/>
        <v>3591.276608671637</v>
      </c>
      <c r="Y92" s="79">
        <f t="shared" si="35"/>
        <v>0.6996</v>
      </c>
    </row>
    <row r="93" spans="1:25" s="46" customFormat="1" ht="16.5" customHeight="1" x14ac:dyDescent="0.2">
      <c r="A93" s="149">
        <v>77</v>
      </c>
      <c r="B93" s="216">
        <f t="shared" si="18"/>
        <v>27.2</v>
      </c>
      <c r="C93" s="77">
        <v>23653</v>
      </c>
      <c r="D93" s="411">
        <f t="shared" si="21"/>
        <v>10435.14705882353</v>
      </c>
      <c r="E93" s="342">
        <f t="shared" si="24"/>
        <v>3527.0797058823528</v>
      </c>
      <c r="F93" s="338">
        <f t="shared" si="25"/>
        <v>208.7029411764706</v>
      </c>
      <c r="G93" s="407">
        <v>107</v>
      </c>
      <c r="H93" s="425">
        <f t="shared" si="26"/>
        <v>14277.929705882354</v>
      </c>
      <c r="I93" s="79">
        <f t="shared" si="27"/>
        <v>2.8309000000000002</v>
      </c>
      <c r="J93" s="216">
        <f t="shared" si="19"/>
        <v>36.270000000000003</v>
      </c>
      <c r="K93" s="77">
        <v>23653</v>
      </c>
      <c r="L93" s="407">
        <f t="shared" si="22"/>
        <v>7825.6410256410254</v>
      </c>
      <c r="M93" s="342">
        <f t="shared" si="28"/>
        <v>2645.0666666666662</v>
      </c>
      <c r="N93" s="338">
        <f t="shared" si="29"/>
        <v>156.51282051282053</v>
      </c>
      <c r="O93" s="435">
        <v>64</v>
      </c>
      <c r="P93" s="425">
        <f t="shared" si="30"/>
        <v>10691.220512820511</v>
      </c>
      <c r="Q93" s="79">
        <f t="shared" si="31"/>
        <v>2.1230000000000002</v>
      </c>
      <c r="R93" s="93">
        <f t="shared" si="20"/>
        <v>108.81</v>
      </c>
      <c r="S93" s="77">
        <v>23653</v>
      </c>
      <c r="T93" s="345">
        <f t="shared" si="23"/>
        <v>2608.5470085470088</v>
      </c>
      <c r="U93" s="338">
        <f t="shared" si="32"/>
        <v>881.68888888888887</v>
      </c>
      <c r="V93" s="338">
        <f t="shared" si="33"/>
        <v>52.170940170940177</v>
      </c>
      <c r="W93" s="435">
        <v>43</v>
      </c>
      <c r="X93" s="425">
        <f t="shared" si="34"/>
        <v>3585.4068376068376</v>
      </c>
      <c r="Y93" s="79">
        <f t="shared" si="35"/>
        <v>0.7077</v>
      </c>
    </row>
    <row r="94" spans="1:25" s="46" customFormat="1" ht="16.5" customHeight="1" x14ac:dyDescent="0.2">
      <c r="A94" s="149">
        <v>78</v>
      </c>
      <c r="B94" s="216">
        <f t="shared" si="18"/>
        <v>27.25</v>
      </c>
      <c r="C94" s="77">
        <v>23653</v>
      </c>
      <c r="D94" s="411">
        <f t="shared" si="21"/>
        <v>10416</v>
      </c>
      <c r="E94" s="342">
        <f t="shared" si="24"/>
        <v>3520.6079999999997</v>
      </c>
      <c r="F94" s="338">
        <f t="shared" si="25"/>
        <v>208.32</v>
      </c>
      <c r="G94" s="407">
        <v>107</v>
      </c>
      <c r="H94" s="425">
        <f t="shared" si="26"/>
        <v>14251.928</v>
      </c>
      <c r="I94" s="79">
        <f t="shared" si="27"/>
        <v>2.8624000000000001</v>
      </c>
      <c r="J94" s="216">
        <f t="shared" si="19"/>
        <v>36.33</v>
      </c>
      <c r="K94" s="77">
        <v>23653</v>
      </c>
      <c r="L94" s="407">
        <f t="shared" si="22"/>
        <v>7812.7167630057811</v>
      </c>
      <c r="M94" s="342">
        <f t="shared" si="28"/>
        <v>2640.6982658959537</v>
      </c>
      <c r="N94" s="338">
        <f t="shared" si="29"/>
        <v>156.25433526011562</v>
      </c>
      <c r="O94" s="435">
        <v>64</v>
      </c>
      <c r="P94" s="425">
        <f t="shared" si="30"/>
        <v>10673.669364161849</v>
      </c>
      <c r="Q94" s="79">
        <f t="shared" si="31"/>
        <v>2.1469999999999998</v>
      </c>
      <c r="R94" s="93">
        <f t="shared" si="20"/>
        <v>108.99</v>
      </c>
      <c r="S94" s="77">
        <v>23653</v>
      </c>
      <c r="T94" s="345">
        <f t="shared" si="23"/>
        <v>2604.2389210019269</v>
      </c>
      <c r="U94" s="338">
        <f t="shared" si="32"/>
        <v>880.23275529865123</v>
      </c>
      <c r="V94" s="338">
        <f t="shared" si="33"/>
        <v>52.084778420038539</v>
      </c>
      <c r="W94" s="435">
        <v>43</v>
      </c>
      <c r="X94" s="425">
        <f t="shared" si="34"/>
        <v>3579.5564547206168</v>
      </c>
      <c r="Y94" s="79">
        <f t="shared" si="35"/>
        <v>0.7157</v>
      </c>
    </row>
    <row r="95" spans="1:25" s="46" customFormat="1" ht="16.5" customHeight="1" x14ac:dyDescent="0.2">
      <c r="A95" s="149">
        <v>79</v>
      </c>
      <c r="B95" s="216">
        <f t="shared" si="18"/>
        <v>27.29</v>
      </c>
      <c r="C95" s="77">
        <v>23653</v>
      </c>
      <c r="D95" s="411">
        <f t="shared" si="21"/>
        <v>10400.732869182852</v>
      </c>
      <c r="E95" s="342">
        <f t="shared" si="24"/>
        <v>3515.4477097838035</v>
      </c>
      <c r="F95" s="338">
        <f t="shared" si="25"/>
        <v>208.01465738365704</v>
      </c>
      <c r="G95" s="407">
        <v>107</v>
      </c>
      <c r="H95" s="425">
        <f t="shared" si="26"/>
        <v>14231.195236350311</v>
      </c>
      <c r="I95" s="79">
        <f t="shared" si="27"/>
        <v>2.8948</v>
      </c>
      <c r="J95" s="216">
        <f t="shared" si="19"/>
        <v>36.39</v>
      </c>
      <c r="K95" s="77">
        <v>23653</v>
      </c>
      <c r="L95" s="407">
        <f t="shared" si="22"/>
        <v>7799.8351195383348</v>
      </c>
      <c r="M95" s="342">
        <f t="shared" si="28"/>
        <v>2636.3442704039567</v>
      </c>
      <c r="N95" s="338">
        <f t="shared" si="29"/>
        <v>155.9967023907667</v>
      </c>
      <c r="O95" s="435">
        <v>64</v>
      </c>
      <c r="P95" s="425">
        <f t="shared" si="30"/>
        <v>10656.176092333058</v>
      </c>
      <c r="Q95" s="79">
        <f t="shared" si="31"/>
        <v>2.1709000000000001</v>
      </c>
      <c r="R95" s="93">
        <f t="shared" si="20"/>
        <v>109.17</v>
      </c>
      <c r="S95" s="77">
        <v>23653</v>
      </c>
      <c r="T95" s="345">
        <f t="shared" si="23"/>
        <v>2599.9450398461113</v>
      </c>
      <c r="U95" s="338">
        <f t="shared" si="32"/>
        <v>878.78142346798552</v>
      </c>
      <c r="V95" s="338">
        <f t="shared" si="33"/>
        <v>51.998900796922229</v>
      </c>
      <c r="W95" s="435">
        <v>43</v>
      </c>
      <c r="X95" s="425">
        <f t="shared" si="34"/>
        <v>3573.7253641110187</v>
      </c>
      <c r="Y95" s="79">
        <f t="shared" si="35"/>
        <v>0.72360000000000002</v>
      </c>
    </row>
    <row r="96" spans="1:25" s="46" customFormat="1" ht="16.5" customHeight="1" x14ac:dyDescent="0.2">
      <c r="A96" s="218">
        <v>80</v>
      </c>
      <c r="B96" s="216">
        <f t="shared" si="18"/>
        <v>27.34</v>
      </c>
      <c r="C96" s="77">
        <v>23653</v>
      </c>
      <c r="D96" s="411">
        <f t="shared" si="21"/>
        <v>10381.711777615215</v>
      </c>
      <c r="E96" s="342">
        <f t="shared" si="24"/>
        <v>3509.0185808339425</v>
      </c>
      <c r="F96" s="338">
        <f t="shared" si="25"/>
        <v>207.63423555230432</v>
      </c>
      <c r="G96" s="407">
        <v>107</v>
      </c>
      <c r="H96" s="425">
        <f t="shared" si="26"/>
        <v>14205.364594001463</v>
      </c>
      <c r="I96" s="79">
        <f t="shared" si="27"/>
        <v>2.9260999999999999</v>
      </c>
      <c r="J96" s="216">
        <f t="shared" si="19"/>
        <v>36.450000000000003</v>
      </c>
      <c r="K96" s="77">
        <v>23653</v>
      </c>
      <c r="L96" s="407">
        <f t="shared" si="22"/>
        <v>7786.9958847736616</v>
      </c>
      <c r="M96" s="342">
        <f t="shared" si="28"/>
        <v>2632.0046090534975</v>
      </c>
      <c r="N96" s="338">
        <f t="shared" si="29"/>
        <v>155.73991769547322</v>
      </c>
      <c r="O96" s="435">
        <v>64</v>
      </c>
      <c r="P96" s="425">
        <f t="shared" si="30"/>
        <v>10638.740411522633</v>
      </c>
      <c r="Q96" s="79">
        <f t="shared" si="31"/>
        <v>2.1947999999999999</v>
      </c>
      <c r="R96" s="93">
        <f t="shared" si="20"/>
        <v>109.35</v>
      </c>
      <c r="S96" s="77">
        <v>23653</v>
      </c>
      <c r="T96" s="345">
        <f t="shared" si="23"/>
        <v>2595.6652949245545</v>
      </c>
      <c r="U96" s="338">
        <f t="shared" si="32"/>
        <v>877.33486968449938</v>
      </c>
      <c r="V96" s="338">
        <f t="shared" si="33"/>
        <v>51.913305898491089</v>
      </c>
      <c r="W96" s="435">
        <v>43</v>
      </c>
      <c r="X96" s="425">
        <f t="shared" si="34"/>
        <v>3567.9134705075453</v>
      </c>
      <c r="Y96" s="79">
        <f t="shared" si="35"/>
        <v>0.73160000000000003</v>
      </c>
    </row>
    <row r="97" spans="1:25" s="46" customFormat="1" ht="16.5" customHeight="1" x14ac:dyDescent="0.2">
      <c r="A97" s="149">
        <v>81</v>
      </c>
      <c r="B97" s="216">
        <f t="shared" si="18"/>
        <v>27.38</v>
      </c>
      <c r="C97" s="77">
        <v>23653</v>
      </c>
      <c r="D97" s="411">
        <f t="shared" si="21"/>
        <v>10366.544923301681</v>
      </c>
      <c r="E97" s="342">
        <f t="shared" si="24"/>
        <v>3503.8921840759676</v>
      </c>
      <c r="F97" s="338">
        <f t="shared" si="25"/>
        <v>207.33089846603363</v>
      </c>
      <c r="G97" s="407">
        <v>107</v>
      </c>
      <c r="H97" s="425">
        <f t="shared" si="26"/>
        <v>14184.768005843684</v>
      </c>
      <c r="I97" s="79">
        <f t="shared" si="27"/>
        <v>2.9584000000000001</v>
      </c>
      <c r="J97" s="216">
        <f t="shared" si="19"/>
        <v>36.51</v>
      </c>
      <c r="K97" s="77">
        <v>23653</v>
      </c>
      <c r="L97" s="407">
        <f t="shared" si="22"/>
        <v>7774.1988496302383</v>
      </c>
      <c r="M97" s="342">
        <f t="shared" si="28"/>
        <v>2627.6792111750201</v>
      </c>
      <c r="N97" s="338">
        <f t="shared" si="29"/>
        <v>155.48397699260477</v>
      </c>
      <c r="O97" s="435">
        <v>64</v>
      </c>
      <c r="P97" s="425">
        <f t="shared" si="30"/>
        <v>10621.362037797862</v>
      </c>
      <c r="Q97" s="79">
        <f t="shared" si="31"/>
        <v>2.2185999999999999</v>
      </c>
      <c r="R97" s="93">
        <f t="shared" si="20"/>
        <v>109.52</v>
      </c>
      <c r="S97" s="77">
        <v>23653</v>
      </c>
      <c r="T97" s="345">
        <f t="shared" si="23"/>
        <v>2591.6362308254202</v>
      </c>
      <c r="U97" s="338">
        <f t="shared" si="32"/>
        <v>875.97304601899191</v>
      </c>
      <c r="V97" s="338">
        <f t="shared" si="33"/>
        <v>51.832724616508408</v>
      </c>
      <c r="W97" s="435">
        <v>43</v>
      </c>
      <c r="X97" s="425">
        <f t="shared" si="34"/>
        <v>3562.4420014609209</v>
      </c>
      <c r="Y97" s="79">
        <f t="shared" si="35"/>
        <v>0.73960000000000004</v>
      </c>
    </row>
    <row r="98" spans="1:25" s="46" customFormat="1" ht="16.5" customHeight="1" x14ac:dyDescent="0.2">
      <c r="A98" s="149">
        <v>82</v>
      </c>
      <c r="B98" s="216">
        <f t="shared" si="18"/>
        <v>27.42</v>
      </c>
      <c r="C98" s="77">
        <v>23653</v>
      </c>
      <c r="D98" s="411">
        <f t="shared" si="21"/>
        <v>10351.422319474836</v>
      </c>
      <c r="E98" s="342">
        <f t="shared" si="24"/>
        <v>3498.7807439824942</v>
      </c>
      <c r="F98" s="338">
        <f t="shared" si="25"/>
        <v>207.02844638949671</v>
      </c>
      <c r="G98" s="407">
        <v>107</v>
      </c>
      <c r="H98" s="425">
        <f t="shared" si="26"/>
        <v>14164.231509846826</v>
      </c>
      <c r="I98" s="79">
        <f t="shared" si="27"/>
        <v>2.9904999999999999</v>
      </c>
      <c r="J98" s="216">
        <f t="shared" si="19"/>
        <v>36.56</v>
      </c>
      <c r="K98" s="77">
        <v>23653</v>
      </c>
      <c r="L98" s="407">
        <f t="shared" si="22"/>
        <v>7763.5667396061272</v>
      </c>
      <c r="M98" s="342">
        <f t="shared" si="28"/>
        <v>2624.0855579868708</v>
      </c>
      <c r="N98" s="338">
        <f t="shared" si="29"/>
        <v>155.27133479212256</v>
      </c>
      <c r="O98" s="435">
        <v>64</v>
      </c>
      <c r="P98" s="425">
        <f t="shared" si="30"/>
        <v>10606.92363238512</v>
      </c>
      <c r="Q98" s="79">
        <f t="shared" si="31"/>
        <v>2.2429000000000001</v>
      </c>
      <c r="R98" s="93">
        <f t="shared" si="20"/>
        <v>109.69</v>
      </c>
      <c r="S98" s="77">
        <v>23653</v>
      </c>
      <c r="T98" s="345">
        <f t="shared" si="23"/>
        <v>2587.6196553924697</v>
      </c>
      <c r="U98" s="338">
        <f t="shared" si="32"/>
        <v>874.61544352265469</v>
      </c>
      <c r="V98" s="338">
        <f t="shared" si="33"/>
        <v>51.752393107849393</v>
      </c>
      <c r="W98" s="435">
        <v>43</v>
      </c>
      <c r="X98" s="425">
        <f t="shared" si="34"/>
        <v>3556.987492022974</v>
      </c>
      <c r="Y98" s="79">
        <f t="shared" si="35"/>
        <v>0.74760000000000004</v>
      </c>
    </row>
    <row r="99" spans="1:25" s="46" customFormat="1" ht="16.5" customHeight="1" x14ac:dyDescent="0.2">
      <c r="A99" s="149">
        <v>83</v>
      </c>
      <c r="B99" s="216">
        <f t="shared" si="18"/>
        <v>27.47</v>
      </c>
      <c r="C99" s="77">
        <v>23653</v>
      </c>
      <c r="D99" s="411">
        <f t="shared" si="21"/>
        <v>10332.580997451765</v>
      </c>
      <c r="E99" s="342">
        <f t="shared" si="24"/>
        <v>3492.4123771386962</v>
      </c>
      <c r="F99" s="338">
        <f t="shared" si="25"/>
        <v>206.65161994903531</v>
      </c>
      <c r="G99" s="407">
        <v>107</v>
      </c>
      <c r="H99" s="425">
        <f t="shared" si="26"/>
        <v>14138.644994539498</v>
      </c>
      <c r="I99" s="79">
        <f t="shared" si="27"/>
        <v>3.0215000000000001</v>
      </c>
      <c r="J99" s="216">
        <f t="shared" si="19"/>
        <v>36.619999999999997</v>
      </c>
      <c r="K99" s="77">
        <v>23653</v>
      </c>
      <c r="L99" s="407">
        <f t="shared" si="22"/>
        <v>7750.8465319497554</v>
      </c>
      <c r="M99" s="342">
        <f t="shared" si="28"/>
        <v>2619.7861277990169</v>
      </c>
      <c r="N99" s="338">
        <f t="shared" si="29"/>
        <v>155.01693063899512</v>
      </c>
      <c r="O99" s="435">
        <v>64</v>
      </c>
      <c r="P99" s="425">
        <f t="shared" si="30"/>
        <v>10589.649590387766</v>
      </c>
      <c r="Q99" s="79">
        <f t="shared" si="31"/>
        <v>2.2665000000000002</v>
      </c>
      <c r="R99" s="93">
        <f t="shared" si="20"/>
        <v>109.86</v>
      </c>
      <c r="S99" s="77">
        <v>23653</v>
      </c>
      <c r="T99" s="345">
        <f t="shared" si="23"/>
        <v>2583.6155106499182</v>
      </c>
      <c r="U99" s="338">
        <f t="shared" si="32"/>
        <v>873.26204259967221</v>
      </c>
      <c r="V99" s="338">
        <f t="shared" si="33"/>
        <v>51.672310212998362</v>
      </c>
      <c r="W99" s="435">
        <v>43</v>
      </c>
      <c r="X99" s="425">
        <f t="shared" si="34"/>
        <v>3551.5498634625887</v>
      </c>
      <c r="Y99" s="79">
        <f t="shared" si="35"/>
        <v>0.75549999999999995</v>
      </c>
    </row>
    <row r="100" spans="1:25" s="46" customFormat="1" ht="16.5" customHeight="1" x14ac:dyDescent="0.2">
      <c r="A100" s="149">
        <v>84</v>
      </c>
      <c r="B100" s="216">
        <f t="shared" si="18"/>
        <v>27.51</v>
      </c>
      <c r="C100" s="77">
        <v>23653</v>
      </c>
      <c r="D100" s="411">
        <f t="shared" si="21"/>
        <v>10317.557251908396</v>
      </c>
      <c r="E100" s="342">
        <f t="shared" si="24"/>
        <v>3487.3343511450375</v>
      </c>
      <c r="F100" s="338">
        <f t="shared" si="25"/>
        <v>206.35114503816794</v>
      </c>
      <c r="G100" s="407">
        <v>107</v>
      </c>
      <c r="H100" s="425">
        <f t="shared" si="26"/>
        <v>14118.242748091603</v>
      </c>
      <c r="I100" s="79">
        <f t="shared" si="27"/>
        <v>3.0533999999999999</v>
      </c>
      <c r="J100" s="216">
        <f t="shared" si="19"/>
        <v>36.68</v>
      </c>
      <c r="K100" s="77">
        <v>23653</v>
      </c>
      <c r="L100" s="407">
        <f t="shared" si="22"/>
        <v>7738.1679389312976</v>
      </c>
      <c r="M100" s="342">
        <f t="shared" si="28"/>
        <v>2615.5007633587784</v>
      </c>
      <c r="N100" s="338">
        <f t="shared" si="29"/>
        <v>154.76335877862596</v>
      </c>
      <c r="O100" s="435">
        <v>64</v>
      </c>
      <c r="P100" s="425">
        <f t="shared" si="30"/>
        <v>10572.432061068703</v>
      </c>
      <c r="Q100" s="79">
        <f t="shared" si="31"/>
        <v>2.2900999999999998</v>
      </c>
      <c r="R100" s="93">
        <f t="shared" si="20"/>
        <v>110.03</v>
      </c>
      <c r="S100" s="77">
        <v>23653</v>
      </c>
      <c r="T100" s="345">
        <f t="shared" si="23"/>
        <v>2579.6237389802782</v>
      </c>
      <c r="U100" s="338">
        <f t="shared" si="32"/>
        <v>871.91282377533389</v>
      </c>
      <c r="V100" s="338">
        <f t="shared" si="33"/>
        <v>51.592474779605567</v>
      </c>
      <c r="W100" s="435">
        <v>43</v>
      </c>
      <c r="X100" s="425">
        <f t="shared" si="34"/>
        <v>3546.1290375352178</v>
      </c>
      <c r="Y100" s="79">
        <f t="shared" si="35"/>
        <v>0.76339999999999997</v>
      </c>
    </row>
    <row r="101" spans="1:25" s="46" customFormat="1" ht="16.5" customHeight="1" x14ac:dyDescent="0.2">
      <c r="A101" s="149">
        <v>85</v>
      </c>
      <c r="B101" s="216">
        <f t="shared" si="18"/>
        <v>27.55</v>
      </c>
      <c r="C101" s="77">
        <v>23653</v>
      </c>
      <c r="D101" s="411">
        <f t="shared" si="21"/>
        <v>10302.577132486389</v>
      </c>
      <c r="E101" s="342">
        <f t="shared" si="24"/>
        <v>3482.271070780399</v>
      </c>
      <c r="F101" s="338">
        <f t="shared" si="25"/>
        <v>206.05154264972779</v>
      </c>
      <c r="G101" s="407">
        <v>107</v>
      </c>
      <c r="H101" s="425">
        <f t="shared" si="26"/>
        <v>14097.899745916517</v>
      </c>
      <c r="I101" s="79">
        <f t="shared" si="27"/>
        <v>3.0853000000000002</v>
      </c>
      <c r="J101" s="216">
        <f t="shared" si="19"/>
        <v>36.729999999999997</v>
      </c>
      <c r="K101" s="77">
        <v>23653</v>
      </c>
      <c r="L101" s="407">
        <f t="shared" si="22"/>
        <v>7727.6340865777302</v>
      </c>
      <c r="M101" s="342">
        <f t="shared" si="28"/>
        <v>2611.9403212632724</v>
      </c>
      <c r="N101" s="338">
        <f t="shared" si="29"/>
        <v>154.5526817315546</v>
      </c>
      <c r="O101" s="435">
        <v>64</v>
      </c>
      <c r="P101" s="425">
        <f t="shared" si="30"/>
        <v>10558.127089572557</v>
      </c>
      <c r="Q101" s="79">
        <f t="shared" si="31"/>
        <v>2.3142</v>
      </c>
      <c r="R101" s="93">
        <f t="shared" si="20"/>
        <v>110.2</v>
      </c>
      <c r="S101" s="77">
        <v>23653</v>
      </c>
      <c r="T101" s="345">
        <f t="shared" si="23"/>
        <v>2575.6442831215973</v>
      </c>
      <c r="U101" s="338">
        <f t="shared" si="32"/>
        <v>870.56776769509975</v>
      </c>
      <c r="V101" s="338">
        <f t="shared" si="33"/>
        <v>51.512885662431948</v>
      </c>
      <c r="W101" s="435">
        <v>43</v>
      </c>
      <c r="X101" s="425">
        <f t="shared" si="34"/>
        <v>3540.7249364791292</v>
      </c>
      <c r="Y101" s="79">
        <f t="shared" si="35"/>
        <v>0.77129999999999999</v>
      </c>
    </row>
    <row r="102" spans="1:25" s="46" customFormat="1" ht="16.5" customHeight="1" x14ac:dyDescent="0.2">
      <c r="A102" s="149">
        <v>86</v>
      </c>
      <c r="B102" s="216">
        <f t="shared" ref="B102:B165" si="36">ROUND(3.5*LN(A102)+12,2)</f>
        <v>27.59</v>
      </c>
      <c r="C102" s="77">
        <v>23653</v>
      </c>
      <c r="D102" s="411">
        <f t="shared" si="21"/>
        <v>10287.6404494382</v>
      </c>
      <c r="E102" s="342">
        <f t="shared" si="24"/>
        <v>3477.2224719101114</v>
      </c>
      <c r="F102" s="338">
        <f t="shared" si="25"/>
        <v>205.752808988764</v>
      </c>
      <c r="G102" s="407">
        <v>107</v>
      </c>
      <c r="H102" s="425">
        <f t="shared" si="26"/>
        <v>14077.615730337075</v>
      </c>
      <c r="I102" s="79">
        <f t="shared" si="27"/>
        <v>3.1171000000000002</v>
      </c>
      <c r="J102" s="216">
        <f t="shared" ref="J102:J165" si="37">ROUND((3.5*LN(A102)+12)/0.75,2)</f>
        <v>36.79</v>
      </c>
      <c r="K102" s="77">
        <v>23653</v>
      </c>
      <c r="L102" s="407">
        <f t="shared" si="22"/>
        <v>7715.0312584941566</v>
      </c>
      <c r="M102" s="342">
        <f t="shared" si="28"/>
        <v>2607.6805653710248</v>
      </c>
      <c r="N102" s="338">
        <f t="shared" si="29"/>
        <v>154.30062516988315</v>
      </c>
      <c r="O102" s="435">
        <v>64</v>
      </c>
      <c r="P102" s="425">
        <f t="shared" si="30"/>
        <v>10541.012449035064</v>
      </c>
      <c r="Q102" s="79">
        <f t="shared" si="31"/>
        <v>2.3376000000000001</v>
      </c>
      <c r="R102" s="93">
        <f t="shared" ref="R102:R165" si="38">ROUND((3.5*LN(A102)+12)/0.25,2)</f>
        <v>110.36</v>
      </c>
      <c r="S102" s="77">
        <v>23653</v>
      </c>
      <c r="T102" s="345">
        <f t="shared" si="23"/>
        <v>2571.9101123595501</v>
      </c>
      <c r="U102" s="338">
        <f t="shared" si="32"/>
        <v>869.30561797752785</v>
      </c>
      <c r="V102" s="338">
        <f t="shared" si="33"/>
        <v>51.438202247191001</v>
      </c>
      <c r="W102" s="435">
        <v>43</v>
      </c>
      <c r="X102" s="425">
        <f t="shared" si="34"/>
        <v>3535.6539325842687</v>
      </c>
      <c r="Y102" s="79">
        <f t="shared" si="35"/>
        <v>0.77929999999999999</v>
      </c>
    </row>
    <row r="103" spans="1:25" s="46" customFormat="1" ht="16.5" customHeight="1" x14ac:dyDescent="0.2">
      <c r="A103" s="149">
        <v>87</v>
      </c>
      <c r="B103" s="216">
        <f t="shared" si="36"/>
        <v>27.63</v>
      </c>
      <c r="C103" s="77">
        <v>23653</v>
      </c>
      <c r="D103" s="411">
        <f t="shared" si="21"/>
        <v>10272.747014115093</v>
      </c>
      <c r="E103" s="342">
        <f t="shared" si="24"/>
        <v>3472.1884907709014</v>
      </c>
      <c r="F103" s="338">
        <f t="shared" si="25"/>
        <v>205.45494028230186</v>
      </c>
      <c r="G103" s="407">
        <v>107</v>
      </c>
      <c r="H103" s="425">
        <f t="shared" si="26"/>
        <v>14057.390445168296</v>
      </c>
      <c r="I103" s="79">
        <f t="shared" si="27"/>
        <v>3.1488</v>
      </c>
      <c r="J103" s="216">
        <f t="shared" si="37"/>
        <v>36.840000000000003</v>
      </c>
      <c r="K103" s="77">
        <v>23653</v>
      </c>
      <c r="L103" s="407">
        <f t="shared" si="22"/>
        <v>7704.5602605863187</v>
      </c>
      <c r="M103" s="342">
        <f t="shared" si="28"/>
        <v>2604.1413680781757</v>
      </c>
      <c r="N103" s="338">
        <f t="shared" si="29"/>
        <v>154.09120521172639</v>
      </c>
      <c r="O103" s="435">
        <v>64</v>
      </c>
      <c r="P103" s="425">
        <f t="shared" si="30"/>
        <v>10526.792833876219</v>
      </c>
      <c r="Q103" s="79">
        <f t="shared" si="31"/>
        <v>2.3616000000000001</v>
      </c>
      <c r="R103" s="93">
        <f t="shared" si="38"/>
        <v>110.52</v>
      </c>
      <c r="S103" s="77">
        <v>23653</v>
      </c>
      <c r="T103" s="345">
        <f t="shared" si="23"/>
        <v>2568.1867535287734</v>
      </c>
      <c r="U103" s="338">
        <f t="shared" si="32"/>
        <v>868.04712269272534</v>
      </c>
      <c r="V103" s="338">
        <f t="shared" si="33"/>
        <v>51.363735070575466</v>
      </c>
      <c r="W103" s="435">
        <v>43</v>
      </c>
      <c r="X103" s="425">
        <f t="shared" si="34"/>
        <v>3530.5976112920739</v>
      </c>
      <c r="Y103" s="79">
        <f t="shared" si="35"/>
        <v>0.78720000000000001</v>
      </c>
    </row>
    <row r="104" spans="1:25" s="46" customFormat="1" ht="16.5" customHeight="1" x14ac:dyDescent="0.2">
      <c r="A104" s="149">
        <v>88</v>
      </c>
      <c r="B104" s="216">
        <f t="shared" si="36"/>
        <v>27.67</v>
      </c>
      <c r="C104" s="77">
        <v>23653</v>
      </c>
      <c r="D104" s="411">
        <f t="shared" si="21"/>
        <v>10257.896638959161</v>
      </c>
      <c r="E104" s="342">
        <f t="shared" si="24"/>
        <v>3467.169063968196</v>
      </c>
      <c r="F104" s="338">
        <f t="shared" si="25"/>
        <v>205.15793277918323</v>
      </c>
      <c r="G104" s="407">
        <v>107</v>
      </c>
      <c r="H104" s="425">
        <f t="shared" si="26"/>
        <v>14037.223635706539</v>
      </c>
      <c r="I104" s="79">
        <f t="shared" si="27"/>
        <v>3.1802999999999999</v>
      </c>
      <c r="J104" s="216">
        <f t="shared" si="37"/>
        <v>36.89</v>
      </c>
      <c r="K104" s="77">
        <v>23653</v>
      </c>
      <c r="L104" s="407">
        <f t="shared" si="22"/>
        <v>7694.1176470588234</v>
      </c>
      <c r="M104" s="342">
        <f t="shared" si="28"/>
        <v>2600.6117647058823</v>
      </c>
      <c r="N104" s="338">
        <f t="shared" si="29"/>
        <v>153.88235294117646</v>
      </c>
      <c r="O104" s="435">
        <v>64</v>
      </c>
      <c r="P104" s="425">
        <f t="shared" si="30"/>
        <v>10512.611764705882</v>
      </c>
      <c r="Q104" s="79">
        <f t="shared" si="31"/>
        <v>2.3855</v>
      </c>
      <c r="R104" s="93">
        <f t="shared" si="38"/>
        <v>110.68</v>
      </c>
      <c r="S104" s="77">
        <v>23653</v>
      </c>
      <c r="T104" s="345">
        <f t="shared" si="23"/>
        <v>2564.4741597397901</v>
      </c>
      <c r="U104" s="338">
        <f t="shared" si="32"/>
        <v>866.79226599204901</v>
      </c>
      <c r="V104" s="338">
        <f t="shared" si="33"/>
        <v>51.289483194795807</v>
      </c>
      <c r="W104" s="435">
        <v>43</v>
      </c>
      <c r="X104" s="425">
        <f t="shared" si="34"/>
        <v>3525.5559089266349</v>
      </c>
      <c r="Y104" s="79">
        <f t="shared" si="35"/>
        <v>0.79510000000000003</v>
      </c>
    </row>
    <row r="105" spans="1:25" s="46" customFormat="1" ht="16.5" customHeight="1" x14ac:dyDescent="0.2">
      <c r="A105" s="149">
        <v>89</v>
      </c>
      <c r="B105" s="216">
        <f t="shared" si="36"/>
        <v>27.71</v>
      </c>
      <c r="C105" s="77">
        <v>23653</v>
      </c>
      <c r="D105" s="411">
        <f t="shared" si="21"/>
        <v>10243.08913749549</v>
      </c>
      <c r="E105" s="342">
        <f t="shared" si="24"/>
        <v>3462.1641284734751</v>
      </c>
      <c r="F105" s="338">
        <f t="shared" si="25"/>
        <v>204.86178274990979</v>
      </c>
      <c r="G105" s="407">
        <v>107</v>
      </c>
      <c r="H105" s="425">
        <f t="shared" si="26"/>
        <v>14017.115048718873</v>
      </c>
      <c r="I105" s="79">
        <f t="shared" si="27"/>
        <v>3.2118000000000002</v>
      </c>
      <c r="J105" s="216">
        <f t="shared" si="37"/>
        <v>36.950000000000003</v>
      </c>
      <c r="K105" s="77">
        <v>23653</v>
      </c>
      <c r="L105" s="407">
        <f t="shared" si="22"/>
        <v>7681.6238159675231</v>
      </c>
      <c r="M105" s="342">
        <f t="shared" si="28"/>
        <v>2596.3888497970224</v>
      </c>
      <c r="N105" s="338">
        <f t="shared" si="29"/>
        <v>153.63247631935047</v>
      </c>
      <c r="O105" s="435">
        <v>64</v>
      </c>
      <c r="P105" s="425">
        <f t="shared" si="30"/>
        <v>10495.645142083895</v>
      </c>
      <c r="Q105" s="79">
        <f t="shared" si="31"/>
        <v>2.4087000000000001</v>
      </c>
      <c r="R105" s="93">
        <f t="shared" si="38"/>
        <v>110.84</v>
      </c>
      <c r="S105" s="77">
        <v>23653</v>
      </c>
      <c r="T105" s="345">
        <f t="shared" si="23"/>
        <v>2560.7722843738725</v>
      </c>
      <c r="U105" s="338">
        <f t="shared" si="32"/>
        <v>865.54103211836878</v>
      </c>
      <c r="V105" s="338">
        <f t="shared" si="33"/>
        <v>51.215445687477448</v>
      </c>
      <c r="W105" s="435">
        <v>43</v>
      </c>
      <c r="X105" s="425">
        <f t="shared" si="34"/>
        <v>3520.5287621797183</v>
      </c>
      <c r="Y105" s="79">
        <f t="shared" si="35"/>
        <v>0.80300000000000005</v>
      </c>
    </row>
    <row r="106" spans="1:25" s="46" customFormat="1" ht="16.5" customHeight="1" x14ac:dyDescent="0.2">
      <c r="A106" s="218">
        <v>90</v>
      </c>
      <c r="B106" s="216">
        <f t="shared" si="36"/>
        <v>27.75</v>
      </c>
      <c r="C106" s="77">
        <v>23653</v>
      </c>
      <c r="D106" s="411">
        <f t="shared" si="21"/>
        <v>10228.324324324323</v>
      </c>
      <c r="E106" s="342">
        <f t="shared" si="24"/>
        <v>3457.1736216216209</v>
      </c>
      <c r="F106" s="338">
        <f t="shared" si="25"/>
        <v>204.56648648648647</v>
      </c>
      <c r="G106" s="407">
        <v>107</v>
      </c>
      <c r="H106" s="425">
        <f t="shared" si="26"/>
        <v>13997.064432432431</v>
      </c>
      <c r="I106" s="79">
        <f t="shared" si="27"/>
        <v>3.2431999999999999</v>
      </c>
      <c r="J106" s="216">
        <f t="shared" si="37"/>
        <v>37</v>
      </c>
      <c r="K106" s="77">
        <v>23653</v>
      </c>
      <c r="L106" s="407">
        <f t="shared" si="22"/>
        <v>7671.2432432432433</v>
      </c>
      <c r="M106" s="342">
        <f t="shared" si="28"/>
        <v>2592.880216216216</v>
      </c>
      <c r="N106" s="338">
        <f t="shared" si="29"/>
        <v>153.42486486486487</v>
      </c>
      <c r="O106" s="435">
        <v>64</v>
      </c>
      <c r="P106" s="425">
        <f t="shared" si="30"/>
        <v>10481.548324324323</v>
      </c>
      <c r="Q106" s="79">
        <f t="shared" si="31"/>
        <v>2.4323999999999999</v>
      </c>
      <c r="R106" s="93">
        <f t="shared" si="38"/>
        <v>111</v>
      </c>
      <c r="S106" s="77">
        <v>23653</v>
      </c>
      <c r="T106" s="345">
        <f t="shared" si="23"/>
        <v>2557.0810810810808</v>
      </c>
      <c r="U106" s="338">
        <f t="shared" si="32"/>
        <v>864.29340540540522</v>
      </c>
      <c r="V106" s="338">
        <f t="shared" si="33"/>
        <v>51.141621621621617</v>
      </c>
      <c r="W106" s="435">
        <v>43</v>
      </c>
      <c r="X106" s="425">
        <f t="shared" si="34"/>
        <v>3515.5161081081078</v>
      </c>
      <c r="Y106" s="79">
        <f t="shared" si="35"/>
        <v>0.81079999999999997</v>
      </c>
    </row>
    <row r="107" spans="1:25" s="46" customFormat="1" ht="16.5" customHeight="1" x14ac:dyDescent="0.2">
      <c r="A107" s="149">
        <v>91</v>
      </c>
      <c r="B107" s="216">
        <f t="shared" si="36"/>
        <v>27.79</v>
      </c>
      <c r="C107" s="77">
        <v>23653</v>
      </c>
      <c r="D107" s="411">
        <f t="shared" si="21"/>
        <v>10213.602015113351</v>
      </c>
      <c r="E107" s="342">
        <f t="shared" si="24"/>
        <v>3452.1974811083123</v>
      </c>
      <c r="F107" s="338">
        <f t="shared" si="25"/>
        <v>204.27204030226702</v>
      </c>
      <c r="G107" s="407">
        <v>107</v>
      </c>
      <c r="H107" s="425">
        <f t="shared" si="26"/>
        <v>13977.07153652393</v>
      </c>
      <c r="I107" s="79">
        <f t="shared" si="27"/>
        <v>3.2746</v>
      </c>
      <c r="J107" s="216">
        <f t="shared" si="37"/>
        <v>37.049999999999997</v>
      </c>
      <c r="K107" s="77">
        <v>23653</v>
      </c>
      <c r="L107" s="407">
        <f t="shared" si="22"/>
        <v>7660.8906882591091</v>
      </c>
      <c r="M107" s="342">
        <f t="shared" si="28"/>
        <v>2589.3810526315788</v>
      </c>
      <c r="N107" s="338">
        <f t="shared" si="29"/>
        <v>153.21781376518217</v>
      </c>
      <c r="O107" s="435">
        <v>64</v>
      </c>
      <c r="P107" s="425">
        <f t="shared" si="30"/>
        <v>10467.489554655871</v>
      </c>
      <c r="Q107" s="79">
        <f t="shared" si="31"/>
        <v>2.4561000000000002</v>
      </c>
      <c r="R107" s="93">
        <f t="shared" si="38"/>
        <v>111.15</v>
      </c>
      <c r="S107" s="77">
        <v>23653</v>
      </c>
      <c r="T107" s="345">
        <f t="shared" si="23"/>
        <v>2553.630229419703</v>
      </c>
      <c r="U107" s="338">
        <f t="shared" si="32"/>
        <v>863.12701754385955</v>
      </c>
      <c r="V107" s="338">
        <f t="shared" si="33"/>
        <v>51.072604588394064</v>
      </c>
      <c r="W107" s="435">
        <v>43</v>
      </c>
      <c r="X107" s="425">
        <f t="shared" si="34"/>
        <v>3510.8298515519564</v>
      </c>
      <c r="Y107" s="79">
        <f t="shared" si="35"/>
        <v>0.81869999999999998</v>
      </c>
    </row>
    <row r="108" spans="1:25" s="46" customFormat="1" ht="16.5" customHeight="1" x14ac:dyDescent="0.2">
      <c r="A108" s="149">
        <v>92</v>
      </c>
      <c r="B108" s="216">
        <f t="shared" si="36"/>
        <v>27.83</v>
      </c>
      <c r="C108" s="77">
        <v>23653</v>
      </c>
      <c r="D108" s="411">
        <f t="shared" si="21"/>
        <v>10198.922026590011</v>
      </c>
      <c r="E108" s="342">
        <f t="shared" si="24"/>
        <v>3447.2356449874233</v>
      </c>
      <c r="F108" s="338">
        <f t="shared" si="25"/>
        <v>203.97844053180023</v>
      </c>
      <c r="G108" s="407">
        <v>107</v>
      </c>
      <c r="H108" s="425">
        <f t="shared" si="26"/>
        <v>13957.136112109236</v>
      </c>
      <c r="I108" s="79">
        <f t="shared" si="27"/>
        <v>3.3058000000000001</v>
      </c>
      <c r="J108" s="216">
        <f t="shared" si="37"/>
        <v>37.1</v>
      </c>
      <c r="K108" s="77">
        <v>23653</v>
      </c>
      <c r="L108" s="407">
        <f t="shared" si="22"/>
        <v>7650.566037735849</v>
      </c>
      <c r="M108" s="342">
        <f t="shared" si="28"/>
        <v>2585.8913207547166</v>
      </c>
      <c r="N108" s="338">
        <f t="shared" si="29"/>
        <v>153.01132075471699</v>
      </c>
      <c r="O108" s="435">
        <v>64</v>
      </c>
      <c r="P108" s="425">
        <f t="shared" si="30"/>
        <v>10453.468679245283</v>
      </c>
      <c r="Q108" s="79">
        <f t="shared" si="31"/>
        <v>2.4798</v>
      </c>
      <c r="R108" s="93">
        <f t="shared" si="38"/>
        <v>111.31</v>
      </c>
      <c r="S108" s="77">
        <v>23653</v>
      </c>
      <c r="T108" s="345">
        <f t="shared" si="23"/>
        <v>2549.9595723654656</v>
      </c>
      <c r="U108" s="338">
        <f t="shared" si="32"/>
        <v>861.88633545952734</v>
      </c>
      <c r="V108" s="338">
        <f t="shared" si="33"/>
        <v>50.999191447309315</v>
      </c>
      <c r="W108" s="435">
        <v>43</v>
      </c>
      <c r="X108" s="425">
        <f t="shared" si="34"/>
        <v>3505.8450992723024</v>
      </c>
      <c r="Y108" s="79">
        <f t="shared" si="35"/>
        <v>0.82650000000000001</v>
      </c>
    </row>
    <row r="109" spans="1:25" s="46" customFormat="1" ht="16.5" customHeight="1" x14ac:dyDescent="0.2">
      <c r="A109" s="149">
        <v>93</v>
      </c>
      <c r="B109" s="216">
        <f t="shared" si="36"/>
        <v>27.86</v>
      </c>
      <c r="C109" s="77">
        <v>23653</v>
      </c>
      <c r="D109" s="411">
        <f t="shared" si="21"/>
        <v>10187.939698492462</v>
      </c>
      <c r="E109" s="342">
        <f t="shared" si="24"/>
        <v>3443.5236180904521</v>
      </c>
      <c r="F109" s="338">
        <f t="shared" si="25"/>
        <v>203.75879396984925</v>
      </c>
      <c r="G109" s="407">
        <v>107</v>
      </c>
      <c r="H109" s="425">
        <f t="shared" si="26"/>
        <v>13942.222110552764</v>
      </c>
      <c r="I109" s="79">
        <f t="shared" si="27"/>
        <v>3.3380999999999998</v>
      </c>
      <c r="J109" s="216">
        <f t="shared" si="37"/>
        <v>37.15</v>
      </c>
      <c r="K109" s="77">
        <v>23653</v>
      </c>
      <c r="L109" s="407">
        <f t="shared" si="22"/>
        <v>7640.2691790040371</v>
      </c>
      <c r="M109" s="342">
        <f t="shared" si="28"/>
        <v>2582.4109825033643</v>
      </c>
      <c r="N109" s="338">
        <f t="shared" si="29"/>
        <v>152.80538358008076</v>
      </c>
      <c r="O109" s="435">
        <v>64</v>
      </c>
      <c r="P109" s="425">
        <f t="shared" si="30"/>
        <v>10439.485545087482</v>
      </c>
      <c r="Q109" s="79">
        <f t="shared" si="31"/>
        <v>2.5034000000000001</v>
      </c>
      <c r="R109" s="93">
        <f t="shared" si="38"/>
        <v>111.46</v>
      </c>
      <c r="S109" s="77">
        <v>23653</v>
      </c>
      <c r="T109" s="345">
        <f t="shared" si="23"/>
        <v>2546.5279023865069</v>
      </c>
      <c r="U109" s="338">
        <f t="shared" si="32"/>
        <v>860.72643100663925</v>
      </c>
      <c r="V109" s="338">
        <f t="shared" si="33"/>
        <v>50.930558047730138</v>
      </c>
      <c r="W109" s="435">
        <v>43</v>
      </c>
      <c r="X109" s="425">
        <f t="shared" si="34"/>
        <v>3501.1848914408765</v>
      </c>
      <c r="Y109" s="79">
        <f t="shared" si="35"/>
        <v>0.83440000000000003</v>
      </c>
    </row>
    <row r="110" spans="1:25" s="46" customFormat="1" ht="16.5" customHeight="1" x14ac:dyDescent="0.2">
      <c r="A110" s="149">
        <v>94</v>
      </c>
      <c r="B110" s="216">
        <f t="shared" si="36"/>
        <v>27.9</v>
      </c>
      <c r="C110" s="77">
        <v>23653</v>
      </c>
      <c r="D110" s="411">
        <f t="shared" si="21"/>
        <v>10173.333333333336</v>
      </c>
      <c r="E110" s="342">
        <f t="shared" si="24"/>
        <v>3438.586666666667</v>
      </c>
      <c r="F110" s="338">
        <f t="shared" si="25"/>
        <v>203.46666666666673</v>
      </c>
      <c r="G110" s="407">
        <v>107</v>
      </c>
      <c r="H110" s="425">
        <f t="shared" si="26"/>
        <v>13922.386666666669</v>
      </c>
      <c r="I110" s="79">
        <f t="shared" si="27"/>
        <v>3.3692000000000002</v>
      </c>
      <c r="J110" s="216">
        <f t="shared" si="37"/>
        <v>37.200000000000003</v>
      </c>
      <c r="K110" s="77">
        <v>23653</v>
      </c>
      <c r="L110" s="407">
        <f t="shared" si="22"/>
        <v>7629.9999999999991</v>
      </c>
      <c r="M110" s="342">
        <f t="shared" si="28"/>
        <v>2578.9399999999996</v>
      </c>
      <c r="N110" s="338">
        <f t="shared" si="29"/>
        <v>152.6</v>
      </c>
      <c r="O110" s="435">
        <v>64</v>
      </c>
      <c r="P110" s="425">
        <f t="shared" si="30"/>
        <v>10425.539999999999</v>
      </c>
      <c r="Q110" s="79">
        <f t="shared" si="31"/>
        <v>2.5268999999999999</v>
      </c>
      <c r="R110" s="93">
        <f t="shared" si="38"/>
        <v>111.61</v>
      </c>
      <c r="S110" s="77">
        <v>23653</v>
      </c>
      <c r="T110" s="345">
        <f t="shared" si="23"/>
        <v>2543.1054565003137</v>
      </c>
      <c r="U110" s="338">
        <f t="shared" si="32"/>
        <v>859.56964429710592</v>
      </c>
      <c r="V110" s="338">
        <f t="shared" si="33"/>
        <v>50.862109130006274</v>
      </c>
      <c r="W110" s="435">
        <v>43</v>
      </c>
      <c r="X110" s="425">
        <f t="shared" si="34"/>
        <v>3496.5372099274264</v>
      </c>
      <c r="Y110" s="79">
        <f t="shared" si="35"/>
        <v>0.84219999999999995</v>
      </c>
    </row>
    <row r="111" spans="1:25" s="46" customFormat="1" ht="16.5" customHeight="1" x14ac:dyDescent="0.2">
      <c r="A111" s="149">
        <v>95</v>
      </c>
      <c r="B111" s="216">
        <f t="shared" si="36"/>
        <v>27.94</v>
      </c>
      <c r="C111" s="77">
        <v>23653</v>
      </c>
      <c r="D111" s="411">
        <f t="shared" si="21"/>
        <v>10158.768790264852</v>
      </c>
      <c r="E111" s="342">
        <f t="shared" si="24"/>
        <v>3433.6638511095198</v>
      </c>
      <c r="F111" s="338">
        <f t="shared" si="25"/>
        <v>203.17537580529705</v>
      </c>
      <c r="G111" s="407">
        <v>107</v>
      </c>
      <c r="H111" s="425">
        <f t="shared" si="26"/>
        <v>13902.608017179669</v>
      </c>
      <c r="I111" s="79">
        <f t="shared" si="27"/>
        <v>3.4001000000000001</v>
      </c>
      <c r="J111" s="216">
        <f t="shared" si="37"/>
        <v>37.25</v>
      </c>
      <c r="K111" s="77">
        <v>23653</v>
      </c>
      <c r="L111" s="407">
        <f t="shared" si="22"/>
        <v>7619.7583892617458</v>
      </c>
      <c r="M111" s="342">
        <f t="shared" si="28"/>
        <v>2575.4783355704699</v>
      </c>
      <c r="N111" s="338">
        <f t="shared" si="29"/>
        <v>152.39516778523492</v>
      </c>
      <c r="O111" s="435">
        <v>64</v>
      </c>
      <c r="P111" s="425">
        <f t="shared" si="30"/>
        <v>10411.63189261745</v>
      </c>
      <c r="Q111" s="79">
        <f t="shared" si="31"/>
        <v>2.5503</v>
      </c>
      <c r="R111" s="93">
        <f t="shared" si="38"/>
        <v>111.75</v>
      </c>
      <c r="S111" s="77">
        <v>23653</v>
      </c>
      <c r="T111" s="345">
        <f t="shared" si="23"/>
        <v>2539.9194630872485</v>
      </c>
      <c r="U111" s="338">
        <f t="shared" si="32"/>
        <v>858.49277852348985</v>
      </c>
      <c r="V111" s="338">
        <f t="shared" si="33"/>
        <v>50.798389261744973</v>
      </c>
      <c r="W111" s="435">
        <v>43</v>
      </c>
      <c r="X111" s="425">
        <f t="shared" si="34"/>
        <v>3492.2106308724833</v>
      </c>
      <c r="Y111" s="79">
        <f t="shared" si="35"/>
        <v>0.85009999999999997</v>
      </c>
    </row>
    <row r="112" spans="1:25" s="46" customFormat="1" ht="16.5" customHeight="1" x14ac:dyDescent="0.2">
      <c r="A112" s="149">
        <v>96</v>
      </c>
      <c r="B112" s="216">
        <f t="shared" si="36"/>
        <v>27.98</v>
      </c>
      <c r="C112" s="77">
        <v>23653</v>
      </c>
      <c r="D112" s="411">
        <f t="shared" si="21"/>
        <v>10144.245889921373</v>
      </c>
      <c r="E112" s="342">
        <f t="shared" si="24"/>
        <v>3428.7551107934237</v>
      </c>
      <c r="F112" s="338">
        <f t="shared" si="25"/>
        <v>202.88491779842747</v>
      </c>
      <c r="G112" s="407">
        <v>107</v>
      </c>
      <c r="H112" s="425">
        <f t="shared" si="26"/>
        <v>13882.885918513222</v>
      </c>
      <c r="I112" s="79">
        <f t="shared" si="27"/>
        <v>3.431</v>
      </c>
      <c r="J112" s="216">
        <f t="shared" si="37"/>
        <v>37.299999999999997</v>
      </c>
      <c r="K112" s="77">
        <v>23653</v>
      </c>
      <c r="L112" s="407">
        <f t="shared" si="22"/>
        <v>7609.5442359249328</v>
      </c>
      <c r="M112" s="342">
        <f t="shared" si="28"/>
        <v>2572.0259517426271</v>
      </c>
      <c r="N112" s="338">
        <f t="shared" si="29"/>
        <v>152.19088471849867</v>
      </c>
      <c r="O112" s="435">
        <v>64</v>
      </c>
      <c r="P112" s="425">
        <f t="shared" si="30"/>
        <v>10397.761072386058</v>
      </c>
      <c r="Q112" s="79">
        <f t="shared" si="31"/>
        <v>2.5737000000000001</v>
      </c>
      <c r="R112" s="93">
        <f t="shared" si="38"/>
        <v>111.9</v>
      </c>
      <c r="S112" s="77">
        <v>23653</v>
      </c>
      <c r="T112" s="345">
        <f t="shared" si="23"/>
        <v>2536.5147453083109</v>
      </c>
      <c r="U112" s="338">
        <f t="shared" si="32"/>
        <v>857.34198391420898</v>
      </c>
      <c r="V112" s="338">
        <f t="shared" si="33"/>
        <v>50.730294906166222</v>
      </c>
      <c r="W112" s="435">
        <v>43</v>
      </c>
      <c r="X112" s="425">
        <f t="shared" si="34"/>
        <v>3487.5870241286862</v>
      </c>
      <c r="Y112" s="79">
        <f t="shared" si="35"/>
        <v>0.8579</v>
      </c>
    </row>
    <row r="113" spans="1:25" s="46" customFormat="1" ht="16.5" customHeight="1" x14ac:dyDescent="0.2">
      <c r="A113" s="149">
        <v>97</v>
      </c>
      <c r="B113" s="216">
        <f t="shared" si="36"/>
        <v>28.01</v>
      </c>
      <c r="C113" s="77">
        <v>23653</v>
      </c>
      <c r="D113" s="411">
        <f t="shared" si="21"/>
        <v>10133.380935380221</v>
      </c>
      <c r="E113" s="342">
        <f t="shared" si="24"/>
        <v>3425.0827561585143</v>
      </c>
      <c r="F113" s="338">
        <f t="shared" si="25"/>
        <v>202.66761870760442</v>
      </c>
      <c r="G113" s="407">
        <v>107</v>
      </c>
      <c r="H113" s="425">
        <f t="shared" si="26"/>
        <v>13868.131310246339</v>
      </c>
      <c r="I113" s="79">
        <f t="shared" si="27"/>
        <v>3.4630000000000001</v>
      </c>
      <c r="J113" s="216">
        <f t="shared" si="37"/>
        <v>37.35</v>
      </c>
      <c r="K113" s="77">
        <v>23653</v>
      </c>
      <c r="L113" s="407">
        <f t="shared" si="22"/>
        <v>7599.3574297188761</v>
      </c>
      <c r="M113" s="342">
        <f t="shared" si="28"/>
        <v>2568.5828112449799</v>
      </c>
      <c r="N113" s="338">
        <f t="shared" si="29"/>
        <v>151.98714859437752</v>
      </c>
      <c r="O113" s="435">
        <v>64</v>
      </c>
      <c r="P113" s="425">
        <f t="shared" si="30"/>
        <v>10383.927389558234</v>
      </c>
      <c r="Q113" s="79">
        <f t="shared" si="31"/>
        <v>2.5971000000000002</v>
      </c>
      <c r="R113" s="93">
        <f t="shared" si="38"/>
        <v>112.05</v>
      </c>
      <c r="S113" s="77">
        <v>23653</v>
      </c>
      <c r="T113" s="345">
        <f t="shared" si="23"/>
        <v>2533.1191432396254</v>
      </c>
      <c r="U113" s="338">
        <f t="shared" si="32"/>
        <v>856.1942704149933</v>
      </c>
      <c r="V113" s="338">
        <f t="shared" si="33"/>
        <v>50.662382864792505</v>
      </c>
      <c r="W113" s="435">
        <v>43</v>
      </c>
      <c r="X113" s="425">
        <f t="shared" si="34"/>
        <v>3482.9757965194112</v>
      </c>
      <c r="Y113" s="79">
        <f t="shared" si="35"/>
        <v>0.86570000000000003</v>
      </c>
    </row>
    <row r="114" spans="1:25" s="46" customFormat="1" ht="16.5" customHeight="1" x14ac:dyDescent="0.2">
      <c r="A114" s="149">
        <v>98</v>
      </c>
      <c r="B114" s="216">
        <f t="shared" si="36"/>
        <v>28.05</v>
      </c>
      <c r="C114" s="77">
        <v>23653</v>
      </c>
      <c r="D114" s="411">
        <f t="shared" si="21"/>
        <v>10118.930481283423</v>
      </c>
      <c r="E114" s="342">
        <f t="shared" si="24"/>
        <v>3420.1985026737966</v>
      </c>
      <c r="F114" s="338">
        <f t="shared" si="25"/>
        <v>202.37860962566847</v>
      </c>
      <c r="G114" s="407">
        <v>107</v>
      </c>
      <c r="H114" s="425">
        <f t="shared" si="26"/>
        <v>13848.507593582888</v>
      </c>
      <c r="I114" s="79">
        <f t="shared" si="27"/>
        <v>3.4937999999999998</v>
      </c>
      <c r="J114" s="216">
        <f t="shared" si="37"/>
        <v>37.4</v>
      </c>
      <c r="K114" s="77">
        <v>23653</v>
      </c>
      <c r="L114" s="407">
        <f t="shared" si="22"/>
        <v>7589.1978609625658</v>
      </c>
      <c r="M114" s="342">
        <f t="shared" si="28"/>
        <v>2565.148877005347</v>
      </c>
      <c r="N114" s="338">
        <f t="shared" si="29"/>
        <v>151.78395721925131</v>
      </c>
      <c r="O114" s="435">
        <v>64</v>
      </c>
      <c r="P114" s="425">
        <f t="shared" si="30"/>
        <v>10370.130695187165</v>
      </c>
      <c r="Q114" s="79">
        <f t="shared" si="31"/>
        <v>2.6202999999999999</v>
      </c>
      <c r="R114" s="93">
        <f t="shared" si="38"/>
        <v>112.19</v>
      </c>
      <c r="S114" s="77">
        <v>23653</v>
      </c>
      <c r="T114" s="345">
        <f t="shared" si="23"/>
        <v>2529.9581067831355</v>
      </c>
      <c r="U114" s="338">
        <f t="shared" si="32"/>
        <v>855.12584009269972</v>
      </c>
      <c r="V114" s="338">
        <f t="shared" si="33"/>
        <v>50.599162135662709</v>
      </c>
      <c r="W114" s="435">
        <v>43</v>
      </c>
      <c r="X114" s="425">
        <f t="shared" si="34"/>
        <v>3478.6831090114974</v>
      </c>
      <c r="Y114" s="79">
        <f t="shared" si="35"/>
        <v>0.87350000000000005</v>
      </c>
    </row>
    <row r="115" spans="1:25" s="46" customFormat="1" ht="16.5" customHeight="1" x14ac:dyDescent="0.2">
      <c r="A115" s="149">
        <v>99</v>
      </c>
      <c r="B115" s="216">
        <f t="shared" si="36"/>
        <v>28.08</v>
      </c>
      <c r="C115" s="77">
        <v>23653</v>
      </c>
      <c r="D115" s="411">
        <f t="shared" si="21"/>
        <v>10108.119658119658</v>
      </c>
      <c r="E115" s="342">
        <f t="shared" si="24"/>
        <v>3416.5444444444443</v>
      </c>
      <c r="F115" s="338">
        <f t="shared" si="25"/>
        <v>202.16239316239316</v>
      </c>
      <c r="G115" s="407">
        <v>107</v>
      </c>
      <c r="H115" s="425">
        <f t="shared" si="26"/>
        <v>13833.826495726495</v>
      </c>
      <c r="I115" s="79">
        <f t="shared" si="27"/>
        <v>3.5255999999999998</v>
      </c>
      <c r="J115" s="216">
        <f t="shared" si="37"/>
        <v>37.44</v>
      </c>
      <c r="K115" s="77">
        <v>23653</v>
      </c>
      <c r="L115" s="407">
        <f t="shared" si="22"/>
        <v>7581.0897435897441</v>
      </c>
      <c r="M115" s="342">
        <f t="shared" si="28"/>
        <v>2562.4083333333333</v>
      </c>
      <c r="N115" s="338">
        <f t="shared" si="29"/>
        <v>151.62179487179489</v>
      </c>
      <c r="O115" s="435">
        <v>64</v>
      </c>
      <c r="P115" s="425">
        <f t="shared" si="30"/>
        <v>10359.119871794872</v>
      </c>
      <c r="Q115" s="79">
        <f t="shared" si="31"/>
        <v>2.6442000000000001</v>
      </c>
      <c r="R115" s="93">
        <f t="shared" si="38"/>
        <v>112.33</v>
      </c>
      <c r="S115" s="77">
        <v>23653</v>
      </c>
      <c r="T115" s="345">
        <f t="shared" si="23"/>
        <v>2526.8049497017719</v>
      </c>
      <c r="U115" s="338">
        <f t="shared" si="32"/>
        <v>854.06007299919884</v>
      </c>
      <c r="V115" s="338">
        <f t="shared" si="33"/>
        <v>50.536098994035441</v>
      </c>
      <c r="W115" s="435">
        <v>43</v>
      </c>
      <c r="X115" s="425">
        <f t="shared" si="34"/>
        <v>3474.4011216950062</v>
      </c>
      <c r="Y115" s="79">
        <f t="shared" si="35"/>
        <v>0.88129999999999997</v>
      </c>
    </row>
    <row r="116" spans="1:25" s="46" customFormat="1" ht="16.5" customHeight="1" x14ac:dyDescent="0.2">
      <c r="A116" s="218">
        <v>100</v>
      </c>
      <c r="B116" s="216">
        <f t="shared" si="36"/>
        <v>28.12</v>
      </c>
      <c r="C116" s="77">
        <v>23653</v>
      </c>
      <c r="D116" s="411">
        <f t="shared" si="21"/>
        <v>10093.741109530583</v>
      </c>
      <c r="E116" s="342">
        <f t="shared" si="24"/>
        <v>3411.6844950213367</v>
      </c>
      <c r="F116" s="338">
        <f t="shared" si="25"/>
        <v>201.87482219061167</v>
      </c>
      <c r="G116" s="407">
        <v>107</v>
      </c>
      <c r="H116" s="425">
        <f t="shared" si="26"/>
        <v>13814.300426742531</v>
      </c>
      <c r="I116" s="79">
        <f t="shared" si="27"/>
        <v>3.5562</v>
      </c>
      <c r="J116" s="216">
        <f t="shared" si="37"/>
        <v>37.49</v>
      </c>
      <c r="K116" s="77">
        <v>23653</v>
      </c>
      <c r="L116" s="407">
        <f t="shared" si="22"/>
        <v>7570.9789277140571</v>
      </c>
      <c r="M116" s="342">
        <f t="shared" si="28"/>
        <v>2558.9908775673512</v>
      </c>
      <c r="N116" s="338">
        <f t="shared" si="29"/>
        <v>151.41957855428114</v>
      </c>
      <c r="O116" s="435">
        <v>64</v>
      </c>
      <c r="P116" s="425">
        <f t="shared" si="30"/>
        <v>10345.389383835691</v>
      </c>
      <c r="Q116" s="79">
        <f t="shared" si="31"/>
        <v>2.6674000000000002</v>
      </c>
      <c r="R116" s="93">
        <f t="shared" si="38"/>
        <v>112.47</v>
      </c>
      <c r="S116" s="77">
        <v>23653</v>
      </c>
      <c r="T116" s="345">
        <f t="shared" si="23"/>
        <v>2523.6596425713524</v>
      </c>
      <c r="U116" s="338">
        <f t="shared" si="32"/>
        <v>852.99695918911698</v>
      </c>
      <c r="V116" s="338">
        <f t="shared" si="33"/>
        <v>50.473192851427051</v>
      </c>
      <c r="W116" s="435">
        <v>43</v>
      </c>
      <c r="X116" s="425">
        <f t="shared" si="34"/>
        <v>3470.1297946118962</v>
      </c>
      <c r="Y116" s="79">
        <f t="shared" si="35"/>
        <v>0.8891</v>
      </c>
    </row>
    <row r="117" spans="1:25" s="46" customFormat="1" ht="16.5" customHeight="1" x14ac:dyDescent="0.2">
      <c r="A117" s="260">
        <v>101</v>
      </c>
      <c r="B117" s="216">
        <f t="shared" si="36"/>
        <v>28.15</v>
      </c>
      <c r="C117" s="90">
        <v>23653</v>
      </c>
      <c r="D117" s="412">
        <f t="shared" si="21"/>
        <v>10082.984014209593</v>
      </c>
      <c r="E117" s="414">
        <f t="shared" si="24"/>
        <v>3408.048596802842</v>
      </c>
      <c r="F117" s="337">
        <f t="shared" si="25"/>
        <v>201.65968028419186</v>
      </c>
      <c r="G117" s="409">
        <v>107</v>
      </c>
      <c r="H117" s="428">
        <f t="shared" si="26"/>
        <v>13799.692291296627</v>
      </c>
      <c r="I117" s="92">
        <f t="shared" si="27"/>
        <v>3.5878999999999999</v>
      </c>
      <c r="J117" s="216">
        <f t="shared" si="37"/>
        <v>37.54</v>
      </c>
      <c r="K117" s="90">
        <v>23653</v>
      </c>
      <c r="L117" s="409">
        <f t="shared" si="22"/>
        <v>7560.8950452850295</v>
      </c>
      <c r="M117" s="414">
        <f t="shared" si="28"/>
        <v>2555.5825253063399</v>
      </c>
      <c r="N117" s="337">
        <f t="shared" si="29"/>
        <v>151.21790090570059</v>
      </c>
      <c r="O117" s="437">
        <v>64</v>
      </c>
      <c r="P117" s="428">
        <f t="shared" si="30"/>
        <v>10331.695471497069</v>
      </c>
      <c r="Q117" s="92">
        <f t="shared" si="31"/>
        <v>2.6905000000000001</v>
      </c>
      <c r="R117" s="93">
        <f t="shared" si="38"/>
        <v>112.61</v>
      </c>
      <c r="S117" s="90">
        <v>23653</v>
      </c>
      <c r="T117" s="344">
        <f t="shared" si="23"/>
        <v>2520.522156114022</v>
      </c>
      <c r="U117" s="337">
        <f t="shared" si="32"/>
        <v>851.93648876653936</v>
      </c>
      <c r="V117" s="337">
        <f t="shared" si="33"/>
        <v>50.410443122280441</v>
      </c>
      <c r="W117" s="437">
        <v>43</v>
      </c>
      <c r="X117" s="428">
        <f t="shared" si="34"/>
        <v>3465.8690880028416</v>
      </c>
      <c r="Y117" s="92">
        <f t="shared" si="35"/>
        <v>0.89690000000000003</v>
      </c>
    </row>
    <row r="118" spans="1:25" s="46" customFormat="1" ht="16.5" customHeight="1" x14ac:dyDescent="0.2">
      <c r="A118" s="149">
        <v>102</v>
      </c>
      <c r="B118" s="216">
        <f t="shared" si="36"/>
        <v>28.19</v>
      </c>
      <c r="C118" s="77">
        <v>23653</v>
      </c>
      <c r="D118" s="411">
        <f t="shared" si="21"/>
        <v>10068.67683575736</v>
      </c>
      <c r="E118" s="342">
        <f t="shared" si="24"/>
        <v>3403.2127704859872</v>
      </c>
      <c r="F118" s="338">
        <f t="shared" si="25"/>
        <v>201.3735367151472</v>
      </c>
      <c r="G118" s="407">
        <v>107</v>
      </c>
      <c r="H118" s="425">
        <f t="shared" si="26"/>
        <v>13780.263142958494</v>
      </c>
      <c r="I118" s="79">
        <f t="shared" si="27"/>
        <v>3.6183000000000001</v>
      </c>
      <c r="J118" s="216">
        <f t="shared" si="37"/>
        <v>37.58</v>
      </c>
      <c r="K118" s="77">
        <v>23653</v>
      </c>
      <c r="L118" s="407">
        <f t="shared" si="22"/>
        <v>7552.8472591804157</v>
      </c>
      <c r="M118" s="342">
        <f t="shared" si="28"/>
        <v>2552.8623736029804</v>
      </c>
      <c r="N118" s="338">
        <f t="shared" si="29"/>
        <v>151.05694518360832</v>
      </c>
      <c r="O118" s="435">
        <v>64</v>
      </c>
      <c r="P118" s="425">
        <f t="shared" si="30"/>
        <v>10320.766577967006</v>
      </c>
      <c r="Q118" s="79">
        <f t="shared" si="31"/>
        <v>2.7141999999999999</v>
      </c>
      <c r="R118" s="93">
        <f t="shared" si="38"/>
        <v>112.75</v>
      </c>
      <c r="S118" s="77">
        <v>23653</v>
      </c>
      <c r="T118" s="345">
        <f t="shared" si="23"/>
        <v>2517.3924611973393</v>
      </c>
      <c r="U118" s="338">
        <f t="shared" si="32"/>
        <v>850.87865188470062</v>
      </c>
      <c r="V118" s="338">
        <f t="shared" si="33"/>
        <v>50.347849223946788</v>
      </c>
      <c r="W118" s="435">
        <v>43</v>
      </c>
      <c r="X118" s="425">
        <f t="shared" si="34"/>
        <v>3461.6189623059868</v>
      </c>
      <c r="Y118" s="79">
        <f t="shared" si="35"/>
        <v>0.90469999999999995</v>
      </c>
    </row>
    <row r="119" spans="1:25" s="46" customFormat="1" ht="16.5" customHeight="1" x14ac:dyDescent="0.2">
      <c r="A119" s="149">
        <v>103</v>
      </c>
      <c r="B119" s="216">
        <f t="shared" si="36"/>
        <v>28.22</v>
      </c>
      <c r="C119" s="77">
        <v>23653</v>
      </c>
      <c r="D119" s="411">
        <f t="shared" si="21"/>
        <v>10057.97306874557</v>
      </c>
      <c r="E119" s="342">
        <f t="shared" si="24"/>
        <v>3399.5948972360025</v>
      </c>
      <c r="F119" s="338">
        <f t="shared" si="25"/>
        <v>201.15946137491142</v>
      </c>
      <c r="G119" s="407">
        <v>107</v>
      </c>
      <c r="H119" s="425">
        <f t="shared" si="26"/>
        <v>13765.727427356484</v>
      </c>
      <c r="I119" s="79">
        <f t="shared" si="27"/>
        <v>3.6499000000000001</v>
      </c>
      <c r="J119" s="216">
        <f t="shared" si="37"/>
        <v>37.630000000000003</v>
      </c>
      <c r="K119" s="77">
        <v>23653</v>
      </c>
      <c r="L119" s="407">
        <f t="shared" si="22"/>
        <v>7542.8115865001319</v>
      </c>
      <c r="M119" s="342">
        <f t="shared" si="28"/>
        <v>2549.4703162370442</v>
      </c>
      <c r="N119" s="338">
        <f t="shared" si="29"/>
        <v>150.85623173000263</v>
      </c>
      <c r="O119" s="435">
        <v>64</v>
      </c>
      <c r="P119" s="425">
        <f t="shared" si="30"/>
        <v>10307.138134467179</v>
      </c>
      <c r="Q119" s="79">
        <f t="shared" si="31"/>
        <v>2.7372000000000001</v>
      </c>
      <c r="R119" s="93">
        <f t="shared" si="38"/>
        <v>112.89</v>
      </c>
      <c r="S119" s="77">
        <v>23653</v>
      </c>
      <c r="T119" s="345">
        <f t="shared" si="23"/>
        <v>2514.2705288333777</v>
      </c>
      <c r="U119" s="338">
        <f t="shared" si="32"/>
        <v>849.82343874568164</v>
      </c>
      <c r="V119" s="338">
        <f t="shared" si="33"/>
        <v>50.285410576667559</v>
      </c>
      <c r="W119" s="435">
        <v>43</v>
      </c>
      <c r="X119" s="425">
        <f t="shared" si="34"/>
        <v>3457.379378155727</v>
      </c>
      <c r="Y119" s="79">
        <f t="shared" si="35"/>
        <v>0.91239999999999999</v>
      </c>
    </row>
    <row r="120" spans="1:25" s="46" customFormat="1" ht="16.5" customHeight="1" x14ac:dyDescent="0.2">
      <c r="A120" s="149">
        <v>104</v>
      </c>
      <c r="B120" s="216">
        <f t="shared" si="36"/>
        <v>28.26</v>
      </c>
      <c r="C120" s="77">
        <v>23653</v>
      </c>
      <c r="D120" s="411">
        <f t="shared" si="21"/>
        <v>10043.736730360935</v>
      </c>
      <c r="E120" s="342">
        <f t="shared" si="24"/>
        <v>3394.783014861996</v>
      </c>
      <c r="F120" s="338">
        <f t="shared" si="25"/>
        <v>200.8747346072187</v>
      </c>
      <c r="G120" s="407">
        <v>107</v>
      </c>
      <c r="H120" s="425">
        <f t="shared" si="26"/>
        <v>13746.394479830151</v>
      </c>
      <c r="I120" s="79">
        <f t="shared" si="27"/>
        <v>3.6800999999999999</v>
      </c>
      <c r="J120" s="216">
        <f t="shared" si="37"/>
        <v>37.67</v>
      </c>
      <c r="K120" s="77">
        <v>23653</v>
      </c>
      <c r="L120" s="407">
        <f t="shared" si="22"/>
        <v>7534.8022298911601</v>
      </c>
      <c r="M120" s="342">
        <f t="shared" si="28"/>
        <v>2546.7631537032121</v>
      </c>
      <c r="N120" s="338">
        <f t="shared" si="29"/>
        <v>150.6960445978232</v>
      </c>
      <c r="O120" s="435">
        <v>64</v>
      </c>
      <c r="P120" s="425">
        <f t="shared" si="30"/>
        <v>10296.261428192196</v>
      </c>
      <c r="Q120" s="79">
        <f t="shared" si="31"/>
        <v>2.7608000000000001</v>
      </c>
      <c r="R120" s="93">
        <f t="shared" si="38"/>
        <v>113.02</v>
      </c>
      <c r="S120" s="77">
        <v>23653</v>
      </c>
      <c r="T120" s="345">
        <f t="shared" si="23"/>
        <v>2511.3785170766237</v>
      </c>
      <c r="U120" s="338">
        <f t="shared" si="32"/>
        <v>848.84593877189877</v>
      </c>
      <c r="V120" s="338">
        <f t="shared" si="33"/>
        <v>50.227570341532477</v>
      </c>
      <c r="W120" s="435">
        <v>43</v>
      </c>
      <c r="X120" s="425">
        <f t="shared" si="34"/>
        <v>3453.4520261900552</v>
      </c>
      <c r="Y120" s="79">
        <f t="shared" si="35"/>
        <v>0.92020000000000002</v>
      </c>
    </row>
    <row r="121" spans="1:25" s="46" customFormat="1" ht="16.5" customHeight="1" x14ac:dyDescent="0.2">
      <c r="A121" s="149">
        <v>105</v>
      </c>
      <c r="B121" s="216">
        <f t="shared" si="36"/>
        <v>28.29</v>
      </c>
      <c r="C121" s="77">
        <v>23653</v>
      </c>
      <c r="D121" s="411">
        <f t="shared" si="21"/>
        <v>10033.085896076353</v>
      </c>
      <c r="E121" s="342">
        <f t="shared" si="24"/>
        <v>3391.183032873807</v>
      </c>
      <c r="F121" s="338">
        <f t="shared" si="25"/>
        <v>200.66171792152704</v>
      </c>
      <c r="G121" s="407">
        <v>107</v>
      </c>
      <c r="H121" s="425">
        <f t="shared" si="26"/>
        <v>13731.930646871686</v>
      </c>
      <c r="I121" s="79">
        <f t="shared" si="27"/>
        <v>3.7115999999999998</v>
      </c>
      <c r="J121" s="216">
        <f t="shared" si="37"/>
        <v>37.72</v>
      </c>
      <c r="K121" s="77">
        <v>23653</v>
      </c>
      <c r="L121" s="407">
        <f t="shared" si="22"/>
        <v>7524.8144220572649</v>
      </c>
      <c r="M121" s="342">
        <f t="shared" si="28"/>
        <v>2543.3872746553552</v>
      </c>
      <c r="N121" s="338">
        <f t="shared" si="29"/>
        <v>150.49628844114531</v>
      </c>
      <c r="O121" s="435">
        <v>64</v>
      </c>
      <c r="P121" s="425">
        <f t="shared" si="30"/>
        <v>10282.697985153765</v>
      </c>
      <c r="Q121" s="79">
        <f t="shared" si="31"/>
        <v>2.7837000000000001</v>
      </c>
      <c r="R121" s="93">
        <f t="shared" si="38"/>
        <v>113.16</v>
      </c>
      <c r="S121" s="77">
        <v>23653</v>
      </c>
      <c r="T121" s="345">
        <f t="shared" si="23"/>
        <v>2508.2714740190881</v>
      </c>
      <c r="U121" s="338">
        <f t="shared" si="32"/>
        <v>847.79575821845174</v>
      </c>
      <c r="V121" s="338">
        <f t="shared" si="33"/>
        <v>50.165429480381761</v>
      </c>
      <c r="W121" s="435">
        <v>43</v>
      </c>
      <c r="X121" s="425">
        <f t="shared" si="34"/>
        <v>3449.2326617179215</v>
      </c>
      <c r="Y121" s="79">
        <f t="shared" si="35"/>
        <v>0.92789999999999995</v>
      </c>
    </row>
    <row r="122" spans="1:25" s="46" customFormat="1" ht="16.5" customHeight="1" x14ac:dyDescent="0.2">
      <c r="A122" s="262">
        <v>106</v>
      </c>
      <c r="B122" s="216">
        <f t="shared" si="36"/>
        <v>28.32</v>
      </c>
      <c r="C122" s="99">
        <v>23653</v>
      </c>
      <c r="D122" s="411">
        <f t="shared" si="21"/>
        <v>10022.457627118645</v>
      </c>
      <c r="E122" s="415">
        <f t="shared" si="24"/>
        <v>3387.5906779661018</v>
      </c>
      <c r="F122" s="340">
        <f t="shared" si="25"/>
        <v>200.4491525423729</v>
      </c>
      <c r="G122" s="407">
        <v>107</v>
      </c>
      <c r="H122" s="425">
        <f t="shared" si="26"/>
        <v>13717.49745762712</v>
      </c>
      <c r="I122" s="100">
        <f t="shared" si="27"/>
        <v>3.7429000000000001</v>
      </c>
      <c r="J122" s="216">
        <f t="shared" si="37"/>
        <v>37.76</v>
      </c>
      <c r="K122" s="99">
        <v>23653</v>
      </c>
      <c r="L122" s="410">
        <f t="shared" si="22"/>
        <v>7516.8432203389839</v>
      </c>
      <c r="M122" s="415">
        <f t="shared" si="28"/>
        <v>2540.6930084745763</v>
      </c>
      <c r="N122" s="340">
        <f t="shared" si="29"/>
        <v>150.33686440677968</v>
      </c>
      <c r="O122" s="435">
        <v>64</v>
      </c>
      <c r="P122" s="425">
        <f t="shared" si="30"/>
        <v>10271.87309322034</v>
      </c>
      <c r="Q122" s="100">
        <f t="shared" si="31"/>
        <v>2.8071999999999999</v>
      </c>
      <c r="R122" s="93">
        <f t="shared" si="38"/>
        <v>113.29</v>
      </c>
      <c r="S122" s="99">
        <v>23653</v>
      </c>
      <c r="T122" s="346">
        <f t="shared" si="23"/>
        <v>2505.3932385912258</v>
      </c>
      <c r="U122" s="340">
        <f t="shared" si="32"/>
        <v>846.82291464383422</v>
      </c>
      <c r="V122" s="340">
        <f t="shared" si="33"/>
        <v>50.107864771824516</v>
      </c>
      <c r="W122" s="435">
        <v>43</v>
      </c>
      <c r="X122" s="425">
        <f t="shared" si="34"/>
        <v>3445.3240180068847</v>
      </c>
      <c r="Y122" s="100">
        <f t="shared" si="35"/>
        <v>0.93569999999999998</v>
      </c>
    </row>
    <row r="123" spans="1:25" s="46" customFormat="1" ht="16.5" customHeight="1" x14ac:dyDescent="0.2">
      <c r="A123" s="149">
        <v>107</v>
      </c>
      <c r="B123" s="216">
        <f t="shared" si="36"/>
        <v>28.35</v>
      </c>
      <c r="C123" s="77">
        <v>23653</v>
      </c>
      <c r="D123" s="411">
        <f t="shared" si="21"/>
        <v>10011.85185185185</v>
      </c>
      <c r="E123" s="342">
        <f t="shared" si="24"/>
        <v>3384.0059259259251</v>
      </c>
      <c r="F123" s="338">
        <f t="shared" si="25"/>
        <v>200.237037037037</v>
      </c>
      <c r="G123" s="407">
        <v>107</v>
      </c>
      <c r="H123" s="425">
        <f t="shared" si="26"/>
        <v>13703.094814814813</v>
      </c>
      <c r="I123" s="79">
        <f t="shared" si="27"/>
        <v>3.7743000000000002</v>
      </c>
      <c r="J123" s="216">
        <f t="shared" si="37"/>
        <v>37.81</v>
      </c>
      <c r="K123" s="77">
        <v>23653</v>
      </c>
      <c r="L123" s="407">
        <f t="shared" si="22"/>
        <v>7506.9029357312884</v>
      </c>
      <c r="M123" s="342">
        <f t="shared" si="28"/>
        <v>2537.3331922771754</v>
      </c>
      <c r="N123" s="338">
        <f t="shared" si="29"/>
        <v>150.13805871462577</v>
      </c>
      <c r="O123" s="435">
        <v>64</v>
      </c>
      <c r="P123" s="425">
        <f t="shared" si="30"/>
        <v>10258.374186723089</v>
      </c>
      <c r="Q123" s="79">
        <f t="shared" si="31"/>
        <v>2.8298999999999999</v>
      </c>
      <c r="R123" s="93">
        <f t="shared" si="38"/>
        <v>113.42</v>
      </c>
      <c r="S123" s="77">
        <v>23653</v>
      </c>
      <c r="T123" s="345">
        <f t="shared" si="23"/>
        <v>2502.5216011285484</v>
      </c>
      <c r="U123" s="334">
        <f t="shared" si="32"/>
        <v>845.85230118144921</v>
      </c>
      <c r="V123" s="338">
        <f t="shared" si="33"/>
        <v>50.050432022570966</v>
      </c>
      <c r="W123" s="435">
        <v>43</v>
      </c>
      <c r="X123" s="425">
        <f t="shared" si="34"/>
        <v>3441.4243343325684</v>
      </c>
      <c r="Y123" s="79">
        <f t="shared" si="35"/>
        <v>0.94340000000000002</v>
      </c>
    </row>
    <row r="124" spans="1:25" s="46" customFormat="1" ht="16.5" customHeight="1" x14ac:dyDescent="0.2">
      <c r="A124" s="260">
        <v>108</v>
      </c>
      <c r="B124" s="216">
        <f t="shared" si="36"/>
        <v>28.39</v>
      </c>
      <c r="C124" s="90">
        <v>23653</v>
      </c>
      <c r="D124" s="411">
        <f t="shared" si="21"/>
        <v>9997.7456851003881</v>
      </c>
      <c r="E124" s="414">
        <f t="shared" si="24"/>
        <v>3379.2380415639309</v>
      </c>
      <c r="F124" s="337">
        <f t="shared" si="25"/>
        <v>199.95491370200776</v>
      </c>
      <c r="G124" s="407">
        <v>107</v>
      </c>
      <c r="H124" s="425">
        <f t="shared" si="26"/>
        <v>13683.938640366327</v>
      </c>
      <c r="I124" s="92">
        <f t="shared" si="27"/>
        <v>3.8041999999999998</v>
      </c>
      <c r="J124" s="216">
        <f t="shared" si="37"/>
        <v>37.85</v>
      </c>
      <c r="K124" s="90">
        <v>23653</v>
      </c>
      <c r="L124" s="409">
        <f t="shared" si="22"/>
        <v>7498.9696169088493</v>
      </c>
      <c r="M124" s="414">
        <f t="shared" si="28"/>
        <v>2534.6517305151906</v>
      </c>
      <c r="N124" s="337">
        <f t="shared" si="29"/>
        <v>149.97939233817698</v>
      </c>
      <c r="O124" s="435">
        <v>64</v>
      </c>
      <c r="P124" s="425">
        <f t="shared" si="30"/>
        <v>10247.600739762216</v>
      </c>
      <c r="Q124" s="92">
        <f t="shared" si="31"/>
        <v>2.8534000000000002</v>
      </c>
      <c r="R124" s="93">
        <f t="shared" si="38"/>
        <v>113.55</v>
      </c>
      <c r="S124" s="90">
        <v>23653</v>
      </c>
      <c r="T124" s="344">
        <f t="shared" si="23"/>
        <v>2499.656538969617</v>
      </c>
      <c r="U124" s="337">
        <f t="shared" si="32"/>
        <v>844.88391017173046</v>
      </c>
      <c r="V124" s="337">
        <f t="shared" si="33"/>
        <v>49.993130779392345</v>
      </c>
      <c r="W124" s="435">
        <v>43</v>
      </c>
      <c r="X124" s="425">
        <f t="shared" si="34"/>
        <v>3437.5335799207396</v>
      </c>
      <c r="Y124" s="92">
        <f t="shared" si="35"/>
        <v>0.95109999999999995</v>
      </c>
    </row>
    <row r="125" spans="1:25" s="46" customFormat="1" ht="16.5" customHeight="1" x14ac:dyDescent="0.2">
      <c r="A125" s="149">
        <v>109</v>
      </c>
      <c r="B125" s="216">
        <f t="shared" si="36"/>
        <v>28.42</v>
      </c>
      <c r="C125" s="77">
        <v>23653</v>
      </c>
      <c r="D125" s="411">
        <f t="shared" si="21"/>
        <v>9987.1921182266015</v>
      </c>
      <c r="E125" s="342">
        <f t="shared" si="24"/>
        <v>3375.6709359605911</v>
      </c>
      <c r="F125" s="338">
        <f t="shared" si="25"/>
        <v>199.74384236453204</v>
      </c>
      <c r="G125" s="407">
        <v>107</v>
      </c>
      <c r="H125" s="425">
        <f t="shared" si="26"/>
        <v>13669.606896551726</v>
      </c>
      <c r="I125" s="79">
        <f t="shared" si="27"/>
        <v>3.8353000000000002</v>
      </c>
      <c r="J125" s="216">
        <f t="shared" si="37"/>
        <v>37.89</v>
      </c>
      <c r="K125" s="77">
        <v>23653</v>
      </c>
      <c r="L125" s="407">
        <f t="shared" si="22"/>
        <v>7491.0530482977028</v>
      </c>
      <c r="M125" s="342">
        <f t="shared" si="28"/>
        <v>2531.9759303246233</v>
      </c>
      <c r="N125" s="338">
        <f t="shared" si="29"/>
        <v>149.82106096595405</v>
      </c>
      <c r="O125" s="435">
        <v>64</v>
      </c>
      <c r="P125" s="425">
        <f t="shared" si="30"/>
        <v>10236.85003958828</v>
      </c>
      <c r="Q125" s="79">
        <f t="shared" si="31"/>
        <v>2.8767</v>
      </c>
      <c r="R125" s="93">
        <f t="shared" si="38"/>
        <v>113.68</v>
      </c>
      <c r="S125" s="77">
        <v>23653</v>
      </c>
      <c r="T125" s="345">
        <f t="shared" si="23"/>
        <v>2496.7980295566504</v>
      </c>
      <c r="U125" s="338">
        <f t="shared" si="32"/>
        <v>843.91773399014778</v>
      </c>
      <c r="V125" s="338">
        <f t="shared" si="33"/>
        <v>49.935960591133011</v>
      </c>
      <c r="W125" s="435">
        <v>43</v>
      </c>
      <c r="X125" s="425">
        <f t="shared" si="34"/>
        <v>3433.6517241379315</v>
      </c>
      <c r="Y125" s="79">
        <f t="shared" si="35"/>
        <v>0.95879999999999999</v>
      </c>
    </row>
    <row r="126" spans="1:25" s="46" customFormat="1" ht="16.5" customHeight="1" x14ac:dyDescent="0.2">
      <c r="A126" s="218">
        <v>110</v>
      </c>
      <c r="B126" s="216">
        <f t="shared" si="36"/>
        <v>28.45</v>
      </c>
      <c r="C126" s="77">
        <v>23653</v>
      </c>
      <c r="D126" s="411">
        <f t="shared" si="21"/>
        <v>9976.6608084358522</v>
      </c>
      <c r="E126" s="342">
        <f t="shared" si="24"/>
        <v>3372.1113532513177</v>
      </c>
      <c r="F126" s="338">
        <f t="shared" si="25"/>
        <v>199.53321616871705</v>
      </c>
      <c r="G126" s="407">
        <v>107</v>
      </c>
      <c r="H126" s="425">
        <f t="shared" si="26"/>
        <v>13655.305377855886</v>
      </c>
      <c r="I126" s="79">
        <f t="shared" si="27"/>
        <v>3.8664000000000001</v>
      </c>
      <c r="J126" s="216">
        <f t="shared" si="37"/>
        <v>37.94</v>
      </c>
      <c r="K126" s="77">
        <v>23653</v>
      </c>
      <c r="L126" s="407">
        <f t="shared" si="22"/>
        <v>7481.1808118081181</v>
      </c>
      <c r="M126" s="342">
        <f t="shared" si="28"/>
        <v>2528.6391143911437</v>
      </c>
      <c r="N126" s="338">
        <f t="shared" si="29"/>
        <v>149.62361623616238</v>
      </c>
      <c r="O126" s="435">
        <v>64</v>
      </c>
      <c r="P126" s="425">
        <f t="shared" si="30"/>
        <v>10223.443542435423</v>
      </c>
      <c r="Q126" s="79">
        <f t="shared" si="31"/>
        <v>2.8993000000000002</v>
      </c>
      <c r="R126" s="93">
        <f t="shared" si="38"/>
        <v>113.81</v>
      </c>
      <c r="S126" s="77">
        <v>23653</v>
      </c>
      <c r="T126" s="345">
        <f t="shared" si="23"/>
        <v>2493.9460504349354</v>
      </c>
      <c r="U126" s="338">
        <f t="shared" si="32"/>
        <v>842.95376504700812</v>
      </c>
      <c r="V126" s="338">
        <f t="shared" si="33"/>
        <v>49.878921008698711</v>
      </c>
      <c r="W126" s="435">
        <v>43</v>
      </c>
      <c r="X126" s="425">
        <f t="shared" si="34"/>
        <v>3429.7787364906426</v>
      </c>
      <c r="Y126" s="79">
        <f t="shared" si="35"/>
        <v>0.96650000000000003</v>
      </c>
    </row>
    <row r="127" spans="1:25" s="46" customFormat="1" ht="16.5" customHeight="1" x14ac:dyDescent="0.2">
      <c r="A127" s="149">
        <v>111</v>
      </c>
      <c r="B127" s="216">
        <f t="shared" si="36"/>
        <v>28.48</v>
      </c>
      <c r="C127" s="77">
        <v>23653</v>
      </c>
      <c r="D127" s="411">
        <f t="shared" si="21"/>
        <v>9966.151685393259</v>
      </c>
      <c r="E127" s="342">
        <f t="shared" si="24"/>
        <v>3368.559269662921</v>
      </c>
      <c r="F127" s="338">
        <f t="shared" si="25"/>
        <v>199.32303370786519</v>
      </c>
      <c r="G127" s="407">
        <v>107</v>
      </c>
      <c r="H127" s="425">
        <f t="shared" si="26"/>
        <v>13641.033988764046</v>
      </c>
      <c r="I127" s="79">
        <f t="shared" si="27"/>
        <v>3.8975</v>
      </c>
      <c r="J127" s="216">
        <f t="shared" si="37"/>
        <v>37.979999999999997</v>
      </c>
      <c r="K127" s="77">
        <v>23653</v>
      </c>
      <c r="L127" s="407">
        <f t="shared" si="22"/>
        <v>7473.3017377567148</v>
      </c>
      <c r="M127" s="342">
        <f t="shared" si="28"/>
        <v>2525.9759873617695</v>
      </c>
      <c r="N127" s="338">
        <f t="shared" si="29"/>
        <v>149.4660347551343</v>
      </c>
      <c r="O127" s="435">
        <v>64</v>
      </c>
      <c r="P127" s="425">
        <f t="shared" si="30"/>
        <v>10212.74375987362</v>
      </c>
      <c r="Q127" s="79">
        <f t="shared" si="31"/>
        <v>2.9226000000000001</v>
      </c>
      <c r="R127" s="93">
        <f t="shared" si="38"/>
        <v>113.93</v>
      </c>
      <c r="S127" s="77">
        <v>23653</v>
      </c>
      <c r="T127" s="345">
        <f t="shared" si="23"/>
        <v>2491.3192311068196</v>
      </c>
      <c r="U127" s="338">
        <f t="shared" si="32"/>
        <v>842.06590011410492</v>
      </c>
      <c r="V127" s="338">
        <f t="shared" si="33"/>
        <v>49.826384622136395</v>
      </c>
      <c r="W127" s="435">
        <v>43</v>
      </c>
      <c r="X127" s="425">
        <f t="shared" si="34"/>
        <v>3426.2115158430606</v>
      </c>
      <c r="Y127" s="79">
        <f t="shared" si="35"/>
        <v>0.97430000000000005</v>
      </c>
    </row>
    <row r="128" spans="1:25" s="46" customFormat="1" ht="16.5" customHeight="1" x14ac:dyDescent="0.2">
      <c r="A128" s="149">
        <v>112</v>
      </c>
      <c r="B128" s="216">
        <f t="shared" si="36"/>
        <v>28.51</v>
      </c>
      <c r="C128" s="77">
        <v>23653</v>
      </c>
      <c r="D128" s="411">
        <f t="shared" si="21"/>
        <v>9955.6646790599771</v>
      </c>
      <c r="E128" s="342">
        <f t="shared" si="24"/>
        <v>3365.014661522272</v>
      </c>
      <c r="F128" s="338">
        <f t="shared" si="25"/>
        <v>199.11329358119954</v>
      </c>
      <c r="G128" s="407">
        <v>107</v>
      </c>
      <c r="H128" s="425">
        <f t="shared" si="26"/>
        <v>13626.79263416345</v>
      </c>
      <c r="I128" s="79">
        <f t="shared" si="27"/>
        <v>3.9283999999999999</v>
      </c>
      <c r="J128" s="216">
        <f t="shared" si="37"/>
        <v>38.020000000000003</v>
      </c>
      <c r="K128" s="77">
        <v>23653</v>
      </c>
      <c r="L128" s="407">
        <f t="shared" si="22"/>
        <v>7465.4392425039459</v>
      </c>
      <c r="M128" s="342">
        <f t="shared" si="28"/>
        <v>2523.3184639663336</v>
      </c>
      <c r="N128" s="338">
        <f t="shared" si="29"/>
        <v>149.30878485007892</v>
      </c>
      <c r="O128" s="435">
        <v>64</v>
      </c>
      <c r="P128" s="425">
        <f t="shared" si="30"/>
        <v>10202.066491320358</v>
      </c>
      <c r="Q128" s="79">
        <f t="shared" si="31"/>
        <v>2.9458000000000002</v>
      </c>
      <c r="R128" s="93">
        <f t="shared" si="38"/>
        <v>114.06</v>
      </c>
      <c r="S128" s="77">
        <v>23653</v>
      </c>
      <c r="T128" s="345">
        <f t="shared" si="23"/>
        <v>2488.4797475013152</v>
      </c>
      <c r="U128" s="338">
        <f t="shared" si="32"/>
        <v>841.10615465544447</v>
      </c>
      <c r="V128" s="338">
        <f t="shared" si="33"/>
        <v>49.769594950026303</v>
      </c>
      <c r="W128" s="435">
        <v>43</v>
      </c>
      <c r="X128" s="425">
        <f t="shared" si="34"/>
        <v>3422.3554971067856</v>
      </c>
      <c r="Y128" s="79">
        <f t="shared" si="35"/>
        <v>0.9819</v>
      </c>
    </row>
    <row r="129" spans="1:25" s="46" customFormat="1" ht="16.5" customHeight="1" x14ac:dyDescent="0.2">
      <c r="A129" s="149">
        <v>113</v>
      </c>
      <c r="B129" s="216">
        <f t="shared" si="36"/>
        <v>28.55</v>
      </c>
      <c r="C129" s="77">
        <v>23653</v>
      </c>
      <c r="D129" s="411">
        <f t="shared" si="21"/>
        <v>9941.7162872154113</v>
      </c>
      <c r="E129" s="342">
        <f t="shared" si="24"/>
        <v>3360.3001050788089</v>
      </c>
      <c r="F129" s="338">
        <f t="shared" si="25"/>
        <v>198.83432574430822</v>
      </c>
      <c r="G129" s="407">
        <v>107</v>
      </c>
      <c r="H129" s="425">
        <f t="shared" si="26"/>
        <v>13607.850718038528</v>
      </c>
      <c r="I129" s="79">
        <f t="shared" si="27"/>
        <v>3.9580000000000002</v>
      </c>
      <c r="J129" s="216">
        <f t="shared" si="37"/>
        <v>38.06</v>
      </c>
      <c r="K129" s="77">
        <v>23653</v>
      </c>
      <c r="L129" s="407">
        <f t="shared" si="22"/>
        <v>7457.5932737782441</v>
      </c>
      <c r="M129" s="342">
        <f t="shared" si="28"/>
        <v>2520.6665265370461</v>
      </c>
      <c r="N129" s="338">
        <f t="shared" si="29"/>
        <v>149.15186547556488</v>
      </c>
      <c r="O129" s="435">
        <v>64</v>
      </c>
      <c r="P129" s="425">
        <f t="shared" si="30"/>
        <v>10191.411665790856</v>
      </c>
      <c r="Q129" s="79">
        <f t="shared" si="31"/>
        <v>2.9689999999999999</v>
      </c>
      <c r="R129" s="93">
        <f t="shared" si="38"/>
        <v>114.18</v>
      </c>
      <c r="S129" s="77">
        <v>23653</v>
      </c>
      <c r="T129" s="345">
        <f t="shared" si="23"/>
        <v>2485.864424592748</v>
      </c>
      <c r="U129" s="338">
        <f t="shared" si="32"/>
        <v>840.22217551234871</v>
      </c>
      <c r="V129" s="338">
        <f t="shared" si="33"/>
        <v>49.717288491854958</v>
      </c>
      <c r="W129" s="435">
        <v>43</v>
      </c>
      <c r="X129" s="425">
        <f t="shared" si="34"/>
        <v>3418.8038885969518</v>
      </c>
      <c r="Y129" s="79">
        <f t="shared" si="35"/>
        <v>0.98970000000000002</v>
      </c>
    </row>
    <row r="130" spans="1:25" s="46" customFormat="1" ht="16.5" customHeight="1" x14ac:dyDescent="0.2">
      <c r="A130" s="149">
        <v>114</v>
      </c>
      <c r="B130" s="216">
        <f t="shared" si="36"/>
        <v>28.58</v>
      </c>
      <c r="C130" s="77">
        <v>23653</v>
      </c>
      <c r="D130" s="411">
        <f t="shared" si="21"/>
        <v>9931.2806158152562</v>
      </c>
      <c r="E130" s="342">
        <f t="shared" si="24"/>
        <v>3356.7728481455561</v>
      </c>
      <c r="F130" s="338">
        <f t="shared" si="25"/>
        <v>198.62561231630514</v>
      </c>
      <c r="G130" s="407">
        <v>107</v>
      </c>
      <c r="H130" s="425">
        <f t="shared" si="26"/>
        <v>13593.679076277118</v>
      </c>
      <c r="I130" s="79">
        <f t="shared" si="27"/>
        <v>3.9887999999999999</v>
      </c>
      <c r="J130" s="216">
        <f t="shared" si="37"/>
        <v>38.1</v>
      </c>
      <c r="K130" s="77">
        <v>23653</v>
      </c>
      <c r="L130" s="407">
        <f t="shared" si="22"/>
        <v>7449.7637795275596</v>
      </c>
      <c r="M130" s="342">
        <f t="shared" si="28"/>
        <v>2518.020157480315</v>
      </c>
      <c r="N130" s="338">
        <f t="shared" si="29"/>
        <v>148.99527559055119</v>
      </c>
      <c r="O130" s="435">
        <v>64</v>
      </c>
      <c r="P130" s="425">
        <f t="shared" si="30"/>
        <v>10180.779212598425</v>
      </c>
      <c r="Q130" s="79">
        <f t="shared" si="31"/>
        <v>2.9921000000000002</v>
      </c>
      <c r="R130" s="93">
        <f t="shared" si="38"/>
        <v>114.31</v>
      </c>
      <c r="S130" s="77">
        <v>23653</v>
      </c>
      <c r="T130" s="345">
        <f t="shared" si="23"/>
        <v>2483.037354562156</v>
      </c>
      <c r="U130" s="338">
        <f t="shared" si="32"/>
        <v>839.26662584200869</v>
      </c>
      <c r="V130" s="338">
        <f t="shared" si="33"/>
        <v>49.660747091243124</v>
      </c>
      <c r="W130" s="435">
        <v>43</v>
      </c>
      <c r="X130" s="425">
        <f t="shared" si="34"/>
        <v>3414.9647274954077</v>
      </c>
      <c r="Y130" s="79">
        <f t="shared" si="35"/>
        <v>0.99729999999999996</v>
      </c>
    </row>
    <row r="131" spans="1:25" s="46" customFormat="1" ht="16.5" customHeight="1" x14ac:dyDescent="0.2">
      <c r="A131" s="149">
        <v>115</v>
      </c>
      <c r="B131" s="216">
        <f t="shared" si="36"/>
        <v>28.61</v>
      </c>
      <c r="C131" s="77">
        <v>23653</v>
      </c>
      <c r="D131" s="411">
        <f t="shared" si="21"/>
        <v>9920.8668297797976</v>
      </c>
      <c r="E131" s="342">
        <f t="shared" si="24"/>
        <v>3353.2529884655714</v>
      </c>
      <c r="F131" s="338">
        <f t="shared" si="25"/>
        <v>198.41733659559597</v>
      </c>
      <c r="G131" s="407">
        <v>107</v>
      </c>
      <c r="H131" s="425">
        <f t="shared" si="26"/>
        <v>13579.537154840966</v>
      </c>
      <c r="I131" s="79">
        <f t="shared" si="27"/>
        <v>4.0195999999999996</v>
      </c>
      <c r="J131" s="216">
        <f t="shared" si="37"/>
        <v>38.14</v>
      </c>
      <c r="K131" s="77">
        <v>23653</v>
      </c>
      <c r="L131" s="407">
        <f t="shared" si="22"/>
        <v>7441.9507079181958</v>
      </c>
      <c r="M131" s="342">
        <f t="shared" si="28"/>
        <v>2515.37933927635</v>
      </c>
      <c r="N131" s="338">
        <f t="shared" si="29"/>
        <v>148.83901415836391</v>
      </c>
      <c r="O131" s="435">
        <v>64</v>
      </c>
      <c r="P131" s="425">
        <f t="shared" si="30"/>
        <v>10170.16906135291</v>
      </c>
      <c r="Q131" s="79">
        <f t="shared" si="31"/>
        <v>3.0152000000000001</v>
      </c>
      <c r="R131" s="93">
        <f t="shared" si="38"/>
        <v>114.43</v>
      </c>
      <c r="S131" s="77">
        <v>23653</v>
      </c>
      <c r="T131" s="345">
        <f t="shared" si="23"/>
        <v>2480.433452765883</v>
      </c>
      <c r="U131" s="338">
        <f t="shared" si="32"/>
        <v>838.38650703486837</v>
      </c>
      <c r="V131" s="338">
        <f t="shared" si="33"/>
        <v>49.608669055317662</v>
      </c>
      <c r="W131" s="435">
        <v>43</v>
      </c>
      <c r="X131" s="425">
        <f t="shared" si="34"/>
        <v>3411.4286288560688</v>
      </c>
      <c r="Y131" s="79">
        <f t="shared" si="35"/>
        <v>1.0049999999999999</v>
      </c>
    </row>
    <row r="132" spans="1:25" s="46" customFormat="1" ht="16.5" customHeight="1" x14ac:dyDescent="0.2">
      <c r="A132" s="149">
        <v>116</v>
      </c>
      <c r="B132" s="216">
        <f t="shared" si="36"/>
        <v>28.64</v>
      </c>
      <c r="C132" s="77">
        <v>23653</v>
      </c>
      <c r="D132" s="411">
        <f t="shared" si="21"/>
        <v>9910.4748603351945</v>
      </c>
      <c r="E132" s="342">
        <f t="shared" si="24"/>
        <v>3349.7405027932955</v>
      </c>
      <c r="F132" s="338">
        <f t="shared" si="25"/>
        <v>198.2094972067039</v>
      </c>
      <c r="G132" s="407">
        <v>107</v>
      </c>
      <c r="H132" s="425">
        <f t="shared" si="26"/>
        <v>13565.424860335193</v>
      </c>
      <c r="I132" s="79">
        <f t="shared" si="27"/>
        <v>4.0503</v>
      </c>
      <c r="J132" s="216">
        <f t="shared" si="37"/>
        <v>38.18</v>
      </c>
      <c r="K132" s="77">
        <v>23653</v>
      </c>
      <c r="L132" s="407">
        <f t="shared" si="22"/>
        <v>7434.1540073336819</v>
      </c>
      <c r="M132" s="342">
        <f t="shared" si="28"/>
        <v>2512.7440544787842</v>
      </c>
      <c r="N132" s="338">
        <f t="shared" si="29"/>
        <v>148.68308014667363</v>
      </c>
      <c r="O132" s="435">
        <v>64</v>
      </c>
      <c r="P132" s="425">
        <f t="shared" si="30"/>
        <v>10159.581141959139</v>
      </c>
      <c r="Q132" s="79">
        <f t="shared" si="31"/>
        <v>3.0381999999999998</v>
      </c>
      <c r="R132" s="93">
        <f t="shared" si="38"/>
        <v>114.55</v>
      </c>
      <c r="S132" s="77">
        <v>23653</v>
      </c>
      <c r="T132" s="345">
        <f t="shared" si="23"/>
        <v>2477.8350065473592</v>
      </c>
      <c r="U132" s="338">
        <f t="shared" si="32"/>
        <v>837.50823221300732</v>
      </c>
      <c r="V132" s="338">
        <f t="shared" si="33"/>
        <v>49.556700130947185</v>
      </c>
      <c r="W132" s="435">
        <v>43</v>
      </c>
      <c r="X132" s="425">
        <f t="shared" si="34"/>
        <v>3407.8999388913139</v>
      </c>
      <c r="Y132" s="79">
        <f t="shared" si="35"/>
        <v>1.0126999999999999</v>
      </c>
    </row>
    <row r="133" spans="1:25" s="46" customFormat="1" ht="16.5" customHeight="1" x14ac:dyDescent="0.2">
      <c r="A133" s="149">
        <v>117</v>
      </c>
      <c r="B133" s="216">
        <f t="shared" si="36"/>
        <v>28.67</v>
      </c>
      <c r="C133" s="77">
        <v>23653</v>
      </c>
      <c r="D133" s="411">
        <f t="shared" si="21"/>
        <v>9900.1046389954645</v>
      </c>
      <c r="E133" s="342">
        <f t="shared" si="24"/>
        <v>3346.2353679804669</v>
      </c>
      <c r="F133" s="338">
        <f t="shared" si="25"/>
        <v>198.0020927799093</v>
      </c>
      <c r="G133" s="407">
        <v>107</v>
      </c>
      <c r="H133" s="425">
        <f t="shared" si="26"/>
        <v>13551.342099755841</v>
      </c>
      <c r="I133" s="79">
        <f t="shared" si="27"/>
        <v>4.0808999999999997</v>
      </c>
      <c r="J133" s="216">
        <f t="shared" si="37"/>
        <v>38.22</v>
      </c>
      <c r="K133" s="77">
        <v>23653</v>
      </c>
      <c r="L133" s="407">
        <f t="shared" si="22"/>
        <v>7426.3736263736264</v>
      </c>
      <c r="M133" s="342">
        <f t="shared" si="28"/>
        <v>2510.1142857142854</v>
      </c>
      <c r="N133" s="338">
        <f t="shared" si="29"/>
        <v>148.52747252747253</v>
      </c>
      <c r="O133" s="435">
        <v>64</v>
      </c>
      <c r="P133" s="425">
        <f t="shared" si="30"/>
        <v>10149.015384615384</v>
      </c>
      <c r="Q133" s="79">
        <f t="shared" si="31"/>
        <v>3.0611999999999999</v>
      </c>
      <c r="R133" s="93">
        <f t="shared" si="38"/>
        <v>114.67</v>
      </c>
      <c r="S133" s="77">
        <v>23653</v>
      </c>
      <c r="T133" s="345">
        <f t="shared" si="23"/>
        <v>2475.2419987791054</v>
      </c>
      <c r="U133" s="338">
        <f t="shared" si="32"/>
        <v>836.63179558733759</v>
      </c>
      <c r="V133" s="338">
        <f t="shared" si="33"/>
        <v>49.504839975582108</v>
      </c>
      <c r="W133" s="435">
        <v>43</v>
      </c>
      <c r="X133" s="425">
        <f t="shared" si="34"/>
        <v>3404.3786343420247</v>
      </c>
      <c r="Y133" s="79">
        <f t="shared" si="35"/>
        <v>1.0203</v>
      </c>
    </row>
    <row r="134" spans="1:25" s="46" customFormat="1" ht="16.5" customHeight="1" x14ac:dyDescent="0.2">
      <c r="A134" s="149">
        <v>118</v>
      </c>
      <c r="B134" s="216">
        <f t="shared" si="36"/>
        <v>28.7</v>
      </c>
      <c r="C134" s="77">
        <v>23653</v>
      </c>
      <c r="D134" s="411">
        <f t="shared" si="21"/>
        <v>9889.7560975609758</v>
      </c>
      <c r="E134" s="342">
        <f t="shared" si="24"/>
        <v>3342.7375609756095</v>
      </c>
      <c r="F134" s="338">
        <f t="shared" si="25"/>
        <v>197.79512195121953</v>
      </c>
      <c r="G134" s="407">
        <v>107</v>
      </c>
      <c r="H134" s="425">
        <f t="shared" si="26"/>
        <v>13537.288780487805</v>
      </c>
      <c r="I134" s="79">
        <f t="shared" si="27"/>
        <v>4.1115000000000004</v>
      </c>
      <c r="J134" s="216">
        <f t="shared" si="37"/>
        <v>38.26</v>
      </c>
      <c r="K134" s="77">
        <v>23653</v>
      </c>
      <c r="L134" s="407">
        <f t="shared" si="22"/>
        <v>7418.6095138525889</v>
      </c>
      <c r="M134" s="342">
        <f t="shared" si="28"/>
        <v>2507.490015682175</v>
      </c>
      <c r="N134" s="338">
        <f t="shared" si="29"/>
        <v>148.37219027705177</v>
      </c>
      <c r="O134" s="435">
        <v>64</v>
      </c>
      <c r="P134" s="425">
        <f t="shared" si="30"/>
        <v>10138.471719811816</v>
      </c>
      <c r="Q134" s="79">
        <f t="shared" si="31"/>
        <v>3.0842000000000001</v>
      </c>
      <c r="R134" s="93">
        <f t="shared" si="38"/>
        <v>114.79</v>
      </c>
      <c r="S134" s="77">
        <v>23653</v>
      </c>
      <c r="T134" s="345">
        <f t="shared" si="23"/>
        <v>2472.6544124052621</v>
      </c>
      <c r="U134" s="338">
        <f t="shared" si="32"/>
        <v>835.75719139297848</v>
      </c>
      <c r="V134" s="338">
        <f t="shared" si="33"/>
        <v>49.453088248105246</v>
      </c>
      <c r="W134" s="435">
        <v>43</v>
      </c>
      <c r="X134" s="425">
        <f t="shared" si="34"/>
        <v>3400.8646920463457</v>
      </c>
      <c r="Y134" s="79">
        <f t="shared" si="35"/>
        <v>1.028</v>
      </c>
    </row>
    <row r="135" spans="1:25" s="46" customFormat="1" ht="16.5" customHeight="1" x14ac:dyDescent="0.2">
      <c r="A135" s="149">
        <v>119</v>
      </c>
      <c r="B135" s="216">
        <f t="shared" si="36"/>
        <v>28.73</v>
      </c>
      <c r="C135" s="77">
        <v>23653</v>
      </c>
      <c r="D135" s="411">
        <f t="shared" si="21"/>
        <v>9879.4291681169507</v>
      </c>
      <c r="E135" s="342">
        <f t="shared" si="24"/>
        <v>3339.2470588235292</v>
      </c>
      <c r="F135" s="338">
        <f t="shared" si="25"/>
        <v>197.58858336233902</v>
      </c>
      <c r="G135" s="407">
        <v>107</v>
      </c>
      <c r="H135" s="425">
        <f t="shared" si="26"/>
        <v>13523.264810302819</v>
      </c>
      <c r="I135" s="79">
        <f t="shared" si="27"/>
        <v>4.1420000000000003</v>
      </c>
      <c r="J135" s="216">
        <f t="shared" si="37"/>
        <v>38.299999999999997</v>
      </c>
      <c r="K135" s="77">
        <v>23653</v>
      </c>
      <c r="L135" s="407">
        <f t="shared" si="22"/>
        <v>7410.8616187989555</v>
      </c>
      <c r="M135" s="342">
        <f t="shared" si="28"/>
        <v>2504.8712271540467</v>
      </c>
      <c r="N135" s="338">
        <f t="shared" si="29"/>
        <v>148.21723237597911</v>
      </c>
      <c r="O135" s="435">
        <v>64</v>
      </c>
      <c r="P135" s="425">
        <f t="shared" si="30"/>
        <v>10127.95007832898</v>
      </c>
      <c r="Q135" s="79">
        <f t="shared" si="31"/>
        <v>3.1070000000000002</v>
      </c>
      <c r="R135" s="93">
        <f t="shared" si="38"/>
        <v>114.91</v>
      </c>
      <c r="S135" s="77">
        <v>23653</v>
      </c>
      <c r="T135" s="345">
        <f t="shared" si="23"/>
        <v>2470.0722304412152</v>
      </c>
      <c r="U135" s="338">
        <f t="shared" si="32"/>
        <v>834.88441388913066</v>
      </c>
      <c r="V135" s="338">
        <f t="shared" si="33"/>
        <v>49.401444608824306</v>
      </c>
      <c r="W135" s="435">
        <v>43</v>
      </c>
      <c r="X135" s="425">
        <f t="shared" si="34"/>
        <v>3397.3580889391701</v>
      </c>
      <c r="Y135" s="79">
        <f t="shared" si="35"/>
        <v>1.0356000000000001</v>
      </c>
    </row>
    <row r="136" spans="1:25" s="46" customFormat="1" ht="16.5" customHeight="1" x14ac:dyDescent="0.2">
      <c r="A136" s="218">
        <v>120</v>
      </c>
      <c r="B136" s="216">
        <f t="shared" si="36"/>
        <v>28.76</v>
      </c>
      <c r="C136" s="77">
        <v>23653</v>
      </c>
      <c r="D136" s="411">
        <f t="shared" si="21"/>
        <v>9869.1237830319878</v>
      </c>
      <c r="E136" s="342">
        <f t="shared" si="24"/>
        <v>3335.7638386648114</v>
      </c>
      <c r="F136" s="338">
        <f t="shared" si="25"/>
        <v>197.38247566063976</v>
      </c>
      <c r="G136" s="407">
        <v>107</v>
      </c>
      <c r="H136" s="425">
        <f t="shared" si="26"/>
        <v>13509.270097357437</v>
      </c>
      <c r="I136" s="79">
        <f t="shared" si="27"/>
        <v>4.1725000000000003</v>
      </c>
      <c r="J136" s="216">
        <f t="shared" si="37"/>
        <v>38.340000000000003</v>
      </c>
      <c r="K136" s="77">
        <v>23653</v>
      </c>
      <c r="L136" s="407">
        <f t="shared" si="22"/>
        <v>7403.1298904538326</v>
      </c>
      <c r="M136" s="342">
        <f t="shared" si="28"/>
        <v>2502.2579029733952</v>
      </c>
      <c r="N136" s="338">
        <f t="shared" si="29"/>
        <v>148.06259780907666</v>
      </c>
      <c r="O136" s="435">
        <v>64</v>
      </c>
      <c r="P136" s="425">
        <f t="shared" si="30"/>
        <v>10117.450391236305</v>
      </c>
      <c r="Q136" s="79">
        <f t="shared" si="31"/>
        <v>3.1299000000000001</v>
      </c>
      <c r="R136" s="93">
        <f t="shared" si="38"/>
        <v>115.02</v>
      </c>
      <c r="S136" s="77">
        <v>23653</v>
      </c>
      <c r="T136" s="345">
        <f t="shared" si="23"/>
        <v>2467.7099634846113</v>
      </c>
      <c r="U136" s="338">
        <f t="shared" si="32"/>
        <v>834.08596765779851</v>
      </c>
      <c r="V136" s="338">
        <f t="shared" si="33"/>
        <v>49.354199269692231</v>
      </c>
      <c r="W136" s="435">
        <v>43</v>
      </c>
      <c r="X136" s="425">
        <f t="shared" si="34"/>
        <v>3394.150130412102</v>
      </c>
      <c r="Y136" s="79">
        <f t="shared" si="35"/>
        <v>1.0432999999999999</v>
      </c>
    </row>
    <row r="137" spans="1:25" s="46" customFormat="1" ht="16.5" customHeight="1" x14ac:dyDescent="0.2">
      <c r="A137" s="149">
        <v>121</v>
      </c>
      <c r="B137" s="216">
        <f t="shared" si="36"/>
        <v>28.79</v>
      </c>
      <c r="C137" s="77">
        <v>23653</v>
      </c>
      <c r="D137" s="411">
        <f t="shared" si="21"/>
        <v>9858.8398749565822</v>
      </c>
      <c r="E137" s="342">
        <f t="shared" si="24"/>
        <v>3332.2878777353244</v>
      </c>
      <c r="F137" s="338">
        <f t="shared" si="25"/>
        <v>197.17679749913165</v>
      </c>
      <c r="G137" s="407">
        <v>107</v>
      </c>
      <c r="H137" s="425">
        <f t="shared" si="26"/>
        <v>13495.304550191038</v>
      </c>
      <c r="I137" s="79">
        <f t="shared" si="27"/>
        <v>4.2027999999999999</v>
      </c>
      <c r="J137" s="216">
        <f t="shared" si="37"/>
        <v>38.380000000000003</v>
      </c>
      <c r="K137" s="77">
        <v>23653</v>
      </c>
      <c r="L137" s="407">
        <f t="shared" si="22"/>
        <v>7395.4142782699309</v>
      </c>
      <c r="M137" s="342">
        <f t="shared" si="28"/>
        <v>2499.6500260552366</v>
      </c>
      <c r="N137" s="338">
        <f t="shared" si="29"/>
        <v>147.90828556539861</v>
      </c>
      <c r="O137" s="435">
        <v>64</v>
      </c>
      <c r="P137" s="425">
        <f t="shared" si="30"/>
        <v>10106.972589890565</v>
      </c>
      <c r="Q137" s="79">
        <f t="shared" si="31"/>
        <v>3.1526999999999998</v>
      </c>
      <c r="R137" s="93">
        <f t="shared" si="38"/>
        <v>115.14</v>
      </c>
      <c r="S137" s="77">
        <v>23653</v>
      </c>
      <c r="T137" s="345">
        <f t="shared" si="23"/>
        <v>2465.1380927566438</v>
      </c>
      <c r="U137" s="338">
        <f t="shared" si="32"/>
        <v>833.21667535174549</v>
      </c>
      <c r="V137" s="338">
        <f t="shared" si="33"/>
        <v>49.302761855132879</v>
      </c>
      <c r="W137" s="435">
        <v>43</v>
      </c>
      <c r="X137" s="425">
        <f t="shared" si="34"/>
        <v>3390.6575299635219</v>
      </c>
      <c r="Y137" s="79">
        <f t="shared" si="35"/>
        <v>1.0508999999999999</v>
      </c>
    </row>
    <row r="138" spans="1:25" s="46" customFormat="1" ht="16.5" customHeight="1" x14ac:dyDescent="0.2">
      <c r="A138" s="149">
        <v>122</v>
      </c>
      <c r="B138" s="216">
        <f t="shared" si="36"/>
        <v>28.81</v>
      </c>
      <c r="C138" s="77">
        <v>23653</v>
      </c>
      <c r="D138" s="411">
        <f t="shared" si="21"/>
        <v>9851.995834779591</v>
      </c>
      <c r="E138" s="342">
        <f t="shared" si="24"/>
        <v>3329.9745921555013</v>
      </c>
      <c r="F138" s="338">
        <f t="shared" si="25"/>
        <v>197.03991669559181</v>
      </c>
      <c r="G138" s="407">
        <v>107</v>
      </c>
      <c r="H138" s="425">
        <f t="shared" si="26"/>
        <v>13486.010343630684</v>
      </c>
      <c r="I138" s="79">
        <f t="shared" si="27"/>
        <v>4.2346000000000004</v>
      </c>
      <c r="J138" s="216">
        <f t="shared" si="37"/>
        <v>38.42</v>
      </c>
      <c r="K138" s="77">
        <v>23653</v>
      </c>
      <c r="L138" s="407">
        <f t="shared" si="22"/>
        <v>7387.7147319104624</v>
      </c>
      <c r="M138" s="342">
        <f t="shared" si="28"/>
        <v>2497.0475793857358</v>
      </c>
      <c r="N138" s="338">
        <f t="shared" si="29"/>
        <v>147.75429463820925</v>
      </c>
      <c r="O138" s="435">
        <v>64</v>
      </c>
      <c r="P138" s="425">
        <f t="shared" si="30"/>
        <v>10096.516605934408</v>
      </c>
      <c r="Q138" s="79">
        <f t="shared" si="31"/>
        <v>3.1753999999999998</v>
      </c>
      <c r="R138" s="93">
        <f t="shared" si="38"/>
        <v>115.26</v>
      </c>
      <c r="S138" s="77">
        <v>23653</v>
      </c>
      <c r="T138" s="345">
        <f t="shared" si="23"/>
        <v>2462.5715773034876</v>
      </c>
      <c r="U138" s="338">
        <f t="shared" si="32"/>
        <v>832.34919312857869</v>
      </c>
      <c r="V138" s="338">
        <f t="shared" si="33"/>
        <v>49.251431546069753</v>
      </c>
      <c r="W138" s="435">
        <v>43</v>
      </c>
      <c r="X138" s="425">
        <f t="shared" si="34"/>
        <v>3387.1722019781359</v>
      </c>
      <c r="Y138" s="79">
        <f t="shared" si="35"/>
        <v>1.0585</v>
      </c>
    </row>
    <row r="139" spans="1:25" s="46" customFormat="1" ht="16.5" customHeight="1" x14ac:dyDescent="0.2">
      <c r="A139" s="149">
        <v>123</v>
      </c>
      <c r="B139" s="216">
        <f t="shared" si="36"/>
        <v>28.84</v>
      </c>
      <c r="C139" s="77">
        <v>23653</v>
      </c>
      <c r="D139" s="411">
        <f t="shared" si="21"/>
        <v>9841.7475728155332</v>
      </c>
      <c r="E139" s="342">
        <f t="shared" si="24"/>
        <v>3326.5106796116497</v>
      </c>
      <c r="F139" s="338">
        <f t="shared" si="25"/>
        <v>196.83495145631068</v>
      </c>
      <c r="G139" s="407">
        <v>107</v>
      </c>
      <c r="H139" s="425">
        <f t="shared" si="26"/>
        <v>13472.093203883493</v>
      </c>
      <c r="I139" s="79">
        <f t="shared" si="27"/>
        <v>4.2648999999999999</v>
      </c>
      <c r="J139" s="216">
        <f t="shared" si="37"/>
        <v>38.46</v>
      </c>
      <c r="K139" s="77">
        <v>23653</v>
      </c>
      <c r="L139" s="407">
        <f t="shared" si="22"/>
        <v>7380.0312012480499</v>
      </c>
      <c r="M139" s="342">
        <f t="shared" si="28"/>
        <v>2494.4505460218406</v>
      </c>
      <c r="N139" s="338">
        <f t="shared" si="29"/>
        <v>147.60062402496101</v>
      </c>
      <c r="O139" s="435">
        <v>64</v>
      </c>
      <c r="P139" s="425">
        <f t="shared" si="30"/>
        <v>10086.082371294851</v>
      </c>
      <c r="Q139" s="79">
        <f t="shared" si="31"/>
        <v>3.1981000000000002</v>
      </c>
      <c r="R139" s="93">
        <f t="shared" si="38"/>
        <v>115.37</v>
      </c>
      <c r="S139" s="77">
        <v>23653</v>
      </c>
      <c r="T139" s="345">
        <f t="shared" si="23"/>
        <v>2460.223628326255</v>
      </c>
      <c r="U139" s="338">
        <f t="shared" si="32"/>
        <v>831.55558637427407</v>
      </c>
      <c r="V139" s="338">
        <f t="shared" si="33"/>
        <v>49.204472566525105</v>
      </c>
      <c r="W139" s="435">
        <v>43</v>
      </c>
      <c r="X139" s="425">
        <f t="shared" si="34"/>
        <v>3383.9836872670544</v>
      </c>
      <c r="Y139" s="79">
        <f t="shared" si="35"/>
        <v>1.0661</v>
      </c>
    </row>
    <row r="140" spans="1:25" s="46" customFormat="1" ht="16.5" customHeight="1" x14ac:dyDescent="0.2">
      <c r="A140" s="149">
        <v>124</v>
      </c>
      <c r="B140" s="216">
        <f t="shared" si="36"/>
        <v>28.87</v>
      </c>
      <c r="C140" s="77">
        <v>23653</v>
      </c>
      <c r="D140" s="411">
        <f t="shared" si="21"/>
        <v>9831.5206096293732</v>
      </c>
      <c r="E140" s="342">
        <f t="shared" si="24"/>
        <v>3323.0539660547279</v>
      </c>
      <c r="F140" s="338">
        <f t="shared" si="25"/>
        <v>196.63041219258747</v>
      </c>
      <c r="G140" s="407">
        <v>107</v>
      </c>
      <c r="H140" s="425">
        <f t="shared" si="26"/>
        <v>13458.204987876688</v>
      </c>
      <c r="I140" s="79">
        <f t="shared" si="27"/>
        <v>4.2950999999999997</v>
      </c>
      <c r="J140" s="216">
        <f t="shared" si="37"/>
        <v>38.49</v>
      </c>
      <c r="K140" s="77">
        <v>23653</v>
      </c>
      <c r="L140" s="407">
        <f t="shared" si="22"/>
        <v>7374.2790335151985</v>
      </c>
      <c r="M140" s="342">
        <f t="shared" si="28"/>
        <v>2492.5063133281369</v>
      </c>
      <c r="N140" s="338">
        <f t="shared" si="29"/>
        <v>147.48558067030396</v>
      </c>
      <c r="O140" s="435">
        <v>64</v>
      </c>
      <c r="P140" s="425">
        <f t="shared" si="30"/>
        <v>10078.270927513639</v>
      </c>
      <c r="Q140" s="79">
        <f t="shared" si="31"/>
        <v>3.2216</v>
      </c>
      <c r="R140" s="93">
        <f t="shared" si="38"/>
        <v>115.48</v>
      </c>
      <c r="S140" s="77">
        <v>23653</v>
      </c>
      <c r="T140" s="345">
        <f t="shared" si="23"/>
        <v>2457.8801524073433</v>
      </c>
      <c r="U140" s="338">
        <f t="shared" si="32"/>
        <v>830.76349151368197</v>
      </c>
      <c r="V140" s="338">
        <f t="shared" si="33"/>
        <v>49.157603048146868</v>
      </c>
      <c r="W140" s="435">
        <v>43</v>
      </c>
      <c r="X140" s="425">
        <f t="shared" si="34"/>
        <v>3380.8012469691721</v>
      </c>
      <c r="Y140" s="79">
        <f t="shared" si="35"/>
        <v>1.0738000000000001</v>
      </c>
    </row>
    <row r="141" spans="1:25" s="46" customFormat="1" ht="16.5" customHeight="1" x14ac:dyDescent="0.2">
      <c r="A141" s="149">
        <v>125</v>
      </c>
      <c r="B141" s="216">
        <f t="shared" si="36"/>
        <v>28.9</v>
      </c>
      <c r="C141" s="77">
        <v>23653</v>
      </c>
      <c r="D141" s="411">
        <f t="shared" si="21"/>
        <v>9821.3148788927356</v>
      </c>
      <c r="E141" s="342">
        <f t="shared" si="24"/>
        <v>3319.6044290657442</v>
      </c>
      <c r="F141" s="338">
        <f t="shared" si="25"/>
        <v>196.42629757785471</v>
      </c>
      <c r="G141" s="407">
        <v>107</v>
      </c>
      <c r="H141" s="425">
        <f t="shared" si="26"/>
        <v>13444.345605536335</v>
      </c>
      <c r="I141" s="79">
        <f t="shared" si="27"/>
        <v>4.3253000000000004</v>
      </c>
      <c r="J141" s="216">
        <f t="shared" si="37"/>
        <v>38.53</v>
      </c>
      <c r="K141" s="77">
        <v>23653</v>
      </c>
      <c r="L141" s="407">
        <f t="shared" si="22"/>
        <v>7366.6234103296138</v>
      </c>
      <c r="M141" s="342">
        <f t="shared" si="28"/>
        <v>2489.9187126914094</v>
      </c>
      <c r="N141" s="338">
        <f t="shared" si="29"/>
        <v>147.33246820659227</v>
      </c>
      <c r="O141" s="435">
        <v>64</v>
      </c>
      <c r="P141" s="425">
        <f t="shared" si="30"/>
        <v>10067.874591227615</v>
      </c>
      <c r="Q141" s="79">
        <f t="shared" si="31"/>
        <v>3.2442000000000002</v>
      </c>
      <c r="R141" s="93">
        <f t="shared" si="38"/>
        <v>115.6</v>
      </c>
      <c r="S141" s="77">
        <v>23653</v>
      </c>
      <c r="T141" s="345">
        <f t="shared" si="23"/>
        <v>2455.3287197231839</v>
      </c>
      <c r="U141" s="338">
        <f t="shared" si="32"/>
        <v>829.90110726643604</v>
      </c>
      <c r="V141" s="338">
        <f t="shared" si="33"/>
        <v>49.106574394463678</v>
      </c>
      <c r="W141" s="435">
        <v>43</v>
      </c>
      <c r="X141" s="425">
        <f t="shared" si="34"/>
        <v>3377.3364013840837</v>
      </c>
      <c r="Y141" s="79">
        <f t="shared" si="35"/>
        <v>1.0812999999999999</v>
      </c>
    </row>
    <row r="142" spans="1:25" s="46" customFormat="1" ht="16.5" customHeight="1" x14ac:dyDescent="0.2">
      <c r="A142" s="149">
        <v>126</v>
      </c>
      <c r="B142" s="216">
        <f t="shared" si="36"/>
        <v>28.93</v>
      </c>
      <c r="C142" s="77">
        <v>23653</v>
      </c>
      <c r="D142" s="411">
        <f t="shared" si="21"/>
        <v>9811.1303145523689</v>
      </c>
      <c r="E142" s="342">
        <f t="shared" si="24"/>
        <v>3316.1620463187005</v>
      </c>
      <c r="F142" s="338">
        <f t="shared" si="25"/>
        <v>196.22260629104738</v>
      </c>
      <c r="G142" s="407">
        <v>107</v>
      </c>
      <c r="H142" s="425">
        <f t="shared" si="26"/>
        <v>13430.514967162117</v>
      </c>
      <c r="I142" s="79">
        <f t="shared" si="27"/>
        <v>4.3552999999999997</v>
      </c>
      <c r="J142" s="216">
        <f t="shared" si="37"/>
        <v>38.57</v>
      </c>
      <c r="K142" s="77">
        <v>23653</v>
      </c>
      <c r="L142" s="407">
        <f t="shared" si="22"/>
        <v>7358.9836660617057</v>
      </c>
      <c r="M142" s="342">
        <f t="shared" si="28"/>
        <v>2487.3364791288564</v>
      </c>
      <c r="N142" s="338">
        <f t="shared" si="29"/>
        <v>147.17967332123411</v>
      </c>
      <c r="O142" s="435">
        <v>64</v>
      </c>
      <c r="P142" s="425">
        <f t="shared" si="30"/>
        <v>10057.499818511797</v>
      </c>
      <c r="Q142" s="79">
        <f t="shared" si="31"/>
        <v>3.2667999999999999</v>
      </c>
      <c r="R142" s="93">
        <f t="shared" si="38"/>
        <v>115.71</v>
      </c>
      <c r="S142" s="77">
        <v>23653</v>
      </c>
      <c r="T142" s="345">
        <f t="shared" si="23"/>
        <v>2452.9945553539023</v>
      </c>
      <c r="U142" s="338">
        <f t="shared" si="32"/>
        <v>829.11215970961894</v>
      </c>
      <c r="V142" s="338">
        <f t="shared" si="33"/>
        <v>49.059891107078045</v>
      </c>
      <c r="W142" s="435">
        <v>43</v>
      </c>
      <c r="X142" s="425">
        <f t="shared" si="34"/>
        <v>3374.1666061705992</v>
      </c>
      <c r="Y142" s="79">
        <f t="shared" si="35"/>
        <v>1.0889</v>
      </c>
    </row>
    <row r="143" spans="1:25" s="46" customFormat="1" ht="16.5" customHeight="1" x14ac:dyDescent="0.2">
      <c r="A143" s="149">
        <v>127</v>
      </c>
      <c r="B143" s="216">
        <f t="shared" si="36"/>
        <v>28.95</v>
      </c>
      <c r="C143" s="77">
        <v>23653</v>
      </c>
      <c r="D143" s="411">
        <f t="shared" si="21"/>
        <v>9804.3523316062183</v>
      </c>
      <c r="E143" s="342">
        <f t="shared" si="24"/>
        <v>3313.8710880829017</v>
      </c>
      <c r="F143" s="338">
        <f t="shared" si="25"/>
        <v>196.08704663212438</v>
      </c>
      <c r="G143" s="407">
        <v>107</v>
      </c>
      <c r="H143" s="425">
        <f t="shared" si="26"/>
        <v>13421.310466321245</v>
      </c>
      <c r="I143" s="79">
        <f t="shared" si="27"/>
        <v>4.3868999999999998</v>
      </c>
      <c r="J143" s="216">
        <f t="shared" si="37"/>
        <v>38.61</v>
      </c>
      <c r="K143" s="77">
        <v>23653</v>
      </c>
      <c r="L143" s="407">
        <f t="shared" si="22"/>
        <v>7351.3597513597506</v>
      </c>
      <c r="M143" s="342">
        <f t="shared" si="28"/>
        <v>2484.7595959595956</v>
      </c>
      <c r="N143" s="338">
        <f t="shared" si="29"/>
        <v>147.02719502719501</v>
      </c>
      <c r="O143" s="435">
        <v>64</v>
      </c>
      <c r="P143" s="425">
        <f t="shared" si="30"/>
        <v>10047.14654234654</v>
      </c>
      <c r="Q143" s="79">
        <f t="shared" si="31"/>
        <v>3.2892999999999999</v>
      </c>
      <c r="R143" s="93">
        <f t="shared" si="38"/>
        <v>115.82</v>
      </c>
      <c r="S143" s="77">
        <v>23653</v>
      </c>
      <c r="T143" s="345">
        <f t="shared" si="23"/>
        <v>2450.6648247280264</v>
      </c>
      <c r="U143" s="338">
        <f t="shared" si="32"/>
        <v>828.3247107580728</v>
      </c>
      <c r="V143" s="338">
        <f t="shared" si="33"/>
        <v>49.013296494560528</v>
      </c>
      <c r="W143" s="435">
        <v>43</v>
      </c>
      <c r="X143" s="425">
        <f t="shared" si="34"/>
        <v>3371.0028319806597</v>
      </c>
      <c r="Y143" s="79">
        <f t="shared" si="35"/>
        <v>1.0965</v>
      </c>
    </row>
    <row r="144" spans="1:25" s="46" customFormat="1" ht="16.5" customHeight="1" x14ac:dyDescent="0.2">
      <c r="A144" s="149">
        <v>128</v>
      </c>
      <c r="B144" s="216">
        <f t="shared" si="36"/>
        <v>28.98</v>
      </c>
      <c r="C144" s="77">
        <v>23653</v>
      </c>
      <c r="D144" s="411">
        <f t="shared" si="21"/>
        <v>9794.2028985507241</v>
      </c>
      <c r="E144" s="342">
        <f t="shared" si="24"/>
        <v>3310.4405797101444</v>
      </c>
      <c r="F144" s="338">
        <f t="shared" si="25"/>
        <v>195.8840579710145</v>
      </c>
      <c r="G144" s="407">
        <v>107</v>
      </c>
      <c r="H144" s="425">
        <f t="shared" si="26"/>
        <v>13407.527536231883</v>
      </c>
      <c r="I144" s="79">
        <f t="shared" si="27"/>
        <v>4.4168000000000003</v>
      </c>
      <c r="J144" s="216">
        <f t="shared" si="37"/>
        <v>38.64</v>
      </c>
      <c r="K144" s="77">
        <v>23653</v>
      </c>
      <c r="L144" s="407">
        <f t="shared" si="22"/>
        <v>7345.652173913043</v>
      </c>
      <c r="M144" s="342">
        <f t="shared" si="28"/>
        <v>2482.8304347826083</v>
      </c>
      <c r="N144" s="338">
        <f t="shared" si="29"/>
        <v>146.91304347826087</v>
      </c>
      <c r="O144" s="435">
        <v>64</v>
      </c>
      <c r="P144" s="425">
        <f t="shared" si="30"/>
        <v>10039.395652173911</v>
      </c>
      <c r="Q144" s="79">
        <f t="shared" si="31"/>
        <v>3.3126000000000002</v>
      </c>
      <c r="R144" s="93">
        <f t="shared" si="38"/>
        <v>115.93</v>
      </c>
      <c r="S144" s="77">
        <v>23653</v>
      </c>
      <c r="T144" s="345">
        <f t="shared" si="23"/>
        <v>2448.339515224704</v>
      </c>
      <c r="U144" s="338">
        <f t="shared" si="32"/>
        <v>827.53875614594983</v>
      </c>
      <c r="V144" s="338">
        <f t="shared" si="33"/>
        <v>48.966790304494083</v>
      </c>
      <c r="W144" s="435">
        <v>43</v>
      </c>
      <c r="X144" s="425">
        <f t="shared" si="34"/>
        <v>3367.8450616751479</v>
      </c>
      <c r="Y144" s="79">
        <f t="shared" si="35"/>
        <v>1.1041000000000001</v>
      </c>
    </row>
    <row r="145" spans="1:25" s="46" customFormat="1" ht="16.5" customHeight="1" x14ac:dyDescent="0.2">
      <c r="A145" s="149">
        <v>129</v>
      </c>
      <c r="B145" s="216">
        <f t="shared" si="36"/>
        <v>29.01</v>
      </c>
      <c r="C145" s="77">
        <v>23653</v>
      </c>
      <c r="D145" s="411">
        <f t="shared" ref="D145:D208" si="39">12*(1/B145*C145)</f>
        <v>9784.0744570837633</v>
      </c>
      <c r="E145" s="342">
        <f t="shared" si="24"/>
        <v>3307.0171664943118</v>
      </c>
      <c r="F145" s="338">
        <f t="shared" si="25"/>
        <v>195.68148914167526</v>
      </c>
      <c r="G145" s="407">
        <v>107</v>
      </c>
      <c r="H145" s="425">
        <f t="shared" si="26"/>
        <v>13393.773112719751</v>
      </c>
      <c r="I145" s="79">
        <f t="shared" si="27"/>
        <v>4.4466999999999999</v>
      </c>
      <c r="J145" s="216">
        <f t="shared" si="37"/>
        <v>38.68</v>
      </c>
      <c r="K145" s="77">
        <v>23653</v>
      </c>
      <c r="L145" s="407">
        <f t="shared" ref="L145:L208" si="40">12*(1/J145*K145)</f>
        <v>7338.0558428128224</v>
      </c>
      <c r="M145" s="342">
        <f t="shared" si="28"/>
        <v>2480.2628748707339</v>
      </c>
      <c r="N145" s="338">
        <f t="shared" si="29"/>
        <v>146.76111685625645</v>
      </c>
      <c r="O145" s="435">
        <v>64</v>
      </c>
      <c r="P145" s="425">
        <f t="shared" si="30"/>
        <v>10029.079834539813</v>
      </c>
      <c r="Q145" s="79">
        <f t="shared" si="31"/>
        <v>3.3351000000000002</v>
      </c>
      <c r="R145" s="93">
        <f t="shared" si="38"/>
        <v>116.04</v>
      </c>
      <c r="S145" s="77">
        <v>23653</v>
      </c>
      <c r="T145" s="345">
        <f t="shared" ref="T145:T208" si="41">12*(1/R145*S145)</f>
        <v>2446.0186142709408</v>
      </c>
      <c r="U145" s="338">
        <f t="shared" si="32"/>
        <v>826.75429162357796</v>
      </c>
      <c r="V145" s="338">
        <f t="shared" si="33"/>
        <v>48.920372285418814</v>
      </c>
      <c r="W145" s="435">
        <v>43</v>
      </c>
      <c r="X145" s="425">
        <f t="shared" si="34"/>
        <v>3364.6932781799378</v>
      </c>
      <c r="Y145" s="79">
        <f t="shared" si="35"/>
        <v>1.1116999999999999</v>
      </c>
    </row>
    <row r="146" spans="1:25" s="46" customFormat="1" ht="16.5" customHeight="1" x14ac:dyDescent="0.2">
      <c r="A146" s="218">
        <v>130</v>
      </c>
      <c r="B146" s="216">
        <f t="shared" si="36"/>
        <v>29.04</v>
      </c>
      <c r="C146" s="77">
        <v>23653</v>
      </c>
      <c r="D146" s="411">
        <f t="shared" si="39"/>
        <v>9773.9669421487597</v>
      </c>
      <c r="E146" s="342">
        <f t="shared" ref="E146:E209" si="42">D146*33.8%</f>
        <v>3303.6008264462803</v>
      </c>
      <c r="F146" s="338">
        <f t="shared" ref="F146:F209" si="43">D146*2%</f>
        <v>195.47933884297521</v>
      </c>
      <c r="G146" s="407">
        <v>107</v>
      </c>
      <c r="H146" s="425">
        <f t="shared" ref="H146:H209" si="44">SUM(D146:G146)</f>
        <v>13380.047107438015</v>
      </c>
      <c r="I146" s="79">
        <f t="shared" ref="I146:I209" si="45">ROUND(A146/B146,4)</f>
        <v>4.4766000000000004</v>
      </c>
      <c r="J146" s="216">
        <f t="shared" si="37"/>
        <v>38.72</v>
      </c>
      <c r="K146" s="77">
        <v>23653</v>
      </c>
      <c r="L146" s="407">
        <f t="shared" si="40"/>
        <v>7330.4752066115698</v>
      </c>
      <c r="M146" s="342">
        <f t="shared" ref="M146:M209" si="46">L146*33.8%</f>
        <v>2477.7006198347103</v>
      </c>
      <c r="N146" s="338">
        <f t="shared" ref="N146:N209" si="47">L146*2%</f>
        <v>146.60950413223139</v>
      </c>
      <c r="O146" s="435">
        <v>64</v>
      </c>
      <c r="P146" s="425">
        <f t="shared" ref="P146:P209" si="48">SUM(L146:O146)</f>
        <v>10018.785330578512</v>
      </c>
      <c r="Q146" s="79">
        <f t="shared" ref="Q146:Q209" si="49">ROUND(A146/J146,4)</f>
        <v>3.3574000000000002</v>
      </c>
      <c r="R146" s="93">
        <f t="shared" si="38"/>
        <v>116.15</v>
      </c>
      <c r="S146" s="77">
        <v>23653</v>
      </c>
      <c r="T146" s="345">
        <f t="shared" si="41"/>
        <v>2443.7021093413687</v>
      </c>
      <c r="U146" s="338">
        <f t="shared" ref="U146:U209" si="50">T146*33.8%</f>
        <v>825.97131295738257</v>
      </c>
      <c r="V146" s="338">
        <f t="shared" ref="V146:V209" si="51">T146*2%</f>
        <v>48.874042186827374</v>
      </c>
      <c r="W146" s="435">
        <v>43</v>
      </c>
      <c r="X146" s="425">
        <f t="shared" ref="X146:X209" si="52">SUM(T146:W146)</f>
        <v>3361.5474644855785</v>
      </c>
      <c r="Y146" s="79">
        <f t="shared" ref="Y146:Y209" si="53">ROUND(A146/R146,4)</f>
        <v>1.1192</v>
      </c>
    </row>
    <row r="147" spans="1:25" s="46" customFormat="1" ht="16.5" customHeight="1" x14ac:dyDescent="0.2">
      <c r="A147" s="149">
        <v>131</v>
      </c>
      <c r="B147" s="216">
        <f t="shared" si="36"/>
        <v>29.06</v>
      </c>
      <c r="C147" s="77">
        <v>23653</v>
      </c>
      <c r="D147" s="411">
        <f t="shared" si="39"/>
        <v>9767.2401927047486</v>
      </c>
      <c r="E147" s="342">
        <f t="shared" si="42"/>
        <v>3301.3271851342047</v>
      </c>
      <c r="F147" s="338">
        <f t="shared" si="43"/>
        <v>195.34480385409498</v>
      </c>
      <c r="G147" s="407">
        <v>107</v>
      </c>
      <c r="H147" s="425">
        <f t="shared" si="44"/>
        <v>13370.912181693049</v>
      </c>
      <c r="I147" s="79">
        <f t="shared" si="45"/>
        <v>4.5079000000000002</v>
      </c>
      <c r="J147" s="216">
        <f t="shared" si="37"/>
        <v>38.75</v>
      </c>
      <c r="K147" s="77">
        <v>23653</v>
      </c>
      <c r="L147" s="407">
        <f t="shared" si="40"/>
        <v>7324.7999999999993</v>
      </c>
      <c r="M147" s="342">
        <f t="shared" si="46"/>
        <v>2475.7823999999996</v>
      </c>
      <c r="N147" s="338">
        <f t="shared" si="47"/>
        <v>146.49599999999998</v>
      </c>
      <c r="O147" s="435">
        <v>64</v>
      </c>
      <c r="P147" s="425">
        <f t="shared" si="48"/>
        <v>10011.078399999999</v>
      </c>
      <c r="Q147" s="79">
        <f t="shared" si="49"/>
        <v>3.3805999999999998</v>
      </c>
      <c r="R147" s="93">
        <f t="shared" si="38"/>
        <v>116.25</v>
      </c>
      <c r="S147" s="77">
        <v>23653</v>
      </c>
      <c r="T147" s="345">
        <f t="shared" si="41"/>
        <v>2441.6</v>
      </c>
      <c r="U147" s="338">
        <f t="shared" si="50"/>
        <v>825.2607999999999</v>
      </c>
      <c r="V147" s="338">
        <f t="shared" si="51"/>
        <v>48.832000000000001</v>
      </c>
      <c r="W147" s="435">
        <v>43</v>
      </c>
      <c r="X147" s="425">
        <f t="shared" si="52"/>
        <v>3358.6927999999998</v>
      </c>
      <c r="Y147" s="79">
        <f t="shared" si="53"/>
        <v>1.1269</v>
      </c>
    </row>
    <row r="148" spans="1:25" s="46" customFormat="1" ht="16.5" customHeight="1" x14ac:dyDescent="0.2">
      <c r="A148" s="149">
        <v>132</v>
      </c>
      <c r="B148" s="216">
        <f t="shared" si="36"/>
        <v>29.09</v>
      </c>
      <c r="C148" s="77">
        <v>23653</v>
      </c>
      <c r="D148" s="411">
        <f t="shared" si="39"/>
        <v>9757.1674114816087</v>
      </c>
      <c r="E148" s="342">
        <f t="shared" si="42"/>
        <v>3297.9225850807834</v>
      </c>
      <c r="F148" s="338">
        <f t="shared" si="43"/>
        <v>195.14334822963218</v>
      </c>
      <c r="G148" s="407">
        <v>107</v>
      </c>
      <c r="H148" s="425">
        <f t="shared" si="44"/>
        <v>13357.233344792025</v>
      </c>
      <c r="I148" s="79">
        <f t="shared" si="45"/>
        <v>4.5376000000000003</v>
      </c>
      <c r="J148" s="216">
        <f t="shared" si="37"/>
        <v>38.79</v>
      </c>
      <c r="K148" s="77">
        <v>23653</v>
      </c>
      <c r="L148" s="407">
        <f t="shared" si="40"/>
        <v>7317.246713070379</v>
      </c>
      <c r="M148" s="342">
        <f t="shared" si="46"/>
        <v>2473.229389017788</v>
      </c>
      <c r="N148" s="338">
        <f t="shared" si="47"/>
        <v>146.34493426140759</v>
      </c>
      <c r="O148" s="435">
        <v>64</v>
      </c>
      <c r="P148" s="425">
        <f t="shared" si="48"/>
        <v>10000.821036349575</v>
      </c>
      <c r="Q148" s="79">
        <f t="shared" si="49"/>
        <v>3.4028999999999998</v>
      </c>
      <c r="R148" s="93">
        <f t="shared" si="38"/>
        <v>116.36</v>
      </c>
      <c r="S148" s="77">
        <v>23653</v>
      </c>
      <c r="T148" s="345">
        <f t="shared" si="41"/>
        <v>2439.2918528704022</v>
      </c>
      <c r="U148" s="338">
        <f t="shared" si="50"/>
        <v>824.48064627019585</v>
      </c>
      <c r="V148" s="338">
        <f t="shared" si="51"/>
        <v>48.785837057408045</v>
      </c>
      <c r="W148" s="435">
        <v>43</v>
      </c>
      <c r="X148" s="425">
        <f t="shared" si="52"/>
        <v>3355.5583361980061</v>
      </c>
      <c r="Y148" s="79">
        <f t="shared" si="53"/>
        <v>1.1344000000000001</v>
      </c>
    </row>
    <row r="149" spans="1:25" s="46" customFormat="1" ht="16.5" customHeight="1" x14ac:dyDescent="0.2">
      <c r="A149" s="149">
        <v>133</v>
      </c>
      <c r="B149" s="216">
        <f t="shared" si="36"/>
        <v>29.12</v>
      </c>
      <c r="C149" s="77">
        <v>23653</v>
      </c>
      <c r="D149" s="411">
        <f t="shared" si="39"/>
        <v>9747.1153846153829</v>
      </c>
      <c r="E149" s="342">
        <f t="shared" si="42"/>
        <v>3294.5249999999992</v>
      </c>
      <c r="F149" s="338">
        <f t="shared" si="43"/>
        <v>194.94230769230765</v>
      </c>
      <c r="G149" s="407">
        <v>107</v>
      </c>
      <c r="H149" s="425">
        <f t="shared" si="44"/>
        <v>13343.582692307691</v>
      </c>
      <c r="I149" s="79">
        <f t="shared" si="45"/>
        <v>4.5673000000000004</v>
      </c>
      <c r="J149" s="216">
        <f t="shared" si="37"/>
        <v>38.82</v>
      </c>
      <c r="K149" s="77">
        <v>23653</v>
      </c>
      <c r="L149" s="407">
        <f t="shared" si="40"/>
        <v>7311.5919629057189</v>
      </c>
      <c r="M149" s="342">
        <f t="shared" si="46"/>
        <v>2471.3180834621326</v>
      </c>
      <c r="N149" s="338">
        <f t="shared" si="47"/>
        <v>146.23183925811438</v>
      </c>
      <c r="O149" s="435">
        <v>64</v>
      </c>
      <c r="P149" s="425">
        <f t="shared" si="48"/>
        <v>9993.1418856259661</v>
      </c>
      <c r="Q149" s="79">
        <f t="shared" si="49"/>
        <v>3.4260999999999999</v>
      </c>
      <c r="R149" s="93">
        <f t="shared" si="38"/>
        <v>116.46</v>
      </c>
      <c r="S149" s="77">
        <v>23653</v>
      </c>
      <c r="T149" s="345">
        <f t="shared" si="41"/>
        <v>2437.197320968573</v>
      </c>
      <c r="U149" s="338">
        <f t="shared" si="50"/>
        <v>823.77269448737763</v>
      </c>
      <c r="V149" s="338">
        <f t="shared" si="51"/>
        <v>48.743946419371461</v>
      </c>
      <c r="W149" s="435">
        <v>43</v>
      </c>
      <c r="X149" s="425">
        <f t="shared" si="52"/>
        <v>3352.7139618753217</v>
      </c>
      <c r="Y149" s="79">
        <f t="shared" si="53"/>
        <v>1.1419999999999999</v>
      </c>
    </row>
    <row r="150" spans="1:25" s="46" customFormat="1" ht="16.5" customHeight="1" x14ac:dyDescent="0.2">
      <c r="A150" s="149">
        <v>134</v>
      </c>
      <c r="B150" s="216">
        <f t="shared" si="36"/>
        <v>29.14</v>
      </c>
      <c r="C150" s="77">
        <v>23653</v>
      </c>
      <c r="D150" s="411">
        <f t="shared" si="39"/>
        <v>9740.4255319148942</v>
      </c>
      <c r="E150" s="342">
        <f t="shared" si="42"/>
        <v>3292.263829787234</v>
      </c>
      <c r="F150" s="338">
        <f t="shared" si="43"/>
        <v>194.80851063829789</v>
      </c>
      <c r="G150" s="407">
        <v>107</v>
      </c>
      <c r="H150" s="425">
        <f t="shared" si="44"/>
        <v>13334.497872340427</v>
      </c>
      <c r="I150" s="79">
        <f t="shared" si="45"/>
        <v>4.5984999999999996</v>
      </c>
      <c r="J150" s="216">
        <f t="shared" si="37"/>
        <v>38.86</v>
      </c>
      <c r="K150" s="77">
        <v>23653</v>
      </c>
      <c r="L150" s="407">
        <f t="shared" si="40"/>
        <v>7304.0658775090069</v>
      </c>
      <c r="M150" s="342">
        <f t="shared" si="46"/>
        <v>2468.7742665980441</v>
      </c>
      <c r="N150" s="338">
        <f t="shared" si="47"/>
        <v>146.08131755018013</v>
      </c>
      <c r="O150" s="435">
        <v>64</v>
      </c>
      <c r="P150" s="425">
        <f t="shared" si="48"/>
        <v>9982.9214616572317</v>
      </c>
      <c r="Q150" s="79">
        <f t="shared" si="49"/>
        <v>3.4483000000000001</v>
      </c>
      <c r="R150" s="93">
        <f t="shared" si="38"/>
        <v>116.57</v>
      </c>
      <c r="S150" s="77">
        <v>23653</v>
      </c>
      <c r="T150" s="345">
        <f t="shared" si="41"/>
        <v>2434.8974864888055</v>
      </c>
      <c r="U150" s="338">
        <f t="shared" si="50"/>
        <v>822.99535043321623</v>
      </c>
      <c r="V150" s="338">
        <f t="shared" si="51"/>
        <v>48.697949729776113</v>
      </c>
      <c r="W150" s="435">
        <v>43</v>
      </c>
      <c r="X150" s="425">
        <f t="shared" si="52"/>
        <v>3349.5907866517978</v>
      </c>
      <c r="Y150" s="79">
        <f t="shared" si="53"/>
        <v>1.1495</v>
      </c>
    </row>
    <row r="151" spans="1:25" s="46" customFormat="1" ht="16.5" customHeight="1" x14ac:dyDescent="0.2">
      <c r="A151" s="149">
        <v>135</v>
      </c>
      <c r="B151" s="216">
        <f t="shared" si="36"/>
        <v>29.17</v>
      </c>
      <c r="C151" s="77">
        <v>23653</v>
      </c>
      <c r="D151" s="411">
        <f t="shared" si="39"/>
        <v>9730.4079533767544</v>
      </c>
      <c r="E151" s="342">
        <f t="shared" si="42"/>
        <v>3288.8778882413426</v>
      </c>
      <c r="F151" s="338">
        <f t="shared" si="43"/>
        <v>194.6081590675351</v>
      </c>
      <c r="G151" s="407">
        <v>107</v>
      </c>
      <c r="H151" s="425">
        <f t="shared" si="44"/>
        <v>13320.894000685632</v>
      </c>
      <c r="I151" s="79">
        <f t="shared" si="45"/>
        <v>4.6280000000000001</v>
      </c>
      <c r="J151" s="216">
        <f t="shared" si="37"/>
        <v>38.89</v>
      </c>
      <c r="K151" s="77">
        <v>23653</v>
      </c>
      <c r="L151" s="407">
        <f t="shared" si="40"/>
        <v>7298.431473386474</v>
      </c>
      <c r="M151" s="342">
        <f t="shared" si="46"/>
        <v>2466.869838004628</v>
      </c>
      <c r="N151" s="338">
        <f t="shared" si="47"/>
        <v>145.96862946772947</v>
      </c>
      <c r="O151" s="435">
        <v>64</v>
      </c>
      <c r="P151" s="425">
        <f t="shared" si="48"/>
        <v>9975.2699408588323</v>
      </c>
      <c r="Q151" s="79">
        <f t="shared" si="49"/>
        <v>3.4712999999999998</v>
      </c>
      <c r="R151" s="93">
        <f t="shared" si="38"/>
        <v>116.67</v>
      </c>
      <c r="S151" s="77">
        <v>23653</v>
      </c>
      <c r="T151" s="345">
        <f t="shared" si="41"/>
        <v>2432.8104911288247</v>
      </c>
      <c r="U151" s="338">
        <f t="shared" si="50"/>
        <v>822.2899460015426</v>
      </c>
      <c r="V151" s="338">
        <f t="shared" si="51"/>
        <v>48.656209822576493</v>
      </c>
      <c r="W151" s="435">
        <v>43</v>
      </c>
      <c r="X151" s="425">
        <f t="shared" si="52"/>
        <v>3346.7566469529434</v>
      </c>
      <c r="Y151" s="79">
        <f t="shared" si="53"/>
        <v>1.1571</v>
      </c>
    </row>
    <row r="152" spans="1:25" s="46" customFormat="1" ht="16.5" customHeight="1" x14ac:dyDescent="0.2">
      <c r="A152" s="149">
        <v>136</v>
      </c>
      <c r="B152" s="216">
        <f t="shared" si="36"/>
        <v>29.19</v>
      </c>
      <c r="C152" s="77">
        <v>23653</v>
      </c>
      <c r="D152" s="411">
        <f t="shared" si="39"/>
        <v>9723.7410071942431</v>
      </c>
      <c r="E152" s="342">
        <f t="shared" si="42"/>
        <v>3286.6244604316539</v>
      </c>
      <c r="F152" s="338">
        <f t="shared" si="43"/>
        <v>194.47482014388487</v>
      </c>
      <c r="G152" s="407">
        <v>107</v>
      </c>
      <c r="H152" s="425">
        <f t="shared" si="44"/>
        <v>13311.840287769783</v>
      </c>
      <c r="I152" s="79">
        <f t="shared" si="45"/>
        <v>4.6590999999999996</v>
      </c>
      <c r="J152" s="216">
        <f t="shared" si="37"/>
        <v>38.93</v>
      </c>
      <c r="K152" s="77">
        <v>23653</v>
      </c>
      <c r="L152" s="407">
        <f t="shared" si="40"/>
        <v>7290.9324428461341</v>
      </c>
      <c r="M152" s="342">
        <f t="shared" si="46"/>
        <v>2464.3351656819932</v>
      </c>
      <c r="N152" s="338">
        <f t="shared" si="47"/>
        <v>145.81864885692269</v>
      </c>
      <c r="O152" s="435">
        <v>64</v>
      </c>
      <c r="P152" s="425">
        <f t="shared" si="48"/>
        <v>9965.08625738505</v>
      </c>
      <c r="Q152" s="79">
        <f t="shared" si="49"/>
        <v>3.4933999999999998</v>
      </c>
      <c r="R152" s="93">
        <f t="shared" si="38"/>
        <v>116.78</v>
      </c>
      <c r="S152" s="77">
        <v>23653</v>
      </c>
      <c r="T152" s="345">
        <f t="shared" si="41"/>
        <v>2430.5189244733692</v>
      </c>
      <c r="U152" s="338">
        <f t="shared" si="50"/>
        <v>821.51539647199877</v>
      </c>
      <c r="V152" s="338">
        <f t="shared" si="51"/>
        <v>48.610378489467386</v>
      </c>
      <c r="W152" s="435">
        <v>43</v>
      </c>
      <c r="X152" s="425">
        <f t="shared" si="52"/>
        <v>3343.6446994348353</v>
      </c>
      <c r="Y152" s="79">
        <f t="shared" si="53"/>
        <v>1.1646000000000001</v>
      </c>
    </row>
    <row r="153" spans="1:25" s="46" customFormat="1" ht="16.5" customHeight="1" x14ac:dyDescent="0.2">
      <c r="A153" s="149">
        <v>137</v>
      </c>
      <c r="B153" s="216">
        <f t="shared" si="36"/>
        <v>29.22</v>
      </c>
      <c r="C153" s="77">
        <v>23653</v>
      </c>
      <c r="D153" s="411">
        <f t="shared" si="39"/>
        <v>9713.7577002053386</v>
      </c>
      <c r="E153" s="342">
        <f t="shared" si="42"/>
        <v>3283.250102669404</v>
      </c>
      <c r="F153" s="338">
        <f t="shared" si="43"/>
        <v>194.27515400410678</v>
      </c>
      <c r="G153" s="407">
        <v>107</v>
      </c>
      <c r="H153" s="425">
        <f t="shared" si="44"/>
        <v>13298.282956878849</v>
      </c>
      <c r="I153" s="79">
        <f t="shared" si="45"/>
        <v>4.6886000000000001</v>
      </c>
      <c r="J153" s="216">
        <f t="shared" si="37"/>
        <v>38.96</v>
      </c>
      <c r="K153" s="77">
        <v>23653</v>
      </c>
      <c r="L153" s="407">
        <f t="shared" si="40"/>
        <v>7285.3182751540044</v>
      </c>
      <c r="M153" s="342">
        <f t="shared" si="46"/>
        <v>2462.4375770020533</v>
      </c>
      <c r="N153" s="338">
        <f t="shared" si="47"/>
        <v>145.70636550308009</v>
      </c>
      <c r="O153" s="435">
        <v>64</v>
      </c>
      <c r="P153" s="425">
        <f t="shared" si="48"/>
        <v>9957.4622176591365</v>
      </c>
      <c r="Q153" s="79">
        <f t="shared" si="49"/>
        <v>3.5164</v>
      </c>
      <c r="R153" s="93">
        <f t="shared" si="38"/>
        <v>116.88</v>
      </c>
      <c r="S153" s="77">
        <v>23653</v>
      </c>
      <c r="T153" s="345">
        <f t="shared" si="41"/>
        <v>2428.4394250513346</v>
      </c>
      <c r="U153" s="338">
        <f t="shared" si="50"/>
        <v>820.812525667351</v>
      </c>
      <c r="V153" s="338">
        <f t="shared" si="51"/>
        <v>48.568788501026695</v>
      </c>
      <c r="W153" s="435">
        <v>43</v>
      </c>
      <c r="X153" s="425">
        <f t="shared" si="52"/>
        <v>3340.8207392197123</v>
      </c>
      <c r="Y153" s="79">
        <f t="shared" si="53"/>
        <v>1.1720999999999999</v>
      </c>
    </row>
    <row r="154" spans="1:25" s="46" customFormat="1" ht="16.5" customHeight="1" x14ac:dyDescent="0.2">
      <c r="A154" s="149">
        <v>138</v>
      </c>
      <c r="B154" s="216">
        <f t="shared" si="36"/>
        <v>29.25</v>
      </c>
      <c r="C154" s="77">
        <v>23653</v>
      </c>
      <c r="D154" s="411">
        <f t="shared" si="39"/>
        <v>9703.794871794873</v>
      </c>
      <c r="E154" s="342">
        <f t="shared" si="42"/>
        <v>3279.8826666666669</v>
      </c>
      <c r="F154" s="338">
        <f t="shared" si="43"/>
        <v>194.07589743589747</v>
      </c>
      <c r="G154" s="407">
        <v>107</v>
      </c>
      <c r="H154" s="425">
        <f t="shared" si="44"/>
        <v>13284.753435897437</v>
      </c>
      <c r="I154" s="79">
        <f t="shared" si="45"/>
        <v>4.7179000000000002</v>
      </c>
      <c r="J154" s="216">
        <f t="shared" si="37"/>
        <v>38.99</v>
      </c>
      <c r="K154" s="77">
        <v>23653</v>
      </c>
      <c r="L154" s="407">
        <f t="shared" si="40"/>
        <v>7279.7127468581675</v>
      </c>
      <c r="M154" s="342">
        <f t="shared" si="46"/>
        <v>2460.5429084380603</v>
      </c>
      <c r="N154" s="338">
        <f t="shared" si="47"/>
        <v>145.59425493716336</v>
      </c>
      <c r="O154" s="435">
        <v>64</v>
      </c>
      <c r="P154" s="425">
        <f t="shared" si="48"/>
        <v>9949.8499102333899</v>
      </c>
      <c r="Q154" s="79">
        <f t="shared" si="49"/>
        <v>3.5394000000000001</v>
      </c>
      <c r="R154" s="93">
        <f t="shared" si="38"/>
        <v>116.98</v>
      </c>
      <c r="S154" s="77">
        <v>23653</v>
      </c>
      <c r="T154" s="345">
        <f t="shared" si="41"/>
        <v>2426.3634809369123</v>
      </c>
      <c r="U154" s="338">
        <f t="shared" si="50"/>
        <v>820.11085655667625</v>
      </c>
      <c r="V154" s="338">
        <f t="shared" si="51"/>
        <v>48.527269618738245</v>
      </c>
      <c r="W154" s="435">
        <v>43</v>
      </c>
      <c r="X154" s="425">
        <f t="shared" si="52"/>
        <v>3338.0016071123268</v>
      </c>
      <c r="Y154" s="79">
        <f t="shared" si="53"/>
        <v>1.1797</v>
      </c>
    </row>
    <row r="155" spans="1:25" s="46" customFormat="1" ht="16.5" customHeight="1" x14ac:dyDescent="0.2">
      <c r="A155" s="149">
        <v>139</v>
      </c>
      <c r="B155" s="216">
        <f t="shared" si="36"/>
        <v>29.27</v>
      </c>
      <c r="C155" s="77">
        <v>23653</v>
      </c>
      <c r="D155" s="411">
        <f t="shared" si="39"/>
        <v>9697.1643320806288</v>
      </c>
      <c r="E155" s="342">
        <f t="shared" si="42"/>
        <v>3277.6415442432522</v>
      </c>
      <c r="F155" s="338">
        <f t="shared" si="43"/>
        <v>193.94328664161259</v>
      </c>
      <c r="G155" s="407">
        <v>107</v>
      </c>
      <c r="H155" s="425">
        <f t="shared" si="44"/>
        <v>13275.749162965492</v>
      </c>
      <c r="I155" s="79">
        <f t="shared" si="45"/>
        <v>4.7488999999999999</v>
      </c>
      <c r="J155" s="216">
        <f t="shared" si="37"/>
        <v>39.03</v>
      </c>
      <c r="K155" s="77">
        <v>23653</v>
      </c>
      <c r="L155" s="407">
        <f t="shared" si="40"/>
        <v>7272.2521137586482</v>
      </c>
      <c r="M155" s="342">
        <f t="shared" si="46"/>
        <v>2458.021214450423</v>
      </c>
      <c r="N155" s="338">
        <f t="shared" si="47"/>
        <v>145.44504227517297</v>
      </c>
      <c r="O155" s="435">
        <v>64</v>
      </c>
      <c r="P155" s="425">
        <f t="shared" si="48"/>
        <v>9939.7183704842428</v>
      </c>
      <c r="Q155" s="79">
        <f t="shared" si="49"/>
        <v>3.5613999999999999</v>
      </c>
      <c r="R155" s="93">
        <f t="shared" si="38"/>
        <v>117.08</v>
      </c>
      <c r="S155" s="77">
        <v>23653</v>
      </c>
      <c r="T155" s="345">
        <f t="shared" si="41"/>
        <v>2424.2910830201572</v>
      </c>
      <c r="U155" s="338">
        <f t="shared" si="50"/>
        <v>819.41038606081304</v>
      </c>
      <c r="V155" s="338">
        <f t="shared" si="51"/>
        <v>48.485821660403147</v>
      </c>
      <c r="W155" s="435">
        <v>43</v>
      </c>
      <c r="X155" s="425">
        <f t="shared" si="52"/>
        <v>3335.1872907413731</v>
      </c>
      <c r="Y155" s="79">
        <f t="shared" si="53"/>
        <v>1.1872</v>
      </c>
    </row>
    <row r="156" spans="1:25" s="46" customFormat="1" ht="16.5" customHeight="1" x14ac:dyDescent="0.2">
      <c r="A156" s="218">
        <v>140</v>
      </c>
      <c r="B156" s="216">
        <f t="shared" si="36"/>
        <v>29.3</v>
      </c>
      <c r="C156" s="77">
        <v>23653</v>
      </c>
      <c r="D156" s="411">
        <f t="shared" si="39"/>
        <v>9687.2354948805478</v>
      </c>
      <c r="E156" s="342">
        <f t="shared" si="42"/>
        <v>3274.2855972696248</v>
      </c>
      <c r="F156" s="338">
        <f t="shared" si="43"/>
        <v>193.74470989761096</v>
      </c>
      <c r="G156" s="407">
        <v>107</v>
      </c>
      <c r="H156" s="425">
        <f t="shared" si="44"/>
        <v>13262.265802047785</v>
      </c>
      <c r="I156" s="79">
        <f t="shared" si="45"/>
        <v>4.7782</v>
      </c>
      <c r="J156" s="216">
        <f t="shared" si="37"/>
        <v>39.06</v>
      </c>
      <c r="K156" s="77">
        <v>23653</v>
      </c>
      <c r="L156" s="407">
        <f t="shared" si="40"/>
        <v>7266.6666666666661</v>
      </c>
      <c r="M156" s="342">
        <f t="shared" si="46"/>
        <v>2456.1333333333328</v>
      </c>
      <c r="N156" s="338">
        <f t="shared" si="47"/>
        <v>145.33333333333331</v>
      </c>
      <c r="O156" s="435">
        <v>64</v>
      </c>
      <c r="P156" s="425">
        <f t="shared" si="48"/>
        <v>9932.1333333333332</v>
      </c>
      <c r="Q156" s="79">
        <f t="shared" si="49"/>
        <v>3.5842000000000001</v>
      </c>
      <c r="R156" s="93">
        <f t="shared" si="38"/>
        <v>117.18</v>
      </c>
      <c r="S156" s="77">
        <v>23653</v>
      </c>
      <c r="T156" s="345">
        <f t="shared" si="41"/>
        <v>2422.2222222222222</v>
      </c>
      <c r="U156" s="338">
        <f t="shared" si="50"/>
        <v>818.71111111111099</v>
      </c>
      <c r="V156" s="338">
        <f t="shared" si="51"/>
        <v>48.444444444444443</v>
      </c>
      <c r="W156" s="435">
        <v>43</v>
      </c>
      <c r="X156" s="425">
        <f t="shared" si="52"/>
        <v>3332.3777777777777</v>
      </c>
      <c r="Y156" s="79">
        <f t="shared" si="53"/>
        <v>1.1947000000000001</v>
      </c>
    </row>
    <row r="157" spans="1:25" s="46" customFormat="1" ht="16.5" customHeight="1" x14ac:dyDescent="0.2">
      <c r="A157" s="149">
        <v>141</v>
      </c>
      <c r="B157" s="216">
        <f t="shared" si="36"/>
        <v>29.32</v>
      </c>
      <c r="C157" s="77">
        <v>23653</v>
      </c>
      <c r="D157" s="411">
        <f t="shared" si="39"/>
        <v>9680.6275579809007</v>
      </c>
      <c r="E157" s="342">
        <f t="shared" si="42"/>
        <v>3272.052114597544</v>
      </c>
      <c r="F157" s="338">
        <f t="shared" si="43"/>
        <v>193.61255115961802</v>
      </c>
      <c r="G157" s="407">
        <v>107</v>
      </c>
      <c r="H157" s="425">
        <f t="shared" si="44"/>
        <v>13253.292223738063</v>
      </c>
      <c r="I157" s="79">
        <f t="shared" si="45"/>
        <v>4.8090000000000002</v>
      </c>
      <c r="J157" s="216">
        <f t="shared" si="37"/>
        <v>39.090000000000003</v>
      </c>
      <c r="K157" s="77">
        <v>23653</v>
      </c>
      <c r="L157" s="407">
        <f t="shared" si="40"/>
        <v>7261.0897927858769</v>
      </c>
      <c r="M157" s="342">
        <f t="shared" si="46"/>
        <v>2454.248349961626</v>
      </c>
      <c r="N157" s="338">
        <f t="shared" si="47"/>
        <v>145.22179585571755</v>
      </c>
      <c r="O157" s="435">
        <v>64</v>
      </c>
      <c r="P157" s="425">
        <f t="shared" si="48"/>
        <v>9924.5599386032209</v>
      </c>
      <c r="Q157" s="79">
        <f t="shared" si="49"/>
        <v>3.6071</v>
      </c>
      <c r="R157" s="93">
        <f t="shared" si="38"/>
        <v>117.28</v>
      </c>
      <c r="S157" s="77">
        <v>23653</v>
      </c>
      <c r="T157" s="345">
        <f t="shared" si="41"/>
        <v>2420.1568894952252</v>
      </c>
      <c r="U157" s="338">
        <f t="shared" si="50"/>
        <v>818.013028649386</v>
      </c>
      <c r="V157" s="338">
        <f t="shared" si="51"/>
        <v>48.403137789904505</v>
      </c>
      <c r="W157" s="435">
        <v>43</v>
      </c>
      <c r="X157" s="425">
        <f t="shared" si="52"/>
        <v>3329.5730559345157</v>
      </c>
      <c r="Y157" s="79">
        <f t="shared" si="53"/>
        <v>1.2022999999999999</v>
      </c>
    </row>
    <row r="158" spans="1:25" s="46" customFormat="1" ht="16.5" customHeight="1" x14ac:dyDescent="0.2">
      <c r="A158" s="149">
        <v>142</v>
      </c>
      <c r="B158" s="216">
        <f t="shared" si="36"/>
        <v>29.35</v>
      </c>
      <c r="C158" s="77">
        <v>23653</v>
      </c>
      <c r="D158" s="411">
        <f t="shared" si="39"/>
        <v>9670.7325383304924</v>
      </c>
      <c r="E158" s="342">
        <f t="shared" si="42"/>
        <v>3268.7075979557062</v>
      </c>
      <c r="F158" s="338">
        <f t="shared" si="43"/>
        <v>193.41465076660984</v>
      </c>
      <c r="G158" s="407">
        <v>107</v>
      </c>
      <c r="H158" s="425">
        <f t="shared" si="44"/>
        <v>13239.854787052809</v>
      </c>
      <c r="I158" s="79">
        <f t="shared" si="45"/>
        <v>4.8381999999999996</v>
      </c>
      <c r="J158" s="216">
        <f t="shared" si="37"/>
        <v>39.130000000000003</v>
      </c>
      <c r="K158" s="77">
        <v>23653</v>
      </c>
      <c r="L158" s="407">
        <f t="shared" si="40"/>
        <v>7253.6672629695877</v>
      </c>
      <c r="M158" s="342">
        <f t="shared" si="46"/>
        <v>2451.7395348837204</v>
      </c>
      <c r="N158" s="338">
        <f t="shared" si="47"/>
        <v>145.07334525939174</v>
      </c>
      <c r="O158" s="435">
        <v>64</v>
      </c>
      <c r="P158" s="425">
        <f t="shared" si="48"/>
        <v>9914.4801431126998</v>
      </c>
      <c r="Q158" s="79">
        <f t="shared" si="49"/>
        <v>3.6288999999999998</v>
      </c>
      <c r="R158" s="93">
        <f t="shared" si="38"/>
        <v>117.38</v>
      </c>
      <c r="S158" s="77">
        <v>23653</v>
      </c>
      <c r="T158" s="345">
        <f t="shared" si="41"/>
        <v>2418.0950758221161</v>
      </c>
      <c r="U158" s="338">
        <f t="shared" si="50"/>
        <v>817.31613562787516</v>
      </c>
      <c r="V158" s="338">
        <f t="shared" si="51"/>
        <v>48.361901516442323</v>
      </c>
      <c r="W158" s="435">
        <v>43</v>
      </c>
      <c r="X158" s="425">
        <f t="shared" si="52"/>
        <v>3326.7731129664335</v>
      </c>
      <c r="Y158" s="79">
        <f t="shared" si="53"/>
        <v>1.2097</v>
      </c>
    </row>
    <row r="159" spans="1:25" s="46" customFormat="1" ht="16.5" customHeight="1" x14ac:dyDescent="0.2">
      <c r="A159" s="149">
        <v>143</v>
      </c>
      <c r="B159" s="216">
        <f t="shared" si="36"/>
        <v>29.37</v>
      </c>
      <c r="C159" s="77">
        <v>23653</v>
      </c>
      <c r="D159" s="411">
        <f t="shared" si="39"/>
        <v>9664.1470888661897</v>
      </c>
      <c r="E159" s="342">
        <f t="shared" si="42"/>
        <v>3266.481716036772</v>
      </c>
      <c r="F159" s="338">
        <f t="shared" si="43"/>
        <v>193.2829417773238</v>
      </c>
      <c r="G159" s="407">
        <v>107</v>
      </c>
      <c r="H159" s="425">
        <f t="shared" si="44"/>
        <v>13230.911746680285</v>
      </c>
      <c r="I159" s="79">
        <f t="shared" si="45"/>
        <v>4.8689</v>
      </c>
      <c r="J159" s="216">
        <f t="shared" si="37"/>
        <v>39.159999999999997</v>
      </c>
      <c r="K159" s="77">
        <v>23653</v>
      </c>
      <c r="L159" s="407">
        <f t="shared" si="40"/>
        <v>7248.1103166496423</v>
      </c>
      <c r="M159" s="342">
        <f t="shared" si="46"/>
        <v>2449.8612870275788</v>
      </c>
      <c r="N159" s="338">
        <f t="shared" si="47"/>
        <v>144.96220633299285</v>
      </c>
      <c r="O159" s="435">
        <v>64</v>
      </c>
      <c r="P159" s="425">
        <f t="shared" si="48"/>
        <v>9906.9338100102141</v>
      </c>
      <c r="Q159" s="79">
        <f t="shared" si="49"/>
        <v>3.6516999999999999</v>
      </c>
      <c r="R159" s="93">
        <f t="shared" si="38"/>
        <v>117.48</v>
      </c>
      <c r="S159" s="77">
        <v>23653</v>
      </c>
      <c r="T159" s="345">
        <f t="shared" si="41"/>
        <v>2416.0367722165474</v>
      </c>
      <c r="U159" s="338">
        <f t="shared" si="50"/>
        <v>816.620429009193</v>
      </c>
      <c r="V159" s="338">
        <f t="shared" si="51"/>
        <v>48.32073544433095</v>
      </c>
      <c r="W159" s="435">
        <v>43</v>
      </c>
      <c r="X159" s="425">
        <f t="shared" si="52"/>
        <v>3323.9779366700714</v>
      </c>
      <c r="Y159" s="79">
        <f t="shared" si="53"/>
        <v>1.2172000000000001</v>
      </c>
    </row>
    <row r="160" spans="1:25" s="46" customFormat="1" ht="16.5" customHeight="1" x14ac:dyDescent="0.2">
      <c r="A160" s="149">
        <v>144</v>
      </c>
      <c r="B160" s="216">
        <f t="shared" si="36"/>
        <v>29.39</v>
      </c>
      <c r="C160" s="77">
        <v>23653</v>
      </c>
      <c r="D160" s="411">
        <f t="shared" si="39"/>
        <v>9657.5706022456616</v>
      </c>
      <c r="E160" s="342">
        <f t="shared" si="42"/>
        <v>3264.2588635590332</v>
      </c>
      <c r="F160" s="338">
        <f t="shared" si="43"/>
        <v>193.15141204491323</v>
      </c>
      <c r="G160" s="407">
        <v>107</v>
      </c>
      <c r="H160" s="425">
        <f t="shared" si="44"/>
        <v>13221.980877849608</v>
      </c>
      <c r="I160" s="79">
        <f t="shared" si="45"/>
        <v>4.8996000000000004</v>
      </c>
      <c r="J160" s="216">
        <f t="shared" si="37"/>
        <v>39.19</v>
      </c>
      <c r="K160" s="77">
        <v>23653</v>
      </c>
      <c r="L160" s="407">
        <f t="shared" si="40"/>
        <v>7242.5618780301111</v>
      </c>
      <c r="M160" s="342">
        <f t="shared" si="46"/>
        <v>2447.9859147741772</v>
      </c>
      <c r="N160" s="338">
        <f t="shared" si="47"/>
        <v>144.85123756060221</v>
      </c>
      <c r="O160" s="435">
        <v>64</v>
      </c>
      <c r="P160" s="425">
        <f t="shared" si="48"/>
        <v>9899.3990303648916</v>
      </c>
      <c r="Q160" s="79">
        <f t="shared" si="49"/>
        <v>3.6743999999999999</v>
      </c>
      <c r="R160" s="93">
        <f t="shared" si="38"/>
        <v>117.58</v>
      </c>
      <c r="S160" s="77">
        <v>23653</v>
      </c>
      <c r="T160" s="345">
        <f t="shared" si="41"/>
        <v>2413.9819697227422</v>
      </c>
      <c r="U160" s="338">
        <f t="shared" si="50"/>
        <v>815.92590576628675</v>
      </c>
      <c r="V160" s="338">
        <f t="shared" si="51"/>
        <v>48.279639394454847</v>
      </c>
      <c r="W160" s="435">
        <v>43</v>
      </c>
      <c r="X160" s="425">
        <f t="shared" si="52"/>
        <v>3321.1875148834838</v>
      </c>
      <c r="Y160" s="79">
        <f t="shared" si="53"/>
        <v>1.2246999999999999</v>
      </c>
    </row>
    <row r="161" spans="1:25" s="46" customFormat="1" ht="16.5" customHeight="1" x14ac:dyDescent="0.2">
      <c r="A161" s="149">
        <v>145</v>
      </c>
      <c r="B161" s="216">
        <f t="shared" si="36"/>
        <v>29.42</v>
      </c>
      <c r="C161" s="77">
        <v>23653</v>
      </c>
      <c r="D161" s="411">
        <f t="shared" si="39"/>
        <v>9647.7226376614544</v>
      </c>
      <c r="E161" s="342">
        <f t="shared" si="42"/>
        <v>3260.9302515295713</v>
      </c>
      <c r="F161" s="338">
        <f t="shared" si="43"/>
        <v>192.95445275322911</v>
      </c>
      <c r="G161" s="407">
        <v>107</v>
      </c>
      <c r="H161" s="425">
        <f t="shared" si="44"/>
        <v>13208.607341944255</v>
      </c>
      <c r="I161" s="79">
        <f t="shared" si="45"/>
        <v>4.9286000000000003</v>
      </c>
      <c r="J161" s="216">
        <f t="shared" si="37"/>
        <v>39.22</v>
      </c>
      <c r="K161" s="77">
        <v>23653</v>
      </c>
      <c r="L161" s="407">
        <f t="shared" si="40"/>
        <v>7237.0219275879663</v>
      </c>
      <c r="M161" s="342">
        <f t="shared" si="46"/>
        <v>2446.1134115247323</v>
      </c>
      <c r="N161" s="338">
        <f t="shared" si="47"/>
        <v>144.74043855175933</v>
      </c>
      <c r="O161" s="435">
        <v>64</v>
      </c>
      <c r="P161" s="425">
        <f t="shared" si="48"/>
        <v>9891.8757776644561</v>
      </c>
      <c r="Q161" s="79">
        <f t="shared" si="49"/>
        <v>3.6970999999999998</v>
      </c>
      <c r="R161" s="93">
        <f t="shared" si="38"/>
        <v>117.67</v>
      </c>
      <c r="S161" s="77">
        <v>23653</v>
      </c>
      <c r="T161" s="345">
        <f t="shared" si="41"/>
        <v>2412.1356335514574</v>
      </c>
      <c r="U161" s="338">
        <f t="shared" si="50"/>
        <v>815.30184414039252</v>
      </c>
      <c r="V161" s="338">
        <f t="shared" si="51"/>
        <v>48.242712671029153</v>
      </c>
      <c r="W161" s="435">
        <v>43</v>
      </c>
      <c r="X161" s="425">
        <f t="shared" si="52"/>
        <v>3318.6801903628789</v>
      </c>
      <c r="Y161" s="79">
        <f t="shared" si="53"/>
        <v>1.2323</v>
      </c>
    </row>
    <row r="162" spans="1:25" s="46" customFormat="1" ht="16.5" customHeight="1" x14ac:dyDescent="0.2">
      <c r="A162" s="149">
        <v>146</v>
      </c>
      <c r="B162" s="216">
        <f t="shared" si="36"/>
        <v>29.44</v>
      </c>
      <c r="C162" s="77">
        <v>23653</v>
      </c>
      <c r="D162" s="411">
        <f t="shared" si="39"/>
        <v>9641.16847826087</v>
      </c>
      <c r="E162" s="342">
        <f t="shared" si="42"/>
        <v>3258.7149456521738</v>
      </c>
      <c r="F162" s="338">
        <f t="shared" si="43"/>
        <v>192.8233695652174</v>
      </c>
      <c r="G162" s="407">
        <v>107</v>
      </c>
      <c r="H162" s="425">
        <f t="shared" si="44"/>
        <v>13199.706793478263</v>
      </c>
      <c r="I162" s="79">
        <f t="shared" si="45"/>
        <v>4.9592000000000001</v>
      </c>
      <c r="J162" s="216">
        <f t="shared" si="37"/>
        <v>39.26</v>
      </c>
      <c r="K162" s="77">
        <v>23653</v>
      </c>
      <c r="L162" s="407">
        <f t="shared" si="40"/>
        <v>7229.6484971981663</v>
      </c>
      <c r="M162" s="342">
        <f t="shared" si="46"/>
        <v>2443.6211920529799</v>
      </c>
      <c r="N162" s="338">
        <f t="shared" si="47"/>
        <v>144.59296994396334</v>
      </c>
      <c r="O162" s="435">
        <v>64</v>
      </c>
      <c r="P162" s="425">
        <f t="shared" si="48"/>
        <v>9881.8626591951106</v>
      </c>
      <c r="Q162" s="79">
        <f t="shared" si="49"/>
        <v>3.7187999999999999</v>
      </c>
      <c r="R162" s="93">
        <f t="shared" si="38"/>
        <v>117.77</v>
      </c>
      <c r="S162" s="77">
        <v>23653</v>
      </c>
      <c r="T162" s="345">
        <f t="shared" si="41"/>
        <v>2410.0874586057571</v>
      </c>
      <c r="U162" s="338">
        <f t="shared" si="50"/>
        <v>814.6095610087458</v>
      </c>
      <c r="V162" s="338">
        <f t="shared" si="51"/>
        <v>48.201749172115143</v>
      </c>
      <c r="W162" s="435">
        <v>43</v>
      </c>
      <c r="X162" s="425">
        <f t="shared" si="52"/>
        <v>3315.8987687866183</v>
      </c>
      <c r="Y162" s="79">
        <f t="shared" si="53"/>
        <v>1.2397</v>
      </c>
    </row>
    <row r="163" spans="1:25" s="46" customFormat="1" ht="16.5" customHeight="1" x14ac:dyDescent="0.2">
      <c r="A163" s="149">
        <v>147</v>
      </c>
      <c r="B163" s="216">
        <f t="shared" si="36"/>
        <v>29.47</v>
      </c>
      <c r="C163" s="77">
        <v>23653</v>
      </c>
      <c r="D163" s="411">
        <f t="shared" si="39"/>
        <v>9631.3539192399039</v>
      </c>
      <c r="E163" s="342">
        <f t="shared" si="42"/>
        <v>3255.3976247030873</v>
      </c>
      <c r="F163" s="338">
        <f t="shared" si="43"/>
        <v>192.6270783847981</v>
      </c>
      <c r="G163" s="407">
        <v>107</v>
      </c>
      <c r="H163" s="425">
        <f t="shared" si="44"/>
        <v>13186.378622327789</v>
      </c>
      <c r="I163" s="79">
        <f t="shared" si="45"/>
        <v>4.9881000000000002</v>
      </c>
      <c r="J163" s="216">
        <f t="shared" si="37"/>
        <v>39.29</v>
      </c>
      <c r="K163" s="77">
        <v>23653</v>
      </c>
      <c r="L163" s="407">
        <f t="shared" si="40"/>
        <v>7224.1282769152458</v>
      </c>
      <c r="M163" s="342">
        <f t="shared" si="46"/>
        <v>2441.7553575973529</v>
      </c>
      <c r="N163" s="338">
        <f t="shared" si="47"/>
        <v>144.48256553830493</v>
      </c>
      <c r="O163" s="435">
        <v>64</v>
      </c>
      <c r="P163" s="425">
        <f t="shared" si="48"/>
        <v>9874.366200050903</v>
      </c>
      <c r="Q163" s="79">
        <f t="shared" si="49"/>
        <v>3.7414000000000001</v>
      </c>
      <c r="R163" s="93">
        <f t="shared" si="38"/>
        <v>117.87</v>
      </c>
      <c r="S163" s="77">
        <v>23653</v>
      </c>
      <c r="T163" s="345">
        <f t="shared" si="41"/>
        <v>2408.0427589717483</v>
      </c>
      <c r="U163" s="338">
        <f t="shared" si="50"/>
        <v>813.91845253245083</v>
      </c>
      <c r="V163" s="338">
        <f t="shared" si="51"/>
        <v>48.160855179434968</v>
      </c>
      <c r="W163" s="435">
        <v>43</v>
      </c>
      <c r="X163" s="425">
        <f t="shared" si="52"/>
        <v>3313.1220666836339</v>
      </c>
      <c r="Y163" s="79">
        <f t="shared" si="53"/>
        <v>1.2471000000000001</v>
      </c>
    </row>
    <row r="164" spans="1:25" s="46" customFormat="1" ht="16.5" customHeight="1" x14ac:dyDescent="0.2">
      <c r="A164" s="149">
        <v>148</v>
      </c>
      <c r="B164" s="216">
        <f t="shared" si="36"/>
        <v>29.49</v>
      </c>
      <c r="C164" s="77">
        <v>23653</v>
      </c>
      <c r="D164" s="411">
        <f t="shared" si="39"/>
        <v>9624.8219735503553</v>
      </c>
      <c r="E164" s="342">
        <f t="shared" si="42"/>
        <v>3253.18982706002</v>
      </c>
      <c r="F164" s="338">
        <f t="shared" si="43"/>
        <v>192.49643947100711</v>
      </c>
      <c r="G164" s="407">
        <v>107</v>
      </c>
      <c r="H164" s="425">
        <f t="shared" si="44"/>
        <v>13177.508240081383</v>
      </c>
      <c r="I164" s="79">
        <f t="shared" si="45"/>
        <v>5.0186999999999999</v>
      </c>
      <c r="J164" s="216">
        <f t="shared" si="37"/>
        <v>39.32</v>
      </c>
      <c r="K164" s="77">
        <v>23653</v>
      </c>
      <c r="L164" s="407">
        <f t="shared" si="40"/>
        <v>7218.6164801627674</v>
      </c>
      <c r="M164" s="342">
        <f t="shared" si="46"/>
        <v>2439.8923702950151</v>
      </c>
      <c r="N164" s="338">
        <f t="shared" si="47"/>
        <v>144.37232960325534</v>
      </c>
      <c r="O164" s="435">
        <v>64</v>
      </c>
      <c r="P164" s="425">
        <f t="shared" si="48"/>
        <v>9866.8811800610383</v>
      </c>
      <c r="Q164" s="79">
        <f t="shared" si="49"/>
        <v>3.7639999999999998</v>
      </c>
      <c r="R164" s="93">
        <f t="shared" si="38"/>
        <v>117.96</v>
      </c>
      <c r="S164" s="77">
        <v>23653</v>
      </c>
      <c r="T164" s="345">
        <f t="shared" si="41"/>
        <v>2406.2054933875888</v>
      </c>
      <c r="U164" s="338">
        <f t="shared" si="50"/>
        <v>813.29745676500499</v>
      </c>
      <c r="V164" s="338">
        <f t="shared" si="51"/>
        <v>48.124109867751777</v>
      </c>
      <c r="W164" s="435">
        <v>43</v>
      </c>
      <c r="X164" s="425">
        <f t="shared" si="52"/>
        <v>3310.6270600203457</v>
      </c>
      <c r="Y164" s="79">
        <f t="shared" si="53"/>
        <v>1.2546999999999999</v>
      </c>
    </row>
    <row r="165" spans="1:25" s="46" customFormat="1" ht="16.5" customHeight="1" x14ac:dyDescent="0.2">
      <c r="A165" s="149">
        <v>149</v>
      </c>
      <c r="B165" s="216">
        <f t="shared" si="36"/>
        <v>29.51</v>
      </c>
      <c r="C165" s="77">
        <v>23653</v>
      </c>
      <c r="D165" s="411">
        <f t="shared" si="39"/>
        <v>9618.2988817350051</v>
      </c>
      <c r="E165" s="342">
        <f t="shared" si="42"/>
        <v>3250.9850220264316</v>
      </c>
      <c r="F165" s="338">
        <f t="shared" si="43"/>
        <v>192.3659776347001</v>
      </c>
      <c r="G165" s="407">
        <v>107</v>
      </c>
      <c r="H165" s="425">
        <f t="shared" si="44"/>
        <v>13168.649881396135</v>
      </c>
      <c r="I165" s="79">
        <f t="shared" si="45"/>
        <v>5.0491000000000001</v>
      </c>
      <c r="J165" s="216">
        <f t="shared" si="37"/>
        <v>39.35</v>
      </c>
      <c r="K165" s="77">
        <v>23653</v>
      </c>
      <c r="L165" s="407">
        <f t="shared" si="40"/>
        <v>7213.1130876747138</v>
      </c>
      <c r="M165" s="342">
        <f t="shared" si="46"/>
        <v>2438.032223634053</v>
      </c>
      <c r="N165" s="338">
        <f t="shared" si="47"/>
        <v>144.26226175349427</v>
      </c>
      <c r="O165" s="435">
        <v>64</v>
      </c>
      <c r="P165" s="425">
        <f t="shared" si="48"/>
        <v>9859.4075730622608</v>
      </c>
      <c r="Q165" s="79">
        <f t="shared" si="49"/>
        <v>3.7865000000000002</v>
      </c>
      <c r="R165" s="93">
        <f t="shared" si="38"/>
        <v>118.06</v>
      </c>
      <c r="S165" s="77">
        <v>23653</v>
      </c>
      <c r="T165" s="345">
        <f t="shared" si="41"/>
        <v>2404.1673725224464</v>
      </c>
      <c r="U165" s="338">
        <f t="shared" si="50"/>
        <v>812.60857191258685</v>
      </c>
      <c r="V165" s="338">
        <f t="shared" si="51"/>
        <v>48.083347450448926</v>
      </c>
      <c r="W165" s="435">
        <v>43</v>
      </c>
      <c r="X165" s="425">
        <f t="shared" si="52"/>
        <v>3307.859291885482</v>
      </c>
      <c r="Y165" s="79">
        <f t="shared" si="53"/>
        <v>1.2621</v>
      </c>
    </row>
    <row r="166" spans="1:25" s="46" customFormat="1" ht="16.5" customHeight="1" x14ac:dyDescent="0.2">
      <c r="A166" s="218">
        <v>150</v>
      </c>
      <c r="B166" s="216">
        <f t="shared" ref="B166:B229" si="54">ROUND(3.5*LN(A166)+12,2)</f>
        <v>29.54</v>
      </c>
      <c r="C166" s="77">
        <v>23653</v>
      </c>
      <c r="D166" s="449">
        <f t="shared" si="39"/>
        <v>9608.5308056872036</v>
      </c>
      <c r="E166" s="342">
        <f t="shared" si="42"/>
        <v>3247.6834123222743</v>
      </c>
      <c r="F166" s="338">
        <f t="shared" si="43"/>
        <v>192.17061611374407</v>
      </c>
      <c r="G166" s="407">
        <v>107</v>
      </c>
      <c r="H166" s="425">
        <f t="shared" si="44"/>
        <v>13155.384834123222</v>
      </c>
      <c r="I166" s="79">
        <f t="shared" si="45"/>
        <v>5.0778999999999996</v>
      </c>
      <c r="J166" s="216">
        <f t="shared" ref="J166:J229" si="55">ROUND((3.5*LN(A166)+12)/0.75,2)</f>
        <v>39.380000000000003</v>
      </c>
      <c r="K166" s="77">
        <v>23653</v>
      </c>
      <c r="L166" s="407">
        <f t="shared" si="40"/>
        <v>7207.6180802437784</v>
      </c>
      <c r="M166" s="342">
        <f t="shared" si="46"/>
        <v>2436.1749111223967</v>
      </c>
      <c r="N166" s="338">
        <f t="shared" si="47"/>
        <v>144.15236160487558</v>
      </c>
      <c r="O166" s="435">
        <v>64</v>
      </c>
      <c r="P166" s="425">
        <f t="shared" si="48"/>
        <v>9851.9453529710518</v>
      </c>
      <c r="Q166" s="79">
        <f t="shared" si="49"/>
        <v>3.8090000000000002</v>
      </c>
      <c r="R166" s="93">
        <f t="shared" ref="R166:R229" si="56">ROUND((3.5*LN(A166)+12)/0.25,2)</f>
        <v>118.15</v>
      </c>
      <c r="S166" s="77">
        <v>23653</v>
      </c>
      <c r="T166" s="345">
        <f t="shared" si="41"/>
        <v>2402.3360135421076</v>
      </c>
      <c r="U166" s="338">
        <f t="shared" si="50"/>
        <v>811.98957257723225</v>
      </c>
      <c r="V166" s="338">
        <f t="shared" si="51"/>
        <v>48.046720270842151</v>
      </c>
      <c r="W166" s="435">
        <v>43</v>
      </c>
      <c r="X166" s="425">
        <f t="shared" si="52"/>
        <v>3305.3723063901821</v>
      </c>
      <c r="Y166" s="79">
        <f t="shared" si="53"/>
        <v>1.2696000000000001</v>
      </c>
    </row>
    <row r="167" spans="1:25" s="46" customFormat="1" ht="16.5" customHeight="1" x14ac:dyDescent="0.2">
      <c r="A167" s="149">
        <v>151</v>
      </c>
      <c r="B167" s="216">
        <f t="shared" si="54"/>
        <v>29.56</v>
      </c>
      <c r="C167" s="77">
        <v>23653</v>
      </c>
      <c r="D167" s="411">
        <f t="shared" si="39"/>
        <v>9602.0297699594048</v>
      </c>
      <c r="E167" s="342">
        <f t="shared" si="42"/>
        <v>3245.4860622462784</v>
      </c>
      <c r="F167" s="338">
        <f t="shared" si="43"/>
        <v>192.04059539918811</v>
      </c>
      <c r="G167" s="407">
        <v>107</v>
      </c>
      <c r="H167" s="425">
        <f t="shared" si="44"/>
        <v>13146.556427604872</v>
      </c>
      <c r="I167" s="79">
        <f t="shared" si="45"/>
        <v>5.1082999999999998</v>
      </c>
      <c r="J167" s="216">
        <f t="shared" si="55"/>
        <v>39.409999999999997</v>
      </c>
      <c r="K167" s="77">
        <v>23653</v>
      </c>
      <c r="L167" s="407">
        <f t="shared" si="40"/>
        <v>7202.1314387211369</v>
      </c>
      <c r="M167" s="342">
        <f t="shared" si="46"/>
        <v>2434.3204262877439</v>
      </c>
      <c r="N167" s="338">
        <f t="shared" si="47"/>
        <v>144.04262877442275</v>
      </c>
      <c r="O167" s="435">
        <v>64</v>
      </c>
      <c r="P167" s="425">
        <f t="shared" si="48"/>
        <v>9844.4944937833043</v>
      </c>
      <c r="Q167" s="79">
        <f t="shared" si="49"/>
        <v>3.8315000000000001</v>
      </c>
      <c r="R167" s="93">
        <f t="shared" si="56"/>
        <v>118.24</v>
      </c>
      <c r="S167" s="77">
        <v>23653</v>
      </c>
      <c r="T167" s="345">
        <f t="shared" si="41"/>
        <v>2400.5074424898512</v>
      </c>
      <c r="U167" s="338">
        <f t="shared" si="50"/>
        <v>811.37151556156959</v>
      </c>
      <c r="V167" s="338">
        <f t="shared" si="51"/>
        <v>48.010148849797027</v>
      </c>
      <c r="W167" s="435">
        <v>43</v>
      </c>
      <c r="X167" s="425">
        <f t="shared" si="52"/>
        <v>3302.8891069012179</v>
      </c>
      <c r="Y167" s="79">
        <f t="shared" si="53"/>
        <v>1.2770999999999999</v>
      </c>
    </row>
    <row r="168" spans="1:25" s="46" customFormat="1" ht="16.5" customHeight="1" x14ac:dyDescent="0.2">
      <c r="A168" s="149">
        <v>152</v>
      </c>
      <c r="B168" s="216">
        <f t="shared" si="54"/>
        <v>29.58</v>
      </c>
      <c r="C168" s="77">
        <v>23653</v>
      </c>
      <c r="D168" s="411">
        <f t="shared" si="39"/>
        <v>9595.5375253549701</v>
      </c>
      <c r="E168" s="342">
        <f t="shared" si="42"/>
        <v>3243.2916835699793</v>
      </c>
      <c r="F168" s="338">
        <f t="shared" si="43"/>
        <v>191.91075050709941</v>
      </c>
      <c r="G168" s="407">
        <v>107</v>
      </c>
      <c r="H168" s="425">
        <f t="shared" si="44"/>
        <v>13137.739959432049</v>
      </c>
      <c r="I168" s="79">
        <f t="shared" si="45"/>
        <v>5.1386000000000003</v>
      </c>
      <c r="J168" s="216">
        <f t="shared" si="55"/>
        <v>39.44</v>
      </c>
      <c r="K168" s="77">
        <v>23653</v>
      </c>
      <c r="L168" s="407">
        <f t="shared" si="40"/>
        <v>7196.6531440162271</v>
      </c>
      <c r="M168" s="342">
        <f t="shared" si="46"/>
        <v>2432.4687626774844</v>
      </c>
      <c r="N168" s="338">
        <f t="shared" si="47"/>
        <v>143.93306288032454</v>
      </c>
      <c r="O168" s="435">
        <v>64</v>
      </c>
      <c r="P168" s="425">
        <f t="shared" si="48"/>
        <v>9837.0549695740374</v>
      </c>
      <c r="Q168" s="79">
        <f t="shared" si="49"/>
        <v>3.8540000000000001</v>
      </c>
      <c r="R168" s="93">
        <f t="shared" si="56"/>
        <v>118.33</v>
      </c>
      <c r="S168" s="77">
        <v>23653</v>
      </c>
      <c r="T168" s="345">
        <f t="shared" si="41"/>
        <v>2398.6816530043097</v>
      </c>
      <c r="U168" s="338">
        <f t="shared" si="50"/>
        <v>810.75439871545666</v>
      </c>
      <c r="V168" s="338">
        <f t="shared" si="51"/>
        <v>47.973633060086193</v>
      </c>
      <c r="W168" s="435">
        <v>43</v>
      </c>
      <c r="X168" s="425">
        <f t="shared" si="52"/>
        <v>3300.4096847798528</v>
      </c>
      <c r="Y168" s="79">
        <f t="shared" si="53"/>
        <v>1.2845</v>
      </c>
    </row>
    <row r="169" spans="1:25" s="46" customFormat="1" ht="16.5" customHeight="1" x14ac:dyDescent="0.2">
      <c r="A169" s="149">
        <v>153</v>
      </c>
      <c r="B169" s="216">
        <f t="shared" si="54"/>
        <v>29.61</v>
      </c>
      <c r="C169" s="77">
        <v>23653</v>
      </c>
      <c r="D169" s="411">
        <f t="shared" si="39"/>
        <v>9585.8156028368812</v>
      </c>
      <c r="E169" s="342">
        <f t="shared" si="42"/>
        <v>3240.0056737588657</v>
      </c>
      <c r="F169" s="338">
        <f t="shared" si="43"/>
        <v>191.71631205673762</v>
      </c>
      <c r="G169" s="407">
        <v>107</v>
      </c>
      <c r="H169" s="425">
        <f t="shared" si="44"/>
        <v>13124.537588652485</v>
      </c>
      <c r="I169" s="79">
        <f t="shared" si="45"/>
        <v>5.1672000000000002</v>
      </c>
      <c r="J169" s="216">
        <f t="shared" si="55"/>
        <v>39.479999999999997</v>
      </c>
      <c r="K169" s="77">
        <v>23653</v>
      </c>
      <c r="L169" s="407">
        <f t="shared" si="40"/>
        <v>7189.3617021276605</v>
      </c>
      <c r="M169" s="342">
        <f t="shared" si="46"/>
        <v>2430.0042553191488</v>
      </c>
      <c r="N169" s="338">
        <f t="shared" si="47"/>
        <v>143.78723404255322</v>
      </c>
      <c r="O169" s="435">
        <v>64</v>
      </c>
      <c r="P169" s="425">
        <f t="shared" si="48"/>
        <v>9827.1531914893621</v>
      </c>
      <c r="Q169" s="79">
        <f t="shared" si="49"/>
        <v>3.8754</v>
      </c>
      <c r="R169" s="93">
        <f t="shared" si="56"/>
        <v>118.43</v>
      </c>
      <c r="S169" s="77">
        <v>23653</v>
      </c>
      <c r="T169" s="345">
        <f t="shared" si="41"/>
        <v>2396.6562526386892</v>
      </c>
      <c r="U169" s="338">
        <f t="shared" si="50"/>
        <v>810.06981339187689</v>
      </c>
      <c r="V169" s="338">
        <f t="shared" si="51"/>
        <v>47.933125052773789</v>
      </c>
      <c r="W169" s="435">
        <v>43</v>
      </c>
      <c r="X169" s="425">
        <f t="shared" si="52"/>
        <v>3297.6591910833399</v>
      </c>
      <c r="Y169" s="79">
        <f t="shared" si="53"/>
        <v>1.2919</v>
      </c>
    </row>
    <row r="170" spans="1:25" s="46" customFormat="1" ht="16.5" customHeight="1" x14ac:dyDescent="0.2">
      <c r="A170" s="149">
        <v>154</v>
      </c>
      <c r="B170" s="216">
        <f t="shared" si="54"/>
        <v>29.63</v>
      </c>
      <c r="C170" s="77">
        <v>23653</v>
      </c>
      <c r="D170" s="411">
        <f t="shared" si="39"/>
        <v>9579.3452581842721</v>
      </c>
      <c r="E170" s="342">
        <f t="shared" si="42"/>
        <v>3237.8186972662838</v>
      </c>
      <c r="F170" s="338">
        <f t="shared" si="43"/>
        <v>191.58690516368546</v>
      </c>
      <c r="G170" s="407">
        <v>107</v>
      </c>
      <c r="H170" s="425">
        <f t="shared" si="44"/>
        <v>13115.750860614242</v>
      </c>
      <c r="I170" s="79">
        <f t="shared" si="45"/>
        <v>5.1974</v>
      </c>
      <c r="J170" s="216">
        <f t="shared" si="55"/>
        <v>39.51</v>
      </c>
      <c r="K170" s="77">
        <v>23653</v>
      </c>
      <c r="L170" s="407">
        <f t="shared" si="40"/>
        <v>7183.9028094153391</v>
      </c>
      <c r="M170" s="342">
        <f t="shared" si="46"/>
        <v>2428.1591495823845</v>
      </c>
      <c r="N170" s="338">
        <f t="shared" si="47"/>
        <v>143.67805618830678</v>
      </c>
      <c r="O170" s="435">
        <v>64</v>
      </c>
      <c r="P170" s="425">
        <f t="shared" si="48"/>
        <v>9819.7400151860293</v>
      </c>
      <c r="Q170" s="79">
        <f t="shared" si="49"/>
        <v>3.8976999999999999</v>
      </c>
      <c r="R170" s="93">
        <f t="shared" si="56"/>
        <v>118.52</v>
      </c>
      <c r="S170" s="77">
        <v>23653</v>
      </c>
      <c r="T170" s="345">
        <f t="shared" si="41"/>
        <v>2394.836314546068</v>
      </c>
      <c r="U170" s="338">
        <f t="shared" si="50"/>
        <v>809.45467431657096</v>
      </c>
      <c r="V170" s="338">
        <f t="shared" si="51"/>
        <v>47.896726290921364</v>
      </c>
      <c r="W170" s="435">
        <v>43</v>
      </c>
      <c r="X170" s="425">
        <f t="shared" si="52"/>
        <v>3295.1877151535605</v>
      </c>
      <c r="Y170" s="79">
        <f t="shared" si="53"/>
        <v>1.2994000000000001</v>
      </c>
    </row>
    <row r="171" spans="1:25" s="46" customFormat="1" ht="16.5" customHeight="1" x14ac:dyDescent="0.2">
      <c r="A171" s="149">
        <v>155</v>
      </c>
      <c r="B171" s="216">
        <f t="shared" si="54"/>
        <v>29.65</v>
      </c>
      <c r="C171" s="77">
        <v>23653</v>
      </c>
      <c r="D171" s="411">
        <f t="shared" si="39"/>
        <v>9572.8836424957826</v>
      </c>
      <c r="E171" s="342">
        <f t="shared" si="42"/>
        <v>3235.6346711635742</v>
      </c>
      <c r="F171" s="338">
        <f t="shared" si="43"/>
        <v>191.45767284991567</v>
      </c>
      <c r="G171" s="407">
        <v>107</v>
      </c>
      <c r="H171" s="425">
        <f t="shared" si="44"/>
        <v>13106.975986509273</v>
      </c>
      <c r="I171" s="79">
        <f t="shared" si="45"/>
        <v>5.2276999999999996</v>
      </c>
      <c r="J171" s="216">
        <f t="shared" si="55"/>
        <v>39.54</v>
      </c>
      <c r="K171" s="77">
        <v>23653</v>
      </c>
      <c r="L171" s="407">
        <f t="shared" si="40"/>
        <v>7178.4522003034908</v>
      </c>
      <c r="M171" s="342">
        <f t="shared" si="46"/>
        <v>2426.3168437025797</v>
      </c>
      <c r="N171" s="338">
        <f t="shared" si="47"/>
        <v>143.56904400606982</v>
      </c>
      <c r="O171" s="435">
        <v>64</v>
      </c>
      <c r="P171" s="425">
        <f t="shared" si="48"/>
        <v>9812.3380880121404</v>
      </c>
      <c r="Q171" s="79">
        <f t="shared" si="49"/>
        <v>3.9201000000000001</v>
      </c>
      <c r="R171" s="93">
        <f t="shared" si="56"/>
        <v>118.61</v>
      </c>
      <c r="S171" s="77">
        <v>23653</v>
      </c>
      <c r="T171" s="345">
        <f t="shared" si="41"/>
        <v>2393.0191383525844</v>
      </c>
      <c r="U171" s="338">
        <f t="shared" si="50"/>
        <v>808.84046876317348</v>
      </c>
      <c r="V171" s="338">
        <f t="shared" si="51"/>
        <v>47.860382767051689</v>
      </c>
      <c r="W171" s="435">
        <v>43</v>
      </c>
      <c r="X171" s="425">
        <f t="shared" si="52"/>
        <v>3292.7199898828098</v>
      </c>
      <c r="Y171" s="79">
        <f t="shared" si="53"/>
        <v>1.3068</v>
      </c>
    </row>
    <row r="172" spans="1:25" s="46" customFormat="1" ht="16.5" customHeight="1" x14ac:dyDescent="0.2">
      <c r="A172" s="149">
        <v>156</v>
      </c>
      <c r="B172" s="216">
        <f t="shared" si="54"/>
        <v>29.67</v>
      </c>
      <c r="C172" s="77">
        <v>23653</v>
      </c>
      <c r="D172" s="411">
        <f t="shared" si="39"/>
        <v>9566.4307381193103</v>
      </c>
      <c r="E172" s="342">
        <f t="shared" si="42"/>
        <v>3233.4535894843266</v>
      </c>
      <c r="F172" s="338">
        <f t="shared" si="43"/>
        <v>191.32861476238622</v>
      </c>
      <c r="G172" s="407">
        <v>107</v>
      </c>
      <c r="H172" s="425">
        <f t="shared" si="44"/>
        <v>13098.212942366023</v>
      </c>
      <c r="I172" s="79">
        <f t="shared" si="45"/>
        <v>5.2577999999999996</v>
      </c>
      <c r="J172" s="216">
        <f t="shared" si="55"/>
        <v>39.57</v>
      </c>
      <c r="K172" s="77">
        <v>23653</v>
      </c>
      <c r="L172" s="407">
        <f t="shared" si="40"/>
        <v>7173.009855951479</v>
      </c>
      <c r="M172" s="342">
        <f t="shared" si="46"/>
        <v>2424.4773313115998</v>
      </c>
      <c r="N172" s="338">
        <f t="shared" si="47"/>
        <v>143.46019711902957</v>
      </c>
      <c r="O172" s="435">
        <v>64</v>
      </c>
      <c r="P172" s="425">
        <f t="shared" si="48"/>
        <v>9804.9473843821088</v>
      </c>
      <c r="Q172" s="79">
        <f t="shared" si="49"/>
        <v>3.9424000000000001</v>
      </c>
      <c r="R172" s="93">
        <f t="shared" si="56"/>
        <v>118.7</v>
      </c>
      <c r="S172" s="77">
        <v>23653</v>
      </c>
      <c r="T172" s="345">
        <f t="shared" si="41"/>
        <v>2391.2047177759055</v>
      </c>
      <c r="U172" s="338">
        <f t="shared" si="50"/>
        <v>808.22719460825601</v>
      </c>
      <c r="V172" s="338">
        <f t="shared" si="51"/>
        <v>47.824094355518113</v>
      </c>
      <c r="W172" s="435">
        <v>43</v>
      </c>
      <c r="X172" s="425">
        <f t="shared" si="52"/>
        <v>3290.2560067396794</v>
      </c>
      <c r="Y172" s="79">
        <f t="shared" si="53"/>
        <v>1.3142</v>
      </c>
    </row>
    <row r="173" spans="1:25" s="46" customFormat="1" ht="16.5" customHeight="1" x14ac:dyDescent="0.2">
      <c r="A173" s="149">
        <v>157</v>
      </c>
      <c r="B173" s="216">
        <f t="shared" si="54"/>
        <v>29.7</v>
      </c>
      <c r="C173" s="77">
        <v>23653</v>
      </c>
      <c r="D173" s="411">
        <f t="shared" si="39"/>
        <v>9556.7676767676767</v>
      </c>
      <c r="E173" s="342">
        <f t="shared" si="42"/>
        <v>3230.1874747474744</v>
      </c>
      <c r="F173" s="338">
        <f t="shared" si="43"/>
        <v>191.13535353535354</v>
      </c>
      <c r="G173" s="407">
        <v>107</v>
      </c>
      <c r="H173" s="425">
        <f t="shared" si="44"/>
        <v>13085.090505050504</v>
      </c>
      <c r="I173" s="79">
        <f t="shared" si="45"/>
        <v>5.2862</v>
      </c>
      <c r="J173" s="216">
        <f t="shared" si="55"/>
        <v>39.6</v>
      </c>
      <c r="K173" s="77">
        <v>23653</v>
      </c>
      <c r="L173" s="407">
        <f t="shared" si="40"/>
        <v>7167.575757575758</v>
      </c>
      <c r="M173" s="342">
        <f t="shared" si="46"/>
        <v>2422.6406060606059</v>
      </c>
      <c r="N173" s="338">
        <f t="shared" si="47"/>
        <v>143.35151515151517</v>
      </c>
      <c r="O173" s="435">
        <v>64</v>
      </c>
      <c r="P173" s="425">
        <f t="shared" si="48"/>
        <v>9797.5678787878787</v>
      </c>
      <c r="Q173" s="79">
        <f t="shared" si="49"/>
        <v>3.9645999999999999</v>
      </c>
      <c r="R173" s="93">
        <f t="shared" si="56"/>
        <v>118.79</v>
      </c>
      <c r="S173" s="77">
        <v>23653</v>
      </c>
      <c r="T173" s="345">
        <f t="shared" si="41"/>
        <v>2389.3930465527401</v>
      </c>
      <c r="U173" s="338">
        <f t="shared" si="50"/>
        <v>807.61484973482607</v>
      </c>
      <c r="V173" s="338">
        <f t="shared" si="51"/>
        <v>47.787860931054801</v>
      </c>
      <c r="W173" s="435">
        <v>43</v>
      </c>
      <c r="X173" s="425">
        <f t="shared" si="52"/>
        <v>3287.7957572186206</v>
      </c>
      <c r="Y173" s="79">
        <f t="shared" si="53"/>
        <v>1.3217000000000001</v>
      </c>
    </row>
    <row r="174" spans="1:25" s="46" customFormat="1" ht="16.5" customHeight="1" x14ac:dyDescent="0.2">
      <c r="A174" s="149">
        <v>158</v>
      </c>
      <c r="B174" s="216">
        <f t="shared" si="54"/>
        <v>29.72</v>
      </c>
      <c r="C174" s="77">
        <v>23653</v>
      </c>
      <c r="D174" s="411">
        <f t="shared" si="39"/>
        <v>9550.3364737550473</v>
      </c>
      <c r="E174" s="342">
        <f t="shared" si="42"/>
        <v>3228.0137281292059</v>
      </c>
      <c r="F174" s="338">
        <f t="shared" si="43"/>
        <v>191.00672947510094</v>
      </c>
      <c r="G174" s="407">
        <v>107</v>
      </c>
      <c r="H174" s="425">
        <f t="shared" si="44"/>
        <v>13076.356931359354</v>
      </c>
      <c r="I174" s="79">
        <f t="shared" si="45"/>
        <v>5.3163</v>
      </c>
      <c r="J174" s="216">
        <f t="shared" si="55"/>
        <v>39.630000000000003</v>
      </c>
      <c r="K174" s="77">
        <v>23653</v>
      </c>
      <c r="L174" s="407">
        <f t="shared" si="40"/>
        <v>7162.1498864496589</v>
      </c>
      <c r="M174" s="342">
        <f t="shared" si="46"/>
        <v>2420.8066616199844</v>
      </c>
      <c r="N174" s="338">
        <f t="shared" si="47"/>
        <v>143.24299772899317</v>
      </c>
      <c r="O174" s="435">
        <v>64</v>
      </c>
      <c r="P174" s="425">
        <f t="shared" si="48"/>
        <v>9790.1995457986377</v>
      </c>
      <c r="Q174" s="79">
        <f t="shared" si="49"/>
        <v>3.9868999999999999</v>
      </c>
      <c r="R174" s="93">
        <f t="shared" si="56"/>
        <v>118.88</v>
      </c>
      <c r="S174" s="77">
        <v>23653</v>
      </c>
      <c r="T174" s="345">
        <f t="shared" si="41"/>
        <v>2387.5841184387618</v>
      </c>
      <c r="U174" s="338">
        <f t="shared" si="50"/>
        <v>807.00343203230148</v>
      </c>
      <c r="V174" s="338">
        <f t="shared" si="51"/>
        <v>47.751682368775235</v>
      </c>
      <c r="W174" s="435">
        <v>43</v>
      </c>
      <c r="X174" s="425">
        <f t="shared" si="52"/>
        <v>3285.3392328398386</v>
      </c>
      <c r="Y174" s="79">
        <f t="shared" si="53"/>
        <v>1.3290999999999999</v>
      </c>
    </row>
    <row r="175" spans="1:25" s="46" customFormat="1" ht="16.5" customHeight="1" x14ac:dyDescent="0.2">
      <c r="A175" s="149">
        <v>159</v>
      </c>
      <c r="B175" s="216">
        <f t="shared" si="54"/>
        <v>29.74</v>
      </c>
      <c r="C175" s="101">
        <v>23653</v>
      </c>
      <c r="D175" s="411">
        <f t="shared" si="39"/>
        <v>9543.9139206455948</v>
      </c>
      <c r="E175" s="333">
        <f t="shared" si="42"/>
        <v>3225.8429051782109</v>
      </c>
      <c r="F175" s="351">
        <f t="shared" si="43"/>
        <v>190.8782784129119</v>
      </c>
      <c r="G175" s="407">
        <v>107</v>
      </c>
      <c r="H175" s="429">
        <f t="shared" si="44"/>
        <v>13067.635104236719</v>
      </c>
      <c r="I175" s="102">
        <f t="shared" si="45"/>
        <v>5.3463000000000003</v>
      </c>
      <c r="J175" s="216">
        <f t="shared" si="55"/>
        <v>39.65</v>
      </c>
      <c r="K175" s="101">
        <v>23653</v>
      </c>
      <c r="L175" s="411">
        <f t="shared" si="40"/>
        <v>7158.5372005044137</v>
      </c>
      <c r="M175" s="333">
        <f t="shared" si="46"/>
        <v>2419.5855737704915</v>
      </c>
      <c r="N175" s="351">
        <f t="shared" si="47"/>
        <v>143.17074401008827</v>
      </c>
      <c r="O175" s="435">
        <v>64</v>
      </c>
      <c r="P175" s="429">
        <f t="shared" si="48"/>
        <v>9785.2935182849942</v>
      </c>
      <c r="Q175" s="102">
        <f t="shared" si="49"/>
        <v>4.0101000000000004</v>
      </c>
      <c r="R175" s="93">
        <f t="shared" si="56"/>
        <v>118.96</v>
      </c>
      <c r="S175" s="101">
        <v>23653</v>
      </c>
      <c r="T175" s="339">
        <f t="shared" si="41"/>
        <v>2385.9784801613987</v>
      </c>
      <c r="U175" s="351">
        <f t="shared" si="50"/>
        <v>806.46072629455273</v>
      </c>
      <c r="V175" s="351">
        <f t="shared" si="51"/>
        <v>47.719569603227974</v>
      </c>
      <c r="W175" s="435">
        <v>43</v>
      </c>
      <c r="X175" s="429">
        <f t="shared" si="52"/>
        <v>3283.1587760591797</v>
      </c>
      <c r="Y175" s="102">
        <f t="shared" si="53"/>
        <v>1.3366</v>
      </c>
    </row>
    <row r="176" spans="1:25" s="46" customFormat="1" ht="16.5" customHeight="1" x14ac:dyDescent="0.2">
      <c r="A176" s="218">
        <v>160</v>
      </c>
      <c r="B176" s="216">
        <f t="shared" si="54"/>
        <v>29.76</v>
      </c>
      <c r="C176" s="77">
        <v>23653</v>
      </c>
      <c r="D176" s="411">
        <f t="shared" si="39"/>
        <v>9537.5</v>
      </c>
      <c r="E176" s="342">
        <f t="shared" si="42"/>
        <v>3223.6749999999997</v>
      </c>
      <c r="F176" s="338">
        <f t="shared" si="43"/>
        <v>190.75</v>
      </c>
      <c r="G176" s="407">
        <v>107</v>
      </c>
      <c r="H176" s="425">
        <f t="shared" si="44"/>
        <v>13058.924999999999</v>
      </c>
      <c r="I176" s="79">
        <f t="shared" si="45"/>
        <v>5.3762999999999996</v>
      </c>
      <c r="J176" s="216">
        <f t="shared" si="55"/>
        <v>39.68</v>
      </c>
      <c r="K176" s="77">
        <v>23653</v>
      </c>
      <c r="L176" s="407">
        <f t="shared" si="40"/>
        <v>7153.125</v>
      </c>
      <c r="M176" s="342">
        <f t="shared" si="46"/>
        <v>2417.7562499999999</v>
      </c>
      <c r="N176" s="338">
        <f t="shared" si="47"/>
        <v>143.0625</v>
      </c>
      <c r="O176" s="435">
        <v>64</v>
      </c>
      <c r="P176" s="425">
        <f t="shared" si="48"/>
        <v>9777.9437500000004</v>
      </c>
      <c r="Q176" s="79">
        <f t="shared" si="49"/>
        <v>4.0323000000000002</v>
      </c>
      <c r="R176" s="93">
        <f t="shared" si="56"/>
        <v>119.05</v>
      </c>
      <c r="S176" s="77">
        <v>23653</v>
      </c>
      <c r="T176" s="345">
        <f t="shared" si="41"/>
        <v>2384.1747165056699</v>
      </c>
      <c r="U176" s="338">
        <f t="shared" si="50"/>
        <v>805.85105417891634</v>
      </c>
      <c r="V176" s="338">
        <f t="shared" si="51"/>
        <v>47.683494330113398</v>
      </c>
      <c r="W176" s="435">
        <v>43</v>
      </c>
      <c r="X176" s="425">
        <f t="shared" si="52"/>
        <v>3280.7092650146997</v>
      </c>
      <c r="Y176" s="79">
        <f t="shared" si="53"/>
        <v>1.3440000000000001</v>
      </c>
    </row>
    <row r="177" spans="1:25" s="46" customFormat="1" ht="16.5" customHeight="1" x14ac:dyDescent="0.2">
      <c r="A177" s="260">
        <v>161</v>
      </c>
      <c r="B177" s="216">
        <f t="shared" si="54"/>
        <v>29.78</v>
      </c>
      <c r="C177" s="90">
        <v>23653</v>
      </c>
      <c r="D177" s="412">
        <f t="shared" si="39"/>
        <v>9531.0946944257903</v>
      </c>
      <c r="E177" s="414">
        <f t="shared" si="42"/>
        <v>3221.5100067159169</v>
      </c>
      <c r="F177" s="337">
        <f t="shared" si="43"/>
        <v>190.62189388851581</v>
      </c>
      <c r="G177" s="409">
        <v>107</v>
      </c>
      <c r="H177" s="428">
        <f t="shared" si="44"/>
        <v>13050.226595030223</v>
      </c>
      <c r="I177" s="92">
        <f t="shared" si="45"/>
        <v>5.4062999999999999</v>
      </c>
      <c r="J177" s="216">
        <f t="shared" si="55"/>
        <v>39.71</v>
      </c>
      <c r="K177" s="90">
        <v>23653</v>
      </c>
      <c r="L177" s="409">
        <f t="shared" si="40"/>
        <v>7147.7209770838581</v>
      </c>
      <c r="M177" s="414">
        <f t="shared" si="46"/>
        <v>2415.9296902543438</v>
      </c>
      <c r="N177" s="337">
        <f t="shared" si="47"/>
        <v>142.95441954167717</v>
      </c>
      <c r="O177" s="437">
        <v>64</v>
      </c>
      <c r="P177" s="428">
        <f t="shared" si="48"/>
        <v>9770.6050868798793</v>
      </c>
      <c r="Q177" s="92">
        <f t="shared" si="49"/>
        <v>4.0544000000000002</v>
      </c>
      <c r="R177" s="93">
        <f t="shared" si="56"/>
        <v>119.14</v>
      </c>
      <c r="S177" s="90">
        <v>23653</v>
      </c>
      <c r="T177" s="344">
        <f t="shared" si="41"/>
        <v>2382.3736780258514</v>
      </c>
      <c r="U177" s="337">
        <f t="shared" si="50"/>
        <v>805.24230317273771</v>
      </c>
      <c r="V177" s="337">
        <f t="shared" si="51"/>
        <v>47.647473560517028</v>
      </c>
      <c r="W177" s="437">
        <v>43</v>
      </c>
      <c r="X177" s="428">
        <f t="shared" si="52"/>
        <v>3278.263454759106</v>
      </c>
      <c r="Y177" s="92">
        <f t="shared" si="53"/>
        <v>1.3513999999999999</v>
      </c>
    </row>
    <row r="178" spans="1:25" s="46" customFormat="1" ht="16.5" customHeight="1" x14ac:dyDescent="0.2">
      <c r="A178" s="149">
        <v>162</v>
      </c>
      <c r="B178" s="216">
        <f t="shared" si="54"/>
        <v>29.81</v>
      </c>
      <c r="C178" s="77">
        <v>23653</v>
      </c>
      <c r="D178" s="411">
        <f t="shared" si="39"/>
        <v>9521.5028513921498</v>
      </c>
      <c r="E178" s="342">
        <f t="shared" si="42"/>
        <v>3218.2679637705464</v>
      </c>
      <c r="F178" s="338">
        <f t="shared" si="43"/>
        <v>190.43005702784299</v>
      </c>
      <c r="G178" s="407">
        <v>107</v>
      </c>
      <c r="H178" s="425">
        <f t="shared" si="44"/>
        <v>13037.200872190539</v>
      </c>
      <c r="I178" s="79">
        <f t="shared" si="45"/>
        <v>5.4344000000000001</v>
      </c>
      <c r="J178" s="216">
        <f t="shared" si="55"/>
        <v>39.74</v>
      </c>
      <c r="K178" s="77">
        <v>23653</v>
      </c>
      <c r="L178" s="407">
        <f t="shared" si="40"/>
        <v>7142.3251132360347</v>
      </c>
      <c r="M178" s="342">
        <f t="shared" si="46"/>
        <v>2414.1058882737793</v>
      </c>
      <c r="N178" s="338">
        <f t="shared" si="47"/>
        <v>142.8465022647207</v>
      </c>
      <c r="O178" s="435">
        <v>64</v>
      </c>
      <c r="P178" s="425">
        <f t="shared" si="48"/>
        <v>9763.2775037745359</v>
      </c>
      <c r="Q178" s="79">
        <f t="shared" si="49"/>
        <v>4.0765000000000002</v>
      </c>
      <c r="R178" s="93">
        <f t="shared" si="56"/>
        <v>119.23</v>
      </c>
      <c r="S178" s="77">
        <v>23653</v>
      </c>
      <c r="T178" s="345">
        <f t="shared" si="41"/>
        <v>2380.5753585507</v>
      </c>
      <c r="U178" s="338">
        <f t="shared" si="50"/>
        <v>804.63447119013654</v>
      </c>
      <c r="V178" s="338">
        <f t="shared" si="51"/>
        <v>47.611507171014004</v>
      </c>
      <c r="W178" s="435">
        <v>43</v>
      </c>
      <c r="X178" s="425">
        <f t="shared" si="52"/>
        <v>3275.8213369118507</v>
      </c>
      <c r="Y178" s="79">
        <f t="shared" si="53"/>
        <v>1.3587</v>
      </c>
    </row>
    <row r="179" spans="1:25" s="46" customFormat="1" ht="16.5" customHeight="1" x14ac:dyDescent="0.2">
      <c r="A179" s="149">
        <v>163</v>
      </c>
      <c r="B179" s="216">
        <f t="shared" si="54"/>
        <v>29.83</v>
      </c>
      <c r="C179" s="77">
        <v>23653</v>
      </c>
      <c r="D179" s="411">
        <f t="shared" si="39"/>
        <v>9515.1190077103602</v>
      </c>
      <c r="E179" s="342">
        <f t="shared" si="42"/>
        <v>3216.1102246061014</v>
      </c>
      <c r="F179" s="338">
        <f t="shared" si="43"/>
        <v>190.30238015420721</v>
      </c>
      <c r="G179" s="407">
        <v>107</v>
      </c>
      <c r="H179" s="425">
        <f t="shared" si="44"/>
        <v>13028.53161247067</v>
      </c>
      <c r="I179" s="79">
        <f t="shared" si="45"/>
        <v>5.4642999999999997</v>
      </c>
      <c r="J179" s="216">
        <f t="shared" si="55"/>
        <v>39.770000000000003</v>
      </c>
      <c r="K179" s="77">
        <v>23653</v>
      </c>
      <c r="L179" s="407">
        <f t="shared" si="40"/>
        <v>7136.9373899924558</v>
      </c>
      <c r="M179" s="342">
        <f t="shared" si="46"/>
        <v>2412.2848378174499</v>
      </c>
      <c r="N179" s="338">
        <f t="shared" si="47"/>
        <v>142.73874779984911</v>
      </c>
      <c r="O179" s="435">
        <v>64</v>
      </c>
      <c r="P179" s="425">
        <f t="shared" si="48"/>
        <v>9755.9609756097543</v>
      </c>
      <c r="Q179" s="79">
        <f t="shared" si="49"/>
        <v>4.0986000000000002</v>
      </c>
      <c r="R179" s="93">
        <f t="shared" si="56"/>
        <v>119.31</v>
      </c>
      <c r="S179" s="77">
        <v>23653</v>
      </c>
      <c r="T179" s="345">
        <f t="shared" si="41"/>
        <v>2378.9791299974854</v>
      </c>
      <c r="U179" s="338">
        <f t="shared" si="50"/>
        <v>804.09494593914997</v>
      </c>
      <c r="V179" s="338">
        <f t="shared" si="51"/>
        <v>47.57958259994971</v>
      </c>
      <c r="W179" s="435">
        <v>43</v>
      </c>
      <c r="X179" s="425">
        <f t="shared" si="52"/>
        <v>3273.6536585365852</v>
      </c>
      <c r="Y179" s="79">
        <f t="shared" si="53"/>
        <v>1.3662000000000001</v>
      </c>
    </row>
    <row r="180" spans="1:25" s="46" customFormat="1" ht="16.5" customHeight="1" x14ac:dyDescent="0.2">
      <c r="A180" s="149">
        <v>164</v>
      </c>
      <c r="B180" s="216">
        <f t="shared" si="54"/>
        <v>29.85</v>
      </c>
      <c r="C180" s="77">
        <v>23653</v>
      </c>
      <c r="D180" s="411">
        <f t="shared" si="39"/>
        <v>9508.7437185929648</v>
      </c>
      <c r="E180" s="342">
        <f t="shared" si="42"/>
        <v>3213.9553768844216</v>
      </c>
      <c r="F180" s="338">
        <f t="shared" si="43"/>
        <v>190.17487437185929</v>
      </c>
      <c r="G180" s="407">
        <v>107</v>
      </c>
      <c r="H180" s="425">
        <f t="shared" si="44"/>
        <v>13019.873969849246</v>
      </c>
      <c r="I180" s="79">
        <f t="shared" si="45"/>
        <v>5.4941000000000004</v>
      </c>
      <c r="J180" s="216">
        <f t="shared" si="55"/>
        <v>39.799999999999997</v>
      </c>
      <c r="K180" s="77">
        <v>23653</v>
      </c>
      <c r="L180" s="407">
        <f t="shared" si="40"/>
        <v>7131.5577889447231</v>
      </c>
      <c r="M180" s="342">
        <f t="shared" si="46"/>
        <v>2410.4665326633162</v>
      </c>
      <c r="N180" s="338">
        <f t="shared" si="47"/>
        <v>142.63115577889445</v>
      </c>
      <c r="O180" s="435">
        <v>64</v>
      </c>
      <c r="P180" s="425">
        <f t="shared" si="48"/>
        <v>9748.6554773869339</v>
      </c>
      <c r="Q180" s="79">
        <f t="shared" si="49"/>
        <v>4.1205999999999996</v>
      </c>
      <c r="R180" s="93">
        <f t="shared" si="56"/>
        <v>119.4</v>
      </c>
      <c r="S180" s="77">
        <v>23653</v>
      </c>
      <c r="T180" s="345">
        <f t="shared" si="41"/>
        <v>2377.1859296482412</v>
      </c>
      <c r="U180" s="338">
        <f t="shared" si="50"/>
        <v>803.48884422110541</v>
      </c>
      <c r="V180" s="338">
        <f t="shared" si="51"/>
        <v>47.543718592964822</v>
      </c>
      <c r="W180" s="435">
        <v>43</v>
      </c>
      <c r="X180" s="425">
        <f t="shared" si="52"/>
        <v>3271.2184924623116</v>
      </c>
      <c r="Y180" s="79">
        <f t="shared" si="53"/>
        <v>1.3734999999999999</v>
      </c>
    </row>
    <row r="181" spans="1:25" s="46" customFormat="1" ht="16.5" customHeight="1" x14ac:dyDescent="0.2">
      <c r="A181" s="149">
        <v>165</v>
      </c>
      <c r="B181" s="216">
        <f t="shared" si="54"/>
        <v>29.87</v>
      </c>
      <c r="C181" s="77">
        <v>23653</v>
      </c>
      <c r="D181" s="411">
        <f t="shared" si="39"/>
        <v>9502.3769668563764</v>
      </c>
      <c r="E181" s="342">
        <f t="shared" si="42"/>
        <v>3211.8034147974549</v>
      </c>
      <c r="F181" s="338">
        <f t="shared" si="43"/>
        <v>190.04753933712752</v>
      </c>
      <c r="G181" s="407">
        <v>107</v>
      </c>
      <c r="H181" s="425">
        <f t="shared" si="44"/>
        <v>13011.227920990958</v>
      </c>
      <c r="I181" s="79">
        <f t="shared" si="45"/>
        <v>5.5239000000000003</v>
      </c>
      <c r="J181" s="216">
        <f t="shared" si="55"/>
        <v>39.83</v>
      </c>
      <c r="K181" s="77">
        <v>23653</v>
      </c>
      <c r="L181" s="407">
        <f t="shared" si="40"/>
        <v>7126.1862917398958</v>
      </c>
      <c r="M181" s="342">
        <f t="shared" si="46"/>
        <v>2408.6509666080847</v>
      </c>
      <c r="N181" s="338">
        <f t="shared" si="47"/>
        <v>142.52372583479792</v>
      </c>
      <c r="O181" s="435">
        <v>64</v>
      </c>
      <c r="P181" s="425">
        <f t="shared" si="48"/>
        <v>9741.3609841827783</v>
      </c>
      <c r="Q181" s="79">
        <f t="shared" si="49"/>
        <v>4.1425999999999998</v>
      </c>
      <c r="R181" s="93">
        <f t="shared" si="56"/>
        <v>119.48</v>
      </c>
      <c r="S181" s="77">
        <v>23653</v>
      </c>
      <c r="T181" s="345">
        <f t="shared" si="41"/>
        <v>2375.5942417140941</v>
      </c>
      <c r="U181" s="338">
        <f t="shared" si="50"/>
        <v>802.95085369936373</v>
      </c>
      <c r="V181" s="338">
        <f t="shared" si="51"/>
        <v>47.511884834281879</v>
      </c>
      <c r="W181" s="435">
        <v>43</v>
      </c>
      <c r="X181" s="425">
        <f t="shared" si="52"/>
        <v>3269.0569802477394</v>
      </c>
      <c r="Y181" s="79">
        <f t="shared" si="53"/>
        <v>1.381</v>
      </c>
    </row>
    <row r="182" spans="1:25" s="46" customFormat="1" ht="16.5" customHeight="1" x14ac:dyDescent="0.2">
      <c r="A182" s="149">
        <v>166</v>
      </c>
      <c r="B182" s="216">
        <f t="shared" si="54"/>
        <v>29.89</v>
      </c>
      <c r="C182" s="77">
        <v>23653</v>
      </c>
      <c r="D182" s="411">
        <f t="shared" si="39"/>
        <v>9496.018735362999</v>
      </c>
      <c r="E182" s="342">
        <f t="shared" si="42"/>
        <v>3209.6543325526932</v>
      </c>
      <c r="F182" s="338">
        <f t="shared" si="43"/>
        <v>189.92037470725998</v>
      </c>
      <c r="G182" s="407">
        <v>107</v>
      </c>
      <c r="H182" s="425">
        <f t="shared" si="44"/>
        <v>13002.593442622952</v>
      </c>
      <c r="I182" s="79">
        <f t="shared" si="45"/>
        <v>5.5537000000000001</v>
      </c>
      <c r="J182" s="216">
        <f t="shared" si="55"/>
        <v>39.86</v>
      </c>
      <c r="K182" s="77">
        <v>23653</v>
      </c>
      <c r="L182" s="407">
        <f t="shared" si="40"/>
        <v>7120.8228800802826</v>
      </c>
      <c r="M182" s="342">
        <f t="shared" si="46"/>
        <v>2406.8381334671353</v>
      </c>
      <c r="N182" s="338">
        <f t="shared" si="47"/>
        <v>142.41645760160566</v>
      </c>
      <c r="O182" s="435">
        <v>64</v>
      </c>
      <c r="P182" s="425">
        <f t="shared" si="48"/>
        <v>9734.0774711490249</v>
      </c>
      <c r="Q182" s="79">
        <f t="shared" si="49"/>
        <v>4.1646000000000001</v>
      </c>
      <c r="R182" s="93">
        <f t="shared" si="56"/>
        <v>119.57</v>
      </c>
      <c r="S182" s="77">
        <v>23653</v>
      </c>
      <c r="T182" s="345">
        <f t="shared" si="41"/>
        <v>2373.8061386635445</v>
      </c>
      <c r="U182" s="338">
        <f t="shared" si="50"/>
        <v>802.34647486827794</v>
      </c>
      <c r="V182" s="338">
        <f t="shared" si="51"/>
        <v>47.476122773270895</v>
      </c>
      <c r="W182" s="435">
        <v>43</v>
      </c>
      <c r="X182" s="425">
        <f t="shared" si="52"/>
        <v>3266.6287363050938</v>
      </c>
      <c r="Y182" s="79">
        <f t="shared" si="53"/>
        <v>1.3883000000000001</v>
      </c>
    </row>
    <row r="183" spans="1:25" s="46" customFormat="1" ht="16.5" customHeight="1" x14ac:dyDescent="0.2">
      <c r="A183" s="149">
        <v>167</v>
      </c>
      <c r="B183" s="216">
        <f t="shared" si="54"/>
        <v>29.91</v>
      </c>
      <c r="C183" s="77">
        <v>23653</v>
      </c>
      <c r="D183" s="411">
        <f t="shared" si="39"/>
        <v>9489.6690070210643</v>
      </c>
      <c r="E183" s="342">
        <f t="shared" si="42"/>
        <v>3207.5081243731192</v>
      </c>
      <c r="F183" s="338">
        <f t="shared" si="43"/>
        <v>189.79338014042128</v>
      </c>
      <c r="G183" s="407">
        <v>107</v>
      </c>
      <c r="H183" s="425">
        <f t="shared" si="44"/>
        <v>12993.970511534604</v>
      </c>
      <c r="I183" s="79">
        <f t="shared" si="45"/>
        <v>5.5834000000000001</v>
      </c>
      <c r="J183" s="216">
        <f t="shared" si="55"/>
        <v>39.880000000000003</v>
      </c>
      <c r="K183" s="77">
        <v>23653</v>
      </c>
      <c r="L183" s="407">
        <f t="shared" si="40"/>
        <v>7117.2517552657973</v>
      </c>
      <c r="M183" s="342">
        <f t="shared" si="46"/>
        <v>2405.6310932798392</v>
      </c>
      <c r="N183" s="338">
        <f t="shared" si="47"/>
        <v>142.34503510531596</v>
      </c>
      <c r="O183" s="435">
        <v>64</v>
      </c>
      <c r="P183" s="425">
        <f t="shared" si="48"/>
        <v>9729.2278836509522</v>
      </c>
      <c r="Q183" s="79">
        <f t="shared" si="49"/>
        <v>4.1875999999999998</v>
      </c>
      <c r="R183" s="93">
        <f t="shared" si="56"/>
        <v>119.65</v>
      </c>
      <c r="S183" s="77">
        <v>23653</v>
      </c>
      <c r="T183" s="345">
        <f t="shared" si="41"/>
        <v>2372.2189720016718</v>
      </c>
      <c r="U183" s="338">
        <f t="shared" si="50"/>
        <v>801.81001253656495</v>
      </c>
      <c r="V183" s="338">
        <f t="shared" si="51"/>
        <v>47.444379440033437</v>
      </c>
      <c r="W183" s="435">
        <v>43</v>
      </c>
      <c r="X183" s="425">
        <f t="shared" si="52"/>
        <v>3264.4733639782703</v>
      </c>
      <c r="Y183" s="79">
        <f t="shared" si="53"/>
        <v>1.3956999999999999</v>
      </c>
    </row>
    <row r="184" spans="1:25" s="46" customFormat="1" ht="16.5" customHeight="1" x14ac:dyDescent="0.2">
      <c r="A184" s="149">
        <v>168</v>
      </c>
      <c r="B184" s="216">
        <f t="shared" si="54"/>
        <v>29.93</v>
      </c>
      <c r="C184" s="77">
        <v>23653</v>
      </c>
      <c r="D184" s="411">
        <f t="shared" si="39"/>
        <v>9483.327764784497</v>
      </c>
      <c r="E184" s="342">
        <f t="shared" si="42"/>
        <v>3205.3647844971597</v>
      </c>
      <c r="F184" s="338">
        <f t="shared" si="43"/>
        <v>189.66655529568993</v>
      </c>
      <c r="G184" s="407">
        <v>107</v>
      </c>
      <c r="H184" s="425">
        <f t="shared" si="44"/>
        <v>12985.359104577346</v>
      </c>
      <c r="I184" s="79">
        <f t="shared" si="45"/>
        <v>5.6131000000000002</v>
      </c>
      <c r="J184" s="216">
        <f t="shared" si="55"/>
        <v>39.909999999999997</v>
      </c>
      <c r="K184" s="77">
        <v>23653</v>
      </c>
      <c r="L184" s="407">
        <f t="shared" si="40"/>
        <v>7111.9017790027556</v>
      </c>
      <c r="M184" s="342">
        <f t="shared" si="46"/>
        <v>2403.8228013029311</v>
      </c>
      <c r="N184" s="338">
        <f t="shared" si="47"/>
        <v>142.23803558005511</v>
      </c>
      <c r="O184" s="435">
        <v>64</v>
      </c>
      <c r="P184" s="425">
        <f t="shared" si="48"/>
        <v>9721.9626158857427</v>
      </c>
      <c r="Q184" s="79">
        <f t="shared" si="49"/>
        <v>4.2095000000000002</v>
      </c>
      <c r="R184" s="93">
        <f t="shared" si="56"/>
        <v>119.74</v>
      </c>
      <c r="S184" s="77">
        <v>23653</v>
      </c>
      <c r="T184" s="345">
        <f t="shared" si="41"/>
        <v>2370.4359445465175</v>
      </c>
      <c r="U184" s="338">
        <f t="shared" si="50"/>
        <v>801.20734925672286</v>
      </c>
      <c r="V184" s="338">
        <f t="shared" si="51"/>
        <v>47.408718890930352</v>
      </c>
      <c r="W184" s="435">
        <v>43</v>
      </c>
      <c r="X184" s="425">
        <f t="shared" si="52"/>
        <v>3262.0520126941706</v>
      </c>
      <c r="Y184" s="79">
        <f t="shared" si="53"/>
        <v>1.403</v>
      </c>
    </row>
    <row r="185" spans="1:25" s="46" customFormat="1" ht="16.5" customHeight="1" x14ac:dyDescent="0.2">
      <c r="A185" s="149">
        <v>169</v>
      </c>
      <c r="B185" s="216">
        <f t="shared" si="54"/>
        <v>29.95</v>
      </c>
      <c r="C185" s="77">
        <v>23653</v>
      </c>
      <c r="D185" s="411">
        <f t="shared" si="39"/>
        <v>9476.9949916527548</v>
      </c>
      <c r="E185" s="342">
        <f t="shared" si="42"/>
        <v>3203.2243071786306</v>
      </c>
      <c r="F185" s="338">
        <f t="shared" si="43"/>
        <v>189.5398998330551</v>
      </c>
      <c r="G185" s="407">
        <v>107</v>
      </c>
      <c r="H185" s="425">
        <f t="shared" si="44"/>
        <v>12976.75919866444</v>
      </c>
      <c r="I185" s="79">
        <f t="shared" si="45"/>
        <v>5.6426999999999996</v>
      </c>
      <c r="J185" s="216">
        <f t="shared" si="55"/>
        <v>39.94</v>
      </c>
      <c r="K185" s="77">
        <v>23653</v>
      </c>
      <c r="L185" s="407">
        <f t="shared" si="40"/>
        <v>7106.5598397596405</v>
      </c>
      <c r="M185" s="342">
        <f t="shared" si="46"/>
        <v>2402.0172258387583</v>
      </c>
      <c r="N185" s="338">
        <f t="shared" si="47"/>
        <v>142.13119679519281</v>
      </c>
      <c r="O185" s="435">
        <v>64</v>
      </c>
      <c r="P185" s="425">
        <f t="shared" si="48"/>
        <v>9714.7082623935912</v>
      </c>
      <c r="Q185" s="79">
        <f t="shared" si="49"/>
        <v>4.2313000000000001</v>
      </c>
      <c r="R185" s="93">
        <f t="shared" si="56"/>
        <v>119.82</v>
      </c>
      <c r="S185" s="77">
        <v>23653</v>
      </c>
      <c r="T185" s="345">
        <f t="shared" si="41"/>
        <v>2368.8532799198797</v>
      </c>
      <c r="U185" s="338">
        <f t="shared" si="50"/>
        <v>800.6724086129193</v>
      </c>
      <c r="V185" s="338">
        <f t="shared" si="51"/>
        <v>47.377065598397593</v>
      </c>
      <c r="W185" s="435">
        <v>43</v>
      </c>
      <c r="X185" s="425">
        <f t="shared" si="52"/>
        <v>3259.9027541311966</v>
      </c>
      <c r="Y185" s="79">
        <f t="shared" si="53"/>
        <v>1.4104000000000001</v>
      </c>
    </row>
    <row r="186" spans="1:25" s="46" customFormat="1" ht="16.5" customHeight="1" x14ac:dyDescent="0.2">
      <c r="A186" s="218">
        <v>170</v>
      </c>
      <c r="B186" s="216">
        <f t="shared" si="54"/>
        <v>29.98</v>
      </c>
      <c r="C186" s="77">
        <v>23653</v>
      </c>
      <c r="D186" s="411">
        <f t="shared" si="39"/>
        <v>9467.5116744496336</v>
      </c>
      <c r="E186" s="342">
        <f t="shared" si="42"/>
        <v>3200.018945963976</v>
      </c>
      <c r="F186" s="338">
        <f t="shared" si="43"/>
        <v>189.35023348899267</v>
      </c>
      <c r="G186" s="407">
        <v>107</v>
      </c>
      <c r="H186" s="425">
        <f t="shared" si="44"/>
        <v>12963.880853902603</v>
      </c>
      <c r="I186" s="79">
        <f t="shared" si="45"/>
        <v>5.6703999999999999</v>
      </c>
      <c r="J186" s="216">
        <f t="shared" si="55"/>
        <v>39.97</v>
      </c>
      <c r="K186" s="77">
        <v>23653</v>
      </c>
      <c r="L186" s="407">
        <f t="shared" si="40"/>
        <v>7101.2259194395792</v>
      </c>
      <c r="M186" s="342">
        <f t="shared" si="46"/>
        <v>2400.2143607705775</v>
      </c>
      <c r="N186" s="338">
        <f t="shared" si="47"/>
        <v>142.02451838879159</v>
      </c>
      <c r="O186" s="435">
        <v>64</v>
      </c>
      <c r="P186" s="425">
        <f t="shared" si="48"/>
        <v>9707.4647985989486</v>
      </c>
      <c r="Q186" s="79">
        <f t="shared" si="49"/>
        <v>4.2531999999999996</v>
      </c>
      <c r="R186" s="93">
        <f t="shared" si="56"/>
        <v>119.9</v>
      </c>
      <c r="S186" s="77">
        <v>23653</v>
      </c>
      <c r="T186" s="345">
        <f t="shared" si="41"/>
        <v>2367.272727272727</v>
      </c>
      <c r="U186" s="338">
        <f t="shared" si="50"/>
        <v>800.13818181818169</v>
      </c>
      <c r="V186" s="338">
        <f t="shared" si="51"/>
        <v>47.345454545454544</v>
      </c>
      <c r="W186" s="435">
        <v>43</v>
      </c>
      <c r="X186" s="426">
        <f t="shared" si="52"/>
        <v>3257.7563636363634</v>
      </c>
      <c r="Y186" s="79">
        <f t="shared" si="53"/>
        <v>1.4177999999999999</v>
      </c>
    </row>
    <row r="187" spans="1:25" s="46" customFormat="1" ht="16.5" customHeight="1" x14ac:dyDescent="0.2">
      <c r="A187" s="149">
        <v>171</v>
      </c>
      <c r="B187" s="216">
        <f t="shared" si="54"/>
        <v>30</v>
      </c>
      <c r="C187" s="77">
        <v>23653</v>
      </c>
      <c r="D187" s="411">
        <f t="shared" si="39"/>
        <v>9461.1999999999989</v>
      </c>
      <c r="E187" s="342">
        <f t="shared" si="42"/>
        <v>3197.8855999999992</v>
      </c>
      <c r="F187" s="338">
        <f t="shared" si="43"/>
        <v>189.22399999999999</v>
      </c>
      <c r="G187" s="407">
        <v>107</v>
      </c>
      <c r="H187" s="425">
        <f t="shared" si="44"/>
        <v>12955.309599999999</v>
      </c>
      <c r="I187" s="79">
        <f t="shared" si="45"/>
        <v>5.7</v>
      </c>
      <c r="J187" s="216">
        <f t="shared" si="55"/>
        <v>39.99</v>
      </c>
      <c r="K187" s="77">
        <v>23653</v>
      </c>
      <c r="L187" s="407">
        <f t="shared" si="40"/>
        <v>7097.6744186046499</v>
      </c>
      <c r="M187" s="342">
        <f t="shared" si="46"/>
        <v>2399.0139534883715</v>
      </c>
      <c r="N187" s="338">
        <f t="shared" si="47"/>
        <v>141.95348837209301</v>
      </c>
      <c r="O187" s="435">
        <v>64</v>
      </c>
      <c r="P187" s="425">
        <f t="shared" si="48"/>
        <v>9702.6418604651153</v>
      </c>
      <c r="Q187" s="79">
        <f t="shared" si="49"/>
        <v>4.2760999999999996</v>
      </c>
      <c r="R187" s="93">
        <f t="shared" si="56"/>
        <v>119.98</v>
      </c>
      <c r="S187" s="77">
        <v>23653</v>
      </c>
      <c r="T187" s="345">
        <f t="shared" si="41"/>
        <v>2365.6942823803965</v>
      </c>
      <c r="U187" s="338">
        <f t="shared" si="50"/>
        <v>799.60466744457392</v>
      </c>
      <c r="V187" s="338">
        <f t="shared" si="51"/>
        <v>47.313885647607933</v>
      </c>
      <c r="W187" s="435">
        <v>43</v>
      </c>
      <c r="X187" s="426">
        <f t="shared" si="52"/>
        <v>3255.6128354725784</v>
      </c>
      <c r="Y187" s="79">
        <f t="shared" si="53"/>
        <v>1.4252</v>
      </c>
    </row>
    <row r="188" spans="1:25" s="46" customFormat="1" ht="16.5" customHeight="1" x14ac:dyDescent="0.2">
      <c r="A188" s="149">
        <v>172</v>
      </c>
      <c r="B188" s="216">
        <f t="shared" si="54"/>
        <v>30.02</v>
      </c>
      <c r="C188" s="77">
        <v>23653</v>
      </c>
      <c r="D188" s="411">
        <f t="shared" si="39"/>
        <v>9454.8967355096611</v>
      </c>
      <c r="E188" s="342">
        <f t="shared" si="42"/>
        <v>3195.755096602265</v>
      </c>
      <c r="F188" s="338">
        <f t="shared" si="43"/>
        <v>189.09793471019321</v>
      </c>
      <c r="G188" s="407">
        <v>107</v>
      </c>
      <c r="H188" s="425">
        <f t="shared" si="44"/>
        <v>12946.749766822119</v>
      </c>
      <c r="I188" s="79">
        <f t="shared" si="45"/>
        <v>5.7294999999999998</v>
      </c>
      <c r="J188" s="216">
        <f t="shared" si="55"/>
        <v>40.020000000000003</v>
      </c>
      <c r="K188" s="77">
        <v>23653</v>
      </c>
      <c r="L188" s="407">
        <f t="shared" si="40"/>
        <v>7092.353823088456</v>
      </c>
      <c r="M188" s="342">
        <f t="shared" si="46"/>
        <v>2397.2155922038978</v>
      </c>
      <c r="N188" s="338">
        <f t="shared" si="47"/>
        <v>141.84707646176912</v>
      </c>
      <c r="O188" s="435">
        <v>64</v>
      </c>
      <c r="P188" s="425">
        <f t="shared" si="48"/>
        <v>9695.416491754122</v>
      </c>
      <c r="Q188" s="79">
        <f t="shared" si="49"/>
        <v>4.2979000000000003</v>
      </c>
      <c r="R188" s="93">
        <f t="shared" si="56"/>
        <v>120.06</v>
      </c>
      <c r="S188" s="77">
        <v>23653</v>
      </c>
      <c r="T188" s="345">
        <f t="shared" si="41"/>
        <v>2364.1179410294849</v>
      </c>
      <c r="U188" s="338">
        <f t="shared" si="50"/>
        <v>799.07186406796586</v>
      </c>
      <c r="V188" s="338">
        <f t="shared" si="51"/>
        <v>47.2823588205897</v>
      </c>
      <c r="W188" s="435">
        <v>43</v>
      </c>
      <c r="X188" s="426">
        <f t="shared" si="52"/>
        <v>3253.4721639180402</v>
      </c>
      <c r="Y188" s="79">
        <f t="shared" si="53"/>
        <v>1.4326000000000001</v>
      </c>
    </row>
    <row r="189" spans="1:25" s="46" customFormat="1" ht="16.5" customHeight="1" x14ac:dyDescent="0.2">
      <c r="A189" s="149">
        <v>173</v>
      </c>
      <c r="B189" s="216">
        <f t="shared" si="54"/>
        <v>30.04</v>
      </c>
      <c r="C189" s="77">
        <v>23653</v>
      </c>
      <c r="D189" s="411">
        <f t="shared" si="39"/>
        <v>9448.6018641810933</v>
      </c>
      <c r="E189" s="342">
        <f t="shared" si="42"/>
        <v>3193.6274300932091</v>
      </c>
      <c r="F189" s="338">
        <f t="shared" si="43"/>
        <v>188.97203728362186</v>
      </c>
      <c r="G189" s="407">
        <v>107</v>
      </c>
      <c r="H189" s="426">
        <f t="shared" si="44"/>
        <v>12938.201331557924</v>
      </c>
      <c r="I189" s="79">
        <f t="shared" si="45"/>
        <v>5.7590000000000003</v>
      </c>
      <c r="J189" s="216">
        <f t="shared" si="55"/>
        <v>40.049999999999997</v>
      </c>
      <c r="K189" s="283">
        <v>23653</v>
      </c>
      <c r="L189" s="407">
        <f t="shared" si="40"/>
        <v>7087.0411985018727</v>
      </c>
      <c r="M189" s="342">
        <f t="shared" si="46"/>
        <v>2395.4199250936326</v>
      </c>
      <c r="N189" s="338">
        <f t="shared" si="47"/>
        <v>141.74082397003747</v>
      </c>
      <c r="O189" s="435">
        <v>64</v>
      </c>
      <c r="P189" s="425">
        <f t="shared" si="48"/>
        <v>9688.2019475655434</v>
      </c>
      <c r="Q189" s="79">
        <f t="shared" si="49"/>
        <v>4.3196000000000003</v>
      </c>
      <c r="R189" s="93">
        <f t="shared" si="56"/>
        <v>120.15</v>
      </c>
      <c r="S189" s="283">
        <v>23653</v>
      </c>
      <c r="T189" s="345">
        <f t="shared" si="41"/>
        <v>2362.3470661672904</v>
      </c>
      <c r="U189" s="338">
        <f t="shared" si="50"/>
        <v>798.4733083645441</v>
      </c>
      <c r="V189" s="338">
        <f t="shared" si="51"/>
        <v>47.246941323345808</v>
      </c>
      <c r="W189" s="435">
        <v>43</v>
      </c>
      <c r="X189" s="426">
        <f t="shared" si="52"/>
        <v>3251.0673158551804</v>
      </c>
      <c r="Y189" s="79">
        <f t="shared" si="53"/>
        <v>1.4399</v>
      </c>
    </row>
    <row r="190" spans="1:25" s="46" customFormat="1" ht="16.5" customHeight="1" x14ac:dyDescent="0.2">
      <c r="A190" s="149">
        <v>174</v>
      </c>
      <c r="B190" s="216">
        <f t="shared" si="54"/>
        <v>30.06</v>
      </c>
      <c r="C190" s="283">
        <v>23653</v>
      </c>
      <c r="D190" s="411">
        <f t="shared" si="39"/>
        <v>9442.3153692614796</v>
      </c>
      <c r="E190" s="342">
        <f t="shared" si="42"/>
        <v>3191.5025948103798</v>
      </c>
      <c r="F190" s="338">
        <f t="shared" si="43"/>
        <v>188.84630738522961</v>
      </c>
      <c r="G190" s="407">
        <v>107</v>
      </c>
      <c r="H190" s="426">
        <f t="shared" si="44"/>
        <v>12929.664271457088</v>
      </c>
      <c r="I190" s="79">
        <f t="shared" si="45"/>
        <v>5.7884000000000002</v>
      </c>
      <c r="J190" s="216">
        <f t="shared" si="55"/>
        <v>40.08</v>
      </c>
      <c r="K190" s="283">
        <v>23653</v>
      </c>
      <c r="L190" s="407">
        <f t="shared" si="40"/>
        <v>7081.7365269461079</v>
      </c>
      <c r="M190" s="342">
        <f t="shared" si="46"/>
        <v>2393.6269461077841</v>
      </c>
      <c r="N190" s="338">
        <f t="shared" si="47"/>
        <v>141.63473053892216</v>
      </c>
      <c r="O190" s="435">
        <v>64</v>
      </c>
      <c r="P190" s="426">
        <f t="shared" si="48"/>
        <v>9680.9982035928151</v>
      </c>
      <c r="Q190" s="79">
        <f t="shared" si="49"/>
        <v>4.3413000000000004</v>
      </c>
      <c r="R190" s="93">
        <f t="shared" si="56"/>
        <v>120.23</v>
      </c>
      <c r="S190" s="283">
        <v>23653</v>
      </c>
      <c r="T190" s="345">
        <f t="shared" si="41"/>
        <v>2360.7751809032688</v>
      </c>
      <c r="U190" s="338">
        <f t="shared" si="50"/>
        <v>797.94201114530483</v>
      </c>
      <c r="V190" s="338">
        <f t="shared" si="51"/>
        <v>47.215503618065377</v>
      </c>
      <c r="W190" s="435">
        <v>43</v>
      </c>
      <c r="X190" s="426">
        <f t="shared" si="52"/>
        <v>3248.9326956666387</v>
      </c>
      <c r="Y190" s="79">
        <f t="shared" si="53"/>
        <v>1.4472</v>
      </c>
    </row>
    <row r="191" spans="1:25" s="46" customFormat="1" ht="16.5" customHeight="1" x14ac:dyDescent="0.2">
      <c r="A191" s="149">
        <v>175</v>
      </c>
      <c r="B191" s="216">
        <f t="shared" si="54"/>
        <v>30.08</v>
      </c>
      <c r="C191" s="283">
        <v>23653</v>
      </c>
      <c r="D191" s="411">
        <f t="shared" si="39"/>
        <v>9436.0372340425529</v>
      </c>
      <c r="E191" s="342">
        <f t="shared" si="42"/>
        <v>3189.3805851063826</v>
      </c>
      <c r="F191" s="338">
        <f t="shared" si="43"/>
        <v>188.72074468085106</v>
      </c>
      <c r="G191" s="407">
        <v>107</v>
      </c>
      <c r="H191" s="426">
        <f t="shared" si="44"/>
        <v>12921.138563829787</v>
      </c>
      <c r="I191" s="79">
        <f t="shared" si="45"/>
        <v>5.8178000000000001</v>
      </c>
      <c r="J191" s="216">
        <f t="shared" si="55"/>
        <v>40.1</v>
      </c>
      <c r="K191" s="283">
        <v>23653</v>
      </c>
      <c r="L191" s="407">
        <f t="shared" si="40"/>
        <v>7078.2044887780539</v>
      </c>
      <c r="M191" s="342">
        <f t="shared" si="46"/>
        <v>2392.4331172069819</v>
      </c>
      <c r="N191" s="338">
        <f t="shared" si="47"/>
        <v>141.56408977556109</v>
      </c>
      <c r="O191" s="435">
        <v>64</v>
      </c>
      <c r="P191" s="426">
        <f t="shared" si="48"/>
        <v>9676.2016957605956</v>
      </c>
      <c r="Q191" s="221">
        <f t="shared" si="49"/>
        <v>4.3640999999999996</v>
      </c>
      <c r="R191" s="95">
        <f t="shared" si="56"/>
        <v>120.31</v>
      </c>
      <c r="S191" s="283">
        <v>23653</v>
      </c>
      <c r="T191" s="345">
        <f t="shared" si="41"/>
        <v>2359.2053860859446</v>
      </c>
      <c r="U191" s="338">
        <f t="shared" si="50"/>
        <v>797.41142049704922</v>
      </c>
      <c r="V191" s="338">
        <f t="shared" si="51"/>
        <v>47.184107721718895</v>
      </c>
      <c r="W191" s="435">
        <v>43</v>
      </c>
      <c r="X191" s="426">
        <f t="shared" si="52"/>
        <v>3246.8009143047129</v>
      </c>
      <c r="Y191" s="79">
        <f t="shared" si="53"/>
        <v>1.4545999999999999</v>
      </c>
    </row>
    <row r="192" spans="1:25" s="46" customFormat="1" ht="16.5" customHeight="1" x14ac:dyDescent="0.2">
      <c r="A192" s="149">
        <v>176</v>
      </c>
      <c r="B192" s="216">
        <f t="shared" si="54"/>
        <v>30.1</v>
      </c>
      <c r="C192" s="283">
        <v>23653</v>
      </c>
      <c r="D192" s="411">
        <f t="shared" si="39"/>
        <v>9429.7674418604638</v>
      </c>
      <c r="E192" s="342">
        <f t="shared" si="42"/>
        <v>3187.2613953488362</v>
      </c>
      <c r="F192" s="338">
        <f t="shared" si="43"/>
        <v>188.59534883720929</v>
      </c>
      <c r="G192" s="407">
        <v>107</v>
      </c>
      <c r="H192" s="426">
        <f t="shared" si="44"/>
        <v>12912.624186046509</v>
      </c>
      <c r="I192" s="79">
        <f t="shared" si="45"/>
        <v>5.8472</v>
      </c>
      <c r="J192" s="216">
        <f t="shared" si="55"/>
        <v>40.130000000000003</v>
      </c>
      <c r="K192" s="283">
        <v>23653</v>
      </c>
      <c r="L192" s="407">
        <f t="shared" si="40"/>
        <v>7072.9130326439063</v>
      </c>
      <c r="M192" s="342">
        <f t="shared" si="46"/>
        <v>2390.6446050336399</v>
      </c>
      <c r="N192" s="338">
        <f t="shared" si="47"/>
        <v>141.45826065287812</v>
      </c>
      <c r="O192" s="435">
        <v>64</v>
      </c>
      <c r="P192" s="426">
        <f t="shared" si="48"/>
        <v>9669.0158983304245</v>
      </c>
      <c r="Q192" s="221">
        <f t="shared" si="49"/>
        <v>4.3856999999999999</v>
      </c>
      <c r="R192" s="95">
        <f t="shared" si="56"/>
        <v>120.39</v>
      </c>
      <c r="S192" s="283">
        <v>23653</v>
      </c>
      <c r="T192" s="345">
        <f t="shared" si="41"/>
        <v>2357.6376775479694</v>
      </c>
      <c r="U192" s="338">
        <f t="shared" si="50"/>
        <v>796.8815350112136</v>
      </c>
      <c r="V192" s="338">
        <f t="shared" si="51"/>
        <v>47.152753550959389</v>
      </c>
      <c r="W192" s="435">
        <v>43</v>
      </c>
      <c r="X192" s="426">
        <f t="shared" si="52"/>
        <v>3244.6719661101424</v>
      </c>
      <c r="Y192" s="79">
        <f t="shared" si="53"/>
        <v>1.4619</v>
      </c>
    </row>
    <row r="193" spans="1:25" s="46" customFormat="1" ht="16.5" customHeight="1" x14ac:dyDescent="0.2">
      <c r="A193" s="149">
        <v>177</v>
      </c>
      <c r="B193" s="216">
        <f t="shared" si="54"/>
        <v>30.12</v>
      </c>
      <c r="C193" s="283">
        <v>23653</v>
      </c>
      <c r="D193" s="411">
        <f t="shared" si="39"/>
        <v>9423.5059760956174</v>
      </c>
      <c r="E193" s="342">
        <f t="shared" si="42"/>
        <v>3185.1450199203182</v>
      </c>
      <c r="F193" s="338">
        <f t="shared" si="43"/>
        <v>188.47011952191235</v>
      </c>
      <c r="G193" s="407">
        <v>107</v>
      </c>
      <c r="H193" s="426">
        <f t="shared" si="44"/>
        <v>12904.121115537848</v>
      </c>
      <c r="I193" s="79">
        <f t="shared" si="45"/>
        <v>5.8765000000000001</v>
      </c>
      <c r="J193" s="216">
        <f t="shared" si="55"/>
        <v>40.159999999999997</v>
      </c>
      <c r="K193" s="283">
        <v>23653</v>
      </c>
      <c r="L193" s="407">
        <f t="shared" si="40"/>
        <v>7067.6294820717139</v>
      </c>
      <c r="M193" s="342">
        <f t="shared" si="46"/>
        <v>2388.8587649402389</v>
      </c>
      <c r="N193" s="338">
        <f t="shared" si="47"/>
        <v>141.35258964143429</v>
      </c>
      <c r="O193" s="435">
        <v>64</v>
      </c>
      <c r="P193" s="426">
        <f t="shared" si="48"/>
        <v>9661.8408366533858</v>
      </c>
      <c r="Q193" s="221">
        <f t="shared" si="49"/>
        <v>4.4074</v>
      </c>
      <c r="R193" s="95">
        <f t="shared" si="56"/>
        <v>120.47</v>
      </c>
      <c r="S193" s="283">
        <v>23653</v>
      </c>
      <c r="T193" s="345">
        <f t="shared" si="41"/>
        <v>2356.0720511330624</v>
      </c>
      <c r="U193" s="338">
        <f t="shared" si="50"/>
        <v>796.35235328297495</v>
      </c>
      <c r="V193" s="338">
        <f t="shared" si="51"/>
        <v>47.121441022661251</v>
      </c>
      <c r="W193" s="435">
        <v>43</v>
      </c>
      <c r="X193" s="426">
        <f t="shared" si="52"/>
        <v>3242.5458454386985</v>
      </c>
      <c r="Y193" s="79">
        <f t="shared" si="53"/>
        <v>1.4692000000000001</v>
      </c>
    </row>
    <row r="194" spans="1:25" s="46" customFormat="1" ht="16.5" customHeight="1" x14ac:dyDescent="0.2">
      <c r="A194" s="149">
        <v>178</v>
      </c>
      <c r="B194" s="216">
        <f t="shared" si="54"/>
        <v>30.14</v>
      </c>
      <c r="C194" s="283">
        <v>23653</v>
      </c>
      <c r="D194" s="411">
        <f t="shared" si="39"/>
        <v>9417.2528201725272</v>
      </c>
      <c r="E194" s="342">
        <f t="shared" si="42"/>
        <v>3183.0314532183138</v>
      </c>
      <c r="F194" s="338">
        <f t="shared" si="43"/>
        <v>188.34505640345054</v>
      </c>
      <c r="G194" s="407">
        <v>107</v>
      </c>
      <c r="H194" s="426">
        <f t="shared" si="44"/>
        <v>12895.62932979429</v>
      </c>
      <c r="I194" s="79">
        <f t="shared" si="45"/>
        <v>5.9058000000000002</v>
      </c>
      <c r="J194" s="216">
        <f t="shared" si="55"/>
        <v>40.18</v>
      </c>
      <c r="K194" s="283">
        <v>23653</v>
      </c>
      <c r="L194" s="407">
        <f t="shared" si="40"/>
        <v>7064.1114982578401</v>
      </c>
      <c r="M194" s="342">
        <f t="shared" si="46"/>
        <v>2387.6696864111495</v>
      </c>
      <c r="N194" s="338">
        <f t="shared" si="47"/>
        <v>141.2822299651568</v>
      </c>
      <c r="O194" s="435">
        <v>64</v>
      </c>
      <c r="P194" s="426">
        <f t="shared" si="48"/>
        <v>9657.0634146341454</v>
      </c>
      <c r="Q194" s="221">
        <f t="shared" si="49"/>
        <v>4.4301000000000004</v>
      </c>
      <c r="R194" s="95">
        <f t="shared" si="56"/>
        <v>120.54</v>
      </c>
      <c r="S194" s="283">
        <v>23653</v>
      </c>
      <c r="T194" s="345">
        <f t="shared" si="41"/>
        <v>2354.7038327526134</v>
      </c>
      <c r="U194" s="338">
        <f t="shared" si="50"/>
        <v>795.88989547038329</v>
      </c>
      <c r="V194" s="338">
        <f t="shared" si="51"/>
        <v>47.09407665505227</v>
      </c>
      <c r="W194" s="435">
        <v>43</v>
      </c>
      <c r="X194" s="426">
        <f t="shared" si="52"/>
        <v>3240.6878048780486</v>
      </c>
      <c r="Y194" s="79">
        <f t="shared" si="53"/>
        <v>1.4766999999999999</v>
      </c>
    </row>
    <row r="195" spans="1:25" s="46" customFormat="1" ht="16.5" customHeight="1" x14ac:dyDescent="0.2">
      <c r="A195" s="149">
        <v>179</v>
      </c>
      <c r="B195" s="216">
        <f t="shared" si="54"/>
        <v>30.16</v>
      </c>
      <c r="C195" s="283">
        <v>23653</v>
      </c>
      <c r="D195" s="411">
        <f t="shared" si="39"/>
        <v>9411.0079575596828</v>
      </c>
      <c r="E195" s="342">
        <f t="shared" si="42"/>
        <v>3180.9206896551723</v>
      </c>
      <c r="F195" s="338">
        <f t="shared" si="43"/>
        <v>188.22015915119366</v>
      </c>
      <c r="G195" s="407">
        <v>107</v>
      </c>
      <c r="H195" s="426">
        <f t="shared" si="44"/>
        <v>12887.148806366049</v>
      </c>
      <c r="I195" s="79">
        <f t="shared" si="45"/>
        <v>5.9349999999999996</v>
      </c>
      <c r="J195" s="216">
        <f t="shared" si="55"/>
        <v>40.21</v>
      </c>
      <c r="K195" s="283">
        <v>23653</v>
      </c>
      <c r="L195" s="407">
        <f t="shared" si="40"/>
        <v>7058.8410843073852</v>
      </c>
      <c r="M195" s="342">
        <f t="shared" si="46"/>
        <v>2385.888286495896</v>
      </c>
      <c r="N195" s="338">
        <f t="shared" si="47"/>
        <v>141.17682168614772</v>
      </c>
      <c r="O195" s="435">
        <v>64</v>
      </c>
      <c r="P195" s="426">
        <f t="shared" si="48"/>
        <v>9649.9061924894286</v>
      </c>
      <c r="Q195" s="221">
        <f t="shared" si="49"/>
        <v>4.4516</v>
      </c>
      <c r="R195" s="95">
        <f t="shared" si="56"/>
        <v>120.62</v>
      </c>
      <c r="S195" s="283">
        <v>23653</v>
      </c>
      <c r="T195" s="345">
        <f t="shared" si="41"/>
        <v>2353.1420991543691</v>
      </c>
      <c r="U195" s="338">
        <f t="shared" si="50"/>
        <v>795.3620295141767</v>
      </c>
      <c r="V195" s="338">
        <f t="shared" si="51"/>
        <v>47.062841983087381</v>
      </c>
      <c r="W195" s="435">
        <v>43</v>
      </c>
      <c r="X195" s="426">
        <f t="shared" si="52"/>
        <v>3238.5669706516333</v>
      </c>
      <c r="Y195" s="79">
        <f t="shared" si="53"/>
        <v>1.484</v>
      </c>
    </row>
    <row r="196" spans="1:25" s="46" customFormat="1" ht="16.5" customHeight="1" x14ac:dyDescent="0.2">
      <c r="A196" s="263">
        <v>180</v>
      </c>
      <c r="B196" s="216">
        <f t="shared" si="54"/>
        <v>30.18</v>
      </c>
      <c r="C196" s="232">
        <v>23653</v>
      </c>
      <c r="D196" s="411">
        <f t="shared" si="39"/>
        <v>9404.7713717693841</v>
      </c>
      <c r="E196" s="415">
        <f t="shared" si="42"/>
        <v>3178.8127236580517</v>
      </c>
      <c r="F196" s="340">
        <f t="shared" si="43"/>
        <v>188.09542743538768</v>
      </c>
      <c r="G196" s="410">
        <v>107</v>
      </c>
      <c r="H196" s="441">
        <f t="shared" si="44"/>
        <v>12878.679522862823</v>
      </c>
      <c r="I196" s="79">
        <f t="shared" si="45"/>
        <v>5.9641999999999999</v>
      </c>
      <c r="J196" s="216">
        <f t="shared" si="55"/>
        <v>40.229999999999997</v>
      </c>
      <c r="K196" s="232">
        <v>23653</v>
      </c>
      <c r="L196" s="407">
        <f t="shared" si="40"/>
        <v>7055.3318419090247</v>
      </c>
      <c r="M196" s="415">
        <f t="shared" si="46"/>
        <v>2384.7021625652501</v>
      </c>
      <c r="N196" s="340">
        <f t="shared" si="47"/>
        <v>141.10663683818049</v>
      </c>
      <c r="O196" s="445">
        <v>64</v>
      </c>
      <c r="P196" s="441">
        <f t="shared" si="48"/>
        <v>9645.140641312455</v>
      </c>
      <c r="Q196" s="221">
        <f t="shared" si="49"/>
        <v>4.4743000000000004</v>
      </c>
      <c r="R196" s="95">
        <f t="shared" si="56"/>
        <v>120.7</v>
      </c>
      <c r="S196" s="283">
        <v>23653</v>
      </c>
      <c r="T196" s="345">
        <f t="shared" si="41"/>
        <v>2351.5824357912179</v>
      </c>
      <c r="U196" s="334">
        <f t="shared" si="50"/>
        <v>794.83486329743153</v>
      </c>
      <c r="V196" s="338">
        <f t="shared" si="51"/>
        <v>47.03164871582436</v>
      </c>
      <c r="W196" s="435">
        <v>43</v>
      </c>
      <c r="X196" s="426">
        <f t="shared" si="52"/>
        <v>3236.4489478044738</v>
      </c>
      <c r="Y196" s="79">
        <f t="shared" si="53"/>
        <v>1.4913000000000001</v>
      </c>
    </row>
    <row r="197" spans="1:25" s="46" customFormat="1" ht="16.5" customHeight="1" x14ac:dyDescent="0.2">
      <c r="A197" s="149">
        <v>181</v>
      </c>
      <c r="B197" s="216">
        <f t="shared" si="54"/>
        <v>30.19</v>
      </c>
      <c r="C197" s="78">
        <v>23653</v>
      </c>
      <c r="D197" s="411">
        <f t="shared" si="39"/>
        <v>9401.6561775422324</v>
      </c>
      <c r="E197" s="342">
        <f t="shared" si="42"/>
        <v>3177.7597880092744</v>
      </c>
      <c r="F197" s="338">
        <f t="shared" si="43"/>
        <v>188.03312355084466</v>
      </c>
      <c r="G197" s="407">
        <v>107</v>
      </c>
      <c r="H197" s="426">
        <f t="shared" si="44"/>
        <v>12874.449089102351</v>
      </c>
      <c r="I197" s="79">
        <f t="shared" si="45"/>
        <v>5.9954000000000001</v>
      </c>
      <c r="J197" s="216">
        <f t="shared" si="55"/>
        <v>40.26</v>
      </c>
      <c r="K197" s="78">
        <v>23653</v>
      </c>
      <c r="L197" s="407">
        <f t="shared" si="40"/>
        <v>7050.0745156482863</v>
      </c>
      <c r="M197" s="342">
        <f t="shared" si="46"/>
        <v>2382.9251862891206</v>
      </c>
      <c r="N197" s="338">
        <f t="shared" si="47"/>
        <v>141.00149031296573</v>
      </c>
      <c r="O197" s="435">
        <v>64</v>
      </c>
      <c r="P197" s="426">
        <f t="shared" si="48"/>
        <v>9638.0011922503709</v>
      </c>
      <c r="Q197" s="221">
        <f t="shared" si="49"/>
        <v>4.4958</v>
      </c>
      <c r="R197" s="95">
        <f t="shared" si="56"/>
        <v>120.78</v>
      </c>
      <c r="S197" s="283">
        <v>23653</v>
      </c>
      <c r="T197" s="345">
        <f t="shared" si="41"/>
        <v>2350.0248385494288</v>
      </c>
      <c r="U197" s="337">
        <f t="shared" si="50"/>
        <v>794.30839542970682</v>
      </c>
      <c r="V197" s="337">
        <f t="shared" si="51"/>
        <v>47.000496770988576</v>
      </c>
      <c r="W197" s="437">
        <v>43</v>
      </c>
      <c r="X197" s="443">
        <f t="shared" si="52"/>
        <v>3234.3337307501242</v>
      </c>
      <c r="Y197" s="79">
        <f t="shared" si="53"/>
        <v>1.4985999999999999</v>
      </c>
    </row>
    <row r="198" spans="1:25" s="46" customFormat="1" ht="16.5" customHeight="1" x14ac:dyDescent="0.2">
      <c r="A198" s="149">
        <v>182</v>
      </c>
      <c r="B198" s="216">
        <f t="shared" si="54"/>
        <v>30.21</v>
      </c>
      <c r="C198" s="283">
        <v>23653</v>
      </c>
      <c r="D198" s="411">
        <f t="shared" si="39"/>
        <v>9395.4319761668303</v>
      </c>
      <c r="E198" s="342">
        <f t="shared" si="42"/>
        <v>3175.6560079443884</v>
      </c>
      <c r="F198" s="338">
        <f t="shared" si="43"/>
        <v>187.9086395233366</v>
      </c>
      <c r="G198" s="407">
        <v>107</v>
      </c>
      <c r="H198" s="426">
        <f t="shared" si="44"/>
        <v>12865.996623634555</v>
      </c>
      <c r="I198" s="79">
        <f t="shared" si="45"/>
        <v>6.0244999999999997</v>
      </c>
      <c r="J198" s="216">
        <f t="shared" si="55"/>
        <v>40.29</v>
      </c>
      <c r="K198" s="283">
        <v>23653</v>
      </c>
      <c r="L198" s="407">
        <f t="shared" si="40"/>
        <v>7044.8250186150408</v>
      </c>
      <c r="M198" s="342">
        <f t="shared" si="46"/>
        <v>2381.1508562918834</v>
      </c>
      <c r="N198" s="338">
        <f t="shared" si="47"/>
        <v>140.89650037230081</v>
      </c>
      <c r="O198" s="435">
        <v>64</v>
      </c>
      <c r="P198" s="426">
        <f t="shared" si="48"/>
        <v>9630.8723752792248</v>
      </c>
      <c r="Q198" s="221">
        <f t="shared" si="49"/>
        <v>4.5171999999999999</v>
      </c>
      <c r="R198" s="95">
        <f t="shared" si="56"/>
        <v>120.86</v>
      </c>
      <c r="S198" s="283">
        <v>23653</v>
      </c>
      <c r="T198" s="345">
        <f t="shared" si="41"/>
        <v>2348.4693033261624</v>
      </c>
      <c r="U198" s="338">
        <f t="shared" si="50"/>
        <v>793.78262452424281</v>
      </c>
      <c r="V198" s="338">
        <f t="shared" si="51"/>
        <v>46.969386066523249</v>
      </c>
      <c r="W198" s="435">
        <v>43</v>
      </c>
      <c r="X198" s="426">
        <f t="shared" si="52"/>
        <v>3232.2213139169285</v>
      </c>
      <c r="Y198" s="79">
        <f t="shared" si="53"/>
        <v>1.5059</v>
      </c>
    </row>
    <row r="199" spans="1:25" s="46" customFormat="1" ht="16.5" customHeight="1" x14ac:dyDescent="0.2">
      <c r="A199" s="149">
        <v>183</v>
      </c>
      <c r="B199" s="216">
        <f t="shared" si="54"/>
        <v>30.23</v>
      </c>
      <c r="C199" s="283">
        <v>23653</v>
      </c>
      <c r="D199" s="411">
        <f t="shared" si="39"/>
        <v>9389.216010585511</v>
      </c>
      <c r="E199" s="342">
        <f t="shared" si="42"/>
        <v>3173.5550115779024</v>
      </c>
      <c r="F199" s="338">
        <f t="shared" si="43"/>
        <v>187.78432021171022</v>
      </c>
      <c r="G199" s="407">
        <v>107</v>
      </c>
      <c r="H199" s="426">
        <f t="shared" si="44"/>
        <v>12857.555342375124</v>
      </c>
      <c r="I199" s="79">
        <f t="shared" si="45"/>
        <v>6.0536000000000003</v>
      </c>
      <c r="J199" s="216">
        <f t="shared" si="55"/>
        <v>40.31</v>
      </c>
      <c r="K199" s="283">
        <v>23653</v>
      </c>
      <c r="L199" s="407">
        <f t="shared" si="40"/>
        <v>7041.3296948647976</v>
      </c>
      <c r="M199" s="342">
        <f t="shared" si="46"/>
        <v>2379.9694368643013</v>
      </c>
      <c r="N199" s="338">
        <f t="shared" si="47"/>
        <v>140.82659389729596</v>
      </c>
      <c r="O199" s="435">
        <v>64</v>
      </c>
      <c r="P199" s="426">
        <f t="shared" si="48"/>
        <v>9626.1257256263943</v>
      </c>
      <c r="Q199" s="221">
        <f t="shared" si="49"/>
        <v>4.5397999999999996</v>
      </c>
      <c r="R199" s="95">
        <f t="shared" si="56"/>
        <v>120.93</v>
      </c>
      <c r="S199" s="283">
        <v>23653</v>
      </c>
      <c r="T199" s="345">
        <f t="shared" si="41"/>
        <v>2347.1098982882659</v>
      </c>
      <c r="U199" s="338">
        <f t="shared" si="50"/>
        <v>793.32314562143381</v>
      </c>
      <c r="V199" s="338">
        <f t="shared" si="51"/>
        <v>46.942197965765317</v>
      </c>
      <c r="W199" s="435">
        <v>43</v>
      </c>
      <c r="X199" s="426">
        <f t="shared" si="52"/>
        <v>3230.3752418754652</v>
      </c>
      <c r="Y199" s="79">
        <f t="shared" si="53"/>
        <v>1.5133000000000001</v>
      </c>
    </row>
    <row r="200" spans="1:25" s="46" customFormat="1" ht="16.5" customHeight="1" x14ac:dyDescent="0.2">
      <c r="A200" s="149">
        <v>184</v>
      </c>
      <c r="B200" s="216">
        <f t="shared" si="54"/>
        <v>30.25</v>
      </c>
      <c r="C200" s="283">
        <v>23653</v>
      </c>
      <c r="D200" s="411">
        <f t="shared" si="39"/>
        <v>9383.0082644628092</v>
      </c>
      <c r="E200" s="342">
        <f t="shared" si="42"/>
        <v>3171.4567933884291</v>
      </c>
      <c r="F200" s="338">
        <f t="shared" si="43"/>
        <v>187.66016528925618</v>
      </c>
      <c r="G200" s="407">
        <v>107</v>
      </c>
      <c r="H200" s="426">
        <f t="shared" si="44"/>
        <v>12849.125223140494</v>
      </c>
      <c r="I200" s="79">
        <f t="shared" si="45"/>
        <v>6.0826000000000002</v>
      </c>
      <c r="J200" s="216">
        <f t="shared" si="55"/>
        <v>40.340000000000003</v>
      </c>
      <c r="K200" s="283">
        <v>23653</v>
      </c>
      <c r="L200" s="407">
        <f t="shared" si="40"/>
        <v>7036.0932077342577</v>
      </c>
      <c r="M200" s="342">
        <f t="shared" si="46"/>
        <v>2378.1995042141789</v>
      </c>
      <c r="N200" s="338">
        <f t="shared" si="47"/>
        <v>140.72186415468516</v>
      </c>
      <c r="O200" s="435">
        <v>64</v>
      </c>
      <c r="P200" s="426">
        <f t="shared" si="48"/>
        <v>9619.0145761031235</v>
      </c>
      <c r="Q200" s="79">
        <f t="shared" si="49"/>
        <v>4.5612000000000004</v>
      </c>
      <c r="R200" s="93">
        <f t="shared" si="56"/>
        <v>121.01</v>
      </c>
      <c r="S200" s="283">
        <v>23653</v>
      </c>
      <c r="T200" s="345">
        <f t="shared" si="41"/>
        <v>2345.5582183290635</v>
      </c>
      <c r="U200" s="338">
        <f t="shared" si="50"/>
        <v>792.7986777952234</v>
      </c>
      <c r="V200" s="338">
        <f t="shared" si="51"/>
        <v>46.911164366581268</v>
      </c>
      <c r="W200" s="435">
        <v>43</v>
      </c>
      <c r="X200" s="426">
        <f t="shared" si="52"/>
        <v>3228.2680604908683</v>
      </c>
      <c r="Y200" s="79">
        <f t="shared" si="53"/>
        <v>1.5205</v>
      </c>
    </row>
    <row r="201" spans="1:25" s="46" customFormat="1" ht="16.5" customHeight="1" x14ac:dyDescent="0.2">
      <c r="A201" s="149">
        <v>185</v>
      </c>
      <c r="B201" s="216">
        <f t="shared" si="54"/>
        <v>30.27</v>
      </c>
      <c r="C201" s="283">
        <v>23653</v>
      </c>
      <c r="D201" s="411">
        <f t="shared" si="39"/>
        <v>9376.8087215064425</v>
      </c>
      <c r="E201" s="342">
        <f t="shared" si="42"/>
        <v>3169.3613478691773</v>
      </c>
      <c r="F201" s="338">
        <f t="shared" si="43"/>
        <v>187.53617443012885</v>
      </c>
      <c r="G201" s="407">
        <v>107</v>
      </c>
      <c r="H201" s="425">
        <f t="shared" si="44"/>
        <v>12840.706243805747</v>
      </c>
      <c r="I201" s="79">
        <f t="shared" si="45"/>
        <v>6.1116999999999999</v>
      </c>
      <c r="J201" s="216">
        <f t="shared" si="55"/>
        <v>40.36</v>
      </c>
      <c r="K201" s="283">
        <v>23653</v>
      </c>
      <c r="L201" s="407">
        <f t="shared" si="40"/>
        <v>7032.6065411298314</v>
      </c>
      <c r="M201" s="342">
        <f t="shared" si="46"/>
        <v>2377.0210109018826</v>
      </c>
      <c r="N201" s="338">
        <f t="shared" si="47"/>
        <v>140.65213082259663</v>
      </c>
      <c r="O201" s="435">
        <v>64</v>
      </c>
      <c r="P201" s="426">
        <f t="shared" si="48"/>
        <v>9614.2796828543105</v>
      </c>
      <c r="Q201" s="79">
        <f t="shared" si="49"/>
        <v>4.5837000000000003</v>
      </c>
      <c r="R201" s="93">
        <f t="shared" si="56"/>
        <v>121.08</v>
      </c>
      <c r="S201" s="283">
        <v>23653</v>
      </c>
      <c r="T201" s="345">
        <f t="shared" si="41"/>
        <v>2344.2021803766106</v>
      </c>
      <c r="U201" s="338">
        <f t="shared" si="50"/>
        <v>792.34033696729432</v>
      </c>
      <c r="V201" s="338">
        <f t="shared" si="51"/>
        <v>46.884043607532213</v>
      </c>
      <c r="W201" s="435">
        <v>43</v>
      </c>
      <c r="X201" s="426">
        <f t="shared" si="52"/>
        <v>3226.4265609514368</v>
      </c>
      <c r="Y201" s="79">
        <f t="shared" si="53"/>
        <v>1.5279</v>
      </c>
    </row>
    <row r="202" spans="1:25" s="46" customFormat="1" ht="16.5" customHeight="1" x14ac:dyDescent="0.2">
      <c r="A202" s="149">
        <v>186</v>
      </c>
      <c r="B202" s="216">
        <f t="shared" si="54"/>
        <v>30.29</v>
      </c>
      <c r="C202" s="77">
        <v>23653</v>
      </c>
      <c r="D202" s="411">
        <f t="shared" si="39"/>
        <v>9370.6173654671511</v>
      </c>
      <c r="E202" s="342">
        <f t="shared" si="42"/>
        <v>3167.2686695278967</v>
      </c>
      <c r="F202" s="338">
        <f t="shared" si="43"/>
        <v>187.41234730934303</v>
      </c>
      <c r="G202" s="407">
        <v>107</v>
      </c>
      <c r="H202" s="425">
        <f t="shared" si="44"/>
        <v>12832.298382304391</v>
      </c>
      <c r="I202" s="79">
        <f t="shared" si="45"/>
        <v>6.1406000000000001</v>
      </c>
      <c r="J202" s="216">
        <f t="shared" si="55"/>
        <v>40.39</v>
      </c>
      <c r="K202" s="283">
        <v>23653</v>
      </c>
      <c r="L202" s="407">
        <f t="shared" si="40"/>
        <v>7027.3830155979203</v>
      </c>
      <c r="M202" s="342">
        <f t="shared" si="46"/>
        <v>2375.2554592720967</v>
      </c>
      <c r="N202" s="338">
        <f t="shared" si="47"/>
        <v>140.54766031195842</v>
      </c>
      <c r="O202" s="435">
        <v>64</v>
      </c>
      <c r="P202" s="425">
        <f t="shared" si="48"/>
        <v>9607.1861351819753</v>
      </c>
      <c r="Q202" s="79">
        <f t="shared" si="49"/>
        <v>4.6051000000000002</v>
      </c>
      <c r="R202" s="93">
        <f t="shared" si="56"/>
        <v>121.16</v>
      </c>
      <c r="S202" s="283">
        <v>23653</v>
      </c>
      <c r="T202" s="345">
        <f t="shared" si="41"/>
        <v>2342.6543413667878</v>
      </c>
      <c r="U202" s="338">
        <f t="shared" si="50"/>
        <v>791.81716738197417</v>
      </c>
      <c r="V202" s="338">
        <f t="shared" si="51"/>
        <v>46.853086827335758</v>
      </c>
      <c r="W202" s="435">
        <v>43</v>
      </c>
      <c r="X202" s="426">
        <f t="shared" si="52"/>
        <v>3224.3245955760976</v>
      </c>
      <c r="Y202" s="79">
        <f t="shared" si="53"/>
        <v>1.5351999999999999</v>
      </c>
    </row>
    <row r="203" spans="1:25" s="46" customFormat="1" ht="16.5" customHeight="1" x14ac:dyDescent="0.2">
      <c r="A203" s="149">
        <v>187</v>
      </c>
      <c r="B203" s="216">
        <f t="shared" si="54"/>
        <v>30.31</v>
      </c>
      <c r="C203" s="77">
        <v>23653</v>
      </c>
      <c r="D203" s="411">
        <f t="shared" si="39"/>
        <v>9364.4341801385708</v>
      </c>
      <c r="E203" s="342">
        <f t="shared" si="42"/>
        <v>3165.1787528868367</v>
      </c>
      <c r="F203" s="338">
        <f t="shared" si="43"/>
        <v>187.28868360277141</v>
      </c>
      <c r="G203" s="407">
        <v>107</v>
      </c>
      <c r="H203" s="425">
        <f t="shared" si="44"/>
        <v>12823.90161662818</v>
      </c>
      <c r="I203" s="79">
        <f t="shared" si="45"/>
        <v>6.1696</v>
      </c>
      <c r="J203" s="216">
        <f t="shared" si="55"/>
        <v>40.409999999999997</v>
      </c>
      <c r="K203" s="77">
        <v>23653</v>
      </c>
      <c r="L203" s="407">
        <f t="shared" si="40"/>
        <v>7023.9049740163318</v>
      </c>
      <c r="M203" s="342">
        <f t="shared" si="46"/>
        <v>2374.0798812175199</v>
      </c>
      <c r="N203" s="338">
        <f t="shared" si="47"/>
        <v>140.47809948032665</v>
      </c>
      <c r="O203" s="435">
        <v>64</v>
      </c>
      <c r="P203" s="425">
        <f t="shared" si="48"/>
        <v>9602.4629547141776</v>
      </c>
      <c r="Q203" s="79">
        <f t="shared" si="49"/>
        <v>4.6276000000000002</v>
      </c>
      <c r="R203" s="93">
        <f t="shared" si="56"/>
        <v>121.24</v>
      </c>
      <c r="S203" s="283">
        <v>23653</v>
      </c>
      <c r="T203" s="345">
        <f t="shared" si="41"/>
        <v>2341.1085450346427</v>
      </c>
      <c r="U203" s="338">
        <f t="shared" si="50"/>
        <v>791.29468822170918</v>
      </c>
      <c r="V203" s="338">
        <f t="shared" si="51"/>
        <v>46.822170900692853</v>
      </c>
      <c r="W203" s="435">
        <v>43</v>
      </c>
      <c r="X203" s="425">
        <f t="shared" si="52"/>
        <v>3222.225404157045</v>
      </c>
      <c r="Y203" s="79">
        <f t="shared" si="53"/>
        <v>1.5424</v>
      </c>
    </row>
    <row r="204" spans="1:25" s="46" customFormat="1" ht="16.5" customHeight="1" x14ac:dyDescent="0.2">
      <c r="A204" s="149">
        <v>188</v>
      </c>
      <c r="B204" s="216">
        <f t="shared" si="54"/>
        <v>30.33</v>
      </c>
      <c r="C204" s="77">
        <v>23653</v>
      </c>
      <c r="D204" s="411">
        <f t="shared" si="39"/>
        <v>9358.2591493570744</v>
      </c>
      <c r="E204" s="342">
        <f t="shared" si="42"/>
        <v>3163.0915924826909</v>
      </c>
      <c r="F204" s="338">
        <f t="shared" si="43"/>
        <v>187.16518298714149</v>
      </c>
      <c r="G204" s="407">
        <v>107</v>
      </c>
      <c r="H204" s="425">
        <f t="shared" si="44"/>
        <v>12815.515924826906</v>
      </c>
      <c r="I204" s="79">
        <f t="shared" si="45"/>
        <v>6.1985000000000001</v>
      </c>
      <c r="J204" s="216">
        <f t="shared" si="55"/>
        <v>40.44</v>
      </c>
      <c r="K204" s="77">
        <v>23653</v>
      </c>
      <c r="L204" s="407">
        <f t="shared" si="40"/>
        <v>7018.6943620178045</v>
      </c>
      <c r="M204" s="342">
        <f t="shared" si="46"/>
        <v>2372.3186943620176</v>
      </c>
      <c r="N204" s="338">
        <f t="shared" si="47"/>
        <v>140.37388724035608</v>
      </c>
      <c r="O204" s="435">
        <v>64</v>
      </c>
      <c r="P204" s="425">
        <f t="shared" si="48"/>
        <v>9595.3869436201785</v>
      </c>
      <c r="Q204" s="79">
        <f t="shared" si="49"/>
        <v>4.6489000000000003</v>
      </c>
      <c r="R204" s="93">
        <f t="shared" si="56"/>
        <v>121.31</v>
      </c>
      <c r="S204" s="77">
        <v>23653</v>
      </c>
      <c r="T204" s="345">
        <f t="shared" si="41"/>
        <v>2339.757645701096</v>
      </c>
      <c r="U204" s="338">
        <f t="shared" si="50"/>
        <v>790.83808424697031</v>
      </c>
      <c r="V204" s="338">
        <f t="shared" si="51"/>
        <v>46.795152914021919</v>
      </c>
      <c r="W204" s="435">
        <v>43</v>
      </c>
      <c r="X204" s="425">
        <f t="shared" si="52"/>
        <v>3220.3908828620879</v>
      </c>
      <c r="Y204" s="79">
        <f t="shared" si="53"/>
        <v>1.5497000000000001</v>
      </c>
    </row>
    <row r="205" spans="1:25" s="46" customFormat="1" ht="16.5" customHeight="1" x14ac:dyDescent="0.2">
      <c r="A205" s="149">
        <v>189</v>
      </c>
      <c r="B205" s="216">
        <f t="shared" si="54"/>
        <v>30.35</v>
      </c>
      <c r="C205" s="77">
        <v>23653</v>
      </c>
      <c r="D205" s="411">
        <f t="shared" si="39"/>
        <v>9352.0922570016464</v>
      </c>
      <c r="E205" s="342">
        <f t="shared" si="42"/>
        <v>3161.0071828665564</v>
      </c>
      <c r="F205" s="338">
        <f t="shared" si="43"/>
        <v>187.04184514003293</v>
      </c>
      <c r="G205" s="407">
        <v>107</v>
      </c>
      <c r="H205" s="425">
        <f t="shared" si="44"/>
        <v>12807.141285008236</v>
      </c>
      <c r="I205" s="79">
        <f t="shared" si="45"/>
        <v>6.2272999999999996</v>
      </c>
      <c r="J205" s="216">
        <f t="shared" si="55"/>
        <v>40.46</v>
      </c>
      <c r="K205" s="77">
        <v>23653</v>
      </c>
      <c r="L205" s="407">
        <f t="shared" si="40"/>
        <v>7015.2249134948097</v>
      </c>
      <c r="M205" s="342">
        <f t="shared" si="46"/>
        <v>2371.1460207612454</v>
      </c>
      <c r="N205" s="338">
        <f t="shared" si="47"/>
        <v>140.30449826989619</v>
      </c>
      <c r="O205" s="435">
        <v>64</v>
      </c>
      <c r="P205" s="425">
        <f t="shared" si="48"/>
        <v>9590.6754325259499</v>
      </c>
      <c r="Q205" s="79">
        <f t="shared" si="49"/>
        <v>4.6712999999999996</v>
      </c>
      <c r="R205" s="93">
        <f t="shared" si="56"/>
        <v>121.38</v>
      </c>
      <c r="S205" s="77">
        <v>23653</v>
      </c>
      <c r="T205" s="345">
        <f t="shared" si="41"/>
        <v>2338.4083044982699</v>
      </c>
      <c r="U205" s="338">
        <f t="shared" si="50"/>
        <v>790.38200692041517</v>
      </c>
      <c r="V205" s="338">
        <f t="shared" si="51"/>
        <v>46.768166089965398</v>
      </c>
      <c r="W205" s="435">
        <v>43</v>
      </c>
      <c r="X205" s="425">
        <f t="shared" si="52"/>
        <v>3218.5584775086504</v>
      </c>
      <c r="Y205" s="79">
        <f t="shared" si="53"/>
        <v>1.5570999999999999</v>
      </c>
    </row>
    <row r="206" spans="1:25" s="46" customFormat="1" ht="16.5" customHeight="1" x14ac:dyDescent="0.2">
      <c r="A206" s="218">
        <v>190</v>
      </c>
      <c r="B206" s="216">
        <f t="shared" si="54"/>
        <v>30.36</v>
      </c>
      <c r="C206" s="77">
        <v>23653</v>
      </c>
      <c r="D206" s="411">
        <f t="shared" si="39"/>
        <v>9349.01185770751</v>
      </c>
      <c r="E206" s="342">
        <f t="shared" si="42"/>
        <v>3159.9660079051382</v>
      </c>
      <c r="F206" s="338">
        <f t="shared" si="43"/>
        <v>186.98023715415022</v>
      </c>
      <c r="G206" s="407">
        <v>107</v>
      </c>
      <c r="H206" s="425">
        <f t="shared" si="44"/>
        <v>12802.958102766797</v>
      </c>
      <c r="I206" s="79">
        <f t="shared" si="45"/>
        <v>6.2582000000000004</v>
      </c>
      <c r="J206" s="216">
        <f t="shared" si="55"/>
        <v>40.49</v>
      </c>
      <c r="K206" s="77">
        <v>23653</v>
      </c>
      <c r="L206" s="407">
        <f t="shared" si="40"/>
        <v>7010.027167201777</v>
      </c>
      <c r="M206" s="342">
        <f t="shared" si="46"/>
        <v>2369.3891825142005</v>
      </c>
      <c r="N206" s="338">
        <f t="shared" si="47"/>
        <v>140.20054334403554</v>
      </c>
      <c r="O206" s="435">
        <v>64</v>
      </c>
      <c r="P206" s="425">
        <f t="shared" si="48"/>
        <v>9583.6168930600124</v>
      </c>
      <c r="Q206" s="79">
        <f t="shared" si="49"/>
        <v>4.6924999999999999</v>
      </c>
      <c r="R206" s="93">
        <f t="shared" si="56"/>
        <v>121.46</v>
      </c>
      <c r="S206" s="77">
        <v>23653</v>
      </c>
      <c r="T206" s="345">
        <f t="shared" si="41"/>
        <v>2336.868104725836</v>
      </c>
      <c r="U206" s="338">
        <f t="shared" si="50"/>
        <v>789.8614193973325</v>
      </c>
      <c r="V206" s="338">
        <f t="shared" si="51"/>
        <v>46.737362094516719</v>
      </c>
      <c r="W206" s="435">
        <v>43</v>
      </c>
      <c r="X206" s="425">
        <f t="shared" si="52"/>
        <v>3216.4668862176854</v>
      </c>
      <c r="Y206" s="79">
        <f t="shared" si="53"/>
        <v>1.5643</v>
      </c>
    </row>
    <row r="207" spans="1:25" s="46" customFormat="1" ht="16.5" customHeight="1" x14ac:dyDescent="0.2">
      <c r="A207" s="260">
        <v>191</v>
      </c>
      <c r="B207" s="216">
        <f t="shared" si="54"/>
        <v>30.38</v>
      </c>
      <c r="C207" s="90">
        <v>23653</v>
      </c>
      <c r="D207" s="412">
        <f t="shared" si="39"/>
        <v>9342.8571428571449</v>
      </c>
      <c r="E207" s="414">
        <f t="shared" si="42"/>
        <v>3157.8857142857146</v>
      </c>
      <c r="F207" s="337">
        <f t="shared" si="43"/>
        <v>186.85714285714289</v>
      </c>
      <c r="G207" s="409">
        <v>107</v>
      </c>
      <c r="H207" s="428">
        <f t="shared" si="44"/>
        <v>12794.600000000002</v>
      </c>
      <c r="I207" s="92">
        <f t="shared" si="45"/>
        <v>6.2869999999999999</v>
      </c>
      <c r="J207" s="216">
        <f t="shared" si="55"/>
        <v>40.51</v>
      </c>
      <c r="K207" s="90">
        <v>23653</v>
      </c>
      <c r="L207" s="409">
        <f t="shared" si="40"/>
        <v>7006.566279930883</v>
      </c>
      <c r="M207" s="414">
        <f t="shared" si="46"/>
        <v>2368.219402616638</v>
      </c>
      <c r="N207" s="337">
        <f t="shared" si="47"/>
        <v>140.13132559861765</v>
      </c>
      <c r="O207" s="437">
        <v>64</v>
      </c>
      <c r="P207" s="428">
        <f t="shared" si="48"/>
        <v>9578.917008146138</v>
      </c>
      <c r="Q207" s="92">
        <f t="shared" si="49"/>
        <v>4.7149000000000001</v>
      </c>
      <c r="R207" s="93">
        <f t="shared" si="56"/>
        <v>121.53</v>
      </c>
      <c r="S207" s="90">
        <v>23653</v>
      </c>
      <c r="T207" s="344">
        <f t="shared" si="41"/>
        <v>2335.5220933102937</v>
      </c>
      <c r="U207" s="337">
        <f t="shared" si="50"/>
        <v>789.40646753887916</v>
      </c>
      <c r="V207" s="337">
        <f t="shared" si="51"/>
        <v>46.710441866205876</v>
      </c>
      <c r="W207" s="437">
        <v>43</v>
      </c>
      <c r="X207" s="428">
        <f t="shared" si="52"/>
        <v>3214.6390027153784</v>
      </c>
      <c r="Y207" s="92">
        <f t="shared" si="53"/>
        <v>1.5716000000000001</v>
      </c>
    </row>
    <row r="208" spans="1:25" s="46" customFormat="1" ht="16.5" customHeight="1" x14ac:dyDescent="0.2">
      <c r="A208" s="149">
        <v>192</v>
      </c>
      <c r="B208" s="216">
        <f t="shared" si="54"/>
        <v>30.4</v>
      </c>
      <c r="C208" s="77">
        <v>23653</v>
      </c>
      <c r="D208" s="411">
        <f t="shared" si="39"/>
        <v>9336.7105263157882</v>
      </c>
      <c r="E208" s="342">
        <f t="shared" si="42"/>
        <v>3155.8081578947363</v>
      </c>
      <c r="F208" s="338">
        <f t="shared" si="43"/>
        <v>186.73421052631576</v>
      </c>
      <c r="G208" s="407">
        <v>107</v>
      </c>
      <c r="H208" s="425">
        <f t="shared" si="44"/>
        <v>12786.252894736841</v>
      </c>
      <c r="I208" s="79">
        <f t="shared" si="45"/>
        <v>6.3158000000000003</v>
      </c>
      <c r="J208" s="216">
        <f t="shared" si="55"/>
        <v>40.53</v>
      </c>
      <c r="K208" s="77">
        <v>23653</v>
      </c>
      <c r="L208" s="407">
        <f t="shared" si="40"/>
        <v>7003.1088082901551</v>
      </c>
      <c r="M208" s="342">
        <f t="shared" si="46"/>
        <v>2367.0507772020724</v>
      </c>
      <c r="N208" s="338">
        <f t="shared" si="47"/>
        <v>140.06217616580309</v>
      </c>
      <c r="O208" s="435">
        <v>64</v>
      </c>
      <c r="P208" s="425">
        <f t="shared" si="48"/>
        <v>9574.221761658031</v>
      </c>
      <c r="Q208" s="79">
        <f t="shared" si="49"/>
        <v>4.7371999999999996</v>
      </c>
      <c r="R208" s="93">
        <f t="shared" si="56"/>
        <v>121.6</v>
      </c>
      <c r="S208" s="77">
        <v>23653</v>
      </c>
      <c r="T208" s="345">
        <f t="shared" si="41"/>
        <v>2334.1776315789471</v>
      </c>
      <c r="U208" s="338">
        <f t="shared" si="50"/>
        <v>788.95203947368407</v>
      </c>
      <c r="V208" s="338">
        <f t="shared" si="51"/>
        <v>46.683552631578941</v>
      </c>
      <c r="W208" s="435">
        <v>43</v>
      </c>
      <c r="X208" s="425">
        <f t="shared" si="52"/>
        <v>3212.8132236842102</v>
      </c>
      <c r="Y208" s="79">
        <f t="shared" si="53"/>
        <v>1.5789</v>
      </c>
    </row>
    <row r="209" spans="1:255" s="46" customFormat="1" ht="16.5" customHeight="1" x14ac:dyDescent="0.2">
      <c r="A209" s="149">
        <v>193</v>
      </c>
      <c r="B209" s="216">
        <f t="shared" si="54"/>
        <v>30.42</v>
      </c>
      <c r="C209" s="77">
        <v>23653</v>
      </c>
      <c r="D209" s="411">
        <f t="shared" ref="D209:D272" si="57">12*(1/B209*C209)</f>
        <v>9330.5719921104537</v>
      </c>
      <c r="E209" s="342">
        <f t="shared" si="42"/>
        <v>3153.7333333333331</v>
      </c>
      <c r="F209" s="338">
        <f t="shared" si="43"/>
        <v>186.61143984220908</v>
      </c>
      <c r="G209" s="407">
        <v>107</v>
      </c>
      <c r="H209" s="425">
        <f t="shared" si="44"/>
        <v>12777.916765285996</v>
      </c>
      <c r="I209" s="79">
        <f t="shared" si="45"/>
        <v>6.3445</v>
      </c>
      <c r="J209" s="216">
        <f t="shared" si="55"/>
        <v>40.56</v>
      </c>
      <c r="K209" s="77">
        <v>23653</v>
      </c>
      <c r="L209" s="407">
        <f t="shared" ref="L209:L272" si="58">12*(1/J209*K209)</f>
        <v>6997.9289940828385</v>
      </c>
      <c r="M209" s="342">
        <f t="shared" si="46"/>
        <v>2365.2999999999993</v>
      </c>
      <c r="N209" s="338">
        <f t="shared" si="47"/>
        <v>139.95857988165676</v>
      </c>
      <c r="O209" s="435">
        <v>64</v>
      </c>
      <c r="P209" s="425">
        <f t="shared" si="48"/>
        <v>9567.1875739644947</v>
      </c>
      <c r="Q209" s="79">
        <f t="shared" si="49"/>
        <v>4.7584</v>
      </c>
      <c r="R209" s="93">
        <f t="shared" si="56"/>
        <v>121.68</v>
      </c>
      <c r="S209" s="77">
        <v>23653</v>
      </c>
      <c r="T209" s="345">
        <f t="shared" ref="T209:T272" si="59">12*(1/R209*S209)</f>
        <v>2332.6429980276134</v>
      </c>
      <c r="U209" s="338">
        <f t="shared" si="50"/>
        <v>788.43333333333328</v>
      </c>
      <c r="V209" s="338">
        <f t="shared" si="51"/>
        <v>46.65285996055227</v>
      </c>
      <c r="W209" s="435">
        <v>43</v>
      </c>
      <c r="X209" s="425">
        <f t="shared" si="52"/>
        <v>3210.729191321499</v>
      </c>
      <c r="Y209" s="79">
        <f t="shared" si="53"/>
        <v>1.5861000000000001</v>
      </c>
    </row>
    <row r="210" spans="1:255" s="46" customFormat="1" ht="16.5" customHeight="1" x14ac:dyDescent="0.2">
      <c r="A210" s="149">
        <v>194</v>
      </c>
      <c r="B210" s="216">
        <f t="shared" si="54"/>
        <v>30.44</v>
      </c>
      <c r="C210" s="77">
        <v>23653</v>
      </c>
      <c r="D210" s="411">
        <f t="shared" si="57"/>
        <v>9324.4415243101175</v>
      </c>
      <c r="E210" s="342">
        <f t="shared" ref="E210:E273" si="60">D210*33.8%</f>
        <v>3151.6612352168195</v>
      </c>
      <c r="F210" s="338">
        <f t="shared" ref="F210:F273" si="61">D210*2%</f>
        <v>186.48883048620235</v>
      </c>
      <c r="G210" s="407">
        <v>107</v>
      </c>
      <c r="H210" s="425">
        <f t="shared" ref="H210:H273" si="62">SUM(D210:G210)</f>
        <v>12769.591590013139</v>
      </c>
      <c r="I210" s="79">
        <f t="shared" ref="I210:I273" si="63">ROUND(A210/B210,4)</f>
        <v>6.3731999999999998</v>
      </c>
      <c r="J210" s="216">
        <f t="shared" si="55"/>
        <v>40.58</v>
      </c>
      <c r="K210" s="77">
        <v>23653</v>
      </c>
      <c r="L210" s="407">
        <f t="shared" si="58"/>
        <v>6994.4800394282902</v>
      </c>
      <c r="M210" s="342">
        <f t="shared" ref="M210:M273" si="64">L210*33.8%</f>
        <v>2364.1342533267621</v>
      </c>
      <c r="N210" s="338">
        <f t="shared" ref="N210:N273" si="65">L210*2%</f>
        <v>139.88960078856582</v>
      </c>
      <c r="O210" s="435">
        <v>64</v>
      </c>
      <c r="P210" s="425">
        <f t="shared" ref="P210:P273" si="66">SUM(L210:O210)</f>
        <v>9562.5038935436169</v>
      </c>
      <c r="Q210" s="79">
        <f t="shared" ref="Q210:Q273" si="67">ROUND(A210/J210,4)</f>
        <v>4.7807000000000004</v>
      </c>
      <c r="R210" s="93">
        <f t="shared" si="56"/>
        <v>121.75</v>
      </c>
      <c r="S210" s="77">
        <v>23653</v>
      </c>
      <c r="T210" s="345">
        <f t="shared" si="59"/>
        <v>2331.3018480492815</v>
      </c>
      <c r="U210" s="338">
        <f t="shared" ref="U210:U273" si="68">T210*33.8%</f>
        <v>787.98002464065712</v>
      </c>
      <c r="V210" s="338">
        <f t="shared" ref="V210:V273" si="69">T210*2%</f>
        <v>46.62603696098563</v>
      </c>
      <c r="W210" s="435">
        <v>43</v>
      </c>
      <c r="X210" s="425">
        <f t="shared" ref="X210:X273" si="70">SUM(T210:W210)</f>
        <v>3208.907909650924</v>
      </c>
      <c r="Y210" s="79">
        <f t="shared" ref="Y210:Y273" si="71">ROUND(A210/R210,4)</f>
        <v>1.5933999999999999</v>
      </c>
    </row>
    <row r="211" spans="1:255" s="46" customFormat="1" ht="16.5" customHeight="1" x14ac:dyDescent="0.2">
      <c r="A211" s="149">
        <v>195</v>
      </c>
      <c r="B211" s="216">
        <f t="shared" si="54"/>
        <v>30.46</v>
      </c>
      <c r="C211" s="77">
        <v>23653</v>
      </c>
      <c r="D211" s="411">
        <f t="shared" si="57"/>
        <v>9318.3191070256053</v>
      </c>
      <c r="E211" s="342">
        <f t="shared" si="60"/>
        <v>3149.5918581746541</v>
      </c>
      <c r="F211" s="338">
        <f t="shared" si="61"/>
        <v>186.36638214051212</v>
      </c>
      <c r="G211" s="407">
        <v>107</v>
      </c>
      <c r="H211" s="425">
        <f t="shared" si="62"/>
        <v>12761.277347340771</v>
      </c>
      <c r="I211" s="79">
        <f t="shared" si="63"/>
        <v>6.4017999999999997</v>
      </c>
      <c r="J211" s="216">
        <f t="shared" si="55"/>
        <v>40.61</v>
      </c>
      <c r="K211" s="77">
        <v>23653</v>
      </c>
      <c r="L211" s="407">
        <f t="shared" si="58"/>
        <v>6989.3129770992373</v>
      </c>
      <c r="M211" s="342">
        <f t="shared" si="64"/>
        <v>2362.3877862595418</v>
      </c>
      <c r="N211" s="338">
        <f t="shared" si="65"/>
        <v>139.78625954198475</v>
      </c>
      <c r="O211" s="435">
        <v>64</v>
      </c>
      <c r="P211" s="425">
        <f t="shared" si="66"/>
        <v>9555.4870229007629</v>
      </c>
      <c r="Q211" s="79">
        <f t="shared" si="67"/>
        <v>4.8018000000000001</v>
      </c>
      <c r="R211" s="93">
        <f t="shared" si="56"/>
        <v>121.82</v>
      </c>
      <c r="S211" s="77">
        <v>23653</v>
      </c>
      <c r="T211" s="345">
        <f t="shared" si="59"/>
        <v>2329.9622393695618</v>
      </c>
      <c r="U211" s="338">
        <f t="shared" si="68"/>
        <v>787.52723690691175</v>
      </c>
      <c r="V211" s="338">
        <f t="shared" si="69"/>
        <v>46.599244787391235</v>
      </c>
      <c r="W211" s="435">
        <v>43</v>
      </c>
      <c r="X211" s="425">
        <f t="shared" si="70"/>
        <v>3207.0887210638648</v>
      </c>
      <c r="Y211" s="79">
        <f t="shared" si="71"/>
        <v>1.6007</v>
      </c>
    </row>
    <row r="212" spans="1:255" s="46" customFormat="1" ht="16.5" customHeight="1" x14ac:dyDescent="0.2">
      <c r="A212" s="149">
        <v>196</v>
      </c>
      <c r="B212" s="216">
        <f t="shared" si="54"/>
        <v>30.47</v>
      </c>
      <c r="C212" s="77">
        <v>23653</v>
      </c>
      <c r="D212" s="411">
        <f t="shared" si="57"/>
        <v>9315.2609123728253</v>
      </c>
      <c r="E212" s="342">
        <f t="shared" si="60"/>
        <v>3148.5581883820146</v>
      </c>
      <c r="F212" s="338">
        <f t="shared" si="61"/>
        <v>186.30521824745651</v>
      </c>
      <c r="G212" s="407">
        <v>107</v>
      </c>
      <c r="H212" s="425">
        <f t="shared" si="62"/>
        <v>12757.124319002296</v>
      </c>
      <c r="I212" s="79">
        <f t="shared" si="63"/>
        <v>6.4325999999999999</v>
      </c>
      <c r="J212" s="216">
        <f t="shared" si="55"/>
        <v>40.630000000000003</v>
      </c>
      <c r="K212" s="77">
        <v>23653</v>
      </c>
      <c r="L212" s="407">
        <f t="shared" si="58"/>
        <v>6985.8725079990145</v>
      </c>
      <c r="M212" s="342">
        <f t="shared" si="64"/>
        <v>2361.2249077036668</v>
      </c>
      <c r="N212" s="338">
        <f t="shared" si="65"/>
        <v>139.7174501599803</v>
      </c>
      <c r="O212" s="435">
        <v>64</v>
      </c>
      <c r="P212" s="425">
        <f t="shared" si="66"/>
        <v>9550.8148658626615</v>
      </c>
      <c r="Q212" s="79">
        <f t="shared" si="67"/>
        <v>4.8239999999999998</v>
      </c>
      <c r="R212" s="93">
        <f t="shared" si="56"/>
        <v>121.89</v>
      </c>
      <c r="S212" s="77">
        <v>23653</v>
      </c>
      <c r="T212" s="345">
        <f t="shared" si="59"/>
        <v>2328.6241693330048</v>
      </c>
      <c r="U212" s="338">
        <f t="shared" si="68"/>
        <v>787.07496923455551</v>
      </c>
      <c r="V212" s="338">
        <f t="shared" si="69"/>
        <v>46.572483386660096</v>
      </c>
      <c r="W212" s="435">
        <v>43</v>
      </c>
      <c r="X212" s="425">
        <f t="shared" si="70"/>
        <v>3205.2716219542203</v>
      </c>
      <c r="Y212" s="79">
        <f t="shared" si="71"/>
        <v>1.6080000000000001</v>
      </c>
    </row>
    <row r="213" spans="1:255" s="46" customFormat="1" ht="16.5" customHeight="1" x14ac:dyDescent="0.2">
      <c r="A213" s="149">
        <v>197</v>
      </c>
      <c r="B213" s="216">
        <f t="shared" si="54"/>
        <v>30.49</v>
      </c>
      <c r="C213" s="77">
        <v>23653</v>
      </c>
      <c r="D213" s="411">
        <f t="shared" si="57"/>
        <v>9309.1505411610378</v>
      </c>
      <c r="E213" s="342">
        <f t="shared" si="60"/>
        <v>3146.4928829124306</v>
      </c>
      <c r="F213" s="338">
        <f t="shared" si="61"/>
        <v>186.18301082322077</v>
      </c>
      <c r="G213" s="407">
        <v>107</v>
      </c>
      <c r="H213" s="425">
        <f t="shared" si="62"/>
        <v>12748.82643489669</v>
      </c>
      <c r="I213" s="79">
        <f t="shared" si="63"/>
        <v>6.4611000000000001</v>
      </c>
      <c r="J213" s="216">
        <f t="shared" si="55"/>
        <v>40.65</v>
      </c>
      <c r="K213" s="77">
        <v>23653</v>
      </c>
      <c r="L213" s="407">
        <f t="shared" si="58"/>
        <v>6982.4354243542439</v>
      </c>
      <c r="M213" s="342">
        <f t="shared" si="64"/>
        <v>2360.0631734317344</v>
      </c>
      <c r="N213" s="338">
        <f t="shared" si="65"/>
        <v>139.64870848708489</v>
      </c>
      <c r="O213" s="435">
        <v>64</v>
      </c>
      <c r="P213" s="425">
        <f t="shared" si="66"/>
        <v>9546.147306273062</v>
      </c>
      <c r="Q213" s="79">
        <f t="shared" si="67"/>
        <v>4.8461999999999996</v>
      </c>
      <c r="R213" s="93">
        <f t="shared" si="56"/>
        <v>121.96</v>
      </c>
      <c r="S213" s="77">
        <v>23653</v>
      </c>
      <c r="T213" s="345">
        <f t="shared" si="59"/>
        <v>2327.2876352902595</v>
      </c>
      <c r="U213" s="338">
        <f t="shared" si="68"/>
        <v>786.62322072810764</v>
      </c>
      <c r="V213" s="338">
        <f t="shared" si="69"/>
        <v>46.545752705805192</v>
      </c>
      <c r="W213" s="435">
        <v>43</v>
      </c>
      <c r="X213" s="425">
        <f t="shared" si="70"/>
        <v>3203.4566087241724</v>
      </c>
      <c r="Y213" s="79">
        <f t="shared" si="71"/>
        <v>1.6153</v>
      </c>
    </row>
    <row r="214" spans="1:255" s="46" customFormat="1" ht="16.5" customHeight="1" x14ac:dyDescent="0.2">
      <c r="A214" s="149">
        <v>198</v>
      </c>
      <c r="B214" s="216">
        <f t="shared" si="54"/>
        <v>30.51</v>
      </c>
      <c r="C214" s="77">
        <v>23653</v>
      </c>
      <c r="D214" s="411">
        <f t="shared" si="57"/>
        <v>9303.0481809242865</v>
      </c>
      <c r="E214" s="342">
        <f t="shared" si="60"/>
        <v>3144.4302851524085</v>
      </c>
      <c r="F214" s="338">
        <f t="shared" si="61"/>
        <v>186.06096361848574</v>
      </c>
      <c r="G214" s="407">
        <v>107</v>
      </c>
      <c r="H214" s="425">
        <f t="shared" si="62"/>
        <v>12740.53942969518</v>
      </c>
      <c r="I214" s="79">
        <f t="shared" si="63"/>
        <v>6.4897</v>
      </c>
      <c r="J214" s="216">
        <f t="shared" si="55"/>
        <v>40.68</v>
      </c>
      <c r="K214" s="77">
        <v>23653</v>
      </c>
      <c r="L214" s="407">
        <f t="shared" si="58"/>
        <v>6977.2861356932162</v>
      </c>
      <c r="M214" s="342">
        <f t="shared" si="64"/>
        <v>2358.3227138643069</v>
      </c>
      <c r="N214" s="338">
        <f t="shared" si="65"/>
        <v>139.54572271386434</v>
      </c>
      <c r="O214" s="435">
        <v>64</v>
      </c>
      <c r="P214" s="425">
        <f t="shared" si="66"/>
        <v>9539.154572271389</v>
      </c>
      <c r="Q214" s="79">
        <f t="shared" si="67"/>
        <v>4.8673000000000002</v>
      </c>
      <c r="R214" s="93">
        <f t="shared" si="56"/>
        <v>122.04</v>
      </c>
      <c r="S214" s="77">
        <v>23653</v>
      </c>
      <c r="T214" s="345">
        <f t="shared" si="59"/>
        <v>2325.7620452310716</v>
      </c>
      <c r="U214" s="338">
        <f t="shared" si="68"/>
        <v>786.10757128810212</v>
      </c>
      <c r="V214" s="338">
        <f t="shared" si="69"/>
        <v>46.515240904621436</v>
      </c>
      <c r="W214" s="435">
        <v>43</v>
      </c>
      <c r="X214" s="425">
        <f t="shared" si="70"/>
        <v>3201.384857423795</v>
      </c>
      <c r="Y214" s="79">
        <f t="shared" si="71"/>
        <v>1.6224000000000001</v>
      </c>
    </row>
    <row r="215" spans="1:255" s="46" customFormat="1" ht="16.5" customHeight="1" x14ac:dyDescent="0.2">
      <c r="A215" s="149">
        <v>199</v>
      </c>
      <c r="B215" s="216">
        <f t="shared" si="54"/>
        <v>30.53</v>
      </c>
      <c r="C215" s="77">
        <v>23653</v>
      </c>
      <c r="D215" s="411">
        <f t="shared" si="57"/>
        <v>9296.9538159187687</v>
      </c>
      <c r="E215" s="342">
        <f t="shared" si="60"/>
        <v>3142.3703897805435</v>
      </c>
      <c r="F215" s="338">
        <f t="shared" si="61"/>
        <v>185.93907631837538</v>
      </c>
      <c r="G215" s="407">
        <v>107</v>
      </c>
      <c r="H215" s="425">
        <f t="shared" si="62"/>
        <v>12732.263282017686</v>
      </c>
      <c r="I215" s="79">
        <f t="shared" si="63"/>
        <v>6.5182000000000002</v>
      </c>
      <c r="J215" s="216">
        <f t="shared" si="55"/>
        <v>40.700000000000003</v>
      </c>
      <c r="K215" s="77">
        <v>23653</v>
      </c>
      <c r="L215" s="407">
        <f t="shared" si="58"/>
        <v>6973.8574938574939</v>
      </c>
      <c r="M215" s="342">
        <f t="shared" si="64"/>
        <v>2357.1638329238326</v>
      </c>
      <c r="N215" s="338">
        <f t="shared" si="65"/>
        <v>139.47714987714988</v>
      </c>
      <c r="O215" s="435">
        <v>64</v>
      </c>
      <c r="P215" s="425">
        <f t="shared" si="66"/>
        <v>9534.4984766584766</v>
      </c>
      <c r="Q215" s="79">
        <f t="shared" si="67"/>
        <v>4.8894000000000002</v>
      </c>
      <c r="R215" s="93">
        <f t="shared" si="56"/>
        <v>122.11</v>
      </c>
      <c r="S215" s="77">
        <v>23653</v>
      </c>
      <c r="T215" s="345">
        <f t="shared" si="59"/>
        <v>2324.4287937105887</v>
      </c>
      <c r="U215" s="338">
        <f t="shared" si="68"/>
        <v>785.65693227417887</v>
      </c>
      <c r="V215" s="338">
        <f t="shared" si="69"/>
        <v>46.488575874211776</v>
      </c>
      <c r="W215" s="435">
        <v>43</v>
      </c>
      <c r="X215" s="425">
        <f t="shared" si="70"/>
        <v>3199.5743018589792</v>
      </c>
      <c r="Y215" s="79">
        <f t="shared" si="71"/>
        <v>1.6296999999999999</v>
      </c>
    </row>
    <row r="216" spans="1:255" s="46" customFormat="1" ht="16.5" customHeight="1" x14ac:dyDescent="0.2">
      <c r="A216" s="218">
        <v>200</v>
      </c>
      <c r="B216" s="216">
        <f t="shared" si="54"/>
        <v>30.54</v>
      </c>
      <c r="C216" s="77">
        <v>23653</v>
      </c>
      <c r="D216" s="411">
        <f t="shared" si="57"/>
        <v>9293.909626719058</v>
      </c>
      <c r="E216" s="342">
        <f t="shared" si="60"/>
        <v>3141.3414538310412</v>
      </c>
      <c r="F216" s="338">
        <f t="shared" si="61"/>
        <v>185.87819253438116</v>
      </c>
      <c r="G216" s="407">
        <v>107</v>
      </c>
      <c r="H216" s="425">
        <f t="shared" si="62"/>
        <v>12728.12927308448</v>
      </c>
      <c r="I216" s="79">
        <f t="shared" si="63"/>
        <v>6.5488</v>
      </c>
      <c r="J216" s="216">
        <f t="shared" si="55"/>
        <v>40.729999999999997</v>
      </c>
      <c r="K216" s="77">
        <v>23653</v>
      </c>
      <c r="L216" s="407">
        <f t="shared" si="58"/>
        <v>6968.7208445862998</v>
      </c>
      <c r="M216" s="342">
        <f t="shared" si="64"/>
        <v>2355.427645470169</v>
      </c>
      <c r="N216" s="338">
        <f t="shared" si="65"/>
        <v>139.37441689172599</v>
      </c>
      <c r="O216" s="435">
        <v>64</v>
      </c>
      <c r="P216" s="425">
        <f t="shared" si="66"/>
        <v>9527.5229069481938</v>
      </c>
      <c r="Q216" s="79">
        <f t="shared" si="67"/>
        <v>4.9104000000000001</v>
      </c>
      <c r="R216" s="93">
        <f t="shared" si="56"/>
        <v>122.18</v>
      </c>
      <c r="S216" s="77">
        <v>23653</v>
      </c>
      <c r="T216" s="345">
        <f t="shared" si="59"/>
        <v>2323.0970698968736</v>
      </c>
      <c r="U216" s="338">
        <f t="shared" si="68"/>
        <v>785.20680962514314</v>
      </c>
      <c r="V216" s="338">
        <f t="shared" si="69"/>
        <v>46.461941397937473</v>
      </c>
      <c r="W216" s="435">
        <v>43</v>
      </c>
      <c r="X216" s="425">
        <f t="shared" si="70"/>
        <v>3197.7658209199544</v>
      </c>
      <c r="Y216" s="79">
        <f t="shared" si="71"/>
        <v>1.6369</v>
      </c>
    </row>
    <row r="217" spans="1:255" s="46" customFormat="1" ht="16.5" customHeight="1" x14ac:dyDescent="0.2">
      <c r="A217" s="149">
        <v>201</v>
      </c>
      <c r="B217" s="216">
        <f t="shared" si="54"/>
        <v>30.56</v>
      </c>
      <c r="C217" s="77">
        <v>23653</v>
      </c>
      <c r="D217" s="411">
        <f t="shared" si="57"/>
        <v>9287.8272251308899</v>
      </c>
      <c r="E217" s="342">
        <f t="shared" si="60"/>
        <v>3139.2856020942404</v>
      </c>
      <c r="F217" s="338">
        <f t="shared" si="61"/>
        <v>185.7565445026178</v>
      </c>
      <c r="G217" s="407">
        <v>107</v>
      </c>
      <c r="H217" s="425">
        <f t="shared" si="62"/>
        <v>12719.869371727747</v>
      </c>
      <c r="I217" s="79">
        <f t="shared" si="63"/>
        <v>6.5772000000000004</v>
      </c>
      <c r="J217" s="216">
        <f t="shared" si="55"/>
        <v>40.75</v>
      </c>
      <c r="K217" s="77">
        <v>23653</v>
      </c>
      <c r="L217" s="407">
        <f t="shared" si="58"/>
        <v>6965.3006134969328</v>
      </c>
      <c r="M217" s="342">
        <f t="shared" si="64"/>
        <v>2354.2716073619631</v>
      </c>
      <c r="N217" s="338">
        <f t="shared" si="65"/>
        <v>139.30601226993866</v>
      </c>
      <c r="O217" s="435">
        <v>64</v>
      </c>
      <c r="P217" s="425">
        <f t="shared" si="66"/>
        <v>9522.8782331288348</v>
      </c>
      <c r="Q217" s="79">
        <f t="shared" si="67"/>
        <v>4.9325000000000001</v>
      </c>
      <c r="R217" s="93">
        <f t="shared" si="56"/>
        <v>122.25</v>
      </c>
      <c r="S217" s="77">
        <v>23653</v>
      </c>
      <c r="T217" s="345">
        <f t="shared" si="59"/>
        <v>2321.7668711656443</v>
      </c>
      <c r="U217" s="338">
        <f t="shared" si="68"/>
        <v>784.7572024539877</v>
      </c>
      <c r="V217" s="338">
        <f t="shared" si="69"/>
        <v>46.435337423312887</v>
      </c>
      <c r="W217" s="435">
        <v>43</v>
      </c>
      <c r="X217" s="425">
        <f t="shared" si="70"/>
        <v>3195.9594110429448</v>
      </c>
      <c r="Y217" s="79">
        <f t="shared" si="71"/>
        <v>1.6442000000000001</v>
      </c>
    </row>
    <row r="218" spans="1:255" s="46" customFormat="1" ht="16.5" customHeight="1" x14ac:dyDescent="0.2">
      <c r="A218" s="149">
        <v>202</v>
      </c>
      <c r="B218" s="216">
        <f t="shared" si="54"/>
        <v>30.58</v>
      </c>
      <c r="C218" s="77">
        <v>23653</v>
      </c>
      <c r="D218" s="411">
        <f t="shared" si="57"/>
        <v>9281.7527795945061</v>
      </c>
      <c r="E218" s="342">
        <f t="shared" si="60"/>
        <v>3137.2324395029427</v>
      </c>
      <c r="F218" s="338">
        <f t="shared" si="61"/>
        <v>185.63505559189014</v>
      </c>
      <c r="G218" s="407">
        <v>107</v>
      </c>
      <c r="H218" s="425">
        <f t="shared" si="62"/>
        <v>12711.62027468934</v>
      </c>
      <c r="I218" s="79">
        <f t="shared" si="63"/>
        <v>6.6055999999999999</v>
      </c>
      <c r="J218" s="216">
        <f t="shared" si="55"/>
        <v>40.770000000000003</v>
      </c>
      <c r="K218" s="77">
        <v>23653</v>
      </c>
      <c r="L218" s="407">
        <f t="shared" si="58"/>
        <v>6961.8837380426776</v>
      </c>
      <c r="M218" s="342">
        <f t="shared" si="64"/>
        <v>2353.1167034584246</v>
      </c>
      <c r="N218" s="338">
        <f t="shared" si="65"/>
        <v>139.23767476085357</v>
      </c>
      <c r="O218" s="435">
        <v>64</v>
      </c>
      <c r="P218" s="425">
        <f t="shared" si="66"/>
        <v>9518.2381162619567</v>
      </c>
      <c r="Q218" s="79">
        <f t="shared" si="67"/>
        <v>4.9546000000000001</v>
      </c>
      <c r="R218" s="93">
        <f t="shared" si="56"/>
        <v>122.32</v>
      </c>
      <c r="S218" s="77">
        <v>23653</v>
      </c>
      <c r="T218" s="345">
        <f t="shared" si="59"/>
        <v>2320.4381948986265</v>
      </c>
      <c r="U218" s="338">
        <f t="shared" si="68"/>
        <v>784.30810987573568</v>
      </c>
      <c r="V218" s="338">
        <f t="shared" si="69"/>
        <v>46.408763897972534</v>
      </c>
      <c r="W218" s="435">
        <v>43</v>
      </c>
      <c r="X218" s="425">
        <f t="shared" si="70"/>
        <v>3194.1550686723349</v>
      </c>
      <c r="Y218" s="79">
        <f t="shared" si="71"/>
        <v>1.6514</v>
      </c>
    </row>
    <row r="219" spans="1:255" s="46" customFormat="1" ht="16.5" customHeight="1" x14ac:dyDescent="0.2">
      <c r="A219" s="149">
        <v>203</v>
      </c>
      <c r="B219" s="216">
        <f t="shared" si="54"/>
        <v>30.6</v>
      </c>
      <c r="C219" s="77">
        <v>23653</v>
      </c>
      <c r="D219" s="411">
        <f t="shared" si="57"/>
        <v>9275.6862745098042</v>
      </c>
      <c r="E219" s="342">
        <f t="shared" si="60"/>
        <v>3135.1819607843136</v>
      </c>
      <c r="F219" s="338">
        <f t="shared" si="61"/>
        <v>185.51372549019609</v>
      </c>
      <c r="G219" s="407">
        <v>107</v>
      </c>
      <c r="H219" s="425">
        <f t="shared" si="62"/>
        <v>12703.381960784314</v>
      </c>
      <c r="I219" s="79">
        <f t="shared" si="63"/>
        <v>6.6340000000000003</v>
      </c>
      <c r="J219" s="216">
        <f t="shared" si="55"/>
        <v>40.79</v>
      </c>
      <c r="K219" s="77">
        <v>23653</v>
      </c>
      <c r="L219" s="407">
        <f t="shared" si="58"/>
        <v>6958.47021328757</v>
      </c>
      <c r="M219" s="342">
        <f t="shared" si="64"/>
        <v>2351.9629320911986</v>
      </c>
      <c r="N219" s="338">
        <f t="shared" si="65"/>
        <v>139.16940426575141</v>
      </c>
      <c r="O219" s="435">
        <v>64</v>
      </c>
      <c r="P219" s="425">
        <f t="shared" si="66"/>
        <v>9513.60254964452</v>
      </c>
      <c r="Q219" s="79">
        <f t="shared" si="67"/>
        <v>4.9767000000000001</v>
      </c>
      <c r="R219" s="93">
        <f t="shared" si="56"/>
        <v>122.38</v>
      </c>
      <c r="S219" s="77">
        <v>23653</v>
      </c>
      <c r="T219" s="345">
        <f t="shared" si="59"/>
        <v>2319.3005393038079</v>
      </c>
      <c r="U219" s="338">
        <f t="shared" si="68"/>
        <v>783.92358228468697</v>
      </c>
      <c r="V219" s="338">
        <f t="shared" si="69"/>
        <v>46.386010786076156</v>
      </c>
      <c r="W219" s="435">
        <v>43</v>
      </c>
      <c r="X219" s="425">
        <f t="shared" si="70"/>
        <v>3192.6101323745711</v>
      </c>
      <c r="Y219" s="79">
        <f t="shared" si="71"/>
        <v>1.6588000000000001</v>
      </c>
    </row>
    <row r="220" spans="1:255" s="106" customFormat="1" ht="16.5" customHeight="1" x14ac:dyDescent="0.2">
      <c r="A220" s="149">
        <v>204</v>
      </c>
      <c r="B220" s="216">
        <f t="shared" si="54"/>
        <v>30.61</v>
      </c>
      <c r="C220" s="101">
        <v>23653</v>
      </c>
      <c r="D220" s="411">
        <f t="shared" si="57"/>
        <v>9272.6559947729511</v>
      </c>
      <c r="E220" s="333">
        <f t="shared" si="60"/>
        <v>3134.1577262332571</v>
      </c>
      <c r="F220" s="351">
        <f t="shared" si="61"/>
        <v>185.45311989545903</v>
      </c>
      <c r="G220" s="407">
        <v>107</v>
      </c>
      <c r="H220" s="429">
        <f t="shared" si="62"/>
        <v>12699.266840901668</v>
      </c>
      <c r="I220" s="102">
        <f t="shared" si="63"/>
        <v>6.6645000000000003</v>
      </c>
      <c r="J220" s="216">
        <f t="shared" si="55"/>
        <v>40.82</v>
      </c>
      <c r="K220" s="101">
        <v>23653</v>
      </c>
      <c r="L220" s="411">
        <f t="shared" si="58"/>
        <v>6953.3561979421847</v>
      </c>
      <c r="M220" s="333">
        <f t="shared" si="64"/>
        <v>2350.234394904458</v>
      </c>
      <c r="N220" s="351">
        <f t="shared" si="65"/>
        <v>139.06712395884369</v>
      </c>
      <c r="O220" s="435">
        <v>64</v>
      </c>
      <c r="P220" s="429">
        <f t="shared" si="66"/>
        <v>9506.6577168054864</v>
      </c>
      <c r="Q220" s="102">
        <f t="shared" si="67"/>
        <v>4.9976000000000003</v>
      </c>
      <c r="R220" s="93">
        <f t="shared" si="56"/>
        <v>122.45</v>
      </c>
      <c r="S220" s="101">
        <v>23653</v>
      </c>
      <c r="T220" s="339">
        <f t="shared" si="59"/>
        <v>2317.9746835443038</v>
      </c>
      <c r="U220" s="351">
        <f t="shared" si="68"/>
        <v>783.47544303797463</v>
      </c>
      <c r="V220" s="351">
        <f t="shared" si="69"/>
        <v>46.359493670886074</v>
      </c>
      <c r="W220" s="435">
        <v>43</v>
      </c>
      <c r="X220" s="429">
        <f t="shared" si="70"/>
        <v>3190.8096202531642</v>
      </c>
      <c r="Y220" s="102">
        <f t="shared" si="71"/>
        <v>1.6659999999999999</v>
      </c>
      <c r="AY220" s="46"/>
      <c r="AZ220" s="46"/>
      <c r="BA220" s="46"/>
      <c r="BB220" s="46"/>
      <c r="BC220" s="46"/>
      <c r="BD220" s="46"/>
      <c r="BE220" s="46"/>
      <c r="BF220" s="46"/>
      <c r="BG220" s="46"/>
      <c r="BH220" s="46"/>
      <c r="BI220" s="46"/>
      <c r="BJ220" s="46"/>
      <c r="BK220" s="46"/>
      <c r="BL220" s="46"/>
      <c r="BM220" s="46"/>
      <c r="BN220" s="46"/>
      <c r="BO220" s="46"/>
      <c r="BP220" s="46"/>
      <c r="BQ220" s="46"/>
      <c r="BR220" s="46"/>
      <c r="BS220" s="46"/>
      <c r="BT220" s="46"/>
      <c r="BU220" s="46"/>
      <c r="BV220" s="46"/>
      <c r="BW220" s="46"/>
      <c r="BX220" s="46"/>
      <c r="BY220" s="46"/>
      <c r="BZ220" s="46"/>
      <c r="CA220" s="46"/>
      <c r="CB220" s="46"/>
      <c r="CC220" s="46"/>
      <c r="CD220" s="46"/>
      <c r="CE220" s="46"/>
      <c r="CF220" s="46"/>
      <c r="CG220" s="46"/>
      <c r="CH220" s="46"/>
      <c r="CI220" s="46"/>
      <c r="CJ220" s="46"/>
      <c r="CK220" s="46"/>
      <c r="CL220" s="46"/>
      <c r="CM220" s="46"/>
      <c r="CN220" s="46"/>
      <c r="CO220" s="46"/>
      <c r="CP220" s="46"/>
      <c r="CQ220" s="46"/>
      <c r="CR220" s="46"/>
      <c r="CS220" s="46"/>
      <c r="CT220" s="46"/>
      <c r="CU220" s="46"/>
      <c r="CV220" s="46"/>
      <c r="CW220" s="46"/>
      <c r="CX220" s="46"/>
      <c r="CY220" s="46"/>
      <c r="CZ220" s="46"/>
      <c r="DA220" s="46"/>
      <c r="DB220" s="46"/>
      <c r="DC220" s="46"/>
      <c r="DD220" s="46"/>
      <c r="DE220" s="46"/>
      <c r="DF220" s="46"/>
      <c r="DG220" s="46"/>
      <c r="DH220" s="46"/>
      <c r="DI220" s="46"/>
      <c r="DJ220" s="46"/>
      <c r="DK220" s="46"/>
      <c r="DL220" s="46"/>
      <c r="DM220" s="46"/>
      <c r="DN220" s="46"/>
      <c r="DO220" s="46"/>
      <c r="DP220" s="46"/>
      <c r="DQ220" s="46"/>
      <c r="DR220" s="46"/>
      <c r="DS220" s="46"/>
      <c r="DT220" s="46"/>
      <c r="DU220" s="46"/>
      <c r="DV220" s="46"/>
      <c r="DW220" s="46"/>
      <c r="DX220" s="46"/>
      <c r="DY220" s="46"/>
      <c r="DZ220" s="46"/>
      <c r="EA220" s="46"/>
      <c r="EB220" s="46"/>
      <c r="EC220" s="46"/>
      <c r="ED220" s="46"/>
      <c r="EE220" s="46"/>
      <c r="EF220" s="46"/>
      <c r="EG220" s="46"/>
      <c r="EH220" s="46"/>
      <c r="EI220" s="46"/>
      <c r="EJ220" s="46"/>
      <c r="EK220" s="46"/>
      <c r="EL220" s="46"/>
      <c r="EM220" s="46"/>
      <c r="EN220" s="46"/>
      <c r="EO220" s="46"/>
      <c r="EP220" s="46"/>
      <c r="EQ220" s="46"/>
      <c r="ER220" s="46"/>
      <c r="ES220" s="46"/>
      <c r="ET220" s="46"/>
      <c r="EU220" s="46"/>
      <c r="EV220" s="46"/>
      <c r="EW220" s="46"/>
      <c r="EX220" s="46"/>
      <c r="EY220" s="46"/>
      <c r="EZ220" s="46"/>
      <c r="FA220" s="46"/>
      <c r="FB220" s="46"/>
      <c r="FC220" s="46"/>
      <c r="FD220" s="46"/>
      <c r="FE220" s="46"/>
      <c r="FF220" s="46"/>
      <c r="FG220" s="46"/>
      <c r="FH220" s="46"/>
      <c r="FI220" s="46"/>
      <c r="FJ220" s="46"/>
      <c r="FK220" s="46"/>
      <c r="FL220" s="46"/>
      <c r="FM220" s="46"/>
      <c r="FN220" s="46"/>
      <c r="FO220" s="46"/>
      <c r="FP220" s="46"/>
      <c r="FQ220" s="46"/>
      <c r="FR220" s="46"/>
      <c r="FS220" s="46"/>
      <c r="FT220" s="46"/>
      <c r="FU220" s="46"/>
      <c r="FV220" s="46"/>
      <c r="FW220" s="46"/>
      <c r="FX220" s="46"/>
      <c r="FY220" s="46"/>
      <c r="FZ220" s="46"/>
      <c r="GA220" s="46"/>
      <c r="GB220" s="46"/>
      <c r="GC220" s="46"/>
      <c r="GD220" s="46"/>
      <c r="GE220" s="46"/>
      <c r="GF220" s="46"/>
      <c r="GG220" s="46"/>
      <c r="GH220" s="46"/>
      <c r="GI220" s="46"/>
      <c r="GJ220" s="46"/>
      <c r="GK220" s="46"/>
      <c r="GL220" s="46"/>
      <c r="GM220" s="46"/>
      <c r="GN220" s="46"/>
      <c r="GO220" s="46"/>
      <c r="GP220" s="46"/>
      <c r="GQ220" s="46"/>
      <c r="GR220" s="46"/>
      <c r="GS220" s="46"/>
      <c r="GT220" s="46"/>
      <c r="GU220" s="46"/>
      <c r="GV220" s="46"/>
      <c r="GW220" s="46"/>
      <c r="GX220" s="46"/>
      <c r="GY220" s="46"/>
      <c r="GZ220" s="46"/>
      <c r="HA220" s="46"/>
      <c r="HB220" s="46"/>
      <c r="HC220" s="46"/>
      <c r="HD220" s="46"/>
      <c r="HE220" s="46"/>
      <c r="HF220" s="46"/>
      <c r="HG220" s="46"/>
      <c r="HH220" s="46"/>
      <c r="HI220" s="46"/>
      <c r="HJ220" s="46"/>
      <c r="HK220" s="46"/>
      <c r="HL220" s="46"/>
      <c r="HM220" s="46"/>
      <c r="HN220" s="46"/>
      <c r="HO220" s="46"/>
      <c r="HP220" s="46"/>
      <c r="HQ220" s="46"/>
      <c r="HR220" s="46"/>
      <c r="HS220" s="46"/>
      <c r="HT220" s="46"/>
      <c r="HU220" s="46"/>
      <c r="HV220" s="46"/>
      <c r="HW220" s="46"/>
      <c r="HX220" s="46"/>
      <c r="HY220" s="46"/>
      <c r="HZ220" s="46"/>
      <c r="IA220" s="46"/>
      <c r="IB220" s="46"/>
      <c r="IC220" s="46"/>
      <c r="ID220" s="46"/>
      <c r="IE220" s="46"/>
      <c r="IF220" s="46"/>
      <c r="IG220" s="46"/>
      <c r="IH220" s="46"/>
      <c r="II220" s="46"/>
      <c r="IJ220" s="46"/>
      <c r="IK220" s="46"/>
      <c r="IL220" s="46"/>
      <c r="IM220" s="46"/>
      <c r="IN220" s="46"/>
      <c r="IO220" s="46"/>
      <c r="IP220" s="46"/>
      <c r="IQ220" s="46"/>
      <c r="IR220" s="46"/>
      <c r="IS220" s="46"/>
      <c r="IT220" s="46"/>
      <c r="IU220" s="46"/>
    </row>
    <row r="221" spans="1:255" s="106" customFormat="1" ht="16.5" customHeight="1" x14ac:dyDescent="0.2">
      <c r="A221" s="260">
        <v>205</v>
      </c>
      <c r="B221" s="216">
        <f t="shared" si="54"/>
        <v>30.63</v>
      </c>
      <c r="C221" s="107">
        <v>23653</v>
      </c>
      <c r="D221" s="412">
        <f t="shared" si="57"/>
        <v>9266.6013712047006</v>
      </c>
      <c r="E221" s="336">
        <f t="shared" si="60"/>
        <v>3132.1112634671886</v>
      </c>
      <c r="F221" s="352">
        <f t="shared" si="61"/>
        <v>185.33202742409401</v>
      </c>
      <c r="G221" s="409">
        <v>107</v>
      </c>
      <c r="H221" s="430">
        <f t="shared" si="62"/>
        <v>12691.044662095983</v>
      </c>
      <c r="I221" s="108">
        <f t="shared" si="63"/>
        <v>6.6928000000000001</v>
      </c>
      <c r="J221" s="216">
        <f t="shared" si="55"/>
        <v>40.840000000000003</v>
      </c>
      <c r="K221" s="107">
        <v>23653</v>
      </c>
      <c r="L221" s="412">
        <f t="shared" si="58"/>
        <v>6949.9510284035259</v>
      </c>
      <c r="M221" s="336">
        <f t="shared" si="64"/>
        <v>2349.0834476003915</v>
      </c>
      <c r="N221" s="352">
        <f t="shared" si="65"/>
        <v>138.99902056807053</v>
      </c>
      <c r="O221" s="437">
        <v>64</v>
      </c>
      <c r="P221" s="430">
        <f t="shared" si="66"/>
        <v>9502.0334965719867</v>
      </c>
      <c r="Q221" s="108">
        <f t="shared" si="67"/>
        <v>5.0195999999999996</v>
      </c>
      <c r="R221" s="93">
        <f t="shared" si="56"/>
        <v>122.52</v>
      </c>
      <c r="S221" s="107">
        <v>23653</v>
      </c>
      <c r="T221" s="347">
        <f t="shared" si="59"/>
        <v>2316.6503428011752</v>
      </c>
      <c r="U221" s="352">
        <f t="shared" si="68"/>
        <v>783.02781586679714</v>
      </c>
      <c r="V221" s="352">
        <f t="shared" si="69"/>
        <v>46.333006856023502</v>
      </c>
      <c r="W221" s="437">
        <v>43</v>
      </c>
      <c r="X221" s="430">
        <f t="shared" si="70"/>
        <v>3189.0111655239957</v>
      </c>
      <c r="Y221" s="108">
        <f t="shared" si="71"/>
        <v>1.6732</v>
      </c>
      <c r="AY221" s="46"/>
      <c r="AZ221" s="46"/>
      <c r="BA221" s="46"/>
      <c r="BB221" s="46"/>
      <c r="BC221" s="46"/>
      <c r="BD221" s="46"/>
      <c r="BE221" s="46"/>
      <c r="BF221" s="46"/>
      <c r="BG221" s="46"/>
      <c r="BH221" s="46"/>
      <c r="BI221" s="46"/>
      <c r="BJ221" s="46"/>
      <c r="BK221" s="46"/>
      <c r="BL221" s="46"/>
      <c r="BM221" s="46"/>
      <c r="BN221" s="46"/>
      <c r="BO221" s="46"/>
      <c r="BP221" s="46"/>
      <c r="BQ221" s="46"/>
      <c r="BR221" s="46"/>
      <c r="BS221" s="46"/>
      <c r="BT221" s="46"/>
      <c r="BU221" s="46"/>
      <c r="BV221" s="46"/>
      <c r="BW221" s="46"/>
      <c r="BX221" s="46"/>
      <c r="BY221" s="46"/>
      <c r="BZ221" s="46"/>
      <c r="CA221" s="46"/>
      <c r="CB221" s="46"/>
      <c r="CC221" s="46"/>
      <c r="CD221" s="46"/>
      <c r="CE221" s="46"/>
      <c r="CF221" s="46"/>
      <c r="CG221" s="46"/>
      <c r="CH221" s="46"/>
      <c r="CI221" s="46"/>
      <c r="CJ221" s="46"/>
      <c r="CK221" s="46"/>
      <c r="CL221" s="46"/>
      <c r="CM221" s="46"/>
      <c r="CN221" s="46"/>
      <c r="CO221" s="46"/>
      <c r="CP221" s="46"/>
      <c r="CQ221" s="46"/>
      <c r="CR221" s="46"/>
      <c r="CS221" s="46"/>
      <c r="CT221" s="46"/>
      <c r="CU221" s="46"/>
      <c r="CV221" s="46"/>
      <c r="CW221" s="46"/>
      <c r="CX221" s="46"/>
      <c r="CY221" s="46"/>
      <c r="CZ221" s="46"/>
      <c r="DA221" s="46"/>
      <c r="DB221" s="46"/>
      <c r="DC221" s="46"/>
      <c r="DD221" s="46"/>
      <c r="DE221" s="46"/>
      <c r="DF221" s="46"/>
      <c r="DG221" s="46"/>
      <c r="DH221" s="46"/>
      <c r="DI221" s="46"/>
      <c r="DJ221" s="46"/>
      <c r="DK221" s="46"/>
      <c r="DL221" s="46"/>
      <c r="DM221" s="46"/>
      <c r="DN221" s="46"/>
      <c r="DO221" s="46"/>
      <c r="DP221" s="46"/>
      <c r="DQ221" s="46"/>
      <c r="DR221" s="46"/>
      <c r="DS221" s="46"/>
      <c r="DT221" s="46"/>
      <c r="DU221" s="46"/>
      <c r="DV221" s="46"/>
      <c r="DW221" s="46"/>
      <c r="DX221" s="46"/>
      <c r="DY221" s="46"/>
      <c r="DZ221" s="46"/>
      <c r="EA221" s="46"/>
      <c r="EB221" s="46"/>
      <c r="EC221" s="46"/>
      <c r="ED221" s="46"/>
      <c r="EE221" s="46"/>
      <c r="EF221" s="46"/>
      <c r="EG221" s="46"/>
      <c r="EH221" s="46"/>
      <c r="EI221" s="46"/>
      <c r="EJ221" s="46"/>
      <c r="EK221" s="46"/>
      <c r="EL221" s="46"/>
      <c r="EM221" s="46"/>
      <c r="EN221" s="46"/>
      <c r="EO221" s="46"/>
      <c r="EP221" s="46"/>
      <c r="EQ221" s="46"/>
      <c r="ER221" s="46"/>
      <c r="ES221" s="46"/>
      <c r="ET221" s="46"/>
      <c r="EU221" s="46"/>
      <c r="EV221" s="46"/>
      <c r="EW221" s="46"/>
      <c r="EX221" s="46"/>
      <c r="EY221" s="46"/>
      <c r="EZ221" s="46"/>
      <c r="FA221" s="46"/>
      <c r="FB221" s="46"/>
      <c r="FC221" s="46"/>
      <c r="FD221" s="46"/>
      <c r="FE221" s="46"/>
      <c r="FF221" s="46"/>
      <c r="FG221" s="46"/>
      <c r="FH221" s="46"/>
      <c r="FI221" s="46"/>
      <c r="FJ221" s="46"/>
      <c r="FK221" s="46"/>
      <c r="FL221" s="46"/>
      <c r="FM221" s="46"/>
      <c r="FN221" s="46"/>
      <c r="FO221" s="46"/>
      <c r="FP221" s="46"/>
      <c r="FQ221" s="46"/>
      <c r="FR221" s="46"/>
      <c r="FS221" s="46"/>
      <c r="FT221" s="46"/>
      <c r="FU221" s="46"/>
      <c r="FV221" s="46"/>
      <c r="FW221" s="46"/>
      <c r="FX221" s="46"/>
      <c r="FY221" s="46"/>
      <c r="FZ221" s="46"/>
      <c r="GA221" s="46"/>
      <c r="GB221" s="46"/>
      <c r="GC221" s="46"/>
      <c r="GD221" s="46"/>
      <c r="GE221" s="46"/>
      <c r="GF221" s="46"/>
      <c r="GG221" s="46"/>
      <c r="GH221" s="46"/>
      <c r="GI221" s="46"/>
      <c r="GJ221" s="46"/>
      <c r="GK221" s="46"/>
      <c r="GL221" s="46"/>
      <c r="GM221" s="46"/>
      <c r="GN221" s="46"/>
      <c r="GO221" s="46"/>
      <c r="GP221" s="46"/>
      <c r="GQ221" s="46"/>
      <c r="GR221" s="46"/>
      <c r="GS221" s="46"/>
      <c r="GT221" s="46"/>
      <c r="GU221" s="46"/>
      <c r="GV221" s="46"/>
      <c r="GW221" s="46"/>
      <c r="GX221" s="46"/>
      <c r="GY221" s="46"/>
      <c r="GZ221" s="46"/>
      <c r="HA221" s="46"/>
      <c r="HB221" s="46"/>
      <c r="HC221" s="46"/>
      <c r="HD221" s="46"/>
      <c r="HE221" s="46"/>
      <c r="HF221" s="46"/>
      <c r="HG221" s="46"/>
      <c r="HH221" s="46"/>
      <c r="HI221" s="46"/>
      <c r="HJ221" s="46"/>
      <c r="HK221" s="46"/>
      <c r="HL221" s="46"/>
      <c r="HM221" s="46"/>
      <c r="HN221" s="46"/>
      <c r="HO221" s="46"/>
      <c r="HP221" s="46"/>
      <c r="HQ221" s="46"/>
      <c r="HR221" s="46"/>
      <c r="HS221" s="46"/>
      <c r="HT221" s="46"/>
      <c r="HU221" s="46"/>
      <c r="HV221" s="46"/>
      <c r="HW221" s="46"/>
      <c r="HX221" s="46"/>
      <c r="HY221" s="46"/>
      <c r="HZ221" s="46"/>
      <c r="IA221" s="46"/>
      <c r="IB221" s="46"/>
      <c r="IC221" s="46"/>
      <c r="ID221" s="46"/>
      <c r="IE221" s="46"/>
      <c r="IF221" s="46"/>
      <c r="IG221" s="46"/>
      <c r="IH221" s="46"/>
      <c r="II221" s="46"/>
      <c r="IJ221" s="46"/>
      <c r="IK221" s="46"/>
      <c r="IL221" s="46"/>
      <c r="IM221" s="46"/>
      <c r="IN221" s="46"/>
      <c r="IO221" s="46"/>
      <c r="IP221" s="46"/>
      <c r="IQ221" s="46"/>
      <c r="IR221" s="46"/>
      <c r="IS221" s="46"/>
      <c r="IT221" s="46"/>
      <c r="IU221" s="46"/>
    </row>
    <row r="222" spans="1:255" s="106" customFormat="1" ht="16.5" customHeight="1" x14ac:dyDescent="0.2">
      <c r="A222" s="149">
        <v>206</v>
      </c>
      <c r="B222" s="216">
        <f t="shared" si="54"/>
        <v>30.65</v>
      </c>
      <c r="C222" s="101">
        <v>23653</v>
      </c>
      <c r="D222" s="411">
        <f t="shared" si="57"/>
        <v>9260.5546492659068</v>
      </c>
      <c r="E222" s="333">
        <f t="shared" si="60"/>
        <v>3130.0674714518764</v>
      </c>
      <c r="F222" s="351">
        <f t="shared" si="61"/>
        <v>185.21109298531815</v>
      </c>
      <c r="G222" s="407">
        <v>107</v>
      </c>
      <c r="H222" s="429">
        <f t="shared" si="62"/>
        <v>12682.833213703103</v>
      </c>
      <c r="I222" s="102">
        <f t="shared" si="63"/>
        <v>6.7210000000000001</v>
      </c>
      <c r="J222" s="216">
        <f t="shared" si="55"/>
        <v>40.86</v>
      </c>
      <c r="K222" s="101">
        <v>23653</v>
      </c>
      <c r="L222" s="411">
        <f t="shared" si="58"/>
        <v>6946.5491923641712</v>
      </c>
      <c r="M222" s="333">
        <f t="shared" si="64"/>
        <v>2347.9336270190897</v>
      </c>
      <c r="N222" s="351">
        <f t="shared" si="65"/>
        <v>138.93098384728341</v>
      </c>
      <c r="O222" s="435">
        <v>64</v>
      </c>
      <c r="P222" s="429">
        <f t="shared" si="66"/>
        <v>9497.4138032305455</v>
      </c>
      <c r="Q222" s="102">
        <f t="shared" si="67"/>
        <v>5.0415999999999999</v>
      </c>
      <c r="R222" s="93">
        <f t="shared" si="56"/>
        <v>122.59</v>
      </c>
      <c r="S222" s="101">
        <v>23653</v>
      </c>
      <c r="T222" s="339">
        <f t="shared" si="59"/>
        <v>2315.3275144791578</v>
      </c>
      <c r="U222" s="351">
        <f t="shared" si="68"/>
        <v>782.58069989395528</v>
      </c>
      <c r="V222" s="351">
        <f t="shared" si="69"/>
        <v>46.306550289583157</v>
      </c>
      <c r="W222" s="435">
        <v>43</v>
      </c>
      <c r="X222" s="429">
        <f t="shared" si="70"/>
        <v>3187.2147646626963</v>
      </c>
      <c r="Y222" s="102">
        <f t="shared" si="71"/>
        <v>1.6803999999999999</v>
      </c>
      <c r="AY222" s="46"/>
      <c r="AZ222" s="46"/>
      <c r="BA222" s="46"/>
      <c r="BB222" s="46"/>
      <c r="BC222" s="46"/>
      <c r="BD222" s="46"/>
      <c r="BE222" s="46"/>
      <c r="BF222" s="46"/>
      <c r="BG222" s="46"/>
      <c r="BH222" s="46"/>
      <c r="BI222" s="46"/>
      <c r="BJ222" s="46"/>
      <c r="BK222" s="46"/>
      <c r="BL222" s="46"/>
      <c r="BM222" s="46"/>
      <c r="BN222" s="46"/>
      <c r="BO222" s="46"/>
      <c r="BP222" s="46"/>
      <c r="BQ222" s="46"/>
      <c r="BR222" s="46"/>
      <c r="BS222" s="46"/>
      <c r="BT222" s="46"/>
      <c r="BU222" s="46"/>
      <c r="BV222" s="46"/>
      <c r="BW222" s="46"/>
      <c r="BX222" s="46"/>
      <c r="BY222" s="46"/>
      <c r="BZ222" s="46"/>
      <c r="CA222" s="46"/>
      <c r="CB222" s="46"/>
      <c r="CC222" s="46"/>
      <c r="CD222" s="46"/>
      <c r="CE222" s="46"/>
      <c r="CF222" s="46"/>
      <c r="CG222" s="46"/>
      <c r="CH222" s="46"/>
      <c r="CI222" s="46"/>
      <c r="CJ222" s="46"/>
      <c r="CK222" s="46"/>
      <c r="CL222" s="46"/>
      <c r="CM222" s="46"/>
      <c r="CN222" s="46"/>
      <c r="CO222" s="46"/>
      <c r="CP222" s="46"/>
      <c r="CQ222" s="46"/>
      <c r="CR222" s="46"/>
      <c r="CS222" s="46"/>
      <c r="CT222" s="46"/>
      <c r="CU222" s="46"/>
      <c r="CV222" s="46"/>
      <c r="CW222" s="46"/>
      <c r="CX222" s="46"/>
      <c r="CY222" s="46"/>
      <c r="CZ222" s="46"/>
      <c r="DA222" s="46"/>
      <c r="DB222" s="46"/>
      <c r="DC222" s="46"/>
      <c r="DD222" s="46"/>
      <c r="DE222" s="46"/>
      <c r="DF222" s="46"/>
      <c r="DG222" s="46"/>
      <c r="DH222" s="46"/>
      <c r="DI222" s="46"/>
      <c r="DJ222" s="46"/>
      <c r="DK222" s="46"/>
      <c r="DL222" s="46"/>
      <c r="DM222" s="46"/>
      <c r="DN222" s="46"/>
      <c r="DO222" s="46"/>
      <c r="DP222" s="46"/>
      <c r="DQ222" s="46"/>
      <c r="DR222" s="46"/>
      <c r="DS222" s="46"/>
      <c r="DT222" s="46"/>
      <c r="DU222" s="46"/>
      <c r="DV222" s="46"/>
      <c r="DW222" s="46"/>
      <c r="DX222" s="46"/>
      <c r="DY222" s="46"/>
      <c r="DZ222" s="46"/>
      <c r="EA222" s="46"/>
      <c r="EB222" s="46"/>
      <c r="EC222" s="46"/>
      <c r="ED222" s="46"/>
      <c r="EE222" s="46"/>
      <c r="EF222" s="46"/>
      <c r="EG222" s="46"/>
      <c r="EH222" s="46"/>
      <c r="EI222" s="46"/>
      <c r="EJ222" s="46"/>
      <c r="EK222" s="46"/>
      <c r="EL222" s="46"/>
      <c r="EM222" s="46"/>
      <c r="EN222" s="46"/>
      <c r="EO222" s="46"/>
      <c r="EP222" s="46"/>
      <c r="EQ222" s="46"/>
      <c r="ER222" s="46"/>
      <c r="ES222" s="46"/>
      <c r="ET222" s="46"/>
      <c r="EU222" s="46"/>
      <c r="EV222" s="46"/>
      <c r="EW222" s="46"/>
      <c r="EX222" s="46"/>
      <c r="EY222" s="46"/>
      <c r="EZ222" s="46"/>
      <c r="FA222" s="46"/>
      <c r="FB222" s="46"/>
      <c r="FC222" s="46"/>
      <c r="FD222" s="46"/>
      <c r="FE222" s="46"/>
      <c r="FF222" s="46"/>
      <c r="FG222" s="46"/>
      <c r="FH222" s="46"/>
      <c r="FI222" s="46"/>
      <c r="FJ222" s="46"/>
      <c r="FK222" s="46"/>
      <c r="FL222" s="46"/>
      <c r="FM222" s="46"/>
      <c r="FN222" s="46"/>
      <c r="FO222" s="46"/>
      <c r="FP222" s="46"/>
      <c r="FQ222" s="46"/>
      <c r="FR222" s="46"/>
      <c r="FS222" s="46"/>
      <c r="FT222" s="46"/>
      <c r="FU222" s="46"/>
      <c r="FV222" s="46"/>
      <c r="FW222" s="46"/>
      <c r="FX222" s="46"/>
      <c r="FY222" s="46"/>
      <c r="FZ222" s="46"/>
      <c r="GA222" s="46"/>
      <c r="GB222" s="46"/>
      <c r="GC222" s="46"/>
      <c r="GD222" s="46"/>
      <c r="GE222" s="46"/>
      <c r="GF222" s="46"/>
      <c r="GG222" s="46"/>
      <c r="GH222" s="46"/>
      <c r="GI222" s="46"/>
      <c r="GJ222" s="46"/>
      <c r="GK222" s="46"/>
      <c r="GL222" s="46"/>
      <c r="GM222" s="46"/>
      <c r="GN222" s="46"/>
      <c r="GO222" s="46"/>
      <c r="GP222" s="46"/>
      <c r="GQ222" s="46"/>
      <c r="GR222" s="46"/>
      <c r="GS222" s="46"/>
      <c r="GT222" s="46"/>
      <c r="GU222" s="46"/>
      <c r="GV222" s="46"/>
      <c r="GW222" s="46"/>
      <c r="GX222" s="46"/>
      <c r="GY222" s="46"/>
      <c r="GZ222" s="46"/>
      <c r="HA222" s="46"/>
      <c r="HB222" s="46"/>
      <c r="HC222" s="46"/>
      <c r="HD222" s="46"/>
      <c r="HE222" s="46"/>
      <c r="HF222" s="46"/>
      <c r="HG222" s="46"/>
      <c r="HH222" s="46"/>
      <c r="HI222" s="46"/>
      <c r="HJ222" s="46"/>
      <c r="HK222" s="46"/>
      <c r="HL222" s="46"/>
      <c r="HM222" s="46"/>
      <c r="HN222" s="46"/>
      <c r="HO222" s="46"/>
      <c r="HP222" s="46"/>
      <c r="HQ222" s="46"/>
      <c r="HR222" s="46"/>
      <c r="HS222" s="46"/>
      <c r="HT222" s="46"/>
      <c r="HU222" s="46"/>
      <c r="HV222" s="46"/>
      <c r="HW222" s="46"/>
      <c r="HX222" s="46"/>
      <c r="HY222" s="46"/>
      <c r="HZ222" s="46"/>
      <c r="IA222" s="46"/>
      <c r="IB222" s="46"/>
      <c r="IC222" s="46"/>
      <c r="ID222" s="46"/>
      <c r="IE222" s="46"/>
      <c r="IF222" s="46"/>
      <c r="IG222" s="46"/>
      <c r="IH222" s="46"/>
      <c r="II222" s="46"/>
      <c r="IJ222" s="46"/>
      <c r="IK222" s="46"/>
      <c r="IL222" s="46"/>
      <c r="IM222" s="46"/>
      <c r="IN222" s="46"/>
      <c r="IO222" s="46"/>
      <c r="IP222" s="46"/>
      <c r="IQ222" s="46"/>
      <c r="IR222" s="46"/>
      <c r="IS222" s="46"/>
      <c r="IT222" s="46"/>
      <c r="IU222" s="46"/>
    </row>
    <row r="223" spans="1:255" s="106" customFormat="1" ht="16.5" customHeight="1" x14ac:dyDescent="0.2">
      <c r="A223" s="149">
        <v>207</v>
      </c>
      <c r="B223" s="216">
        <f t="shared" si="54"/>
        <v>30.66</v>
      </c>
      <c r="C223" s="101">
        <v>23653</v>
      </c>
      <c r="D223" s="411">
        <f t="shared" si="57"/>
        <v>9257.534246575342</v>
      </c>
      <c r="E223" s="333">
        <f t="shared" si="60"/>
        <v>3129.0465753424651</v>
      </c>
      <c r="F223" s="351">
        <f t="shared" si="61"/>
        <v>185.15068493150685</v>
      </c>
      <c r="G223" s="407">
        <v>107</v>
      </c>
      <c r="H223" s="429">
        <f t="shared" si="62"/>
        <v>12678.731506849314</v>
      </c>
      <c r="I223" s="102">
        <f t="shared" si="63"/>
        <v>6.7515000000000001</v>
      </c>
      <c r="J223" s="216">
        <f t="shared" si="55"/>
        <v>40.89</v>
      </c>
      <c r="K223" s="101">
        <v>23653</v>
      </c>
      <c r="L223" s="411">
        <f t="shared" si="58"/>
        <v>6941.4526779163616</v>
      </c>
      <c r="M223" s="333">
        <f t="shared" si="64"/>
        <v>2346.2110051357299</v>
      </c>
      <c r="N223" s="351">
        <f t="shared" si="65"/>
        <v>138.82905355832725</v>
      </c>
      <c r="O223" s="435">
        <v>64</v>
      </c>
      <c r="P223" s="429">
        <f t="shared" si="66"/>
        <v>9490.4927366104184</v>
      </c>
      <c r="Q223" s="102">
        <f t="shared" si="67"/>
        <v>5.0624000000000002</v>
      </c>
      <c r="R223" s="93">
        <f t="shared" si="56"/>
        <v>122.66</v>
      </c>
      <c r="S223" s="101">
        <v>23653</v>
      </c>
      <c r="T223" s="339">
        <f t="shared" si="59"/>
        <v>2314.0061959889126</v>
      </c>
      <c r="U223" s="351">
        <f t="shared" si="68"/>
        <v>782.13409424425242</v>
      </c>
      <c r="V223" s="351">
        <f t="shared" si="69"/>
        <v>46.280123919778255</v>
      </c>
      <c r="W223" s="435">
        <v>43</v>
      </c>
      <c r="X223" s="429">
        <f t="shared" si="70"/>
        <v>3185.4204141529435</v>
      </c>
      <c r="Y223" s="102">
        <f t="shared" si="71"/>
        <v>1.6876</v>
      </c>
      <c r="AY223" s="46"/>
      <c r="AZ223" s="46"/>
      <c r="BA223" s="46"/>
      <c r="BB223" s="46"/>
      <c r="BC223" s="46"/>
      <c r="BD223" s="46"/>
      <c r="BE223" s="46"/>
      <c r="BF223" s="46"/>
      <c r="BG223" s="46"/>
      <c r="BH223" s="46"/>
      <c r="BI223" s="46"/>
      <c r="BJ223" s="46"/>
      <c r="BK223" s="46"/>
      <c r="BL223" s="46"/>
      <c r="BM223" s="46"/>
      <c r="BN223" s="46"/>
      <c r="BO223" s="46"/>
      <c r="BP223" s="46"/>
      <c r="BQ223" s="46"/>
      <c r="BR223" s="46"/>
      <c r="BS223" s="46"/>
      <c r="BT223" s="46"/>
      <c r="BU223" s="46"/>
      <c r="BV223" s="46"/>
      <c r="BW223" s="46"/>
      <c r="BX223" s="46"/>
      <c r="BY223" s="46"/>
      <c r="BZ223" s="46"/>
      <c r="CA223" s="46"/>
      <c r="CB223" s="46"/>
      <c r="CC223" s="46"/>
      <c r="CD223" s="46"/>
      <c r="CE223" s="46"/>
      <c r="CF223" s="46"/>
      <c r="CG223" s="46"/>
      <c r="CH223" s="46"/>
      <c r="CI223" s="46"/>
      <c r="CJ223" s="46"/>
      <c r="CK223" s="46"/>
      <c r="CL223" s="46"/>
      <c r="CM223" s="46"/>
      <c r="CN223" s="46"/>
      <c r="CO223" s="46"/>
      <c r="CP223" s="46"/>
      <c r="CQ223" s="46"/>
      <c r="CR223" s="46"/>
      <c r="CS223" s="46"/>
      <c r="CT223" s="46"/>
      <c r="CU223" s="46"/>
      <c r="CV223" s="46"/>
      <c r="CW223" s="46"/>
      <c r="CX223" s="46"/>
      <c r="CY223" s="46"/>
      <c r="CZ223" s="46"/>
      <c r="DA223" s="46"/>
      <c r="DB223" s="46"/>
      <c r="DC223" s="46"/>
      <c r="DD223" s="46"/>
      <c r="DE223" s="46"/>
      <c r="DF223" s="46"/>
      <c r="DG223" s="46"/>
      <c r="DH223" s="46"/>
      <c r="DI223" s="46"/>
      <c r="DJ223" s="46"/>
      <c r="DK223" s="46"/>
      <c r="DL223" s="46"/>
      <c r="DM223" s="46"/>
      <c r="DN223" s="46"/>
      <c r="DO223" s="46"/>
      <c r="DP223" s="46"/>
      <c r="DQ223" s="46"/>
      <c r="DR223" s="46"/>
      <c r="DS223" s="46"/>
      <c r="DT223" s="46"/>
      <c r="DU223" s="46"/>
      <c r="DV223" s="46"/>
      <c r="DW223" s="46"/>
      <c r="DX223" s="46"/>
      <c r="DY223" s="46"/>
      <c r="DZ223" s="46"/>
      <c r="EA223" s="46"/>
      <c r="EB223" s="46"/>
      <c r="EC223" s="46"/>
      <c r="ED223" s="46"/>
      <c r="EE223" s="46"/>
      <c r="EF223" s="46"/>
      <c r="EG223" s="46"/>
      <c r="EH223" s="46"/>
      <c r="EI223" s="46"/>
      <c r="EJ223" s="46"/>
      <c r="EK223" s="46"/>
      <c r="EL223" s="46"/>
      <c r="EM223" s="46"/>
      <c r="EN223" s="46"/>
      <c r="EO223" s="46"/>
      <c r="EP223" s="46"/>
      <c r="EQ223" s="46"/>
      <c r="ER223" s="46"/>
      <c r="ES223" s="46"/>
      <c r="ET223" s="46"/>
      <c r="EU223" s="46"/>
      <c r="EV223" s="46"/>
      <c r="EW223" s="46"/>
      <c r="EX223" s="46"/>
      <c r="EY223" s="46"/>
      <c r="EZ223" s="46"/>
      <c r="FA223" s="46"/>
      <c r="FB223" s="46"/>
      <c r="FC223" s="46"/>
      <c r="FD223" s="46"/>
      <c r="FE223" s="46"/>
      <c r="FF223" s="46"/>
      <c r="FG223" s="46"/>
      <c r="FH223" s="46"/>
      <c r="FI223" s="46"/>
      <c r="FJ223" s="46"/>
      <c r="FK223" s="46"/>
      <c r="FL223" s="46"/>
      <c r="FM223" s="46"/>
      <c r="FN223" s="46"/>
      <c r="FO223" s="46"/>
      <c r="FP223" s="46"/>
      <c r="FQ223" s="46"/>
      <c r="FR223" s="46"/>
      <c r="FS223" s="46"/>
      <c r="FT223" s="46"/>
      <c r="FU223" s="46"/>
      <c r="FV223" s="46"/>
      <c r="FW223" s="46"/>
      <c r="FX223" s="46"/>
      <c r="FY223" s="46"/>
      <c r="FZ223" s="46"/>
      <c r="GA223" s="46"/>
      <c r="GB223" s="46"/>
      <c r="GC223" s="46"/>
      <c r="GD223" s="46"/>
      <c r="GE223" s="46"/>
      <c r="GF223" s="46"/>
      <c r="GG223" s="46"/>
      <c r="GH223" s="46"/>
      <c r="GI223" s="46"/>
      <c r="GJ223" s="46"/>
      <c r="GK223" s="46"/>
      <c r="GL223" s="46"/>
      <c r="GM223" s="46"/>
      <c r="GN223" s="46"/>
      <c r="GO223" s="46"/>
      <c r="GP223" s="46"/>
      <c r="GQ223" s="46"/>
      <c r="GR223" s="46"/>
      <c r="GS223" s="46"/>
      <c r="GT223" s="46"/>
      <c r="GU223" s="46"/>
      <c r="GV223" s="46"/>
      <c r="GW223" s="46"/>
      <c r="GX223" s="46"/>
      <c r="GY223" s="46"/>
      <c r="GZ223" s="46"/>
      <c r="HA223" s="46"/>
      <c r="HB223" s="46"/>
      <c r="HC223" s="46"/>
      <c r="HD223" s="46"/>
      <c r="HE223" s="46"/>
      <c r="HF223" s="46"/>
      <c r="HG223" s="46"/>
      <c r="HH223" s="46"/>
      <c r="HI223" s="46"/>
      <c r="HJ223" s="46"/>
      <c r="HK223" s="46"/>
      <c r="HL223" s="46"/>
      <c r="HM223" s="46"/>
      <c r="HN223" s="46"/>
      <c r="HO223" s="46"/>
      <c r="HP223" s="46"/>
      <c r="HQ223" s="46"/>
      <c r="HR223" s="46"/>
      <c r="HS223" s="46"/>
      <c r="HT223" s="46"/>
      <c r="HU223" s="46"/>
      <c r="HV223" s="46"/>
      <c r="HW223" s="46"/>
      <c r="HX223" s="46"/>
      <c r="HY223" s="46"/>
      <c r="HZ223" s="46"/>
      <c r="IA223" s="46"/>
      <c r="IB223" s="46"/>
      <c r="IC223" s="46"/>
      <c r="ID223" s="46"/>
      <c r="IE223" s="46"/>
      <c r="IF223" s="46"/>
      <c r="IG223" s="46"/>
      <c r="IH223" s="46"/>
      <c r="II223" s="46"/>
      <c r="IJ223" s="46"/>
      <c r="IK223" s="46"/>
      <c r="IL223" s="46"/>
      <c r="IM223" s="46"/>
      <c r="IN223" s="46"/>
      <c r="IO223" s="46"/>
      <c r="IP223" s="46"/>
      <c r="IQ223" s="46"/>
      <c r="IR223" s="46"/>
      <c r="IS223" s="46"/>
      <c r="IT223" s="46"/>
      <c r="IU223" s="46"/>
    </row>
    <row r="224" spans="1:255" s="106" customFormat="1" ht="16.5" customHeight="1" x14ac:dyDescent="0.2">
      <c r="A224" s="149">
        <v>208</v>
      </c>
      <c r="B224" s="216">
        <f t="shared" si="54"/>
        <v>30.68</v>
      </c>
      <c r="C224" s="101">
        <v>23653</v>
      </c>
      <c r="D224" s="411">
        <f t="shared" si="57"/>
        <v>9251.4993481095189</v>
      </c>
      <c r="E224" s="333">
        <f t="shared" si="60"/>
        <v>3127.0067796610169</v>
      </c>
      <c r="F224" s="351">
        <f t="shared" si="61"/>
        <v>185.02998696219038</v>
      </c>
      <c r="G224" s="407">
        <v>107</v>
      </c>
      <c r="H224" s="429">
        <f t="shared" si="62"/>
        <v>12670.536114732726</v>
      </c>
      <c r="I224" s="102">
        <f t="shared" si="63"/>
        <v>6.7797000000000001</v>
      </c>
      <c r="J224" s="216">
        <f t="shared" si="55"/>
        <v>40.909999999999997</v>
      </c>
      <c r="K224" s="101">
        <v>23653</v>
      </c>
      <c r="L224" s="411">
        <f t="shared" si="58"/>
        <v>6938.0591542410175</v>
      </c>
      <c r="M224" s="333">
        <f t="shared" si="64"/>
        <v>2345.0639941334639</v>
      </c>
      <c r="N224" s="351">
        <f t="shared" si="65"/>
        <v>138.76118308482035</v>
      </c>
      <c r="O224" s="435">
        <v>64</v>
      </c>
      <c r="P224" s="429">
        <f t="shared" si="66"/>
        <v>9485.8843314593014</v>
      </c>
      <c r="Q224" s="102">
        <f t="shared" si="67"/>
        <v>5.0842999999999998</v>
      </c>
      <c r="R224" s="93">
        <f t="shared" si="56"/>
        <v>122.73</v>
      </c>
      <c r="S224" s="101">
        <v>23653</v>
      </c>
      <c r="T224" s="339">
        <f t="shared" si="59"/>
        <v>2312.6863847470054</v>
      </c>
      <c r="U224" s="351">
        <f t="shared" si="68"/>
        <v>781.6879980444877</v>
      </c>
      <c r="V224" s="351">
        <f t="shared" si="69"/>
        <v>46.25372769494011</v>
      </c>
      <c r="W224" s="435">
        <v>43</v>
      </c>
      <c r="X224" s="429">
        <f t="shared" si="70"/>
        <v>3183.6281104864333</v>
      </c>
      <c r="Y224" s="102">
        <f t="shared" si="71"/>
        <v>1.6948000000000001</v>
      </c>
      <c r="AY224" s="46"/>
      <c r="AZ224" s="46"/>
      <c r="BA224" s="46"/>
      <c r="BB224" s="46"/>
      <c r="BC224" s="46"/>
      <c r="BD224" s="46"/>
      <c r="BE224" s="46"/>
      <c r="BF224" s="46"/>
      <c r="BG224" s="46"/>
      <c r="BH224" s="46"/>
      <c r="BI224" s="46"/>
      <c r="BJ224" s="46"/>
      <c r="BK224" s="46"/>
      <c r="BL224" s="46"/>
      <c r="BM224" s="46"/>
      <c r="BN224" s="46"/>
      <c r="BO224" s="46"/>
      <c r="BP224" s="46"/>
      <c r="BQ224" s="46"/>
      <c r="BR224" s="46"/>
      <c r="BS224" s="46"/>
      <c r="BT224" s="46"/>
      <c r="BU224" s="46"/>
      <c r="BV224" s="46"/>
      <c r="BW224" s="46"/>
      <c r="BX224" s="46"/>
      <c r="BY224" s="46"/>
      <c r="BZ224" s="46"/>
      <c r="CA224" s="46"/>
      <c r="CB224" s="46"/>
      <c r="CC224" s="46"/>
      <c r="CD224" s="46"/>
      <c r="CE224" s="46"/>
      <c r="CF224" s="46"/>
      <c r="CG224" s="46"/>
      <c r="CH224" s="46"/>
      <c r="CI224" s="46"/>
      <c r="CJ224" s="46"/>
      <c r="CK224" s="46"/>
      <c r="CL224" s="46"/>
      <c r="CM224" s="46"/>
      <c r="CN224" s="46"/>
      <c r="CO224" s="46"/>
      <c r="CP224" s="46"/>
      <c r="CQ224" s="46"/>
      <c r="CR224" s="46"/>
      <c r="CS224" s="46"/>
      <c r="CT224" s="46"/>
      <c r="CU224" s="46"/>
      <c r="CV224" s="46"/>
      <c r="CW224" s="46"/>
      <c r="CX224" s="46"/>
      <c r="CY224" s="46"/>
      <c r="CZ224" s="46"/>
      <c r="DA224" s="46"/>
      <c r="DB224" s="46"/>
      <c r="DC224" s="46"/>
      <c r="DD224" s="46"/>
      <c r="DE224" s="46"/>
      <c r="DF224" s="46"/>
      <c r="DG224" s="46"/>
      <c r="DH224" s="46"/>
      <c r="DI224" s="46"/>
      <c r="DJ224" s="46"/>
      <c r="DK224" s="46"/>
      <c r="DL224" s="46"/>
      <c r="DM224" s="46"/>
      <c r="DN224" s="46"/>
      <c r="DO224" s="46"/>
      <c r="DP224" s="46"/>
      <c r="DQ224" s="46"/>
      <c r="DR224" s="46"/>
      <c r="DS224" s="46"/>
      <c r="DT224" s="46"/>
      <c r="DU224" s="46"/>
      <c r="DV224" s="46"/>
      <c r="DW224" s="46"/>
      <c r="DX224" s="46"/>
      <c r="DY224" s="46"/>
      <c r="DZ224" s="46"/>
      <c r="EA224" s="46"/>
      <c r="EB224" s="46"/>
      <c r="EC224" s="46"/>
      <c r="ED224" s="46"/>
      <c r="EE224" s="46"/>
      <c r="EF224" s="46"/>
      <c r="EG224" s="46"/>
      <c r="EH224" s="46"/>
      <c r="EI224" s="46"/>
      <c r="EJ224" s="46"/>
      <c r="EK224" s="46"/>
      <c r="EL224" s="46"/>
      <c r="EM224" s="46"/>
      <c r="EN224" s="46"/>
      <c r="EO224" s="46"/>
      <c r="EP224" s="46"/>
      <c r="EQ224" s="46"/>
      <c r="ER224" s="46"/>
      <c r="ES224" s="46"/>
      <c r="ET224" s="46"/>
      <c r="EU224" s="46"/>
      <c r="EV224" s="46"/>
      <c r="EW224" s="46"/>
      <c r="EX224" s="46"/>
      <c r="EY224" s="46"/>
      <c r="EZ224" s="46"/>
      <c r="FA224" s="46"/>
      <c r="FB224" s="46"/>
      <c r="FC224" s="46"/>
      <c r="FD224" s="46"/>
      <c r="FE224" s="46"/>
      <c r="FF224" s="46"/>
      <c r="FG224" s="46"/>
      <c r="FH224" s="46"/>
      <c r="FI224" s="46"/>
      <c r="FJ224" s="46"/>
      <c r="FK224" s="46"/>
      <c r="FL224" s="46"/>
      <c r="FM224" s="46"/>
      <c r="FN224" s="46"/>
      <c r="FO224" s="46"/>
      <c r="FP224" s="46"/>
      <c r="FQ224" s="46"/>
      <c r="FR224" s="46"/>
      <c r="FS224" s="46"/>
      <c r="FT224" s="46"/>
      <c r="FU224" s="46"/>
      <c r="FV224" s="46"/>
      <c r="FW224" s="46"/>
      <c r="FX224" s="46"/>
      <c r="FY224" s="46"/>
      <c r="FZ224" s="46"/>
      <c r="GA224" s="46"/>
      <c r="GB224" s="46"/>
      <c r="GC224" s="46"/>
      <c r="GD224" s="46"/>
      <c r="GE224" s="46"/>
      <c r="GF224" s="46"/>
      <c r="GG224" s="46"/>
      <c r="GH224" s="46"/>
      <c r="GI224" s="46"/>
      <c r="GJ224" s="46"/>
      <c r="GK224" s="46"/>
      <c r="GL224" s="46"/>
      <c r="GM224" s="46"/>
      <c r="GN224" s="46"/>
      <c r="GO224" s="46"/>
      <c r="GP224" s="46"/>
      <c r="GQ224" s="46"/>
      <c r="GR224" s="46"/>
      <c r="GS224" s="46"/>
      <c r="GT224" s="46"/>
      <c r="GU224" s="46"/>
      <c r="GV224" s="46"/>
      <c r="GW224" s="46"/>
      <c r="GX224" s="46"/>
      <c r="GY224" s="46"/>
      <c r="GZ224" s="46"/>
      <c r="HA224" s="46"/>
      <c r="HB224" s="46"/>
      <c r="HC224" s="46"/>
      <c r="HD224" s="46"/>
      <c r="HE224" s="46"/>
      <c r="HF224" s="46"/>
      <c r="HG224" s="46"/>
      <c r="HH224" s="46"/>
      <c r="HI224" s="46"/>
      <c r="HJ224" s="46"/>
      <c r="HK224" s="46"/>
      <c r="HL224" s="46"/>
      <c r="HM224" s="46"/>
      <c r="HN224" s="46"/>
      <c r="HO224" s="46"/>
      <c r="HP224" s="46"/>
      <c r="HQ224" s="46"/>
      <c r="HR224" s="46"/>
      <c r="HS224" s="46"/>
      <c r="HT224" s="46"/>
      <c r="HU224" s="46"/>
      <c r="HV224" s="46"/>
      <c r="HW224" s="46"/>
      <c r="HX224" s="46"/>
      <c r="HY224" s="46"/>
      <c r="HZ224" s="46"/>
      <c r="IA224" s="46"/>
      <c r="IB224" s="46"/>
      <c r="IC224" s="46"/>
      <c r="ID224" s="46"/>
      <c r="IE224" s="46"/>
      <c r="IF224" s="46"/>
      <c r="IG224" s="46"/>
      <c r="IH224" s="46"/>
      <c r="II224" s="46"/>
      <c r="IJ224" s="46"/>
      <c r="IK224" s="46"/>
      <c r="IL224" s="46"/>
      <c r="IM224" s="46"/>
      <c r="IN224" s="46"/>
      <c r="IO224" s="46"/>
      <c r="IP224" s="46"/>
      <c r="IQ224" s="46"/>
      <c r="IR224" s="46"/>
      <c r="IS224" s="46"/>
      <c r="IT224" s="46"/>
      <c r="IU224" s="46"/>
    </row>
    <row r="225" spans="1:25" s="46" customFormat="1" ht="16.5" customHeight="1" x14ac:dyDescent="0.2">
      <c r="A225" s="260">
        <v>209</v>
      </c>
      <c r="B225" s="216">
        <f t="shared" si="54"/>
        <v>30.7</v>
      </c>
      <c r="C225" s="90">
        <v>23653</v>
      </c>
      <c r="D225" s="412">
        <f t="shared" si="57"/>
        <v>9245.4723127035832</v>
      </c>
      <c r="E225" s="414">
        <f t="shared" si="60"/>
        <v>3124.9696416938109</v>
      </c>
      <c r="F225" s="337">
        <f t="shared" si="61"/>
        <v>184.90944625407167</v>
      </c>
      <c r="G225" s="409">
        <v>107</v>
      </c>
      <c r="H225" s="428">
        <f t="shared" si="62"/>
        <v>12662.351400651467</v>
      </c>
      <c r="I225" s="92">
        <f t="shared" si="63"/>
        <v>6.8078000000000003</v>
      </c>
      <c r="J225" s="216">
        <f t="shared" si="55"/>
        <v>40.93</v>
      </c>
      <c r="K225" s="90">
        <v>23653</v>
      </c>
      <c r="L225" s="409">
        <f t="shared" si="58"/>
        <v>6934.6689469826542</v>
      </c>
      <c r="M225" s="414">
        <f t="shared" si="64"/>
        <v>2343.9181040801368</v>
      </c>
      <c r="N225" s="337">
        <f t="shared" si="65"/>
        <v>138.69337893965309</v>
      </c>
      <c r="O225" s="437">
        <v>64</v>
      </c>
      <c r="P225" s="428">
        <f t="shared" si="66"/>
        <v>9481.2804300024436</v>
      </c>
      <c r="Q225" s="92">
        <f t="shared" si="67"/>
        <v>5.1063000000000001</v>
      </c>
      <c r="R225" s="93">
        <f t="shared" si="56"/>
        <v>122.79</v>
      </c>
      <c r="S225" s="90">
        <v>23653</v>
      </c>
      <c r="T225" s="344">
        <f t="shared" si="59"/>
        <v>2311.5563156608841</v>
      </c>
      <c r="U225" s="337">
        <f t="shared" si="68"/>
        <v>781.30603469337871</v>
      </c>
      <c r="V225" s="337">
        <f t="shared" si="69"/>
        <v>46.231126313217686</v>
      </c>
      <c r="W225" s="437">
        <v>43</v>
      </c>
      <c r="X225" s="428">
        <f t="shared" si="70"/>
        <v>3182.0934766674809</v>
      </c>
      <c r="Y225" s="92">
        <f t="shared" si="71"/>
        <v>1.7020999999999999</v>
      </c>
    </row>
    <row r="226" spans="1:25" s="46" customFormat="1" ht="16.5" customHeight="1" x14ac:dyDescent="0.2">
      <c r="A226" s="218">
        <v>210</v>
      </c>
      <c r="B226" s="216">
        <f t="shared" si="54"/>
        <v>30.71</v>
      </c>
      <c r="C226" s="77">
        <v>23653</v>
      </c>
      <c r="D226" s="411">
        <f t="shared" si="57"/>
        <v>9242.4617388472816</v>
      </c>
      <c r="E226" s="342">
        <f t="shared" si="60"/>
        <v>3123.9520677303808</v>
      </c>
      <c r="F226" s="338">
        <f t="shared" si="61"/>
        <v>184.84923477694562</v>
      </c>
      <c r="G226" s="407">
        <v>107</v>
      </c>
      <c r="H226" s="425">
        <f t="shared" si="62"/>
        <v>12658.263041354609</v>
      </c>
      <c r="I226" s="79">
        <f t="shared" si="63"/>
        <v>6.8381999999999996</v>
      </c>
      <c r="J226" s="216">
        <f t="shared" si="55"/>
        <v>40.950000000000003</v>
      </c>
      <c r="K226" s="77">
        <v>23653</v>
      </c>
      <c r="L226" s="407">
        <f t="shared" si="58"/>
        <v>6931.2820512820517</v>
      </c>
      <c r="M226" s="342">
        <f t="shared" si="64"/>
        <v>2342.7733333333331</v>
      </c>
      <c r="N226" s="338">
        <f t="shared" si="65"/>
        <v>138.62564102564104</v>
      </c>
      <c r="O226" s="435">
        <v>64</v>
      </c>
      <c r="P226" s="425">
        <f t="shared" si="66"/>
        <v>9476.6810256410263</v>
      </c>
      <c r="Q226" s="79">
        <f t="shared" si="67"/>
        <v>5.1281999999999996</v>
      </c>
      <c r="R226" s="93">
        <f t="shared" si="56"/>
        <v>122.86</v>
      </c>
      <c r="S226" s="77">
        <v>23653</v>
      </c>
      <c r="T226" s="345">
        <f t="shared" si="59"/>
        <v>2310.2392967605401</v>
      </c>
      <c r="U226" s="338">
        <f t="shared" si="68"/>
        <v>780.86088230506243</v>
      </c>
      <c r="V226" s="338">
        <f t="shared" si="69"/>
        <v>46.204785935210801</v>
      </c>
      <c r="W226" s="435">
        <v>43</v>
      </c>
      <c r="X226" s="425">
        <f t="shared" si="70"/>
        <v>3180.3049650008138</v>
      </c>
      <c r="Y226" s="79">
        <f t="shared" si="71"/>
        <v>1.7093</v>
      </c>
    </row>
    <row r="227" spans="1:25" s="46" customFormat="1" ht="16.5" customHeight="1" x14ac:dyDescent="0.2">
      <c r="A227" s="149">
        <v>211</v>
      </c>
      <c r="B227" s="216">
        <f t="shared" si="54"/>
        <v>30.73</v>
      </c>
      <c r="C227" s="77">
        <v>23653</v>
      </c>
      <c r="D227" s="411">
        <f t="shared" si="57"/>
        <v>9236.4464692482907</v>
      </c>
      <c r="E227" s="342">
        <f t="shared" si="60"/>
        <v>3121.9189066059221</v>
      </c>
      <c r="F227" s="338">
        <f t="shared" si="61"/>
        <v>184.72892938496582</v>
      </c>
      <c r="G227" s="407">
        <v>107</v>
      </c>
      <c r="H227" s="425">
        <f t="shared" si="62"/>
        <v>12650.094305239179</v>
      </c>
      <c r="I227" s="79">
        <f t="shared" si="63"/>
        <v>6.8662999999999998</v>
      </c>
      <c r="J227" s="216">
        <f t="shared" si="55"/>
        <v>40.98</v>
      </c>
      <c r="K227" s="77">
        <v>23653</v>
      </c>
      <c r="L227" s="407">
        <f t="shared" si="58"/>
        <v>6926.2079062957546</v>
      </c>
      <c r="M227" s="342">
        <f t="shared" si="64"/>
        <v>2341.0582723279649</v>
      </c>
      <c r="N227" s="338">
        <f t="shared" si="65"/>
        <v>138.52415812591511</v>
      </c>
      <c r="O227" s="435">
        <v>64</v>
      </c>
      <c r="P227" s="425">
        <f t="shared" si="66"/>
        <v>9469.7903367496328</v>
      </c>
      <c r="Q227" s="79">
        <f t="shared" si="67"/>
        <v>5.1489000000000003</v>
      </c>
      <c r="R227" s="93">
        <f t="shared" si="56"/>
        <v>122.93</v>
      </c>
      <c r="S227" s="77">
        <v>23653</v>
      </c>
      <c r="T227" s="345">
        <f t="shared" si="59"/>
        <v>2308.9237777597009</v>
      </c>
      <c r="U227" s="338">
        <f t="shared" si="68"/>
        <v>780.41623688277878</v>
      </c>
      <c r="V227" s="338">
        <f t="shared" si="69"/>
        <v>46.178475555194019</v>
      </c>
      <c r="W227" s="435">
        <v>43</v>
      </c>
      <c r="X227" s="425">
        <f t="shared" si="70"/>
        <v>3178.5184901976736</v>
      </c>
      <c r="Y227" s="79">
        <f t="shared" si="71"/>
        <v>1.7163999999999999</v>
      </c>
    </row>
    <row r="228" spans="1:25" s="46" customFormat="1" ht="16.5" customHeight="1" x14ac:dyDescent="0.2">
      <c r="A228" s="149">
        <v>212</v>
      </c>
      <c r="B228" s="216">
        <f t="shared" si="54"/>
        <v>30.75</v>
      </c>
      <c r="C228" s="77">
        <v>23653</v>
      </c>
      <c r="D228" s="411">
        <f t="shared" si="57"/>
        <v>9230.4390243902453</v>
      </c>
      <c r="E228" s="342">
        <f t="shared" si="60"/>
        <v>3119.8883902439024</v>
      </c>
      <c r="F228" s="338">
        <f t="shared" si="61"/>
        <v>184.60878048780492</v>
      </c>
      <c r="G228" s="407">
        <v>107</v>
      </c>
      <c r="H228" s="425">
        <f t="shared" si="62"/>
        <v>12641.936195121953</v>
      </c>
      <c r="I228" s="79">
        <f t="shared" si="63"/>
        <v>6.8943000000000003</v>
      </c>
      <c r="J228" s="216">
        <f t="shared" si="55"/>
        <v>41</v>
      </c>
      <c r="K228" s="77">
        <v>23653</v>
      </c>
      <c r="L228" s="407">
        <f t="shared" si="58"/>
        <v>6922.8292682926822</v>
      </c>
      <c r="M228" s="342">
        <f t="shared" si="64"/>
        <v>2339.9162926829263</v>
      </c>
      <c r="N228" s="338">
        <f t="shared" si="65"/>
        <v>138.45658536585364</v>
      </c>
      <c r="O228" s="435">
        <v>64</v>
      </c>
      <c r="P228" s="425">
        <f t="shared" si="66"/>
        <v>9465.2021463414621</v>
      </c>
      <c r="Q228" s="79">
        <f t="shared" si="67"/>
        <v>5.1707000000000001</v>
      </c>
      <c r="R228" s="93">
        <f t="shared" si="56"/>
        <v>122.99</v>
      </c>
      <c r="S228" s="77">
        <v>23653</v>
      </c>
      <c r="T228" s="345">
        <f t="shared" si="59"/>
        <v>2307.797381900968</v>
      </c>
      <c r="U228" s="338">
        <f t="shared" si="68"/>
        <v>780.03551508252713</v>
      </c>
      <c r="V228" s="338">
        <f t="shared" si="69"/>
        <v>46.155947638019363</v>
      </c>
      <c r="W228" s="435">
        <v>43</v>
      </c>
      <c r="X228" s="425">
        <f t="shared" si="70"/>
        <v>3176.9888446215145</v>
      </c>
      <c r="Y228" s="79">
        <f t="shared" si="71"/>
        <v>1.7237</v>
      </c>
    </row>
    <row r="229" spans="1:25" s="46" customFormat="1" ht="16.5" customHeight="1" x14ac:dyDescent="0.2">
      <c r="A229" s="149">
        <v>213</v>
      </c>
      <c r="B229" s="216">
        <f t="shared" si="54"/>
        <v>30.76</v>
      </c>
      <c r="C229" s="77">
        <v>23653</v>
      </c>
      <c r="D229" s="411">
        <f t="shared" si="57"/>
        <v>9227.4382314694412</v>
      </c>
      <c r="E229" s="342">
        <f t="shared" si="60"/>
        <v>3118.8741222366707</v>
      </c>
      <c r="F229" s="338">
        <f t="shared" si="61"/>
        <v>184.54876462938884</v>
      </c>
      <c r="G229" s="407">
        <v>107</v>
      </c>
      <c r="H229" s="425">
        <f t="shared" si="62"/>
        <v>12637.861118335501</v>
      </c>
      <c r="I229" s="79">
        <f t="shared" si="63"/>
        <v>6.9245999999999999</v>
      </c>
      <c r="J229" s="216">
        <f t="shared" si="55"/>
        <v>41.02</v>
      </c>
      <c r="K229" s="77">
        <v>23653</v>
      </c>
      <c r="L229" s="407">
        <f t="shared" si="58"/>
        <v>6919.4539249146756</v>
      </c>
      <c r="M229" s="342">
        <f t="shared" si="64"/>
        <v>2338.77542662116</v>
      </c>
      <c r="N229" s="338">
        <f t="shared" si="65"/>
        <v>138.38907849829351</v>
      </c>
      <c r="O229" s="435">
        <v>64</v>
      </c>
      <c r="P229" s="425">
        <f t="shared" si="66"/>
        <v>9460.6184300341301</v>
      </c>
      <c r="Q229" s="79">
        <f t="shared" si="67"/>
        <v>5.1925999999999997</v>
      </c>
      <c r="R229" s="93">
        <f t="shared" si="56"/>
        <v>123.06</v>
      </c>
      <c r="S229" s="77">
        <v>23653</v>
      </c>
      <c r="T229" s="345">
        <f t="shared" si="59"/>
        <v>2306.4846416382252</v>
      </c>
      <c r="U229" s="338">
        <f t="shared" si="68"/>
        <v>779.59180887372008</v>
      </c>
      <c r="V229" s="338">
        <f t="shared" si="69"/>
        <v>46.129692832764505</v>
      </c>
      <c r="W229" s="435">
        <v>43</v>
      </c>
      <c r="X229" s="425">
        <f t="shared" si="70"/>
        <v>3175.2061433447097</v>
      </c>
      <c r="Y229" s="79">
        <f t="shared" si="71"/>
        <v>1.7309000000000001</v>
      </c>
    </row>
    <row r="230" spans="1:25" s="46" customFormat="1" ht="16.5" customHeight="1" x14ac:dyDescent="0.2">
      <c r="A230" s="149">
        <v>214</v>
      </c>
      <c r="B230" s="216">
        <f t="shared" ref="B230:B293" si="72">ROUND(3.5*LN(A230)+12,2)</f>
        <v>30.78</v>
      </c>
      <c r="C230" s="77">
        <v>23653</v>
      </c>
      <c r="D230" s="411">
        <f t="shared" si="57"/>
        <v>9221.4424951267047</v>
      </c>
      <c r="E230" s="342">
        <f t="shared" si="60"/>
        <v>3116.847563352826</v>
      </c>
      <c r="F230" s="338">
        <f t="shared" si="61"/>
        <v>184.4288499025341</v>
      </c>
      <c r="G230" s="407">
        <v>107</v>
      </c>
      <c r="H230" s="425">
        <f t="shared" si="62"/>
        <v>12629.718908382065</v>
      </c>
      <c r="I230" s="79">
        <f t="shared" si="63"/>
        <v>6.9526000000000003</v>
      </c>
      <c r="J230" s="216">
        <f t="shared" ref="J230:J293" si="73">ROUND((3.5*LN(A230)+12)/0.75,2)</f>
        <v>41.04</v>
      </c>
      <c r="K230" s="77">
        <v>23653</v>
      </c>
      <c r="L230" s="407">
        <f t="shared" si="58"/>
        <v>6916.0818713450299</v>
      </c>
      <c r="M230" s="342">
        <f t="shared" si="64"/>
        <v>2337.6356725146197</v>
      </c>
      <c r="N230" s="338">
        <f t="shared" si="65"/>
        <v>138.32163742690059</v>
      </c>
      <c r="O230" s="435">
        <v>64</v>
      </c>
      <c r="P230" s="425">
        <f t="shared" si="66"/>
        <v>9456.039181286551</v>
      </c>
      <c r="Q230" s="79">
        <f t="shared" si="67"/>
        <v>5.2144000000000004</v>
      </c>
      <c r="R230" s="93">
        <f t="shared" ref="R230:R293" si="74">ROUND((3.5*LN(A230)+12)/0.25,2)</f>
        <v>123.12</v>
      </c>
      <c r="S230" s="77">
        <v>23653</v>
      </c>
      <c r="T230" s="345">
        <f t="shared" si="59"/>
        <v>2305.3606237816762</v>
      </c>
      <c r="U230" s="338">
        <f t="shared" si="68"/>
        <v>779.2118908382065</v>
      </c>
      <c r="V230" s="338">
        <f t="shared" si="69"/>
        <v>46.107212475633524</v>
      </c>
      <c r="W230" s="435">
        <v>43</v>
      </c>
      <c r="X230" s="425">
        <f t="shared" si="70"/>
        <v>3173.6797270955162</v>
      </c>
      <c r="Y230" s="79">
        <f t="shared" si="71"/>
        <v>1.7381</v>
      </c>
    </row>
    <row r="231" spans="1:25" s="46" customFormat="1" ht="16.5" customHeight="1" x14ac:dyDescent="0.2">
      <c r="A231" s="149">
        <v>215</v>
      </c>
      <c r="B231" s="216">
        <f t="shared" si="72"/>
        <v>30.8</v>
      </c>
      <c r="C231" s="77">
        <v>23653</v>
      </c>
      <c r="D231" s="411">
        <f t="shared" si="57"/>
        <v>9215.4545454545441</v>
      </c>
      <c r="E231" s="342">
        <f t="shared" si="60"/>
        <v>3114.8236363636356</v>
      </c>
      <c r="F231" s="338">
        <f t="shared" si="61"/>
        <v>184.30909090909088</v>
      </c>
      <c r="G231" s="407">
        <v>107</v>
      </c>
      <c r="H231" s="425">
        <f t="shared" si="62"/>
        <v>12621.587272727271</v>
      </c>
      <c r="I231" s="79">
        <f t="shared" si="63"/>
        <v>6.9805000000000001</v>
      </c>
      <c r="J231" s="216">
        <f t="shared" si="73"/>
        <v>41.06</v>
      </c>
      <c r="K231" s="77">
        <v>23653</v>
      </c>
      <c r="L231" s="407">
        <f t="shared" si="58"/>
        <v>6912.7131027764244</v>
      </c>
      <c r="M231" s="342">
        <f t="shared" si="64"/>
        <v>2336.4970287384313</v>
      </c>
      <c r="N231" s="338">
        <f t="shared" si="65"/>
        <v>138.2542620555285</v>
      </c>
      <c r="O231" s="435">
        <v>64</v>
      </c>
      <c r="P231" s="425">
        <f t="shared" si="66"/>
        <v>9451.4643935703843</v>
      </c>
      <c r="Q231" s="79">
        <f t="shared" si="67"/>
        <v>5.2362000000000002</v>
      </c>
      <c r="R231" s="93">
        <f t="shared" si="74"/>
        <v>123.19</v>
      </c>
      <c r="S231" s="77">
        <v>23653</v>
      </c>
      <c r="T231" s="345">
        <f t="shared" si="59"/>
        <v>2304.0506534621318</v>
      </c>
      <c r="U231" s="338">
        <f t="shared" si="68"/>
        <v>778.76912087020048</v>
      </c>
      <c r="V231" s="338">
        <f t="shared" si="69"/>
        <v>46.081013069242637</v>
      </c>
      <c r="W231" s="435">
        <v>43</v>
      </c>
      <c r="X231" s="425">
        <f t="shared" si="70"/>
        <v>3171.9007874015747</v>
      </c>
      <c r="Y231" s="79">
        <f t="shared" si="71"/>
        <v>1.7453000000000001</v>
      </c>
    </row>
    <row r="232" spans="1:25" s="46" customFormat="1" ht="16.5" customHeight="1" x14ac:dyDescent="0.2">
      <c r="A232" s="149">
        <v>216</v>
      </c>
      <c r="B232" s="216">
        <f t="shared" si="72"/>
        <v>30.81</v>
      </c>
      <c r="C232" s="77">
        <v>23653</v>
      </c>
      <c r="D232" s="411">
        <f t="shared" si="57"/>
        <v>9212.4634858812078</v>
      </c>
      <c r="E232" s="342">
        <f t="shared" si="60"/>
        <v>3113.8126582278478</v>
      </c>
      <c r="F232" s="338">
        <f t="shared" si="61"/>
        <v>184.24926971762417</v>
      </c>
      <c r="G232" s="407">
        <v>107</v>
      </c>
      <c r="H232" s="425">
        <f t="shared" si="62"/>
        <v>12617.525413826679</v>
      </c>
      <c r="I232" s="79">
        <f t="shared" si="63"/>
        <v>7.0106999999999999</v>
      </c>
      <c r="J232" s="216">
        <f t="shared" si="73"/>
        <v>41.08</v>
      </c>
      <c r="K232" s="77">
        <v>23653</v>
      </c>
      <c r="L232" s="407">
        <f t="shared" si="58"/>
        <v>6909.3476144109063</v>
      </c>
      <c r="M232" s="342">
        <f t="shared" si="64"/>
        <v>2335.359493670886</v>
      </c>
      <c r="N232" s="338">
        <f t="shared" si="65"/>
        <v>138.18695228821812</v>
      </c>
      <c r="O232" s="435">
        <v>64</v>
      </c>
      <c r="P232" s="425">
        <f t="shared" si="66"/>
        <v>9446.8940603700103</v>
      </c>
      <c r="Q232" s="79">
        <f t="shared" si="67"/>
        <v>5.258</v>
      </c>
      <c r="R232" s="93">
        <f t="shared" si="74"/>
        <v>123.25</v>
      </c>
      <c r="S232" s="77">
        <v>23653</v>
      </c>
      <c r="T232" s="345">
        <f t="shared" si="59"/>
        <v>2302.9290060851927</v>
      </c>
      <c r="U232" s="338">
        <f t="shared" si="68"/>
        <v>778.39000405679508</v>
      </c>
      <c r="V232" s="338">
        <f t="shared" si="69"/>
        <v>46.058580121703855</v>
      </c>
      <c r="W232" s="435">
        <v>43</v>
      </c>
      <c r="X232" s="425">
        <f t="shared" si="70"/>
        <v>3170.3775902636917</v>
      </c>
      <c r="Y232" s="79">
        <f t="shared" si="71"/>
        <v>1.7524999999999999</v>
      </c>
    </row>
    <row r="233" spans="1:25" s="46" customFormat="1" ht="16.5" customHeight="1" x14ac:dyDescent="0.2">
      <c r="A233" s="149">
        <v>217</v>
      </c>
      <c r="B233" s="216">
        <f t="shared" si="72"/>
        <v>30.83</v>
      </c>
      <c r="C233" s="77">
        <v>23653</v>
      </c>
      <c r="D233" s="411">
        <f t="shared" si="57"/>
        <v>9206.4871878040885</v>
      </c>
      <c r="E233" s="342">
        <f t="shared" si="60"/>
        <v>3111.7926694777816</v>
      </c>
      <c r="F233" s="338">
        <f t="shared" si="61"/>
        <v>184.12974375608178</v>
      </c>
      <c r="G233" s="407">
        <v>107</v>
      </c>
      <c r="H233" s="425">
        <f t="shared" si="62"/>
        <v>12609.409601037953</v>
      </c>
      <c r="I233" s="79">
        <f t="shared" si="63"/>
        <v>7.0385999999999997</v>
      </c>
      <c r="J233" s="216">
        <f t="shared" si="73"/>
        <v>41.11</v>
      </c>
      <c r="K233" s="77">
        <v>23653</v>
      </c>
      <c r="L233" s="407">
        <f t="shared" si="58"/>
        <v>6904.3055217708588</v>
      </c>
      <c r="M233" s="342">
        <f t="shared" si="64"/>
        <v>2333.6552663585499</v>
      </c>
      <c r="N233" s="338">
        <f t="shared" si="65"/>
        <v>138.08611043541717</v>
      </c>
      <c r="O233" s="435">
        <v>64</v>
      </c>
      <c r="P233" s="425">
        <f t="shared" si="66"/>
        <v>9440.0468985648258</v>
      </c>
      <c r="Q233" s="79">
        <f t="shared" si="67"/>
        <v>5.2785000000000002</v>
      </c>
      <c r="R233" s="93">
        <f t="shared" si="74"/>
        <v>123.32</v>
      </c>
      <c r="S233" s="77">
        <v>23653</v>
      </c>
      <c r="T233" s="345">
        <f t="shared" si="59"/>
        <v>2301.6217969510221</v>
      </c>
      <c r="U233" s="338">
        <f t="shared" si="68"/>
        <v>777.9481673694454</v>
      </c>
      <c r="V233" s="338">
        <f t="shared" si="69"/>
        <v>46.032435939020445</v>
      </c>
      <c r="W233" s="435">
        <v>43</v>
      </c>
      <c r="X233" s="425">
        <f t="shared" si="70"/>
        <v>3168.6024002594881</v>
      </c>
      <c r="Y233" s="79">
        <f t="shared" si="71"/>
        <v>1.7596000000000001</v>
      </c>
    </row>
    <row r="234" spans="1:25" s="46" customFormat="1" ht="16.5" customHeight="1" x14ac:dyDescent="0.2">
      <c r="A234" s="149">
        <v>218</v>
      </c>
      <c r="B234" s="216">
        <f t="shared" si="72"/>
        <v>30.85</v>
      </c>
      <c r="C234" s="77">
        <v>23653</v>
      </c>
      <c r="D234" s="411">
        <f t="shared" si="57"/>
        <v>9200.5186385737434</v>
      </c>
      <c r="E234" s="342">
        <f t="shared" si="60"/>
        <v>3109.7752998379251</v>
      </c>
      <c r="F234" s="338">
        <f t="shared" si="61"/>
        <v>184.01037277147486</v>
      </c>
      <c r="G234" s="407">
        <v>107</v>
      </c>
      <c r="H234" s="425">
        <f t="shared" si="62"/>
        <v>12601.304311183143</v>
      </c>
      <c r="I234" s="79">
        <f t="shared" si="63"/>
        <v>7.0664999999999996</v>
      </c>
      <c r="J234" s="216">
        <f t="shared" si="73"/>
        <v>41.13</v>
      </c>
      <c r="K234" s="77">
        <v>23653</v>
      </c>
      <c r="L234" s="407">
        <f t="shared" si="58"/>
        <v>6900.9482129832231</v>
      </c>
      <c r="M234" s="342">
        <f t="shared" si="64"/>
        <v>2332.520495988329</v>
      </c>
      <c r="N234" s="338">
        <f t="shared" si="65"/>
        <v>138.01896425966447</v>
      </c>
      <c r="O234" s="435">
        <v>64</v>
      </c>
      <c r="P234" s="425">
        <f t="shared" si="66"/>
        <v>9435.4876732312168</v>
      </c>
      <c r="Q234" s="79">
        <f t="shared" si="67"/>
        <v>5.3003</v>
      </c>
      <c r="R234" s="93">
        <f t="shared" si="74"/>
        <v>123.38</v>
      </c>
      <c r="S234" s="77">
        <v>23653</v>
      </c>
      <c r="T234" s="345">
        <f t="shared" si="59"/>
        <v>2300.502512562814</v>
      </c>
      <c r="U234" s="338">
        <f t="shared" si="68"/>
        <v>777.569849246231</v>
      </c>
      <c r="V234" s="338">
        <f t="shared" si="69"/>
        <v>46.010050251256281</v>
      </c>
      <c r="W234" s="435">
        <v>43</v>
      </c>
      <c r="X234" s="425">
        <f t="shared" si="70"/>
        <v>3167.0824120603015</v>
      </c>
      <c r="Y234" s="79">
        <f t="shared" si="71"/>
        <v>1.7668999999999999</v>
      </c>
    </row>
    <row r="235" spans="1:25" s="46" customFormat="1" ht="16.5" customHeight="1" x14ac:dyDescent="0.2">
      <c r="A235" s="149">
        <v>219</v>
      </c>
      <c r="B235" s="216">
        <f t="shared" si="72"/>
        <v>30.86</v>
      </c>
      <c r="C235" s="77">
        <v>23653</v>
      </c>
      <c r="D235" s="411">
        <f t="shared" si="57"/>
        <v>9197.5372650680492</v>
      </c>
      <c r="E235" s="342">
        <f t="shared" si="60"/>
        <v>3108.7675955930004</v>
      </c>
      <c r="F235" s="338">
        <f t="shared" si="61"/>
        <v>183.950745301361</v>
      </c>
      <c r="G235" s="407">
        <v>107</v>
      </c>
      <c r="H235" s="425">
        <f t="shared" si="62"/>
        <v>12597.255605962411</v>
      </c>
      <c r="I235" s="79">
        <f t="shared" si="63"/>
        <v>7.0965999999999996</v>
      </c>
      <c r="J235" s="216">
        <f t="shared" si="73"/>
        <v>41.15</v>
      </c>
      <c r="K235" s="77">
        <v>23653</v>
      </c>
      <c r="L235" s="407">
        <f t="shared" si="58"/>
        <v>6897.5941676792227</v>
      </c>
      <c r="M235" s="342">
        <f t="shared" si="64"/>
        <v>2331.3868286755769</v>
      </c>
      <c r="N235" s="338">
        <f t="shared" si="65"/>
        <v>137.95188335358446</v>
      </c>
      <c r="O235" s="435">
        <v>64</v>
      </c>
      <c r="P235" s="425">
        <f t="shared" si="66"/>
        <v>9430.9328797083836</v>
      </c>
      <c r="Q235" s="79">
        <f t="shared" si="67"/>
        <v>5.3220000000000001</v>
      </c>
      <c r="R235" s="93">
        <f t="shared" si="74"/>
        <v>123.45</v>
      </c>
      <c r="S235" s="77">
        <v>23653</v>
      </c>
      <c r="T235" s="345">
        <f t="shared" si="59"/>
        <v>2299.1980558930741</v>
      </c>
      <c r="U235" s="338">
        <f t="shared" si="68"/>
        <v>777.12894289185897</v>
      </c>
      <c r="V235" s="338">
        <f t="shared" si="69"/>
        <v>45.983961117861483</v>
      </c>
      <c r="W235" s="435">
        <v>43</v>
      </c>
      <c r="X235" s="425">
        <f t="shared" si="70"/>
        <v>3165.3109599027944</v>
      </c>
      <c r="Y235" s="79">
        <f t="shared" si="71"/>
        <v>1.774</v>
      </c>
    </row>
    <row r="236" spans="1:25" s="46" customFormat="1" ht="16.5" customHeight="1" x14ac:dyDescent="0.2">
      <c r="A236" s="218">
        <v>220</v>
      </c>
      <c r="B236" s="216">
        <f t="shared" si="72"/>
        <v>30.88</v>
      </c>
      <c r="C236" s="77">
        <v>23653</v>
      </c>
      <c r="D236" s="411">
        <f t="shared" si="57"/>
        <v>9191.5803108808304</v>
      </c>
      <c r="E236" s="342">
        <f t="shared" si="60"/>
        <v>3106.7541450777203</v>
      </c>
      <c r="F236" s="338">
        <f t="shared" si="61"/>
        <v>183.83160621761661</v>
      </c>
      <c r="G236" s="407">
        <v>107</v>
      </c>
      <c r="H236" s="425">
        <f t="shared" si="62"/>
        <v>12589.166062176168</v>
      </c>
      <c r="I236" s="79">
        <f t="shared" si="63"/>
        <v>7.1243999999999996</v>
      </c>
      <c r="J236" s="216">
        <f t="shared" si="73"/>
        <v>41.17</v>
      </c>
      <c r="K236" s="77">
        <v>23653</v>
      </c>
      <c r="L236" s="407">
        <f t="shared" si="58"/>
        <v>6894.243381102744</v>
      </c>
      <c r="M236" s="342">
        <f t="shared" si="64"/>
        <v>2330.2542628127271</v>
      </c>
      <c r="N236" s="338">
        <f t="shared" si="65"/>
        <v>137.88486762205488</v>
      </c>
      <c r="O236" s="435">
        <v>64</v>
      </c>
      <c r="P236" s="425">
        <f t="shared" si="66"/>
        <v>9426.3825115375257</v>
      </c>
      <c r="Q236" s="79">
        <f t="shared" si="67"/>
        <v>5.3437000000000001</v>
      </c>
      <c r="R236" s="93">
        <f t="shared" si="74"/>
        <v>123.51</v>
      </c>
      <c r="S236" s="77">
        <v>23653</v>
      </c>
      <c r="T236" s="345">
        <f t="shared" si="59"/>
        <v>2298.0811270342483</v>
      </c>
      <c r="U236" s="338">
        <f t="shared" si="68"/>
        <v>776.75142093757586</v>
      </c>
      <c r="V236" s="338">
        <f t="shared" si="69"/>
        <v>45.961622540684964</v>
      </c>
      <c r="W236" s="435">
        <v>43</v>
      </c>
      <c r="X236" s="425">
        <f t="shared" si="70"/>
        <v>3163.794170512509</v>
      </c>
      <c r="Y236" s="79">
        <f t="shared" si="71"/>
        <v>1.7811999999999999</v>
      </c>
    </row>
    <row r="237" spans="1:25" s="46" customFormat="1" ht="16.5" customHeight="1" x14ac:dyDescent="0.2">
      <c r="A237" s="260">
        <v>221</v>
      </c>
      <c r="B237" s="216">
        <f t="shared" si="72"/>
        <v>30.89</v>
      </c>
      <c r="C237" s="77">
        <v>23653</v>
      </c>
      <c r="D237" s="411">
        <f t="shared" si="57"/>
        <v>9188.6047264486879</v>
      </c>
      <c r="E237" s="342">
        <f t="shared" si="60"/>
        <v>3105.7483975396563</v>
      </c>
      <c r="F237" s="338">
        <f t="shared" si="61"/>
        <v>183.77209452897375</v>
      </c>
      <c r="G237" s="407">
        <v>107</v>
      </c>
      <c r="H237" s="425">
        <f t="shared" si="62"/>
        <v>12585.125218517318</v>
      </c>
      <c r="I237" s="79">
        <f t="shared" si="63"/>
        <v>7.1543999999999999</v>
      </c>
      <c r="J237" s="216">
        <f t="shared" si="73"/>
        <v>41.19</v>
      </c>
      <c r="K237" s="77">
        <v>23653</v>
      </c>
      <c r="L237" s="407">
        <f t="shared" si="58"/>
        <v>6890.8958485069197</v>
      </c>
      <c r="M237" s="342">
        <f t="shared" si="64"/>
        <v>2329.1227967953387</v>
      </c>
      <c r="N237" s="338">
        <f t="shared" si="65"/>
        <v>137.81791697013838</v>
      </c>
      <c r="O237" s="435">
        <v>64</v>
      </c>
      <c r="P237" s="425">
        <f t="shared" si="66"/>
        <v>9421.8365622723959</v>
      </c>
      <c r="Q237" s="79">
        <f t="shared" si="67"/>
        <v>5.3654000000000002</v>
      </c>
      <c r="R237" s="93">
        <f t="shared" si="74"/>
        <v>123.57</v>
      </c>
      <c r="S237" s="77">
        <v>23653</v>
      </c>
      <c r="T237" s="345">
        <f t="shared" si="59"/>
        <v>2296.9652828356398</v>
      </c>
      <c r="U237" s="338">
        <f t="shared" si="68"/>
        <v>776.37426559844619</v>
      </c>
      <c r="V237" s="338">
        <f t="shared" si="69"/>
        <v>45.939305656712797</v>
      </c>
      <c r="W237" s="435">
        <v>43</v>
      </c>
      <c r="X237" s="425">
        <f t="shared" si="70"/>
        <v>3162.2788540907986</v>
      </c>
      <c r="Y237" s="79">
        <f t="shared" si="71"/>
        <v>1.7885</v>
      </c>
    </row>
    <row r="238" spans="1:25" s="46" customFormat="1" ht="16.5" customHeight="1" x14ac:dyDescent="0.2">
      <c r="A238" s="149">
        <v>222</v>
      </c>
      <c r="B238" s="216">
        <f t="shared" si="72"/>
        <v>30.91</v>
      </c>
      <c r="C238" s="77">
        <v>23653</v>
      </c>
      <c r="D238" s="411">
        <f t="shared" si="57"/>
        <v>9182.6593335490124</v>
      </c>
      <c r="E238" s="342">
        <f t="shared" si="60"/>
        <v>3103.7388547395658</v>
      </c>
      <c r="F238" s="338">
        <f t="shared" si="61"/>
        <v>183.65318667098026</v>
      </c>
      <c r="G238" s="407">
        <v>107</v>
      </c>
      <c r="H238" s="425">
        <f t="shared" si="62"/>
        <v>12577.051374959559</v>
      </c>
      <c r="I238" s="79">
        <f t="shared" si="63"/>
        <v>7.1821000000000002</v>
      </c>
      <c r="J238" s="216">
        <f t="shared" si="73"/>
        <v>41.21</v>
      </c>
      <c r="K238" s="77">
        <v>23653</v>
      </c>
      <c r="L238" s="407">
        <f t="shared" si="58"/>
        <v>6887.5515651540882</v>
      </c>
      <c r="M238" s="342">
        <f t="shared" si="64"/>
        <v>2327.9924290220815</v>
      </c>
      <c r="N238" s="338">
        <f t="shared" si="65"/>
        <v>137.75103130308176</v>
      </c>
      <c r="O238" s="435">
        <v>64</v>
      </c>
      <c r="P238" s="425">
        <f t="shared" si="66"/>
        <v>9417.2950254792504</v>
      </c>
      <c r="Q238" s="79">
        <f t="shared" si="67"/>
        <v>5.3869999999999996</v>
      </c>
      <c r="R238" s="93">
        <f t="shared" si="74"/>
        <v>123.64</v>
      </c>
      <c r="S238" s="77">
        <v>23653</v>
      </c>
      <c r="T238" s="345">
        <f t="shared" si="59"/>
        <v>2295.6648333872531</v>
      </c>
      <c r="U238" s="338">
        <f t="shared" si="68"/>
        <v>775.93471368489145</v>
      </c>
      <c r="V238" s="338">
        <f t="shared" si="69"/>
        <v>45.913296667745065</v>
      </c>
      <c r="W238" s="435">
        <v>43</v>
      </c>
      <c r="X238" s="425">
        <f t="shared" si="70"/>
        <v>3160.5128437398898</v>
      </c>
      <c r="Y238" s="79">
        <f t="shared" si="71"/>
        <v>1.7955000000000001</v>
      </c>
    </row>
    <row r="239" spans="1:25" s="46" customFormat="1" ht="16.5" customHeight="1" x14ac:dyDescent="0.2">
      <c r="A239" s="149">
        <v>223</v>
      </c>
      <c r="B239" s="216">
        <f t="shared" si="72"/>
        <v>30.93</v>
      </c>
      <c r="C239" s="77">
        <v>23653</v>
      </c>
      <c r="D239" s="411">
        <f t="shared" si="57"/>
        <v>9176.7216294859354</v>
      </c>
      <c r="E239" s="342">
        <f t="shared" si="60"/>
        <v>3101.7319107662461</v>
      </c>
      <c r="F239" s="338">
        <f t="shared" si="61"/>
        <v>183.5344325897187</v>
      </c>
      <c r="G239" s="407">
        <v>107</v>
      </c>
      <c r="H239" s="425">
        <f t="shared" si="62"/>
        <v>12568.9879728419</v>
      </c>
      <c r="I239" s="79">
        <f t="shared" si="63"/>
        <v>7.2098000000000004</v>
      </c>
      <c r="J239" s="216">
        <f t="shared" si="73"/>
        <v>41.23</v>
      </c>
      <c r="K239" s="77">
        <v>23653</v>
      </c>
      <c r="L239" s="407">
        <f t="shared" si="58"/>
        <v>6884.21052631579</v>
      </c>
      <c r="M239" s="342">
        <f t="shared" si="64"/>
        <v>2326.863157894737</v>
      </c>
      <c r="N239" s="338">
        <f t="shared" si="65"/>
        <v>137.68421052631581</v>
      </c>
      <c r="O239" s="435">
        <v>64</v>
      </c>
      <c r="P239" s="425">
        <f t="shared" si="66"/>
        <v>9412.757894736842</v>
      </c>
      <c r="Q239" s="79">
        <f t="shared" si="67"/>
        <v>5.4086999999999996</v>
      </c>
      <c r="R239" s="93">
        <f t="shared" si="74"/>
        <v>123.7</v>
      </c>
      <c r="S239" s="77">
        <v>23653</v>
      </c>
      <c r="T239" s="345">
        <f t="shared" si="59"/>
        <v>2294.5513338722722</v>
      </c>
      <c r="U239" s="338">
        <f t="shared" si="68"/>
        <v>775.5583508488279</v>
      </c>
      <c r="V239" s="338">
        <f t="shared" si="69"/>
        <v>45.891026677445446</v>
      </c>
      <c r="W239" s="435">
        <v>43</v>
      </c>
      <c r="X239" s="425">
        <f t="shared" si="70"/>
        <v>3159.0007113985457</v>
      </c>
      <c r="Y239" s="79">
        <f t="shared" si="71"/>
        <v>1.8027</v>
      </c>
    </row>
    <row r="240" spans="1:25" s="46" customFormat="1" ht="16.5" customHeight="1" x14ac:dyDescent="0.2">
      <c r="A240" s="149">
        <v>224</v>
      </c>
      <c r="B240" s="216">
        <f t="shared" si="72"/>
        <v>30.94</v>
      </c>
      <c r="C240" s="77">
        <v>23653</v>
      </c>
      <c r="D240" s="411">
        <f t="shared" si="57"/>
        <v>9173.7556561085967</v>
      </c>
      <c r="E240" s="342">
        <f t="shared" si="60"/>
        <v>3100.7294117647052</v>
      </c>
      <c r="F240" s="338">
        <f t="shared" si="61"/>
        <v>183.47511312217193</v>
      </c>
      <c r="G240" s="407">
        <v>107</v>
      </c>
      <c r="H240" s="425">
        <f t="shared" si="62"/>
        <v>12564.960180995473</v>
      </c>
      <c r="I240" s="79">
        <f t="shared" si="63"/>
        <v>7.2397999999999998</v>
      </c>
      <c r="J240" s="216">
        <f t="shared" si="73"/>
        <v>41.25</v>
      </c>
      <c r="K240" s="77">
        <v>23653</v>
      </c>
      <c r="L240" s="407">
        <f t="shared" si="58"/>
        <v>6880.8727272727265</v>
      </c>
      <c r="M240" s="342">
        <f t="shared" si="64"/>
        <v>2325.7349818181815</v>
      </c>
      <c r="N240" s="338">
        <f t="shared" si="65"/>
        <v>137.61745454545454</v>
      </c>
      <c r="O240" s="435">
        <v>64</v>
      </c>
      <c r="P240" s="425">
        <f t="shared" si="66"/>
        <v>9408.2251636363617</v>
      </c>
      <c r="Q240" s="79">
        <f t="shared" si="67"/>
        <v>5.4302999999999999</v>
      </c>
      <c r="R240" s="93">
        <f t="shared" si="74"/>
        <v>123.76</v>
      </c>
      <c r="S240" s="77">
        <v>23653</v>
      </c>
      <c r="T240" s="345">
        <f t="shared" si="59"/>
        <v>2293.4389140271492</v>
      </c>
      <c r="U240" s="338">
        <f t="shared" si="68"/>
        <v>775.1823529411763</v>
      </c>
      <c r="V240" s="338">
        <f t="shared" si="69"/>
        <v>45.868778280542983</v>
      </c>
      <c r="W240" s="435">
        <v>43</v>
      </c>
      <c r="X240" s="425">
        <f t="shared" si="70"/>
        <v>3157.4900452488682</v>
      </c>
      <c r="Y240" s="79">
        <f t="shared" si="71"/>
        <v>1.81</v>
      </c>
    </row>
    <row r="241" spans="1:25" s="46" customFormat="1" ht="16.5" customHeight="1" x14ac:dyDescent="0.2">
      <c r="A241" s="149">
        <v>225</v>
      </c>
      <c r="B241" s="216">
        <f t="shared" si="72"/>
        <v>30.96</v>
      </c>
      <c r="C241" s="77">
        <v>23653</v>
      </c>
      <c r="D241" s="411">
        <f t="shared" si="57"/>
        <v>9167.8294573643398</v>
      </c>
      <c r="E241" s="342">
        <f t="shared" si="60"/>
        <v>3098.7263565891467</v>
      </c>
      <c r="F241" s="338">
        <f t="shared" si="61"/>
        <v>183.3565891472868</v>
      </c>
      <c r="G241" s="407">
        <v>107</v>
      </c>
      <c r="H241" s="425">
        <f t="shared" si="62"/>
        <v>12556.912403100772</v>
      </c>
      <c r="I241" s="79">
        <f t="shared" si="63"/>
        <v>7.2674000000000003</v>
      </c>
      <c r="J241" s="216">
        <f t="shared" si="73"/>
        <v>41.28</v>
      </c>
      <c r="K241" s="77">
        <v>23653</v>
      </c>
      <c r="L241" s="407">
        <f t="shared" si="58"/>
        <v>6875.8720930232548</v>
      </c>
      <c r="M241" s="342">
        <f t="shared" si="64"/>
        <v>2324.0447674418597</v>
      </c>
      <c r="N241" s="338">
        <f t="shared" si="65"/>
        <v>137.51744186046511</v>
      </c>
      <c r="O241" s="435">
        <v>64</v>
      </c>
      <c r="P241" s="425">
        <f t="shared" si="66"/>
        <v>9401.4343023255806</v>
      </c>
      <c r="Q241" s="79">
        <f t="shared" si="67"/>
        <v>5.4505999999999997</v>
      </c>
      <c r="R241" s="93">
        <f t="shared" si="74"/>
        <v>123.83</v>
      </c>
      <c r="S241" s="77">
        <v>23653</v>
      </c>
      <c r="T241" s="345">
        <f t="shared" si="59"/>
        <v>2292.1424533634822</v>
      </c>
      <c r="U241" s="338">
        <f t="shared" si="68"/>
        <v>774.74414923685697</v>
      </c>
      <c r="V241" s="338">
        <f t="shared" si="69"/>
        <v>45.842849067269647</v>
      </c>
      <c r="W241" s="435">
        <v>43</v>
      </c>
      <c r="X241" s="425">
        <f t="shared" si="70"/>
        <v>3155.7294516676088</v>
      </c>
      <c r="Y241" s="79">
        <f t="shared" si="71"/>
        <v>1.8169999999999999</v>
      </c>
    </row>
    <row r="242" spans="1:25" s="46" customFormat="1" ht="16.5" customHeight="1" x14ac:dyDescent="0.2">
      <c r="A242" s="149">
        <v>226</v>
      </c>
      <c r="B242" s="216">
        <f t="shared" si="72"/>
        <v>30.97</v>
      </c>
      <c r="C242" s="77">
        <v>23653</v>
      </c>
      <c r="D242" s="411">
        <f t="shared" si="57"/>
        <v>9164.8692282854372</v>
      </c>
      <c r="E242" s="342">
        <f t="shared" si="60"/>
        <v>3097.7257991604774</v>
      </c>
      <c r="F242" s="338">
        <f t="shared" si="61"/>
        <v>183.29738456570874</v>
      </c>
      <c r="G242" s="407">
        <v>107</v>
      </c>
      <c r="H242" s="425">
        <f t="shared" si="62"/>
        <v>12552.892412011623</v>
      </c>
      <c r="I242" s="79">
        <f t="shared" si="63"/>
        <v>7.2973999999999997</v>
      </c>
      <c r="J242" s="216">
        <f t="shared" si="73"/>
        <v>41.3</v>
      </c>
      <c r="K242" s="77">
        <v>23653</v>
      </c>
      <c r="L242" s="407">
        <f t="shared" si="58"/>
        <v>6872.5423728813566</v>
      </c>
      <c r="M242" s="342">
        <f t="shared" si="64"/>
        <v>2322.9193220338984</v>
      </c>
      <c r="N242" s="338">
        <f t="shared" si="65"/>
        <v>137.45084745762713</v>
      </c>
      <c r="O242" s="435">
        <v>64</v>
      </c>
      <c r="P242" s="425">
        <f t="shared" si="66"/>
        <v>9396.9125423728819</v>
      </c>
      <c r="Q242" s="79">
        <f t="shared" si="67"/>
        <v>5.4722</v>
      </c>
      <c r="R242" s="93">
        <f t="shared" si="74"/>
        <v>123.89</v>
      </c>
      <c r="S242" s="77">
        <v>23653</v>
      </c>
      <c r="T242" s="345">
        <f t="shared" si="59"/>
        <v>2291.0323674227138</v>
      </c>
      <c r="U242" s="338">
        <f t="shared" si="68"/>
        <v>774.36894018887722</v>
      </c>
      <c r="V242" s="338">
        <f t="shared" si="69"/>
        <v>45.82064734845428</v>
      </c>
      <c r="W242" s="435">
        <v>43</v>
      </c>
      <c r="X242" s="425">
        <f t="shared" si="70"/>
        <v>3154.2219549600454</v>
      </c>
      <c r="Y242" s="79">
        <f t="shared" si="71"/>
        <v>1.8242</v>
      </c>
    </row>
    <row r="243" spans="1:25" s="46" customFormat="1" ht="16.5" customHeight="1" x14ac:dyDescent="0.2">
      <c r="A243" s="149">
        <v>227</v>
      </c>
      <c r="B243" s="216">
        <f t="shared" si="72"/>
        <v>30.99</v>
      </c>
      <c r="C243" s="77">
        <v>23653</v>
      </c>
      <c r="D243" s="411">
        <f t="shared" si="57"/>
        <v>9158.9545014520809</v>
      </c>
      <c r="E243" s="342">
        <f t="shared" si="60"/>
        <v>3095.7266214908032</v>
      </c>
      <c r="F243" s="338">
        <f t="shared" si="61"/>
        <v>183.17909002904162</v>
      </c>
      <c r="G243" s="407">
        <v>107</v>
      </c>
      <c r="H243" s="425">
        <f t="shared" si="62"/>
        <v>12544.860212971926</v>
      </c>
      <c r="I243" s="79">
        <f t="shared" si="63"/>
        <v>7.3249000000000004</v>
      </c>
      <c r="J243" s="216">
        <f t="shared" si="73"/>
        <v>41.32</v>
      </c>
      <c r="K243" s="77">
        <v>23653</v>
      </c>
      <c r="L243" s="407">
        <f t="shared" si="58"/>
        <v>6869.2158760890607</v>
      </c>
      <c r="M243" s="342">
        <f t="shared" si="64"/>
        <v>2321.7949661181024</v>
      </c>
      <c r="N243" s="338">
        <f t="shared" si="65"/>
        <v>137.38431752178121</v>
      </c>
      <c r="O243" s="435">
        <v>64</v>
      </c>
      <c r="P243" s="425">
        <f t="shared" si="66"/>
        <v>9392.3951597289433</v>
      </c>
      <c r="Q243" s="79">
        <f t="shared" si="67"/>
        <v>5.4936999999999996</v>
      </c>
      <c r="R243" s="93">
        <f t="shared" si="74"/>
        <v>123.95</v>
      </c>
      <c r="S243" s="77">
        <v>23653</v>
      </c>
      <c r="T243" s="345">
        <f t="shared" si="59"/>
        <v>2289.9233561920128</v>
      </c>
      <c r="U243" s="338">
        <f t="shared" si="68"/>
        <v>773.99409439290025</v>
      </c>
      <c r="V243" s="338">
        <f t="shared" si="69"/>
        <v>45.798467123840254</v>
      </c>
      <c r="W243" s="435">
        <v>43</v>
      </c>
      <c r="X243" s="425">
        <f t="shared" si="70"/>
        <v>3152.7159177087533</v>
      </c>
      <c r="Y243" s="79">
        <f t="shared" si="71"/>
        <v>1.8313999999999999</v>
      </c>
    </row>
    <row r="244" spans="1:25" s="46" customFormat="1" ht="16.5" customHeight="1" x14ac:dyDescent="0.2">
      <c r="A244" s="149">
        <v>228</v>
      </c>
      <c r="B244" s="216">
        <f t="shared" si="72"/>
        <v>31</v>
      </c>
      <c r="C244" s="77">
        <v>23653</v>
      </c>
      <c r="D244" s="411">
        <f t="shared" si="57"/>
        <v>9156</v>
      </c>
      <c r="E244" s="342">
        <f t="shared" si="60"/>
        <v>3094.7279999999996</v>
      </c>
      <c r="F244" s="338">
        <f t="shared" si="61"/>
        <v>183.12</v>
      </c>
      <c r="G244" s="407">
        <v>107</v>
      </c>
      <c r="H244" s="425">
        <f t="shared" si="62"/>
        <v>12540.848</v>
      </c>
      <c r="I244" s="79">
        <f t="shared" si="63"/>
        <v>7.3548</v>
      </c>
      <c r="J244" s="216">
        <f t="shared" si="73"/>
        <v>41.34</v>
      </c>
      <c r="K244" s="77">
        <v>23653</v>
      </c>
      <c r="L244" s="407">
        <f t="shared" si="58"/>
        <v>6865.8925979680698</v>
      </c>
      <c r="M244" s="342">
        <f t="shared" si="64"/>
        <v>2320.6716981132072</v>
      </c>
      <c r="N244" s="338">
        <f t="shared" si="65"/>
        <v>137.31785195936141</v>
      </c>
      <c r="O244" s="435">
        <v>64</v>
      </c>
      <c r="P244" s="425">
        <f t="shared" si="66"/>
        <v>9387.8821480406386</v>
      </c>
      <c r="Q244" s="79">
        <f t="shared" si="67"/>
        <v>5.5152000000000001</v>
      </c>
      <c r="R244" s="93">
        <f t="shared" si="74"/>
        <v>124.01</v>
      </c>
      <c r="S244" s="77">
        <v>23653</v>
      </c>
      <c r="T244" s="345">
        <f t="shared" si="59"/>
        <v>2288.8154181114423</v>
      </c>
      <c r="U244" s="338">
        <f t="shared" si="68"/>
        <v>773.61961132166743</v>
      </c>
      <c r="V244" s="338">
        <f t="shared" si="69"/>
        <v>45.776308362228846</v>
      </c>
      <c r="W244" s="435">
        <v>43</v>
      </c>
      <c r="X244" s="425">
        <f t="shared" si="70"/>
        <v>3151.2113377953387</v>
      </c>
      <c r="Y244" s="79">
        <f t="shared" si="71"/>
        <v>1.8386</v>
      </c>
    </row>
    <row r="245" spans="1:25" s="46" customFormat="1" ht="16.5" customHeight="1" x14ac:dyDescent="0.2">
      <c r="A245" s="149">
        <v>229</v>
      </c>
      <c r="B245" s="216">
        <f t="shared" si="72"/>
        <v>31.02</v>
      </c>
      <c r="C245" s="77">
        <v>23653</v>
      </c>
      <c r="D245" s="411">
        <f t="shared" si="57"/>
        <v>9150.0967117988403</v>
      </c>
      <c r="E245" s="342">
        <f t="shared" si="60"/>
        <v>3092.7326885880079</v>
      </c>
      <c r="F245" s="338">
        <f t="shared" si="61"/>
        <v>183.00193423597682</v>
      </c>
      <c r="G245" s="407">
        <v>107</v>
      </c>
      <c r="H245" s="425">
        <f t="shared" si="62"/>
        <v>12532.831334622826</v>
      </c>
      <c r="I245" s="79">
        <f t="shared" si="63"/>
        <v>7.3822999999999999</v>
      </c>
      <c r="J245" s="216">
        <f t="shared" si="73"/>
        <v>41.36</v>
      </c>
      <c r="K245" s="77">
        <v>23653</v>
      </c>
      <c r="L245" s="407">
        <f t="shared" si="58"/>
        <v>6862.5725338491302</v>
      </c>
      <c r="M245" s="342">
        <f t="shared" si="64"/>
        <v>2319.5495164410058</v>
      </c>
      <c r="N245" s="338">
        <f t="shared" si="65"/>
        <v>137.25145067698261</v>
      </c>
      <c r="O245" s="435">
        <v>64</v>
      </c>
      <c r="P245" s="425">
        <f t="shared" si="66"/>
        <v>9383.3735009671182</v>
      </c>
      <c r="Q245" s="79">
        <f t="shared" si="67"/>
        <v>5.5368000000000004</v>
      </c>
      <c r="R245" s="93">
        <f t="shared" si="74"/>
        <v>124.07</v>
      </c>
      <c r="S245" s="77">
        <v>23653</v>
      </c>
      <c r="T245" s="345">
        <f t="shared" si="59"/>
        <v>2287.7085516240836</v>
      </c>
      <c r="U245" s="338">
        <f t="shared" si="68"/>
        <v>773.24549044894013</v>
      </c>
      <c r="V245" s="338">
        <f t="shared" si="69"/>
        <v>45.754171032481672</v>
      </c>
      <c r="W245" s="435">
        <v>43</v>
      </c>
      <c r="X245" s="425">
        <f t="shared" si="70"/>
        <v>3149.7082131055054</v>
      </c>
      <c r="Y245" s="79">
        <f t="shared" si="71"/>
        <v>1.8456999999999999</v>
      </c>
    </row>
    <row r="246" spans="1:25" s="46" customFormat="1" ht="16.5" customHeight="1" x14ac:dyDescent="0.2">
      <c r="A246" s="264">
        <v>230</v>
      </c>
      <c r="B246" s="216">
        <f t="shared" si="72"/>
        <v>31.03</v>
      </c>
      <c r="C246" s="77">
        <v>23653</v>
      </c>
      <c r="D246" s="411">
        <f t="shared" si="57"/>
        <v>9147.1479213664188</v>
      </c>
      <c r="E246" s="342">
        <f t="shared" si="60"/>
        <v>3091.7359974218493</v>
      </c>
      <c r="F246" s="338">
        <f t="shared" si="61"/>
        <v>182.94295842732839</v>
      </c>
      <c r="G246" s="407">
        <v>107</v>
      </c>
      <c r="H246" s="425">
        <f t="shared" si="62"/>
        <v>12528.826877215595</v>
      </c>
      <c r="I246" s="79">
        <f t="shared" si="63"/>
        <v>7.4122000000000003</v>
      </c>
      <c r="J246" s="216">
        <f t="shared" si="73"/>
        <v>41.38</v>
      </c>
      <c r="K246" s="77">
        <v>23653</v>
      </c>
      <c r="L246" s="407">
        <f t="shared" si="58"/>
        <v>6859.2556790720155</v>
      </c>
      <c r="M246" s="342">
        <f t="shared" si="64"/>
        <v>2318.4284195263408</v>
      </c>
      <c r="N246" s="338">
        <f t="shared" si="65"/>
        <v>137.18511358144031</v>
      </c>
      <c r="O246" s="435">
        <v>64</v>
      </c>
      <c r="P246" s="425">
        <f t="shared" si="66"/>
        <v>9378.8692121797958</v>
      </c>
      <c r="Q246" s="79">
        <f t="shared" si="67"/>
        <v>5.5582000000000003</v>
      </c>
      <c r="R246" s="93">
        <f t="shared" si="74"/>
        <v>124.13</v>
      </c>
      <c r="S246" s="77">
        <v>23653</v>
      </c>
      <c r="T246" s="345">
        <f t="shared" si="59"/>
        <v>2286.6027551760253</v>
      </c>
      <c r="U246" s="338">
        <f t="shared" si="68"/>
        <v>772.87173124949652</v>
      </c>
      <c r="V246" s="338">
        <f t="shared" si="69"/>
        <v>45.732055103520509</v>
      </c>
      <c r="W246" s="435">
        <v>43</v>
      </c>
      <c r="X246" s="425">
        <f t="shared" si="70"/>
        <v>3148.2065415290422</v>
      </c>
      <c r="Y246" s="79">
        <f t="shared" si="71"/>
        <v>1.8529</v>
      </c>
    </row>
    <row r="247" spans="1:25" s="46" customFormat="1" ht="16.5" customHeight="1" x14ac:dyDescent="0.2">
      <c r="A247" s="149">
        <v>231</v>
      </c>
      <c r="B247" s="216">
        <f t="shared" si="72"/>
        <v>31.05</v>
      </c>
      <c r="C247" s="77">
        <v>23653</v>
      </c>
      <c r="D247" s="411">
        <f t="shared" si="57"/>
        <v>9141.2560386473415</v>
      </c>
      <c r="E247" s="342">
        <f t="shared" si="60"/>
        <v>3089.7445410628011</v>
      </c>
      <c r="F247" s="338">
        <f t="shared" si="61"/>
        <v>182.82512077294683</v>
      </c>
      <c r="G247" s="407">
        <v>107</v>
      </c>
      <c r="H247" s="425">
        <f t="shared" si="62"/>
        <v>12520.825700483088</v>
      </c>
      <c r="I247" s="79">
        <f t="shared" si="63"/>
        <v>7.4396000000000004</v>
      </c>
      <c r="J247" s="216">
        <f t="shared" si="73"/>
        <v>41.4</v>
      </c>
      <c r="K247" s="77">
        <v>23653</v>
      </c>
      <c r="L247" s="407">
        <f t="shared" si="58"/>
        <v>6855.9420289855079</v>
      </c>
      <c r="M247" s="342">
        <f t="shared" si="64"/>
        <v>2317.3084057971014</v>
      </c>
      <c r="N247" s="338">
        <f t="shared" si="65"/>
        <v>137.11884057971017</v>
      </c>
      <c r="O247" s="435">
        <v>64</v>
      </c>
      <c r="P247" s="425">
        <f t="shared" si="66"/>
        <v>9374.3692753623181</v>
      </c>
      <c r="Q247" s="79">
        <f t="shared" si="67"/>
        <v>5.5796999999999999</v>
      </c>
      <c r="R247" s="93">
        <f t="shared" si="74"/>
        <v>124.19</v>
      </c>
      <c r="S247" s="77">
        <v>23653</v>
      </c>
      <c r="T247" s="345">
        <f t="shared" si="59"/>
        <v>2285.4980272163621</v>
      </c>
      <c r="U247" s="338">
        <f t="shared" si="68"/>
        <v>772.49833319913034</v>
      </c>
      <c r="V247" s="338">
        <f t="shared" si="69"/>
        <v>45.709960544327245</v>
      </c>
      <c r="W247" s="435">
        <v>43</v>
      </c>
      <c r="X247" s="425">
        <f t="shared" si="70"/>
        <v>3146.7063209598195</v>
      </c>
      <c r="Y247" s="79">
        <f t="shared" si="71"/>
        <v>1.8601000000000001</v>
      </c>
    </row>
    <row r="248" spans="1:25" s="46" customFormat="1" ht="16.5" customHeight="1" x14ac:dyDescent="0.2">
      <c r="A248" s="149">
        <v>232</v>
      </c>
      <c r="B248" s="216">
        <f t="shared" si="72"/>
        <v>31.06</v>
      </c>
      <c r="C248" s="77">
        <v>23653</v>
      </c>
      <c r="D248" s="411">
        <f t="shared" si="57"/>
        <v>9138.3129426915657</v>
      </c>
      <c r="E248" s="342">
        <f t="shared" si="60"/>
        <v>3088.749774629749</v>
      </c>
      <c r="F248" s="338">
        <f t="shared" si="61"/>
        <v>182.76625885383132</v>
      </c>
      <c r="G248" s="407">
        <v>107</v>
      </c>
      <c r="H248" s="425">
        <f t="shared" si="62"/>
        <v>12516.828976175146</v>
      </c>
      <c r="I248" s="79">
        <f t="shared" si="63"/>
        <v>7.4694000000000003</v>
      </c>
      <c r="J248" s="216">
        <f t="shared" si="73"/>
        <v>41.42</v>
      </c>
      <c r="K248" s="77">
        <v>23653</v>
      </c>
      <c r="L248" s="407">
        <f t="shared" si="58"/>
        <v>6852.6315789473674</v>
      </c>
      <c r="M248" s="342">
        <f t="shared" si="64"/>
        <v>2316.18947368421</v>
      </c>
      <c r="N248" s="338">
        <f t="shared" si="65"/>
        <v>137.05263157894734</v>
      </c>
      <c r="O248" s="435">
        <v>64</v>
      </c>
      <c r="P248" s="425">
        <f t="shared" si="66"/>
        <v>9369.8736842105245</v>
      </c>
      <c r="Q248" s="79">
        <f t="shared" si="67"/>
        <v>5.6012000000000004</v>
      </c>
      <c r="R248" s="93">
        <f t="shared" si="74"/>
        <v>124.25</v>
      </c>
      <c r="S248" s="77">
        <v>23653</v>
      </c>
      <c r="T248" s="345">
        <f t="shared" si="59"/>
        <v>2284.3943661971834</v>
      </c>
      <c r="U248" s="338">
        <f t="shared" si="68"/>
        <v>772.12529577464795</v>
      </c>
      <c r="V248" s="338">
        <f t="shared" si="69"/>
        <v>45.68788732394367</v>
      </c>
      <c r="W248" s="435">
        <v>43</v>
      </c>
      <c r="X248" s="425">
        <f t="shared" si="70"/>
        <v>3145.2075492957752</v>
      </c>
      <c r="Y248" s="79">
        <f t="shared" si="71"/>
        <v>1.8672</v>
      </c>
    </row>
    <row r="249" spans="1:25" s="46" customFormat="1" ht="16.5" customHeight="1" x14ac:dyDescent="0.2">
      <c r="A249" s="149">
        <v>233</v>
      </c>
      <c r="B249" s="216">
        <f t="shared" si="72"/>
        <v>31.08</v>
      </c>
      <c r="C249" s="77">
        <v>23653</v>
      </c>
      <c r="D249" s="411">
        <f t="shared" si="57"/>
        <v>9132.4324324324334</v>
      </c>
      <c r="E249" s="342">
        <f t="shared" si="60"/>
        <v>3086.762162162162</v>
      </c>
      <c r="F249" s="338">
        <f t="shared" si="61"/>
        <v>182.64864864864867</v>
      </c>
      <c r="G249" s="407">
        <v>107</v>
      </c>
      <c r="H249" s="425">
        <f t="shared" si="62"/>
        <v>12508.843243243244</v>
      </c>
      <c r="I249" s="79">
        <f t="shared" si="63"/>
        <v>7.4968000000000004</v>
      </c>
      <c r="J249" s="216">
        <f t="shared" si="73"/>
        <v>41.44</v>
      </c>
      <c r="K249" s="77">
        <v>23653</v>
      </c>
      <c r="L249" s="407">
        <f t="shared" si="58"/>
        <v>6849.3243243243251</v>
      </c>
      <c r="M249" s="342">
        <f t="shared" si="64"/>
        <v>2315.0716216216215</v>
      </c>
      <c r="N249" s="338">
        <f t="shared" si="65"/>
        <v>136.98648648648651</v>
      </c>
      <c r="O249" s="435">
        <v>64</v>
      </c>
      <c r="P249" s="425">
        <f t="shared" si="66"/>
        <v>9365.3824324324341</v>
      </c>
      <c r="Q249" s="79">
        <f t="shared" si="67"/>
        <v>5.6226000000000003</v>
      </c>
      <c r="R249" s="93">
        <f t="shared" si="74"/>
        <v>124.31</v>
      </c>
      <c r="S249" s="77">
        <v>23653</v>
      </c>
      <c r="T249" s="345">
        <f t="shared" si="59"/>
        <v>2283.2917705735663</v>
      </c>
      <c r="U249" s="338">
        <f t="shared" si="68"/>
        <v>771.75261845386535</v>
      </c>
      <c r="V249" s="338">
        <f t="shared" si="69"/>
        <v>45.665835411471328</v>
      </c>
      <c r="W249" s="435">
        <v>43</v>
      </c>
      <c r="X249" s="425">
        <f t="shared" si="70"/>
        <v>3143.710224438903</v>
      </c>
      <c r="Y249" s="79">
        <f t="shared" si="71"/>
        <v>1.8743000000000001</v>
      </c>
    </row>
    <row r="250" spans="1:25" s="46" customFormat="1" ht="16.5" customHeight="1" x14ac:dyDescent="0.2">
      <c r="A250" s="149">
        <v>234</v>
      </c>
      <c r="B250" s="216">
        <f t="shared" si="72"/>
        <v>31.09</v>
      </c>
      <c r="C250" s="77">
        <v>23653</v>
      </c>
      <c r="D250" s="411">
        <f t="shared" si="57"/>
        <v>9129.4950144741069</v>
      </c>
      <c r="E250" s="342">
        <f t="shared" si="60"/>
        <v>3085.7693148922476</v>
      </c>
      <c r="F250" s="338">
        <f t="shared" si="61"/>
        <v>182.58990028948213</v>
      </c>
      <c r="G250" s="407">
        <v>107</v>
      </c>
      <c r="H250" s="425">
        <f t="shared" si="62"/>
        <v>12504.854229655837</v>
      </c>
      <c r="I250" s="79">
        <f t="shared" si="63"/>
        <v>7.5265000000000004</v>
      </c>
      <c r="J250" s="216">
        <f t="shared" si="73"/>
        <v>41.46</v>
      </c>
      <c r="K250" s="77">
        <v>23653</v>
      </c>
      <c r="L250" s="407">
        <f t="shared" si="58"/>
        <v>6846.0202604920405</v>
      </c>
      <c r="M250" s="342">
        <f t="shared" si="64"/>
        <v>2313.9548480463095</v>
      </c>
      <c r="N250" s="338">
        <f t="shared" si="65"/>
        <v>136.92040520984082</v>
      </c>
      <c r="O250" s="435">
        <v>64</v>
      </c>
      <c r="P250" s="425">
        <f t="shared" si="66"/>
        <v>9360.8955137481917</v>
      </c>
      <c r="Q250" s="79">
        <f t="shared" si="67"/>
        <v>5.6440000000000001</v>
      </c>
      <c r="R250" s="93">
        <f t="shared" si="74"/>
        <v>124.37</v>
      </c>
      <c r="S250" s="77">
        <v>23653</v>
      </c>
      <c r="T250" s="345">
        <f t="shared" si="59"/>
        <v>2282.1902388035701</v>
      </c>
      <c r="U250" s="338">
        <f t="shared" si="68"/>
        <v>771.38030071560661</v>
      </c>
      <c r="V250" s="338">
        <f t="shared" si="69"/>
        <v>45.643804776071406</v>
      </c>
      <c r="W250" s="435">
        <v>43</v>
      </c>
      <c r="X250" s="425">
        <f t="shared" si="70"/>
        <v>3142.2143442952479</v>
      </c>
      <c r="Y250" s="79">
        <f t="shared" si="71"/>
        <v>1.8815</v>
      </c>
    </row>
    <row r="251" spans="1:25" s="46" customFormat="1" ht="16.5" customHeight="1" x14ac:dyDescent="0.2">
      <c r="A251" s="149">
        <v>235</v>
      </c>
      <c r="B251" s="216">
        <f t="shared" si="72"/>
        <v>31.11</v>
      </c>
      <c r="C251" s="77">
        <v>23653</v>
      </c>
      <c r="D251" s="411">
        <f t="shared" si="57"/>
        <v>9123.6258437801353</v>
      </c>
      <c r="E251" s="342">
        <f t="shared" si="60"/>
        <v>3083.7855351976855</v>
      </c>
      <c r="F251" s="338">
        <f t="shared" si="61"/>
        <v>182.47251687560271</v>
      </c>
      <c r="G251" s="407">
        <v>107</v>
      </c>
      <c r="H251" s="425">
        <f t="shared" si="62"/>
        <v>12496.883895853423</v>
      </c>
      <c r="I251" s="79">
        <f t="shared" si="63"/>
        <v>7.5537999999999998</v>
      </c>
      <c r="J251" s="216">
        <f t="shared" si="73"/>
        <v>41.48</v>
      </c>
      <c r="K251" s="77">
        <v>23653</v>
      </c>
      <c r="L251" s="407">
        <f t="shared" si="58"/>
        <v>6842.719382835101</v>
      </c>
      <c r="M251" s="342">
        <f t="shared" si="64"/>
        <v>2312.8391513982638</v>
      </c>
      <c r="N251" s="338">
        <f t="shared" si="65"/>
        <v>136.85438765670202</v>
      </c>
      <c r="O251" s="435">
        <v>64</v>
      </c>
      <c r="P251" s="425">
        <f t="shared" si="66"/>
        <v>9356.4129218900671</v>
      </c>
      <c r="Q251" s="79">
        <f t="shared" si="67"/>
        <v>5.6654</v>
      </c>
      <c r="R251" s="93">
        <f t="shared" si="74"/>
        <v>124.43</v>
      </c>
      <c r="S251" s="77">
        <v>23653</v>
      </c>
      <c r="T251" s="345">
        <f t="shared" si="59"/>
        <v>2281.0897693482279</v>
      </c>
      <c r="U251" s="338">
        <f t="shared" si="68"/>
        <v>771.00834203970101</v>
      </c>
      <c r="V251" s="338">
        <f t="shared" si="69"/>
        <v>45.621795386964557</v>
      </c>
      <c r="W251" s="435">
        <v>43</v>
      </c>
      <c r="X251" s="425">
        <f t="shared" si="70"/>
        <v>3140.7199067748934</v>
      </c>
      <c r="Y251" s="79">
        <f t="shared" si="71"/>
        <v>1.8886000000000001</v>
      </c>
    </row>
    <row r="252" spans="1:25" s="46" customFormat="1" ht="16.5" customHeight="1" x14ac:dyDescent="0.2">
      <c r="A252" s="149">
        <v>236</v>
      </c>
      <c r="B252" s="216">
        <f t="shared" si="72"/>
        <v>31.12</v>
      </c>
      <c r="C252" s="77">
        <v>23653</v>
      </c>
      <c r="D252" s="411">
        <f t="shared" si="57"/>
        <v>9120.694087403599</v>
      </c>
      <c r="E252" s="342">
        <f t="shared" si="60"/>
        <v>3082.7946015424163</v>
      </c>
      <c r="F252" s="338">
        <f t="shared" si="61"/>
        <v>182.41388174807199</v>
      </c>
      <c r="G252" s="407">
        <v>107</v>
      </c>
      <c r="H252" s="425">
        <f t="shared" si="62"/>
        <v>12492.902570694088</v>
      </c>
      <c r="I252" s="79">
        <f t="shared" si="63"/>
        <v>7.5834999999999999</v>
      </c>
      <c r="J252" s="216">
        <f t="shared" si="73"/>
        <v>41.5</v>
      </c>
      <c r="K252" s="77">
        <v>23653</v>
      </c>
      <c r="L252" s="407">
        <f t="shared" si="58"/>
        <v>6839.4216867469877</v>
      </c>
      <c r="M252" s="342">
        <f t="shared" si="64"/>
        <v>2311.7245301204816</v>
      </c>
      <c r="N252" s="338">
        <f t="shared" si="65"/>
        <v>136.78843373493976</v>
      </c>
      <c r="O252" s="435">
        <v>64</v>
      </c>
      <c r="P252" s="425">
        <f t="shared" si="66"/>
        <v>9351.9346506024103</v>
      </c>
      <c r="Q252" s="79">
        <f t="shared" si="67"/>
        <v>5.6867000000000001</v>
      </c>
      <c r="R252" s="93">
        <f t="shared" si="74"/>
        <v>124.49</v>
      </c>
      <c r="S252" s="77">
        <v>23653</v>
      </c>
      <c r="T252" s="345">
        <f t="shared" si="59"/>
        <v>2279.9903606715402</v>
      </c>
      <c r="U252" s="338">
        <f t="shared" si="68"/>
        <v>770.63674190698055</v>
      </c>
      <c r="V252" s="338">
        <f t="shared" si="69"/>
        <v>45.599807213430807</v>
      </c>
      <c r="W252" s="435">
        <v>43</v>
      </c>
      <c r="X252" s="425">
        <f t="shared" si="70"/>
        <v>3139.2269097919516</v>
      </c>
      <c r="Y252" s="79">
        <f t="shared" si="71"/>
        <v>1.8956999999999999</v>
      </c>
    </row>
    <row r="253" spans="1:25" s="46" customFormat="1" ht="16.5" customHeight="1" x14ac:dyDescent="0.2">
      <c r="A253" s="149">
        <v>237</v>
      </c>
      <c r="B253" s="216">
        <f t="shared" si="72"/>
        <v>31.14</v>
      </c>
      <c r="C253" s="77">
        <v>23653</v>
      </c>
      <c r="D253" s="411">
        <f t="shared" si="57"/>
        <v>9114.8362235067434</v>
      </c>
      <c r="E253" s="342">
        <f t="shared" si="60"/>
        <v>3080.8146435452791</v>
      </c>
      <c r="F253" s="338">
        <f t="shared" si="61"/>
        <v>182.29672447013488</v>
      </c>
      <c r="G253" s="407">
        <v>107</v>
      </c>
      <c r="H253" s="425">
        <f t="shared" si="62"/>
        <v>12484.947591522157</v>
      </c>
      <c r="I253" s="79">
        <f t="shared" si="63"/>
        <v>7.6108000000000002</v>
      </c>
      <c r="J253" s="216">
        <f t="shared" si="73"/>
        <v>41.52</v>
      </c>
      <c r="K253" s="77">
        <v>23653</v>
      </c>
      <c r="L253" s="407">
        <f t="shared" si="58"/>
        <v>6836.1271676300576</v>
      </c>
      <c r="M253" s="342">
        <f t="shared" si="64"/>
        <v>2310.6109826589591</v>
      </c>
      <c r="N253" s="338">
        <f t="shared" si="65"/>
        <v>136.72254335260115</v>
      </c>
      <c r="O253" s="435">
        <v>64</v>
      </c>
      <c r="P253" s="425">
        <f t="shared" si="66"/>
        <v>9347.4606936416185</v>
      </c>
      <c r="Q253" s="79">
        <f t="shared" si="67"/>
        <v>5.7081</v>
      </c>
      <c r="R253" s="93">
        <f t="shared" si="74"/>
        <v>124.55</v>
      </c>
      <c r="S253" s="77">
        <v>23653</v>
      </c>
      <c r="T253" s="345">
        <f t="shared" si="59"/>
        <v>2278.8920112404658</v>
      </c>
      <c r="U253" s="338">
        <f t="shared" si="68"/>
        <v>770.26549979927734</v>
      </c>
      <c r="V253" s="338">
        <f t="shared" si="69"/>
        <v>45.577840224809314</v>
      </c>
      <c r="W253" s="435">
        <v>43</v>
      </c>
      <c r="X253" s="425">
        <f t="shared" si="70"/>
        <v>3137.7353512645523</v>
      </c>
      <c r="Y253" s="79">
        <f t="shared" si="71"/>
        <v>1.9029</v>
      </c>
    </row>
    <row r="254" spans="1:25" s="46" customFormat="1" ht="16.5" customHeight="1" x14ac:dyDescent="0.2">
      <c r="A254" s="149">
        <v>238</v>
      </c>
      <c r="B254" s="216">
        <f t="shared" si="72"/>
        <v>31.15</v>
      </c>
      <c r="C254" s="77">
        <v>23653</v>
      </c>
      <c r="D254" s="411">
        <f t="shared" si="57"/>
        <v>9111.9101123595519</v>
      </c>
      <c r="E254" s="342">
        <f t="shared" si="60"/>
        <v>3079.8256179775281</v>
      </c>
      <c r="F254" s="338">
        <f t="shared" si="61"/>
        <v>182.23820224719105</v>
      </c>
      <c r="G254" s="407">
        <v>107</v>
      </c>
      <c r="H254" s="425">
        <f t="shared" si="62"/>
        <v>12480.973932584271</v>
      </c>
      <c r="I254" s="79">
        <f t="shared" si="63"/>
        <v>7.6403999999999996</v>
      </c>
      <c r="J254" s="216">
        <f t="shared" si="73"/>
        <v>41.54</v>
      </c>
      <c r="K254" s="77">
        <v>23653</v>
      </c>
      <c r="L254" s="407">
        <f t="shared" si="58"/>
        <v>6832.8358208955215</v>
      </c>
      <c r="M254" s="342">
        <f t="shared" si="64"/>
        <v>2309.4985074626861</v>
      </c>
      <c r="N254" s="338">
        <f t="shared" si="65"/>
        <v>136.65671641791045</v>
      </c>
      <c r="O254" s="435">
        <v>64</v>
      </c>
      <c r="P254" s="425">
        <f t="shared" si="66"/>
        <v>9342.9910447761176</v>
      </c>
      <c r="Q254" s="79">
        <f t="shared" si="67"/>
        <v>5.7294</v>
      </c>
      <c r="R254" s="93">
        <f t="shared" si="74"/>
        <v>124.61</v>
      </c>
      <c r="S254" s="77">
        <v>23653</v>
      </c>
      <c r="T254" s="345">
        <f t="shared" si="59"/>
        <v>2277.7947195249176</v>
      </c>
      <c r="U254" s="338">
        <f t="shared" si="68"/>
        <v>769.89461519942211</v>
      </c>
      <c r="V254" s="338">
        <f t="shared" si="69"/>
        <v>45.555894390498352</v>
      </c>
      <c r="W254" s="435">
        <v>43</v>
      </c>
      <c r="X254" s="425">
        <f t="shared" si="70"/>
        <v>3136.2452291148379</v>
      </c>
      <c r="Y254" s="79">
        <f t="shared" si="71"/>
        <v>1.91</v>
      </c>
    </row>
    <row r="255" spans="1:25" s="46" customFormat="1" ht="16.5" customHeight="1" x14ac:dyDescent="0.2">
      <c r="A255" s="149">
        <v>239</v>
      </c>
      <c r="B255" s="216">
        <f t="shared" si="72"/>
        <v>31.17</v>
      </c>
      <c r="C255" s="77">
        <v>23653</v>
      </c>
      <c r="D255" s="411">
        <f t="shared" si="57"/>
        <v>9106.0635226179002</v>
      </c>
      <c r="E255" s="342">
        <f t="shared" si="60"/>
        <v>3077.84947064485</v>
      </c>
      <c r="F255" s="338">
        <f t="shared" si="61"/>
        <v>182.121270452358</v>
      </c>
      <c r="G255" s="407">
        <v>107</v>
      </c>
      <c r="H255" s="425">
        <f t="shared" si="62"/>
        <v>12473.03426371511</v>
      </c>
      <c r="I255" s="79">
        <f t="shared" si="63"/>
        <v>7.6676000000000002</v>
      </c>
      <c r="J255" s="216">
        <f t="shared" si="73"/>
        <v>41.56</v>
      </c>
      <c r="K255" s="77">
        <v>23653</v>
      </c>
      <c r="L255" s="407">
        <f t="shared" si="58"/>
        <v>6829.5476419634269</v>
      </c>
      <c r="M255" s="342">
        <f t="shared" si="64"/>
        <v>2308.3871029836382</v>
      </c>
      <c r="N255" s="338">
        <f t="shared" si="65"/>
        <v>136.59095283926854</v>
      </c>
      <c r="O255" s="435">
        <v>64</v>
      </c>
      <c r="P255" s="425">
        <f t="shared" si="66"/>
        <v>9338.5256977863355</v>
      </c>
      <c r="Q255" s="79">
        <f t="shared" si="67"/>
        <v>5.7507000000000001</v>
      </c>
      <c r="R255" s="93">
        <f t="shared" si="74"/>
        <v>124.67</v>
      </c>
      <c r="S255" s="77">
        <v>23653</v>
      </c>
      <c r="T255" s="345">
        <f t="shared" si="59"/>
        <v>2276.698483997754</v>
      </c>
      <c r="U255" s="338">
        <f t="shared" si="68"/>
        <v>769.5240875912408</v>
      </c>
      <c r="V255" s="338">
        <f t="shared" si="69"/>
        <v>45.533969679955078</v>
      </c>
      <c r="W255" s="435">
        <v>43</v>
      </c>
      <c r="X255" s="425">
        <f t="shared" si="70"/>
        <v>3134.7565412689501</v>
      </c>
      <c r="Y255" s="79">
        <f t="shared" si="71"/>
        <v>1.9171</v>
      </c>
    </row>
    <row r="256" spans="1:25" s="46" customFormat="1" ht="16.5" customHeight="1" x14ac:dyDescent="0.2">
      <c r="A256" s="264">
        <v>240</v>
      </c>
      <c r="B256" s="216">
        <f t="shared" si="72"/>
        <v>31.18</v>
      </c>
      <c r="C256" s="77">
        <v>23653</v>
      </c>
      <c r="D256" s="411">
        <f t="shared" si="57"/>
        <v>9103.1430404105195</v>
      </c>
      <c r="E256" s="342">
        <f t="shared" si="60"/>
        <v>3076.8623476587554</v>
      </c>
      <c r="F256" s="338">
        <f t="shared" si="61"/>
        <v>182.06286080821039</v>
      </c>
      <c r="G256" s="407">
        <v>107</v>
      </c>
      <c r="H256" s="425">
        <f t="shared" si="62"/>
        <v>12469.068248877486</v>
      </c>
      <c r="I256" s="79">
        <f t="shared" si="63"/>
        <v>7.6971999999999996</v>
      </c>
      <c r="J256" s="216">
        <f t="shared" si="73"/>
        <v>41.58</v>
      </c>
      <c r="K256" s="77">
        <v>23653</v>
      </c>
      <c r="L256" s="407">
        <f t="shared" si="58"/>
        <v>6826.2626262626254</v>
      </c>
      <c r="M256" s="342">
        <f t="shared" si="64"/>
        <v>2307.2767676767671</v>
      </c>
      <c r="N256" s="338">
        <f t="shared" si="65"/>
        <v>136.52525252525251</v>
      </c>
      <c r="O256" s="435">
        <v>64</v>
      </c>
      <c r="P256" s="425">
        <f t="shared" si="66"/>
        <v>9334.0646464646452</v>
      </c>
      <c r="Q256" s="79">
        <f t="shared" si="67"/>
        <v>5.7720000000000002</v>
      </c>
      <c r="R256" s="93">
        <f t="shared" si="74"/>
        <v>124.73</v>
      </c>
      <c r="S256" s="77">
        <v>23653</v>
      </c>
      <c r="T256" s="345">
        <f t="shared" si="59"/>
        <v>2275.6033031347711</v>
      </c>
      <c r="U256" s="338">
        <f t="shared" si="68"/>
        <v>769.15391645955253</v>
      </c>
      <c r="V256" s="338">
        <f t="shared" si="69"/>
        <v>45.512066062695425</v>
      </c>
      <c r="W256" s="435">
        <v>43</v>
      </c>
      <c r="X256" s="425">
        <f t="shared" si="70"/>
        <v>3133.2692856570188</v>
      </c>
      <c r="Y256" s="79">
        <f t="shared" si="71"/>
        <v>1.9241999999999999</v>
      </c>
    </row>
    <row r="257" spans="1:25" s="46" customFormat="1" ht="16.5" customHeight="1" x14ac:dyDescent="0.2">
      <c r="A257" s="149">
        <v>241</v>
      </c>
      <c r="B257" s="216">
        <f t="shared" si="72"/>
        <v>31.2</v>
      </c>
      <c r="C257" s="77">
        <v>23653</v>
      </c>
      <c r="D257" s="411">
        <f t="shared" si="57"/>
        <v>9097.3076923076933</v>
      </c>
      <c r="E257" s="342">
        <f t="shared" si="60"/>
        <v>3074.89</v>
      </c>
      <c r="F257" s="338">
        <f t="shared" si="61"/>
        <v>181.94615384615386</v>
      </c>
      <c r="G257" s="407">
        <v>107</v>
      </c>
      <c r="H257" s="425">
        <f t="shared" si="62"/>
        <v>12461.143846153847</v>
      </c>
      <c r="I257" s="79">
        <f t="shared" si="63"/>
        <v>7.7244000000000002</v>
      </c>
      <c r="J257" s="216">
        <f t="shared" si="73"/>
        <v>41.6</v>
      </c>
      <c r="K257" s="77">
        <v>23653</v>
      </c>
      <c r="L257" s="407">
        <f t="shared" si="58"/>
        <v>6822.9807692307686</v>
      </c>
      <c r="M257" s="342">
        <f t="shared" si="64"/>
        <v>2306.1674999999996</v>
      </c>
      <c r="N257" s="338">
        <f t="shared" si="65"/>
        <v>136.45961538461538</v>
      </c>
      <c r="O257" s="435">
        <v>64</v>
      </c>
      <c r="P257" s="425">
        <f t="shared" si="66"/>
        <v>9329.607884615385</v>
      </c>
      <c r="Q257" s="79">
        <f t="shared" si="67"/>
        <v>5.7933000000000003</v>
      </c>
      <c r="R257" s="93">
        <f t="shared" si="74"/>
        <v>124.79</v>
      </c>
      <c r="S257" s="77">
        <v>23653</v>
      </c>
      <c r="T257" s="345">
        <f t="shared" si="59"/>
        <v>2274.5091754146965</v>
      </c>
      <c r="U257" s="338">
        <f t="shared" si="68"/>
        <v>768.78410129016731</v>
      </c>
      <c r="V257" s="338">
        <f t="shared" si="69"/>
        <v>45.490183508293931</v>
      </c>
      <c r="W257" s="435">
        <v>43</v>
      </c>
      <c r="X257" s="425">
        <f t="shared" si="70"/>
        <v>3131.7834602131575</v>
      </c>
      <c r="Y257" s="79">
        <f t="shared" si="71"/>
        <v>1.9312</v>
      </c>
    </row>
    <row r="258" spans="1:25" s="46" customFormat="1" ht="16.5" customHeight="1" x14ac:dyDescent="0.2">
      <c r="A258" s="149">
        <v>242</v>
      </c>
      <c r="B258" s="216">
        <f t="shared" si="72"/>
        <v>31.21</v>
      </c>
      <c r="C258" s="77">
        <v>23653</v>
      </c>
      <c r="D258" s="411">
        <f t="shared" si="57"/>
        <v>9094.392822813199</v>
      </c>
      <c r="E258" s="342">
        <f t="shared" si="60"/>
        <v>3073.9047741108611</v>
      </c>
      <c r="F258" s="338">
        <f t="shared" si="61"/>
        <v>181.88785645626399</v>
      </c>
      <c r="G258" s="407">
        <v>107</v>
      </c>
      <c r="H258" s="425">
        <f t="shared" si="62"/>
        <v>12457.185453380323</v>
      </c>
      <c r="I258" s="79">
        <f t="shared" si="63"/>
        <v>7.7538999999999998</v>
      </c>
      <c r="J258" s="216">
        <f t="shared" si="73"/>
        <v>41.62</v>
      </c>
      <c r="K258" s="77">
        <v>23653</v>
      </c>
      <c r="L258" s="407">
        <f t="shared" si="58"/>
        <v>6819.7020663142721</v>
      </c>
      <c r="M258" s="342">
        <f t="shared" si="64"/>
        <v>2305.0592984142236</v>
      </c>
      <c r="N258" s="338">
        <f t="shared" si="65"/>
        <v>136.39404132628545</v>
      </c>
      <c r="O258" s="435">
        <v>64</v>
      </c>
      <c r="P258" s="425">
        <f t="shared" si="66"/>
        <v>9325.1554060547824</v>
      </c>
      <c r="Q258" s="79">
        <f t="shared" si="67"/>
        <v>5.8144999999999998</v>
      </c>
      <c r="R258" s="93">
        <f t="shared" si="74"/>
        <v>124.85</v>
      </c>
      <c r="S258" s="77">
        <v>23653</v>
      </c>
      <c r="T258" s="345">
        <f t="shared" si="59"/>
        <v>2273.4160993191831</v>
      </c>
      <c r="U258" s="338">
        <f t="shared" si="68"/>
        <v>768.41464156988377</v>
      </c>
      <c r="V258" s="338">
        <f t="shared" si="69"/>
        <v>45.468321986383664</v>
      </c>
      <c r="W258" s="435">
        <v>43</v>
      </c>
      <c r="X258" s="425">
        <f t="shared" si="70"/>
        <v>3130.2990628754505</v>
      </c>
      <c r="Y258" s="79">
        <f t="shared" si="71"/>
        <v>1.9382999999999999</v>
      </c>
    </row>
    <row r="259" spans="1:25" s="46" customFormat="1" ht="16.5" customHeight="1" x14ac:dyDescent="0.2">
      <c r="A259" s="149">
        <v>243</v>
      </c>
      <c r="B259" s="216">
        <f t="shared" si="72"/>
        <v>31.23</v>
      </c>
      <c r="C259" s="77">
        <v>23653</v>
      </c>
      <c r="D259" s="411">
        <f t="shared" si="57"/>
        <v>9088.5686839577338</v>
      </c>
      <c r="E259" s="342">
        <f t="shared" si="60"/>
        <v>3071.9362151777136</v>
      </c>
      <c r="F259" s="338">
        <f t="shared" si="61"/>
        <v>181.77137367915469</v>
      </c>
      <c r="G259" s="407">
        <v>107</v>
      </c>
      <c r="H259" s="425">
        <f t="shared" si="62"/>
        <v>12449.276272814601</v>
      </c>
      <c r="I259" s="79">
        <f t="shared" si="63"/>
        <v>7.7809999999999997</v>
      </c>
      <c r="J259" s="216">
        <f t="shared" si="73"/>
        <v>41.63</v>
      </c>
      <c r="K259" s="77">
        <v>23653</v>
      </c>
      <c r="L259" s="407">
        <f t="shared" si="58"/>
        <v>6818.0638962286803</v>
      </c>
      <c r="M259" s="342">
        <f t="shared" si="64"/>
        <v>2304.5055969252935</v>
      </c>
      <c r="N259" s="338">
        <f t="shared" si="65"/>
        <v>136.36127792457361</v>
      </c>
      <c r="O259" s="435">
        <v>64</v>
      </c>
      <c r="P259" s="425">
        <f t="shared" si="66"/>
        <v>9322.930771078547</v>
      </c>
      <c r="Q259" s="79">
        <f t="shared" si="67"/>
        <v>5.8371000000000004</v>
      </c>
      <c r="R259" s="93">
        <f t="shared" si="74"/>
        <v>124.9</v>
      </c>
      <c r="S259" s="77">
        <v>23653</v>
      </c>
      <c r="T259" s="345">
        <f t="shared" si="59"/>
        <v>2272.5060048038431</v>
      </c>
      <c r="U259" s="338">
        <f t="shared" si="68"/>
        <v>768.10702962369885</v>
      </c>
      <c r="V259" s="338">
        <f t="shared" si="69"/>
        <v>45.450120096076866</v>
      </c>
      <c r="W259" s="435">
        <v>43</v>
      </c>
      <c r="X259" s="425">
        <f t="shared" si="70"/>
        <v>3129.0631545236188</v>
      </c>
      <c r="Y259" s="79">
        <f t="shared" si="71"/>
        <v>1.9456</v>
      </c>
    </row>
    <row r="260" spans="1:25" s="46" customFormat="1" ht="16.5" customHeight="1" x14ac:dyDescent="0.2">
      <c r="A260" s="149">
        <v>244</v>
      </c>
      <c r="B260" s="216">
        <f t="shared" si="72"/>
        <v>31.24</v>
      </c>
      <c r="C260" s="77">
        <v>23653</v>
      </c>
      <c r="D260" s="411">
        <f t="shared" si="57"/>
        <v>9085.6594110115238</v>
      </c>
      <c r="E260" s="342">
        <f t="shared" si="60"/>
        <v>3070.9528809218946</v>
      </c>
      <c r="F260" s="338">
        <f t="shared" si="61"/>
        <v>181.71318822023048</v>
      </c>
      <c r="G260" s="407">
        <v>107</v>
      </c>
      <c r="H260" s="425">
        <f t="shared" si="62"/>
        <v>12445.32548015365</v>
      </c>
      <c r="I260" s="79">
        <f t="shared" si="63"/>
        <v>7.8105000000000002</v>
      </c>
      <c r="J260" s="216">
        <f t="shared" si="73"/>
        <v>41.65</v>
      </c>
      <c r="K260" s="77">
        <v>23653</v>
      </c>
      <c r="L260" s="407">
        <f t="shared" si="58"/>
        <v>6814.7899159663866</v>
      </c>
      <c r="M260" s="342">
        <f t="shared" si="64"/>
        <v>2303.3989915966386</v>
      </c>
      <c r="N260" s="338">
        <f t="shared" si="65"/>
        <v>136.29579831932773</v>
      </c>
      <c r="O260" s="435">
        <v>64</v>
      </c>
      <c r="P260" s="425">
        <f t="shared" si="66"/>
        <v>9318.4847058823525</v>
      </c>
      <c r="Q260" s="79">
        <f t="shared" si="67"/>
        <v>5.8582999999999998</v>
      </c>
      <c r="R260" s="93">
        <f t="shared" si="74"/>
        <v>124.96</v>
      </c>
      <c r="S260" s="77">
        <v>23653</v>
      </c>
      <c r="T260" s="345">
        <f t="shared" si="59"/>
        <v>2271.414852752881</v>
      </c>
      <c r="U260" s="338">
        <f t="shared" si="68"/>
        <v>767.73822023047364</v>
      </c>
      <c r="V260" s="338">
        <f t="shared" si="69"/>
        <v>45.42829705505762</v>
      </c>
      <c r="W260" s="435">
        <v>43</v>
      </c>
      <c r="X260" s="425">
        <f t="shared" si="70"/>
        <v>3127.5813700384124</v>
      </c>
      <c r="Y260" s="79">
        <f t="shared" si="71"/>
        <v>1.9525999999999999</v>
      </c>
    </row>
    <row r="261" spans="1:25" s="46" customFormat="1" ht="16.5" customHeight="1" x14ac:dyDescent="0.2">
      <c r="A261" s="149">
        <v>245</v>
      </c>
      <c r="B261" s="216">
        <f t="shared" si="72"/>
        <v>31.25</v>
      </c>
      <c r="C261" s="77">
        <v>23653</v>
      </c>
      <c r="D261" s="411">
        <f t="shared" si="57"/>
        <v>9082.7520000000004</v>
      </c>
      <c r="E261" s="342">
        <f t="shared" si="60"/>
        <v>3069.9701759999998</v>
      </c>
      <c r="F261" s="338">
        <f t="shared" si="61"/>
        <v>181.65504000000001</v>
      </c>
      <c r="G261" s="407">
        <v>107</v>
      </c>
      <c r="H261" s="425">
        <f t="shared" si="62"/>
        <v>12441.377215999999</v>
      </c>
      <c r="I261" s="79">
        <f t="shared" si="63"/>
        <v>7.84</v>
      </c>
      <c r="J261" s="216">
        <f t="shared" si="73"/>
        <v>41.67</v>
      </c>
      <c r="K261" s="77">
        <v>23653</v>
      </c>
      <c r="L261" s="407">
        <f t="shared" si="58"/>
        <v>6811.5190784737224</v>
      </c>
      <c r="M261" s="342">
        <f t="shared" si="64"/>
        <v>2302.293448524118</v>
      </c>
      <c r="N261" s="338">
        <f t="shared" si="65"/>
        <v>136.23038156947445</v>
      </c>
      <c r="O261" s="435">
        <v>64</v>
      </c>
      <c r="P261" s="425">
        <f t="shared" si="66"/>
        <v>9314.042908567315</v>
      </c>
      <c r="Q261" s="79">
        <f t="shared" si="67"/>
        <v>5.8795000000000002</v>
      </c>
      <c r="R261" s="93">
        <f t="shared" si="74"/>
        <v>125.02</v>
      </c>
      <c r="S261" s="77">
        <v>23653</v>
      </c>
      <c r="T261" s="345">
        <f t="shared" si="59"/>
        <v>2270.3247480403134</v>
      </c>
      <c r="U261" s="338">
        <f t="shared" si="68"/>
        <v>767.36976483762589</v>
      </c>
      <c r="V261" s="338">
        <f t="shared" si="69"/>
        <v>45.40649496080627</v>
      </c>
      <c r="W261" s="435">
        <v>43</v>
      </c>
      <c r="X261" s="425">
        <f t="shared" si="70"/>
        <v>3126.1010078387458</v>
      </c>
      <c r="Y261" s="79">
        <f t="shared" si="71"/>
        <v>1.9597</v>
      </c>
    </row>
    <row r="262" spans="1:25" s="46" customFormat="1" ht="16.5" customHeight="1" x14ac:dyDescent="0.2">
      <c r="A262" s="149">
        <v>246</v>
      </c>
      <c r="B262" s="216">
        <f t="shared" si="72"/>
        <v>31.27</v>
      </c>
      <c r="C262" s="77">
        <v>23653</v>
      </c>
      <c r="D262" s="411">
        <f t="shared" si="57"/>
        <v>9076.9427566357517</v>
      </c>
      <c r="E262" s="342">
        <f t="shared" si="60"/>
        <v>3068.0066517428836</v>
      </c>
      <c r="F262" s="338">
        <f t="shared" si="61"/>
        <v>181.53885513271504</v>
      </c>
      <c r="G262" s="407">
        <v>107</v>
      </c>
      <c r="H262" s="425">
        <f t="shared" si="62"/>
        <v>12433.48826351135</v>
      </c>
      <c r="I262" s="79">
        <f t="shared" si="63"/>
        <v>7.867</v>
      </c>
      <c r="J262" s="216">
        <f t="shared" si="73"/>
        <v>41.69</v>
      </c>
      <c r="K262" s="77">
        <v>23653</v>
      </c>
      <c r="L262" s="407">
        <f t="shared" si="58"/>
        <v>6808.2513792276313</v>
      </c>
      <c r="M262" s="342">
        <f t="shared" si="64"/>
        <v>2301.1889661789392</v>
      </c>
      <c r="N262" s="338">
        <f t="shared" si="65"/>
        <v>136.16502758455263</v>
      </c>
      <c r="O262" s="435">
        <v>64</v>
      </c>
      <c r="P262" s="425">
        <f t="shared" si="66"/>
        <v>9309.6053729911237</v>
      </c>
      <c r="Q262" s="79">
        <f t="shared" si="67"/>
        <v>5.9006999999999996</v>
      </c>
      <c r="R262" s="93">
        <f t="shared" si="74"/>
        <v>125.07</v>
      </c>
      <c r="S262" s="77">
        <v>23653</v>
      </c>
      <c r="T262" s="345">
        <f t="shared" si="59"/>
        <v>2269.4171264092111</v>
      </c>
      <c r="U262" s="338">
        <f t="shared" si="68"/>
        <v>767.06298872631328</v>
      </c>
      <c r="V262" s="338">
        <f t="shared" si="69"/>
        <v>45.388342528184225</v>
      </c>
      <c r="W262" s="435">
        <v>43</v>
      </c>
      <c r="X262" s="425">
        <f t="shared" si="70"/>
        <v>3124.8684576637083</v>
      </c>
      <c r="Y262" s="79">
        <f t="shared" si="71"/>
        <v>1.9669000000000001</v>
      </c>
    </row>
    <row r="263" spans="1:25" s="46" customFormat="1" ht="16.5" customHeight="1" x14ac:dyDescent="0.2">
      <c r="A263" s="149">
        <v>247</v>
      </c>
      <c r="B263" s="216">
        <f t="shared" si="72"/>
        <v>31.28</v>
      </c>
      <c r="C263" s="77">
        <v>23653</v>
      </c>
      <c r="D263" s="411">
        <f t="shared" si="57"/>
        <v>9074.0409207161138</v>
      </c>
      <c r="E263" s="342">
        <f t="shared" si="60"/>
        <v>3067.025831202046</v>
      </c>
      <c r="F263" s="338">
        <f t="shared" si="61"/>
        <v>181.48081841432227</v>
      </c>
      <c r="G263" s="407">
        <v>107</v>
      </c>
      <c r="H263" s="425">
        <f t="shared" si="62"/>
        <v>12429.547570332481</v>
      </c>
      <c r="I263" s="79">
        <f t="shared" si="63"/>
        <v>7.8963999999999999</v>
      </c>
      <c r="J263" s="216">
        <f t="shared" si="73"/>
        <v>41.71</v>
      </c>
      <c r="K263" s="77">
        <v>23653</v>
      </c>
      <c r="L263" s="407">
        <f t="shared" si="58"/>
        <v>6804.9868137137373</v>
      </c>
      <c r="M263" s="342">
        <f t="shared" si="64"/>
        <v>2300.0855430352431</v>
      </c>
      <c r="N263" s="338">
        <f t="shared" si="65"/>
        <v>136.09973627427476</v>
      </c>
      <c r="O263" s="435">
        <v>64</v>
      </c>
      <c r="P263" s="425">
        <f t="shared" si="66"/>
        <v>9305.172093023255</v>
      </c>
      <c r="Q263" s="79">
        <f t="shared" si="67"/>
        <v>5.9218000000000002</v>
      </c>
      <c r="R263" s="93">
        <f t="shared" si="74"/>
        <v>125.13</v>
      </c>
      <c r="S263" s="77">
        <v>23653</v>
      </c>
      <c r="T263" s="345">
        <f t="shared" si="59"/>
        <v>2268.3289379045796</v>
      </c>
      <c r="U263" s="338">
        <f t="shared" si="68"/>
        <v>766.69518101174776</v>
      </c>
      <c r="V263" s="338">
        <f t="shared" si="69"/>
        <v>45.366578758091592</v>
      </c>
      <c r="W263" s="435">
        <v>43</v>
      </c>
      <c r="X263" s="425">
        <f t="shared" si="70"/>
        <v>3123.3906976744188</v>
      </c>
      <c r="Y263" s="79">
        <f t="shared" si="71"/>
        <v>1.9739</v>
      </c>
    </row>
    <row r="264" spans="1:25" s="46" customFormat="1" ht="16.5" customHeight="1" x14ac:dyDescent="0.2">
      <c r="A264" s="149">
        <v>248</v>
      </c>
      <c r="B264" s="216">
        <f t="shared" si="72"/>
        <v>31.3</v>
      </c>
      <c r="C264" s="77">
        <v>23653</v>
      </c>
      <c r="D264" s="411">
        <f t="shared" si="57"/>
        <v>9068.2428115015973</v>
      </c>
      <c r="E264" s="342">
        <f t="shared" si="60"/>
        <v>3065.0660702875398</v>
      </c>
      <c r="F264" s="338">
        <f t="shared" si="61"/>
        <v>181.36485623003196</v>
      </c>
      <c r="G264" s="407">
        <v>107</v>
      </c>
      <c r="H264" s="425">
        <f t="shared" si="62"/>
        <v>12421.673738019168</v>
      </c>
      <c r="I264" s="79">
        <f t="shared" si="63"/>
        <v>7.9233000000000002</v>
      </c>
      <c r="J264" s="216">
        <f t="shared" si="73"/>
        <v>41.73</v>
      </c>
      <c r="K264" s="77">
        <v>23653</v>
      </c>
      <c r="L264" s="407">
        <f t="shared" si="58"/>
        <v>6801.7253774263136</v>
      </c>
      <c r="M264" s="342">
        <f t="shared" si="64"/>
        <v>2298.9831775700936</v>
      </c>
      <c r="N264" s="338">
        <f t="shared" si="65"/>
        <v>136.03450754852628</v>
      </c>
      <c r="O264" s="435">
        <v>64</v>
      </c>
      <c r="P264" s="425">
        <f t="shared" si="66"/>
        <v>9300.7430625449324</v>
      </c>
      <c r="Q264" s="79">
        <f t="shared" si="67"/>
        <v>5.9429999999999996</v>
      </c>
      <c r="R264" s="93">
        <f t="shared" si="74"/>
        <v>125.19</v>
      </c>
      <c r="S264" s="77">
        <v>23653</v>
      </c>
      <c r="T264" s="345">
        <f t="shared" si="59"/>
        <v>2267.2417924754373</v>
      </c>
      <c r="U264" s="338">
        <f t="shared" si="68"/>
        <v>766.32772585669773</v>
      </c>
      <c r="V264" s="338">
        <f t="shared" si="69"/>
        <v>45.344835849508748</v>
      </c>
      <c r="W264" s="435">
        <v>43</v>
      </c>
      <c r="X264" s="425">
        <f t="shared" si="70"/>
        <v>3121.9143541816438</v>
      </c>
      <c r="Y264" s="79">
        <f t="shared" si="71"/>
        <v>1.9810000000000001</v>
      </c>
    </row>
    <row r="265" spans="1:25" s="46" customFormat="1" ht="16.5" customHeight="1" x14ac:dyDescent="0.2">
      <c r="A265" s="149">
        <v>249</v>
      </c>
      <c r="B265" s="216">
        <f t="shared" si="72"/>
        <v>31.31</v>
      </c>
      <c r="C265" s="77">
        <v>23653</v>
      </c>
      <c r="D265" s="411">
        <f t="shared" si="57"/>
        <v>9065.3465346534649</v>
      </c>
      <c r="E265" s="342">
        <f t="shared" si="60"/>
        <v>3064.0871287128707</v>
      </c>
      <c r="F265" s="338">
        <f t="shared" si="61"/>
        <v>181.30693069306929</v>
      </c>
      <c r="G265" s="407">
        <v>107</v>
      </c>
      <c r="H265" s="425">
        <f t="shared" si="62"/>
        <v>12417.740594059405</v>
      </c>
      <c r="I265" s="79">
        <f t="shared" si="63"/>
        <v>7.9527000000000001</v>
      </c>
      <c r="J265" s="216">
        <f t="shared" si="73"/>
        <v>41.75</v>
      </c>
      <c r="K265" s="77">
        <v>23653</v>
      </c>
      <c r="L265" s="407">
        <f t="shared" si="58"/>
        <v>6798.4670658682635</v>
      </c>
      <c r="M265" s="342">
        <f t="shared" si="64"/>
        <v>2297.8818682634728</v>
      </c>
      <c r="N265" s="338">
        <f t="shared" si="65"/>
        <v>135.96934131736526</v>
      </c>
      <c r="O265" s="435">
        <v>64</v>
      </c>
      <c r="P265" s="425">
        <f t="shared" si="66"/>
        <v>9296.3182754491008</v>
      </c>
      <c r="Q265" s="79">
        <f t="shared" si="67"/>
        <v>5.9641000000000002</v>
      </c>
      <c r="R265" s="93">
        <f t="shared" si="74"/>
        <v>125.24</v>
      </c>
      <c r="S265" s="77">
        <v>23653</v>
      </c>
      <c r="T265" s="345">
        <f t="shared" si="59"/>
        <v>2266.3366336633662</v>
      </c>
      <c r="U265" s="338">
        <f t="shared" si="68"/>
        <v>766.02178217821768</v>
      </c>
      <c r="V265" s="338">
        <f t="shared" si="69"/>
        <v>45.326732673267323</v>
      </c>
      <c r="W265" s="435">
        <v>43</v>
      </c>
      <c r="X265" s="425">
        <f t="shared" si="70"/>
        <v>3120.6851485148513</v>
      </c>
      <c r="Y265" s="79">
        <f t="shared" si="71"/>
        <v>1.9882</v>
      </c>
    </row>
    <row r="266" spans="1:25" s="46" customFormat="1" ht="16.5" customHeight="1" x14ac:dyDescent="0.2">
      <c r="A266" s="264">
        <v>250</v>
      </c>
      <c r="B266" s="216">
        <f t="shared" si="72"/>
        <v>31.33</v>
      </c>
      <c r="C266" s="77">
        <v>23653</v>
      </c>
      <c r="D266" s="411">
        <f t="shared" si="57"/>
        <v>9059.5595276093209</v>
      </c>
      <c r="E266" s="342">
        <f t="shared" si="60"/>
        <v>3062.1311203319501</v>
      </c>
      <c r="F266" s="338">
        <f t="shared" si="61"/>
        <v>181.19119055218641</v>
      </c>
      <c r="G266" s="407">
        <v>107</v>
      </c>
      <c r="H266" s="425">
        <f t="shared" si="62"/>
        <v>12409.881838493458</v>
      </c>
      <c r="I266" s="79">
        <f t="shared" si="63"/>
        <v>7.9795999999999996</v>
      </c>
      <c r="J266" s="216">
        <f t="shared" si="73"/>
        <v>41.77</v>
      </c>
      <c r="K266" s="77">
        <v>23653</v>
      </c>
      <c r="L266" s="407">
        <f t="shared" si="58"/>
        <v>6795.2118745511125</v>
      </c>
      <c r="M266" s="342">
        <f t="shared" si="64"/>
        <v>2296.7816135982757</v>
      </c>
      <c r="N266" s="338">
        <f t="shared" si="65"/>
        <v>135.90423749102226</v>
      </c>
      <c r="O266" s="435">
        <v>64</v>
      </c>
      <c r="P266" s="425">
        <f t="shared" si="66"/>
        <v>9291.8977256404105</v>
      </c>
      <c r="Q266" s="79">
        <f t="shared" si="67"/>
        <v>5.9851999999999999</v>
      </c>
      <c r="R266" s="93">
        <f t="shared" si="74"/>
        <v>125.3</v>
      </c>
      <c r="S266" s="77">
        <v>23653</v>
      </c>
      <c r="T266" s="345">
        <f t="shared" si="59"/>
        <v>2265.2513966480446</v>
      </c>
      <c r="U266" s="338">
        <f t="shared" si="68"/>
        <v>765.65497206703901</v>
      </c>
      <c r="V266" s="338">
        <f t="shared" si="69"/>
        <v>45.305027932960897</v>
      </c>
      <c r="W266" s="435">
        <v>43</v>
      </c>
      <c r="X266" s="425">
        <f t="shared" si="70"/>
        <v>3119.2113966480447</v>
      </c>
      <c r="Y266" s="79">
        <f t="shared" si="71"/>
        <v>1.9952000000000001</v>
      </c>
    </row>
    <row r="267" spans="1:25" s="46" customFormat="1" ht="16.5" customHeight="1" x14ac:dyDescent="0.2">
      <c r="A267" s="149">
        <v>251</v>
      </c>
      <c r="B267" s="216">
        <f t="shared" si="72"/>
        <v>31.34</v>
      </c>
      <c r="C267" s="77">
        <v>23653</v>
      </c>
      <c r="D267" s="411">
        <f t="shared" si="57"/>
        <v>9056.6687938736432</v>
      </c>
      <c r="E267" s="342">
        <f t="shared" si="60"/>
        <v>3061.1540523292911</v>
      </c>
      <c r="F267" s="338">
        <f t="shared" si="61"/>
        <v>181.13337587747287</v>
      </c>
      <c r="G267" s="407">
        <v>107</v>
      </c>
      <c r="H267" s="425">
        <f t="shared" si="62"/>
        <v>12405.956222080407</v>
      </c>
      <c r="I267" s="79">
        <f t="shared" si="63"/>
        <v>8.0089000000000006</v>
      </c>
      <c r="J267" s="216">
        <f t="shared" si="73"/>
        <v>41.79</v>
      </c>
      <c r="K267" s="77">
        <v>23653</v>
      </c>
      <c r="L267" s="407">
        <f t="shared" si="58"/>
        <v>6791.9597989949743</v>
      </c>
      <c r="M267" s="342">
        <f t="shared" si="64"/>
        <v>2295.682412060301</v>
      </c>
      <c r="N267" s="338">
        <f t="shared" si="65"/>
        <v>135.8391959798995</v>
      </c>
      <c r="O267" s="435">
        <v>64</v>
      </c>
      <c r="P267" s="425">
        <f t="shared" si="66"/>
        <v>9287.4814070351749</v>
      </c>
      <c r="Q267" s="79">
        <f t="shared" si="67"/>
        <v>6.0061999999999998</v>
      </c>
      <c r="R267" s="93">
        <f t="shared" si="74"/>
        <v>125.36</v>
      </c>
      <c r="S267" s="77">
        <v>23653</v>
      </c>
      <c r="T267" s="345">
        <f t="shared" si="59"/>
        <v>2264.1671984684108</v>
      </c>
      <c r="U267" s="338">
        <f t="shared" si="68"/>
        <v>765.28851308232277</v>
      </c>
      <c r="V267" s="338">
        <f t="shared" si="69"/>
        <v>45.283343969368218</v>
      </c>
      <c r="W267" s="435">
        <v>43</v>
      </c>
      <c r="X267" s="425">
        <f t="shared" si="70"/>
        <v>3117.7390555201018</v>
      </c>
      <c r="Y267" s="79">
        <f t="shared" si="71"/>
        <v>2.0022000000000002</v>
      </c>
    </row>
    <row r="268" spans="1:25" s="46" customFormat="1" ht="16.5" customHeight="1" x14ac:dyDescent="0.2">
      <c r="A268" s="149">
        <v>252</v>
      </c>
      <c r="B268" s="216">
        <f t="shared" si="72"/>
        <v>31.35</v>
      </c>
      <c r="C268" s="77">
        <v>23653</v>
      </c>
      <c r="D268" s="411">
        <f t="shared" si="57"/>
        <v>9053.7799043062187</v>
      </c>
      <c r="E268" s="342">
        <f t="shared" si="60"/>
        <v>3060.1776076555016</v>
      </c>
      <c r="F268" s="338">
        <f t="shared" si="61"/>
        <v>181.07559808612439</v>
      </c>
      <c r="G268" s="407">
        <v>107</v>
      </c>
      <c r="H268" s="425">
        <f t="shared" si="62"/>
        <v>12402.033110047845</v>
      </c>
      <c r="I268" s="79">
        <f t="shared" si="63"/>
        <v>8.0382999999999996</v>
      </c>
      <c r="J268" s="216">
        <f t="shared" si="73"/>
        <v>41.8</v>
      </c>
      <c r="K268" s="77">
        <v>23653</v>
      </c>
      <c r="L268" s="407">
        <f t="shared" si="58"/>
        <v>6790.3349282296658</v>
      </c>
      <c r="M268" s="342">
        <f t="shared" si="64"/>
        <v>2295.1332057416266</v>
      </c>
      <c r="N268" s="338">
        <f t="shared" si="65"/>
        <v>135.80669856459332</v>
      </c>
      <c r="O268" s="435">
        <v>64</v>
      </c>
      <c r="P268" s="425">
        <f t="shared" si="66"/>
        <v>9285.2748325358843</v>
      </c>
      <c r="Q268" s="79">
        <f t="shared" si="67"/>
        <v>6.0286999999999997</v>
      </c>
      <c r="R268" s="93">
        <f t="shared" si="74"/>
        <v>125.41</v>
      </c>
      <c r="S268" s="77">
        <v>23653</v>
      </c>
      <c r="T268" s="345">
        <f t="shared" si="59"/>
        <v>2263.2644924647157</v>
      </c>
      <c r="U268" s="338">
        <f t="shared" si="68"/>
        <v>764.98339845307385</v>
      </c>
      <c r="V268" s="338">
        <f t="shared" si="69"/>
        <v>45.265289849294312</v>
      </c>
      <c r="W268" s="435">
        <v>43</v>
      </c>
      <c r="X268" s="425">
        <f t="shared" si="70"/>
        <v>3116.5131807670837</v>
      </c>
      <c r="Y268" s="79">
        <f t="shared" si="71"/>
        <v>2.0093999999999999</v>
      </c>
    </row>
    <row r="269" spans="1:25" s="46" customFormat="1" ht="16.5" customHeight="1" x14ac:dyDescent="0.2">
      <c r="A269" s="149">
        <v>253</v>
      </c>
      <c r="B269" s="216">
        <f t="shared" si="72"/>
        <v>31.37</v>
      </c>
      <c r="C269" s="77">
        <v>23653</v>
      </c>
      <c r="D269" s="411">
        <f t="shared" si="57"/>
        <v>9048.0076506216137</v>
      </c>
      <c r="E269" s="342">
        <f t="shared" si="60"/>
        <v>3058.2265859101053</v>
      </c>
      <c r="F269" s="338">
        <f t="shared" si="61"/>
        <v>180.96015301243227</v>
      </c>
      <c r="G269" s="407">
        <v>107</v>
      </c>
      <c r="H269" s="425">
        <f t="shared" si="62"/>
        <v>12394.194389544153</v>
      </c>
      <c r="I269" s="79">
        <f t="shared" si="63"/>
        <v>8.0649999999999995</v>
      </c>
      <c r="J269" s="216">
        <f t="shared" si="73"/>
        <v>41.82</v>
      </c>
      <c r="K269" s="77">
        <v>23653</v>
      </c>
      <c r="L269" s="407">
        <f t="shared" si="58"/>
        <v>6787.0875179340019</v>
      </c>
      <c r="M269" s="342">
        <f t="shared" si="64"/>
        <v>2294.0355810616925</v>
      </c>
      <c r="N269" s="338">
        <f t="shared" si="65"/>
        <v>135.74175035868004</v>
      </c>
      <c r="O269" s="435">
        <v>64</v>
      </c>
      <c r="P269" s="425">
        <f t="shared" si="66"/>
        <v>9280.8648493543751</v>
      </c>
      <c r="Q269" s="79">
        <f t="shared" si="67"/>
        <v>6.0496999999999996</v>
      </c>
      <c r="R269" s="93">
        <f t="shared" si="74"/>
        <v>125.47</v>
      </c>
      <c r="S269" s="77">
        <v>23653</v>
      </c>
      <c r="T269" s="345">
        <f t="shared" si="59"/>
        <v>2262.1821949469995</v>
      </c>
      <c r="U269" s="338">
        <f t="shared" si="68"/>
        <v>764.61758189208581</v>
      </c>
      <c r="V269" s="338">
        <f t="shared" si="69"/>
        <v>45.243643898939993</v>
      </c>
      <c r="W269" s="435">
        <v>43</v>
      </c>
      <c r="X269" s="425">
        <f t="shared" si="70"/>
        <v>3115.0434207380249</v>
      </c>
      <c r="Y269" s="79">
        <f t="shared" si="71"/>
        <v>2.0164</v>
      </c>
    </row>
    <row r="270" spans="1:25" s="46" customFormat="1" ht="16.5" customHeight="1" x14ac:dyDescent="0.2">
      <c r="A270" s="149">
        <v>254</v>
      </c>
      <c r="B270" s="216">
        <f t="shared" si="72"/>
        <v>31.38</v>
      </c>
      <c r="C270" s="77">
        <v>23653</v>
      </c>
      <c r="D270" s="411">
        <f t="shared" si="57"/>
        <v>9045.1242829827934</v>
      </c>
      <c r="E270" s="342">
        <f t="shared" si="60"/>
        <v>3057.2520076481837</v>
      </c>
      <c r="F270" s="338">
        <f t="shared" si="61"/>
        <v>180.90248565965587</v>
      </c>
      <c r="G270" s="407">
        <v>107</v>
      </c>
      <c r="H270" s="425">
        <f t="shared" si="62"/>
        <v>12390.278776290632</v>
      </c>
      <c r="I270" s="79">
        <f t="shared" si="63"/>
        <v>8.0943000000000005</v>
      </c>
      <c r="J270" s="216">
        <f t="shared" si="73"/>
        <v>41.84</v>
      </c>
      <c r="K270" s="77">
        <v>23653</v>
      </c>
      <c r="L270" s="407">
        <f t="shared" si="58"/>
        <v>6783.8432122370941</v>
      </c>
      <c r="M270" s="342">
        <f t="shared" si="64"/>
        <v>2292.9390057361375</v>
      </c>
      <c r="N270" s="338">
        <f t="shared" si="65"/>
        <v>135.67686424474189</v>
      </c>
      <c r="O270" s="435">
        <v>64</v>
      </c>
      <c r="P270" s="425">
        <f t="shared" si="66"/>
        <v>9276.4590822179744</v>
      </c>
      <c r="Q270" s="79">
        <f t="shared" si="67"/>
        <v>6.0707000000000004</v>
      </c>
      <c r="R270" s="93">
        <f t="shared" si="74"/>
        <v>125.52</v>
      </c>
      <c r="S270" s="77">
        <v>23653</v>
      </c>
      <c r="T270" s="345">
        <f t="shared" si="59"/>
        <v>2261.2810707456983</v>
      </c>
      <c r="U270" s="338">
        <f t="shared" si="68"/>
        <v>764.31300191204593</v>
      </c>
      <c r="V270" s="338">
        <f t="shared" si="69"/>
        <v>45.225621414913967</v>
      </c>
      <c r="W270" s="435">
        <v>43</v>
      </c>
      <c r="X270" s="425">
        <f t="shared" si="70"/>
        <v>3113.819694072658</v>
      </c>
      <c r="Y270" s="79">
        <f t="shared" si="71"/>
        <v>2.0236000000000001</v>
      </c>
    </row>
    <row r="271" spans="1:25" s="46" customFormat="1" ht="16.5" customHeight="1" x14ac:dyDescent="0.2">
      <c r="A271" s="149">
        <v>255</v>
      </c>
      <c r="B271" s="216">
        <f t="shared" si="72"/>
        <v>31.39</v>
      </c>
      <c r="C271" s="77">
        <v>23653</v>
      </c>
      <c r="D271" s="411">
        <f t="shared" si="57"/>
        <v>9042.242752468941</v>
      </c>
      <c r="E271" s="342">
        <f t="shared" si="60"/>
        <v>3056.2780503345016</v>
      </c>
      <c r="F271" s="338">
        <f t="shared" si="61"/>
        <v>180.84485504937882</v>
      </c>
      <c r="G271" s="407">
        <v>107</v>
      </c>
      <c r="H271" s="425">
        <f t="shared" si="62"/>
        <v>12386.365657852823</v>
      </c>
      <c r="I271" s="79">
        <f t="shared" si="63"/>
        <v>8.1235999999999997</v>
      </c>
      <c r="J271" s="216">
        <f t="shared" si="73"/>
        <v>41.86</v>
      </c>
      <c r="K271" s="77">
        <v>23653</v>
      </c>
      <c r="L271" s="407">
        <f t="shared" si="58"/>
        <v>6780.6020066889632</v>
      </c>
      <c r="M271" s="342">
        <f t="shared" si="64"/>
        <v>2291.8434782608692</v>
      </c>
      <c r="N271" s="338">
        <f t="shared" si="65"/>
        <v>135.61204013377926</v>
      </c>
      <c r="O271" s="435">
        <v>64</v>
      </c>
      <c r="P271" s="425">
        <f t="shared" si="66"/>
        <v>9272.0575250836118</v>
      </c>
      <c r="Q271" s="79">
        <f t="shared" si="67"/>
        <v>6.0917000000000003</v>
      </c>
      <c r="R271" s="93">
        <f t="shared" si="74"/>
        <v>125.58</v>
      </c>
      <c r="S271" s="77">
        <v>23653</v>
      </c>
      <c r="T271" s="345">
        <f t="shared" si="59"/>
        <v>2260.2006688963211</v>
      </c>
      <c r="U271" s="338">
        <f t="shared" si="68"/>
        <v>763.94782608695641</v>
      </c>
      <c r="V271" s="338">
        <f t="shared" si="69"/>
        <v>45.204013377926422</v>
      </c>
      <c r="W271" s="435">
        <v>43</v>
      </c>
      <c r="X271" s="425">
        <f t="shared" si="70"/>
        <v>3112.3525083612039</v>
      </c>
      <c r="Y271" s="79">
        <f t="shared" si="71"/>
        <v>2.0306000000000002</v>
      </c>
    </row>
    <row r="272" spans="1:25" s="46" customFormat="1" ht="16.5" customHeight="1" x14ac:dyDescent="0.2">
      <c r="A272" s="149">
        <v>256</v>
      </c>
      <c r="B272" s="216">
        <f t="shared" si="72"/>
        <v>31.41</v>
      </c>
      <c r="C272" s="77">
        <v>23653</v>
      </c>
      <c r="D272" s="411">
        <f t="shared" si="57"/>
        <v>9036.4851957975188</v>
      </c>
      <c r="E272" s="342">
        <f t="shared" si="60"/>
        <v>3054.331996179561</v>
      </c>
      <c r="F272" s="338">
        <f t="shared" si="61"/>
        <v>180.72970391595038</v>
      </c>
      <c r="G272" s="407">
        <v>107</v>
      </c>
      <c r="H272" s="425">
        <f t="shared" si="62"/>
        <v>12378.546895893031</v>
      </c>
      <c r="I272" s="79">
        <f t="shared" si="63"/>
        <v>8.1502999999999997</v>
      </c>
      <c r="J272" s="216">
        <f t="shared" si="73"/>
        <v>41.88</v>
      </c>
      <c r="K272" s="77">
        <v>23653</v>
      </c>
      <c r="L272" s="407">
        <f t="shared" si="58"/>
        <v>6777.3638968481373</v>
      </c>
      <c r="M272" s="342">
        <f t="shared" si="64"/>
        <v>2290.7489971346704</v>
      </c>
      <c r="N272" s="338">
        <f t="shared" si="65"/>
        <v>135.54727793696276</v>
      </c>
      <c r="O272" s="435">
        <v>64</v>
      </c>
      <c r="P272" s="425">
        <f t="shared" si="66"/>
        <v>9267.6601719197715</v>
      </c>
      <c r="Q272" s="79">
        <f t="shared" si="67"/>
        <v>6.1127000000000002</v>
      </c>
      <c r="R272" s="93">
        <f t="shared" si="74"/>
        <v>125.63</v>
      </c>
      <c r="S272" s="77">
        <v>23653</v>
      </c>
      <c r="T272" s="345">
        <f t="shared" si="59"/>
        <v>2259.3011223433896</v>
      </c>
      <c r="U272" s="338">
        <f t="shared" si="68"/>
        <v>763.64377935206562</v>
      </c>
      <c r="V272" s="338">
        <f t="shared" si="69"/>
        <v>45.186022446867796</v>
      </c>
      <c r="W272" s="435">
        <v>43</v>
      </c>
      <c r="X272" s="425">
        <f t="shared" si="70"/>
        <v>3111.1309241423228</v>
      </c>
      <c r="Y272" s="79">
        <f t="shared" si="71"/>
        <v>2.0377000000000001</v>
      </c>
    </row>
    <row r="273" spans="1:25" s="46" customFormat="1" ht="16.5" customHeight="1" x14ac:dyDescent="0.2">
      <c r="A273" s="149">
        <v>257</v>
      </c>
      <c r="B273" s="216">
        <f t="shared" si="72"/>
        <v>31.42</v>
      </c>
      <c r="C273" s="77">
        <v>23653</v>
      </c>
      <c r="D273" s="411">
        <f t="shared" ref="D273:D336" si="75">12*(1/B273*C273)</f>
        <v>9033.6091661362188</v>
      </c>
      <c r="E273" s="342">
        <f t="shared" si="60"/>
        <v>3053.3598981540417</v>
      </c>
      <c r="F273" s="338">
        <f t="shared" si="61"/>
        <v>180.67218332272438</v>
      </c>
      <c r="G273" s="407">
        <v>107</v>
      </c>
      <c r="H273" s="425">
        <f t="shared" si="62"/>
        <v>12374.641247612984</v>
      </c>
      <c r="I273" s="79">
        <f t="shared" si="63"/>
        <v>8.1795000000000009</v>
      </c>
      <c r="J273" s="216">
        <f t="shared" si="73"/>
        <v>41.9</v>
      </c>
      <c r="K273" s="77">
        <v>23653</v>
      </c>
      <c r="L273" s="407">
        <f t="shared" ref="L273:L336" si="76">12*(1/J273*K273)</f>
        <v>6774.1288782816227</v>
      </c>
      <c r="M273" s="342">
        <f t="shared" si="64"/>
        <v>2289.6555608591884</v>
      </c>
      <c r="N273" s="338">
        <f t="shared" si="65"/>
        <v>135.48257756563245</v>
      </c>
      <c r="O273" s="435">
        <v>64</v>
      </c>
      <c r="P273" s="425">
        <f t="shared" si="66"/>
        <v>9263.2670167064425</v>
      </c>
      <c r="Q273" s="79">
        <f t="shared" si="67"/>
        <v>6.1337000000000002</v>
      </c>
      <c r="R273" s="93">
        <f t="shared" si="74"/>
        <v>125.69</v>
      </c>
      <c r="S273" s="77">
        <v>23653</v>
      </c>
      <c r="T273" s="345">
        <f t="shared" ref="T273:T336" si="77">12*(1/R273*S273)</f>
        <v>2258.2226111862519</v>
      </c>
      <c r="U273" s="338">
        <f t="shared" si="68"/>
        <v>763.27924258095311</v>
      </c>
      <c r="V273" s="338">
        <f t="shared" si="69"/>
        <v>45.164452223725043</v>
      </c>
      <c r="W273" s="435">
        <v>43</v>
      </c>
      <c r="X273" s="425">
        <f t="shared" si="70"/>
        <v>3109.6663059909301</v>
      </c>
      <c r="Y273" s="79">
        <f t="shared" si="71"/>
        <v>2.0447000000000002</v>
      </c>
    </row>
    <row r="274" spans="1:25" s="46" customFormat="1" ht="16.5" customHeight="1" x14ac:dyDescent="0.2">
      <c r="A274" s="149">
        <v>258</v>
      </c>
      <c r="B274" s="216">
        <f t="shared" si="72"/>
        <v>31.44</v>
      </c>
      <c r="C274" s="77">
        <v>23653</v>
      </c>
      <c r="D274" s="411">
        <f t="shared" si="75"/>
        <v>9027.8625954198469</v>
      </c>
      <c r="E274" s="342">
        <f t="shared" ref="E274:E337" si="78">D274*33.8%</f>
        <v>3051.417557251908</v>
      </c>
      <c r="F274" s="338">
        <f t="shared" ref="F274:F337" si="79">D274*2%</f>
        <v>180.55725190839695</v>
      </c>
      <c r="G274" s="407">
        <v>107</v>
      </c>
      <c r="H274" s="425">
        <f t="shared" ref="H274:H337" si="80">SUM(D274:G274)</f>
        <v>12366.837404580152</v>
      </c>
      <c r="I274" s="79">
        <f t="shared" ref="I274:I337" si="81">ROUND(A274/B274,4)</f>
        <v>8.2060999999999993</v>
      </c>
      <c r="J274" s="216">
        <f t="shared" si="73"/>
        <v>41.91</v>
      </c>
      <c r="K274" s="77">
        <v>23653</v>
      </c>
      <c r="L274" s="407">
        <f t="shared" si="76"/>
        <v>6772.5125268432357</v>
      </c>
      <c r="M274" s="342">
        <f t="shared" ref="M274:M337" si="82">L274*33.8%</f>
        <v>2289.1092340730133</v>
      </c>
      <c r="N274" s="338">
        <f t="shared" ref="N274:N337" si="83">L274*2%</f>
        <v>135.45025053686473</v>
      </c>
      <c r="O274" s="435">
        <v>64</v>
      </c>
      <c r="P274" s="425">
        <f t="shared" ref="P274:P337" si="84">SUM(L274:O274)</f>
        <v>9261.0720114531141</v>
      </c>
      <c r="Q274" s="79">
        <f t="shared" ref="Q274:Q337" si="85">ROUND(A274/J274,4)</f>
        <v>6.1559999999999997</v>
      </c>
      <c r="R274" s="93">
        <f t="shared" si="74"/>
        <v>125.74</v>
      </c>
      <c r="S274" s="77">
        <v>23653</v>
      </c>
      <c r="T274" s="345">
        <f t="shared" si="77"/>
        <v>2257.3246381421986</v>
      </c>
      <c r="U274" s="338">
        <f t="shared" ref="U274:U337" si="86">T274*33.8%</f>
        <v>762.97572769206306</v>
      </c>
      <c r="V274" s="338">
        <f t="shared" ref="V274:V337" si="87">T274*2%</f>
        <v>45.146492762843977</v>
      </c>
      <c r="W274" s="435">
        <v>43</v>
      </c>
      <c r="X274" s="425">
        <f t="shared" ref="X274:X337" si="88">SUM(T274:W274)</f>
        <v>3108.4468585971058</v>
      </c>
      <c r="Y274" s="79">
        <f t="shared" ref="Y274:Y337" si="89">ROUND(A274/R274,4)</f>
        <v>2.0518999999999998</v>
      </c>
    </row>
    <row r="275" spans="1:25" s="46" customFormat="1" ht="16.5" customHeight="1" x14ac:dyDescent="0.2">
      <c r="A275" s="149">
        <v>259</v>
      </c>
      <c r="B275" s="216">
        <f t="shared" si="72"/>
        <v>31.45</v>
      </c>
      <c r="C275" s="77">
        <v>23653</v>
      </c>
      <c r="D275" s="411">
        <f t="shared" si="75"/>
        <v>9024.9920508744035</v>
      </c>
      <c r="E275" s="342">
        <f t="shared" si="78"/>
        <v>3050.4473131955483</v>
      </c>
      <c r="F275" s="338">
        <f t="shared" si="79"/>
        <v>180.49984101748808</v>
      </c>
      <c r="G275" s="407">
        <v>107</v>
      </c>
      <c r="H275" s="425">
        <f t="shared" si="80"/>
        <v>12362.939205087441</v>
      </c>
      <c r="I275" s="79">
        <f t="shared" si="81"/>
        <v>8.2353000000000005</v>
      </c>
      <c r="J275" s="216">
        <f t="shared" si="73"/>
        <v>41.93</v>
      </c>
      <c r="K275" s="77">
        <v>23653</v>
      </c>
      <c r="L275" s="407">
        <f t="shared" si="76"/>
        <v>6769.2821368948244</v>
      </c>
      <c r="M275" s="342">
        <f t="shared" si="82"/>
        <v>2288.0173622704506</v>
      </c>
      <c r="N275" s="338">
        <f t="shared" si="83"/>
        <v>135.38564273789649</v>
      </c>
      <c r="O275" s="435">
        <v>64</v>
      </c>
      <c r="P275" s="425">
        <f t="shared" si="84"/>
        <v>9256.68514190317</v>
      </c>
      <c r="Q275" s="79">
        <f t="shared" si="85"/>
        <v>6.1769999999999996</v>
      </c>
      <c r="R275" s="93">
        <f t="shared" si="74"/>
        <v>125.8</v>
      </c>
      <c r="S275" s="77">
        <v>23653</v>
      </c>
      <c r="T275" s="345">
        <f t="shared" si="77"/>
        <v>2256.2480127186009</v>
      </c>
      <c r="U275" s="338">
        <f t="shared" si="86"/>
        <v>762.61182829888708</v>
      </c>
      <c r="V275" s="338">
        <f t="shared" si="87"/>
        <v>45.12496025437202</v>
      </c>
      <c r="W275" s="435">
        <v>43</v>
      </c>
      <c r="X275" s="425">
        <f t="shared" si="88"/>
        <v>3106.9848012718603</v>
      </c>
      <c r="Y275" s="79">
        <f t="shared" si="89"/>
        <v>2.0588000000000002</v>
      </c>
    </row>
    <row r="276" spans="1:25" s="46" customFormat="1" ht="17.25" customHeight="1" x14ac:dyDescent="0.2">
      <c r="A276" s="264">
        <v>260</v>
      </c>
      <c r="B276" s="216">
        <f t="shared" si="72"/>
        <v>31.46</v>
      </c>
      <c r="C276" s="77">
        <v>23653</v>
      </c>
      <c r="D276" s="411">
        <f t="shared" si="75"/>
        <v>9022.1233312142394</v>
      </c>
      <c r="E276" s="342">
        <f t="shared" si="78"/>
        <v>3049.4776859504127</v>
      </c>
      <c r="F276" s="338">
        <f t="shared" si="79"/>
        <v>180.4424666242848</v>
      </c>
      <c r="G276" s="407">
        <v>107</v>
      </c>
      <c r="H276" s="425">
        <f t="shared" si="80"/>
        <v>12359.043483788937</v>
      </c>
      <c r="I276" s="79">
        <f t="shared" si="81"/>
        <v>8.2645</v>
      </c>
      <c r="J276" s="216">
        <f t="shared" si="73"/>
        <v>41.95</v>
      </c>
      <c r="K276" s="77">
        <v>23653</v>
      </c>
      <c r="L276" s="407">
        <f t="shared" si="76"/>
        <v>6766.0548271752077</v>
      </c>
      <c r="M276" s="342">
        <f t="shared" si="82"/>
        <v>2286.9265315852199</v>
      </c>
      <c r="N276" s="338">
        <f t="shared" si="83"/>
        <v>135.32109654350415</v>
      </c>
      <c r="O276" s="435">
        <v>64</v>
      </c>
      <c r="P276" s="425">
        <f t="shared" si="84"/>
        <v>9252.3024553039322</v>
      </c>
      <c r="Q276" s="79">
        <f t="shared" si="85"/>
        <v>6.1978999999999997</v>
      </c>
      <c r="R276" s="93">
        <f t="shared" si="74"/>
        <v>125.85</v>
      </c>
      <c r="S276" s="77">
        <v>23653</v>
      </c>
      <c r="T276" s="345">
        <f t="shared" si="77"/>
        <v>2255.3516090584026</v>
      </c>
      <c r="U276" s="338">
        <f t="shared" si="86"/>
        <v>762.30884386174</v>
      </c>
      <c r="V276" s="338">
        <f t="shared" si="87"/>
        <v>45.107032181168051</v>
      </c>
      <c r="W276" s="435">
        <v>43</v>
      </c>
      <c r="X276" s="425">
        <f t="shared" si="88"/>
        <v>3105.7674851013107</v>
      </c>
      <c r="Y276" s="79">
        <f t="shared" si="89"/>
        <v>2.0659999999999998</v>
      </c>
    </row>
    <row r="277" spans="1:25" ht="17.25" customHeight="1" x14ac:dyDescent="0.2">
      <c r="A277" s="149">
        <v>261</v>
      </c>
      <c r="B277" s="216">
        <f t="shared" si="72"/>
        <v>31.48</v>
      </c>
      <c r="C277" s="77">
        <v>23653</v>
      </c>
      <c r="D277" s="411">
        <f t="shared" si="75"/>
        <v>9016.3913595933936</v>
      </c>
      <c r="E277" s="342">
        <f t="shared" si="78"/>
        <v>3047.5402795425666</v>
      </c>
      <c r="F277" s="338">
        <f t="shared" si="79"/>
        <v>180.32782719186787</v>
      </c>
      <c r="G277" s="407">
        <v>107</v>
      </c>
      <c r="H277" s="425">
        <f t="shared" si="80"/>
        <v>12351.259466327829</v>
      </c>
      <c r="I277" s="79">
        <f t="shared" si="81"/>
        <v>8.2910000000000004</v>
      </c>
      <c r="J277" s="216">
        <f t="shared" si="73"/>
        <v>41.97</v>
      </c>
      <c r="K277" s="77">
        <v>23653</v>
      </c>
      <c r="L277" s="407">
        <f t="shared" si="76"/>
        <v>6762.8305932809153</v>
      </c>
      <c r="M277" s="342">
        <f t="shared" si="82"/>
        <v>2285.8367405289491</v>
      </c>
      <c r="N277" s="338">
        <f t="shared" si="83"/>
        <v>135.25661186561831</v>
      </c>
      <c r="O277" s="435">
        <v>64</v>
      </c>
      <c r="P277" s="425">
        <f t="shared" si="84"/>
        <v>9247.9239456754822</v>
      </c>
      <c r="Q277" s="79">
        <f t="shared" si="85"/>
        <v>6.2187000000000001</v>
      </c>
      <c r="R277" s="93">
        <f t="shared" si="74"/>
        <v>125.9</v>
      </c>
      <c r="S277" s="77">
        <v>23653</v>
      </c>
      <c r="T277" s="345">
        <f t="shared" si="77"/>
        <v>2254.4559173947573</v>
      </c>
      <c r="U277" s="338">
        <f t="shared" si="86"/>
        <v>762.00610007942794</v>
      </c>
      <c r="V277" s="338">
        <f t="shared" si="87"/>
        <v>45.089118347895145</v>
      </c>
      <c r="W277" s="435">
        <v>43</v>
      </c>
      <c r="X277" s="425">
        <f t="shared" si="88"/>
        <v>3104.5511358220806</v>
      </c>
      <c r="Y277" s="79">
        <f t="shared" si="89"/>
        <v>2.0731000000000002</v>
      </c>
    </row>
    <row r="278" spans="1:25" ht="17.25" customHeight="1" x14ac:dyDescent="0.2">
      <c r="A278" s="149">
        <v>262</v>
      </c>
      <c r="B278" s="216">
        <f t="shared" si="72"/>
        <v>31.49</v>
      </c>
      <c r="C278" s="77">
        <v>23653</v>
      </c>
      <c r="D278" s="411">
        <f t="shared" si="75"/>
        <v>9013.528104160052</v>
      </c>
      <c r="E278" s="342">
        <f t="shared" si="78"/>
        <v>3046.5724992060973</v>
      </c>
      <c r="F278" s="338">
        <f t="shared" si="79"/>
        <v>180.27056208320104</v>
      </c>
      <c r="G278" s="407">
        <v>107</v>
      </c>
      <c r="H278" s="425">
        <f t="shared" si="80"/>
        <v>12347.371165449349</v>
      </c>
      <c r="I278" s="79">
        <f t="shared" si="81"/>
        <v>8.3201000000000001</v>
      </c>
      <c r="J278" s="216">
        <f t="shared" si="73"/>
        <v>41.99</v>
      </c>
      <c r="K278" s="77">
        <v>23653</v>
      </c>
      <c r="L278" s="407">
        <f t="shared" si="76"/>
        <v>6759.6094308168613</v>
      </c>
      <c r="M278" s="342">
        <f t="shared" si="82"/>
        <v>2284.7479876160987</v>
      </c>
      <c r="N278" s="338">
        <f t="shared" si="83"/>
        <v>135.19218861633723</v>
      </c>
      <c r="O278" s="435">
        <v>64</v>
      </c>
      <c r="P278" s="425">
        <f t="shared" si="84"/>
        <v>9243.5496070492954</v>
      </c>
      <c r="Q278" s="79">
        <f t="shared" si="85"/>
        <v>6.2396000000000003</v>
      </c>
      <c r="R278" s="93">
        <f t="shared" si="74"/>
        <v>125.96</v>
      </c>
      <c r="S278" s="77">
        <v>23653</v>
      </c>
      <c r="T278" s="345">
        <f t="shared" si="77"/>
        <v>2253.382026040013</v>
      </c>
      <c r="U278" s="338">
        <f t="shared" si="86"/>
        <v>761.64312480152432</v>
      </c>
      <c r="V278" s="338">
        <f t="shared" si="87"/>
        <v>45.067640520800261</v>
      </c>
      <c r="W278" s="435">
        <v>43</v>
      </c>
      <c r="X278" s="425">
        <f t="shared" si="88"/>
        <v>3103.0927913623373</v>
      </c>
      <c r="Y278" s="79">
        <f t="shared" si="89"/>
        <v>2.08</v>
      </c>
    </row>
    <row r="279" spans="1:25" ht="17.25" customHeight="1" x14ac:dyDescent="0.2">
      <c r="A279" s="149">
        <v>263</v>
      </c>
      <c r="B279" s="216">
        <f t="shared" si="72"/>
        <v>31.5</v>
      </c>
      <c r="C279" s="77">
        <v>23653</v>
      </c>
      <c r="D279" s="411">
        <f t="shared" si="75"/>
        <v>9010.6666666666661</v>
      </c>
      <c r="E279" s="342">
        <f t="shared" si="78"/>
        <v>3045.605333333333</v>
      </c>
      <c r="F279" s="338">
        <f t="shared" si="79"/>
        <v>180.21333333333334</v>
      </c>
      <c r="G279" s="407">
        <v>107</v>
      </c>
      <c r="H279" s="425">
        <f t="shared" si="80"/>
        <v>12343.485333333332</v>
      </c>
      <c r="I279" s="79">
        <f t="shared" si="81"/>
        <v>8.3491999999999997</v>
      </c>
      <c r="J279" s="216">
        <f t="shared" si="73"/>
        <v>42</v>
      </c>
      <c r="K279" s="77">
        <v>23653</v>
      </c>
      <c r="L279" s="407">
        <f t="shared" si="76"/>
        <v>6758</v>
      </c>
      <c r="M279" s="342">
        <f t="shared" si="82"/>
        <v>2284.2039999999997</v>
      </c>
      <c r="N279" s="338">
        <f t="shared" si="83"/>
        <v>135.16</v>
      </c>
      <c r="O279" s="435">
        <v>64</v>
      </c>
      <c r="P279" s="425">
        <f t="shared" si="84"/>
        <v>9241.3639999999996</v>
      </c>
      <c r="Q279" s="79">
        <f t="shared" si="85"/>
        <v>6.2618999999999998</v>
      </c>
      <c r="R279" s="93">
        <f t="shared" si="74"/>
        <v>126.01</v>
      </c>
      <c r="S279" s="77">
        <v>23653</v>
      </c>
      <c r="T279" s="345">
        <f t="shared" si="77"/>
        <v>2252.4878977858898</v>
      </c>
      <c r="U279" s="338">
        <f t="shared" si="86"/>
        <v>761.34090945163064</v>
      </c>
      <c r="V279" s="338">
        <f t="shared" si="87"/>
        <v>45.049757955717794</v>
      </c>
      <c r="W279" s="435">
        <v>43</v>
      </c>
      <c r="X279" s="425">
        <f t="shared" si="88"/>
        <v>3101.878565193238</v>
      </c>
      <c r="Y279" s="79">
        <f t="shared" si="89"/>
        <v>2.0871</v>
      </c>
    </row>
    <row r="280" spans="1:25" ht="17.25" customHeight="1" x14ac:dyDescent="0.2">
      <c r="A280" s="149">
        <v>264</v>
      </c>
      <c r="B280" s="216">
        <f t="shared" si="72"/>
        <v>31.52</v>
      </c>
      <c r="C280" s="77">
        <v>23653</v>
      </c>
      <c r="D280" s="411">
        <f t="shared" si="75"/>
        <v>9004.9492385786798</v>
      </c>
      <c r="E280" s="342">
        <f t="shared" si="78"/>
        <v>3043.6728426395935</v>
      </c>
      <c r="F280" s="338">
        <f t="shared" si="79"/>
        <v>180.09898477157361</v>
      </c>
      <c r="G280" s="407">
        <v>107</v>
      </c>
      <c r="H280" s="425">
        <f t="shared" si="80"/>
        <v>12335.721065989846</v>
      </c>
      <c r="I280" s="79">
        <f t="shared" si="81"/>
        <v>8.3756000000000004</v>
      </c>
      <c r="J280" s="216">
        <f t="shared" si="73"/>
        <v>42.02</v>
      </c>
      <c r="K280" s="77">
        <v>23653</v>
      </c>
      <c r="L280" s="407">
        <f t="shared" si="76"/>
        <v>6754.7834364588289</v>
      </c>
      <c r="M280" s="342">
        <f t="shared" si="82"/>
        <v>2283.1168015230837</v>
      </c>
      <c r="N280" s="338">
        <f t="shared" si="83"/>
        <v>135.09566872917657</v>
      </c>
      <c r="O280" s="435">
        <v>64</v>
      </c>
      <c r="P280" s="425">
        <f t="shared" si="84"/>
        <v>9236.9959067110885</v>
      </c>
      <c r="Q280" s="79">
        <f t="shared" si="85"/>
        <v>6.2827000000000002</v>
      </c>
      <c r="R280" s="93">
        <f t="shared" si="74"/>
        <v>126.06</v>
      </c>
      <c r="S280" s="77">
        <v>23653</v>
      </c>
      <c r="T280" s="345">
        <f t="shared" si="77"/>
        <v>2251.5944788196098</v>
      </c>
      <c r="U280" s="338">
        <f t="shared" si="86"/>
        <v>761.03893384102798</v>
      </c>
      <c r="V280" s="338">
        <f t="shared" si="87"/>
        <v>45.031889576392196</v>
      </c>
      <c r="W280" s="435">
        <v>43</v>
      </c>
      <c r="X280" s="425">
        <f t="shared" si="88"/>
        <v>3100.6653022370301</v>
      </c>
      <c r="Y280" s="79">
        <f t="shared" si="89"/>
        <v>2.0941999999999998</v>
      </c>
    </row>
    <row r="281" spans="1:25" ht="17.25" customHeight="1" x14ac:dyDescent="0.2">
      <c r="A281" s="149">
        <v>265</v>
      </c>
      <c r="B281" s="216">
        <f t="shared" si="72"/>
        <v>31.53</v>
      </c>
      <c r="C281" s="77">
        <v>23653</v>
      </c>
      <c r="D281" s="411">
        <f t="shared" si="75"/>
        <v>9002.09324452902</v>
      </c>
      <c r="E281" s="342">
        <f t="shared" si="78"/>
        <v>3042.7075166508084</v>
      </c>
      <c r="F281" s="338">
        <f t="shared" si="79"/>
        <v>180.0418648905804</v>
      </c>
      <c r="G281" s="407">
        <v>107</v>
      </c>
      <c r="H281" s="425">
        <f t="shared" si="80"/>
        <v>12331.842626070407</v>
      </c>
      <c r="I281" s="79">
        <f t="shared" si="81"/>
        <v>8.4047000000000001</v>
      </c>
      <c r="J281" s="216">
        <f t="shared" si="73"/>
        <v>42.04</v>
      </c>
      <c r="K281" s="77">
        <v>23653</v>
      </c>
      <c r="L281" s="407">
        <f t="shared" si="76"/>
        <v>6751.569933396765</v>
      </c>
      <c r="M281" s="342">
        <f t="shared" si="82"/>
        <v>2282.0306374881065</v>
      </c>
      <c r="N281" s="338">
        <f t="shared" si="83"/>
        <v>135.03139866793529</v>
      </c>
      <c r="O281" s="435">
        <v>64</v>
      </c>
      <c r="P281" s="425">
        <f t="shared" si="84"/>
        <v>9232.6319695528073</v>
      </c>
      <c r="Q281" s="79">
        <f t="shared" si="85"/>
        <v>6.3034999999999997</v>
      </c>
      <c r="R281" s="93">
        <f t="shared" si="74"/>
        <v>126.12</v>
      </c>
      <c r="S281" s="77">
        <v>23653</v>
      </c>
      <c r="T281" s="345">
        <f t="shared" si="77"/>
        <v>2250.523311132255</v>
      </c>
      <c r="U281" s="338">
        <f t="shared" si="86"/>
        <v>760.67687916270211</v>
      </c>
      <c r="V281" s="338">
        <f t="shared" si="87"/>
        <v>45.0104662226451</v>
      </c>
      <c r="W281" s="435">
        <v>43</v>
      </c>
      <c r="X281" s="425">
        <f t="shared" si="88"/>
        <v>3099.2106565176018</v>
      </c>
      <c r="Y281" s="79">
        <f t="shared" si="89"/>
        <v>2.1012</v>
      </c>
    </row>
    <row r="282" spans="1:25" ht="17.25" customHeight="1" x14ac:dyDescent="0.2">
      <c r="A282" s="149">
        <v>266</v>
      </c>
      <c r="B282" s="216">
        <f t="shared" si="72"/>
        <v>31.54</v>
      </c>
      <c r="C282" s="77">
        <v>23653</v>
      </c>
      <c r="D282" s="411">
        <f t="shared" si="75"/>
        <v>8999.2390615091954</v>
      </c>
      <c r="E282" s="342">
        <f t="shared" si="78"/>
        <v>3041.7428027901078</v>
      </c>
      <c r="F282" s="338">
        <f t="shared" si="79"/>
        <v>179.9847812301839</v>
      </c>
      <c r="G282" s="407">
        <v>107</v>
      </c>
      <c r="H282" s="425">
        <f t="shared" si="80"/>
        <v>12327.966645529486</v>
      </c>
      <c r="I282" s="79">
        <f t="shared" si="81"/>
        <v>8.4337</v>
      </c>
      <c r="J282" s="216">
        <f t="shared" si="73"/>
        <v>42.06</v>
      </c>
      <c r="K282" s="77">
        <v>23653</v>
      </c>
      <c r="L282" s="407">
        <f t="shared" si="76"/>
        <v>6748.3594864479319</v>
      </c>
      <c r="M282" s="342">
        <f t="shared" si="82"/>
        <v>2280.9455064194008</v>
      </c>
      <c r="N282" s="338">
        <f t="shared" si="83"/>
        <v>134.96718972895863</v>
      </c>
      <c r="O282" s="435">
        <v>64</v>
      </c>
      <c r="P282" s="425">
        <f t="shared" si="84"/>
        <v>9228.2721825962908</v>
      </c>
      <c r="Q282" s="79">
        <f t="shared" si="85"/>
        <v>6.3243</v>
      </c>
      <c r="R282" s="93">
        <f t="shared" si="74"/>
        <v>126.17</v>
      </c>
      <c r="S282" s="77">
        <v>23653</v>
      </c>
      <c r="T282" s="345">
        <f t="shared" si="77"/>
        <v>2249.6314496314494</v>
      </c>
      <c r="U282" s="338">
        <f t="shared" si="86"/>
        <v>760.37542997542982</v>
      </c>
      <c r="V282" s="338">
        <f t="shared" si="87"/>
        <v>44.992628992628987</v>
      </c>
      <c r="W282" s="435">
        <v>43</v>
      </c>
      <c r="X282" s="425">
        <f t="shared" si="88"/>
        <v>3097.9995085995079</v>
      </c>
      <c r="Y282" s="79">
        <f t="shared" si="89"/>
        <v>2.1082999999999998</v>
      </c>
    </row>
    <row r="283" spans="1:25" ht="17.25" customHeight="1" x14ac:dyDescent="0.2">
      <c r="A283" s="149">
        <v>267</v>
      </c>
      <c r="B283" s="216">
        <f t="shared" si="72"/>
        <v>31.56</v>
      </c>
      <c r="C283" s="77">
        <v>23653</v>
      </c>
      <c r="D283" s="411">
        <f t="shared" si="75"/>
        <v>8993.5361216730053</v>
      </c>
      <c r="E283" s="342">
        <f t="shared" si="78"/>
        <v>3039.8152091254756</v>
      </c>
      <c r="F283" s="338">
        <f t="shared" si="79"/>
        <v>179.87072243346012</v>
      </c>
      <c r="G283" s="407">
        <v>107</v>
      </c>
      <c r="H283" s="425">
        <f t="shared" si="80"/>
        <v>12320.222053231941</v>
      </c>
      <c r="I283" s="79">
        <f t="shared" si="81"/>
        <v>8.4601000000000006</v>
      </c>
      <c r="J283" s="216">
        <f t="shared" si="73"/>
        <v>42.07</v>
      </c>
      <c r="K283" s="77">
        <v>23653</v>
      </c>
      <c r="L283" s="407">
        <f t="shared" si="76"/>
        <v>6746.7554076539109</v>
      </c>
      <c r="M283" s="342">
        <f t="shared" si="82"/>
        <v>2280.4033277870217</v>
      </c>
      <c r="N283" s="338">
        <f t="shared" si="83"/>
        <v>134.93510815307823</v>
      </c>
      <c r="O283" s="435">
        <v>64</v>
      </c>
      <c r="P283" s="425">
        <f t="shared" si="84"/>
        <v>9226.0938435940116</v>
      </c>
      <c r="Q283" s="79">
        <f t="shared" si="85"/>
        <v>6.3465999999999996</v>
      </c>
      <c r="R283" s="93">
        <f t="shared" si="74"/>
        <v>126.22</v>
      </c>
      <c r="S283" s="77">
        <v>23653</v>
      </c>
      <c r="T283" s="345">
        <f t="shared" si="77"/>
        <v>2248.7402947234987</v>
      </c>
      <c r="U283" s="338">
        <f t="shared" si="86"/>
        <v>760.07421961654245</v>
      </c>
      <c r="V283" s="338">
        <f t="shared" si="87"/>
        <v>44.974805894469974</v>
      </c>
      <c r="W283" s="435">
        <v>43</v>
      </c>
      <c r="X283" s="425">
        <f t="shared" si="88"/>
        <v>3096.7893202345113</v>
      </c>
      <c r="Y283" s="79">
        <f t="shared" si="89"/>
        <v>2.1154000000000002</v>
      </c>
    </row>
    <row r="284" spans="1:25" ht="17.25" customHeight="1" x14ac:dyDescent="0.2">
      <c r="A284" s="149">
        <v>268</v>
      </c>
      <c r="B284" s="216">
        <f t="shared" si="72"/>
        <v>31.57</v>
      </c>
      <c r="C284" s="77">
        <v>23653</v>
      </c>
      <c r="D284" s="411">
        <f t="shared" si="75"/>
        <v>8990.6873614190681</v>
      </c>
      <c r="E284" s="342">
        <f t="shared" si="78"/>
        <v>3038.8523281596449</v>
      </c>
      <c r="F284" s="338">
        <f t="shared" si="79"/>
        <v>179.81374722838137</v>
      </c>
      <c r="G284" s="407">
        <v>107</v>
      </c>
      <c r="H284" s="425">
        <f t="shared" si="80"/>
        <v>12316.353436807094</v>
      </c>
      <c r="I284" s="79">
        <f t="shared" si="81"/>
        <v>8.4891000000000005</v>
      </c>
      <c r="J284" s="216">
        <f t="shared" si="73"/>
        <v>42.09</v>
      </c>
      <c r="K284" s="77">
        <v>23653</v>
      </c>
      <c r="L284" s="407">
        <f t="shared" si="76"/>
        <v>6743.5495367070562</v>
      </c>
      <c r="M284" s="342">
        <f t="shared" si="82"/>
        <v>2279.3197434069848</v>
      </c>
      <c r="N284" s="338">
        <f t="shared" si="83"/>
        <v>134.87099073414112</v>
      </c>
      <c r="O284" s="435">
        <v>64</v>
      </c>
      <c r="P284" s="425">
        <f t="shared" si="84"/>
        <v>9221.7402708481823</v>
      </c>
      <c r="Q284" s="79">
        <f t="shared" si="85"/>
        <v>6.3673000000000002</v>
      </c>
      <c r="R284" s="93">
        <f t="shared" si="74"/>
        <v>126.27</v>
      </c>
      <c r="S284" s="77">
        <v>23653</v>
      </c>
      <c r="T284" s="345">
        <f t="shared" si="77"/>
        <v>2247.8498455690187</v>
      </c>
      <c r="U284" s="338">
        <f t="shared" si="86"/>
        <v>759.77324780232823</v>
      </c>
      <c r="V284" s="338">
        <f t="shared" si="87"/>
        <v>44.956996911380372</v>
      </c>
      <c r="W284" s="435">
        <v>43</v>
      </c>
      <c r="X284" s="425">
        <f t="shared" si="88"/>
        <v>3095.5800902827273</v>
      </c>
      <c r="Y284" s="79">
        <f t="shared" si="89"/>
        <v>2.1223999999999998</v>
      </c>
    </row>
    <row r="285" spans="1:25" ht="17.25" customHeight="1" x14ac:dyDescent="0.2">
      <c r="A285" s="149">
        <v>269</v>
      </c>
      <c r="B285" s="216">
        <f t="shared" si="72"/>
        <v>31.58</v>
      </c>
      <c r="C285" s="77">
        <v>23653</v>
      </c>
      <c r="D285" s="411">
        <f t="shared" si="75"/>
        <v>8987.8404053198228</v>
      </c>
      <c r="E285" s="342">
        <f t="shared" si="78"/>
        <v>3037.8900569980997</v>
      </c>
      <c r="F285" s="338">
        <f t="shared" si="79"/>
        <v>179.75680810639645</v>
      </c>
      <c r="G285" s="407">
        <v>107</v>
      </c>
      <c r="H285" s="425">
        <f t="shared" si="80"/>
        <v>12312.487270424319</v>
      </c>
      <c r="I285" s="79">
        <f t="shared" si="81"/>
        <v>8.5180000000000007</v>
      </c>
      <c r="J285" s="216">
        <f t="shared" si="73"/>
        <v>42.11</v>
      </c>
      <c r="K285" s="77">
        <v>23653</v>
      </c>
      <c r="L285" s="407">
        <f t="shared" si="76"/>
        <v>6740.3467109950134</v>
      </c>
      <c r="M285" s="342">
        <f t="shared" si="82"/>
        <v>2278.2371883163141</v>
      </c>
      <c r="N285" s="338">
        <f t="shared" si="83"/>
        <v>134.80693421990026</v>
      </c>
      <c r="O285" s="435">
        <v>64</v>
      </c>
      <c r="P285" s="425">
        <f t="shared" si="84"/>
        <v>9217.3908335312281</v>
      </c>
      <c r="Q285" s="79">
        <f t="shared" si="85"/>
        <v>6.3879999999999999</v>
      </c>
      <c r="R285" s="93">
        <f t="shared" si="74"/>
        <v>126.33</v>
      </c>
      <c r="S285" s="77">
        <v>23653</v>
      </c>
      <c r="T285" s="345">
        <f t="shared" si="77"/>
        <v>2246.7822369983378</v>
      </c>
      <c r="U285" s="338">
        <f t="shared" si="86"/>
        <v>759.41239610543812</v>
      </c>
      <c r="V285" s="338">
        <f t="shared" si="87"/>
        <v>44.935644739966754</v>
      </c>
      <c r="W285" s="435">
        <v>43</v>
      </c>
      <c r="X285" s="425">
        <f t="shared" si="88"/>
        <v>3094.130277843743</v>
      </c>
      <c r="Y285" s="79">
        <f t="shared" si="89"/>
        <v>2.1293000000000002</v>
      </c>
    </row>
    <row r="286" spans="1:25" ht="17.25" customHeight="1" x14ac:dyDescent="0.2">
      <c r="A286" s="264">
        <v>270</v>
      </c>
      <c r="B286" s="216">
        <f t="shared" si="72"/>
        <v>31.59</v>
      </c>
      <c r="C286" s="77">
        <v>23653</v>
      </c>
      <c r="D286" s="411">
        <f t="shared" si="75"/>
        <v>8984.9952516619196</v>
      </c>
      <c r="E286" s="342">
        <f t="shared" si="78"/>
        <v>3036.9283950617287</v>
      </c>
      <c r="F286" s="338">
        <f t="shared" si="79"/>
        <v>179.69990503323839</v>
      </c>
      <c r="G286" s="407">
        <v>107</v>
      </c>
      <c r="H286" s="425">
        <f t="shared" si="80"/>
        <v>12308.623551756886</v>
      </c>
      <c r="I286" s="79">
        <f t="shared" si="81"/>
        <v>8.5470000000000006</v>
      </c>
      <c r="J286" s="216">
        <f t="shared" si="73"/>
        <v>42.13</v>
      </c>
      <c r="K286" s="77">
        <v>23653</v>
      </c>
      <c r="L286" s="407">
        <f t="shared" si="76"/>
        <v>6737.146926180867</v>
      </c>
      <c r="M286" s="342">
        <f t="shared" si="82"/>
        <v>2277.155661049133</v>
      </c>
      <c r="N286" s="338">
        <f t="shared" si="83"/>
        <v>134.74293852361734</v>
      </c>
      <c r="O286" s="435">
        <v>64</v>
      </c>
      <c r="P286" s="425">
        <f t="shared" si="84"/>
        <v>9213.0455257536178</v>
      </c>
      <c r="Q286" s="79">
        <f t="shared" si="85"/>
        <v>6.4086999999999996</v>
      </c>
      <c r="R286" s="93">
        <f t="shared" si="74"/>
        <v>126.38</v>
      </c>
      <c r="S286" s="77">
        <v>23653</v>
      </c>
      <c r="T286" s="345">
        <f t="shared" si="77"/>
        <v>2245.8933375534107</v>
      </c>
      <c r="U286" s="338">
        <f t="shared" si="86"/>
        <v>759.11194809305277</v>
      </c>
      <c r="V286" s="338">
        <f t="shared" si="87"/>
        <v>44.917866751068217</v>
      </c>
      <c r="W286" s="435">
        <v>43</v>
      </c>
      <c r="X286" s="425">
        <f t="shared" si="88"/>
        <v>3092.9231523975318</v>
      </c>
      <c r="Y286" s="79">
        <f t="shared" si="89"/>
        <v>2.1364000000000001</v>
      </c>
    </row>
    <row r="287" spans="1:25" ht="17.25" customHeight="1" x14ac:dyDescent="0.2">
      <c r="A287" s="149">
        <v>271</v>
      </c>
      <c r="B287" s="216">
        <f t="shared" si="72"/>
        <v>31.61</v>
      </c>
      <c r="C287" s="77">
        <v>23653</v>
      </c>
      <c r="D287" s="411">
        <f t="shared" si="75"/>
        <v>8979.310344827587</v>
      </c>
      <c r="E287" s="342">
        <f t="shared" si="78"/>
        <v>3035.0068965517239</v>
      </c>
      <c r="F287" s="338">
        <f t="shared" si="79"/>
        <v>179.58620689655174</v>
      </c>
      <c r="G287" s="407">
        <v>107</v>
      </c>
      <c r="H287" s="425">
        <f t="shared" si="80"/>
        <v>12300.903448275863</v>
      </c>
      <c r="I287" s="79">
        <f t="shared" si="81"/>
        <v>8.5731999999999999</v>
      </c>
      <c r="J287" s="216">
        <f t="shared" si="73"/>
        <v>42.14</v>
      </c>
      <c r="K287" s="77">
        <v>23653</v>
      </c>
      <c r="L287" s="407">
        <f t="shared" si="76"/>
        <v>6735.5481727574743</v>
      </c>
      <c r="M287" s="342">
        <f t="shared" si="82"/>
        <v>2276.6152823920261</v>
      </c>
      <c r="N287" s="338">
        <f t="shared" si="83"/>
        <v>134.71096345514948</v>
      </c>
      <c r="O287" s="435">
        <v>64</v>
      </c>
      <c r="P287" s="425">
        <f t="shared" si="84"/>
        <v>9210.8744186046497</v>
      </c>
      <c r="Q287" s="79">
        <f t="shared" si="85"/>
        <v>6.4309000000000003</v>
      </c>
      <c r="R287" s="93">
        <f t="shared" si="74"/>
        <v>126.43</v>
      </c>
      <c r="S287" s="77">
        <v>23653</v>
      </c>
      <c r="T287" s="345">
        <f t="shared" si="77"/>
        <v>2245.0051411848453</v>
      </c>
      <c r="U287" s="338">
        <f t="shared" si="86"/>
        <v>758.81173772047771</v>
      </c>
      <c r="V287" s="338">
        <f t="shared" si="87"/>
        <v>44.900102823696905</v>
      </c>
      <c r="W287" s="435">
        <v>43</v>
      </c>
      <c r="X287" s="425">
        <f t="shared" si="88"/>
        <v>3091.7169817290201</v>
      </c>
      <c r="Y287" s="79">
        <f t="shared" si="89"/>
        <v>2.1435</v>
      </c>
    </row>
    <row r="288" spans="1:25" ht="17.25" customHeight="1" x14ac:dyDescent="0.2">
      <c r="A288" s="149">
        <v>272</v>
      </c>
      <c r="B288" s="216">
        <f t="shared" si="72"/>
        <v>31.62</v>
      </c>
      <c r="C288" s="77">
        <v>23653</v>
      </c>
      <c r="D288" s="411">
        <f t="shared" si="75"/>
        <v>8976.4705882352937</v>
      </c>
      <c r="E288" s="342">
        <f t="shared" si="78"/>
        <v>3034.0470588235289</v>
      </c>
      <c r="F288" s="338">
        <f t="shared" si="79"/>
        <v>179.52941176470588</v>
      </c>
      <c r="G288" s="407">
        <v>107</v>
      </c>
      <c r="H288" s="425">
        <f t="shared" si="80"/>
        <v>12297.047058823529</v>
      </c>
      <c r="I288" s="79">
        <f t="shared" si="81"/>
        <v>8.6021999999999998</v>
      </c>
      <c r="J288" s="216">
        <f t="shared" si="73"/>
        <v>42.16</v>
      </c>
      <c r="K288" s="77">
        <v>23653</v>
      </c>
      <c r="L288" s="407">
        <f t="shared" si="76"/>
        <v>6732.3529411764703</v>
      </c>
      <c r="M288" s="342">
        <f t="shared" si="82"/>
        <v>2275.5352941176466</v>
      </c>
      <c r="N288" s="338">
        <f t="shared" si="83"/>
        <v>134.64705882352942</v>
      </c>
      <c r="O288" s="435">
        <v>64</v>
      </c>
      <c r="P288" s="425">
        <f t="shared" si="84"/>
        <v>9206.5352941176461</v>
      </c>
      <c r="Q288" s="79">
        <f t="shared" si="85"/>
        <v>6.4516</v>
      </c>
      <c r="R288" s="93">
        <f t="shared" si="74"/>
        <v>126.48</v>
      </c>
      <c r="S288" s="77">
        <v>23653</v>
      </c>
      <c r="T288" s="345">
        <f t="shared" si="77"/>
        <v>2244.1176470588234</v>
      </c>
      <c r="U288" s="338">
        <f t="shared" si="86"/>
        <v>758.51176470588223</v>
      </c>
      <c r="V288" s="338">
        <f t="shared" si="87"/>
        <v>44.882352941176471</v>
      </c>
      <c r="W288" s="435">
        <v>43</v>
      </c>
      <c r="X288" s="425">
        <f t="shared" si="88"/>
        <v>3090.5117647058823</v>
      </c>
      <c r="Y288" s="79">
        <f t="shared" si="89"/>
        <v>2.1505000000000001</v>
      </c>
    </row>
    <row r="289" spans="1:25" ht="17.25" customHeight="1" x14ac:dyDescent="0.2">
      <c r="A289" s="149">
        <v>273</v>
      </c>
      <c r="B289" s="216">
        <f t="shared" si="72"/>
        <v>31.63</v>
      </c>
      <c r="C289" s="77">
        <v>23653</v>
      </c>
      <c r="D289" s="411">
        <f t="shared" si="75"/>
        <v>8973.6326272526094</v>
      </c>
      <c r="E289" s="342">
        <f t="shared" si="78"/>
        <v>3033.0878280113816</v>
      </c>
      <c r="F289" s="338">
        <f t="shared" si="79"/>
        <v>179.4726525450522</v>
      </c>
      <c r="G289" s="407">
        <v>107</v>
      </c>
      <c r="H289" s="425">
        <f t="shared" si="80"/>
        <v>12293.193107809042</v>
      </c>
      <c r="I289" s="79">
        <f t="shared" si="81"/>
        <v>8.6310000000000002</v>
      </c>
      <c r="J289" s="216">
        <f t="shared" si="73"/>
        <v>42.18</v>
      </c>
      <c r="K289" s="77">
        <v>23653</v>
      </c>
      <c r="L289" s="407">
        <f t="shared" si="76"/>
        <v>6729.1607396870559</v>
      </c>
      <c r="M289" s="342">
        <f t="shared" si="82"/>
        <v>2274.4563300142245</v>
      </c>
      <c r="N289" s="338">
        <f t="shared" si="83"/>
        <v>134.58321479374112</v>
      </c>
      <c r="O289" s="435">
        <v>64</v>
      </c>
      <c r="P289" s="425">
        <f t="shared" si="84"/>
        <v>9202.2002844950221</v>
      </c>
      <c r="Q289" s="79">
        <f t="shared" si="85"/>
        <v>6.4722999999999997</v>
      </c>
      <c r="R289" s="93">
        <f t="shared" si="74"/>
        <v>126.53</v>
      </c>
      <c r="S289" s="77">
        <v>23653</v>
      </c>
      <c r="T289" s="345">
        <f t="shared" si="77"/>
        <v>2243.2308543428435</v>
      </c>
      <c r="U289" s="338">
        <f t="shared" si="86"/>
        <v>758.21202876788107</v>
      </c>
      <c r="V289" s="338">
        <f t="shared" si="87"/>
        <v>44.864617086856867</v>
      </c>
      <c r="W289" s="435">
        <v>43</v>
      </c>
      <c r="X289" s="425">
        <f t="shared" si="88"/>
        <v>3089.3075001975812</v>
      </c>
      <c r="Y289" s="79">
        <f t="shared" si="89"/>
        <v>2.1576</v>
      </c>
    </row>
    <row r="290" spans="1:25" ht="17.25" customHeight="1" x14ac:dyDescent="0.2">
      <c r="A290" s="149">
        <v>274</v>
      </c>
      <c r="B290" s="216">
        <f t="shared" si="72"/>
        <v>31.65</v>
      </c>
      <c r="C290" s="77">
        <v>23653</v>
      </c>
      <c r="D290" s="411">
        <f t="shared" si="75"/>
        <v>8967.9620853080578</v>
      </c>
      <c r="E290" s="342">
        <f t="shared" si="78"/>
        <v>3031.1711848341233</v>
      </c>
      <c r="F290" s="338">
        <f t="shared" si="79"/>
        <v>179.35924170616116</v>
      </c>
      <c r="G290" s="407">
        <v>107</v>
      </c>
      <c r="H290" s="425">
        <f t="shared" si="80"/>
        <v>12285.492511848342</v>
      </c>
      <c r="I290" s="79">
        <f t="shared" si="81"/>
        <v>8.6571999999999996</v>
      </c>
      <c r="J290" s="216">
        <f t="shared" si="73"/>
        <v>42.19</v>
      </c>
      <c r="K290" s="77">
        <v>23653</v>
      </c>
      <c r="L290" s="407">
        <f t="shared" si="76"/>
        <v>6727.5657738800664</v>
      </c>
      <c r="M290" s="342">
        <f t="shared" si="82"/>
        <v>2273.9172315714623</v>
      </c>
      <c r="N290" s="338">
        <f t="shared" si="83"/>
        <v>134.55131547760132</v>
      </c>
      <c r="O290" s="435">
        <v>64</v>
      </c>
      <c r="P290" s="425">
        <f t="shared" si="84"/>
        <v>9200.0343209291314</v>
      </c>
      <c r="Q290" s="79">
        <f t="shared" si="85"/>
        <v>6.4943999999999997</v>
      </c>
      <c r="R290" s="93">
        <f t="shared" si="74"/>
        <v>126.58</v>
      </c>
      <c r="S290" s="77">
        <v>23653</v>
      </c>
      <c r="T290" s="345">
        <f t="shared" si="77"/>
        <v>2242.3447622057201</v>
      </c>
      <c r="U290" s="338">
        <f t="shared" si="86"/>
        <v>757.91252962553335</v>
      </c>
      <c r="V290" s="338">
        <f t="shared" si="87"/>
        <v>44.846895244114407</v>
      </c>
      <c r="W290" s="435">
        <v>43</v>
      </c>
      <c r="X290" s="425">
        <f t="shared" si="88"/>
        <v>3088.1041870753679</v>
      </c>
      <c r="Y290" s="79">
        <f t="shared" si="89"/>
        <v>2.1646000000000001</v>
      </c>
    </row>
    <row r="291" spans="1:25" ht="17.25" customHeight="1" x14ac:dyDescent="0.2">
      <c r="A291" s="149">
        <v>275</v>
      </c>
      <c r="B291" s="216">
        <f t="shared" si="72"/>
        <v>31.66</v>
      </c>
      <c r="C291" s="77">
        <v>23653</v>
      </c>
      <c r="D291" s="411">
        <f t="shared" si="75"/>
        <v>8965.1295009475671</v>
      </c>
      <c r="E291" s="342">
        <f t="shared" si="78"/>
        <v>3030.2137713202774</v>
      </c>
      <c r="F291" s="338">
        <f t="shared" si="79"/>
        <v>179.30259001895135</v>
      </c>
      <c r="G291" s="407">
        <v>107</v>
      </c>
      <c r="H291" s="425">
        <f t="shared" si="80"/>
        <v>12281.645862286796</v>
      </c>
      <c r="I291" s="79">
        <f t="shared" si="81"/>
        <v>8.6859999999999999</v>
      </c>
      <c r="J291" s="216">
        <f t="shared" si="73"/>
        <v>42.21</v>
      </c>
      <c r="K291" s="77">
        <v>23653</v>
      </c>
      <c r="L291" s="407">
        <f t="shared" si="76"/>
        <v>6724.3781094527367</v>
      </c>
      <c r="M291" s="342">
        <f t="shared" si="82"/>
        <v>2272.8398009950247</v>
      </c>
      <c r="N291" s="338">
        <f t="shared" si="83"/>
        <v>134.48756218905473</v>
      </c>
      <c r="O291" s="435">
        <v>64</v>
      </c>
      <c r="P291" s="425">
        <f t="shared" si="84"/>
        <v>9195.7054726368169</v>
      </c>
      <c r="Q291" s="79">
        <f t="shared" si="85"/>
        <v>6.5149999999999997</v>
      </c>
      <c r="R291" s="93">
        <f t="shared" si="74"/>
        <v>126.63</v>
      </c>
      <c r="S291" s="77">
        <v>23653</v>
      </c>
      <c r="T291" s="345">
        <f t="shared" si="77"/>
        <v>2241.4593698175786</v>
      </c>
      <c r="U291" s="338">
        <f t="shared" si="86"/>
        <v>757.61326699834149</v>
      </c>
      <c r="V291" s="338">
        <f t="shared" si="87"/>
        <v>44.829187396351571</v>
      </c>
      <c r="W291" s="435">
        <v>43</v>
      </c>
      <c r="X291" s="425">
        <f t="shared" si="88"/>
        <v>3086.901824212272</v>
      </c>
      <c r="Y291" s="79">
        <f t="shared" si="89"/>
        <v>2.1717</v>
      </c>
    </row>
    <row r="292" spans="1:25" ht="17.25" customHeight="1" x14ac:dyDescent="0.2">
      <c r="A292" s="149">
        <v>276</v>
      </c>
      <c r="B292" s="216">
        <f t="shared" si="72"/>
        <v>31.67</v>
      </c>
      <c r="C292" s="77">
        <v>23653</v>
      </c>
      <c r="D292" s="411">
        <f t="shared" si="75"/>
        <v>8962.2987053994329</v>
      </c>
      <c r="E292" s="342">
        <f t="shared" si="78"/>
        <v>3029.2569624250082</v>
      </c>
      <c r="F292" s="338">
        <f t="shared" si="79"/>
        <v>179.24597410798867</v>
      </c>
      <c r="G292" s="407">
        <v>107</v>
      </c>
      <c r="H292" s="425">
        <f t="shared" si="80"/>
        <v>12277.80164193243</v>
      </c>
      <c r="I292" s="79">
        <f t="shared" si="81"/>
        <v>8.7149000000000001</v>
      </c>
      <c r="J292" s="216">
        <f t="shared" si="73"/>
        <v>42.23</v>
      </c>
      <c r="K292" s="77">
        <v>23653</v>
      </c>
      <c r="L292" s="407">
        <f t="shared" si="76"/>
        <v>6721.1934643618288</v>
      </c>
      <c r="M292" s="342">
        <f t="shared" si="82"/>
        <v>2271.7633909542978</v>
      </c>
      <c r="N292" s="338">
        <f t="shared" si="83"/>
        <v>134.42386928723658</v>
      </c>
      <c r="O292" s="435">
        <v>64</v>
      </c>
      <c r="P292" s="425">
        <f t="shared" si="84"/>
        <v>9191.380724603363</v>
      </c>
      <c r="Q292" s="79">
        <f t="shared" si="85"/>
        <v>6.5355999999999996</v>
      </c>
      <c r="R292" s="93">
        <f t="shared" si="74"/>
        <v>126.69</v>
      </c>
      <c r="S292" s="77">
        <v>23653</v>
      </c>
      <c r="T292" s="345">
        <f t="shared" si="77"/>
        <v>2240.3978214539425</v>
      </c>
      <c r="U292" s="338">
        <f t="shared" si="86"/>
        <v>757.2544636514325</v>
      </c>
      <c r="V292" s="338">
        <f t="shared" si="87"/>
        <v>44.80795642907885</v>
      </c>
      <c r="W292" s="435">
        <v>43</v>
      </c>
      <c r="X292" s="425">
        <f t="shared" si="88"/>
        <v>3085.4602415344539</v>
      </c>
      <c r="Y292" s="79">
        <f t="shared" si="89"/>
        <v>2.1785000000000001</v>
      </c>
    </row>
    <row r="293" spans="1:25" ht="17.25" customHeight="1" x14ac:dyDescent="0.2">
      <c r="A293" s="149">
        <v>277</v>
      </c>
      <c r="B293" s="216">
        <f t="shared" si="72"/>
        <v>31.68</v>
      </c>
      <c r="C293" s="77">
        <v>23653</v>
      </c>
      <c r="D293" s="411">
        <f t="shared" si="75"/>
        <v>8959.4696969696979</v>
      </c>
      <c r="E293" s="342">
        <f t="shared" si="78"/>
        <v>3028.3007575757574</v>
      </c>
      <c r="F293" s="338">
        <f t="shared" si="79"/>
        <v>179.18939393939397</v>
      </c>
      <c r="G293" s="407">
        <v>107</v>
      </c>
      <c r="H293" s="425">
        <f t="shared" si="80"/>
        <v>12273.959848484848</v>
      </c>
      <c r="I293" s="79">
        <f t="shared" si="81"/>
        <v>8.7437000000000005</v>
      </c>
      <c r="J293" s="216">
        <f t="shared" si="73"/>
        <v>42.25</v>
      </c>
      <c r="K293" s="77">
        <v>23653</v>
      </c>
      <c r="L293" s="407">
        <f t="shared" si="76"/>
        <v>6718.0118343195263</v>
      </c>
      <c r="M293" s="342">
        <f t="shared" si="82"/>
        <v>2270.6879999999996</v>
      </c>
      <c r="N293" s="338">
        <f t="shared" si="83"/>
        <v>134.36023668639052</v>
      </c>
      <c r="O293" s="435">
        <v>64</v>
      </c>
      <c r="P293" s="425">
        <f t="shared" si="84"/>
        <v>9187.0600710059171</v>
      </c>
      <c r="Q293" s="79">
        <f t="shared" si="85"/>
        <v>6.5561999999999996</v>
      </c>
      <c r="R293" s="93">
        <f t="shared" si="74"/>
        <v>126.74</v>
      </c>
      <c r="S293" s="77">
        <v>23653</v>
      </c>
      <c r="T293" s="345">
        <f t="shared" si="77"/>
        <v>2239.5139655988642</v>
      </c>
      <c r="U293" s="338">
        <f t="shared" si="86"/>
        <v>756.95572037241607</v>
      </c>
      <c r="V293" s="338">
        <f t="shared" si="87"/>
        <v>44.790279311977287</v>
      </c>
      <c r="W293" s="435">
        <v>43</v>
      </c>
      <c r="X293" s="425">
        <f t="shared" si="88"/>
        <v>3084.2599652832578</v>
      </c>
      <c r="Y293" s="79">
        <f t="shared" si="89"/>
        <v>2.1856</v>
      </c>
    </row>
    <row r="294" spans="1:25" ht="17.25" customHeight="1" x14ac:dyDescent="0.2">
      <c r="A294" s="149">
        <v>278</v>
      </c>
      <c r="B294" s="216">
        <f t="shared" ref="B294:B357" si="90">ROUND(3.5*LN(A294)+12,2)</f>
        <v>31.7</v>
      </c>
      <c r="C294" s="77">
        <v>23653</v>
      </c>
      <c r="D294" s="411">
        <f t="shared" si="75"/>
        <v>8953.8170347003161</v>
      </c>
      <c r="E294" s="342">
        <f t="shared" si="78"/>
        <v>3026.3901577287065</v>
      </c>
      <c r="F294" s="338">
        <f t="shared" si="79"/>
        <v>179.07634069400632</v>
      </c>
      <c r="G294" s="407">
        <v>107</v>
      </c>
      <c r="H294" s="425">
        <f t="shared" si="80"/>
        <v>12266.283533123029</v>
      </c>
      <c r="I294" s="79">
        <f t="shared" si="81"/>
        <v>8.7697000000000003</v>
      </c>
      <c r="J294" s="216">
        <f t="shared" ref="J294:J357" si="91">ROUND((3.5*LN(A294)+12)/0.75,2)</f>
        <v>42.26</v>
      </c>
      <c r="K294" s="77">
        <v>23653</v>
      </c>
      <c r="L294" s="407">
        <f t="shared" si="76"/>
        <v>6716.4221486038805</v>
      </c>
      <c r="M294" s="342">
        <f t="shared" si="82"/>
        <v>2270.1506862281112</v>
      </c>
      <c r="N294" s="338">
        <f t="shared" si="83"/>
        <v>134.32844297207762</v>
      </c>
      <c r="O294" s="435">
        <v>64</v>
      </c>
      <c r="P294" s="425">
        <f t="shared" si="84"/>
        <v>9184.9012778040687</v>
      </c>
      <c r="Q294" s="79">
        <f t="shared" si="85"/>
        <v>6.5782999999999996</v>
      </c>
      <c r="R294" s="93">
        <f t="shared" ref="R294:R357" si="92">ROUND((3.5*LN(A294)+12)/0.25,2)</f>
        <v>126.79</v>
      </c>
      <c r="S294" s="77">
        <v>23653</v>
      </c>
      <c r="T294" s="345">
        <f t="shared" si="77"/>
        <v>2238.6308068459657</v>
      </c>
      <c r="U294" s="338">
        <f t="shared" si="86"/>
        <v>756.65721271393636</v>
      </c>
      <c r="V294" s="338">
        <f t="shared" si="87"/>
        <v>44.772616136919318</v>
      </c>
      <c r="W294" s="435">
        <v>43</v>
      </c>
      <c r="X294" s="425">
        <f t="shared" si="88"/>
        <v>3083.060635696821</v>
      </c>
      <c r="Y294" s="79">
        <f t="shared" si="89"/>
        <v>2.1926000000000001</v>
      </c>
    </row>
    <row r="295" spans="1:25" ht="17.25" customHeight="1" x14ac:dyDescent="0.2">
      <c r="A295" s="149">
        <v>279</v>
      </c>
      <c r="B295" s="216">
        <f t="shared" si="90"/>
        <v>31.71</v>
      </c>
      <c r="C295" s="77">
        <v>23653</v>
      </c>
      <c r="D295" s="411">
        <f t="shared" si="75"/>
        <v>8950.9933774834426</v>
      </c>
      <c r="E295" s="342">
        <f t="shared" si="78"/>
        <v>3025.4357615894032</v>
      </c>
      <c r="F295" s="338">
        <f t="shared" si="79"/>
        <v>179.01986754966885</v>
      </c>
      <c r="G295" s="407">
        <v>107</v>
      </c>
      <c r="H295" s="425">
        <f t="shared" si="80"/>
        <v>12262.449006622515</v>
      </c>
      <c r="I295" s="79">
        <f t="shared" si="81"/>
        <v>8.7985000000000007</v>
      </c>
      <c r="J295" s="216">
        <f t="shared" si="91"/>
        <v>42.28</v>
      </c>
      <c r="K295" s="77">
        <v>23653</v>
      </c>
      <c r="L295" s="407">
        <f t="shared" si="76"/>
        <v>6713.2450331125838</v>
      </c>
      <c r="M295" s="342">
        <f t="shared" si="82"/>
        <v>2269.0768211920531</v>
      </c>
      <c r="N295" s="338">
        <f t="shared" si="83"/>
        <v>134.26490066225168</v>
      </c>
      <c r="O295" s="435">
        <v>64</v>
      </c>
      <c r="P295" s="425">
        <f t="shared" si="84"/>
        <v>9180.5867549668892</v>
      </c>
      <c r="Q295" s="79">
        <f t="shared" si="85"/>
        <v>6.5989000000000004</v>
      </c>
      <c r="R295" s="93">
        <f t="shared" si="92"/>
        <v>126.84</v>
      </c>
      <c r="S295" s="77">
        <v>23653</v>
      </c>
      <c r="T295" s="345">
        <f t="shared" si="77"/>
        <v>2237.7483443708607</v>
      </c>
      <c r="U295" s="338">
        <f t="shared" si="86"/>
        <v>756.35894039735081</v>
      </c>
      <c r="V295" s="338">
        <f t="shared" si="87"/>
        <v>44.754966887417211</v>
      </c>
      <c r="W295" s="435">
        <v>43</v>
      </c>
      <c r="X295" s="425">
        <f t="shared" si="88"/>
        <v>3081.8622516556288</v>
      </c>
      <c r="Y295" s="79">
        <f t="shared" si="89"/>
        <v>2.1996000000000002</v>
      </c>
    </row>
    <row r="296" spans="1:25" ht="17.25" customHeight="1" x14ac:dyDescent="0.2">
      <c r="A296" s="264">
        <v>280</v>
      </c>
      <c r="B296" s="216">
        <f t="shared" si="90"/>
        <v>31.72</v>
      </c>
      <c r="C296" s="77">
        <v>23653</v>
      </c>
      <c r="D296" s="411">
        <f t="shared" si="75"/>
        <v>8948.1715006305167</v>
      </c>
      <c r="E296" s="342">
        <f t="shared" si="78"/>
        <v>3024.4819672131143</v>
      </c>
      <c r="F296" s="338">
        <f t="shared" si="79"/>
        <v>178.96343001261033</v>
      </c>
      <c r="G296" s="407">
        <v>107</v>
      </c>
      <c r="H296" s="425">
        <f t="shared" si="80"/>
        <v>12258.616897856242</v>
      </c>
      <c r="I296" s="79">
        <f t="shared" si="81"/>
        <v>8.8271999999999995</v>
      </c>
      <c r="J296" s="216">
        <f t="shared" si="91"/>
        <v>42.3</v>
      </c>
      <c r="K296" s="77">
        <v>23653</v>
      </c>
      <c r="L296" s="407">
        <f t="shared" si="76"/>
        <v>6710.0709219858163</v>
      </c>
      <c r="M296" s="342">
        <f t="shared" si="82"/>
        <v>2268.0039716312058</v>
      </c>
      <c r="N296" s="338">
        <f t="shared" si="83"/>
        <v>134.20141843971632</v>
      </c>
      <c r="O296" s="435">
        <v>64</v>
      </c>
      <c r="P296" s="425">
        <f t="shared" si="84"/>
        <v>9176.2763120567379</v>
      </c>
      <c r="Q296" s="79">
        <f t="shared" si="85"/>
        <v>6.6193999999999997</v>
      </c>
      <c r="R296" s="93">
        <f t="shared" si="92"/>
        <v>126.89</v>
      </c>
      <c r="S296" s="77">
        <v>23653</v>
      </c>
      <c r="T296" s="345">
        <f t="shared" si="77"/>
        <v>2236.8665773504608</v>
      </c>
      <c r="U296" s="338">
        <f t="shared" si="86"/>
        <v>756.06090314445566</v>
      </c>
      <c r="V296" s="338">
        <f t="shared" si="87"/>
        <v>44.737331547009219</v>
      </c>
      <c r="W296" s="435">
        <v>43</v>
      </c>
      <c r="X296" s="425">
        <f t="shared" si="88"/>
        <v>3080.6648120419254</v>
      </c>
      <c r="Y296" s="79">
        <f t="shared" si="89"/>
        <v>2.2065999999999999</v>
      </c>
    </row>
    <row r="297" spans="1:25" ht="17.25" customHeight="1" x14ac:dyDescent="0.2">
      <c r="A297" s="149">
        <v>281</v>
      </c>
      <c r="B297" s="216">
        <f t="shared" si="90"/>
        <v>31.73</v>
      </c>
      <c r="C297" s="77">
        <v>23653</v>
      </c>
      <c r="D297" s="411">
        <f t="shared" si="75"/>
        <v>8945.3514024582419</v>
      </c>
      <c r="E297" s="342">
        <f t="shared" si="78"/>
        <v>3023.5287740308854</v>
      </c>
      <c r="F297" s="338">
        <f t="shared" si="79"/>
        <v>178.90702804916484</v>
      </c>
      <c r="G297" s="407">
        <v>107</v>
      </c>
      <c r="H297" s="425">
        <f t="shared" si="80"/>
        <v>12254.787204538292</v>
      </c>
      <c r="I297" s="79">
        <f t="shared" si="81"/>
        <v>8.8559999999999999</v>
      </c>
      <c r="J297" s="216">
        <f t="shared" si="91"/>
        <v>42.31</v>
      </c>
      <c r="K297" s="77">
        <v>23653</v>
      </c>
      <c r="L297" s="407">
        <f t="shared" si="76"/>
        <v>6708.4849917277243</v>
      </c>
      <c r="M297" s="342">
        <f t="shared" si="82"/>
        <v>2267.4679272039707</v>
      </c>
      <c r="N297" s="338">
        <f t="shared" si="83"/>
        <v>134.16969983455448</v>
      </c>
      <c r="O297" s="435">
        <v>64</v>
      </c>
      <c r="P297" s="425">
        <f t="shared" si="84"/>
        <v>9174.1226187662487</v>
      </c>
      <c r="Q297" s="79">
        <f t="shared" si="85"/>
        <v>6.6414999999999997</v>
      </c>
      <c r="R297" s="93">
        <f t="shared" si="92"/>
        <v>126.94</v>
      </c>
      <c r="S297" s="77">
        <v>23653</v>
      </c>
      <c r="T297" s="345">
        <f t="shared" si="77"/>
        <v>2235.9855049629746</v>
      </c>
      <c r="U297" s="338">
        <f t="shared" si="86"/>
        <v>755.76310067748534</v>
      </c>
      <c r="V297" s="338">
        <f t="shared" si="87"/>
        <v>44.719710099259494</v>
      </c>
      <c r="W297" s="435">
        <v>43</v>
      </c>
      <c r="X297" s="425">
        <f t="shared" si="88"/>
        <v>3079.4683157397194</v>
      </c>
      <c r="Y297" s="79">
        <f t="shared" si="89"/>
        <v>2.2136</v>
      </c>
    </row>
    <row r="298" spans="1:25" ht="17.25" customHeight="1" x14ac:dyDescent="0.2">
      <c r="A298" s="149">
        <v>282</v>
      </c>
      <c r="B298" s="216">
        <f t="shared" si="90"/>
        <v>31.75</v>
      </c>
      <c r="C298" s="77">
        <v>23653</v>
      </c>
      <c r="D298" s="411">
        <f t="shared" si="75"/>
        <v>8939.7165354330718</v>
      </c>
      <c r="E298" s="342">
        <f t="shared" si="78"/>
        <v>3021.6241889763778</v>
      </c>
      <c r="F298" s="338">
        <f t="shared" si="79"/>
        <v>178.79433070866145</v>
      </c>
      <c r="G298" s="407">
        <v>107</v>
      </c>
      <c r="H298" s="425">
        <f t="shared" si="80"/>
        <v>12247.135055118109</v>
      </c>
      <c r="I298" s="79">
        <f t="shared" si="81"/>
        <v>8.8818999999999999</v>
      </c>
      <c r="J298" s="216">
        <f t="shared" si="91"/>
        <v>42.33</v>
      </c>
      <c r="K298" s="77">
        <v>23653</v>
      </c>
      <c r="L298" s="407">
        <f t="shared" si="76"/>
        <v>6705.3153791637142</v>
      </c>
      <c r="M298" s="342">
        <f t="shared" si="82"/>
        <v>2266.3965981573351</v>
      </c>
      <c r="N298" s="338">
        <f t="shared" si="83"/>
        <v>134.10630758327429</v>
      </c>
      <c r="O298" s="435">
        <v>64</v>
      </c>
      <c r="P298" s="425">
        <f t="shared" si="84"/>
        <v>9169.8182849043224</v>
      </c>
      <c r="Q298" s="79">
        <f t="shared" si="85"/>
        <v>6.6619000000000002</v>
      </c>
      <c r="R298" s="93">
        <f t="shared" si="92"/>
        <v>126.99</v>
      </c>
      <c r="S298" s="77">
        <v>23653</v>
      </c>
      <c r="T298" s="345">
        <f t="shared" si="77"/>
        <v>2235.1051263879049</v>
      </c>
      <c r="U298" s="338">
        <f t="shared" si="86"/>
        <v>755.46553271911182</v>
      </c>
      <c r="V298" s="338">
        <f t="shared" si="87"/>
        <v>44.7021025277581</v>
      </c>
      <c r="W298" s="435">
        <v>43</v>
      </c>
      <c r="X298" s="425">
        <f t="shared" si="88"/>
        <v>3078.2727616347747</v>
      </c>
      <c r="Y298" s="79">
        <f t="shared" si="89"/>
        <v>2.2206000000000001</v>
      </c>
    </row>
    <row r="299" spans="1:25" ht="17.25" customHeight="1" x14ac:dyDescent="0.2">
      <c r="A299" s="149">
        <v>283</v>
      </c>
      <c r="B299" s="216">
        <f t="shared" si="90"/>
        <v>31.76</v>
      </c>
      <c r="C299" s="77">
        <v>23653</v>
      </c>
      <c r="D299" s="411">
        <f t="shared" si="75"/>
        <v>8936.9017632241812</v>
      </c>
      <c r="E299" s="342">
        <f t="shared" si="78"/>
        <v>3020.6727959697728</v>
      </c>
      <c r="F299" s="338">
        <f t="shared" si="79"/>
        <v>178.73803526448361</v>
      </c>
      <c r="G299" s="407">
        <v>107</v>
      </c>
      <c r="H299" s="425">
        <f t="shared" si="80"/>
        <v>12243.312594458437</v>
      </c>
      <c r="I299" s="79">
        <f t="shared" si="81"/>
        <v>8.9106000000000005</v>
      </c>
      <c r="J299" s="216">
        <f t="shared" si="91"/>
        <v>42.35</v>
      </c>
      <c r="K299" s="77">
        <v>23653</v>
      </c>
      <c r="L299" s="407">
        <f t="shared" si="76"/>
        <v>6702.1487603305786</v>
      </c>
      <c r="M299" s="342">
        <f t="shared" si="82"/>
        <v>2265.3262809917355</v>
      </c>
      <c r="N299" s="338">
        <f t="shared" si="83"/>
        <v>134.04297520661157</v>
      </c>
      <c r="O299" s="435">
        <v>64</v>
      </c>
      <c r="P299" s="425">
        <f t="shared" si="84"/>
        <v>9165.5180165289257</v>
      </c>
      <c r="Q299" s="79">
        <f t="shared" si="85"/>
        <v>6.6824000000000003</v>
      </c>
      <c r="R299" s="93">
        <f t="shared" si="92"/>
        <v>127.04</v>
      </c>
      <c r="S299" s="77">
        <v>23653</v>
      </c>
      <c r="T299" s="345">
        <f t="shared" si="77"/>
        <v>2234.2254408060453</v>
      </c>
      <c r="U299" s="338">
        <f t="shared" si="86"/>
        <v>755.16819899244319</v>
      </c>
      <c r="V299" s="338">
        <f t="shared" si="87"/>
        <v>44.684508816120903</v>
      </c>
      <c r="W299" s="435">
        <v>43</v>
      </c>
      <c r="X299" s="425">
        <f t="shared" si="88"/>
        <v>3077.0781486146093</v>
      </c>
      <c r="Y299" s="79">
        <f t="shared" si="89"/>
        <v>2.2275999999999998</v>
      </c>
    </row>
    <row r="300" spans="1:25" ht="17.25" customHeight="1" x14ac:dyDescent="0.2">
      <c r="A300" s="149">
        <v>284</v>
      </c>
      <c r="B300" s="216">
        <f t="shared" si="90"/>
        <v>31.77</v>
      </c>
      <c r="C300" s="77">
        <v>23653</v>
      </c>
      <c r="D300" s="411">
        <f t="shared" si="75"/>
        <v>8934.0887629839472</v>
      </c>
      <c r="E300" s="342">
        <f t="shared" si="78"/>
        <v>3019.7220018885737</v>
      </c>
      <c r="F300" s="338">
        <f t="shared" si="79"/>
        <v>178.68177525967894</v>
      </c>
      <c r="G300" s="407">
        <v>107</v>
      </c>
      <c r="H300" s="425">
        <f t="shared" si="80"/>
        <v>12239.4925401322</v>
      </c>
      <c r="I300" s="79">
        <f t="shared" si="81"/>
        <v>8.9392999999999994</v>
      </c>
      <c r="J300" s="216">
        <f t="shared" si="91"/>
        <v>42.36</v>
      </c>
      <c r="K300" s="77">
        <v>23653</v>
      </c>
      <c r="L300" s="407">
        <f t="shared" si="76"/>
        <v>6700.5665722379599</v>
      </c>
      <c r="M300" s="342">
        <f t="shared" si="82"/>
        <v>2264.79150141643</v>
      </c>
      <c r="N300" s="338">
        <f t="shared" si="83"/>
        <v>134.01133144475921</v>
      </c>
      <c r="O300" s="435">
        <v>64</v>
      </c>
      <c r="P300" s="425">
        <f t="shared" si="84"/>
        <v>9163.3694050991489</v>
      </c>
      <c r="Q300" s="79">
        <f t="shared" si="85"/>
        <v>6.7043999999999997</v>
      </c>
      <c r="R300" s="93">
        <f t="shared" si="92"/>
        <v>127.09</v>
      </c>
      <c r="S300" s="77">
        <v>23653</v>
      </c>
      <c r="T300" s="345">
        <f t="shared" si="77"/>
        <v>2233.3464473994809</v>
      </c>
      <c r="U300" s="338">
        <f t="shared" si="86"/>
        <v>754.87109922102445</v>
      </c>
      <c r="V300" s="338">
        <f t="shared" si="87"/>
        <v>44.666928947989618</v>
      </c>
      <c r="W300" s="435">
        <v>43</v>
      </c>
      <c r="X300" s="425">
        <f t="shared" si="88"/>
        <v>3075.884475568495</v>
      </c>
      <c r="Y300" s="79">
        <f t="shared" si="89"/>
        <v>2.2345999999999999</v>
      </c>
    </row>
    <row r="301" spans="1:25" ht="17.25" customHeight="1" x14ac:dyDescent="0.2">
      <c r="A301" s="149">
        <v>285</v>
      </c>
      <c r="B301" s="216">
        <f t="shared" si="90"/>
        <v>31.78</v>
      </c>
      <c r="C301" s="77">
        <v>23653</v>
      </c>
      <c r="D301" s="411">
        <f t="shared" si="75"/>
        <v>8931.2775330396471</v>
      </c>
      <c r="E301" s="342">
        <f t="shared" si="78"/>
        <v>3018.7718061674004</v>
      </c>
      <c r="F301" s="338">
        <f t="shared" si="79"/>
        <v>178.62555066079295</v>
      </c>
      <c r="G301" s="407">
        <v>107</v>
      </c>
      <c r="H301" s="425">
        <f t="shared" si="80"/>
        <v>12235.67488986784</v>
      </c>
      <c r="I301" s="79">
        <f t="shared" si="81"/>
        <v>8.9679000000000002</v>
      </c>
      <c r="J301" s="216">
        <f t="shared" si="91"/>
        <v>42.38</v>
      </c>
      <c r="K301" s="77">
        <v>23653</v>
      </c>
      <c r="L301" s="407">
        <f t="shared" si="76"/>
        <v>6697.4044360547432</v>
      </c>
      <c r="M301" s="342">
        <f t="shared" si="82"/>
        <v>2263.7226993865029</v>
      </c>
      <c r="N301" s="338">
        <f t="shared" si="83"/>
        <v>133.94808872109488</v>
      </c>
      <c r="O301" s="435">
        <v>64</v>
      </c>
      <c r="P301" s="425">
        <f t="shared" si="84"/>
        <v>9159.0752241623413</v>
      </c>
      <c r="Q301" s="79">
        <f t="shared" si="85"/>
        <v>6.7248999999999999</v>
      </c>
      <c r="R301" s="93">
        <f t="shared" si="92"/>
        <v>127.13</v>
      </c>
      <c r="S301" s="77">
        <v>23653</v>
      </c>
      <c r="T301" s="345">
        <f t="shared" si="77"/>
        <v>2232.643750491623</v>
      </c>
      <c r="U301" s="338">
        <f t="shared" si="86"/>
        <v>754.63358766616852</v>
      </c>
      <c r="V301" s="338">
        <f t="shared" si="87"/>
        <v>44.652875009832464</v>
      </c>
      <c r="W301" s="435">
        <v>43</v>
      </c>
      <c r="X301" s="425">
        <f t="shared" si="88"/>
        <v>3074.9302131676241</v>
      </c>
      <c r="Y301" s="79">
        <f t="shared" si="89"/>
        <v>2.2418</v>
      </c>
    </row>
    <row r="302" spans="1:25" ht="17.25" customHeight="1" x14ac:dyDescent="0.2">
      <c r="A302" s="149">
        <v>286</v>
      </c>
      <c r="B302" s="216">
        <f t="shared" si="90"/>
        <v>31.8</v>
      </c>
      <c r="C302" s="77">
        <v>23653</v>
      </c>
      <c r="D302" s="411">
        <f t="shared" si="75"/>
        <v>8925.6603773584902</v>
      </c>
      <c r="E302" s="342">
        <f t="shared" si="78"/>
        <v>3016.8732075471694</v>
      </c>
      <c r="F302" s="338">
        <f t="shared" si="79"/>
        <v>178.5132075471698</v>
      </c>
      <c r="G302" s="407">
        <v>107</v>
      </c>
      <c r="H302" s="425">
        <f t="shared" si="80"/>
        <v>12228.046792452829</v>
      </c>
      <c r="I302" s="79">
        <f t="shared" si="81"/>
        <v>8.9937000000000005</v>
      </c>
      <c r="J302" s="216">
        <f t="shared" si="91"/>
        <v>42.39</v>
      </c>
      <c r="K302" s="77">
        <v>23653</v>
      </c>
      <c r="L302" s="407">
        <f t="shared" si="76"/>
        <v>6695.8244869072896</v>
      </c>
      <c r="M302" s="342">
        <f t="shared" si="82"/>
        <v>2263.1886765746635</v>
      </c>
      <c r="N302" s="338">
        <f t="shared" si="83"/>
        <v>133.9164897381458</v>
      </c>
      <c r="O302" s="435">
        <v>64</v>
      </c>
      <c r="P302" s="425">
        <f t="shared" si="84"/>
        <v>9156.9296532200988</v>
      </c>
      <c r="Q302" s="79">
        <f t="shared" si="85"/>
        <v>6.7469000000000001</v>
      </c>
      <c r="R302" s="93">
        <f t="shared" si="92"/>
        <v>127.18</v>
      </c>
      <c r="S302" s="77">
        <v>23653</v>
      </c>
      <c r="T302" s="345">
        <f t="shared" si="77"/>
        <v>2231.7660009435449</v>
      </c>
      <c r="U302" s="338">
        <f t="shared" si="86"/>
        <v>754.33690831891806</v>
      </c>
      <c r="V302" s="338">
        <f t="shared" si="87"/>
        <v>44.6353200188709</v>
      </c>
      <c r="W302" s="435">
        <v>43</v>
      </c>
      <c r="X302" s="425">
        <f t="shared" si="88"/>
        <v>3073.738229281334</v>
      </c>
      <c r="Y302" s="79">
        <f t="shared" si="89"/>
        <v>2.2488000000000001</v>
      </c>
    </row>
    <row r="303" spans="1:25" ht="17.25" customHeight="1" x14ac:dyDescent="0.2">
      <c r="A303" s="149">
        <v>287</v>
      </c>
      <c r="B303" s="216">
        <f t="shared" si="90"/>
        <v>31.81</v>
      </c>
      <c r="C303" s="77">
        <v>23653</v>
      </c>
      <c r="D303" s="411">
        <f t="shared" si="75"/>
        <v>8922.8544482867037</v>
      </c>
      <c r="E303" s="342">
        <f t="shared" si="78"/>
        <v>3015.9248035209057</v>
      </c>
      <c r="F303" s="338">
        <f t="shared" si="79"/>
        <v>178.45708896573407</v>
      </c>
      <c r="G303" s="407">
        <v>107</v>
      </c>
      <c r="H303" s="425">
        <f t="shared" si="80"/>
        <v>12224.236340773343</v>
      </c>
      <c r="I303" s="79">
        <f t="shared" si="81"/>
        <v>9.0222999999999995</v>
      </c>
      <c r="J303" s="216">
        <f t="shared" si="91"/>
        <v>42.41</v>
      </c>
      <c r="K303" s="77">
        <v>23653</v>
      </c>
      <c r="L303" s="407">
        <f t="shared" si="76"/>
        <v>6692.666823862297</v>
      </c>
      <c r="M303" s="342">
        <f t="shared" si="82"/>
        <v>2262.121386465456</v>
      </c>
      <c r="N303" s="338">
        <f t="shared" si="83"/>
        <v>133.85333647724593</v>
      </c>
      <c r="O303" s="435">
        <v>64</v>
      </c>
      <c r="P303" s="425">
        <f t="shared" si="84"/>
        <v>9152.641546805</v>
      </c>
      <c r="Q303" s="79">
        <f t="shared" si="85"/>
        <v>6.7672999999999996</v>
      </c>
      <c r="R303" s="93">
        <f t="shared" si="92"/>
        <v>127.23</v>
      </c>
      <c r="S303" s="77">
        <v>23653</v>
      </c>
      <c r="T303" s="345">
        <f t="shared" si="77"/>
        <v>2230.8889412874323</v>
      </c>
      <c r="U303" s="338">
        <f t="shared" si="86"/>
        <v>754.040462155152</v>
      </c>
      <c r="V303" s="338">
        <f t="shared" si="87"/>
        <v>44.617778825748644</v>
      </c>
      <c r="W303" s="435">
        <v>43</v>
      </c>
      <c r="X303" s="425">
        <f t="shared" si="88"/>
        <v>3072.547182268333</v>
      </c>
      <c r="Y303" s="79">
        <f t="shared" si="89"/>
        <v>2.2557999999999998</v>
      </c>
    </row>
    <row r="304" spans="1:25" ht="17.25" customHeight="1" x14ac:dyDescent="0.2">
      <c r="A304" s="149">
        <v>288</v>
      </c>
      <c r="B304" s="216">
        <f t="shared" si="90"/>
        <v>31.82</v>
      </c>
      <c r="C304" s="77">
        <v>23653</v>
      </c>
      <c r="D304" s="411">
        <f t="shared" si="75"/>
        <v>8920.0502828409808</v>
      </c>
      <c r="E304" s="342">
        <f t="shared" si="78"/>
        <v>3014.976995600251</v>
      </c>
      <c r="F304" s="338">
        <f t="shared" si="79"/>
        <v>178.40100565681962</v>
      </c>
      <c r="G304" s="407">
        <v>107</v>
      </c>
      <c r="H304" s="425">
        <f t="shared" si="80"/>
        <v>12220.428284098052</v>
      </c>
      <c r="I304" s="79">
        <f t="shared" si="81"/>
        <v>9.0509000000000004</v>
      </c>
      <c r="J304" s="216">
        <f t="shared" si="91"/>
        <v>42.43</v>
      </c>
      <c r="K304" s="77">
        <v>23653</v>
      </c>
      <c r="L304" s="407">
        <f t="shared" si="76"/>
        <v>6689.5121376384632</v>
      </c>
      <c r="M304" s="342">
        <f t="shared" si="82"/>
        <v>2261.0551025218001</v>
      </c>
      <c r="N304" s="338">
        <f t="shared" si="83"/>
        <v>133.79024275276927</v>
      </c>
      <c r="O304" s="435">
        <v>64</v>
      </c>
      <c r="P304" s="425">
        <f t="shared" si="84"/>
        <v>9148.3574829130339</v>
      </c>
      <c r="Q304" s="79">
        <f t="shared" si="85"/>
        <v>6.7877000000000001</v>
      </c>
      <c r="R304" s="93">
        <f t="shared" si="92"/>
        <v>127.28</v>
      </c>
      <c r="S304" s="77">
        <v>23653</v>
      </c>
      <c r="T304" s="345">
        <f t="shared" si="77"/>
        <v>2230.0125707102452</v>
      </c>
      <c r="U304" s="338">
        <f t="shared" si="86"/>
        <v>753.74424890006276</v>
      </c>
      <c r="V304" s="338">
        <f t="shared" si="87"/>
        <v>44.600251414204905</v>
      </c>
      <c r="W304" s="435">
        <v>43</v>
      </c>
      <c r="X304" s="425">
        <f t="shared" si="88"/>
        <v>3071.3570710245131</v>
      </c>
      <c r="Y304" s="79">
        <f t="shared" si="89"/>
        <v>2.2627000000000002</v>
      </c>
    </row>
    <row r="305" spans="1:25" ht="17.25" customHeight="1" x14ac:dyDescent="0.2">
      <c r="A305" s="149">
        <v>289</v>
      </c>
      <c r="B305" s="216">
        <f t="shared" si="90"/>
        <v>31.83</v>
      </c>
      <c r="C305" s="77">
        <v>23653</v>
      </c>
      <c r="D305" s="411">
        <f t="shared" si="75"/>
        <v>8917.2478793590963</v>
      </c>
      <c r="E305" s="342">
        <f t="shared" si="78"/>
        <v>3014.0297832233741</v>
      </c>
      <c r="F305" s="338">
        <f t="shared" si="79"/>
        <v>178.34495758718194</v>
      </c>
      <c r="G305" s="407">
        <v>107</v>
      </c>
      <c r="H305" s="425">
        <f t="shared" si="80"/>
        <v>12216.622620169652</v>
      </c>
      <c r="I305" s="79">
        <f t="shared" si="81"/>
        <v>9.0794999999999995</v>
      </c>
      <c r="J305" s="216">
        <f t="shared" si="91"/>
        <v>42.44</v>
      </c>
      <c r="K305" s="77">
        <v>23653</v>
      </c>
      <c r="L305" s="407">
        <f t="shared" si="76"/>
        <v>6687.9359095193222</v>
      </c>
      <c r="M305" s="342">
        <f t="shared" si="82"/>
        <v>2260.5223374175307</v>
      </c>
      <c r="N305" s="338">
        <f t="shared" si="83"/>
        <v>133.75871819038645</v>
      </c>
      <c r="O305" s="435">
        <v>64</v>
      </c>
      <c r="P305" s="425">
        <f t="shared" si="84"/>
        <v>9146.2169651272397</v>
      </c>
      <c r="Q305" s="79">
        <f t="shared" si="85"/>
        <v>6.8095999999999997</v>
      </c>
      <c r="R305" s="93">
        <f t="shared" si="92"/>
        <v>127.33</v>
      </c>
      <c r="S305" s="77">
        <v>23653</v>
      </c>
      <c r="T305" s="345">
        <f t="shared" si="77"/>
        <v>2229.13688840022</v>
      </c>
      <c r="U305" s="338">
        <f t="shared" si="86"/>
        <v>753.44826827927432</v>
      </c>
      <c r="V305" s="338">
        <f t="shared" si="87"/>
        <v>44.582737768004399</v>
      </c>
      <c r="W305" s="435">
        <v>43</v>
      </c>
      <c r="X305" s="425">
        <f t="shared" si="88"/>
        <v>3070.1678944474988</v>
      </c>
      <c r="Y305" s="79">
        <f t="shared" si="89"/>
        <v>2.2696999999999998</v>
      </c>
    </row>
    <row r="306" spans="1:25" ht="17.25" customHeight="1" x14ac:dyDescent="0.2">
      <c r="A306" s="264">
        <v>290</v>
      </c>
      <c r="B306" s="216">
        <f t="shared" si="90"/>
        <v>31.84</v>
      </c>
      <c r="C306" s="77">
        <v>23653</v>
      </c>
      <c r="D306" s="411">
        <f t="shared" si="75"/>
        <v>8914.4472361809039</v>
      </c>
      <c r="E306" s="342">
        <f t="shared" si="78"/>
        <v>3013.0831658291454</v>
      </c>
      <c r="F306" s="338">
        <f t="shared" si="79"/>
        <v>178.28894472361807</v>
      </c>
      <c r="G306" s="407">
        <v>107</v>
      </c>
      <c r="H306" s="425">
        <f t="shared" si="80"/>
        <v>12212.819346733666</v>
      </c>
      <c r="I306" s="79">
        <f t="shared" si="81"/>
        <v>9.1080000000000005</v>
      </c>
      <c r="J306" s="216">
        <f t="shared" si="91"/>
        <v>42.46</v>
      </c>
      <c r="K306" s="77">
        <v>23653</v>
      </c>
      <c r="L306" s="407">
        <f t="shared" si="76"/>
        <v>6684.7856806406035</v>
      </c>
      <c r="M306" s="342">
        <f t="shared" si="82"/>
        <v>2259.4575600565236</v>
      </c>
      <c r="N306" s="338">
        <f t="shared" si="83"/>
        <v>133.69571361281209</v>
      </c>
      <c r="O306" s="435">
        <v>64</v>
      </c>
      <c r="P306" s="425">
        <f t="shared" si="84"/>
        <v>9141.9389543099387</v>
      </c>
      <c r="Q306" s="79">
        <f t="shared" si="85"/>
        <v>6.83</v>
      </c>
      <c r="R306" s="93">
        <f t="shared" si="92"/>
        <v>127.38</v>
      </c>
      <c r="S306" s="77">
        <v>23653</v>
      </c>
      <c r="T306" s="345">
        <f t="shared" si="77"/>
        <v>2228.2618935468677</v>
      </c>
      <c r="U306" s="338">
        <f t="shared" si="86"/>
        <v>753.15252001884119</v>
      </c>
      <c r="V306" s="338">
        <f t="shared" si="87"/>
        <v>44.565237870937352</v>
      </c>
      <c r="W306" s="435">
        <v>43</v>
      </c>
      <c r="X306" s="425">
        <f t="shared" si="88"/>
        <v>3068.9796514366462</v>
      </c>
      <c r="Y306" s="79">
        <f t="shared" si="89"/>
        <v>2.2766999999999999</v>
      </c>
    </row>
    <row r="307" spans="1:25" ht="17.25" customHeight="1" x14ac:dyDescent="0.2">
      <c r="A307" s="149">
        <v>291</v>
      </c>
      <c r="B307" s="216">
        <f t="shared" si="90"/>
        <v>31.86</v>
      </c>
      <c r="C307" s="77">
        <v>23653</v>
      </c>
      <c r="D307" s="411">
        <f t="shared" si="75"/>
        <v>8908.8512241054614</v>
      </c>
      <c r="E307" s="342">
        <f t="shared" si="78"/>
        <v>3011.1917137476457</v>
      </c>
      <c r="F307" s="338">
        <f t="shared" si="79"/>
        <v>178.17702448210923</v>
      </c>
      <c r="G307" s="407">
        <v>107</v>
      </c>
      <c r="H307" s="425">
        <f t="shared" si="80"/>
        <v>12205.219962335217</v>
      </c>
      <c r="I307" s="79">
        <f t="shared" si="81"/>
        <v>9.1336999999999993</v>
      </c>
      <c r="J307" s="216">
        <f t="shared" si="91"/>
        <v>42.48</v>
      </c>
      <c r="K307" s="77">
        <v>23653</v>
      </c>
      <c r="L307" s="407">
        <f t="shared" si="76"/>
        <v>6681.6384180790974</v>
      </c>
      <c r="M307" s="342">
        <f t="shared" si="82"/>
        <v>2258.3937853107345</v>
      </c>
      <c r="N307" s="338">
        <f t="shared" si="83"/>
        <v>133.63276836158195</v>
      </c>
      <c r="O307" s="435">
        <v>64</v>
      </c>
      <c r="P307" s="425">
        <f t="shared" si="84"/>
        <v>9137.6649717514138</v>
      </c>
      <c r="Q307" s="79">
        <f t="shared" si="85"/>
        <v>6.8502999999999998</v>
      </c>
      <c r="R307" s="93">
        <f t="shared" si="92"/>
        <v>127.43</v>
      </c>
      <c r="S307" s="77">
        <v>23653</v>
      </c>
      <c r="T307" s="345">
        <f t="shared" si="77"/>
        <v>2227.3875853409713</v>
      </c>
      <c r="U307" s="338">
        <f t="shared" si="86"/>
        <v>752.85700384524819</v>
      </c>
      <c r="V307" s="338">
        <f t="shared" si="87"/>
        <v>44.547751706819426</v>
      </c>
      <c r="W307" s="435">
        <v>43</v>
      </c>
      <c r="X307" s="425">
        <f t="shared" si="88"/>
        <v>3067.7923408930387</v>
      </c>
      <c r="Y307" s="79">
        <f t="shared" si="89"/>
        <v>2.2835999999999999</v>
      </c>
    </row>
    <row r="308" spans="1:25" ht="17.25" customHeight="1" x14ac:dyDescent="0.2">
      <c r="A308" s="149">
        <v>292</v>
      </c>
      <c r="B308" s="216">
        <f t="shared" si="90"/>
        <v>31.87</v>
      </c>
      <c r="C308" s="77">
        <v>23653</v>
      </c>
      <c r="D308" s="411">
        <f t="shared" si="75"/>
        <v>8906.0558518983362</v>
      </c>
      <c r="E308" s="342">
        <f t="shared" si="78"/>
        <v>3010.2468779416372</v>
      </c>
      <c r="F308" s="338">
        <f t="shared" si="79"/>
        <v>178.12111703796674</v>
      </c>
      <c r="G308" s="407">
        <v>107</v>
      </c>
      <c r="H308" s="425">
        <f t="shared" si="80"/>
        <v>12201.42384687794</v>
      </c>
      <c r="I308" s="79">
        <f t="shared" si="81"/>
        <v>9.1622000000000003</v>
      </c>
      <c r="J308" s="216">
        <f t="shared" si="91"/>
        <v>42.49</v>
      </c>
      <c r="K308" s="77">
        <v>23653</v>
      </c>
      <c r="L308" s="407">
        <f t="shared" si="76"/>
        <v>6680.0658978583178</v>
      </c>
      <c r="M308" s="342">
        <f t="shared" si="82"/>
        <v>2257.8622734761111</v>
      </c>
      <c r="N308" s="338">
        <f t="shared" si="83"/>
        <v>133.60131795716637</v>
      </c>
      <c r="O308" s="435">
        <v>64</v>
      </c>
      <c r="P308" s="425">
        <f t="shared" si="84"/>
        <v>9135.5294892915936</v>
      </c>
      <c r="Q308" s="79">
        <f t="shared" si="85"/>
        <v>6.8722000000000003</v>
      </c>
      <c r="R308" s="93">
        <f t="shared" si="92"/>
        <v>127.47</v>
      </c>
      <c r="S308" s="77">
        <v>23653</v>
      </c>
      <c r="T308" s="345">
        <f t="shared" si="77"/>
        <v>2226.6886326194399</v>
      </c>
      <c r="U308" s="338">
        <f t="shared" si="86"/>
        <v>752.62075782537056</v>
      </c>
      <c r="V308" s="338">
        <f t="shared" si="87"/>
        <v>44.533772652388798</v>
      </c>
      <c r="W308" s="435">
        <v>43</v>
      </c>
      <c r="X308" s="425">
        <f t="shared" si="88"/>
        <v>3066.8431630971995</v>
      </c>
      <c r="Y308" s="79">
        <f t="shared" si="89"/>
        <v>2.2907000000000002</v>
      </c>
    </row>
    <row r="309" spans="1:25" ht="17.25" customHeight="1" x14ac:dyDescent="0.2">
      <c r="A309" s="149">
        <v>293</v>
      </c>
      <c r="B309" s="216">
        <f t="shared" si="90"/>
        <v>31.88</v>
      </c>
      <c r="C309" s="77">
        <v>23653</v>
      </c>
      <c r="D309" s="411">
        <f t="shared" si="75"/>
        <v>8903.2622333751569</v>
      </c>
      <c r="E309" s="342">
        <f t="shared" si="78"/>
        <v>3009.3026348808025</v>
      </c>
      <c r="F309" s="338">
        <f t="shared" si="79"/>
        <v>178.06524466750315</v>
      </c>
      <c r="G309" s="407">
        <v>107</v>
      </c>
      <c r="H309" s="425">
        <f t="shared" si="80"/>
        <v>12197.630112923462</v>
      </c>
      <c r="I309" s="79">
        <f t="shared" si="81"/>
        <v>9.1906999999999996</v>
      </c>
      <c r="J309" s="216">
        <f t="shared" si="91"/>
        <v>42.51</v>
      </c>
      <c r="K309" s="77">
        <v>23653</v>
      </c>
      <c r="L309" s="407">
        <f t="shared" si="76"/>
        <v>6676.923076923078</v>
      </c>
      <c r="M309" s="342">
        <f t="shared" si="82"/>
        <v>2256.8000000000002</v>
      </c>
      <c r="N309" s="338">
        <f t="shared" si="83"/>
        <v>133.53846153846158</v>
      </c>
      <c r="O309" s="435">
        <v>64</v>
      </c>
      <c r="P309" s="425">
        <f t="shared" si="84"/>
        <v>9131.2615384615383</v>
      </c>
      <c r="Q309" s="79">
        <f t="shared" si="85"/>
        <v>6.8925000000000001</v>
      </c>
      <c r="R309" s="93">
        <f t="shared" si="92"/>
        <v>127.52</v>
      </c>
      <c r="S309" s="77">
        <v>23653</v>
      </c>
      <c r="T309" s="345">
        <f t="shared" si="77"/>
        <v>2225.8155583437892</v>
      </c>
      <c r="U309" s="338">
        <f t="shared" si="86"/>
        <v>752.32565872020064</v>
      </c>
      <c r="V309" s="338">
        <f t="shared" si="87"/>
        <v>44.516311166875788</v>
      </c>
      <c r="W309" s="435">
        <v>43</v>
      </c>
      <c r="X309" s="425">
        <f t="shared" si="88"/>
        <v>3065.6575282308654</v>
      </c>
      <c r="Y309" s="79">
        <f t="shared" si="89"/>
        <v>2.2976999999999999</v>
      </c>
    </row>
    <row r="310" spans="1:25" ht="17.25" customHeight="1" x14ac:dyDescent="0.2">
      <c r="A310" s="149">
        <v>294</v>
      </c>
      <c r="B310" s="216">
        <f t="shared" si="90"/>
        <v>31.89</v>
      </c>
      <c r="C310" s="77">
        <v>23653</v>
      </c>
      <c r="D310" s="411">
        <f t="shared" si="75"/>
        <v>8900.4703668861712</v>
      </c>
      <c r="E310" s="342">
        <f t="shared" si="78"/>
        <v>3008.3589840075256</v>
      </c>
      <c r="F310" s="338">
        <f t="shared" si="79"/>
        <v>178.00940733772342</v>
      </c>
      <c r="G310" s="407">
        <v>107</v>
      </c>
      <c r="H310" s="425">
        <f t="shared" si="80"/>
        <v>12193.838758231421</v>
      </c>
      <c r="I310" s="79">
        <f t="shared" si="81"/>
        <v>9.2192000000000007</v>
      </c>
      <c r="J310" s="216">
        <f t="shared" si="91"/>
        <v>42.52</v>
      </c>
      <c r="K310" s="77">
        <v>23653</v>
      </c>
      <c r="L310" s="407">
        <f t="shared" si="76"/>
        <v>6675.3527751646288</v>
      </c>
      <c r="M310" s="342">
        <f t="shared" si="82"/>
        <v>2256.2692380056442</v>
      </c>
      <c r="N310" s="338">
        <f t="shared" si="83"/>
        <v>133.50705550329258</v>
      </c>
      <c r="O310" s="435">
        <v>64</v>
      </c>
      <c r="P310" s="425">
        <f t="shared" si="84"/>
        <v>9129.1290686735647</v>
      </c>
      <c r="Q310" s="79">
        <f t="shared" si="85"/>
        <v>6.9143999999999997</v>
      </c>
      <c r="R310" s="93">
        <f t="shared" si="92"/>
        <v>127.57</v>
      </c>
      <c r="S310" s="77">
        <v>23653</v>
      </c>
      <c r="T310" s="345">
        <f t="shared" si="77"/>
        <v>2224.9431684565334</v>
      </c>
      <c r="U310" s="338">
        <f t="shared" si="86"/>
        <v>752.0307909383082</v>
      </c>
      <c r="V310" s="338">
        <f t="shared" si="87"/>
        <v>44.498863369130667</v>
      </c>
      <c r="W310" s="435">
        <v>43</v>
      </c>
      <c r="X310" s="425">
        <f t="shared" si="88"/>
        <v>3064.4728227639721</v>
      </c>
      <c r="Y310" s="79">
        <f t="shared" si="89"/>
        <v>2.3046000000000002</v>
      </c>
    </row>
    <row r="311" spans="1:25" ht="17.25" customHeight="1" x14ac:dyDescent="0.2">
      <c r="A311" s="149">
        <v>295</v>
      </c>
      <c r="B311" s="216">
        <f t="shared" si="90"/>
        <v>31.9</v>
      </c>
      <c r="C311" s="77">
        <v>23653</v>
      </c>
      <c r="D311" s="411">
        <f t="shared" si="75"/>
        <v>8897.6802507837001</v>
      </c>
      <c r="E311" s="342">
        <f t="shared" si="78"/>
        <v>3007.4159247648904</v>
      </c>
      <c r="F311" s="338">
        <f t="shared" si="79"/>
        <v>177.95360501567401</v>
      </c>
      <c r="G311" s="407">
        <v>107</v>
      </c>
      <c r="H311" s="425">
        <f t="shared" si="80"/>
        <v>12190.049780564266</v>
      </c>
      <c r="I311" s="79">
        <f t="shared" si="81"/>
        <v>9.2476000000000003</v>
      </c>
      <c r="J311" s="216">
        <f t="shared" si="91"/>
        <v>42.54</v>
      </c>
      <c r="K311" s="77">
        <v>23653</v>
      </c>
      <c r="L311" s="407">
        <f t="shared" si="76"/>
        <v>6672.214386459802</v>
      </c>
      <c r="M311" s="342">
        <f t="shared" si="82"/>
        <v>2255.2084626234127</v>
      </c>
      <c r="N311" s="338">
        <f t="shared" si="83"/>
        <v>133.44428772919605</v>
      </c>
      <c r="O311" s="435">
        <v>64</v>
      </c>
      <c r="P311" s="425">
        <f t="shared" si="84"/>
        <v>9124.8671368124105</v>
      </c>
      <c r="Q311" s="79">
        <f t="shared" si="85"/>
        <v>6.9345999999999997</v>
      </c>
      <c r="R311" s="93">
        <f t="shared" si="92"/>
        <v>127.62</v>
      </c>
      <c r="S311" s="77">
        <v>23653</v>
      </c>
      <c r="T311" s="345">
        <f t="shared" si="77"/>
        <v>2224.0714621532675</v>
      </c>
      <c r="U311" s="338">
        <f t="shared" si="86"/>
        <v>751.73615420780436</v>
      </c>
      <c r="V311" s="338">
        <f t="shared" si="87"/>
        <v>44.48142924306535</v>
      </c>
      <c r="W311" s="435">
        <v>43</v>
      </c>
      <c r="X311" s="425">
        <f t="shared" si="88"/>
        <v>3063.2890456041368</v>
      </c>
      <c r="Y311" s="79">
        <f t="shared" si="89"/>
        <v>2.3115000000000001</v>
      </c>
    </row>
    <row r="312" spans="1:25" ht="17.25" customHeight="1" x14ac:dyDescent="0.2">
      <c r="A312" s="149">
        <v>296</v>
      </c>
      <c r="B312" s="216">
        <f t="shared" si="90"/>
        <v>31.92</v>
      </c>
      <c r="C312" s="77">
        <v>23653</v>
      </c>
      <c r="D312" s="411">
        <f t="shared" si="75"/>
        <v>8892.105263157895</v>
      </c>
      <c r="E312" s="342">
        <f t="shared" si="78"/>
        <v>3005.5315789473684</v>
      </c>
      <c r="F312" s="338">
        <f t="shared" si="79"/>
        <v>177.84210526315789</v>
      </c>
      <c r="G312" s="407">
        <v>107</v>
      </c>
      <c r="H312" s="425">
        <f t="shared" si="80"/>
        <v>12182.478947368421</v>
      </c>
      <c r="I312" s="79">
        <f t="shared" si="81"/>
        <v>9.2731999999999992</v>
      </c>
      <c r="J312" s="216">
        <f t="shared" si="91"/>
        <v>42.56</v>
      </c>
      <c r="K312" s="77">
        <v>23653</v>
      </c>
      <c r="L312" s="407">
        <f t="shared" si="76"/>
        <v>6669.0789473684217</v>
      </c>
      <c r="M312" s="342">
        <f t="shared" si="82"/>
        <v>2254.1486842105264</v>
      </c>
      <c r="N312" s="338">
        <f t="shared" si="83"/>
        <v>133.38157894736844</v>
      </c>
      <c r="O312" s="435">
        <v>64</v>
      </c>
      <c r="P312" s="425">
        <f t="shared" si="84"/>
        <v>9120.609210526316</v>
      </c>
      <c r="Q312" s="79">
        <f t="shared" si="85"/>
        <v>6.9549000000000003</v>
      </c>
      <c r="R312" s="93">
        <f t="shared" si="92"/>
        <v>127.67</v>
      </c>
      <c r="S312" s="77">
        <v>23653</v>
      </c>
      <c r="T312" s="345">
        <f t="shared" si="77"/>
        <v>2223.2004386308449</v>
      </c>
      <c r="U312" s="338">
        <f t="shared" si="86"/>
        <v>751.44174825722553</v>
      </c>
      <c r="V312" s="338">
        <f t="shared" si="87"/>
        <v>44.4640087726169</v>
      </c>
      <c r="W312" s="435">
        <v>43</v>
      </c>
      <c r="X312" s="425">
        <f t="shared" si="88"/>
        <v>3062.1061956606877</v>
      </c>
      <c r="Y312" s="79">
        <f t="shared" si="89"/>
        <v>2.3184999999999998</v>
      </c>
    </row>
    <row r="313" spans="1:25" ht="17.25" customHeight="1" x14ac:dyDescent="0.2">
      <c r="A313" s="149">
        <v>297</v>
      </c>
      <c r="B313" s="216">
        <f t="shared" si="90"/>
        <v>31.93</v>
      </c>
      <c r="C313" s="77">
        <v>23653</v>
      </c>
      <c r="D313" s="411">
        <f t="shared" si="75"/>
        <v>8889.3203883495153</v>
      </c>
      <c r="E313" s="342">
        <f t="shared" si="78"/>
        <v>3004.5902912621359</v>
      </c>
      <c r="F313" s="338">
        <f t="shared" si="79"/>
        <v>177.78640776699032</v>
      </c>
      <c r="G313" s="407">
        <v>107</v>
      </c>
      <c r="H313" s="425">
        <f t="shared" si="80"/>
        <v>12178.697087378641</v>
      </c>
      <c r="I313" s="79">
        <f t="shared" si="81"/>
        <v>9.3016000000000005</v>
      </c>
      <c r="J313" s="216">
        <f t="shared" si="91"/>
        <v>42.57</v>
      </c>
      <c r="K313" s="77">
        <v>23653</v>
      </c>
      <c r="L313" s="407">
        <f t="shared" si="76"/>
        <v>6667.5123326286121</v>
      </c>
      <c r="M313" s="342">
        <f t="shared" si="82"/>
        <v>2253.6191684284709</v>
      </c>
      <c r="N313" s="338">
        <f t="shared" si="83"/>
        <v>133.35024665257225</v>
      </c>
      <c r="O313" s="435">
        <v>64</v>
      </c>
      <c r="P313" s="425">
        <f t="shared" si="84"/>
        <v>9118.4817477096549</v>
      </c>
      <c r="Q313" s="79">
        <f t="shared" si="85"/>
        <v>6.9767000000000001</v>
      </c>
      <c r="R313" s="93">
        <f t="shared" si="92"/>
        <v>127.71</v>
      </c>
      <c r="S313" s="77">
        <v>23653</v>
      </c>
      <c r="T313" s="345">
        <f t="shared" si="77"/>
        <v>2222.5041108762043</v>
      </c>
      <c r="U313" s="338">
        <f t="shared" si="86"/>
        <v>751.20638947615703</v>
      </c>
      <c r="V313" s="338">
        <f t="shared" si="87"/>
        <v>44.450082217524084</v>
      </c>
      <c r="W313" s="435">
        <v>43</v>
      </c>
      <c r="X313" s="425">
        <f t="shared" si="88"/>
        <v>3061.1605825698853</v>
      </c>
      <c r="Y313" s="79">
        <f t="shared" si="89"/>
        <v>2.3256000000000001</v>
      </c>
    </row>
    <row r="314" spans="1:25" ht="17.25" customHeight="1" x14ac:dyDescent="0.2">
      <c r="A314" s="149">
        <v>298</v>
      </c>
      <c r="B314" s="216">
        <f t="shared" si="90"/>
        <v>31.94</v>
      </c>
      <c r="C314" s="77">
        <v>23653</v>
      </c>
      <c r="D314" s="411">
        <f t="shared" si="75"/>
        <v>8886.537257357546</v>
      </c>
      <c r="E314" s="342">
        <f t="shared" si="78"/>
        <v>3003.6495929868502</v>
      </c>
      <c r="F314" s="338">
        <f t="shared" si="79"/>
        <v>177.73074514715091</v>
      </c>
      <c r="G314" s="407">
        <v>107</v>
      </c>
      <c r="H314" s="425">
        <f t="shared" si="80"/>
        <v>12174.917595491548</v>
      </c>
      <c r="I314" s="79">
        <f t="shared" si="81"/>
        <v>9.33</v>
      </c>
      <c r="J314" s="216">
        <f t="shared" si="91"/>
        <v>42.59</v>
      </c>
      <c r="K314" s="77">
        <v>23653</v>
      </c>
      <c r="L314" s="407">
        <f t="shared" si="76"/>
        <v>6664.3813101667056</v>
      </c>
      <c r="M314" s="342">
        <f t="shared" si="82"/>
        <v>2252.5608828363461</v>
      </c>
      <c r="N314" s="338">
        <f t="shared" si="83"/>
        <v>133.28762620333413</v>
      </c>
      <c r="O314" s="435">
        <v>64</v>
      </c>
      <c r="P314" s="425">
        <f t="shared" si="84"/>
        <v>9114.2298192063845</v>
      </c>
      <c r="Q314" s="79">
        <f t="shared" si="85"/>
        <v>6.9969000000000001</v>
      </c>
      <c r="R314" s="93">
        <f t="shared" si="92"/>
        <v>127.76</v>
      </c>
      <c r="S314" s="77">
        <v>23653</v>
      </c>
      <c r="T314" s="345">
        <f t="shared" si="77"/>
        <v>2221.6343143393865</v>
      </c>
      <c r="U314" s="338">
        <f t="shared" si="86"/>
        <v>750.91239824671254</v>
      </c>
      <c r="V314" s="338">
        <f t="shared" si="87"/>
        <v>44.432686286787728</v>
      </c>
      <c r="W314" s="435">
        <v>43</v>
      </c>
      <c r="X314" s="425">
        <f t="shared" si="88"/>
        <v>3059.979398872887</v>
      </c>
      <c r="Y314" s="79">
        <f t="shared" si="89"/>
        <v>2.3325</v>
      </c>
    </row>
    <row r="315" spans="1:25" ht="17.25" customHeight="1" x14ac:dyDescent="0.2">
      <c r="A315" s="149">
        <v>299</v>
      </c>
      <c r="B315" s="216">
        <f t="shared" si="90"/>
        <v>31.95</v>
      </c>
      <c r="C315" s="77">
        <v>23653</v>
      </c>
      <c r="D315" s="411">
        <f t="shared" si="75"/>
        <v>8883.755868544602</v>
      </c>
      <c r="E315" s="342">
        <f t="shared" si="78"/>
        <v>3002.709483568075</v>
      </c>
      <c r="F315" s="338">
        <f t="shared" si="79"/>
        <v>177.67511737089205</v>
      </c>
      <c r="G315" s="407">
        <v>107</v>
      </c>
      <c r="H315" s="425">
        <f t="shared" si="80"/>
        <v>12171.140469483569</v>
      </c>
      <c r="I315" s="79">
        <f t="shared" si="81"/>
        <v>9.3583999999999996</v>
      </c>
      <c r="J315" s="216">
        <f t="shared" si="91"/>
        <v>42.6</v>
      </c>
      <c r="K315" s="77">
        <v>23653</v>
      </c>
      <c r="L315" s="407">
        <f t="shared" si="76"/>
        <v>6662.8169014084506</v>
      </c>
      <c r="M315" s="342">
        <f t="shared" si="82"/>
        <v>2252.0321126760559</v>
      </c>
      <c r="N315" s="338">
        <f t="shared" si="83"/>
        <v>133.25633802816901</v>
      </c>
      <c r="O315" s="435">
        <v>64</v>
      </c>
      <c r="P315" s="425">
        <f t="shared" si="84"/>
        <v>9112.1053521126742</v>
      </c>
      <c r="Q315" s="79">
        <f t="shared" si="85"/>
        <v>7.0187999999999997</v>
      </c>
      <c r="R315" s="93">
        <f t="shared" si="92"/>
        <v>127.81</v>
      </c>
      <c r="S315" s="77">
        <v>23653</v>
      </c>
      <c r="T315" s="345">
        <f t="shared" si="77"/>
        <v>2220.7651983412879</v>
      </c>
      <c r="U315" s="338">
        <f t="shared" si="86"/>
        <v>750.61863703935524</v>
      </c>
      <c r="V315" s="338">
        <f t="shared" si="87"/>
        <v>44.415303966825761</v>
      </c>
      <c r="W315" s="435">
        <v>43</v>
      </c>
      <c r="X315" s="425">
        <f t="shared" si="88"/>
        <v>3058.799139347469</v>
      </c>
      <c r="Y315" s="79">
        <f t="shared" si="89"/>
        <v>2.3393999999999999</v>
      </c>
    </row>
    <row r="316" spans="1:25" ht="17.25" customHeight="1" x14ac:dyDescent="0.2">
      <c r="A316" s="264">
        <v>300</v>
      </c>
      <c r="B316" s="216">
        <f t="shared" si="90"/>
        <v>31.96</v>
      </c>
      <c r="C316" s="77">
        <v>23653</v>
      </c>
      <c r="D316" s="411">
        <f t="shared" si="75"/>
        <v>8880.9762202753445</v>
      </c>
      <c r="E316" s="342">
        <f t="shared" si="78"/>
        <v>3001.769962453066</v>
      </c>
      <c r="F316" s="338">
        <f t="shared" si="79"/>
        <v>177.61952440550689</v>
      </c>
      <c r="G316" s="407">
        <v>107</v>
      </c>
      <c r="H316" s="425">
        <f t="shared" si="80"/>
        <v>12167.365707133917</v>
      </c>
      <c r="I316" s="79">
        <f t="shared" si="81"/>
        <v>9.3866999999999994</v>
      </c>
      <c r="J316" s="216">
        <f t="shared" si="91"/>
        <v>42.62</v>
      </c>
      <c r="K316" s="77">
        <v>23653</v>
      </c>
      <c r="L316" s="407">
        <f t="shared" si="76"/>
        <v>6659.6902862505867</v>
      </c>
      <c r="M316" s="342">
        <f t="shared" si="82"/>
        <v>2250.9753167526983</v>
      </c>
      <c r="N316" s="338">
        <f t="shared" si="83"/>
        <v>133.19380572501174</v>
      </c>
      <c r="O316" s="435">
        <v>64</v>
      </c>
      <c r="P316" s="425">
        <f t="shared" si="84"/>
        <v>9107.8594087282963</v>
      </c>
      <c r="Q316" s="79">
        <f t="shared" si="85"/>
        <v>7.0388999999999999</v>
      </c>
      <c r="R316" s="93">
        <f t="shared" si="92"/>
        <v>127.85</v>
      </c>
      <c r="S316" s="77">
        <v>23653</v>
      </c>
      <c r="T316" s="345">
        <f t="shared" si="77"/>
        <v>2220.0703949941335</v>
      </c>
      <c r="U316" s="338">
        <f t="shared" si="86"/>
        <v>750.38379350801699</v>
      </c>
      <c r="V316" s="338">
        <f t="shared" si="87"/>
        <v>44.40140789988267</v>
      </c>
      <c r="W316" s="435">
        <v>43</v>
      </c>
      <c r="X316" s="425">
        <f t="shared" si="88"/>
        <v>3057.8555964020329</v>
      </c>
      <c r="Y316" s="79">
        <f t="shared" si="89"/>
        <v>2.3464999999999998</v>
      </c>
    </row>
    <row r="317" spans="1:25" ht="17.25" customHeight="1" x14ac:dyDescent="0.2">
      <c r="A317" s="260">
        <v>301</v>
      </c>
      <c r="B317" s="216">
        <f t="shared" si="90"/>
        <v>31.97</v>
      </c>
      <c r="C317" s="90">
        <v>23653</v>
      </c>
      <c r="D317" s="412">
        <f t="shared" si="75"/>
        <v>8878.1983109164848</v>
      </c>
      <c r="E317" s="414">
        <f t="shared" si="78"/>
        <v>3000.8310290897716</v>
      </c>
      <c r="F317" s="337">
        <f t="shared" si="79"/>
        <v>177.56396621832971</v>
      </c>
      <c r="G317" s="409">
        <v>107</v>
      </c>
      <c r="H317" s="428">
        <f t="shared" si="80"/>
        <v>12163.593306224586</v>
      </c>
      <c r="I317" s="92">
        <f t="shared" si="81"/>
        <v>9.4151000000000007</v>
      </c>
      <c r="J317" s="216">
        <f t="shared" si="91"/>
        <v>42.63</v>
      </c>
      <c r="K317" s="90">
        <v>23653</v>
      </c>
      <c r="L317" s="409">
        <f t="shared" si="76"/>
        <v>6658.1280788177337</v>
      </c>
      <c r="M317" s="414">
        <f t="shared" si="82"/>
        <v>2250.4472906403939</v>
      </c>
      <c r="N317" s="337">
        <f t="shared" si="83"/>
        <v>133.16256157635468</v>
      </c>
      <c r="O317" s="437">
        <v>64</v>
      </c>
      <c r="P317" s="428">
        <f t="shared" si="84"/>
        <v>9105.7379310344822</v>
      </c>
      <c r="Q317" s="92">
        <f t="shared" si="85"/>
        <v>7.0608000000000004</v>
      </c>
      <c r="R317" s="93">
        <f t="shared" si="92"/>
        <v>127.9</v>
      </c>
      <c r="S317" s="90">
        <v>23653</v>
      </c>
      <c r="T317" s="344">
        <f t="shared" si="77"/>
        <v>2219.2025019546518</v>
      </c>
      <c r="U317" s="337">
        <f t="shared" si="86"/>
        <v>750.09044566067223</v>
      </c>
      <c r="V317" s="337">
        <f t="shared" si="87"/>
        <v>44.384050039093033</v>
      </c>
      <c r="W317" s="437">
        <v>43</v>
      </c>
      <c r="X317" s="428">
        <f t="shared" si="88"/>
        <v>3056.6769976544169</v>
      </c>
      <c r="Y317" s="92">
        <f t="shared" si="89"/>
        <v>2.3534000000000002</v>
      </c>
    </row>
    <row r="318" spans="1:25" ht="17.25" customHeight="1" x14ac:dyDescent="0.2">
      <c r="A318" s="149">
        <v>302</v>
      </c>
      <c r="B318" s="216">
        <f t="shared" si="90"/>
        <v>31.99</v>
      </c>
      <c r="C318" s="77">
        <v>23653</v>
      </c>
      <c r="D318" s="411">
        <f t="shared" si="75"/>
        <v>8872.6477024070045</v>
      </c>
      <c r="E318" s="342">
        <f t="shared" si="78"/>
        <v>2998.954923413567</v>
      </c>
      <c r="F318" s="338">
        <f t="shared" si="79"/>
        <v>177.4529540481401</v>
      </c>
      <c r="G318" s="407">
        <v>107</v>
      </c>
      <c r="H318" s="425">
        <f t="shared" si="80"/>
        <v>12156.055579868711</v>
      </c>
      <c r="I318" s="79">
        <f t="shared" si="81"/>
        <v>9.4405000000000001</v>
      </c>
      <c r="J318" s="216">
        <f t="shared" si="91"/>
        <v>42.65</v>
      </c>
      <c r="K318" s="77">
        <v>23653</v>
      </c>
      <c r="L318" s="407">
        <f t="shared" si="76"/>
        <v>6655.0058616647129</v>
      </c>
      <c r="M318" s="342">
        <f t="shared" si="82"/>
        <v>2249.391981242673</v>
      </c>
      <c r="N318" s="338">
        <f t="shared" si="83"/>
        <v>133.10011723329427</v>
      </c>
      <c r="O318" s="435">
        <v>64</v>
      </c>
      <c r="P318" s="425">
        <f t="shared" si="84"/>
        <v>9101.4979601406812</v>
      </c>
      <c r="Q318" s="79">
        <f t="shared" si="85"/>
        <v>7.0808999999999997</v>
      </c>
      <c r="R318" s="93">
        <f t="shared" si="92"/>
        <v>127.95</v>
      </c>
      <c r="S318" s="77">
        <v>23653</v>
      </c>
      <c r="T318" s="345">
        <f t="shared" si="77"/>
        <v>2218.335287221571</v>
      </c>
      <c r="U318" s="338">
        <f t="shared" si="86"/>
        <v>749.79732708089091</v>
      </c>
      <c r="V318" s="338">
        <f t="shared" si="87"/>
        <v>44.366705744431421</v>
      </c>
      <c r="W318" s="435">
        <v>43</v>
      </c>
      <c r="X318" s="425">
        <f t="shared" si="88"/>
        <v>3055.499320046893</v>
      </c>
      <c r="Y318" s="79">
        <f t="shared" si="89"/>
        <v>2.3603000000000001</v>
      </c>
    </row>
    <row r="319" spans="1:25" ht="17.25" customHeight="1" x14ac:dyDescent="0.2">
      <c r="A319" s="149">
        <v>303</v>
      </c>
      <c r="B319" s="216">
        <f t="shared" si="90"/>
        <v>32</v>
      </c>
      <c r="C319" s="77">
        <v>23653</v>
      </c>
      <c r="D319" s="411">
        <f t="shared" si="75"/>
        <v>8869.875</v>
      </c>
      <c r="E319" s="342">
        <f t="shared" si="78"/>
        <v>2998.0177499999995</v>
      </c>
      <c r="F319" s="338">
        <f t="shared" si="79"/>
        <v>177.39750000000001</v>
      </c>
      <c r="G319" s="407">
        <v>107</v>
      </c>
      <c r="H319" s="425">
        <f t="shared" si="80"/>
        <v>12152.290249999998</v>
      </c>
      <c r="I319" s="79">
        <f t="shared" si="81"/>
        <v>9.4687999999999999</v>
      </c>
      <c r="J319" s="216">
        <f t="shared" si="91"/>
        <v>42.66</v>
      </c>
      <c r="K319" s="77">
        <v>23653</v>
      </c>
      <c r="L319" s="407">
        <f t="shared" si="76"/>
        <v>6653.4458509142059</v>
      </c>
      <c r="M319" s="342">
        <f t="shared" si="82"/>
        <v>2248.8646976090013</v>
      </c>
      <c r="N319" s="338">
        <f t="shared" si="83"/>
        <v>133.06891701828411</v>
      </c>
      <c r="O319" s="435">
        <v>64</v>
      </c>
      <c r="P319" s="425">
        <f t="shared" si="84"/>
        <v>9099.3794655414931</v>
      </c>
      <c r="Q319" s="79">
        <f t="shared" si="85"/>
        <v>7.1026999999999996</v>
      </c>
      <c r="R319" s="93">
        <f t="shared" si="92"/>
        <v>127.99</v>
      </c>
      <c r="S319" s="77">
        <v>23653</v>
      </c>
      <c r="T319" s="345">
        <f t="shared" si="77"/>
        <v>2217.6420032815063</v>
      </c>
      <c r="U319" s="338">
        <f t="shared" si="86"/>
        <v>749.56299710914902</v>
      </c>
      <c r="V319" s="338">
        <f t="shared" si="87"/>
        <v>44.352840065630126</v>
      </c>
      <c r="W319" s="435">
        <v>43</v>
      </c>
      <c r="X319" s="425">
        <f t="shared" si="88"/>
        <v>3054.5578404562852</v>
      </c>
      <c r="Y319" s="79">
        <f t="shared" si="89"/>
        <v>2.3673999999999999</v>
      </c>
    </row>
    <row r="320" spans="1:25" ht="17.25" customHeight="1" x14ac:dyDescent="0.2">
      <c r="A320" s="149">
        <v>304</v>
      </c>
      <c r="B320" s="216">
        <f t="shared" si="90"/>
        <v>32.01</v>
      </c>
      <c r="C320" s="77">
        <v>23653</v>
      </c>
      <c r="D320" s="411">
        <f t="shared" si="75"/>
        <v>8867.104029990629</v>
      </c>
      <c r="E320" s="342">
        <f t="shared" si="78"/>
        <v>2997.0811621368325</v>
      </c>
      <c r="F320" s="338">
        <f t="shared" si="79"/>
        <v>177.34208059981259</v>
      </c>
      <c r="G320" s="407">
        <v>107</v>
      </c>
      <c r="H320" s="425">
        <f t="shared" si="80"/>
        <v>12148.527272727273</v>
      </c>
      <c r="I320" s="79">
        <f t="shared" si="81"/>
        <v>9.4969999999999999</v>
      </c>
      <c r="J320" s="216">
        <f t="shared" si="91"/>
        <v>42.68</v>
      </c>
      <c r="K320" s="77">
        <v>23653</v>
      </c>
      <c r="L320" s="407">
        <f t="shared" si="76"/>
        <v>6650.3280224929713</v>
      </c>
      <c r="M320" s="342">
        <f t="shared" si="82"/>
        <v>2247.810871602624</v>
      </c>
      <c r="N320" s="338">
        <f t="shared" si="83"/>
        <v>133.00656044985942</v>
      </c>
      <c r="O320" s="435">
        <v>64</v>
      </c>
      <c r="P320" s="425">
        <f t="shared" si="84"/>
        <v>9095.1454545454544</v>
      </c>
      <c r="Q320" s="79">
        <f t="shared" si="85"/>
        <v>7.1227999999999998</v>
      </c>
      <c r="R320" s="93">
        <f t="shared" si="92"/>
        <v>128.04</v>
      </c>
      <c r="S320" s="77">
        <v>23653</v>
      </c>
      <c r="T320" s="345">
        <f t="shared" si="77"/>
        <v>2216.7760074976572</v>
      </c>
      <c r="U320" s="338">
        <f t="shared" si="86"/>
        <v>749.27029053420813</v>
      </c>
      <c r="V320" s="338">
        <f t="shared" si="87"/>
        <v>44.335520149953147</v>
      </c>
      <c r="W320" s="435">
        <v>43</v>
      </c>
      <c r="X320" s="425">
        <f t="shared" si="88"/>
        <v>3053.3818181818183</v>
      </c>
      <c r="Y320" s="79">
        <f t="shared" si="89"/>
        <v>2.3742999999999999</v>
      </c>
    </row>
    <row r="321" spans="1:25" ht="17.25" customHeight="1" x14ac:dyDescent="0.2">
      <c r="A321" s="149">
        <v>305</v>
      </c>
      <c r="B321" s="216">
        <f t="shared" si="90"/>
        <v>32.020000000000003</v>
      </c>
      <c r="C321" s="77">
        <v>23653</v>
      </c>
      <c r="D321" s="411">
        <f t="shared" si="75"/>
        <v>8864.3347907557763</v>
      </c>
      <c r="E321" s="342">
        <f t="shared" si="78"/>
        <v>2996.145159275452</v>
      </c>
      <c r="F321" s="338">
        <f t="shared" si="79"/>
        <v>177.28669581511554</v>
      </c>
      <c r="G321" s="407">
        <v>107</v>
      </c>
      <c r="H321" s="425">
        <f t="shared" si="80"/>
        <v>12144.766645846345</v>
      </c>
      <c r="I321" s="79">
        <f t="shared" si="81"/>
        <v>9.5252999999999997</v>
      </c>
      <c r="J321" s="216">
        <f t="shared" si="91"/>
        <v>42.69</v>
      </c>
      <c r="K321" s="77">
        <v>23653</v>
      </c>
      <c r="L321" s="407">
        <f t="shared" si="76"/>
        <v>6648.7702037948011</v>
      </c>
      <c r="M321" s="342">
        <f t="shared" si="82"/>
        <v>2247.2843288826425</v>
      </c>
      <c r="N321" s="338">
        <f t="shared" si="83"/>
        <v>132.97540407589602</v>
      </c>
      <c r="O321" s="435">
        <v>64</v>
      </c>
      <c r="P321" s="425">
        <f t="shared" si="84"/>
        <v>9093.0299367533407</v>
      </c>
      <c r="Q321" s="79">
        <f t="shared" si="85"/>
        <v>7.1444999999999999</v>
      </c>
      <c r="R321" s="93">
        <f t="shared" si="92"/>
        <v>128.08000000000001</v>
      </c>
      <c r="S321" s="77">
        <v>23653</v>
      </c>
      <c r="T321" s="345">
        <f t="shared" si="77"/>
        <v>2216.0836976889441</v>
      </c>
      <c r="U321" s="338">
        <f t="shared" si="86"/>
        <v>749.036289818863</v>
      </c>
      <c r="V321" s="338">
        <f t="shared" si="87"/>
        <v>44.321673953778884</v>
      </c>
      <c r="W321" s="435">
        <v>43</v>
      </c>
      <c r="X321" s="425">
        <f t="shared" si="88"/>
        <v>3052.4416614615861</v>
      </c>
      <c r="Y321" s="79">
        <f t="shared" si="89"/>
        <v>2.3813</v>
      </c>
    </row>
    <row r="322" spans="1:25" ht="17.25" customHeight="1" x14ac:dyDescent="0.2">
      <c r="A322" s="149">
        <v>306</v>
      </c>
      <c r="B322" s="216">
        <f t="shared" si="90"/>
        <v>32.03</v>
      </c>
      <c r="C322" s="77">
        <v>23653</v>
      </c>
      <c r="D322" s="411">
        <f t="shared" si="75"/>
        <v>8861.5672806743678</v>
      </c>
      <c r="E322" s="342">
        <f t="shared" si="78"/>
        <v>2995.209740867936</v>
      </c>
      <c r="F322" s="338">
        <f t="shared" si="79"/>
        <v>177.23134561348735</v>
      </c>
      <c r="G322" s="407">
        <v>107</v>
      </c>
      <c r="H322" s="425">
        <f t="shared" si="80"/>
        <v>12141.008367155791</v>
      </c>
      <c r="I322" s="79">
        <f t="shared" si="81"/>
        <v>9.5534999999999997</v>
      </c>
      <c r="J322" s="216">
        <f t="shared" si="91"/>
        <v>42.71</v>
      </c>
      <c r="K322" s="77">
        <v>23653</v>
      </c>
      <c r="L322" s="407">
        <f t="shared" si="76"/>
        <v>6645.6567548583471</v>
      </c>
      <c r="M322" s="342">
        <f t="shared" si="82"/>
        <v>2246.231983142121</v>
      </c>
      <c r="N322" s="338">
        <f t="shared" si="83"/>
        <v>132.91313509716696</v>
      </c>
      <c r="O322" s="435">
        <v>64</v>
      </c>
      <c r="P322" s="425">
        <f t="shared" si="84"/>
        <v>9088.8018730976346</v>
      </c>
      <c r="Q322" s="79">
        <f t="shared" si="85"/>
        <v>7.1646000000000001</v>
      </c>
      <c r="R322" s="93">
        <f t="shared" si="92"/>
        <v>128.13</v>
      </c>
      <c r="S322" s="77">
        <v>23653</v>
      </c>
      <c r="T322" s="345">
        <f t="shared" si="77"/>
        <v>2215.2189182861157</v>
      </c>
      <c r="U322" s="338">
        <f t="shared" si="86"/>
        <v>748.74399438070702</v>
      </c>
      <c r="V322" s="338">
        <f t="shared" si="87"/>
        <v>44.304378365722314</v>
      </c>
      <c r="W322" s="435">
        <v>43</v>
      </c>
      <c r="X322" s="425">
        <f t="shared" si="88"/>
        <v>3051.267291032545</v>
      </c>
      <c r="Y322" s="79">
        <f t="shared" si="89"/>
        <v>2.3881999999999999</v>
      </c>
    </row>
    <row r="323" spans="1:25" ht="17.25" customHeight="1" x14ac:dyDescent="0.2">
      <c r="A323" s="149">
        <v>307</v>
      </c>
      <c r="B323" s="216">
        <f t="shared" si="90"/>
        <v>32.04</v>
      </c>
      <c r="C323" s="77">
        <v>23653</v>
      </c>
      <c r="D323" s="411">
        <f t="shared" si="75"/>
        <v>8858.8014981273409</v>
      </c>
      <c r="E323" s="342">
        <f t="shared" si="78"/>
        <v>2994.2749063670408</v>
      </c>
      <c r="F323" s="338">
        <f t="shared" si="79"/>
        <v>177.17602996254683</v>
      </c>
      <c r="G323" s="407">
        <v>107</v>
      </c>
      <c r="H323" s="425">
        <f t="shared" si="80"/>
        <v>12137.25243445693</v>
      </c>
      <c r="I323" s="79">
        <f t="shared" si="81"/>
        <v>9.5817999999999994</v>
      </c>
      <c r="J323" s="216">
        <f t="shared" si="91"/>
        <v>42.73</v>
      </c>
      <c r="K323" s="77">
        <v>23653</v>
      </c>
      <c r="L323" s="407">
        <f t="shared" si="76"/>
        <v>6642.5462204540145</v>
      </c>
      <c r="M323" s="342">
        <f t="shared" si="82"/>
        <v>2245.1806225134565</v>
      </c>
      <c r="N323" s="338">
        <f t="shared" si="83"/>
        <v>132.85092440908028</v>
      </c>
      <c r="O323" s="435">
        <v>64</v>
      </c>
      <c r="P323" s="425">
        <f t="shared" si="84"/>
        <v>9084.5777673765515</v>
      </c>
      <c r="Q323" s="79">
        <f t="shared" si="85"/>
        <v>7.1845999999999997</v>
      </c>
      <c r="R323" s="93">
        <f t="shared" si="92"/>
        <v>128.18</v>
      </c>
      <c r="S323" s="77">
        <v>23653</v>
      </c>
      <c r="T323" s="345">
        <f t="shared" si="77"/>
        <v>2214.3548135434539</v>
      </c>
      <c r="U323" s="338">
        <f t="shared" si="86"/>
        <v>748.45192697768732</v>
      </c>
      <c r="V323" s="338">
        <f t="shared" si="87"/>
        <v>44.287096270869078</v>
      </c>
      <c r="W323" s="435">
        <v>43</v>
      </c>
      <c r="X323" s="425">
        <f t="shared" si="88"/>
        <v>3050.0938367920103</v>
      </c>
      <c r="Y323" s="79">
        <f t="shared" si="89"/>
        <v>2.3950999999999998</v>
      </c>
    </row>
    <row r="324" spans="1:25" ht="17.25" customHeight="1" x14ac:dyDescent="0.2">
      <c r="A324" s="149">
        <v>308</v>
      </c>
      <c r="B324" s="216">
        <f t="shared" si="90"/>
        <v>32.06</v>
      </c>
      <c r="C324" s="77">
        <v>23653</v>
      </c>
      <c r="D324" s="411">
        <f t="shared" si="75"/>
        <v>8853.2751091703049</v>
      </c>
      <c r="E324" s="342">
        <f t="shared" si="78"/>
        <v>2992.4069868995625</v>
      </c>
      <c r="F324" s="338">
        <f t="shared" si="79"/>
        <v>177.0655021834061</v>
      </c>
      <c r="G324" s="407">
        <v>107</v>
      </c>
      <c r="H324" s="425">
        <f t="shared" si="80"/>
        <v>12129.747598253274</v>
      </c>
      <c r="I324" s="79">
        <f t="shared" si="81"/>
        <v>9.6069999999999993</v>
      </c>
      <c r="J324" s="216">
        <f t="shared" si="91"/>
        <v>42.74</v>
      </c>
      <c r="K324" s="77">
        <v>23653</v>
      </c>
      <c r="L324" s="407">
        <f t="shared" si="76"/>
        <v>6640.9920449227884</v>
      </c>
      <c r="M324" s="342">
        <f t="shared" si="82"/>
        <v>2244.6553111839021</v>
      </c>
      <c r="N324" s="338">
        <f t="shared" si="83"/>
        <v>132.81984089845577</v>
      </c>
      <c r="O324" s="435">
        <v>64</v>
      </c>
      <c r="P324" s="425">
        <f t="shared" si="84"/>
        <v>9082.4671970051459</v>
      </c>
      <c r="Q324" s="79">
        <f t="shared" si="85"/>
        <v>7.2064000000000004</v>
      </c>
      <c r="R324" s="93">
        <f t="shared" si="92"/>
        <v>128.22</v>
      </c>
      <c r="S324" s="77">
        <v>23653</v>
      </c>
      <c r="T324" s="345">
        <f t="shared" si="77"/>
        <v>2213.664014974263</v>
      </c>
      <c r="U324" s="338">
        <f t="shared" si="86"/>
        <v>748.21843706130085</v>
      </c>
      <c r="V324" s="338">
        <f t="shared" si="87"/>
        <v>44.273280299485258</v>
      </c>
      <c r="W324" s="435">
        <v>43</v>
      </c>
      <c r="X324" s="425">
        <f t="shared" si="88"/>
        <v>3049.1557323350489</v>
      </c>
      <c r="Y324" s="79">
        <f t="shared" si="89"/>
        <v>2.4020999999999999</v>
      </c>
    </row>
    <row r="325" spans="1:25" ht="17.25" customHeight="1" x14ac:dyDescent="0.2">
      <c r="A325" s="149">
        <v>309</v>
      </c>
      <c r="B325" s="216">
        <f t="shared" si="90"/>
        <v>32.07</v>
      </c>
      <c r="C325" s="77">
        <v>23653</v>
      </c>
      <c r="D325" s="411">
        <f t="shared" si="75"/>
        <v>8850.5144995322735</v>
      </c>
      <c r="E325" s="342">
        <f t="shared" si="78"/>
        <v>2991.4739008419083</v>
      </c>
      <c r="F325" s="338">
        <f t="shared" si="79"/>
        <v>177.01028999064548</v>
      </c>
      <c r="G325" s="407">
        <v>107</v>
      </c>
      <c r="H325" s="425">
        <f t="shared" si="80"/>
        <v>12125.998690364828</v>
      </c>
      <c r="I325" s="79">
        <f t="shared" si="81"/>
        <v>9.6351999999999993</v>
      </c>
      <c r="J325" s="216">
        <f t="shared" si="91"/>
        <v>42.76</v>
      </c>
      <c r="K325" s="77">
        <v>23653</v>
      </c>
      <c r="L325" s="407">
        <f t="shared" si="76"/>
        <v>6637.8858746492051</v>
      </c>
      <c r="M325" s="342">
        <f t="shared" si="82"/>
        <v>2243.605425631431</v>
      </c>
      <c r="N325" s="338">
        <f t="shared" si="83"/>
        <v>132.75771749298411</v>
      </c>
      <c r="O325" s="435">
        <v>64</v>
      </c>
      <c r="P325" s="425">
        <f t="shared" si="84"/>
        <v>9078.2490177736199</v>
      </c>
      <c r="Q325" s="79">
        <f t="shared" si="85"/>
        <v>7.2263999999999999</v>
      </c>
      <c r="R325" s="93">
        <f t="shared" si="92"/>
        <v>128.27000000000001</v>
      </c>
      <c r="S325" s="77">
        <v>23653</v>
      </c>
      <c r="T325" s="345">
        <f t="shared" si="77"/>
        <v>2212.8011226319481</v>
      </c>
      <c r="U325" s="338">
        <f t="shared" si="86"/>
        <v>747.92677944959837</v>
      </c>
      <c r="V325" s="338">
        <f t="shared" si="87"/>
        <v>44.256022452638966</v>
      </c>
      <c r="W325" s="435">
        <v>43</v>
      </c>
      <c r="X325" s="425">
        <f t="shared" si="88"/>
        <v>3047.9839245341859</v>
      </c>
      <c r="Y325" s="79">
        <f t="shared" si="89"/>
        <v>2.4089999999999998</v>
      </c>
    </row>
    <row r="326" spans="1:25" ht="17.25" customHeight="1" x14ac:dyDescent="0.2">
      <c r="A326" s="264">
        <v>310</v>
      </c>
      <c r="B326" s="216">
        <f t="shared" si="90"/>
        <v>32.08</v>
      </c>
      <c r="C326" s="77">
        <v>23653</v>
      </c>
      <c r="D326" s="411">
        <f t="shared" si="75"/>
        <v>8847.7556109725683</v>
      </c>
      <c r="E326" s="342">
        <f t="shared" si="78"/>
        <v>2990.5413965087278</v>
      </c>
      <c r="F326" s="338">
        <f t="shared" si="79"/>
        <v>176.95511221945137</v>
      </c>
      <c r="G326" s="407">
        <v>107</v>
      </c>
      <c r="H326" s="425">
        <f t="shared" si="80"/>
        <v>12122.252119700748</v>
      </c>
      <c r="I326" s="79">
        <f t="shared" si="81"/>
        <v>9.6632999999999996</v>
      </c>
      <c r="J326" s="216">
        <f t="shared" si="91"/>
        <v>42.77</v>
      </c>
      <c r="K326" s="77">
        <v>23653</v>
      </c>
      <c r="L326" s="407">
        <f t="shared" si="76"/>
        <v>6636.3338788870706</v>
      </c>
      <c r="M326" s="342">
        <f t="shared" si="82"/>
        <v>2243.0808510638294</v>
      </c>
      <c r="N326" s="338">
        <f t="shared" si="83"/>
        <v>132.72667757774141</v>
      </c>
      <c r="O326" s="435">
        <v>64</v>
      </c>
      <c r="P326" s="425">
        <f t="shared" si="84"/>
        <v>9076.1414075286411</v>
      </c>
      <c r="Q326" s="79">
        <f t="shared" si="85"/>
        <v>7.2481</v>
      </c>
      <c r="R326" s="93">
        <f t="shared" si="92"/>
        <v>128.31</v>
      </c>
      <c r="S326" s="77">
        <v>23653</v>
      </c>
      <c r="T326" s="345">
        <f t="shared" si="77"/>
        <v>2212.1112929623569</v>
      </c>
      <c r="U326" s="338">
        <f t="shared" si="86"/>
        <v>747.69361702127651</v>
      </c>
      <c r="V326" s="338">
        <f t="shared" si="87"/>
        <v>44.242225859247135</v>
      </c>
      <c r="W326" s="435">
        <v>43</v>
      </c>
      <c r="X326" s="425">
        <f t="shared" si="88"/>
        <v>3047.0471358428808</v>
      </c>
      <c r="Y326" s="79">
        <f t="shared" si="89"/>
        <v>2.4159999999999999</v>
      </c>
    </row>
    <row r="327" spans="1:25" ht="17.25" customHeight="1" x14ac:dyDescent="0.2">
      <c r="A327" s="149">
        <v>311</v>
      </c>
      <c r="B327" s="216">
        <f t="shared" si="90"/>
        <v>32.090000000000003</v>
      </c>
      <c r="C327" s="77">
        <v>23653</v>
      </c>
      <c r="D327" s="411">
        <f t="shared" si="75"/>
        <v>8844.998441882206</v>
      </c>
      <c r="E327" s="342">
        <f t="shared" si="78"/>
        <v>2989.6094733561854</v>
      </c>
      <c r="F327" s="338">
        <f t="shared" si="79"/>
        <v>176.89996883764411</v>
      </c>
      <c r="G327" s="407">
        <v>107</v>
      </c>
      <c r="H327" s="425">
        <f t="shared" si="80"/>
        <v>12118.507884076036</v>
      </c>
      <c r="I327" s="79">
        <f t="shared" si="81"/>
        <v>9.6914999999999996</v>
      </c>
      <c r="J327" s="216">
        <f t="shared" si="91"/>
        <v>42.79</v>
      </c>
      <c r="K327" s="77">
        <v>23653</v>
      </c>
      <c r="L327" s="407">
        <f t="shared" si="76"/>
        <v>6633.2320635662536</v>
      </c>
      <c r="M327" s="342">
        <f t="shared" si="82"/>
        <v>2242.0324374853935</v>
      </c>
      <c r="N327" s="338">
        <f t="shared" si="83"/>
        <v>132.66464127132508</v>
      </c>
      <c r="O327" s="435">
        <v>64</v>
      </c>
      <c r="P327" s="425">
        <f t="shared" si="84"/>
        <v>9071.9291423229715</v>
      </c>
      <c r="Q327" s="79">
        <f t="shared" si="85"/>
        <v>7.2680999999999996</v>
      </c>
      <c r="R327" s="93">
        <f t="shared" si="92"/>
        <v>128.36000000000001</v>
      </c>
      <c r="S327" s="77">
        <v>23653</v>
      </c>
      <c r="T327" s="345">
        <f t="shared" si="77"/>
        <v>2211.2496104705515</v>
      </c>
      <c r="U327" s="338">
        <f t="shared" si="86"/>
        <v>747.40236833904635</v>
      </c>
      <c r="V327" s="338">
        <f t="shared" si="87"/>
        <v>44.224992209411027</v>
      </c>
      <c r="W327" s="435">
        <v>43</v>
      </c>
      <c r="X327" s="425">
        <f t="shared" si="88"/>
        <v>3045.876971019009</v>
      </c>
      <c r="Y327" s="79">
        <f t="shared" si="89"/>
        <v>2.4228999999999998</v>
      </c>
    </row>
    <row r="328" spans="1:25" ht="17.25" customHeight="1" x14ac:dyDescent="0.2">
      <c r="A328" s="149">
        <v>312</v>
      </c>
      <c r="B328" s="216">
        <f t="shared" si="90"/>
        <v>32.1</v>
      </c>
      <c r="C328" s="77">
        <v>23653</v>
      </c>
      <c r="D328" s="411">
        <f t="shared" si="75"/>
        <v>8842.2429906542056</v>
      </c>
      <c r="E328" s="342">
        <f t="shared" si="78"/>
        <v>2988.6781308411214</v>
      </c>
      <c r="F328" s="338">
        <f t="shared" si="79"/>
        <v>176.84485981308413</v>
      </c>
      <c r="G328" s="407">
        <v>107</v>
      </c>
      <c r="H328" s="425">
        <f t="shared" si="80"/>
        <v>12114.76598130841</v>
      </c>
      <c r="I328" s="79">
        <f t="shared" si="81"/>
        <v>9.7195999999999998</v>
      </c>
      <c r="J328" s="216">
        <f t="shared" si="91"/>
        <v>42.8</v>
      </c>
      <c r="K328" s="77">
        <v>23653</v>
      </c>
      <c r="L328" s="407">
        <f t="shared" si="76"/>
        <v>6631.6822429906551</v>
      </c>
      <c r="M328" s="342">
        <f t="shared" si="82"/>
        <v>2241.5085981308412</v>
      </c>
      <c r="N328" s="338">
        <f t="shared" si="83"/>
        <v>132.6336448598131</v>
      </c>
      <c r="O328" s="435">
        <v>64</v>
      </c>
      <c r="P328" s="425">
        <f t="shared" si="84"/>
        <v>9069.8244859813094</v>
      </c>
      <c r="Q328" s="79">
        <f t="shared" si="85"/>
        <v>7.2896999999999998</v>
      </c>
      <c r="R328" s="93">
        <f t="shared" si="92"/>
        <v>128.4</v>
      </c>
      <c r="S328" s="77">
        <v>23653</v>
      </c>
      <c r="T328" s="345">
        <f t="shared" si="77"/>
        <v>2210.5607476635514</v>
      </c>
      <c r="U328" s="338">
        <f t="shared" si="86"/>
        <v>747.16953271028035</v>
      </c>
      <c r="V328" s="338">
        <f t="shared" si="87"/>
        <v>44.211214953271032</v>
      </c>
      <c r="W328" s="435">
        <v>43</v>
      </c>
      <c r="X328" s="425">
        <f t="shared" si="88"/>
        <v>3044.9414953271025</v>
      </c>
      <c r="Y328" s="79">
        <f t="shared" si="89"/>
        <v>2.4298999999999999</v>
      </c>
    </row>
    <row r="329" spans="1:25" ht="17.25" customHeight="1" x14ac:dyDescent="0.2">
      <c r="A329" s="149">
        <v>313</v>
      </c>
      <c r="B329" s="216">
        <f t="shared" si="90"/>
        <v>32.11</v>
      </c>
      <c r="C329" s="77">
        <v>23653</v>
      </c>
      <c r="D329" s="411">
        <f t="shared" si="75"/>
        <v>8839.4892556835875</v>
      </c>
      <c r="E329" s="342">
        <f t="shared" si="78"/>
        <v>2987.7473684210522</v>
      </c>
      <c r="F329" s="338">
        <f t="shared" si="79"/>
        <v>176.78978511367174</v>
      </c>
      <c r="G329" s="407">
        <v>107</v>
      </c>
      <c r="H329" s="425">
        <f t="shared" si="80"/>
        <v>12111.026409218312</v>
      </c>
      <c r="I329" s="79">
        <f t="shared" si="81"/>
        <v>9.7477</v>
      </c>
      <c r="J329" s="216">
        <f t="shared" si="91"/>
        <v>42.82</v>
      </c>
      <c r="K329" s="77">
        <v>23653</v>
      </c>
      <c r="L329" s="407">
        <f t="shared" si="76"/>
        <v>6628.5847734703402</v>
      </c>
      <c r="M329" s="342">
        <f t="shared" si="82"/>
        <v>2240.4616534329748</v>
      </c>
      <c r="N329" s="338">
        <f t="shared" si="83"/>
        <v>132.57169546940682</v>
      </c>
      <c r="O329" s="435">
        <v>64</v>
      </c>
      <c r="P329" s="425">
        <f t="shared" si="84"/>
        <v>9065.6181223727217</v>
      </c>
      <c r="Q329" s="79">
        <f t="shared" si="85"/>
        <v>7.3097000000000003</v>
      </c>
      <c r="R329" s="93">
        <f t="shared" si="92"/>
        <v>128.44999999999999</v>
      </c>
      <c r="S329" s="77">
        <v>23653</v>
      </c>
      <c r="T329" s="345">
        <f t="shared" si="77"/>
        <v>2209.7002724795643</v>
      </c>
      <c r="U329" s="338">
        <f t="shared" si="86"/>
        <v>746.87869209809264</v>
      </c>
      <c r="V329" s="338">
        <f t="shared" si="87"/>
        <v>44.194005449591288</v>
      </c>
      <c r="W329" s="435">
        <v>43</v>
      </c>
      <c r="X329" s="425">
        <f t="shared" si="88"/>
        <v>3043.772970027248</v>
      </c>
      <c r="Y329" s="79">
        <f t="shared" si="89"/>
        <v>2.4367000000000001</v>
      </c>
    </row>
    <row r="330" spans="1:25" ht="17.25" customHeight="1" x14ac:dyDescent="0.2">
      <c r="A330" s="149">
        <v>314</v>
      </c>
      <c r="B330" s="216">
        <f t="shared" si="90"/>
        <v>32.119999999999997</v>
      </c>
      <c r="C330" s="77">
        <v>23653</v>
      </c>
      <c r="D330" s="411">
        <f t="shared" si="75"/>
        <v>8836.7372353673745</v>
      </c>
      <c r="E330" s="342">
        <f t="shared" si="78"/>
        <v>2986.8171855541723</v>
      </c>
      <c r="F330" s="338">
        <f t="shared" si="79"/>
        <v>176.73474470734749</v>
      </c>
      <c r="G330" s="407">
        <v>107</v>
      </c>
      <c r="H330" s="425">
        <f t="shared" si="80"/>
        <v>12107.289165628896</v>
      </c>
      <c r="I330" s="79">
        <f t="shared" si="81"/>
        <v>9.7758000000000003</v>
      </c>
      <c r="J330" s="216">
        <f t="shared" si="91"/>
        <v>42.83</v>
      </c>
      <c r="K330" s="77">
        <v>23653</v>
      </c>
      <c r="L330" s="407">
        <f t="shared" si="76"/>
        <v>6627.0371235115563</v>
      </c>
      <c r="M330" s="342">
        <f t="shared" si="82"/>
        <v>2239.9385477469059</v>
      </c>
      <c r="N330" s="338">
        <f t="shared" si="83"/>
        <v>132.54074247023112</v>
      </c>
      <c r="O330" s="435">
        <v>64</v>
      </c>
      <c r="P330" s="425">
        <f t="shared" si="84"/>
        <v>9063.5164137286938</v>
      </c>
      <c r="Q330" s="79">
        <f t="shared" si="85"/>
        <v>7.3312999999999997</v>
      </c>
      <c r="R330" s="93">
        <f t="shared" si="92"/>
        <v>128.49</v>
      </c>
      <c r="S330" s="77">
        <v>23653</v>
      </c>
      <c r="T330" s="345">
        <f t="shared" si="77"/>
        <v>2209.0123745038522</v>
      </c>
      <c r="U330" s="338">
        <f t="shared" si="86"/>
        <v>746.646182582302</v>
      </c>
      <c r="V330" s="338">
        <f t="shared" si="87"/>
        <v>44.180247490077043</v>
      </c>
      <c r="W330" s="435">
        <v>43</v>
      </c>
      <c r="X330" s="425">
        <f t="shared" si="88"/>
        <v>3042.8388045762313</v>
      </c>
      <c r="Y330" s="79">
        <f t="shared" si="89"/>
        <v>2.4438</v>
      </c>
    </row>
    <row r="331" spans="1:25" ht="17.25" customHeight="1" x14ac:dyDescent="0.2">
      <c r="A331" s="149">
        <v>315</v>
      </c>
      <c r="B331" s="216">
        <f t="shared" si="90"/>
        <v>32.130000000000003</v>
      </c>
      <c r="C331" s="77">
        <v>23653</v>
      </c>
      <c r="D331" s="411">
        <f t="shared" si="75"/>
        <v>8833.986928104574</v>
      </c>
      <c r="E331" s="342">
        <f t="shared" si="78"/>
        <v>2985.8875816993459</v>
      </c>
      <c r="F331" s="338">
        <f t="shared" si="79"/>
        <v>176.67973856209147</v>
      </c>
      <c r="G331" s="407">
        <v>107</v>
      </c>
      <c r="H331" s="425">
        <f t="shared" si="80"/>
        <v>12103.554248366012</v>
      </c>
      <c r="I331" s="79">
        <f t="shared" si="81"/>
        <v>9.8039000000000005</v>
      </c>
      <c r="J331" s="216">
        <f t="shared" si="91"/>
        <v>42.85</v>
      </c>
      <c r="K331" s="77">
        <v>23653</v>
      </c>
      <c r="L331" s="407">
        <f t="shared" si="76"/>
        <v>6623.9439906651105</v>
      </c>
      <c r="M331" s="342">
        <f t="shared" si="82"/>
        <v>2238.8930688448072</v>
      </c>
      <c r="N331" s="338">
        <f t="shared" si="83"/>
        <v>132.4788798133022</v>
      </c>
      <c r="O331" s="435">
        <v>64</v>
      </c>
      <c r="P331" s="425">
        <f t="shared" si="84"/>
        <v>9059.3159393232199</v>
      </c>
      <c r="Q331" s="79">
        <f t="shared" si="85"/>
        <v>7.3512000000000004</v>
      </c>
      <c r="R331" s="93">
        <f t="shared" si="92"/>
        <v>128.54</v>
      </c>
      <c r="S331" s="77">
        <v>23653</v>
      </c>
      <c r="T331" s="345">
        <f t="shared" si="77"/>
        <v>2208.1531040921113</v>
      </c>
      <c r="U331" s="338">
        <f t="shared" si="86"/>
        <v>746.35574918313353</v>
      </c>
      <c r="V331" s="338">
        <f t="shared" si="87"/>
        <v>44.163062081842227</v>
      </c>
      <c r="W331" s="435">
        <v>43</v>
      </c>
      <c r="X331" s="425">
        <f t="shared" si="88"/>
        <v>3041.6719153570871</v>
      </c>
      <c r="Y331" s="79">
        <f t="shared" si="89"/>
        <v>2.4506000000000001</v>
      </c>
    </row>
    <row r="332" spans="1:25" ht="17.25" customHeight="1" x14ac:dyDescent="0.2">
      <c r="A332" s="149">
        <v>316</v>
      </c>
      <c r="B332" s="216">
        <f t="shared" si="90"/>
        <v>32.15</v>
      </c>
      <c r="C332" s="77">
        <v>23653</v>
      </c>
      <c r="D332" s="411">
        <f t="shared" si="75"/>
        <v>8828.4914463452569</v>
      </c>
      <c r="E332" s="342">
        <f t="shared" si="78"/>
        <v>2984.0301088646966</v>
      </c>
      <c r="F332" s="338">
        <f t="shared" si="79"/>
        <v>176.56982892690513</v>
      </c>
      <c r="G332" s="407">
        <v>107</v>
      </c>
      <c r="H332" s="425">
        <f t="shared" si="80"/>
        <v>12096.09138413686</v>
      </c>
      <c r="I332" s="79">
        <f t="shared" si="81"/>
        <v>9.8289000000000009</v>
      </c>
      <c r="J332" s="216">
        <f t="shared" si="91"/>
        <v>42.86</v>
      </c>
      <c r="K332" s="77">
        <v>23653</v>
      </c>
      <c r="L332" s="407">
        <f t="shared" si="76"/>
        <v>6622.3985067662161</v>
      </c>
      <c r="M332" s="342">
        <f t="shared" si="82"/>
        <v>2238.3706952869807</v>
      </c>
      <c r="N332" s="338">
        <f t="shared" si="83"/>
        <v>132.44797013532431</v>
      </c>
      <c r="O332" s="435">
        <v>64</v>
      </c>
      <c r="P332" s="425">
        <f t="shared" si="84"/>
        <v>9057.2171721885225</v>
      </c>
      <c r="Q332" s="79">
        <f t="shared" si="85"/>
        <v>7.3727999999999998</v>
      </c>
      <c r="R332" s="93">
        <f t="shared" si="92"/>
        <v>128.58000000000001</v>
      </c>
      <c r="S332" s="77">
        <v>23653</v>
      </c>
      <c r="T332" s="345">
        <f t="shared" si="77"/>
        <v>2207.4661689220716</v>
      </c>
      <c r="U332" s="338">
        <f t="shared" si="86"/>
        <v>746.12356509566007</v>
      </c>
      <c r="V332" s="338">
        <f t="shared" si="87"/>
        <v>44.14932337844143</v>
      </c>
      <c r="W332" s="435">
        <v>43</v>
      </c>
      <c r="X332" s="425">
        <f t="shared" si="88"/>
        <v>3040.7390573961729</v>
      </c>
      <c r="Y332" s="79">
        <f t="shared" si="89"/>
        <v>2.4575999999999998</v>
      </c>
    </row>
    <row r="333" spans="1:25" ht="17.25" customHeight="1" x14ac:dyDescent="0.2">
      <c r="A333" s="149">
        <v>317</v>
      </c>
      <c r="B333" s="216">
        <f t="shared" si="90"/>
        <v>32.159999999999997</v>
      </c>
      <c r="C333" s="77">
        <v>23653</v>
      </c>
      <c r="D333" s="411">
        <f t="shared" si="75"/>
        <v>8825.7462686567178</v>
      </c>
      <c r="E333" s="342">
        <f t="shared" si="78"/>
        <v>2983.1022388059705</v>
      </c>
      <c r="F333" s="338">
        <f t="shared" si="79"/>
        <v>176.51492537313436</v>
      </c>
      <c r="G333" s="407">
        <v>107</v>
      </c>
      <c r="H333" s="425">
        <f t="shared" si="80"/>
        <v>12092.363432835822</v>
      </c>
      <c r="I333" s="79">
        <f t="shared" si="81"/>
        <v>9.8569999999999993</v>
      </c>
      <c r="J333" s="216">
        <f t="shared" si="91"/>
        <v>42.87</v>
      </c>
      <c r="K333" s="77">
        <v>23653</v>
      </c>
      <c r="L333" s="407">
        <f t="shared" si="76"/>
        <v>6620.8537438768371</v>
      </c>
      <c r="M333" s="342">
        <f t="shared" si="82"/>
        <v>2237.8485654303709</v>
      </c>
      <c r="N333" s="338">
        <f t="shared" si="83"/>
        <v>132.41707487753675</v>
      </c>
      <c r="O333" s="435">
        <v>64</v>
      </c>
      <c r="P333" s="425">
        <f t="shared" si="84"/>
        <v>9055.1193841847435</v>
      </c>
      <c r="Q333" s="79">
        <f t="shared" si="85"/>
        <v>7.3944000000000001</v>
      </c>
      <c r="R333" s="93">
        <f t="shared" si="92"/>
        <v>128.62</v>
      </c>
      <c r="S333" s="77">
        <v>23653</v>
      </c>
      <c r="T333" s="345">
        <f t="shared" si="77"/>
        <v>2206.7796610169489</v>
      </c>
      <c r="U333" s="338">
        <f t="shared" si="86"/>
        <v>745.89152542372869</v>
      </c>
      <c r="V333" s="338">
        <f t="shared" si="87"/>
        <v>44.135593220338983</v>
      </c>
      <c r="W333" s="435">
        <v>43</v>
      </c>
      <c r="X333" s="425">
        <f t="shared" si="88"/>
        <v>3039.8067796610167</v>
      </c>
      <c r="Y333" s="79">
        <f t="shared" si="89"/>
        <v>2.4645999999999999</v>
      </c>
    </row>
    <row r="334" spans="1:25" ht="17.25" customHeight="1" x14ac:dyDescent="0.2">
      <c r="A334" s="149">
        <v>318</v>
      </c>
      <c r="B334" s="216">
        <f t="shared" si="90"/>
        <v>32.17</v>
      </c>
      <c r="C334" s="77">
        <v>23653</v>
      </c>
      <c r="D334" s="411">
        <f t="shared" si="75"/>
        <v>8823.0027976375495</v>
      </c>
      <c r="E334" s="342">
        <f t="shared" si="78"/>
        <v>2982.1749456014913</v>
      </c>
      <c r="F334" s="338">
        <f t="shared" si="79"/>
        <v>176.46005595275099</v>
      </c>
      <c r="G334" s="407">
        <v>107</v>
      </c>
      <c r="H334" s="425">
        <f t="shared" si="80"/>
        <v>12088.637799191793</v>
      </c>
      <c r="I334" s="79">
        <f t="shared" si="81"/>
        <v>9.8849999999999998</v>
      </c>
      <c r="J334" s="216">
        <f t="shared" si="91"/>
        <v>42.89</v>
      </c>
      <c r="K334" s="77">
        <v>23653</v>
      </c>
      <c r="L334" s="407">
        <f t="shared" si="76"/>
        <v>6617.7663791093491</v>
      </c>
      <c r="M334" s="342">
        <f t="shared" si="82"/>
        <v>2236.8050361389596</v>
      </c>
      <c r="N334" s="338">
        <f t="shared" si="83"/>
        <v>132.35532758218699</v>
      </c>
      <c r="O334" s="435">
        <v>64</v>
      </c>
      <c r="P334" s="425">
        <f t="shared" si="84"/>
        <v>9050.9267428304956</v>
      </c>
      <c r="Q334" s="79">
        <f t="shared" si="85"/>
        <v>7.4142999999999999</v>
      </c>
      <c r="R334" s="93">
        <f t="shared" si="92"/>
        <v>128.66999999999999</v>
      </c>
      <c r="S334" s="77">
        <v>23653</v>
      </c>
      <c r="T334" s="345">
        <f t="shared" si="77"/>
        <v>2205.9221263697832</v>
      </c>
      <c r="U334" s="338">
        <f t="shared" si="86"/>
        <v>745.60167871298665</v>
      </c>
      <c r="V334" s="338">
        <f t="shared" si="87"/>
        <v>44.118442527395665</v>
      </c>
      <c r="W334" s="435">
        <v>43</v>
      </c>
      <c r="X334" s="425">
        <f t="shared" si="88"/>
        <v>3038.6422476101652</v>
      </c>
      <c r="Y334" s="79">
        <f t="shared" si="89"/>
        <v>2.4714</v>
      </c>
    </row>
    <row r="335" spans="1:25" ht="17.25" customHeight="1" x14ac:dyDescent="0.2">
      <c r="A335" s="149">
        <v>319</v>
      </c>
      <c r="B335" s="216">
        <f t="shared" si="90"/>
        <v>32.18</v>
      </c>
      <c r="C335" s="77">
        <v>23653</v>
      </c>
      <c r="D335" s="411">
        <f t="shared" si="75"/>
        <v>8820.2610316967057</v>
      </c>
      <c r="E335" s="342">
        <f t="shared" si="78"/>
        <v>2981.2482287134862</v>
      </c>
      <c r="F335" s="338">
        <f t="shared" si="79"/>
        <v>176.40522063393411</v>
      </c>
      <c r="G335" s="407">
        <v>107</v>
      </c>
      <c r="H335" s="425">
        <f t="shared" si="80"/>
        <v>12084.914481044127</v>
      </c>
      <c r="I335" s="79">
        <f t="shared" si="81"/>
        <v>9.9130000000000003</v>
      </c>
      <c r="J335" s="216">
        <f t="shared" si="91"/>
        <v>42.9</v>
      </c>
      <c r="K335" s="77">
        <v>23653</v>
      </c>
      <c r="L335" s="407">
        <f t="shared" si="76"/>
        <v>6616.2237762237764</v>
      </c>
      <c r="M335" s="342">
        <f t="shared" si="82"/>
        <v>2236.2836363636361</v>
      </c>
      <c r="N335" s="338">
        <f t="shared" si="83"/>
        <v>132.32447552447553</v>
      </c>
      <c r="O335" s="435">
        <v>64</v>
      </c>
      <c r="P335" s="425">
        <f t="shared" si="84"/>
        <v>9048.8318881118885</v>
      </c>
      <c r="Q335" s="79">
        <f t="shared" si="85"/>
        <v>7.4359000000000002</v>
      </c>
      <c r="R335" s="93">
        <f t="shared" si="92"/>
        <v>128.71</v>
      </c>
      <c r="S335" s="77">
        <v>23653</v>
      </c>
      <c r="T335" s="345">
        <f t="shared" si="77"/>
        <v>2205.2365783544401</v>
      </c>
      <c r="U335" s="338">
        <f t="shared" si="86"/>
        <v>745.36996348380069</v>
      </c>
      <c r="V335" s="338">
        <f t="shared" si="87"/>
        <v>44.104731567088805</v>
      </c>
      <c r="W335" s="435">
        <v>43</v>
      </c>
      <c r="X335" s="425">
        <f t="shared" si="88"/>
        <v>3037.7112734053298</v>
      </c>
      <c r="Y335" s="79">
        <f t="shared" si="89"/>
        <v>2.4784000000000002</v>
      </c>
    </row>
    <row r="336" spans="1:25" ht="17.25" customHeight="1" x14ac:dyDescent="0.2">
      <c r="A336" s="264">
        <v>320</v>
      </c>
      <c r="B336" s="216">
        <f t="shared" si="90"/>
        <v>32.19</v>
      </c>
      <c r="C336" s="77">
        <v>23653</v>
      </c>
      <c r="D336" s="411">
        <f t="shared" si="75"/>
        <v>8817.5209692451081</v>
      </c>
      <c r="E336" s="342">
        <f t="shared" si="78"/>
        <v>2980.3220876048463</v>
      </c>
      <c r="F336" s="338">
        <f t="shared" si="79"/>
        <v>176.35041938490215</v>
      </c>
      <c r="G336" s="407">
        <v>107</v>
      </c>
      <c r="H336" s="425">
        <f t="shared" si="80"/>
        <v>12081.193476234856</v>
      </c>
      <c r="I336" s="79">
        <f t="shared" si="81"/>
        <v>9.9410000000000007</v>
      </c>
      <c r="J336" s="216">
        <f t="shared" si="91"/>
        <v>42.92</v>
      </c>
      <c r="K336" s="77">
        <v>23653</v>
      </c>
      <c r="L336" s="407">
        <f t="shared" si="76"/>
        <v>6613.1407269338297</v>
      </c>
      <c r="M336" s="342">
        <f t="shared" si="82"/>
        <v>2235.241565703634</v>
      </c>
      <c r="N336" s="338">
        <f t="shared" si="83"/>
        <v>132.26281453867659</v>
      </c>
      <c r="O336" s="435">
        <v>64</v>
      </c>
      <c r="P336" s="425">
        <f t="shared" si="84"/>
        <v>9044.6451071761403</v>
      </c>
      <c r="Q336" s="79">
        <f t="shared" si="85"/>
        <v>7.4557000000000002</v>
      </c>
      <c r="R336" s="93">
        <f t="shared" si="92"/>
        <v>128.76</v>
      </c>
      <c r="S336" s="77">
        <v>23653</v>
      </c>
      <c r="T336" s="345">
        <f t="shared" si="77"/>
        <v>2204.380242311277</v>
      </c>
      <c r="U336" s="338">
        <f t="shared" si="86"/>
        <v>745.08052190121157</v>
      </c>
      <c r="V336" s="338">
        <f t="shared" si="87"/>
        <v>44.087604846225538</v>
      </c>
      <c r="W336" s="435">
        <v>43</v>
      </c>
      <c r="X336" s="425">
        <f t="shared" si="88"/>
        <v>3036.5483690587139</v>
      </c>
      <c r="Y336" s="79">
        <f t="shared" si="89"/>
        <v>2.4851999999999999</v>
      </c>
    </row>
    <row r="337" spans="1:25" ht="15.75" customHeight="1" x14ac:dyDescent="0.2">
      <c r="A337" s="265">
        <v>321</v>
      </c>
      <c r="B337" s="216">
        <f t="shared" si="90"/>
        <v>32.200000000000003</v>
      </c>
      <c r="C337" s="77">
        <v>23653</v>
      </c>
      <c r="D337" s="411">
        <f t="shared" ref="D337:D400" si="93">12*(1/B337*C337)</f>
        <v>8814.782608695652</v>
      </c>
      <c r="E337" s="342">
        <f t="shared" si="78"/>
        <v>2979.3965217391301</v>
      </c>
      <c r="F337" s="338">
        <f t="shared" si="79"/>
        <v>176.29565217391306</v>
      </c>
      <c r="G337" s="407">
        <v>107</v>
      </c>
      <c r="H337" s="425">
        <f t="shared" si="80"/>
        <v>12077.474782608695</v>
      </c>
      <c r="I337" s="79">
        <f t="shared" si="81"/>
        <v>9.9688999999999997</v>
      </c>
      <c r="J337" s="216">
        <f t="shared" si="91"/>
        <v>42.93</v>
      </c>
      <c r="K337" s="77">
        <v>23653</v>
      </c>
      <c r="L337" s="407">
        <f t="shared" ref="L337:L400" si="94">12*(1/J337*K337)</f>
        <v>6611.6002795248078</v>
      </c>
      <c r="M337" s="342">
        <f t="shared" si="82"/>
        <v>2234.7208944793847</v>
      </c>
      <c r="N337" s="338">
        <f t="shared" si="83"/>
        <v>132.23200559049616</v>
      </c>
      <c r="O337" s="435">
        <v>64</v>
      </c>
      <c r="P337" s="425">
        <f t="shared" si="84"/>
        <v>9042.5531795946881</v>
      </c>
      <c r="Q337" s="79">
        <f t="shared" si="85"/>
        <v>7.4772999999999996</v>
      </c>
      <c r="R337" s="93">
        <f t="shared" si="92"/>
        <v>128.80000000000001</v>
      </c>
      <c r="S337" s="77">
        <v>23653</v>
      </c>
      <c r="T337" s="345">
        <f t="shared" ref="T337:T400" si="95">12*(1/R337*S337)</f>
        <v>2203.695652173913</v>
      </c>
      <c r="U337" s="338">
        <f t="shared" si="86"/>
        <v>744.84913043478252</v>
      </c>
      <c r="V337" s="338">
        <f t="shared" si="87"/>
        <v>44.073913043478264</v>
      </c>
      <c r="W337" s="435">
        <v>43</v>
      </c>
      <c r="X337" s="425">
        <f t="shared" si="88"/>
        <v>3035.6186956521738</v>
      </c>
      <c r="Y337" s="79">
        <f t="shared" si="89"/>
        <v>2.4922</v>
      </c>
    </row>
    <row r="338" spans="1:25" ht="15.75" customHeight="1" x14ac:dyDescent="0.2">
      <c r="A338" s="265">
        <v>322</v>
      </c>
      <c r="B338" s="216">
        <f t="shared" si="90"/>
        <v>32.21</v>
      </c>
      <c r="C338" s="77">
        <v>23653</v>
      </c>
      <c r="D338" s="411">
        <f t="shared" si="93"/>
        <v>8812.0459484632102</v>
      </c>
      <c r="E338" s="342">
        <f t="shared" ref="E338:E401" si="96">D338*33.8%</f>
        <v>2978.4715305805648</v>
      </c>
      <c r="F338" s="338">
        <f t="shared" ref="F338:F401" si="97">D338*2%</f>
        <v>176.24091896926421</v>
      </c>
      <c r="G338" s="407">
        <v>107</v>
      </c>
      <c r="H338" s="425">
        <f t="shared" ref="H338:H401" si="98">SUM(D338:G338)</f>
        <v>12073.758398013038</v>
      </c>
      <c r="I338" s="79">
        <f t="shared" ref="I338:I401" si="99">ROUND(A338/B338,4)</f>
        <v>9.9969000000000001</v>
      </c>
      <c r="J338" s="216">
        <f t="shared" si="91"/>
        <v>42.95</v>
      </c>
      <c r="K338" s="77">
        <v>23653</v>
      </c>
      <c r="L338" s="407">
        <f t="shared" si="94"/>
        <v>6608.5215366705461</v>
      </c>
      <c r="M338" s="342">
        <f t="shared" ref="M338:M401" si="100">L338*33.8%</f>
        <v>2233.6802793946445</v>
      </c>
      <c r="N338" s="338">
        <f t="shared" ref="N338:N401" si="101">L338*2%</f>
        <v>132.17043073341091</v>
      </c>
      <c r="O338" s="435">
        <v>64</v>
      </c>
      <c r="P338" s="425">
        <f t="shared" ref="P338:P401" si="102">SUM(L338:O338)</f>
        <v>9038.3722467986008</v>
      </c>
      <c r="Q338" s="79">
        <f t="shared" ref="Q338:Q401" si="103">ROUND(A338/J338,4)</f>
        <v>7.4970999999999997</v>
      </c>
      <c r="R338" s="93">
        <f t="shared" si="92"/>
        <v>128.84</v>
      </c>
      <c r="S338" s="77">
        <v>23653</v>
      </c>
      <c r="T338" s="345">
        <f t="shared" si="95"/>
        <v>2203.0114871158025</v>
      </c>
      <c r="U338" s="338">
        <f t="shared" ref="U338:U401" si="104">T338*33.8%</f>
        <v>744.61788264514121</v>
      </c>
      <c r="V338" s="338">
        <f t="shared" ref="V338:V401" si="105">T338*2%</f>
        <v>44.060229742316054</v>
      </c>
      <c r="W338" s="435">
        <v>43</v>
      </c>
      <c r="X338" s="425">
        <f t="shared" ref="X338:X401" si="106">SUM(T338:W338)</f>
        <v>3034.6895995032596</v>
      </c>
      <c r="Y338" s="79">
        <f t="shared" ref="Y338:Y401" si="107">ROUND(A338/R338,4)</f>
        <v>2.4992000000000001</v>
      </c>
    </row>
    <row r="339" spans="1:25" ht="15.75" customHeight="1" x14ac:dyDescent="0.2">
      <c r="A339" s="265">
        <v>323</v>
      </c>
      <c r="B339" s="216">
        <f t="shared" si="90"/>
        <v>32.22</v>
      </c>
      <c r="C339" s="77">
        <v>23653</v>
      </c>
      <c r="D339" s="411">
        <f t="shared" si="93"/>
        <v>8809.3109869646196</v>
      </c>
      <c r="E339" s="342">
        <f t="shared" si="96"/>
        <v>2977.5471135940411</v>
      </c>
      <c r="F339" s="338">
        <f t="shared" si="97"/>
        <v>176.1862197392924</v>
      </c>
      <c r="G339" s="407">
        <v>107</v>
      </c>
      <c r="H339" s="425">
        <f t="shared" si="98"/>
        <v>12070.044320297953</v>
      </c>
      <c r="I339" s="79">
        <f t="shared" si="99"/>
        <v>10.024800000000001</v>
      </c>
      <c r="J339" s="216">
        <f t="shared" si="91"/>
        <v>42.96</v>
      </c>
      <c r="K339" s="77">
        <v>23653</v>
      </c>
      <c r="L339" s="407">
        <f t="shared" si="94"/>
        <v>6606.9832402234633</v>
      </c>
      <c r="M339" s="342">
        <f t="shared" si="100"/>
        <v>2233.1603351955305</v>
      </c>
      <c r="N339" s="338">
        <f t="shared" si="101"/>
        <v>132.13966480446928</v>
      </c>
      <c r="O339" s="435">
        <v>64</v>
      </c>
      <c r="P339" s="425">
        <f t="shared" si="102"/>
        <v>9036.2832402234635</v>
      </c>
      <c r="Q339" s="79">
        <f t="shared" si="103"/>
        <v>7.5186000000000002</v>
      </c>
      <c r="R339" s="93">
        <f t="shared" si="92"/>
        <v>128.88999999999999</v>
      </c>
      <c r="S339" s="77">
        <v>23653</v>
      </c>
      <c r="T339" s="345">
        <f t="shared" si="95"/>
        <v>2202.1568779579488</v>
      </c>
      <c r="U339" s="338">
        <f t="shared" si="104"/>
        <v>744.32902474978664</v>
      </c>
      <c r="V339" s="338">
        <f t="shared" si="105"/>
        <v>44.043137559158978</v>
      </c>
      <c r="W339" s="435">
        <v>43</v>
      </c>
      <c r="X339" s="425">
        <f t="shared" si="106"/>
        <v>3033.5290402668943</v>
      </c>
      <c r="Y339" s="79">
        <f t="shared" si="107"/>
        <v>2.5059999999999998</v>
      </c>
    </row>
    <row r="340" spans="1:25" ht="15.75" customHeight="1" x14ac:dyDescent="0.2">
      <c r="A340" s="265">
        <v>324</v>
      </c>
      <c r="B340" s="216">
        <f t="shared" si="90"/>
        <v>32.229999999999997</v>
      </c>
      <c r="C340" s="77">
        <v>23653</v>
      </c>
      <c r="D340" s="411">
        <f t="shared" si="93"/>
        <v>8806.5777226186801</v>
      </c>
      <c r="E340" s="342">
        <f t="shared" si="96"/>
        <v>2976.6232702451134</v>
      </c>
      <c r="F340" s="338">
        <f t="shared" si="97"/>
        <v>176.13155445237359</v>
      </c>
      <c r="G340" s="407">
        <v>107</v>
      </c>
      <c r="H340" s="425">
        <f t="shared" si="98"/>
        <v>12066.332547316166</v>
      </c>
      <c r="I340" s="79">
        <f t="shared" si="99"/>
        <v>10.0527</v>
      </c>
      <c r="J340" s="216">
        <f t="shared" si="91"/>
        <v>42.98</v>
      </c>
      <c r="K340" s="77">
        <v>23653</v>
      </c>
      <c r="L340" s="407">
        <f t="shared" si="94"/>
        <v>6603.9087947882736</v>
      </c>
      <c r="M340" s="342">
        <f t="shared" si="100"/>
        <v>2232.1211726384363</v>
      </c>
      <c r="N340" s="338">
        <f t="shared" si="101"/>
        <v>132.07817589576547</v>
      </c>
      <c r="O340" s="435">
        <v>64</v>
      </c>
      <c r="P340" s="425">
        <f t="shared" si="102"/>
        <v>9032.1081433224754</v>
      </c>
      <c r="Q340" s="79">
        <f t="shared" si="103"/>
        <v>7.5384000000000002</v>
      </c>
      <c r="R340" s="93">
        <f t="shared" si="92"/>
        <v>128.93</v>
      </c>
      <c r="S340" s="77">
        <v>23653</v>
      </c>
      <c r="T340" s="345">
        <f t="shared" si="95"/>
        <v>2201.4736678817962</v>
      </c>
      <c r="U340" s="338">
        <f t="shared" si="104"/>
        <v>744.09809974404709</v>
      </c>
      <c r="V340" s="338">
        <f t="shared" si="105"/>
        <v>44.029473357635929</v>
      </c>
      <c r="W340" s="435">
        <v>43</v>
      </c>
      <c r="X340" s="425">
        <f t="shared" si="106"/>
        <v>3032.6012409834793</v>
      </c>
      <c r="Y340" s="79">
        <f t="shared" si="107"/>
        <v>2.5129999999999999</v>
      </c>
    </row>
    <row r="341" spans="1:25" ht="15.75" customHeight="1" x14ac:dyDescent="0.2">
      <c r="A341" s="265">
        <v>325</v>
      </c>
      <c r="B341" s="216">
        <f t="shared" si="90"/>
        <v>32.24</v>
      </c>
      <c r="C341" s="77">
        <v>23653</v>
      </c>
      <c r="D341" s="411">
        <f t="shared" si="93"/>
        <v>8803.8461538461524</v>
      </c>
      <c r="E341" s="342">
        <f t="shared" si="96"/>
        <v>2975.6999999999994</v>
      </c>
      <c r="F341" s="338">
        <f t="shared" si="97"/>
        <v>176.07692307692307</v>
      </c>
      <c r="G341" s="407">
        <v>107</v>
      </c>
      <c r="H341" s="425">
        <f t="shared" si="98"/>
        <v>12062.623076923075</v>
      </c>
      <c r="I341" s="79">
        <f t="shared" si="99"/>
        <v>10.0806</v>
      </c>
      <c r="J341" s="216">
        <f t="shared" si="91"/>
        <v>42.99</v>
      </c>
      <c r="K341" s="77">
        <v>23653</v>
      </c>
      <c r="L341" s="407">
        <f t="shared" si="94"/>
        <v>6602.3726448011157</v>
      </c>
      <c r="M341" s="342">
        <f t="shared" si="100"/>
        <v>2231.6019539427771</v>
      </c>
      <c r="N341" s="338">
        <f t="shared" si="101"/>
        <v>132.04745289602232</v>
      </c>
      <c r="O341" s="435">
        <v>64</v>
      </c>
      <c r="P341" s="425">
        <f t="shared" si="102"/>
        <v>9030.0220516399149</v>
      </c>
      <c r="Q341" s="79">
        <f t="shared" si="103"/>
        <v>7.5598999999999998</v>
      </c>
      <c r="R341" s="93">
        <f t="shared" si="92"/>
        <v>128.97</v>
      </c>
      <c r="S341" s="77">
        <v>23653</v>
      </c>
      <c r="T341" s="345">
        <f t="shared" si="95"/>
        <v>2200.7908816003719</v>
      </c>
      <c r="U341" s="338">
        <f t="shared" si="104"/>
        <v>743.86731798092558</v>
      </c>
      <c r="V341" s="338">
        <f t="shared" si="105"/>
        <v>44.01581763200744</v>
      </c>
      <c r="W341" s="435">
        <v>43</v>
      </c>
      <c r="X341" s="425">
        <f t="shared" si="106"/>
        <v>3031.674017213305</v>
      </c>
      <c r="Y341" s="79">
        <f t="shared" si="107"/>
        <v>2.52</v>
      </c>
    </row>
    <row r="342" spans="1:25" ht="15.75" customHeight="1" x14ac:dyDescent="0.2">
      <c r="A342" s="265">
        <v>326</v>
      </c>
      <c r="B342" s="216">
        <f t="shared" si="90"/>
        <v>32.25</v>
      </c>
      <c r="C342" s="77">
        <v>23653</v>
      </c>
      <c r="D342" s="411">
        <f t="shared" si="93"/>
        <v>8801.1162790697672</v>
      </c>
      <c r="E342" s="342">
        <f t="shared" si="96"/>
        <v>2974.7773023255809</v>
      </c>
      <c r="F342" s="338">
        <f t="shared" si="97"/>
        <v>176.02232558139534</v>
      </c>
      <c r="G342" s="407">
        <v>107</v>
      </c>
      <c r="H342" s="425">
        <f t="shared" si="98"/>
        <v>12058.915906976745</v>
      </c>
      <c r="I342" s="79">
        <f t="shared" si="99"/>
        <v>10.108499999999999</v>
      </c>
      <c r="J342" s="216">
        <f t="shared" si="91"/>
        <v>43.01</v>
      </c>
      <c r="K342" s="77">
        <v>23653</v>
      </c>
      <c r="L342" s="407">
        <f t="shared" si="94"/>
        <v>6599.3024877935368</v>
      </c>
      <c r="M342" s="342">
        <f t="shared" si="100"/>
        <v>2230.5642408742151</v>
      </c>
      <c r="N342" s="338">
        <f t="shared" si="101"/>
        <v>131.98604975587074</v>
      </c>
      <c r="O342" s="435">
        <v>64</v>
      </c>
      <c r="P342" s="425">
        <f t="shared" si="102"/>
        <v>9025.852778423623</v>
      </c>
      <c r="Q342" s="79">
        <f t="shared" si="103"/>
        <v>7.5796000000000001</v>
      </c>
      <c r="R342" s="93">
        <f t="shared" si="92"/>
        <v>129.02000000000001</v>
      </c>
      <c r="S342" s="77">
        <v>23653</v>
      </c>
      <c r="T342" s="345">
        <f t="shared" si="95"/>
        <v>2199.9379941094403</v>
      </c>
      <c r="U342" s="338">
        <f t="shared" si="104"/>
        <v>743.57904200899077</v>
      </c>
      <c r="V342" s="338">
        <f t="shared" si="105"/>
        <v>43.998759882188807</v>
      </c>
      <c r="W342" s="435">
        <v>43</v>
      </c>
      <c r="X342" s="425">
        <f t="shared" si="106"/>
        <v>3030.51579600062</v>
      </c>
      <c r="Y342" s="79">
        <f t="shared" si="107"/>
        <v>2.5266999999999999</v>
      </c>
    </row>
    <row r="343" spans="1:25" ht="15.75" customHeight="1" x14ac:dyDescent="0.2">
      <c r="A343" s="265">
        <v>327</v>
      </c>
      <c r="B343" s="216">
        <f t="shared" si="90"/>
        <v>32.26</v>
      </c>
      <c r="C343" s="77">
        <v>23653</v>
      </c>
      <c r="D343" s="411">
        <f t="shared" si="93"/>
        <v>8798.3880967141977</v>
      </c>
      <c r="E343" s="342">
        <f t="shared" si="96"/>
        <v>2973.8551766893984</v>
      </c>
      <c r="F343" s="338">
        <f t="shared" si="97"/>
        <v>175.96776193428397</v>
      </c>
      <c r="G343" s="407">
        <v>107</v>
      </c>
      <c r="H343" s="425">
        <f t="shared" si="98"/>
        <v>12055.211035337879</v>
      </c>
      <c r="I343" s="79">
        <f t="shared" si="99"/>
        <v>10.1364</v>
      </c>
      <c r="J343" s="216">
        <f t="shared" si="91"/>
        <v>43.02</v>
      </c>
      <c r="K343" s="77">
        <v>23653</v>
      </c>
      <c r="L343" s="407">
        <f t="shared" si="94"/>
        <v>6597.768479776847</v>
      </c>
      <c r="M343" s="342">
        <f t="shared" si="100"/>
        <v>2230.0457461645742</v>
      </c>
      <c r="N343" s="338">
        <f t="shared" si="101"/>
        <v>131.95536959553695</v>
      </c>
      <c r="O343" s="435">
        <v>64</v>
      </c>
      <c r="P343" s="425">
        <f t="shared" si="102"/>
        <v>9023.7695955369581</v>
      </c>
      <c r="Q343" s="79">
        <f t="shared" si="103"/>
        <v>7.6010999999999997</v>
      </c>
      <c r="R343" s="93">
        <f t="shared" si="92"/>
        <v>129.06</v>
      </c>
      <c r="S343" s="77">
        <v>23653</v>
      </c>
      <c r="T343" s="345">
        <f t="shared" si="95"/>
        <v>2199.256159925616</v>
      </c>
      <c r="U343" s="338">
        <f t="shared" si="104"/>
        <v>743.34858205485818</v>
      </c>
      <c r="V343" s="338">
        <f t="shared" si="105"/>
        <v>43.985123198512319</v>
      </c>
      <c r="W343" s="435">
        <v>43</v>
      </c>
      <c r="X343" s="425">
        <f t="shared" si="106"/>
        <v>3029.5898651789862</v>
      </c>
      <c r="Y343" s="79">
        <f t="shared" si="107"/>
        <v>2.5337000000000001</v>
      </c>
    </row>
    <row r="344" spans="1:25" ht="15.75" customHeight="1" x14ac:dyDescent="0.2">
      <c r="A344" s="265">
        <v>328</v>
      </c>
      <c r="B344" s="216">
        <f t="shared" si="90"/>
        <v>32.28</v>
      </c>
      <c r="C344" s="77">
        <v>23653</v>
      </c>
      <c r="D344" s="411">
        <f t="shared" si="93"/>
        <v>8792.9368029739762</v>
      </c>
      <c r="E344" s="342">
        <f t="shared" si="96"/>
        <v>2972.0126394052036</v>
      </c>
      <c r="F344" s="338">
        <f t="shared" si="97"/>
        <v>175.85873605947953</v>
      </c>
      <c r="G344" s="407">
        <v>107</v>
      </c>
      <c r="H344" s="425">
        <f t="shared" si="98"/>
        <v>12047.80817843866</v>
      </c>
      <c r="I344" s="79">
        <f t="shared" si="99"/>
        <v>10.161099999999999</v>
      </c>
      <c r="J344" s="216">
        <f t="shared" si="91"/>
        <v>43.03</v>
      </c>
      <c r="K344" s="77">
        <v>23653</v>
      </c>
      <c r="L344" s="407">
        <f t="shared" si="94"/>
        <v>6596.2351847548216</v>
      </c>
      <c r="M344" s="342">
        <f t="shared" si="100"/>
        <v>2229.5274924471296</v>
      </c>
      <c r="N344" s="338">
        <f t="shared" si="101"/>
        <v>131.92470369509644</v>
      </c>
      <c r="O344" s="435">
        <v>64</v>
      </c>
      <c r="P344" s="425">
        <f t="shared" si="102"/>
        <v>9021.6873808970468</v>
      </c>
      <c r="Q344" s="79">
        <f t="shared" si="103"/>
        <v>7.6226000000000003</v>
      </c>
      <c r="R344" s="93">
        <f t="shared" si="92"/>
        <v>129.1</v>
      </c>
      <c r="S344" s="77">
        <v>23653</v>
      </c>
      <c r="T344" s="345">
        <f t="shared" si="95"/>
        <v>2198.5747482571651</v>
      </c>
      <c r="U344" s="338">
        <f t="shared" si="104"/>
        <v>743.11826491092177</v>
      </c>
      <c r="V344" s="338">
        <f t="shared" si="105"/>
        <v>43.9714949651433</v>
      </c>
      <c r="W344" s="435">
        <v>43</v>
      </c>
      <c r="X344" s="425">
        <f t="shared" si="106"/>
        <v>3028.6645081332304</v>
      </c>
      <c r="Y344" s="79">
        <f t="shared" si="107"/>
        <v>2.5407000000000002</v>
      </c>
    </row>
    <row r="345" spans="1:25" ht="15.75" customHeight="1" x14ac:dyDescent="0.2">
      <c r="A345" s="265">
        <v>329</v>
      </c>
      <c r="B345" s="216">
        <f t="shared" si="90"/>
        <v>32.29</v>
      </c>
      <c r="C345" s="77">
        <v>23653</v>
      </c>
      <c r="D345" s="411">
        <f t="shared" si="93"/>
        <v>8790.2136884484353</v>
      </c>
      <c r="E345" s="342">
        <f t="shared" si="96"/>
        <v>2971.0922266955708</v>
      </c>
      <c r="F345" s="338">
        <f t="shared" si="97"/>
        <v>175.8042737689687</v>
      </c>
      <c r="G345" s="407">
        <v>107</v>
      </c>
      <c r="H345" s="425">
        <f t="shared" si="98"/>
        <v>12044.110188912975</v>
      </c>
      <c r="I345" s="79">
        <f t="shared" si="99"/>
        <v>10.1889</v>
      </c>
      <c r="J345" s="216">
        <f t="shared" si="91"/>
        <v>43.05</v>
      </c>
      <c r="K345" s="77">
        <v>23653</v>
      </c>
      <c r="L345" s="407">
        <f t="shared" si="94"/>
        <v>6593.170731707316</v>
      </c>
      <c r="M345" s="342">
        <f t="shared" si="100"/>
        <v>2228.4917073170727</v>
      </c>
      <c r="N345" s="338">
        <f t="shared" si="101"/>
        <v>131.86341463414632</v>
      </c>
      <c r="O345" s="435">
        <v>64</v>
      </c>
      <c r="P345" s="425">
        <f t="shared" si="102"/>
        <v>9017.5258536585352</v>
      </c>
      <c r="Q345" s="79">
        <f t="shared" si="103"/>
        <v>7.6422999999999996</v>
      </c>
      <c r="R345" s="93">
        <f t="shared" si="92"/>
        <v>129.13999999999999</v>
      </c>
      <c r="S345" s="77">
        <v>23653</v>
      </c>
      <c r="T345" s="345">
        <f t="shared" si="95"/>
        <v>2197.893758711476</v>
      </c>
      <c r="U345" s="338">
        <f t="shared" si="104"/>
        <v>742.88809044447885</v>
      </c>
      <c r="V345" s="338">
        <f t="shared" si="105"/>
        <v>43.957875174229521</v>
      </c>
      <c r="W345" s="435">
        <v>43</v>
      </c>
      <c r="X345" s="425">
        <f t="shared" si="106"/>
        <v>3027.7397243301843</v>
      </c>
      <c r="Y345" s="79">
        <f t="shared" si="107"/>
        <v>2.5476000000000001</v>
      </c>
    </row>
    <row r="346" spans="1:25" ht="15.75" customHeight="1" x14ac:dyDescent="0.2">
      <c r="A346" s="264">
        <v>330</v>
      </c>
      <c r="B346" s="216">
        <f t="shared" si="90"/>
        <v>32.299999999999997</v>
      </c>
      <c r="C346" s="77">
        <v>23653</v>
      </c>
      <c r="D346" s="411">
        <f t="shared" si="93"/>
        <v>8787.4922600619211</v>
      </c>
      <c r="E346" s="342">
        <f t="shared" si="96"/>
        <v>2970.1723839009292</v>
      </c>
      <c r="F346" s="338">
        <f t="shared" si="97"/>
        <v>175.74984520123843</v>
      </c>
      <c r="G346" s="407">
        <v>107</v>
      </c>
      <c r="H346" s="425">
        <f t="shared" si="98"/>
        <v>12040.414489164088</v>
      </c>
      <c r="I346" s="79">
        <f t="shared" si="99"/>
        <v>10.216699999999999</v>
      </c>
      <c r="J346" s="216">
        <f t="shared" si="91"/>
        <v>43.06</v>
      </c>
      <c r="K346" s="77">
        <v>23653</v>
      </c>
      <c r="L346" s="407">
        <f t="shared" si="94"/>
        <v>6591.6395726892715</v>
      </c>
      <c r="M346" s="342">
        <f t="shared" si="100"/>
        <v>2227.9741755689734</v>
      </c>
      <c r="N346" s="338">
        <f t="shared" si="101"/>
        <v>131.83279145378543</v>
      </c>
      <c r="O346" s="435">
        <v>64</v>
      </c>
      <c r="P346" s="425">
        <f t="shared" si="102"/>
        <v>9015.4465397120312</v>
      </c>
      <c r="Q346" s="79">
        <f t="shared" si="103"/>
        <v>7.6637000000000004</v>
      </c>
      <c r="R346" s="93">
        <f t="shared" si="92"/>
        <v>129.19</v>
      </c>
      <c r="S346" s="77">
        <v>23653</v>
      </c>
      <c r="T346" s="345">
        <f t="shared" si="95"/>
        <v>2197.0431147921668</v>
      </c>
      <c r="U346" s="338">
        <f t="shared" si="104"/>
        <v>742.60057279975229</v>
      </c>
      <c r="V346" s="338">
        <f t="shared" si="105"/>
        <v>43.940862295843338</v>
      </c>
      <c r="W346" s="435">
        <v>43</v>
      </c>
      <c r="X346" s="425">
        <f t="shared" si="106"/>
        <v>3026.5845498877625</v>
      </c>
      <c r="Y346" s="79">
        <f t="shared" si="107"/>
        <v>2.5543999999999998</v>
      </c>
    </row>
    <row r="347" spans="1:25" ht="15.75" customHeight="1" x14ac:dyDescent="0.2">
      <c r="A347" s="265">
        <v>331</v>
      </c>
      <c r="B347" s="216">
        <f t="shared" si="90"/>
        <v>32.31</v>
      </c>
      <c r="C347" s="77">
        <v>23653</v>
      </c>
      <c r="D347" s="411">
        <f t="shared" si="93"/>
        <v>8784.7725162488387</v>
      </c>
      <c r="E347" s="342">
        <f t="shared" si="96"/>
        <v>2969.2531104921072</v>
      </c>
      <c r="F347" s="338">
        <f t="shared" si="97"/>
        <v>175.69545032497678</v>
      </c>
      <c r="G347" s="407">
        <v>107</v>
      </c>
      <c r="H347" s="425">
        <f t="shared" si="98"/>
        <v>12036.721077065922</v>
      </c>
      <c r="I347" s="79">
        <f t="shared" si="99"/>
        <v>10.2445</v>
      </c>
      <c r="J347" s="216">
        <f t="shared" si="91"/>
        <v>43.08</v>
      </c>
      <c r="K347" s="77">
        <v>23653</v>
      </c>
      <c r="L347" s="407">
        <f t="shared" si="94"/>
        <v>6588.5793871866299</v>
      </c>
      <c r="M347" s="342">
        <f t="shared" si="100"/>
        <v>2226.9398328690809</v>
      </c>
      <c r="N347" s="338">
        <f t="shared" si="101"/>
        <v>131.7715877437326</v>
      </c>
      <c r="O347" s="435">
        <v>64</v>
      </c>
      <c r="P347" s="425">
        <f t="shared" si="102"/>
        <v>9011.2908077994434</v>
      </c>
      <c r="Q347" s="79">
        <f t="shared" si="103"/>
        <v>7.6833999999999998</v>
      </c>
      <c r="R347" s="93">
        <f t="shared" si="92"/>
        <v>129.22999999999999</v>
      </c>
      <c r="S347" s="77">
        <v>23653</v>
      </c>
      <c r="T347" s="345">
        <f t="shared" si="95"/>
        <v>2196.3630735897236</v>
      </c>
      <c r="U347" s="338">
        <f t="shared" si="104"/>
        <v>742.3707188733265</v>
      </c>
      <c r="V347" s="338">
        <f t="shared" si="105"/>
        <v>43.927261471794473</v>
      </c>
      <c r="W347" s="435">
        <v>43</v>
      </c>
      <c r="X347" s="425">
        <f t="shared" si="106"/>
        <v>3025.6610539348444</v>
      </c>
      <c r="Y347" s="79">
        <f t="shared" si="107"/>
        <v>2.5613000000000001</v>
      </c>
    </row>
    <row r="348" spans="1:25" ht="15.75" customHeight="1" x14ac:dyDescent="0.2">
      <c r="A348" s="265">
        <v>332</v>
      </c>
      <c r="B348" s="216">
        <f t="shared" si="90"/>
        <v>32.32</v>
      </c>
      <c r="C348" s="77">
        <v>23653</v>
      </c>
      <c r="D348" s="411">
        <f t="shared" si="93"/>
        <v>8782.0544554455446</v>
      </c>
      <c r="E348" s="342">
        <f t="shared" si="96"/>
        <v>2968.3344059405936</v>
      </c>
      <c r="F348" s="338">
        <f t="shared" si="97"/>
        <v>175.6410891089109</v>
      </c>
      <c r="G348" s="407">
        <v>107</v>
      </c>
      <c r="H348" s="425">
        <f t="shared" si="98"/>
        <v>12033.029950495049</v>
      </c>
      <c r="I348" s="79">
        <f t="shared" si="99"/>
        <v>10.2723</v>
      </c>
      <c r="J348" s="216">
        <f t="shared" si="91"/>
        <v>43.09</v>
      </c>
      <c r="K348" s="77">
        <v>23653</v>
      </c>
      <c r="L348" s="407">
        <f t="shared" si="94"/>
        <v>6587.0503597122297</v>
      </c>
      <c r="M348" s="342">
        <f t="shared" si="100"/>
        <v>2226.4230215827333</v>
      </c>
      <c r="N348" s="338">
        <f t="shared" si="101"/>
        <v>131.74100719424459</v>
      </c>
      <c r="O348" s="435">
        <v>64</v>
      </c>
      <c r="P348" s="425">
        <f t="shared" si="102"/>
        <v>9009.2143884892084</v>
      </c>
      <c r="Q348" s="79">
        <f t="shared" si="103"/>
        <v>7.7047999999999996</v>
      </c>
      <c r="R348" s="93">
        <f t="shared" si="92"/>
        <v>129.27000000000001</v>
      </c>
      <c r="S348" s="77">
        <v>23653</v>
      </c>
      <c r="T348" s="345">
        <f t="shared" si="95"/>
        <v>2195.68345323741</v>
      </c>
      <c r="U348" s="338">
        <f t="shared" si="104"/>
        <v>742.14100719424448</v>
      </c>
      <c r="V348" s="338">
        <f t="shared" si="105"/>
        <v>43.913669064748198</v>
      </c>
      <c r="W348" s="435">
        <v>43</v>
      </c>
      <c r="X348" s="425">
        <f t="shared" si="106"/>
        <v>3024.738129496403</v>
      </c>
      <c r="Y348" s="79">
        <f t="shared" si="107"/>
        <v>2.5682999999999998</v>
      </c>
    </row>
    <row r="349" spans="1:25" ht="15.75" customHeight="1" x14ac:dyDescent="0.2">
      <c r="A349" s="265">
        <v>333</v>
      </c>
      <c r="B349" s="216">
        <f t="shared" si="90"/>
        <v>32.33</v>
      </c>
      <c r="C349" s="77">
        <v>23653</v>
      </c>
      <c r="D349" s="411">
        <f t="shared" si="93"/>
        <v>8779.3380760903201</v>
      </c>
      <c r="E349" s="342">
        <f t="shared" si="96"/>
        <v>2967.4162697185279</v>
      </c>
      <c r="F349" s="338">
        <f t="shared" si="97"/>
        <v>175.58676152180641</v>
      </c>
      <c r="G349" s="407">
        <v>107</v>
      </c>
      <c r="H349" s="425">
        <f t="shared" si="98"/>
        <v>12029.341107330654</v>
      </c>
      <c r="I349" s="79">
        <f t="shared" si="99"/>
        <v>10.3</v>
      </c>
      <c r="J349" s="216">
        <f t="shared" si="91"/>
        <v>43.1</v>
      </c>
      <c r="K349" s="77">
        <v>23653</v>
      </c>
      <c r="L349" s="407">
        <f t="shared" si="94"/>
        <v>6585.5220417633409</v>
      </c>
      <c r="M349" s="342">
        <f t="shared" si="100"/>
        <v>2225.9064501160092</v>
      </c>
      <c r="N349" s="338">
        <f t="shared" si="101"/>
        <v>131.71044083526681</v>
      </c>
      <c r="O349" s="435">
        <v>64</v>
      </c>
      <c r="P349" s="425">
        <f t="shared" si="102"/>
        <v>9007.1389327146153</v>
      </c>
      <c r="Q349" s="79">
        <f t="shared" si="103"/>
        <v>7.7262000000000004</v>
      </c>
      <c r="R349" s="93">
        <f t="shared" si="92"/>
        <v>129.31</v>
      </c>
      <c r="S349" s="77">
        <v>23653</v>
      </c>
      <c r="T349" s="345">
        <f t="shared" si="95"/>
        <v>2195.0042533446754</v>
      </c>
      <c r="U349" s="338">
        <f t="shared" si="104"/>
        <v>741.91143763050025</v>
      </c>
      <c r="V349" s="338">
        <f t="shared" si="105"/>
        <v>43.90008506689351</v>
      </c>
      <c r="W349" s="435">
        <v>43</v>
      </c>
      <c r="X349" s="425">
        <f t="shared" si="106"/>
        <v>3023.815776042069</v>
      </c>
      <c r="Y349" s="79">
        <f t="shared" si="107"/>
        <v>2.5752000000000002</v>
      </c>
    </row>
    <row r="350" spans="1:25" ht="15.75" customHeight="1" x14ac:dyDescent="0.2">
      <c r="A350" s="265">
        <v>334</v>
      </c>
      <c r="B350" s="216">
        <f t="shared" si="90"/>
        <v>32.340000000000003</v>
      </c>
      <c r="C350" s="77">
        <v>23653</v>
      </c>
      <c r="D350" s="411">
        <f t="shared" si="93"/>
        <v>8776.6233766233763</v>
      </c>
      <c r="E350" s="342">
        <f t="shared" si="96"/>
        <v>2966.4987012987008</v>
      </c>
      <c r="F350" s="338">
        <f t="shared" si="97"/>
        <v>175.53246753246754</v>
      </c>
      <c r="G350" s="407">
        <v>107</v>
      </c>
      <c r="H350" s="425">
        <f t="shared" si="98"/>
        <v>12025.654545454545</v>
      </c>
      <c r="I350" s="79">
        <f t="shared" si="99"/>
        <v>10.3278</v>
      </c>
      <c r="J350" s="216">
        <f t="shared" si="91"/>
        <v>43.12</v>
      </c>
      <c r="K350" s="77">
        <v>23653</v>
      </c>
      <c r="L350" s="407">
        <f t="shared" si="94"/>
        <v>6582.4675324675336</v>
      </c>
      <c r="M350" s="342">
        <f t="shared" si="100"/>
        <v>2224.8740259740262</v>
      </c>
      <c r="N350" s="338">
        <f t="shared" si="101"/>
        <v>131.64935064935068</v>
      </c>
      <c r="O350" s="435">
        <v>64</v>
      </c>
      <c r="P350" s="425">
        <f t="shared" si="102"/>
        <v>9002.9909090909096</v>
      </c>
      <c r="Q350" s="79">
        <f t="shared" si="103"/>
        <v>7.7458</v>
      </c>
      <c r="R350" s="93">
        <f t="shared" si="92"/>
        <v>129.36000000000001</v>
      </c>
      <c r="S350" s="77">
        <v>23653</v>
      </c>
      <c r="T350" s="345">
        <f t="shared" si="95"/>
        <v>2194.1558441558441</v>
      </c>
      <c r="U350" s="338">
        <f t="shared" si="104"/>
        <v>741.6246753246752</v>
      </c>
      <c r="V350" s="338">
        <f t="shared" si="105"/>
        <v>43.883116883116884</v>
      </c>
      <c r="W350" s="435">
        <v>43</v>
      </c>
      <c r="X350" s="425">
        <f t="shared" si="106"/>
        <v>3022.6636363636362</v>
      </c>
      <c r="Y350" s="79">
        <f t="shared" si="107"/>
        <v>2.5819000000000001</v>
      </c>
    </row>
    <row r="351" spans="1:25" ht="15.75" customHeight="1" x14ac:dyDescent="0.2">
      <c r="A351" s="265">
        <v>335</v>
      </c>
      <c r="B351" s="216">
        <f t="shared" si="90"/>
        <v>32.35</v>
      </c>
      <c r="C351" s="77">
        <v>23653</v>
      </c>
      <c r="D351" s="411">
        <f t="shared" si="93"/>
        <v>8773.9103554868634</v>
      </c>
      <c r="E351" s="342">
        <f t="shared" si="96"/>
        <v>2965.5817001545597</v>
      </c>
      <c r="F351" s="338">
        <f t="shared" si="97"/>
        <v>175.47820710973727</v>
      </c>
      <c r="G351" s="407">
        <v>107</v>
      </c>
      <c r="H351" s="425">
        <f t="shared" si="98"/>
        <v>12021.970262751161</v>
      </c>
      <c r="I351" s="79">
        <f t="shared" si="99"/>
        <v>10.355499999999999</v>
      </c>
      <c r="J351" s="216">
        <f t="shared" si="91"/>
        <v>43.13</v>
      </c>
      <c r="K351" s="77">
        <v>23653</v>
      </c>
      <c r="L351" s="407">
        <f t="shared" si="94"/>
        <v>6580.9413401344764</v>
      </c>
      <c r="M351" s="342">
        <f t="shared" si="100"/>
        <v>2224.3581729654529</v>
      </c>
      <c r="N351" s="338">
        <f t="shared" si="101"/>
        <v>131.61882680268954</v>
      </c>
      <c r="O351" s="435">
        <v>64</v>
      </c>
      <c r="P351" s="425">
        <f t="shared" si="102"/>
        <v>9000.9183399026188</v>
      </c>
      <c r="Q351" s="79">
        <f t="shared" si="103"/>
        <v>7.7671999999999999</v>
      </c>
      <c r="R351" s="93">
        <f t="shared" si="92"/>
        <v>129.4</v>
      </c>
      <c r="S351" s="77">
        <v>23653</v>
      </c>
      <c r="T351" s="345">
        <f t="shared" si="95"/>
        <v>2193.4775888717159</v>
      </c>
      <c r="U351" s="338">
        <f t="shared" si="104"/>
        <v>741.39542503863993</v>
      </c>
      <c r="V351" s="338">
        <f t="shared" si="105"/>
        <v>43.869551777434317</v>
      </c>
      <c r="W351" s="435">
        <v>43</v>
      </c>
      <c r="X351" s="425">
        <f t="shared" si="106"/>
        <v>3021.7425656877904</v>
      </c>
      <c r="Y351" s="79">
        <f t="shared" si="107"/>
        <v>2.5889000000000002</v>
      </c>
    </row>
    <row r="352" spans="1:25" ht="15.75" customHeight="1" x14ac:dyDescent="0.2">
      <c r="A352" s="265">
        <v>336</v>
      </c>
      <c r="B352" s="216">
        <f t="shared" si="90"/>
        <v>32.36</v>
      </c>
      <c r="C352" s="77">
        <v>23653</v>
      </c>
      <c r="D352" s="411">
        <f t="shared" si="93"/>
        <v>8771.1990111248451</v>
      </c>
      <c r="E352" s="342">
        <f t="shared" si="96"/>
        <v>2964.6652657601971</v>
      </c>
      <c r="F352" s="338">
        <f t="shared" si="97"/>
        <v>175.42398022249691</v>
      </c>
      <c r="G352" s="407">
        <v>107</v>
      </c>
      <c r="H352" s="425">
        <f t="shared" si="98"/>
        <v>12018.288257107539</v>
      </c>
      <c r="I352" s="79">
        <f t="shared" si="99"/>
        <v>10.3832</v>
      </c>
      <c r="J352" s="216">
        <f t="shared" si="91"/>
        <v>43.15</v>
      </c>
      <c r="K352" s="77">
        <v>23653</v>
      </c>
      <c r="L352" s="407">
        <f t="shared" si="94"/>
        <v>6577.8910776361536</v>
      </c>
      <c r="M352" s="342">
        <f t="shared" si="100"/>
        <v>2223.3271842410195</v>
      </c>
      <c r="N352" s="338">
        <f t="shared" si="101"/>
        <v>131.55782155272308</v>
      </c>
      <c r="O352" s="435">
        <v>64</v>
      </c>
      <c r="P352" s="425">
        <f t="shared" si="102"/>
        <v>8996.776083429897</v>
      </c>
      <c r="Q352" s="79">
        <f t="shared" si="103"/>
        <v>7.7868000000000004</v>
      </c>
      <c r="R352" s="93">
        <f t="shared" si="92"/>
        <v>129.44</v>
      </c>
      <c r="S352" s="77">
        <v>23653</v>
      </c>
      <c r="T352" s="345">
        <f t="shared" si="95"/>
        <v>2192.7997527812113</v>
      </c>
      <c r="U352" s="338">
        <f t="shared" si="104"/>
        <v>741.16631644004929</v>
      </c>
      <c r="V352" s="338">
        <f t="shared" si="105"/>
        <v>43.855995055624227</v>
      </c>
      <c r="W352" s="435">
        <v>43</v>
      </c>
      <c r="X352" s="425">
        <f t="shared" si="106"/>
        <v>3020.8220642768847</v>
      </c>
      <c r="Y352" s="79">
        <f t="shared" si="107"/>
        <v>2.5958000000000001</v>
      </c>
    </row>
    <row r="353" spans="1:25" ht="15.75" customHeight="1" x14ac:dyDescent="0.2">
      <c r="A353" s="265">
        <v>337</v>
      </c>
      <c r="B353" s="216">
        <f t="shared" si="90"/>
        <v>32.369999999999997</v>
      </c>
      <c r="C353" s="77">
        <v>23653</v>
      </c>
      <c r="D353" s="411">
        <f t="shared" si="93"/>
        <v>8768.4893419833188</v>
      </c>
      <c r="E353" s="342">
        <f t="shared" si="96"/>
        <v>2963.7493975903617</v>
      </c>
      <c r="F353" s="338">
        <f t="shared" si="97"/>
        <v>175.36978683966638</v>
      </c>
      <c r="G353" s="407">
        <v>107</v>
      </c>
      <c r="H353" s="425">
        <f t="shared" si="98"/>
        <v>12014.608526413347</v>
      </c>
      <c r="I353" s="79">
        <f t="shared" si="99"/>
        <v>10.4109</v>
      </c>
      <c r="J353" s="216">
        <f t="shared" si="91"/>
        <v>43.16</v>
      </c>
      <c r="K353" s="77">
        <v>23653</v>
      </c>
      <c r="L353" s="407">
        <f t="shared" si="94"/>
        <v>6576.3670064874896</v>
      </c>
      <c r="M353" s="342">
        <f t="shared" si="100"/>
        <v>2222.8120481927713</v>
      </c>
      <c r="N353" s="338">
        <f t="shared" si="101"/>
        <v>131.5273401297498</v>
      </c>
      <c r="O353" s="435">
        <v>64</v>
      </c>
      <c r="P353" s="425">
        <f t="shared" si="102"/>
        <v>8994.7063948100094</v>
      </c>
      <c r="Q353" s="79">
        <f t="shared" si="103"/>
        <v>7.8082000000000003</v>
      </c>
      <c r="R353" s="93">
        <f t="shared" si="92"/>
        <v>129.47999999999999</v>
      </c>
      <c r="S353" s="77">
        <v>23653</v>
      </c>
      <c r="T353" s="345">
        <f t="shared" si="95"/>
        <v>2192.1223354958297</v>
      </c>
      <c r="U353" s="338">
        <f t="shared" si="104"/>
        <v>740.93734939759042</v>
      </c>
      <c r="V353" s="338">
        <f t="shared" si="105"/>
        <v>43.842446709916594</v>
      </c>
      <c r="W353" s="435">
        <v>43</v>
      </c>
      <c r="X353" s="425">
        <f t="shared" si="106"/>
        <v>3019.9021316033368</v>
      </c>
      <c r="Y353" s="79">
        <f t="shared" si="107"/>
        <v>2.6027</v>
      </c>
    </row>
    <row r="354" spans="1:25" ht="15.75" customHeight="1" x14ac:dyDescent="0.2">
      <c r="A354" s="265">
        <v>338</v>
      </c>
      <c r="B354" s="216">
        <f t="shared" si="90"/>
        <v>32.380000000000003</v>
      </c>
      <c r="C354" s="77">
        <v>23653</v>
      </c>
      <c r="D354" s="411">
        <f t="shared" si="93"/>
        <v>8765.7813465101917</v>
      </c>
      <c r="E354" s="342">
        <f t="shared" si="96"/>
        <v>2962.8340951204445</v>
      </c>
      <c r="F354" s="338">
        <f t="shared" si="97"/>
        <v>175.31562693020385</v>
      </c>
      <c r="G354" s="407">
        <v>107</v>
      </c>
      <c r="H354" s="425">
        <f t="shared" si="98"/>
        <v>12010.93106856084</v>
      </c>
      <c r="I354" s="79">
        <f t="shared" si="99"/>
        <v>10.438499999999999</v>
      </c>
      <c r="J354" s="216">
        <f t="shared" si="91"/>
        <v>43.17</v>
      </c>
      <c r="K354" s="77">
        <v>23653</v>
      </c>
      <c r="L354" s="407">
        <f t="shared" si="94"/>
        <v>6574.8436414176504</v>
      </c>
      <c r="M354" s="342">
        <f t="shared" si="100"/>
        <v>2222.2971507991656</v>
      </c>
      <c r="N354" s="338">
        <f t="shared" si="101"/>
        <v>131.49687282835302</v>
      </c>
      <c r="O354" s="435">
        <v>64</v>
      </c>
      <c r="P354" s="425">
        <f t="shared" si="102"/>
        <v>8992.6376650451693</v>
      </c>
      <c r="Q354" s="79">
        <f t="shared" si="103"/>
        <v>7.8295000000000003</v>
      </c>
      <c r="R354" s="93">
        <f t="shared" si="92"/>
        <v>129.52000000000001</v>
      </c>
      <c r="S354" s="77">
        <v>23653</v>
      </c>
      <c r="T354" s="345">
        <f t="shared" si="95"/>
        <v>2191.4453366275479</v>
      </c>
      <c r="U354" s="338">
        <f t="shared" si="104"/>
        <v>740.70852378011114</v>
      </c>
      <c r="V354" s="338">
        <f t="shared" si="105"/>
        <v>43.828906732550962</v>
      </c>
      <c r="W354" s="435">
        <v>43</v>
      </c>
      <c r="X354" s="425">
        <f t="shared" si="106"/>
        <v>3018.9827671402099</v>
      </c>
      <c r="Y354" s="79">
        <f t="shared" si="107"/>
        <v>2.6095999999999999</v>
      </c>
    </row>
    <row r="355" spans="1:25" ht="15.75" customHeight="1" x14ac:dyDescent="0.2">
      <c r="A355" s="265">
        <v>339</v>
      </c>
      <c r="B355" s="216">
        <f t="shared" si="90"/>
        <v>32.39</v>
      </c>
      <c r="C355" s="77">
        <v>23653</v>
      </c>
      <c r="D355" s="411">
        <f t="shared" si="93"/>
        <v>8763.0750231552938</v>
      </c>
      <c r="E355" s="342">
        <f t="shared" si="96"/>
        <v>2961.919357826489</v>
      </c>
      <c r="F355" s="338">
        <f t="shared" si="97"/>
        <v>175.26150046310588</v>
      </c>
      <c r="G355" s="407">
        <v>107</v>
      </c>
      <c r="H355" s="425">
        <f t="shared" si="98"/>
        <v>12007.255881444889</v>
      </c>
      <c r="I355" s="79">
        <f t="shared" si="99"/>
        <v>10.466200000000001</v>
      </c>
      <c r="J355" s="216">
        <f t="shared" si="91"/>
        <v>43.19</v>
      </c>
      <c r="K355" s="77">
        <v>23653</v>
      </c>
      <c r="L355" s="407">
        <f t="shared" si="94"/>
        <v>6571.7990275526736</v>
      </c>
      <c r="M355" s="342">
        <f t="shared" si="100"/>
        <v>2221.2680713128034</v>
      </c>
      <c r="N355" s="338">
        <f t="shared" si="101"/>
        <v>131.43598055105346</v>
      </c>
      <c r="O355" s="435">
        <v>64</v>
      </c>
      <c r="P355" s="425">
        <f t="shared" si="102"/>
        <v>8988.5030794165305</v>
      </c>
      <c r="Q355" s="79">
        <f t="shared" si="103"/>
        <v>7.8490000000000002</v>
      </c>
      <c r="R355" s="93">
        <f t="shared" si="92"/>
        <v>129.56</v>
      </c>
      <c r="S355" s="77">
        <v>23653</v>
      </c>
      <c r="T355" s="345">
        <f t="shared" si="95"/>
        <v>2190.7687557888235</v>
      </c>
      <c r="U355" s="338">
        <f t="shared" si="104"/>
        <v>740.47983945662224</v>
      </c>
      <c r="V355" s="338">
        <f t="shared" si="105"/>
        <v>43.815375115776469</v>
      </c>
      <c r="W355" s="435">
        <v>43</v>
      </c>
      <c r="X355" s="425">
        <f t="shared" si="106"/>
        <v>3018.0639703612223</v>
      </c>
      <c r="Y355" s="79">
        <f t="shared" si="107"/>
        <v>2.6164999999999998</v>
      </c>
    </row>
    <row r="356" spans="1:25" ht="15.75" customHeight="1" x14ac:dyDescent="0.2">
      <c r="A356" s="264">
        <v>340</v>
      </c>
      <c r="B356" s="216">
        <f t="shared" si="90"/>
        <v>32.4</v>
      </c>
      <c r="C356" s="77">
        <v>23653</v>
      </c>
      <c r="D356" s="411">
        <f t="shared" si="93"/>
        <v>8760.3703703703723</v>
      </c>
      <c r="E356" s="342">
        <f t="shared" si="96"/>
        <v>2961.0051851851854</v>
      </c>
      <c r="F356" s="338">
        <f t="shared" si="97"/>
        <v>175.20740740740746</v>
      </c>
      <c r="G356" s="407">
        <v>107</v>
      </c>
      <c r="H356" s="425">
        <f t="shared" si="98"/>
        <v>12003.582962962966</v>
      </c>
      <c r="I356" s="79">
        <f t="shared" si="99"/>
        <v>10.4938</v>
      </c>
      <c r="J356" s="216">
        <f t="shared" si="91"/>
        <v>43.2</v>
      </c>
      <c r="K356" s="77">
        <v>23653</v>
      </c>
      <c r="L356" s="407">
        <f t="shared" si="94"/>
        <v>6570.2777777777774</v>
      </c>
      <c r="M356" s="342">
        <f t="shared" si="100"/>
        <v>2220.7538888888885</v>
      </c>
      <c r="N356" s="338">
        <f t="shared" si="101"/>
        <v>131.40555555555554</v>
      </c>
      <c r="O356" s="435">
        <v>64</v>
      </c>
      <c r="P356" s="425">
        <f t="shared" si="102"/>
        <v>8986.437222222221</v>
      </c>
      <c r="Q356" s="79">
        <f t="shared" si="103"/>
        <v>7.8704000000000001</v>
      </c>
      <c r="R356" s="93">
        <f t="shared" si="92"/>
        <v>129.61000000000001</v>
      </c>
      <c r="S356" s="77">
        <v>23653</v>
      </c>
      <c r="T356" s="345">
        <f t="shared" si="95"/>
        <v>2189.9236170048607</v>
      </c>
      <c r="U356" s="338">
        <f t="shared" si="104"/>
        <v>740.19418254764287</v>
      </c>
      <c r="V356" s="338">
        <f t="shared" si="105"/>
        <v>43.798472340097213</v>
      </c>
      <c r="W356" s="435">
        <v>43</v>
      </c>
      <c r="X356" s="425">
        <f t="shared" si="106"/>
        <v>3016.9162718926009</v>
      </c>
      <c r="Y356" s="79">
        <f t="shared" si="107"/>
        <v>2.6233</v>
      </c>
    </row>
    <row r="357" spans="1:25" ht="15.75" customHeight="1" x14ac:dyDescent="0.2">
      <c r="A357" s="265">
        <v>341</v>
      </c>
      <c r="B357" s="216">
        <f t="shared" si="90"/>
        <v>32.409999999999997</v>
      </c>
      <c r="C357" s="77">
        <v>23653</v>
      </c>
      <c r="D357" s="411">
        <f t="shared" si="93"/>
        <v>8757.6673866090714</v>
      </c>
      <c r="E357" s="342">
        <f t="shared" si="96"/>
        <v>2960.0915766738658</v>
      </c>
      <c r="F357" s="338">
        <f t="shared" si="97"/>
        <v>175.15334773218143</v>
      </c>
      <c r="G357" s="407">
        <v>107</v>
      </c>
      <c r="H357" s="425">
        <f t="shared" si="98"/>
        <v>11999.912311015118</v>
      </c>
      <c r="I357" s="79">
        <f t="shared" si="99"/>
        <v>10.5214</v>
      </c>
      <c r="J357" s="216">
        <f t="shared" si="91"/>
        <v>43.22</v>
      </c>
      <c r="K357" s="77">
        <v>23653</v>
      </c>
      <c r="L357" s="407">
        <f t="shared" si="94"/>
        <v>6567.2373900971779</v>
      </c>
      <c r="M357" s="342">
        <f t="shared" si="100"/>
        <v>2219.7262378528458</v>
      </c>
      <c r="N357" s="338">
        <f t="shared" si="101"/>
        <v>131.34474780194356</v>
      </c>
      <c r="O357" s="435">
        <v>64</v>
      </c>
      <c r="P357" s="425">
        <f t="shared" si="102"/>
        <v>8982.3083757519671</v>
      </c>
      <c r="Q357" s="79">
        <f t="shared" si="103"/>
        <v>7.8898999999999999</v>
      </c>
      <c r="R357" s="93">
        <f t="shared" si="92"/>
        <v>129.65</v>
      </c>
      <c r="S357" s="77">
        <v>23653</v>
      </c>
      <c r="T357" s="345">
        <f t="shared" si="95"/>
        <v>2189.2479753181642</v>
      </c>
      <c r="U357" s="338">
        <f t="shared" si="104"/>
        <v>739.96581565753945</v>
      </c>
      <c r="V357" s="338">
        <f t="shared" si="105"/>
        <v>43.784959506363286</v>
      </c>
      <c r="W357" s="435">
        <v>43</v>
      </c>
      <c r="X357" s="425">
        <f t="shared" si="106"/>
        <v>3015.998750482067</v>
      </c>
      <c r="Y357" s="79">
        <f t="shared" si="107"/>
        <v>2.6301999999999999</v>
      </c>
    </row>
    <row r="358" spans="1:25" ht="15.75" customHeight="1" x14ac:dyDescent="0.2">
      <c r="A358" s="265">
        <v>342</v>
      </c>
      <c r="B358" s="216">
        <f t="shared" ref="B358:B421" si="108">ROUND(3.5*LN(A358)+12,2)</f>
        <v>32.42</v>
      </c>
      <c r="C358" s="77">
        <v>23653</v>
      </c>
      <c r="D358" s="411">
        <f t="shared" si="93"/>
        <v>8754.9660703269583</v>
      </c>
      <c r="E358" s="342">
        <f t="shared" si="96"/>
        <v>2959.1785317705117</v>
      </c>
      <c r="F358" s="338">
        <f t="shared" si="97"/>
        <v>175.09932140653916</v>
      </c>
      <c r="G358" s="407">
        <v>107</v>
      </c>
      <c r="H358" s="425">
        <f t="shared" si="98"/>
        <v>11996.243923504007</v>
      </c>
      <c r="I358" s="79">
        <f t="shared" si="99"/>
        <v>10.548999999999999</v>
      </c>
      <c r="J358" s="216">
        <f t="shared" ref="J358:J421" si="109">ROUND((3.5*LN(A358)+12)/0.75,2)</f>
        <v>43.23</v>
      </c>
      <c r="K358" s="77">
        <v>23653</v>
      </c>
      <c r="L358" s="407">
        <f t="shared" si="94"/>
        <v>6565.7182512144354</v>
      </c>
      <c r="M358" s="342">
        <f t="shared" si="100"/>
        <v>2219.2127689104791</v>
      </c>
      <c r="N358" s="338">
        <f t="shared" si="101"/>
        <v>131.31436502428872</v>
      </c>
      <c r="O358" s="435">
        <v>64</v>
      </c>
      <c r="P358" s="425">
        <f t="shared" si="102"/>
        <v>8980.2453851492028</v>
      </c>
      <c r="Q358" s="79">
        <f t="shared" si="103"/>
        <v>7.9112</v>
      </c>
      <c r="R358" s="93">
        <f t="shared" ref="R358:R421" si="110">ROUND((3.5*LN(A358)+12)/0.25,2)</f>
        <v>129.69</v>
      </c>
      <c r="S358" s="77">
        <v>23653</v>
      </c>
      <c r="T358" s="345">
        <f t="shared" si="95"/>
        <v>2188.5727504048118</v>
      </c>
      <c r="U358" s="338">
        <f t="shared" si="104"/>
        <v>739.73758963682633</v>
      </c>
      <c r="V358" s="338">
        <f t="shared" si="105"/>
        <v>43.77145500809624</v>
      </c>
      <c r="W358" s="435">
        <v>43</v>
      </c>
      <c r="X358" s="425">
        <f t="shared" si="106"/>
        <v>3015.0817950497344</v>
      </c>
      <c r="Y358" s="79">
        <f t="shared" si="107"/>
        <v>2.6371000000000002</v>
      </c>
    </row>
    <row r="359" spans="1:25" ht="15.75" customHeight="1" x14ac:dyDescent="0.2">
      <c r="A359" s="265">
        <v>343</v>
      </c>
      <c r="B359" s="216">
        <f t="shared" si="108"/>
        <v>32.43</v>
      </c>
      <c r="C359" s="77">
        <v>23653</v>
      </c>
      <c r="D359" s="411">
        <f t="shared" si="93"/>
        <v>8752.266419981499</v>
      </c>
      <c r="E359" s="342">
        <f t="shared" si="96"/>
        <v>2958.2660499537465</v>
      </c>
      <c r="F359" s="338">
        <f t="shared" si="97"/>
        <v>175.04532839962999</v>
      </c>
      <c r="G359" s="407">
        <v>107</v>
      </c>
      <c r="H359" s="425">
        <f t="shared" si="98"/>
        <v>11992.577798334876</v>
      </c>
      <c r="I359" s="79">
        <f t="shared" si="99"/>
        <v>10.576599999999999</v>
      </c>
      <c r="J359" s="216">
        <f t="shared" si="109"/>
        <v>43.24</v>
      </c>
      <c r="K359" s="77">
        <v>23653</v>
      </c>
      <c r="L359" s="407">
        <f t="shared" si="94"/>
        <v>6564.1998149861247</v>
      </c>
      <c r="M359" s="342">
        <f t="shared" si="100"/>
        <v>2218.6995374653097</v>
      </c>
      <c r="N359" s="338">
        <f t="shared" si="101"/>
        <v>131.2839962997225</v>
      </c>
      <c r="O359" s="435">
        <v>64</v>
      </c>
      <c r="P359" s="425">
        <f t="shared" si="102"/>
        <v>8978.1833487511558</v>
      </c>
      <c r="Q359" s="79">
        <f t="shared" si="103"/>
        <v>7.9325000000000001</v>
      </c>
      <c r="R359" s="93">
        <f t="shared" si="110"/>
        <v>129.72999999999999</v>
      </c>
      <c r="S359" s="77">
        <v>23653</v>
      </c>
      <c r="T359" s="345">
        <f t="shared" si="95"/>
        <v>2187.8979418792878</v>
      </c>
      <c r="U359" s="338">
        <f t="shared" si="104"/>
        <v>739.50950435519917</v>
      </c>
      <c r="V359" s="338">
        <f t="shared" si="105"/>
        <v>43.757958837585754</v>
      </c>
      <c r="W359" s="435">
        <v>43</v>
      </c>
      <c r="X359" s="425">
        <f t="shared" si="106"/>
        <v>3014.1654050720726</v>
      </c>
      <c r="Y359" s="79">
        <f t="shared" si="107"/>
        <v>2.6440000000000001</v>
      </c>
    </row>
    <row r="360" spans="1:25" ht="15.75" customHeight="1" x14ac:dyDescent="0.2">
      <c r="A360" s="265">
        <v>344</v>
      </c>
      <c r="B360" s="216">
        <f t="shared" si="108"/>
        <v>32.44</v>
      </c>
      <c r="C360" s="77">
        <v>23653</v>
      </c>
      <c r="D360" s="411">
        <f t="shared" si="93"/>
        <v>8749.5684340320586</v>
      </c>
      <c r="E360" s="342">
        <f t="shared" si="96"/>
        <v>2957.3541307028354</v>
      </c>
      <c r="F360" s="338">
        <f t="shared" si="97"/>
        <v>174.99136868064119</v>
      </c>
      <c r="G360" s="407">
        <v>107</v>
      </c>
      <c r="H360" s="425">
        <f t="shared" si="98"/>
        <v>11988.913933415535</v>
      </c>
      <c r="I360" s="79">
        <f t="shared" si="99"/>
        <v>10.604200000000001</v>
      </c>
      <c r="J360" s="216">
        <f t="shared" si="109"/>
        <v>43.26</v>
      </c>
      <c r="K360" s="77">
        <v>23653</v>
      </c>
      <c r="L360" s="407">
        <f t="shared" si="94"/>
        <v>6561.1650485436894</v>
      </c>
      <c r="M360" s="342">
        <f t="shared" si="100"/>
        <v>2217.6737864077668</v>
      </c>
      <c r="N360" s="338">
        <f t="shared" si="101"/>
        <v>131.22330097087379</v>
      </c>
      <c r="O360" s="435">
        <v>64</v>
      </c>
      <c r="P360" s="425">
        <f t="shared" si="102"/>
        <v>8974.0621359223314</v>
      </c>
      <c r="Q360" s="79">
        <f t="shared" si="103"/>
        <v>7.9519000000000002</v>
      </c>
      <c r="R360" s="93">
        <f t="shared" si="110"/>
        <v>129.77000000000001</v>
      </c>
      <c r="S360" s="77">
        <v>23653</v>
      </c>
      <c r="T360" s="345">
        <f t="shared" si="95"/>
        <v>2187.223549356554</v>
      </c>
      <c r="U360" s="338">
        <f t="shared" si="104"/>
        <v>739.28155968251519</v>
      </c>
      <c r="V360" s="338">
        <f t="shared" si="105"/>
        <v>43.744470987131081</v>
      </c>
      <c r="W360" s="435">
        <v>43</v>
      </c>
      <c r="X360" s="425">
        <f t="shared" si="106"/>
        <v>3013.2495800262004</v>
      </c>
      <c r="Y360" s="79">
        <f t="shared" si="107"/>
        <v>2.6507999999999998</v>
      </c>
    </row>
    <row r="361" spans="1:25" ht="15.75" customHeight="1" x14ac:dyDescent="0.2">
      <c r="A361" s="265">
        <v>345</v>
      </c>
      <c r="B361" s="216">
        <f t="shared" si="108"/>
        <v>32.450000000000003</v>
      </c>
      <c r="C361" s="77">
        <v>23653</v>
      </c>
      <c r="D361" s="411">
        <f t="shared" si="93"/>
        <v>8746.8721109399066</v>
      </c>
      <c r="E361" s="342">
        <f t="shared" si="96"/>
        <v>2956.442773497688</v>
      </c>
      <c r="F361" s="338">
        <f t="shared" si="97"/>
        <v>174.93744221879814</v>
      </c>
      <c r="G361" s="407">
        <v>107</v>
      </c>
      <c r="H361" s="425">
        <f t="shared" si="98"/>
        <v>11985.252326656391</v>
      </c>
      <c r="I361" s="79">
        <f t="shared" si="99"/>
        <v>10.6317</v>
      </c>
      <c r="J361" s="216">
        <f t="shared" si="109"/>
        <v>43.27</v>
      </c>
      <c r="K361" s="77">
        <v>23653</v>
      </c>
      <c r="L361" s="407">
        <f t="shared" si="94"/>
        <v>6559.6487173561354</v>
      </c>
      <c r="M361" s="342">
        <f t="shared" si="100"/>
        <v>2217.1612664663735</v>
      </c>
      <c r="N361" s="338">
        <f t="shared" si="101"/>
        <v>131.19297434712271</v>
      </c>
      <c r="O361" s="435">
        <v>64</v>
      </c>
      <c r="P361" s="425">
        <f t="shared" si="102"/>
        <v>8972.0029581696326</v>
      </c>
      <c r="Q361" s="79">
        <f t="shared" si="103"/>
        <v>7.9732000000000003</v>
      </c>
      <c r="R361" s="93">
        <f t="shared" si="110"/>
        <v>129.81</v>
      </c>
      <c r="S361" s="77">
        <v>23653</v>
      </c>
      <c r="T361" s="345">
        <f t="shared" si="95"/>
        <v>2186.5495724520451</v>
      </c>
      <c r="U361" s="338">
        <f t="shared" si="104"/>
        <v>739.05375548879124</v>
      </c>
      <c r="V361" s="338">
        <f t="shared" si="105"/>
        <v>43.730991449040907</v>
      </c>
      <c r="W361" s="435">
        <v>43</v>
      </c>
      <c r="X361" s="425">
        <f t="shared" si="106"/>
        <v>3012.3343193898777</v>
      </c>
      <c r="Y361" s="79">
        <f t="shared" si="107"/>
        <v>2.6577000000000002</v>
      </c>
    </row>
    <row r="362" spans="1:25" ht="15.75" customHeight="1" x14ac:dyDescent="0.2">
      <c r="A362" s="265">
        <v>346</v>
      </c>
      <c r="B362" s="216">
        <f t="shared" si="108"/>
        <v>32.46</v>
      </c>
      <c r="C362" s="77">
        <v>23653</v>
      </c>
      <c r="D362" s="411">
        <f t="shared" si="93"/>
        <v>8744.1774491682063</v>
      </c>
      <c r="E362" s="342">
        <f t="shared" si="96"/>
        <v>2955.5319778188536</v>
      </c>
      <c r="F362" s="338">
        <f t="shared" si="97"/>
        <v>174.88354898336414</v>
      </c>
      <c r="G362" s="407">
        <v>107</v>
      </c>
      <c r="H362" s="425">
        <f t="shared" si="98"/>
        <v>11981.592975970423</v>
      </c>
      <c r="I362" s="79">
        <f t="shared" si="99"/>
        <v>10.6593</v>
      </c>
      <c r="J362" s="216">
        <f t="shared" si="109"/>
        <v>43.28</v>
      </c>
      <c r="K362" s="77">
        <v>23653</v>
      </c>
      <c r="L362" s="407">
        <f t="shared" si="94"/>
        <v>6558.1330868761561</v>
      </c>
      <c r="M362" s="342">
        <f t="shared" si="100"/>
        <v>2216.6489833641403</v>
      </c>
      <c r="N362" s="338">
        <f t="shared" si="101"/>
        <v>131.16266173752314</v>
      </c>
      <c r="O362" s="435">
        <v>64</v>
      </c>
      <c r="P362" s="425">
        <f t="shared" si="102"/>
        <v>8969.9447319778192</v>
      </c>
      <c r="Q362" s="79">
        <f t="shared" si="103"/>
        <v>7.9945000000000004</v>
      </c>
      <c r="R362" s="93">
        <f t="shared" si="110"/>
        <v>129.85</v>
      </c>
      <c r="S362" s="77">
        <v>23653</v>
      </c>
      <c r="T362" s="345">
        <f t="shared" si="95"/>
        <v>2185.8760107816715</v>
      </c>
      <c r="U362" s="338">
        <f t="shared" si="104"/>
        <v>738.82609164420489</v>
      </c>
      <c r="V362" s="338">
        <f t="shared" si="105"/>
        <v>43.717520215633435</v>
      </c>
      <c r="W362" s="435">
        <v>43</v>
      </c>
      <c r="X362" s="425">
        <f t="shared" si="106"/>
        <v>3011.4196226415102</v>
      </c>
      <c r="Y362" s="79">
        <f t="shared" si="107"/>
        <v>2.6646000000000001</v>
      </c>
    </row>
    <row r="363" spans="1:25" ht="15.75" customHeight="1" x14ac:dyDescent="0.2">
      <c r="A363" s="265">
        <v>347</v>
      </c>
      <c r="B363" s="216">
        <f t="shared" si="108"/>
        <v>32.47</v>
      </c>
      <c r="C363" s="77">
        <v>23653</v>
      </c>
      <c r="D363" s="411">
        <f t="shared" si="93"/>
        <v>8741.4844471820143</v>
      </c>
      <c r="E363" s="342">
        <f t="shared" si="96"/>
        <v>2954.6217431475206</v>
      </c>
      <c r="F363" s="338">
        <f t="shared" si="97"/>
        <v>174.82968894364029</v>
      </c>
      <c r="G363" s="407">
        <v>107</v>
      </c>
      <c r="H363" s="425">
        <f t="shared" si="98"/>
        <v>11977.935879273175</v>
      </c>
      <c r="I363" s="79">
        <f t="shared" si="99"/>
        <v>10.6868</v>
      </c>
      <c r="J363" s="216">
        <f t="shared" si="109"/>
        <v>43.3</v>
      </c>
      <c r="K363" s="77">
        <v>23653</v>
      </c>
      <c r="L363" s="407">
        <f t="shared" si="94"/>
        <v>6555.1039260969974</v>
      </c>
      <c r="M363" s="342">
        <f t="shared" si="100"/>
        <v>2215.6251270207849</v>
      </c>
      <c r="N363" s="338">
        <f t="shared" si="101"/>
        <v>131.10207852193994</v>
      </c>
      <c r="O363" s="435">
        <v>64</v>
      </c>
      <c r="P363" s="425">
        <f t="shared" si="102"/>
        <v>8965.831131639723</v>
      </c>
      <c r="Q363" s="79">
        <f t="shared" si="103"/>
        <v>8.0138999999999996</v>
      </c>
      <c r="R363" s="93">
        <f t="shared" si="110"/>
        <v>129.88999999999999</v>
      </c>
      <c r="S363" s="77">
        <v>23653</v>
      </c>
      <c r="T363" s="345">
        <f t="shared" si="95"/>
        <v>2185.2028639618138</v>
      </c>
      <c r="U363" s="338">
        <f t="shared" si="104"/>
        <v>738.59856801909302</v>
      </c>
      <c r="V363" s="338">
        <f t="shared" si="105"/>
        <v>43.704057279236274</v>
      </c>
      <c r="W363" s="435">
        <v>43</v>
      </c>
      <c r="X363" s="425">
        <f t="shared" si="106"/>
        <v>3010.5054892601429</v>
      </c>
      <c r="Y363" s="79">
        <f t="shared" si="107"/>
        <v>2.6715</v>
      </c>
    </row>
    <row r="364" spans="1:25" ht="15.75" customHeight="1" x14ac:dyDescent="0.2">
      <c r="A364" s="265">
        <v>348</v>
      </c>
      <c r="B364" s="216">
        <f t="shared" si="108"/>
        <v>32.479999999999997</v>
      </c>
      <c r="C364" s="77">
        <v>23653</v>
      </c>
      <c r="D364" s="411">
        <f t="shared" si="93"/>
        <v>8738.7931034482772</v>
      </c>
      <c r="E364" s="342">
        <f t="shared" si="96"/>
        <v>2953.7120689655176</v>
      </c>
      <c r="F364" s="338">
        <f t="shared" si="97"/>
        <v>174.77586206896555</v>
      </c>
      <c r="G364" s="407">
        <v>107</v>
      </c>
      <c r="H364" s="425">
        <f t="shared" si="98"/>
        <v>11974.281034482761</v>
      </c>
      <c r="I364" s="79">
        <f t="shared" si="99"/>
        <v>10.7143</v>
      </c>
      <c r="J364" s="216">
        <f t="shared" si="109"/>
        <v>43.31</v>
      </c>
      <c r="K364" s="77">
        <v>23653</v>
      </c>
      <c r="L364" s="407">
        <f t="shared" si="94"/>
        <v>6553.5903948279829</v>
      </c>
      <c r="M364" s="342">
        <f t="shared" si="100"/>
        <v>2215.113553451858</v>
      </c>
      <c r="N364" s="338">
        <f t="shared" si="101"/>
        <v>131.07180789655965</v>
      </c>
      <c r="O364" s="435">
        <v>64</v>
      </c>
      <c r="P364" s="425">
        <f t="shared" si="102"/>
        <v>8963.775756176401</v>
      </c>
      <c r="Q364" s="79">
        <f t="shared" si="103"/>
        <v>8.0350999999999999</v>
      </c>
      <c r="R364" s="93">
        <f t="shared" si="110"/>
        <v>129.93</v>
      </c>
      <c r="S364" s="77">
        <v>23653</v>
      </c>
      <c r="T364" s="345">
        <f t="shared" si="95"/>
        <v>2184.5301316093282</v>
      </c>
      <c r="U364" s="338">
        <f t="shared" si="104"/>
        <v>738.3711844839529</v>
      </c>
      <c r="V364" s="338">
        <f t="shared" si="105"/>
        <v>43.690602632186568</v>
      </c>
      <c r="W364" s="435">
        <v>43</v>
      </c>
      <c r="X364" s="425">
        <f t="shared" si="106"/>
        <v>3009.5919187254676</v>
      </c>
      <c r="Y364" s="79">
        <f t="shared" si="107"/>
        <v>2.6783999999999999</v>
      </c>
    </row>
    <row r="365" spans="1:25" ht="15.75" customHeight="1" x14ac:dyDescent="0.2">
      <c r="A365" s="265">
        <v>349</v>
      </c>
      <c r="B365" s="216">
        <f t="shared" si="108"/>
        <v>32.49</v>
      </c>
      <c r="C365" s="77">
        <v>23653</v>
      </c>
      <c r="D365" s="411">
        <f t="shared" si="93"/>
        <v>8736.1034164358261</v>
      </c>
      <c r="E365" s="342">
        <f t="shared" si="96"/>
        <v>2952.8029547553087</v>
      </c>
      <c r="F365" s="338">
        <f t="shared" si="97"/>
        <v>174.72206832871652</v>
      </c>
      <c r="G365" s="407">
        <v>107</v>
      </c>
      <c r="H365" s="425">
        <f t="shared" si="98"/>
        <v>11970.628439519851</v>
      </c>
      <c r="I365" s="79">
        <f t="shared" si="99"/>
        <v>10.7418</v>
      </c>
      <c r="J365" s="216">
        <f t="shared" si="109"/>
        <v>43.32</v>
      </c>
      <c r="K365" s="77">
        <v>23653</v>
      </c>
      <c r="L365" s="407">
        <f t="shared" si="94"/>
        <v>6552.0775623268692</v>
      </c>
      <c r="M365" s="342">
        <f t="shared" si="100"/>
        <v>2214.6022160664816</v>
      </c>
      <c r="N365" s="338">
        <f t="shared" si="101"/>
        <v>131.04155124653738</v>
      </c>
      <c r="O365" s="435">
        <v>64</v>
      </c>
      <c r="P365" s="425">
        <f t="shared" si="102"/>
        <v>8961.7213296398877</v>
      </c>
      <c r="Q365" s="79">
        <f t="shared" si="103"/>
        <v>8.0563000000000002</v>
      </c>
      <c r="R365" s="93">
        <f t="shared" si="110"/>
        <v>129.97</v>
      </c>
      <c r="S365" s="77">
        <v>23653</v>
      </c>
      <c r="T365" s="345">
        <f t="shared" si="95"/>
        <v>2183.8578133415403</v>
      </c>
      <c r="U365" s="338">
        <f t="shared" si="104"/>
        <v>738.14394090944052</v>
      </c>
      <c r="V365" s="338">
        <f t="shared" si="105"/>
        <v>43.677156266830806</v>
      </c>
      <c r="W365" s="435">
        <v>43</v>
      </c>
      <c r="X365" s="425">
        <f t="shared" si="106"/>
        <v>3008.6789105178118</v>
      </c>
      <c r="Y365" s="79">
        <f t="shared" si="107"/>
        <v>2.6852</v>
      </c>
    </row>
    <row r="366" spans="1:25" ht="15.75" customHeight="1" x14ac:dyDescent="0.2">
      <c r="A366" s="264">
        <v>350</v>
      </c>
      <c r="B366" s="216">
        <f t="shared" si="108"/>
        <v>32.5</v>
      </c>
      <c r="C366" s="77">
        <v>23653</v>
      </c>
      <c r="D366" s="411">
        <f t="shared" si="93"/>
        <v>8733.4153846153858</v>
      </c>
      <c r="E366" s="342">
        <f t="shared" si="96"/>
        <v>2951.8944000000001</v>
      </c>
      <c r="F366" s="338">
        <f t="shared" si="97"/>
        <v>174.66830769230771</v>
      </c>
      <c r="G366" s="407">
        <v>107</v>
      </c>
      <c r="H366" s="425">
        <f t="shared" si="98"/>
        <v>11966.978092307694</v>
      </c>
      <c r="I366" s="79">
        <f t="shared" si="99"/>
        <v>10.7692</v>
      </c>
      <c r="J366" s="216">
        <f t="shared" si="109"/>
        <v>43.34</v>
      </c>
      <c r="K366" s="77">
        <v>23653</v>
      </c>
      <c r="L366" s="407">
        <f t="shared" si="94"/>
        <v>6549.0539916935859</v>
      </c>
      <c r="M366" s="342">
        <f t="shared" si="100"/>
        <v>2213.5802491924319</v>
      </c>
      <c r="N366" s="338">
        <f t="shared" si="101"/>
        <v>130.98107983387172</v>
      </c>
      <c r="O366" s="435">
        <v>64</v>
      </c>
      <c r="P366" s="425">
        <f t="shared" si="102"/>
        <v>8957.6153207198895</v>
      </c>
      <c r="Q366" s="79">
        <f t="shared" si="103"/>
        <v>8.0756999999999994</v>
      </c>
      <c r="R366" s="93">
        <f t="shared" si="110"/>
        <v>130.01</v>
      </c>
      <c r="S366" s="77">
        <v>23653</v>
      </c>
      <c r="T366" s="345">
        <f t="shared" si="95"/>
        <v>2183.1859087762482</v>
      </c>
      <c r="U366" s="338">
        <f t="shared" si="104"/>
        <v>737.91683716637181</v>
      </c>
      <c r="V366" s="338">
        <f t="shared" si="105"/>
        <v>43.663718175524963</v>
      </c>
      <c r="W366" s="435">
        <v>43</v>
      </c>
      <c r="X366" s="425">
        <f t="shared" si="106"/>
        <v>3007.766464118145</v>
      </c>
      <c r="Y366" s="79">
        <f t="shared" si="107"/>
        <v>2.6920999999999999</v>
      </c>
    </row>
    <row r="367" spans="1:25" ht="15.75" customHeight="1" x14ac:dyDescent="0.2">
      <c r="A367" s="265">
        <v>351</v>
      </c>
      <c r="B367" s="216">
        <f t="shared" si="108"/>
        <v>32.51</v>
      </c>
      <c r="C367" s="77">
        <v>23653</v>
      </c>
      <c r="D367" s="411">
        <f t="shared" si="93"/>
        <v>8730.7290064595527</v>
      </c>
      <c r="E367" s="342">
        <f t="shared" si="96"/>
        <v>2950.9864041833284</v>
      </c>
      <c r="F367" s="338">
        <f t="shared" si="97"/>
        <v>174.61458012919107</v>
      </c>
      <c r="G367" s="407">
        <v>107</v>
      </c>
      <c r="H367" s="425">
        <f t="shared" si="98"/>
        <v>11963.329990772072</v>
      </c>
      <c r="I367" s="79">
        <f t="shared" si="99"/>
        <v>10.7967</v>
      </c>
      <c r="J367" s="216">
        <f t="shared" si="109"/>
        <v>43.35</v>
      </c>
      <c r="K367" s="77">
        <v>23653</v>
      </c>
      <c r="L367" s="407">
        <f t="shared" si="94"/>
        <v>6547.5432525951564</v>
      </c>
      <c r="M367" s="342">
        <f t="shared" si="100"/>
        <v>2213.0696193771628</v>
      </c>
      <c r="N367" s="338">
        <f t="shared" si="101"/>
        <v>130.95086505190312</v>
      </c>
      <c r="O367" s="435">
        <v>64</v>
      </c>
      <c r="P367" s="425">
        <f t="shared" si="102"/>
        <v>8955.5637370242239</v>
      </c>
      <c r="Q367" s="79">
        <f t="shared" si="103"/>
        <v>8.0968999999999998</v>
      </c>
      <c r="R367" s="93">
        <f t="shared" si="110"/>
        <v>130.05000000000001</v>
      </c>
      <c r="S367" s="77">
        <v>23653</v>
      </c>
      <c r="T367" s="345">
        <f t="shared" si="95"/>
        <v>2182.5144175317187</v>
      </c>
      <c r="U367" s="338">
        <f t="shared" si="104"/>
        <v>737.68987312572085</v>
      </c>
      <c r="V367" s="338">
        <f t="shared" si="105"/>
        <v>43.650288350634376</v>
      </c>
      <c r="W367" s="435">
        <v>43</v>
      </c>
      <c r="X367" s="425">
        <f t="shared" si="106"/>
        <v>3006.8545790080743</v>
      </c>
      <c r="Y367" s="79">
        <f t="shared" si="107"/>
        <v>2.6989999999999998</v>
      </c>
    </row>
    <row r="368" spans="1:25" ht="15.75" customHeight="1" x14ac:dyDescent="0.2">
      <c r="A368" s="265">
        <v>352</v>
      </c>
      <c r="B368" s="216">
        <f t="shared" si="108"/>
        <v>32.520000000000003</v>
      </c>
      <c r="C368" s="77">
        <v>23653</v>
      </c>
      <c r="D368" s="411">
        <f t="shared" si="93"/>
        <v>8728.0442804428039</v>
      </c>
      <c r="E368" s="342">
        <f t="shared" si="96"/>
        <v>2950.0789667896674</v>
      </c>
      <c r="F368" s="338">
        <f t="shared" si="97"/>
        <v>174.56088560885607</v>
      </c>
      <c r="G368" s="407">
        <v>107</v>
      </c>
      <c r="H368" s="425">
        <f t="shared" si="98"/>
        <v>11959.684132841328</v>
      </c>
      <c r="I368" s="79">
        <f t="shared" si="99"/>
        <v>10.8241</v>
      </c>
      <c r="J368" s="216">
        <f t="shared" si="109"/>
        <v>43.36</v>
      </c>
      <c r="K368" s="77">
        <v>23653</v>
      </c>
      <c r="L368" s="407">
        <f t="shared" si="94"/>
        <v>6546.0332103321034</v>
      </c>
      <c r="M368" s="342">
        <f t="shared" si="100"/>
        <v>2212.5592250922509</v>
      </c>
      <c r="N368" s="338">
        <f t="shared" si="101"/>
        <v>130.92066420664207</v>
      </c>
      <c r="O368" s="435">
        <v>64</v>
      </c>
      <c r="P368" s="425">
        <f t="shared" si="102"/>
        <v>8953.5130996309963</v>
      </c>
      <c r="Q368" s="79">
        <f t="shared" si="103"/>
        <v>8.1181000000000001</v>
      </c>
      <c r="R368" s="93">
        <f t="shared" si="110"/>
        <v>130.09</v>
      </c>
      <c r="S368" s="77">
        <v>23653</v>
      </c>
      <c r="T368" s="345">
        <f t="shared" si="95"/>
        <v>2181.8433392266888</v>
      </c>
      <c r="U368" s="338">
        <f t="shared" si="104"/>
        <v>737.46304865862078</v>
      </c>
      <c r="V368" s="338">
        <f t="shared" si="105"/>
        <v>43.63686678453378</v>
      </c>
      <c r="W368" s="435">
        <v>43</v>
      </c>
      <c r="X368" s="425">
        <f t="shared" si="106"/>
        <v>3005.9432546698431</v>
      </c>
      <c r="Y368" s="79">
        <f t="shared" si="107"/>
        <v>2.7058</v>
      </c>
    </row>
    <row r="369" spans="1:25" ht="15.75" customHeight="1" x14ac:dyDescent="0.2">
      <c r="A369" s="265">
        <v>353</v>
      </c>
      <c r="B369" s="216">
        <f t="shared" si="108"/>
        <v>32.53</v>
      </c>
      <c r="C369" s="77">
        <v>23653</v>
      </c>
      <c r="D369" s="411">
        <f t="shared" si="93"/>
        <v>8725.3612050414995</v>
      </c>
      <c r="E369" s="342">
        <f t="shared" si="96"/>
        <v>2949.1720873040267</v>
      </c>
      <c r="F369" s="338">
        <f t="shared" si="97"/>
        <v>174.50722410083</v>
      </c>
      <c r="G369" s="407">
        <v>107</v>
      </c>
      <c r="H369" s="425">
        <f t="shared" si="98"/>
        <v>11956.040516446355</v>
      </c>
      <c r="I369" s="79">
        <f t="shared" si="99"/>
        <v>10.8515</v>
      </c>
      <c r="J369" s="216">
        <f t="shared" si="109"/>
        <v>43.38</v>
      </c>
      <c r="K369" s="77">
        <v>23653</v>
      </c>
      <c r="L369" s="407">
        <f t="shared" si="94"/>
        <v>6543.015214384508</v>
      </c>
      <c r="M369" s="342">
        <f t="shared" si="100"/>
        <v>2211.5391424619634</v>
      </c>
      <c r="N369" s="338">
        <f t="shared" si="101"/>
        <v>130.86030428769016</v>
      </c>
      <c r="O369" s="435">
        <v>64</v>
      </c>
      <c r="P369" s="425">
        <f t="shared" si="102"/>
        <v>8949.4146611341603</v>
      </c>
      <c r="Q369" s="79">
        <f t="shared" si="103"/>
        <v>8.1373999999999995</v>
      </c>
      <c r="R369" s="93">
        <f t="shared" si="110"/>
        <v>130.13</v>
      </c>
      <c r="S369" s="77">
        <v>23653</v>
      </c>
      <c r="T369" s="345">
        <f t="shared" si="95"/>
        <v>2181.172673480366</v>
      </c>
      <c r="U369" s="338">
        <f t="shared" si="104"/>
        <v>737.23636363636365</v>
      </c>
      <c r="V369" s="338">
        <f t="shared" si="105"/>
        <v>43.62345346960732</v>
      </c>
      <c r="W369" s="435">
        <v>43</v>
      </c>
      <c r="X369" s="425">
        <f t="shared" si="106"/>
        <v>3005.0324905863367</v>
      </c>
      <c r="Y369" s="79">
        <f t="shared" si="107"/>
        <v>2.7126999999999999</v>
      </c>
    </row>
    <row r="370" spans="1:25" ht="15.75" customHeight="1" x14ac:dyDescent="0.2">
      <c r="A370" s="265">
        <v>354</v>
      </c>
      <c r="B370" s="216">
        <f t="shared" si="108"/>
        <v>32.54</v>
      </c>
      <c r="C370" s="77">
        <v>23653</v>
      </c>
      <c r="D370" s="411">
        <f t="shared" si="93"/>
        <v>8722.6797787338655</v>
      </c>
      <c r="E370" s="342">
        <f t="shared" si="96"/>
        <v>2948.2657652120461</v>
      </c>
      <c r="F370" s="338">
        <f t="shared" si="97"/>
        <v>174.45359557467731</v>
      </c>
      <c r="G370" s="407">
        <v>107</v>
      </c>
      <c r="H370" s="425">
        <f t="shared" si="98"/>
        <v>11952.39913952059</v>
      </c>
      <c r="I370" s="79">
        <f t="shared" si="99"/>
        <v>10.8789</v>
      </c>
      <c r="J370" s="216">
        <f t="shared" si="109"/>
        <v>43.39</v>
      </c>
      <c r="K370" s="77">
        <v>23653</v>
      </c>
      <c r="L370" s="407">
        <f t="shared" si="94"/>
        <v>6541.5072597372673</v>
      </c>
      <c r="M370" s="342">
        <f t="shared" si="100"/>
        <v>2211.0294537911959</v>
      </c>
      <c r="N370" s="338">
        <f t="shared" si="101"/>
        <v>130.83014519474534</v>
      </c>
      <c r="O370" s="435">
        <v>64</v>
      </c>
      <c r="P370" s="425">
        <f t="shared" si="102"/>
        <v>8947.3668587232078</v>
      </c>
      <c r="Q370" s="79">
        <f t="shared" si="103"/>
        <v>8.1585999999999999</v>
      </c>
      <c r="R370" s="93">
        <f t="shared" si="110"/>
        <v>130.16999999999999</v>
      </c>
      <c r="S370" s="77">
        <v>23653</v>
      </c>
      <c r="T370" s="345">
        <f t="shared" si="95"/>
        <v>2180.5024199124227</v>
      </c>
      <c r="U370" s="338">
        <f t="shared" si="104"/>
        <v>737.00981793039887</v>
      </c>
      <c r="V370" s="338">
        <f t="shared" si="105"/>
        <v>43.610048398248459</v>
      </c>
      <c r="W370" s="435">
        <v>43</v>
      </c>
      <c r="X370" s="425">
        <f t="shared" si="106"/>
        <v>3004.12228624107</v>
      </c>
      <c r="Y370" s="79">
        <f t="shared" si="107"/>
        <v>2.7195</v>
      </c>
    </row>
    <row r="371" spans="1:25" ht="15.75" customHeight="1" x14ac:dyDescent="0.2">
      <c r="A371" s="265">
        <v>355</v>
      </c>
      <c r="B371" s="216">
        <f t="shared" si="108"/>
        <v>32.549999999999997</v>
      </c>
      <c r="C371" s="77">
        <v>23653</v>
      </c>
      <c r="D371" s="411">
        <f t="shared" si="93"/>
        <v>8720</v>
      </c>
      <c r="E371" s="342">
        <f t="shared" si="96"/>
        <v>2947.3599999999997</v>
      </c>
      <c r="F371" s="338">
        <f t="shared" si="97"/>
        <v>174.4</v>
      </c>
      <c r="G371" s="407">
        <v>107</v>
      </c>
      <c r="H371" s="425">
        <f t="shared" si="98"/>
        <v>11948.76</v>
      </c>
      <c r="I371" s="79">
        <f t="shared" si="99"/>
        <v>10.9063</v>
      </c>
      <c r="J371" s="216">
        <f t="shared" si="109"/>
        <v>43.4</v>
      </c>
      <c r="K371" s="77">
        <v>23653</v>
      </c>
      <c r="L371" s="407">
        <f t="shared" si="94"/>
        <v>6540</v>
      </c>
      <c r="M371" s="342">
        <f t="shared" si="100"/>
        <v>2210.52</v>
      </c>
      <c r="N371" s="338">
        <f t="shared" si="101"/>
        <v>130.80000000000001</v>
      </c>
      <c r="O371" s="435">
        <v>64</v>
      </c>
      <c r="P371" s="425">
        <f t="shared" si="102"/>
        <v>8945.32</v>
      </c>
      <c r="Q371" s="79">
        <f t="shared" si="103"/>
        <v>8.1797000000000004</v>
      </c>
      <c r="R371" s="93">
        <f t="shared" si="110"/>
        <v>130.21</v>
      </c>
      <c r="S371" s="77">
        <v>23653</v>
      </c>
      <c r="T371" s="345">
        <f t="shared" si="95"/>
        <v>2179.8325781429994</v>
      </c>
      <c r="U371" s="338">
        <f t="shared" si="104"/>
        <v>736.78341141233375</v>
      </c>
      <c r="V371" s="338">
        <f t="shared" si="105"/>
        <v>43.596651562859989</v>
      </c>
      <c r="W371" s="435">
        <v>43</v>
      </c>
      <c r="X371" s="425">
        <f t="shared" si="106"/>
        <v>3003.2126411181935</v>
      </c>
      <c r="Y371" s="79">
        <f t="shared" si="107"/>
        <v>2.7263999999999999</v>
      </c>
    </row>
    <row r="372" spans="1:25" ht="15.75" customHeight="1" x14ac:dyDescent="0.2">
      <c r="A372" s="265">
        <v>356</v>
      </c>
      <c r="B372" s="216">
        <f t="shared" si="108"/>
        <v>32.56</v>
      </c>
      <c r="C372" s="77">
        <v>23653</v>
      </c>
      <c r="D372" s="411">
        <f t="shared" si="93"/>
        <v>8717.3218673218671</v>
      </c>
      <c r="E372" s="342">
        <f t="shared" si="96"/>
        <v>2946.4547911547907</v>
      </c>
      <c r="F372" s="338">
        <f t="shared" si="97"/>
        <v>174.34643734643734</v>
      </c>
      <c r="G372" s="407">
        <v>107</v>
      </c>
      <c r="H372" s="425">
        <f t="shared" si="98"/>
        <v>11945.123095823095</v>
      </c>
      <c r="I372" s="79">
        <f t="shared" si="99"/>
        <v>10.9337</v>
      </c>
      <c r="J372" s="216">
        <f t="shared" si="109"/>
        <v>43.42</v>
      </c>
      <c r="K372" s="77">
        <v>23653</v>
      </c>
      <c r="L372" s="407">
        <f t="shared" si="94"/>
        <v>6536.9875633348674</v>
      </c>
      <c r="M372" s="342">
        <f t="shared" si="100"/>
        <v>2209.5017964071849</v>
      </c>
      <c r="N372" s="338">
        <f t="shared" si="101"/>
        <v>130.73975126669734</v>
      </c>
      <c r="O372" s="435">
        <v>64</v>
      </c>
      <c r="P372" s="425">
        <f t="shared" si="102"/>
        <v>8941.2291110087499</v>
      </c>
      <c r="Q372" s="79">
        <f t="shared" si="103"/>
        <v>8.1989999999999998</v>
      </c>
      <c r="R372" s="93">
        <f t="shared" si="110"/>
        <v>130.25</v>
      </c>
      <c r="S372" s="77">
        <v>23653</v>
      </c>
      <c r="T372" s="345">
        <f t="shared" si="95"/>
        <v>2179.1631477927062</v>
      </c>
      <c r="U372" s="338">
        <f t="shared" si="104"/>
        <v>736.55714395393466</v>
      </c>
      <c r="V372" s="338">
        <f t="shared" si="105"/>
        <v>43.583262955854124</v>
      </c>
      <c r="W372" s="435">
        <v>43</v>
      </c>
      <c r="X372" s="425">
        <f t="shared" si="106"/>
        <v>3002.3035547024951</v>
      </c>
      <c r="Y372" s="79">
        <f t="shared" si="107"/>
        <v>2.7332000000000001</v>
      </c>
    </row>
    <row r="373" spans="1:25" ht="15.75" customHeight="1" x14ac:dyDescent="0.2">
      <c r="A373" s="265">
        <v>357</v>
      </c>
      <c r="B373" s="216">
        <f t="shared" si="108"/>
        <v>32.57</v>
      </c>
      <c r="C373" s="77">
        <v>23653</v>
      </c>
      <c r="D373" s="411">
        <f t="shared" si="93"/>
        <v>8714.6453791832973</v>
      </c>
      <c r="E373" s="342">
        <f t="shared" si="96"/>
        <v>2945.5501381639542</v>
      </c>
      <c r="F373" s="338">
        <f t="shared" si="97"/>
        <v>174.29290758366594</v>
      </c>
      <c r="G373" s="407">
        <v>107</v>
      </c>
      <c r="H373" s="425">
        <f t="shared" si="98"/>
        <v>11941.488424930918</v>
      </c>
      <c r="I373" s="79">
        <f t="shared" si="99"/>
        <v>10.961</v>
      </c>
      <c r="J373" s="216">
        <f t="shared" si="109"/>
        <v>43.43</v>
      </c>
      <c r="K373" s="77">
        <v>23653</v>
      </c>
      <c r="L373" s="407">
        <f t="shared" si="94"/>
        <v>6535.4823854478464</v>
      </c>
      <c r="M373" s="342">
        <f t="shared" si="100"/>
        <v>2208.9930462813718</v>
      </c>
      <c r="N373" s="338">
        <f t="shared" si="101"/>
        <v>130.70964770895694</v>
      </c>
      <c r="O373" s="435">
        <v>64</v>
      </c>
      <c r="P373" s="425">
        <f t="shared" si="102"/>
        <v>8939.1850794381735</v>
      </c>
      <c r="Q373" s="79">
        <f t="shared" si="103"/>
        <v>8.2201000000000004</v>
      </c>
      <c r="R373" s="93">
        <f t="shared" si="110"/>
        <v>130.29</v>
      </c>
      <c r="S373" s="77">
        <v>23653</v>
      </c>
      <c r="T373" s="345">
        <f t="shared" si="95"/>
        <v>2178.4941284826155</v>
      </c>
      <c r="U373" s="338">
        <f t="shared" si="104"/>
        <v>736.33101542712393</v>
      </c>
      <c r="V373" s="338">
        <f t="shared" si="105"/>
        <v>43.569882569652307</v>
      </c>
      <c r="W373" s="435">
        <v>43</v>
      </c>
      <c r="X373" s="425">
        <f t="shared" si="106"/>
        <v>3001.3950264793916</v>
      </c>
      <c r="Y373" s="79">
        <f t="shared" si="107"/>
        <v>2.74</v>
      </c>
    </row>
    <row r="374" spans="1:25" ht="15.75" customHeight="1" x14ac:dyDescent="0.2">
      <c r="A374" s="265">
        <v>358</v>
      </c>
      <c r="B374" s="216">
        <f t="shared" si="108"/>
        <v>32.58</v>
      </c>
      <c r="C374" s="77">
        <v>23653</v>
      </c>
      <c r="D374" s="411">
        <f t="shared" si="93"/>
        <v>8711.970534069982</v>
      </c>
      <c r="E374" s="342">
        <f t="shared" si="96"/>
        <v>2944.6460405156536</v>
      </c>
      <c r="F374" s="338">
        <f t="shared" si="97"/>
        <v>174.23941068139965</v>
      </c>
      <c r="G374" s="407">
        <v>107</v>
      </c>
      <c r="H374" s="425">
        <f t="shared" si="98"/>
        <v>11937.855985267035</v>
      </c>
      <c r="I374" s="79">
        <f t="shared" si="99"/>
        <v>10.988300000000001</v>
      </c>
      <c r="J374" s="216">
        <f t="shared" si="109"/>
        <v>43.44</v>
      </c>
      <c r="K374" s="77">
        <v>23653</v>
      </c>
      <c r="L374" s="407">
        <f t="shared" si="94"/>
        <v>6533.977900552487</v>
      </c>
      <c r="M374" s="342">
        <f t="shared" si="100"/>
        <v>2208.4845303867405</v>
      </c>
      <c r="N374" s="338">
        <f t="shared" si="101"/>
        <v>130.67955801104975</v>
      </c>
      <c r="O374" s="435">
        <v>64</v>
      </c>
      <c r="P374" s="425">
        <f t="shared" si="102"/>
        <v>8937.1419889502777</v>
      </c>
      <c r="Q374" s="79">
        <f t="shared" si="103"/>
        <v>8.2413000000000007</v>
      </c>
      <c r="R374" s="93">
        <f t="shared" si="110"/>
        <v>130.33000000000001</v>
      </c>
      <c r="S374" s="77">
        <v>23653</v>
      </c>
      <c r="T374" s="345">
        <f t="shared" si="95"/>
        <v>2177.8255198342667</v>
      </c>
      <c r="U374" s="338">
        <f t="shared" si="104"/>
        <v>736.10502570398205</v>
      </c>
      <c r="V374" s="338">
        <f t="shared" si="105"/>
        <v>43.556510396685333</v>
      </c>
      <c r="W374" s="435">
        <v>43</v>
      </c>
      <c r="X374" s="425">
        <f t="shared" si="106"/>
        <v>3000.4870559349342</v>
      </c>
      <c r="Y374" s="79">
        <f t="shared" si="107"/>
        <v>2.7469000000000001</v>
      </c>
    </row>
    <row r="375" spans="1:25" ht="15.75" customHeight="1" x14ac:dyDescent="0.2">
      <c r="A375" s="265">
        <v>359</v>
      </c>
      <c r="B375" s="216">
        <f t="shared" si="108"/>
        <v>32.590000000000003</v>
      </c>
      <c r="C375" s="77">
        <v>23653</v>
      </c>
      <c r="D375" s="411">
        <f t="shared" si="93"/>
        <v>8709.2973304694679</v>
      </c>
      <c r="E375" s="342">
        <f t="shared" si="96"/>
        <v>2943.7424976986799</v>
      </c>
      <c r="F375" s="338">
        <f t="shared" si="97"/>
        <v>174.18594660938936</v>
      </c>
      <c r="G375" s="407">
        <v>107</v>
      </c>
      <c r="H375" s="425">
        <f t="shared" si="98"/>
        <v>11934.225774777538</v>
      </c>
      <c r="I375" s="79">
        <f t="shared" si="99"/>
        <v>11.015599999999999</v>
      </c>
      <c r="J375" s="216">
        <f t="shared" si="109"/>
        <v>43.46</v>
      </c>
      <c r="K375" s="77">
        <v>23653</v>
      </c>
      <c r="L375" s="407">
        <f t="shared" si="94"/>
        <v>6530.9710078232856</v>
      </c>
      <c r="M375" s="342">
        <f t="shared" si="100"/>
        <v>2207.4682006442704</v>
      </c>
      <c r="N375" s="338">
        <f t="shared" si="101"/>
        <v>130.61942015646571</v>
      </c>
      <c r="O375" s="435">
        <v>64</v>
      </c>
      <c r="P375" s="425">
        <f t="shared" si="102"/>
        <v>8933.0586286240214</v>
      </c>
      <c r="Q375" s="79">
        <f t="shared" si="103"/>
        <v>8.2605000000000004</v>
      </c>
      <c r="R375" s="93">
        <f t="shared" si="110"/>
        <v>130.37</v>
      </c>
      <c r="S375" s="77">
        <v>23653</v>
      </c>
      <c r="T375" s="345">
        <f t="shared" si="95"/>
        <v>2177.1573214696632</v>
      </c>
      <c r="U375" s="338">
        <f t="shared" si="104"/>
        <v>735.87917465674605</v>
      </c>
      <c r="V375" s="338">
        <f t="shared" si="105"/>
        <v>43.543146429393268</v>
      </c>
      <c r="W375" s="435">
        <v>43</v>
      </c>
      <c r="X375" s="425">
        <f t="shared" si="106"/>
        <v>2999.5796425558028</v>
      </c>
      <c r="Y375" s="79">
        <f t="shared" si="107"/>
        <v>2.7536999999999998</v>
      </c>
    </row>
    <row r="376" spans="1:25" ht="15.75" customHeight="1" x14ac:dyDescent="0.2">
      <c r="A376" s="264">
        <v>360</v>
      </c>
      <c r="B376" s="216">
        <f t="shared" si="108"/>
        <v>32.6</v>
      </c>
      <c r="C376" s="77">
        <v>23653</v>
      </c>
      <c r="D376" s="411">
        <f t="shared" si="93"/>
        <v>8706.625766871166</v>
      </c>
      <c r="E376" s="342">
        <f t="shared" si="96"/>
        <v>2942.8395092024539</v>
      </c>
      <c r="F376" s="338">
        <f t="shared" si="97"/>
        <v>174.13251533742331</v>
      </c>
      <c r="G376" s="407">
        <v>107</v>
      </c>
      <c r="H376" s="425">
        <f t="shared" si="98"/>
        <v>11930.597791411044</v>
      </c>
      <c r="I376" s="79">
        <f t="shared" si="99"/>
        <v>11.042899999999999</v>
      </c>
      <c r="J376" s="216">
        <f t="shared" si="109"/>
        <v>43.47</v>
      </c>
      <c r="K376" s="77">
        <v>23653</v>
      </c>
      <c r="L376" s="407">
        <f t="shared" si="94"/>
        <v>6529.4685990338166</v>
      </c>
      <c r="M376" s="342">
        <f t="shared" si="100"/>
        <v>2206.9603864734299</v>
      </c>
      <c r="N376" s="338">
        <f t="shared" si="101"/>
        <v>130.58937198067633</v>
      </c>
      <c r="O376" s="435">
        <v>64</v>
      </c>
      <c r="P376" s="425">
        <f t="shared" si="102"/>
        <v>8931.0183574879229</v>
      </c>
      <c r="Q376" s="79">
        <f t="shared" si="103"/>
        <v>8.2815999999999992</v>
      </c>
      <c r="R376" s="93">
        <f t="shared" si="110"/>
        <v>130.41</v>
      </c>
      <c r="S376" s="77">
        <v>23653</v>
      </c>
      <c r="T376" s="345">
        <f t="shared" si="95"/>
        <v>2176.4895330112722</v>
      </c>
      <c r="U376" s="338">
        <f t="shared" si="104"/>
        <v>735.65346215780994</v>
      </c>
      <c r="V376" s="338">
        <f t="shared" si="105"/>
        <v>43.529790660225444</v>
      </c>
      <c r="W376" s="435">
        <v>43</v>
      </c>
      <c r="X376" s="425">
        <f t="shared" si="106"/>
        <v>2998.6727858293075</v>
      </c>
      <c r="Y376" s="79">
        <f t="shared" si="107"/>
        <v>2.7605</v>
      </c>
    </row>
    <row r="377" spans="1:25" ht="15.75" customHeight="1" x14ac:dyDescent="0.2">
      <c r="A377" s="265">
        <v>361</v>
      </c>
      <c r="B377" s="216">
        <f t="shared" si="108"/>
        <v>32.61</v>
      </c>
      <c r="C377" s="77">
        <v>23653</v>
      </c>
      <c r="D377" s="411">
        <f t="shared" si="93"/>
        <v>8703.9558417663284</v>
      </c>
      <c r="E377" s="342">
        <f t="shared" si="96"/>
        <v>2941.9370745170186</v>
      </c>
      <c r="F377" s="338">
        <f t="shared" si="97"/>
        <v>174.07911683532657</v>
      </c>
      <c r="G377" s="407">
        <v>107</v>
      </c>
      <c r="H377" s="425">
        <f t="shared" si="98"/>
        <v>11926.972033118673</v>
      </c>
      <c r="I377" s="79">
        <f t="shared" si="99"/>
        <v>11.0702</v>
      </c>
      <c r="J377" s="216">
        <f t="shared" si="109"/>
        <v>43.48</v>
      </c>
      <c r="K377" s="77">
        <v>23653</v>
      </c>
      <c r="L377" s="407">
        <f t="shared" si="94"/>
        <v>6527.9668813247481</v>
      </c>
      <c r="M377" s="342">
        <f t="shared" si="100"/>
        <v>2206.4528058877645</v>
      </c>
      <c r="N377" s="338">
        <f t="shared" si="101"/>
        <v>130.55933762649497</v>
      </c>
      <c r="O377" s="435">
        <v>64</v>
      </c>
      <c r="P377" s="425">
        <f t="shared" si="102"/>
        <v>8928.9790248390073</v>
      </c>
      <c r="Q377" s="79">
        <f t="shared" si="103"/>
        <v>8.3026999999999997</v>
      </c>
      <c r="R377" s="93">
        <f t="shared" si="110"/>
        <v>130.44</v>
      </c>
      <c r="S377" s="77">
        <v>23653</v>
      </c>
      <c r="T377" s="345">
        <f t="shared" si="95"/>
        <v>2175.9889604415821</v>
      </c>
      <c r="U377" s="338">
        <f t="shared" si="104"/>
        <v>735.48426862925464</v>
      </c>
      <c r="V377" s="338">
        <f t="shared" si="105"/>
        <v>43.519779208831643</v>
      </c>
      <c r="W377" s="435">
        <v>43</v>
      </c>
      <c r="X377" s="425">
        <f t="shared" si="106"/>
        <v>2997.9930082796682</v>
      </c>
      <c r="Y377" s="79">
        <f t="shared" si="107"/>
        <v>2.7675999999999998</v>
      </c>
    </row>
    <row r="378" spans="1:25" ht="15.75" customHeight="1" x14ac:dyDescent="0.2">
      <c r="A378" s="265">
        <v>362</v>
      </c>
      <c r="B378" s="216">
        <f t="shared" si="108"/>
        <v>32.619999999999997</v>
      </c>
      <c r="C378" s="77">
        <v>23653</v>
      </c>
      <c r="D378" s="411">
        <f t="shared" si="93"/>
        <v>8701.2875536480678</v>
      </c>
      <c r="E378" s="342">
        <f t="shared" si="96"/>
        <v>2941.0351931330465</v>
      </c>
      <c r="F378" s="338">
        <f t="shared" si="97"/>
        <v>174.02575107296136</v>
      </c>
      <c r="G378" s="407">
        <v>107</v>
      </c>
      <c r="H378" s="425">
        <f t="shared" si="98"/>
        <v>11923.348497854075</v>
      </c>
      <c r="I378" s="79">
        <f t="shared" si="99"/>
        <v>11.0975</v>
      </c>
      <c r="J378" s="216">
        <f t="shared" si="109"/>
        <v>43.49</v>
      </c>
      <c r="K378" s="77">
        <v>23653</v>
      </c>
      <c r="L378" s="407">
        <f t="shared" si="94"/>
        <v>6526.4658542193602</v>
      </c>
      <c r="M378" s="342">
        <f t="shared" si="100"/>
        <v>2205.9454587261434</v>
      </c>
      <c r="N378" s="338">
        <f t="shared" si="101"/>
        <v>130.5293170843872</v>
      </c>
      <c r="O378" s="435">
        <v>64</v>
      </c>
      <c r="P378" s="425">
        <f t="shared" si="102"/>
        <v>8926.9406300298906</v>
      </c>
      <c r="Q378" s="79">
        <f t="shared" si="103"/>
        <v>8.3238000000000003</v>
      </c>
      <c r="R378" s="93">
        <f t="shared" si="110"/>
        <v>130.47999999999999</v>
      </c>
      <c r="S378" s="77">
        <v>23653</v>
      </c>
      <c r="T378" s="345">
        <f t="shared" si="95"/>
        <v>2175.321888412017</v>
      </c>
      <c r="U378" s="338">
        <f t="shared" si="104"/>
        <v>735.25879828326163</v>
      </c>
      <c r="V378" s="338">
        <f t="shared" si="105"/>
        <v>43.506437768240339</v>
      </c>
      <c r="W378" s="435">
        <v>43</v>
      </c>
      <c r="X378" s="425">
        <f t="shared" si="106"/>
        <v>2997.0871244635186</v>
      </c>
      <c r="Y378" s="79">
        <f t="shared" si="107"/>
        <v>2.7744</v>
      </c>
    </row>
    <row r="379" spans="1:25" ht="15.75" customHeight="1" x14ac:dyDescent="0.2">
      <c r="A379" s="265">
        <v>363</v>
      </c>
      <c r="B379" s="216">
        <f t="shared" si="108"/>
        <v>32.630000000000003</v>
      </c>
      <c r="C379" s="77">
        <v>23653</v>
      </c>
      <c r="D379" s="411">
        <f t="shared" si="93"/>
        <v>8698.620901011338</v>
      </c>
      <c r="E379" s="342">
        <f t="shared" si="96"/>
        <v>2940.1338645418318</v>
      </c>
      <c r="F379" s="338">
        <f t="shared" si="97"/>
        <v>173.97241802022677</v>
      </c>
      <c r="G379" s="407">
        <v>107</v>
      </c>
      <c r="H379" s="425">
        <f t="shared" si="98"/>
        <v>11919.727183573397</v>
      </c>
      <c r="I379" s="79">
        <f t="shared" si="99"/>
        <v>11.124700000000001</v>
      </c>
      <c r="J379" s="216">
        <f t="shared" si="109"/>
        <v>43.51</v>
      </c>
      <c r="K379" s="77">
        <v>23653</v>
      </c>
      <c r="L379" s="407">
        <f t="shared" si="94"/>
        <v>6523.4658699149622</v>
      </c>
      <c r="M379" s="342">
        <f t="shared" si="100"/>
        <v>2204.9314640312568</v>
      </c>
      <c r="N379" s="338">
        <f t="shared" si="101"/>
        <v>130.46931739829924</v>
      </c>
      <c r="O379" s="435">
        <v>64</v>
      </c>
      <c r="P379" s="425">
        <f t="shared" si="102"/>
        <v>8922.8666513445187</v>
      </c>
      <c r="Q379" s="79">
        <f t="shared" si="103"/>
        <v>8.3429000000000002</v>
      </c>
      <c r="R379" s="93">
        <f t="shared" si="110"/>
        <v>130.52000000000001</v>
      </c>
      <c r="S379" s="77">
        <v>23653</v>
      </c>
      <c r="T379" s="345">
        <f t="shared" si="95"/>
        <v>2174.6552252528345</v>
      </c>
      <c r="U379" s="338">
        <f t="shared" si="104"/>
        <v>735.03346613545796</v>
      </c>
      <c r="V379" s="338">
        <f t="shared" si="105"/>
        <v>43.493104505056692</v>
      </c>
      <c r="W379" s="435">
        <v>43</v>
      </c>
      <c r="X379" s="425">
        <f t="shared" si="106"/>
        <v>2996.1817958933493</v>
      </c>
      <c r="Y379" s="79">
        <f t="shared" si="107"/>
        <v>2.7812000000000001</v>
      </c>
    </row>
    <row r="380" spans="1:25" ht="15.75" customHeight="1" x14ac:dyDescent="0.2">
      <c r="A380" s="265">
        <v>364</v>
      </c>
      <c r="B380" s="216">
        <f t="shared" si="108"/>
        <v>32.64</v>
      </c>
      <c r="C380" s="77">
        <v>23653</v>
      </c>
      <c r="D380" s="411">
        <f t="shared" si="93"/>
        <v>8695.9558823529405</v>
      </c>
      <c r="E380" s="342">
        <f t="shared" si="96"/>
        <v>2939.2330882352935</v>
      </c>
      <c r="F380" s="338">
        <f t="shared" si="97"/>
        <v>173.91911764705881</v>
      </c>
      <c r="G380" s="407">
        <v>107</v>
      </c>
      <c r="H380" s="425">
        <f t="shared" si="98"/>
        <v>11916.108088235294</v>
      </c>
      <c r="I380" s="79">
        <f t="shared" si="99"/>
        <v>11.151999999999999</v>
      </c>
      <c r="J380" s="216">
        <f t="shared" si="109"/>
        <v>43.52</v>
      </c>
      <c r="K380" s="77">
        <v>23653</v>
      </c>
      <c r="L380" s="407">
        <f t="shared" si="94"/>
        <v>6521.9669117647054</v>
      </c>
      <c r="M380" s="342">
        <f t="shared" si="100"/>
        <v>2204.4248161764704</v>
      </c>
      <c r="N380" s="338">
        <f t="shared" si="101"/>
        <v>130.43933823529412</v>
      </c>
      <c r="O380" s="435">
        <v>64</v>
      </c>
      <c r="P380" s="425">
        <f t="shared" si="102"/>
        <v>8920.8310661764699</v>
      </c>
      <c r="Q380" s="79">
        <f t="shared" si="103"/>
        <v>8.3640000000000008</v>
      </c>
      <c r="R380" s="93">
        <f t="shared" si="110"/>
        <v>130.56</v>
      </c>
      <c r="S380" s="77">
        <v>23653</v>
      </c>
      <c r="T380" s="345">
        <f t="shared" si="95"/>
        <v>2173.9889705882351</v>
      </c>
      <c r="U380" s="338">
        <f t="shared" si="104"/>
        <v>734.80827205882338</v>
      </c>
      <c r="V380" s="338">
        <f t="shared" si="105"/>
        <v>43.479779411764703</v>
      </c>
      <c r="W380" s="435">
        <v>43</v>
      </c>
      <c r="X380" s="425">
        <f t="shared" si="106"/>
        <v>2995.2770220588236</v>
      </c>
      <c r="Y380" s="79">
        <f t="shared" si="107"/>
        <v>2.7879999999999998</v>
      </c>
    </row>
    <row r="381" spans="1:25" ht="15.75" customHeight="1" x14ac:dyDescent="0.2">
      <c r="A381" s="265">
        <v>365</v>
      </c>
      <c r="B381" s="216">
        <f t="shared" si="108"/>
        <v>32.65</v>
      </c>
      <c r="C381" s="77">
        <v>23653</v>
      </c>
      <c r="D381" s="411">
        <f t="shared" si="93"/>
        <v>8693.2924961715162</v>
      </c>
      <c r="E381" s="342">
        <f t="shared" si="96"/>
        <v>2938.3328637059722</v>
      </c>
      <c r="F381" s="338">
        <f t="shared" si="97"/>
        <v>173.86584992343032</v>
      </c>
      <c r="G381" s="407">
        <v>107</v>
      </c>
      <c r="H381" s="425">
        <f t="shared" si="98"/>
        <v>11912.491209800919</v>
      </c>
      <c r="I381" s="79">
        <f t="shared" si="99"/>
        <v>11.1792</v>
      </c>
      <c r="J381" s="216">
        <f t="shared" si="109"/>
        <v>43.53</v>
      </c>
      <c r="K381" s="77">
        <v>23653</v>
      </c>
      <c r="L381" s="407">
        <f t="shared" si="94"/>
        <v>6520.4686423156436</v>
      </c>
      <c r="M381" s="342">
        <f t="shared" si="100"/>
        <v>2203.9184011026873</v>
      </c>
      <c r="N381" s="338">
        <f t="shared" si="101"/>
        <v>130.40937284631286</v>
      </c>
      <c r="O381" s="435">
        <v>64</v>
      </c>
      <c r="P381" s="425">
        <f t="shared" si="102"/>
        <v>8918.7964162646422</v>
      </c>
      <c r="Q381" s="79">
        <f t="shared" si="103"/>
        <v>8.3849999999999998</v>
      </c>
      <c r="R381" s="93">
        <f t="shared" si="110"/>
        <v>130.6</v>
      </c>
      <c r="S381" s="77">
        <v>23653</v>
      </c>
      <c r="T381" s="345">
        <f t="shared" si="95"/>
        <v>2173.323124042879</v>
      </c>
      <c r="U381" s="338">
        <f t="shared" si="104"/>
        <v>734.58321592649304</v>
      </c>
      <c r="V381" s="338">
        <f t="shared" si="105"/>
        <v>43.466462480857579</v>
      </c>
      <c r="W381" s="435">
        <v>43</v>
      </c>
      <c r="X381" s="425">
        <f t="shared" si="106"/>
        <v>2994.3728024502298</v>
      </c>
      <c r="Y381" s="79">
        <f t="shared" si="107"/>
        <v>2.7948</v>
      </c>
    </row>
    <row r="382" spans="1:25" ht="15.75" customHeight="1" x14ac:dyDescent="0.2">
      <c r="A382" s="265">
        <v>366</v>
      </c>
      <c r="B382" s="216">
        <f t="shared" si="108"/>
        <v>32.659999999999997</v>
      </c>
      <c r="C382" s="77">
        <v>23653</v>
      </c>
      <c r="D382" s="411">
        <f t="shared" si="93"/>
        <v>8690.6307409675464</v>
      </c>
      <c r="E382" s="342">
        <f t="shared" si="96"/>
        <v>2937.4331904470305</v>
      </c>
      <c r="F382" s="338">
        <f t="shared" si="97"/>
        <v>173.81261481935093</v>
      </c>
      <c r="G382" s="407">
        <v>107</v>
      </c>
      <c r="H382" s="425">
        <f t="shared" si="98"/>
        <v>11908.876546233929</v>
      </c>
      <c r="I382" s="79">
        <f t="shared" si="99"/>
        <v>11.2064</v>
      </c>
      <c r="J382" s="216">
        <f t="shared" si="109"/>
        <v>43.55</v>
      </c>
      <c r="K382" s="77">
        <v>23653</v>
      </c>
      <c r="L382" s="407">
        <f t="shared" si="94"/>
        <v>6517.4741676234207</v>
      </c>
      <c r="M382" s="342">
        <f t="shared" si="100"/>
        <v>2202.9062686567158</v>
      </c>
      <c r="N382" s="338">
        <f t="shared" si="101"/>
        <v>130.34948335246841</v>
      </c>
      <c r="O382" s="435">
        <v>64</v>
      </c>
      <c r="P382" s="425">
        <f t="shared" si="102"/>
        <v>8914.7299196326057</v>
      </c>
      <c r="Q382" s="79">
        <f t="shared" si="103"/>
        <v>8.4040999999999997</v>
      </c>
      <c r="R382" s="93">
        <f t="shared" si="110"/>
        <v>130.63999999999999</v>
      </c>
      <c r="S382" s="77">
        <v>23653</v>
      </c>
      <c r="T382" s="345">
        <f t="shared" si="95"/>
        <v>2172.6576852418866</v>
      </c>
      <c r="U382" s="338">
        <f t="shared" si="104"/>
        <v>734.35829761175762</v>
      </c>
      <c r="V382" s="338">
        <f t="shared" si="105"/>
        <v>43.453153704837732</v>
      </c>
      <c r="W382" s="435">
        <v>43</v>
      </c>
      <c r="X382" s="425">
        <f t="shared" si="106"/>
        <v>2993.4691365584822</v>
      </c>
      <c r="Y382" s="79">
        <f t="shared" si="107"/>
        <v>2.8016000000000001</v>
      </c>
    </row>
    <row r="383" spans="1:25" ht="15.75" customHeight="1" x14ac:dyDescent="0.2">
      <c r="A383" s="265">
        <v>367</v>
      </c>
      <c r="B383" s="216">
        <f t="shared" si="108"/>
        <v>32.67</v>
      </c>
      <c r="C383" s="77">
        <v>23653</v>
      </c>
      <c r="D383" s="411">
        <f t="shared" si="93"/>
        <v>8687.9706152433428</v>
      </c>
      <c r="E383" s="342">
        <f t="shared" si="96"/>
        <v>2936.5340679522496</v>
      </c>
      <c r="F383" s="338">
        <f t="shared" si="97"/>
        <v>173.75941230486686</v>
      </c>
      <c r="G383" s="407">
        <v>107</v>
      </c>
      <c r="H383" s="425">
        <f t="shared" si="98"/>
        <v>11905.264095500459</v>
      </c>
      <c r="I383" s="79">
        <f t="shared" si="99"/>
        <v>11.233499999999999</v>
      </c>
      <c r="J383" s="216">
        <f t="shared" si="109"/>
        <v>43.56</v>
      </c>
      <c r="K383" s="77">
        <v>23653</v>
      </c>
      <c r="L383" s="407">
        <f t="shared" si="94"/>
        <v>6515.9779614325071</v>
      </c>
      <c r="M383" s="342">
        <f t="shared" si="100"/>
        <v>2202.400550964187</v>
      </c>
      <c r="N383" s="338">
        <f t="shared" si="101"/>
        <v>130.31955922865015</v>
      </c>
      <c r="O383" s="435">
        <v>64</v>
      </c>
      <c r="P383" s="425">
        <f t="shared" si="102"/>
        <v>8912.6980716253438</v>
      </c>
      <c r="Q383" s="79">
        <f t="shared" si="103"/>
        <v>8.4252000000000002</v>
      </c>
      <c r="R383" s="93">
        <f t="shared" si="110"/>
        <v>130.68</v>
      </c>
      <c r="S383" s="77">
        <v>23653</v>
      </c>
      <c r="T383" s="345">
        <f t="shared" si="95"/>
        <v>2171.9926538108357</v>
      </c>
      <c r="U383" s="338">
        <f t="shared" si="104"/>
        <v>734.13351698806241</v>
      </c>
      <c r="V383" s="338">
        <f t="shared" si="105"/>
        <v>43.439853076216714</v>
      </c>
      <c r="W383" s="435">
        <v>43</v>
      </c>
      <c r="X383" s="425">
        <f t="shared" si="106"/>
        <v>2992.5660238751148</v>
      </c>
      <c r="Y383" s="79">
        <f t="shared" si="107"/>
        <v>2.8083999999999998</v>
      </c>
    </row>
    <row r="384" spans="1:25" ht="15.75" customHeight="1" x14ac:dyDescent="0.2">
      <c r="A384" s="265">
        <v>368</v>
      </c>
      <c r="B384" s="216">
        <f t="shared" si="108"/>
        <v>32.68</v>
      </c>
      <c r="C384" s="77">
        <v>23653</v>
      </c>
      <c r="D384" s="411">
        <f t="shared" si="93"/>
        <v>8685.3121175030592</v>
      </c>
      <c r="E384" s="342">
        <f t="shared" si="96"/>
        <v>2935.6354957160338</v>
      </c>
      <c r="F384" s="338">
        <f t="shared" si="97"/>
        <v>173.70624235006119</v>
      </c>
      <c r="G384" s="407">
        <v>107</v>
      </c>
      <c r="H384" s="425">
        <f t="shared" si="98"/>
        <v>11901.653855569155</v>
      </c>
      <c r="I384" s="79">
        <f t="shared" si="99"/>
        <v>11.2607</v>
      </c>
      <c r="J384" s="216">
        <f t="shared" si="109"/>
        <v>43.57</v>
      </c>
      <c r="K384" s="77">
        <v>23653</v>
      </c>
      <c r="L384" s="407">
        <f t="shared" si="94"/>
        <v>6514.4824420472805</v>
      </c>
      <c r="M384" s="342">
        <f t="shared" si="100"/>
        <v>2201.8950654119808</v>
      </c>
      <c r="N384" s="338">
        <f t="shared" si="101"/>
        <v>130.2896488409456</v>
      </c>
      <c r="O384" s="435">
        <v>64</v>
      </c>
      <c r="P384" s="425">
        <f t="shared" si="102"/>
        <v>8910.6671563002074</v>
      </c>
      <c r="Q384" s="79">
        <f t="shared" si="103"/>
        <v>8.4461999999999993</v>
      </c>
      <c r="R384" s="93">
        <f t="shared" si="110"/>
        <v>130.71</v>
      </c>
      <c r="S384" s="77">
        <v>23653</v>
      </c>
      <c r="T384" s="345">
        <f t="shared" si="95"/>
        <v>2171.4941473490931</v>
      </c>
      <c r="U384" s="338">
        <f t="shared" si="104"/>
        <v>733.96502180399341</v>
      </c>
      <c r="V384" s="338">
        <f t="shared" si="105"/>
        <v>43.429882946981863</v>
      </c>
      <c r="W384" s="435">
        <v>43</v>
      </c>
      <c r="X384" s="425">
        <f t="shared" si="106"/>
        <v>2991.8890521000681</v>
      </c>
      <c r="Y384" s="79">
        <f t="shared" si="107"/>
        <v>2.8153999999999999</v>
      </c>
    </row>
    <row r="385" spans="1:25" ht="15.75" customHeight="1" x14ac:dyDescent="0.2">
      <c r="A385" s="265">
        <v>369</v>
      </c>
      <c r="B385" s="216">
        <f t="shared" si="108"/>
        <v>32.69</v>
      </c>
      <c r="C385" s="77">
        <v>23653</v>
      </c>
      <c r="D385" s="411">
        <f t="shared" si="93"/>
        <v>8682.6552462526779</v>
      </c>
      <c r="E385" s="342">
        <f t="shared" si="96"/>
        <v>2934.7374732334047</v>
      </c>
      <c r="F385" s="338">
        <f t="shared" si="97"/>
        <v>173.65310492505355</v>
      </c>
      <c r="G385" s="407">
        <v>107</v>
      </c>
      <c r="H385" s="425">
        <f t="shared" si="98"/>
        <v>11898.045824411136</v>
      </c>
      <c r="I385" s="79">
        <f t="shared" si="99"/>
        <v>11.2879</v>
      </c>
      <c r="J385" s="216">
        <f t="shared" si="109"/>
        <v>43.58</v>
      </c>
      <c r="K385" s="77">
        <v>23653</v>
      </c>
      <c r="L385" s="407">
        <f t="shared" si="94"/>
        <v>6512.9876089949521</v>
      </c>
      <c r="M385" s="342">
        <f t="shared" si="100"/>
        <v>2201.3898118402935</v>
      </c>
      <c r="N385" s="338">
        <f t="shared" si="101"/>
        <v>130.25975217989904</v>
      </c>
      <c r="O385" s="435">
        <v>64</v>
      </c>
      <c r="P385" s="425">
        <f t="shared" si="102"/>
        <v>8908.6371730151459</v>
      </c>
      <c r="Q385" s="79">
        <f t="shared" si="103"/>
        <v>8.4672000000000001</v>
      </c>
      <c r="R385" s="93">
        <f t="shared" si="110"/>
        <v>130.75</v>
      </c>
      <c r="S385" s="77">
        <v>23653</v>
      </c>
      <c r="T385" s="345">
        <f t="shared" si="95"/>
        <v>2170.8298279158698</v>
      </c>
      <c r="U385" s="338">
        <f t="shared" si="104"/>
        <v>733.74048183556397</v>
      </c>
      <c r="V385" s="338">
        <f t="shared" si="105"/>
        <v>43.416596558317394</v>
      </c>
      <c r="W385" s="435">
        <v>43</v>
      </c>
      <c r="X385" s="425">
        <f t="shared" si="106"/>
        <v>2990.9869063097512</v>
      </c>
      <c r="Y385" s="79">
        <f t="shared" si="107"/>
        <v>2.8222</v>
      </c>
    </row>
    <row r="386" spans="1:25" ht="15.75" customHeight="1" x14ac:dyDescent="0.2">
      <c r="A386" s="264">
        <v>370</v>
      </c>
      <c r="B386" s="216">
        <f t="shared" si="108"/>
        <v>32.700000000000003</v>
      </c>
      <c r="C386" s="77">
        <v>23653</v>
      </c>
      <c r="D386" s="411">
        <f t="shared" si="93"/>
        <v>8680</v>
      </c>
      <c r="E386" s="342">
        <f t="shared" si="96"/>
        <v>2933.8399999999997</v>
      </c>
      <c r="F386" s="338">
        <f t="shared" si="97"/>
        <v>173.6</v>
      </c>
      <c r="G386" s="407">
        <v>107</v>
      </c>
      <c r="H386" s="425">
        <f t="shared" si="98"/>
        <v>11894.44</v>
      </c>
      <c r="I386" s="79">
        <f t="shared" si="99"/>
        <v>11.315</v>
      </c>
      <c r="J386" s="216">
        <f t="shared" si="109"/>
        <v>43.6</v>
      </c>
      <c r="K386" s="77">
        <v>23653</v>
      </c>
      <c r="L386" s="407">
        <f t="shared" si="94"/>
        <v>6510</v>
      </c>
      <c r="M386" s="342">
        <f t="shared" si="100"/>
        <v>2200.3799999999997</v>
      </c>
      <c r="N386" s="338">
        <f t="shared" si="101"/>
        <v>130.19999999999999</v>
      </c>
      <c r="O386" s="435">
        <v>64</v>
      </c>
      <c r="P386" s="425">
        <f t="shared" si="102"/>
        <v>8904.58</v>
      </c>
      <c r="Q386" s="79">
        <f t="shared" si="103"/>
        <v>8.4862000000000002</v>
      </c>
      <c r="R386" s="93">
        <f t="shared" si="110"/>
        <v>130.79</v>
      </c>
      <c r="S386" s="77">
        <v>23653</v>
      </c>
      <c r="T386" s="345">
        <f t="shared" si="95"/>
        <v>2170.1659148252925</v>
      </c>
      <c r="U386" s="338">
        <f t="shared" si="104"/>
        <v>733.51607921094876</v>
      </c>
      <c r="V386" s="338">
        <f t="shared" si="105"/>
        <v>43.403318296505851</v>
      </c>
      <c r="W386" s="435">
        <v>43</v>
      </c>
      <c r="X386" s="425">
        <f t="shared" si="106"/>
        <v>2990.085312332747</v>
      </c>
      <c r="Y386" s="79">
        <f t="shared" si="107"/>
        <v>2.8290000000000002</v>
      </c>
    </row>
    <row r="387" spans="1:25" ht="15.75" customHeight="1" x14ac:dyDescent="0.2">
      <c r="A387" s="265">
        <v>371</v>
      </c>
      <c r="B387" s="216">
        <f t="shared" si="108"/>
        <v>32.71</v>
      </c>
      <c r="C387" s="77">
        <v>23653</v>
      </c>
      <c r="D387" s="411">
        <f t="shared" si="93"/>
        <v>8677.346377254662</v>
      </c>
      <c r="E387" s="342">
        <f t="shared" si="96"/>
        <v>2932.9430755120757</v>
      </c>
      <c r="F387" s="338">
        <f t="shared" si="97"/>
        <v>173.54692754509324</v>
      </c>
      <c r="G387" s="407">
        <v>107</v>
      </c>
      <c r="H387" s="425">
        <f t="shared" si="98"/>
        <v>11890.83638031183</v>
      </c>
      <c r="I387" s="79">
        <f t="shared" si="99"/>
        <v>11.3421</v>
      </c>
      <c r="J387" s="216">
        <f t="shared" si="109"/>
        <v>43.61</v>
      </c>
      <c r="K387" s="77">
        <v>23653</v>
      </c>
      <c r="L387" s="407">
        <f t="shared" si="94"/>
        <v>6508.5072231139657</v>
      </c>
      <c r="M387" s="342">
        <f t="shared" si="100"/>
        <v>2199.8754414125201</v>
      </c>
      <c r="N387" s="338">
        <f t="shared" si="101"/>
        <v>130.17014446227932</v>
      </c>
      <c r="O387" s="435">
        <v>64</v>
      </c>
      <c r="P387" s="425">
        <f t="shared" si="102"/>
        <v>8902.5528089887648</v>
      </c>
      <c r="Q387" s="79">
        <f t="shared" si="103"/>
        <v>8.5071999999999992</v>
      </c>
      <c r="R387" s="93">
        <f t="shared" si="110"/>
        <v>130.83000000000001</v>
      </c>
      <c r="S387" s="77">
        <v>23653</v>
      </c>
      <c r="T387" s="345">
        <f t="shared" si="95"/>
        <v>2169.5024077046546</v>
      </c>
      <c r="U387" s="338">
        <f t="shared" si="104"/>
        <v>733.29181380417322</v>
      </c>
      <c r="V387" s="338">
        <f t="shared" si="105"/>
        <v>43.390048154093094</v>
      </c>
      <c r="W387" s="435">
        <v>43</v>
      </c>
      <c r="X387" s="425">
        <f t="shared" si="106"/>
        <v>2989.184269662921</v>
      </c>
      <c r="Y387" s="79">
        <f t="shared" si="107"/>
        <v>2.8357000000000001</v>
      </c>
    </row>
    <row r="388" spans="1:25" ht="15.75" customHeight="1" x14ac:dyDescent="0.2">
      <c r="A388" s="265">
        <v>372</v>
      </c>
      <c r="B388" s="216">
        <f t="shared" si="108"/>
        <v>32.72</v>
      </c>
      <c r="C388" s="77">
        <v>23653</v>
      </c>
      <c r="D388" s="411">
        <f t="shared" si="93"/>
        <v>8674.6943765281176</v>
      </c>
      <c r="E388" s="342">
        <f t="shared" si="96"/>
        <v>2932.0466992665033</v>
      </c>
      <c r="F388" s="338">
        <f t="shared" si="97"/>
        <v>173.49388753056235</v>
      </c>
      <c r="G388" s="407">
        <v>107</v>
      </c>
      <c r="H388" s="425">
        <f t="shared" si="98"/>
        <v>11887.234963325182</v>
      </c>
      <c r="I388" s="79">
        <f t="shared" si="99"/>
        <v>11.369199999999999</v>
      </c>
      <c r="J388" s="216">
        <f t="shared" si="109"/>
        <v>43.62</v>
      </c>
      <c r="K388" s="77">
        <v>23653</v>
      </c>
      <c r="L388" s="407">
        <f t="shared" si="94"/>
        <v>6507.0151306740026</v>
      </c>
      <c r="M388" s="342">
        <f t="shared" si="100"/>
        <v>2199.3711141678127</v>
      </c>
      <c r="N388" s="338">
        <f t="shared" si="101"/>
        <v>130.14030261348006</v>
      </c>
      <c r="O388" s="435">
        <v>64</v>
      </c>
      <c r="P388" s="425">
        <f t="shared" si="102"/>
        <v>8900.5265474552943</v>
      </c>
      <c r="Q388" s="79">
        <f t="shared" si="103"/>
        <v>8.5282</v>
      </c>
      <c r="R388" s="93">
        <f t="shared" si="110"/>
        <v>130.86000000000001</v>
      </c>
      <c r="S388" s="77">
        <v>23653</v>
      </c>
      <c r="T388" s="345">
        <f t="shared" si="95"/>
        <v>2169.0050435580006</v>
      </c>
      <c r="U388" s="338">
        <f t="shared" si="104"/>
        <v>733.12370472260409</v>
      </c>
      <c r="V388" s="338">
        <f t="shared" si="105"/>
        <v>43.38010087116001</v>
      </c>
      <c r="W388" s="435">
        <v>43</v>
      </c>
      <c r="X388" s="425">
        <f t="shared" si="106"/>
        <v>2988.5088491517645</v>
      </c>
      <c r="Y388" s="79">
        <f t="shared" si="107"/>
        <v>2.8426999999999998</v>
      </c>
    </row>
    <row r="389" spans="1:25" ht="15.75" customHeight="1" x14ac:dyDescent="0.2">
      <c r="A389" s="265">
        <v>373</v>
      </c>
      <c r="B389" s="216">
        <f t="shared" si="108"/>
        <v>32.729999999999997</v>
      </c>
      <c r="C389" s="77">
        <v>23653</v>
      </c>
      <c r="D389" s="411">
        <f t="shared" si="93"/>
        <v>8672.0439963336394</v>
      </c>
      <c r="E389" s="342">
        <f t="shared" si="96"/>
        <v>2931.15087076077</v>
      </c>
      <c r="F389" s="338">
        <f t="shared" si="97"/>
        <v>173.44087992667278</v>
      </c>
      <c r="G389" s="407">
        <v>107</v>
      </c>
      <c r="H389" s="425">
        <f t="shared" si="98"/>
        <v>11883.635747021082</v>
      </c>
      <c r="I389" s="79">
        <f t="shared" si="99"/>
        <v>11.3963</v>
      </c>
      <c r="J389" s="216">
        <f t="shared" si="109"/>
        <v>43.63</v>
      </c>
      <c r="K389" s="77">
        <v>23653</v>
      </c>
      <c r="L389" s="407">
        <f t="shared" si="94"/>
        <v>6505.5237222094884</v>
      </c>
      <c r="M389" s="342">
        <f t="shared" si="100"/>
        <v>2198.8670181068069</v>
      </c>
      <c r="N389" s="338">
        <f t="shared" si="101"/>
        <v>130.11047444418978</v>
      </c>
      <c r="O389" s="435">
        <v>64</v>
      </c>
      <c r="P389" s="425">
        <f t="shared" si="102"/>
        <v>8898.5012147604848</v>
      </c>
      <c r="Q389" s="79">
        <f t="shared" si="103"/>
        <v>8.5492000000000008</v>
      </c>
      <c r="R389" s="93">
        <f t="shared" si="110"/>
        <v>130.9</v>
      </c>
      <c r="S389" s="77">
        <v>23653</v>
      </c>
      <c r="T389" s="345">
        <f t="shared" si="95"/>
        <v>2168.3422459893045</v>
      </c>
      <c r="U389" s="338">
        <f t="shared" si="104"/>
        <v>732.89967914438489</v>
      </c>
      <c r="V389" s="338">
        <f t="shared" si="105"/>
        <v>43.366844919786089</v>
      </c>
      <c r="W389" s="435">
        <v>43</v>
      </c>
      <c r="X389" s="425">
        <f t="shared" si="106"/>
        <v>2987.6087700534758</v>
      </c>
      <c r="Y389" s="79">
        <f t="shared" si="107"/>
        <v>2.8494999999999999</v>
      </c>
    </row>
    <row r="390" spans="1:25" ht="15.75" customHeight="1" x14ac:dyDescent="0.2">
      <c r="A390" s="265">
        <v>374</v>
      </c>
      <c r="B390" s="216">
        <f t="shared" si="108"/>
        <v>32.729999999999997</v>
      </c>
      <c r="C390" s="77">
        <v>23653</v>
      </c>
      <c r="D390" s="411">
        <f t="shared" si="93"/>
        <v>8672.0439963336394</v>
      </c>
      <c r="E390" s="342">
        <f t="shared" si="96"/>
        <v>2931.15087076077</v>
      </c>
      <c r="F390" s="338">
        <f t="shared" si="97"/>
        <v>173.44087992667278</v>
      </c>
      <c r="G390" s="407">
        <v>107</v>
      </c>
      <c r="H390" s="425">
        <f t="shared" si="98"/>
        <v>11883.635747021082</v>
      </c>
      <c r="I390" s="79">
        <f t="shared" si="99"/>
        <v>11.4268</v>
      </c>
      <c r="J390" s="216">
        <f t="shared" si="109"/>
        <v>43.65</v>
      </c>
      <c r="K390" s="77">
        <v>23653</v>
      </c>
      <c r="L390" s="407">
        <f t="shared" si="94"/>
        <v>6502.5429553264603</v>
      </c>
      <c r="M390" s="342">
        <f t="shared" si="100"/>
        <v>2197.8595189003436</v>
      </c>
      <c r="N390" s="338">
        <f t="shared" si="101"/>
        <v>130.0508591065292</v>
      </c>
      <c r="O390" s="435">
        <v>64</v>
      </c>
      <c r="P390" s="425">
        <f t="shared" si="102"/>
        <v>8894.4533333333347</v>
      </c>
      <c r="Q390" s="79">
        <f t="shared" si="103"/>
        <v>8.5681999999999992</v>
      </c>
      <c r="R390" s="93">
        <f t="shared" si="110"/>
        <v>130.94</v>
      </c>
      <c r="S390" s="77">
        <v>23653</v>
      </c>
      <c r="T390" s="345">
        <f t="shared" si="95"/>
        <v>2167.6798533679548</v>
      </c>
      <c r="U390" s="338">
        <f t="shared" si="104"/>
        <v>732.67579043836861</v>
      </c>
      <c r="V390" s="338">
        <f t="shared" si="105"/>
        <v>43.353597067359097</v>
      </c>
      <c r="W390" s="435">
        <v>43</v>
      </c>
      <c r="X390" s="425">
        <f t="shared" si="106"/>
        <v>2986.7092408736826</v>
      </c>
      <c r="Y390" s="79">
        <f t="shared" si="107"/>
        <v>2.8563000000000001</v>
      </c>
    </row>
    <row r="391" spans="1:25" ht="15.75" customHeight="1" x14ac:dyDescent="0.2">
      <c r="A391" s="265">
        <v>375</v>
      </c>
      <c r="B391" s="216">
        <f t="shared" si="108"/>
        <v>32.74</v>
      </c>
      <c r="C391" s="77">
        <v>23653</v>
      </c>
      <c r="D391" s="411">
        <f t="shared" si="93"/>
        <v>8669.3952351863154</v>
      </c>
      <c r="E391" s="342">
        <f t="shared" si="96"/>
        <v>2930.2555894929742</v>
      </c>
      <c r="F391" s="338">
        <f t="shared" si="97"/>
        <v>173.38790470372632</v>
      </c>
      <c r="G391" s="407">
        <v>107</v>
      </c>
      <c r="H391" s="425">
        <f t="shared" si="98"/>
        <v>11880.038729383015</v>
      </c>
      <c r="I391" s="79">
        <f t="shared" si="99"/>
        <v>11.453900000000001</v>
      </c>
      <c r="J391" s="216">
        <f t="shared" si="109"/>
        <v>43.66</v>
      </c>
      <c r="K391" s="77">
        <v>23653</v>
      </c>
      <c r="L391" s="407">
        <f t="shared" si="94"/>
        <v>6501.0535959688495</v>
      </c>
      <c r="M391" s="342">
        <f t="shared" si="100"/>
        <v>2197.3561154374711</v>
      </c>
      <c r="N391" s="338">
        <f t="shared" si="101"/>
        <v>130.02107191937699</v>
      </c>
      <c r="O391" s="435">
        <v>64</v>
      </c>
      <c r="P391" s="425">
        <f t="shared" si="102"/>
        <v>8892.4307833256971</v>
      </c>
      <c r="Q391" s="79">
        <f t="shared" si="103"/>
        <v>8.5891000000000002</v>
      </c>
      <c r="R391" s="93">
        <f t="shared" si="110"/>
        <v>130.97999999999999</v>
      </c>
      <c r="S391" s="77">
        <v>23653</v>
      </c>
      <c r="T391" s="345">
        <f t="shared" si="95"/>
        <v>2167.0178653229505</v>
      </c>
      <c r="U391" s="338">
        <f t="shared" si="104"/>
        <v>732.45203847915718</v>
      </c>
      <c r="V391" s="338">
        <f t="shared" si="105"/>
        <v>43.340357306459012</v>
      </c>
      <c r="W391" s="435">
        <v>43</v>
      </c>
      <c r="X391" s="425">
        <f t="shared" si="106"/>
        <v>2985.8102611085665</v>
      </c>
      <c r="Y391" s="79">
        <f t="shared" si="107"/>
        <v>2.863</v>
      </c>
    </row>
    <row r="392" spans="1:25" ht="15.75" customHeight="1" x14ac:dyDescent="0.2">
      <c r="A392" s="265">
        <v>376</v>
      </c>
      <c r="B392" s="216">
        <f t="shared" si="108"/>
        <v>32.75</v>
      </c>
      <c r="C392" s="77">
        <v>23653</v>
      </c>
      <c r="D392" s="411">
        <f t="shared" si="93"/>
        <v>8666.7480916030545</v>
      </c>
      <c r="E392" s="342">
        <f t="shared" si="96"/>
        <v>2929.360854961832</v>
      </c>
      <c r="F392" s="338">
        <f t="shared" si="97"/>
        <v>173.33496183206108</v>
      </c>
      <c r="G392" s="407">
        <v>107</v>
      </c>
      <c r="H392" s="425">
        <f t="shared" si="98"/>
        <v>11876.443908396948</v>
      </c>
      <c r="I392" s="79">
        <f t="shared" si="99"/>
        <v>11.4809</v>
      </c>
      <c r="J392" s="216">
        <f t="shared" si="109"/>
        <v>43.67</v>
      </c>
      <c r="K392" s="77">
        <v>23653</v>
      </c>
      <c r="L392" s="407">
        <f t="shared" si="94"/>
        <v>6499.5649187084946</v>
      </c>
      <c r="M392" s="342">
        <f t="shared" si="100"/>
        <v>2196.852942523471</v>
      </c>
      <c r="N392" s="338">
        <f t="shared" si="101"/>
        <v>129.9912983741699</v>
      </c>
      <c r="O392" s="435">
        <v>64</v>
      </c>
      <c r="P392" s="425">
        <f t="shared" si="102"/>
        <v>8890.4091596061371</v>
      </c>
      <c r="Q392" s="79">
        <f t="shared" si="103"/>
        <v>8.61</v>
      </c>
      <c r="R392" s="93">
        <f t="shared" si="110"/>
        <v>131.01</v>
      </c>
      <c r="S392" s="77">
        <v>23653</v>
      </c>
      <c r="T392" s="345">
        <f t="shared" si="95"/>
        <v>2166.5216395694988</v>
      </c>
      <c r="U392" s="338">
        <f t="shared" si="104"/>
        <v>732.28431417449053</v>
      </c>
      <c r="V392" s="338">
        <f t="shared" si="105"/>
        <v>43.330432791389974</v>
      </c>
      <c r="W392" s="435">
        <v>43</v>
      </c>
      <c r="X392" s="425">
        <f t="shared" si="106"/>
        <v>2985.1363865353796</v>
      </c>
      <c r="Y392" s="79">
        <f t="shared" si="107"/>
        <v>2.87</v>
      </c>
    </row>
    <row r="393" spans="1:25" ht="15.75" customHeight="1" x14ac:dyDescent="0.2">
      <c r="A393" s="265">
        <v>377</v>
      </c>
      <c r="B393" s="216">
        <f t="shared" si="108"/>
        <v>32.76</v>
      </c>
      <c r="C393" s="77">
        <v>23653</v>
      </c>
      <c r="D393" s="411">
        <f t="shared" si="93"/>
        <v>8664.1025641025662</v>
      </c>
      <c r="E393" s="342">
        <f t="shared" si="96"/>
        <v>2928.4666666666672</v>
      </c>
      <c r="F393" s="338">
        <f t="shared" si="97"/>
        <v>173.28205128205133</v>
      </c>
      <c r="G393" s="407">
        <v>107</v>
      </c>
      <c r="H393" s="425">
        <f t="shared" si="98"/>
        <v>11872.851282051284</v>
      </c>
      <c r="I393" s="79">
        <f t="shared" si="99"/>
        <v>11.507899999999999</v>
      </c>
      <c r="J393" s="216">
        <f t="shared" si="109"/>
        <v>43.68</v>
      </c>
      <c r="K393" s="77">
        <v>23653</v>
      </c>
      <c r="L393" s="407">
        <f t="shared" si="94"/>
        <v>6498.0769230769238</v>
      </c>
      <c r="M393" s="342">
        <f t="shared" si="100"/>
        <v>2196.35</v>
      </c>
      <c r="N393" s="338">
        <f t="shared" si="101"/>
        <v>129.96153846153848</v>
      </c>
      <c r="O393" s="435">
        <v>64</v>
      </c>
      <c r="P393" s="425">
        <f t="shared" si="102"/>
        <v>8888.3884615384632</v>
      </c>
      <c r="Q393" s="79">
        <f t="shared" si="103"/>
        <v>8.6310000000000002</v>
      </c>
      <c r="R393" s="93">
        <f t="shared" si="110"/>
        <v>131.05000000000001</v>
      </c>
      <c r="S393" s="77">
        <v>23653</v>
      </c>
      <c r="T393" s="345">
        <f t="shared" si="95"/>
        <v>2165.8603586417398</v>
      </c>
      <c r="U393" s="338">
        <f t="shared" si="104"/>
        <v>732.06080122090793</v>
      </c>
      <c r="V393" s="338">
        <f t="shared" si="105"/>
        <v>43.317207172834799</v>
      </c>
      <c r="W393" s="435">
        <v>43</v>
      </c>
      <c r="X393" s="425">
        <f t="shared" si="106"/>
        <v>2984.238367035483</v>
      </c>
      <c r="Y393" s="79">
        <f t="shared" si="107"/>
        <v>2.8767999999999998</v>
      </c>
    </row>
    <row r="394" spans="1:25" ht="15.75" customHeight="1" x14ac:dyDescent="0.2">
      <c r="A394" s="265">
        <v>378</v>
      </c>
      <c r="B394" s="216">
        <f t="shared" si="108"/>
        <v>32.770000000000003</v>
      </c>
      <c r="C394" s="77">
        <v>23653</v>
      </c>
      <c r="D394" s="411">
        <f t="shared" si="93"/>
        <v>8661.4586512053702</v>
      </c>
      <c r="E394" s="342">
        <f t="shared" si="96"/>
        <v>2927.5730241074148</v>
      </c>
      <c r="F394" s="338">
        <f t="shared" si="97"/>
        <v>173.22917302410741</v>
      </c>
      <c r="G394" s="407">
        <v>107</v>
      </c>
      <c r="H394" s="425">
        <f t="shared" si="98"/>
        <v>11869.260848336891</v>
      </c>
      <c r="I394" s="79">
        <f t="shared" si="99"/>
        <v>11.5349</v>
      </c>
      <c r="J394" s="216">
        <f t="shared" si="109"/>
        <v>43.7</v>
      </c>
      <c r="K394" s="77">
        <v>23653</v>
      </c>
      <c r="L394" s="407">
        <f t="shared" si="94"/>
        <v>6495.1029748283745</v>
      </c>
      <c r="M394" s="342">
        <f t="shared" si="100"/>
        <v>2195.3448054919904</v>
      </c>
      <c r="N394" s="338">
        <f t="shared" si="101"/>
        <v>129.90205949656749</v>
      </c>
      <c r="O394" s="435">
        <v>64</v>
      </c>
      <c r="P394" s="425">
        <f t="shared" si="102"/>
        <v>8884.3498398169322</v>
      </c>
      <c r="Q394" s="79">
        <f t="shared" si="103"/>
        <v>8.6499000000000006</v>
      </c>
      <c r="R394" s="93">
        <f t="shared" si="110"/>
        <v>131.09</v>
      </c>
      <c r="S394" s="77">
        <v>23653</v>
      </c>
      <c r="T394" s="345">
        <f t="shared" si="95"/>
        <v>2165.1994812724083</v>
      </c>
      <c r="U394" s="338">
        <f t="shared" si="104"/>
        <v>731.83742467007391</v>
      </c>
      <c r="V394" s="338">
        <f t="shared" si="105"/>
        <v>43.303989625448168</v>
      </c>
      <c r="W394" s="435">
        <v>43</v>
      </c>
      <c r="X394" s="425">
        <f t="shared" si="106"/>
        <v>2983.3408955679301</v>
      </c>
      <c r="Y394" s="79">
        <f t="shared" si="107"/>
        <v>2.8835000000000002</v>
      </c>
    </row>
    <row r="395" spans="1:25" ht="15.75" customHeight="1" x14ac:dyDescent="0.2">
      <c r="A395" s="265">
        <v>379</v>
      </c>
      <c r="B395" s="216">
        <f t="shared" si="108"/>
        <v>32.78</v>
      </c>
      <c r="C395" s="77">
        <v>23653</v>
      </c>
      <c r="D395" s="411">
        <f t="shared" si="93"/>
        <v>8658.8163514338012</v>
      </c>
      <c r="E395" s="342">
        <f t="shared" si="96"/>
        <v>2926.6799267846245</v>
      </c>
      <c r="F395" s="338">
        <f t="shared" si="97"/>
        <v>173.17632702867601</v>
      </c>
      <c r="G395" s="407">
        <v>107</v>
      </c>
      <c r="H395" s="425">
        <f t="shared" si="98"/>
        <v>11865.672605247102</v>
      </c>
      <c r="I395" s="79">
        <f t="shared" si="99"/>
        <v>11.5619</v>
      </c>
      <c r="J395" s="216">
        <f t="shared" si="109"/>
        <v>43.71</v>
      </c>
      <c r="K395" s="77">
        <v>23653</v>
      </c>
      <c r="L395" s="407">
        <f t="shared" si="94"/>
        <v>6493.6170212765956</v>
      </c>
      <c r="M395" s="342">
        <f t="shared" si="100"/>
        <v>2194.8425531914891</v>
      </c>
      <c r="N395" s="338">
        <f t="shared" si="101"/>
        <v>129.87234042553192</v>
      </c>
      <c r="O395" s="435">
        <v>64</v>
      </c>
      <c r="P395" s="425">
        <f t="shared" si="102"/>
        <v>8882.3319148936171</v>
      </c>
      <c r="Q395" s="79">
        <f t="shared" si="103"/>
        <v>8.6707999999999998</v>
      </c>
      <c r="R395" s="93">
        <f t="shared" si="110"/>
        <v>131.13</v>
      </c>
      <c r="S395" s="77">
        <v>23653</v>
      </c>
      <c r="T395" s="345">
        <f t="shared" si="95"/>
        <v>2164.5390070921985</v>
      </c>
      <c r="U395" s="338">
        <f t="shared" si="104"/>
        <v>731.61418439716306</v>
      </c>
      <c r="V395" s="338">
        <f t="shared" si="105"/>
        <v>43.290780141843975</v>
      </c>
      <c r="W395" s="435">
        <v>43</v>
      </c>
      <c r="X395" s="425">
        <f t="shared" si="106"/>
        <v>2982.4439716312058</v>
      </c>
      <c r="Y395" s="79">
        <f t="shared" si="107"/>
        <v>2.8902999999999999</v>
      </c>
    </row>
    <row r="396" spans="1:25" ht="15.75" customHeight="1" x14ac:dyDescent="0.2">
      <c r="A396" s="264">
        <v>380</v>
      </c>
      <c r="B396" s="216">
        <f t="shared" si="108"/>
        <v>32.79</v>
      </c>
      <c r="C396" s="77">
        <v>23653</v>
      </c>
      <c r="D396" s="411">
        <f t="shared" si="93"/>
        <v>8656.1756633119858</v>
      </c>
      <c r="E396" s="342">
        <f t="shared" si="96"/>
        <v>2925.7873741994508</v>
      </c>
      <c r="F396" s="338">
        <f t="shared" si="97"/>
        <v>173.12351326623971</v>
      </c>
      <c r="G396" s="407">
        <v>107</v>
      </c>
      <c r="H396" s="425">
        <f t="shared" si="98"/>
        <v>11862.086550777676</v>
      </c>
      <c r="I396" s="79">
        <f t="shared" si="99"/>
        <v>11.588900000000001</v>
      </c>
      <c r="J396" s="216">
        <f t="shared" si="109"/>
        <v>43.72</v>
      </c>
      <c r="K396" s="77">
        <v>23653</v>
      </c>
      <c r="L396" s="407">
        <f t="shared" si="94"/>
        <v>6492.1317474839889</v>
      </c>
      <c r="M396" s="342">
        <f t="shared" si="100"/>
        <v>2194.3405306495879</v>
      </c>
      <c r="N396" s="338">
        <f t="shared" si="101"/>
        <v>129.84263494967979</v>
      </c>
      <c r="O396" s="435">
        <v>64</v>
      </c>
      <c r="P396" s="425">
        <f t="shared" si="102"/>
        <v>8880.3149130832571</v>
      </c>
      <c r="Q396" s="79">
        <f t="shared" si="103"/>
        <v>8.6917000000000009</v>
      </c>
      <c r="R396" s="93">
        <f t="shared" si="110"/>
        <v>131.16</v>
      </c>
      <c r="S396" s="77">
        <v>23653</v>
      </c>
      <c r="T396" s="345">
        <f t="shared" si="95"/>
        <v>2164.0439158279964</v>
      </c>
      <c r="U396" s="338">
        <f t="shared" si="104"/>
        <v>731.44684354986271</v>
      </c>
      <c r="V396" s="338">
        <f t="shared" si="105"/>
        <v>43.280878316559928</v>
      </c>
      <c r="W396" s="435">
        <v>43</v>
      </c>
      <c r="X396" s="425">
        <f t="shared" si="106"/>
        <v>2981.771637694419</v>
      </c>
      <c r="Y396" s="79">
        <f t="shared" si="107"/>
        <v>2.8972000000000002</v>
      </c>
    </row>
    <row r="397" spans="1:25" ht="15.75" customHeight="1" x14ac:dyDescent="0.2">
      <c r="A397" s="265">
        <v>381</v>
      </c>
      <c r="B397" s="216">
        <f t="shared" si="108"/>
        <v>32.799999999999997</v>
      </c>
      <c r="C397" s="77">
        <v>23653</v>
      </c>
      <c r="D397" s="411">
        <f t="shared" si="93"/>
        <v>8653.536585365855</v>
      </c>
      <c r="E397" s="342">
        <f t="shared" si="96"/>
        <v>2924.8953658536589</v>
      </c>
      <c r="F397" s="338">
        <f t="shared" si="97"/>
        <v>173.07073170731709</v>
      </c>
      <c r="G397" s="407">
        <v>107</v>
      </c>
      <c r="H397" s="425">
        <f t="shared" si="98"/>
        <v>11858.502682926832</v>
      </c>
      <c r="I397" s="79">
        <f t="shared" si="99"/>
        <v>11.6159</v>
      </c>
      <c r="J397" s="216">
        <f t="shared" si="109"/>
        <v>43.73</v>
      </c>
      <c r="K397" s="77">
        <v>23653</v>
      </c>
      <c r="L397" s="407">
        <f t="shared" si="94"/>
        <v>6490.647152984222</v>
      </c>
      <c r="M397" s="342">
        <f t="shared" si="100"/>
        <v>2193.8387377086669</v>
      </c>
      <c r="N397" s="338">
        <f t="shared" si="101"/>
        <v>129.81294305968444</v>
      </c>
      <c r="O397" s="435">
        <v>64</v>
      </c>
      <c r="P397" s="425">
        <f t="shared" si="102"/>
        <v>8878.298833752573</v>
      </c>
      <c r="Q397" s="79">
        <f t="shared" si="103"/>
        <v>8.7126000000000001</v>
      </c>
      <c r="R397" s="93">
        <f t="shared" si="110"/>
        <v>131.19999999999999</v>
      </c>
      <c r="S397" s="77">
        <v>23653</v>
      </c>
      <c r="T397" s="345">
        <f t="shared" si="95"/>
        <v>2163.3841463414637</v>
      </c>
      <c r="U397" s="338">
        <f t="shared" si="104"/>
        <v>731.22384146341471</v>
      </c>
      <c r="V397" s="338">
        <f t="shared" si="105"/>
        <v>43.267682926829274</v>
      </c>
      <c r="W397" s="435">
        <v>43</v>
      </c>
      <c r="X397" s="425">
        <f t="shared" si="106"/>
        <v>2980.8756707317079</v>
      </c>
      <c r="Y397" s="79">
        <f t="shared" si="107"/>
        <v>2.9039999999999999</v>
      </c>
    </row>
    <row r="398" spans="1:25" ht="15.75" customHeight="1" x14ac:dyDescent="0.2">
      <c r="A398" s="265">
        <v>382</v>
      </c>
      <c r="B398" s="216">
        <f t="shared" si="108"/>
        <v>32.81</v>
      </c>
      <c r="C398" s="77">
        <v>23653</v>
      </c>
      <c r="D398" s="411">
        <f t="shared" si="93"/>
        <v>8650.8991161231334</v>
      </c>
      <c r="E398" s="342">
        <f t="shared" si="96"/>
        <v>2924.0039012496186</v>
      </c>
      <c r="F398" s="338">
        <f t="shared" si="97"/>
        <v>173.01798232246267</v>
      </c>
      <c r="G398" s="407">
        <v>107</v>
      </c>
      <c r="H398" s="425">
        <f t="shared" si="98"/>
        <v>11854.920999695214</v>
      </c>
      <c r="I398" s="79">
        <f t="shared" si="99"/>
        <v>11.642799999999999</v>
      </c>
      <c r="J398" s="216">
        <f t="shared" si="109"/>
        <v>43.75</v>
      </c>
      <c r="K398" s="77">
        <v>23653</v>
      </c>
      <c r="L398" s="407">
        <f t="shared" si="94"/>
        <v>6487.68</v>
      </c>
      <c r="M398" s="342">
        <f t="shared" si="100"/>
        <v>2192.8358399999997</v>
      </c>
      <c r="N398" s="338">
        <f t="shared" si="101"/>
        <v>129.75360000000001</v>
      </c>
      <c r="O398" s="435">
        <v>64</v>
      </c>
      <c r="P398" s="425">
        <f t="shared" si="102"/>
        <v>8874.26944</v>
      </c>
      <c r="Q398" s="79">
        <f t="shared" si="103"/>
        <v>8.7314000000000007</v>
      </c>
      <c r="R398" s="93">
        <f t="shared" si="110"/>
        <v>131.24</v>
      </c>
      <c r="S398" s="77">
        <v>23653</v>
      </c>
      <c r="T398" s="345">
        <f t="shared" si="95"/>
        <v>2162.7247790307833</v>
      </c>
      <c r="U398" s="338">
        <f t="shared" si="104"/>
        <v>731.00097531240465</v>
      </c>
      <c r="V398" s="338">
        <f t="shared" si="105"/>
        <v>43.254495580615668</v>
      </c>
      <c r="W398" s="435">
        <v>43</v>
      </c>
      <c r="X398" s="425">
        <f t="shared" si="106"/>
        <v>2979.9802499238035</v>
      </c>
      <c r="Y398" s="79">
        <f t="shared" si="107"/>
        <v>2.9106999999999998</v>
      </c>
    </row>
    <row r="399" spans="1:25" ht="15.75" customHeight="1" x14ac:dyDescent="0.2">
      <c r="A399" s="265">
        <v>383</v>
      </c>
      <c r="B399" s="216">
        <f t="shared" si="108"/>
        <v>32.82</v>
      </c>
      <c r="C399" s="77">
        <v>23653</v>
      </c>
      <c r="D399" s="411">
        <f t="shared" si="93"/>
        <v>8648.2632541133462</v>
      </c>
      <c r="E399" s="342">
        <f t="shared" si="96"/>
        <v>2923.1129798903107</v>
      </c>
      <c r="F399" s="338">
        <f t="shared" si="97"/>
        <v>172.96526508226694</v>
      </c>
      <c r="G399" s="407">
        <v>107</v>
      </c>
      <c r="H399" s="425">
        <f t="shared" si="98"/>
        <v>11851.341499085924</v>
      </c>
      <c r="I399" s="79">
        <f t="shared" si="99"/>
        <v>11.669700000000001</v>
      </c>
      <c r="J399" s="216">
        <f t="shared" si="109"/>
        <v>43.76</v>
      </c>
      <c r="K399" s="77">
        <v>23653</v>
      </c>
      <c r="L399" s="407">
        <f t="shared" si="94"/>
        <v>6486.1974405850096</v>
      </c>
      <c r="M399" s="342">
        <f t="shared" si="100"/>
        <v>2192.3347349177329</v>
      </c>
      <c r="N399" s="338">
        <f t="shared" si="101"/>
        <v>129.72394881170018</v>
      </c>
      <c r="O399" s="435">
        <v>64</v>
      </c>
      <c r="P399" s="425">
        <f t="shared" si="102"/>
        <v>8872.2561243144428</v>
      </c>
      <c r="Q399" s="79">
        <f t="shared" si="103"/>
        <v>8.7523</v>
      </c>
      <c r="R399" s="93">
        <f t="shared" si="110"/>
        <v>131.27000000000001</v>
      </c>
      <c r="S399" s="77">
        <v>23653</v>
      </c>
      <c r="T399" s="345">
        <f t="shared" si="95"/>
        <v>2162.2305172545134</v>
      </c>
      <c r="U399" s="338">
        <f t="shared" si="104"/>
        <v>730.83391483202547</v>
      </c>
      <c r="V399" s="338">
        <f t="shared" si="105"/>
        <v>43.244610345090273</v>
      </c>
      <c r="W399" s="435">
        <v>43</v>
      </c>
      <c r="X399" s="425">
        <f t="shared" si="106"/>
        <v>2979.3090424316292</v>
      </c>
      <c r="Y399" s="79">
        <f t="shared" si="107"/>
        <v>2.9177</v>
      </c>
    </row>
    <row r="400" spans="1:25" ht="15.75" customHeight="1" x14ac:dyDescent="0.2">
      <c r="A400" s="265">
        <v>384</v>
      </c>
      <c r="B400" s="216">
        <f t="shared" si="108"/>
        <v>32.83</v>
      </c>
      <c r="C400" s="77">
        <v>23653</v>
      </c>
      <c r="D400" s="411">
        <f t="shared" si="93"/>
        <v>8645.6289978678033</v>
      </c>
      <c r="E400" s="342">
        <f t="shared" si="96"/>
        <v>2922.2226012793171</v>
      </c>
      <c r="F400" s="338">
        <f t="shared" si="97"/>
        <v>172.91257995735606</v>
      </c>
      <c r="G400" s="407">
        <v>107</v>
      </c>
      <c r="H400" s="425">
        <f t="shared" si="98"/>
        <v>11847.764179104477</v>
      </c>
      <c r="I400" s="79">
        <f t="shared" si="99"/>
        <v>11.6966</v>
      </c>
      <c r="J400" s="216">
        <f t="shared" si="109"/>
        <v>43.77</v>
      </c>
      <c r="K400" s="77">
        <v>23653</v>
      </c>
      <c r="L400" s="407">
        <f t="shared" si="94"/>
        <v>6484.7155586017816</v>
      </c>
      <c r="M400" s="342">
        <f t="shared" si="100"/>
        <v>2191.8338588074021</v>
      </c>
      <c r="N400" s="338">
        <f t="shared" si="101"/>
        <v>129.69431117203564</v>
      </c>
      <c r="O400" s="435">
        <v>64</v>
      </c>
      <c r="P400" s="425">
        <f t="shared" si="102"/>
        <v>8870.2437285812193</v>
      </c>
      <c r="Q400" s="79">
        <f t="shared" si="103"/>
        <v>8.7730999999999995</v>
      </c>
      <c r="R400" s="93">
        <f t="shared" si="110"/>
        <v>131.31</v>
      </c>
      <c r="S400" s="77">
        <v>23653</v>
      </c>
      <c r="T400" s="345">
        <f t="shared" si="95"/>
        <v>2161.5718528672605</v>
      </c>
      <c r="U400" s="338">
        <f t="shared" si="104"/>
        <v>730.61128626913398</v>
      </c>
      <c r="V400" s="338">
        <f t="shared" si="105"/>
        <v>43.231437057345211</v>
      </c>
      <c r="W400" s="435">
        <v>43</v>
      </c>
      <c r="X400" s="425">
        <f t="shared" si="106"/>
        <v>2978.4145761937398</v>
      </c>
      <c r="Y400" s="79">
        <f t="shared" si="107"/>
        <v>2.9243999999999999</v>
      </c>
    </row>
    <row r="401" spans="1:25" ht="15.75" customHeight="1" x14ac:dyDescent="0.2">
      <c r="A401" s="265">
        <v>385</v>
      </c>
      <c r="B401" s="216">
        <f t="shared" si="108"/>
        <v>32.840000000000003</v>
      </c>
      <c r="C401" s="77">
        <v>23653</v>
      </c>
      <c r="D401" s="411">
        <f t="shared" ref="D401:D464" si="111">12*(1/B401*C401)</f>
        <v>8642.9963459196097</v>
      </c>
      <c r="E401" s="342">
        <f t="shared" si="96"/>
        <v>2921.3327649208277</v>
      </c>
      <c r="F401" s="338">
        <f t="shared" si="97"/>
        <v>172.8599269183922</v>
      </c>
      <c r="G401" s="407">
        <v>107</v>
      </c>
      <c r="H401" s="425">
        <f t="shared" si="98"/>
        <v>11844.18903775883</v>
      </c>
      <c r="I401" s="79">
        <f t="shared" si="99"/>
        <v>11.7235</v>
      </c>
      <c r="J401" s="216">
        <f t="shared" si="109"/>
        <v>43.78</v>
      </c>
      <c r="K401" s="77">
        <v>23653</v>
      </c>
      <c r="L401" s="407">
        <f t="shared" ref="L401:L464" si="112">12*(1/J401*K401)</f>
        <v>6483.2343535861119</v>
      </c>
      <c r="M401" s="342">
        <f t="shared" si="100"/>
        <v>2191.3332115121057</v>
      </c>
      <c r="N401" s="338">
        <f t="shared" si="101"/>
        <v>129.66468707172223</v>
      </c>
      <c r="O401" s="435">
        <v>64</v>
      </c>
      <c r="P401" s="425">
        <f t="shared" si="102"/>
        <v>8868.2322521699389</v>
      </c>
      <c r="Q401" s="79">
        <f t="shared" si="103"/>
        <v>8.7940000000000005</v>
      </c>
      <c r="R401" s="93">
        <f t="shared" si="110"/>
        <v>131.35</v>
      </c>
      <c r="S401" s="77">
        <v>23653</v>
      </c>
      <c r="T401" s="345">
        <f t="shared" ref="T401:T464" si="113">12*(1/R401*S401)</f>
        <v>2160.9135896459843</v>
      </c>
      <c r="U401" s="338">
        <f t="shared" si="104"/>
        <v>730.38879330034263</v>
      </c>
      <c r="V401" s="338">
        <f t="shared" si="105"/>
        <v>43.218271792919687</v>
      </c>
      <c r="W401" s="435">
        <v>43</v>
      </c>
      <c r="X401" s="425">
        <f t="shared" si="106"/>
        <v>2977.5206547392463</v>
      </c>
      <c r="Y401" s="79">
        <f t="shared" si="107"/>
        <v>2.9310999999999998</v>
      </c>
    </row>
    <row r="402" spans="1:25" ht="15.75" customHeight="1" x14ac:dyDescent="0.2">
      <c r="A402" s="265">
        <v>386</v>
      </c>
      <c r="B402" s="216">
        <f t="shared" si="108"/>
        <v>32.85</v>
      </c>
      <c r="C402" s="77">
        <v>23653</v>
      </c>
      <c r="D402" s="411">
        <f t="shared" si="111"/>
        <v>8640.3652968036531</v>
      </c>
      <c r="E402" s="342">
        <f t="shared" ref="E402:E465" si="114">D402*33.8%</f>
        <v>2920.4434703196343</v>
      </c>
      <c r="F402" s="338">
        <f t="shared" ref="F402:F465" si="115">D402*2%</f>
        <v>172.80730593607308</v>
      </c>
      <c r="G402" s="407">
        <v>107</v>
      </c>
      <c r="H402" s="425">
        <f t="shared" ref="H402:H465" si="116">SUM(D402:G402)</f>
        <v>11840.61607305936</v>
      </c>
      <c r="I402" s="79">
        <f t="shared" ref="I402:I465" si="117">ROUND(A402/B402,4)</f>
        <v>11.750400000000001</v>
      </c>
      <c r="J402" s="216">
        <f t="shared" si="109"/>
        <v>43.79</v>
      </c>
      <c r="K402" s="77">
        <v>23653</v>
      </c>
      <c r="L402" s="407">
        <f t="shared" si="112"/>
        <v>6481.7538250742182</v>
      </c>
      <c r="M402" s="342">
        <f t="shared" ref="M402:M465" si="118">L402*33.8%</f>
        <v>2190.8327928750855</v>
      </c>
      <c r="N402" s="338">
        <f t="shared" ref="N402:N465" si="119">L402*2%</f>
        <v>129.63507650148438</v>
      </c>
      <c r="O402" s="435">
        <v>64</v>
      </c>
      <c r="P402" s="425">
        <f t="shared" ref="P402:P465" si="120">SUM(L402:O402)</f>
        <v>8866.2216944507891</v>
      </c>
      <c r="Q402" s="79">
        <f t="shared" ref="Q402:Q465" si="121">ROUND(A402/J402,4)</f>
        <v>8.8148</v>
      </c>
      <c r="R402" s="93">
        <f t="shared" si="110"/>
        <v>131.38</v>
      </c>
      <c r="S402" s="77">
        <v>23653</v>
      </c>
      <c r="T402" s="345">
        <f t="shared" si="113"/>
        <v>2160.4201552747754</v>
      </c>
      <c r="U402" s="338">
        <f t="shared" ref="U402:U465" si="122">T402*33.8%</f>
        <v>730.22201248287399</v>
      </c>
      <c r="V402" s="338">
        <f t="shared" ref="V402:V465" si="123">T402*2%</f>
        <v>43.208403105495506</v>
      </c>
      <c r="W402" s="435">
        <v>43</v>
      </c>
      <c r="X402" s="425">
        <f t="shared" ref="X402:X465" si="124">SUM(T402:W402)</f>
        <v>2976.8505708631451</v>
      </c>
      <c r="Y402" s="79">
        <f t="shared" ref="Y402:Y465" si="125">ROUND(A402/R402,4)</f>
        <v>2.9380000000000002</v>
      </c>
    </row>
    <row r="403" spans="1:25" ht="15.75" customHeight="1" x14ac:dyDescent="0.2">
      <c r="A403" s="265">
        <v>387</v>
      </c>
      <c r="B403" s="216">
        <f t="shared" si="108"/>
        <v>32.85</v>
      </c>
      <c r="C403" s="77">
        <v>23653</v>
      </c>
      <c r="D403" s="411">
        <f t="shared" si="111"/>
        <v>8640.3652968036531</v>
      </c>
      <c r="E403" s="342">
        <f t="shared" si="114"/>
        <v>2920.4434703196343</v>
      </c>
      <c r="F403" s="338">
        <f t="shared" si="115"/>
        <v>172.80730593607308</v>
      </c>
      <c r="G403" s="407">
        <v>107</v>
      </c>
      <c r="H403" s="425">
        <f t="shared" si="116"/>
        <v>11840.61607305936</v>
      </c>
      <c r="I403" s="79">
        <f t="shared" si="117"/>
        <v>11.780799999999999</v>
      </c>
      <c r="J403" s="216">
        <f t="shared" si="109"/>
        <v>43.81</v>
      </c>
      <c r="K403" s="77">
        <v>23653</v>
      </c>
      <c r="L403" s="407">
        <f t="shared" si="112"/>
        <v>6478.7947957087417</v>
      </c>
      <c r="M403" s="342">
        <f t="shared" si="118"/>
        <v>2189.8326409495544</v>
      </c>
      <c r="N403" s="338">
        <f t="shared" si="119"/>
        <v>129.57589591417485</v>
      </c>
      <c r="O403" s="435">
        <v>64</v>
      </c>
      <c r="P403" s="425">
        <f t="shared" si="120"/>
        <v>8862.2033325724715</v>
      </c>
      <c r="Q403" s="79">
        <f t="shared" si="121"/>
        <v>8.8336000000000006</v>
      </c>
      <c r="R403" s="93">
        <f t="shared" si="110"/>
        <v>131.41999999999999</v>
      </c>
      <c r="S403" s="77">
        <v>23653</v>
      </c>
      <c r="T403" s="345">
        <f t="shared" si="113"/>
        <v>2159.7625932126011</v>
      </c>
      <c r="U403" s="338">
        <f t="shared" si="122"/>
        <v>729.99975650585907</v>
      </c>
      <c r="V403" s="338">
        <f t="shared" si="123"/>
        <v>43.195251864252022</v>
      </c>
      <c r="W403" s="435">
        <v>43</v>
      </c>
      <c r="X403" s="425">
        <f t="shared" si="124"/>
        <v>2975.9576015827124</v>
      </c>
      <c r="Y403" s="79">
        <f t="shared" si="125"/>
        <v>2.9447999999999999</v>
      </c>
    </row>
    <row r="404" spans="1:25" ht="15.75" customHeight="1" x14ac:dyDescent="0.2">
      <c r="A404" s="265">
        <v>388</v>
      </c>
      <c r="B404" s="216">
        <f t="shared" si="108"/>
        <v>32.86</v>
      </c>
      <c r="C404" s="77">
        <v>23653</v>
      </c>
      <c r="D404" s="411">
        <f t="shared" si="111"/>
        <v>8637.7358490566039</v>
      </c>
      <c r="E404" s="342">
        <f t="shared" si="114"/>
        <v>2919.5547169811321</v>
      </c>
      <c r="F404" s="338">
        <f t="shared" si="115"/>
        <v>172.75471698113208</v>
      </c>
      <c r="G404" s="407">
        <v>107</v>
      </c>
      <c r="H404" s="425">
        <f t="shared" si="116"/>
        <v>11837.045283018868</v>
      </c>
      <c r="I404" s="79">
        <f t="shared" si="117"/>
        <v>11.807700000000001</v>
      </c>
      <c r="J404" s="216">
        <f t="shared" si="109"/>
        <v>43.82</v>
      </c>
      <c r="K404" s="77">
        <v>23653</v>
      </c>
      <c r="L404" s="407">
        <f t="shared" si="112"/>
        <v>6477.3162939297126</v>
      </c>
      <c r="M404" s="342">
        <f t="shared" si="118"/>
        <v>2189.3329073482428</v>
      </c>
      <c r="N404" s="338">
        <f t="shared" si="119"/>
        <v>129.54632587859425</v>
      </c>
      <c r="O404" s="435">
        <v>64</v>
      </c>
      <c r="P404" s="425">
        <f t="shared" si="120"/>
        <v>8860.1955271565512</v>
      </c>
      <c r="Q404" s="79">
        <f t="shared" si="121"/>
        <v>8.8544</v>
      </c>
      <c r="R404" s="93">
        <f t="shared" si="110"/>
        <v>131.44999999999999</v>
      </c>
      <c r="S404" s="77">
        <v>23653</v>
      </c>
      <c r="T404" s="345">
        <f t="shared" si="113"/>
        <v>2159.2696842906048</v>
      </c>
      <c r="U404" s="338">
        <f t="shared" si="122"/>
        <v>729.83315329022435</v>
      </c>
      <c r="V404" s="338">
        <f t="shared" si="123"/>
        <v>43.185393685812095</v>
      </c>
      <c r="W404" s="435">
        <v>43</v>
      </c>
      <c r="X404" s="425">
        <f t="shared" si="124"/>
        <v>2975.2882312666411</v>
      </c>
      <c r="Y404" s="79">
        <f t="shared" si="125"/>
        <v>2.9517000000000002</v>
      </c>
    </row>
    <row r="405" spans="1:25" ht="15.75" customHeight="1" x14ac:dyDescent="0.2">
      <c r="A405" s="265">
        <v>389</v>
      </c>
      <c r="B405" s="216">
        <f t="shared" si="108"/>
        <v>32.869999999999997</v>
      </c>
      <c r="C405" s="77">
        <v>23653</v>
      </c>
      <c r="D405" s="411">
        <f t="shared" si="111"/>
        <v>8635.108001216915</v>
      </c>
      <c r="E405" s="342">
        <f t="shared" si="114"/>
        <v>2918.666504411317</v>
      </c>
      <c r="F405" s="338">
        <f t="shared" si="115"/>
        <v>172.7021600243383</v>
      </c>
      <c r="G405" s="407">
        <v>107</v>
      </c>
      <c r="H405" s="425">
        <f t="shared" si="116"/>
        <v>11833.476665652572</v>
      </c>
      <c r="I405" s="79">
        <f t="shared" si="117"/>
        <v>11.8345</v>
      </c>
      <c r="J405" s="216">
        <f t="shared" si="109"/>
        <v>43.83</v>
      </c>
      <c r="K405" s="77">
        <v>23653</v>
      </c>
      <c r="L405" s="407">
        <f t="shared" si="112"/>
        <v>6475.8384668035596</v>
      </c>
      <c r="M405" s="342">
        <f t="shared" si="118"/>
        <v>2188.8334017796028</v>
      </c>
      <c r="N405" s="338">
        <f t="shared" si="119"/>
        <v>129.51676933607121</v>
      </c>
      <c r="O405" s="435">
        <v>64</v>
      </c>
      <c r="P405" s="425">
        <f t="shared" si="120"/>
        <v>8858.1886379192329</v>
      </c>
      <c r="Q405" s="79">
        <f t="shared" si="121"/>
        <v>8.8751999999999995</v>
      </c>
      <c r="R405" s="93">
        <f t="shared" si="110"/>
        <v>131.49</v>
      </c>
      <c r="S405" s="77">
        <v>23653</v>
      </c>
      <c r="T405" s="345">
        <f t="shared" si="113"/>
        <v>2158.6128222678526</v>
      </c>
      <c r="U405" s="338">
        <f t="shared" si="122"/>
        <v>729.61113392653408</v>
      </c>
      <c r="V405" s="338">
        <f t="shared" si="123"/>
        <v>43.17225644535705</v>
      </c>
      <c r="W405" s="435">
        <v>43</v>
      </c>
      <c r="X405" s="425">
        <f t="shared" si="124"/>
        <v>2974.3962126397437</v>
      </c>
      <c r="Y405" s="79">
        <f t="shared" si="125"/>
        <v>2.9584000000000001</v>
      </c>
    </row>
    <row r="406" spans="1:25" ht="15.75" customHeight="1" x14ac:dyDescent="0.2">
      <c r="A406" s="264">
        <v>390</v>
      </c>
      <c r="B406" s="216">
        <f t="shared" si="108"/>
        <v>32.880000000000003</v>
      </c>
      <c r="C406" s="77">
        <v>23653</v>
      </c>
      <c r="D406" s="411">
        <f t="shared" si="111"/>
        <v>8632.4817518248165</v>
      </c>
      <c r="E406" s="342">
        <f t="shared" si="114"/>
        <v>2917.7788321167877</v>
      </c>
      <c r="F406" s="338">
        <f t="shared" si="115"/>
        <v>172.64963503649633</v>
      </c>
      <c r="G406" s="407">
        <v>107</v>
      </c>
      <c r="H406" s="425">
        <f t="shared" si="116"/>
        <v>11829.910218978101</v>
      </c>
      <c r="I406" s="79">
        <f t="shared" si="117"/>
        <v>11.8613</v>
      </c>
      <c r="J406" s="216">
        <f t="shared" si="109"/>
        <v>43.84</v>
      </c>
      <c r="K406" s="77">
        <v>23653</v>
      </c>
      <c r="L406" s="407">
        <f t="shared" si="112"/>
        <v>6474.3613138686142</v>
      </c>
      <c r="M406" s="342">
        <f t="shared" si="118"/>
        <v>2188.3341240875916</v>
      </c>
      <c r="N406" s="338">
        <f t="shared" si="119"/>
        <v>129.48722627737229</v>
      </c>
      <c r="O406" s="435">
        <v>64</v>
      </c>
      <c r="P406" s="425">
        <f t="shared" si="120"/>
        <v>8856.1826642335764</v>
      </c>
      <c r="Q406" s="79">
        <f t="shared" si="121"/>
        <v>8.8960000000000008</v>
      </c>
      <c r="R406" s="93">
        <f t="shared" si="110"/>
        <v>131.53</v>
      </c>
      <c r="S406" s="77">
        <v>23653</v>
      </c>
      <c r="T406" s="345">
        <f t="shared" si="113"/>
        <v>2157.956359765833</v>
      </c>
      <c r="U406" s="338">
        <f t="shared" si="122"/>
        <v>729.38924960085149</v>
      </c>
      <c r="V406" s="338">
        <f t="shared" si="123"/>
        <v>43.159127195316664</v>
      </c>
      <c r="W406" s="435">
        <v>43</v>
      </c>
      <c r="X406" s="425">
        <f t="shared" si="124"/>
        <v>2973.5047365620012</v>
      </c>
      <c r="Y406" s="79">
        <f t="shared" si="125"/>
        <v>2.9651000000000001</v>
      </c>
    </row>
    <row r="407" spans="1:25" ht="15.75" customHeight="1" x14ac:dyDescent="0.2">
      <c r="A407" s="265">
        <v>391</v>
      </c>
      <c r="B407" s="216">
        <f t="shared" si="108"/>
        <v>32.89</v>
      </c>
      <c r="C407" s="77">
        <v>23653</v>
      </c>
      <c r="D407" s="411">
        <f t="shared" si="111"/>
        <v>8629.8570994223173</v>
      </c>
      <c r="E407" s="342">
        <f t="shared" si="114"/>
        <v>2916.8916996047428</v>
      </c>
      <c r="F407" s="338">
        <f t="shared" si="115"/>
        <v>172.59714198844634</v>
      </c>
      <c r="G407" s="407">
        <v>107</v>
      </c>
      <c r="H407" s="425">
        <f t="shared" si="116"/>
        <v>11826.345941015506</v>
      </c>
      <c r="I407" s="79">
        <f t="shared" si="117"/>
        <v>11.8881</v>
      </c>
      <c r="J407" s="216">
        <f t="shared" si="109"/>
        <v>43.85</v>
      </c>
      <c r="K407" s="77">
        <v>23653</v>
      </c>
      <c r="L407" s="407">
        <f t="shared" si="112"/>
        <v>6472.884834663626</v>
      </c>
      <c r="M407" s="342">
        <f t="shared" si="118"/>
        <v>2187.8350741163053</v>
      </c>
      <c r="N407" s="338">
        <f t="shared" si="119"/>
        <v>129.45769669327251</v>
      </c>
      <c r="O407" s="435">
        <v>64</v>
      </c>
      <c r="P407" s="425">
        <f t="shared" si="120"/>
        <v>8854.1776054732036</v>
      </c>
      <c r="Q407" s="79">
        <f t="shared" si="121"/>
        <v>8.9168000000000003</v>
      </c>
      <c r="R407" s="93">
        <f t="shared" si="110"/>
        <v>131.56</v>
      </c>
      <c r="S407" s="77">
        <v>23653</v>
      </c>
      <c r="T407" s="345">
        <f t="shared" si="113"/>
        <v>2157.4642748555793</v>
      </c>
      <c r="U407" s="338">
        <f t="shared" si="122"/>
        <v>729.22292490118571</v>
      </c>
      <c r="V407" s="338">
        <f t="shared" si="123"/>
        <v>43.149285497111585</v>
      </c>
      <c r="W407" s="435">
        <v>43</v>
      </c>
      <c r="X407" s="425">
        <f t="shared" si="124"/>
        <v>2972.8364852538766</v>
      </c>
      <c r="Y407" s="79">
        <f t="shared" si="125"/>
        <v>2.972</v>
      </c>
    </row>
    <row r="408" spans="1:25" ht="15.75" customHeight="1" x14ac:dyDescent="0.2">
      <c r="A408" s="265">
        <v>392</v>
      </c>
      <c r="B408" s="216">
        <f t="shared" si="108"/>
        <v>32.9</v>
      </c>
      <c r="C408" s="77">
        <v>23653</v>
      </c>
      <c r="D408" s="411">
        <f t="shared" si="111"/>
        <v>8627.2340425531911</v>
      </c>
      <c r="E408" s="342">
        <f t="shared" si="114"/>
        <v>2916.0051063829783</v>
      </c>
      <c r="F408" s="338">
        <f t="shared" si="115"/>
        <v>172.54468085106382</v>
      </c>
      <c r="G408" s="407">
        <v>107</v>
      </c>
      <c r="H408" s="425">
        <f t="shared" si="116"/>
        <v>11822.783829787233</v>
      </c>
      <c r="I408" s="79">
        <f t="shared" si="117"/>
        <v>11.914899999999999</v>
      </c>
      <c r="J408" s="216">
        <f t="shared" si="109"/>
        <v>43.87</v>
      </c>
      <c r="K408" s="77">
        <v>23653</v>
      </c>
      <c r="L408" s="407">
        <f t="shared" si="112"/>
        <v>6469.9338956006386</v>
      </c>
      <c r="M408" s="342">
        <f t="shared" si="118"/>
        <v>2186.8376567130158</v>
      </c>
      <c r="N408" s="338">
        <f t="shared" si="119"/>
        <v>129.39867791201277</v>
      </c>
      <c r="O408" s="435">
        <v>64</v>
      </c>
      <c r="P408" s="425">
        <f t="shared" si="120"/>
        <v>8850.1702302256672</v>
      </c>
      <c r="Q408" s="79">
        <f t="shared" si="121"/>
        <v>8.9354999999999993</v>
      </c>
      <c r="R408" s="93">
        <f t="shared" si="110"/>
        <v>131.6</v>
      </c>
      <c r="S408" s="77">
        <v>23653</v>
      </c>
      <c r="T408" s="345">
        <f t="shared" si="113"/>
        <v>2156.8085106382978</v>
      </c>
      <c r="U408" s="338">
        <f t="shared" si="122"/>
        <v>729.00127659574457</v>
      </c>
      <c r="V408" s="338">
        <f t="shared" si="123"/>
        <v>43.136170212765954</v>
      </c>
      <c r="W408" s="435">
        <v>43</v>
      </c>
      <c r="X408" s="425">
        <f t="shared" si="124"/>
        <v>2971.9459574468083</v>
      </c>
      <c r="Y408" s="79">
        <f t="shared" si="125"/>
        <v>2.9786999999999999</v>
      </c>
    </row>
    <row r="409" spans="1:25" ht="15.75" customHeight="1" x14ac:dyDescent="0.2">
      <c r="A409" s="265">
        <v>393</v>
      </c>
      <c r="B409" s="216">
        <f t="shared" si="108"/>
        <v>32.909999999999997</v>
      </c>
      <c r="C409" s="77">
        <v>23653</v>
      </c>
      <c r="D409" s="411">
        <f t="shared" si="111"/>
        <v>8624.6125797629902</v>
      </c>
      <c r="E409" s="342">
        <f t="shared" si="114"/>
        <v>2915.1190519598904</v>
      </c>
      <c r="F409" s="338">
        <f t="shared" si="115"/>
        <v>172.4922515952598</v>
      </c>
      <c r="G409" s="407">
        <v>107</v>
      </c>
      <c r="H409" s="425">
        <f t="shared" si="116"/>
        <v>11819.22388331814</v>
      </c>
      <c r="I409" s="79">
        <f t="shared" si="117"/>
        <v>11.941700000000001</v>
      </c>
      <c r="J409" s="216">
        <f t="shared" si="109"/>
        <v>43.88</v>
      </c>
      <c r="K409" s="77">
        <v>23653</v>
      </c>
      <c r="L409" s="407">
        <f t="shared" si="112"/>
        <v>6468.4594348222427</v>
      </c>
      <c r="M409" s="342">
        <f t="shared" si="118"/>
        <v>2186.339288969918</v>
      </c>
      <c r="N409" s="338">
        <f t="shared" si="119"/>
        <v>129.36918869644487</v>
      </c>
      <c r="O409" s="435">
        <v>64</v>
      </c>
      <c r="P409" s="425">
        <f t="shared" si="120"/>
        <v>8848.167912488605</v>
      </c>
      <c r="Q409" s="79">
        <f t="shared" si="121"/>
        <v>8.9562000000000008</v>
      </c>
      <c r="R409" s="93">
        <f t="shared" si="110"/>
        <v>131.63</v>
      </c>
      <c r="S409" s="77">
        <v>23653</v>
      </c>
      <c r="T409" s="345">
        <f t="shared" si="113"/>
        <v>2156.3169490237788</v>
      </c>
      <c r="U409" s="338">
        <f t="shared" si="122"/>
        <v>728.83512877003716</v>
      </c>
      <c r="V409" s="338">
        <f t="shared" si="123"/>
        <v>43.126338980475573</v>
      </c>
      <c r="W409" s="435">
        <v>43</v>
      </c>
      <c r="X409" s="425">
        <f t="shared" si="124"/>
        <v>2971.2784167742916</v>
      </c>
      <c r="Y409" s="79">
        <f t="shared" si="125"/>
        <v>2.9855999999999998</v>
      </c>
    </row>
    <row r="410" spans="1:25" ht="15.75" customHeight="1" x14ac:dyDescent="0.2">
      <c r="A410" s="265">
        <v>394</v>
      </c>
      <c r="B410" s="216">
        <f t="shared" si="108"/>
        <v>32.92</v>
      </c>
      <c r="C410" s="77">
        <v>23653</v>
      </c>
      <c r="D410" s="411">
        <f t="shared" si="111"/>
        <v>8621.9927095990279</v>
      </c>
      <c r="E410" s="342">
        <f t="shared" si="114"/>
        <v>2914.2335358444711</v>
      </c>
      <c r="F410" s="338">
        <f t="shared" si="115"/>
        <v>172.43985419198057</v>
      </c>
      <c r="G410" s="407">
        <v>107</v>
      </c>
      <c r="H410" s="425">
        <f t="shared" si="116"/>
        <v>11815.666099635479</v>
      </c>
      <c r="I410" s="79">
        <f t="shared" si="117"/>
        <v>11.968400000000001</v>
      </c>
      <c r="J410" s="216">
        <f t="shared" si="109"/>
        <v>43.89</v>
      </c>
      <c r="K410" s="77">
        <v>23653</v>
      </c>
      <c r="L410" s="407">
        <f t="shared" si="112"/>
        <v>6466.9856459330149</v>
      </c>
      <c r="M410" s="342">
        <f t="shared" si="118"/>
        <v>2185.841148325359</v>
      </c>
      <c r="N410" s="338">
        <f t="shared" si="119"/>
        <v>129.3397129186603</v>
      </c>
      <c r="O410" s="435">
        <v>64</v>
      </c>
      <c r="P410" s="425">
        <f t="shared" si="120"/>
        <v>8846.1665071770331</v>
      </c>
      <c r="Q410" s="79">
        <f t="shared" si="121"/>
        <v>8.9770000000000003</v>
      </c>
      <c r="R410" s="93">
        <f t="shared" si="110"/>
        <v>131.66999999999999</v>
      </c>
      <c r="S410" s="77">
        <v>23653</v>
      </c>
      <c r="T410" s="345">
        <f t="shared" si="113"/>
        <v>2155.6618819776718</v>
      </c>
      <c r="U410" s="338">
        <f t="shared" si="122"/>
        <v>728.61371610845299</v>
      </c>
      <c r="V410" s="338">
        <f t="shared" si="123"/>
        <v>43.113237639553439</v>
      </c>
      <c r="W410" s="435">
        <v>43</v>
      </c>
      <c r="X410" s="425">
        <f t="shared" si="124"/>
        <v>2970.3888357256783</v>
      </c>
      <c r="Y410" s="79">
        <f t="shared" si="125"/>
        <v>2.9923000000000002</v>
      </c>
    </row>
    <row r="411" spans="1:25" ht="15.75" customHeight="1" x14ac:dyDescent="0.2">
      <c r="A411" s="265">
        <v>395</v>
      </c>
      <c r="B411" s="216">
        <f t="shared" si="108"/>
        <v>32.93</v>
      </c>
      <c r="C411" s="77">
        <v>23653</v>
      </c>
      <c r="D411" s="411">
        <f t="shared" si="111"/>
        <v>8619.3744306103854</v>
      </c>
      <c r="E411" s="342">
        <f t="shared" si="114"/>
        <v>2913.3485575463101</v>
      </c>
      <c r="F411" s="338">
        <f t="shared" si="115"/>
        <v>172.3874886122077</v>
      </c>
      <c r="G411" s="407">
        <v>107</v>
      </c>
      <c r="H411" s="425">
        <f t="shared" si="116"/>
        <v>11812.110476768905</v>
      </c>
      <c r="I411" s="79">
        <f t="shared" si="117"/>
        <v>11.995100000000001</v>
      </c>
      <c r="J411" s="216">
        <f t="shared" si="109"/>
        <v>43.9</v>
      </c>
      <c r="K411" s="77">
        <v>23653</v>
      </c>
      <c r="L411" s="407">
        <f t="shared" si="112"/>
        <v>6465.5125284738042</v>
      </c>
      <c r="M411" s="342">
        <f t="shared" si="118"/>
        <v>2185.3432346241457</v>
      </c>
      <c r="N411" s="338">
        <f t="shared" si="119"/>
        <v>129.3102505694761</v>
      </c>
      <c r="O411" s="435">
        <v>64</v>
      </c>
      <c r="P411" s="425">
        <f t="shared" si="120"/>
        <v>8844.1660136674273</v>
      </c>
      <c r="Q411" s="79">
        <f t="shared" si="121"/>
        <v>8.9977</v>
      </c>
      <c r="R411" s="93">
        <f t="shared" si="110"/>
        <v>131.69999999999999</v>
      </c>
      <c r="S411" s="77">
        <v>23653</v>
      </c>
      <c r="T411" s="345">
        <f t="shared" si="113"/>
        <v>2155.1708428246016</v>
      </c>
      <c r="U411" s="338">
        <f t="shared" si="122"/>
        <v>728.44774487471523</v>
      </c>
      <c r="V411" s="338">
        <f t="shared" si="123"/>
        <v>43.103416856492032</v>
      </c>
      <c r="W411" s="435">
        <v>43</v>
      </c>
      <c r="X411" s="425">
        <f t="shared" si="124"/>
        <v>2969.7220045558088</v>
      </c>
      <c r="Y411" s="79">
        <f t="shared" si="125"/>
        <v>2.9992000000000001</v>
      </c>
    </row>
    <row r="412" spans="1:25" ht="15.75" customHeight="1" x14ac:dyDescent="0.2">
      <c r="A412" s="265">
        <v>396</v>
      </c>
      <c r="B412" s="216">
        <f t="shared" si="108"/>
        <v>32.93</v>
      </c>
      <c r="C412" s="77">
        <v>23653</v>
      </c>
      <c r="D412" s="411">
        <f t="shared" si="111"/>
        <v>8619.3744306103854</v>
      </c>
      <c r="E412" s="342">
        <f t="shared" si="114"/>
        <v>2913.3485575463101</v>
      </c>
      <c r="F412" s="338">
        <f t="shared" si="115"/>
        <v>172.3874886122077</v>
      </c>
      <c r="G412" s="407">
        <v>107</v>
      </c>
      <c r="H412" s="425">
        <f t="shared" si="116"/>
        <v>11812.110476768905</v>
      </c>
      <c r="I412" s="79">
        <f t="shared" si="117"/>
        <v>12.025499999999999</v>
      </c>
      <c r="J412" s="216">
        <f t="shared" si="109"/>
        <v>43.91</v>
      </c>
      <c r="K412" s="77">
        <v>23653</v>
      </c>
      <c r="L412" s="407">
        <f t="shared" si="112"/>
        <v>6464.0400819858805</v>
      </c>
      <c r="M412" s="342">
        <f t="shared" si="118"/>
        <v>2184.8455477112275</v>
      </c>
      <c r="N412" s="338">
        <f t="shared" si="119"/>
        <v>129.28080163971762</v>
      </c>
      <c r="O412" s="435">
        <v>64</v>
      </c>
      <c r="P412" s="425">
        <f t="shared" si="120"/>
        <v>8842.1664313368256</v>
      </c>
      <c r="Q412" s="79">
        <f t="shared" si="121"/>
        <v>9.0183999999999997</v>
      </c>
      <c r="R412" s="93">
        <f t="shared" si="110"/>
        <v>131.74</v>
      </c>
      <c r="S412" s="77">
        <v>23653</v>
      </c>
      <c r="T412" s="345">
        <f t="shared" si="113"/>
        <v>2154.5164718384694</v>
      </c>
      <c r="U412" s="338">
        <f t="shared" si="122"/>
        <v>728.22656748140264</v>
      </c>
      <c r="V412" s="338">
        <f t="shared" si="123"/>
        <v>43.090329436769387</v>
      </c>
      <c r="W412" s="435">
        <v>43</v>
      </c>
      <c r="X412" s="425">
        <f t="shared" si="124"/>
        <v>2968.8333687566414</v>
      </c>
      <c r="Y412" s="79">
        <f t="shared" si="125"/>
        <v>3.0059</v>
      </c>
    </row>
    <row r="413" spans="1:25" ht="15.75" customHeight="1" x14ac:dyDescent="0.2">
      <c r="A413" s="265">
        <v>397</v>
      </c>
      <c r="B413" s="216">
        <f t="shared" si="108"/>
        <v>32.94</v>
      </c>
      <c r="C413" s="77">
        <v>23653</v>
      </c>
      <c r="D413" s="411">
        <f t="shared" si="111"/>
        <v>8616.7577413479066</v>
      </c>
      <c r="E413" s="342">
        <f t="shared" si="114"/>
        <v>2912.464116575592</v>
      </c>
      <c r="F413" s="338">
        <f t="shared" si="115"/>
        <v>172.33515482695813</v>
      </c>
      <c r="G413" s="407">
        <v>107</v>
      </c>
      <c r="H413" s="425">
        <f t="shared" si="116"/>
        <v>11808.557012750456</v>
      </c>
      <c r="I413" s="79">
        <f t="shared" si="117"/>
        <v>12.052199999999999</v>
      </c>
      <c r="J413" s="216">
        <f t="shared" si="109"/>
        <v>43.93</v>
      </c>
      <c r="K413" s="77">
        <v>23653</v>
      </c>
      <c r="L413" s="407">
        <f t="shared" si="112"/>
        <v>6461.0972000910533</v>
      </c>
      <c r="M413" s="342">
        <f t="shared" si="118"/>
        <v>2183.8508536307759</v>
      </c>
      <c r="N413" s="338">
        <f t="shared" si="119"/>
        <v>129.22194400182107</v>
      </c>
      <c r="O413" s="435">
        <v>64</v>
      </c>
      <c r="P413" s="425">
        <f t="shared" si="120"/>
        <v>8838.1699977236512</v>
      </c>
      <c r="Q413" s="79">
        <f t="shared" si="121"/>
        <v>9.0371000000000006</v>
      </c>
      <c r="R413" s="93">
        <f t="shared" si="110"/>
        <v>131.78</v>
      </c>
      <c r="S413" s="77">
        <v>23653</v>
      </c>
      <c r="T413" s="345">
        <f t="shared" si="113"/>
        <v>2153.8624981028988</v>
      </c>
      <c r="U413" s="338">
        <f t="shared" si="122"/>
        <v>728.00552435877978</v>
      </c>
      <c r="V413" s="338">
        <f t="shared" si="123"/>
        <v>43.077249962057977</v>
      </c>
      <c r="W413" s="435">
        <v>43</v>
      </c>
      <c r="X413" s="425">
        <f t="shared" si="124"/>
        <v>2967.9452724237367</v>
      </c>
      <c r="Y413" s="79">
        <f t="shared" si="125"/>
        <v>3.0125999999999999</v>
      </c>
    </row>
    <row r="414" spans="1:25" ht="15.75" customHeight="1" x14ac:dyDescent="0.2">
      <c r="A414" s="265">
        <v>398</v>
      </c>
      <c r="B414" s="216">
        <f t="shared" si="108"/>
        <v>32.950000000000003</v>
      </c>
      <c r="C414" s="77">
        <v>23653</v>
      </c>
      <c r="D414" s="411">
        <f t="shared" si="111"/>
        <v>8614.1426403641872</v>
      </c>
      <c r="E414" s="342">
        <f t="shared" si="114"/>
        <v>2911.5802124430952</v>
      </c>
      <c r="F414" s="338">
        <f t="shared" si="115"/>
        <v>172.28285280728375</v>
      </c>
      <c r="G414" s="407">
        <v>107</v>
      </c>
      <c r="H414" s="425">
        <f t="shared" si="116"/>
        <v>11805.005705614567</v>
      </c>
      <c r="I414" s="79">
        <f t="shared" si="117"/>
        <v>12.078900000000001</v>
      </c>
      <c r="J414" s="216">
        <f t="shared" si="109"/>
        <v>43.94</v>
      </c>
      <c r="K414" s="77">
        <v>23653</v>
      </c>
      <c r="L414" s="407">
        <f t="shared" si="112"/>
        <v>6459.6267637687761</v>
      </c>
      <c r="M414" s="342">
        <f t="shared" si="118"/>
        <v>2183.353846153846</v>
      </c>
      <c r="N414" s="338">
        <f t="shared" si="119"/>
        <v>129.19253527537552</v>
      </c>
      <c r="O414" s="435">
        <v>64</v>
      </c>
      <c r="P414" s="425">
        <f t="shared" si="120"/>
        <v>8836.1731451979977</v>
      </c>
      <c r="Q414" s="79">
        <f t="shared" si="121"/>
        <v>9.0578000000000003</v>
      </c>
      <c r="R414" s="93">
        <f t="shared" si="110"/>
        <v>131.81</v>
      </c>
      <c r="S414" s="77">
        <v>23653</v>
      </c>
      <c r="T414" s="345">
        <f t="shared" si="113"/>
        <v>2153.3722782793416</v>
      </c>
      <c r="U414" s="338">
        <f t="shared" si="122"/>
        <v>727.83983005841742</v>
      </c>
      <c r="V414" s="338">
        <f t="shared" si="123"/>
        <v>43.06744556558683</v>
      </c>
      <c r="W414" s="435">
        <v>43</v>
      </c>
      <c r="X414" s="425">
        <f t="shared" si="124"/>
        <v>2967.2795539033455</v>
      </c>
      <c r="Y414" s="79">
        <f t="shared" si="125"/>
        <v>3.0194999999999999</v>
      </c>
    </row>
    <row r="415" spans="1:25" ht="15.75" customHeight="1" x14ac:dyDescent="0.2">
      <c r="A415" s="265">
        <v>399</v>
      </c>
      <c r="B415" s="216">
        <f t="shared" si="108"/>
        <v>32.96</v>
      </c>
      <c r="C415" s="77">
        <v>23653</v>
      </c>
      <c r="D415" s="411">
        <f t="shared" si="111"/>
        <v>8611.5291262135925</v>
      </c>
      <c r="E415" s="342">
        <f t="shared" si="114"/>
        <v>2910.6968446601941</v>
      </c>
      <c r="F415" s="338">
        <f t="shared" si="115"/>
        <v>172.23058252427185</v>
      </c>
      <c r="G415" s="407">
        <v>107</v>
      </c>
      <c r="H415" s="425">
        <f t="shared" si="116"/>
        <v>11801.456553398059</v>
      </c>
      <c r="I415" s="79">
        <f t="shared" si="117"/>
        <v>12.105600000000001</v>
      </c>
      <c r="J415" s="216">
        <f t="shared" si="109"/>
        <v>43.95</v>
      </c>
      <c r="K415" s="77">
        <v>23653</v>
      </c>
      <c r="L415" s="407">
        <f t="shared" si="112"/>
        <v>6458.1569965870312</v>
      </c>
      <c r="M415" s="342">
        <f t="shared" si="118"/>
        <v>2182.8570648464165</v>
      </c>
      <c r="N415" s="338">
        <f t="shared" si="119"/>
        <v>129.16313993174063</v>
      </c>
      <c r="O415" s="435">
        <v>64</v>
      </c>
      <c r="P415" s="425">
        <f t="shared" si="120"/>
        <v>8834.1772013651898</v>
      </c>
      <c r="Q415" s="79">
        <f t="shared" si="121"/>
        <v>9.0785</v>
      </c>
      <c r="R415" s="93">
        <f t="shared" si="110"/>
        <v>131.85</v>
      </c>
      <c r="S415" s="77">
        <v>23653</v>
      </c>
      <c r="T415" s="345">
        <f t="shared" si="113"/>
        <v>2152.7189988623441</v>
      </c>
      <c r="U415" s="338">
        <f t="shared" si="122"/>
        <v>727.61902161547221</v>
      </c>
      <c r="V415" s="338">
        <f t="shared" si="123"/>
        <v>43.054379977246882</v>
      </c>
      <c r="W415" s="435">
        <v>43</v>
      </c>
      <c r="X415" s="425">
        <f t="shared" si="124"/>
        <v>2966.3924004550631</v>
      </c>
      <c r="Y415" s="79">
        <f t="shared" si="125"/>
        <v>3.0261999999999998</v>
      </c>
    </row>
    <row r="416" spans="1:25" ht="15.75" customHeight="1" x14ac:dyDescent="0.2">
      <c r="A416" s="264">
        <v>400</v>
      </c>
      <c r="B416" s="216">
        <f t="shared" si="108"/>
        <v>32.97</v>
      </c>
      <c r="C416" s="77">
        <v>23653</v>
      </c>
      <c r="D416" s="411">
        <f t="shared" si="111"/>
        <v>8608.9171974522287</v>
      </c>
      <c r="E416" s="342">
        <f t="shared" si="114"/>
        <v>2909.8140127388529</v>
      </c>
      <c r="F416" s="338">
        <f t="shared" si="115"/>
        <v>172.17834394904457</v>
      </c>
      <c r="G416" s="407">
        <v>107</v>
      </c>
      <c r="H416" s="425">
        <f t="shared" si="116"/>
        <v>11797.909554140126</v>
      </c>
      <c r="I416" s="79">
        <f t="shared" si="117"/>
        <v>12.132199999999999</v>
      </c>
      <c r="J416" s="216">
        <f t="shared" si="109"/>
        <v>43.96</v>
      </c>
      <c r="K416" s="77">
        <v>23653</v>
      </c>
      <c r="L416" s="407">
        <f t="shared" si="112"/>
        <v>6456.6878980891715</v>
      </c>
      <c r="M416" s="342">
        <f t="shared" si="118"/>
        <v>2182.3605095541398</v>
      </c>
      <c r="N416" s="338">
        <f t="shared" si="119"/>
        <v>129.13375796178343</v>
      </c>
      <c r="O416" s="435">
        <v>64</v>
      </c>
      <c r="P416" s="425">
        <f t="shared" si="120"/>
        <v>8832.1821656050943</v>
      </c>
      <c r="Q416" s="79">
        <f t="shared" si="121"/>
        <v>9.0991999999999997</v>
      </c>
      <c r="R416" s="93">
        <f t="shared" si="110"/>
        <v>131.88</v>
      </c>
      <c r="S416" s="77">
        <v>23653</v>
      </c>
      <c r="T416" s="345">
        <f t="shared" si="113"/>
        <v>2152.2292993630572</v>
      </c>
      <c r="U416" s="338">
        <f t="shared" si="122"/>
        <v>727.45350318471321</v>
      </c>
      <c r="V416" s="338">
        <f t="shared" si="123"/>
        <v>43.044585987261144</v>
      </c>
      <c r="W416" s="435">
        <v>43</v>
      </c>
      <c r="X416" s="425">
        <f t="shared" si="124"/>
        <v>2965.7273885350314</v>
      </c>
      <c r="Y416" s="79">
        <f t="shared" si="125"/>
        <v>3.0331000000000001</v>
      </c>
    </row>
    <row r="417" spans="1:25" ht="15.75" customHeight="1" x14ac:dyDescent="0.2">
      <c r="A417" s="265">
        <v>401</v>
      </c>
      <c r="B417" s="216">
        <f t="shared" si="108"/>
        <v>32.979999999999997</v>
      </c>
      <c r="C417" s="77">
        <v>23653</v>
      </c>
      <c r="D417" s="411">
        <f t="shared" si="111"/>
        <v>8606.3068526379629</v>
      </c>
      <c r="E417" s="342">
        <f t="shared" si="114"/>
        <v>2908.931716191631</v>
      </c>
      <c r="F417" s="338">
        <f t="shared" si="115"/>
        <v>172.12613705275928</v>
      </c>
      <c r="G417" s="407">
        <v>107</v>
      </c>
      <c r="H417" s="425">
        <f t="shared" si="116"/>
        <v>11794.364705882354</v>
      </c>
      <c r="I417" s="79">
        <f t="shared" si="117"/>
        <v>12.158899999999999</v>
      </c>
      <c r="J417" s="216">
        <f t="shared" si="109"/>
        <v>43.97</v>
      </c>
      <c r="K417" s="77">
        <v>23653</v>
      </c>
      <c r="L417" s="407">
        <f t="shared" si="112"/>
        <v>6455.219467818968</v>
      </c>
      <c r="M417" s="342">
        <f t="shared" si="118"/>
        <v>2181.8641801228109</v>
      </c>
      <c r="N417" s="338">
        <f t="shared" si="119"/>
        <v>129.10438935637936</v>
      </c>
      <c r="O417" s="435">
        <v>64</v>
      </c>
      <c r="P417" s="425">
        <f t="shared" si="120"/>
        <v>8830.1880372981595</v>
      </c>
      <c r="Q417" s="79">
        <f t="shared" si="121"/>
        <v>9.1198999999999995</v>
      </c>
      <c r="R417" s="93">
        <f t="shared" si="110"/>
        <v>131.91999999999999</v>
      </c>
      <c r="S417" s="77">
        <v>23653</v>
      </c>
      <c r="T417" s="345">
        <f t="shared" si="113"/>
        <v>2151.5767131594907</v>
      </c>
      <c r="U417" s="338">
        <f t="shared" si="122"/>
        <v>727.23292904790776</v>
      </c>
      <c r="V417" s="338">
        <f t="shared" si="123"/>
        <v>43.031534263189819</v>
      </c>
      <c r="W417" s="435">
        <v>43</v>
      </c>
      <c r="X417" s="425">
        <f t="shared" si="124"/>
        <v>2964.8411764705884</v>
      </c>
      <c r="Y417" s="79">
        <f t="shared" si="125"/>
        <v>3.0396999999999998</v>
      </c>
    </row>
    <row r="418" spans="1:25" ht="15.75" customHeight="1" x14ac:dyDescent="0.2">
      <c r="A418" s="265">
        <v>402</v>
      </c>
      <c r="B418" s="216">
        <f t="shared" si="108"/>
        <v>32.99</v>
      </c>
      <c r="C418" s="77">
        <v>23653</v>
      </c>
      <c r="D418" s="411">
        <f t="shared" si="111"/>
        <v>8603.6980903304029</v>
      </c>
      <c r="E418" s="342">
        <f t="shared" si="114"/>
        <v>2908.0499545316761</v>
      </c>
      <c r="F418" s="338">
        <f t="shared" si="115"/>
        <v>172.07396180660805</v>
      </c>
      <c r="G418" s="407">
        <v>107</v>
      </c>
      <c r="H418" s="425">
        <f t="shared" si="116"/>
        <v>11790.822006668686</v>
      </c>
      <c r="I418" s="79">
        <f t="shared" si="117"/>
        <v>12.185499999999999</v>
      </c>
      <c r="J418" s="216">
        <f t="shared" si="109"/>
        <v>43.98</v>
      </c>
      <c r="K418" s="77">
        <v>23653</v>
      </c>
      <c r="L418" s="407">
        <f t="shared" si="112"/>
        <v>6453.7517053206011</v>
      </c>
      <c r="M418" s="342">
        <f t="shared" si="118"/>
        <v>2181.368076398363</v>
      </c>
      <c r="N418" s="338">
        <f t="shared" si="119"/>
        <v>129.07503410641203</v>
      </c>
      <c r="O418" s="435">
        <v>64</v>
      </c>
      <c r="P418" s="425">
        <f t="shared" si="120"/>
        <v>8828.1948158253763</v>
      </c>
      <c r="Q418" s="79">
        <f t="shared" si="121"/>
        <v>9.1404999999999994</v>
      </c>
      <c r="R418" s="93">
        <f t="shared" si="110"/>
        <v>131.94999999999999</v>
      </c>
      <c r="S418" s="77">
        <v>23653</v>
      </c>
      <c r="T418" s="345">
        <f t="shared" si="113"/>
        <v>2151.0875331564985</v>
      </c>
      <c r="U418" s="338">
        <f t="shared" si="122"/>
        <v>727.06758620689641</v>
      </c>
      <c r="V418" s="338">
        <f t="shared" si="123"/>
        <v>43.021750663129971</v>
      </c>
      <c r="W418" s="435">
        <v>43</v>
      </c>
      <c r="X418" s="425">
        <f t="shared" si="124"/>
        <v>2964.1768700265247</v>
      </c>
      <c r="Y418" s="79">
        <f t="shared" si="125"/>
        <v>3.0466000000000002</v>
      </c>
    </row>
    <row r="419" spans="1:25" ht="15.75" customHeight="1" x14ac:dyDescent="0.2">
      <c r="A419" s="265">
        <v>403</v>
      </c>
      <c r="B419" s="216">
        <f t="shared" si="108"/>
        <v>33</v>
      </c>
      <c r="C419" s="77">
        <v>23653</v>
      </c>
      <c r="D419" s="411">
        <f t="shared" si="111"/>
        <v>8601.0909090909081</v>
      </c>
      <c r="E419" s="342">
        <f t="shared" si="114"/>
        <v>2907.1687272727268</v>
      </c>
      <c r="F419" s="338">
        <f t="shared" si="115"/>
        <v>172.02181818181816</v>
      </c>
      <c r="G419" s="407">
        <v>107</v>
      </c>
      <c r="H419" s="425">
        <f t="shared" si="116"/>
        <v>11787.281454545453</v>
      </c>
      <c r="I419" s="79">
        <f t="shared" si="117"/>
        <v>12.2121</v>
      </c>
      <c r="J419" s="216">
        <f t="shared" si="109"/>
        <v>44</v>
      </c>
      <c r="K419" s="77">
        <v>23653</v>
      </c>
      <c r="L419" s="407">
        <f t="shared" si="112"/>
        <v>6450.818181818182</v>
      </c>
      <c r="M419" s="342">
        <f t="shared" si="118"/>
        <v>2180.3765454545455</v>
      </c>
      <c r="N419" s="338">
        <f t="shared" si="119"/>
        <v>129.01636363636365</v>
      </c>
      <c r="O419" s="435">
        <v>64</v>
      </c>
      <c r="P419" s="425">
        <f t="shared" si="120"/>
        <v>8824.2110909090898</v>
      </c>
      <c r="Q419" s="79">
        <f t="shared" si="121"/>
        <v>9.1591000000000005</v>
      </c>
      <c r="R419" s="93">
        <f t="shared" si="110"/>
        <v>131.99</v>
      </c>
      <c r="S419" s="77">
        <v>23653</v>
      </c>
      <c r="T419" s="345">
        <f t="shared" si="113"/>
        <v>2150.4356390635648</v>
      </c>
      <c r="U419" s="338">
        <f t="shared" si="122"/>
        <v>726.84724600348488</v>
      </c>
      <c r="V419" s="338">
        <f t="shared" si="123"/>
        <v>43.008712781271299</v>
      </c>
      <c r="W419" s="435">
        <v>43</v>
      </c>
      <c r="X419" s="425">
        <f t="shared" si="124"/>
        <v>2963.2915978483211</v>
      </c>
      <c r="Y419" s="79">
        <f t="shared" si="125"/>
        <v>3.0533000000000001</v>
      </c>
    </row>
    <row r="420" spans="1:25" ht="15.75" customHeight="1" x14ac:dyDescent="0.2">
      <c r="A420" s="265">
        <v>404</v>
      </c>
      <c r="B420" s="216">
        <f t="shared" si="108"/>
        <v>33</v>
      </c>
      <c r="C420" s="77">
        <v>23653</v>
      </c>
      <c r="D420" s="411">
        <f t="shared" si="111"/>
        <v>8601.0909090909081</v>
      </c>
      <c r="E420" s="342">
        <f t="shared" si="114"/>
        <v>2907.1687272727268</v>
      </c>
      <c r="F420" s="338">
        <f t="shared" si="115"/>
        <v>172.02181818181816</v>
      </c>
      <c r="G420" s="407">
        <v>107</v>
      </c>
      <c r="H420" s="425">
        <f t="shared" si="116"/>
        <v>11787.281454545453</v>
      </c>
      <c r="I420" s="79">
        <f t="shared" si="117"/>
        <v>12.2424</v>
      </c>
      <c r="J420" s="216">
        <f t="shared" si="109"/>
        <v>44.01</v>
      </c>
      <c r="K420" s="77">
        <v>23653</v>
      </c>
      <c r="L420" s="407">
        <f t="shared" si="112"/>
        <v>6449.352419904566</v>
      </c>
      <c r="M420" s="342">
        <f t="shared" si="118"/>
        <v>2179.8811179277432</v>
      </c>
      <c r="N420" s="338">
        <f t="shared" si="119"/>
        <v>128.98704839809133</v>
      </c>
      <c r="O420" s="435">
        <v>64</v>
      </c>
      <c r="P420" s="425">
        <f t="shared" si="120"/>
        <v>8822.2205862304018</v>
      </c>
      <c r="Q420" s="79">
        <f t="shared" si="121"/>
        <v>9.1797000000000004</v>
      </c>
      <c r="R420" s="93">
        <f t="shared" si="110"/>
        <v>132.02000000000001</v>
      </c>
      <c r="S420" s="77">
        <v>23653</v>
      </c>
      <c r="T420" s="345">
        <f t="shared" si="113"/>
        <v>2149.9469777306467</v>
      </c>
      <c r="U420" s="338">
        <f t="shared" si="122"/>
        <v>726.68207847295855</v>
      </c>
      <c r="V420" s="338">
        <f t="shared" si="123"/>
        <v>42.998939554612939</v>
      </c>
      <c r="W420" s="435">
        <v>43</v>
      </c>
      <c r="X420" s="425">
        <f t="shared" si="124"/>
        <v>2962.6279957582183</v>
      </c>
      <c r="Y420" s="79">
        <f t="shared" si="125"/>
        <v>3.0600999999999998</v>
      </c>
    </row>
    <row r="421" spans="1:25" ht="15.75" customHeight="1" x14ac:dyDescent="0.2">
      <c r="A421" s="265">
        <v>405</v>
      </c>
      <c r="B421" s="216">
        <f t="shared" si="108"/>
        <v>33.01</v>
      </c>
      <c r="C421" s="77">
        <v>23653</v>
      </c>
      <c r="D421" s="411">
        <f t="shared" si="111"/>
        <v>8598.4853074825805</v>
      </c>
      <c r="E421" s="342">
        <f t="shared" si="114"/>
        <v>2906.2880339291119</v>
      </c>
      <c r="F421" s="338">
        <f t="shared" si="115"/>
        <v>171.96970614965161</v>
      </c>
      <c r="G421" s="407">
        <v>107</v>
      </c>
      <c r="H421" s="425">
        <f t="shared" si="116"/>
        <v>11783.743047561344</v>
      </c>
      <c r="I421" s="79">
        <f t="shared" si="117"/>
        <v>12.269</v>
      </c>
      <c r="J421" s="216">
        <f t="shared" si="109"/>
        <v>44.02</v>
      </c>
      <c r="K421" s="77">
        <v>23653</v>
      </c>
      <c r="L421" s="407">
        <f t="shared" si="112"/>
        <v>6447.8873239436616</v>
      </c>
      <c r="M421" s="342">
        <f t="shared" si="118"/>
        <v>2179.3859154929573</v>
      </c>
      <c r="N421" s="338">
        <f t="shared" si="119"/>
        <v>128.95774647887325</v>
      </c>
      <c r="O421" s="435">
        <v>64</v>
      </c>
      <c r="P421" s="425">
        <f t="shared" si="120"/>
        <v>8820.2309859154921</v>
      </c>
      <c r="Q421" s="79">
        <f t="shared" si="121"/>
        <v>9.2004000000000001</v>
      </c>
      <c r="R421" s="93">
        <f t="shared" si="110"/>
        <v>132.05000000000001</v>
      </c>
      <c r="S421" s="77">
        <v>23653</v>
      </c>
      <c r="T421" s="345">
        <f t="shared" si="113"/>
        <v>2149.4585384324118</v>
      </c>
      <c r="U421" s="338">
        <f t="shared" si="122"/>
        <v>726.51698599015515</v>
      </c>
      <c r="V421" s="338">
        <f t="shared" si="123"/>
        <v>42.989170768648236</v>
      </c>
      <c r="W421" s="435">
        <v>43</v>
      </c>
      <c r="X421" s="425">
        <f t="shared" si="124"/>
        <v>2961.9646951912155</v>
      </c>
      <c r="Y421" s="79">
        <f t="shared" si="125"/>
        <v>3.0670000000000002</v>
      </c>
    </row>
    <row r="422" spans="1:25" ht="15.75" customHeight="1" x14ac:dyDescent="0.2">
      <c r="A422" s="265">
        <v>406</v>
      </c>
      <c r="B422" s="216">
        <f t="shared" ref="B422:B485" si="126">ROUND(3.5*LN(A422)+12,2)</f>
        <v>33.020000000000003</v>
      </c>
      <c r="C422" s="77">
        <v>23653</v>
      </c>
      <c r="D422" s="411">
        <f t="shared" si="111"/>
        <v>8595.8812840702594</v>
      </c>
      <c r="E422" s="342">
        <f t="shared" si="114"/>
        <v>2905.4078740157474</v>
      </c>
      <c r="F422" s="338">
        <f t="shared" si="115"/>
        <v>171.91762568140518</v>
      </c>
      <c r="G422" s="407">
        <v>107</v>
      </c>
      <c r="H422" s="425">
        <f t="shared" si="116"/>
        <v>11780.206783767411</v>
      </c>
      <c r="I422" s="79">
        <f t="shared" si="117"/>
        <v>12.2956</v>
      </c>
      <c r="J422" s="216">
        <f t="shared" ref="J422:J485" si="127">ROUND((3.5*LN(A422)+12)/0.75,2)</f>
        <v>44.03</v>
      </c>
      <c r="K422" s="77">
        <v>23653</v>
      </c>
      <c r="L422" s="407">
        <f t="shared" si="112"/>
        <v>6446.4228934817165</v>
      </c>
      <c r="M422" s="342">
        <f t="shared" si="118"/>
        <v>2178.89093799682</v>
      </c>
      <c r="N422" s="338">
        <f t="shared" si="119"/>
        <v>128.92845786963434</v>
      </c>
      <c r="O422" s="435">
        <v>64</v>
      </c>
      <c r="P422" s="425">
        <f t="shared" si="120"/>
        <v>8818.2422893481707</v>
      </c>
      <c r="Q422" s="79">
        <f t="shared" si="121"/>
        <v>9.2210000000000001</v>
      </c>
      <c r="R422" s="93">
        <f t="shared" ref="R422:R485" si="128">ROUND((3.5*LN(A422)+12)/0.25,2)</f>
        <v>132.09</v>
      </c>
      <c r="S422" s="77">
        <v>23653</v>
      </c>
      <c r="T422" s="345">
        <f t="shared" si="113"/>
        <v>2148.8076311605723</v>
      </c>
      <c r="U422" s="338">
        <f t="shared" si="122"/>
        <v>726.29697933227339</v>
      </c>
      <c r="V422" s="338">
        <f t="shared" si="123"/>
        <v>42.976152623211448</v>
      </c>
      <c r="W422" s="435">
        <v>43</v>
      </c>
      <c r="X422" s="425">
        <f t="shared" si="124"/>
        <v>2961.0807631160569</v>
      </c>
      <c r="Y422" s="79">
        <f t="shared" si="125"/>
        <v>3.0737000000000001</v>
      </c>
    </row>
    <row r="423" spans="1:25" ht="15.75" customHeight="1" x14ac:dyDescent="0.2">
      <c r="A423" s="265">
        <v>407</v>
      </c>
      <c r="B423" s="216">
        <f t="shared" si="126"/>
        <v>33.03</v>
      </c>
      <c r="C423" s="77">
        <v>23653</v>
      </c>
      <c r="D423" s="411">
        <f t="shared" si="111"/>
        <v>8593.2788374205265</v>
      </c>
      <c r="E423" s="342">
        <f t="shared" si="114"/>
        <v>2904.5282470481375</v>
      </c>
      <c r="F423" s="338">
        <f t="shared" si="115"/>
        <v>171.86557674841055</v>
      </c>
      <c r="G423" s="407">
        <v>107</v>
      </c>
      <c r="H423" s="425">
        <f t="shared" si="116"/>
        <v>11776.672661217075</v>
      </c>
      <c r="I423" s="79">
        <f t="shared" si="117"/>
        <v>12.322100000000001</v>
      </c>
      <c r="J423" s="216">
        <f t="shared" si="127"/>
        <v>44.04</v>
      </c>
      <c r="K423" s="77">
        <v>23653</v>
      </c>
      <c r="L423" s="407">
        <f t="shared" si="112"/>
        <v>6444.9591280653949</v>
      </c>
      <c r="M423" s="342">
        <f t="shared" si="118"/>
        <v>2178.3961852861034</v>
      </c>
      <c r="N423" s="338">
        <f t="shared" si="119"/>
        <v>128.8991825613079</v>
      </c>
      <c r="O423" s="435">
        <v>64</v>
      </c>
      <c r="P423" s="425">
        <f t="shared" si="120"/>
        <v>8816.2544959128063</v>
      </c>
      <c r="Q423" s="79">
        <f t="shared" si="121"/>
        <v>9.2416</v>
      </c>
      <c r="R423" s="93">
        <f t="shared" si="128"/>
        <v>132.12</v>
      </c>
      <c r="S423" s="77">
        <v>23653</v>
      </c>
      <c r="T423" s="345">
        <f t="shared" si="113"/>
        <v>2148.3197093551316</v>
      </c>
      <c r="U423" s="338">
        <f t="shared" si="122"/>
        <v>726.13206176203437</v>
      </c>
      <c r="V423" s="338">
        <f t="shared" si="123"/>
        <v>42.966394187102637</v>
      </c>
      <c r="W423" s="435">
        <v>43</v>
      </c>
      <c r="X423" s="425">
        <f t="shared" si="124"/>
        <v>2960.4181653042688</v>
      </c>
      <c r="Y423" s="79">
        <f t="shared" si="125"/>
        <v>3.0804999999999998</v>
      </c>
    </row>
    <row r="424" spans="1:25" ht="15.75" customHeight="1" x14ac:dyDescent="0.2">
      <c r="A424" s="265">
        <v>408</v>
      </c>
      <c r="B424" s="216">
        <f t="shared" si="126"/>
        <v>33.04</v>
      </c>
      <c r="C424" s="77">
        <v>23653</v>
      </c>
      <c r="D424" s="411">
        <f t="shared" si="111"/>
        <v>8590.6779661016953</v>
      </c>
      <c r="E424" s="342">
        <f t="shared" si="114"/>
        <v>2903.6491525423726</v>
      </c>
      <c r="F424" s="338">
        <f t="shared" si="115"/>
        <v>171.81355932203391</v>
      </c>
      <c r="G424" s="407">
        <v>107</v>
      </c>
      <c r="H424" s="425">
        <f t="shared" si="116"/>
        <v>11773.140677966103</v>
      </c>
      <c r="I424" s="79">
        <f t="shared" si="117"/>
        <v>12.348699999999999</v>
      </c>
      <c r="J424" s="216">
        <f t="shared" si="127"/>
        <v>44.05</v>
      </c>
      <c r="K424" s="77">
        <v>23653</v>
      </c>
      <c r="L424" s="407">
        <f t="shared" si="112"/>
        <v>6443.496027241772</v>
      </c>
      <c r="M424" s="342">
        <f t="shared" si="118"/>
        <v>2177.9016572077189</v>
      </c>
      <c r="N424" s="338">
        <f t="shared" si="119"/>
        <v>128.86992054483545</v>
      </c>
      <c r="O424" s="435">
        <v>64</v>
      </c>
      <c r="P424" s="425">
        <f t="shared" si="120"/>
        <v>8814.2676049943257</v>
      </c>
      <c r="Q424" s="79">
        <f t="shared" si="121"/>
        <v>9.2622</v>
      </c>
      <c r="R424" s="93">
        <f t="shared" si="128"/>
        <v>132.16</v>
      </c>
      <c r="S424" s="77">
        <v>23653</v>
      </c>
      <c r="T424" s="345">
        <f t="shared" si="113"/>
        <v>2147.6694915254238</v>
      </c>
      <c r="U424" s="338">
        <f t="shared" si="122"/>
        <v>725.91228813559314</v>
      </c>
      <c r="V424" s="338">
        <f t="shared" si="123"/>
        <v>42.953389830508478</v>
      </c>
      <c r="W424" s="435">
        <v>43</v>
      </c>
      <c r="X424" s="425">
        <f t="shared" si="124"/>
        <v>2959.5351694915257</v>
      </c>
      <c r="Y424" s="79">
        <f t="shared" si="125"/>
        <v>3.0872000000000002</v>
      </c>
    </row>
    <row r="425" spans="1:25" ht="15.75" customHeight="1" x14ac:dyDescent="0.2">
      <c r="A425" s="265">
        <v>409</v>
      </c>
      <c r="B425" s="216">
        <f t="shared" si="126"/>
        <v>33.049999999999997</v>
      </c>
      <c r="C425" s="77">
        <v>23653</v>
      </c>
      <c r="D425" s="411">
        <f t="shared" si="111"/>
        <v>8588.0786686838146</v>
      </c>
      <c r="E425" s="342">
        <f t="shared" si="114"/>
        <v>2902.7705900151291</v>
      </c>
      <c r="F425" s="338">
        <f t="shared" si="115"/>
        <v>171.7615733736763</v>
      </c>
      <c r="G425" s="407">
        <v>107</v>
      </c>
      <c r="H425" s="425">
        <f t="shared" si="116"/>
        <v>11769.61083207262</v>
      </c>
      <c r="I425" s="79">
        <f t="shared" si="117"/>
        <v>12.3752</v>
      </c>
      <c r="J425" s="216">
        <f t="shared" si="127"/>
        <v>44.06</v>
      </c>
      <c r="K425" s="77">
        <v>23653</v>
      </c>
      <c r="L425" s="407">
        <f t="shared" si="112"/>
        <v>6442.0335905583288</v>
      </c>
      <c r="M425" s="342">
        <f t="shared" si="118"/>
        <v>2177.4073536087149</v>
      </c>
      <c r="N425" s="338">
        <f t="shared" si="119"/>
        <v>128.84067181116657</v>
      </c>
      <c r="O425" s="435">
        <v>64</v>
      </c>
      <c r="P425" s="425">
        <f t="shared" si="120"/>
        <v>8812.2816159782105</v>
      </c>
      <c r="Q425" s="79">
        <f t="shared" si="121"/>
        <v>9.2827999999999999</v>
      </c>
      <c r="R425" s="93">
        <f t="shared" si="128"/>
        <v>132.19</v>
      </c>
      <c r="S425" s="77">
        <v>23653</v>
      </c>
      <c r="T425" s="345">
        <f t="shared" si="113"/>
        <v>2147.1820863908015</v>
      </c>
      <c r="U425" s="338">
        <f t="shared" si="122"/>
        <v>725.74754520009083</v>
      </c>
      <c r="V425" s="338">
        <f t="shared" si="123"/>
        <v>42.943641727816029</v>
      </c>
      <c r="W425" s="435">
        <v>43</v>
      </c>
      <c r="X425" s="425">
        <f t="shared" si="124"/>
        <v>2958.8732733187085</v>
      </c>
      <c r="Y425" s="79">
        <f t="shared" si="125"/>
        <v>3.0939999999999999</v>
      </c>
    </row>
    <row r="426" spans="1:25" ht="15.75" customHeight="1" x14ac:dyDescent="0.2">
      <c r="A426" s="264">
        <v>410</v>
      </c>
      <c r="B426" s="216">
        <f t="shared" si="126"/>
        <v>33.06</v>
      </c>
      <c r="C426" s="77">
        <v>23653</v>
      </c>
      <c r="D426" s="411">
        <f t="shared" si="111"/>
        <v>8585.4809437386575</v>
      </c>
      <c r="E426" s="342">
        <f t="shared" si="114"/>
        <v>2901.8925589836658</v>
      </c>
      <c r="F426" s="338">
        <f t="shared" si="115"/>
        <v>171.70961887477316</v>
      </c>
      <c r="G426" s="407">
        <v>107</v>
      </c>
      <c r="H426" s="425">
        <f t="shared" si="116"/>
        <v>11766.083121597096</v>
      </c>
      <c r="I426" s="79">
        <f t="shared" si="117"/>
        <v>12.4017</v>
      </c>
      <c r="J426" s="216">
        <f t="shared" si="127"/>
        <v>44.08</v>
      </c>
      <c r="K426" s="77">
        <v>23653</v>
      </c>
      <c r="L426" s="407">
        <f t="shared" si="112"/>
        <v>6439.1107078039931</v>
      </c>
      <c r="M426" s="342">
        <f t="shared" si="118"/>
        <v>2176.4194192377495</v>
      </c>
      <c r="N426" s="338">
        <f t="shared" si="119"/>
        <v>128.78221415607987</v>
      </c>
      <c r="O426" s="435">
        <v>64</v>
      </c>
      <c r="P426" s="425">
        <f t="shared" si="120"/>
        <v>8808.3123411978213</v>
      </c>
      <c r="Q426" s="79">
        <f t="shared" si="121"/>
        <v>9.3012999999999995</v>
      </c>
      <c r="R426" s="93">
        <f t="shared" si="128"/>
        <v>132.22999999999999</v>
      </c>
      <c r="S426" s="77">
        <v>23653</v>
      </c>
      <c r="T426" s="345">
        <f t="shared" si="113"/>
        <v>2146.5325569084175</v>
      </c>
      <c r="U426" s="338">
        <f t="shared" si="122"/>
        <v>725.52800423504505</v>
      </c>
      <c r="V426" s="338">
        <f t="shared" si="123"/>
        <v>42.930651138168351</v>
      </c>
      <c r="W426" s="435">
        <v>43</v>
      </c>
      <c r="X426" s="425">
        <f t="shared" si="124"/>
        <v>2957.9912122816309</v>
      </c>
      <c r="Y426" s="79">
        <f t="shared" si="125"/>
        <v>3.1006999999999998</v>
      </c>
    </row>
    <row r="427" spans="1:25" ht="15.75" customHeight="1" x14ac:dyDescent="0.2">
      <c r="A427" s="265">
        <v>411</v>
      </c>
      <c r="B427" s="216">
        <f t="shared" si="126"/>
        <v>33.07</v>
      </c>
      <c r="C427" s="77">
        <v>23653</v>
      </c>
      <c r="D427" s="411">
        <f t="shared" si="111"/>
        <v>8582.8847898397344</v>
      </c>
      <c r="E427" s="342">
        <f t="shared" si="114"/>
        <v>2901.0150589658301</v>
      </c>
      <c r="F427" s="338">
        <f t="shared" si="115"/>
        <v>171.65769579679468</v>
      </c>
      <c r="G427" s="407">
        <v>107</v>
      </c>
      <c r="H427" s="425">
        <f t="shared" si="116"/>
        <v>11762.557544602359</v>
      </c>
      <c r="I427" s="79">
        <f t="shared" si="117"/>
        <v>12.4282</v>
      </c>
      <c r="J427" s="216">
        <f t="shared" si="127"/>
        <v>44.09</v>
      </c>
      <c r="K427" s="77">
        <v>23653</v>
      </c>
      <c r="L427" s="407">
        <f t="shared" si="112"/>
        <v>6437.6502608301198</v>
      </c>
      <c r="M427" s="342">
        <f t="shared" si="118"/>
        <v>2175.9257881605804</v>
      </c>
      <c r="N427" s="338">
        <f t="shared" si="119"/>
        <v>128.75300521660239</v>
      </c>
      <c r="O427" s="435">
        <v>64</v>
      </c>
      <c r="P427" s="425">
        <f t="shared" si="120"/>
        <v>8806.3290542073028</v>
      </c>
      <c r="Q427" s="79">
        <f t="shared" si="121"/>
        <v>9.3217999999999996</v>
      </c>
      <c r="R427" s="93">
        <f t="shared" si="128"/>
        <v>132.26</v>
      </c>
      <c r="S427" s="77">
        <v>23653</v>
      </c>
      <c r="T427" s="345">
        <f t="shared" si="113"/>
        <v>2146.0456676243766</v>
      </c>
      <c r="U427" s="338">
        <f t="shared" si="122"/>
        <v>725.36343565703919</v>
      </c>
      <c r="V427" s="338">
        <f t="shared" si="123"/>
        <v>42.920913352487531</v>
      </c>
      <c r="W427" s="435">
        <v>43</v>
      </c>
      <c r="X427" s="425">
        <f t="shared" si="124"/>
        <v>2957.3300166339031</v>
      </c>
      <c r="Y427" s="79">
        <f t="shared" si="125"/>
        <v>3.1074999999999999</v>
      </c>
    </row>
    <row r="428" spans="1:25" ht="15.75" customHeight="1" x14ac:dyDescent="0.2">
      <c r="A428" s="265">
        <v>412</v>
      </c>
      <c r="B428" s="216">
        <f t="shared" si="126"/>
        <v>33.07</v>
      </c>
      <c r="C428" s="77">
        <v>23653</v>
      </c>
      <c r="D428" s="411">
        <f t="shared" si="111"/>
        <v>8582.8847898397344</v>
      </c>
      <c r="E428" s="342">
        <f t="shared" si="114"/>
        <v>2901.0150589658301</v>
      </c>
      <c r="F428" s="338">
        <f t="shared" si="115"/>
        <v>171.65769579679468</v>
      </c>
      <c r="G428" s="407">
        <v>107</v>
      </c>
      <c r="H428" s="425">
        <f t="shared" si="116"/>
        <v>11762.557544602359</v>
      </c>
      <c r="I428" s="79">
        <f t="shared" si="117"/>
        <v>12.458399999999999</v>
      </c>
      <c r="J428" s="216">
        <f t="shared" si="127"/>
        <v>44.1</v>
      </c>
      <c r="K428" s="77">
        <v>23653</v>
      </c>
      <c r="L428" s="407">
        <f t="shared" si="112"/>
        <v>6436.1904761904771</v>
      </c>
      <c r="M428" s="342">
        <f t="shared" si="118"/>
        <v>2175.4323809523812</v>
      </c>
      <c r="N428" s="338">
        <f t="shared" si="119"/>
        <v>128.72380952380954</v>
      </c>
      <c r="O428" s="435">
        <v>64</v>
      </c>
      <c r="P428" s="425">
        <f t="shared" si="120"/>
        <v>8804.3466666666682</v>
      </c>
      <c r="Q428" s="79">
        <f t="shared" si="121"/>
        <v>9.3423999999999996</v>
      </c>
      <c r="R428" s="93">
        <f t="shared" si="128"/>
        <v>132.29</v>
      </c>
      <c r="S428" s="77">
        <v>23653</v>
      </c>
      <c r="T428" s="345">
        <f t="shared" si="113"/>
        <v>2145.5589991684933</v>
      </c>
      <c r="U428" s="338">
        <f t="shared" si="122"/>
        <v>725.19894171895066</v>
      </c>
      <c r="V428" s="338">
        <f t="shared" si="123"/>
        <v>42.91117998336987</v>
      </c>
      <c r="W428" s="435">
        <v>43</v>
      </c>
      <c r="X428" s="425">
        <f t="shared" si="124"/>
        <v>2956.6691208708139</v>
      </c>
      <c r="Y428" s="79">
        <f t="shared" si="125"/>
        <v>3.1143999999999998</v>
      </c>
    </row>
    <row r="429" spans="1:25" ht="15.75" customHeight="1" x14ac:dyDescent="0.2">
      <c r="A429" s="265">
        <v>413</v>
      </c>
      <c r="B429" s="216">
        <f t="shared" si="126"/>
        <v>33.08</v>
      </c>
      <c r="C429" s="77">
        <v>23653</v>
      </c>
      <c r="D429" s="411">
        <f t="shared" si="111"/>
        <v>8580.2902055622744</v>
      </c>
      <c r="E429" s="342">
        <f t="shared" si="114"/>
        <v>2900.1380894800486</v>
      </c>
      <c r="F429" s="338">
        <f t="shared" si="115"/>
        <v>171.6058041112455</v>
      </c>
      <c r="G429" s="407">
        <v>107</v>
      </c>
      <c r="H429" s="425">
        <f t="shared" si="116"/>
        <v>11759.034099153567</v>
      </c>
      <c r="I429" s="79">
        <f t="shared" si="117"/>
        <v>12.4849</v>
      </c>
      <c r="J429" s="216">
        <f t="shared" si="127"/>
        <v>44.11</v>
      </c>
      <c r="K429" s="77">
        <v>23653</v>
      </c>
      <c r="L429" s="407">
        <f t="shared" si="112"/>
        <v>6434.7313534345958</v>
      </c>
      <c r="M429" s="342">
        <f t="shared" si="118"/>
        <v>2174.939197460893</v>
      </c>
      <c r="N429" s="338">
        <f t="shared" si="119"/>
        <v>128.69462706869191</v>
      </c>
      <c r="O429" s="435">
        <v>64</v>
      </c>
      <c r="P429" s="425">
        <f t="shared" si="120"/>
        <v>8802.3651779641805</v>
      </c>
      <c r="Q429" s="79">
        <f t="shared" si="121"/>
        <v>9.3629999999999995</v>
      </c>
      <c r="R429" s="93">
        <f t="shared" si="128"/>
        <v>132.33000000000001</v>
      </c>
      <c r="S429" s="77">
        <v>23653</v>
      </c>
      <c r="T429" s="345">
        <f t="shared" si="113"/>
        <v>2144.910451144865</v>
      </c>
      <c r="U429" s="338">
        <f t="shared" si="122"/>
        <v>724.97973248696428</v>
      </c>
      <c r="V429" s="338">
        <f t="shared" si="123"/>
        <v>42.898209022897298</v>
      </c>
      <c r="W429" s="435">
        <v>43</v>
      </c>
      <c r="X429" s="425">
        <f t="shared" si="124"/>
        <v>2955.7883926547265</v>
      </c>
      <c r="Y429" s="79">
        <f t="shared" si="125"/>
        <v>3.121</v>
      </c>
    </row>
    <row r="430" spans="1:25" ht="15.75" customHeight="1" x14ac:dyDescent="0.2">
      <c r="A430" s="265">
        <v>414</v>
      </c>
      <c r="B430" s="216">
        <f t="shared" si="126"/>
        <v>33.090000000000003</v>
      </c>
      <c r="C430" s="77">
        <v>23653</v>
      </c>
      <c r="D430" s="411">
        <f t="shared" si="111"/>
        <v>8577.6971894832277</v>
      </c>
      <c r="E430" s="342">
        <f t="shared" si="114"/>
        <v>2899.2616500453305</v>
      </c>
      <c r="F430" s="338">
        <f t="shared" si="115"/>
        <v>171.55394378966454</v>
      </c>
      <c r="G430" s="407">
        <v>107</v>
      </c>
      <c r="H430" s="425">
        <f t="shared" si="116"/>
        <v>11755.512783318221</v>
      </c>
      <c r="I430" s="79">
        <f t="shared" si="117"/>
        <v>12.5113</v>
      </c>
      <c r="J430" s="216">
        <f t="shared" si="127"/>
        <v>44.12</v>
      </c>
      <c r="K430" s="77">
        <v>23653</v>
      </c>
      <c r="L430" s="407">
        <f t="shared" si="112"/>
        <v>6433.2728921124208</v>
      </c>
      <c r="M430" s="342">
        <f t="shared" si="118"/>
        <v>2174.4462375339981</v>
      </c>
      <c r="N430" s="338">
        <f t="shared" si="119"/>
        <v>128.66545784224843</v>
      </c>
      <c r="O430" s="435">
        <v>64</v>
      </c>
      <c r="P430" s="425">
        <f t="shared" si="120"/>
        <v>8800.3845874886665</v>
      </c>
      <c r="Q430" s="79">
        <f t="shared" si="121"/>
        <v>9.3834999999999997</v>
      </c>
      <c r="R430" s="93">
        <f t="shared" si="128"/>
        <v>132.36000000000001</v>
      </c>
      <c r="S430" s="77">
        <v>23653</v>
      </c>
      <c r="T430" s="345">
        <f t="shared" si="113"/>
        <v>2144.4242973708069</v>
      </c>
      <c r="U430" s="338">
        <f t="shared" si="122"/>
        <v>724.81541251133262</v>
      </c>
      <c r="V430" s="338">
        <f t="shared" si="123"/>
        <v>42.888485947416136</v>
      </c>
      <c r="W430" s="435">
        <v>43</v>
      </c>
      <c r="X430" s="425">
        <f t="shared" si="124"/>
        <v>2955.1281958295554</v>
      </c>
      <c r="Y430" s="79">
        <f t="shared" si="125"/>
        <v>3.1278000000000001</v>
      </c>
    </row>
    <row r="431" spans="1:25" ht="15.75" customHeight="1" x14ac:dyDescent="0.2">
      <c r="A431" s="265">
        <v>415</v>
      </c>
      <c r="B431" s="216">
        <f t="shared" si="126"/>
        <v>33.1</v>
      </c>
      <c r="C431" s="77">
        <v>23653</v>
      </c>
      <c r="D431" s="411">
        <f t="shared" si="111"/>
        <v>8575.1057401812686</v>
      </c>
      <c r="E431" s="342">
        <f t="shared" si="114"/>
        <v>2898.3857401812684</v>
      </c>
      <c r="F431" s="338">
        <f t="shared" si="115"/>
        <v>171.50211480362537</v>
      </c>
      <c r="G431" s="407">
        <v>107</v>
      </c>
      <c r="H431" s="425">
        <f t="shared" si="116"/>
        <v>11751.993595166161</v>
      </c>
      <c r="I431" s="79">
        <f t="shared" si="117"/>
        <v>12.537800000000001</v>
      </c>
      <c r="J431" s="216">
        <f t="shared" si="127"/>
        <v>44.13</v>
      </c>
      <c r="K431" s="77">
        <v>23653</v>
      </c>
      <c r="L431" s="407">
        <f t="shared" si="112"/>
        <v>6431.8150917743023</v>
      </c>
      <c r="M431" s="342">
        <f t="shared" si="118"/>
        <v>2173.9535010197142</v>
      </c>
      <c r="N431" s="338">
        <f t="shared" si="119"/>
        <v>128.63630183548605</v>
      </c>
      <c r="O431" s="435">
        <v>64</v>
      </c>
      <c r="P431" s="425">
        <f t="shared" si="120"/>
        <v>8798.4048946295025</v>
      </c>
      <c r="Q431" s="79">
        <f t="shared" si="121"/>
        <v>9.4039999999999999</v>
      </c>
      <c r="R431" s="93">
        <f t="shared" si="128"/>
        <v>132.4</v>
      </c>
      <c r="S431" s="77">
        <v>23653</v>
      </c>
      <c r="T431" s="345">
        <f t="shared" si="113"/>
        <v>2143.7764350453172</v>
      </c>
      <c r="U431" s="338">
        <f t="shared" si="122"/>
        <v>724.59643504531709</v>
      </c>
      <c r="V431" s="338">
        <f t="shared" si="123"/>
        <v>42.875528700906344</v>
      </c>
      <c r="W431" s="435">
        <v>43</v>
      </c>
      <c r="X431" s="425">
        <f t="shared" si="124"/>
        <v>2954.2483987915402</v>
      </c>
      <c r="Y431" s="79">
        <f t="shared" si="125"/>
        <v>3.1343999999999999</v>
      </c>
    </row>
    <row r="432" spans="1:25" ht="15.75" customHeight="1" x14ac:dyDescent="0.2">
      <c r="A432" s="265">
        <v>416</v>
      </c>
      <c r="B432" s="216">
        <f t="shared" si="126"/>
        <v>33.11</v>
      </c>
      <c r="C432" s="77">
        <v>23653</v>
      </c>
      <c r="D432" s="411">
        <f t="shared" si="111"/>
        <v>8572.5158562367869</v>
      </c>
      <c r="E432" s="342">
        <f t="shared" si="114"/>
        <v>2897.5103594080338</v>
      </c>
      <c r="F432" s="338">
        <f t="shared" si="115"/>
        <v>171.45031712473573</v>
      </c>
      <c r="G432" s="407">
        <v>107</v>
      </c>
      <c r="H432" s="425">
        <f t="shared" si="116"/>
        <v>11748.476532769557</v>
      </c>
      <c r="I432" s="79">
        <f t="shared" si="117"/>
        <v>12.5642</v>
      </c>
      <c r="J432" s="216">
        <f t="shared" si="127"/>
        <v>44.14</v>
      </c>
      <c r="K432" s="77">
        <v>23653</v>
      </c>
      <c r="L432" s="407">
        <f t="shared" si="112"/>
        <v>6430.3579519710001</v>
      </c>
      <c r="M432" s="342">
        <f t="shared" si="118"/>
        <v>2173.4609877661978</v>
      </c>
      <c r="N432" s="338">
        <f t="shared" si="119"/>
        <v>128.60715903942</v>
      </c>
      <c r="O432" s="435">
        <v>64</v>
      </c>
      <c r="P432" s="425">
        <f t="shared" si="120"/>
        <v>8796.4260987766174</v>
      </c>
      <c r="Q432" s="79">
        <f t="shared" si="121"/>
        <v>9.4245999999999999</v>
      </c>
      <c r="R432" s="93">
        <f t="shared" si="128"/>
        <v>132.43</v>
      </c>
      <c r="S432" s="77">
        <v>23653</v>
      </c>
      <c r="T432" s="345">
        <f t="shared" si="113"/>
        <v>2143.2907951370535</v>
      </c>
      <c r="U432" s="338">
        <f t="shared" si="122"/>
        <v>724.43228875632406</v>
      </c>
      <c r="V432" s="338">
        <f t="shared" si="123"/>
        <v>42.865815902741069</v>
      </c>
      <c r="W432" s="435">
        <v>43</v>
      </c>
      <c r="X432" s="425">
        <f t="shared" si="124"/>
        <v>2953.5888997961183</v>
      </c>
      <c r="Y432" s="79">
        <f t="shared" si="125"/>
        <v>3.1413000000000002</v>
      </c>
    </row>
    <row r="433" spans="1:25" ht="15.75" customHeight="1" x14ac:dyDescent="0.2">
      <c r="A433" s="265">
        <v>417</v>
      </c>
      <c r="B433" s="216">
        <f t="shared" si="126"/>
        <v>33.119999999999997</v>
      </c>
      <c r="C433" s="77">
        <v>23653</v>
      </c>
      <c r="D433" s="411">
        <f t="shared" si="111"/>
        <v>8569.9275362318858</v>
      </c>
      <c r="E433" s="342">
        <f t="shared" si="114"/>
        <v>2896.6355072463771</v>
      </c>
      <c r="F433" s="338">
        <f t="shared" si="115"/>
        <v>171.39855072463772</v>
      </c>
      <c r="G433" s="407">
        <v>107</v>
      </c>
      <c r="H433" s="425">
        <f t="shared" si="116"/>
        <v>11744.961594202901</v>
      </c>
      <c r="I433" s="79">
        <f t="shared" si="117"/>
        <v>12.5906</v>
      </c>
      <c r="J433" s="216">
        <f t="shared" si="127"/>
        <v>44.15</v>
      </c>
      <c r="K433" s="77">
        <v>23653</v>
      </c>
      <c r="L433" s="407">
        <f t="shared" si="112"/>
        <v>6428.9014722536813</v>
      </c>
      <c r="M433" s="342">
        <f t="shared" si="118"/>
        <v>2172.968697621744</v>
      </c>
      <c r="N433" s="338">
        <f t="shared" si="119"/>
        <v>128.57802944507364</v>
      </c>
      <c r="O433" s="435">
        <v>64</v>
      </c>
      <c r="P433" s="425">
        <f t="shared" si="120"/>
        <v>8794.448199320499</v>
      </c>
      <c r="Q433" s="79">
        <f t="shared" si="121"/>
        <v>9.4451000000000001</v>
      </c>
      <c r="R433" s="93">
        <f t="shared" si="128"/>
        <v>132.46</v>
      </c>
      <c r="S433" s="77">
        <v>23653</v>
      </c>
      <c r="T433" s="345">
        <f t="shared" si="113"/>
        <v>2142.8053752076098</v>
      </c>
      <c r="U433" s="338">
        <f t="shared" si="122"/>
        <v>724.26821682017203</v>
      </c>
      <c r="V433" s="338">
        <f t="shared" si="123"/>
        <v>42.856107504152199</v>
      </c>
      <c r="W433" s="435">
        <v>43</v>
      </c>
      <c r="X433" s="425">
        <f t="shared" si="124"/>
        <v>2952.9296995319341</v>
      </c>
      <c r="Y433" s="79">
        <f t="shared" si="125"/>
        <v>3.1480999999999999</v>
      </c>
    </row>
    <row r="434" spans="1:25" ht="15.75" customHeight="1" x14ac:dyDescent="0.2">
      <c r="A434" s="265">
        <v>418</v>
      </c>
      <c r="B434" s="216">
        <f t="shared" si="126"/>
        <v>33.119999999999997</v>
      </c>
      <c r="C434" s="77">
        <v>23653</v>
      </c>
      <c r="D434" s="411">
        <f t="shared" si="111"/>
        <v>8569.9275362318858</v>
      </c>
      <c r="E434" s="342">
        <f t="shared" si="114"/>
        <v>2896.6355072463771</v>
      </c>
      <c r="F434" s="338">
        <f t="shared" si="115"/>
        <v>171.39855072463772</v>
      </c>
      <c r="G434" s="407">
        <v>107</v>
      </c>
      <c r="H434" s="425">
        <f t="shared" si="116"/>
        <v>11744.961594202901</v>
      </c>
      <c r="I434" s="79">
        <f t="shared" si="117"/>
        <v>12.620799999999999</v>
      </c>
      <c r="J434" s="216">
        <f t="shared" si="127"/>
        <v>44.17</v>
      </c>
      <c r="K434" s="77">
        <v>23653</v>
      </c>
      <c r="L434" s="407">
        <f t="shared" si="112"/>
        <v>6425.9904912836773</v>
      </c>
      <c r="M434" s="342">
        <f t="shared" si="118"/>
        <v>2171.9847860538825</v>
      </c>
      <c r="N434" s="338">
        <f t="shared" si="119"/>
        <v>128.51980982567355</v>
      </c>
      <c r="O434" s="435">
        <v>64</v>
      </c>
      <c r="P434" s="425">
        <f t="shared" si="120"/>
        <v>8790.4950871632336</v>
      </c>
      <c r="Q434" s="79">
        <f t="shared" si="121"/>
        <v>9.4634</v>
      </c>
      <c r="R434" s="93">
        <f t="shared" si="128"/>
        <v>132.5</v>
      </c>
      <c r="S434" s="77">
        <v>23653</v>
      </c>
      <c r="T434" s="345">
        <f t="shared" si="113"/>
        <v>2142.1584905660375</v>
      </c>
      <c r="U434" s="338">
        <f t="shared" si="122"/>
        <v>724.04956981132057</v>
      </c>
      <c r="V434" s="338">
        <f t="shared" si="123"/>
        <v>42.843169811320749</v>
      </c>
      <c r="W434" s="435">
        <v>43</v>
      </c>
      <c r="X434" s="425">
        <f t="shared" si="124"/>
        <v>2952.0512301886788</v>
      </c>
      <c r="Y434" s="79">
        <f t="shared" si="125"/>
        <v>3.1547000000000001</v>
      </c>
    </row>
    <row r="435" spans="1:25" ht="15.75" customHeight="1" x14ac:dyDescent="0.2">
      <c r="A435" s="265">
        <v>419</v>
      </c>
      <c r="B435" s="216">
        <f t="shared" si="126"/>
        <v>33.130000000000003</v>
      </c>
      <c r="C435" s="77">
        <v>23653</v>
      </c>
      <c r="D435" s="411">
        <f t="shared" si="111"/>
        <v>8567.3407787503766</v>
      </c>
      <c r="E435" s="342">
        <f t="shared" si="114"/>
        <v>2895.7611832176271</v>
      </c>
      <c r="F435" s="338">
        <f t="shared" si="115"/>
        <v>171.34681557500753</v>
      </c>
      <c r="G435" s="407">
        <v>107</v>
      </c>
      <c r="H435" s="425">
        <f t="shared" si="116"/>
        <v>11741.448777543012</v>
      </c>
      <c r="I435" s="79">
        <f t="shared" si="117"/>
        <v>12.6471</v>
      </c>
      <c r="J435" s="216">
        <f t="shared" si="127"/>
        <v>44.18</v>
      </c>
      <c r="K435" s="77">
        <v>23653</v>
      </c>
      <c r="L435" s="407">
        <f t="shared" si="112"/>
        <v>6424.5359891353555</v>
      </c>
      <c r="M435" s="342">
        <f t="shared" si="118"/>
        <v>2171.49316432775</v>
      </c>
      <c r="N435" s="338">
        <f t="shared" si="119"/>
        <v>128.49071978270712</v>
      </c>
      <c r="O435" s="435">
        <v>64</v>
      </c>
      <c r="P435" s="425">
        <f t="shared" si="120"/>
        <v>8788.5198732458121</v>
      </c>
      <c r="Q435" s="79">
        <f t="shared" si="121"/>
        <v>9.4839000000000002</v>
      </c>
      <c r="R435" s="93">
        <f t="shared" si="128"/>
        <v>132.53</v>
      </c>
      <c r="S435" s="77">
        <v>23653</v>
      </c>
      <c r="T435" s="345">
        <f t="shared" si="113"/>
        <v>2141.6735833396215</v>
      </c>
      <c r="U435" s="338">
        <f t="shared" si="122"/>
        <v>723.88567116879199</v>
      </c>
      <c r="V435" s="338">
        <f t="shared" si="123"/>
        <v>42.833471666792427</v>
      </c>
      <c r="W435" s="435">
        <v>43</v>
      </c>
      <c r="X435" s="425">
        <f t="shared" si="124"/>
        <v>2951.392726175206</v>
      </c>
      <c r="Y435" s="79">
        <f t="shared" si="125"/>
        <v>3.1615000000000002</v>
      </c>
    </row>
    <row r="436" spans="1:25" ht="15.75" customHeight="1" x14ac:dyDescent="0.2">
      <c r="A436" s="264">
        <v>420</v>
      </c>
      <c r="B436" s="216">
        <f t="shared" si="126"/>
        <v>33.14</v>
      </c>
      <c r="C436" s="77">
        <v>23653</v>
      </c>
      <c r="D436" s="411">
        <f t="shared" si="111"/>
        <v>8564.7555823777911</v>
      </c>
      <c r="E436" s="342">
        <f t="shared" si="114"/>
        <v>2894.8873868436931</v>
      </c>
      <c r="F436" s="338">
        <f t="shared" si="115"/>
        <v>171.29511164755581</v>
      </c>
      <c r="G436" s="407">
        <v>107</v>
      </c>
      <c r="H436" s="425">
        <f t="shared" si="116"/>
        <v>11737.93808086904</v>
      </c>
      <c r="I436" s="79">
        <f t="shared" si="117"/>
        <v>12.673500000000001</v>
      </c>
      <c r="J436" s="216">
        <f t="shared" si="127"/>
        <v>44.19</v>
      </c>
      <c r="K436" s="77">
        <v>23653</v>
      </c>
      <c r="L436" s="407">
        <f t="shared" si="112"/>
        <v>6423.0821452817381</v>
      </c>
      <c r="M436" s="342">
        <f t="shared" si="118"/>
        <v>2171.0017651052272</v>
      </c>
      <c r="N436" s="338">
        <f t="shared" si="119"/>
        <v>128.46164290563476</v>
      </c>
      <c r="O436" s="435">
        <v>64</v>
      </c>
      <c r="P436" s="425">
        <f t="shared" si="120"/>
        <v>8786.5455532926007</v>
      </c>
      <c r="Q436" s="79">
        <f t="shared" si="121"/>
        <v>9.5044000000000004</v>
      </c>
      <c r="R436" s="93">
        <f t="shared" si="128"/>
        <v>132.56</v>
      </c>
      <c r="S436" s="77">
        <v>23653</v>
      </c>
      <c r="T436" s="345">
        <f t="shared" si="113"/>
        <v>2141.1888955944478</v>
      </c>
      <c r="U436" s="338">
        <f t="shared" si="122"/>
        <v>723.72184671092327</v>
      </c>
      <c r="V436" s="338">
        <f t="shared" si="123"/>
        <v>42.823777911888953</v>
      </c>
      <c r="W436" s="435">
        <v>43</v>
      </c>
      <c r="X436" s="425">
        <f t="shared" si="124"/>
        <v>2950.7345202172601</v>
      </c>
      <c r="Y436" s="79">
        <f t="shared" si="125"/>
        <v>3.1684000000000001</v>
      </c>
    </row>
    <row r="437" spans="1:25" ht="15.75" customHeight="1" x14ac:dyDescent="0.2">
      <c r="A437" s="265">
        <v>421</v>
      </c>
      <c r="B437" s="216">
        <f t="shared" si="126"/>
        <v>33.15</v>
      </c>
      <c r="C437" s="77">
        <v>23653</v>
      </c>
      <c r="D437" s="411">
        <f t="shared" si="111"/>
        <v>8562.1719457013587</v>
      </c>
      <c r="E437" s="342">
        <f t="shared" si="114"/>
        <v>2894.0141176470588</v>
      </c>
      <c r="F437" s="338">
        <f t="shared" si="115"/>
        <v>171.24343891402717</v>
      </c>
      <c r="G437" s="407">
        <v>107</v>
      </c>
      <c r="H437" s="425">
        <f t="shared" si="116"/>
        <v>11734.429502262445</v>
      </c>
      <c r="I437" s="79">
        <f t="shared" si="117"/>
        <v>12.6998</v>
      </c>
      <c r="J437" s="216">
        <f t="shared" si="127"/>
        <v>44.2</v>
      </c>
      <c r="K437" s="77">
        <v>23653</v>
      </c>
      <c r="L437" s="407">
        <f t="shared" si="112"/>
        <v>6421.6289592760177</v>
      </c>
      <c r="M437" s="342">
        <f t="shared" si="118"/>
        <v>2170.5105882352937</v>
      </c>
      <c r="N437" s="338">
        <f t="shared" si="119"/>
        <v>128.43257918552035</v>
      </c>
      <c r="O437" s="435">
        <v>64</v>
      </c>
      <c r="P437" s="425">
        <f t="shared" si="120"/>
        <v>8784.5721266968321</v>
      </c>
      <c r="Q437" s="79">
        <f t="shared" si="121"/>
        <v>9.5249000000000006</v>
      </c>
      <c r="R437" s="93">
        <f t="shared" si="128"/>
        <v>132.6</v>
      </c>
      <c r="S437" s="77">
        <v>23653</v>
      </c>
      <c r="T437" s="345">
        <f t="shared" si="113"/>
        <v>2140.5429864253397</v>
      </c>
      <c r="U437" s="338">
        <f t="shared" si="122"/>
        <v>723.5035294117647</v>
      </c>
      <c r="V437" s="338">
        <f t="shared" si="123"/>
        <v>42.810859728506792</v>
      </c>
      <c r="W437" s="435">
        <v>43</v>
      </c>
      <c r="X437" s="425">
        <f t="shared" si="124"/>
        <v>2949.8573755656112</v>
      </c>
      <c r="Y437" s="79">
        <f t="shared" si="125"/>
        <v>3.1749999999999998</v>
      </c>
    </row>
    <row r="438" spans="1:25" ht="15.75" customHeight="1" x14ac:dyDescent="0.2">
      <c r="A438" s="265">
        <v>422</v>
      </c>
      <c r="B438" s="216">
        <f t="shared" si="126"/>
        <v>33.159999999999997</v>
      </c>
      <c r="C438" s="77">
        <v>23653</v>
      </c>
      <c r="D438" s="411">
        <f t="shared" si="111"/>
        <v>8559.5898673100128</v>
      </c>
      <c r="E438" s="342">
        <f t="shared" si="114"/>
        <v>2893.1413751507839</v>
      </c>
      <c r="F438" s="338">
        <f t="shared" si="115"/>
        <v>171.19179734620025</v>
      </c>
      <c r="G438" s="407">
        <v>107</v>
      </c>
      <c r="H438" s="425">
        <f t="shared" si="116"/>
        <v>11730.923039806998</v>
      </c>
      <c r="I438" s="79">
        <f t="shared" si="117"/>
        <v>12.7262</v>
      </c>
      <c r="J438" s="216">
        <f t="shared" si="127"/>
        <v>44.21</v>
      </c>
      <c r="K438" s="77">
        <v>23653</v>
      </c>
      <c r="L438" s="407">
        <f t="shared" si="112"/>
        <v>6420.1764306717942</v>
      </c>
      <c r="M438" s="342">
        <f t="shared" si="118"/>
        <v>2170.0196335670662</v>
      </c>
      <c r="N438" s="338">
        <f t="shared" si="119"/>
        <v>128.4035286134359</v>
      </c>
      <c r="O438" s="435">
        <v>64</v>
      </c>
      <c r="P438" s="425">
        <f t="shared" si="120"/>
        <v>8782.5995928522971</v>
      </c>
      <c r="Q438" s="79">
        <f t="shared" si="121"/>
        <v>9.5454000000000008</v>
      </c>
      <c r="R438" s="93">
        <f t="shared" si="128"/>
        <v>132.63</v>
      </c>
      <c r="S438" s="77">
        <v>23653</v>
      </c>
      <c r="T438" s="345">
        <f t="shared" si="113"/>
        <v>2140.0588102239312</v>
      </c>
      <c r="U438" s="338">
        <f t="shared" si="122"/>
        <v>723.33987785568866</v>
      </c>
      <c r="V438" s="338">
        <f t="shared" si="123"/>
        <v>42.801176204478622</v>
      </c>
      <c r="W438" s="435">
        <v>43</v>
      </c>
      <c r="X438" s="425">
        <f t="shared" si="124"/>
        <v>2949.1998642840986</v>
      </c>
      <c r="Y438" s="79">
        <f t="shared" si="125"/>
        <v>3.1818</v>
      </c>
    </row>
    <row r="439" spans="1:25" ht="15.75" customHeight="1" x14ac:dyDescent="0.2">
      <c r="A439" s="265">
        <v>423</v>
      </c>
      <c r="B439" s="216">
        <f t="shared" si="126"/>
        <v>33.17</v>
      </c>
      <c r="C439" s="77">
        <v>23653</v>
      </c>
      <c r="D439" s="411">
        <f t="shared" si="111"/>
        <v>8557.0093457943913</v>
      </c>
      <c r="E439" s="342">
        <f t="shared" si="114"/>
        <v>2892.2691588785042</v>
      </c>
      <c r="F439" s="338">
        <f t="shared" si="115"/>
        <v>171.14018691588782</v>
      </c>
      <c r="G439" s="407">
        <v>107</v>
      </c>
      <c r="H439" s="425">
        <f t="shared" si="116"/>
        <v>11727.418691588782</v>
      </c>
      <c r="I439" s="79">
        <f t="shared" si="117"/>
        <v>12.7525</v>
      </c>
      <c r="J439" s="216">
        <f t="shared" si="127"/>
        <v>44.22</v>
      </c>
      <c r="K439" s="77">
        <v>23653</v>
      </c>
      <c r="L439" s="407">
        <f t="shared" si="112"/>
        <v>6418.7245590230668</v>
      </c>
      <c r="M439" s="342">
        <f t="shared" si="118"/>
        <v>2169.5289009497965</v>
      </c>
      <c r="N439" s="338">
        <f t="shared" si="119"/>
        <v>128.37449118046135</v>
      </c>
      <c r="O439" s="435">
        <v>64</v>
      </c>
      <c r="P439" s="425">
        <f t="shared" si="120"/>
        <v>8780.6279511533248</v>
      </c>
      <c r="Q439" s="79">
        <f t="shared" si="121"/>
        <v>9.5657999999999994</v>
      </c>
      <c r="R439" s="93">
        <f t="shared" si="128"/>
        <v>132.66</v>
      </c>
      <c r="S439" s="77">
        <v>23653</v>
      </c>
      <c r="T439" s="345">
        <f t="shared" si="113"/>
        <v>2139.5748530076889</v>
      </c>
      <c r="U439" s="338">
        <f t="shared" si="122"/>
        <v>723.17630031659883</v>
      </c>
      <c r="V439" s="338">
        <f t="shared" si="123"/>
        <v>42.79149706015378</v>
      </c>
      <c r="W439" s="435">
        <v>43</v>
      </c>
      <c r="X439" s="425">
        <f t="shared" si="124"/>
        <v>2948.5426503844415</v>
      </c>
      <c r="Y439" s="79">
        <f t="shared" si="125"/>
        <v>3.1886000000000001</v>
      </c>
    </row>
    <row r="440" spans="1:25" ht="15.75" customHeight="1" x14ac:dyDescent="0.2">
      <c r="A440" s="265">
        <v>424</v>
      </c>
      <c r="B440" s="216">
        <f t="shared" si="126"/>
        <v>33.17</v>
      </c>
      <c r="C440" s="77">
        <v>23653</v>
      </c>
      <c r="D440" s="411">
        <f t="shared" si="111"/>
        <v>8557.0093457943913</v>
      </c>
      <c r="E440" s="342">
        <f t="shared" si="114"/>
        <v>2892.2691588785042</v>
      </c>
      <c r="F440" s="338">
        <f t="shared" si="115"/>
        <v>171.14018691588782</v>
      </c>
      <c r="G440" s="407">
        <v>107</v>
      </c>
      <c r="H440" s="425">
        <f t="shared" si="116"/>
        <v>11727.418691588782</v>
      </c>
      <c r="I440" s="79">
        <f t="shared" si="117"/>
        <v>12.7826</v>
      </c>
      <c r="J440" s="216">
        <f t="shared" si="127"/>
        <v>44.23</v>
      </c>
      <c r="K440" s="77">
        <v>23653</v>
      </c>
      <c r="L440" s="407">
        <f t="shared" si="112"/>
        <v>6417.2733438842415</v>
      </c>
      <c r="M440" s="342">
        <f t="shared" si="118"/>
        <v>2169.0383902328736</v>
      </c>
      <c r="N440" s="338">
        <f t="shared" si="119"/>
        <v>128.34546687768483</v>
      </c>
      <c r="O440" s="435">
        <v>64</v>
      </c>
      <c r="P440" s="425">
        <f t="shared" si="120"/>
        <v>8778.6572009947995</v>
      </c>
      <c r="Q440" s="79">
        <f t="shared" si="121"/>
        <v>9.5862999999999996</v>
      </c>
      <c r="R440" s="93">
        <f t="shared" si="128"/>
        <v>132.69999999999999</v>
      </c>
      <c r="S440" s="77">
        <v>23653</v>
      </c>
      <c r="T440" s="345">
        <f t="shared" si="113"/>
        <v>2138.9299171062548</v>
      </c>
      <c r="U440" s="338">
        <f t="shared" si="122"/>
        <v>722.95831198191411</v>
      </c>
      <c r="V440" s="338">
        <f t="shared" si="123"/>
        <v>42.7785983421251</v>
      </c>
      <c r="W440" s="435">
        <v>43</v>
      </c>
      <c r="X440" s="425">
        <f t="shared" si="124"/>
        <v>2947.6668274302938</v>
      </c>
      <c r="Y440" s="79">
        <f t="shared" si="125"/>
        <v>3.1951999999999998</v>
      </c>
    </row>
    <row r="441" spans="1:25" ht="15.75" customHeight="1" x14ac:dyDescent="0.2">
      <c r="A441" s="265">
        <v>425</v>
      </c>
      <c r="B441" s="216">
        <f t="shared" si="126"/>
        <v>33.18</v>
      </c>
      <c r="C441" s="77">
        <v>23653</v>
      </c>
      <c r="D441" s="411">
        <f t="shared" si="111"/>
        <v>8554.4303797468365</v>
      </c>
      <c r="E441" s="342">
        <f t="shared" si="114"/>
        <v>2891.3974683544307</v>
      </c>
      <c r="F441" s="338">
        <f t="shared" si="115"/>
        <v>171.08860759493675</v>
      </c>
      <c r="G441" s="407">
        <v>107</v>
      </c>
      <c r="H441" s="425">
        <f t="shared" si="116"/>
        <v>11723.916455696204</v>
      </c>
      <c r="I441" s="79">
        <f t="shared" si="117"/>
        <v>12.8089</v>
      </c>
      <c r="J441" s="216">
        <f t="shared" si="127"/>
        <v>44.24</v>
      </c>
      <c r="K441" s="77">
        <v>23653</v>
      </c>
      <c r="L441" s="407">
        <f t="shared" si="112"/>
        <v>6415.822784810126</v>
      </c>
      <c r="M441" s="342">
        <f t="shared" si="118"/>
        <v>2168.5481012658224</v>
      </c>
      <c r="N441" s="338">
        <f t="shared" si="119"/>
        <v>128.31645569620252</v>
      </c>
      <c r="O441" s="435">
        <v>64</v>
      </c>
      <c r="P441" s="425">
        <f t="shared" si="120"/>
        <v>8776.6873417721508</v>
      </c>
      <c r="Q441" s="79">
        <f t="shared" si="121"/>
        <v>9.6067</v>
      </c>
      <c r="R441" s="93">
        <f t="shared" si="128"/>
        <v>132.72999999999999</v>
      </c>
      <c r="S441" s="77">
        <v>23653</v>
      </c>
      <c r="T441" s="345">
        <f t="shared" si="113"/>
        <v>2138.4464702780083</v>
      </c>
      <c r="U441" s="338">
        <f t="shared" si="122"/>
        <v>722.79490695396669</v>
      </c>
      <c r="V441" s="338">
        <f t="shared" si="123"/>
        <v>42.768929405560165</v>
      </c>
      <c r="W441" s="435">
        <v>43</v>
      </c>
      <c r="X441" s="425">
        <f t="shared" si="124"/>
        <v>2947.0103066375355</v>
      </c>
      <c r="Y441" s="79">
        <f t="shared" si="125"/>
        <v>3.202</v>
      </c>
    </row>
    <row r="442" spans="1:25" ht="15.75" customHeight="1" x14ac:dyDescent="0.2">
      <c r="A442" s="265">
        <v>426</v>
      </c>
      <c r="B442" s="216">
        <f t="shared" si="126"/>
        <v>33.19</v>
      </c>
      <c r="C442" s="77">
        <v>23653</v>
      </c>
      <c r="D442" s="411">
        <f t="shared" si="111"/>
        <v>8551.8529677613751</v>
      </c>
      <c r="E442" s="342">
        <f t="shared" si="114"/>
        <v>2890.5263031033446</v>
      </c>
      <c r="F442" s="338">
        <f t="shared" si="115"/>
        <v>171.03705935522751</v>
      </c>
      <c r="G442" s="407">
        <v>107</v>
      </c>
      <c r="H442" s="425">
        <f t="shared" si="116"/>
        <v>11720.416330219947</v>
      </c>
      <c r="I442" s="79">
        <f t="shared" si="117"/>
        <v>12.8352</v>
      </c>
      <c r="J442" s="216">
        <f t="shared" si="127"/>
        <v>44.25</v>
      </c>
      <c r="K442" s="77">
        <v>23653</v>
      </c>
      <c r="L442" s="407">
        <f t="shared" si="112"/>
        <v>6414.3728813559319</v>
      </c>
      <c r="M442" s="342">
        <f t="shared" si="118"/>
        <v>2168.058033898305</v>
      </c>
      <c r="N442" s="338">
        <f t="shared" si="119"/>
        <v>128.28745762711864</v>
      </c>
      <c r="O442" s="435">
        <v>64</v>
      </c>
      <c r="P442" s="425">
        <f t="shared" si="120"/>
        <v>8774.7183728813561</v>
      </c>
      <c r="Q442" s="79">
        <f t="shared" si="121"/>
        <v>9.6271000000000004</v>
      </c>
      <c r="R442" s="93">
        <f t="shared" si="128"/>
        <v>132.76</v>
      </c>
      <c r="S442" s="77">
        <v>23653</v>
      </c>
      <c r="T442" s="345">
        <f t="shared" si="113"/>
        <v>2137.9632419403438</v>
      </c>
      <c r="U442" s="338">
        <f t="shared" si="122"/>
        <v>722.63157577583615</v>
      </c>
      <c r="V442" s="338">
        <f t="shared" si="123"/>
        <v>42.759264838806878</v>
      </c>
      <c r="W442" s="435">
        <v>43</v>
      </c>
      <c r="X442" s="425">
        <f t="shared" si="124"/>
        <v>2946.3540825549867</v>
      </c>
      <c r="Y442" s="79">
        <f t="shared" si="125"/>
        <v>3.2088000000000001</v>
      </c>
    </row>
    <row r="443" spans="1:25" ht="15.75" customHeight="1" x14ac:dyDescent="0.2">
      <c r="A443" s="265">
        <v>427</v>
      </c>
      <c r="B443" s="216">
        <f t="shared" si="126"/>
        <v>33.200000000000003</v>
      </c>
      <c r="C443" s="77">
        <v>23653</v>
      </c>
      <c r="D443" s="411">
        <f t="shared" si="111"/>
        <v>8549.2771084337328</v>
      </c>
      <c r="E443" s="342">
        <f t="shared" si="114"/>
        <v>2889.6556626506012</v>
      </c>
      <c r="F443" s="338">
        <f t="shared" si="115"/>
        <v>170.98554216867467</v>
      </c>
      <c r="G443" s="407">
        <v>107</v>
      </c>
      <c r="H443" s="425">
        <f t="shared" si="116"/>
        <v>11716.918313253009</v>
      </c>
      <c r="I443" s="79">
        <f t="shared" si="117"/>
        <v>12.8614</v>
      </c>
      <c r="J443" s="216">
        <f t="shared" si="127"/>
        <v>44.26</v>
      </c>
      <c r="K443" s="77">
        <v>23653</v>
      </c>
      <c r="L443" s="407">
        <f t="shared" si="112"/>
        <v>6412.923633077271</v>
      </c>
      <c r="M443" s="342">
        <f t="shared" si="118"/>
        <v>2167.5681879801173</v>
      </c>
      <c r="N443" s="338">
        <f t="shared" si="119"/>
        <v>128.25847266154543</v>
      </c>
      <c r="O443" s="435">
        <v>64</v>
      </c>
      <c r="P443" s="425">
        <f t="shared" si="120"/>
        <v>8772.7502937189347</v>
      </c>
      <c r="Q443" s="79">
        <f t="shared" si="121"/>
        <v>9.6475000000000009</v>
      </c>
      <c r="R443" s="93">
        <f t="shared" si="128"/>
        <v>132.79</v>
      </c>
      <c r="S443" s="77">
        <v>23653</v>
      </c>
      <c r="T443" s="345">
        <f t="shared" si="113"/>
        <v>2137.4802319451765</v>
      </c>
      <c r="U443" s="338">
        <f t="shared" si="122"/>
        <v>722.4683183974696</v>
      </c>
      <c r="V443" s="338">
        <f t="shared" si="123"/>
        <v>42.749604638903527</v>
      </c>
      <c r="W443" s="435">
        <v>43</v>
      </c>
      <c r="X443" s="425">
        <f t="shared" si="124"/>
        <v>2945.6981549815496</v>
      </c>
      <c r="Y443" s="79">
        <f t="shared" si="125"/>
        <v>3.2155999999999998</v>
      </c>
    </row>
    <row r="444" spans="1:25" ht="15.75" customHeight="1" x14ac:dyDescent="0.2">
      <c r="A444" s="265">
        <v>428</v>
      </c>
      <c r="B444" s="216">
        <f t="shared" si="126"/>
        <v>33.21</v>
      </c>
      <c r="C444" s="77">
        <v>23653</v>
      </c>
      <c r="D444" s="411">
        <f t="shared" si="111"/>
        <v>8546.7028003613377</v>
      </c>
      <c r="E444" s="342">
        <f t="shared" si="114"/>
        <v>2888.7855465221319</v>
      </c>
      <c r="F444" s="338">
        <f t="shared" si="115"/>
        <v>170.93405600722676</v>
      </c>
      <c r="G444" s="407">
        <v>107</v>
      </c>
      <c r="H444" s="425">
        <f t="shared" si="116"/>
        <v>11713.422402890697</v>
      </c>
      <c r="I444" s="79">
        <f t="shared" si="117"/>
        <v>12.887700000000001</v>
      </c>
      <c r="J444" s="216">
        <f t="shared" si="127"/>
        <v>44.28</v>
      </c>
      <c r="K444" s="77">
        <v>23653</v>
      </c>
      <c r="L444" s="407">
        <f t="shared" si="112"/>
        <v>6410.0271002710033</v>
      </c>
      <c r="M444" s="342">
        <f t="shared" si="118"/>
        <v>2166.5891598915987</v>
      </c>
      <c r="N444" s="338">
        <f t="shared" si="119"/>
        <v>128.20054200542006</v>
      </c>
      <c r="O444" s="435">
        <v>64</v>
      </c>
      <c r="P444" s="425">
        <f t="shared" si="120"/>
        <v>8768.8168021680212</v>
      </c>
      <c r="Q444" s="79">
        <f t="shared" si="121"/>
        <v>9.6658000000000008</v>
      </c>
      <c r="R444" s="93">
        <f t="shared" si="128"/>
        <v>132.83000000000001</v>
      </c>
      <c r="S444" s="77">
        <v>23653</v>
      </c>
      <c r="T444" s="345">
        <f t="shared" si="113"/>
        <v>2136.8365580064742</v>
      </c>
      <c r="U444" s="338">
        <f t="shared" si="122"/>
        <v>722.25075660618825</v>
      </c>
      <c r="V444" s="338">
        <f t="shared" si="123"/>
        <v>42.736731160129487</v>
      </c>
      <c r="W444" s="435">
        <v>43</v>
      </c>
      <c r="X444" s="425">
        <f t="shared" si="124"/>
        <v>2944.824045772792</v>
      </c>
      <c r="Y444" s="79">
        <f t="shared" si="125"/>
        <v>3.2222</v>
      </c>
    </row>
    <row r="445" spans="1:25" ht="15.75" customHeight="1" x14ac:dyDescent="0.2">
      <c r="A445" s="265">
        <v>429</v>
      </c>
      <c r="B445" s="216">
        <f t="shared" si="126"/>
        <v>33.22</v>
      </c>
      <c r="C445" s="77">
        <v>23653</v>
      </c>
      <c r="D445" s="411">
        <f t="shared" si="111"/>
        <v>8544.1300421432879</v>
      </c>
      <c r="E445" s="342">
        <f t="shared" si="114"/>
        <v>2887.9159542444308</v>
      </c>
      <c r="F445" s="338">
        <f t="shared" si="115"/>
        <v>170.88260084286577</v>
      </c>
      <c r="G445" s="407">
        <v>107</v>
      </c>
      <c r="H445" s="425">
        <f t="shared" si="116"/>
        <v>11709.928597230584</v>
      </c>
      <c r="I445" s="79">
        <f t="shared" si="117"/>
        <v>12.9139</v>
      </c>
      <c r="J445" s="216">
        <f t="shared" si="127"/>
        <v>44.29</v>
      </c>
      <c r="K445" s="77">
        <v>23653</v>
      </c>
      <c r="L445" s="407">
        <f t="shared" si="112"/>
        <v>6408.5798148566273</v>
      </c>
      <c r="M445" s="342">
        <f t="shared" si="118"/>
        <v>2166.0999774215397</v>
      </c>
      <c r="N445" s="338">
        <f t="shared" si="119"/>
        <v>128.17159629713254</v>
      </c>
      <c r="O445" s="435">
        <v>64</v>
      </c>
      <c r="P445" s="425">
        <f t="shared" si="120"/>
        <v>8766.8513885752982</v>
      </c>
      <c r="Q445" s="79">
        <f t="shared" si="121"/>
        <v>9.6861999999999995</v>
      </c>
      <c r="R445" s="93">
        <f t="shared" si="128"/>
        <v>132.86000000000001</v>
      </c>
      <c r="S445" s="77">
        <v>23653</v>
      </c>
      <c r="T445" s="345">
        <f t="shared" si="113"/>
        <v>2136.354056902002</v>
      </c>
      <c r="U445" s="338">
        <f t="shared" si="122"/>
        <v>722.08767123287657</v>
      </c>
      <c r="V445" s="338">
        <f t="shared" si="123"/>
        <v>42.727081138040042</v>
      </c>
      <c r="W445" s="435">
        <v>43</v>
      </c>
      <c r="X445" s="425">
        <f t="shared" si="124"/>
        <v>2944.1688092729187</v>
      </c>
      <c r="Y445" s="79">
        <f t="shared" si="125"/>
        <v>3.2290000000000001</v>
      </c>
    </row>
    <row r="446" spans="1:25" ht="15.75" customHeight="1" x14ac:dyDescent="0.2">
      <c r="A446" s="264">
        <v>430</v>
      </c>
      <c r="B446" s="216">
        <f t="shared" si="126"/>
        <v>33.22</v>
      </c>
      <c r="C446" s="77">
        <v>23653</v>
      </c>
      <c r="D446" s="411">
        <f t="shared" si="111"/>
        <v>8544.1300421432879</v>
      </c>
      <c r="E446" s="342">
        <f t="shared" si="114"/>
        <v>2887.9159542444308</v>
      </c>
      <c r="F446" s="338">
        <f t="shared" si="115"/>
        <v>170.88260084286577</v>
      </c>
      <c r="G446" s="407">
        <v>107</v>
      </c>
      <c r="H446" s="425">
        <f t="shared" si="116"/>
        <v>11709.928597230584</v>
      </c>
      <c r="I446" s="79">
        <f t="shared" si="117"/>
        <v>12.944000000000001</v>
      </c>
      <c r="J446" s="216">
        <f t="shared" si="127"/>
        <v>44.3</v>
      </c>
      <c r="K446" s="77">
        <v>23653</v>
      </c>
      <c r="L446" s="407">
        <f t="shared" si="112"/>
        <v>6407.1331828442444</v>
      </c>
      <c r="M446" s="342">
        <f t="shared" si="118"/>
        <v>2165.6110158013544</v>
      </c>
      <c r="N446" s="338">
        <f t="shared" si="119"/>
        <v>128.14266365688488</v>
      </c>
      <c r="O446" s="435">
        <v>64</v>
      </c>
      <c r="P446" s="425">
        <f t="shared" si="120"/>
        <v>8764.8868623024846</v>
      </c>
      <c r="Q446" s="79">
        <f t="shared" si="121"/>
        <v>9.7065000000000001</v>
      </c>
      <c r="R446" s="93">
        <f t="shared" si="128"/>
        <v>132.88999999999999</v>
      </c>
      <c r="S446" s="77">
        <v>23653</v>
      </c>
      <c r="T446" s="345">
        <f t="shared" si="113"/>
        <v>2135.8717736473782</v>
      </c>
      <c r="U446" s="338">
        <f t="shared" si="122"/>
        <v>721.9246594928137</v>
      </c>
      <c r="V446" s="338">
        <f t="shared" si="123"/>
        <v>42.717435472947564</v>
      </c>
      <c r="W446" s="435">
        <v>43</v>
      </c>
      <c r="X446" s="425">
        <f t="shared" si="124"/>
        <v>2943.5138686131395</v>
      </c>
      <c r="Y446" s="79">
        <f t="shared" si="125"/>
        <v>3.2357999999999998</v>
      </c>
    </row>
    <row r="447" spans="1:25" ht="15.75" customHeight="1" x14ac:dyDescent="0.2">
      <c r="A447" s="265">
        <v>431</v>
      </c>
      <c r="B447" s="216">
        <f t="shared" si="126"/>
        <v>33.229999999999997</v>
      </c>
      <c r="C447" s="77">
        <v>23653</v>
      </c>
      <c r="D447" s="411">
        <f t="shared" si="111"/>
        <v>8541.5588323803804</v>
      </c>
      <c r="E447" s="342">
        <f t="shared" si="114"/>
        <v>2887.0468853445682</v>
      </c>
      <c r="F447" s="338">
        <f t="shared" si="115"/>
        <v>170.83117664760761</v>
      </c>
      <c r="G447" s="407">
        <v>107</v>
      </c>
      <c r="H447" s="425">
        <f t="shared" si="116"/>
        <v>11706.436894372557</v>
      </c>
      <c r="I447" s="79">
        <f t="shared" si="117"/>
        <v>12.9702</v>
      </c>
      <c r="J447" s="216">
        <f t="shared" si="127"/>
        <v>44.31</v>
      </c>
      <c r="K447" s="77">
        <v>23653</v>
      </c>
      <c r="L447" s="407">
        <f t="shared" si="112"/>
        <v>6405.6872037914691</v>
      </c>
      <c r="M447" s="342">
        <f t="shared" si="118"/>
        <v>2165.1222748815162</v>
      </c>
      <c r="N447" s="338">
        <f t="shared" si="119"/>
        <v>128.11374407582937</v>
      </c>
      <c r="O447" s="435">
        <v>64</v>
      </c>
      <c r="P447" s="425">
        <f t="shared" si="120"/>
        <v>8762.9232227488155</v>
      </c>
      <c r="Q447" s="79">
        <f t="shared" si="121"/>
        <v>9.7269000000000005</v>
      </c>
      <c r="R447" s="93">
        <f t="shared" si="128"/>
        <v>132.93</v>
      </c>
      <c r="S447" s="77">
        <v>23653</v>
      </c>
      <c r="T447" s="345">
        <f t="shared" si="113"/>
        <v>2135.2290679304897</v>
      </c>
      <c r="U447" s="338">
        <f t="shared" si="122"/>
        <v>721.70742496050548</v>
      </c>
      <c r="V447" s="338">
        <f t="shared" si="123"/>
        <v>42.704581358609794</v>
      </c>
      <c r="W447" s="435">
        <v>43</v>
      </c>
      <c r="X447" s="425">
        <f t="shared" si="124"/>
        <v>2942.641074249605</v>
      </c>
      <c r="Y447" s="79">
        <f t="shared" si="125"/>
        <v>3.2423000000000002</v>
      </c>
    </row>
    <row r="448" spans="1:25" ht="15.75" customHeight="1" x14ac:dyDescent="0.2">
      <c r="A448" s="265">
        <v>432</v>
      </c>
      <c r="B448" s="216">
        <f t="shared" si="126"/>
        <v>33.24</v>
      </c>
      <c r="C448" s="77">
        <v>23653</v>
      </c>
      <c r="D448" s="411">
        <f t="shared" si="111"/>
        <v>8538.9891696750892</v>
      </c>
      <c r="E448" s="342">
        <f t="shared" si="114"/>
        <v>2886.1783393501801</v>
      </c>
      <c r="F448" s="338">
        <f t="shared" si="115"/>
        <v>170.77978339350179</v>
      </c>
      <c r="G448" s="407">
        <v>107</v>
      </c>
      <c r="H448" s="425">
        <f t="shared" si="116"/>
        <v>11702.94729241877</v>
      </c>
      <c r="I448" s="79">
        <f t="shared" si="117"/>
        <v>12.9964</v>
      </c>
      <c r="J448" s="216">
        <f t="shared" si="127"/>
        <v>44.32</v>
      </c>
      <c r="K448" s="77">
        <v>23653</v>
      </c>
      <c r="L448" s="407">
        <f t="shared" si="112"/>
        <v>6404.2418772563178</v>
      </c>
      <c r="M448" s="342">
        <f t="shared" si="118"/>
        <v>2164.6337545126353</v>
      </c>
      <c r="N448" s="338">
        <f t="shared" si="119"/>
        <v>128.08483754512636</v>
      </c>
      <c r="O448" s="435">
        <v>64</v>
      </c>
      <c r="P448" s="425">
        <f t="shared" si="120"/>
        <v>8760.9604693140791</v>
      </c>
      <c r="Q448" s="79">
        <f t="shared" si="121"/>
        <v>9.7472999999999992</v>
      </c>
      <c r="R448" s="93">
        <f t="shared" si="128"/>
        <v>132.96</v>
      </c>
      <c r="S448" s="77">
        <v>23653</v>
      </c>
      <c r="T448" s="345">
        <f t="shared" si="113"/>
        <v>2134.7472924187723</v>
      </c>
      <c r="U448" s="338">
        <f t="shared" si="122"/>
        <v>721.54458483754502</v>
      </c>
      <c r="V448" s="338">
        <f t="shared" si="123"/>
        <v>42.694945848375447</v>
      </c>
      <c r="W448" s="435">
        <v>43</v>
      </c>
      <c r="X448" s="425">
        <f t="shared" si="124"/>
        <v>2941.9868231046926</v>
      </c>
      <c r="Y448" s="79">
        <f t="shared" si="125"/>
        <v>3.2490999999999999</v>
      </c>
    </row>
    <row r="449" spans="1:25" ht="15.75" customHeight="1" x14ac:dyDescent="0.2">
      <c r="A449" s="265">
        <v>433</v>
      </c>
      <c r="B449" s="216">
        <f t="shared" si="126"/>
        <v>33.25</v>
      </c>
      <c r="C449" s="77">
        <v>23653</v>
      </c>
      <c r="D449" s="411">
        <f t="shared" si="111"/>
        <v>8536.4210526315783</v>
      </c>
      <c r="E449" s="342">
        <f t="shared" si="114"/>
        <v>2885.310315789473</v>
      </c>
      <c r="F449" s="338">
        <f t="shared" si="115"/>
        <v>170.72842105263157</v>
      </c>
      <c r="G449" s="407">
        <v>107</v>
      </c>
      <c r="H449" s="425">
        <f t="shared" si="116"/>
        <v>11699.459789473683</v>
      </c>
      <c r="I449" s="79">
        <f t="shared" si="117"/>
        <v>13.022600000000001</v>
      </c>
      <c r="J449" s="216">
        <f t="shared" si="127"/>
        <v>44.33</v>
      </c>
      <c r="K449" s="77">
        <v>23653</v>
      </c>
      <c r="L449" s="407">
        <f t="shared" si="112"/>
        <v>6402.7972027972028</v>
      </c>
      <c r="M449" s="342">
        <f t="shared" si="118"/>
        <v>2164.1454545454544</v>
      </c>
      <c r="N449" s="338">
        <f t="shared" si="119"/>
        <v>128.05594405594405</v>
      </c>
      <c r="O449" s="435">
        <v>64</v>
      </c>
      <c r="P449" s="425">
        <f t="shared" si="120"/>
        <v>8758.9986013986017</v>
      </c>
      <c r="Q449" s="79">
        <f t="shared" si="121"/>
        <v>9.7676999999999996</v>
      </c>
      <c r="R449" s="93">
        <f t="shared" si="128"/>
        <v>132.99</v>
      </c>
      <c r="S449" s="77">
        <v>23653</v>
      </c>
      <c r="T449" s="345">
        <f t="shared" si="113"/>
        <v>2134.265734265734</v>
      </c>
      <c r="U449" s="338">
        <f t="shared" si="122"/>
        <v>721.38181818181806</v>
      </c>
      <c r="V449" s="338">
        <f t="shared" si="123"/>
        <v>42.68531468531468</v>
      </c>
      <c r="W449" s="435">
        <v>43</v>
      </c>
      <c r="X449" s="425">
        <f t="shared" si="124"/>
        <v>2941.3328671328663</v>
      </c>
      <c r="Y449" s="79">
        <f t="shared" si="125"/>
        <v>3.2559</v>
      </c>
    </row>
    <row r="450" spans="1:25" ht="15.75" customHeight="1" x14ac:dyDescent="0.2">
      <c r="A450" s="265">
        <v>434</v>
      </c>
      <c r="B450" s="216">
        <f t="shared" si="126"/>
        <v>33.26</v>
      </c>
      <c r="C450" s="77">
        <v>23653</v>
      </c>
      <c r="D450" s="411">
        <f t="shared" si="111"/>
        <v>8533.8544798556832</v>
      </c>
      <c r="E450" s="342">
        <f t="shared" si="114"/>
        <v>2884.4428141912208</v>
      </c>
      <c r="F450" s="338">
        <f t="shared" si="115"/>
        <v>170.67708959711368</v>
      </c>
      <c r="G450" s="407">
        <v>107</v>
      </c>
      <c r="H450" s="425">
        <f t="shared" si="116"/>
        <v>11695.974383644018</v>
      </c>
      <c r="I450" s="79">
        <f t="shared" si="117"/>
        <v>13.0487</v>
      </c>
      <c r="J450" s="216">
        <f t="shared" si="127"/>
        <v>44.34</v>
      </c>
      <c r="K450" s="77">
        <v>23653</v>
      </c>
      <c r="L450" s="407">
        <f t="shared" si="112"/>
        <v>6401.3531799729362</v>
      </c>
      <c r="M450" s="342">
        <f t="shared" si="118"/>
        <v>2163.6573748308524</v>
      </c>
      <c r="N450" s="338">
        <f t="shared" si="119"/>
        <v>128.02706359945873</v>
      </c>
      <c r="O450" s="435">
        <v>64</v>
      </c>
      <c r="P450" s="425">
        <f t="shared" si="120"/>
        <v>8757.0376184032466</v>
      </c>
      <c r="Q450" s="79">
        <f t="shared" si="121"/>
        <v>9.7880000000000003</v>
      </c>
      <c r="R450" s="93">
        <f t="shared" si="128"/>
        <v>133.02000000000001</v>
      </c>
      <c r="S450" s="77">
        <v>23653</v>
      </c>
      <c r="T450" s="345">
        <f t="shared" si="113"/>
        <v>2133.7843933243121</v>
      </c>
      <c r="U450" s="338">
        <f t="shared" si="122"/>
        <v>721.21912494361743</v>
      </c>
      <c r="V450" s="338">
        <f t="shared" si="123"/>
        <v>42.675687866486243</v>
      </c>
      <c r="W450" s="435">
        <v>43</v>
      </c>
      <c r="X450" s="425">
        <f t="shared" si="124"/>
        <v>2940.6792061344158</v>
      </c>
      <c r="Y450" s="79">
        <f t="shared" si="125"/>
        <v>3.2627000000000002</v>
      </c>
    </row>
    <row r="451" spans="1:25" ht="15.75" customHeight="1" x14ac:dyDescent="0.2">
      <c r="A451" s="265">
        <v>435</v>
      </c>
      <c r="B451" s="216">
        <f t="shared" si="126"/>
        <v>33.26</v>
      </c>
      <c r="C451" s="77">
        <v>23653</v>
      </c>
      <c r="D451" s="411">
        <f t="shared" si="111"/>
        <v>8533.8544798556832</v>
      </c>
      <c r="E451" s="342">
        <f t="shared" si="114"/>
        <v>2884.4428141912208</v>
      </c>
      <c r="F451" s="338">
        <f t="shared" si="115"/>
        <v>170.67708959711368</v>
      </c>
      <c r="G451" s="407">
        <v>107</v>
      </c>
      <c r="H451" s="425">
        <f t="shared" si="116"/>
        <v>11695.974383644018</v>
      </c>
      <c r="I451" s="79">
        <f t="shared" si="117"/>
        <v>13.078799999999999</v>
      </c>
      <c r="J451" s="216">
        <f t="shared" si="127"/>
        <v>44.35</v>
      </c>
      <c r="K451" s="77">
        <v>23653</v>
      </c>
      <c r="L451" s="407">
        <f t="shared" si="112"/>
        <v>6399.909808342728</v>
      </c>
      <c r="M451" s="342">
        <f t="shared" si="118"/>
        <v>2163.1695152198417</v>
      </c>
      <c r="N451" s="338">
        <f t="shared" si="119"/>
        <v>127.99819616685456</v>
      </c>
      <c r="O451" s="435">
        <v>64</v>
      </c>
      <c r="P451" s="425">
        <f t="shared" si="120"/>
        <v>8755.0775197294242</v>
      </c>
      <c r="Q451" s="79">
        <f t="shared" si="121"/>
        <v>9.8082999999999991</v>
      </c>
      <c r="R451" s="93">
        <f t="shared" si="128"/>
        <v>133.05000000000001</v>
      </c>
      <c r="S451" s="77">
        <v>23653</v>
      </c>
      <c r="T451" s="345">
        <f t="shared" si="113"/>
        <v>2133.303269447576</v>
      </c>
      <c r="U451" s="338">
        <f t="shared" si="122"/>
        <v>721.05650507328062</v>
      </c>
      <c r="V451" s="338">
        <f t="shared" si="123"/>
        <v>42.666065388951523</v>
      </c>
      <c r="W451" s="435">
        <v>43</v>
      </c>
      <c r="X451" s="425">
        <f t="shared" si="124"/>
        <v>2940.0258399098084</v>
      </c>
      <c r="Y451" s="79">
        <f t="shared" si="125"/>
        <v>3.2694000000000001</v>
      </c>
    </row>
    <row r="452" spans="1:25" ht="15.75" customHeight="1" x14ac:dyDescent="0.2">
      <c r="A452" s="265">
        <v>436</v>
      </c>
      <c r="B452" s="216">
        <f t="shared" si="126"/>
        <v>33.270000000000003</v>
      </c>
      <c r="C452" s="77">
        <v>23653</v>
      </c>
      <c r="D452" s="411">
        <f t="shared" si="111"/>
        <v>8531.2894499549147</v>
      </c>
      <c r="E452" s="342">
        <f t="shared" si="114"/>
        <v>2883.575834084761</v>
      </c>
      <c r="F452" s="338">
        <f t="shared" si="115"/>
        <v>170.62578899909829</v>
      </c>
      <c r="G452" s="407">
        <v>107</v>
      </c>
      <c r="H452" s="425">
        <f t="shared" si="116"/>
        <v>11692.491073038773</v>
      </c>
      <c r="I452" s="79">
        <f t="shared" si="117"/>
        <v>13.104900000000001</v>
      </c>
      <c r="J452" s="216">
        <f t="shared" si="127"/>
        <v>44.36</v>
      </c>
      <c r="K452" s="77">
        <v>23653</v>
      </c>
      <c r="L452" s="407">
        <f t="shared" si="112"/>
        <v>6398.4670874661861</v>
      </c>
      <c r="M452" s="342">
        <f t="shared" si="118"/>
        <v>2162.6818755635709</v>
      </c>
      <c r="N452" s="338">
        <f t="shared" si="119"/>
        <v>127.96934174932372</v>
      </c>
      <c r="O452" s="435">
        <v>64</v>
      </c>
      <c r="P452" s="425">
        <f t="shared" si="120"/>
        <v>8753.1183047790801</v>
      </c>
      <c r="Q452" s="79">
        <f t="shared" si="121"/>
        <v>9.8286999999999995</v>
      </c>
      <c r="R452" s="93">
        <f t="shared" si="128"/>
        <v>133.09</v>
      </c>
      <c r="S452" s="77">
        <v>23653</v>
      </c>
      <c r="T452" s="345">
        <f t="shared" si="113"/>
        <v>2132.6621083477344</v>
      </c>
      <c r="U452" s="338">
        <f t="shared" si="122"/>
        <v>720.83979262153412</v>
      </c>
      <c r="V452" s="338">
        <f t="shared" si="123"/>
        <v>42.653242166954691</v>
      </c>
      <c r="W452" s="435">
        <v>43</v>
      </c>
      <c r="X452" s="425">
        <f t="shared" si="124"/>
        <v>2939.1551431362236</v>
      </c>
      <c r="Y452" s="79">
        <f t="shared" si="125"/>
        <v>3.2759999999999998</v>
      </c>
    </row>
    <row r="453" spans="1:25" ht="15.75" customHeight="1" x14ac:dyDescent="0.2">
      <c r="A453" s="265">
        <v>437</v>
      </c>
      <c r="B453" s="216">
        <f t="shared" si="126"/>
        <v>33.28</v>
      </c>
      <c r="C453" s="77">
        <v>23653</v>
      </c>
      <c r="D453" s="411">
        <f t="shared" si="111"/>
        <v>8528.725961538461</v>
      </c>
      <c r="E453" s="342">
        <f t="shared" si="114"/>
        <v>2882.7093749999995</v>
      </c>
      <c r="F453" s="338">
        <f t="shared" si="115"/>
        <v>170.57451923076923</v>
      </c>
      <c r="G453" s="407">
        <v>107</v>
      </c>
      <c r="H453" s="425">
        <f t="shared" si="116"/>
        <v>11689.009855769229</v>
      </c>
      <c r="I453" s="79">
        <f t="shared" si="117"/>
        <v>13.131</v>
      </c>
      <c r="J453" s="216">
        <f t="shared" si="127"/>
        <v>44.37</v>
      </c>
      <c r="K453" s="77">
        <v>23653</v>
      </c>
      <c r="L453" s="407">
        <f t="shared" si="112"/>
        <v>6397.0250169033134</v>
      </c>
      <c r="M453" s="342">
        <f t="shared" si="118"/>
        <v>2162.1944557133197</v>
      </c>
      <c r="N453" s="338">
        <f t="shared" si="119"/>
        <v>127.94050033806627</v>
      </c>
      <c r="O453" s="435">
        <v>64</v>
      </c>
      <c r="P453" s="425">
        <f t="shared" si="120"/>
        <v>8751.1599729546997</v>
      </c>
      <c r="Q453" s="79">
        <f t="shared" si="121"/>
        <v>9.8490000000000002</v>
      </c>
      <c r="R453" s="93">
        <f t="shared" si="128"/>
        <v>133.12</v>
      </c>
      <c r="S453" s="77">
        <v>23653</v>
      </c>
      <c r="T453" s="345">
        <f t="shared" si="113"/>
        <v>2132.1814903846152</v>
      </c>
      <c r="U453" s="338">
        <f t="shared" si="122"/>
        <v>720.67734374999986</v>
      </c>
      <c r="V453" s="338">
        <f t="shared" si="123"/>
        <v>42.643629807692307</v>
      </c>
      <c r="W453" s="435">
        <v>43</v>
      </c>
      <c r="X453" s="425">
        <f t="shared" si="124"/>
        <v>2938.5024639423073</v>
      </c>
      <c r="Y453" s="79">
        <f t="shared" si="125"/>
        <v>3.2827999999999999</v>
      </c>
    </row>
    <row r="454" spans="1:25" ht="15.75" customHeight="1" x14ac:dyDescent="0.2">
      <c r="A454" s="265">
        <v>438</v>
      </c>
      <c r="B454" s="216">
        <f t="shared" si="126"/>
        <v>33.29</v>
      </c>
      <c r="C454" s="77">
        <v>23653</v>
      </c>
      <c r="D454" s="411">
        <f t="shared" si="111"/>
        <v>8526.1640132171833</v>
      </c>
      <c r="E454" s="342">
        <f t="shared" si="114"/>
        <v>2881.8434364674076</v>
      </c>
      <c r="F454" s="338">
        <f t="shared" si="115"/>
        <v>170.52328026434367</v>
      </c>
      <c r="G454" s="407">
        <v>107</v>
      </c>
      <c r="H454" s="425">
        <f t="shared" si="116"/>
        <v>11685.530729948936</v>
      </c>
      <c r="I454" s="79">
        <f t="shared" si="117"/>
        <v>13.1571</v>
      </c>
      <c r="J454" s="216">
        <f t="shared" si="127"/>
        <v>44.38</v>
      </c>
      <c r="K454" s="77">
        <v>23653</v>
      </c>
      <c r="L454" s="407">
        <f t="shared" si="112"/>
        <v>6395.5835962145102</v>
      </c>
      <c r="M454" s="342">
        <f t="shared" si="118"/>
        <v>2161.7072555205041</v>
      </c>
      <c r="N454" s="338">
        <f t="shared" si="119"/>
        <v>127.9116719242902</v>
      </c>
      <c r="O454" s="435">
        <v>64</v>
      </c>
      <c r="P454" s="425">
        <f t="shared" si="120"/>
        <v>8749.2025236593054</v>
      </c>
      <c r="Q454" s="79">
        <f t="shared" si="121"/>
        <v>9.8693000000000008</v>
      </c>
      <c r="R454" s="93">
        <f t="shared" si="128"/>
        <v>133.15</v>
      </c>
      <c r="S454" s="77">
        <v>23653</v>
      </c>
      <c r="T454" s="345">
        <f t="shared" si="113"/>
        <v>2131.7010889973712</v>
      </c>
      <c r="U454" s="338">
        <f t="shared" si="122"/>
        <v>720.51496808111142</v>
      </c>
      <c r="V454" s="338">
        <f t="shared" si="123"/>
        <v>42.634021779947425</v>
      </c>
      <c r="W454" s="435">
        <v>43</v>
      </c>
      <c r="X454" s="425">
        <f t="shared" si="124"/>
        <v>2937.8500788584302</v>
      </c>
      <c r="Y454" s="79">
        <f t="shared" si="125"/>
        <v>3.2894999999999999</v>
      </c>
    </row>
    <row r="455" spans="1:25" ht="15.75" customHeight="1" x14ac:dyDescent="0.2">
      <c r="A455" s="265">
        <v>439</v>
      </c>
      <c r="B455" s="216">
        <f t="shared" si="126"/>
        <v>33.299999999999997</v>
      </c>
      <c r="C455" s="77">
        <v>23653</v>
      </c>
      <c r="D455" s="411">
        <f t="shared" si="111"/>
        <v>8523.6036036036039</v>
      </c>
      <c r="E455" s="342">
        <f t="shared" si="114"/>
        <v>2880.9780180180178</v>
      </c>
      <c r="F455" s="338">
        <f t="shared" si="115"/>
        <v>170.47207207207208</v>
      </c>
      <c r="G455" s="407">
        <v>107</v>
      </c>
      <c r="H455" s="425">
        <f t="shared" si="116"/>
        <v>11682.053693693695</v>
      </c>
      <c r="I455" s="79">
        <f t="shared" si="117"/>
        <v>13.183199999999999</v>
      </c>
      <c r="J455" s="216">
        <f t="shared" si="127"/>
        <v>44.39</v>
      </c>
      <c r="K455" s="77">
        <v>23653</v>
      </c>
      <c r="L455" s="407">
        <f t="shared" si="112"/>
        <v>6394.142824960576</v>
      </c>
      <c r="M455" s="342">
        <f t="shared" si="118"/>
        <v>2161.2202748366744</v>
      </c>
      <c r="N455" s="338">
        <f t="shared" si="119"/>
        <v>127.88285649921153</v>
      </c>
      <c r="O455" s="435">
        <v>64</v>
      </c>
      <c r="P455" s="425">
        <f t="shared" si="120"/>
        <v>8747.2459562964614</v>
      </c>
      <c r="Q455" s="79">
        <f t="shared" si="121"/>
        <v>9.8895999999999997</v>
      </c>
      <c r="R455" s="93">
        <f t="shared" si="128"/>
        <v>133.18</v>
      </c>
      <c r="S455" s="77">
        <v>23653</v>
      </c>
      <c r="T455" s="345">
        <f t="shared" si="113"/>
        <v>2131.2209040396456</v>
      </c>
      <c r="U455" s="338">
        <f t="shared" si="122"/>
        <v>720.35266556540012</v>
      </c>
      <c r="V455" s="338">
        <f t="shared" si="123"/>
        <v>42.624418080792914</v>
      </c>
      <c r="W455" s="435">
        <v>43</v>
      </c>
      <c r="X455" s="425">
        <f t="shared" si="124"/>
        <v>2937.1979876858386</v>
      </c>
      <c r="Y455" s="79">
        <f t="shared" si="125"/>
        <v>3.2963</v>
      </c>
    </row>
    <row r="456" spans="1:25" ht="15.75" customHeight="1" x14ac:dyDescent="0.2">
      <c r="A456" s="264">
        <v>440</v>
      </c>
      <c r="B456" s="216">
        <f t="shared" si="126"/>
        <v>33.299999999999997</v>
      </c>
      <c r="C456" s="77">
        <v>23653</v>
      </c>
      <c r="D456" s="411">
        <f t="shared" si="111"/>
        <v>8523.6036036036039</v>
      </c>
      <c r="E456" s="342">
        <f t="shared" si="114"/>
        <v>2880.9780180180178</v>
      </c>
      <c r="F456" s="338">
        <f t="shared" si="115"/>
        <v>170.47207207207208</v>
      </c>
      <c r="G456" s="407">
        <v>107</v>
      </c>
      <c r="H456" s="425">
        <f t="shared" si="116"/>
        <v>11682.053693693695</v>
      </c>
      <c r="I456" s="79">
        <f t="shared" si="117"/>
        <v>13.213200000000001</v>
      </c>
      <c r="J456" s="216">
        <f t="shared" si="127"/>
        <v>44.4</v>
      </c>
      <c r="K456" s="77">
        <v>23653</v>
      </c>
      <c r="L456" s="407">
        <f t="shared" si="112"/>
        <v>6392.7027027027034</v>
      </c>
      <c r="M456" s="342">
        <f t="shared" si="118"/>
        <v>2160.7335135135136</v>
      </c>
      <c r="N456" s="338">
        <f t="shared" si="119"/>
        <v>127.85405405405407</v>
      </c>
      <c r="O456" s="435">
        <v>64</v>
      </c>
      <c r="P456" s="425">
        <f t="shared" si="120"/>
        <v>8745.2902702702722</v>
      </c>
      <c r="Q456" s="79">
        <f t="shared" si="121"/>
        <v>9.9099000000000004</v>
      </c>
      <c r="R456" s="93">
        <f t="shared" si="128"/>
        <v>133.21</v>
      </c>
      <c r="S456" s="77">
        <v>23653</v>
      </c>
      <c r="T456" s="345">
        <f t="shared" si="113"/>
        <v>2130.7409353652129</v>
      </c>
      <c r="U456" s="338">
        <f t="shared" si="122"/>
        <v>720.19043615344185</v>
      </c>
      <c r="V456" s="338">
        <f t="shared" si="123"/>
        <v>42.614818707304259</v>
      </c>
      <c r="W456" s="435">
        <v>43</v>
      </c>
      <c r="X456" s="425">
        <f t="shared" si="124"/>
        <v>2936.5461902259585</v>
      </c>
      <c r="Y456" s="79">
        <f t="shared" si="125"/>
        <v>3.3031000000000001</v>
      </c>
    </row>
    <row r="457" spans="1:25" ht="15.75" customHeight="1" x14ac:dyDescent="0.2">
      <c r="A457" s="265">
        <v>441</v>
      </c>
      <c r="B457" s="216">
        <f t="shared" si="126"/>
        <v>33.31</v>
      </c>
      <c r="C457" s="77">
        <v>23653</v>
      </c>
      <c r="D457" s="411">
        <f t="shared" si="111"/>
        <v>8521.0447313119184</v>
      </c>
      <c r="E457" s="342">
        <f t="shared" si="114"/>
        <v>2880.1131191834284</v>
      </c>
      <c r="F457" s="338">
        <f t="shared" si="115"/>
        <v>170.42089462623838</v>
      </c>
      <c r="G457" s="407">
        <v>107</v>
      </c>
      <c r="H457" s="425">
        <f t="shared" si="116"/>
        <v>11678.578745121586</v>
      </c>
      <c r="I457" s="79">
        <f t="shared" si="117"/>
        <v>13.2393</v>
      </c>
      <c r="J457" s="216">
        <f t="shared" si="127"/>
        <v>44.42</v>
      </c>
      <c r="K457" s="77">
        <v>23653</v>
      </c>
      <c r="L457" s="407">
        <f t="shared" si="112"/>
        <v>6389.8244034218824</v>
      </c>
      <c r="M457" s="342">
        <f t="shared" si="118"/>
        <v>2159.760648356596</v>
      </c>
      <c r="N457" s="338">
        <f t="shared" si="119"/>
        <v>127.79648806843765</v>
      </c>
      <c r="O457" s="435">
        <v>64</v>
      </c>
      <c r="P457" s="425">
        <f t="shared" si="120"/>
        <v>8741.381539846916</v>
      </c>
      <c r="Q457" s="79">
        <f t="shared" si="121"/>
        <v>9.9280000000000008</v>
      </c>
      <c r="R457" s="93">
        <f t="shared" si="128"/>
        <v>133.25</v>
      </c>
      <c r="S457" s="77">
        <v>23653</v>
      </c>
      <c r="T457" s="345">
        <f t="shared" si="113"/>
        <v>2130.1013133208253</v>
      </c>
      <c r="U457" s="338">
        <f t="shared" si="122"/>
        <v>719.97424390243884</v>
      </c>
      <c r="V457" s="338">
        <f t="shared" si="123"/>
        <v>42.602026266416509</v>
      </c>
      <c r="W457" s="435">
        <v>43</v>
      </c>
      <c r="X457" s="425">
        <f t="shared" si="124"/>
        <v>2935.6775834896807</v>
      </c>
      <c r="Y457" s="79">
        <f t="shared" si="125"/>
        <v>3.3096000000000001</v>
      </c>
    </row>
    <row r="458" spans="1:25" ht="15.75" customHeight="1" x14ac:dyDescent="0.2">
      <c r="A458" s="265">
        <v>442</v>
      </c>
      <c r="B458" s="216">
        <f t="shared" si="126"/>
        <v>33.32</v>
      </c>
      <c r="C458" s="77">
        <v>23653</v>
      </c>
      <c r="D458" s="411">
        <f t="shared" si="111"/>
        <v>8518.4873949579833</v>
      </c>
      <c r="E458" s="342">
        <f t="shared" si="114"/>
        <v>2879.248739495798</v>
      </c>
      <c r="F458" s="338">
        <f t="shared" si="115"/>
        <v>170.36974789915968</v>
      </c>
      <c r="G458" s="407">
        <v>107</v>
      </c>
      <c r="H458" s="425">
        <f t="shared" si="116"/>
        <v>11675.105882352942</v>
      </c>
      <c r="I458" s="79">
        <f t="shared" si="117"/>
        <v>13.2653</v>
      </c>
      <c r="J458" s="216">
        <f t="shared" si="127"/>
        <v>44.43</v>
      </c>
      <c r="K458" s="77">
        <v>23653</v>
      </c>
      <c r="L458" s="407">
        <f t="shared" si="112"/>
        <v>6388.3862255232962</v>
      </c>
      <c r="M458" s="342">
        <f t="shared" si="118"/>
        <v>2159.2745442268738</v>
      </c>
      <c r="N458" s="338">
        <f t="shared" si="119"/>
        <v>127.76772451046592</v>
      </c>
      <c r="O458" s="435">
        <v>64</v>
      </c>
      <c r="P458" s="425">
        <f t="shared" si="120"/>
        <v>8739.4284942606355</v>
      </c>
      <c r="Q458" s="79">
        <f t="shared" si="121"/>
        <v>9.9481999999999999</v>
      </c>
      <c r="R458" s="93">
        <f t="shared" si="128"/>
        <v>133.28</v>
      </c>
      <c r="S458" s="77">
        <v>23653</v>
      </c>
      <c r="T458" s="345">
        <f t="shared" si="113"/>
        <v>2129.6218487394958</v>
      </c>
      <c r="U458" s="338">
        <f t="shared" si="122"/>
        <v>719.81218487394949</v>
      </c>
      <c r="V458" s="338">
        <f t="shared" si="123"/>
        <v>42.592436974789919</v>
      </c>
      <c r="W458" s="435">
        <v>43</v>
      </c>
      <c r="X458" s="425">
        <f t="shared" si="124"/>
        <v>2935.0264705882355</v>
      </c>
      <c r="Y458" s="79">
        <f t="shared" si="125"/>
        <v>3.3163</v>
      </c>
    </row>
    <row r="459" spans="1:25" ht="15.75" customHeight="1" x14ac:dyDescent="0.2">
      <c r="A459" s="265">
        <v>443</v>
      </c>
      <c r="B459" s="216">
        <f t="shared" si="126"/>
        <v>33.33</v>
      </c>
      <c r="C459" s="77">
        <v>23653</v>
      </c>
      <c r="D459" s="411">
        <f t="shared" si="111"/>
        <v>8515.9315931593173</v>
      </c>
      <c r="E459" s="342">
        <f t="shared" si="114"/>
        <v>2878.3848784878492</v>
      </c>
      <c r="F459" s="338">
        <f t="shared" si="115"/>
        <v>170.31863186318634</v>
      </c>
      <c r="G459" s="407">
        <v>107</v>
      </c>
      <c r="H459" s="425">
        <f t="shared" si="116"/>
        <v>11671.635103510353</v>
      </c>
      <c r="I459" s="79">
        <f t="shared" si="117"/>
        <v>13.2913</v>
      </c>
      <c r="J459" s="216">
        <f t="shared" si="127"/>
        <v>44.44</v>
      </c>
      <c r="K459" s="77">
        <v>23653</v>
      </c>
      <c r="L459" s="407">
        <f t="shared" si="112"/>
        <v>6386.9486948694866</v>
      </c>
      <c r="M459" s="342">
        <f t="shared" si="118"/>
        <v>2158.7886588658862</v>
      </c>
      <c r="N459" s="338">
        <f t="shared" si="119"/>
        <v>127.73897389738974</v>
      </c>
      <c r="O459" s="435">
        <v>64</v>
      </c>
      <c r="P459" s="425">
        <f t="shared" si="120"/>
        <v>8737.4763276327612</v>
      </c>
      <c r="Q459" s="79">
        <f t="shared" si="121"/>
        <v>9.9685000000000006</v>
      </c>
      <c r="R459" s="93">
        <f t="shared" si="128"/>
        <v>133.31</v>
      </c>
      <c r="S459" s="77">
        <v>23653</v>
      </c>
      <c r="T459" s="345">
        <f t="shared" si="113"/>
        <v>2129.142599954992</v>
      </c>
      <c r="U459" s="338">
        <f t="shared" si="122"/>
        <v>719.65019878478722</v>
      </c>
      <c r="V459" s="338">
        <f t="shared" si="123"/>
        <v>42.582851999099837</v>
      </c>
      <c r="W459" s="435">
        <v>43</v>
      </c>
      <c r="X459" s="425">
        <f t="shared" si="124"/>
        <v>2934.3756507388794</v>
      </c>
      <c r="Y459" s="79">
        <f t="shared" si="125"/>
        <v>3.3231000000000002</v>
      </c>
    </row>
    <row r="460" spans="1:25" ht="15.75" customHeight="1" x14ac:dyDescent="0.2">
      <c r="A460" s="265">
        <v>444</v>
      </c>
      <c r="B460" s="216">
        <f t="shared" si="126"/>
        <v>33.340000000000003</v>
      </c>
      <c r="C460" s="77">
        <v>23653</v>
      </c>
      <c r="D460" s="411">
        <f t="shared" si="111"/>
        <v>8513.3773245350912</v>
      </c>
      <c r="E460" s="342">
        <f t="shared" si="114"/>
        <v>2877.5215356928607</v>
      </c>
      <c r="F460" s="338">
        <f t="shared" si="115"/>
        <v>170.26754649070182</v>
      </c>
      <c r="G460" s="407">
        <v>107</v>
      </c>
      <c r="H460" s="425">
        <f t="shared" si="116"/>
        <v>11668.166406718654</v>
      </c>
      <c r="I460" s="79">
        <f t="shared" si="117"/>
        <v>13.317299999999999</v>
      </c>
      <c r="J460" s="216">
        <f t="shared" si="127"/>
        <v>44.45</v>
      </c>
      <c r="K460" s="77">
        <v>23653</v>
      </c>
      <c r="L460" s="407">
        <f t="shared" si="112"/>
        <v>6385.5118110236217</v>
      </c>
      <c r="M460" s="342">
        <f t="shared" si="118"/>
        <v>2158.302992125984</v>
      </c>
      <c r="N460" s="338">
        <f t="shared" si="119"/>
        <v>127.71023622047244</v>
      </c>
      <c r="O460" s="435">
        <v>64</v>
      </c>
      <c r="P460" s="425">
        <f t="shared" si="120"/>
        <v>8735.525039370079</v>
      </c>
      <c r="Q460" s="79">
        <f t="shared" si="121"/>
        <v>9.9887999999999995</v>
      </c>
      <c r="R460" s="93">
        <f t="shared" si="128"/>
        <v>133.34</v>
      </c>
      <c r="S460" s="77">
        <v>23653</v>
      </c>
      <c r="T460" s="345">
        <f t="shared" si="113"/>
        <v>2128.6635668216586</v>
      </c>
      <c r="U460" s="338">
        <f t="shared" si="122"/>
        <v>719.48828558572052</v>
      </c>
      <c r="V460" s="338">
        <f t="shared" si="123"/>
        <v>42.573271336433173</v>
      </c>
      <c r="W460" s="435">
        <v>43</v>
      </c>
      <c r="X460" s="425">
        <f t="shared" si="124"/>
        <v>2933.7251237438122</v>
      </c>
      <c r="Y460" s="79">
        <f t="shared" si="125"/>
        <v>3.3298000000000001</v>
      </c>
    </row>
    <row r="461" spans="1:25" ht="15.75" customHeight="1" x14ac:dyDescent="0.2">
      <c r="A461" s="265">
        <v>445</v>
      </c>
      <c r="B461" s="216">
        <f t="shared" si="126"/>
        <v>33.340000000000003</v>
      </c>
      <c r="C461" s="77">
        <v>23653</v>
      </c>
      <c r="D461" s="411">
        <f t="shared" si="111"/>
        <v>8513.3773245350912</v>
      </c>
      <c r="E461" s="342">
        <f t="shared" si="114"/>
        <v>2877.5215356928607</v>
      </c>
      <c r="F461" s="338">
        <f t="shared" si="115"/>
        <v>170.26754649070182</v>
      </c>
      <c r="G461" s="407">
        <v>107</v>
      </c>
      <c r="H461" s="425">
        <f t="shared" si="116"/>
        <v>11668.166406718654</v>
      </c>
      <c r="I461" s="79">
        <f t="shared" si="117"/>
        <v>13.347300000000001</v>
      </c>
      <c r="J461" s="216">
        <f t="shared" si="127"/>
        <v>44.46</v>
      </c>
      <c r="K461" s="77">
        <v>23653</v>
      </c>
      <c r="L461" s="407">
        <f t="shared" si="112"/>
        <v>6384.0755735492585</v>
      </c>
      <c r="M461" s="342">
        <f t="shared" si="118"/>
        <v>2157.817543859649</v>
      </c>
      <c r="N461" s="338">
        <f t="shared" si="119"/>
        <v>127.68151147098517</v>
      </c>
      <c r="O461" s="435">
        <v>64</v>
      </c>
      <c r="P461" s="425">
        <f t="shared" si="120"/>
        <v>8733.5746288798928</v>
      </c>
      <c r="Q461" s="79">
        <f t="shared" si="121"/>
        <v>10.009</v>
      </c>
      <c r="R461" s="93">
        <f t="shared" si="128"/>
        <v>133.37</v>
      </c>
      <c r="S461" s="77">
        <v>23653</v>
      </c>
      <c r="T461" s="345">
        <f t="shared" si="113"/>
        <v>2128.1847491939716</v>
      </c>
      <c r="U461" s="338">
        <f t="shared" si="122"/>
        <v>719.32644522756232</v>
      </c>
      <c r="V461" s="338">
        <f t="shared" si="123"/>
        <v>42.563694983879429</v>
      </c>
      <c r="W461" s="435">
        <v>43</v>
      </c>
      <c r="X461" s="425">
        <f t="shared" si="124"/>
        <v>2933.0748894054136</v>
      </c>
      <c r="Y461" s="79">
        <f t="shared" si="125"/>
        <v>3.3365999999999998</v>
      </c>
    </row>
    <row r="462" spans="1:25" ht="15.75" customHeight="1" x14ac:dyDescent="0.2">
      <c r="A462" s="265">
        <v>446</v>
      </c>
      <c r="B462" s="216">
        <f t="shared" si="126"/>
        <v>33.35</v>
      </c>
      <c r="C462" s="77">
        <v>23653</v>
      </c>
      <c r="D462" s="411">
        <f t="shared" si="111"/>
        <v>8510.8245877061472</v>
      </c>
      <c r="E462" s="342">
        <f t="shared" si="114"/>
        <v>2876.6587106446773</v>
      </c>
      <c r="F462" s="338">
        <f t="shared" si="115"/>
        <v>170.21649175412296</v>
      </c>
      <c r="G462" s="407">
        <v>107</v>
      </c>
      <c r="H462" s="425">
        <f t="shared" si="116"/>
        <v>11664.699790104947</v>
      </c>
      <c r="I462" s="79">
        <f t="shared" si="117"/>
        <v>13.3733</v>
      </c>
      <c r="J462" s="216">
        <f t="shared" si="127"/>
        <v>44.47</v>
      </c>
      <c r="K462" s="77">
        <v>23653</v>
      </c>
      <c r="L462" s="407">
        <f t="shared" si="112"/>
        <v>6382.6399820103443</v>
      </c>
      <c r="M462" s="342">
        <f t="shared" si="118"/>
        <v>2157.3323139194963</v>
      </c>
      <c r="N462" s="338">
        <f t="shared" si="119"/>
        <v>127.65279964020689</v>
      </c>
      <c r="O462" s="435">
        <v>64</v>
      </c>
      <c r="P462" s="425">
        <f t="shared" si="120"/>
        <v>8731.6250955700489</v>
      </c>
      <c r="Q462" s="79">
        <f t="shared" si="121"/>
        <v>10.029199999999999</v>
      </c>
      <c r="R462" s="93">
        <f t="shared" si="128"/>
        <v>133.4</v>
      </c>
      <c r="S462" s="77">
        <v>23653</v>
      </c>
      <c r="T462" s="345">
        <f t="shared" si="113"/>
        <v>2127.7061469265368</v>
      </c>
      <c r="U462" s="338">
        <f t="shared" si="122"/>
        <v>719.16467766116932</v>
      </c>
      <c r="V462" s="338">
        <f t="shared" si="123"/>
        <v>42.554122938530739</v>
      </c>
      <c r="W462" s="435">
        <v>43</v>
      </c>
      <c r="X462" s="425">
        <f t="shared" si="124"/>
        <v>2932.4249475262368</v>
      </c>
      <c r="Y462" s="79">
        <f t="shared" si="125"/>
        <v>3.3433000000000002</v>
      </c>
    </row>
    <row r="463" spans="1:25" ht="15.75" customHeight="1" x14ac:dyDescent="0.2">
      <c r="A463" s="265">
        <v>447</v>
      </c>
      <c r="B463" s="216">
        <f t="shared" si="126"/>
        <v>33.36</v>
      </c>
      <c r="C463" s="77">
        <v>23653</v>
      </c>
      <c r="D463" s="411">
        <f t="shared" si="111"/>
        <v>8508.2733812949646</v>
      </c>
      <c r="E463" s="342">
        <f t="shared" si="114"/>
        <v>2875.7964028776978</v>
      </c>
      <c r="F463" s="338">
        <f t="shared" si="115"/>
        <v>170.16546762589928</v>
      </c>
      <c r="G463" s="407">
        <v>107</v>
      </c>
      <c r="H463" s="425">
        <f t="shared" si="116"/>
        <v>11661.23525179856</v>
      </c>
      <c r="I463" s="79">
        <f t="shared" si="117"/>
        <v>13.3993</v>
      </c>
      <c r="J463" s="216">
        <f t="shared" si="127"/>
        <v>44.48</v>
      </c>
      <c r="K463" s="77">
        <v>23653</v>
      </c>
      <c r="L463" s="407">
        <f t="shared" si="112"/>
        <v>6381.205035971223</v>
      </c>
      <c r="M463" s="342">
        <f t="shared" si="118"/>
        <v>2156.8473021582731</v>
      </c>
      <c r="N463" s="338">
        <f t="shared" si="119"/>
        <v>127.62410071942446</v>
      </c>
      <c r="O463" s="435">
        <v>64</v>
      </c>
      <c r="P463" s="425">
        <f t="shared" si="120"/>
        <v>8729.6764388489191</v>
      </c>
      <c r="Q463" s="79">
        <f t="shared" si="121"/>
        <v>10.0495</v>
      </c>
      <c r="R463" s="93">
        <f t="shared" si="128"/>
        <v>133.44</v>
      </c>
      <c r="S463" s="77">
        <v>23653</v>
      </c>
      <c r="T463" s="345">
        <f t="shared" si="113"/>
        <v>2127.0683453237411</v>
      </c>
      <c r="U463" s="338">
        <f t="shared" si="122"/>
        <v>718.94910071942445</v>
      </c>
      <c r="V463" s="338">
        <f t="shared" si="123"/>
        <v>42.541366906474821</v>
      </c>
      <c r="W463" s="435">
        <v>43</v>
      </c>
      <c r="X463" s="425">
        <f t="shared" si="124"/>
        <v>2931.55881294964</v>
      </c>
      <c r="Y463" s="79">
        <f t="shared" si="125"/>
        <v>3.3498000000000001</v>
      </c>
    </row>
    <row r="464" spans="1:25" ht="15.75" customHeight="1" x14ac:dyDescent="0.2">
      <c r="A464" s="265">
        <v>448</v>
      </c>
      <c r="B464" s="216">
        <f t="shared" si="126"/>
        <v>33.369999999999997</v>
      </c>
      <c r="C464" s="77">
        <v>23653</v>
      </c>
      <c r="D464" s="411">
        <f t="shared" si="111"/>
        <v>8505.7237039256834</v>
      </c>
      <c r="E464" s="342">
        <f t="shared" si="114"/>
        <v>2874.9346119268807</v>
      </c>
      <c r="F464" s="338">
        <f t="shared" si="115"/>
        <v>170.11447407851367</v>
      </c>
      <c r="G464" s="407">
        <v>107</v>
      </c>
      <c r="H464" s="425">
        <f t="shared" si="116"/>
        <v>11657.772789931078</v>
      </c>
      <c r="I464" s="79">
        <f t="shared" si="117"/>
        <v>13.4252</v>
      </c>
      <c r="J464" s="216">
        <f t="shared" si="127"/>
        <v>44.49</v>
      </c>
      <c r="K464" s="77">
        <v>23653</v>
      </c>
      <c r="L464" s="407">
        <f t="shared" si="112"/>
        <v>6379.7707349966286</v>
      </c>
      <c r="M464" s="342">
        <f t="shared" si="118"/>
        <v>2156.3625084288601</v>
      </c>
      <c r="N464" s="338">
        <f t="shared" si="119"/>
        <v>127.59541469993258</v>
      </c>
      <c r="O464" s="435">
        <v>64</v>
      </c>
      <c r="P464" s="425">
        <f t="shared" si="120"/>
        <v>8727.7286581254211</v>
      </c>
      <c r="Q464" s="79">
        <f t="shared" si="121"/>
        <v>10.069699999999999</v>
      </c>
      <c r="R464" s="93">
        <f t="shared" si="128"/>
        <v>133.47</v>
      </c>
      <c r="S464" s="77">
        <v>23653</v>
      </c>
      <c r="T464" s="345">
        <f t="shared" si="113"/>
        <v>2126.5902449988762</v>
      </c>
      <c r="U464" s="338">
        <f t="shared" si="122"/>
        <v>718.78750280962004</v>
      </c>
      <c r="V464" s="338">
        <f t="shared" si="123"/>
        <v>42.531804899977523</v>
      </c>
      <c r="W464" s="435">
        <v>43</v>
      </c>
      <c r="X464" s="425">
        <f t="shared" si="124"/>
        <v>2930.9095527084737</v>
      </c>
      <c r="Y464" s="79">
        <f t="shared" si="125"/>
        <v>3.3565999999999998</v>
      </c>
    </row>
    <row r="465" spans="1:25" ht="15.75" customHeight="1" x14ac:dyDescent="0.2">
      <c r="A465" s="265">
        <v>449</v>
      </c>
      <c r="B465" s="216">
        <f t="shared" si="126"/>
        <v>33.369999999999997</v>
      </c>
      <c r="C465" s="77">
        <v>23653</v>
      </c>
      <c r="D465" s="411">
        <f t="shared" ref="D465:D528" si="129">12*(1/B465*C465)</f>
        <v>8505.7237039256834</v>
      </c>
      <c r="E465" s="342">
        <f t="shared" si="114"/>
        <v>2874.9346119268807</v>
      </c>
      <c r="F465" s="338">
        <f t="shared" si="115"/>
        <v>170.11447407851367</v>
      </c>
      <c r="G465" s="407">
        <v>107</v>
      </c>
      <c r="H465" s="425">
        <f t="shared" si="116"/>
        <v>11657.772789931078</v>
      </c>
      <c r="I465" s="79">
        <f t="shared" si="117"/>
        <v>13.4552</v>
      </c>
      <c r="J465" s="216">
        <f t="shared" si="127"/>
        <v>44.5</v>
      </c>
      <c r="K465" s="77">
        <v>23653</v>
      </c>
      <c r="L465" s="407">
        <f t="shared" ref="L465:L528" si="130">12*(1/J465*K465)</f>
        <v>6378.3370786516862</v>
      </c>
      <c r="M465" s="342">
        <f t="shared" si="118"/>
        <v>2155.8779325842697</v>
      </c>
      <c r="N465" s="338">
        <f t="shared" si="119"/>
        <v>127.56674157303372</v>
      </c>
      <c r="O465" s="435">
        <v>64</v>
      </c>
      <c r="P465" s="425">
        <f t="shared" si="120"/>
        <v>8725.781752808989</v>
      </c>
      <c r="Q465" s="79">
        <f t="shared" si="121"/>
        <v>10.0899</v>
      </c>
      <c r="R465" s="93">
        <f t="shared" si="128"/>
        <v>133.5</v>
      </c>
      <c r="S465" s="77">
        <v>23653</v>
      </c>
      <c r="T465" s="345">
        <f t="shared" ref="T465:T528" si="131">12*(1/R465*S465)</f>
        <v>2126.1123595505615</v>
      </c>
      <c r="U465" s="338">
        <f t="shared" si="122"/>
        <v>718.62597752808972</v>
      </c>
      <c r="V465" s="338">
        <f t="shared" si="123"/>
        <v>42.522247191011232</v>
      </c>
      <c r="W465" s="435">
        <v>43</v>
      </c>
      <c r="X465" s="425">
        <f t="shared" si="124"/>
        <v>2930.2605842696621</v>
      </c>
      <c r="Y465" s="79">
        <f t="shared" si="125"/>
        <v>3.3633000000000002</v>
      </c>
    </row>
    <row r="466" spans="1:25" ht="15.75" customHeight="1" x14ac:dyDescent="0.2">
      <c r="A466" s="264">
        <v>450</v>
      </c>
      <c r="B466" s="216">
        <f t="shared" si="126"/>
        <v>33.380000000000003</v>
      </c>
      <c r="C466" s="77">
        <v>23653</v>
      </c>
      <c r="D466" s="411">
        <f t="shared" si="129"/>
        <v>8503.1755542240844</v>
      </c>
      <c r="E466" s="342">
        <f t="shared" ref="E466:E529" si="132">D466*33.8%</f>
        <v>2874.0733373277403</v>
      </c>
      <c r="F466" s="338">
        <f t="shared" ref="F466:F529" si="133">D466*2%</f>
        <v>170.06351108448169</v>
      </c>
      <c r="G466" s="407">
        <v>107</v>
      </c>
      <c r="H466" s="425">
        <f t="shared" ref="H466:H529" si="134">SUM(D466:G466)</f>
        <v>11654.312402636306</v>
      </c>
      <c r="I466" s="79">
        <f t="shared" ref="I466:I529" si="135">ROUND(A466/B466,4)</f>
        <v>13.4811</v>
      </c>
      <c r="J466" s="216">
        <f t="shared" si="127"/>
        <v>44.51</v>
      </c>
      <c r="K466" s="77">
        <v>23653</v>
      </c>
      <c r="L466" s="407">
        <f t="shared" si="130"/>
        <v>6376.9040665019093</v>
      </c>
      <c r="M466" s="342">
        <f t="shared" ref="M466:M529" si="136">L466*33.8%</f>
        <v>2155.393574477645</v>
      </c>
      <c r="N466" s="338">
        <f t="shared" ref="N466:N529" si="137">L466*2%</f>
        <v>127.53808133003818</v>
      </c>
      <c r="O466" s="435">
        <v>64</v>
      </c>
      <c r="P466" s="425">
        <f t="shared" ref="P466:P529" si="138">SUM(L466:O466)</f>
        <v>8723.8357223095918</v>
      </c>
      <c r="Q466" s="79">
        <f t="shared" ref="Q466:Q529" si="139">ROUND(A466/J466,4)</f>
        <v>10.110099999999999</v>
      </c>
      <c r="R466" s="93">
        <f t="shared" si="128"/>
        <v>133.53</v>
      </c>
      <c r="S466" s="77">
        <v>23653</v>
      </c>
      <c r="T466" s="345">
        <f t="shared" si="131"/>
        <v>2125.6346888339694</v>
      </c>
      <c r="U466" s="338">
        <f t="shared" ref="U466:U529" si="140">T466*33.8%</f>
        <v>718.46452482588165</v>
      </c>
      <c r="V466" s="338">
        <f t="shared" ref="V466:V529" si="141">T466*2%</f>
        <v>42.512693776679392</v>
      </c>
      <c r="W466" s="435">
        <v>43</v>
      </c>
      <c r="X466" s="425">
        <f t="shared" ref="X466:X529" si="142">SUM(T466:W466)</f>
        <v>2929.6119074365306</v>
      </c>
      <c r="Y466" s="79">
        <f t="shared" ref="Y466:Y529" si="143">ROUND(A466/R466,4)</f>
        <v>3.37</v>
      </c>
    </row>
    <row r="467" spans="1:25" ht="15.75" customHeight="1" x14ac:dyDescent="0.2">
      <c r="A467" s="265">
        <v>451</v>
      </c>
      <c r="B467" s="216">
        <f t="shared" si="126"/>
        <v>33.39</v>
      </c>
      <c r="C467" s="77">
        <v>23653</v>
      </c>
      <c r="D467" s="411">
        <f t="shared" si="129"/>
        <v>8500.6289308176092</v>
      </c>
      <c r="E467" s="342">
        <f t="shared" si="132"/>
        <v>2873.2125786163515</v>
      </c>
      <c r="F467" s="338">
        <f t="shared" si="133"/>
        <v>170.01257861635219</v>
      </c>
      <c r="G467" s="407">
        <v>107</v>
      </c>
      <c r="H467" s="425">
        <f t="shared" si="134"/>
        <v>11650.854088050313</v>
      </c>
      <c r="I467" s="79">
        <f t="shared" si="135"/>
        <v>13.507</v>
      </c>
      <c r="J467" s="216">
        <f t="shared" si="127"/>
        <v>44.52</v>
      </c>
      <c r="K467" s="77">
        <v>23653</v>
      </c>
      <c r="L467" s="407">
        <f t="shared" si="130"/>
        <v>6375.4716981132069</v>
      </c>
      <c r="M467" s="342">
        <f t="shared" si="136"/>
        <v>2154.9094339622638</v>
      </c>
      <c r="N467" s="338">
        <f t="shared" si="137"/>
        <v>127.50943396226414</v>
      </c>
      <c r="O467" s="435">
        <v>64</v>
      </c>
      <c r="P467" s="425">
        <f t="shared" si="138"/>
        <v>8721.890566037735</v>
      </c>
      <c r="Q467" s="79">
        <f t="shared" si="139"/>
        <v>10.1303</v>
      </c>
      <c r="R467" s="93">
        <f t="shared" si="128"/>
        <v>133.56</v>
      </c>
      <c r="S467" s="77">
        <v>23653</v>
      </c>
      <c r="T467" s="345">
        <f t="shared" si="131"/>
        <v>2125.1572327044023</v>
      </c>
      <c r="U467" s="338">
        <f t="shared" si="140"/>
        <v>718.30314465408787</v>
      </c>
      <c r="V467" s="338">
        <f t="shared" si="141"/>
        <v>42.503144654088047</v>
      </c>
      <c r="W467" s="435">
        <v>43</v>
      </c>
      <c r="X467" s="425">
        <f t="shared" si="142"/>
        <v>2928.9635220125783</v>
      </c>
      <c r="Y467" s="79">
        <f t="shared" si="143"/>
        <v>3.3767999999999998</v>
      </c>
    </row>
    <row r="468" spans="1:25" ht="15.75" customHeight="1" x14ac:dyDescent="0.2">
      <c r="A468" s="265">
        <v>452</v>
      </c>
      <c r="B468" s="216">
        <f t="shared" si="126"/>
        <v>33.4</v>
      </c>
      <c r="C468" s="77">
        <v>23653</v>
      </c>
      <c r="D468" s="411">
        <f t="shared" si="129"/>
        <v>8498.083832335331</v>
      </c>
      <c r="E468" s="342">
        <f t="shared" si="132"/>
        <v>2872.3523353293417</v>
      </c>
      <c r="F468" s="338">
        <f t="shared" si="133"/>
        <v>169.96167664670662</v>
      </c>
      <c r="G468" s="407">
        <v>107</v>
      </c>
      <c r="H468" s="425">
        <f t="shared" si="134"/>
        <v>11647.397844311379</v>
      </c>
      <c r="I468" s="79">
        <f t="shared" si="135"/>
        <v>13.5329</v>
      </c>
      <c r="J468" s="216">
        <f t="shared" si="127"/>
        <v>44.53</v>
      </c>
      <c r="K468" s="77">
        <v>23653</v>
      </c>
      <c r="L468" s="407">
        <f t="shared" si="130"/>
        <v>6374.0399730518748</v>
      </c>
      <c r="M468" s="342">
        <f t="shared" si="136"/>
        <v>2154.4255108915336</v>
      </c>
      <c r="N468" s="338">
        <f t="shared" si="137"/>
        <v>127.48079946103749</v>
      </c>
      <c r="O468" s="435">
        <v>64</v>
      </c>
      <c r="P468" s="425">
        <f t="shared" si="138"/>
        <v>8719.9462834044461</v>
      </c>
      <c r="Q468" s="79">
        <f t="shared" si="139"/>
        <v>10.150499999999999</v>
      </c>
      <c r="R468" s="93">
        <f t="shared" si="128"/>
        <v>133.59</v>
      </c>
      <c r="S468" s="77">
        <v>23653</v>
      </c>
      <c r="T468" s="345">
        <f t="shared" si="131"/>
        <v>2124.6799910172913</v>
      </c>
      <c r="U468" s="338">
        <f t="shared" si="140"/>
        <v>718.14183696384441</v>
      </c>
      <c r="V468" s="338">
        <f t="shared" si="141"/>
        <v>42.493599820345828</v>
      </c>
      <c r="W468" s="435">
        <v>43</v>
      </c>
      <c r="X468" s="425">
        <f t="shared" si="142"/>
        <v>2928.3154278014817</v>
      </c>
      <c r="Y468" s="79">
        <f t="shared" si="143"/>
        <v>3.3835000000000002</v>
      </c>
    </row>
    <row r="469" spans="1:25" ht="15.75" customHeight="1" x14ac:dyDescent="0.2">
      <c r="A469" s="265">
        <v>453</v>
      </c>
      <c r="B469" s="216">
        <f t="shared" si="126"/>
        <v>33.409999999999997</v>
      </c>
      <c r="C469" s="77">
        <v>23653</v>
      </c>
      <c r="D469" s="411">
        <f t="shared" si="129"/>
        <v>8495.5402574079635</v>
      </c>
      <c r="E469" s="342">
        <f t="shared" si="132"/>
        <v>2871.4926070038914</v>
      </c>
      <c r="F469" s="338">
        <f t="shared" si="133"/>
        <v>169.91080514815928</v>
      </c>
      <c r="G469" s="407">
        <v>107</v>
      </c>
      <c r="H469" s="425">
        <f t="shared" si="134"/>
        <v>11643.943669560014</v>
      </c>
      <c r="I469" s="79">
        <f t="shared" si="135"/>
        <v>13.5588</v>
      </c>
      <c r="J469" s="216">
        <f t="shared" si="127"/>
        <v>44.54</v>
      </c>
      <c r="K469" s="77">
        <v>23653</v>
      </c>
      <c r="L469" s="407">
        <f t="shared" si="130"/>
        <v>6372.6088908845986</v>
      </c>
      <c r="M469" s="342">
        <f t="shared" si="136"/>
        <v>2153.9418051189941</v>
      </c>
      <c r="N469" s="338">
        <f t="shared" si="137"/>
        <v>127.45217781769198</v>
      </c>
      <c r="O469" s="435">
        <v>64</v>
      </c>
      <c r="P469" s="425">
        <f t="shared" si="138"/>
        <v>8718.0028738212841</v>
      </c>
      <c r="Q469" s="79">
        <f t="shared" si="139"/>
        <v>10.1706</v>
      </c>
      <c r="R469" s="93">
        <f t="shared" si="128"/>
        <v>133.62</v>
      </c>
      <c r="S469" s="77">
        <v>23653</v>
      </c>
      <c r="T469" s="345">
        <f t="shared" si="131"/>
        <v>2124.2029636281991</v>
      </c>
      <c r="U469" s="338">
        <f t="shared" si="140"/>
        <v>717.98060170633119</v>
      </c>
      <c r="V469" s="338">
        <f t="shared" si="141"/>
        <v>42.484059272563982</v>
      </c>
      <c r="W469" s="435">
        <v>43</v>
      </c>
      <c r="X469" s="425">
        <f t="shared" si="142"/>
        <v>2927.6676246070942</v>
      </c>
      <c r="Y469" s="79">
        <f t="shared" si="143"/>
        <v>3.3902000000000001</v>
      </c>
    </row>
    <row r="470" spans="1:25" ht="15.75" customHeight="1" x14ac:dyDescent="0.2">
      <c r="A470" s="265">
        <v>454</v>
      </c>
      <c r="B470" s="216">
        <f t="shared" si="126"/>
        <v>33.409999999999997</v>
      </c>
      <c r="C470" s="77">
        <v>23653</v>
      </c>
      <c r="D470" s="411">
        <f t="shared" si="129"/>
        <v>8495.5402574079635</v>
      </c>
      <c r="E470" s="342">
        <f t="shared" si="132"/>
        <v>2871.4926070038914</v>
      </c>
      <c r="F470" s="338">
        <f t="shared" si="133"/>
        <v>169.91080514815928</v>
      </c>
      <c r="G470" s="407">
        <v>107</v>
      </c>
      <c r="H470" s="425">
        <f t="shared" si="134"/>
        <v>11643.943669560014</v>
      </c>
      <c r="I470" s="79">
        <f t="shared" si="135"/>
        <v>13.588699999999999</v>
      </c>
      <c r="J470" s="216">
        <f t="shared" si="127"/>
        <v>44.55</v>
      </c>
      <c r="K470" s="77">
        <v>23653</v>
      </c>
      <c r="L470" s="407">
        <f t="shared" si="130"/>
        <v>6371.1784511784517</v>
      </c>
      <c r="M470" s="342">
        <f t="shared" si="136"/>
        <v>2153.4583164983164</v>
      </c>
      <c r="N470" s="338">
        <f t="shared" si="137"/>
        <v>127.42356902356904</v>
      </c>
      <c r="O470" s="435">
        <v>64</v>
      </c>
      <c r="P470" s="425">
        <f t="shared" si="138"/>
        <v>8716.0603367003368</v>
      </c>
      <c r="Q470" s="79">
        <f t="shared" si="139"/>
        <v>10.190799999999999</v>
      </c>
      <c r="R470" s="93">
        <f t="shared" si="128"/>
        <v>133.65</v>
      </c>
      <c r="S470" s="77">
        <v>23653</v>
      </c>
      <c r="T470" s="345">
        <f t="shared" si="131"/>
        <v>2123.7261503928166</v>
      </c>
      <c r="U470" s="338">
        <f t="shared" si="140"/>
        <v>717.81943883277199</v>
      </c>
      <c r="V470" s="338">
        <f t="shared" si="141"/>
        <v>42.474523007856334</v>
      </c>
      <c r="W470" s="435">
        <v>43</v>
      </c>
      <c r="X470" s="425">
        <f t="shared" si="142"/>
        <v>2927.0201122334452</v>
      </c>
      <c r="Y470" s="79">
        <f t="shared" si="143"/>
        <v>3.3969</v>
      </c>
    </row>
    <row r="471" spans="1:25" ht="15.75" customHeight="1" x14ac:dyDescent="0.2">
      <c r="A471" s="265">
        <v>455</v>
      </c>
      <c r="B471" s="216">
        <f t="shared" si="126"/>
        <v>33.42</v>
      </c>
      <c r="C471" s="77">
        <v>23653</v>
      </c>
      <c r="D471" s="411">
        <f t="shared" si="129"/>
        <v>8492.9982046678633</v>
      </c>
      <c r="E471" s="342">
        <f t="shared" si="132"/>
        <v>2870.6333931777376</v>
      </c>
      <c r="F471" s="338">
        <f t="shared" si="133"/>
        <v>169.85996409335726</v>
      </c>
      <c r="G471" s="407">
        <v>107</v>
      </c>
      <c r="H471" s="425">
        <f t="shared" si="134"/>
        <v>11640.491561938958</v>
      </c>
      <c r="I471" s="79">
        <f t="shared" si="135"/>
        <v>13.614599999999999</v>
      </c>
      <c r="J471" s="216">
        <f t="shared" si="127"/>
        <v>44.56</v>
      </c>
      <c r="K471" s="77">
        <v>23653</v>
      </c>
      <c r="L471" s="407">
        <f t="shared" si="130"/>
        <v>6369.7486535008975</v>
      </c>
      <c r="M471" s="342">
        <f t="shared" si="136"/>
        <v>2152.9750448833033</v>
      </c>
      <c r="N471" s="338">
        <f t="shared" si="137"/>
        <v>127.39497307001795</v>
      </c>
      <c r="O471" s="435">
        <v>64</v>
      </c>
      <c r="P471" s="425">
        <f t="shared" si="138"/>
        <v>8714.11867145422</v>
      </c>
      <c r="Q471" s="79">
        <f t="shared" si="139"/>
        <v>10.211</v>
      </c>
      <c r="R471" s="93">
        <f t="shared" si="128"/>
        <v>133.68</v>
      </c>
      <c r="S471" s="77">
        <v>23653</v>
      </c>
      <c r="T471" s="345">
        <f t="shared" si="131"/>
        <v>2123.2495511669658</v>
      </c>
      <c r="U471" s="338">
        <f t="shared" si="140"/>
        <v>717.6583482944344</v>
      </c>
      <c r="V471" s="338">
        <f t="shared" si="141"/>
        <v>42.464991023339316</v>
      </c>
      <c r="W471" s="435">
        <v>43</v>
      </c>
      <c r="X471" s="425">
        <f t="shared" si="142"/>
        <v>2926.3728904847394</v>
      </c>
      <c r="Y471" s="79">
        <f t="shared" si="143"/>
        <v>3.4037000000000002</v>
      </c>
    </row>
    <row r="472" spans="1:25" ht="15.75" customHeight="1" x14ac:dyDescent="0.2">
      <c r="A472" s="265">
        <v>456</v>
      </c>
      <c r="B472" s="216">
        <f t="shared" si="126"/>
        <v>33.43</v>
      </c>
      <c r="C472" s="77">
        <v>23653</v>
      </c>
      <c r="D472" s="411">
        <f t="shared" si="129"/>
        <v>8490.4576727490276</v>
      </c>
      <c r="E472" s="342">
        <f t="shared" si="132"/>
        <v>2869.7746933891708</v>
      </c>
      <c r="F472" s="338">
        <f t="shared" si="133"/>
        <v>169.80915345498056</v>
      </c>
      <c r="G472" s="407">
        <v>107</v>
      </c>
      <c r="H472" s="425">
        <f t="shared" si="134"/>
        <v>11637.041519593178</v>
      </c>
      <c r="I472" s="79">
        <f t="shared" si="135"/>
        <v>13.6404</v>
      </c>
      <c r="J472" s="216">
        <f t="shared" si="127"/>
        <v>44.57</v>
      </c>
      <c r="K472" s="77">
        <v>23653</v>
      </c>
      <c r="L472" s="407">
        <f t="shared" si="130"/>
        <v>6368.3194974197886</v>
      </c>
      <c r="M472" s="342">
        <f t="shared" si="136"/>
        <v>2152.4919901278881</v>
      </c>
      <c r="N472" s="338">
        <f t="shared" si="137"/>
        <v>127.36638994839578</v>
      </c>
      <c r="O472" s="435">
        <v>64</v>
      </c>
      <c r="P472" s="425">
        <f t="shared" si="138"/>
        <v>8712.1778774960731</v>
      </c>
      <c r="Q472" s="79">
        <f t="shared" si="139"/>
        <v>10.2311</v>
      </c>
      <c r="R472" s="93">
        <f t="shared" si="128"/>
        <v>133.71</v>
      </c>
      <c r="S472" s="77">
        <v>23653</v>
      </c>
      <c r="T472" s="345">
        <f t="shared" si="131"/>
        <v>2122.7731658065959</v>
      </c>
      <c r="U472" s="338">
        <f t="shared" si="140"/>
        <v>717.4973300426293</v>
      </c>
      <c r="V472" s="338">
        <f t="shared" si="141"/>
        <v>42.455463316131919</v>
      </c>
      <c r="W472" s="435">
        <v>43</v>
      </c>
      <c r="X472" s="425">
        <f t="shared" si="142"/>
        <v>2925.7259591653569</v>
      </c>
      <c r="Y472" s="79">
        <f t="shared" si="143"/>
        <v>3.4104000000000001</v>
      </c>
    </row>
    <row r="473" spans="1:25" ht="15.75" customHeight="1" x14ac:dyDescent="0.2">
      <c r="A473" s="265">
        <v>457</v>
      </c>
      <c r="B473" s="216">
        <f t="shared" si="126"/>
        <v>33.44</v>
      </c>
      <c r="C473" s="77">
        <v>23653</v>
      </c>
      <c r="D473" s="411">
        <f t="shared" si="129"/>
        <v>8487.9186602870832</v>
      </c>
      <c r="E473" s="342">
        <f t="shared" si="132"/>
        <v>2868.916507177034</v>
      </c>
      <c r="F473" s="338">
        <f t="shared" si="133"/>
        <v>169.75837320574166</v>
      </c>
      <c r="G473" s="407">
        <v>107</v>
      </c>
      <c r="H473" s="425">
        <f t="shared" si="134"/>
        <v>11633.593540669857</v>
      </c>
      <c r="I473" s="79">
        <f t="shared" si="135"/>
        <v>13.6663</v>
      </c>
      <c r="J473" s="216">
        <f t="shared" si="127"/>
        <v>44.58</v>
      </c>
      <c r="K473" s="77">
        <v>23653</v>
      </c>
      <c r="L473" s="407">
        <f t="shared" si="130"/>
        <v>6366.8909825033652</v>
      </c>
      <c r="M473" s="342">
        <f t="shared" si="136"/>
        <v>2152.0091520861374</v>
      </c>
      <c r="N473" s="338">
        <f t="shared" si="137"/>
        <v>127.3378196500673</v>
      </c>
      <c r="O473" s="435">
        <v>64</v>
      </c>
      <c r="P473" s="425">
        <f t="shared" si="138"/>
        <v>8710.2379542395702</v>
      </c>
      <c r="Q473" s="79">
        <f t="shared" si="139"/>
        <v>10.251200000000001</v>
      </c>
      <c r="R473" s="93">
        <f t="shared" si="128"/>
        <v>133.75</v>
      </c>
      <c r="S473" s="77">
        <v>23653</v>
      </c>
      <c r="T473" s="345">
        <f t="shared" si="131"/>
        <v>2122.1383177570096</v>
      </c>
      <c r="U473" s="338">
        <f t="shared" si="140"/>
        <v>717.28275140186918</v>
      </c>
      <c r="V473" s="338">
        <f t="shared" si="141"/>
        <v>42.442766355140193</v>
      </c>
      <c r="W473" s="435">
        <v>43</v>
      </c>
      <c r="X473" s="425">
        <f t="shared" si="142"/>
        <v>2924.8638355140188</v>
      </c>
      <c r="Y473" s="79">
        <f t="shared" si="143"/>
        <v>3.4167999999999998</v>
      </c>
    </row>
    <row r="474" spans="1:25" ht="15.75" customHeight="1" x14ac:dyDescent="0.2">
      <c r="A474" s="265">
        <v>458</v>
      </c>
      <c r="B474" s="216">
        <f t="shared" si="126"/>
        <v>33.44</v>
      </c>
      <c r="C474" s="77">
        <v>23653</v>
      </c>
      <c r="D474" s="411">
        <f t="shared" si="129"/>
        <v>8487.9186602870832</v>
      </c>
      <c r="E474" s="342">
        <f t="shared" si="132"/>
        <v>2868.916507177034</v>
      </c>
      <c r="F474" s="338">
        <f t="shared" si="133"/>
        <v>169.75837320574166</v>
      </c>
      <c r="G474" s="407">
        <v>107</v>
      </c>
      <c r="H474" s="425">
        <f t="shared" si="134"/>
        <v>11633.593540669857</v>
      </c>
      <c r="I474" s="79">
        <f t="shared" si="135"/>
        <v>13.696199999999999</v>
      </c>
      <c r="J474" s="216">
        <f t="shared" si="127"/>
        <v>44.59</v>
      </c>
      <c r="K474" s="77">
        <v>23653</v>
      </c>
      <c r="L474" s="407">
        <f t="shared" si="130"/>
        <v>6365.4631083202512</v>
      </c>
      <c r="M474" s="342">
        <f t="shared" si="136"/>
        <v>2151.5265306122446</v>
      </c>
      <c r="N474" s="338">
        <f t="shared" si="137"/>
        <v>127.30926216640502</v>
      </c>
      <c r="O474" s="435">
        <v>64</v>
      </c>
      <c r="P474" s="425">
        <f t="shared" si="138"/>
        <v>8708.2989010989022</v>
      </c>
      <c r="Q474" s="79">
        <f t="shared" si="139"/>
        <v>10.2714</v>
      </c>
      <c r="R474" s="93">
        <f t="shared" si="128"/>
        <v>133.78</v>
      </c>
      <c r="S474" s="77">
        <v>23653</v>
      </c>
      <c r="T474" s="345">
        <f t="shared" si="131"/>
        <v>2121.6624308566306</v>
      </c>
      <c r="U474" s="338">
        <f t="shared" si="140"/>
        <v>717.12190162954107</v>
      </c>
      <c r="V474" s="338">
        <f t="shared" si="141"/>
        <v>42.433248617132612</v>
      </c>
      <c r="W474" s="435">
        <v>43</v>
      </c>
      <c r="X474" s="425">
        <f t="shared" si="142"/>
        <v>2924.2175811033039</v>
      </c>
      <c r="Y474" s="79">
        <f t="shared" si="143"/>
        <v>3.4235000000000002</v>
      </c>
    </row>
    <row r="475" spans="1:25" ht="15.75" customHeight="1" x14ac:dyDescent="0.2">
      <c r="A475" s="265">
        <v>459</v>
      </c>
      <c r="B475" s="216">
        <f t="shared" si="126"/>
        <v>33.450000000000003</v>
      </c>
      <c r="C475" s="77">
        <v>23653</v>
      </c>
      <c r="D475" s="411">
        <f t="shared" si="129"/>
        <v>8485.3811659192834</v>
      </c>
      <c r="E475" s="342">
        <f t="shared" si="132"/>
        <v>2868.0588340807176</v>
      </c>
      <c r="F475" s="338">
        <f t="shared" si="133"/>
        <v>169.70762331838566</v>
      </c>
      <c r="G475" s="407">
        <v>107</v>
      </c>
      <c r="H475" s="425">
        <f t="shared" si="134"/>
        <v>11630.147623318386</v>
      </c>
      <c r="I475" s="79">
        <f t="shared" si="135"/>
        <v>13.722</v>
      </c>
      <c r="J475" s="216">
        <f t="shared" si="127"/>
        <v>44.6</v>
      </c>
      <c r="K475" s="77">
        <v>23653</v>
      </c>
      <c r="L475" s="407">
        <f t="shared" si="130"/>
        <v>6364.0358744394616</v>
      </c>
      <c r="M475" s="342">
        <f t="shared" si="136"/>
        <v>2151.0441255605379</v>
      </c>
      <c r="N475" s="338">
        <f t="shared" si="137"/>
        <v>127.28071748878924</v>
      </c>
      <c r="O475" s="435">
        <v>64</v>
      </c>
      <c r="P475" s="425">
        <f t="shared" si="138"/>
        <v>8706.3607174887893</v>
      </c>
      <c r="Q475" s="79">
        <f t="shared" si="139"/>
        <v>10.291499999999999</v>
      </c>
      <c r="R475" s="93">
        <f t="shared" si="128"/>
        <v>133.81</v>
      </c>
      <c r="S475" s="77">
        <v>23653</v>
      </c>
      <c r="T475" s="345">
        <f t="shared" si="131"/>
        <v>2121.1867573425002</v>
      </c>
      <c r="U475" s="338">
        <f t="shared" si="140"/>
        <v>716.96112398176501</v>
      </c>
      <c r="V475" s="338">
        <f t="shared" si="141"/>
        <v>42.423735146850007</v>
      </c>
      <c r="W475" s="435">
        <v>43</v>
      </c>
      <c r="X475" s="425">
        <f t="shared" si="142"/>
        <v>2923.5716164711152</v>
      </c>
      <c r="Y475" s="79">
        <f t="shared" si="143"/>
        <v>3.4302000000000001</v>
      </c>
    </row>
    <row r="476" spans="1:25" ht="15.75" customHeight="1" x14ac:dyDescent="0.2">
      <c r="A476" s="264">
        <v>460</v>
      </c>
      <c r="B476" s="216">
        <f t="shared" si="126"/>
        <v>33.46</v>
      </c>
      <c r="C476" s="77">
        <v>23653</v>
      </c>
      <c r="D476" s="411">
        <f t="shared" si="129"/>
        <v>8482.8451882845184</v>
      </c>
      <c r="E476" s="342">
        <f t="shared" si="132"/>
        <v>2867.201673640167</v>
      </c>
      <c r="F476" s="338">
        <f t="shared" si="133"/>
        <v>169.65690376569037</v>
      </c>
      <c r="G476" s="407">
        <v>107</v>
      </c>
      <c r="H476" s="425">
        <f t="shared" si="134"/>
        <v>11626.703765690376</v>
      </c>
      <c r="I476" s="79">
        <f t="shared" si="135"/>
        <v>13.7478</v>
      </c>
      <c r="J476" s="216">
        <f t="shared" si="127"/>
        <v>44.61</v>
      </c>
      <c r="K476" s="77">
        <v>23653</v>
      </c>
      <c r="L476" s="407">
        <f t="shared" si="130"/>
        <v>6362.6092804303971</v>
      </c>
      <c r="M476" s="342">
        <f t="shared" si="136"/>
        <v>2150.5619367854742</v>
      </c>
      <c r="N476" s="338">
        <f t="shared" si="137"/>
        <v>127.25218560860795</v>
      </c>
      <c r="O476" s="435">
        <v>64</v>
      </c>
      <c r="P476" s="425">
        <f t="shared" si="138"/>
        <v>8704.4234028244791</v>
      </c>
      <c r="Q476" s="79">
        <f t="shared" si="139"/>
        <v>10.3116</v>
      </c>
      <c r="R476" s="93">
        <f t="shared" si="128"/>
        <v>133.84</v>
      </c>
      <c r="S476" s="77">
        <v>23653</v>
      </c>
      <c r="T476" s="345">
        <f t="shared" si="131"/>
        <v>2120.7112970711296</v>
      </c>
      <c r="U476" s="338">
        <f t="shared" si="140"/>
        <v>716.80041841004174</v>
      </c>
      <c r="V476" s="338">
        <f t="shared" si="141"/>
        <v>42.414225941422593</v>
      </c>
      <c r="W476" s="435">
        <v>43</v>
      </c>
      <c r="X476" s="425">
        <f t="shared" si="142"/>
        <v>2922.925941422594</v>
      </c>
      <c r="Y476" s="79">
        <f t="shared" si="143"/>
        <v>3.4369000000000001</v>
      </c>
    </row>
    <row r="477" spans="1:25" ht="15.75" customHeight="1" x14ac:dyDescent="0.2">
      <c r="A477" s="265">
        <v>461</v>
      </c>
      <c r="B477" s="216">
        <f t="shared" si="126"/>
        <v>33.47</v>
      </c>
      <c r="C477" s="77">
        <v>23653</v>
      </c>
      <c r="D477" s="411">
        <f t="shared" si="129"/>
        <v>8480.3107260233046</v>
      </c>
      <c r="E477" s="342">
        <f t="shared" si="132"/>
        <v>2866.3450253958767</v>
      </c>
      <c r="F477" s="338">
        <f t="shared" si="133"/>
        <v>169.6062145204661</v>
      </c>
      <c r="G477" s="407">
        <v>107</v>
      </c>
      <c r="H477" s="425">
        <f t="shared" si="134"/>
        <v>11623.261965939648</v>
      </c>
      <c r="I477" s="79">
        <f t="shared" si="135"/>
        <v>13.7735</v>
      </c>
      <c r="J477" s="216">
        <f t="shared" si="127"/>
        <v>44.62</v>
      </c>
      <c r="K477" s="77">
        <v>23653</v>
      </c>
      <c r="L477" s="407">
        <f t="shared" si="130"/>
        <v>6361.183325862843</v>
      </c>
      <c r="M477" s="342">
        <f t="shared" si="136"/>
        <v>2150.0799641416406</v>
      </c>
      <c r="N477" s="338">
        <f t="shared" si="137"/>
        <v>127.22366651725686</v>
      </c>
      <c r="O477" s="435">
        <v>64</v>
      </c>
      <c r="P477" s="425">
        <f t="shared" si="138"/>
        <v>8702.4869565217414</v>
      </c>
      <c r="Q477" s="79">
        <f t="shared" si="139"/>
        <v>10.3317</v>
      </c>
      <c r="R477" s="93">
        <f t="shared" si="128"/>
        <v>133.87</v>
      </c>
      <c r="S477" s="77">
        <v>23653</v>
      </c>
      <c r="T477" s="345">
        <f t="shared" si="131"/>
        <v>2120.2360498991561</v>
      </c>
      <c r="U477" s="338">
        <f t="shared" si="140"/>
        <v>716.63978486591475</v>
      </c>
      <c r="V477" s="338">
        <f t="shared" si="141"/>
        <v>42.404720997983127</v>
      </c>
      <c r="W477" s="435">
        <v>43</v>
      </c>
      <c r="X477" s="425">
        <f t="shared" si="142"/>
        <v>2922.2805557630541</v>
      </c>
      <c r="Y477" s="79">
        <f t="shared" si="143"/>
        <v>3.4436</v>
      </c>
    </row>
    <row r="478" spans="1:25" ht="15.75" customHeight="1" x14ac:dyDescent="0.2">
      <c r="A478" s="265">
        <v>462</v>
      </c>
      <c r="B478" s="216">
        <f t="shared" si="126"/>
        <v>33.47</v>
      </c>
      <c r="C478" s="77">
        <v>23653</v>
      </c>
      <c r="D478" s="411">
        <f t="shared" si="129"/>
        <v>8480.3107260233046</v>
      </c>
      <c r="E478" s="342">
        <f t="shared" si="132"/>
        <v>2866.3450253958767</v>
      </c>
      <c r="F478" s="338">
        <f t="shared" si="133"/>
        <v>169.6062145204661</v>
      </c>
      <c r="G478" s="407">
        <v>107</v>
      </c>
      <c r="H478" s="425">
        <f t="shared" si="134"/>
        <v>11623.261965939648</v>
      </c>
      <c r="I478" s="79">
        <f t="shared" si="135"/>
        <v>13.8034</v>
      </c>
      <c r="J478" s="216">
        <f t="shared" si="127"/>
        <v>44.63</v>
      </c>
      <c r="K478" s="77">
        <v>23653</v>
      </c>
      <c r="L478" s="407">
        <f t="shared" si="130"/>
        <v>6359.7580103069686</v>
      </c>
      <c r="M478" s="342">
        <f t="shared" si="136"/>
        <v>2149.5982074837552</v>
      </c>
      <c r="N478" s="338">
        <f t="shared" si="137"/>
        <v>127.19516020613938</v>
      </c>
      <c r="O478" s="435">
        <v>64</v>
      </c>
      <c r="P478" s="425">
        <f t="shared" si="138"/>
        <v>8700.5513779968642</v>
      </c>
      <c r="Q478" s="79">
        <f t="shared" si="139"/>
        <v>10.351800000000001</v>
      </c>
      <c r="R478" s="93">
        <f t="shared" si="128"/>
        <v>133.9</v>
      </c>
      <c r="S478" s="77">
        <v>23653</v>
      </c>
      <c r="T478" s="345">
        <f t="shared" si="131"/>
        <v>2119.7610156833457</v>
      </c>
      <c r="U478" s="338">
        <f t="shared" si="140"/>
        <v>716.47922330097083</v>
      </c>
      <c r="V478" s="338">
        <f t="shared" si="141"/>
        <v>42.395220313666918</v>
      </c>
      <c r="W478" s="435">
        <v>43</v>
      </c>
      <c r="X478" s="425">
        <f t="shared" si="142"/>
        <v>2921.6354592979833</v>
      </c>
      <c r="Y478" s="79">
        <f t="shared" si="143"/>
        <v>3.4502999999999999</v>
      </c>
    </row>
    <row r="479" spans="1:25" ht="15.75" customHeight="1" x14ac:dyDescent="0.2">
      <c r="A479" s="265">
        <v>463</v>
      </c>
      <c r="B479" s="216">
        <f t="shared" si="126"/>
        <v>33.479999999999997</v>
      </c>
      <c r="C479" s="77">
        <v>23653</v>
      </c>
      <c r="D479" s="411">
        <f t="shared" si="129"/>
        <v>8477.7777777777774</v>
      </c>
      <c r="E479" s="342">
        <f t="shared" si="132"/>
        <v>2865.4888888888886</v>
      </c>
      <c r="F479" s="338">
        <f t="shared" si="133"/>
        <v>169.55555555555554</v>
      </c>
      <c r="G479" s="407">
        <v>107</v>
      </c>
      <c r="H479" s="425">
        <f t="shared" si="134"/>
        <v>11619.822222222221</v>
      </c>
      <c r="I479" s="79">
        <f t="shared" si="135"/>
        <v>13.8292</v>
      </c>
      <c r="J479" s="216">
        <f t="shared" si="127"/>
        <v>44.64</v>
      </c>
      <c r="K479" s="77">
        <v>23653</v>
      </c>
      <c r="L479" s="407">
        <f t="shared" si="130"/>
        <v>6358.333333333333</v>
      </c>
      <c r="M479" s="342">
        <f t="shared" si="136"/>
        <v>2149.1166666666663</v>
      </c>
      <c r="N479" s="338">
        <f t="shared" si="137"/>
        <v>127.16666666666666</v>
      </c>
      <c r="O479" s="435">
        <v>64</v>
      </c>
      <c r="P479" s="425">
        <f t="shared" si="138"/>
        <v>8698.616666666665</v>
      </c>
      <c r="Q479" s="79">
        <f t="shared" si="139"/>
        <v>10.3719</v>
      </c>
      <c r="R479" s="93">
        <f t="shared" si="128"/>
        <v>133.93</v>
      </c>
      <c r="S479" s="77">
        <v>23653</v>
      </c>
      <c r="T479" s="345">
        <f t="shared" si="131"/>
        <v>2119.2861942805944</v>
      </c>
      <c r="U479" s="338">
        <f t="shared" si="140"/>
        <v>716.31873366684079</v>
      </c>
      <c r="V479" s="338">
        <f t="shared" si="141"/>
        <v>42.385723885611888</v>
      </c>
      <c r="W479" s="435">
        <v>43</v>
      </c>
      <c r="X479" s="425">
        <f t="shared" si="142"/>
        <v>2920.9906518330467</v>
      </c>
      <c r="Y479" s="79">
        <f t="shared" si="143"/>
        <v>3.4569999999999999</v>
      </c>
    </row>
    <row r="480" spans="1:25" ht="15.75" customHeight="1" x14ac:dyDescent="0.2">
      <c r="A480" s="265">
        <v>464</v>
      </c>
      <c r="B480" s="216">
        <f t="shared" si="126"/>
        <v>33.49</v>
      </c>
      <c r="C480" s="77">
        <v>23653</v>
      </c>
      <c r="D480" s="411">
        <f t="shared" si="129"/>
        <v>8475.2463421916982</v>
      </c>
      <c r="E480" s="342">
        <f t="shared" si="132"/>
        <v>2864.6332636607935</v>
      </c>
      <c r="F480" s="338">
        <f t="shared" si="133"/>
        <v>169.50492684383397</v>
      </c>
      <c r="G480" s="407">
        <v>107</v>
      </c>
      <c r="H480" s="425">
        <f t="shared" si="134"/>
        <v>11616.384532696326</v>
      </c>
      <c r="I480" s="79">
        <f t="shared" si="135"/>
        <v>13.854900000000001</v>
      </c>
      <c r="J480" s="216">
        <f t="shared" si="127"/>
        <v>44.65</v>
      </c>
      <c r="K480" s="77">
        <v>23653</v>
      </c>
      <c r="L480" s="407">
        <f t="shared" si="130"/>
        <v>6356.9092945128778</v>
      </c>
      <c r="M480" s="342">
        <f t="shared" si="136"/>
        <v>2148.6353415453523</v>
      </c>
      <c r="N480" s="338">
        <f t="shared" si="137"/>
        <v>127.13818589025756</v>
      </c>
      <c r="O480" s="435">
        <v>64</v>
      </c>
      <c r="P480" s="425">
        <f t="shared" si="138"/>
        <v>8696.6828219484869</v>
      </c>
      <c r="Q480" s="79">
        <f t="shared" si="139"/>
        <v>10.3919</v>
      </c>
      <c r="R480" s="93">
        <f t="shared" si="128"/>
        <v>133.96</v>
      </c>
      <c r="S480" s="77">
        <v>23653</v>
      </c>
      <c r="T480" s="345">
        <f t="shared" si="131"/>
        <v>2118.8115855479246</v>
      </c>
      <c r="U480" s="338">
        <f t="shared" si="140"/>
        <v>716.15831591519839</v>
      </c>
      <c r="V480" s="338">
        <f t="shared" si="141"/>
        <v>42.376231710958493</v>
      </c>
      <c r="W480" s="435">
        <v>43</v>
      </c>
      <c r="X480" s="425">
        <f t="shared" si="142"/>
        <v>2920.3461331740814</v>
      </c>
      <c r="Y480" s="79">
        <f t="shared" si="143"/>
        <v>3.4636999999999998</v>
      </c>
    </row>
    <row r="481" spans="1:25" ht="15.75" customHeight="1" x14ac:dyDescent="0.2">
      <c r="A481" s="265">
        <v>465</v>
      </c>
      <c r="B481" s="216">
        <f t="shared" si="126"/>
        <v>33.5</v>
      </c>
      <c r="C481" s="77">
        <v>23653</v>
      </c>
      <c r="D481" s="411">
        <f t="shared" si="129"/>
        <v>8472.7164179104475</v>
      </c>
      <c r="E481" s="342">
        <f t="shared" si="132"/>
        <v>2863.778149253731</v>
      </c>
      <c r="F481" s="338">
        <f t="shared" si="133"/>
        <v>169.45432835820895</v>
      </c>
      <c r="G481" s="407">
        <v>107</v>
      </c>
      <c r="H481" s="425">
        <f t="shared" si="134"/>
        <v>11612.948895522388</v>
      </c>
      <c r="I481" s="79">
        <f t="shared" si="135"/>
        <v>13.880599999999999</v>
      </c>
      <c r="J481" s="216">
        <f t="shared" si="127"/>
        <v>44.66</v>
      </c>
      <c r="K481" s="77">
        <v>23653</v>
      </c>
      <c r="L481" s="407">
        <f t="shared" si="130"/>
        <v>6355.4858934169279</v>
      </c>
      <c r="M481" s="342">
        <f t="shared" si="136"/>
        <v>2148.1542319749215</v>
      </c>
      <c r="N481" s="338">
        <f t="shared" si="137"/>
        <v>127.10971786833856</v>
      </c>
      <c r="O481" s="435">
        <v>64</v>
      </c>
      <c r="P481" s="425">
        <f t="shared" si="138"/>
        <v>8694.7498432601878</v>
      </c>
      <c r="Q481" s="79">
        <f t="shared" si="139"/>
        <v>10.412000000000001</v>
      </c>
      <c r="R481" s="93">
        <f t="shared" si="128"/>
        <v>133.99</v>
      </c>
      <c r="S481" s="77">
        <v>23653</v>
      </c>
      <c r="T481" s="345">
        <f t="shared" si="131"/>
        <v>2118.3371893424883</v>
      </c>
      <c r="U481" s="338">
        <f t="shared" si="140"/>
        <v>715.99796999776095</v>
      </c>
      <c r="V481" s="338">
        <f t="shared" si="141"/>
        <v>42.366743786849767</v>
      </c>
      <c r="W481" s="435">
        <v>43</v>
      </c>
      <c r="X481" s="425">
        <f t="shared" si="142"/>
        <v>2919.7019031270993</v>
      </c>
      <c r="Y481" s="79">
        <f t="shared" si="143"/>
        <v>3.4704000000000002</v>
      </c>
    </row>
    <row r="482" spans="1:25" ht="15.75" customHeight="1" x14ac:dyDescent="0.2">
      <c r="A482" s="265">
        <v>466</v>
      </c>
      <c r="B482" s="216">
        <f t="shared" si="126"/>
        <v>33.5</v>
      </c>
      <c r="C482" s="77">
        <v>23653</v>
      </c>
      <c r="D482" s="411">
        <f t="shared" si="129"/>
        <v>8472.7164179104475</v>
      </c>
      <c r="E482" s="342">
        <f t="shared" si="132"/>
        <v>2863.778149253731</v>
      </c>
      <c r="F482" s="338">
        <f t="shared" si="133"/>
        <v>169.45432835820895</v>
      </c>
      <c r="G482" s="407">
        <v>107</v>
      </c>
      <c r="H482" s="425">
        <f t="shared" si="134"/>
        <v>11612.948895522388</v>
      </c>
      <c r="I482" s="79">
        <f t="shared" si="135"/>
        <v>13.910399999999999</v>
      </c>
      <c r="J482" s="216">
        <f t="shared" si="127"/>
        <v>44.67</v>
      </c>
      <c r="K482" s="77">
        <v>23653</v>
      </c>
      <c r="L482" s="407">
        <f t="shared" si="130"/>
        <v>6354.0631296171932</v>
      </c>
      <c r="M482" s="342">
        <f t="shared" si="136"/>
        <v>2147.673337810611</v>
      </c>
      <c r="N482" s="338">
        <f t="shared" si="137"/>
        <v>127.08126259234386</v>
      </c>
      <c r="O482" s="435">
        <v>64</v>
      </c>
      <c r="P482" s="425">
        <f t="shared" si="138"/>
        <v>8692.8177300201478</v>
      </c>
      <c r="Q482" s="79">
        <f t="shared" si="139"/>
        <v>10.4321</v>
      </c>
      <c r="R482" s="93">
        <f t="shared" si="128"/>
        <v>134.02000000000001</v>
      </c>
      <c r="S482" s="77">
        <v>23653</v>
      </c>
      <c r="T482" s="345">
        <f t="shared" si="131"/>
        <v>2117.8630055215635</v>
      </c>
      <c r="U482" s="338">
        <f t="shared" si="140"/>
        <v>715.83769586628841</v>
      </c>
      <c r="V482" s="338">
        <f t="shared" si="141"/>
        <v>42.35726011043127</v>
      </c>
      <c r="W482" s="435">
        <v>43</v>
      </c>
      <c r="X482" s="425">
        <f t="shared" si="142"/>
        <v>2919.057961498283</v>
      </c>
      <c r="Y482" s="79">
        <f t="shared" si="143"/>
        <v>3.4771000000000001</v>
      </c>
    </row>
    <row r="483" spans="1:25" ht="15.75" customHeight="1" x14ac:dyDescent="0.2">
      <c r="A483" s="265">
        <v>467</v>
      </c>
      <c r="B483" s="216">
        <f t="shared" si="126"/>
        <v>33.51</v>
      </c>
      <c r="C483" s="77">
        <v>23653</v>
      </c>
      <c r="D483" s="411">
        <f t="shared" si="129"/>
        <v>8470.1880035810209</v>
      </c>
      <c r="E483" s="342">
        <f t="shared" si="132"/>
        <v>2862.9235452103849</v>
      </c>
      <c r="F483" s="338">
        <f t="shared" si="133"/>
        <v>169.40376007162041</v>
      </c>
      <c r="G483" s="407">
        <v>107</v>
      </c>
      <c r="H483" s="425">
        <f t="shared" si="134"/>
        <v>11609.515308863027</v>
      </c>
      <c r="I483" s="79">
        <f t="shared" si="135"/>
        <v>13.9361</v>
      </c>
      <c r="J483" s="216">
        <f t="shared" si="127"/>
        <v>44.68</v>
      </c>
      <c r="K483" s="77">
        <v>23653</v>
      </c>
      <c r="L483" s="407">
        <f t="shared" si="130"/>
        <v>6352.6410026857657</v>
      </c>
      <c r="M483" s="342">
        <f t="shared" si="136"/>
        <v>2147.1926589077884</v>
      </c>
      <c r="N483" s="338">
        <f t="shared" si="137"/>
        <v>127.05282005371532</v>
      </c>
      <c r="O483" s="435">
        <v>64</v>
      </c>
      <c r="P483" s="425">
        <f t="shared" si="138"/>
        <v>8690.8864816472706</v>
      </c>
      <c r="Q483" s="79">
        <f t="shared" si="139"/>
        <v>10.4521</v>
      </c>
      <c r="R483" s="93">
        <f t="shared" si="128"/>
        <v>134.05000000000001</v>
      </c>
      <c r="S483" s="77">
        <v>23653</v>
      </c>
      <c r="T483" s="345">
        <f t="shared" si="131"/>
        <v>2117.3890339425584</v>
      </c>
      <c r="U483" s="338">
        <f t="shared" si="140"/>
        <v>715.67749347258462</v>
      </c>
      <c r="V483" s="338">
        <f t="shared" si="141"/>
        <v>42.347780678851166</v>
      </c>
      <c r="W483" s="435">
        <v>43</v>
      </c>
      <c r="X483" s="425">
        <f t="shared" si="142"/>
        <v>2918.4143080939939</v>
      </c>
      <c r="Y483" s="79">
        <f t="shared" si="143"/>
        <v>3.4838</v>
      </c>
    </row>
    <row r="484" spans="1:25" ht="15.75" customHeight="1" x14ac:dyDescent="0.2">
      <c r="A484" s="265">
        <v>468</v>
      </c>
      <c r="B484" s="216">
        <f t="shared" si="126"/>
        <v>33.520000000000003</v>
      </c>
      <c r="C484" s="77">
        <v>23653</v>
      </c>
      <c r="D484" s="411">
        <f t="shared" si="129"/>
        <v>8467.6610978520275</v>
      </c>
      <c r="E484" s="342">
        <f t="shared" si="132"/>
        <v>2862.069451073985</v>
      </c>
      <c r="F484" s="338">
        <f t="shared" si="133"/>
        <v>169.35322195704055</v>
      </c>
      <c r="G484" s="407">
        <v>107</v>
      </c>
      <c r="H484" s="425">
        <f t="shared" si="134"/>
        <v>11606.083770883053</v>
      </c>
      <c r="I484" s="79">
        <f t="shared" si="135"/>
        <v>13.9618</v>
      </c>
      <c r="J484" s="216">
        <f t="shared" si="127"/>
        <v>44.69</v>
      </c>
      <c r="K484" s="77">
        <v>23653</v>
      </c>
      <c r="L484" s="407">
        <f t="shared" si="130"/>
        <v>6351.2195121951218</v>
      </c>
      <c r="M484" s="342">
        <f t="shared" si="136"/>
        <v>2146.712195121951</v>
      </c>
      <c r="N484" s="338">
        <f t="shared" si="137"/>
        <v>127.02439024390243</v>
      </c>
      <c r="O484" s="435">
        <v>64</v>
      </c>
      <c r="P484" s="425">
        <f t="shared" si="138"/>
        <v>8688.9560975609766</v>
      </c>
      <c r="Q484" s="79">
        <f t="shared" si="139"/>
        <v>10.472099999999999</v>
      </c>
      <c r="R484" s="93">
        <f t="shared" si="128"/>
        <v>134.08000000000001</v>
      </c>
      <c r="S484" s="77">
        <v>23653</v>
      </c>
      <c r="T484" s="345">
        <f t="shared" si="131"/>
        <v>2116.9152744630069</v>
      </c>
      <c r="U484" s="338">
        <f t="shared" si="140"/>
        <v>715.51736276849624</v>
      </c>
      <c r="V484" s="338">
        <f t="shared" si="141"/>
        <v>42.338305489260136</v>
      </c>
      <c r="W484" s="435">
        <v>43</v>
      </c>
      <c r="X484" s="425">
        <f t="shared" si="142"/>
        <v>2917.7709427207633</v>
      </c>
      <c r="Y484" s="79">
        <f t="shared" si="143"/>
        <v>3.4904999999999999</v>
      </c>
    </row>
    <row r="485" spans="1:25" ht="15.75" customHeight="1" x14ac:dyDescent="0.2">
      <c r="A485" s="265">
        <v>469</v>
      </c>
      <c r="B485" s="216">
        <f t="shared" si="126"/>
        <v>33.53</v>
      </c>
      <c r="C485" s="77">
        <v>23653</v>
      </c>
      <c r="D485" s="411">
        <f t="shared" si="129"/>
        <v>8465.1356993736954</v>
      </c>
      <c r="E485" s="342">
        <f t="shared" si="132"/>
        <v>2861.2158663883088</v>
      </c>
      <c r="F485" s="338">
        <f t="shared" si="133"/>
        <v>169.30271398747391</v>
      </c>
      <c r="G485" s="407">
        <v>107</v>
      </c>
      <c r="H485" s="425">
        <f t="shared" si="134"/>
        <v>11602.654279749479</v>
      </c>
      <c r="I485" s="79">
        <f t="shared" si="135"/>
        <v>13.987500000000001</v>
      </c>
      <c r="J485" s="216">
        <f t="shared" si="127"/>
        <v>44.7</v>
      </c>
      <c r="K485" s="77">
        <v>23653</v>
      </c>
      <c r="L485" s="407">
        <f t="shared" si="130"/>
        <v>6349.79865771812</v>
      </c>
      <c r="M485" s="342">
        <f t="shared" si="136"/>
        <v>2146.2319463087242</v>
      </c>
      <c r="N485" s="338">
        <f t="shared" si="137"/>
        <v>126.9959731543624</v>
      </c>
      <c r="O485" s="435">
        <v>64</v>
      </c>
      <c r="P485" s="425">
        <f t="shared" si="138"/>
        <v>8687.0265771812064</v>
      </c>
      <c r="Q485" s="79">
        <f t="shared" si="139"/>
        <v>10.4922</v>
      </c>
      <c r="R485" s="93">
        <f t="shared" si="128"/>
        <v>134.11000000000001</v>
      </c>
      <c r="S485" s="77">
        <v>23653</v>
      </c>
      <c r="T485" s="345">
        <f t="shared" si="131"/>
        <v>2116.4417269405712</v>
      </c>
      <c r="U485" s="338">
        <f t="shared" si="140"/>
        <v>715.35730370591295</v>
      </c>
      <c r="V485" s="338">
        <f t="shared" si="141"/>
        <v>42.328834538811428</v>
      </c>
      <c r="W485" s="435">
        <v>43</v>
      </c>
      <c r="X485" s="425">
        <f t="shared" si="142"/>
        <v>2917.1278651852958</v>
      </c>
      <c r="Y485" s="79">
        <f t="shared" si="143"/>
        <v>3.4971000000000001</v>
      </c>
    </row>
    <row r="486" spans="1:25" ht="15.75" customHeight="1" x14ac:dyDescent="0.2">
      <c r="A486" s="264">
        <v>470</v>
      </c>
      <c r="B486" s="216">
        <f t="shared" ref="B486:B516" si="144">ROUND(3.5*LN(A486)+12,2)</f>
        <v>33.53</v>
      </c>
      <c r="C486" s="77">
        <v>23653</v>
      </c>
      <c r="D486" s="411">
        <f t="shared" si="129"/>
        <v>8465.1356993736954</v>
      </c>
      <c r="E486" s="342">
        <f t="shared" si="132"/>
        <v>2861.2158663883088</v>
      </c>
      <c r="F486" s="338">
        <f t="shared" si="133"/>
        <v>169.30271398747391</v>
      </c>
      <c r="G486" s="407">
        <v>107</v>
      </c>
      <c r="H486" s="425">
        <f t="shared" si="134"/>
        <v>11602.654279749479</v>
      </c>
      <c r="I486" s="79">
        <f t="shared" si="135"/>
        <v>14.017300000000001</v>
      </c>
      <c r="J486" s="216">
        <f t="shared" ref="J486:J516" si="145">ROUND((3.5*LN(A486)+12)/0.75,2)</f>
        <v>44.71</v>
      </c>
      <c r="K486" s="77">
        <v>23653</v>
      </c>
      <c r="L486" s="407">
        <f t="shared" si="130"/>
        <v>6348.3784388280019</v>
      </c>
      <c r="M486" s="342">
        <f t="shared" si="136"/>
        <v>2145.7519123238644</v>
      </c>
      <c r="N486" s="338">
        <f t="shared" si="137"/>
        <v>126.96756877656004</v>
      </c>
      <c r="O486" s="435">
        <v>64</v>
      </c>
      <c r="P486" s="425">
        <f t="shared" si="138"/>
        <v>8685.0979199284266</v>
      </c>
      <c r="Q486" s="79">
        <f t="shared" si="139"/>
        <v>10.5122</v>
      </c>
      <c r="R486" s="93">
        <f t="shared" ref="R486:R516" si="146">ROUND((3.5*LN(A486)+12)/0.25,2)</f>
        <v>134.13999999999999</v>
      </c>
      <c r="S486" s="77">
        <v>23653</v>
      </c>
      <c r="T486" s="345">
        <f t="shared" si="131"/>
        <v>2115.9683912330402</v>
      </c>
      <c r="U486" s="338">
        <f t="shared" si="140"/>
        <v>715.19731623676751</v>
      </c>
      <c r="V486" s="338">
        <f t="shared" si="141"/>
        <v>42.319367824660802</v>
      </c>
      <c r="W486" s="435">
        <v>43</v>
      </c>
      <c r="X486" s="425">
        <f t="shared" si="142"/>
        <v>2916.4850752944685</v>
      </c>
      <c r="Y486" s="79">
        <f t="shared" si="143"/>
        <v>3.5038</v>
      </c>
    </row>
    <row r="487" spans="1:25" ht="15.75" customHeight="1" x14ac:dyDescent="0.2">
      <c r="A487" s="265">
        <v>471</v>
      </c>
      <c r="B487" s="216">
        <f t="shared" si="144"/>
        <v>33.54</v>
      </c>
      <c r="C487" s="77">
        <v>23653</v>
      </c>
      <c r="D487" s="411">
        <f t="shared" si="129"/>
        <v>8462.6118067978532</v>
      </c>
      <c r="E487" s="342">
        <f t="shared" si="132"/>
        <v>2860.362790697674</v>
      </c>
      <c r="F487" s="338">
        <f t="shared" si="133"/>
        <v>169.25223613595708</v>
      </c>
      <c r="G487" s="407">
        <v>107</v>
      </c>
      <c r="H487" s="425">
        <f t="shared" si="134"/>
        <v>11599.226833631485</v>
      </c>
      <c r="I487" s="79">
        <f t="shared" si="135"/>
        <v>14.042899999999999</v>
      </c>
      <c r="J487" s="216">
        <f t="shared" si="145"/>
        <v>44.72</v>
      </c>
      <c r="K487" s="77">
        <v>23653</v>
      </c>
      <c r="L487" s="407">
        <f t="shared" si="130"/>
        <v>6346.9588550983899</v>
      </c>
      <c r="M487" s="342">
        <f t="shared" si="136"/>
        <v>2145.2720930232554</v>
      </c>
      <c r="N487" s="338">
        <f t="shared" si="137"/>
        <v>126.9391771019678</v>
      </c>
      <c r="O487" s="435">
        <v>64</v>
      </c>
      <c r="P487" s="425">
        <f t="shared" si="138"/>
        <v>8683.1701252236126</v>
      </c>
      <c r="Q487" s="79">
        <f t="shared" si="139"/>
        <v>10.5322</v>
      </c>
      <c r="R487" s="93">
        <f t="shared" si="146"/>
        <v>134.16999999999999</v>
      </c>
      <c r="S487" s="77">
        <v>23653</v>
      </c>
      <c r="T487" s="345">
        <f t="shared" si="131"/>
        <v>2115.4952671983306</v>
      </c>
      <c r="U487" s="338">
        <f t="shared" si="140"/>
        <v>715.03740031303562</v>
      </c>
      <c r="V487" s="338">
        <f t="shared" si="141"/>
        <v>42.309905343966612</v>
      </c>
      <c r="W487" s="435">
        <v>43</v>
      </c>
      <c r="X487" s="425">
        <f t="shared" si="142"/>
        <v>2915.8425728553325</v>
      </c>
      <c r="Y487" s="79">
        <f t="shared" si="143"/>
        <v>3.5105</v>
      </c>
    </row>
    <row r="488" spans="1:25" ht="15.75" customHeight="1" x14ac:dyDescent="0.2">
      <c r="A488" s="265">
        <v>472</v>
      </c>
      <c r="B488" s="216">
        <f t="shared" si="144"/>
        <v>33.549999999999997</v>
      </c>
      <c r="C488" s="77">
        <v>23653</v>
      </c>
      <c r="D488" s="411">
        <f t="shared" si="129"/>
        <v>8460.089418777945</v>
      </c>
      <c r="E488" s="342">
        <f t="shared" si="132"/>
        <v>2859.5102235469453</v>
      </c>
      <c r="F488" s="338">
        <f t="shared" si="133"/>
        <v>169.20178837555889</v>
      </c>
      <c r="G488" s="407">
        <v>107</v>
      </c>
      <c r="H488" s="425">
        <f t="shared" si="134"/>
        <v>11595.801430700451</v>
      </c>
      <c r="I488" s="79">
        <f t="shared" si="135"/>
        <v>14.0686</v>
      </c>
      <c r="J488" s="216">
        <f t="shared" si="145"/>
        <v>44.73</v>
      </c>
      <c r="K488" s="77">
        <v>23653</v>
      </c>
      <c r="L488" s="407">
        <f t="shared" si="130"/>
        <v>6345.5399061032876</v>
      </c>
      <c r="M488" s="342">
        <f t="shared" si="136"/>
        <v>2144.7924882629109</v>
      </c>
      <c r="N488" s="338">
        <f t="shared" si="137"/>
        <v>126.91079812206576</v>
      </c>
      <c r="O488" s="435">
        <v>64</v>
      </c>
      <c r="P488" s="425">
        <f t="shared" si="138"/>
        <v>8681.243192488264</v>
      </c>
      <c r="Q488" s="79">
        <f t="shared" si="139"/>
        <v>10.552199999999999</v>
      </c>
      <c r="R488" s="93">
        <f t="shared" si="146"/>
        <v>134.19999999999999</v>
      </c>
      <c r="S488" s="77">
        <v>23653</v>
      </c>
      <c r="T488" s="345">
        <f t="shared" si="131"/>
        <v>2115.0223546944862</v>
      </c>
      <c r="U488" s="338">
        <f t="shared" si="140"/>
        <v>714.87755588673633</v>
      </c>
      <c r="V488" s="338">
        <f t="shared" si="141"/>
        <v>42.300447093889723</v>
      </c>
      <c r="W488" s="435">
        <v>43</v>
      </c>
      <c r="X488" s="425">
        <f t="shared" si="142"/>
        <v>2915.2003576751126</v>
      </c>
      <c r="Y488" s="79">
        <f t="shared" si="143"/>
        <v>3.5171000000000001</v>
      </c>
    </row>
    <row r="489" spans="1:25" ht="15.75" customHeight="1" x14ac:dyDescent="0.2">
      <c r="A489" s="265">
        <v>473</v>
      </c>
      <c r="B489" s="216">
        <f t="shared" si="144"/>
        <v>33.56</v>
      </c>
      <c r="C489" s="77">
        <v>23653</v>
      </c>
      <c r="D489" s="411">
        <f t="shared" si="129"/>
        <v>8457.5685339690099</v>
      </c>
      <c r="E489" s="342">
        <f t="shared" si="132"/>
        <v>2858.6581644815251</v>
      </c>
      <c r="F489" s="338">
        <f t="shared" si="133"/>
        <v>169.15137067938019</v>
      </c>
      <c r="G489" s="407">
        <v>107</v>
      </c>
      <c r="H489" s="425">
        <f t="shared" si="134"/>
        <v>11592.378069129914</v>
      </c>
      <c r="I489" s="79">
        <f t="shared" si="135"/>
        <v>14.094200000000001</v>
      </c>
      <c r="J489" s="216">
        <f t="shared" si="145"/>
        <v>44.74</v>
      </c>
      <c r="K489" s="77">
        <v>23653</v>
      </c>
      <c r="L489" s="407">
        <f t="shared" si="130"/>
        <v>6344.1215914170771</v>
      </c>
      <c r="M489" s="342">
        <f t="shared" si="136"/>
        <v>2144.313097898972</v>
      </c>
      <c r="N489" s="338">
        <f t="shared" si="137"/>
        <v>126.88243182834154</v>
      </c>
      <c r="O489" s="435">
        <v>64</v>
      </c>
      <c r="P489" s="425">
        <f t="shared" si="138"/>
        <v>8679.3171211443914</v>
      </c>
      <c r="Q489" s="79">
        <f t="shared" si="139"/>
        <v>10.5722</v>
      </c>
      <c r="R489" s="93">
        <f t="shared" si="146"/>
        <v>134.22999999999999</v>
      </c>
      <c r="S489" s="77">
        <v>23653</v>
      </c>
      <c r="T489" s="345">
        <f t="shared" si="131"/>
        <v>2114.5496535796769</v>
      </c>
      <c r="U489" s="338">
        <f t="shared" si="140"/>
        <v>714.71778290993075</v>
      </c>
      <c r="V489" s="338">
        <f t="shared" si="141"/>
        <v>42.29099307159354</v>
      </c>
      <c r="W489" s="435">
        <v>43</v>
      </c>
      <c r="X489" s="425">
        <f t="shared" si="142"/>
        <v>2914.5584295612011</v>
      </c>
      <c r="Y489" s="79">
        <f t="shared" si="143"/>
        <v>3.5238</v>
      </c>
    </row>
    <row r="490" spans="1:25" ht="15.75" customHeight="1" x14ac:dyDescent="0.2">
      <c r="A490" s="265">
        <v>474</v>
      </c>
      <c r="B490" s="216">
        <f t="shared" si="144"/>
        <v>33.56</v>
      </c>
      <c r="C490" s="77">
        <v>23653</v>
      </c>
      <c r="D490" s="411">
        <f t="shared" si="129"/>
        <v>8457.5685339690099</v>
      </c>
      <c r="E490" s="342">
        <f t="shared" si="132"/>
        <v>2858.6581644815251</v>
      </c>
      <c r="F490" s="338">
        <f t="shared" si="133"/>
        <v>169.15137067938019</v>
      </c>
      <c r="G490" s="407">
        <v>107</v>
      </c>
      <c r="H490" s="425">
        <f t="shared" si="134"/>
        <v>11592.378069129914</v>
      </c>
      <c r="I490" s="79">
        <f t="shared" si="135"/>
        <v>14.124000000000001</v>
      </c>
      <c r="J490" s="216">
        <f t="shared" si="145"/>
        <v>44.75</v>
      </c>
      <c r="K490" s="77">
        <v>23653</v>
      </c>
      <c r="L490" s="407">
        <f t="shared" si="130"/>
        <v>6342.7039106145257</v>
      </c>
      <c r="M490" s="342">
        <f t="shared" si="136"/>
        <v>2143.8339217877096</v>
      </c>
      <c r="N490" s="338">
        <f t="shared" si="137"/>
        <v>126.85407821229052</v>
      </c>
      <c r="O490" s="435">
        <v>64</v>
      </c>
      <c r="P490" s="425">
        <f t="shared" si="138"/>
        <v>8677.3919106145258</v>
      </c>
      <c r="Q490" s="79">
        <f t="shared" si="139"/>
        <v>10.5922</v>
      </c>
      <c r="R490" s="93">
        <f t="shared" si="146"/>
        <v>134.26</v>
      </c>
      <c r="S490" s="77">
        <v>23653</v>
      </c>
      <c r="T490" s="345">
        <f t="shared" si="131"/>
        <v>2114.0771637122002</v>
      </c>
      <c r="U490" s="338">
        <f t="shared" si="140"/>
        <v>714.55808133472362</v>
      </c>
      <c r="V490" s="338">
        <f t="shared" si="141"/>
        <v>42.281543274244008</v>
      </c>
      <c r="W490" s="435">
        <v>43</v>
      </c>
      <c r="X490" s="425">
        <f t="shared" si="142"/>
        <v>2913.916788321168</v>
      </c>
      <c r="Y490" s="79">
        <f t="shared" si="143"/>
        <v>3.5305</v>
      </c>
    </row>
    <row r="491" spans="1:25" ht="15.75" customHeight="1" x14ac:dyDescent="0.2">
      <c r="A491" s="265">
        <v>475</v>
      </c>
      <c r="B491" s="216">
        <f t="shared" si="144"/>
        <v>33.57</v>
      </c>
      <c r="C491" s="77">
        <v>23653</v>
      </c>
      <c r="D491" s="411">
        <f t="shared" si="129"/>
        <v>8455.0491510277043</v>
      </c>
      <c r="E491" s="342">
        <f t="shared" si="132"/>
        <v>2857.806613047364</v>
      </c>
      <c r="F491" s="338">
        <f t="shared" si="133"/>
        <v>169.10098302055408</v>
      </c>
      <c r="G491" s="407">
        <v>107</v>
      </c>
      <c r="H491" s="425">
        <f t="shared" si="134"/>
        <v>11588.956747095623</v>
      </c>
      <c r="I491" s="79">
        <f t="shared" si="135"/>
        <v>14.1495</v>
      </c>
      <c r="J491" s="216">
        <f t="shared" si="145"/>
        <v>44.76</v>
      </c>
      <c r="K491" s="77">
        <v>23653</v>
      </c>
      <c r="L491" s="407">
        <f t="shared" si="130"/>
        <v>6341.2868632707768</v>
      </c>
      <c r="M491" s="342">
        <f t="shared" si="136"/>
        <v>2143.3549597855222</v>
      </c>
      <c r="N491" s="338">
        <f t="shared" si="137"/>
        <v>126.82573726541554</v>
      </c>
      <c r="O491" s="435">
        <v>64</v>
      </c>
      <c r="P491" s="425">
        <f t="shared" si="138"/>
        <v>8675.4675603217147</v>
      </c>
      <c r="Q491" s="79">
        <f t="shared" si="139"/>
        <v>10.6122</v>
      </c>
      <c r="R491" s="93">
        <f t="shared" si="146"/>
        <v>134.29</v>
      </c>
      <c r="S491" s="77">
        <v>23653</v>
      </c>
      <c r="T491" s="345">
        <f t="shared" si="131"/>
        <v>2113.6048849504805</v>
      </c>
      <c r="U491" s="338">
        <f t="shared" si="140"/>
        <v>714.39845111326235</v>
      </c>
      <c r="V491" s="338">
        <f t="shared" si="141"/>
        <v>42.272097699009613</v>
      </c>
      <c r="W491" s="435">
        <v>43</v>
      </c>
      <c r="X491" s="425">
        <f t="shared" si="142"/>
        <v>2913.2754337627521</v>
      </c>
      <c r="Y491" s="79">
        <f t="shared" si="143"/>
        <v>3.5371000000000001</v>
      </c>
    </row>
    <row r="492" spans="1:25" ht="15.75" customHeight="1" x14ac:dyDescent="0.2">
      <c r="A492" s="265">
        <v>476</v>
      </c>
      <c r="B492" s="216">
        <f t="shared" si="144"/>
        <v>33.58</v>
      </c>
      <c r="C492" s="77">
        <v>23653</v>
      </c>
      <c r="D492" s="411">
        <f t="shared" si="129"/>
        <v>8452.5312686122707</v>
      </c>
      <c r="E492" s="342">
        <f t="shared" si="132"/>
        <v>2856.9555687909474</v>
      </c>
      <c r="F492" s="338">
        <f t="shared" si="133"/>
        <v>169.05062537224541</v>
      </c>
      <c r="G492" s="407">
        <v>107</v>
      </c>
      <c r="H492" s="425">
        <f t="shared" si="134"/>
        <v>11585.537462775463</v>
      </c>
      <c r="I492" s="79">
        <f t="shared" si="135"/>
        <v>14.1751</v>
      </c>
      <c r="J492" s="216">
        <f t="shared" si="145"/>
        <v>44.77</v>
      </c>
      <c r="K492" s="77">
        <v>23653</v>
      </c>
      <c r="L492" s="407">
        <f t="shared" si="130"/>
        <v>6339.8704489613574</v>
      </c>
      <c r="M492" s="342">
        <f t="shared" si="136"/>
        <v>2142.8762117489387</v>
      </c>
      <c r="N492" s="338">
        <f t="shared" si="137"/>
        <v>126.79740897922716</v>
      </c>
      <c r="O492" s="435">
        <v>64</v>
      </c>
      <c r="P492" s="425">
        <f t="shared" si="138"/>
        <v>8673.5440696895239</v>
      </c>
      <c r="Q492" s="79">
        <f t="shared" si="139"/>
        <v>10.632099999999999</v>
      </c>
      <c r="R492" s="93">
        <f t="shared" si="146"/>
        <v>134.32</v>
      </c>
      <c r="S492" s="77">
        <v>23653</v>
      </c>
      <c r="T492" s="345">
        <f t="shared" si="131"/>
        <v>2113.1328171530677</v>
      </c>
      <c r="U492" s="338">
        <f t="shared" si="140"/>
        <v>714.23889219773685</v>
      </c>
      <c r="V492" s="338">
        <f t="shared" si="141"/>
        <v>42.262656343061352</v>
      </c>
      <c r="W492" s="435">
        <v>43</v>
      </c>
      <c r="X492" s="425">
        <f t="shared" si="142"/>
        <v>2912.6343656938657</v>
      </c>
      <c r="Y492" s="79">
        <f t="shared" si="143"/>
        <v>3.5438000000000001</v>
      </c>
    </row>
    <row r="493" spans="1:25" ht="15.75" customHeight="1" x14ac:dyDescent="0.2">
      <c r="A493" s="265">
        <v>477</v>
      </c>
      <c r="B493" s="216">
        <f t="shared" si="144"/>
        <v>33.590000000000003</v>
      </c>
      <c r="C493" s="77">
        <v>23653</v>
      </c>
      <c r="D493" s="411">
        <f t="shared" si="129"/>
        <v>8450.014885382554</v>
      </c>
      <c r="E493" s="342">
        <f t="shared" si="132"/>
        <v>2856.1050312593029</v>
      </c>
      <c r="F493" s="338">
        <f t="shared" si="133"/>
        <v>169.00029770765107</v>
      </c>
      <c r="G493" s="407">
        <v>107</v>
      </c>
      <c r="H493" s="425">
        <f t="shared" si="134"/>
        <v>11582.120214349508</v>
      </c>
      <c r="I493" s="79">
        <f t="shared" si="135"/>
        <v>14.200699999999999</v>
      </c>
      <c r="J493" s="216">
        <f t="shared" si="145"/>
        <v>44.78</v>
      </c>
      <c r="K493" s="77">
        <v>23653</v>
      </c>
      <c r="L493" s="407">
        <f t="shared" si="130"/>
        <v>6338.4546672621709</v>
      </c>
      <c r="M493" s="342">
        <f t="shared" si="136"/>
        <v>2142.3976775346136</v>
      </c>
      <c r="N493" s="338">
        <f t="shared" si="137"/>
        <v>126.76909334524342</v>
      </c>
      <c r="O493" s="435">
        <v>64</v>
      </c>
      <c r="P493" s="425">
        <f t="shared" si="138"/>
        <v>8671.6214381420286</v>
      </c>
      <c r="Q493" s="79">
        <f t="shared" si="139"/>
        <v>10.652100000000001</v>
      </c>
      <c r="R493" s="93">
        <f t="shared" si="146"/>
        <v>134.35</v>
      </c>
      <c r="S493" s="77">
        <v>23653</v>
      </c>
      <c r="T493" s="345">
        <f t="shared" si="131"/>
        <v>2112.6609601786381</v>
      </c>
      <c r="U493" s="338">
        <f t="shared" si="140"/>
        <v>714.07940454037964</v>
      </c>
      <c r="V493" s="338">
        <f t="shared" si="141"/>
        <v>42.253219203572762</v>
      </c>
      <c r="W493" s="435">
        <v>43</v>
      </c>
      <c r="X493" s="425">
        <f t="shared" si="142"/>
        <v>2911.9935839225905</v>
      </c>
      <c r="Y493" s="79">
        <f t="shared" si="143"/>
        <v>3.5503999999999998</v>
      </c>
    </row>
    <row r="494" spans="1:25" ht="15.75" customHeight="1" x14ac:dyDescent="0.2">
      <c r="A494" s="265">
        <v>478</v>
      </c>
      <c r="B494" s="216">
        <f t="shared" si="144"/>
        <v>33.590000000000003</v>
      </c>
      <c r="C494" s="77">
        <v>23653</v>
      </c>
      <c r="D494" s="411">
        <f t="shared" si="129"/>
        <v>8450.014885382554</v>
      </c>
      <c r="E494" s="342">
        <f t="shared" si="132"/>
        <v>2856.1050312593029</v>
      </c>
      <c r="F494" s="338">
        <f t="shared" si="133"/>
        <v>169.00029770765107</v>
      </c>
      <c r="G494" s="407">
        <v>107</v>
      </c>
      <c r="H494" s="425">
        <f t="shared" si="134"/>
        <v>11582.120214349508</v>
      </c>
      <c r="I494" s="79">
        <f t="shared" si="135"/>
        <v>14.230399999999999</v>
      </c>
      <c r="J494" s="216">
        <f t="shared" si="145"/>
        <v>44.79</v>
      </c>
      <c r="K494" s="77">
        <v>23653</v>
      </c>
      <c r="L494" s="407">
        <f t="shared" si="130"/>
        <v>6337.0395177494975</v>
      </c>
      <c r="M494" s="342">
        <f t="shared" si="136"/>
        <v>2141.9193569993299</v>
      </c>
      <c r="N494" s="338">
        <f t="shared" si="137"/>
        <v>126.74079035498995</v>
      </c>
      <c r="O494" s="435">
        <v>64</v>
      </c>
      <c r="P494" s="425">
        <f t="shared" si="138"/>
        <v>8669.6996651038171</v>
      </c>
      <c r="Q494" s="79">
        <f t="shared" si="139"/>
        <v>10.672000000000001</v>
      </c>
      <c r="R494" s="93">
        <f t="shared" si="146"/>
        <v>134.37</v>
      </c>
      <c r="S494" s="77">
        <v>23653</v>
      </c>
      <c r="T494" s="345">
        <f t="shared" si="131"/>
        <v>2112.3465059164992</v>
      </c>
      <c r="U494" s="338">
        <f t="shared" si="140"/>
        <v>713.9731189997766</v>
      </c>
      <c r="V494" s="338">
        <f t="shared" si="141"/>
        <v>42.246930118329985</v>
      </c>
      <c r="W494" s="435">
        <v>43</v>
      </c>
      <c r="X494" s="425">
        <f t="shared" si="142"/>
        <v>2911.5665550346057</v>
      </c>
      <c r="Y494" s="79">
        <f t="shared" si="143"/>
        <v>3.5573000000000001</v>
      </c>
    </row>
    <row r="495" spans="1:25" ht="15.75" customHeight="1" x14ac:dyDescent="0.2">
      <c r="A495" s="265">
        <v>479</v>
      </c>
      <c r="B495" s="216">
        <f t="shared" si="144"/>
        <v>33.6</v>
      </c>
      <c r="C495" s="77">
        <v>23653</v>
      </c>
      <c r="D495" s="411">
        <f t="shared" si="129"/>
        <v>8447.5</v>
      </c>
      <c r="E495" s="342">
        <f t="shared" si="132"/>
        <v>2855.2549999999997</v>
      </c>
      <c r="F495" s="338">
        <f t="shared" si="133"/>
        <v>168.95000000000002</v>
      </c>
      <c r="G495" s="407">
        <v>107</v>
      </c>
      <c r="H495" s="425">
        <f t="shared" si="134"/>
        <v>11578.705</v>
      </c>
      <c r="I495" s="79">
        <f t="shared" si="135"/>
        <v>14.256</v>
      </c>
      <c r="J495" s="216">
        <f t="shared" si="145"/>
        <v>44.8</v>
      </c>
      <c r="K495" s="77">
        <v>23653</v>
      </c>
      <c r="L495" s="407">
        <f t="shared" si="130"/>
        <v>6335.625</v>
      </c>
      <c r="M495" s="342">
        <f t="shared" si="136"/>
        <v>2141.4412499999999</v>
      </c>
      <c r="N495" s="338">
        <f t="shared" si="137"/>
        <v>126.71250000000001</v>
      </c>
      <c r="O495" s="435">
        <v>64</v>
      </c>
      <c r="P495" s="425">
        <f t="shared" si="138"/>
        <v>8667.7787499999995</v>
      </c>
      <c r="Q495" s="79">
        <f t="shared" si="139"/>
        <v>10.692</v>
      </c>
      <c r="R495" s="93">
        <f t="shared" si="146"/>
        <v>134.4</v>
      </c>
      <c r="S495" s="77">
        <v>23653</v>
      </c>
      <c r="T495" s="345">
        <f t="shared" si="131"/>
        <v>2111.875</v>
      </c>
      <c r="U495" s="338">
        <f t="shared" si="140"/>
        <v>713.81374999999991</v>
      </c>
      <c r="V495" s="338">
        <f t="shared" si="141"/>
        <v>42.237500000000004</v>
      </c>
      <c r="W495" s="435">
        <v>43</v>
      </c>
      <c r="X495" s="425">
        <f t="shared" si="142"/>
        <v>2910.92625</v>
      </c>
      <c r="Y495" s="79">
        <f t="shared" si="143"/>
        <v>3.5640000000000001</v>
      </c>
    </row>
    <row r="496" spans="1:25" ht="15.75" customHeight="1" x14ac:dyDescent="0.2">
      <c r="A496" s="264">
        <v>480</v>
      </c>
      <c r="B496" s="216">
        <f t="shared" si="144"/>
        <v>33.61</v>
      </c>
      <c r="C496" s="77">
        <v>23653</v>
      </c>
      <c r="D496" s="411">
        <f t="shared" si="129"/>
        <v>8444.9866111276406</v>
      </c>
      <c r="E496" s="342">
        <f t="shared" si="132"/>
        <v>2854.4054745611425</v>
      </c>
      <c r="F496" s="338">
        <f t="shared" si="133"/>
        <v>168.89973222255281</v>
      </c>
      <c r="G496" s="407">
        <v>107</v>
      </c>
      <c r="H496" s="425">
        <f t="shared" si="134"/>
        <v>11575.291817911337</v>
      </c>
      <c r="I496" s="79">
        <f t="shared" si="135"/>
        <v>14.281499999999999</v>
      </c>
      <c r="J496" s="216">
        <f t="shared" si="145"/>
        <v>44.81</v>
      </c>
      <c r="K496" s="77">
        <v>23653</v>
      </c>
      <c r="L496" s="407">
        <f t="shared" si="130"/>
        <v>6334.2111135907153</v>
      </c>
      <c r="M496" s="342">
        <f t="shared" si="136"/>
        <v>2140.9633563936613</v>
      </c>
      <c r="N496" s="338">
        <f t="shared" si="137"/>
        <v>126.68422227181431</v>
      </c>
      <c r="O496" s="435">
        <v>64</v>
      </c>
      <c r="P496" s="425">
        <f t="shared" si="138"/>
        <v>8665.8586922561917</v>
      </c>
      <c r="Q496" s="79">
        <f t="shared" si="139"/>
        <v>10.7119</v>
      </c>
      <c r="R496" s="93">
        <f t="shared" si="146"/>
        <v>134.43</v>
      </c>
      <c r="S496" s="77">
        <v>23653</v>
      </c>
      <c r="T496" s="345">
        <f t="shared" si="131"/>
        <v>2111.4037045302384</v>
      </c>
      <c r="U496" s="338">
        <f t="shared" si="140"/>
        <v>713.65445213122052</v>
      </c>
      <c r="V496" s="338">
        <f t="shared" si="141"/>
        <v>42.228074090604771</v>
      </c>
      <c r="W496" s="435">
        <v>43</v>
      </c>
      <c r="X496" s="425">
        <f t="shared" si="142"/>
        <v>2910.2862307520641</v>
      </c>
      <c r="Y496" s="79">
        <f t="shared" si="143"/>
        <v>3.5706000000000002</v>
      </c>
    </row>
    <row r="497" spans="1:25" ht="15.75" customHeight="1" x14ac:dyDescent="0.2">
      <c r="A497" s="265">
        <v>481</v>
      </c>
      <c r="B497" s="216">
        <f t="shared" si="144"/>
        <v>33.619999999999997</v>
      </c>
      <c r="C497" s="77">
        <v>23653</v>
      </c>
      <c r="D497" s="411">
        <f t="shared" si="129"/>
        <v>8442.474717430101</v>
      </c>
      <c r="E497" s="342">
        <f t="shared" si="132"/>
        <v>2853.5564544913736</v>
      </c>
      <c r="F497" s="338">
        <f t="shared" si="133"/>
        <v>168.84949434860204</v>
      </c>
      <c r="G497" s="407">
        <v>107</v>
      </c>
      <c r="H497" s="425">
        <f t="shared" si="134"/>
        <v>11571.880666270077</v>
      </c>
      <c r="I497" s="79">
        <f t="shared" si="135"/>
        <v>14.307</v>
      </c>
      <c r="J497" s="216">
        <f t="shared" si="145"/>
        <v>44.82</v>
      </c>
      <c r="K497" s="77">
        <v>23653</v>
      </c>
      <c r="L497" s="407">
        <f t="shared" si="130"/>
        <v>6332.7978580990621</v>
      </c>
      <c r="M497" s="342">
        <f t="shared" si="136"/>
        <v>2140.4856760374828</v>
      </c>
      <c r="N497" s="338">
        <f t="shared" si="137"/>
        <v>126.65595716198125</v>
      </c>
      <c r="O497" s="435">
        <v>64</v>
      </c>
      <c r="P497" s="425">
        <f t="shared" si="138"/>
        <v>8663.9394912985263</v>
      </c>
      <c r="Q497" s="79">
        <f t="shared" si="139"/>
        <v>10.7318</v>
      </c>
      <c r="R497" s="93">
        <f t="shared" si="146"/>
        <v>134.46</v>
      </c>
      <c r="S497" s="77">
        <v>23653</v>
      </c>
      <c r="T497" s="345">
        <f t="shared" si="131"/>
        <v>2110.9326193663542</v>
      </c>
      <c r="U497" s="338">
        <f t="shared" si="140"/>
        <v>713.49522534582763</v>
      </c>
      <c r="V497" s="338">
        <f t="shared" si="141"/>
        <v>42.218652387327083</v>
      </c>
      <c r="W497" s="435">
        <v>43</v>
      </c>
      <c r="X497" s="425">
        <f t="shared" si="142"/>
        <v>2909.6464970995089</v>
      </c>
      <c r="Y497" s="79">
        <f t="shared" si="143"/>
        <v>3.5773000000000001</v>
      </c>
    </row>
    <row r="498" spans="1:25" ht="15.75" customHeight="1" x14ac:dyDescent="0.2">
      <c r="A498" s="265">
        <v>482</v>
      </c>
      <c r="B498" s="216">
        <f t="shared" si="144"/>
        <v>33.619999999999997</v>
      </c>
      <c r="C498" s="77">
        <v>23653</v>
      </c>
      <c r="D498" s="411">
        <f t="shared" si="129"/>
        <v>8442.474717430101</v>
      </c>
      <c r="E498" s="342">
        <f t="shared" si="132"/>
        <v>2853.5564544913736</v>
      </c>
      <c r="F498" s="338">
        <f t="shared" si="133"/>
        <v>168.84949434860204</v>
      </c>
      <c r="G498" s="407">
        <v>107</v>
      </c>
      <c r="H498" s="425">
        <f t="shared" si="134"/>
        <v>11571.880666270077</v>
      </c>
      <c r="I498" s="79">
        <f t="shared" si="135"/>
        <v>14.3367</v>
      </c>
      <c r="J498" s="216">
        <f t="shared" si="145"/>
        <v>44.83</v>
      </c>
      <c r="K498" s="77">
        <v>23653</v>
      </c>
      <c r="L498" s="407">
        <f t="shared" si="130"/>
        <v>6331.3852331028338</v>
      </c>
      <c r="M498" s="342">
        <f t="shared" si="136"/>
        <v>2140.0082087887577</v>
      </c>
      <c r="N498" s="338">
        <f t="shared" si="137"/>
        <v>126.62770466205667</v>
      </c>
      <c r="O498" s="435">
        <v>64</v>
      </c>
      <c r="P498" s="425">
        <f t="shared" si="138"/>
        <v>8662.0211465536486</v>
      </c>
      <c r="Q498" s="79">
        <f t="shared" si="139"/>
        <v>10.7517</v>
      </c>
      <c r="R498" s="93">
        <f t="shared" si="146"/>
        <v>134.49</v>
      </c>
      <c r="S498" s="77">
        <v>23653</v>
      </c>
      <c r="T498" s="345">
        <f t="shared" si="131"/>
        <v>2110.4617443676107</v>
      </c>
      <c r="U498" s="338">
        <f t="shared" si="140"/>
        <v>713.33606959625229</v>
      </c>
      <c r="V498" s="338">
        <f t="shared" si="141"/>
        <v>42.209234887352217</v>
      </c>
      <c r="W498" s="435">
        <v>43</v>
      </c>
      <c r="X498" s="425">
        <f t="shared" si="142"/>
        <v>2909.0070488512151</v>
      </c>
      <c r="Y498" s="79">
        <f t="shared" si="143"/>
        <v>3.5838999999999999</v>
      </c>
    </row>
    <row r="499" spans="1:25" ht="15.75" customHeight="1" x14ac:dyDescent="0.2">
      <c r="A499" s="265">
        <v>483</v>
      </c>
      <c r="B499" s="216">
        <f t="shared" si="144"/>
        <v>33.630000000000003</v>
      </c>
      <c r="C499" s="77">
        <v>23653</v>
      </c>
      <c r="D499" s="411">
        <f t="shared" si="129"/>
        <v>8439.9643175735946</v>
      </c>
      <c r="E499" s="342">
        <f t="shared" si="132"/>
        <v>2852.7079393398749</v>
      </c>
      <c r="F499" s="338">
        <f t="shared" si="133"/>
        <v>168.79928635147189</v>
      </c>
      <c r="G499" s="407">
        <v>107</v>
      </c>
      <c r="H499" s="425">
        <f t="shared" si="134"/>
        <v>11568.471543264941</v>
      </c>
      <c r="I499" s="79">
        <f t="shared" si="135"/>
        <v>14.3622</v>
      </c>
      <c r="J499" s="216">
        <f t="shared" si="145"/>
        <v>44.84</v>
      </c>
      <c r="K499" s="77">
        <v>23653</v>
      </c>
      <c r="L499" s="407">
        <f t="shared" si="130"/>
        <v>6329.9732381801959</v>
      </c>
      <c r="M499" s="342">
        <f t="shared" si="136"/>
        <v>2139.5309545049058</v>
      </c>
      <c r="N499" s="338">
        <f t="shared" si="137"/>
        <v>126.59946476360392</v>
      </c>
      <c r="O499" s="435">
        <v>64</v>
      </c>
      <c r="P499" s="425">
        <f t="shared" si="138"/>
        <v>8660.1036574487043</v>
      </c>
      <c r="Q499" s="79">
        <f t="shared" si="139"/>
        <v>10.771599999999999</v>
      </c>
      <c r="R499" s="93">
        <f t="shared" si="146"/>
        <v>134.52000000000001</v>
      </c>
      <c r="S499" s="77">
        <v>23653</v>
      </c>
      <c r="T499" s="345">
        <f t="shared" si="131"/>
        <v>2109.9910793933986</v>
      </c>
      <c r="U499" s="338">
        <f t="shared" si="140"/>
        <v>713.17698483496872</v>
      </c>
      <c r="V499" s="338">
        <f t="shared" si="141"/>
        <v>42.199821587867973</v>
      </c>
      <c r="W499" s="435">
        <v>43</v>
      </c>
      <c r="X499" s="425">
        <f t="shared" si="142"/>
        <v>2908.3678858162352</v>
      </c>
      <c r="Y499" s="79">
        <f t="shared" si="143"/>
        <v>3.5905</v>
      </c>
    </row>
    <row r="500" spans="1:25" ht="15.75" customHeight="1" x14ac:dyDescent="0.2">
      <c r="A500" s="265">
        <v>484</v>
      </c>
      <c r="B500" s="216">
        <f t="shared" si="144"/>
        <v>33.64</v>
      </c>
      <c r="C500" s="77">
        <v>23653</v>
      </c>
      <c r="D500" s="411">
        <f t="shared" si="129"/>
        <v>8437.4554102259208</v>
      </c>
      <c r="E500" s="342">
        <f t="shared" si="132"/>
        <v>2851.8599286563608</v>
      </c>
      <c r="F500" s="338">
        <f t="shared" si="133"/>
        <v>168.74910820451842</v>
      </c>
      <c r="G500" s="407">
        <v>107</v>
      </c>
      <c r="H500" s="425">
        <f t="shared" si="134"/>
        <v>11565.064447086799</v>
      </c>
      <c r="I500" s="79">
        <f t="shared" si="135"/>
        <v>14.387600000000001</v>
      </c>
      <c r="J500" s="216">
        <f t="shared" si="145"/>
        <v>44.85</v>
      </c>
      <c r="K500" s="77">
        <v>23653</v>
      </c>
      <c r="L500" s="407">
        <f t="shared" si="130"/>
        <v>6328.5618729096977</v>
      </c>
      <c r="M500" s="342">
        <f t="shared" si="136"/>
        <v>2139.0539130434777</v>
      </c>
      <c r="N500" s="338">
        <f t="shared" si="137"/>
        <v>126.57123745819396</v>
      </c>
      <c r="O500" s="435">
        <v>64</v>
      </c>
      <c r="P500" s="425">
        <f t="shared" si="138"/>
        <v>8658.1870234113703</v>
      </c>
      <c r="Q500" s="79">
        <f t="shared" si="139"/>
        <v>10.791499999999999</v>
      </c>
      <c r="R500" s="93">
        <f t="shared" si="146"/>
        <v>134.55000000000001</v>
      </c>
      <c r="S500" s="77">
        <v>23653</v>
      </c>
      <c r="T500" s="345">
        <f t="shared" si="131"/>
        <v>2109.5206243032326</v>
      </c>
      <c r="U500" s="338">
        <f t="shared" si="140"/>
        <v>713.01797101449256</v>
      </c>
      <c r="V500" s="338">
        <f t="shared" si="141"/>
        <v>42.190412486064652</v>
      </c>
      <c r="W500" s="435">
        <v>43</v>
      </c>
      <c r="X500" s="425">
        <f t="shared" si="142"/>
        <v>2907.72900780379</v>
      </c>
      <c r="Y500" s="79">
        <f t="shared" si="143"/>
        <v>3.5972</v>
      </c>
    </row>
    <row r="501" spans="1:25" ht="15.75" customHeight="1" x14ac:dyDescent="0.2">
      <c r="A501" s="265">
        <v>485</v>
      </c>
      <c r="B501" s="216">
        <f t="shared" si="144"/>
        <v>33.64</v>
      </c>
      <c r="C501" s="77">
        <v>23653</v>
      </c>
      <c r="D501" s="411">
        <f t="shared" si="129"/>
        <v>8437.4554102259208</v>
      </c>
      <c r="E501" s="342">
        <f t="shared" si="132"/>
        <v>2851.8599286563608</v>
      </c>
      <c r="F501" s="338">
        <f t="shared" si="133"/>
        <v>168.74910820451842</v>
      </c>
      <c r="G501" s="407">
        <v>107</v>
      </c>
      <c r="H501" s="425">
        <f t="shared" si="134"/>
        <v>11565.064447086799</v>
      </c>
      <c r="I501" s="79">
        <f t="shared" si="135"/>
        <v>14.417400000000001</v>
      </c>
      <c r="J501" s="216">
        <f t="shared" si="145"/>
        <v>44.86</v>
      </c>
      <c r="K501" s="77">
        <v>23653</v>
      </c>
      <c r="L501" s="407">
        <f t="shared" si="130"/>
        <v>6327.1511368702631</v>
      </c>
      <c r="M501" s="342">
        <f t="shared" si="136"/>
        <v>2138.5770842621487</v>
      </c>
      <c r="N501" s="338">
        <f t="shared" si="137"/>
        <v>126.54302273740527</v>
      </c>
      <c r="O501" s="435">
        <v>64</v>
      </c>
      <c r="P501" s="425">
        <f t="shared" si="138"/>
        <v>8656.2712438698181</v>
      </c>
      <c r="Q501" s="79">
        <f t="shared" si="139"/>
        <v>10.811400000000001</v>
      </c>
      <c r="R501" s="93">
        <f t="shared" si="146"/>
        <v>134.58000000000001</v>
      </c>
      <c r="S501" s="77">
        <v>23653</v>
      </c>
      <c r="T501" s="345">
        <f t="shared" si="131"/>
        <v>2109.0503789567542</v>
      </c>
      <c r="U501" s="338">
        <f t="shared" si="140"/>
        <v>712.85902808738285</v>
      </c>
      <c r="V501" s="338">
        <f t="shared" si="141"/>
        <v>42.181007579135084</v>
      </c>
      <c r="W501" s="435">
        <v>43</v>
      </c>
      <c r="X501" s="425">
        <f t="shared" si="142"/>
        <v>2907.090414623272</v>
      </c>
      <c r="Y501" s="79">
        <f t="shared" si="143"/>
        <v>3.6038000000000001</v>
      </c>
    </row>
    <row r="502" spans="1:25" ht="15.75" customHeight="1" x14ac:dyDescent="0.2">
      <c r="A502" s="265">
        <v>486</v>
      </c>
      <c r="B502" s="216">
        <f t="shared" si="144"/>
        <v>33.65</v>
      </c>
      <c r="C502" s="77">
        <v>23653</v>
      </c>
      <c r="D502" s="411">
        <f t="shared" si="129"/>
        <v>8434.9479940564634</v>
      </c>
      <c r="E502" s="342">
        <f t="shared" si="132"/>
        <v>2851.0124219910845</v>
      </c>
      <c r="F502" s="338">
        <f t="shared" si="133"/>
        <v>168.69895988112927</v>
      </c>
      <c r="G502" s="407">
        <v>107</v>
      </c>
      <c r="H502" s="425">
        <f t="shared" si="134"/>
        <v>11561.659375928677</v>
      </c>
      <c r="I502" s="79">
        <f t="shared" si="135"/>
        <v>14.4428</v>
      </c>
      <c r="J502" s="216">
        <f t="shared" si="145"/>
        <v>44.87</v>
      </c>
      <c r="K502" s="77">
        <v>23653</v>
      </c>
      <c r="L502" s="407">
        <f t="shared" si="130"/>
        <v>6325.7410296411854</v>
      </c>
      <c r="M502" s="342">
        <f t="shared" si="136"/>
        <v>2138.1004680187207</v>
      </c>
      <c r="N502" s="338">
        <f t="shared" si="137"/>
        <v>126.51482059282371</v>
      </c>
      <c r="O502" s="435">
        <v>64</v>
      </c>
      <c r="P502" s="425">
        <f t="shared" si="138"/>
        <v>8654.3563182527287</v>
      </c>
      <c r="Q502" s="79">
        <f t="shared" si="139"/>
        <v>10.831300000000001</v>
      </c>
      <c r="R502" s="93">
        <f t="shared" si="146"/>
        <v>134.61000000000001</v>
      </c>
      <c r="S502" s="77">
        <v>23653</v>
      </c>
      <c r="T502" s="345">
        <f t="shared" si="131"/>
        <v>2108.5803432137282</v>
      </c>
      <c r="U502" s="338">
        <f t="shared" si="140"/>
        <v>712.70015600624004</v>
      </c>
      <c r="V502" s="338">
        <f t="shared" si="141"/>
        <v>42.171606864274565</v>
      </c>
      <c r="W502" s="435">
        <v>43</v>
      </c>
      <c r="X502" s="425">
        <f t="shared" si="142"/>
        <v>2906.4521060842426</v>
      </c>
      <c r="Y502" s="79">
        <f t="shared" si="143"/>
        <v>3.6103999999999998</v>
      </c>
    </row>
    <row r="503" spans="1:25" ht="15.75" customHeight="1" x14ac:dyDescent="0.2">
      <c r="A503" s="265">
        <v>487</v>
      </c>
      <c r="B503" s="216">
        <f t="shared" si="144"/>
        <v>33.659999999999997</v>
      </c>
      <c r="C503" s="77">
        <v>23653</v>
      </c>
      <c r="D503" s="411">
        <f t="shared" si="129"/>
        <v>8432.4420677361868</v>
      </c>
      <c r="E503" s="342">
        <f t="shared" si="132"/>
        <v>2850.165418894831</v>
      </c>
      <c r="F503" s="338">
        <f t="shared" si="133"/>
        <v>168.64884135472374</v>
      </c>
      <c r="G503" s="407">
        <v>107</v>
      </c>
      <c r="H503" s="425">
        <f t="shared" si="134"/>
        <v>11558.25632798574</v>
      </c>
      <c r="I503" s="79">
        <f t="shared" si="135"/>
        <v>14.4682</v>
      </c>
      <c r="J503" s="216">
        <f t="shared" si="145"/>
        <v>44.88</v>
      </c>
      <c r="K503" s="77">
        <v>23653</v>
      </c>
      <c r="L503" s="407">
        <f t="shared" si="130"/>
        <v>6324.3315508021387</v>
      </c>
      <c r="M503" s="342">
        <f t="shared" si="136"/>
        <v>2137.6240641711229</v>
      </c>
      <c r="N503" s="338">
        <f t="shared" si="137"/>
        <v>126.48663101604278</v>
      </c>
      <c r="O503" s="435">
        <v>64</v>
      </c>
      <c r="P503" s="425">
        <f t="shared" si="138"/>
        <v>8652.4422459893049</v>
      </c>
      <c r="Q503" s="79">
        <f t="shared" si="139"/>
        <v>10.8512</v>
      </c>
      <c r="R503" s="93">
        <f t="shared" si="146"/>
        <v>134.63999999999999</v>
      </c>
      <c r="S503" s="77">
        <v>23653</v>
      </c>
      <c r="T503" s="345">
        <f t="shared" si="131"/>
        <v>2108.1105169340467</v>
      </c>
      <c r="U503" s="338">
        <f t="shared" si="140"/>
        <v>712.54135472370774</v>
      </c>
      <c r="V503" s="338">
        <f t="shared" si="141"/>
        <v>42.162210338680936</v>
      </c>
      <c r="W503" s="435">
        <v>43</v>
      </c>
      <c r="X503" s="425">
        <f t="shared" si="142"/>
        <v>2905.8140819964351</v>
      </c>
      <c r="Y503" s="79">
        <f t="shared" si="143"/>
        <v>3.6171000000000002</v>
      </c>
    </row>
    <row r="504" spans="1:25" ht="15.75" customHeight="1" x14ac:dyDescent="0.2">
      <c r="A504" s="265">
        <v>488</v>
      </c>
      <c r="B504" s="216">
        <f t="shared" si="144"/>
        <v>33.67</v>
      </c>
      <c r="C504" s="77">
        <v>23653</v>
      </c>
      <c r="D504" s="411">
        <f t="shared" si="129"/>
        <v>8429.937629937629</v>
      </c>
      <c r="E504" s="342">
        <f t="shared" si="132"/>
        <v>2849.3189189189184</v>
      </c>
      <c r="F504" s="338">
        <f t="shared" si="133"/>
        <v>168.59875259875258</v>
      </c>
      <c r="G504" s="407">
        <v>107</v>
      </c>
      <c r="H504" s="425">
        <f t="shared" si="134"/>
        <v>11554.8553014553</v>
      </c>
      <c r="I504" s="79">
        <f t="shared" si="135"/>
        <v>14.493600000000001</v>
      </c>
      <c r="J504" s="216">
        <f t="shared" si="145"/>
        <v>44.89</v>
      </c>
      <c r="K504" s="77">
        <v>23653</v>
      </c>
      <c r="L504" s="407">
        <f t="shared" si="130"/>
        <v>6322.9226999331695</v>
      </c>
      <c r="M504" s="342">
        <f t="shared" si="136"/>
        <v>2137.1478725774109</v>
      </c>
      <c r="N504" s="338">
        <f t="shared" si="137"/>
        <v>126.45845399866339</v>
      </c>
      <c r="O504" s="435">
        <v>64</v>
      </c>
      <c r="P504" s="425">
        <f t="shared" si="138"/>
        <v>8650.5290265092426</v>
      </c>
      <c r="Q504" s="79">
        <f t="shared" si="139"/>
        <v>10.871</v>
      </c>
      <c r="R504" s="93">
        <f t="shared" si="146"/>
        <v>134.66</v>
      </c>
      <c r="S504" s="77">
        <v>23653</v>
      </c>
      <c r="T504" s="345">
        <f t="shared" si="131"/>
        <v>2107.7974157136496</v>
      </c>
      <c r="U504" s="338">
        <f t="shared" si="140"/>
        <v>712.43552651121354</v>
      </c>
      <c r="V504" s="338">
        <f t="shared" si="141"/>
        <v>42.15594831427299</v>
      </c>
      <c r="W504" s="435">
        <v>43</v>
      </c>
      <c r="X504" s="425">
        <f t="shared" si="142"/>
        <v>2905.3888905391359</v>
      </c>
      <c r="Y504" s="79">
        <f t="shared" si="143"/>
        <v>3.6238999999999999</v>
      </c>
    </row>
    <row r="505" spans="1:25" ht="15.75" customHeight="1" x14ac:dyDescent="0.2">
      <c r="A505" s="265">
        <v>489</v>
      </c>
      <c r="B505" s="216">
        <f t="shared" si="144"/>
        <v>33.67</v>
      </c>
      <c r="C505" s="77">
        <v>23653</v>
      </c>
      <c r="D505" s="411">
        <f t="shared" si="129"/>
        <v>8429.937629937629</v>
      </c>
      <c r="E505" s="342">
        <f t="shared" si="132"/>
        <v>2849.3189189189184</v>
      </c>
      <c r="F505" s="338">
        <f t="shared" si="133"/>
        <v>168.59875259875258</v>
      </c>
      <c r="G505" s="407">
        <v>107</v>
      </c>
      <c r="H505" s="425">
        <f t="shared" si="134"/>
        <v>11554.8553014553</v>
      </c>
      <c r="I505" s="79">
        <f t="shared" si="135"/>
        <v>14.523300000000001</v>
      </c>
      <c r="J505" s="216">
        <f t="shared" si="145"/>
        <v>44.9</v>
      </c>
      <c r="K505" s="77">
        <v>23653</v>
      </c>
      <c r="L505" s="407">
        <f t="shared" si="130"/>
        <v>6321.5144766146987</v>
      </c>
      <c r="M505" s="342">
        <f t="shared" si="136"/>
        <v>2136.6718930957682</v>
      </c>
      <c r="N505" s="338">
        <f t="shared" si="137"/>
        <v>126.43028953229397</v>
      </c>
      <c r="O505" s="435">
        <v>64</v>
      </c>
      <c r="P505" s="425">
        <f t="shared" si="138"/>
        <v>8648.6166592427617</v>
      </c>
      <c r="Q505" s="79">
        <f t="shared" si="139"/>
        <v>10.8909</v>
      </c>
      <c r="R505" s="93">
        <f t="shared" si="146"/>
        <v>134.69</v>
      </c>
      <c r="S505" s="77">
        <v>23653</v>
      </c>
      <c r="T505" s="345">
        <f t="shared" si="131"/>
        <v>2107.3279382285245</v>
      </c>
      <c r="U505" s="338">
        <f t="shared" si="140"/>
        <v>712.2768431212412</v>
      </c>
      <c r="V505" s="338">
        <f t="shared" si="141"/>
        <v>42.146558764570493</v>
      </c>
      <c r="W505" s="435">
        <v>43</v>
      </c>
      <c r="X505" s="425">
        <f t="shared" si="142"/>
        <v>2904.751340114336</v>
      </c>
      <c r="Y505" s="79">
        <f t="shared" si="143"/>
        <v>3.6305999999999998</v>
      </c>
    </row>
    <row r="506" spans="1:25" ht="15.75" customHeight="1" x14ac:dyDescent="0.2">
      <c r="A506" s="264">
        <v>490</v>
      </c>
      <c r="B506" s="216">
        <f t="shared" si="144"/>
        <v>33.68</v>
      </c>
      <c r="C506" s="77">
        <v>23653</v>
      </c>
      <c r="D506" s="411">
        <f t="shared" si="129"/>
        <v>8427.4346793349177</v>
      </c>
      <c r="E506" s="342">
        <f t="shared" si="132"/>
        <v>2848.4729216152018</v>
      </c>
      <c r="F506" s="338">
        <f t="shared" si="133"/>
        <v>168.54869358669836</v>
      </c>
      <c r="G506" s="407">
        <v>107</v>
      </c>
      <c r="H506" s="425">
        <f t="shared" si="134"/>
        <v>11551.456294536816</v>
      </c>
      <c r="I506" s="79">
        <f t="shared" si="135"/>
        <v>14.5487</v>
      </c>
      <c r="J506" s="216">
        <f t="shared" si="145"/>
        <v>44.91</v>
      </c>
      <c r="K506" s="77">
        <v>23653</v>
      </c>
      <c r="L506" s="407">
        <f t="shared" si="130"/>
        <v>6320.1068804275237</v>
      </c>
      <c r="M506" s="342">
        <f t="shared" si="136"/>
        <v>2136.1961255845026</v>
      </c>
      <c r="N506" s="338">
        <f t="shared" si="137"/>
        <v>126.40213760855048</v>
      </c>
      <c r="O506" s="435">
        <v>64</v>
      </c>
      <c r="P506" s="425">
        <f t="shared" si="138"/>
        <v>8646.7051436205766</v>
      </c>
      <c r="Q506" s="79">
        <f t="shared" si="139"/>
        <v>10.9107</v>
      </c>
      <c r="R506" s="93">
        <f t="shared" si="146"/>
        <v>134.72</v>
      </c>
      <c r="S506" s="77">
        <v>23653</v>
      </c>
      <c r="T506" s="345">
        <f t="shared" si="131"/>
        <v>2106.8586698337294</v>
      </c>
      <c r="U506" s="338">
        <f t="shared" si="140"/>
        <v>712.11823040380045</v>
      </c>
      <c r="V506" s="338">
        <f t="shared" si="141"/>
        <v>42.137173396674591</v>
      </c>
      <c r="W506" s="435">
        <v>43</v>
      </c>
      <c r="X506" s="425">
        <f t="shared" si="142"/>
        <v>2904.114073634204</v>
      </c>
      <c r="Y506" s="79">
        <f t="shared" si="143"/>
        <v>3.6372</v>
      </c>
    </row>
    <row r="507" spans="1:25" ht="15.75" customHeight="1" x14ac:dyDescent="0.2">
      <c r="A507" s="265">
        <v>491</v>
      </c>
      <c r="B507" s="216">
        <f t="shared" si="144"/>
        <v>33.69</v>
      </c>
      <c r="C507" s="77">
        <v>23653</v>
      </c>
      <c r="D507" s="411">
        <f t="shared" si="129"/>
        <v>8424.9332146037414</v>
      </c>
      <c r="E507" s="342">
        <f t="shared" si="132"/>
        <v>2847.6274265360644</v>
      </c>
      <c r="F507" s="338">
        <f t="shared" si="133"/>
        <v>168.49866429207484</v>
      </c>
      <c r="G507" s="407">
        <v>107</v>
      </c>
      <c r="H507" s="425">
        <f t="shared" si="134"/>
        <v>11548.05930543188</v>
      </c>
      <c r="I507" s="79">
        <f t="shared" si="135"/>
        <v>14.5741</v>
      </c>
      <c r="J507" s="216">
        <f t="shared" si="145"/>
        <v>44.92</v>
      </c>
      <c r="K507" s="77">
        <v>23653</v>
      </c>
      <c r="L507" s="407">
        <f t="shared" si="130"/>
        <v>6318.6999109528042</v>
      </c>
      <c r="M507" s="342">
        <f t="shared" si="136"/>
        <v>2135.7205699020478</v>
      </c>
      <c r="N507" s="338">
        <f t="shared" si="137"/>
        <v>126.37399821905609</v>
      </c>
      <c r="O507" s="435">
        <v>64</v>
      </c>
      <c r="P507" s="425">
        <f t="shared" si="138"/>
        <v>8644.7944790739093</v>
      </c>
      <c r="Q507" s="79">
        <f t="shared" si="139"/>
        <v>10.9305</v>
      </c>
      <c r="R507" s="93">
        <f t="shared" si="146"/>
        <v>134.75</v>
      </c>
      <c r="S507" s="77">
        <v>23653</v>
      </c>
      <c r="T507" s="345">
        <f t="shared" si="131"/>
        <v>2106.3896103896104</v>
      </c>
      <c r="U507" s="338">
        <f t="shared" si="140"/>
        <v>711.9596883116883</v>
      </c>
      <c r="V507" s="338">
        <f t="shared" si="141"/>
        <v>42.127792207792211</v>
      </c>
      <c r="W507" s="435">
        <v>43</v>
      </c>
      <c r="X507" s="425">
        <f t="shared" si="142"/>
        <v>2903.4770909090907</v>
      </c>
      <c r="Y507" s="79">
        <f t="shared" si="143"/>
        <v>3.6438000000000001</v>
      </c>
    </row>
    <row r="508" spans="1:25" ht="15.75" customHeight="1" x14ac:dyDescent="0.2">
      <c r="A508" s="265">
        <v>492</v>
      </c>
      <c r="B508" s="216">
        <f t="shared" si="144"/>
        <v>33.69</v>
      </c>
      <c r="C508" s="77">
        <v>23653</v>
      </c>
      <c r="D508" s="411">
        <f t="shared" si="129"/>
        <v>8424.9332146037414</v>
      </c>
      <c r="E508" s="342">
        <f t="shared" si="132"/>
        <v>2847.6274265360644</v>
      </c>
      <c r="F508" s="338">
        <f t="shared" si="133"/>
        <v>168.49866429207484</v>
      </c>
      <c r="G508" s="407">
        <v>107</v>
      </c>
      <c r="H508" s="425">
        <f t="shared" si="134"/>
        <v>11548.05930543188</v>
      </c>
      <c r="I508" s="79">
        <f t="shared" si="135"/>
        <v>14.6037</v>
      </c>
      <c r="J508" s="216">
        <f t="shared" si="145"/>
        <v>44.93</v>
      </c>
      <c r="K508" s="77">
        <v>23653</v>
      </c>
      <c r="L508" s="407">
        <f t="shared" si="130"/>
        <v>6317.2935677720907</v>
      </c>
      <c r="M508" s="342">
        <f t="shared" si="136"/>
        <v>2135.2452259069664</v>
      </c>
      <c r="N508" s="338">
        <f t="shared" si="137"/>
        <v>126.34587135544182</v>
      </c>
      <c r="O508" s="435">
        <v>64</v>
      </c>
      <c r="P508" s="425">
        <f t="shared" si="138"/>
        <v>8642.8846650344985</v>
      </c>
      <c r="Q508" s="79">
        <f t="shared" si="139"/>
        <v>10.9504</v>
      </c>
      <c r="R508" s="93">
        <f t="shared" si="146"/>
        <v>134.78</v>
      </c>
      <c r="S508" s="77">
        <v>23653</v>
      </c>
      <c r="T508" s="345">
        <f t="shared" si="131"/>
        <v>2105.9207597566406</v>
      </c>
      <c r="U508" s="338">
        <f t="shared" si="140"/>
        <v>711.80121679774447</v>
      </c>
      <c r="V508" s="338">
        <f t="shared" si="141"/>
        <v>42.118415195132812</v>
      </c>
      <c r="W508" s="435">
        <v>43</v>
      </c>
      <c r="X508" s="425">
        <f t="shared" si="142"/>
        <v>2902.8403917495179</v>
      </c>
      <c r="Y508" s="79">
        <f t="shared" si="143"/>
        <v>3.6503999999999999</v>
      </c>
    </row>
    <row r="509" spans="1:25" ht="15.75" customHeight="1" x14ac:dyDescent="0.2">
      <c r="A509" s="265">
        <v>493</v>
      </c>
      <c r="B509" s="216">
        <f t="shared" si="144"/>
        <v>33.700000000000003</v>
      </c>
      <c r="C509" s="77">
        <v>23653</v>
      </c>
      <c r="D509" s="411">
        <f t="shared" si="129"/>
        <v>8422.4332344213635</v>
      </c>
      <c r="E509" s="342">
        <f t="shared" si="132"/>
        <v>2846.7824332344208</v>
      </c>
      <c r="F509" s="338">
        <f t="shared" si="133"/>
        <v>168.44866468842727</v>
      </c>
      <c r="G509" s="407">
        <v>107</v>
      </c>
      <c r="H509" s="425">
        <f t="shared" si="134"/>
        <v>11544.664332344211</v>
      </c>
      <c r="I509" s="79">
        <f t="shared" si="135"/>
        <v>14.629099999999999</v>
      </c>
      <c r="J509" s="216">
        <f t="shared" si="145"/>
        <v>44.94</v>
      </c>
      <c r="K509" s="77">
        <v>23653</v>
      </c>
      <c r="L509" s="407">
        <f t="shared" si="130"/>
        <v>6315.8878504672903</v>
      </c>
      <c r="M509" s="342">
        <f t="shared" si="136"/>
        <v>2134.7700934579439</v>
      </c>
      <c r="N509" s="338">
        <f t="shared" si="137"/>
        <v>126.31775700934581</v>
      </c>
      <c r="O509" s="435">
        <v>64</v>
      </c>
      <c r="P509" s="425">
        <f t="shared" si="138"/>
        <v>8640.9757009345813</v>
      </c>
      <c r="Q509" s="79">
        <f t="shared" si="139"/>
        <v>10.9702</v>
      </c>
      <c r="R509" s="93">
        <f t="shared" si="146"/>
        <v>134.81</v>
      </c>
      <c r="S509" s="77">
        <v>23653</v>
      </c>
      <c r="T509" s="345">
        <f t="shared" si="131"/>
        <v>2105.4521177954157</v>
      </c>
      <c r="U509" s="338">
        <f t="shared" si="140"/>
        <v>711.64281581485045</v>
      </c>
      <c r="V509" s="338">
        <f t="shared" si="141"/>
        <v>42.109042355908315</v>
      </c>
      <c r="W509" s="435">
        <v>43</v>
      </c>
      <c r="X509" s="425">
        <f t="shared" si="142"/>
        <v>2902.2039759661748</v>
      </c>
      <c r="Y509" s="79">
        <f t="shared" si="143"/>
        <v>3.657</v>
      </c>
    </row>
    <row r="510" spans="1:25" ht="15.75" customHeight="1" x14ac:dyDescent="0.2">
      <c r="A510" s="265">
        <v>494</v>
      </c>
      <c r="B510" s="216">
        <f t="shared" si="144"/>
        <v>33.71</v>
      </c>
      <c r="C510" s="77">
        <v>23653</v>
      </c>
      <c r="D510" s="411">
        <f t="shared" si="129"/>
        <v>8419.9347374666268</v>
      </c>
      <c r="E510" s="342">
        <f t="shared" si="132"/>
        <v>2845.9379412637195</v>
      </c>
      <c r="F510" s="338">
        <f t="shared" si="133"/>
        <v>168.39869474933255</v>
      </c>
      <c r="G510" s="407">
        <v>107</v>
      </c>
      <c r="H510" s="425">
        <f t="shared" si="134"/>
        <v>11541.271373479678</v>
      </c>
      <c r="I510" s="79">
        <f t="shared" si="135"/>
        <v>14.654400000000001</v>
      </c>
      <c r="J510" s="216">
        <f t="shared" si="145"/>
        <v>44.95</v>
      </c>
      <c r="K510" s="77">
        <v>23653</v>
      </c>
      <c r="L510" s="407">
        <f t="shared" si="130"/>
        <v>6314.4827586206884</v>
      </c>
      <c r="M510" s="342">
        <f t="shared" si="136"/>
        <v>2134.2951724137924</v>
      </c>
      <c r="N510" s="338">
        <f t="shared" si="137"/>
        <v>126.28965517241377</v>
      </c>
      <c r="O510" s="435">
        <v>64</v>
      </c>
      <c r="P510" s="425">
        <f t="shared" si="138"/>
        <v>8639.0675862068947</v>
      </c>
      <c r="Q510" s="79">
        <f t="shared" si="139"/>
        <v>10.99</v>
      </c>
      <c r="R510" s="93">
        <f t="shared" si="146"/>
        <v>134.84</v>
      </c>
      <c r="S510" s="77">
        <v>23653</v>
      </c>
      <c r="T510" s="345">
        <f t="shared" si="131"/>
        <v>2104.9836843666567</v>
      </c>
      <c r="U510" s="338">
        <f t="shared" si="140"/>
        <v>711.48448531592987</v>
      </c>
      <c r="V510" s="338">
        <f t="shared" si="141"/>
        <v>42.099673687333137</v>
      </c>
      <c r="W510" s="435">
        <v>43</v>
      </c>
      <c r="X510" s="425">
        <f t="shared" si="142"/>
        <v>2901.5678433699195</v>
      </c>
      <c r="Y510" s="79">
        <f t="shared" si="143"/>
        <v>3.6636000000000002</v>
      </c>
    </row>
    <row r="511" spans="1:25" ht="15.75" customHeight="1" x14ac:dyDescent="0.2">
      <c r="A511" s="265">
        <v>495</v>
      </c>
      <c r="B511" s="216">
        <f t="shared" si="144"/>
        <v>33.72</v>
      </c>
      <c r="C511" s="77">
        <v>23653</v>
      </c>
      <c r="D511" s="411">
        <f t="shared" si="129"/>
        <v>8417.4377224199288</v>
      </c>
      <c r="E511" s="342">
        <f t="shared" si="132"/>
        <v>2845.0939501779358</v>
      </c>
      <c r="F511" s="338">
        <f t="shared" si="133"/>
        <v>168.34875444839858</v>
      </c>
      <c r="G511" s="407">
        <v>107</v>
      </c>
      <c r="H511" s="425">
        <f t="shared" si="134"/>
        <v>11537.880427046262</v>
      </c>
      <c r="I511" s="79">
        <f t="shared" si="135"/>
        <v>14.6797</v>
      </c>
      <c r="J511" s="216">
        <f t="shared" si="145"/>
        <v>44.95</v>
      </c>
      <c r="K511" s="77">
        <v>23653</v>
      </c>
      <c r="L511" s="407">
        <f t="shared" si="130"/>
        <v>6314.4827586206884</v>
      </c>
      <c r="M511" s="342">
        <f t="shared" si="136"/>
        <v>2134.2951724137924</v>
      </c>
      <c r="N511" s="338">
        <f t="shared" si="137"/>
        <v>126.28965517241377</v>
      </c>
      <c r="O511" s="435">
        <v>64</v>
      </c>
      <c r="P511" s="425">
        <f t="shared" si="138"/>
        <v>8639.0675862068947</v>
      </c>
      <c r="Q511" s="79">
        <f t="shared" si="139"/>
        <v>11.0122</v>
      </c>
      <c r="R511" s="93">
        <f t="shared" si="146"/>
        <v>134.86000000000001</v>
      </c>
      <c r="S511" s="77">
        <v>23653</v>
      </c>
      <c r="T511" s="345">
        <f t="shared" si="131"/>
        <v>2104.6715111967965</v>
      </c>
      <c r="U511" s="338">
        <f t="shared" si="140"/>
        <v>711.37897078451715</v>
      </c>
      <c r="V511" s="338">
        <f t="shared" si="141"/>
        <v>42.093430223935933</v>
      </c>
      <c r="W511" s="435">
        <v>43</v>
      </c>
      <c r="X511" s="425">
        <f t="shared" si="142"/>
        <v>2901.1439122052498</v>
      </c>
      <c r="Y511" s="79">
        <f t="shared" si="143"/>
        <v>3.6705000000000001</v>
      </c>
    </row>
    <row r="512" spans="1:25" ht="15.75" customHeight="1" x14ac:dyDescent="0.2">
      <c r="A512" s="265">
        <v>496</v>
      </c>
      <c r="B512" s="216">
        <f t="shared" si="144"/>
        <v>33.72</v>
      </c>
      <c r="C512" s="77">
        <v>23653</v>
      </c>
      <c r="D512" s="411">
        <f t="shared" si="129"/>
        <v>8417.4377224199288</v>
      </c>
      <c r="E512" s="342">
        <f t="shared" si="132"/>
        <v>2845.0939501779358</v>
      </c>
      <c r="F512" s="338">
        <f t="shared" si="133"/>
        <v>168.34875444839858</v>
      </c>
      <c r="G512" s="407">
        <v>107</v>
      </c>
      <c r="H512" s="425">
        <f t="shared" si="134"/>
        <v>11537.880427046262</v>
      </c>
      <c r="I512" s="79">
        <f t="shared" si="135"/>
        <v>14.7094</v>
      </c>
      <c r="J512" s="216">
        <f t="shared" si="145"/>
        <v>44.96</v>
      </c>
      <c r="K512" s="77">
        <v>23653</v>
      </c>
      <c r="L512" s="407">
        <f t="shared" si="130"/>
        <v>6313.0782918149471</v>
      </c>
      <c r="M512" s="342">
        <f t="shared" si="136"/>
        <v>2133.8204626334518</v>
      </c>
      <c r="N512" s="338">
        <f t="shared" si="137"/>
        <v>126.26156583629894</v>
      </c>
      <c r="O512" s="435">
        <v>64</v>
      </c>
      <c r="P512" s="425">
        <f t="shared" si="138"/>
        <v>8637.1603202846982</v>
      </c>
      <c r="Q512" s="79">
        <f t="shared" si="139"/>
        <v>11.032</v>
      </c>
      <c r="R512" s="93">
        <f t="shared" si="146"/>
        <v>134.88999999999999</v>
      </c>
      <c r="S512" s="77">
        <v>23653</v>
      </c>
      <c r="T512" s="345">
        <f t="shared" si="131"/>
        <v>2104.2034250129736</v>
      </c>
      <c r="U512" s="338">
        <f t="shared" si="140"/>
        <v>711.22075765438501</v>
      </c>
      <c r="V512" s="338">
        <f t="shared" si="141"/>
        <v>42.084068500259477</v>
      </c>
      <c r="W512" s="435">
        <v>43</v>
      </c>
      <c r="X512" s="425">
        <f t="shared" si="142"/>
        <v>2900.5082511676183</v>
      </c>
      <c r="Y512" s="79">
        <f t="shared" si="143"/>
        <v>3.6770999999999998</v>
      </c>
    </row>
    <row r="513" spans="1:25" ht="15.75" customHeight="1" x14ac:dyDescent="0.2">
      <c r="A513" s="265">
        <v>497</v>
      </c>
      <c r="B513" s="216">
        <f t="shared" si="144"/>
        <v>33.729999999999997</v>
      </c>
      <c r="C513" s="77">
        <v>23653</v>
      </c>
      <c r="D513" s="411">
        <f t="shared" si="129"/>
        <v>8414.9421879632373</v>
      </c>
      <c r="E513" s="342">
        <f t="shared" si="132"/>
        <v>2844.2504595315741</v>
      </c>
      <c r="F513" s="338">
        <f t="shared" si="133"/>
        <v>168.29884375926474</v>
      </c>
      <c r="G513" s="407">
        <v>107</v>
      </c>
      <c r="H513" s="425">
        <f t="shared" si="134"/>
        <v>11534.491491254077</v>
      </c>
      <c r="I513" s="79">
        <f t="shared" si="135"/>
        <v>14.7347</v>
      </c>
      <c r="J513" s="216">
        <f t="shared" si="145"/>
        <v>44.97</v>
      </c>
      <c r="K513" s="77">
        <v>23653</v>
      </c>
      <c r="L513" s="407">
        <f t="shared" si="130"/>
        <v>6311.6744496330903</v>
      </c>
      <c r="M513" s="342">
        <f t="shared" si="136"/>
        <v>2133.3459639759844</v>
      </c>
      <c r="N513" s="338">
        <f t="shared" si="137"/>
        <v>126.2334889926618</v>
      </c>
      <c r="O513" s="435">
        <v>64</v>
      </c>
      <c r="P513" s="425">
        <f t="shared" si="138"/>
        <v>8635.2539026017366</v>
      </c>
      <c r="Q513" s="79">
        <f t="shared" si="139"/>
        <v>11.0518</v>
      </c>
      <c r="R513" s="93">
        <f t="shared" si="146"/>
        <v>134.91999999999999</v>
      </c>
      <c r="S513" s="77">
        <v>23653</v>
      </c>
      <c r="T513" s="345">
        <f t="shared" si="131"/>
        <v>2103.7355469908093</v>
      </c>
      <c r="U513" s="338">
        <f t="shared" si="140"/>
        <v>711.06261488289351</v>
      </c>
      <c r="V513" s="338">
        <f t="shared" si="141"/>
        <v>42.074710939816185</v>
      </c>
      <c r="W513" s="435">
        <v>43</v>
      </c>
      <c r="X513" s="425">
        <f t="shared" si="142"/>
        <v>2899.8728728135193</v>
      </c>
      <c r="Y513" s="79">
        <f t="shared" si="143"/>
        <v>3.6837</v>
      </c>
    </row>
    <row r="514" spans="1:25" ht="15.75" customHeight="1" x14ac:dyDescent="0.2">
      <c r="A514" s="265">
        <v>498</v>
      </c>
      <c r="B514" s="216">
        <f t="shared" si="144"/>
        <v>33.74</v>
      </c>
      <c r="C514" s="77">
        <v>23653</v>
      </c>
      <c r="D514" s="411">
        <f t="shared" si="129"/>
        <v>8412.4481327800822</v>
      </c>
      <c r="E514" s="342">
        <f t="shared" si="132"/>
        <v>2843.4074688796677</v>
      </c>
      <c r="F514" s="338">
        <f t="shared" si="133"/>
        <v>168.24896265560164</v>
      </c>
      <c r="G514" s="407">
        <v>107</v>
      </c>
      <c r="H514" s="425">
        <f t="shared" si="134"/>
        <v>11531.104564315352</v>
      </c>
      <c r="I514" s="79">
        <f t="shared" si="135"/>
        <v>14.7599</v>
      </c>
      <c r="J514" s="216">
        <f t="shared" si="145"/>
        <v>44.98</v>
      </c>
      <c r="K514" s="77">
        <v>23653</v>
      </c>
      <c r="L514" s="407">
        <f t="shared" si="130"/>
        <v>6310.2712316585157</v>
      </c>
      <c r="M514" s="342">
        <f t="shared" si="136"/>
        <v>2132.8716763005782</v>
      </c>
      <c r="N514" s="338">
        <f t="shared" si="137"/>
        <v>126.20542463317032</v>
      </c>
      <c r="O514" s="435">
        <v>64</v>
      </c>
      <c r="P514" s="425">
        <f t="shared" si="138"/>
        <v>8633.3483325922643</v>
      </c>
      <c r="Q514" s="79">
        <f t="shared" si="139"/>
        <v>11.0716</v>
      </c>
      <c r="R514" s="93">
        <f t="shared" si="146"/>
        <v>134.94999999999999</v>
      </c>
      <c r="S514" s="77">
        <v>23653</v>
      </c>
      <c r="T514" s="345">
        <f t="shared" si="131"/>
        <v>2103.2678769914787</v>
      </c>
      <c r="U514" s="338">
        <f t="shared" si="140"/>
        <v>710.90454242311978</v>
      </c>
      <c r="V514" s="338">
        <f t="shared" si="141"/>
        <v>42.065357539829577</v>
      </c>
      <c r="W514" s="435">
        <v>43</v>
      </c>
      <c r="X514" s="425">
        <f t="shared" si="142"/>
        <v>2899.2377769544282</v>
      </c>
      <c r="Y514" s="79">
        <f t="shared" si="143"/>
        <v>3.6903000000000001</v>
      </c>
    </row>
    <row r="515" spans="1:25" ht="15.75" customHeight="1" x14ac:dyDescent="0.2">
      <c r="A515" s="265">
        <v>499</v>
      </c>
      <c r="B515" s="216">
        <f t="shared" si="144"/>
        <v>33.74</v>
      </c>
      <c r="C515" s="77">
        <v>23653</v>
      </c>
      <c r="D515" s="411">
        <f t="shared" si="129"/>
        <v>8412.4481327800822</v>
      </c>
      <c r="E515" s="342">
        <f t="shared" si="132"/>
        <v>2843.4074688796677</v>
      </c>
      <c r="F515" s="338">
        <f t="shared" si="133"/>
        <v>168.24896265560164</v>
      </c>
      <c r="G515" s="407">
        <v>107</v>
      </c>
      <c r="H515" s="425">
        <f t="shared" si="134"/>
        <v>11531.104564315352</v>
      </c>
      <c r="I515" s="79">
        <f t="shared" si="135"/>
        <v>14.7896</v>
      </c>
      <c r="J515" s="216">
        <f t="shared" si="145"/>
        <v>44.99</v>
      </c>
      <c r="K515" s="77">
        <v>23653</v>
      </c>
      <c r="L515" s="407">
        <f t="shared" si="130"/>
        <v>6308.8686374749941</v>
      </c>
      <c r="M515" s="342">
        <f t="shared" si="136"/>
        <v>2132.3975994665479</v>
      </c>
      <c r="N515" s="338">
        <f t="shared" si="137"/>
        <v>126.17737274949988</v>
      </c>
      <c r="O515" s="435">
        <v>64</v>
      </c>
      <c r="P515" s="425">
        <f t="shared" si="138"/>
        <v>8631.4436096910413</v>
      </c>
      <c r="Q515" s="79">
        <f t="shared" si="139"/>
        <v>11.0914</v>
      </c>
      <c r="R515" s="93">
        <f t="shared" si="146"/>
        <v>134.97999999999999</v>
      </c>
      <c r="S515" s="77">
        <v>23653</v>
      </c>
      <c r="T515" s="345">
        <f t="shared" si="131"/>
        <v>2102.8004148762784</v>
      </c>
      <c r="U515" s="338">
        <f t="shared" si="140"/>
        <v>710.74654022818208</v>
      </c>
      <c r="V515" s="338">
        <f t="shared" si="141"/>
        <v>42.056008297525572</v>
      </c>
      <c r="W515" s="435">
        <v>43</v>
      </c>
      <c r="X515" s="425">
        <f t="shared" si="142"/>
        <v>2898.6029634019865</v>
      </c>
      <c r="Y515" s="79">
        <f t="shared" si="143"/>
        <v>3.6968000000000001</v>
      </c>
    </row>
    <row r="516" spans="1:25" ht="15.75" customHeight="1" thickBot="1" x14ac:dyDescent="0.25">
      <c r="A516" s="266">
        <v>500</v>
      </c>
      <c r="B516" s="259">
        <f t="shared" si="144"/>
        <v>33.75</v>
      </c>
      <c r="C516" s="85">
        <v>23653</v>
      </c>
      <c r="D516" s="420">
        <f t="shared" si="129"/>
        <v>8409.9555555555562</v>
      </c>
      <c r="E516" s="343">
        <f t="shared" si="132"/>
        <v>2842.5649777777776</v>
      </c>
      <c r="F516" s="341">
        <f t="shared" si="133"/>
        <v>168.19911111111114</v>
      </c>
      <c r="G516" s="408">
        <v>107</v>
      </c>
      <c r="H516" s="427">
        <f t="shared" si="134"/>
        <v>11527.719644444445</v>
      </c>
      <c r="I516" s="87">
        <f t="shared" si="135"/>
        <v>14.8148</v>
      </c>
      <c r="J516" s="259">
        <f t="shared" si="145"/>
        <v>45</v>
      </c>
      <c r="K516" s="85">
        <v>23653</v>
      </c>
      <c r="L516" s="408">
        <f t="shared" si="130"/>
        <v>6307.4666666666672</v>
      </c>
      <c r="M516" s="343">
        <f t="shared" si="136"/>
        <v>2131.9237333333331</v>
      </c>
      <c r="N516" s="341">
        <f t="shared" si="137"/>
        <v>126.14933333333335</v>
      </c>
      <c r="O516" s="436">
        <v>64</v>
      </c>
      <c r="P516" s="427">
        <f t="shared" si="138"/>
        <v>8629.5397333333331</v>
      </c>
      <c r="Q516" s="87">
        <f t="shared" si="139"/>
        <v>11.1111</v>
      </c>
      <c r="R516" s="105">
        <f t="shared" si="146"/>
        <v>135</v>
      </c>
      <c r="S516" s="85">
        <v>23653</v>
      </c>
      <c r="T516" s="348">
        <f t="shared" si="131"/>
        <v>2102.4888888888891</v>
      </c>
      <c r="U516" s="341">
        <f t="shared" si="140"/>
        <v>710.6412444444444</v>
      </c>
      <c r="V516" s="341">
        <f t="shared" si="141"/>
        <v>42.049777777777784</v>
      </c>
      <c r="W516" s="436">
        <v>43</v>
      </c>
      <c r="X516" s="427">
        <f t="shared" si="142"/>
        <v>2898.1799111111113</v>
      </c>
      <c r="Y516" s="87">
        <f t="shared" si="143"/>
        <v>3.7037</v>
      </c>
    </row>
    <row r="517" spans="1:25" ht="15.75" customHeight="1" x14ac:dyDescent="0.2">
      <c r="A517" s="267">
        <v>501</v>
      </c>
      <c r="B517" s="216">
        <v>33.75</v>
      </c>
      <c r="C517" s="90">
        <v>23653</v>
      </c>
      <c r="D517" s="412">
        <f t="shared" si="129"/>
        <v>8409.9555555555562</v>
      </c>
      <c r="E517" s="414">
        <f t="shared" si="132"/>
        <v>2842.5649777777776</v>
      </c>
      <c r="F517" s="337">
        <f t="shared" si="133"/>
        <v>168.19911111111114</v>
      </c>
      <c r="G517" s="409">
        <v>107</v>
      </c>
      <c r="H517" s="428">
        <f t="shared" si="134"/>
        <v>11527.719644444445</v>
      </c>
      <c r="I517" s="92">
        <f t="shared" si="135"/>
        <v>14.8444</v>
      </c>
      <c r="J517" s="96">
        <v>45</v>
      </c>
      <c r="K517" s="90">
        <v>23653</v>
      </c>
      <c r="L517" s="409">
        <f t="shared" si="130"/>
        <v>6307.4666666666672</v>
      </c>
      <c r="M517" s="414">
        <f t="shared" si="136"/>
        <v>2131.9237333333331</v>
      </c>
      <c r="N517" s="337">
        <f t="shared" si="137"/>
        <v>126.14933333333335</v>
      </c>
      <c r="O517" s="437">
        <v>64</v>
      </c>
      <c r="P517" s="428">
        <f t="shared" si="138"/>
        <v>8629.5397333333331</v>
      </c>
      <c r="Q517" s="92">
        <f t="shared" si="139"/>
        <v>11.1333</v>
      </c>
      <c r="R517" s="93">
        <v>135</v>
      </c>
      <c r="S517" s="90">
        <v>23653</v>
      </c>
      <c r="T517" s="344">
        <f t="shared" si="131"/>
        <v>2102.4888888888891</v>
      </c>
      <c r="U517" s="337">
        <f t="shared" si="140"/>
        <v>710.6412444444444</v>
      </c>
      <c r="V517" s="337">
        <f t="shared" si="141"/>
        <v>42.049777777777784</v>
      </c>
      <c r="W517" s="437">
        <v>43</v>
      </c>
      <c r="X517" s="428">
        <f t="shared" si="142"/>
        <v>2898.1799111111113</v>
      </c>
      <c r="Y517" s="92">
        <f t="shared" si="143"/>
        <v>3.7111000000000001</v>
      </c>
    </row>
    <row r="518" spans="1:25" ht="15.75" customHeight="1" x14ac:dyDescent="0.2">
      <c r="A518" s="265">
        <v>502</v>
      </c>
      <c r="B518" s="216">
        <v>33.75</v>
      </c>
      <c r="C518" s="77">
        <v>23653</v>
      </c>
      <c r="D518" s="411">
        <f t="shared" si="129"/>
        <v>8409.9555555555562</v>
      </c>
      <c r="E518" s="342">
        <f t="shared" si="132"/>
        <v>2842.5649777777776</v>
      </c>
      <c r="F518" s="338">
        <f t="shared" si="133"/>
        <v>168.19911111111114</v>
      </c>
      <c r="G518" s="407">
        <v>107</v>
      </c>
      <c r="H518" s="425">
        <f t="shared" si="134"/>
        <v>11527.719644444445</v>
      </c>
      <c r="I518" s="79">
        <f t="shared" si="135"/>
        <v>14.8741</v>
      </c>
      <c r="J518" s="96">
        <v>45</v>
      </c>
      <c r="K518" s="77">
        <v>23653</v>
      </c>
      <c r="L518" s="407">
        <f t="shared" si="130"/>
        <v>6307.4666666666672</v>
      </c>
      <c r="M518" s="342">
        <f t="shared" si="136"/>
        <v>2131.9237333333331</v>
      </c>
      <c r="N518" s="338">
        <f t="shared" si="137"/>
        <v>126.14933333333335</v>
      </c>
      <c r="O518" s="435">
        <v>64</v>
      </c>
      <c r="P518" s="425">
        <f t="shared" si="138"/>
        <v>8629.5397333333331</v>
      </c>
      <c r="Q518" s="79">
        <f t="shared" si="139"/>
        <v>11.1556</v>
      </c>
      <c r="R518" s="93">
        <v>135</v>
      </c>
      <c r="S518" s="77">
        <v>23653</v>
      </c>
      <c r="T518" s="345">
        <f t="shared" si="131"/>
        <v>2102.4888888888891</v>
      </c>
      <c r="U518" s="338">
        <f t="shared" si="140"/>
        <v>710.6412444444444</v>
      </c>
      <c r="V518" s="338">
        <f t="shared" si="141"/>
        <v>42.049777777777784</v>
      </c>
      <c r="W518" s="435">
        <v>43</v>
      </c>
      <c r="X518" s="425">
        <f t="shared" si="142"/>
        <v>2898.1799111111113</v>
      </c>
      <c r="Y518" s="79">
        <f t="shared" si="143"/>
        <v>3.7185000000000001</v>
      </c>
    </row>
    <row r="519" spans="1:25" ht="15.75" customHeight="1" x14ac:dyDescent="0.2">
      <c r="A519" s="265">
        <v>503</v>
      </c>
      <c r="B519" s="216">
        <v>33.75</v>
      </c>
      <c r="C519" s="77">
        <v>23653</v>
      </c>
      <c r="D519" s="411">
        <f t="shared" si="129"/>
        <v>8409.9555555555562</v>
      </c>
      <c r="E519" s="342">
        <f t="shared" si="132"/>
        <v>2842.5649777777776</v>
      </c>
      <c r="F519" s="338">
        <f t="shared" si="133"/>
        <v>168.19911111111114</v>
      </c>
      <c r="G519" s="407">
        <v>107</v>
      </c>
      <c r="H519" s="425">
        <f t="shared" si="134"/>
        <v>11527.719644444445</v>
      </c>
      <c r="I519" s="79">
        <f t="shared" si="135"/>
        <v>14.903700000000001</v>
      </c>
      <c r="J519" s="96">
        <v>45</v>
      </c>
      <c r="K519" s="77">
        <v>23653</v>
      </c>
      <c r="L519" s="407">
        <f t="shared" si="130"/>
        <v>6307.4666666666672</v>
      </c>
      <c r="M519" s="342">
        <f t="shared" si="136"/>
        <v>2131.9237333333331</v>
      </c>
      <c r="N519" s="338">
        <f t="shared" si="137"/>
        <v>126.14933333333335</v>
      </c>
      <c r="O519" s="435">
        <v>64</v>
      </c>
      <c r="P519" s="425">
        <f t="shared" si="138"/>
        <v>8629.5397333333331</v>
      </c>
      <c r="Q519" s="79">
        <f t="shared" si="139"/>
        <v>11.1778</v>
      </c>
      <c r="R519" s="93">
        <v>135</v>
      </c>
      <c r="S519" s="77">
        <v>23653</v>
      </c>
      <c r="T519" s="345">
        <f t="shared" si="131"/>
        <v>2102.4888888888891</v>
      </c>
      <c r="U519" s="338">
        <f t="shared" si="140"/>
        <v>710.6412444444444</v>
      </c>
      <c r="V519" s="338">
        <f t="shared" si="141"/>
        <v>42.049777777777784</v>
      </c>
      <c r="W519" s="435">
        <v>43</v>
      </c>
      <c r="X519" s="425">
        <f t="shared" si="142"/>
        <v>2898.1799111111113</v>
      </c>
      <c r="Y519" s="79">
        <f t="shared" si="143"/>
        <v>3.7259000000000002</v>
      </c>
    </row>
    <row r="520" spans="1:25" ht="15.75" customHeight="1" x14ac:dyDescent="0.2">
      <c r="A520" s="265">
        <v>504</v>
      </c>
      <c r="B520" s="216">
        <v>33.75</v>
      </c>
      <c r="C520" s="77">
        <v>23653</v>
      </c>
      <c r="D520" s="411">
        <f t="shared" si="129"/>
        <v>8409.9555555555562</v>
      </c>
      <c r="E520" s="342">
        <f t="shared" si="132"/>
        <v>2842.5649777777776</v>
      </c>
      <c r="F520" s="338">
        <f t="shared" si="133"/>
        <v>168.19911111111114</v>
      </c>
      <c r="G520" s="407">
        <v>107</v>
      </c>
      <c r="H520" s="425">
        <f t="shared" si="134"/>
        <v>11527.719644444445</v>
      </c>
      <c r="I520" s="79">
        <f t="shared" si="135"/>
        <v>14.933299999999999</v>
      </c>
      <c r="J520" s="96">
        <v>45</v>
      </c>
      <c r="K520" s="77">
        <v>23653</v>
      </c>
      <c r="L520" s="407">
        <f t="shared" si="130"/>
        <v>6307.4666666666672</v>
      </c>
      <c r="M520" s="342">
        <f t="shared" si="136"/>
        <v>2131.9237333333331</v>
      </c>
      <c r="N520" s="338">
        <f t="shared" si="137"/>
        <v>126.14933333333335</v>
      </c>
      <c r="O520" s="435">
        <v>64</v>
      </c>
      <c r="P520" s="425">
        <f t="shared" si="138"/>
        <v>8629.5397333333331</v>
      </c>
      <c r="Q520" s="79">
        <f t="shared" si="139"/>
        <v>11.2</v>
      </c>
      <c r="R520" s="93">
        <v>135</v>
      </c>
      <c r="S520" s="77">
        <v>23653</v>
      </c>
      <c r="T520" s="345">
        <f t="shared" si="131"/>
        <v>2102.4888888888891</v>
      </c>
      <c r="U520" s="338">
        <f t="shared" si="140"/>
        <v>710.6412444444444</v>
      </c>
      <c r="V520" s="338">
        <f t="shared" si="141"/>
        <v>42.049777777777784</v>
      </c>
      <c r="W520" s="435">
        <v>43</v>
      </c>
      <c r="X520" s="425">
        <f t="shared" si="142"/>
        <v>2898.1799111111113</v>
      </c>
      <c r="Y520" s="79">
        <f t="shared" si="143"/>
        <v>3.7332999999999998</v>
      </c>
    </row>
    <row r="521" spans="1:25" ht="15.75" customHeight="1" x14ac:dyDescent="0.2">
      <c r="A521" s="265">
        <v>505</v>
      </c>
      <c r="B521" s="216">
        <v>33.75</v>
      </c>
      <c r="C521" s="77">
        <v>23653</v>
      </c>
      <c r="D521" s="411">
        <f t="shared" si="129"/>
        <v>8409.9555555555562</v>
      </c>
      <c r="E521" s="342">
        <f t="shared" si="132"/>
        <v>2842.5649777777776</v>
      </c>
      <c r="F521" s="338">
        <f t="shared" si="133"/>
        <v>168.19911111111114</v>
      </c>
      <c r="G521" s="407">
        <v>107</v>
      </c>
      <c r="H521" s="425">
        <f t="shared" si="134"/>
        <v>11527.719644444445</v>
      </c>
      <c r="I521" s="79">
        <f t="shared" si="135"/>
        <v>14.962999999999999</v>
      </c>
      <c r="J521" s="96">
        <v>45</v>
      </c>
      <c r="K521" s="77">
        <v>23653</v>
      </c>
      <c r="L521" s="407">
        <f t="shared" si="130"/>
        <v>6307.4666666666672</v>
      </c>
      <c r="M521" s="342">
        <f t="shared" si="136"/>
        <v>2131.9237333333331</v>
      </c>
      <c r="N521" s="338">
        <f t="shared" si="137"/>
        <v>126.14933333333335</v>
      </c>
      <c r="O521" s="435">
        <v>64</v>
      </c>
      <c r="P521" s="425">
        <f t="shared" si="138"/>
        <v>8629.5397333333331</v>
      </c>
      <c r="Q521" s="79">
        <f t="shared" si="139"/>
        <v>11.222200000000001</v>
      </c>
      <c r="R521" s="93">
        <v>135</v>
      </c>
      <c r="S521" s="77">
        <v>23653</v>
      </c>
      <c r="T521" s="345">
        <f t="shared" si="131"/>
        <v>2102.4888888888891</v>
      </c>
      <c r="U521" s="338">
        <f t="shared" si="140"/>
        <v>710.6412444444444</v>
      </c>
      <c r="V521" s="338">
        <f t="shared" si="141"/>
        <v>42.049777777777784</v>
      </c>
      <c r="W521" s="435">
        <v>43</v>
      </c>
      <c r="X521" s="425">
        <f t="shared" si="142"/>
        <v>2898.1799111111113</v>
      </c>
      <c r="Y521" s="79">
        <f t="shared" si="143"/>
        <v>3.7406999999999999</v>
      </c>
    </row>
    <row r="522" spans="1:25" ht="15.75" customHeight="1" x14ac:dyDescent="0.2">
      <c r="A522" s="265">
        <v>506</v>
      </c>
      <c r="B522" s="216">
        <v>33.75</v>
      </c>
      <c r="C522" s="77">
        <v>23653</v>
      </c>
      <c r="D522" s="411">
        <f t="shared" si="129"/>
        <v>8409.9555555555562</v>
      </c>
      <c r="E522" s="342">
        <f t="shared" si="132"/>
        <v>2842.5649777777776</v>
      </c>
      <c r="F522" s="338">
        <f t="shared" si="133"/>
        <v>168.19911111111114</v>
      </c>
      <c r="G522" s="407">
        <v>107</v>
      </c>
      <c r="H522" s="425">
        <f t="shared" si="134"/>
        <v>11527.719644444445</v>
      </c>
      <c r="I522" s="79">
        <f t="shared" si="135"/>
        <v>14.992599999999999</v>
      </c>
      <c r="J522" s="96">
        <v>45</v>
      </c>
      <c r="K522" s="77">
        <v>23653</v>
      </c>
      <c r="L522" s="407">
        <f t="shared" si="130"/>
        <v>6307.4666666666672</v>
      </c>
      <c r="M522" s="342">
        <f t="shared" si="136"/>
        <v>2131.9237333333331</v>
      </c>
      <c r="N522" s="338">
        <f t="shared" si="137"/>
        <v>126.14933333333335</v>
      </c>
      <c r="O522" s="435">
        <v>64</v>
      </c>
      <c r="P522" s="425">
        <f t="shared" si="138"/>
        <v>8629.5397333333331</v>
      </c>
      <c r="Q522" s="79">
        <f t="shared" si="139"/>
        <v>11.244400000000001</v>
      </c>
      <c r="R522" s="93">
        <v>135</v>
      </c>
      <c r="S522" s="77">
        <v>23653</v>
      </c>
      <c r="T522" s="345">
        <f t="shared" si="131"/>
        <v>2102.4888888888891</v>
      </c>
      <c r="U522" s="338">
        <f t="shared" si="140"/>
        <v>710.6412444444444</v>
      </c>
      <c r="V522" s="338">
        <f t="shared" si="141"/>
        <v>42.049777777777784</v>
      </c>
      <c r="W522" s="435">
        <v>43</v>
      </c>
      <c r="X522" s="425">
        <f t="shared" si="142"/>
        <v>2898.1799111111113</v>
      </c>
      <c r="Y522" s="79">
        <f t="shared" si="143"/>
        <v>3.7481</v>
      </c>
    </row>
    <row r="523" spans="1:25" ht="15.75" customHeight="1" x14ac:dyDescent="0.2">
      <c r="A523" s="265">
        <v>507</v>
      </c>
      <c r="B523" s="216">
        <v>33.75</v>
      </c>
      <c r="C523" s="77">
        <v>23653</v>
      </c>
      <c r="D523" s="411">
        <f t="shared" si="129"/>
        <v>8409.9555555555562</v>
      </c>
      <c r="E523" s="342">
        <f t="shared" si="132"/>
        <v>2842.5649777777776</v>
      </c>
      <c r="F523" s="338">
        <f t="shared" si="133"/>
        <v>168.19911111111114</v>
      </c>
      <c r="G523" s="407">
        <v>107</v>
      </c>
      <c r="H523" s="425">
        <f t="shared" si="134"/>
        <v>11527.719644444445</v>
      </c>
      <c r="I523" s="79">
        <f t="shared" si="135"/>
        <v>15.0222</v>
      </c>
      <c r="J523" s="96">
        <v>45</v>
      </c>
      <c r="K523" s="77">
        <v>23653</v>
      </c>
      <c r="L523" s="407">
        <f t="shared" si="130"/>
        <v>6307.4666666666672</v>
      </c>
      <c r="M523" s="342">
        <f t="shared" si="136"/>
        <v>2131.9237333333331</v>
      </c>
      <c r="N523" s="338">
        <f t="shared" si="137"/>
        <v>126.14933333333335</v>
      </c>
      <c r="O523" s="435">
        <v>64</v>
      </c>
      <c r="P523" s="425">
        <f t="shared" si="138"/>
        <v>8629.5397333333331</v>
      </c>
      <c r="Q523" s="79">
        <f t="shared" si="139"/>
        <v>11.2667</v>
      </c>
      <c r="R523" s="93">
        <v>135</v>
      </c>
      <c r="S523" s="77">
        <v>23653</v>
      </c>
      <c r="T523" s="345">
        <f t="shared" si="131"/>
        <v>2102.4888888888891</v>
      </c>
      <c r="U523" s="338">
        <f t="shared" si="140"/>
        <v>710.6412444444444</v>
      </c>
      <c r="V523" s="338">
        <f t="shared" si="141"/>
        <v>42.049777777777784</v>
      </c>
      <c r="W523" s="435">
        <v>43</v>
      </c>
      <c r="X523" s="425">
        <f t="shared" si="142"/>
        <v>2898.1799111111113</v>
      </c>
      <c r="Y523" s="79">
        <f t="shared" si="143"/>
        <v>3.7555999999999998</v>
      </c>
    </row>
    <row r="524" spans="1:25" ht="15.75" customHeight="1" x14ac:dyDescent="0.2">
      <c r="A524" s="265">
        <v>508</v>
      </c>
      <c r="B524" s="216">
        <v>33.75</v>
      </c>
      <c r="C524" s="77">
        <v>23653</v>
      </c>
      <c r="D524" s="411">
        <f t="shared" si="129"/>
        <v>8409.9555555555562</v>
      </c>
      <c r="E524" s="342">
        <f t="shared" si="132"/>
        <v>2842.5649777777776</v>
      </c>
      <c r="F524" s="338">
        <f t="shared" si="133"/>
        <v>168.19911111111114</v>
      </c>
      <c r="G524" s="407">
        <v>107</v>
      </c>
      <c r="H524" s="425">
        <f t="shared" si="134"/>
        <v>11527.719644444445</v>
      </c>
      <c r="I524" s="79">
        <f t="shared" si="135"/>
        <v>15.0519</v>
      </c>
      <c r="J524" s="96">
        <v>45</v>
      </c>
      <c r="K524" s="77">
        <v>23653</v>
      </c>
      <c r="L524" s="407">
        <f t="shared" si="130"/>
        <v>6307.4666666666672</v>
      </c>
      <c r="M524" s="342">
        <f t="shared" si="136"/>
        <v>2131.9237333333331</v>
      </c>
      <c r="N524" s="338">
        <f t="shared" si="137"/>
        <v>126.14933333333335</v>
      </c>
      <c r="O524" s="435">
        <v>64</v>
      </c>
      <c r="P524" s="425">
        <f t="shared" si="138"/>
        <v>8629.5397333333331</v>
      </c>
      <c r="Q524" s="79">
        <f t="shared" si="139"/>
        <v>11.2889</v>
      </c>
      <c r="R524" s="93">
        <v>135</v>
      </c>
      <c r="S524" s="77">
        <v>23653</v>
      </c>
      <c r="T524" s="345">
        <f t="shared" si="131"/>
        <v>2102.4888888888891</v>
      </c>
      <c r="U524" s="338">
        <f t="shared" si="140"/>
        <v>710.6412444444444</v>
      </c>
      <c r="V524" s="338">
        <f t="shared" si="141"/>
        <v>42.049777777777784</v>
      </c>
      <c r="W524" s="435">
        <v>43</v>
      </c>
      <c r="X524" s="425">
        <f t="shared" si="142"/>
        <v>2898.1799111111113</v>
      </c>
      <c r="Y524" s="79">
        <f t="shared" si="143"/>
        <v>3.7629999999999999</v>
      </c>
    </row>
    <row r="525" spans="1:25" ht="15.75" customHeight="1" x14ac:dyDescent="0.2">
      <c r="A525" s="265">
        <v>509</v>
      </c>
      <c r="B525" s="216">
        <v>33.75</v>
      </c>
      <c r="C525" s="77">
        <v>23653</v>
      </c>
      <c r="D525" s="411">
        <f t="shared" si="129"/>
        <v>8409.9555555555562</v>
      </c>
      <c r="E525" s="342">
        <f t="shared" si="132"/>
        <v>2842.5649777777776</v>
      </c>
      <c r="F525" s="338">
        <f t="shared" si="133"/>
        <v>168.19911111111114</v>
      </c>
      <c r="G525" s="407">
        <v>107</v>
      </c>
      <c r="H525" s="425">
        <f t="shared" si="134"/>
        <v>11527.719644444445</v>
      </c>
      <c r="I525" s="79">
        <f t="shared" si="135"/>
        <v>15.0815</v>
      </c>
      <c r="J525" s="96">
        <v>45</v>
      </c>
      <c r="K525" s="77">
        <v>23653</v>
      </c>
      <c r="L525" s="407">
        <f t="shared" si="130"/>
        <v>6307.4666666666672</v>
      </c>
      <c r="M525" s="342">
        <f t="shared" si="136"/>
        <v>2131.9237333333331</v>
      </c>
      <c r="N525" s="338">
        <f t="shared" si="137"/>
        <v>126.14933333333335</v>
      </c>
      <c r="O525" s="435">
        <v>64</v>
      </c>
      <c r="P525" s="425">
        <f t="shared" si="138"/>
        <v>8629.5397333333331</v>
      </c>
      <c r="Q525" s="79">
        <f t="shared" si="139"/>
        <v>11.3111</v>
      </c>
      <c r="R525" s="93">
        <v>135</v>
      </c>
      <c r="S525" s="77">
        <v>23653</v>
      </c>
      <c r="T525" s="345">
        <f t="shared" si="131"/>
        <v>2102.4888888888891</v>
      </c>
      <c r="U525" s="338">
        <f t="shared" si="140"/>
        <v>710.6412444444444</v>
      </c>
      <c r="V525" s="338">
        <f t="shared" si="141"/>
        <v>42.049777777777784</v>
      </c>
      <c r="W525" s="435">
        <v>43</v>
      </c>
      <c r="X525" s="425">
        <f t="shared" si="142"/>
        <v>2898.1799111111113</v>
      </c>
      <c r="Y525" s="79">
        <f t="shared" si="143"/>
        <v>3.7704</v>
      </c>
    </row>
    <row r="526" spans="1:25" ht="15.75" customHeight="1" x14ac:dyDescent="0.2">
      <c r="A526" s="264">
        <v>510</v>
      </c>
      <c r="B526" s="216">
        <v>33.75</v>
      </c>
      <c r="C526" s="77">
        <v>23653</v>
      </c>
      <c r="D526" s="411">
        <f t="shared" si="129"/>
        <v>8409.9555555555562</v>
      </c>
      <c r="E526" s="342">
        <f t="shared" si="132"/>
        <v>2842.5649777777776</v>
      </c>
      <c r="F526" s="338">
        <f t="shared" si="133"/>
        <v>168.19911111111114</v>
      </c>
      <c r="G526" s="407">
        <v>107</v>
      </c>
      <c r="H526" s="425">
        <f t="shared" si="134"/>
        <v>11527.719644444445</v>
      </c>
      <c r="I526" s="79">
        <f t="shared" si="135"/>
        <v>15.1111</v>
      </c>
      <c r="J526" s="96">
        <v>45</v>
      </c>
      <c r="K526" s="77">
        <v>23653</v>
      </c>
      <c r="L526" s="407">
        <f t="shared" si="130"/>
        <v>6307.4666666666672</v>
      </c>
      <c r="M526" s="342">
        <f t="shared" si="136"/>
        <v>2131.9237333333331</v>
      </c>
      <c r="N526" s="338">
        <f t="shared" si="137"/>
        <v>126.14933333333335</v>
      </c>
      <c r="O526" s="435">
        <v>64</v>
      </c>
      <c r="P526" s="425">
        <f t="shared" si="138"/>
        <v>8629.5397333333331</v>
      </c>
      <c r="Q526" s="79">
        <f t="shared" si="139"/>
        <v>11.333299999999999</v>
      </c>
      <c r="R526" s="93">
        <v>135</v>
      </c>
      <c r="S526" s="77">
        <v>23653</v>
      </c>
      <c r="T526" s="345">
        <f t="shared" si="131"/>
        <v>2102.4888888888891</v>
      </c>
      <c r="U526" s="338">
        <f t="shared" si="140"/>
        <v>710.6412444444444</v>
      </c>
      <c r="V526" s="338">
        <f t="shared" si="141"/>
        <v>42.049777777777784</v>
      </c>
      <c r="W526" s="435">
        <v>43</v>
      </c>
      <c r="X526" s="425">
        <f t="shared" si="142"/>
        <v>2898.1799111111113</v>
      </c>
      <c r="Y526" s="79">
        <f t="shared" si="143"/>
        <v>3.7778</v>
      </c>
    </row>
    <row r="527" spans="1:25" ht="15.75" customHeight="1" x14ac:dyDescent="0.2">
      <c r="A527" s="265">
        <v>511</v>
      </c>
      <c r="B527" s="216">
        <v>33.75</v>
      </c>
      <c r="C527" s="77">
        <v>23653</v>
      </c>
      <c r="D527" s="411">
        <f t="shared" si="129"/>
        <v>8409.9555555555562</v>
      </c>
      <c r="E527" s="342">
        <f t="shared" si="132"/>
        <v>2842.5649777777776</v>
      </c>
      <c r="F527" s="338">
        <f t="shared" si="133"/>
        <v>168.19911111111114</v>
      </c>
      <c r="G527" s="407">
        <v>107</v>
      </c>
      <c r="H527" s="425">
        <f t="shared" si="134"/>
        <v>11527.719644444445</v>
      </c>
      <c r="I527" s="79">
        <f t="shared" si="135"/>
        <v>15.140700000000001</v>
      </c>
      <c r="J527" s="96">
        <v>45</v>
      </c>
      <c r="K527" s="77">
        <v>23653</v>
      </c>
      <c r="L527" s="407">
        <f t="shared" si="130"/>
        <v>6307.4666666666672</v>
      </c>
      <c r="M527" s="342">
        <f t="shared" si="136"/>
        <v>2131.9237333333331</v>
      </c>
      <c r="N527" s="338">
        <f t="shared" si="137"/>
        <v>126.14933333333335</v>
      </c>
      <c r="O527" s="435">
        <v>64</v>
      </c>
      <c r="P527" s="425">
        <f t="shared" si="138"/>
        <v>8629.5397333333331</v>
      </c>
      <c r="Q527" s="79">
        <f t="shared" si="139"/>
        <v>11.355600000000001</v>
      </c>
      <c r="R527" s="93">
        <v>135</v>
      </c>
      <c r="S527" s="77">
        <v>23653</v>
      </c>
      <c r="T527" s="345">
        <f t="shared" si="131"/>
        <v>2102.4888888888891</v>
      </c>
      <c r="U527" s="338">
        <f t="shared" si="140"/>
        <v>710.6412444444444</v>
      </c>
      <c r="V527" s="338">
        <f t="shared" si="141"/>
        <v>42.049777777777784</v>
      </c>
      <c r="W527" s="435">
        <v>43</v>
      </c>
      <c r="X527" s="425">
        <f t="shared" si="142"/>
        <v>2898.1799111111113</v>
      </c>
      <c r="Y527" s="79">
        <f t="shared" si="143"/>
        <v>3.7852000000000001</v>
      </c>
    </row>
    <row r="528" spans="1:25" ht="15.75" customHeight="1" x14ac:dyDescent="0.2">
      <c r="A528" s="265">
        <v>512</v>
      </c>
      <c r="B528" s="216">
        <v>33.75</v>
      </c>
      <c r="C528" s="77">
        <v>23653</v>
      </c>
      <c r="D528" s="411">
        <f t="shared" si="129"/>
        <v>8409.9555555555562</v>
      </c>
      <c r="E528" s="342">
        <f t="shared" si="132"/>
        <v>2842.5649777777776</v>
      </c>
      <c r="F528" s="338">
        <f t="shared" si="133"/>
        <v>168.19911111111114</v>
      </c>
      <c r="G528" s="407">
        <v>107</v>
      </c>
      <c r="H528" s="425">
        <f t="shared" si="134"/>
        <v>11527.719644444445</v>
      </c>
      <c r="I528" s="79">
        <f t="shared" si="135"/>
        <v>15.170400000000001</v>
      </c>
      <c r="J528" s="96">
        <v>45</v>
      </c>
      <c r="K528" s="77">
        <v>23653</v>
      </c>
      <c r="L528" s="407">
        <f t="shared" si="130"/>
        <v>6307.4666666666672</v>
      </c>
      <c r="M528" s="342">
        <f t="shared" si="136"/>
        <v>2131.9237333333331</v>
      </c>
      <c r="N528" s="338">
        <f t="shared" si="137"/>
        <v>126.14933333333335</v>
      </c>
      <c r="O528" s="435">
        <v>64</v>
      </c>
      <c r="P528" s="425">
        <f t="shared" si="138"/>
        <v>8629.5397333333331</v>
      </c>
      <c r="Q528" s="79">
        <f t="shared" si="139"/>
        <v>11.377800000000001</v>
      </c>
      <c r="R528" s="93">
        <v>135</v>
      </c>
      <c r="S528" s="77">
        <v>23653</v>
      </c>
      <c r="T528" s="345">
        <f t="shared" si="131"/>
        <v>2102.4888888888891</v>
      </c>
      <c r="U528" s="338">
        <f t="shared" si="140"/>
        <v>710.6412444444444</v>
      </c>
      <c r="V528" s="338">
        <f t="shared" si="141"/>
        <v>42.049777777777784</v>
      </c>
      <c r="W528" s="435">
        <v>43</v>
      </c>
      <c r="X528" s="425">
        <f t="shared" si="142"/>
        <v>2898.1799111111113</v>
      </c>
      <c r="Y528" s="79">
        <f t="shared" si="143"/>
        <v>3.7926000000000002</v>
      </c>
    </row>
    <row r="529" spans="1:25" ht="15.75" customHeight="1" x14ac:dyDescent="0.2">
      <c r="A529" s="265">
        <v>513</v>
      </c>
      <c r="B529" s="216">
        <v>33.75</v>
      </c>
      <c r="C529" s="77">
        <v>23653</v>
      </c>
      <c r="D529" s="411">
        <f t="shared" ref="D529:D592" si="147">12*(1/B529*C529)</f>
        <v>8409.9555555555562</v>
      </c>
      <c r="E529" s="342">
        <f t="shared" si="132"/>
        <v>2842.5649777777776</v>
      </c>
      <c r="F529" s="338">
        <f t="shared" si="133"/>
        <v>168.19911111111114</v>
      </c>
      <c r="G529" s="407">
        <v>107</v>
      </c>
      <c r="H529" s="425">
        <f t="shared" si="134"/>
        <v>11527.719644444445</v>
      </c>
      <c r="I529" s="79">
        <f t="shared" si="135"/>
        <v>15.2</v>
      </c>
      <c r="J529" s="96">
        <v>45</v>
      </c>
      <c r="K529" s="77">
        <v>23653</v>
      </c>
      <c r="L529" s="407">
        <f t="shared" ref="L529:L592" si="148">12*(1/J529*K529)</f>
        <v>6307.4666666666672</v>
      </c>
      <c r="M529" s="342">
        <f t="shared" si="136"/>
        <v>2131.9237333333331</v>
      </c>
      <c r="N529" s="338">
        <f t="shared" si="137"/>
        <v>126.14933333333335</v>
      </c>
      <c r="O529" s="435">
        <v>64</v>
      </c>
      <c r="P529" s="425">
        <f t="shared" si="138"/>
        <v>8629.5397333333331</v>
      </c>
      <c r="Q529" s="79">
        <f t="shared" si="139"/>
        <v>11.4</v>
      </c>
      <c r="R529" s="93">
        <v>135</v>
      </c>
      <c r="S529" s="77">
        <v>23653</v>
      </c>
      <c r="T529" s="345">
        <f t="shared" ref="T529:T592" si="149">12*(1/R529*S529)</f>
        <v>2102.4888888888891</v>
      </c>
      <c r="U529" s="338">
        <f t="shared" si="140"/>
        <v>710.6412444444444</v>
      </c>
      <c r="V529" s="338">
        <f t="shared" si="141"/>
        <v>42.049777777777784</v>
      </c>
      <c r="W529" s="435">
        <v>43</v>
      </c>
      <c r="X529" s="425">
        <f t="shared" si="142"/>
        <v>2898.1799111111113</v>
      </c>
      <c r="Y529" s="79">
        <f t="shared" si="143"/>
        <v>3.8</v>
      </c>
    </row>
    <row r="530" spans="1:25" ht="15.75" customHeight="1" x14ac:dyDescent="0.2">
      <c r="A530" s="265">
        <v>514</v>
      </c>
      <c r="B530" s="216">
        <v>33.75</v>
      </c>
      <c r="C530" s="77">
        <v>23653</v>
      </c>
      <c r="D530" s="411">
        <f t="shared" si="147"/>
        <v>8409.9555555555562</v>
      </c>
      <c r="E530" s="342">
        <f t="shared" ref="E530:E593" si="150">D530*33.8%</f>
        <v>2842.5649777777776</v>
      </c>
      <c r="F530" s="338">
        <f t="shared" ref="F530:F593" si="151">D530*2%</f>
        <v>168.19911111111114</v>
      </c>
      <c r="G530" s="407">
        <v>107</v>
      </c>
      <c r="H530" s="425">
        <f t="shared" ref="H530:H593" si="152">SUM(D530:G530)</f>
        <v>11527.719644444445</v>
      </c>
      <c r="I530" s="79">
        <f t="shared" ref="I530:I593" si="153">ROUND(A530/B530,4)</f>
        <v>15.2296</v>
      </c>
      <c r="J530" s="96">
        <v>45</v>
      </c>
      <c r="K530" s="77">
        <v>23653</v>
      </c>
      <c r="L530" s="407">
        <f t="shared" si="148"/>
        <v>6307.4666666666672</v>
      </c>
      <c r="M530" s="342">
        <f t="shared" ref="M530:M593" si="154">L530*33.8%</f>
        <v>2131.9237333333331</v>
      </c>
      <c r="N530" s="338">
        <f t="shared" ref="N530:N593" si="155">L530*2%</f>
        <v>126.14933333333335</v>
      </c>
      <c r="O530" s="435">
        <v>64</v>
      </c>
      <c r="P530" s="425">
        <f t="shared" ref="P530:P593" si="156">SUM(L530:O530)</f>
        <v>8629.5397333333331</v>
      </c>
      <c r="Q530" s="79">
        <f t="shared" ref="Q530:Q593" si="157">ROUND(A530/J530,4)</f>
        <v>11.4222</v>
      </c>
      <c r="R530" s="93">
        <v>135</v>
      </c>
      <c r="S530" s="77">
        <v>23653</v>
      </c>
      <c r="T530" s="345">
        <f t="shared" si="149"/>
        <v>2102.4888888888891</v>
      </c>
      <c r="U530" s="338">
        <f t="shared" ref="U530:U593" si="158">T530*33.8%</f>
        <v>710.6412444444444</v>
      </c>
      <c r="V530" s="338">
        <f t="shared" ref="V530:V593" si="159">T530*2%</f>
        <v>42.049777777777784</v>
      </c>
      <c r="W530" s="435">
        <v>43</v>
      </c>
      <c r="X530" s="425">
        <f t="shared" ref="X530:X593" si="160">SUM(T530:W530)</f>
        <v>2898.1799111111113</v>
      </c>
      <c r="Y530" s="79">
        <f t="shared" ref="Y530:Y593" si="161">ROUND(A530/R530,4)</f>
        <v>3.8073999999999999</v>
      </c>
    </row>
    <row r="531" spans="1:25" ht="15.75" customHeight="1" x14ac:dyDescent="0.2">
      <c r="A531" s="265">
        <v>515</v>
      </c>
      <c r="B531" s="216">
        <v>33.75</v>
      </c>
      <c r="C531" s="77">
        <v>23653</v>
      </c>
      <c r="D531" s="411">
        <f t="shared" si="147"/>
        <v>8409.9555555555562</v>
      </c>
      <c r="E531" s="342">
        <f t="shared" si="150"/>
        <v>2842.5649777777776</v>
      </c>
      <c r="F531" s="338">
        <f t="shared" si="151"/>
        <v>168.19911111111114</v>
      </c>
      <c r="G531" s="407">
        <v>107</v>
      </c>
      <c r="H531" s="425">
        <f t="shared" si="152"/>
        <v>11527.719644444445</v>
      </c>
      <c r="I531" s="79">
        <f t="shared" si="153"/>
        <v>15.2593</v>
      </c>
      <c r="J531" s="96">
        <v>45</v>
      </c>
      <c r="K531" s="77">
        <v>23653</v>
      </c>
      <c r="L531" s="407">
        <f t="shared" si="148"/>
        <v>6307.4666666666672</v>
      </c>
      <c r="M531" s="342">
        <f t="shared" si="154"/>
        <v>2131.9237333333331</v>
      </c>
      <c r="N531" s="338">
        <f t="shared" si="155"/>
        <v>126.14933333333335</v>
      </c>
      <c r="O531" s="435">
        <v>64</v>
      </c>
      <c r="P531" s="425">
        <f t="shared" si="156"/>
        <v>8629.5397333333331</v>
      </c>
      <c r="Q531" s="79">
        <f t="shared" si="157"/>
        <v>11.4444</v>
      </c>
      <c r="R531" s="93">
        <v>135</v>
      </c>
      <c r="S531" s="77">
        <v>23653</v>
      </c>
      <c r="T531" s="345">
        <f t="shared" si="149"/>
        <v>2102.4888888888891</v>
      </c>
      <c r="U531" s="338">
        <f t="shared" si="158"/>
        <v>710.6412444444444</v>
      </c>
      <c r="V531" s="338">
        <f t="shared" si="159"/>
        <v>42.049777777777784</v>
      </c>
      <c r="W531" s="435">
        <v>43</v>
      </c>
      <c r="X531" s="425">
        <f t="shared" si="160"/>
        <v>2898.1799111111113</v>
      </c>
      <c r="Y531" s="79">
        <f t="shared" si="161"/>
        <v>3.8148</v>
      </c>
    </row>
    <row r="532" spans="1:25" ht="15.75" customHeight="1" x14ac:dyDescent="0.2">
      <c r="A532" s="265">
        <v>516</v>
      </c>
      <c r="B532" s="216">
        <v>33.75</v>
      </c>
      <c r="C532" s="77">
        <v>23653</v>
      </c>
      <c r="D532" s="411">
        <f t="shared" si="147"/>
        <v>8409.9555555555562</v>
      </c>
      <c r="E532" s="342">
        <f t="shared" si="150"/>
        <v>2842.5649777777776</v>
      </c>
      <c r="F532" s="338">
        <f t="shared" si="151"/>
        <v>168.19911111111114</v>
      </c>
      <c r="G532" s="407">
        <v>107</v>
      </c>
      <c r="H532" s="425">
        <f t="shared" si="152"/>
        <v>11527.719644444445</v>
      </c>
      <c r="I532" s="79">
        <f t="shared" si="153"/>
        <v>15.2889</v>
      </c>
      <c r="J532" s="96">
        <v>45</v>
      </c>
      <c r="K532" s="77">
        <v>23653</v>
      </c>
      <c r="L532" s="407">
        <f t="shared" si="148"/>
        <v>6307.4666666666672</v>
      </c>
      <c r="M532" s="342">
        <f t="shared" si="154"/>
        <v>2131.9237333333331</v>
      </c>
      <c r="N532" s="338">
        <f t="shared" si="155"/>
        <v>126.14933333333335</v>
      </c>
      <c r="O532" s="435">
        <v>64</v>
      </c>
      <c r="P532" s="425">
        <f t="shared" si="156"/>
        <v>8629.5397333333331</v>
      </c>
      <c r="Q532" s="79">
        <f t="shared" si="157"/>
        <v>11.466699999999999</v>
      </c>
      <c r="R532" s="93">
        <v>135</v>
      </c>
      <c r="S532" s="77">
        <v>23653</v>
      </c>
      <c r="T532" s="345">
        <f t="shared" si="149"/>
        <v>2102.4888888888891</v>
      </c>
      <c r="U532" s="338">
        <f t="shared" si="158"/>
        <v>710.6412444444444</v>
      </c>
      <c r="V532" s="338">
        <f t="shared" si="159"/>
        <v>42.049777777777784</v>
      </c>
      <c r="W532" s="435">
        <v>43</v>
      </c>
      <c r="X532" s="425">
        <f t="shared" si="160"/>
        <v>2898.1799111111113</v>
      </c>
      <c r="Y532" s="79">
        <f t="shared" si="161"/>
        <v>3.8222</v>
      </c>
    </row>
    <row r="533" spans="1:25" ht="15.75" customHeight="1" x14ac:dyDescent="0.2">
      <c r="A533" s="265">
        <v>517</v>
      </c>
      <c r="B533" s="216">
        <v>33.75</v>
      </c>
      <c r="C533" s="77">
        <v>23653</v>
      </c>
      <c r="D533" s="411">
        <f t="shared" si="147"/>
        <v>8409.9555555555562</v>
      </c>
      <c r="E533" s="342">
        <f t="shared" si="150"/>
        <v>2842.5649777777776</v>
      </c>
      <c r="F533" s="338">
        <f t="shared" si="151"/>
        <v>168.19911111111114</v>
      </c>
      <c r="G533" s="407">
        <v>107</v>
      </c>
      <c r="H533" s="425">
        <f t="shared" si="152"/>
        <v>11527.719644444445</v>
      </c>
      <c r="I533" s="79">
        <f t="shared" si="153"/>
        <v>15.3185</v>
      </c>
      <c r="J533" s="96">
        <v>45</v>
      </c>
      <c r="K533" s="77">
        <v>23653</v>
      </c>
      <c r="L533" s="407">
        <f t="shared" si="148"/>
        <v>6307.4666666666672</v>
      </c>
      <c r="M533" s="342">
        <f t="shared" si="154"/>
        <v>2131.9237333333331</v>
      </c>
      <c r="N533" s="338">
        <f t="shared" si="155"/>
        <v>126.14933333333335</v>
      </c>
      <c r="O533" s="435">
        <v>64</v>
      </c>
      <c r="P533" s="425">
        <f t="shared" si="156"/>
        <v>8629.5397333333331</v>
      </c>
      <c r="Q533" s="79">
        <f t="shared" si="157"/>
        <v>11.488899999999999</v>
      </c>
      <c r="R533" s="93">
        <v>135</v>
      </c>
      <c r="S533" s="77">
        <v>23653</v>
      </c>
      <c r="T533" s="345">
        <f t="shared" si="149"/>
        <v>2102.4888888888891</v>
      </c>
      <c r="U533" s="338">
        <f t="shared" si="158"/>
        <v>710.6412444444444</v>
      </c>
      <c r="V533" s="338">
        <f t="shared" si="159"/>
        <v>42.049777777777784</v>
      </c>
      <c r="W533" s="435">
        <v>43</v>
      </c>
      <c r="X533" s="425">
        <f t="shared" si="160"/>
        <v>2898.1799111111113</v>
      </c>
      <c r="Y533" s="79">
        <f t="shared" si="161"/>
        <v>3.8296000000000001</v>
      </c>
    </row>
    <row r="534" spans="1:25" ht="15.75" customHeight="1" x14ac:dyDescent="0.2">
      <c r="A534" s="265">
        <v>518</v>
      </c>
      <c r="B534" s="216">
        <v>33.75</v>
      </c>
      <c r="C534" s="77">
        <v>23653</v>
      </c>
      <c r="D534" s="411">
        <f t="shared" si="147"/>
        <v>8409.9555555555562</v>
      </c>
      <c r="E534" s="342">
        <f t="shared" si="150"/>
        <v>2842.5649777777776</v>
      </c>
      <c r="F534" s="338">
        <f t="shared" si="151"/>
        <v>168.19911111111114</v>
      </c>
      <c r="G534" s="407">
        <v>107</v>
      </c>
      <c r="H534" s="425">
        <f t="shared" si="152"/>
        <v>11527.719644444445</v>
      </c>
      <c r="I534" s="79">
        <f t="shared" si="153"/>
        <v>15.348100000000001</v>
      </c>
      <c r="J534" s="96">
        <v>45</v>
      </c>
      <c r="K534" s="77">
        <v>23653</v>
      </c>
      <c r="L534" s="407">
        <f t="shared" si="148"/>
        <v>6307.4666666666672</v>
      </c>
      <c r="M534" s="342">
        <f t="shared" si="154"/>
        <v>2131.9237333333331</v>
      </c>
      <c r="N534" s="338">
        <f t="shared" si="155"/>
        <v>126.14933333333335</v>
      </c>
      <c r="O534" s="435">
        <v>64</v>
      </c>
      <c r="P534" s="425">
        <f t="shared" si="156"/>
        <v>8629.5397333333331</v>
      </c>
      <c r="Q534" s="79">
        <f t="shared" si="157"/>
        <v>11.511100000000001</v>
      </c>
      <c r="R534" s="93">
        <v>135</v>
      </c>
      <c r="S534" s="77">
        <v>23653</v>
      </c>
      <c r="T534" s="345">
        <f t="shared" si="149"/>
        <v>2102.4888888888891</v>
      </c>
      <c r="U534" s="338">
        <f t="shared" si="158"/>
        <v>710.6412444444444</v>
      </c>
      <c r="V534" s="338">
        <f t="shared" si="159"/>
        <v>42.049777777777784</v>
      </c>
      <c r="W534" s="435">
        <v>43</v>
      </c>
      <c r="X534" s="425">
        <f t="shared" si="160"/>
        <v>2898.1799111111113</v>
      </c>
      <c r="Y534" s="79">
        <f t="shared" si="161"/>
        <v>3.8370000000000002</v>
      </c>
    </row>
    <row r="535" spans="1:25" ht="15.75" customHeight="1" x14ac:dyDescent="0.2">
      <c r="A535" s="265">
        <v>519</v>
      </c>
      <c r="B535" s="216">
        <v>33.75</v>
      </c>
      <c r="C535" s="77">
        <v>23653</v>
      </c>
      <c r="D535" s="411">
        <f t="shared" si="147"/>
        <v>8409.9555555555562</v>
      </c>
      <c r="E535" s="342">
        <f t="shared" si="150"/>
        <v>2842.5649777777776</v>
      </c>
      <c r="F535" s="338">
        <f t="shared" si="151"/>
        <v>168.19911111111114</v>
      </c>
      <c r="G535" s="407">
        <v>107</v>
      </c>
      <c r="H535" s="425">
        <f t="shared" si="152"/>
        <v>11527.719644444445</v>
      </c>
      <c r="I535" s="79">
        <f t="shared" si="153"/>
        <v>15.377800000000001</v>
      </c>
      <c r="J535" s="96">
        <v>45</v>
      </c>
      <c r="K535" s="77">
        <v>23653</v>
      </c>
      <c r="L535" s="407">
        <f t="shared" si="148"/>
        <v>6307.4666666666672</v>
      </c>
      <c r="M535" s="342">
        <f t="shared" si="154"/>
        <v>2131.9237333333331</v>
      </c>
      <c r="N535" s="338">
        <f t="shared" si="155"/>
        <v>126.14933333333335</v>
      </c>
      <c r="O535" s="435">
        <v>64</v>
      </c>
      <c r="P535" s="425">
        <f t="shared" si="156"/>
        <v>8629.5397333333331</v>
      </c>
      <c r="Q535" s="79">
        <f t="shared" si="157"/>
        <v>11.533300000000001</v>
      </c>
      <c r="R535" s="93">
        <v>135</v>
      </c>
      <c r="S535" s="77">
        <v>23653</v>
      </c>
      <c r="T535" s="345">
        <f t="shared" si="149"/>
        <v>2102.4888888888891</v>
      </c>
      <c r="U535" s="338">
        <f t="shared" si="158"/>
        <v>710.6412444444444</v>
      </c>
      <c r="V535" s="338">
        <f t="shared" si="159"/>
        <v>42.049777777777784</v>
      </c>
      <c r="W535" s="435">
        <v>43</v>
      </c>
      <c r="X535" s="425">
        <f t="shared" si="160"/>
        <v>2898.1799111111113</v>
      </c>
      <c r="Y535" s="79">
        <f t="shared" si="161"/>
        <v>3.8443999999999998</v>
      </c>
    </row>
    <row r="536" spans="1:25" ht="15.75" customHeight="1" x14ac:dyDescent="0.2">
      <c r="A536" s="264">
        <v>520</v>
      </c>
      <c r="B536" s="216">
        <v>33.75</v>
      </c>
      <c r="C536" s="77">
        <v>23653</v>
      </c>
      <c r="D536" s="411">
        <f t="shared" si="147"/>
        <v>8409.9555555555562</v>
      </c>
      <c r="E536" s="342">
        <f t="shared" si="150"/>
        <v>2842.5649777777776</v>
      </c>
      <c r="F536" s="338">
        <f t="shared" si="151"/>
        <v>168.19911111111114</v>
      </c>
      <c r="G536" s="407">
        <v>107</v>
      </c>
      <c r="H536" s="425">
        <f t="shared" si="152"/>
        <v>11527.719644444445</v>
      </c>
      <c r="I536" s="79">
        <f t="shared" si="153"/>
        <v>15.407400000000001</v>
      </c>
      <c r="J536" s="96">
        <v>45</v>
      </c>
      <c r="K536" s="77">
        <v>23653</v>
      </c>
      <c r="L536" s="407">
        <f t="shared" si="148"/>
        <v>6307.4666666666672</v>
      </c>
      <c r="M536" s="342">
        <f t="shared" si="154"/>
        <v>2131.9237333333331</v>
      </c>
      <c r="N536" s="338">
        <f t="shared" si="155"/>
        <v>126.14933333333335</v>
      </c>
      <c r="O536" s="435">
        <v>64</v>
      </c>
      <c r="P536" s="425">
        <f t="shared" si="156"/>
        <v>8629.5397333333331</v>
      </c>
      <c r="Q536" s="79">
        <f t="shared" si="157"/>
        <v>11.5556</v>
      </c>
      <c r="R536" s="93">
        <v>135</v>
      </c>
      <c r="S536" s="77">
        <v>23653</v>
      </c>
      <c r="T536" s="345">
        <f t="shared" si="149"/>
        <v>2102.4888888888891</v>
      </c>
      <c r="U536" s="338">
        <f t="shared" si="158"/>
        <v>710.6412444444444</v>
      </c>
      <c r="V536" s="338">
        <f t="shared" si="159"/>
        <v>42.049777777777784</v>
      </c>
      <c r="W536" s="435">
        <v>43</v>
      </c>
      <c r="X536" s="425">
        <f t="shared" si="160"/>
        <v>2898.1799111111113</v>
      </c>
      <c r="Y536" s="79">
        <f t="shared" si="161"/>
        <v>3.8519000000000001</v>
      </c>
    </row>
    <row r="537" spans="1:25" ht="15.75" customHeight="1" x14ac:dyDescent="0.2">
      <c r="A537" s="265">
        <v>521</v>
      </c>
      <c r="B537" s="216">
        <v>33.75</v>
      </c>
      <c r="C537" s="77">
        <v>23653</v>
      </c>
      <c r="D537" s="411">
        <f t="shared" si="147"/>
        <v>8409.9555555555562</v>
      </c>
      <c r="E537" s="342">
        <f t="shared" si="150"/>
        <v>2842.5649777777776</v>
      </c>
      <c r="F537" s="338">
        <f t="shared" si="151"/>
        <v>168.19911111111114</v>
      </c>
      <c r="G537" s="407">
        <v>107</v>
      </c>
      <c r="H537" s="425">
        <f t="shared" si="152"/>
        <v>11527.719644444445</v>
      </c>
      <c r="I537" s="79">
        <f t="shared" si="153"/>
        <v>15.436999999999999</v>
      </c>
      <c r="J537" s="96">
        <v>45</v>
      </c>
      <c r="K537" s="77">
        <v>23653</v>
      </c>
      <c r="L537" s="407">
        <f t="shared" si="148"/>
        <v>6307.4666666666672</v>
      </c>
      <c r="M537" s="342">
        <f t="shared" si="154"/>
        <v>2131.9237333333331</v>
      </c>
      <c r="N537" s="338">
        <f t="shared" si="155"/>
        <v>126.14933333333335</v>
      </c>
      <c r="O537" s="435">
        <v>64</v>
      </c>
      <c r="P537" s="425">
        <f t="shared" si="156"/>
        <v>8629.5397333333331</v>
      </c>
      <c r="Q537" s="79">
        <f t="shared" si="157"/>
        <v>11.5778</v>
      </c>
      <c r="R537" s="93">
        <v>135</v>
      </c>
      <c r="S537" s="77">
        <v>23653</v>
      </c>
      <c r="T537" s="345">
        <f t="shared" si="149"/>
        <v>2102.4888888888891</v>
      </c>
      <c r="U537" s="338">
        <f t="shared" si="158"/>
        <v>710.6412444444444</v>
      </c>
      <c r="V537" s="338">
        <f t="shared" si="159"/>
        <v>42.049777777777784</v>
      </c>
      <c r="W537" s="435">
        <v>43</v>
      </c>
      <c r="X537" s="425">
        <f t="shared" si="160"/>
        <v>2898.1799111111113</v>
      </c>
      <c r="Y537" s="79">
        <f t="shared" si="161"/>
        <v>3.8593000000000002</v>
      </c>
    </row>
    <row r="538" spans="1:25" ht="15.75" customHeight="1" x14ac:dyDescent="0.2">
      <c r="A538" s="265">
        <v>522</v>
      </c>
      <c r="B538" s="216">
        <v>33.75</v>
      </c>
      <c r="C538" s="77">
        <v>23653</v>
      </c>
      <c r="D538" s="411">
        <f t="shared" si="147"/>
        <v>8409.9555555555562</v>
      </c>
      <c r="E538" s="342">
        <f t="shared" si="150"/>
        <v>2842.5649777777776</v>
      </c>
      <c r="F538" s="338">
        <f t="shared" si="151"/>
        <v>168.19911111111114</v>
      </c>
      <c r="G538" s="407">
        <v>107</v>
      </c>
      <c r="H538" s="425">
        <f t="shared" si="152"/>
        <v>11527.719644444445</v>
      </c>
      <c r="I538" s="79">
        <f t="shared" si="153"/>
        <v>15.466699999999999</v>
      </c>
      <c r="J538" s="96">
        <v>45</v>
      </c>
      <c r="K538" s="77">
        <v>23653</v>
      </c>
      <c r="L538" s="407">
        <f t="shared" si="148"/>
        <v>6307.4666666666672</v>
      </c>
      <c r="M538" s="342">
        <f t="shared" si="154"/>
        <v>2131.9237333333331</v>
      </c>
      <c r="N538" s="338">
        <f t="shared" si="155"/>
        <v>126.14933333333335</v>
      </c>
      <c r="O538" s="435">
        <v>64</v>
      </c>
      <c r="P538" s="425">
        <f t="shared" si="156"/>
        <v>8629.5397333333331</v>
      </c>
      <c r="Q538" s="79">
        <f t="shared" si="157"/>
        <v>11.6</v>
      </c>
      <c r="R538" s="93">
        <v>135</v>
      </c>
      <c r="S538" s="77">
        <v>23653</v>
      </c>
      <c r="T538" s="345">
        <f t="shared" si="149"/>
        <v>2102.4888888888891</v>
      </c>
      <c r="U538" s="338">
        <f t="shared" si="158"/>
        <v>710.6412444444444</v>
      </c>
      <c r="V538" s="338">
        <f t="shared" si="159"/>
        <v>42.049777777777784</v>
      </c>
      <c r="W538" s="435">
        <v>43</v>
      </c>
      <c r="X538" s="425">
        <f t="shared" si="160"/>
        <v>2898.1799111111113</v>
      </c>
      <c r="Y538" s="79">
        <f t="shared" si="161"/>
        <v>3.8666999999999998</v>
      </c>
    </row>
    <row r="539" spans="1:25" ht="15.75" customHeight="1" x14ac:dyDescent="0.2">
      <c r="A539" s="265">
        <v>523</v>
      </c>
      <c r="B539" s="216">
        <v>33.75</v>
      </c>
      <c r="C539" s="77">
        <v>23653</v>
      </c>
      <c r="D539" s="411">
        <f t="shared" si="147"/>
        <v>8409.9555555555562</v>
      </c>
      <c r="E539" s="342">
        <f t="shared" si="150"/>
        <v>2842.5649777777776</v>
      </c>
      <c r="F539" s="338">
        <f t="shared" si="151"/>
        <v>168.19911111111114</v>
      </c>
      <c r="G539" s="407">
        <v>107</v>
      </c>
      <c r="H539" s="425">
        <f t="shared" si="152"/>
        <v>11527.719644444445</v>
      </c>
      <c r="I539" s="79">
        <f t="shared" si="153"/>
        <v>15.4963</v>
      </c>
      <c r="J539" s="96">
        <v>45</v>
      </c>
      <c r="K539" s="77">
        <v>23653</v>
      </c>
      <c r="L539" s="407">
        <f t="shared" si="148"/>
        <v>6307.4666666666672</v>
      </c>
      <c r="M539" s="342">
        <f t="shared" si="154"/>
        <v>2131.9237333333331</v>
      </c>
      <c r="N539" s="338">
        <f t="shared" si="155"/>
        <v>126.14933333333335</v>
      </c>
      <c r="O539" s="435">
        <v>64</v>
      </c>
      <c r="P539" s="425">
        <f t="shared" si="156"/>
        <v>8629.5397333333331</v>
      </c>
      <c r="Q539" s="79">
        <f t="shared" si="157"/>
        <v>11.622199999999999</v>
      </c>
      <c r="R539" s="93">
        <v>135</v>
      </c>
      <c r="S539" s="77">
        <v>23653</v>
      </c>
      <c r="T539" s="345">
        <f t="shared" si="149"/>
        <v>2102.4888888888891</v>
      </c>
      <c r="U539" s="338">
        <f t="shared" si="158"/>
        <v>710.6412444444444</v>
      </c>
      <c r="V539" s="338">
        <f t="shared" si="159"/>
        <v>42.049777777777784</v>
      </c>
      <c r="W539" s="435">
        <v>43</v>
      </c>
      <c r="X539" s="425">
        <f t="shared" si="160"/>
        <v>2898.1799111111113</v>
      </c>
      <c r="Y539" s="79">
        <f t="shared" si="161"/>
        <v>3.8740999999999999</v>
      </c>
    </row>
    <row r="540" spans="1:25" ht="15.75" customHeight="1" x14ac:dyDescent="0.2">
      <c r="A540" s="265">
        <v>524</v>
      </c>
      <c r="B540" s="216">
        <v>33.75</v>
      </c>
      <c r="C540" s="77">
        <v>23653</v>
      </c>
      <c r="D540" s="411">
        <f t="shared" si="147"/>
        <v>8409.9555555555562</v>
      </c>
      <c r="E540" s="342">
        <f t="shared" si="150"/>
        <v>2842.5649777777776</v>
      </c>
      <c r="F540" s="338">
        <f t="shared" si="151"/>
        <v>168.19911111111114</v>
      </c>
      <c r="G540" s="407">
        <v>107</v>
      </c>
      <c r="H540" s="425">
        <f t="shared" si="152"/>
        <v>11527.719644444445</v>
      </c>
      <c r="I540" s="79">
        <f t="shared" si="153"/>
        <v>15.5259</v>
      </c>
      <c r="J540" s="96">
        <v>45</v>
      </c>
      <c r="K540" s="77">
        <v>23653</v>
      </c>
      <c r="L540" s="407">
        <f t="shared" si="148"/>
        <v>6307.4666666666672</v>
      </c>
      <c r="M540" s="342">
        <f t="shared" si="154"/>
        <v>2131.9237333333331</v>
      </c>
      <c r="N540" s="338">
        <f t="shared" si="155"/>
        <v>126.14933333333335</v>
      </c>
      <c r="O540" s="435">
        <v>64</v>
      </c>
      <c r="P540" s="425">
        <f t="shared" si="156"/>
        <v>8629.5397333333331</v>
      </c>
      <c r="Q540" s="79">
        <f t="shared" si="157"/>
        <v>11.644399999999999</v>
      </c>
      <c r="R540" s="93">
        <v>135</v>
      </c>
      <c r="S540" s="77">
        <v>23653</v>
      </c>
      <c r="T540" s="345">
        <f t="shared" si="149"/>
        <v>2102.4888888888891</v>
      </c>
      <c r="U540" s="338">
        <f t="shared" si="158"/>
        <v>710.6412444444444</v>
      </c>
      <c r="V540" s="338">
        <f t="shared" si="159"/>
        <v>42.049777777777784</v>
      </c>
      <c r="W540" s="435">
        <v>43</v>
      </c>
      <c r="X540" s="425">
        <f t="shared" si="160"/>
        <v>2898.1799111111113</v>
      </c>
      <c r="Y540" s="79">
        <f t="shared" si="161"/>
        <v>3.8815</v>
      </c>
    </row>
    <row r="541" spans="1:25" ht="15.75" customHeight="1" x14ac:dyDescent="0.2">
      <c r="A541" s="265">
        <v>525</v>
      </c>
      <c r="B541" s="216">
        <v>33.75</v>
      </c>
      <c r="C541" s="77">
        <v>23653</v>
      </c>
      <c r="D541" s="411">
        <f t="shared" si="147"/>
        <v>8409.9555555555562</v>
      </c>
      <c r="E541" s="342">
        <f t="shared" si="150"/>
        <v>2842.5649777777776</v>
      </c>
      <c r="F541" s="338">
        <f t="shared" si="151"/>
        <v>168.19911111111114</v>
      </c>
      <c r="G541" s="407">
        <v>107</v>
      </c>
      <c r="H541" s="425">
        <f t="shared" si="152"/>
        <v>11527.719644444445</v>
      </c>
      <c r="I541" s="79">
        <f t="shared" si="153"/>
        <v>15.5556</v>
      </c>
      <c r="J541" s="96">
        <v>45</v>
      </c>
      <c r="K541" s="77">
        <v>23653</v>
      </c>
      <c r="L541" s="407">
        <f t="shared" si="148"/>
        <v>6307.4666666666672</v>
      </c>
      <c r="M541" s="342">
        <f t="shared" si="154"/>
        <v>2131.9237333333331</v>
      </c>
      <c r="N541" s="338">
        <f t="shared" si="155"/>
        <v>126.14933333333335</v>
      </c>
      <c r="O541" s="435">
        <v>64</v>
      </c>
      <c r="P541" s="425">
        <f t="shared" si="156"/>
        <v>8629.5397333333331</v>
      </c>
      <c r="Q541" s="79">
        <f t="shared" si="157"/>
        <v>11.666700000000001</v>
      </c>
      <c r="R541" s="93">
        <v>135</v>
      </c>
      <c r="S541" s="77">
        <v>23653</v>
      </c>
      <c r="T541" s="345">
        <f t="shared" si="149"/>
        <v>2102.4888888888891</v>
      </c>
      <c r="U541" s="338">
        <f t="shared" si="158"/>
        <v>710.6412444444444</v>
      </c>
      <c r="V541" s="338">
        <f t="shared" si="159"/>
        <v>42.049777777777784</v>
      </c>
      <c r="W541" s="435">
        <v>43</v>
      </c>
      <c r="X541" s="425">
        <f t="shared" si="160"/>
        <v>2898.1799111111113</v>
      </c>
      <c r="Y541" s="79">
        <f t="shared" si="161"/>
        <v>3.8889</v>
      </c>
    </row>
    <row r="542" spans="1:25" ht="15.75" customHeight="1" x14ac:dyDescent="0.2">
      <c r="A542" s="265">
        <v>526</v>
      </c>
      <c r="B542" s="216">
        <v>33.75</v>
      </c>
      <c r="C542" s="77">
        <v>23653</v>
      </c>
      <c r="D542" s="411">
        <f t="shared" si="147"/>
        <v>8409.9555555555562</v>
      </c>
      <c r="E542" s="342">
        <f t="shared" si="150"/>
        <v>2842.5649777777776</v>
      </c>
      <c r="F542" s="338">
        <f t="shared" si="151"/>
        <v>168.19911111111114</v>
      </c>
      <c r="G542" s="407">
        <v>107</v>
      </c>
      <c r="H542" s="425">
        <f t="shared" si="152"/>
        <v>11527.719644444445</v>
      </c>
      <c r="I542" s="79">
        <f t="shared" si="153"/>
        <v>15.5852</v>
      </c>
      <c r="J542" s="96">
        <v>45</v>
      </c>
      <c r="K542" s="77">
        <v>23653</v>
      </c>
      <c r="L542" s="407">
        <f t="shared" si="148"/>
        <v>6307.4666666666672</v>
      </c>
      <c r="M542" s="342">
        <f t="shared" si="154"/>
        <v>2131.9237333333331</v>
      </c>
      <c r="N542" s="338">
        <f t="shared" si="155"/>
        <v>126.14933333333335</v>
      </c>
      <c r="O542" s="435">
        <v>64</v>
      </c>
      <c r="P542" s="425">
        <f t="shared" si="156"/>
        <v>8629.5397333333331</v>
      </c>
      <c r="Q542" s="79">
        <f t="shared" si="157"/>
        <v>11.6889</v>
      </c>
      <c r="R542" s="93">
        <v>135</v>
      </c>
      <c r="S542" s="77">
        <v>23653</v>
      </c>
      <c r="T542" s="345">
        <f t="shared" si="149"/>
        <v>2102.4888888888891</v>
      </c>
      <c r="U542" s="338">
        <f t="shared" si="158"/>
        <v>710.6412444444444</v>
      </c>
      <c r="V542" s="338">
        <f t="shared" si="159"/>
        <v>42.049777777777784</v>
      </c>
      <c r="W542" s="435">
        <v>43</v>
      </c>
      <c r="X542" s="425">
        <f t="shared" si="160"/>
        <v>2898.1799111111113</v>
      </c>
      <c r="Y542" s="79">
        <f t="shared" si="161"/>
        <v>3.8963000000000001</v>
      </c>
    </row>
    <row r="543" spans="1:25" ht="15.75" customHeight="1" x14ac:dyDescent="0.2">
      <c r="A543" s="265">
        <v>527</v>
      </c>
      <c r="B543" s="216">
        <v>33.75</v>
      </c>
      <c r="C543" s="77">
        <v>23653</v>
      </c>
      <c r="D543" s="411">
        <f t="shared" si="147"/>
        <v>8409.9555555555562</v>
      </c>
      <c r="E543" s="342">
        <f t="shared" si="150"/>
        <v>2842.5649777777776</v>
      </c>
      <c r="F543" s="338">
        <f t="shared" si="151"/>
        <v>168.19911111111114</v>
      </c>
      <c r="G543" s="407">
        <v>107</v>
      </c>
      <c r="H543" s="425">
        <f t="shared" si="152"/>
        <v>11527.719644444445</v>
      </c>
      <c r="I543" s="79">
        <f t="shared" si="153"/>
        <v>15.614800000000001</v>
      </c>
      <c r="J543" s="96">
        <v>45</v>
      </c>
      <c r="K543" s="77">
        <v>23653</v>
      </c>
      <c r="L543" s="407">
        <f t="shared" si="148"/>
        <v>6307.4666666666672</v>
      </c>
      <c r="M543" s="342">
        <f t="shared" si="154"/>
        <v>2131.9237333333331</v>
      </c>
      <c r="N543" s="338">
        <f t="shared" si="155"/>
        <v>126.14933333333335</v>
      </c>
      <c r="O543" s="435">
        <v>64</v>
      </c>
      <c r="P543" s="425">
        <f t="shared" si="156"/>
        <v>8629.5397333333331</v>
      </c>
      <c r="Q543" s="79">
        <f t="shared" si="157"/>
        <v>11.7111</v>
      </c>
      <c r="R543" s="93">
        <v>135</v>
      </c>
      <c r="S543" s="77">
        <v>23653</v>
      </c>
      <c r="T543" s="345">
        <f t="shared" si="149"/>
        <v>2102.4888888888891</v>
      </c>
      <c r="U543" s="338">
        <f t="shared" si="158"/>
        <v>710.6412444444444</v>
      </c>
      <c r="V543" s="338">
        <f t="shared" si="159"/>
        <v>42.049777777777784</v>
      </c>
      <c r="W543" s="435">
        <v>43</v>
      </c>
      <c r="X543" s="425">
        <f t="shared" si="160"/>
        <v>2898.1799111111113</v>
      </c>
      <c r="Y543" s="79">
        <f t="shared" si="161"/>
        <v>3.9037000000000002</v>
      </c>
    </row>
    <row r="544" spans="1:25" ht="15.75" customHeight="1" x14ac:dyDescent="0.2">
      <c r="A544" s="265">
        <v>528</v>
      </c>
      <c r="B544" s="216">
        <v>33.75</v>
      </c>
      <c r="C544" s="77">
        <v>23653</v>
      </c>
      <c r="D544" s="411">
        <f t="shared" si="147"/>
        <v>8409.9555555555562</v>
      </c>
      <c r="E544" s="342">
        <f t="shared" si="150"/>
        <v>2842.5649777777776</v>
      </c>
      <c r="F544" s="338">
        <f t="shared" si="151"/>
        <v>168.19911111111114</v>
      </c>
      <c r="G544" s="407">
        <v>107</v>
      </c>
      <c r="H544" s="425">
        <f t="shared" si="152"/>
        <v>11527.719644444445</v>
      </c>
      <c r="I544" s="79">
        <f t="shared" si="153"/>
        <v>15.644399999999999</v>
      </c>
      <c r="J544" s="96">
        <v>45</v>
      </c>
      <c r="K544" s="77">
        <v>23653</v>
      </c>
      <c r="L544" s="407">
        <f t="shared" si="148"/>
        <v>6307.4666666666672</v>
      </c>
      <c r="M544" s="342">
        <f t="shared" si="154"/>
        <v>2131.9237333333331</v>
      </c>
      <c r="N544" s="338">
        <f t="shared" si="155"/>
        <v>126.14933333333335</v>
      </c>
      <c r="O544" s="435">
        <v>64</v>
      </c>
      <c r="P544" s="425">
        <f t="shared" si="156"/>
        <v>8629.5397333333331</v>
      </c>
      <c r="Q544" s="79">
        <f t="shared" si="157"/>
        <v>11.7333</v>
      </c>
      <c r="R544" s="93">
        <v>135</v>
      </c>
      <c r="S544" s="77">
        <v>23653</v>
      </c>
      <c r="T544" s="345">
        <f t="shared" si="149"/>
        <v>2102.4888888888891</v>
      </c>
      <c r="U544" s="338">
        <f t="shared" si="158"/>
        <v>710.6412444444444</v>
      </c>
      <c r="V544" s="338">
        <f t="shared" si="159"/>
        <v>42.049777777777784</v>
      </c>
      <c r="W544" s="435">
        <v>43</v>
      </c>
      <c r="X544" s="425">
        <f t="shared" si="160"/>
        <v>2898.1799111111113</v>
      </c>
      <c r="Y544" s="79">
        <f t="shared" si="161"/>
        <v>3.9110999999999998</v>
      </c>
    </row>
    <row r="545" spans="1:25" ht="15.75" customHeight="1" x14ac:dyDescent="0.2">
      <c r="A545" s="265">
        <v>529</v>
      </c>
      <c r="B545" s="216">
        <v>33.75</v>
      </c>
      <c r="C545" s="77">
        <v>23653</v>
      </c>
      <c r="D545" s="411">
        <f t="shared" si="147"/>
        <v>8409.9555555555562</v>
      </c>
      <c r="E545" s="342">
        <f t="shared" si="150"/>
        <v>2842.5649777777776</v>
      </c>
      <c r="F545" s="338">
        <f t="shared" si="151"/>
        <v>168.19911111111114</v>
      </c>
      <c r="G545" s="407">
        <v>107</v>
      </c>
      <c r="H545" s="425">
        <f t="shared" si="152"/>
        <v>11527.719644444445</v>
      </c>
      <c r="I545" s="79">
        <f t="shared" si="153"/>
        <v>15.674099999999999</v>
      </c>
      <c r="J545" s="96">
        <v>45</v>
      </c>
      <c r="K545" s="77">
        <v>23653</v>
      </c>
      <c r="L545" s="407">
        <f t="shared" si="148"/>
        <v>6307.4666666666672</v>
      </c>
      <c r="M545" s="342">
        <f t="shared" si="154"/>
        <v>2131.9237333333331</v>
      </c>
      <c r="N545" s="338">
        <f t="shared" si="155"/>
        <v>126.14933333333335</v>
      </c>
      <c r="O545" s="435">
        <v>64</v>
      </c>
      <c r="P545" s="425">
        <f t="shared" si="156"/>
        <v>8629.5397333333331</v>
      </c>
      <c r="Q545" s="79">
        <f t="shared" si="157"/>
        <v>11.755599999999999</v>
      </c>
      <c r="R545" s="93">
        <v>135</v>
      </c>
      <c r="S545" s="77">
        <v>23653</v>
      </c>
      <c r="T545" s="345">
        <f t="shared" si="149"/>
        <v>2102.4888888888891</v>
      </c>
      <c r="U545" s="338">
        <f t="shared" si="158"/>
        <v>710.6412444444444</v>
      </c>
      <c r="V545" s="338">
        <f t="shared" si="159"/>
        <v>42.049777777777784</v>
      </c>
      <c r="W545" s="435">
        <v>43</v>
      </c>
      <c r="X545" s="425">
        <f t="shared" si="160"/>
        <v>2898.1799111111113</v>
      </c>
      <c r="Y545" s="79">
        <f t="shared" si="161"/>
        <v>3.9184999999999999</v>
      </c>
    </row>
    <row r="546" spans="1:25" ht="15.75" customHeight="1" x14ac:dyDescent="0.2">
      <c r="A546" s="264">
        <v>530</v>
      </c>
      <c r="B546" s="216">
        <v>33.75</v>
      </c>
      <c r="C546" s="77">
        <v>23653</v>
      </c>
      <c r="D546" s="411">
        <f t="shared" si="147"/>
        <v>8409.9555555555562</v>
      </c>
      <c r="E546" s="342">
        <f t="shared" si="150"/>
        <v>2842.5649777777776</v>
      </c>
      <c r="F546" s="338">
        <f t="shared" si="151"/>
        <v>168.19911111111114</v>
      </c>
      <c r="G546" s="407">
        <v>107</v>
      </c>
      <c r="H546" s="425">
        <f t="shared" si="152"/>
        <v>11527.719644444445</v>
      </c>
      <c r="I546" s="79">
        <f t="shared" si="153"/>
        <v>15.7037</v>
      </c>
      <c r="J546" s="96">
        <v>45</v>
      </c>
      <c r="K546" s="77">
        <v>23653</v>
      </c>
      <c r="L546" s="407">
        <f t="shared" si="148"/>
        <v>6307.4666666666672</v>
      </c>
      <c r="M546" s="342">
        <f t="shared" si="154"/>
        <v>2131.9237333333331</v>
      </c>
      <c r="N546" s="338">
        <f t="shared" si="155"/>
        <v>126.14933333333335</v>
      </c>
      <c r="O546" s="435">
        <v>64</v>
      </c>
      <c r="P546" s="425">
        <f t="shared" si="156"/>
        <v>8629.5397333333331</v>
      </c>
      <c r="Q546" s="79">
        <f t="shared" si="157"/>
        <v>11.777799999999999</v>
      </c>
      <c r="R546" s="93">
        <v>135</v>
      </c>
      <c r="S546" s="77">
        <v>23653</v>
      </c>
      <c r="T546" s="345">
        <f t="shared" si="149"/>
        <v>2102.4888888888891</v>
      </c>
      <c r="U546" s="338">
        <f t="shared" si="158"/>
        <v>710.6412444444444</v>
      </c>
      <c r="V546" s="338">
        <f t="shared" si="159"/>
        <v>42.049777777777784</v>
      </c>
      <c r="W546" s="435">
        <v>43</v>
      </c>
      <c r="X546" s="425">
        <f t="shared" si="160"/>
        <v>2898.1799111111113</v>
      </c>
      <c r="Y546" s="79">
        <f t="shared" si="161"/>
        <v>3.9258999999999999</v>
      </c>
    </row>
    <row r="547" spans="1:25" ht="15.75" customHeight="1" x14ac:dyDescent="0.2">
      <c r="A547" s="265">
        <v>531</v>
      </c>
      <c r="B547" s="216">
        <v>33.75</v>
      </c>
      <c r="C547" s="77">
        <v>23653</v>
      </c>
      <c r="D547" s="411">
        <f t="shared" si="147"/>
        <v>8409.9555555555562</v>
      </c>
      <c r="E547" s="342">
        <f t="shared" si="150"/>
        <v>2842.5649777777776</v>
      </c>
      <c r="F547" s="338">
        <f t="shared" si="151"/>
        <v>168.19911111111114</v>
      </c>
      <c r="G547" s="407">
        <v>107</v>
      </c>
      <c r="H547" s="425">
        <f t="shared" si="152"/>
        <v>11527.719644444445</v>
      </c>
      <c r="I547" s="79">
        <f t="shared" si="153"/>
        <v>15.7333</v>
      </c>
      <c r="J547" s="96">
        <v>45</v>
      </c>
      <c r="K547" s="77">
        <v>23653</v>
      </c>
      <c r="L547" s="407">
        <f t="shared" si="148"/>
        <v>6307.4666666666672</v>
      </c>
      <c r="M547" s="342">
        <f t="shared" si="154"/>
        <v>2131.9237333333331</v>
      </c>
      <c r="N547" s="338">
        <f t="shared" si="155"/>
        <v>126.14933333333335</v>
      </c>
      <c r="O547" s="435">
        <v>64</v>
      </c>
      <c r="P547" s="425">
        <f t="shared" si="156"/>
        <v>8629.5397333333331</v>
      </c>
      <c r="Q547" s="79">
        <f t="shared" si="157"/>
        <v>11.8</v>
      </c>
      <c r="R547" s="93">
        <v>135</v>
      </c>
      <c r="S547" s="77">
        <v>23653</v>
      </c>
      <c r="T547" s="345">
        <f t="shared" si="149"/>
        <v>2102.4888888888891</v>
      </c>
      <c r="U547" s="338">
        <f t="shared" si="158"/>
        <v>710.6412444444444</v>
      </c>
      <c r="V547" s="338">
        <f t="shared" si="159"/>
        <v>42.049777777777784</v>
      </c>
      <c r="W547" s="435">
        <v>43</v>
      </c>
      <c r="X547" s="425">
        <f t="shared" si="160"/>
        <v>2898.1799111111113</v>
      </c>
      <c r="Y547" s="79">
        <f t="shared" si="161"/>
        <v>3.9333</v>
      </c>
    </row>
    <row r="548" spans="1:25" ht="15.75" customHeight="1" x14ac:dyDescent="0.2">
      <c r="A548" s="265">
        <v>532</v>
      </c>
      <c r="B548" s="216">
        <v>33.75</v>
      </c>
      <c r="C548" s="77">
        <v>23653</v>
      </c>
      <c r="D548" s="411">
        <f t="shared" si="147"/>
        <v>8409.9555555555562</v>
      </c>
      <c r="E548" s="342">
        <f t="shared" si="150"/>
        <v>2842.5649777777776</v>
      </c>
      <c r="F548" s="338">
        <f t="shared" si="151"/>
        <v>168.19911111111114</v>
      </c>
      <c r="G548" s="407">
        <v>107</v>
      </c>
      <c r="H548" s="425">
        <f t="shared" si="152"/>
        <v>11527.719644444445</v>
      </c>
      <c r="I548" s="79">
        <f t="shared" si="153"/>
        <v>15.763</v>
      </c>
      <c r="J548" s="96">
        <v>45</v>
      </c>
      <c r="K548" s="77">
        <v>23653</v>
      </c>
      <c r="L548" s="407">
        <f t="shared" si="148"/>
        <v>6307.4666666666672</v>
      </c>
      <c r="M548" s="342">
        <f t="shared" si="154"/>
        <v>2131.9237333333331</v>
      </c>
      <c r="N548" s="338">
        <f t="shared" si="155"/>
        <v>126.14933333333335</v>
      </c>
      <c r="O548" s="435">
        <v>64</v>
      </c>
      <c r="P548" s="425">
        <f t="shared" si="156"/>
        <v>8629.5397333333331</v>
      </c>
      <c r="Q548" s="79">
        <f t="shared" si="157"/>
        <v>11.8222</v>
      </c>
      <c r="R548" s="93">
        <v>135</v>
      </c>
      <c r="S548" s="77">
        <v>23653</v>
      </c>
      <c r="T548" s="345">
        <f t="shared" si="149"/>
        <v>2102.4888888888891</v>
      </c>
      <c r="U548" s="338">
        <f t="shared" si="158"/>
        <v>710.6412444444444</v>
      </c>
      <c r="V548" s="338">
        <f t="shared" si="159"/>
        <v>42.049777777777784</v>
      </c>
      <c r="W548" s="435">
        <v>43</v>
      </c>
      <c r="X548" s="425">
        <f t="shared" si="160"/>
        <v>2898.1799111111113</v>
      </c>
      <c r="Y548" s="79">
        <f t="shared" si="161"/>
        <v>3.9407000000000001</v>
      </c>
    </row>
    <row r="549" spans="1:25" ht="15.75" customHeight="1" x14ac:dyDescent="0.2">
      <c r="A549" s="265">
        <v>533</v>
      </c>
      <c r="B549" s="216">
        <v>33.75</v>
      </c>
      <c r="C549" s="77">
        <v>23653</v>
      </c>
      <c r="D549" s="411">
        <f t="shared" si="147"/>
        <v>8409.9555555555562</v>
      </c>
      <c r="E549" s="342">
        <f t="shared" si="150"/>
        <v>2842.5649777777776</v>
      </c>
      <c r="F549" s="338">
        <f t="shared" si="151"/>
        <v>168.19911111111114</v>
      </c>
      <c r="G549" s="407">
        <v>107</v>
      </c>
      <c r="H549" s="425">
        <f t="shared" si="152"/>
        <v>11527.719644444445</v>
      </c>
      <c r="I549" s="79">
        <f t="shared" si="153"/>
        <v>15.7926</v>
      </c>
      <c r="J549" s="96">
        <v>45</v>
      </c>
      <c r="K549" s="77">
        <v>23653</v>
      </c>
      <c r="L549" s="407">
        <f t="shared" si="148"/>
        <v>6307.4666666666672</v>
      </c>
      <c r="M549" s="342">
        <f t="shared" si="154"/>
        <v>2131.9237333333331</v>
      </c>
      <c r="N549" s="338">
        <f t="shared" si="155"/>
        <v>126.14933333333335</v>
      </c>
      <c r="O549" s="435">
        <v>64</v>
      </c>
      <c r="P549" s="425">
        <f t="shared" si="156"/>
        <v>8629.5397333333331</v>
      </c>
      <c r="Q549" s="79">
        <f t="shared" si="157"/>
        <v>11.8444</v>
      </c>
      <c r="R549" s="93">
        <v>135</v>
      </c>
      <c r="S549" s="77">
        <v>23653</v>
      </c>
      <c r="T549" s="345">
        <f t="shared" si="149"/>
        <v>2102.4888888888891</v>
      </c>
      <c r="U549" s="338">
        <f t="shared" si="158"/>
        <v>710.6412444444444</v>
      </c>
      <c r="V549" s="338">
        <f t="shared" si="159"/>
        <v>42.049777777777784</v>
      </c>
      <c r="W549" s="435">
        <v>43</v>
      </c>
      <c r="X549" s="425">
        <f t="shared" si="160"/>
        <v>2898.1799111111113</v>
      </c>
      <c r="Y549" s="79">
        <f t="shared" si="161"/>
        <v>3.9481000000000002</v>
      </c>
    </row>
    <row r="550" spans="1:25" ht="15.75" customHeight="1" x14ac:dyDescent="0.2">
      <c r="A550" s="265">
        <v>534</v>
      </c>
      <c r="B550" s="216">
        <v>33.75</v>
      </c>
      <c r="C550" s="77">
        <v>23653</v>
      </c>
      <c r="D550" s="411">
        <f t="shared" si="147"/>
        <v>8409.9555555555562</v>
      </c>
      <c r="E550" s="342">
        <f t="shared" si="150"/>
        <v>2842.5649777777776</v>
      </c>
      <c r="F550" s="338">
        <f t="shared" si="151"/>
        <v>168.19911111111114</v>
      </c>
      <c r="G550" s="407">
        <v>107</v>
      </c>
      <c r="H550" s="425">
        <f t="shared" si="152"/>
        <v>11527.719644444445</v>
      </c>
      <c r="I550" s="79">
        <f t="shared" si="153"/>
        <v>15.8222</v>
      </c>
      <c r="J550" s="96">
        <v>45</v>
      </c>
      <c r="K550" s="77">
        <v>23653</v>
      </c>
      <c r="L550" s="407">
        <f t="shared" si="148"/>
        <v>6307.4666666666672</v>
      </c>
      <c r="M550" s="342">
        <f t="shared" si="154"/>
        <v>2131.9237333333331</v>
      </c>
      <c r="N550" s="338">
        <f t="shared" si="155"/>
        <v>126.14933333333335</v>
      </c>
      <c r="O550" s="435">
        <v>64</v>
      </c>
      <c r="P550" s="425">
        <f t="shared" si="156"/>
        <v>8629.5397333333331</v>
      </c>
      <c r="Q550" s="79">
        <f t="shared" si="157"/>
        <v>11.8667</v>
      </c>
      <c r="R550" s="93">
        <v>135</v>
      </c>
      <c r="S550" s="77">
        <v>23653</v>
      </c>
      <c r="T550" s="345">
        <f t="shared" si="149"/>
        <v>2102.4888888888891</v>
      </c>
      <c r="U550" s="338">
        <f t="shared" si="158"/>
        <v>710.6412444444444</v>
      </c>
      <c r="V550" s="338">
        <f t="shared" si="159"/>
        <v>42.049777777777784</v>
      </c>
      <c r="W550" s="435">
        <v>43</v>
      </c>
      <c r="X550" s="425">
        <f t="shared" si="160"/>
        <v>2898.1799111111113</v>
      </c>
      <c r="Y550" s="79">
        <f t="shared" si="161"/>
        <v>3.9556</v>
      </c>
    </row>
    <row r="551" spans="1:25" ht="15.75" customHeight="1" x14ac:dyDescent="0.2">
      <c r="A551" s="265">
        <v>535</v>
      </c>
      <c r="B551" s="216">
        <v>33.75</v>
      </c>
      <c r="C551" s="77">
        <v>23653</v>
      </c>
      <c r="D551" s="411">
        <f t="shared" si="147"/>
        <v>8409.9555555555562</v>
      </c>
      <c r="E551" s="342">
        <f t="shared" si="150"/>
        <v>2842.5649777777776</v>
      </c>
      <c r="F551" s="338">
        <f t="shared" si="151"/>
        <v>168.19911111111114</v>
      </c>
      <c r="G551" s="407">
        <v>107</v>
      </c>
      <c r="H551" s="425">
        <f t="shared" si="152"/>
        <v>11527.719644444445</v>
      </c>
      <c r="I551" s="79">
        <f t="shared" si="153"/>
        <v>15.851900000000001</v>
      </c>
      <c r="J551" s="96">
        <v>45</v>
      </c>
      <c r="K551" s="77">
        <v>23653</v>
      </c>
      <c r="L551" s="407">
        <f t="shared" si="148"/>
        <v>6307.4666666666672</v>
      </c>
      <c r="M551" s="342">
        <f t="shared" si="154"/>
        <v>2131.9237333333331</v>
      </c>
      <c r="N551" s="338">
        <f t="shared" si="155"/>
        <v>126.14933333333335</v>
      </c>
      <c r="O551" s="435">
        <v>64</v>
      </c>
      <c r="P551" s="425">
        <f t="shared" si="156"/>
        <v>8629.5397333333331</v>
      </c>
      <c r="Q551" s="79">
        <f t="shared" si="157"/>
        <v>11.8889</v>
      </c>
      <c r="R551" s="93">
        <v>135</v>
      </c>
      <c r="S551" s="77">
        <v>23653</v>
      </c>
      <c r="T551" s="345">
        <f t="shared" si="149"/>
        <v>2102.4888888888891</v>
      </c>
      <c r="U551" s="338">
        <f t="shared" si="158"/>
        <v>710.6412444444444</v>
      </c>
      <c r="V551" s="338">
        <f t="shared" si="159"/>
        <v>42.049777777777784</v>
      </c>
      <c r="W551" s="435">
        <v>43</v>
      </c>
      <c r="X551" s="425">
        <f t="shared" si="160"/>
        <v>2898.1799111111113</v>
      </c>
      <c r="Y551" s="79">
        <f t="shared" si="161"/>
        <v>3.9630000000000001</v>
      </c>
    </row>
    <row r="552" spans="1:25" ht="15.75" customHeight="1" x14ac:dyDescent="0.2">
      <c r="A552" s="265">
        <v>536</v>
      </c>
      <c r="B552" s="216">
        <v>33.75</v>
      </c>
      <c r="C552" s="77">
        <v>23653</v>
      </c>
      <c r="D552" s="411">
        <f t="shared" si="147"/>
        <v>8409.9555555555562</v>
      </c>
      <c r="E552" s="342">
        <f t="shared" si="150"/>
        <v>2842.5649777777776</v>
      </c>
      <c r="F552" s="338">
        <f t="shared" si="151"/>
        <v>168.19911111111114</v>
      </c>
      <c r="G552" s="407">
        <v>107</v>
      </c>
      <c r="H552" s="425">
        <f t="shared" si="152"/>
        <v>11527.719644444445</v>
      </c>
      <c r="I552" s="79">
        <f t="shared" si="153"/>
        <v>15.881500000000001</v>
      </c>
      <c r="J552" s="96">
        <v>45</v>
      </c>
      <c r="K552" s="77">
        <v>23653</v>
      </c>
      <c r="L552" s="407">
        <f t="shared" si="148"/>
        <v>6307.4666666666672</v>
      </c>
      <c r="M552" s="342">
        <f t="shared" si="154"/>
        <v>2131.9237333333331</v>
      </c>
      <c r="N552" s="338">
        <f t="shared" si="155"/>
        <v>126.14933333333335</v>
      </c>
      <c r="O552" s="435">
        <v>64</v>
      </c>
      <c r="P552" s="425">
        <f t="shared" si="156"/>
        <v>8629.5397333333331</v>
      </c>
      <c r="Q552" s="79">
        <f t="shared" si="157"/>
        <v>11.911099999999999</v>
      </c>
      <c r="R552" s="93">
        <v>135</v>
      </c>
      <c r="S552" s="77">
        <v>23653</v>
      </c>
      <c r="T552" s="345">
        <f t="shared" si="149"/>
        <v>2102.4888888888891</v>
      </c>
      <c r="U552" s="338">
        <f t="shared" si="158"/>
        <v>710.6412444444444</v>
      </c>
      <c r="V552" s="338">
        <f t="shared" si="159"/>
        <v>42.049777777777784</v>
      </c>
      <c r="W552" s="435">
        <v>43</v>
      </c>
      <c r="X552" s="425">
        <f t="shared" si="160"/>
        <v>2898.1799111111113</v>
      </c>
      <c r="Y552" s="79">
        <f t="shared" si="161"/>
        <v>3.9704000000000002</v>
      </c>
    </row>
    <row r="553" spans="1:25" ht="15.75" customHeight="1" x14ac:dyDescent="0.2">
      <c r="A553" s="265">
        <v>537</v>
      </c>
      <c r="B553" s="216">
        <v>33.75</v>
      </c>
      <c r="C553" s="77">
        <v>23653</v>
      </c>
      <c r="D553" s="411">
        <f t="shared" si="147"/>
        <v>8409.9555555555562</v>
      </c>
      <c r="E553" s="342">
        <f t="shared" si="150"/>
        <v>2842.5649777777776</v>
      </c>
      <c r="F553" s="338">
        <f t="shared" si="151"/>
        <v>168.19911111111114</v>
      </c>
      <c r="G553" s="407">
        <v>107</v>
      </c>
      <c r="H553" s="425">
        <f t="shared" si="152"/>
        <v>11527.719644444445</v>
      </c>
      <c r="I553" s="79">
        <f t="shared" si="153"/>
        <v>15.911099999999999</v>
      </c>
      <c r="J553" s="96">
        <v>45</v>
      </c>
      <c r="K553" s="77">
        <v>23653</v>
      </c>
      <c r="L553" s="407">
        <f t="shared" si="148"/>
        <v>6307.4666666666672</v>
      </c>
      <c r="M553" s="342">
        <f t="shared" si="154"/>
        <v>2131.9237333333331</v>
      </c>
      <c r="N553" s="338">
        <f t="shared" si="155"/>
        <v>126.14933333333335</v>
      </c>
      <c r="O553" s="435">
        <v>64</v>
      </c>
      <c r="P553" s="425">
        <f t="shared" si="156"/>
        <v>8629.5397333333331</v>
      </c>
      <c r="Q553" s="79">
        <f t="shared" si="157"/>
        <v>11.933299999999999</v>
      </c>
      <c r="R553" s="93">
        <v>135</v>
      </c>
      <c r="S553" s="77">
        <v>23653</v>
      </c>
      <c r="T553" s="345">
        <f t="shared" si="149"/>
        <v>2102.4888888888891</v>
      </c>
      <c r="U553" s="338">
        <f t="shared" si="158"/>
        <v>710.6412444444444</v>
      </c>
      <c r="V553" s="338">
        <f t="shared" si="159"/>
        <v>42.049777777777784</v>
      </c>
      <c r="W553" s="435">
        <v>43</v>
      </c>
      <c r="X553" s="425">
        <f t="shared" si="160"/>
        <v>2898.1799111111113</v>
      </c>
      <c r="Y553" s="79">
        <f t="shared" si="161"/>
        <v>3.9777999999999998</v>
      </c>
    </row>
    <row r="554" spans="1:25" ht="15.75" customHeight="1" x14ac:dyDescent="0.2">
      <c r="A554" s="265">
        <v>538</v>
      </c>
      <c r="B554" s="216">
        <v>33.75</v>
      </c>
      <c r="C554" s="77">
        <v>23653</v>
      </c>
      <c r="D554" s="411">
        <f t="shared" si="147"/>
        <v>8409.9555555555562</v>
      </c>
      <c r="E554" s="342">
        <f t="shared" si="150"/>
        <v>2842.5649777777776</v>
      </c>
      <c r="F554" s="338">
        <f t="shared" si="151"/>
        <v>168.19911111111114</v>
      </c>
      <c r="G554" s="407">
        <v>107</v>
      </c>
      <c r="H554" s="425">
        <f t="shared" si="152"/>
        <v>11527.719644444445</v>
      </c>
      <c r="I554" s="79">
        <f t="shared" si="153"/>
        <v>15.9407</v>
      </c>
      <c r="J554" s="96">
        <v>45</v>
      </c>
      <c r="K554" s="77">
        <v>23653</v>
      </c>
      <c r="L554" s="407">
        <f t="shared" si="148"/>
        <v>6307.4666666666672</v>
      </c>
      <c r="M554" s="342">
        <f t="shared" si="154"/>
        <v>2131.9237333333331</v>
      </c>
      <c r="N554" s="338">
        <f t="shared" si="155"/>
        <v>126.14933333333335</v>
      </c>
      <c r="O554" s="435">
        <v>64</v>
      </c>
      <c r="P554" s="425">
        <f t="shared" si="156"/>
        <v>8629.5397333333331</v>
      </c>
      <c r="Q554" s="79">
        <f t="shared" si="157"/>
        <v>11.9556</v>
      </c>
      <c r="R554" s="93">
        <v>135</v>
      </c>
      <c r="S554" s="77">
        <v>23653</v>
      </c>
      <c r="T554" s="345">
        <f t="shared" si="149"/>
        <v>2102.4888888888891</v>
      </c>
      <c r="U554" s="338">
        <f t="shared" si="158"/>
        <v>710.6412444444444</v>
      </c>
      <c r="V554" s="338">
        <f t="shared" si="159"/>
        <v>42.049777777777784</v>
      </c>
      <c r="W554" s="435">
        <v>43</v>
      </c>
      <c r="X554" s="425">
        <f t="shared" si="160"/>
        <v>2898.1799111111113</v>
      </c>
      <c r="Y554" s="79">
        <f t="shared" si="161"/>
        <v>3.9851999999999999</v>
      </c>
    </row>
    <row r="555" spans="1:25" ht="15.75" customHeight="1" x14ac:dyDescent="0.2">
      <c r="A555" s="265">
        <v>539</v>
      </c>
      <c r="B555" s="216">
        <v>33.75</v>
      </c>
      <c r="C555" s="77">
        <v>23653</v>
      </c>
      <c r="D555" s="411">
        <f t="shared" si="147"/>
        <v>8409.9555555555562</v>
      </c>
      <c r="E555" s="342">
        <f t="shared" si="150"/>
        <v>2842.5649777777776</v>
      </c>
      <c r="F555" s="338">
        <f t="shared" si="151"/>
        <v>168.19911111111114</v>
      </c>
      <c r="G555" s="407">
        <v>107</v>
      </c>
      <c r="H555" s="425">
        <f t="shared" si="152"/>
        <v>11527.719644444445</v>
      </c>
      <c r="I555" s="79">
        <f t="shared" si="153"/>
        <v>15.9704</v>
      </c>
      <c r="J555" s="96">
        <v>45</v>
      </c>
      <c r="K555" s="77">
        <v>23653</v>
      </c>
      <c r="L555" s="407">
        <f t="shared" si="148"/>
        <v>6307.4666666666672</v>
      </c>
      <c r="M555" s="342">
        <f t="shared" si="154"/>
        <v>2131.9237333333331</v>
      </c>
      <c r="N555" s="338">
        <f t="shared" si="155"/>
        <v>126.14933333333335</v>
      </c>
      <c r="O555" s="435">
        <v>64</v>
      </c>
      <c r="P555" s="425">
        <f t="shared" si="156"/>
        <v>8629.5397333333331</v>
      </c>
      <c r="Q555" s="79">
        <f t="shared" si="157"/>
        <v>11.9778</v>
      </c>
      <c r="R555" s="93">
        <v>135</v>
      </c>
      <c r="S555" s="77">
        <v>23653</v>
      </c>
      <c r="T555" s="345">
        <f t="shared" si="149"/>
        <v>2102.4888888888891</v>
      </c>
      <c r="U555" s="338">
        <f t="shared" si="158"/>
        <v>710.6412444444444</v>
      </c>
      <c r="V555" s="338">
        <f t="shared" si="159"/>
        <v>42.049777777777784</v>
      </c>
      <c r="W555" s="435">
        <v>43</v>
      </c>
      <c r="X555" s="425">
        <f t="shared" si="160"/>
        <v>2898.1799111111113</v>
      </c>
      <c r="Y555" s="79">
        <f t="shared" si="161"/>
        <v>3.9925999999999999</v>
      </c>
    </row>
    <row r="556" spans="1:25" ht="15.75" customHeight="1" x14ac:dyDescent="0.2">
      <c r="A556" s="264">
        <v>540</v>
      </c>
      <c r="B556" s="216">
        <v>33.75</v>
      </c>
      <c r="C556" s="77">
        <v>23653</v>
      </c>
      <c r="D556" s="411">
        <f t="shared" si="147"/>
        <v>8409.9555555555562</v>
      </c>
      <c r="E556" s="342">
        <f t="shared" si="150"/>
        <v>2842.5649777777776</v>
      </c>
      <c r="F556" s="338">
        <f t="shared" si="151"/>
        <v>168.19911111111114</v>
      </c>
      <c r="G556" s="407">
        <v>107</v>
      </c>
      <c r="H556" s="425">
        <f t="shared" si="152"/>
        <v>11527.719644444445</v>
      </c>
      <c r="I556" s="79">
        <f t="shared" si="153"/>
        <v>16</v>
      </c>
      <c r="J556" s="96">
        <v>45</v>
      </c>
      <c r="K556" s="77">
        <v>23653</v>
      </c>
      <c r="L556" s="407">
        <f t="shared" si="148"/>
        <v>6307.4666666666672</v>
      </c>
      <c r="M556" s="342">
        <f t="shared" si="154"/>
        <v>2131.9237333333331</v>
      </c>
      <c r="N556" s="338">
        <f t="shared" si="155"/>
        <v>126.14933333333335</v>
      </c>
      <c r="O556" s="435">
        <v>64</v>
      </c>
      <c r="P556" s="425">
        <f t="shared" si="156"/>
        <v>8629.5397333333331</v>
      </c>
      <c r="Q556" s="79">
        <f t="shared" si="157"/>
        <v>12</v>
      </c>
      <c r="R556" s="93">
        <v>135</v>
      </c>
      <c r="S556" s="77">
        <v>23653</v>
      </c>
      <c r="T556" s="345">
        <f t="shared" si="149"/>
        <v>2102.4888888888891</v>
      </c>
      <c r="U556" s="338">
        <f t="shared" si="158"/>
        <v>710.6412444444444</v>
      </c>
      <c r="V556" s="338">
        <f t="shared" si="159"/>
        <v>42.049777777777784</v>
      </c>
      <c r="W556" s="435">
        <v>43</v>
      </c>
      <c r="X556" s="425">
        <f t="shared" si="160"/>
        <v>2898.1799111111113</v>
      </c>
      <c r="Y556" s="79">
        <f t="shared" si="161"/>
        <v>4</v>
      </c>
    </row>
    <row r="557" spans="1:25" ht="15.75" customHeight="1" x14ac:dyDescent="0.2">
      <c r="A557" s="265">
        <v>541</v>
      </c>
      <c r="B557" s="216">
        <v>33.75</v>
      </c>
      <c r="C557" s="77">
        <v>23653</v>
      </c>
      <c r="D557" s="411">
        <f t="shared" si="147"/>
        <v>8409.9555555555562</v>
      </c>
      <c r="E557" s="342">
        <f t="shared" si="150"/>
        <v>2842.5649777777776</v>
      </c>
      <c r="F557" s="338">
        <f t="shared" si="151"/>
        <v>168.19911111111114</v>
      </c>
      <c r="G557" s="407">
        <v>107</v>
      </c>
      <c r="H557" s="425">
        <f t="shared" si="152"/>
        <v>11527.719644444445</v>
      </c>
      <c r="I557" s="79">
        <f t="shared" si="153"/>
        <v>16.029599999999999</v>
      </c>
      <c r="J557" s="96">
        <v>45</v>
      </c>
      <c r="K557" s="77">
        <v>23653</v>
      </c>
      <c r="L557" s="407">
        <f t="shared" si="148"/>
        <v>6307.4666666666672</v>
      </c>
      <c r="M557" s="342">
        <f t="shared" si="154"/>
        <v>2131.9237333333331</v>
      </c>
      <c r="N557" s="338">
        <f t="shared" si="155"/>
        <v>126.14933333333335</v>
      </c>
      <c r="O557" s="435">
        <v>64</v>
      </c>
      <c r="P557" s="425">
        <f t="shared" si="156"/>
        <v>8629.5397333333331</v>
      </c>
      <c r="Q557" s="79">
        <f t="shared" si="157"/>
        <v>12.0222</v>
      </c>
      <c r="R557" s="93">
        <v>135</v>
      </c>
      <c r="S557" s="77">
        <v>23653</v>
      </c>
      <c r="T557" s="345">
        <f t="shared" si="149"/>
        <v>2102.4888888888891</v>
      </c>
      <c r="U557" s="338">
        <f t="shared" si="158"/>
        <v>710.6412444444444</v>
      </c>
      <c r="V557" s="338">
        <f t="shared" si="159"/>
        <v>42.049777777777784</v>
      </c>
      <c r="W557" s="435">
        <v>43</v>
      </c>
      <c r="X557" s="425">
        <f t="shared" si="160"/>
        <v>2898.1799111111113</v>
      </c>
      <c r="Y557" s="79">
        <f t="shared" si="161"/>
        <v>4.0073999999999996</v>
      </c>
    </row>
    <row r="558" spans="1:25" ht="15.75" customHeight="1" x14ac:dyDescent="0.2">
      <c r="A558" s="265">
        <v>542</v>
      </c>
      <c r="B558" s="216">
        <v>33.75</v>
      </c>
      <c r="C558" s="77">
        <v>23653</v>
      </c>
      <c r="D558" s="411">
        <f t="shared" si="147"/>
        <v>8409.9555555555562</v>
      </c>
      <c r="E558" s="342">
        <f t="shared" si="150"/>
        <v>2842.5649777777776</v>
      </c>
      <c r="F558" s="338">
        <f t="shared" si="151"/>
        <v>168.19911111111114</v>
      </c>
      <c r="G558" s="407">
        <v>107</v>
      </c>
      <c r="H558" s="425">
        <f t="shared" si="152"/>
        <v>11527.719644444445</v>
      </c>
      <c r="I558" s="79">
        <f t="shared" si="153"/>
        <v>16.0593</v>
      </c>
      <c r="J558" s="96">
        <v>45</v>
      </c>
      <c r="K558" s="77">
        <v>23653</v>
      </c>
      <c r="L558" s="407">
        <f t="shared" si="148"/>
        <v>6307.4666666666672</v>
      </c>
      <c r="M558" s="342">
        <f t="shared" si="154"/>
        <v>2131.9237333333331</v>
      </c>
      <c r="N558" s="338">
        <f t="shared" si="155"/>
        <v>126.14933333333335</v>
      </c>
      <c r="O558" s="435">
        <v>64</v>
      </c>
      <c r="P558" s="425">
        <f t="shared" si="156"/>
        <v>8629.5397333333331</v>
      </c>
      <c r="Q558" s="79">
        <f t="shared" si="157"/>
        <v>12.0444</v>
      </c>
      <c r="R558" s="93">
        <v>135</v>
      </c>
      <c r="S558" s="77">
        <v>23653</v>
      </c>
      <c r="T558" s="345">
        <f t="shared" si="149"/>
        <v>2102.4888888888891</v>
      </c>
      <c r="U558" s="338">
        <f t="shared" si="158"/>
        <v>710.6412444444444</v>
      </c>
      <c r="V558" s="338">
        <f t="shared" si="159"/>
        <v>42.049777777777784</v>
      </c>
      <c r="W558" s="435">
        <v>43</v>
      </c>
      <c r="X558" s="425">
        <f t="shared" si="160"/>
        <v>2898.1799111111113</v>
      </c>
      <c r="Y558" s="79">
        <f t="shared" si="161"/>
        <v>4.0148000000000001</v>
      </c>
    </row>
    <row r="559" spans="1:25" ht="15.75" customHeight="1" x14ac:dyDescent="0.2">
      <c r="A559" s="265">
        <v>543</v>
      </c>
      <c r="B559" s="216">
        <v>33.75</v>
      </c>
      <c r="C559" s="77">
        <v>23653</v>
      </c>
      <c r="D559" s="411">
        <f t="shared" si="147"/>
        <v>8409.9555555555562</v>
      </c>
      <c r="E559" s="342">
        <f t="shared" si="150"/>
        <v>2842.5649777777776</v>
      </c>
      <c r="F559" s="338">
        <f t="shared" si="151"/>
        <v>168.19911111111114</v>
      </c>
      <c r="G559" s="407">
        <v>107</v>
      </c>
      <c r="H559" s="425">
        <f t="shared" si="152"/>
        <v>11527.719644444445</v>
      </c>
      <c r="I559" s="79">
        <f t="shared" si="153"/>
        <v>16.088899999999999</v>
      </c>
      <c r="J559" s="96">
        <v>45</v>
      </c>
      <c r="K559" s="77">
        <v>23653</v>
      </c>
      <c r="L559" s="407">
        <f t="shared" si="148"/>
        <v>6307.4666666666672</v>
      </c>
      <c r="M559" s="342">
        <f t="shared" si="154"/>
        <v>2131.9237333333331</v>
      </c>
      <c r="N559" s="338">
        <f t="shared" si="155"/>
        <v>126.14933333333335</v>
      </c>
      <c r="O559" s="435">
        <v>64</v>
      </c>
      <c r="P559" s="425">
        <f t="shared" si="156"/>
        <v>8629.5397333333331</v>
      </c>
      <c r="Q559" s="79">
        <f t="shared" si="157"/>
        <v>12.066700000000001</v>
      </c>
      <c r="R559" s="93">
        <v>135</v>
      </c>
      <c r="S559" s="77">
        <v>23653</v>
      </c>
      <c r="T559" s="345">
        <f t="shared" si="149"/>
        <v>2102.4888888888891</v>
      </c>
      <c r="U559" s="338">
        <f t="shared" si="158"/>
        <v>710.6412444444444</v>
      </c>
      <c r="V559" s="338">
        <f t="shared" si="159"/>
        <v>42.049777777777784</v>
      </c>
      <c r="W559" s="435">
        <v>43</v>
      </c>
      <c r="X559" s="425">
        <f t="shared" si="160"/>
        <v>2898.1799111111113</v>
      </c>
      <c r="Y559" s="79">
        <f t="shared" si="161"/>
        <v>4.0221999999999998</v>
      </c>
    </row>
    <row r="560" spans="1:25" ht="15.75" customHeight="1" x14ac:dyDescent="0.2">
      <c r="A560" s="265">
        <v>544</v>
      </c>
      <c r="B560" s="216">
        <v>33.75</v>
      </c>
      <c r="C560" s="77">
        <v>23653</v>
      </c>
      <c r="D560" s="411">
        <f t="shared" si="147"/>
        <v>8409.9555555555562</v>
      </c>
      <c r="E560" s="342">
        <f t="shared" si="150"/>
        <v>2842.5649777777776</v>
      </c>
      <c r="F560" s="338">
        <f t="shared" si="151"/>
        <v>168.19911111111114</v>
      </c>
      <c r="G560" s="407">
        <v>107</v>
      </c>
      <c r="H560" s="425">
        <f t="shared" si="152"/>
        <v>11527.719644444445</v>
      </c>
      <c r="I560" s="79">
        <f t="shared" si="153"/>
        <v>16.118500000000001</v>
      </c>
      <c r="J560" s="96">
        <v>45</v>
      </c>
      <c r="K560" s="77">
        <v>23653</v>
      </c>
      <c r="L560" s="407">
        <f t="shared" si="148"/>
        <v>6307.4666666666672</v>
      </c>
      <c r="M560" s="342">
        <f t="shared" si="154"/>
        <v>2131.9237333333331</v>
      </c>
      <c r="N560" s="338">
        <f t="shared" si="155"/>
        <v>126.14933333333335</v>
      </c>
      <c r="O560" s="435">
        <v>64</v>
      </c>
      <c r="P560" s="425">
        <f t="shared" si="156"/>
        <v>8629.5397333333331</v>
      </c>
      <c r="Q560" s="79">
        <f t="shared" si="157"/>
        <v>12.088900000000001</v>
      </c>
      <c r="R560" s="93">
        <v>135</v>
      </c>
      <c r="S560" s="77">
        <v>23653</v>
      </c>
      <c r="T560" s="345">
        <f t="shared" si="149"/>
        <v>2102.4888888888891</v>
      </c>
      <c r="U560" s="338">
        <f t="shared" si="158"/>
        <v>710.6412444444444</v>
      </c>
      <c r="V560" s="338">
        <f t="shared" si="159"/>
        <v>42.049777777777784</v>
      </c>
      <c r="W560" s="435">
        <v>43</v>
      </c>
      <c r="X560" s="425">
        <f t="shared" si="160"/>
        <v>2898.1799111111113</v>
      </c>
      <c r="Y560" s="79">
        <f t="shared" si="161"/>
        <v>4.0296000000000003</v>
      </c>
    </row>
    <row r="561" spans="1:25" ht="15.75" customHeight="1" x14ac:dyDescent="0.2">
      <c r="A561" s="265">
        <v>545</v>
      </c>
      <c r="B561" s="216">
        <v>33.75</v>
      </c>
      <c r="C561" s="77">
        <v>23653</v>
      </c>
      <c r="D561" s="411">
        <f t="shared" si="147"/>
        <v>8409.9555555555562</v>
      </c>
      <c r="E561" s="342">
        <f t="shared" si="150"/>
        <v>2842.5649777777776</v>
      </c>
      <c r="F561" s="338">
        <f t="shared" si="151"/>
        <v>168.19911111111114</v>
      </c>
      <c r="G561" s="407">
        <v>107</v>
      </c>
      <c r="H561" s="425">
        <f t="shared" si="152"/>
        <v>11527.719644444445</v>
      </c>
      <c r="I561" s="79">
        <f t="shared" si="153"/>
        <v>16.148099999999999</v>
      </c>
      <c r="J561" s="96">
        <v>45</v>
      </c>
      <c r="K561" s="77">
        <v>23653</v>
      </c>
      <c r="L561" s="407">
        <f t="shared" si="148"/>
        <v>6307.4666666666672</v>
      </c>
      <c r="M561" s="342">
        <f t="shared" si="154"/>
        <v>2131.9237333333331</v>
      </c>
      <c r="N561" s="338">
        <f t="shared" si="155"/>
        <v>126.14933333333335</v>
      </c>
      <c r="O561" s="435">
        <v>64</v>
      </c>
      <c r="P561" s="425">
        <f t="shared" si="156"/>
        <v>8629.5397333333331</v>
      </c>
      <c r="Q561" s="79">
        <f t="shared" si="157"/>
        <v>12.1111</v>
      </c>
      <c r="R561" s="93">
        <v>135</v>
      </c>
      <c r="S561" s="77">
        <v>23653</v>
      </c>
      <c r="T561" s="345">
        <f t="shared" si="149"/>
        <v>2102.4888888888891</v>
      </c>
      <c r="U561" s="338">
        <f t="shared" si="158"/>
        <v>710.6412444444444</v>
      </c>
      <c r="V561" s="338">
        <f t="shared" si="159"/>
        <v>42.049777777777784</v>
      </c>
      <c r="W561" s="435">
        <v>43</v>
      </c>
      <c r="X561" s="425">
        <f t="shared" si="160"/>
        <v>2898.1799111111113</v>
      </c>
      <c r="Y561" s="79">
        <f t="shared" si="161"/>
        <v>4.0369999999999999</v>
      </c>
    </row>
    <row r="562" spans="1:25" ht="15.75" customHeight="1" x14ac:dyDescent="0.2">
      <c r="A562" s="265">
        <v>546</v>
      </c>
      <c r="B562" s="216">
        <v>33.75</v>
      </c>
      <c r="C562" s="77">
        <v>23653</v>
      </c>
      <c r="D562" s="411">
        <f t="shared" si="147"/>
        <v>8409.9555555555562</v>
      </c>
      <c r="E562" s="342">
        <f t="shared" si="150"/>
        <v>2842.5649777777776</v>
      </c>
      <c r="F562" s="338">
        <f t="shared" si="151"/>
        <v>168.19911111111114</v>
      </c>
      <c r="G562" s="407">
        <v>107</v>
      </c>
      <c r="H562" s="425">
        <f t="shared" si="152"/>
        <v>11527.719644444445</v>
      </c>
      <c r="I562" s="79">
        <f t="shared" si="153"/>
        <v>16.177800000000001</v>
      </c>
      <c r="J562" s="96">
        <v>45</v>
      </c>
      <c r="K562" s="77">
        <v>23653</v>
      </c>
      <c r="L562" s="407">
        <f t="shared" si="148"/>
        <v>6307.4666666666672</v>
      </c>
      <c r="M562" s="342">
        <f t="shared" si="154"/>
        <v>2131.9237333333331</v>
      </c>
      <c r="N562" s="338">
        <f t="shared" si="155"/>
        <v>126.14933333333335</v>
      </c>
      <c r="O562" s="435">
        <v>64</v>
      </c>
      <c r="P562" s="425">
        <f t="shared" si="156"/>
        <v>8629.5397333333331</v>
      </c>
      <c r="Q562" s="79">
        <f t="shared" si="157"/>
        <v>12.1333</v>
      </c>
      <c r="R562" s="93">
        <v>135</v>
      </c>
      <c r="S562" s="77">
        <v>23653</v>
      </c>
      <c r="T562" s="345">
        <f t="shared" si="149"/>
        <v>2102.4888888888891</v>
      </c>
      <c r="U562" s="338">
        <f t="shared" si="158"/>
        <v>710.6412444444444</v>
      </c>
      <c r="V562" s="338">
        <f t="shared" si="159"/>
        <v>42.049777777777784</v>
      </c>
      <c r="W562" s="435">
        <v>43</v>
      </c>
      <c r="X562" s="425">
        <f t="shared" si="160"/>
        <v>2898.1799111111113</v>
      </c>
      <c r="Y562" s="79">
        <f t="shared" si="161"/>
        <v>4.0444000000000004</v>
      </c>
    </row>
    <row r="563" spans="1:25" ht="15.75" customHeight="1" x14ac:dyDescent="0.2">
      <c r="A563" s="265">
        <v>547</v>
      </c>
      <c r="B563" s="216">
        <v>33.75</v>
      </c>
      <c r="C563" s="77">
        <v>23653</v>
      </c>
      <c r="D563" s="411">
        <f t="shared" si="147"/>
        <v>8409.9555555555562</v>
      </c>
      <c r="E563" s="342">
        <f t="shared" si="150"/>
        <v>2842.5649777777776</v>
      </c>
      <c r="F563" s="338">
        <f t="shared" si="151"/>
        <v>168.19911111111114</v>
      </c>
      <c r="G563" s="407">
        <v>107</v>
      </c>
      <c r="H563" s="425">
        <f t="shared" si="152"/>
        <v>11527.719644444445</v>
      </c>
      <c r="I563" s="79">
        <f t="shared" si="153"/>
        <v>16.2074</v>
      </c>
      <c r="J563" s="96">
        <v>45</v>
      </c>
      <c r="K563" s="77">
        <v>23653</v>
      </c>
      <c r="L563" s="407">
        <f t="shared" si="148"/>
        <v>6307.4666666666672</v>
      </c>
      <c r="M563" s="342">
        <f t="shared" si="154"/>
        <v>2131.9237333333331</v>
      </c>
      <c r="N563" s="338">
        <f t="shared" si="155"/>
        <v>126.14933333333335</v>
      </c>
      <c r="O563" s="435">
        <v>64</v>
      </c>
      <c r="P563" s="425">
        <f t="shared" si="156"/>
        <v>8629.5397333333331</v>
      </c>
      <c r="Q563" s="79">
        <f t="shared" si="157"/>
        <v>12.1556</v>
      </c>
      <c r="R563" s="93">
        <v>135</v>
      </c>
      <c r="S563" s="77">
        <v>23653</v>
      </c>
      <c r="T563" s="345">
        <f t="shared" si="149"/>
        <v>2102.4888888888891</v>
      </c>
      <c r="U563" s="338">
        <f t="shared" si="158"/>
        <v>710.6412444444444</v>
      </c>
      <c r="V563" s="338">
        <f t="shared" si="159"/>
        <v>42.049777777777784</v>
      </c>
      <c r="W563" s="435">
        <v>43</v>
      </c>
      <c r="X563" s="425">
        <f t="shared" si="160"/>
        <v>2898.1799111111113</v>
      </c>
      <c r="Y563" s="79">
        <f t="shared" si="161"/>
        <v>4.0518999999999998</v>
      </c>
    </row>
    <row r="564" spans="1:25" ht="15.75" customHeight="1" x14ac:dyDescent="0.2">
      <c r="A564" s="265">
        <v>548</v>
      </c>
      <c r="B564" s="216">
        <v>33.75</v>
      </c>
      <c r="C564" s="77">
        <v>23653</v>
      </c>
      <c r="D564" s="411">
        <f t="shared" si="147"/>
        <v>8409.9555555555562</v>
      </c>
      <c r="E564" s="342">
        <f t="shared" si="150"/>
        <v>2842.5649777777776</v>
      </c>
      <c r="F564" s="338">
        <f t="shared" si="151"/>
        <v>168.19911111111114</v>
      </c>
      <c r="G564" s="407">
        <v>107</v>
      </c>
      <c r="H564" s="425">
        <f t="shared" si="152"/>
        <v>11527.719644444445</v>
      </c>
      <c r="I564" s="79">
        <f t="shared" si="153"/>
        <v>16.236999999999998</v>
      </c>
      <c r="J564" s="96">
        <v>45</v>
      </c>
      <c r="K564" s="77">
        <v>23653</v>
      </c>
      <c r="L564" s="407">
        <f t="shared" si="148"/>
        <v>6307.4666666666672</v>
      </c>
      <c r="M564" s="342">
        <f t="shared" si="154"/>
        <v>2131.9237333333331</v>
      </c>
      <c r="N564" s="338">
        <f t="shared" si="155"/>
        <v>126.14933333333335</v>
      </c>
      <c r="O564" s="435">
        <v>64</v>
      </c>
      <c r="P564" s="425">
        <f t="shared" si="156"/>
        <v>8629.5397333333331</v>
      </c>
      <c r="Q564" s="79">
        <f t="shared" si="157"/>
        <v>12.1778</v>
      </c>
      <c r="R564" s="93">
        <v>135</v>
      </c>
      <c r="S564" s="77">
        <v>23653</v>
      </c>
      <c r="T564" s="345">
        <f t="shared" si="149"/>
        <v>2102.4888888888891</v>
      </c>
      <c r="U564" s="338">
        <f t="shared" si="158"/>
        <v>710.6412444444444</v>
      </c>
      <c r="V564" s="338">
        <f t="shared" si="159"/>
        <v>42.049777777777784</v>
      </c>
      <c r="W564" s="435">
        <v>43</v>
      </c>
      <c r="X564" s="425">
        <f t="shared" si="160"/>
        <v>2898.1799111111113</v>
      </c>
      <c r="Y564" s="79">
        <f t="shared" si="161"/>
        <v>4.0593000000000004</v>
      </c>
    </row>
    <row r="565" spans="1:25" ht="15.75" customHeight="1" x14ac:dyDescent="0.2">
      <c r="A565" s="265">
        <v>549</v>
      </c>
      <c r="B565" s="216">
        <v>33.75</v>
      </c>
      <c r="C565" s="77">
        <v>23653</v>
      </c>
      <c r="D565" s="411">
        <f t="shared" si="147"/>
        <v>8409.9555555555562</v>
      </c>
      <c r="E565" s="342">
        <f t="shared" si="150"/>
        <v>2842.5649777777776</v>
      </c>
      <c r="F565" s="338">
        <f t="shared" si="151"/>
        <v>168.19911111111114</v>
      </c>
      <c r="G565" s="407">
        <v>107</v>
      </c>
      <c r="H565" s="425">
        <f t="shared" si="152"/>
        <v>11527.719644444445</v>
      </c>
      <c r="I565" s="79">
        <f t="shared" si="153"/>
        <v>16.2667</v>
      </c>
      <c r="J565" s="96">
        <v>45</v>
      </c>
      <c r="K565" s="77">
        <v>23653</v>
      </c>
      <c r="L565" s="407">
        <f t="shared" si="148"/>
        <v>6307.4666666666672</v>
      </c>
      <c r="M565" s="342">
        <f t="shared" si="154"/>
        <v>2131.9237333333331</v>
      </c>
      <c r="N565" s="338">
        <f t="shared" si="155"/>
        <v>126.14933333333335</v>
      </c>
      <c r="O565" s="435">
        <v>64</v>
      </c>
      <c r="P565" s="425">
        <f t="shared" si="156"/>
        <v>8629.5397333333331</v>
      </c>
      <c r="Q565" s="79">
        <f t="shared" si="157"/>
        <v>12.2</v>
      </c>
      <c r="R565" s="93">
        <v>135</v>
      </c>
      <c r="S565" s="77">
        <v>23653</v>
      </c>
      <c r="T565" s="345">
        <f t="shared" si="149"/>
        <v>2102.4888888888891</v>
      </c>
      <c r="U565" s="338">
        <f t="shared" si="158"/>
        <v>710.6412444444444</v>
      </c>
      <c r="V565" s="338">
        <f t="shared" si="159"/>
        <v>42.049777777777784</v>
      </c>
      <c r="W565" s="435">
        <v>43</v>
      </c>
      <c r="X565" s="425">
        <f t="shared" si="160"/>
        <v>2898.1799111111113</v>
      </c>
      <c r="Y565" s="79">
        <f t="shared" si="161"/>
        <v>4.0667</v>
      </c>
    </row>
    <row r="566" spans="1:25" ht="15.75" customHeight="1" x14ac:dyDescent="0.2">
      <c r="A566" s="264">
        <v>550</v>
      </c>
      <c r="B566" s="216">
        <v>33.75</v>
      </c>
      <c r="C566" s="77">
        <v>23653</v>
      </c>
      <c r="D566" s="411">
        <f t="shared" si="147"/>
        <v>8409.9555555555562</v>
      </c>
      <c r="E566" s="342">
        <f t="shared" si="150"/>
        <v>2842.5649777777776</v>
      </c>
      <c r="F566" s="338">
        <f t="shared" si="151"/>
        <v>168.19911111111114</v>
      </c>
      <c r="G566" s="407">
        <v>107</v>
      </c>
      <c r="H566" s="425">
        <f t="shared" si="152"/>
        <v>11527.719644444445</v>
      </c>
      <c r="I566" s="79">
        <f t="shared" si="153"/>
        <v>16.296299999999999</v>
      </c>
      <c r="J566" s="96">
        <v>45</v>
      </c>
      <c r="K566" s="77">
        <v>23653</v>
      </c>
      <c r="L566" s="407">
        <f t="shared" si="148"/>
        <v>6307.4666666666672</v>
      </c>
      <c r="M566" s="342">
        <f t="shared" si="154"/>
        <v>2131.9237333333331</v>
      </c>
      <c r="N566" s="338">
        <f t="shared" si="155"/>
        <v>126.14933333333335</v>
      </c>
      <c r="O566" s="435">
        <v>64</v>
      </c>
      <c r="P566" s="425">
        <f t="shared" si="156"/>
        <v>8629.5397333333331</v>
      </c>
      <c r="Q566" s="79">
        <f t="shared" si="157"/>
        <v>12.222200000000001</v>
      </c>
      <c r="R566" s="93">
        <v>135</v>
      </c>
      <c r="S566" s="77">
        <v>23653</v>
      </c>
      <c r="T566" s="345">
        <f t="shared" si="149"/>
        <v>2102.4888888888891</v>
      </c>
      <c r="U566" s="338">
        <f t="shared" si="158"/>
        <v>710.6412444444444</v>
      </c>
      <c r="V566" s="338">
        <f t="shared" si="159"/>
        <v>42.049777777777784</v>
      </c>
      <c r="W566" s="435">
        <v>43</v>
      </c>
      <c r="X566" s="425">
        <f t="shared" si="160"/>
        <v>2898.1799111111113</v>
      </c>
      <c r="Y566" s="79">
        <f t="shared" si="161"/>
        <v>4.0740999999999996</v>
      </c>
    </row>
    <row r="567" spans="1:25" ht="15.75" customHeight="1" x14ac:dyDescent="0.2">
      <c r="A567" s="265">
        <v>551</v>
      </c>
      <c r="B567" s="216">
        <v>33.75</v>
      </c>
      <c r="C567" s="77">
        <v>23653</v>
      </c>
      <c r="D567" s="411">
        <f t="shared" si="147"/>
        <v>8409.9555555555562</v>
      </c>
      <c r="E567" s="342">
        <f t="shared" si="150"/>
        <v>2842.5649777777776</v>
      </c>
      <c r="F567" s="338">
        <f t="shared" si="151"/>
        <v>168.19911111111114</v>
      </c>
      <c r="G567" s="407">
        <v>107</v>
      </c>
      <c r="H567" s="425">
        <f t="shared" si="152"/>
        <v>11527.719644444445</v>
      </c>
      <c r="I567" s="79">
        <f t="shared" si="153"/>
        <v>16.325900000000001</v>
      </c>
      <c r="J567" s="96">
        <v>45</v>
      </c>
      <c r="K567" s="77">
        <v>23653</v>
      </c>
      <c r="L567" s="407">
        <f t="shared" si="148"/>
        <v>6307.4666666666672</v>
      </c>
      <c r="M567" s="342">
        <f t="shared" si="154"/>
        <v>2131.9237333333331</v>
      </c>
      <c r="N567" s="338">
        <f t="shared" si="155"/>
        <v>126.14933333333335</v>
      </c>
      <c r="O567" s="435">
        <v>64</v>
      </c>
      <c r="P567" s="425">
        <f t="shared" si="156"/>
        <v>8629.5397333333331</v>
      </c>
      <c r="Q567" s="79">
        <f t="shared" si="157"/>
        <v>12.244400000000001</v>
      </c>
      <c r="R567" s="93">
        <v>135</v>
      </c>
      <c r="S567" s="77">
        <v>23653</v>
      </c>
      <c r="T567" s="345">
        <f t="shared" si="149"/>
        <v>2102.4888888888891</v>
      </c>
      <c r="U567" s="338">
        <f t="shared" si="158"/>
        <v>710.6412444444444</v>
      </c>
      <c r="V567" s="338">
        <f t="shared" si="159"/>
        <v>42.049777777777784</v>
      </c>
      <c r="W567" s="435">
        <v>43</v>
      </c>
      <c r="X567" s="425">
        <f t="shared" si="160"/>
        <v>2898.1799111111113</v>
      </c>
      <c r="Y567" s="79">
        <f t="shared" si="161"/>
        <v>4.0815000000000001</v>
      </c>
    </row>
    <row r="568" spans="1:25" ht="15.75" customHeight="1" x14ac:dyDescent="0.2">
      <c r="A568" s="265">
        <v>552</v>
      </c>
      <c r="B568" s="216">
        <v>33.75</v>
      </c>
      <c r="C568" s="77">
        <v>23653</v>
      </c>
      <c r="D568" s="411">
        <f t="shared" si="147"/>
        <v>8409.9555555555562</v>
      </c>
      <c r="E568" s="342">
        <f t="shared" si="150"/>
        <v>2842.5649777777776</v>
      </c>
      <c r="F568" s="338">
        <f t="shared" si="151"/>
        <v>168.19911111111114</v>
      </c>
      <c r="G568" s="407">
        <v>107</v>
      </c>
      <c r="H568" s="425">
        <f t="shared" si="152"/>
        <v>11527.719644444445</v>
      </c>
      <c r="I568" s="79">
        <f t="shared" si="153"/>
        <v>16.355599999999999</v>
      </c>
      <c r="J568" s="96">
        <v>45</v>
      </c>
      <c r="K568" s="77">
        <v>23653</v>
      </c>
      <c r="L568" s="407">
        <f t="shared" si="148"/>
        <v>6307.4666666666672</v>
      </c>
      <c r="M568" s="342">
        <f t="shared" si="154"/>
        <v>2131.9237333333331</v>
      </c>
      <c r="N568" s="338">
        <f t="shared" si="155"/>
        <v>126.14933333333335</v>
      </c>
      <c r="O568" s="435">
        <v>64</v>
      </c>
      <c r="P568" s="425">
        <f t="shared" si="156"/>
        <v>8629.5397333333331</v>
      </c>
      <c r="Q568" s="79">
        <f t="shared" si="157"/>
        <v>12.2667</v>
      </c>
      <c r="R568" s="93">
        <v>135</v>
      </c>
      <c r="S568" s="77">
        <v>23653</v>
      </c>
      <c r="T568" s="345">
        <f t="shared" si="149"/>
        <v>2102.4888888888891</v>
      </c>
      <c r="U568" s="338">
        <f t="shared" si="158"/>
        <v>710.6412444444444</v>
      </c>
      <c r="V568" s="338">
        <f t="shared" si="159"/>
        <v>42.049777777777784</v>
      </c>
      <c r="W568" s="435">
        <v>43</v>
      </c>
      <c r="X568" s="425">
        <f t="shared" si="160"/>
        <v>2898.1799111111113</v>
      </c>
      <c r="Y568" s="79">
        <f t="shared" si="161"/>
        <v>4.0888999999999998</v>
      </c>
    </row>
    <row r="569" spans="1:25" ht="15.75" customHeight="1" x14ac:dyDescent="0.2">
      <c r="A569" s="265">
        <v>553</v>
      </c>
      <c r="B569" s="216">
        <v>33.75</v>
      </c>
      <c r="C569" s="77">
        <v>23653</v>
      </c>
      <c r="D569" s="411">
        <f t="shared" si="147"/>
        <v>8409.9555555555562</v>
      </c>
      <c r="E569" s="342">
        <f t="shared" si="150"/>
        <v>2842.5649777777776</v>
      </c>
      <c r="F569" s="338">
        <f t="shared" si="151"/>
        <v>168.19911111111114</v>
      </c>
      <c r="G569" s="407">
        <v>107</v>
      </c>
      <c r="H569" s="425">
        <f t="shared" si="152"/>
        <v>11527.719644444445</v>
      </c>
      <c r="I569" s="79">
        <f t="shared" si="153"/>
        <v>16.385200000000001</v>
      </c>
      <c r="J569" s="96">
        <v>45</v>
      </c>
      <c r="K569" s="77">
        <v>23653</v>
      </c>
      <c r="L569" s="407">
        <f t="shared" si="148"/>
        <v>6307.4666666666672</v>
      </c>
      <c r="M569" s="342">
        <f t="shared" si="154"/>
        <v>2131.9237333333331</v>
      </c>
      <c r="N569" s="338">
        <f t="shared" si="155"/>
        <v>126.14933333333335</v>
      </c>
      <c r="O569" s="435">
        <v>64</v>
      </c>
      <c r="P569" s="425">
        <f t="shared" si="156"/>
        <v>8629.5397333333331</v>
      </c>
      <c r="Q569" s="79">
        <f t="shared" si="157"/>
        <v>12.2889</v>
      </c>
      <c r="R569" s="93">
        <v>135</v>
      </c>
      <c r="S569" s="77">
        <v>23653</v>
      </c>
      <c r="T569" s="345">
        <f t="shared" si="149"/>
        <v>2102.4888888888891</v>
      </c>
      <c r="U569" s="338">
        <f t="shared" si="158"/>
        <v>710.6412444444444</v>
      </c>
      <c r="V569" s="338">
        <f t="shared" si="159"/>
        <v>42.049777777777784</v>
      </c>
      <c r="W569" s="435">
        <v>43</v>
      </c>
      <c r="X569" s="425">
        <f t="shared" si="160"/>
        <v>2898.1799111111113</v>
      </c>
      <c r="Y569" s="79">
        <f t="shared" si="161"/>
        <v>4.0963000000000003</v>
      </c>
    </row>
    <row r="570" spans="1:25" ht="15.75" customHeight="1" x14ac:dyDescent="0.2">
      <c r="A570" s="265">
        <v>554</v>
      </c>
      <c r="B570" s="216">
        <v>33.75</v>
      </c>
      <c r="C570" s="77">
        <v>23653</v>
      </c>
      <c r="D570" s="411">
        <f t="shared" si="147"/>
        <v>8409.9555555555562</v>
      </c>
      <c r="E570" s="342">
        <f t="shared" si="150"/>
        <v>2842.5649777777776</v>
      </c>
      <c r="F570" s="338">
        <f t="shared" si="151"/>
        <v>168.19911111111114</v>
      </c>
      <c r="G570" s="407">
        <v>107</v>
      </c>
      <c r="H570" s="425">
        <f t="shared" si="152"/>
        <v>11527.719644444445</v>
      </c>
      <c r="I570" s="79">
        <f t="shared" si="153"/>
        <v>16.4148</v>
      </c>
      <c r="J570" s="96">
        <v>45</v>
      </c>
      <c r="K570" s="77">
        <v>23653</v>
      </c>
      <c r="L570" s="407">
        <f t="shared" si="148"/>
        <v>6307.4666666666672</v>
      </c>
      <c r="M570" s="342">
        <f t="shared" si="154"/>
        <v>2131.9237333333331</v>
      </c>
      <c r="N570" s="338">
        <f t="shared" si="155"/>
        <v>126.14933333333335</v>
      </c>
      <c r="O570" s="435">
        <v>64</v>
      </c>
      <c r="P570" s="425">
        <f t="shared" si="156"/>
        <v>8629.5397333333331</v>
      </c>
      <c r="Q570" s="79">
        <f t="shared" si="157"/>
        <v>12.3111</v>
      </c>
      <c r="R570" s="93">
        <v>135</v>
      </c>
      <c r="S570" s="77">
        <v>23653</v>
      </c>
      <c r="T570" s="345">
        <f t="shared" si="149"/>
        <v>2102.4888888888891</v>
      </c>
      <c r="U570" s="338">
        <f t="shared" si="158"/>
        <v>710.6412444444444</v>
      </c>
      <c r="V570" s="338">
        <f t="shared" si="159"/>
        <v>42.049777777777784</v>
      </c>
      <c r="W570" s="435">
        <v>43</v>
      </c>
      <c r="X570" s="425">
        <f t="shared" si="160"/>
        <v>2898.1799111111113</v>
      </c>
      <c r="Y570" s="79">
        <f t="shared" si="161"/>
        <v>4.1036999999999999</v>
      </c>
    </row>
    <row r="571" spans="1:25" ht="15.75" customHeight="1" x14ac:dyDescent="0.2">
      <c r="A571" s="265">
        <v>555</v>
      </c>
      <c r="B571" s="216">
        <v>33.75</v>
      </c>
      <c r="C571" s="77">
        <v>23653</v>
      </c>
      <c r="D571" s="411">
        <f t="shared" si="147"/>
        <v>8409.9555555555562</v>
      </c>
      <c r="E571" s="342">
        <f t="shared" si="150"/>
        <v>2842.5649777777776</v>
      </c>
      <c r="F571" s="338">
        <f t="shared" si="151"/>
        <v>168.19911111111114</v>
      </c>
      <c r="G571" s="407">
        <v>107</v>
      </c>
      <c r="H571" s="425">
        <f t="shared" si="152"/>
        <v>11527.719644444445</v>
      </c>
      <c r="I571" s="79">
        <f t="shared" si="153"/>
        <v>16.444400000000002</v>
      </c>
      <c r="J571" s="96">
        <v>45</v>
      </c>
      <c r="K571" s="77">
        <v>23653</v>
      </c>
      <c r="L571" s="407">
        <f t="shared" si="148"/>
        <v>6307.4666666666672</v>
      </c>
      <c r="M571" s="342">
        <f t="shared" si="154"/>
        <v>2131.9237333333331</v>
      </c>
      <c r="N571" s="338">
        <f t="shared" si="155"/>
        <v>126.14933333333335</v>
      </c>
      <c r="O571" s="435">
        <v>64</v>
      </c>
      <c r="P571" s="425">
        <f t="shared" si="156"/>
        <v>8629.5397333333331</v>
      </c>
      <c r="Q571" s="79">
        <f t="shared" si="157"/>
        <v>12.333299999999999</v>
      </c>
      <c r="R571" s="93">
        <v>135</v>
      </c>
      <c r="S571" s="77">
        <v>23653</v>
      </c>
      <c r="T571" s="345">
        <f t="shared" si="149"/>
        <v>2102.4888888888891</v>
      </c>
      <c r="U571" s="338">
        <f t="shared" si="158"/>
        <v>710.6412444444444</v>
      </c>
      <c r="V571" s="338">
        <f t="shared" si="159"/>
        <v>42.049777777777784</v>
      </c>
      <c r="W571" s="435">
        <v>43</v>
      </c>
      <c r="X571" s="425">
        <f t="shared" si="160"/>
        <v>2898.1799111111113</v>
      </c>
      <c r="Y571" s="79">
        <f t="shared" si="161"/>
        <v>4.1111000000000004</v>
      </c>
    </row>
    <row r="572" spans="1:25" ht="15.75" customHeight="1" x14ac:dyDescent="0.2">
      <c r="A572" s="265">
        <v>556</v>
      </c>
      <c r="B572" s="216">
        <v>33.75</v>
      </c>
      <c r="C572" s="77">
        <v>23653</v>
      </c>
      <c r="D572" s="411">
        <f t="shared" si="147"/>
        <v>8409.9555555555562</v>
      </c>
      <c r="E572" s="342">
        <f t="shared" si="150"/>
        <v>2842.5649777777776</v>
      </c>
      <c r="F572" s="338">
        <f t="shared" si="151"/>
        <v>168.19911111111114</v>
      </c>
      <c r="G572" s="407">
        <v>107</v>
      </c>
      <c r="H572" s="425">
        <f t="shared" si="152"/>
        <v>11527.719644444445</v>
      </c>
      <c r="I572" s="79">
        <f t="shared" si="153"/>
        <v>16.4741</v>
      </c>
      <c r="J572" s="96">
        <v>45</v>
      </c>
      <c r="K572" s="77">
        <v>23653</v>
      </c>
      <c r="L572" s="407">
        <f t="shared" si="148"/>
        <v>6307.4666666666672</v>
      </c>
      <c r="M572" s="342">
        <f t="shared" si="154"/>
        <v>2131.9237333333331</v>
      </c>
      <c r="N572" s="338">
        <f t="shared" si="155"/>
        <v>126.14933333333335</v>
      </c>
      <c r="O572" s="435">
        <v>64</v>
      </c>
      <c r="P572" s="425">
        <f t="shared" si="156"/>
        <v>8629.5397333333331</v>
      </c>
      <c r="Q572" s="79">
        <f t="shared" si="157"/>
        <v>12.355600000000001</v>
      </c>
      <c r="R572" s="93">
        <v>135</v>
      </c>
      <c r="S572" s="77">
        <v>23653</v>
      </c>
      <c r="T572" s="345">
        <f t="shared" si="149"/>
        <v>2102.4888888888891</v>
      </c>
      <c r="U572" s="338">
        <f t="shared" si="158"/>
        <v>710.6412444444444</v>
      </c>
      <c r="V572" s="338">
        <f t="shared" si="159"/>
        <v>42.049777777777784</v>
      </c>
      <c r="W572" s="435">
        <v>43</v>
      </c>
      <c r="X572" s="425">
        <f t="shared" si="160"/>
        <v>2898.1799111111113</v>
      </c>
      <c r="Y572" s="79">
        <f t="shared" si="161"/>
        <v>4.1185</v>
      </c>
    </row>
    <row r="573" spans="1:25" ht="15.75" customHeight="1" x14ac:dyDescent="0.2">
      <c r="A573" s="265">
        <v>557</v>
      </c>
      <c r="B573" s="216">
        <v>33.75</v>
      </c>
      <c r="C573" s="77">
        <v>23653</v>
      </c>
      <c r="D573" s="411">
        <f t="shared" si="147"/>
        <v>8409.9555555555562</v>
      </c>
      <c r="E573" s="342">
        <f t="shared" si="150"/>
        <v>2842.5649777777776</v>
      </c>
      <c r="F573" s="338">
        <f t="shared" si="151"/>
        <v>168.19911111111114</v>
      </c>
      <c r="G573" s="407">
        <v>107</v>
      </c>
      <c r="H573" s="425">
        <f t="shared" si="152"/>
        <v>11527.719644444445</v>
      </c>
      <c r="I573" s="79">
        <f t="shared" si="153"/>
        <v>16.503699999999998</v>
      </c>
      <c r="J573" s="96">
        <v>45</v>
      </c>
      <c r="K573" s="77">
        <v>23653</v>
      </c>
      <c r="L573" s="407">
        <f t="shared" si="148"/>
        <v>6307.4666666666672</v>
      </c>
      <c r="M573" s="342">
        <f t="shared" si="154"/>
        <v>2131.9237333333331</v>
      </c>
      <c r="N573" s="338">
        <f t="shared" si="155"/>
        <v>126.14933333333335</v>
      </c>
      <c r="O573" s="435">
        <v>64</v>
      </c>
      <c r="P573" s="425">
        <f t="shared" si="156"/>
        <v>8629.5397333333331</v>
      </c>
      <c r="Q573" s="79">
        <f t="shared" si="157"/>
        <v>12.377800000000001</v>
      </c>
      <c r="R573" s="93">
        <v>135</v>
      </c>
      <c r="S573" s="77">
        <v>23653</v>
      </c>
      <c r="T573" s="345">
        <f t="shared" si="149"/>
        <v>2102.4888888888891</v>
      </c>
      <c r="U573" s="338">
        <f t="shared" si="158"/>
        <v>710.6412444444444</v>
      </c>
      <c r="V573" s="338">
        <f t="shared" si="159"/>
        <v>42.049777777777784</v>
      </c>
      <c r="W573" s="435">
        <v>43</v>
      </c>
      <c r="X573" s="425">
        <f t="shared" si="160"/>
        <v>2898.1799111111113</v>
      </c>
      <c r="Y573" s="79">
        <f t="shared" si="161"/>
        <v>4.1258999999999997</v>
      </c>
    </row>
    <row r="574" spans="1:25" ht="15.75" customHeight="1" x14ac:dyDescent="0.2">
      <c r="A574" s="265">
        <v>558</v>
      </c>
      <c r="B574" s="216">
        <v>33.75</v>
      </c>
      <c r="C574" s="77">
        <v>23653</v>
      </c>
      <c r="D574" s="411">
        <f t="shared" si="147"/>
        <v>8409.9555555555562</v>
      </c>
      <c r="E574" s="342">
        <f t="shared" si="150"/>
        <v>2842.5649777777776</v>
      </c>
      <c r="F574" s="338">
        <f t="shared" si="151"/>
        <v>168.19911111111114</v>
      </c>
      <c r="G574" s="407">
        <v>107</v>
      </c>
      <c r="H574" s="425">
        <f t="shared" si="152"/>
        <v>11527.719644444445</v>
      </c>
      <c r="I574" s="79">
        <f t="shared" si="153"/>
        <v>16.533300000000001</v>
      </c>
      <c r="J574" s="96">
        <v>45</v>
      </c>
      <c r="K574" s="77">
        <v>23653</v>
      </c>
      <c r="L574" s="407">
        <f t="shared" si="148"/>
        <v>6307.4666666666672</v>
      </c>
      <c r="M574" s="342">
        <f t="shared" si="154"/>
        <v>2131.9237333333331</v>
      </c>
      <c r="N574" s="338">
        <f t="shared" si="155"/>
        <v>126.14933333333335</v>
      </c>
      <c r="O574" s="435">
        <v>64</v>
      </c>
      <c r="P574" s="425">
        <f t="shared" si="156"/>
        <v>8629.5397333333331</v>
      </c>
      <c r="Q574" s="79">
        <f t="shared" si="157"/>
        <v>12.4</v>
      </c>
      <c r="R574" s="93">
        <v>135</v>
      </c>
      <c r="S574" s="77">
        <v>23653</v>
      </c>
      <c r="T574" s="345">
        <f t="shared" si="149"/>
        <v>2102.4888888888891</v>
      </c>
      <c r="U574" s="338">
        <f t="shared" si="158"/>
        <v>710.6412444444444</v>
      </c>
      <c r="V574" s="338">
        <f t="shared" si="159"/>
        <v>42.049777777777784</v>
      </c>
      <c r="W574" s="435">
        <v>43</v>
      </c>
      <c r="X574" s="425">
        <f t="shared" si="160"/>
        <v>2898.1799111111113</v>
      </c>
      <c r="Y574" s="79">
        <f t="shared" si="161"/>
        <v>4.1333000000000002</v>
      </c>
    </row>
    <row r="575" spans="1:25" ht="15.75" customHeight="1" x14ac:dyDescent="0.2">
      <c r="A575" s="265">
        <v>559</v>
      </c>
      <c r="B575" s="216">
        <v>33.75</v>
      </c>
      <c r="C575" s="77">
        <v>23653</v>
      </c>
      <c r="D575" s="411">
        <f t="shared" si="147"/>
        <v>8409.9555555555562</v>
      </c>
      <c r="E575" s="342">
        <f t="shared" si="150"/>
        <v>2842.5649777777776</v>
      </c>
      <c r="F575" s="338">
        <f t="shared" si="151"/>
        <v>168.19911111111114</v>
      </c>
      <c r="G575" s="407">
        <v>107</v>
      </c>
      <c r="H575" s="425">
        <f t="shared" si="152"/>
        <v>11527.719644444445</v>
      </c>
      <c r="I575" s="79">
        <f t="shared" si="153"/>
        <v>16.562999999999999</v>
      </c>
      <c r="J575" s="96">
        <v>45</v>
      </c>
      <c r="K575" s="77">
        <v>23653</v>
      </c>
      <c r="L575" s="407">
        <f t="shared" si="148"/>
        <v>6307.4666666666672</v>
      </c>
      <c r="M575" s="342">
        <f t="shared" si="154"/>
        <v>2131.9237333333331</v>
      </c>
      <c r="N575" s="338">
        <f t="shared" si="155"/>
        <v>126.14933333333335</v>
      </c>
      <c r="O575" s="435">
        <v>64</v>
      </c>
      <c r="P575" s="425">
        <f t="shared" si="156"/>
        <v>8629.5397333333331</v>
      </c>
      <c r="Q575" s="79">
        <f t="shared" si="157"/>
        <v>12.4222</v>
      </c>
      <c r="R575" s="93">
        <v>135</v>
      </c>
      <c r="S575" s="77">
        <v>23653</v>
      </c>
      <c r="T575" s="345">
        <f t="shared" si="149"/>
        <v>2102.4888888888891</v>
      </c>
      <c r="U575" s="338">
        <f t="shared" si="158"/>
        <v>710.6412444444444</v>
      </c>
      <c r="V575" s="338">
        <f t="shared" si="159"/>
        <v>42.049777777777784</v>
      </c>
      <c r="W575" s="435">
        <v>43</v>
      </c>
      <c r="X575" s="425">
        <f t="shared" si="160"/>
        <v>2898.1799111111113</v>
      </c>
      <c r="Y575" s="79">
        <f t="shared" si="161"/>
        <v>4.1406999999999998</v>
      </c>
    </row>
    <row r="576" spans="1:25" ht="15.75" customHeight="1" x14ac:dyDescent="0.2">
      <c r="A576" s="264">
        <v>560</v>
      </c>
      <c r="B576" s="216">
        <v>33.75</v>
      </c>
      <c r="C576" s="77">
        <v>23653</v>
      </c>
      <c r="D576" s="411">
        <f t="shared" si="147"/>
        <v>8409.9555555555562</v>
      </c>
      <c r="E576" s="342">
        <f t="shared" si="150"/>
        <v>2842.5649777777776</v>
      </c>
      <c r="F576" s="338">
        <f t="shared" si="151"/>
        <v>168.19911111111114</v>
      </c>
      <c r="G576" s="407">
        <v>107</v>
      </c>
      <c r="H576" s="425">
        <f t="shared" si="152"/>
        <v>11527.719644444445</v>
      </c>
      <c r="I576" s="79">
        <f t="shared" si="153"/>
        <v>16.592600000000001</v>
      </c>
      <c r="J576" s="96">
        <v>45</v>
      </c>
      <c r="K576" s="77">
        <v>23653</v>
      </c>
      <c r="L576" s="407">
        <f t="shared" si="148"/>
        <v>6307.4666666666672</v>
      </c>
      <c r="M576" s="342">
        <f t="shared" si="154"/>
        <v>2131.9237333333331</v>
      </c>
      <c r="N576" s="338">
        <f t="shared" si="155"/>
        <v>126.14933333333335</v>
      </c>
      <c r="O576" s="435">
        <v>64</v>
      </c>
      <c r="P576" s="425">
        <f t="shared" si="156"/>
        <v>8629.5397333333331</v>
      </c>
      <c r="Q576" s="79">
        <f t="shared" si="157"/>
        <v>12.4444</v>
      </c>
      <c r="R576" s="93">
        <v>135</v>
      </c>
      <c r="S576" s="77">
        <v>23653</v>
      </c>
      <c r="T576" s="345">
        <f t="shared" si="149"/>
        <v>2102.4888888888891</v>
      </c>
      <c r="U576" s="338">
        <f t="shared" si="158"/>
        <v>710.6412444444444</v>
      </c>
      <c r="V576" s="338">
        <f t="shared" si="159"/>
        <v>42.049777777777784</v>
      </c>
      <c r="W576" s="435">
        <v>43</v>
      </c>
      <c r="X576" s="425">
        <f t="shared" si="160"/>
        <v>2898.1799111111113</v>
      </c>
      <c r="Y576" s="79">
        <f t="shared" si="161"/>
        <v>4.1481000000000003</v>
      </c>
    </row>
    <row r="577" spans="1:25" ht="15.75" customHeight="1" x14ac:dyDescent="0.2">
      <c r="A577" s="265">
        <v>561</v>
      </c>
      <c r="B577" s="216">
        <v>33.75</v>
      </c>
      <c r="C577" s="77">
        <v>23653</v>
      </c>
      <c r="D577" s="411">
        <f t="shared" si="147"/>
        <v>8409.9555555555562</v>
      </c>
      <c r="E577" s="342">
        <f t="shared" si="150"/>
        <v>2842.5649777777776</v>
      </c>
      <c r="F577" s="338">
        <f t="shared" si="151"/>
        <v>168.19911111111114</v>
      </c>
      <c r="G577" s="407">
        <v>107</v>
      </c>
      <c r="H577" s="425">
        <f t="shared" si="152"/>
        <v>11527.719644444445</v>
      </c>
      <c r="I577" s="79">
        <f t="shared" si="153"/>
        <v>16.622199999999999</v>
      </c>
      <c r="J577" s="96">
        <v>45</v>
      </c>
      <c r="K577" s="77">
        <v>23653</v>
      </c>
      <c r="L577" s="407">
        <f t="shared" si="148"/>
        <v>6307.4666666666672</v>
      </c>
      <c r="M577" s="342">
        <f t="shared" si="154"/>
        <v>2131.9237333333331</v>
      </c>
      <c r="N577" s="338">
        <f t="shared" si="155"/>
        <v>126.14933333333335</v>
      </c>
      <c r="O577" s="435">
        <v>64</v>
      </c>
      <c r="P577" s="425">
        <f t="shared" si="156"/>
        <v>8629.5397333333331</v>
      </c>
      <c r="Q577" s="79">
        <f t="shared" si="157"/>
        <v>12.466699999999999</v>
      </c>
      <c r="R577" s="93">
        <v>135</v>
      </c>
      <c r="S577" s="77">
        <v>23653</v>
      </c>
      <c r="T577" s="345">
        <f t="shared" si="149"/>
        <v>2102.4888888888891</v>
      </c>
      <c r="U577" s="338">
        <f t="shared" si="158"/>
        <v>710.6412444444444</v>
      </c>
      <c r="V577" s="338">
        <f t="shared" si="159"/>
        <v>42.049777777777784</v>
      </c>
      <c r="W577" s="435">
        <v>43</v>
      </c>
      <c r="X577" s="425">
        <f t="shared" si="160"/>
        <v>2898.1799111111113</v>
      </c>
      <c r="Y577" s="79">
        <f t="shared" si="161"/>
        <v>4.1555999999999997</v>
      </c>
    </row>
    <row r="578" spans="1:25" ht="15.75" customHeight="1" x14ac:dyDescent="0.2">
      <c r="A578" s="265">
        <v>562</v>
      </c>
      <c r="B578" s="216">
        <v>33.75</v>
      </c>
      <c r="C578" s="77">
        <v>23653</v>
      </c>
      <c r="D578" s="411">
        <f t="shared" si="147"/>
        <v>8409.9555555555562</v>
      </c>
      <c r="E578" s="342">
        <f t="shared" si="150"/>
        <v>2842.5649777777776</v>
      </c>
      <c r="F578" s="338">
        <f t="shared" si="151"/>
        <v>168.19911111111114</v>
      </c>
      <c r="G578" s="407">
        <v>107</v>
      </c>
      <c r="H578" s="425">
        <f t="shared" si="152"/>
        <v>11527.719644444445</v>
      </c>
      <c r="I578" s="79">
        <f t="shared" si="153"/>
        <v>16.651900000000001</v>
      </c>
      <c r="J578" s="96">
        <v>45</v>
      </c>
      <c r="K578" s="77">
        <v>23653</v>
      </c>
      <c r="L578" s="407">
        <f t="shared" si="148"/>
        <v>6307.4666666666672</v>
      </c>
      <c r="M578" s="342">
        <f t="shared" si="154"/>
        <v>2131.9237333333331</v>
      </c>
      <c r="N578" s="338">
        <f t="shared" si="155"/>
        <v>126.14933333333335</v>
      </c>
      <c r="O578" s="435">
        <v>64</v>
      </c>
      <c r="P578" s="425">
        <f t="shared" si="156"/>
        <v>8629.5397333333331</v>
      </c>
      <c r="Q578" s="79">
        <f t="shared" si="157"/>
        <v>12.488899999999999</v>
      </c>
      <c r="R578" s="93">
        <v>135</v>
      </c>
      <c r="S578" s="77">
        <v>23653</v>
      </c>
      <c r="T578" s="345">
        <f t="shared" si="149"/>
        <v>2102.4888888888891</v>
      </c>
      <c r="U578" s="338">
        <f t="shared" si="158"/>
        <v>710.6412444444444</v>
      </c>
      <c r="V578" s="338">
        <f t="shared" si="159"/>
        <v>42.049777777777784</v>
      </c>
      <c r="W578" s="435">
        <v>43</v>
      </c>
      <c r="X578" s="425">
        <f t="shared" si="160"/>
        <v>2898.1799111111113</v>
      </c>
      <c r="Y578" s="79">
        <f t="shared" si="161"/>
        <v>4.1630000000000003</v>
      </c>
    </row>
    <row r="579" spans="1:25" ht="15.75" customHeight="1" x14ac:dyDescent="0.2">
      <c r="A579" s="265">
        <v>563</v>
      </c>
      <c r="B579" s="216">
        <v>33.75</v>
      </c>
      <c r="C579" s="77">
        <v>23653</v>
      </c>
      <c r="D579" s="411">
        <f t="shared" si="147"/>
        <v>8409.9555555555562</v>
      </c>
      <c r="E579" s="342">
        <f t="shared" si="150"/>
        <v>2842.5649777777776</v>
      </c>
      <c r="F579" s="338">
        <f t="shared" si="151"/>
        <v>168.19911111111114</v>
      </c>
      <c r="G579" s="407">
        <v>107</v>
      </c>
      <c r="H579" s="425">
        <f t="shared" si="152"/>
        <v>11527.719644444445</v>
      </c>
      <c r="I579" s="79">
        <f t="shared" si="153"/>
        <v>16.6815</v>
      </c>
      <c r="J579" s="96">
        <v>45</v>
      </c>
      <c r="K579" s="77">
        <v>23653</v>
      </c>
      <c r="L579" s="407">
        <f t="shared" si="148"/>
        <v>6307.4666666666672</v>
      </c>
      <c r="M579" s="342">
        <f t="shared" si="154"/>
        <v>2131.9237333333331</v>
      </c>
      <c r="N579" s="338">
        <f t="shared" si="155"/>
        <v>126.14933333333335</v>
      </c>
      <c r="O579" s="435">
        <v>64</v>
      </c>
      <c r="P579" s="425">
        <f t="shared" si="156"/>
        <v>8629.5397333333331</v>
      </c>
      <c r="Q579" s="79">
        <f t="shared" si="157"/>
        <v>12.511100000000001</v>
      </c>
      <c r="R579" s="93">
        <v>135</v>
      </c>
      <c r="S579" s="77">
        <v>23653</v>
      </c>
      <c r="T579" s="345">
        <f t="shared" si="149"/>
        <v>2102.4888888888891</v>
      </c>
      <c r="U579" s="338">
        <f t="shared" si="158"/>
        <v>710.6412444444444</v>
      </c>
      <c r="V579" s="338">
        <f t="shared" si="159"/>
        <v>42.049777777777784</v>
      </c>
      <c r="W579" s="435">
        <v>43</v>
      </c>
      <c r="X579" s="425">
        <f t="shared" si="160"/>
        <v>2898.1799111111113</v>
      </c>
      <c r="Y579" s="79">
        <f t="shared" si="161"/>
        <v>4.1703999999999999</v>
      </c>
    </row>
    <row r="580" spans="1:25" ht="15.75" customHeight="1" x14ac:dyDescent="0.2">
      <c r="A580" s="265">
        <v>564</v>
      </c>
      <c r="B580" s="216">
        <v>33.75</v>
      </c>
      <c r="C580" s="77">
        <v>23653</v>
      </c>
      <c r="D580" s="411">
        <f t="shared" si="147"/>
        <v>8409.9555555555562</v>
      </c>
      <c r="E580" s="342">
        <f t="shared" si="150"/>
        <v>2842.5649777777776</v>
      </c>
      <c r="F580" s="338">
        <f t="shared" si="151"/>
        <v>168.19911111111114</v>
      </c>
      <c r="G580" s="407">
        <v>107</v>
      </c>
      <c r="H580" s="425">
        <f t="shared" si="152"/>
        <v>11527.719644444445</v>
      </c>
      <c r="I580" s="79">
        <f t="shared" si="153"/>
        <v>16.711099999999998</v>
      </c>
      <c r="J580" s="96">
        <v>45</v>
      </c>
      <c r="K580" s="77">
        <v>23653</v>
      </c>
      <c r="L580" s="407">
        <f t="shared" si="148"/>
        <v>6307.4666666666672</v>
      </c>
      <c r="M580" s="342">
        <f t="shared" si="154"/>
        <v>2131.9237333333331</v>
      </c>
      <c r="N580" s="338">
        <f t="shared" si="155"/>
        <v>126.14933333333335</v>
      </c>
      <c r="O580" s="435">
        <v>64</v>
      </c>
      <c r="P580" s="425">
        <f t="shared" si="156"/>
        <v>8629.5397333333331</v>
      </c>
      <c r="Q580" s="79">
        <f t="shared" si="157"/>
        <v>12.533300000000001</v>
      </c>
      <c r="R580" s="93">
        <v>135</v>
      </c>
      <c r="S580" s="77">
        <v>23653</v>
      </c>
      <c r="T580" s="345">
        <f t="shared" si="149"/>
        <v>2102.4888888888891</v>
      </c>
      <c r="U580" s="338">
        <f t="shared" si="158"/>
        <v>710.6412444444444</v>
      </c>
      <c r="V580" s="338">
        <f t="shared" si="159"/>
        <v>42.049777777777784</v>
      </c>
      <c r="W580" s="435">
        <v>43</v>
      </c>
      <c r="X580" s="425">
        <f t="shared" si="160"/>
        <v>2898.1799111111113</v>
      </c>
      <c r="Y580" s="79">
        <f t="shared" si="161"/>
        <v>4.1778000000000004</v>
      </c>
    </row>
    <row r="581" spans="1:25" ht="15.75" customHeight="1" x14ac:dyDescent="0.2">
      <c r="A581" s="265">
        <v>565</v>
      </c>
      <c r="B581" s="216">
        <v>33.75</v>
      </c>
      <c r="C581" s="77">
        <v>23653</v>
      </c>
      <c r="D581" s="411">
        <f t="shared" si="147"/>
        <v>8409.9555555555562</v>
      </c>
      <c r="E581" s="342">
        <f t="shared" si="150"/>
        <v>2842.5649777777776</v>
      </c>
      <c r="F581" s="338">
        <f t="shared" si="151"/>
        <v>168.19911111111114</v>
      </c>
      <c r="G581" s="407">
        <v>107</v>
      </c>
      <c r="H581" s="425">
        <f t="shared" si="152"/>
        <v>11527.719644444445</v>
      </c>
      <c r="I581" s="79">
        <f t="shared" si="153"/>
        <v>16.7407</v>
      </c>
      <c r="J581" s="96">
        <v>45</v>
      </c>
      <c r="K581" s="77">
        <v>23653</v>
      </c>
      <c r="L581" s="407">
        <f t="shared" si="148"/>
        <v>6307.4666666666672</v>
      </c>
      <c r="M581" s="342">
        <f t="shared" si="154"/>
        <v>2131.9237333333331</v>
      </c>
      <c r="N581" s="338">
        <f t="shared" si="155"/>
        <v>126.14933333333335</v>
      </c>
      <c r="O581" s="435">
        <v>64</v>
      </c>
      <c r="P581" s="425">
        <f t="shared" si="156"/>
        <v>8629.5397333333331</v>
      </c>
      <c r="Q581" s="79">
        <f t="shared" si="157"/>
        <v>12.5556</v>
      </c>
      <c r="R581" s="93">
        <v>135</v>
      </c>
      <c r="S581" s="77">
        <v>23653</v>
      </c>
      <c r="T581" s="345">
        <f t="shared" si="149"/>
        <v>2102.4888888888891</v>
      </c>
      <c r="U581" s="338">
        <f t="shared" si="158"/>
        <v>710.6412444444444</v>
      </c>
      <c r="V581" s="338">
        <f t="shared" si="159"/>
        <v>42.049777777777784</v>
      </c>
      <c r="W581" s="435">
        <v>43</v>
      </c>
      <c r="X581" s="425">
        <f t="shared" si="160"/>
        <v>2898.1799111111113</v>
      </c>
      <c r="Y581" s="79">
        <f t="shared" si="161"/>
        <v>4.1852</v>
      </c>
    </row>
    <row r="582" spans="1:25" ht="15.75" customHeight="1" x14ac:dyDescent="0.2">
      <c r="A582" s="265">
        <v>566</v>
      </c>
      <c r="B582" s="216">
        <v>33.75</v>
      </c>
      <c r="C582" s="77">
        <v>23653</v>
      </c>
      <c r="D582" s="411">
        <f t="shared" si="147"/>
        <v>8409.9555555555562</v>
      </c>
      <c r="E582" s="342">
        <f t="shared" si="150"/>
        <v>2842.5649777777776</v>
      </c>
      <c r="F582" s="338">
        <f t="shared" si="151"/>
        <v>168.19911111111114</v>
      </c>
      <c r="G582" s="407">
        <v>107</v>
      </c>
      <c r="H582" s="425">
        <f t="shared" si="152"/>
        <v>11527.719644444445</v>
      </c>
      <c r="I582" s="79">
        <f t="shared" si="153"/>
        <v>16.770399999999999</v>
      </c>
      <c r="J582" s="96">
        <v>45</v>
      </c>
      <c r="K582" s="77">
        <v>23653</v>
      </c>
      <c r="L582" s="407">
        <f t="shared" si="148"/>
        <v>6307.4666666666672</v>
      </c>
      <c r="M582" s="342">
        <f t="shared" si="154"/>
        <v>2131.9237333333331</v>
      </c>
      <c r="N582" s="338">
        <f t="shared" si="155"/>
        <v>126.14933333333335</v>
      </c>
      <c r="O582" s="435">
        <v>64</v>
      </c>
      <c r="P582" s="425">
        <f t="shared" si="156"/>
        <v>8629.5397333333331</v>
      </c>
      <c r="Q582" s="79">
        <f t="shared" si="157"/>
        <v>12.5778</v>
      </c>
      <c r="R582" s="93">
        <v>135</v>
      </c>
      <c r="S582" s="77">
        <v>23653</v>
      </c>
      <c r="T582" s="345">
        <f t="shared" si="149"/>
        <v>2102.4888888888891</v>
      </c>
      <c r="U582" s="338">
        <f t="shared" si="158"/>
        <v>710.6412444444444</v>
      </c>
      <c r="V582" s="338">
        <f t="shared" si="159"/>
        <v>42.049777777777784</v>
      </c>
      <c r="W582" s="435">
        <v>43</v>
      </c>
      <c r="X582" s="425">
        <f t="shared" si="160"/>
        <v>2898.1799111111113</v>
      </c>
      <c r="Y582" s="79">
        <f t="shared" si="161"/>
        <v>4.1925999999999997</v>
      </c>
    </row>
    <row r="583" spans="1:25" ht="15.75" customHeight="1" x14ac:dyDescent="0.2">
      <c r="A583" s="265">
        <v>567</v>
      </c>
      <c r="B583" s="216">
        <v>33.75</v>
      </c>
      <c r="C583" s="77">
        <v>23653</v>
      </c>
      <c r="D583" s="411">
        <f t="shared" si="147"/>
        <v>8409.9555555555562</v>
      </c>
      <c r="E583" s="342">
        <f t="shared" si="150"/>
        <v>2842.5649777777776</v>
      </c>
      <c r="F583" s="338">
        <f t="shared" si="151"/>
        <v>168.19911111111114</v>
      </c>
      <c r="G583" s="407">
        <v>107</v>
      </c>
      <c r="H583" s="425">
        <f t="shared" si="152"/>
        <v>11527.719644444445</v>
      </c>
      <c r="I583" s="79">
        <f t="shared" si="153"/>
        <v>16.8</v>
      </c>
      <c r="J583" s="96">
        <v>45</v>
      </c>
      <c r="K583" s="77">
        <v>23653</v>
      </c>
      <c r="L583" s="407">
        <f t="shared" si="148"/>
        <v>6307.4666666666672</v>
      </c>
      <c r="M583" s="342">
        <f t="shared" si="154"/>
        <v>2131.9237333333331</v>
      </c>
      <c r="N583" s="338">
        <f t="shared" si="155"/>
        <v>126.14933333333335</v>
      </c>
      <c r="O583" s="435">
        <v>64</v>
      </c>
      <c r="P583" s="425">
        <f t="shared" si="156"/>
        <v>8629.5397333333331</v>
      </c>
      <c r="Q583" s="79">
        <f t="shared" si="157"/>
        <v>12.6</v>
      </c>
      <c r="R583" s="93">
        <v>135</v>
      </c>
      <c r="S583" s="77">
        <v>23653</v>
      </c>
      <c r="T583" s="345">
        <f t="shared" si="149"/>
        <v>2102.4888888888891</v>
      </c>
      <c r="U583" s="338">
        <f t="shared" si="158"/>
        <v>710.6412444444444</v>
      </c>
      <c r="V583" s="338">
        <f t="shared" si="159"/>
        <v>42.049777777777784</v>
      </c>
      <c r="W583" s="435">
        <v>43</v>
      </c>
      <c r="X583" s="425">
        <f t="shared" si="160"/>
        <v>2898.1799111111113</v>
      </c>
      <c r="Y583" s="79">
        <f t="shared" si="161"/>
        <v>4.2</v>
      </c>
    </row>
    <row r="584" spans="1:25" ht="15.75" customHeight="1" x14ac:dyDescent="0.2">
      <c r="A584" s="265">
        <v>568</v>
      </c>
      <c r="B584" s="216">
        <v>33.75</v>
      </c>
      <c r="C584" s="77">
        <v>23653</v>
      </c>
      <c r="D584" s="411">
        <f t="shared" si="147"/>
        <v>8409.9555555555562</v>
      </c>
      <c r="E584" s="342">
        <f t="shared" si="150"/>
        <v>2842.5649777777776</v>
      </c>
      <c r="F584" s="338">
        <f t="shared" si="151"/>
        <v>168.19911111111114</v>
      </c>
      <c r="G584" s="407">
        <v>107</v>
      </c>
      <c r="H584" s="425">
        <f t="shared" si="152"/>
        <v>11527.719644444445</v>
      </c>
      <c r="I584" s="79">
        <f t="shared" si="153"/>
        <v>16.829599999999999</v>
      </c>
      <c r="J584" s="96">
        <v>45</v>
      </c>
      <c r="K584" s="77">
        <v>23653</v>
      </c>
      <c r="L584" s="407">
        <f t="shared" si="148"/>
        <v>6307.4666666666672</v>
      </c>
      <c r="M584" s="342">
        <f t="shared" si="154"/>
        <v>2131.9237333333331</v>
      </c>
      <c r="N584" s="338">
        <f t="shared" si="155"/>
        <v>126.14933333333335</v>
      </c>
      <c r="O584" s="435">
        <v>64</v>
      </c>
      <c r="P584" s="425">
        <f t="shared" si="156"/>
        <v>8629.5397333333331</v>
      </c>
      <c r="Q584" s="79">
        <f t="shared" si="157"/>
        <v>12.622199999999999</v>
      </c>
      <c r="R584" s="93">
        <v>135</v>
      </c>
      <c r="S584" s="77">
        <v>23653</v>
      </c>
      <c r="T584" s="345">
        <f t="shared" si="149"/>
        <v>2102.4888888888891</v>
      </c>
      <c r="U584" s="338">
        <f t="shared" si="158"/>
        <v>710.6412444444444</v>
      </c>
      <c r="V584" s="338">
        <f t="shared" si="159"/>
        <v>42.049777777777784</v>
      </c>
      <c r="W584" s="435">
        <v>43</v>
      </c>
      <c r="X584" s="425">
        <f t="shared" si="160"/>
        <v>2898.1799111111113</v>
      </c>
      <c r="Y584" s="79">
        <f t="shared" si="161"/>
        <v>4.2073999999999998</v>
      </c>
    </row>
    <row r="585" spans="1:25" ht="15.75" customHeight="1" x14ac:dyDescent="0.2">
      <c r="A585" s="265">
        <v>569</v>
      </c>
      <c r="B585" s="216">
        <v>33.75</v>
      </c>
      <c r="C585" s="77">
        <v>23653</v>
      </c>
      <c r="D585" s="411">
        <f t="shared" si="147"/>
        <v>8409.9555555555562</v>
      </c>
      <c r="E585" s="342">
        <f t="shared" si="150"/>
        <v>2842.5649777777776</v>
      </c>
      <c r="F585" s="338">
        <f t="shared" si="151"/>
        <v>168.19911111111114</v>
      </c>
      <c r="G585" s="407">
        <v>107</v>
      </c>
      <c r="H585" s="425">
        <f t="shared" si="152"/>
        <v>11527.719644444445</v>
      </c>
      <c r="I585" s="79">
        <f t="shared" si="153"/>
        <v>16.859300000000001</v>
      </c>
      <c r="J585" s="96">
        <v>45</v>
      </c>
      <c r="K585" s="77">
        <v>23653</v>
      </c>
      <c r="L585" s="407">
        <f t="shared" si="148"/>
        <v>6307.4666666666672</v>
      </c>
      <c r="M585" s="342">
        <f t="shared" si="154"/>
        <v>2131.9237333333331</v>
      </c>
      <c r="N585" s="338">
        <f t="shared" si="155"/>
        <v>126.14933333333335</v>
      </c>
      <c r="O585" s="435">
        <v>64</v>
      </c>
      <c r="P585" s="425">
        <f t="shared" si="156"/>
        <v>8629.5397333333331</v>
      </c>
      <c r="Q585" s="79">
        <f t="shared" si="157"/>
        <v>12.644399999999999</v>
      </c>
      <c r="R585" s="93">
        <v>135</v>
      </c>
      <c r="S585" s="77">
        <v>23653</v>
      </c>
      <c r="T585" s="345">
        <f t="shared" si="149"/>
        <v>2102.4888888888891</v>
      </c>
      <c r="U585" s="338">
        <f t="shared" si="158"/>
        <v>710.6412444444444</v>
      </c>
      <c r="V585" s="338">
        <f t="shared" si="159"/>
        <v>42.049777777777784</v>
      </c>
      <c r="W585" s="435">
        <v>43</v>
      </c>
      <c r="X585" s="425">
        <f t="shared" si="160"/>
        <v>2898.1799111111113</v>
      </c>
      <c r="Y585" s="79">
        <f t="shared" si="161"/>
        <v>4.2148000000000003</v>
      </c>
    </row>
    <row r="586" spans="1:25" ht="15.75" customHeight="1" x14ac:dyDescent="0.2">
      <c r="A586" s="264">
        <v>570</v>
      </c>
      <c r="B586" s="216">
        <v>33.75</v>
      </c>
      <c r="C586" s="77">
        <v>23653</v>
      </c>
      <c r="D586" s="411">
        <f t="shared" si="147"/>
        <v>8409.9555555555562</v>
      </c>
      <c r="E586" s="342">
        <f t="shared" si="150"/>
        <v>2842.5649777777776</v>
      </c>
      <c r="F586" s="338">
        <f t="shared" si="151"/>
        <v>168.19911111111114</v>
      </c>
      <c r="G586" s="407">
        <v>107</v>
      </c>
      <c r="H586" s="425">
        <f t="shared" si="152"/>
        <v>11527.719644444445</v>
      </c>
      <c r="I586" s="79">
        <f t="shared" si="153"/>
        <v>16.8889</v>
      </c>
      <c r="J586" s="96">
        <v>45</v>
      </c>
      <c r="K586" s="77">
        <v>23653</v>
      </c>
      <c r="L586" s="407">
        <f t="shared" si="148"/>
        <v>6307.4666666666672</v>
      </c>
      <c r="M586" s="342">
        <f t="shared" si="154"/>
        <v>2131.9237333333331</v>
      </c>
      <c r="N586" s="338">
        <f t="shared" si="155"/>
        <v>126.14933333333335</v>
      </c>
      <c r="O586" s="435">
        <v>64</v>
      </c>
      <c r="P586" s="425">
        <f t="shared" si="156"/>
        <v>8629.5397333333331</v>
      </c>
      <c r="Q586" s="79">
        <f t="shared" si="157"/>
        <v>12.666700000000001</v>
      </c>
      <c r="R586" s="93">
        <v>135</v>
      </c>
      <c r="S586" s="77">
        <v>23653</v>
      </c>
      <c r="T586" s="345">
        <f t="shared" si="149"/>
        <v>2102.4888888888891</v>
      </c>
      <c r="U586" s="338">
        <f t="shared" si="158"/>
        <v>710.6412444444444</v>
      </c>
      <c r="V586" s="338">
        <f t="shared" si="159"/>
        <v>42.049777777777784</v>
      </c>
      <c r="W586" s="435">
        <v>43</v>
      </c>
      <c r="X586" s="425">
        <f t="shared" si="160"/>
        <v>2898.1799111111113</v>
      </c>
      <c r="Y586" s="79">
        <f t="shared" si="161"/>
        <v>4.2222</v>
      </c>
    </row>
    <row r="587" spans="1:25" ht="15.75" customHeight="1" x14ac:dyDescent="0.2">
      <c r="A587" s="265">
        <v>571</v>
      </c>
      <c r="B587" s="216">
        <v>33.75</v>
      </c>
      <c r="C587" s="77">
        <v>23653</v>
      </c>
      <c r="D587" s="411">
        <f t="shared" si="147"/>
        <v>8409.9555555555562</v>
      </c>
      <c r="E587" s="342">
        <f t="shared" si="150"/>
        <v>2842.5649777777776</v>
      </c>
      <c r="F587" s="338">
        <f t="shared" si="151"/>
        <v>168.19911111111114</v>
      </c>
      <c r="G587" s="407">
        <v>107</v>
      </c>
      <c r="H587" s="425">
        <f t="shared" si="152"/>
        <v>11527.719644444445</v>
      </c>
      <c r="I587" s="79">
        <f t="shared" si="153"/>
        <v>16.918500000000002</v>
      </c>
      <c r="J587" s="96">
        <v>45</v>
      </c>
      <c r="K587" s="77">
        <v>23653</v>
      </c>
      <c r="L587" s="407">
        <f t="shared" si="148"/>
        <v>6307.4666666666672</v>
      </c>
      <c r="M587" s="342">
        <f t="shared" si="154"/>
        <v>2131.9237333333331</v>
      </c>
      <c r="N587" s="338">
        <f t="shared" si="155"/>
        <v>126.14933333333335</v>
      </c>
      <c r="O587" s="435">
        <v>64</v>
      </c>
      <c r="P587" s="425">
        <f t="shared" si="156"/>
        <v>8629.5397333333331</v>
      </c>
      <c r="Q587" s="79">
        <f t="shared" si="157"/>
        <v>12.6889</v>
      </c>
      <c r="R587" s="93">
        <v>135</v>
      </c>
      <c r="S587" s="77">
        <v>23653</v>
      </c>
      <c r="T587" s="345">
        <f t="shared" si="149"/>
        <v>2102.4888888888891</v>
      </c>
      <c r="U587" s="338">
        <f t="shared" si="158"/>
        <v>710.6412444444444</v>
      </c>
      <c r="V587" s="338">
        <f t="shared" si="159"/>
        <v>42.049777777777784</v>
      </c>
      <c r="W587" s="435">
        <v>43</v>
      </c>
      <c r="X587" s="425">
        <f t="shared" si="160"/>
        <v>2898.1799111111113</v>
      </c>
      <c r="Y587" s="79">
        <f t="shared" si="161"/>
        <v>4.2295999999999996</v>
      </c>
    </row>
    <row r="588" spans="1:25" ht="15.75" customHeight="1" x14ac:dyDescent="0.2">
      <c r="A588" s="265">
        <v>572</v>
      </c>
      <c r="B588" s="216">
        <v>33.75</v>
      </c>
      <c r="C588" s="77">
        <v>23653</v>
      </c>
      <c r="D588" s="411">
        <f t="shared" si="147"/>
        <v>8409.9555555555562</v>
      </c>
      <c r="E588" s="342">
        <f t="shared" si="150"/>
        <v>2842.5649777777776</v>
      </c>
      <c r="F588" s="338">
        <f t="shared" si="151"/>
        <v>168.19911111111114</v>
      </c>
      <c r="G588" s="407">
        <v>107</v>
      </c>
      <c r="H588" s="425">
        <f t="shared" si="152"/>
        <v>11527.719644444445</v>
      </c>
      <c r="I588" s="79">
        <f t="shared" si="153"/>
        <v>16.9481</v>
      </c>
      <c r="J588" s="96">
        <v>45</v>
      </c>
      <c r="K588" s="77">
        <v>23653</v>
      </c>
      <c r="L588" s="407">
        <f t="shared" si="148"/>
        <v>6307.4666666666672</v>
      </c>
      <c r="M588" s="342">
        <f t="shared" si="154"/>
        <v>2131.9237333333331</v>
      </c>
      <c r="N588" s="338">
        <f t="shared" si="155"/>
        <v>126.14933333333335</v>
      </c>
      <c r="O588" s="435">
        <v>64</v>
      </c>
      <c r="P588" s="425">
        <f t="shared" si="156"/>
        <v>8629.5397333333331</v>
      </c>
      <c r="Q588" s="79">
        <f t="shared" si="157"/>
        <v>12.7111</v>
      </c>
      <c r="R588" s="93">
        <v>135</v>
      </c>
      <c r="S588" s="77">
        <v>23653</v>
      </c>
      <c r="T588" s="345">
        <f t="shared" si="149"/>
        <v>2102.4888888888891</v>
      </c>
      <c r="U588" s="338">
        <f t="shared" si="158"/>
        <v>710.6412444444444</v>
      </c>
      <c r="V588" s="338">
        <f t="shared" si="159"/>
        <v>42.049777777777784</v>
      </c>
      <c r="W588" s="435">
        <v>43</v>
      </c>
      <c r="X588" s="425">
        <f t="shared" si="160"/>
        <v>2898.1799111111113</v>
      </c>
      <c r="Y588" s="79">
        <f t="shared" si="161"/>
        <v>4.2370000000000001</v>
      </c>
    </row>
    <row r="589" spans="1:25" ht="15.75" customHeight="1" x14ac:dyDescent="0.2">
      <c r="A589" s="265">
        <v>573</v>
      </c>
      <c r="B589" s="216">
        <v>33.75</v>
      </c>
      <c r="C589" s="77">
        <v>23653</v>
      </c>
      <c r="D589" s="411">
        <f t="shared" si="147"/>
        <v>8409.9555555555562</v>
      </c>
      <c r="E589" s="342">
        <f t="shared" si="150"/>
        <v>2842.5649777777776</v>
      </c>
      <c r="F589" s="338">
        <f t="shared" si="151"/>
        <v>168.19911111111114</v>
      </c>
      <c r="G589" s="407">
        <v>107</v>
      </c>
      <c r="H589" s="425">
        <f t="shared" si="152"/>
        <v>11527.719644444445</v>
      </c>
      <c r="I589" s="79">
        <f t="shared" si="153"/>
        <v>16.977799999999998</v>
      </c>
      <c r="J589" s="96">
        <v>45</v>
      </c>
      <c r="K589" s="77">
        <v>23653</v>
      </c>
      <c r="L589" s="407">
        <f t="shared" si="148"/>
        <v>6307.4666666666672</v>
      </c>
      <c r="M589" s="342">
        <f t="shared" si="154"/>
        <v>2131.9237333333331</v>
      </c>
      <c r="N589" s="338">
        <f t="shared" si="155"/>
        <v>126.14933333333335</v>
      </c>
      <c r="O589" s="435">
        <v>64</v>
      </c>
      <c r="P589" s="425">
        <f t="shared" si="156"/>
        <v>8629.5397333333331</v>
      </c>
      <c r="Q589" s="79">
        <f t="shared" si="157"/>
        <v>12.7333</v>
      </c>
      <c r="R589" s="93">
        <v>135</v>
      </c>
      <c r="S589" s="77">
        <v>23653</v>
      </c>
      <c r="T589" s="345">
        <f t="shared" si="149"/>
        <v>2102.4888888888891</v>
      </c>
      <c r="U589" s="338">
        <f t="shared" si="158"/>
        <v>710.6412444444444</v>
      </c>
      <c r="V589" s="338">
        <f t="shared" si="159"/>
        <v>42.049777777777784</v>
      </c>
      <c r="W589" s="435">
        <v>43</v>
      </c>
      <c r="X589" s="425">
        <f t="shared" si="160"/>
        <v>2898.1799111111113</v>
      </c>
      <c r="Y589" s="79">
        <f t="shared" si="161"/>
        <v>4.2443999999999997</v>
      </c>
    </row>
    <row r="590" spans="1:25" ht="15.75" customHeight="1" x14ac:dyDescent="0.2">
      <c r="A590" s="265">
        <v>574</v>
      </c>
      <c r="B590" s="216">
        <v>33.75</v>
      </c>
      <c r="C590" s="77">
        <v>23653</v>
      </c>
      <c r="D590" s="411">
        <f t="shared" si="147"/>
        <v>8409.9555555555562</v>
      </c>
      <c r="E590" s="342">
        <f t="shared" si="150"/>
        <v>2842.5649777777776</v>
      </c>
      <c r="F590" s="338">
        <f t="shared" si="151"/>
        <v>168.19911111111114</v>
      </c>
      <c r="G590" s="407">
        <v>107</v>
      </c>
      <c r="H590" s="425">
        <f t="shared" si="152"/>
        <v>11527.719644444445</v>
      </c>
      <c r="I590" s="79">
        <f t="shared" si="153"/>
        <v>17.007400000000001</v>
      </c>
      <c r="J590" s="96">
        <v>45</v>
      </c>
      <c r="K590" s="77">
        <v>23653</v>
      </c>
      <c r="L590" s="407">
        <f t="shared" si="148"/>
        <v>6307.4666666666672</v>
      </c>
      <c r="M590" s="342">
        <f t="shared" si="154"/>
        <v>2131.9237333333331</v>
      </c>
      <c r="N590" s="338">
        <f t="shared" si="155"/>
        <v>126.14933333333335</v>
      </c>
      <c r="O590" s="435">
        <v>64</v>
      </c>
      <c r="P590" s="425">
        <f t="shared" si="156"/>
        <v>8629.5397333333331</v>
      </c>
      <c r="Q590" s="79">
        <f t="shared" si="157"/>
        <v>12.755599999999999</v>
      </c>
      <c r="R590" s="93">
        <v>135</v>
      </c>
      <c r="S590" s="77">
        <v>23653</v>
      </c>
      <c r="T590" s="345">
        <f t="shared" si="149"/>
        <v>2102.4888888888891</v>
      </c>
      <c r="U590" s="338">
        <f t="shared" si="158"/>
        <v>710.6412444444444</v>
      </c>
      <c r="V590" s="338">
        <f t="shared" si="159"/>
        <v>42.049777777777784</v>
      </c>
      <c r="W590" s="435">
        <v>43</v>
      </c>
      <c r="X590" s="425">
        <f t="shared" si="160"/>
        <v>2898.1799111111113</v>
      </c>
      <c r="Y590" s="79">
        <f t="shared" si="161"/>
        <v>4.2519</v>
      </c>
    </row>
    <row r="591" spans="1:25" ht="15.75" customHeight="1" x14ac:dyDescent="0.2">
      <c r="A591" s="265">
        <v>575</v>
      </c>
      <c r="B591" s="216">
        <v>33.75</v>
      </c>
      <c r="C591" s="77">
        <v>23653</v>
      </c>
      <c r="D591" s="411">
        <f t="shared" si="147"/>
        <v>8409.9555555555562</v>
      </c>
      <c r="E591" s="342">
        <f t="shared" si="150"/>
        <v>2842.5649777777776</v>
      </c>
      <c r="F591" s="338">
        <f t="shared" si="151"/>
        <v>168.19911111111114</v>
      </c>
      <c r="G591" s="407">
        <v>107</v>
      </c>
      <c r="H591" s="425">
        <f t="shared" si="152"/>
        <v>11527.719644444445</v>
      </c>
      <c r="I591" s="79">
        <f t="shared" si="153"/>
        <v>17.036999999999999</v>
      </c>
      <c r="J591" s="96">
        <v>45</v>
      </c>
      <c r="K591" s="77">
        <v>23653</v>
      </c>
      <c r="L591" s="407">
        <f t="shared" si="148"/>
        <v>6307.4666666666672</v>
      </c>
      <c r="M591" s="342">
        <f t="shared" si="154"/>
        <v>2131.9237333333331</v>
      </c>
      <c r="N591" s="338">
        <f t="shared" si="155"/>
        <v>126.14933333333335</v>
      </c>
      <c r="O591" s="435">
        <v>64</v>
      </c>
      <c r="P591" s="425">
        <f t="shared" si="156"/>
        <v>8629.5397333333331</v>
      </c>
      <c r="Q591" s="79">
        <f t="shared" si="157"/>
        <v>12.777799999999999</v>
      </c>
      <c r="R591" s="93">
        <v>135</v>
      </c>
      <c r="S591" s="77">
        <v>23653</v>
      </c>
      <c r="T591" s="345">
        <f t="shared" si="149"/>
        <v>2102.4888888888891</v>
      </c>
      <c r="U591" s="338">
        <f t="shared" si="158"/>
        <v>710.6412444444444</v>
      </c>
      <c r="V591" s="338">
        <f t="shared" si="159"/>
        <v>42.049777777777784</v>
      </c>
      <c r="W591" s="435">
        <v>43</v>
      </c>
      <c r="X591" s="425">
        <f t="shared" si="160"/>
        <v>2898.1799111111113</v>
      </c>
      <c r="Y591" s="79">
        <f t="shared" si="161"/>
        <v>4.2592999999999996</v>
      </c>
    </row>
    <row r="592" spans="1:25" ht="15.75" customHeight="1" x14ac:dyDescent="0.2">
      <c r="A592" s="265">
        <v>576</v>
      </c>
      <c r="B592" s="216">
        <v>33.75</v>
      </c>
      <c r="C592" s="77">
        <v>23653</v>
      </c>
      <c r="D592" s="411">
        <f t="shared" si="147"/>
        <v>8409.9555555555562</v>
      </c>
      <c r="E592" s="342">
        <f t="shared" si="150"/>
        <v>2842.5649777777776</v>
      </c>
      <c r="F592" s="338">
        <f t="shared" si="151"/>
        <v>168.19911111111114</v>
      </c>
      <c r="G592" s="407">
        <v>107</v>
      </c>
      <c r="H592" s="425">
        <f t="shared" si="152"/>
        <v>11527.719644444445</v>
      </c>
      <c r="I592" s="79">
        <f t="shared" si="153"/>
        <v>17.066700000000001</v>
      </c>
      <c r="J592" s="96">
        <v>45</v>
      </c>
      <c r="K592" s="77">
        <v>23653</v>
      </c>
      <c r="L592" s="407">
        <f t="shared" si="148"/>
        <v>6307.4666666666672</v>
      </c>
      <c r="M592" s="342">
        <f t="shared" si="154"/>
        <v>2131.9237333333331</v>
      </c>
      <c r="N592" s="338">
        <f t="shared" si="155"/>
        <v>126.14933333333335</v>
      </c>
      <c r="O592" s="435">
        <v>64</v>
      </c>
      <c r="P592" s="425">
        <f t="shared" si="156"/>
        <v>8629.5397333333331</v>
      </c>
      <c r="Q592" s="79">
        <f t="shared" si="157"/>
        <v>12.8</v>
      </c>
      <c r="R592" s="93">
        <v>135</v>
      </c>
      <c r="S592" s="77">
        <v>23653</v>
      </c>
      <c r="T592" s="345">
        <f t="shared" si="149"/>
        <v>2102.4888888888891</v>
      </c>
      <c r="U592" s="338">
        <f t="shared" si="158"/>
        <v>710.6412444444444</v>
      </c>
      <c r="V592" s="338">
        <f t="shared" si="159"/>
        <v>42.049777777777784</v>
      </c>
      <c r="W592" s="435">
        <v>43</v>
      </c>
      <c r="X592" s="425">
        <f t="shared" si="160"/>
        <v>2898.1799111111113</v>
      </c>
      <c r="Y592" s="79">
        <f t="shared" si="161"/>
        <v>4.2667000000000002</v>
      </c>
    </row>
    <row r="593" spans="1:25" ht="15.75" customHeight="1" x14ac:dyDescent="0.2">
      <c r="A593" s="265">
        <v>577</v>
      </c>
      <c r="B593" s="216">
        <v>33.75</v>
      </c>
      <c r="C593" s="77">
        <v>23653</v>
      </c>
      <c r="D593" s="411">
        <f t="shared" ref="D593:D656" si="162">12*(1/B593*C593)</f>
        <v>8409.9555555555562</v>
      </c>
      <c r="E593" s="342">
        <f t="shared" si="150"/>
        <v>2842.5649777777776</v>
      </c>
      <c r="F593" s="338">
        <f t="shared" si="151"/>
        <v>168.19911111111114</v>
      </c>
      <c r="G593" s="407">
        <v>107</v>
      </c>
      <c r="H593" s="425">
        <f t="shared" si="152"/>
        <v>11527.719644444445</v>
      </c>
      <c r="I593" s="79">
        <f t="shared" si="153"/>
        <v>17.096299999999999</v>
      </c>
      <c r="J593" s="96">
        <v>45</v>
      </c>
      <c r="K593" s="77">
        <v>23653</v>
      </c>
      <c r="L593" s="407">
        <f t="shared" ref="L593:L656" si="163">12*(1/J593*K593)</f>
        <v>6307.4666666666672</v>
      </c>
      <c r="M593" s="342">
        <f t="shared" si="154"/>
        <v>2131.9237333333331</v>
      </c>
      <c r="N593" s="338">
        <f t="shared" si="155"/>
        <v>126.14933333333335</v>
      </c>
      <c r="O593" s="435">
        <v>64</v>
      </c>
      <c r="P593" s="425">
        <f t="shared" si="156"/>
        <v>8629.5397333333331</v>
      </c>
      <c r="Q593" s="79">
        <f t="shared" si="157"/>
        <v>12.8222</v>
      </c>
      <c r="R593" s="93">
        <v>135</v>
      </c>
      <c r="S593" s="77">
        <v>23653</v>
      </c>
      <c r="T593" s="345">
        <f t="shared" ref="T593:T656" si="164">12*(1/R593*S593)</f>
        <v>2102.4888888888891</v>
      </c>
      <c r="U593" s="338">
        <f t="shared" si="158"/>
        <v>710.6412444444444</v>
      </c>
      <c r="V593" s="338">
        <f t="shared" si="159"/>
        <v>42.049777777777784</v>
      </c>
      <c r="W593" s="435">
        <v>43</v>
      </c>
      <c r="X593" s="425">
        <f t="shared" si="160"/>
        <v>2898.1799111111113</v>
      </c>
      <c r="Y593" s="79">
        <f t="shared" si="161"/>
        <v>4.2740999999999998</v>
      </c>
    </row>
    <row r="594" spans="1:25" ht="15.75" customHeight="1" x14ac:dyDescent="0.2">
      <c r="A594" s="265">
        <v>578</v>
      </c>
      <c r="B594" s="216">
        <v>33.75</v>
      </c>
      <c r="C594" s="77">
        <v>23653</v>
      </c>
      <c r="D594" s="411">
        <f t="shared" si="162"/>
        <v>8409.9555555555562</v>
      </c>
      <c r="E594" s="342">
        <f t="shared" ref="E594:E657" si="165">D594*33.8%</f>
        <v>2842.5649777777776</v>
      </c>
      <c r="F594" s="338">
        <f t="shared" ref="F594:F657" si="166">D594*2%</f>
        <v>168.19911111111114</v>
      </c>
      <c r="G594" s="407">
        <v>107</v>
      </c>
      <c r="H594" s="425">
        <f t="shared" ref="H594:H657" si="167">SUM(D594:G594)</f>
        <v>11527.719644444445</v>
      </c>
      <c r="I594" s="79">
        <f t="shared" ref="I594:I657" si="168">ROUND(A594/B594,4)</f>
        <v>17.125900000000001</v>
      </c>
      <c r="J594" s="96">
        <v>45</v>
      </c>
      <c r="K594" s="77">
        <v>23653</v>
      </c>
      <c r="L594" s="407">
        <f t="shared" si="163"/>
        <v>6307.4666666666672</v>
      </c>
      <c r="M594" s="342">
        <f t="shared" ref="M594:M657" si="169">L594*33.8%</f>
        <v>2131.9237333333331</v>
      </c>
      <c r="N594" s="338">
        <f t="shared" ref="N594:N657" si="170">L594*2%</f>
        <v>126.14933333333335</v>
      </c>
      <c r="O594" s="435">
        <v>64</v>
      </c>
      <c r="P594" s="425">
        <f t="shared" ref="P594:P657" si="171">SUM(L594:O594)</f>
        <v>8629.5397333333331</v>
      </c>
      <c r="Q594" s="79">
        <f t="shared" ref="Q594:Q657" si="172">ROUND(A594/J594,4)</f>
        <v>12.8444</v>
      </c>
      <c r="R594" s="93">
        <v>135</v>
      </c>
      <c r="S594" s="77">
        <v>23653</v>
      </c>
      <c r="T594" s="345">
        <f t="shared" si="164"/>
        <v>2102.4888888888891</v>
      </c>
      <c r="U594" s="338">
        <f t="shared" ref="U594:U657" si="173">T594*33.8%</f>
        <v>710.6412444444444</v>
      </c>
      <c r="V594" s="338">
        <f t="shared" ref="V594:V657" si="174">T594*2%</f>
        <v>42.049777777777784</v>
      </c>
      <c r="W594" s="435">
        <v>43</v>
      </c>
      <c r="X594" s="425">
        <f t="shared" ref="X594:X657" si="175">SUM(T594:W594)</f>
        <v>2898.1799111111113</v>
      </c>
      <c r="Y594" s="79">
        <f t="shared" ref="Y594:Y657" si="176">ROUND(A594/R594,4)</f>
        <v>4.2815000000000003</v>
      </c>
    </row>
    <row r="595" spans="1:25" ht="15.75" customHeight="1" x14ac:dyDescent="0.2">
      <c r="A595" s="265">
        <v>579</v>
      </c>
      <c r="B595" s="216">
        <v>33.75</v>
      </c>
      <c r="C595" s="77">
        <v>23653</v>
      </c>
      <c r="D595" s="411">
        <f t="shared" si="162"/>
        <v>8409.9555555555562</v>
      </c>
      <c r="E595" s="342">
        <f t="shared" si="165"/>
        <v>2842.5649777777776</v>
      </c>
      <c r="F595" s="338">
        <f t="shared" si="166"/>
        <v>168.19911111111114</v>
      </c>
      <c r="G595" s="407">
        <v>107</v>
      </c>
      <c r="H595" s="425">
        <f t="shared" si="167"/>
        <v>11527.719644444445</v>
      </c>
      <c r="I595" s="79">
        <f t="shared" si="168"/>
        <v>17.1556</v>
      </c>
      <c r="J595" s="96">
        <v>45</v>
      </c>
      <c r="K595" s="77">
        <v>23653</v>
      </c>
      <c r="L595" s="407">
        <f t="shared" si="163"/>
        <v>6307.4666666666672</v>
      </c>
      <c r="M595" s="342">
        <f t="shared" si="169"/>
        <v>2131.9237333333331</v>
      </c>
      <c r="N595" s="338">
        <f t="shared" si="170"/>
        <v>126.14933333333335</v>
      </c>
      <c r="O595" s="435">
        <v>64</v>
      </c>
      <c r="P595" s="425">
        <f t="shared" si="171"/>
        <v>8629.5397333333331</v>
      </c>
      <c r="Q595" s="79">
        <f t="shared" si="172"/>
        <v>12.8667</v>
      </c>
      <c r="R595" s="93">
        <v>135</v>
      </c>
      <c r="S595" s="77">
        <v>23653</v>
      </c>
      <c r="T595" s="345">
        <f t="shared" si="164"/>
        <v>2102.4888888888891</v>
      </c>
      <c r="U595" s="338">
        <f t="shared" si="173"/>
        <v>710.6412444444444</v>
      </c>
      <c r="V595" s="338">
        <f t="shared" si="174"/>
        <v>42.049777777777784</v>
      </c>
      <c r="W595" s="435">
        <v>43</v>
      </c>
      <c r="X595" s="425">
        <f t="shared" si="175"/>
        <v>2898.1799111111113</v>
      </c>
      <c r="Y595" s="79">
        <f t="shared" si="176"/>
        <v>4.2888999999999999</v>
      </c>
    </row>
    <row r="596" spans="1:25" ht="15.75" customHeight="1" x14ac:dyDescent="0.2">
      <c r="A596" s="264">
        <v>580</v>
      </c>
      <c r="B596" s="216">
        <v>33.75</v>
      </c>
      <c r="C596" s="77">
        <v>23653</v>
      </c>
      <c r="D596" s="411">
        <f t="shared" si="162"/>
        <v>8409.9555555555562</v>
      </c>
      <c r="E596" s="342">
        <f t="shared" si="165"/>
        <v>2842.5649777777776</v>
      </c>
      <c r="F596" s="338">
        <f t="shared" si="166"/>
        <v>168.19911111111114</v>
      </c>
      <c r="G596" s="407">
        <v>107</v>
      </c>
      <c r="H596" s="425">
        <f t="shared" si="167"/>
        <v>11527.719644444445</v>
      </c>
      <c r="I596" s="79">
        <f t="shared" si="168"/>
        <v>17.185199999999998</v>
      </c>
      <c r="J596" s="96">
        <v>45</v>
      </c>
      <c r="K596" s="77">
        <v>23653</v>
      </c>
      <c r="L596" s="407">
        <f t="shared" si="163"/>
        <v>6307.4666666666672</v>
      </c>
      <c r="M596" s="342">
        <f t="shared" si="169"/>
        <v>2131.9237333333331</v>
      </c>
      <c r="N596" s="338">
        <f t="shared" si="170"/>
        <v>126.14933333333335</v>
      </c>
      <c r="O596" s="435">
        <v>64</v>
      </c>
      <c r="P596" s="425">
        <f t="shared" si="171"/>
        <v>8629.5397333333331</v>
      </c>
      <c r="Q596" s="79">
        <f t="shared" si="172"/>
        <v>12.8889</v>
      </c>
      <c r="R596" s="93">
        <v>135</v>
      </c>
      <c r="S596" s="77">
        <v>23653</v>
      </c>
      <c r="T596" s="345">
        <f t="shared" si="164"/>
        <v>2102.4888888888891</v>
      </c>
      <c r="U596" s="338">
        <f t="shared" si="173"/>
        <v>710.6412444444444</v>
      </c>
      <c r="V596" s="338">
        <f t="shared" si="174"/>
        <v>42.049777777777784</v>
      </c>
      <c r="W596" s="435">
        <v>43</v>
      </c>
      <c r="X596" s="425">
        <f t="shared" si="175"/>
        <v>2898.1799111111113</v>
      </c>
      <c r="Y596" s="79">
        <f t="shared" si="176"/>
        <v>4.2962999999999996</v>
      </c>
    </row>
    <row r="597" spans="1:25" ht="15.75" customHeight="1" x14ac:dyDescent="0.2">
      <c r="A597" s="265">
        <v>581</v>
      </c>
      <c r="B597" s="216">
        <v>33.75</v>
      </c>
      <c r="C597" s="77">
        <v>23653</v>
      </c>
      <c r="D597" s="411">
        <f t="shared" si="162"/>
        <v>8409.9555555555562</v>
      </c>
      <c r="E597" s="342">
        <f t="shared" si="165"/>
        <v>2842.5649777777776</v>
      </c>
      <c r="F597" s="338">
        <f t="shared" si="166"/>
        <v>168.19911111111114</v>
      </c>
      <c r="G597" s="407">
        <v>107</v>
      </c>
      <c r="H597" s="425">
        <f t="shared" si="167"/>
        <v>11527.719644444445</v>
      </c>
      <c r="I597" s="79">
        <f t="shared" si="168"/>
        <v>17.2148</v>
      </c>
      <c r="J597" s="96">
        <v>45</v>
      </c>
      <c r="K597" s="77">
        <v>23653</v>
      </c>
      <c r="L597" s="407">
        <f t="shared" si="163"/>
        <v>6307.4666666666672</v>
      </c>
      <c r="M597" s="342">
        <f t="shared" si="169"/>
        <v>2131.9237333333331</v>
      </c>
      <c r="N597" s="338">
        <f t="shared" si="170"/>
        <v>126.14933333333335</v>
      </c>
      <c r="O597" s="435">
        <v>64</v>
      </c>
      <c r="P597" s="425">
        <f t="shared" si="171"/>
        <v>8629.5397333333331</v>
      </c>
      <c r="Q597" s="79">
        <f t="shared" si="172"/>
        <v>12.911099999999999</v>
      </c>
      <c r="R597" s="93">
        <v>135</v>
      </c>
      <c r="S597" s="77">
        <v>23653</v>
      </c>
      <c r="T597" s="345">
        <f t="shared" si="164"/>
        <v>2102.4888888888891</v>
      </c>
      <c r="U597" s="338">
        <f t="shared" si="173"/>
        <v>710.6412444444444</v>
      </c>
      <c r="V597" s="338">
        <f t="shared" si="174"/>
        <v>42.049777777777784</v>
      </c>
      <c r="W597" s="435">
        <v>43</v>
      </c>
      <c r="X597" s="425">
        <f t="shared" si="175"/>
        <v>2898.1799111111113</v>
      </c>
      <c r="Y597" s="79">
        <f t="shared" si="176"/>
        <v>4.3037000000000001</v>
      </c>
    </row>
    <row r="598" spans="1:25" ht="15.75" customHeight="1" x14ac:dyDescent="0.2">
      <c r="A598" s="265">
        <v>582</v>
      </c>
      <c r="B598" s="216">
        <v>33.75</v>
      </c>
      <c r="C598" s="77">
        <v>23653</v>
      </c>
      <c r="D598" s="411">
        <f t="shared" si="162"/>
        <v>8409.9555555555562</v>
      </c>
      <c r="E598" s="342">
        <f t="shared" si="165"/>
        <v>2842.5649777777776</v>
      </c>
      <c r="F598" s="338">
        <f t="shared" si="166"/>
        <v>168.19911111111114</v>
      </c>
      <c r="G598" s="407">
        <v>107</v>
      </c>
      <c r="H598" s="425">
        <f t="shared" si="167"/>
        <v>11527.719644444445</v>
      </c>
      <c r="I598" s="79">
        <f t="shared" si="168"/>
        <v>17.244399999999999</v>
      </c>
      <c r="J598" s="96">
        <v>45</v>
      </c>
      <c r="K598" s="77">
        <v>23653</v>
      </c>
      <c r="L598" s="407">
        <f t="shared" si="163"/>
        <v>6307.4666666666672</v>
      </c>
      <c r="M598" s="342">
        <f t="shared" si="169"/>
        <v>2131.9237333333331</v>
      </c>
      <c r="N598" s="338">
        <f t="shared" si="170"/>
        <v>126.14933333333335</v>
      </c>
      <c r="O598" s="435">
        <v>64</v>
      </c>
      <c r="P598" s="425">
        <f t="shared" si="171"/>
        <v>8629.5397333333331</v>
      </c>
      <c r="Q598" s="79">
        <f t="shared" si="172"/>
        <v>12.933299999999999</v>
      </c>
      <c r="R598" s="93">
        <v>135</v>
      </c>
      <c r="S598" s="77">
        <v>23653</v>
      </c>
      <c r="T598" s="345">
        <f t="shared" si="164"/>
        <v>2102.4888888888891</v>
      </c>
      <c r="U598" s="338">
        <f t="shared" si="173"/>
        <v>710.6412444444444</v>
      </c>
      <c r="V598" s="338">
        <f t="shared" si="174"/>
        <v>42.049777777777784</v>
      </c>
      <c r="W598" s="435">
        <v>43</v>
      </c>
      <c r="X598" s="425">
        <f t="shared" si="175"/>
        <v>2898.1799111111113</v>
      </c>
      <c r="Y598" s="79">
        <f t="shared" si="176"/>
        <v>4.3110999999999997</v>
      </c>
    </row>
    <row r="599" spans="1:25" ht="15.75" customHeight="1" x14ac:dyDescent="0.2">
      <c r="A599" s="265">
        <v>583</v>
      </c>
      <c r="B599" s="216">
        <v>33.75</v>
      </c>
      <c r="C599" s="77">
        <v>23653</v>
      </c>
      <c r="D599" s="411">
        <f t="shared" si="162"/>
        <v>8409.9555555555562</v>
      </c>
      <c r="E599" s="342">
        <f t="shared" si="165"/>
        <v>2842.5649777777776</v>
      </c>
      <c r="F599" s="338">
        <f t="shared" si="166"/>
        <v>168.19911111111114</v>
      </c>
      <c r="G599" s="407">
        <v>107</v>
      </c>
      <c r="H599" s="425">
        <f t="shared" si="167"/>
        <v>11527.719644444445</v>
      </c>
      <c r="I599" s="79">
        <f t="shared" si="168"/>
        <v>17.274100000000001</v>
      </c>
      <c r="J599" s="96">
        <v>45</v>
      </c>
      <c r="K599" s="77">
        <v>23653</v>
      </c>
      <c r="L599" s="407">
        <f t="shared" si="163"/>
        <v>6307.4666666666672</v>
      </c>
      <c r="M599" s="342">
        <f t="shared" si="169"/>
        <v>2131.9237333333331</v>
      </c>
      <c r="N599" s="338">
        <f t="shared" si="170"/>
        <v>126.14933333333335</v>
      </c>
      <c r="O599" s="435">
        <v>64</v>
      </c>
      <c r="P599" s="425">
        <f t="shared" si="171"/>
        <v>8629.5397333333331</v>
      </c>
      <c r="Q599" s="79">
        <f t="shared" si="172"/>
        <v>12.9556</v>
      </c>
      <c r="R599" s="93">
        <v>135</v>
      </c>
      <c r="S599" s="77">
        <v>23653</v>
      </c>
      <c r="T599" s="345">
        <f t="shared" si="164"/>
        <v>2102.4888888888891</v>
      </c>
      <c r="U599" s="338">
        <f t="shared" si="173"/>
        <v>710.6412444444444</v>
      </c>
      <c r="V599" s="338">
        <f t="shared" si="174"/>
        <v>42.049777777777784</v>
      </c>
      <c r="W599" s="435">
        <v>43</v>
      </c>
      <c r="X599" s="425">
        <f t="shared" si="175"/>
        <v>2898.1799111111113</v>
      </c>
      <c r="Y599" s="79">
        <f t="shared" si="176"/>
        <v>4.3185000000000002</v>
      </c>
    </row>
    <row r="600" spans="1:25" ht="15.75" customHeight="1" x14ac:dyDescent="0.2">
      <c r="A600" s="265">
        <v>584</v>
      </c>
      <c r="B600" s="216">
        <v>33.75</v>
      </c>
      <c r="C600" s="77">
        <v>23653</v>
      </c>
      <c r="D600" s="411">
        <f t="shared" si="162"/>
        <v>8409.9555555555562</v>
      </c>
      <c r="E600" s="342">
        <f t="shared" si="165"/>
        <v>2842.5649777777776</v>
      </c>
      <c r="F600" s="338">
        <f t="shared" si="166"/>
        <v>168.19911111111114</v>
      </c>
      <c r="G600" s="407">
        <v>107</v>
      </c>
      <c r="H600" s="425">
        <f t="shared" si="167"/>
        <v>11527.719644444445</v>
      </c>
      <c r="I600" s="79">
        <f t="shared" si="168"/>
        <v>17.303699999999999</v>
      </c>
      <c r="J600" s="96">
        <v>45</v>
      </c>
      <c r="K600" s="77">
        <v>23653</v>
      </c>
      <c r="L600" s="407">
        <f t="shared" si="163"/>
        <v>6307.4666666666672</v>
      </c>
      <c r="M600" s="342">
        <f t="shared" si="169"/>
        <v>2131.9237333333331</v>
      </c>
      <c r="N600" s="338">
        <f t="shared" si="170"/>
        <v>126.14933333333335</v>
      </c>
      <c r="O600" s="435">
        <v>64</v>
      </c>
      <c r="P600" s="425">
        <f t="shared" si="171"/>
        <v>8629.5397333333331</v>
      </c>
      <c r="Q600" s="79">
        <f t="shared" si="172"/>
        <v>12.9778</v>
      </c>
      <c r="R600" s="93">
        <v>135</v>
      </c>
      <c r="S600" s="77">
        <v>23653</v>
      </c>
      <c r="T600" s="345">
        <f t="shared" si="164"/>
        <v>2102.4888888888891</v>
      </c>
      <c r="U600" s="338">
        <f t="shared" si="173"/>
        <v>710.6412444444444</v>
      </c>
      <c r="V600" s="338">
        <f t="shared" si="174"/>
        <v>42.049777777777784</v>
      </c>
      <c r="W600" s="435">
        <v>43</v>
      </c>
      <c r="X600" s="425">
        <f t="shared" si="175"/>
        <v>2898.1799111111113</v>
      </c>
      <c r="Y600" s="79">
        <f t="shared" si="176"/>
        <v>4.3258999999999999</v>
      </c>
    </row>
    <row r="601" spans="1:25" ht="15.75" customHeight="1" x14ac:dyDescent="0.2">
      <c r="A601" s="265">
        <v>585</v>
      </c>
      <c r="B601" s="216">
        <v>33.75</v>
      </c>
      <c r="C601" s="77">
        <v>23653</v>
      </c>
      <c r="D601" s="411">
        <f t="shared" si="162"/>
        <v>8409.9555555555562</v>
      </c>
      <c r="E601" s="342">
        <f t="shared" si="165"/>
        <v>2842.5649777777776</v>
      </c>
      <c r="F601" s="338">
        <f t="shared" si="166"/>
        <v>168.19911111111114</v>
      </c>
      <c r="G601" s="407">
        <v>107</v>
      </c>
      <c r="H601" s="425">
        <f t="shared" si="167"/>
        <v>11527.719644444445</v>
      </c>
      <c r="I601" s="79">
        <f t="shared" si="168"/>
        <v>17.333300000000001</v>
      </c>
      <c r="J601" s="96">
        <v>45</v>
      </c>
      <c r="K601" s="77">
        <v>23653</v>
      </c>
      <c r="L601" s="407">
        <f t="shared" si="163"/>
        <v>6307.4666666666672</v>
      </c>
      <c r="M601" s="342">
        <f t="shared" si="169"/>
        <v>2131.9237333333331</v>
      </c>
      <c r="N601" s="338">
        <f t="shared" si="170"/>
        <v>126.14933333333335</v>
      </c>
      <c r="O601" s="435">
        <v>64</v>
      </c>
      <c r="P601" s="425">
        <f t="shared" si="171"/>
        <v>8629.5397333333331</v>
      </c>
      <c r="Q601" s="79">
        <f t="shared" si="172"/>
        <v>13</v>
      </c>
      <c r="R601" s="93">
        <v>135</v>
      </c>
      <c r="S601" s="77">
        <v>23653</v>
      </c>
      <c r="T601" s="345">
        <f t="shared" si="164"/>
        <v>2102.4888888888891</v>
      </c>
      <c r="U601" s="338">
        <f t="shared" si="173"/>
        <v>710.6412444444444</v>
      </c>
      <c r="V601" s="338">
        <f t="shared" si="174"/>
        <v>42.049777777777784</v>
      </c>
      <c r="W601" s="435">
        <v>43</v>
      </c>
      <c r="X601" s="425">
        <f t="shared" si="175"/>
        <v>2898.1799111111113</v>
      </c>
      <c r="Y601" s="79">
        <f t="shared" si="176"/>
        <v>4.3333000000000004</v>
      </c>
    </row>
    <row r="602" spans="1:25" ht="15.75" customHeight="1" x14ac:dyDescent="0.2">
      <c r="A602" s="265">
        <v>586</v>
      </c>
      <c r="B602" s="216">
        <v>33.75</v>
      </c>
      <c r="C602" s="77">
        <v>23653</v>
      </c>
      <c r="D602" s="411">
        <f t="shared" si="162"/>
        <v>8409.9555555555562</v>
      </c>
      <c r="E602" s="342">
        <f t="shared" si="165"/>
        <v>2842.5649777777776</v>
      </c>
      <c r="F602" s="338">
        <f t="shared" si="166"/>
        <v>168.19911111111114</v>
      </c>
      <c r="G602" s="407">
        <v>107</v>
      </c>
      <c r="H602" s="425">
        <f t="shared" si="167"/>
        <v>11527.719644444445</v>
      </c>
      <c r="I602" s="79">
        <f t="shared" si="168"/>
        <v>17.363</v>
      </c>
      <c r="J602" s="96">
        <v>45</v>
      </c>
      <c r="K602" s="77">
        <v>23653</v>
      </c>
      <c r="L602" s="407">
        <f t="shared" si="163"/>
        <v>6307.4666666666672</v>
      </c>
      <c r="M602" s="342">
        <f t="shared" si="169"/>
        <v>2131.9237333333331</v>
      </c>
      <c r="N602" s="338">
        <f t="shared" si="170"/>
        <v>126.14933333333335</v>
      </c>
      <c r="O602" s="435">
        <v>64</v>
      </c>
      <c r="P602" s="425">
        <f t="shared" si="171"/>
        <v>8629.5397333333331</v>
      </c>
      <c r="Q602" s="79">
        <f t="shared" si="172"/>
        <v>13.0222</v>
      </c>
      <c r="R602" s="93">
        <v>135</v>
      </c>
      <c r="S602" s="77">
        <v>23653</v>
      </c>
      <c r="T602" s="345">
        <f t="shared" si="164"/>
        <v>2102.4888888888891</v>
      </c>
      <c r="U602" s="338">
        <f t="shared" si="173"/>
        <v>710.6412444444444</v>
      </c>
      <c r="V602" s="338">
        <f t="shared" si="174"/>
        <v>42.049777777777784</v>
      </c>
      <c r="W602" s="435">
        <v>43</v>
      </c>
      <c r="X602" s="425">
        <f t="shared" si="175"/>
        <v>2898.1799111111113</v>
      </c>
      <c r="Y602" s="79">
        <f t="shared" si="176"/>
        <v>4.3407</v>
      </c>
    </row>
    <row r="603" spans="1:25" ht="15.75" customHeight="1" x14ac:dyDescent="0.2">
      <c r="A603" s="265">
        <v>587</v>
      </c>
      <c r="B603" s="216">
        <v>33.75</v>
      </c>
      <c r="C603" s="77">
        <v>23653</v>
      </c>
      <c r="D603" s="411">
        <f t="shared" si="162"/>
        <v>8409.9555555555562</v>
      </c>
      <c r="E603" s="342">
        <f t="shared" si="165"/>
        <v>2842.5649777777776</v>
      </c>
      <c r="F603" s="338">
        <f t="shared" si="166"/>
        <v>168.19911111111114</v>
      </c>
      <c r="G603" s="407">
        <v>107</v>
      </c>
      <c r="H603" s="425">
        <f t="shared" si="167"/>
        <v>11527.719644444445</v>
      </c>
      <c r="I603" s="79">
        <f t="shared" si="168"/>
        <v>17.392600000000002</v>
      </c>
      <c r="J603" s="96">
        <v>45</v>
      </c>
      <c r="K603" s="77">
        <v>23653</v>
      </c>
      <c r="L603" s="407">
        <f t="shared" si="163"/>
        <v>6307.4666666666672</v>
      </c>
      <c r="M603" s="342">
        <f t="shared" si="169"/>
        <v>2131.9237333333331</v>
      </c>
      <c r="N603" s="338">
        <f t="shared" si="170"/>
        <v>126.14933333333335</v>
      </c>
      <c r="O603" s="435">
        <v>64</v>
      </c>
      <c r="P603" s="425">
        <f t="shared" si="171"/>
        <v>8629.5397333333331</v>
      </c>
      <c r="Q603" s="79">
        <f t="shared" si="172"/>
        <v>13.0444</v>
      </c>
      <c r="R603" s="93">
        <v>135</v>
      </c>
      <c r="S603" s="77">
        <v>23653</v>
      </c>
      <c r="T603" s="345">
        <f t="shared" si="164"/>
        <v>2102.4888888888891</v>
      </c>
      <c r="U603" s="338">
        <f t="shared" si="173"/>
        <v>710.6412444444444</v>
      </c>
      <c r="V603" s="338">
        <f t="shared" si="174"/>
        <v>42.049777777777784</v>
      </c>
      <c r="W603" s="435">
        <v>43</v>
      </c>
      <c r="X603" s="425">
        <f t="shared" si="175"/>
        <v>2898.1799111111113</v>
      </c>
      <c r="Y603" s="79">
        <f t="shared" si="176"/>
        <v>4.3480999999999996</v>
      </c>
    </row>
    <row r="604" spans="1:25" ht="15.75" customHeight="1" x14ac:dyDescent="0.2">
      <c r="A604" s="265">
        <v>588</v>
      </c>
      <c r="B604" s="216">
        <v>33.75</v>
      </c>
      <c r="C604" s="77">
        <v>23653</v>
      </c>
      <c r="D604" s="411">
        <f t="shared" si="162"/>
        <v>8409.9555555555562</v>
      </c>
      <c r="E604" s="342">
        <f t="shared" si="165"/>
        <v>2842.5649777777776</v>
      </c>
      <c r="F604" s="338">
        <f t="shared" si="166"/>
        <v>168.19911111111114</v>
      </c>
      <c r="G604" s="407">
        <v>107</v>
      </c>
      <c r="H604" s="425">
        <f t="shared" si="167"/>
        <v>11527.719644444445</v>
      </c>
      <c r="I604" s="79">
        <f t="shared" si="168"/>
        <v>17.4222</v>
      </c>
      <c r="J604" s="96">
        <v>45</v>
      </c>
      <c r="K604" s="77">
        <v>23653</v>
      </c>
      <c r="L604" s="407">
        <f t="shared" si="163"/>
        <v>6307.4666666666672</v>
      </c>
      <c r="M604" s="342">
        <f t="shared" si="169"/>
        <v>2131.9237333333331</v>
      </c>
      <c r="N604" s="338">
        <f t="shared" si="170"/>
        <v>126.14933333333335</v>
      </c>
      <c r="O604" s="435">
        <v>64</v>
      </c>
      <c r="P604" s="425">
        <f t="shared" si="171"/>
        <v>8629.5397333333331</v>
      </c>
      <c r="Q604" s="79">
        <f t="shared" si="172"/>
        <v>13.066700000000001</v>
      </c>
      <c r="R604" s="93">
        <v>135</v>
      </c>
      <c r="S604" s="77">
        <v>23653</v>
      </c>
      <c r="T604" s="345">
        <f t="shared" si="164"/>
        <v>2102.4888888888891</v>
      </c>
      <c r="U604" s="338">
        <f t="shared" si="173"/>
        <v>710.6412444444444</v>
      </c>
      <c r="V604" s="338">
        <f t="shared" si="174"/>
        <v>42.049777777777784</v>
      </c>
      <c r="W604" s="435">
        <v>43</v>
      </c>
      <c r="X604" s="425">
        <f t="shared" si="175"/>
        <v>2898.1799111111113</v>
      </c>
      <c r="Y604" s="79">
        <f t="shared" si="176"/>
        <v>4.3555999999999999</v>
      </c>
    </row>
    <row r="605" spans="1:25" ht="15.75" customHeight="1" x14ac:dyDescent="0.2">
      <c r="A605" s="265">
        <v>589</v>
      </c>
      <c r="B605" s="216">
        <v>33.75</v>
      </c>
      <c r="C605" s="77">
        <v>23653</v>
      </c>
      <c r="D605" s="411">
        <f t="shared" si="162"/>
        <v>8409.9555555555562</v>
      </c>
      <c r="E605" s="342">
        <f t="shared" si="165"/>
        <v>2842.5649777777776</v>
      </c>
      <c r="F605" s="338">
        <f t="shared" si="166"/>
        <v>168.19911111111114</v>
      </c>
      <c r="G605" s="407">
        <v>107</v>
      </c>
      <c r="H605" s="425">
        <f t="shared" si="167"/>
        <v>11527.719644444445</v>
      </c>
      <c r="I605" s="79">
        <f t="shared" si="168"/>
        <v>17.451899999999998</v>
      </c>
      <c r="J605" s="96">
        <v>45</v>
      </c>
      <c r="K605" s="77">
        <v>23653</v>
      </c>
      <c r="L605" s="407">
        <f t="shared" si="163"/>
        <v>6307.4666666666672</v>
      </c>
      <c r="M605" s="342">
        <f t="shared" si="169"/>
        <v>2131.9237333333331</v>
      </c>
      <c r="N605" s="338">
        <f t="shared" si="170"/>
        <v>126.14933333333335</v>
      </c>
      <c r="O605" s="435">
        <v>64</v>
      </c>
      <c r="P605" s="425">
        <f t="shared" si="171"/>
        <v>8629.5397333333331</v>
      </c>
      <c r="Q605" s="79">
        <f t="shared" si="172"/>
        <v>13.088900000000001</v>
      </c>
      <c r="R605" s="93">
        <v>135</v>
      </c>
      <c r="S605" s="77">
        <v>23653</v>
      </c>
      <c r="T605" s="345">
        <f t="shared" si="164"/>
        <v>2102.4888888888891</v>
      </c>
      <c r="U605" s="338">
        <f t="shared" si="173"/>
        <v>710.6412444444444</v>
      </c>
      <c r="V605" s="338">
        <f t="shared" si="174"/>
        <v>42.049777777777784</v>
      </c>
      <c r="W605" s="435">
        <v>43</v>
      </c>
      <c r="X605" s="425">
        <f t="shared" si="175"/>
        <v>2898.1799111111113</v>
      </c>
      <c r="Y605" s="79">
        <f t="shared" si="176"/>
        <v>4.3630000000000004</v>
      </c>
    </row>
    <row r="606" spans="1:25" ht="15.75" customHeight="1" x14ac:dyDescent="0.2">
      <c r="A606" s="264">
        <v>590</v>
      </c>
      <c r="B606" s="216">
        <v>33.75</v>
      </c>
      <c r="C606" s="77">
        <v>23653</v>
      </c>
      <c r="D606" s="411">
        <f t="shared" si="162"/>
        <v>8409.9555555555562</v>
      </c>
      <c r="E606" s="342">
        <f t="shared" si="165"/>
        <v>2842.5649777777776</v>
      </c>
      <c r="F606" s="338">
        <f t="shared" si="166"/>
        <v>168.19911111111114</v>
      </c>
      <c r="G606" s="407">
        <v>107</v>
      </c>
      <c r="H606" s="425">
        <f t="shared" si="167"/>
        <v>11527.719644444445</v>
      </c>
      <c r="I606" s="79">
        <f t="shared" si="168"/>
        <v>17.4815</v>
      </c>
      <c r="J606" s="96">
        <v>45</v>
      </c>
      <c r="K606" s="77">
        <v>23653</v>
      </c>
      <c r="L606" s="407">
        <f t="shared" si="163"/>
        <v>6307.4666666666672</v>
      </c>
      <c r="M606" s="342">
        <f t="shared" si="169"/>
        <v>2131.9237333333331</v>
      </c>
      <c r="N606" s="338">
        <f t="shared" si="170"/>
        <v>126.14933333333335</v>
      </c>
      <c r="O606" s="435">
        <v>64</v>
      </c>
      <c r="P606" s="425">
        <f t="shared" si="171"/>
        <v>8629.5397333333331</v>
      </c>
      <c r="Q606" s="79">
        <f t="shared" si="172"/>
        <v>13.1111</v>
      </c>
      <c r="R606" s="93">
        <v>135</v>
      </c>
      <c r="S606" s="77">
        <v>23653</v>
      </c>
      <c r="T606" s="345">
        <f t="shared" si="164"/>
        <v>2102.4888888888891</v>
      </c>
      <c r="U606" s="338">
        <f t="shared" si="173"/>
        <v>710.6412444444444</v>
      </c>
      <c r="V606" s="338">
        <f t="shared" si="174"/>
        <v>42.049777777777784</v>
      </c>
      <c r="W606" s="435">
        <v>43</v>
      </c>
      <c r="X606" s="425">
        <f t="shared" si="175"/>
        <v>2898.1799111111113</v>
      </c>
      <c r="Y606" s="79">
        <f t="shared" si="176"/>
        <v>4.3704000000000001</v>
      </c>
    </row>
    <row r="607" spans="1:25" ht="15.75" customHeight="1" x14ac:dyDescent="0.2">
      <c r="A607" s="265">
        <v>591</v>
      </c>
      <c r="B607" s="216">
        <v>33.75</v>
      </c>
      <c r="C607" s="77">
        <v>23653</v>
      </c>
      <c r="D607" s="411">
        <f t="shared" si="162"/>
        <v>8409.9555555555562</v>
      </c>
      <c r="E607" s="342">
        <f t="shared" si="165"/>
        <v>2842.5649777777776</v>
      </c>
      <c r="F607" s="338">
        <f t="shared" si="166"/>
        <v>168.19911111111114</v>
      </c>
      <c r="G607" s="407">
        <v>107</v>
      </c>
      <c r="H607" s="425">
        <f t="shared" si="167"/>
        <v>11527.719644444445</v>
      </c>
      <c r="I607" s="79">
        <f t="shared" si="168"/>
        <v>17.511099999999999</v>
      </c>
      <c r="J607" s="96">
        <v>45</v>
      </c>
      <c r="K607" s="77">
        <v>23653</v>
      </c>
      <c r="L607" s="407">
        <f t="shared" si="163"/>
        <v>6307.4666666666672</v>
      </c>
      <c r="M607" s="342">
        <f t="shared" si="169"/>
        <v>2131.9237333333331</v>
      </c>
      <c r="N607" s="338">
        <f t="shared" si="170"/>
        <v>126.14933333333335</v>
      </c>
      <c r="O607" s="435">
        <v>64</v>
      </c>
      <c r="P607" s="425">
        <f t="shared" si="171"/>
        <v>8629.5397333333331</v>
      </c>
      <c r="Q607" s="79">
        <f t="shared" si="172"/>
        <v>13.1333</v>
      </c>
      <c r="R607" s="93">
        <v>135</v>
      </c>
      <c r="S607" s="77">
        <v>23653</v>
      </c>
      <c r="T607" s="345">
        <f t="shared" si="164"/>
        <v>2102.4888888888891</v>
      </c>
      <c r="U607" s="338">
        <f t="shared" si="173"/>
        <v>710.6412444444444</v>
      </c>
      <c r="V607" s="338">
        <f t="shared" si="174"/>
        <v>42.049777777777784</v>
      </c>
      <c r="W607" s="435">
        <v>43</v>
      </c>
      <c r="X607" s="425">
        <f t="shared" si="175"/>
        <v>2898.1799111111113</v>
      </c>
      <c r="Y607" s="79">
        <f t="shared" si="176"/>
        <v>4.3777999999999997</v>
      </c>
    </row>
    <row r="608" spans="1:25" ht="15.75" customHeight="1" x14ac:dyDescent="0.2">
      <c r="A608" s="265">
        <v>592</v>
      </c>
      <c r="B608" s="216">
        <v>33.75</v>
      </c>
      <c r="C608" s="77">
        <v>23653</v>
      </c>
      <c r="D608" s="411">
        <f t="shared" si="162"/>
        <v>8409.9555555555562</v>
      </c>
      <c r="E608" s="342">
        <f t="shared" si="165"/>
        <v>2842.5649777777776</v>
      </c>
      <c r="F608" s="338">
        <f t="shared" si="166"/>
        <v>168.19911111111114</v>
      </c>
      <c r="G608" s="407">
        <v>107</v>
      </c>
      <c r="H608" s="425">
        <f t="shared" si="167"/>
        <v>11527.719644444445</v>
      </c>
      <c r="I608" s="79">
        <f t="shared" si="168"/>
        <v>17.540700000000001</v>
      </c>
      <c r="J608" s="96">
        <v>45</v>
      </c>
      <c r="K608" s="77">
        <v>23653</v>
      </c>
      <c r="L608" s="407">
        <f t="shared" si="163"/>
        <v>6307.4666666666672</v>
      </c>
      <c r="M608" s="342">
        <f t="shared" si="169"/>
        <v>2131.9237333333331</v>
      </c>
      <c r="N608" s="338">
        <f t="shared" si="170"/>
        <v>126.14933333333335</v>
      </c>
      <c r="O608" s="435">
        <v>64</v>
      </c>
      <c r="P608" s="425">
        <f t="shared" si="171"/>
        <v>8629.5397333333331</v>
      </c>
      <c r="Q608" s="79">
        <f t="shared" si="172"/>
        <v>13.1556</v>
      </c>
      <c r="R608" s="93">
        <v>135</v>
      </c>
      <c r="S608" s="77">
        <v>23653</v>
      </c>
      <c r="T608" s="345">
        <f t="shared" si="164"/>
        <v>2102.4888888888891</v>
      </c>
      <c r="U608" s="338">
        <f t="shared" si="173"/>
        <v>710.6412444444444</v>
      </c>
      <c r="V608" s="338">
        <f t="shared" si="174"/>
        <v>42.049777777777784</v>
      </c>
      <c r="W608" s="435">
        <v>43</v>
      </c>
      <c r="X608" s="425">
        <f t="shared" si="175"/>
        <v>2898.1799111111113</v>
      </c>
      <c r="Y608" s="79">
        <f t="shared" si="176"/>
        <v>4.3852000000000002</v>
      </c>
    </row>
    <row r="609" spans="1:25" ht="15.75" customHeight="1" x14ac:dyDescent="0.2">
      <c r="A609" s="265">
        <v>593</v>
      </c>
      <c r="B609" s="216">
        <v>33.75</v>
      </c>
      <c r="C609" s="77">
        <v>23653</v>
      </c>
      <c r="D609" s="411">
        <f t="shared" si="162"/>
        <v>8409.9555555555562</v>
      </c>
      <c r="E609" s="342">
        <f t="shared" si="165"/>
        <v>2842.5649777777776</v>
      </c>
      <c r="F609" s="338">
        <f t="shared" si="166"/>
        <v>168.19911111111114</v>
      </c>
      <c r="G609" s="407">
        <v>107</v>
      </c>
      <c r="H609" s="425">
        <f t="shared" si="167"/>
        <v>11527.719644444445</v>
      </c>
      <c r="I609" s="79">
        <f t="shared" si="168"/>
        <v>17.570399999999999</v>
      </c>
      <c r="J609" s="96">
        <v>45</v>
      </c>
      <c r="K609" s="77">
        <v>23653</v>
      </c>
      <c r="L609" s="407">
        <f t="shared" si="163"/>
        <v>6307.4666666666672</v>
      </c>
      <c r="M609" s="342">
        <f t="shared" si="169"/>
        <v>2131.9237333333331</v>
      </c>
      <c r="N609" s="338">
        <f t="shared" si="170"/>
        <v>126.14933333333335</v>
      </c>
      <c r="O609" s="435">
        <v>64</v>
      </c>
      <c r="P609" s="425">
        <f t="shared" si="171"/>
        <v>8629.5397333333331</v>
      </c>
      <c r="Q609" s="79">
        <f t="shared" si="172"/>
        <v>13.1778</v>
      </c>
      <c r="R609" s="93">
        <v>135</v>
      </c>
      <c r="S609" s="77">
        <v>23653</v>
      </c>
      <c r="T609" s="345">
        <f t="shared" si="164"/>
        <v>2102.4888888888891</v>
      </c>
      <c r="U609" s="338">
        <f t="shared" si="173"/>
        <v>710.6412444444444</v>
      </c>
      <c r="V609" s="338">
        <f t="shared" si="174"/>
        <v>42.049777777777784</v>
      </c>
      <c r="W609" s="435">
        <v>43</v>
      </c>
      <c r="X609" s="425">
        <f t="shared" si="175"/>
        <v>2898.1799111111113</v>
      </c>
      <c r="Y609" s="79">
        <f t="shared" si="176"/>
        <v>4.3925999999999998</v>
      </c>
    </row>
    <row r="610" spans="1:25" ht="15.75" customHeight="1" x14ac:dyDescent="0.2">
      <c r="A610" s="265">
        <v>594</v>
      </c>
      <c r="B610" s="216">
        <v>33.75</v>
      </c>
      <c r="C610" s="77">
        <v>23653</v>
      </c>
      <c r="D610" s="411">
        <f t="shared" si="162"/>
        <v>8409.9555555555562</v>
      </c>
      <c r="E610" s="342">
        <f t="shared" si="165"/>
        <v>2842.5649777777776</v>
      </c>
      <c r="F610" s="338">
        <f t="shared" si="166"/>
        <v>168.19911111111114</v>
      </c>
      <c r="G610" s="407">
        <v>107</v>
      </c>
      <c r="H610" s="425">
        <f t="shared" si="167"/>
        <v>11527.719644444445</v>
      </c>
      <c r="I610" s="79">
        <f t="shared" si="168"/>
        <v>17.600000000000001</v>
      </c>
      <c r="J610" s="96">
        <v>45</v>
      </c>
      <c r="K610" s="77">
        <v>23653</v>
      </c>
      <c r="L610" s="407">
        <f t="shared" si="163"/>
        <v>6307.4666666666672</v>
      </c>
      <c r="M610" s="342">
        <f t="shared" si="169"/>
        <v>2131.9237333333331</v>
      </c>
      <c r="N610" s="338">
        <f t="shared" si="170"/>
        <v>126.14933333333335</v>
      </c>
      <c r="O610" s="435">
        <v>64</v>
      </c>
      <c r="P610" s="425">
        <f t="shared" si="171"/>
        <v>8629.5397333333331</v>
      </c>
      <c r="Q610" s="79">
        <f t="shared" si="172"/>
        <v>13.2</v>
      </c>
      <c r="R610" s="93">
        <v>135</v>
      </c>
      <c r="S610" s="77">
        <v>23653</v>
      </c>
      <c r="T610" s="345">
        <f t="shared" si="164"/>
        <v>2102.4888888888891</v>
      </c>
      <c r="U610" s="338">
        <f t="shared" si="173"/>
        <v>710.6412444444444</v>
      </c>
      <c r="V610" s="338">
        <f t="shared" si="174"/>
        <v>42.049777777777784</v>
      </c>
      <c r="W610" s="435">
        <v>43</v>
      </c>
      <c r="X610" s="425">
        <f t="shared" si="175"/>
        <v>2898.1799111111113</v>
      </c>
      <c r="Y610" s="79">
        <f t="shared" si="176"/>
        <v>4.4000000000000004</v>
      </c>
    </row>
    <row r="611" spans="1:25" ht="15.75" customHeight="1" x14ac:dyDescent="0.2">
      <c r="A611" s="265">
        <v>595</v>
      </c>
      <c r="B611" s="216">
        <v>33.75</v>
      </c>
      <c r="C611" s="77">
        <v>23653</v>
      </c>
      <c r="D611" s="411">
        <f t="shared" si="162"/>
        <v>8409.9555555555562</v>
      </c>
      <c r="E611" s="342">
        <f t="shared" si="165"/>
        <v>2842.5649777777776</v>
      </c>
      <c r="F611" s="338">
        <f t="shared" si="166"/>
        <v>168.19911111111114</v>
      </c>
      <c r="G611" s="407">
        <v>107</v>
      </c>
      <c r="H611" s="425">
        <f t="shared" si="167"/>
        <v>11527.719644444445</v>
      </c>
      <c r="I611" s="79">
        <f t="shared" si="168"/>
        <v>17.6296</v>
      </c>
      <c r="J611" s="96">
        <v>45</v>
      </c>
      <c r="K611" s="77">
        <v>23653</v>
      </c>
      <c r="L611" s="407">
        <f t="shared" si="163"/>
        <v>6307.4666666666672</v>
      </c>
      <c r="M611" s="342">
        <f t="shared" si="169"/>
        <v>2131.9237333333331</v>
      </c>
      <c r="N611" s="338">
        <f t="shared" si="170"/>
        <v>126.14933333333335</v>
      </c>
      <c r="O611" s="435">
        <v>64</v>
      </c>
      <c r="P611" s="425">
        <f t="shared" si="171"/>
        <v>8629.5397333333331</v>
      </c>
      <c r="Q611" s="79">
        <f t="shared" si="172"/>
        <v>13.222200000000001</v>
      </c>
      <c r="R611" s="93">
        <v>135</v>
      </c>
      <c r="S611" s="77">
        <v>23653</v>
      </c>
      <c r="T611" s="345">
        <f t="shared" si="164"/>
        <v>2102.4888888888891</v>
      </c>
      <c r="U611" s="338">
        <f t="shared" si="173"/>
        <v>710.6412444444444</v>
      </c>
      <c r="V611" s="338">
        <f t="shared" si="174"/>
        <v>42.049777777777784</v>
      </c>
      <c r="W611" s="435">
        <v>43</v>
      </c>
      <c r="X611" s="425">
        <f t="shared" si="175"/>
        <v>2898.1799111111113</v>
      </c>
      <c r="Y611" s="79">
        <f t="shared" si="176"/>
        <v>4.4074</v>
      </c>
    </row>
    <row r="612" spans="1:25" ht="15.75" customHeight="1" x14ac:dyDescent="0.2">
      <c r="A612" s="265">
        <v>596</v>
      </c>
      <c r="B612" s="216">
        <v>33.75</v>
      </c>
      <c r="C612" s="77">
        <v>23653</v>
      </c>
      <c r="D612" s="411">
        <f t="shared" si="162"/>
        <v>8409.9555555555562</v>
      </c>
      <c r="E612" s="342">
        <f t="shared" si="165"/>
        <v>2842.5649777777776</v>
      </c>
      <c r="F612" s="338">
        <f t="shared" si="166"/>
        <v>168.19911111111114</v>
      </c>
      <c r="G612" s="407">
        <v>107</v>
      </c>
      <c r="H612" s="425">
        <f t="shared" si="167"/>
        <v>11527.719644444445</v>
      </c>
      <c r="I612" s="79">
        <f t="shared" si="168"/>
        <v>17.659300000000002</v>
      </c>
      <c r="J612" s="96">
        <v>45</v>
      </c>
      <c r="K612" s="77">
        <v>23653</v>
      </c>
      <c r="L612" s="407">
        <f t="shared" si="163"/>
        <v>6307.4666666666672</v>
      </c>
      <c r="M612" s="342">
        <f t="shared" si="169"/>
        <v>2131.9237333333331</v>
      </c>
      <c r="N612" s="338">
        <f t="shared" si="170"/>
        <v>126.14933333333335</v>
      </c>
      <c r="O612" s="435">
        <v>64</v>
      </c>
      <c r="P612" s="425">
        <f t="shared" si="171"/>
        <v>8629.5397333333331</v>
      </c>
      <c r="Q612" s="79">
        <f t="shared" si="172"/>
        <v>13.244400000000001</v>
      </c>
      <c r="R612" s="93">
        <v>135</v>
      </c>
      <c r="S612" s="77">
        <v>23653</v>
      </c>
      <c r="T612" s="345">
        <f t="shared" si="164"/>
        <v>2102.4888888888891</v>
      </c>
      <c r="U612" s="338">
        <f t="shared" si="173"/>
        <v>710.6412444444444</v>
      </c>
      <c r="V612" s="338">
        <f t="shared" si="174"/>
        <v>42.049777777777784</v>
      </c>
      <c r="W612" s="435">
        <v>43</v>
      </c>
      <c r="X612" s="425">
        <f t="shared" si="175"/>
        <v>2898.1799111111113</v>
      </c>
      <c r="Y612" s="79">
        <f t="shared" si="176"/>
        <v>4.4147999999999996</v>
      </c>
    </row>
    <row r="613" spans="1:25" ht="15.75" customHeight="1" x14ac:dyDescent="0.2">
      <c r="A613" s="265">
        <v>597</v>
      </c>
      <c r="B613" s="216">
        <v>33.75</v>
      </c>
      <c r="C613" s="77">
        <v>23653</v>
      </c>
      <c r="D613" s="411">
        <f t="shared" si="162"/>
        <v>8409.9555555555562</v>
      </c>
      <c r="E613" s="342">
        <f t="shared" si="165"/>
        <v>2842.5649777777776</v>
      </c>
      <c r="F613" s="338">
        <f t="shared" si="166"/>
        <v>168.19911111111114</v>
      </c>
      <c r="G613" s="407">
        <v>107</v>
      </c>
      <c r="H613" s="425">
        <f t="shared" si="167"/>
        <v>11527.719644444445</v>
      </c>
      <c r="I613" s="79">
        <f t="shared" si="168"/>
        <v>17.6889</v>
      </c>
      <c r="J613" s="96">
        <v>45</v>
      </c>
      <c r="K613" s="77">
        <v>23653</v>
      </c>
      <c r="L613" s="407">
        <f t="shared" si="163"/>
        <v>6307.4666666666672</v>
      </c>
      <c r="M613" s="342">
        <f t="shared" si="169"/>
        <v>2131.9237333333331</v>
      </c>
      <c r="N613" s="338">
        <f t="shared" si="170"/>
        <v>126.14933333333335</v>
      </c>
      <c r="O613" s="435">
        <v>64</v>
      </c>
      <c r="P613" s="425">
        <f t="shared" si="171"/>
        <v>8629.5397333333331</v>
      </c>
      <c r="Q613" s="79">
        <f t="shared" si="172"/>
        <v>13.2667</v>
      </c>
      <c r="R613" s="93">
        <v>135</v>
      </c>
      <c r="S613" s="77">
        <v>23653</v>
      </c>
      <c r="T613" s="345">
        <f t="shared" si="164"/>
        <v>2102.4888888888891</v>
      </c>
      <c r="U613" s="338">
        <f t="shared" si="173"/>
        <v>710.6412444444444</v>
      </c>
      <c r="V613" s="338">
        <f t="shared" si="174"/>
        <v>42.049777777777784</v>
      </c>
      <c r="W613" s="435">
        <v>43</v>
      </c>
      <c r="X613" s="425">
        <f t="shared" si="175"/>
        <v>2898.1799111111113</v>
      </c>
      <c r="Y613" s="79">
        <f t="shared" si="176"/>
        <v>4.4222000000000001</v>
      </c>
    </row>
    <row r="614" spans="1:25" ht="15.75" customHeight="1" x14ac:dyDescent="0.2">
      <c r="A614" s="265">
        <v>598</v>
      </c>
      <c r="B614" s="216">
        <v>33.75</v>
      </c>
      <c r="C614" s="77">
        <v>23653</v>
      </c>
      <c r="D614" s="411">
        <f t="shared" si="162"/>
        <v>8409.9555555555562</v>
      </c>
      <c r="E614" s="342">
        <f t="shared" si="165"/>
        <v>2842.5649777777776</v>
      </c>
      <c r="F614" s="338">
        <f t="shared" si="166"/>
        <v>168.19911111111114</v>
      </c>
      <c r="G614" s="407">
        <v>107</v>
      </c>
      <c r="H614" s="425">
        <f t="shared" si="167"/>
        <v>11527.719644444445</v>
      </c>
      <c r="I614" s="79">
        <f t="shared" si="168"/>
        <v>17.718499999999999</v>
      </c>
      <c r="J614" s="96">
        <v>45</v>
      </c>
      <c r="K614" s="77">
        <v>23653</v>
      </c>
      <c r="L614" s="407">
        <f t="shared" si="163"/>
        <v>6307.4666666666672</v>
      </c>
      <c r="M614" s="342">
        <f t="shared" si="169"/>
        <v>2131.9237333333331</v>
      </c>
      <c r="N614" s="338">
        <f t="shared" si="170"/>
        <v>126.14933333333335</v>
      </c>
      <c r="O614" s="435">
        <v>64</v>
      </c>
      <c r="P614" s="425">
        <f t="shared" si="171"/>
        <v>8629.5397333333331</v>
      </c>
      <c r="Q614" s="79">
        <f t="shared" si="172"/>
        <v>13.2889</v>
      </c>
      <c r="R614" s="93">
        <v>135</v>
      </c>
      <c r="S614" s="77">
        <v>23653</v>
      </c>
      <c r="T614" s="345">
        <f t="shared" si="164"/>
        <v>2102.4888888888891</v>
      </c>
      <c r="U614" s="338">
        <f t="shared" si="173"/>
        <v>710.6412444444444</v>
      </c>
      <c r="V614" s="338">
        <f t="shared" si="174"/>
        <v>42.049777777777784</v>
      </c>
      <c r="W614" s="435">
        <v>43</v>
      </c>
      <c r="X614" s="425">
        <f t="shared" si="175"/>
        <v>2898.1799111111113</v>
      </c>
      <c r="Y614" s="79">
        <f t="shared" si="176"/>
        <v>4.4295999999999998</v>
      </c>
    </row>
    <row r="615" spans="1:25" ht="15.75" customHeight="1" x14ac:dyDescent="0.2">
      <c r="A615" s="265">
        <v>599</v>
      </c>
      <c r="B615" s="216">
        <v>33.75</v>
      </c>
      <c r="C615" s="77">
        <v>23653</v>
      </c>
      <c r="D615" s="411">
        <f t="shared" si="162"/>
        <v>8409.9555555555562</v>
      </c>
      <c r="E615" s="342">
        <f t="shared" si="165"/>
        <v>2842.5649777777776</v>
      </c>
      <c r="F615" s="338">
        <f t="shared" si="166"/>
        <v>168.19911111111114</v>
      </c>
      <c r="G615" s="407">
        <v>107</v>
      </c>
      <c r="H615" s="425">
        <f t="shared" si="167"/>
        <v>11527.719644444445</v>
      </c>
      <c r="I615" s="79">
        <f t="shared" si="168"/>
        <v>17.748100000000001</v>
      </c>
      <c r="J615" s="96">
        <v>45</v>
      </c>
      <c r="K615" s="77">
        <v>23653</v>
      </c>
      <c r="L615" s="407">
        <f t="shared" si="163"/>
        <v>6307.4666666666672</v>
      </c>
      <c r="M615" s="342">
        <f t="shared" si="169"/>
        <v>2131.9237333333331</v>
      </c>
      <c r="N615" s="338">
        <f t="shared" si="170"/>
        <v>126.14933333333335</v>
      </c>
      <c r="O615" s="435">
        <v>64</v>
      </c>
      <c r="P615" s="425">
        <f t="shared" si="171"/>
        <v>8629.5397333333331</v>
      </c>
      <c r="Q615" s="79">
        <f t="shared" si="172"/>
        <v>13.3111</v>
      </c>
      <c r="R615" s="93">
        <v>135</v>
      </c>
      <c r="S615" s="77">
        <v>23653</v>
      </c>
      <c r="T615" s="345">
        <f t="shared" si="164"/>
        <v>2102.4888888888891</v>
      </c>
      <c r="U615" s="338">
        <f t="shared" si="173"/>
        <v>710.6412444444444</v>
      </c>
      <c r="V615" s="338">
        <f t="shared" si="174"/>
        <v>42.049777777777784</v>
      </c>
      <c r="W615" s="435">
        <v>43</v>
      </c>
      <c r="X615" s="425">
        <f t="shared" si="175"/>
        <v>2898.1799111111113</v>
      </c>
      <c r="Y615" s="79">
        <f t="shared" si="176"/>
        <v>4.4370000000000003</v>
      </c>
    </row>
    <row r="616" spans="1:25" ht="15.75" customHeight="1" x14ac:dyDescent="0.2">
      <c r="A616" s="264">
        <v>600</v>
      </c>
      <c r="B616" s="216">
        <v>33.75</v>
      </c>
      <c r="C616" s="77">
        <v>23653</v>
      </c>
      <c r="D616" s="411">
        <f t="shared" si="162"/>
        <v>8409.9555555555562</v>
      </c>
      <c r="E616" s="342">
        <f t="shared" si="165"/>
        <v>2842.5649777777776</v>
      </c>
      <c r="F616" s="338">
        <f t="shared" si="166"/>
        <v>168.19911111111114</v>
      </c>
      <c r="G616" s="407">
        <v>107</v>
      </c>
      <c r="H616" s="425">
        <f t="shared" si="167"/>
        <v>11527.719644444445</v>
      </c>
      <c r="I616" s="79">
        <f t="shared" si="168"/>
        <v>17.777799999999999</v>
      </c>
      <c r="J616" s="96">
        <v>45</v>
      </c>
      <c r="K616" s="77">
        <v>23653</v>
      </c>
      <c r="L616" s="407">
        <f t="shared" si="163"/>
        <v>6307.4666666666672</v>
      </c>
      <c r="M616" s="342">
        <f t="shared" si="169"/>
        <v>2131.9237333333331</v>
      </c>
      <c r="N616" s="338">
        <f t="shared" si="170"/>
        <v>126.14933333333335</v>
      </c>
      <c r="O616" s="435">
        <v>64</v>
      </c>
      <c r="P616" s="425">
        <f t="shared" si="171"/>
        <v>8629.5397333333331</v>
      </c>
      <c r="Q616" s="79">
        <f t="shared" si="172"/>
        <v>13.333299999999999</v>
      </c>
      <c r="R616" s="93">
        <v>135</v>
      </c>
      <c r="S616" s="77">
        <v>23653</v>
      </c>
      <c r="T616" s="345">
        <f t="shared" si="164"/>
        <v>2102.4888888888891</v>
      </c>
      <c r="U616" s="338">
        <f t="shared" si="173"/>
        <v>710.6412444444444</v>
      </c>
      <c r="V616" s="338">
        <f t="shared" si="174"/>
        <v>42.049777777777784</v>
      </c>
      <c r="W616" s="435">
        <v>43</v>
      </c>
      <c r="X616" s="425">
        <f t="shared" si="175"/>
        <v>2898.1799111111113</v>
      </c>
      <c r="Y616" s="79">
        <f t="shared" si="176"/>
        <v>4.4443999999999999</v>
      </c>
    </row>
    <row r="617" spans="1:25" ht="15.75" customHeight="1" x14ac:dyDescent="0.2">
      <c r="A617" s="265">
        <v>601</v>
      </c>
      <c r="B617" s="216">
        <v>33.75</v>
      </c>
      <c r="C617" s="77">
        <v>23653</v>
      </c>
      <c r="D617" s="411">
        <f t="shared" si="162"/>
        <v>8409.9555555555562</v>
      </c>
      <c r="E617" s="342">
        <f t="shared" si="165"/>
        <v>2842.5649777777776</v>
      </c>
      <c r="F617" s="338">
        <f t="shared" si="166"/>
        <v>168.19911111111114</v>
      </c>
      <c r="G617" s="407">
        <v>107</v>
      </c>
      <c r="H617" s="425">
        <f t="shared" si="167"/>
        <v>11527.719644444445</v>
      </c>
      <c r="I617" s="79">
        <f t="shared" si="168"/>
        <v>17.807400000000001</v>
      </c>
      <c r="J617" s="96">
        <v>45</v>
      </c>
      <c r="K617" s="77">
        <v>23653</v>
      </c>
      <c r="L617" s="407">
        <f t="shared" si="163"/>
        <v>6307.4666666666672</v>
      </c>
      <c r="M617" s="342">
        <f t="shared" si="169"/>
        <v>2131.9237333333331</v>
      </c>
      <c r="N617" s="338">
        <f t="shared" si="170"/>
        <v>126.14933333333335</v>
      </c>
      <c r="O617" s="435">
        <v>64</v>
      </c>
      <c r="P617" s="425">
        <f t="shared" si="171"/>
        <v>8629.5397333333331</v>
      </c>
      <c r="Q617" s="79">
        <f t="shared" si="172"/>
        <v>13.355600000000001</v>
      </c>
      <c r="R617" s="93">
        <v>135</v>
      </c>
      <c r="S617" s="77">
        <v>23653</v>
      </c>
      <c r="T617" s="345">
        <f t="shared" si="164"/>
        <v>2102.4888888888891</v>
      </c>
      <c r="U617" s="338">
        <f t="shared" si="173"/>
        <v>710.6412444444444</v>
      </c>
      <c r="V617" s="338">
        <f t="shared" si="174"/>
        <v>42.049777777777784</v>
      </c>
      <c r="W617" s="435">
        <v>43</v>
      </c>
      <c r="X617" s="425">
        <f t="shared" si="175"/>
        <v>2898.1799111111113</v>
      </c>
      <c r="Y617" s="79">
        <f t="shared" si="176"/>
        <v>4.4519000000000002</v>
      </c>
    </row>
    <row r="618" spans="1:25" ht="15.75" customHeight="1" x14ac:dyDescent="0.2">
      <c r="A618" s="265">
        <v>602</v>
      </c>
      <c r="B618" s="216">
        <v>33.75</v>
      </c>
      <c r="C618" s="77">
        <v>23653</v>
      </c>
      <c r="D618" s="411">
        <f t="shared" si="162"/>
        <v>8409.9555555555562</v>
      </c>
      <c r="E618" s="342">
        <f t="shared" si="165"/>
        <v>2842.5649777777776</v>
      </c>
      <c r="F618" s="338">
        <f t="shared" si="166"/>
        <v>168.19911111111114</v>
      </c>
      <c r="G618" s="407">
        <v>107</v>
      </c>
      <c r="H618" s="425">
        <f t="shared" si="167"/>
        <v>11527.719644444445</v>
      </c>
      <c r="I618" s="79">
        <f t="shared" si="168"/>
        <v>17.837</v>
      </c>
      <c r="J618" s="96">
        <v>45</v>
      </c>
      <c r="K618" s="77">
        <v>23653</v>
      </c>
      <c r="L618" s="407">
        <f t="shared" si="163"/>
        <v>6307.4666666666672</v>
      </c>
      <c r="M618" s="342">
        <f t="shared" si="169"/>
        <v>2131.9237333333331</v>
      </c>
      <c r="N618" s="338">
        <f t="shared" si="170"/>
        <v>126.14933333333335</v>
      </c>
      <c r="O618" s="435">
        <v>64</v>
      </c>
      <c r="P618" s="425">
        <f t="shared" si="171"/>
        <v>8629.5397333333331</v>
      </c>
      <c r="Q618" s="79">
        <f t="shared" si="172"/>
        <v>13.377800000000001</v>
      </c>
      <c r="R618" s="93">
        <v>135</v>
      </c>
      <c r="S618" s="77">
        <v>23653</v>
      </c>
      <c r="T618" s="345">
        <f t="shared" si="164"/>
        <v>2102.4888888888891</v>
      </c>
      <c r="U618" s="338">
        <f t="shared" si="173"/>
        <v>710.6412444444444</v>
      </c>
      <c r="V618" s="338">
        <f t="shared" si="174"/>
        <v>42.049777777777784</v>
      </c>
      <c r="W618" s="435">
        <v>43</v>
      </c>
      <c r="X618" s="425">
        <f t="shared" si="175"/>
        <v>2898.1799111111113</v>
      </c>
      <c r="Y618" s="79">
        <f t="shared" si="176"/>
        <v>4.4592999999999998</v>
      </c>
    </row>
    <row r="619" spans="1:25" ht="15.75" customHeight="1" x14ac:dyDescent="0.2">
      <c r="A619" s="265">
        <v>603</v>
      </c>
      <c r="B619" s="216">
        <v>33.75</v>
      </c>
      <c r="C619" s="77">
        <v>23653</v>
      </c>
      <c r="D619" s="411">
        <f t="shared" si="162"/>
        <v>8409.9555555555562</v>
      </c>
      <c r="E619" s="342">
        <f t="shared" si="165"/>
        <v>2842.5649777777776</v>
      </c>
      <c r="F619" s="338">
        <f t="shared" si="166"/>
        <v>168.19911111111114</v>
      </c>
      <c r="G619" s="407">
        <v>107</v>
      </c>
      <c r="H619" s="425">
        <f t="shared" si="167"/>
        <v>11527.719644444445</v>
      </c>
      <c r="I619" s="79">
        <f t="shared" si="168"/>
        <v>17.866700000000002</v>
      </c>
      <c r="J619" s="96">
        <v>45</v>
      </c>
      <c r="K619" s="77">
        <v>23653</v>
      </c>
      <c r="L619" s="407">
        <f t="shared" si="163"/>
        <v>6307.4666666666672</v>
      </c>
      <c r="M619" s="342">
        <f t="shared" si="169"/>
        <v>2131.9237333333331</v>
      </c>
      <c r="N619" s="338">
        <f t="shared" si="170"/>
        <v>126.14933333333335</v>
      </c>
      <c r="O619" s="435">
        <v>64</v>
      </c>
      <c r="P619" s="425">
        <f t="shared" si="171"/>
        <v>8629.5397333333331</v>
      </c>
      <c r="Q619" s="79">
        <f t="shared" si="172"/>
        <v>13.4</v>
      </c>
      <c r="R619" s="93">
        <v>135</v>
      </c>
      <c r="S619" s="77">
        <v>23653</v>
      </c>
      <c r="T619" s="345">
        <f t="shared" si="164"/>
        <v>2102.4888888888891</v>
      </c>
      <c r="U619" s="338">
        <f t="shared" si="173"/>
        <v>710.6412444444444</v>
      </c>
      <c r="V619" s="338">
        <f t="shared" si="174"/>
        <v>42.049777777777784</v>
      </c>
      <c r="W619" s="435">
        <v>43</v>
      </c>
      <c r="X619" s="425">
        <f t="shared" si="175"/>
        <v>2898.1799111111113</v>
      </c>
      <c r="Y619" s="79">
        <f t="shared" si="176"/>
        <v>4.4667000000000003</v>
      </c>
    </row>
    <row r="620" spans="1:25" ht="15.75" customHeight="1" x14ac:dyDescent="0.2">
      <c r="A620" s="265">
        <v>604</v>
      </c>
      <c r="B620" s="216">
        <v>33.75</v>
      </c>
      <c r="C620" s="77">
        <v>23653</v>
      </c>
      <c r="D620" s="411">
        <f t="shared" si="162"/>
        <v>8409.9555555555562</v>
      </c>
      <c r="E620" s="342">
        <f t="shared" si="165"/>
        <v>2842.5649777777776</v>
      </c>
      <c r="F620" s="338">
        <f t="shared" si="166"/>
        <v>168.19911111111114</v>
      </c>
      <c r="G620" s="407">
        <v>107</v>
      </c>
      <c r="H620" s="425">
        <f t="shared" si="167"/>
        <v>11527.719644444445</v>
      </c>
      <c r="I620" s="79">
        <f t="shared" si="168"/>
        <v>17.8963</v>
      </c>
      <c r="J620" s="96">
        <v>45</v>
      </c>
      <c r="K620" s="77">
        <v>23653</v>
      </c>
      <c r="L620" s="407">
        <f t="shared" si="163"/>
        <v>6307.4666666666672</v>
      </c>
      <c r="M620" s="342">
        <f t="shared" si="169"/>
        <v>2131.9237333333331</v>
      </c>
      <c r="N620" s="338">
        <f t="shared" si="170"/>
        <v>126.14933333333335</v>
      </c>
      <c r="O620" s="435">
        <v>64</v>
      </c>
      <c r="P620" s="425">
        <f t="shared" si="171"/>
        <v>8629.5397333333331</v>
      </c>
      <c r="Q620" s="79">
        <f t="shared" si="172"/>
        <v>13.4222</v>
      </c>
      <c r="R620" s="93">
        <v>135</v>
      </c>
      <c r="S620" s="77">
        <v>23653</v>
      </c>
      <c r="T620" s="345">
        <f t="shared" si="164"/>
        <v>2102.4888888888891</v>
      </c>
      <c r="U620" s="338">
        <f t="shared" si="173"/>
        <v>710.6412444444444</v>
      </c>
      <c r="V620" s="338">
        <f t="shared" si="174"/>
        <v>42.049777777777784</v>
      </c>
      <c r="W620" s="435">
        <v>43</v>
      </c>
      <c r="X620" s="425">
        <f t="shared" si="175"/>
        <v>2898.1799111111113</v>
      </c>
      <c r="Y620" s="79">
        <f t="shared" si="176"/>
        <v>4.4741</v>
      </c>
    </row>
    <row r="621" spans="1:25" ht="15.75" customHeight="1" x14ac:dyDescent="0.2">
      <c r="A621" s="265">
        <v>605</v>
      </c>
      <c r="B621" s="216">
        <v>33.75</v>
      </c>
      <c r="C621" s="77">
        <v>23653</v>
      </c>
      <c r="D621" s="411">
        <f t="shared" si="162"/>
        <v>8409.9555555555562</v>
      </c>
      <c r="E621" s="342">
        <f t="shared" si="165"/>
        <v>2842.5649777777776</v>
      </c>
      <c r="F621" s="338">
        <f t="shared" si="166"/>
        <v>168.19911111111114</v>
      </c>
      <c r="G621" s="407">
        <v>107</v>
      </c>
      <c r="H621" s="425">
        <f t="shared" si="167"/>
        <v>11527.719644444445</v>
      </c>
      <c r="I621" s="79">
        <f t="shared" si="168"/>
        <v>17.925899999999999</v>
      </c>
      <c r="J621" s="96">
        <v>45</v>
      </c>
      <c r="K621" s="77">
        <v>23653</v>
      </c>
      <c r="L621" s="407">
        <f t="shared" si="163"/>
        <v>6307.4666666666672</v>
      </c>
      <c r="M621" s="342">
        <f t="shared" si="169"/>
        <v>2131.9237333333331</v>
      </c>
      <c r="N621" s="338">
        <f t="shared" si="170"/>
        <v>126.14933333333335</v>
      </c>
      <c r="O621" s="435">
        <v>64</v>
      </c>
      <c r="P621" s="425">
        <f t="shared" si="171"/>
        <v>8629.5397333333331</v>
      </c>
      <c r="Q621" s="79">
        <f t="shared" si="172"/>
        <v>13.4444</v>
      </c>
      <c r="R621" s="93">
        <v>135</v>
      </c>
      <c r="S621" s="77">
        <v>23653</v>
      </c>
      <c r="T621" s="345">
        <f t="shared" si="164"/>
        <v>2102.4888888888891</v>
      </c>
      <c r="U621" s="338">
        <f t="shared" si="173"/>
        <v>710.6412444444444</v>
      </c>
      <c r="V621" s="338">
        <f t="shared" si="174"/>
        <v>42.049777777777784</v>
      </c>
      <c r="W621" s="435">
        <v>43</v>
      </c>
      <c r="X621" s="425">
        <f t="shared" si="175"/>
        <v>2898.1799111111113</v>
      </c>
      <c r="Y621" s="79">
        <f t="shared" si="176"/>
        <v>4.4814999999999996</v>
      </c>
    </row>
    <row r="622" spans="1:25" ht="15.75" customHeight="1" x14ac:dyDescent="0.2">
      <c r="A622" s="265">
        <v>606</v>
      </c>
      <c r="B622" s="216">
        <v>33.75</v>
      </c>
      <c r="C622" s="77">
        <v>23653</v>
      </c>
      <c r="D622" s="411">
        <f t="shared" si="162"/>
        <v>8409.9555555555562</v>
      </c>
      <c r="E622" s="342">
        <f t="shared" si="165"/>
        <v>2842.5649777777776</v>
      </c>
      <c r="F622" s="338">
        <f t="shared" si="166"/>
        <v>168.19911111111114</v>
      </c>
      <c r="G622" s="407">
        <v>107</v>
      </c>
      <c r="H622" s="425">
        <f t="shared" si="167"/>
        <v>11527.719644444445</v>
      </c>
      <c r="I622" s="79">
        <f t="shared" si="168"/>
        <v>17.9556</v>
      </c>
      <c r="J622" s="96">
        <v>45</v>
      </c>
      <c r="K622" s="77">
        <v>23653</v>
      </c>
      <c r="L622" s="407">
        <f t="shared" si="163"/>
        <v>6307.4666666666672</v>
      </c>
      <c r="M622" s="342">
        <f t="shared" si="169"/>
        <v>2131.9237333333331</v>
      </c>
      <c r="N622" s="338">
        <f t="shared" si="170"/>
        <v>126.14933333333335</v>
      </c>
      <c r="O622" s="435">
        <v>64</v>
      </c>
      <c r="P622" s="425">
        <f t="shared" si="171"/>
        <v>8629.5397333333331</v>
      </c>
      <c r="Q622" s="79">
        <f t="shared" si="172"/>
        <v>13.466699999999999</v>
      </c>
      <c r="R622" s="93">
        <v>135</v>
      </c>
      <c r="S622" s="77">
        <v>23653</v>
      </c>
      <c r="T622" s="345">
        <f t="shared" si="164"/>
        <v>2102.4888888888891</v>
      </c>
      <c r="U622" s="338">
        <f t="shared" si="173"/>
        <v>710.6412444444444</v>
      </c>
      <c r="V622" s="338">
        <f t="shared" si="174"/>
        <v>42.049777777777784</v>
      </c>
      <c r="W622" s="435">
        <v>43</v>
      </c>
      <c r="X622" s="425">
        <f t="shared" si="175"/>
        <v>2898.1799111111113</v>
      </c>
      <c r="Y622" s="79">
        <f t="shared" si="176"/>
        <v>4.4889000000000001</v>
      </c>
    </row>
    <row r="623" spans="1:25" ht="15.75" customHeight="1" x14ac:dyDescent="0.2">
      <c r="A623" s="265">
        <v>607</v>
      </c>
      <c r="B623" s="216">
        <v>33.75</v>
      </c>
      <c r="C623" s="77">
        <v>23653</v>
      </c>
      <c r="D623" s="411">
        <f t="shared" si="162"/>
        <v>8409.9555555555562</v>
      </c>
      <c r="E623" s="342">
        <f t="shared" si="165"/>
        <v>2842.5649777777776</v>
      </c>
      <c r="F623" s="338">
        <f t="shared" si="166"/>
        <v>168.19911111111114</v>
      </c>
      <c r="G623" s="407">
        <v>107</v>
      </c>
      <c r="H623" s="425">
        <f t="shared" si="167"/>
        <v>11527.719644444445</v>
      </c>
      <c r="I623" s="79">
        <f t="shared" si="168"/>
        <v>17.985199999999999</v>
      </c>
      <c r="J623" s="96">
        <v>45</v>
      </c>
      <c r="K623" s="77">
        <v>23653</v>
      </c>
      <c r="L623" s="407">
        <f t="shared" si="163"/>
        <v>6307.4666666666672</v>
      </c>
      <c r="M623" s="342">
        <f t="shared" si="169"/>
        <v>2131.9237333333331</v>
      </c>
      <c r="N623" s="338">
        <f t="shared" si="170"/>
        <v>126.14933333333335</v>
      </c>
      <c r="O623" s="435">
        <v>64</v>
      </c>
      <c r="P623" s="425">
        <f t="shared" si="171"/>
        <v>8629.5397333333331</v>
      </c>
      <c r="Q623" s="79">
        <f t="shared" si="172"/>
        <v>13.488899999999999</v>
      </c>
      <c r="R623" s="93">
        <v>135</v>
      </c>
      <c r="S623" s="77">
        <v>23653</v>
      </c>
      <c r="T623" s="345">
        <f t="shared" si="164"/>
        <v>2102.4888888888891</v>
      </c>
      <c r="U623" s="338">
        <f t="shared" si="173"/>
        <v>710.6412444444444</v>
      </c>
      <c r="V623" s="338">
        <f t="shared" si="174"/>
        <v>42.049777777777784</v>
      </c>
      <c r="W623" s="435">
        <v>43</v>
      </c>
      <c r="X623" s="425">
        <f t="shared" si="175"/>
        <v>2898.1799111111113</v>
      </c>
      <c r="Y623" s="79">
        <f t="shared" si="176"/>
        <v>4.4962999999999997</v>
      </c>
    </row>
    <row r="624" spans="1:25" ht="15.75" customHeight="1" x14ac:dyDescent="0.2">
      <c r="A624" s="265">
        <v>608</v>
      </c>
      <c r="B624" s="216">
        <v>33.75</v>
      </c>
      <c r="C624" s="77">
        <v>23653</v>
      </c>
      <c r="D624" s="411">
        <f t="shared" si="162"/>
        <v>8409.9555555555562</v>
      </c>
      <c r="E624" s="342">
        <f t="shared" si="165"/>
        <v>2842.5649777777776</v>
      </c>
      <c r="F624" s="338">
        <f t="shared" si="166"/>
        <v>168.19911111111114</v>
      </c>
      <c r="G624" s="407">
        <v>107</v>
      </c>
      <c r="H624" s="425">
        <f t="shared" si="167"/>
        <v>11527.719644444445</v>
      </c>
      <c r="I624" s="79">
        <f t="shared" si="168"/>
        <v>18.014800000000001</v>
      </c>
      <c r="J624" s="96">
        <v>45</v>
      </c>
      <c r="K624" s="77">
        <v>23653</v>
      </c>
      <c r="L624" s="407">
        <f t="shared" si="163"/>
        <v>6307.4666666666672</v>
      </c>
      <c r="M624" s="342">
        <f t="shared" si="169"/>
        <v>2131.9237333333331</v>
      </c>
      <c r="N624" s="338">
        <f t="shared" si="170"/>
        <v>126.14933333333335</v>
      </c>
      <c r="O624" s="435">
        <v>64</v>
      </c>
      <c r="P624" s="425">
        <f t="shared" si="171"/>
        <v>8629.5397333333331</v>
      </c>
      <c r="Q624" s="79">
        <f t="shared" si="172"/>
        <v>13.511100000000001</v>
      </c>
      <c r="R624" s="93">
        <v>135</v>
      </c>
      <c r="S624" s="77">
        <v>23653</v>
      </c>
      <c r="T624" s="345">
        <f t="shared" si="164"/>
        <v>2102.4888888888891</v>
      </c>
      <c r="U624" s="338">
        <f t="shared" si="173"/>
        <v>710.6412444444444</v>
      </c>
      <c r="V624" s="338">
        <f t="shared" si="174"/>
        <v>42.049777777777784</v>
      </c>
      <c r="W624" s="435">
        <v>43</v>
      </c>
      <c r="X624" s="425">
        <f t="shared" si="175"/>
        <v>2898.1799111111113</v>
      </c>
      <c r="Y624" s="79">
        <f t="shared" si="176"/>
        <v>4.5037000000000003</v>
      </c>
    </row>
    <row r="625" spans="1:25" ht="15.75" customHeight="1" x14ac:dyDescent="0.2">
      <c r="A625" s="265">
        <v>609</v>
      </c>
      <c r="B625" s="216">
        <v>33.75</v>
      </c>
      <c r="C625" s="77">
        <v>23653</v>
      </c>
      <c r="D625" s="411">
        <f t="shared" si="162"/>
        <v>8409.9555555555562</v>
      </c>
      <c r="E625" s="342">
        <f t="shared" si="165"/>
        <v>2842.5649777777776</v>
      </c>
      <c r="F625" s="338">
        <f t="shared" si="166"/>
        <v>168.19911111111114</v>
      </c>
      <c r="G625" s="407">
        <v>107</v>
      </c>
      <c r="H625" s="425">
        <f t="shared" si="167"/>
        <v>11527.719644444445</v>
      </c>
      <c r="I625" s="79">
        <f t="shared" si="168"/>
        <v>18.0444</v>
      </c>
      <c r="J625" s="96">
        <v>45</v>
      </c>
      <c r="K625" s="77">
        <v>23653</v>
      </c>
      <c r="L625" s="407">
        <f t="shared" si="163"/>
        <v>6307.4666666666672</v>
      </c>
      <c r="M625" s="342">
        <f t="shared" si="169"/>
        <v>2131.9237333333331</v>
      </c>
      <c r="N625" s="338">
        <f t="shared" si="170"/>
        <v>126.14933333333335</v>
      </c>
      <c r="O625" s="435">
        <v>64</v>
      </c>
      <c r="P625" s="425">
        <f t="shared" si="171"/>
        <v>8629.5397333333331</v>
      </c>
      <c r="Q625" s="79">
        <f t="shared" si="172"/>
        <v>13.533300000000001</v>
      </c>
      <c r="R625" s="93">
        <v>135</v>
      </c>
      <c r="S625" s="77">
        <v>23653</v>
      </c>
      <c r="T625" s="345">
        <f t="shared" si="164"/>
        <v>2102.4888888888891</v>
      </c>
      <c r="U625" s="338">
        <f t="shared" si="173"/>
        <v>710.6412444444444</v>
      </c>
      <c r="V625" s="338">
        <f t="shared" si="174"/>
        <v>42.049777777777784</v>
      </c>
      <c r="W625" s="435">
        <v>43</v>
      </c>
      <c r="X625" s="425">
        <f t="shared" si="175"/>
        <v>2898.1799111111113</v>
      </c>
      <c r="Y625" s="79">
        <f t="shared" si="176"/>
        <v>4.5110999999999999</v>
      </c>
    </row>
    <row r="626" spans="1:25" ht="15.75" customHeight="1" x14ac:dyDescent="0.2">
      <c r="A626" s="264">
        <v>610</v>
      </c>
      <c r="B626" s="216">
        <v>33.75</v>
      </c>
      <c r="C626" s="77">
        <v>23653</v>
      </c>
      <c r="D626" s="411">
        <f t="shared" si="162"/>
        <v>8409.9555555555562</v>
      </c>
      <c r="E626" s="342">
        <f t="shared" si="165"/>
        <v>2842.5649777777776</v>
      </c>
      <c r="F626" s="338">
        <f t="shared" si="166"/>
        <v>168.19911111111114</v>
      </c>
      <c r="G626" s="407">
        <v>107</v>
      </c>
      <c r="H626" s="425">
        <f t="shared" si="167"/>
        <v>11527.719644444445</v>
      </c>
      <c r="I626" s="79">
        <f t="shared" si="168"/>
        <v>18.074100000000001</v>
      </c>
      <c r="J626" s="96">
        <v>45</v>
      </c>
      <c r="K626" s="77">
        <v>23653</v>
      </c>
      <c r="L626" s="407">
        <f t="shared" si="163"/>
        <v>6307.4666666666672</v>
      </c>
      <c r="M626" s="342">
        <f t="shared" si="169"/>
        <v>2131.9237333333331</v>
      </c>
      <c r="N626" s="338">
        <f t="shared" si="170"/>
        <v>126.14933333333335</v>
      </c>
      <c r="O626" s="435">
        <v>64</v>
      </c>
      <c r="P626" s="425">
        <f t="shared" si="171"/>
        <v>8629.5397333333331</v>
      </c>
      <c r="Q626" s="79">
        <f t="shared" si="172"/>
        <v>13.5556</v>
      </c>
      <c r="R626" s="93">
        <v>135</v>
      </c>
      <c r="S626" s="77">
        <v>23653</v>
      </c>
      <c r="T626" s="345">
        <f t="shared" si="164"/>
        <v>2102.4888888888891</v>
      </c>
      <c r="U626" s="338">
        <f t="shared" si="173"/>
        <v>710.6412444444444</v>
      </c>
      <c r="V626" s="338">
        <f t="shared" si="174"/>
        <v>42.049777777777784</v>
      </c>
      <c r="W626" s="435">
        <v>43</v>
      </c>
      <c r="X626" s="425">
        <f t="shared" si="175"/>
        <v>2898.1799111111113</v>
      </c>
      <c r="Y626" s="79">
        <f t="shared" si="176"/>
        <v>4.5185000000000004</v>
      </c>
    </row>
    <row r="627" spans="1:25" ht="15.75" customHeight="1" x14ac:dyDescent="0.2">
      <c r="A627" s="265">
        <v>611</v>
      </c>
      <c r="B627" s="216">
        <v>33.75</v>
      </c>
      <c r="C627" s="77">
        <v>23653</v>
      </c>
      <c r="D627" s="411">
        <f t="shared" si="162"/>
        <v>8409.9555555555562</v>
      </c>
      <c r="E627" s="342">
        <f t="shared" si="165"/>
        <v>2842.5649777777776</v>
      </c>
      <c r="F627" s="338">
        <f t="shared" si="166"/>
        <v>168.19911111111114</v>
      </c>
      <c r="G627" s="407">
        <v>107</v>
      </c>
      <c r="H627" s="425">
        <f t="shared" si="167"/>
        <v>11527.719644444445</v>
      </c>
      <c r="I627" s="79">
        <f t="shared" si="168"/>
        <v>18.1037</v>
      </c>
      <c r="J627" s="96">
        <v>45</v>
      </c>
      <c r="K627" s="77">
        <v>23653</v>
      </c>
      <c r="L627" s="407">
        <f t="shared" si="163"/>
        <v>6307.4666666666672</v>
      </c>
      <c r="M627" s="342">
        <f t="shared" si="169"/>
        <v>2131.9237333333331</v>
      </c>
      <c r="N627" s="338">
        <f t="shared" si="170"/>
        <v>126.14933333333335</v>
      </c>
      <c r="O627" s="435">
        <v>64</v>
      </c>
      <c r="P627" s="425">
        <f t="shared" si="171"/>
        <v>8629.5397333333331</v>
      </c>
      <c r="Q627" s="79">
        <f t="shared" si="172"/>
        <v>13.5778</v>
      </c>
      <c r="R627" s="93">
        <v>135</v>
      </c>
      <c r="S627" s="77">
        <v>23653</v>
      </c>
      <c r="T627" s="345">
        <f t="shared" si="164"/>
        <v>2102.4888888888891</v>
      </c>
      <c r="U627" s="338">
        <f t="shared" si="173"/>
        <v>710.6412444444444</v>
      </c>
      <c r="V627" s="338">
        <f t="shared" si="174"/>
        <v>42.049777777777784</v>
      </c>
      <c r="W627" s="435">
        <v>43</v>
      </c>
      <c r="X627" s="425">
        <f t="shared" si="175"/>
        <v>2898.1799111111113</v>
      </c>
      <c r="Y627" s="79">
        <f t="shared" si="176"/>
        <v>4.5259</v>
      </c>
    </row>
    <row r="628" spans="1:25" ht="15.75" customHeight="1" x14ac:dyDescent="0.2">
      <c r="A628" s="265">
        <v>612</v>
      </c>
      <c r="B628" s="216">
        <v>33.75</v>
      </c>
      <c r="C628" s="77">
        <v>23653</v>
      </c>
      <c r="D628" s="411">
        <f t="shared" si="162"/>
        <v>8409.9555555555562</v>
      </c>
      <c r="E628" s="342">
        <f t="shared" si="165"/>
        <v>2842.5649777777776</v>
      </c>
      <c r="F628" s="338">
        <f t="shared" si="166"/>
        <v>168.19911111111114</v>
      </c>
      <c r="G628" s="407">
        <v>107</v>
      </c>
      <c r="H628" s="425">
        <f t="shared" si="167"/>
        <v>11527.719644444445</v>
      </c>
      <c r="I628" s="79">
        <f t="shared" si="168"/>
        <v>18.133299999999998</v>
      </c>
      <c r="J628" s="96">
        <v>45</v>
      </c>
      <c r="K628" s="77">
        <v>23653</v>
      </c>
      <c r="L628" s="407">
        <f t="shared" si="163"/>
        <v>6307.4666666666672</v>
      </c>
      <c r="M628" s="342">
        <f t="shared" si="169"/>
        <v>2131.9237333333331</v>
      </c>
      <c r="N628" s="338">
        <f t="shared" si="170"/>
        <v>126.14933333333335</v>
      </c>
      <c r="O628" s="435">
        <v>64</v>
      </c>
      <c r="P628" s="425">
        <f t="shared" si="171"/>
        <v>8629.5397333333331</v>
      </c>
      <c r="Q628" s="79">
        <f t="shared" si="172"/>
        <v>13.6</v>
      </c>
      <c r="R628" s="93">
        <v>135</v>
      </c>
      <c r="S628" s="77">
        <v>23653</v>
      </c>
      <c r="T628" s="345">
        <f t="shared" si="164"/>
        <v>2102.4888888888891</v>
      </c>
      <c r="U628" s="338">
        <f t="shared" si="173"/>
        <v>710.6412444444444</v>
      </c>
      <c r="V628" s="338">
        <f t="shared" si="174"/>
        <v>42.049777777777784</v>
      </c>
      <c r="W628" s="435">
        <v>43</v>
      </c>
      <c r="X628" s="425">
        <f t="shared" si="175"/>
        <v>2898.1799111111113</v>
      </c>
      <c r="Y628" s="79">
        <f t="shared" si="176"/>
        <v>4.5332999999999997</v>
      </c>
    </row>
    <row r="629" spans="1:25" ht="15.75" customHeight="1" x14ac:dyDescent="0.2">
      <c r="A629" s="265">
        <v>613</v>
      </c>
      <c r="B629" s="216">
        <v>33.75</v>
      </c>
      <c r="C629" s="77">
        <v>23653</v>
      </c>
      <c r="D629" s="411">
        <f t="shared" si="162"/>
        <v>8409.9555555555562</v>
      </c>
      <c r="E629" s="342">
        <f t="shared" si="165"/>
        <v>2842.5649777777776</v>
      </c>
      <c r="F629" s="338">
        <f t="shared" si="166"/>
        <v>168.19911111111114</v>
      </c>
      <c r="G629" s="407">
        <v>107</v>
      </c>
      <c r="H629" s="425">
        <f t="shared" si="167"/>
        <v>11527.719644444445</v>
      </c>
      <c r="I629" s="79">
        <f t="shared" si="168"/>
        <v>18.163</v>
      </c>
      <c r="J629" s="96">
        <v>45</v>
      </c>
      <c r="K629" s="77">
        <v>23653</v>
      </c>
      <c r="L629" s="407">
        <f t="shared" si="163"/>
        <v>6307.4666666666672</v>
      </c>
      <c r="M629" s="342">
        <f t="shared" si="169"/>
        <v>2131.9237333333331</v>
      </c>
      <c r="N629" s="338">
        <f t="shared" si="170"/>
        <v>126.14933333333335</v>
      </c>
      <c r="O629" s="435">
        <v>64</v>
      </c>
      <c r="P629" s="425">
        <f t="shared" si="171"/>
        <v>8629.5397333333331</v>
      </c>
      <c r="Q629" s="79">
        <f t="shared" si="172"/>
        <v>13.622199999999999</v>
      </c>
      <c r="R629" s="93">
        <v>135</v>
      </c>
      <c r="S629" s="77">
        <v>23653</v>
      </c>
      <c r="T629" s="345">
        <f t="shared" si="164"/>
        <v>2102.4888888888891</v>
      </c>
      <c r="U629" s="338">
        <f t="shared" si="173"/>
        <v>710.6412444444444</v>
      </c>
      <c r="V629" s="338">
        <f t="shared" si="174"/>
        <v>42.049777777777784</v>
      </c>
      <c r="W629" s="435">
        <v>43</v>
      </c>
      <c r="X629" s="425">
        <f t="shared" si="175"/>
        <v>2898.1799111111113</v>
      </c>
      <c r="Y629" s="79">
        <f t="shared" si="176"/>
        <v>4.5407000000000002</v>
      </c>
    </row>
    <row r="630" spans="1:25" ht="15.75" customHeight="1" x14ac:dyDescent="0.2">
      <c r="A630" s="265">
        <v>614</v>
      </c>
      <c r="B630" s="216">
        <v>33.75</v>
      </c>
      <c r="C630" s="77">
        <v>23653</v>
      </c>
      <c r="D630" s="411">
        <f t="shared" si="162"/>
        <v>8409.9555555555562</v>
      </c>
      <c r="E630" s="342">
        <f t="shared" si="165"/>
        <v>2842.5649777777776</v>
      </c>
      <c r="F630" s="338">
        <f t="shared" si="166"/>
        <v>168.19911111111114</v>
      </c>
      <c r="G630" s="407">
        <v>107</v>
      </c>
      <c r="H630" s="425">
        <f t="shared" si="167"/>
        <v>11527.719644444445</v>
      </c>
      <c r="I630" s="79">
        <f t="shared" si="168"/>
        <v>18.192599999999999</v>
      </c>
      <c r="J630" s="96">
        <v>45</v>
      </c>
      <c r="K630" s="77">
        <v>23653</v>
      </c>
      <c r="L630" s="407">
        <f t="shared" si="163"/>
        <v>6307.4666666666672</v>
      </c>
      <c r="M630" s="342">
        <f t="shared" si="169"/>
        <v>2131.9237333333331</v>
      </c>
      <c r="N630" s="338">
        <f t="shared" si="170"/>
        <v>126.14933333333335</v>
      </c>
      <c r="O630" s="435">
        <v>64</v>
      </c>
      <c r="P630" s="425">
        <f t="shared" si="171"/>
        <v>8629.5397333333331</v>
      </c>
      <c r="Q630" s="79">
        <f t="shared" si="172"/>
        <v>13.644399999999999</v>
      </c>
      <c r="R630" s="93">
        <v>135</v>
      </c>
      <c r="S630" s="77">
        <v>23653</v>
      </c>
      <c r="T630" s="345">
        <f t="shared" si="164"/>
        <v>2102.4888888888891</v>
      </c>
      <c r="U630" s="338">
        <f t="shared" si="173"/>
        <v>710.6412444444444</v>
      </c>
      <c r="V630" s="338">
        <f t="shared" si="174"/>
        <v>42.049777777777784</v>
      </c>
      <c r="W630" s="435">
        <v>43</v>
      </c>
      <c r="X630" s="425">
        <f t="shared" si="175"/>
        <v>2898.1799111111113</v>
      </c>
      <c r="Y630" s="79">
        <f t="shared" si="176"/>
        <v>4.5480999999999998</v>
      </c>
    </row>
    <row r="631" spans="1:25" ht="15.75" customHeight="1" x14ac:dyDescent="0.2">
      <c r="A631" s="265">
        <v>615</v>
      </c>
      <c r="B631" s="216">
        <v>33.75</v>
      </c>
      <c r="C631" s="77">
        <v>23653</v>
      </c>
      <c r="D631" s="411">
        <f t="shared" si="162"/>
        <v>8409.9555555555562</v>
      </c>
      <c r="E631" s="342">
        <f t="shared" si="165"/>
        <v>2842.5649777777776</v>
      </c>
      <c r="F631" s="338">
        <f t="shared" si="166"/>
        <v>168.19911111111114</v>
      </c>
      <c r="G631" s="407">
        <v>107</v>
      </c>
      <c r="H631" s="425">
        <f t="shared" si="167"/>
        <v>11527.719644444445</v>
      </c>
      <c r="I631" s="79">
        <f t="shared" si="168"/>
        <v>18.222200000000001</v>
      </c>
      <c r="J631" s="96">
        <v>45</v>
      </c>
      <c r="K631" s="77">
        <v>23653</v>
      </c>
      <c r="L631" s="407">
        <f t="shared" si="163"/>
        <v>6307.4666666666672</v>
      </c>
      <c r="M631" s="342">
        <f t="shared" si="169"/>
        <v>2131.9237333333331</v>
      </c>
      <c r="N631" s="338">
        <f t="shared" si="170"/>
        <v>126.14933333333335</v>
      </c>
      <c r="O631" s="435">
        <v>64</v>
      </c>
      <c r="P631" s="425">
        <f t="shared" si="171"/>
        <v>8629.5397333333331</v>
      </c>
      <c r="Q631" s="79">
        <f t="shared" si="172"/>
        <v>13.666700000000001</v>
      </c>
      <c r="R631" s="93">
        <v>135</v>
      </c>
      <c r="S631" s="77">
        <v>23653</v>
      </c>
      <c r="T631" s="345">
        <f t="shared" si="164"/>
        <v>2102.4888888888891</v>
      </c>
      <c r="U631" s="338">
        <f t="shared" si="173"/>
        <v>710.6412444444444</v>
      </c>
      <c r="V631" s="338">
        <f t="shared" si="174"/>
        <v>42.049777777777784</v>
      </c>
      <c r="W631" s="435">
        <v>43</v>
      </c>
      <c r="X631" s="425">
        <f t="shared" si="175"/>
        <v>2898.1799111111113</v>
      </c>
      <c r="Y631" s="79">
        <f t="shared" si="176"/>
        <v>4.5556000000000001</v>
      </c>
    </row>
    <row r="632" spans="1:25" ht="15.75" customHeight="1" x14ac:dyDescent="0.2">
      <c r="A632" s="265">
        <v>616</v>
      </c>
      <c r="B632" s="216">
        <v>33.75</v>
      </c>
      <c r="C632" s="77">
        <v>23653</v>
      </c>
      <c r="D632" s="411">
        <f t="shared" si="162"/>
        <v>8409.9555555555562</v>
      </c>
      <c r="E632" s="342">
        <f t="shared" si="165"/>
        <v>2842.5649777777776</v>
      </c>
      <c r="F632" s="338">
        <f t="shared" si="166"/>
        <v>168.19911111111114</v>
      </c>
      <c r="G632" s="407">
        <v>107</v>
      </c>
      <c r="H632" s="425">
        <f t="shared" si="167"/>
        <v>11527.719644444445</v>
      </c>
      <c r="I632" s="79">
        <f t="shared" si="168"/>
        <v>18.251899999999999</v>
      </c>
      <c r="J632" s="96">
        <v>45</v>
      </c>
      <c r="K632" s="77">
        <v>23653</v>
      </c>
      <c r="L632" s="407">
        <f t="shared" si="163"/>
        <v>6307.4666666666672</v>
      </c>
      <c r="M632" s="342">
        <f t="shared" si="169"/>
        <v>2131.9237333333331</v>
      </c>
      <c r="N632" s="338">
        <f t="shared" si="170"/>
        <v>126.14933333333335</v>
      </c>
      <c r="O632" s="435">
        <v>64</v>
      </c>
      <c r="P632" s="425">
        <f t="shared" si="171"/>
        <v>8629.5397333333331</v>
      </c>
      <c r="Q632" s="79">
        <f t="shared" si="172"/>
        <v>13.6889</v>
      </c>
      <c r="R632" s="93">
        <v>135</v>
      </c>
      <c r="S632" s="77">
        <v>23653</v>
      </c>
      <c r="T632" s="345">
        <f t="shared" si="164"/>
        <v>2102.4888888888891</v>
      </c>
      <c r="U632" s="338">
        <f t="shared" si="173"/>
        <v>710.6412444444444</v>
      </c>
      <c r="V632" s="338">
        <f t="shared" si="174"/>
        <v>42.049777777777784</v>
      </c>
      <c r="W632" s="435">
        <v>43</v>
      </c>
      <c r="X632" s="425">
        <f t="shared" si="175"/>
        <v>2898.1799111111113</v>
      </c>
      <c r="Y632" s="79">
        <f t="shared" si="176"/>
        <v>4.5629999999999997</v>
      </c>
    </row>
    <row r="633" spans="1:25" ht="15.75" customHeight="1" x14ac:dyDescent="0.2">
      <c r="A633" s="265">
        <v>617</v>
      </c>
      <c r="B633" s="216">
        <v>33.75</v>
      </c>
      <c r="C633" s="77">
        <v>23653</v>
      </c>
      <c r="D633" s="411">
        <f t="shared" si="162"/>
        <v>8409.9555555555562</v>
      </c>
      <c r="E633" s="342">
        <f t="shared" si="165"/>
        <v>2842.5649777777776</v>
      </c>
      <c r="F633" s="338">
        <f t="shared" si="166"/>
        <v>168.19911111111114</v>
      </c>
      <c r="G633" s="407">
        <v>107</v>
      </c>
      <c r="H633" s="425">
        <f t="shared" si="167"/>
        <v>11527.719644444445</v>
      </c>
      <c r="I633" s="79">
        <f t="shared" si="168"/>
        <v>18.281500000000001</v>
      </c>
      <c r="J633" s="96">
        <v>45</v>
      </c>
      <c r="K633" s="77">
        <v>23653</v>
      </c>
      <c r="L633" s="407">
        <f t="shared" si="163"/>
        <v>6307.4666666666672</v>
      </c>
      <c r="M633" s="342">
        <f t="shared" si="169"/>
        <v>2131.9237333333331</v>
      </c>
      <c r="N633" s="338">
        <f t="shared" si="170"/>
        <v>126.14933333333335</v>
      </c>
      <c r="O633" s="435">
        <v>64</v>
      </c>
      <c r="P633" s="425">
        <f t="shared" si="171"/>
        <v>8629.5397333333331</v>
      </c>
      <c r="Q633" s="79">
        <f t="shared" si="172"/>
        <v>13.7111</v>
      </c>
      <c r="R633" s="93">
        <v>135</v>
      </c>
      <c r="S633" s="77">
        <v>23653</v>
      </c>
      <c r="T633" s="345">
        <f t="shared" si="164"/>
        <v>2102.4888888888891</v>
      </c>
      <c r="U633" s="338">
        <f t="shared" si="173"/>
        <v>710.6412444444444</v>
      </c>
      <c r="V633" s="338">
        <f t="shared" si="174"/>
        <v>42.049777777777784</v>
      </c>
      <c r="W633" s="435">
        <v>43</v>
      </c>
      <c r="X633" s="425">
        <f t="shared" si="175"/>
        <v>2898.1799111111113</v>
      </c>
      <c r="Y633" s="79">
        <f t="shared" si="176"/>
        <v>4.5704000000000002</v>
      </c>
    </row>
    <row r="634" spans="1:25" ht="15.75" customHeight="1" x14ac:dyDescent="0.2">
      <c r="A634" s="265">
        <v>618</v>
      </c>
      <c r="B634" s="216">
        <v>33.75</v>
      </c>
      <c r="C634" s="77">
        <v>23653</v>
      </c>
      <c r="D634" s="411">
        <f t="shared" si="162"/>
        <v>8409.9555555555562</v>
      </c>
      <c r="E634" s="342">
        <f t="shared" si="165"/>
        <v>2842.5649777777776</v>
      </c>
      <c r="F634" s="338">
        <f t="shared" si="166"/>
        <v>168.19911111111114</v>
      </c>
      <c r="G634" s="407">
        <v>107</v>
      </c>
      <c r="H634" s="425">
        <f t="shared" si="167"/>
        <v>11527.719644444445</v>
      </c>
      <c r="I634" s="79">
        <f t="shared" si="168"/>
        <v>18.3111</v>
      </c>
      <c r="J634" s="96">
        <v>45</v>
      </c>
      <c r="K634" s="77">
        <v>23653</v>
      </c>
      <c r="L634" s="407">
        <f t="shared" si="163"/>
        <v>6307.4666666666672</v>
      </c>
      <c r="M634" s="342">
        <f t="shared" si="169"/>
        <v>2131.9237333333331</v>
      </c>
      <c r="N634" s="338">
        <f t="shared" si="170"/>
        <v>126.14933333333335</v>
      </c>
      <c r="O634" s="435">
        <v>64</v>
      </c>
      <c r="P634" s="425">
        <f t="shared" si="171"/>
        <v>8629.5397333333331</v>
      </c>
      <c r="Q634" s="79">
        <f t="shared" si="172"/>
        <v>13.7333</v>
      </c>
      <c r="R634" s="93">
        <v>135</v>
      </c>
      <c r="S634" s="77">
        <v>23653</v>
      </c>
      <c r="T634" s="345">
        <f t="shared" si="164"/>
        <v>2102.4888888888891</v>
      </c>
      <c r="U634" s="338">
        <f t="shared" si="173"/>
        <v>710.6412444444444</v>
      </c>
      <c r="V634" s="338">
        <f t="shared" si="174"/>
        <v>42.049777777777784</v>
      </c>
      <c r="W634" s="435">
        <v>43</v>
      </c>
      <c r="X634" s="425">
        <f t="shared" si="175"/>
        <v>2898.1799111111113</v>
      </c>
      <c r="Y634" s="79">
        <f t="shared" si="176"/>
        <v>4.5777999999999999</v>
      </c>
    </row>
    <row r="635" spans="1:25" ht="15.75" customHeight="1" x14ac:dyDescent="0.2">
      <c r="A635" s="265">
        <v>619</v>
      </c>
      <c r="B635" s="216">
        <v>33.75</v>
      </c>
      <c r="C635" s="77">
        <v>23653</v>
      </c>
      <c r="D635" s="411">
        <f t="shared" si="162"/>
        <v>8409.9555555555562</v>
      </c>
      <c r="E635" s="342">
        <f t="shared" si="165"/>
        <v>2842.5649777777776</v>
      </c>
      <c r="F635" s="338">
        <f t="shared" si="166"/>
        <v>168.19911111111114</v>
      </c>
      <c r="G635" s="407">
        <v>107</v>
      </c>
      <c r="H635" s="425">
        <f t="shared" si="167"/>
        <v>11527.719644444445</v>
      </c>
      <c r="I635" s="79">
        <f t="shared" si="168"/>
        <v>18.340699999999998</v>
      </c>
      <c r="J635" s="96">
        <v>45</v>
      </c>
      <c r="K635" s="77">
        <v>23653</v>
      </c>
      <c r="L635" s="407">
        <f t="shared" si="163"/>
        <v>6307.4666666666672</v>
      </c>
      <c r="M635" s="342">
        <f t="shared" si="169"/>
        <v>2131.9237333333331</v>
      </c>
      <c r="N635" s="338">
        <f t="shared" si="170"/>
        <v>126.14933333333335</v>
      </c>
      <c r="O635" s="435">
        <v>64</v>
      </c>
      <c r="P635" s="425">
        <f t="shared" si="171"/>
        <v>8629.5397333333331</v>
      </c>
      <c r="Q635" s="79">
        <f t="shared" si="172"/>
        <v>13.755599999999999</v>
      </c>
      <c r="R635" s="93">
        <v>135</v>
      </c>
      <c r="S635" s="77">
        <v>23653</v>
      </c>
      <c r="T635" s="345">
        <f t="shared" si="164"/>
        <v>2102.4888888888891</v>
      </c>
      <c r="U635" s="338">
        <f t="shared" si="173"/>
        <v>710.6412444444444</v>
      </c>
      <c r="V635" s="338">
        <f t="shared" si="174"/>
        <v>42.049777777777784</v>
      </c>
      <c r="W635" s="435">
        <v>43</v>
      </c>
      <c r="X635" s="425">
        <f t="shared" si="175"/>
        <v>2898.1799111111113</v>
      </c>
      <c r="Y635" s="79">
        <f t="shared" si="176"/>
        <v>4.5852000000000004</v>
      </c>
    </row>
    <row r="636" spans="1:25" ht="15.75" customHeight="1" x14ac:dyDescent="0.2">
      <c r="A636" s="264">
        <v>620</v>
      </c>
      <c r="B636" s="216">
        <v>33.75</v>
      </c>
      <c r="C636" s="77">
        <v>23653</v>
      </c>
      <c r="D636" s="411">
        <f t="shared" si="162"/>
        <v>8409.9555555555562</v>
      </c>
      <c r="E636" s="342">
        <f t="shared" si="165"/>
        <v>2842.5649777777776</v>
      </c>
      <c r="F636" s="338">
        <f t="shared" si="166"/>
        <v>168.19911111111114</v>
      </c>
      <c r="G636" s="407">
        <v>107</v>
      </c>
      <c r="H636" s="425">
        <f t="shared" si="167"/>
        <v>11527.719644444445</v>
      </c>
      <c r="I636" s="79">
        <f t="shared" si="168"/>
        <v>18.3704</v>
      </c>
      <c r="J636" s="96">
        <v>45</v>
      </c>
      <c r="K636" s="77">
        <v>23653</v>
      </c>
      <c r="L636" s="407">
        <f t="shared" si="163"/>
        <v>6307.4666666666672</v>
      </c>
      <c r="M636" s="342">
        <f t="shared" si="169"/>
        <v>2131.9237333333331</v>
      </c>
      <c r="N636" s="338">
        <f t="shared" si="170"/>
        <v>126.14933333333335</v>
      </c>
      <c r="O636" s="435">
        <v>64</v>
      </c>
      <c r="P636" s="425">
        <f t="shared" si="171"/>
        <v>8629.5397333333331</v>
      </c>
      <c r="Q636" s="79">
        <f t="shared" si="172"/>
        <v>13.777799999999999</v>
      </c>
      <c r="R636" s="93">
        <v>135</v>
      </c>
      <c r="S636" s="77">
        <v>23653</v>
      </c>
      <c r="T636" s="345">
        <f t="shared" si="164"/>
        <v>2102.4888888888891</v>
      </c>
      <c r="U636" s="338">
        <f t="shared" si="173"/>
        <v>710.6412444444444</v>
      </c>
      <c r="V636" s="338">
        <f t="shared" si="174"/>
        <v>42.049777777777784</v>
      </c>
      <c r="W636" s="435">
        <v>43</v>
      </c>
      <c r="X636" s="425">
        <f t="shared" si="175"/>
        <v>2898.1799111111113</v>
      </c>
      <c r="Y636" s="79">
        <f t="shared" si="176"/>
        <v>4.5926</v>
      </c>
    </row>
    <row r="637" spans="1:25" ht="15.75" customHeight="1" x14ac:dyDescent="0.2">
      <c r="A637" s="265">
        <v>621</v>
      </c>
      <c r="B637" s="216">
        <v>33.75</v>
      </c>
      <c r="C637" s="77">
        <v>23653</v>
      </c>
      <c r="D637" s="411">
        <f t="shared" si="162"/>
        <v>8409.9555555555562</v>
      </c>
      <c r="E637" s="342">
        <f t="shared" si="165"/>
        <v>2842.5649777777776</v>
      </c>
      <c r="F637" s="338">
        <f t="shared" si="166"/>
        <v>168.19911111111114</v>
      </c>
      <c r="G637" s="407">
        <v>107</v>
      </c>
      <c r="H637" s="425">
        <f t="shared" si="167"/>
        <v>11527.719644444445</v>
      </c>
      <c r="I637" s="79">
        <f t="shared" si="168"/>
        <v>18.399999999999999</v>
      </c>
      <c r="J637" s="96">
        <v>45</v>
      </c>
      <c r="K637" s="77">
        <v>23653</v>
      </c>
      <c r="L637" s="407">
        <f t="shared" si="163"/>
        <v>6307.4666666666672</v>
      </c>
      <c r="M637" s="342">
        <f t="shared" si="169"/>
        <v>2131.9237333333331</v>
      </c>
      <c r="N637" s="338">
        <f t="shared" si="170"/>
        <v>126.14933333333335</v>
      </c>
      <c r="O637" s="435">
        <v>64</v>
      </c>
      <c r="P637" s="425">
        <f t="shared" si="171"/>
        <v>8629.5397333333331</v>
      </c>
      <c r="Q637" s="79">
        <f t="shared" si="172"/>
        <v>13.8</v>
      </c>
      <c r="R637" s="93">
        <v>135</v>
      </c>
      <c r="S637" s="77">
        <v>23653</v>
      </c>
      <c r="T637" s="345">
        <f t="shared" si="164"/>
        <v>2102.4888888888891</v>
      </c>
      <c r="U637" s="338">
        <f t="shared" si="173"/>
        <v>710.6412444444444</v>
      </c>
      <c r="V637" s="338">
        <f t="shared" si="174"/>
        <v>42.049777777777784</v>
      </c>
      <c r="W637" s="435">
        <v>43</v>
      </c>
      <c r="X637" s="425">
        <f t="shared" si="175"/>
        <v>2898.1799111111113</v>
      </c>
      <c r="Y637" s="79">
        <f t="shared" si="176"/>
        <v>4.5999999999999996</v>
      </c>
    </row>
    <row r="638" spans="1:25" ht="15.75" customHeight="1" x14ac:dyDescent="0.2">
      <c r="A638" s="265">
        <v>622</v>
      </c>
      <c r="B638" s="216">
        <v>33.75</v>
      </c>
      <c r="C638" s="77">
        <v>23653</v>
      </c>
      <c r="D638" s="411">
        <f t="shared" si="162"/>
        <v>8409.9555555555562</v>
      </c>
      <c r="E638" s="342">
        <f t="shared" si="165"/>
        <v>2842.5649777777776</v>
      </c>
      <c r="F638" s="338">
        <f t="shared" si="166"/>
        <v>168.19911111111114</v>
      </c>
      <c r="G638" s="407">
        <v>107</v>
      </c>
      <c r="H638" s="425">
        <f t="shared" si="167"/>
        <v>11527.719644444445</v>
      </c>
      <c r="I638" s="79">
        <f t="shared" si="168"/>
        <v>18.429600000000001</v>
      </c>
      <c r="J638" s="96">
        <v>45</v>
      </c>
      <c r="K638" s="77">
        <v>23653</v>
      </c>
      <c r="L638" s="407">
        <f t="shared" si="163"/>
        <v>6307.4666666666672</v>
      </c>
      <c r="M638" s="342">
        <f t="shared" si="169"/>
        <v>2131.9237333333331</v>
      </c>
      <c r="N638" s="338">
        <f t="shared" si="170"/>
        <v>126.14933333333335</v>
      </c>
      <c r="O638" s="435">
        <v>64</v>
      </c>
      <c r="P638" s="425">
        <f t="shared" si="171"/>
        <v>8629.5397333333331</v>
      </c>
      <c r="Q638" s="79">
        <f t="shared" si="172"/>
        <v>13.8222</v>
      </c>
      <c r="R638" s="93">
        <v>135</v>
      </c>
      <c r="S638" s="77">
        <v>23653</v>
      </c>
      <c r="T638" s="345">
        <f t="shared" si="164"/>
        <v>2102.4888888888891</v>
      </c>
      <c r="U638" s="338">
        <f t="shared" si="173"/>
        <v>710.6412444444444</v>
      </c>
      <c r="V638" s="338">
        <f t="shared" si="174"/>
        <v>42.049777777777784</v>
      </c>
      <c r="W638" s="435">
        <v>43</v>
      </c>
      <c r="X638" s="425">
        <f t="shared" si="175"/>
        <v>2898.1799111111113</v>
      </c>
      <c r="Y638" s="79">
        <f t="shared" si="176"/>
        <v>4.6074000000000002</v>
      </c>
    </row>
    <row r="639" spans="1:25" ht="15.75" customHeight="1" x14ac:dyDescent="0.2">
      <c r="A639" s="265">
        <v>623</v>
      </c>
      <c r="B639" s="216">
        <v>33.75</v>
      </c>
      <c r="C639" s="77">
        <v>23653</v>
      </c>
      <c r="D639" s="411">
        <f t="shared" si="162"/>
        <v>8409.9555555555562</v>
      </c>
      <c r="E639" s="342">
        <f t="shared" si="165"/>
        <v>2842.5649777777776</v>
      </c>
      <c r="F639" s="338">
        <f t="shared" si="166"/>
        <v>168.19911111111114</v>
      </c>
      <c r="G639" s="407">
        <v>107</v>
      </c>
      <c r="H639" s="425">
        <f t="shared" si="167"/>
        <v>11527.719644444445</v>
      </c>
      <c r="I639" s="79">
        <f t="shared" si="168"/>
        <v>18.459299999999999</v>
      </c>
      <c r="J639" s="96">
        <v>45</v>
      </c>
      <c r="K639" s="77">
        <v>23653</v>
      </c>
      <c r="L639" s="407">
        <f t="shared" si="163"/>
        <v>6307.4666666666672</v>
      </c>
      <c r="M639" s="342">
        <f t="shared" si="169"/>
        <v>2131.9237333333331</v>
      </c>
      <c r="N639" s="338">
        <f t="shared" si="170"/>
        <v>126.14933333333335</v>
      </c>
      <c r="O639" s="435">
        <v>64</v>
      </c>
      <c r="P639" s="425">
        <f t="shared" si="171"/>
        <v>8629.5397333333331</v>
      </c>
      <c r="Q639" s="79">
        <f t="shared" si="172"/>
        <v>13.8444</v>
      </c>
      <c r="R639" s="93">
        <v>135</v>
      </c>
      <c r="S639" s="77">
        <v>23653</v>
      </c>
      <c r="T639" s="345">
        <f t="shared" si="164"/>
        <v>2102.4888888888891</v>
      </c>
      <c r="U639" s="338">
        <f t="shared" si="173"/>
        <v>710.6412444444444</v>
      </c>
      <c r="V639" s="338">
        <f t="shared" si="174"/>
        <v>42.049777777777784</v>
      </c>
      <c r="W639" s="435">
        <v>43</v>
      </c>
      <c r="X639" s="425">
        <f t="shared" si="175"/>
        <v>2898.1799111111113</v>
      </c>
      <c r="Y639" s="79">
        <f t="shared" si="176"/>
        <v>4.6147999999999998</v>
      </c>
    </row>
    <row r="640" spans="1:25" ht="15.75" customHeight="1" x14ac:dyDescent="0.2">
      <c r="A640" s="265">
        <v>624</v>
      </c>
      <c r="B640" s="216">
        <v>33.75</v>
      </c>
      <c r="C640" s="77">
        <v>23653</v>
      </c>
      <c r="D640" s="411">
        <f t="shared" si="162"/>
        <v>8409.9555555555562</v>
      </c>
      <c r="E640" s="342">
        <f t="shared" si="165"/>
        <v>2842.5649777777776</v>
      </c>
      <c r="F640" s="338">
        <f t="shared" si="166"/>
        <v>168.19911111111114</v>
      </c>
      <c r="G640" s="407">
        <v>107</v>
      </c>
      <c r="H640" s="425">
        <f t="shared" si="167"/>
        <v>11527.719644444445</v>
      </c>
      <c r="I640" s="79">
        <f t="shared" si="168"/>
        <v>18.488900000000001</v>
      </c>
      <c r="J640" s="96">
        <v>45</v>
      </c>
      <c r="K640" s="77">
        <v>23653</v>
      </c>
      <c r="L640" s="407">
        <f t="shared" si="163"/>
        <v>6307.4666666666672</v>
      </c>
      <c r="M640" s="342">
        <f t="shared" si="169"/>
        <v>2131.9237333333331</v>
      </c>
      <c r="N640" s="338">
        <f t="shared" si="170"/>
        <v>126.14933333333335</v>
      </c>
      <c r="O640" s="435">
        <v>64</v>
      </c>
      <c r="P640" s="425">
        <f t="shared" si="171"/>
        <v>8629.5397333333331</v>
      </c>
      <c r="Q640" s="79">
        <f t="shared" si="172"/>
        <v>13.8667</v>
      </c>
      <c r="R640" s="93">
        <v>135</v>
      </c>
      <c r="S640" s="77">
        <v>23653</v>
      </c>
      <c r="T640" s="345">
        <f t="shared" si="164"/>
        <v>2102.4888888888891</v>
      </c>
      <c r="U640" s="338">
        <f t="shared" si="173"/>
        <v>710.6412444444444</v>
      </c>
      <c r="V640" s="338">
        <f t="shared" si="174"/>
        <v>42.049777777777784</v>
      </c>
      <c r="W640" s="435">
        <v>43</v>
      </c>
      <c r="X640" s="425">
        <f t="shared" si="175"/>
        <v>2898.1799111111113</v>
      </c>
      <c r="Y640" s="79">
        <f t="shared" si="176"/>
        <v>4.6222000000000003</v>
      </c>
    </row>
    <row r="641" spans="1:25" ht="15.75" customHeight="1" x14ac:dyDescent="0.2">
      <c r="A641" s="265">
        <v>625</v>
      </c>
      <c r="B641" s="216">
        <v>33.75</v>
      </c>
      <c r="C641" s="77">
        <v>23653</v>
      </c>
      <c r="D641" s="411">
        <f t="shared" si="162"/>
        <v>8409.9555555555562</v>
      </c>
      <c r="E641" s="342">
        <f t="shared" si="165"/>
        <v>2842.5649777777776</v>
      </c>
      <c r="F641" s="338">
        <f t="shared" si="166"/>
        <v>168.19911111111114</v>
      </c>
      <c r="G641" s="407">
        <v>107</v>
      </c>
      <c r="H641" s="425">
        <f t="shared" si="167"/>
        <v>11527.719644444445</v>
      </c>
      <c r="I641" s="79">
        <f t="shared" si="168"/>
        <v>18.5185</v>
      </c>
      <c r="J641" s="96">
        <v>45</v>
      </c>
      <c r="K641" s="77">
        <v>23653</v>
      </c>
      <c r="L641" s="407">
        <f t="shared" si="163"/>
        <v>6307.4666666666672</v>
      </c>
      <c r="M641" s="342">
        <f t="shared" si="169"/>
        <v>2131.9237333333331</v>
      </c>
      <c r="N641" s="338">
        <f t="shared" si="170"/>
        <v>126.14933333333335</v>
      </c>
      <c r="O641" s="435">
        <v>64</v>
      </c>
      <c r="P641" s="425">
        <f t="shared" si="171"/>
        <v>8629.5397333333331</v>
      </c>
      <c r="Q641" s="79">
        <f t="shared" si="172"/>
        <v>13.8889</v>
      </c>
      <c r="R641" s="93">
        <v>135</v>
      </c>
      <c r="S641" s="77">
        <v>23653</v>
      </c>
      <c r="T641" s="345">
        <f t="shared" si="164"/>
        <v>2102.4888888888891</v>
      </c>
      <c r="U641" s="338">
        <f t="shared" si="173"/>
        <v>710.6412444444444</v>
      </c>
      <c r="V641" s="338">
        <f t="shared" si="174"/>
        <v>42.049777777777784</v>
      </c>
      <c r="W641" s="435">
        <v>43</v>
      </c>
      <c r="X641" s="425">
        <f t="shared" si="175"/>
        <v>2898.1799111111113</v>
      </c>
      <c r="Y641" s="79">
        <f t="shared" si="176"/>
        <v>4.6295999999999999</v>
      </c>
    </row>
    <row r="642" spans="1:25" ht="15.75" customHeight="1" x14ac:dyDescent="0.2">
      <c r="A642" s="265">
        <v>626</v>
      </c>
      <c r="B642" s="216">
        <v>33.75</v>
      </c>
      <c r="C642" s="77">
        <v>23653</v>
      </c>
      <c r="D642" s="411">
        <f t="shared" si="162"/>
        <v>8409.9555555555562</v>
      </c>
      <c r="E642" s="342">
        <f t="shared" si="165"/>
        <v>2842.5649777777776</v>
      </c>
      <c r="F642" s="338">
        <f t="shared" si="166"/>
        <v>168.19911111111114</v>
      </c>
      <c r="G642" s="407">
        <v>107</v>
      </c>
      <c r="H642" s="425">
        <f t="shared" si="167"/>
        <v>11527.719644444445</v>
      </c>
      <c r="I642" s="79">
        <f t="shared" si="168"/>
        <v>18.548100000000002</v>
      </c>
      <c r="J642" s="96">
        <v>45</v>
      </c>
      <c r="K642" s="77">
        <v>23653</v>
      </c>
      <c r="L642" s="407">
        <f t="shared" si="163"/>
        <v>6307.4666666666672</v>
      </c>
      <c r="M642" s="342">
        <f t="shared" si="169"/>
        <v>2131.9237333333331</v>
      </c>
      <c r="N642" s="338">
        <f t="shared" si="170"/>
        <v>126.14933333333335</v>
      </c>
      <c r="O642" s="435">
        <v>64</v>
      </c>
      <c r="P642" s="425">
        <f t="shared" si="171"/>
        <v>8629.5397333333331</v>
      </c>
      <c r="Q642" s="79">
        <f t="shared" si="172"/>
        <v>13.911099999999999</v>
      </c>
      <c r="R642" s="93">
        <v>135</v>
      </c>
      <c r="S642" s="77">
        <v>23653</v>
      </c>
      <c r="T642" s="345">
        <f t="shared" si="164"/>
        <v>2102.4888888888891</v>
      </c>
      <c r="U642" s="338">
        <f t="shared" si="173"/>
        <v>710.6412444444444</v>
      </c>
      <c r="V642" s="338">
        <f t="shared" si="174"/>
        <v>42.049777777777784</v>
      </c>
      <c r="W642" s="435">
        <v>43</v>
      </c>
      <c r="X642" s="425">
        <f t="shared" si="175"/>
        <v>2898.1799111111113</v>
      </c>
      <c r="Y642" s="79">
        <f t="shared" si="176"/>
        <v>4.6369999999999996</v>
      </c>
    </row>
    <row r="643" spans="1:25" ht="15.75" customHeight="1" x14ac:dyDescent="0.2">
      <c r="A643" s="265">
        <v>627</v>
      </c>
      <c r="B643" s="216">
        <v>33.75</v>
      </c>
      <c r="C643" s="77">
        <v>23653</v>
      </c>
      <c r="D643" s="411">
        <f t="shared" si="162"/>
        <v>8409.9555555555562</v>
      </c>
      <c r="E643" s="342">
        <f t="shared" si="165"/>
        <v>2842.5649777777776</v>
      </c>
      <c r="F643" s="338">
        <f t="shared" si="166"/>
        <v>168.19911111111114</v>
      </c>
      <c r="G643" s="407">
        <v>107</v>
      </c>
      <c r="H643" s="425">
        <f t="shared" si="167"/>
        <v>11527.719644444445</v>
      </c>
      <c r="I643" s="79">
        <f t="shared" si="168"/>
        <v>18.5778</v>
      </c>
      <c r="J643" s="96">
        <v>45</v>
      </c>
      <c r="K643" s="77">
        <v>23653</v>
      </c>
      <c r="L643" s="407">
        <f t="shared" si="163"/>
        <v>6307.4666666666672</v>
      </c>
      <c r="M643" s="342">
        <f t="shared" si="169"/>
        <v>2131.9237333333331</v>
      </c>
      <c r="N643" s="338">
        <f t="shared" si="170"/>
        <v>126.14933333333335</v>
      </c>
      <c r="O643" s="435">
        <v>64</v>
      </c>
      <c r="P643" s="425">
        <f t="shared" si="171"/>
        <v>8629.5397333333331</v>
      </c>
      <c r="Q643" s="79">
        <f t="shared" si="172"/>
        <v>13.933299999999999</v>
      </c>
      <c r="R643" s="93">
        <v>135</v>
      </c>
      <c r="S643" s="77">
        <v>23653</v>
      </c>
      <c r="T643" s="345">
        <f t="shared" si="164"/>
        <v>2102.4888888888891</v>
      </c>
      <c r="U643" s="338">
        <f t="shared" si="173"/>
        <v>710.6412444444444</v>
      </c>
      <c r="V643" s="338">
        <f t="shared" si="174"/>
        <v>42.049777777777784</v>
      </c>
      <c r="W643" s="435">
        <v>43</v>
      </c>
      <c r="X643" s="425">
        <f t="shared" si="175"/>
        <v>2898.1799111111113</v>
      </c>
      <c r="Y643" s="79">
        <f t="shared" si="176"/>
        <v>4.6444000000000001</v>
      </c>
    </row>
    <row r="644" spans="1:25" ht="15.75" customHeight="1" x14ac:dyDescent="0.2">
      <c r="A644" s="265">
        <v>628</v>
      </c>
      <c r="B644" s="216">
        <v>33.75</v>
      </c>
      <c r="C644" s="77">
        <v>23653</v>
      </c>
      <c r="D644" s="411">
        <f t="shared" si="162"/>
        <v>8409.9555555555562</v>
      </c>
      <c r="E644" s="342">
        <f t="shared" si="165"/>
        <v>2842.5649777777776</v>
      </c>
      <c r="F644" s="338">
        <f t="shared" si="166"/>
        <v>168.19911111111114</v>
      </c>
      <c r="G644" s="407">
        <v>107</v>
      </c>
      <c r="H644" s="425">
        <f t="shared" si="167"/>
        <v>11527.719644444445</v>
      </c>
      <c r="I644" s="79">
        <f t="shared" si="168"/>
        <v>18.607399999999998</v>
      </c>
      <c r="J644" s="96">
        <v>45</v>
      </c>
      <c r="K644" s="77">
        <v>23653</v>
      </c>
      <c r="L644" s="407">
        <f t="shared" si="163"/>
        <v>6307.4666666666672</v>
      </c>
      <c r="M644" s="342">
        <f t="shared" si="169"/>
        <v>2131.9237333333331</v>
      </c>
      <c r="N644" s="338">
        <f t="shared" si="170"/>
        <v>126.14933333333335</v>
      </c>
      <c r="O644" s="435">
        <v>64</v>
      </c>
      <c r="P644" s="425">
        <f t="shared" si="171"/>
        <v>8629.5397333333331</v>
      </c>
      <c r="Q644" s="79">
        <f t="shared" si="172"/>
        <v>13.9556</v>
      </c>
      <c r="R644" s="93">
        <v>135</v>
      </c>
      <c r="S644" s="77">
        <v>23653</v>
      </c>
      <c r="T644" s="345">
        <f t="shared" si="164"/>
        <v>2102.4888888888891</v>
      </c>
      <c r="U644" s="338">
        <f t="shared" si="173"/>
        <v>710.6412444444444</v>
      </c>
      <c r="V644" s="338">
        <f t="shared" si="174"/>
        <v>42.049777777777784</v>
      </c>
      <c r="W644" s="435">
        <v>43</v>
      </c>
      <c r="X644" s="425">
        <f t="shared" si="175"/>
        <v>2898.1799111111113</v>
      </c>
      <c r="Y644" s="79">
        <f t="shared" si="176"/>
        <v>4.6519000000000004</v>
      </c>
    </row>
    <row r="645" spans="1:25" ht="15.75" customHeight="1" x14ac:dyDescent="0.2">
      <c r="A645" s="265">
        <v>629</v>
      </c>
      <c r="B645" s="216">
        <v>33.75</v>
      </c>
      <c r="C645" s="77">
        <v>23653</v>
      </c>
      <c r="D645" s="411">
        <f t="shared" si="162"/>
        <v>8409.9555555555562</v>
      </c>
      <c r="E645" s="342">
        <f t="shared" si="165"/>
        <v>2842.5649777777776</v>
      </c>
      <c r="F645" s="338">
        <f t="shared" si="166"/>
        <v>168.19911111111114</v>
      </c>
      <c r="G645" s="407">
        <v>107</v>
      </c>
      <c r="H645" s="425">
        <f t="shared" si="167"/>
        <v>11527.719644444445</v>
      </c>
      <c r="I645" s="79">
        <f t="shared" si="168"/>
        <v>18.637</v>
      </c>
      <c r="J645" s="96">
        <v>45</v>
      </c>
      <c r="K645" s="77">
        <v>23653</v>
      </c>
      <c r="L645" s="407">
        <f t="shared" si="163"/>
        <v>6307.4666666666672</v>
      </c>
      <c r="M645" s="342">
        <f t="shared" si="169"/>
        <v>2131.9237333333331</v>
      </c>
      <c r="N645" s="338">
        <f t="shared" si="170"/>
        <v>126.14933333333335</v>
      </c>
      <c r="O645" s="435">
        <v>64</v>
      </c>
      <c r="P645" s="425">
        <f t="shared" si="171"/>
        <v>8629.5397333333331</v>
      </c>
      <c r="Q645" s="79">
        <f t="shared" si="172"/>
        <v>13.9778</v>
      </c>
      <c r="R645" s="93">
        <v>135</v>
      </c>
      <c r="S645" s="77">
        <v>23653</v>
      </c>
      <c r="T645" s="345">
        <f t="shared" si="164"/>
        <v>2102.4888888888891</v>
      </c>
      <c r="U645" s="338">
        <f t="shared" si="173"/>
        <v>710.6412444444444</v>
      </c>
      <c r="V645" s="338">
        <f t="shared" si="174"/>
        <v>42.049777777777784</v>
      </c>
      <c r="W645" s="435">
        <v>43</v>
      </c>
      <c r="X645" s="425">
        <f t="shared" si="175"/>
        <v>2898.1799111111113</v>
      </c>
      <c r="Y645" s="79">
        <f t="shared" si="176"/>
        <v>4.6593</v>
      </c>
    </row>
    <row r="646" spans="1:25" ht="15.75" customHeight="1" x14ac:dyDescent="0.2">
      <c r="A646" s="264">
        <v>630</v>
      </c>
      <c r="B646" s="216">
        <v>33.75</v>
      </c>
      <c r="C646" s="77">
        <v>23653</v>
      </c>
      <c r="D646" s="411">
        <f t="shared" si="162"/>
        <v>8409.9555555555562</v>
      </c>
      <c r="E646" s="342">
        <f t="shared" si="165"/>
        <v>2842.5649777777776</v>
      </c>
      <c r="F646" s="338">
        <f t="shared" si="166"/>
        <v>168.19911111111114</v>
      </c>
      <c r="G646" s="407">
        <v>107</v>
      </c>
      <c r="H646" s="425">
        <f t="shared" si="167"/>
        <v>11527.719644444445</v>
      </c>
      <c r="I646" s="79">
        <f t="shared" si="168"/>
        <v>18.666699999999999</v>
      </c>
      <c r="J646" s="96">
        <v>45</v>
      </c>
      <c r="K646" s="77">
        <v>23653</v>
      </c>
      <c r="L646" s="407">
        <f t="shared" si="163"/>
        <v>6307.4666666666672</v>
      </c>
      <c r="M646" s="342">
        <f t="shared" si="169"/>
        <v>2131.9237333333331</v>
      </c>
      <c r="N646" s="338">
        <f t="shared" si="170"/>
        <v>126.14933333333335</v>
      </c>
      <c r="O646" s="435">
        <v>64</v>
      </c>
      <c r="P646" s="425">
        <f t="shared" si="171"/>
        <v>8629.5397333333331</v>
      </c>
      <c r="Q646" s="79">
        <f t="shared" si="172"/>
        <v>14</v>
      </c>
      <c r="R646" s="93">
        <v>135</v>
      </c>
      <c r="S646" s="77">
        <v>23653</v>
      </c>
      <c r="T646" s="345">
        <f t="shared" si="164"/>
        <v>2102.4888888888891</v>
      </c>
      <c r="U646" s="338">
        <f t="shared" si="173"/>
        <v>710.6412444444444</v>
      </c>
      <c r="V646" s="338">
        <f t="shared" si="174"/>
        <v>42.049777777777784</v>
      </c>
      <c r="W646" s="435">
        <v>43</v>
      </c>
      <c r="X646" s="425">
        <f t="shared" si="175"/>
        <v>2898.1799111111113</v>
      </c>
      <c r="Y646" s="79">
        <f t="shared" si="176"/>
        <v>4.6666999999999996</v>
      </c>
    </row>
    <row r="647" spans="1:25" ht="15.75" customHeight="1" x14ac:dyDescent="0.2">
      <c r="A647" s="265">
        <v>631</v>
      </c>
      <c r="B647" s="216">
        <v>33.75</v>
      </c>
      <c r="C647" s="77">
        <v>23653</v>
      </c>
      <c r="D647" s="411">
        <f t="shared" si="162"/>
        <v>8409.9555555555562</v>
      </c>
      <c r="E647" s="342">
        <f t="shared" si="165"/>
        <v>2842.5649777777776</v>
      </c>
      <c r="F647" s="338">
        <f t="shared" si="166"/>
        <v>168.19911111111114</v>
      </c>
      <c r="G647" s="407">
        <v>107</v>
      </c>
      <c r="H647" s="425">
        <f t="shared" si="167"/>
        <v>11527.719644444445</v>
      </c>
      <c r="I647" s="79">
        <f t="shared" si="168"/>
        <v>18.696300000000001</v>
      </c>
      <c r="J647" s="96">
        <v>45</v>
      </c>
      <c r="K647" s="77">
        <v>23653</v>
      </c>
      <c r="L647" s="407">
        <f t="shared" si="163"/>
        <v>6307.4666666666672</v>
      </c>
      <c r="M647" s="342">
        <f t="shared" si="169"/>
        <v>2131.9237333333331</v>
      </c>
      <c r="N647" s="338">
        <f t="shared" si="170"/>
        <v>126.14933333333335</v>
      </c>
      <c r="O647" s="435">
        <v>64</v>
      </c>
      <c r="P647" s="425">
        <f t="shared" si="171"/>
        <v>8629.5397333333331</v>
      </c>
      <c r="Q647" s="79">
        <f t="shared" si="172"/>
        <v>14.0222</v>
      </c>
      <c r="R647" s="93">
        <v>135</v>
      </c>
      <c r="S647" s="77">
        <v>23653</v>
      </c>
      <c r="T647" s="345">
        <f t="shared" si="164"/>
        <v>2102.4888888888891</v>
      </c>
      <c r="U647" s="338">
        <f t="shared" si="173"/>
        <v>710.6412444444444</v>
      </c>
      <c r="V647" s="338">
        <f t="shared" si="174"/>
        <v>42.049777777777784</v>
      </c>
      <c r="W647" s="435">
        <v>43</v>
      </c>
      <c r="X647" s="425">
        <f t="shared" si="175"/>
        <v>2898.1799111111113</v>
      </c>
      <c r="Y647" s="79">
        <f t="shared" si="176"/>
        <v>4.6741000000000001</v>
      </c>
    </row>
    <row r="648" spans="1:25" ht="15.75" customHeight="1" x14ac:dyDescent="0.2">
      <c r="A648" s="265">
        <v>632</v>
      </c>
      <c r="B648" s="216">
        <v>33.75</v>
      </c>
      <c r="C648" s="77">
        <v>23653</v>
      </c>
      <c r="D648" s="411">
        <f t="shared" si="162"/>
        <v>8409.9555555555562</v>
      </c>
      <c r="E648" s="342">
        <f t="shared" si="165"/>
        <v>2842.5649777777776</v>
      </c>
      <c r="F648" s="338">
        <f t="shared" si="166"/>
        <v>168.19911111111114</v>
      </c>
      <c r="G648" s="407">
        <v>107</v>
      </c>
      <c r="H648" s="425">
        <f t="shared" si="167"/>
        <v>11527.719644444445</v>
      </c>
      <c r="I648" s="79">
        <f t="shared" si="168"/>
        <v>18.725899999999999</v>
      </c>
      <c r="J648" s="96">
        <v>45</v>
      </c>
      <c r="K648" s="77">
        <v>23653</v>
      </c>
      <c r="L648" s="407">
        <f t="shared" si="163"/>
        <v>6307.4666666666672</v>
      </c>
      <c r="M648" s="342">
        <f t="shared" si="169"/>
        <v>2131.9237333333331</v>
      </c>
      <c r="N648" s="338">
        <f t="shared" si="170"/>
        <v>126.14933333333335</v>
      </c>
      <c r="O648" s="435">
        <v>64</v>
      </c>
      <c r="P648" s="425">
        <f t="shared" si="171"/>
        <v>8629.5397333333331</v>
      </c>
      <c r="Q648" s="79">
        <f t="shared" si="172"/>
        <v>14.0444</v>
      </c>
      <c r="R648" s="93">
        <v>135</v>
      </c>
      <c r="S648" s="77">
        <v>23653</v>
      </c>
      <c r="T648" s="345">
        <f t="shared" si="164"/>
        <v>2102.4888888888891</v>
      </c>
      <c r="U648" s="338">
        <f t="shared" si="173"/>
        <v>710.6412444444444</v>
      </c>
      <c r="V648" s="338">
        <f t="shared" si="174"/>
        <v>42.049777777777784</v>
      </c>
      <c r="W648" s="435">
        <v>43</v>
      </c>
      <c r="X648" s="425">
        <f t="shared" si="175"/>
        <v>2898.1799111111113</v>
      </c>
      <c r="Y648" s="79">
        <f t="shared" si="176"/>
        <v>4.6814999999999998</v>
      </c>
    </row>
    <row r="649" spans="1:25" ht="15.75" customHeight="1" x14ac:dyDescent="0.2">
      <c r="A649" s="265">
        <v>633</v>
      </c>
      <c r="B649" s="216">
        <v>33.75</v>
      </c>
      <c r="C649" s="77">
        <v>23653</v>
      </c>
      <c r="D649" s="411">
        <f t="shared" si="162"/>
        <v>8409.9555555555562</v>
      </c>
      <c r="E649" s="342">
        <f t="shared" si="165"/>
        <v>2842.5649777777776</v>
      </c>
      <c r="F649" s="338">
        <f t="shared" si="166"/>
        <v>168.19911111111114</v>
      </c>
      <c r="G649" s="407">
        <v>107</v>
      </c>
      <c r="H649" s="425">
        <f t="shared" si="167"/>
        <v>11527.719644444445</v>
      </c>
      <c r="I649" s="79">
        <f t="shared" si="168"/>
        <v>18.755600000000001</v>
      </c>
      <c r="J649" s="96">
        <v>45</v>
      </c>
      <c r="K649" s="77">
        <v>23653</v>
      </c>
      <c r="L649" s="407">
        <f t="shared" si="163"/>
        <v>6307.4666666666672</v>
      </c>
      <c r="M649" s="342">
        <f t="shared" si="169"/>
        <v>2131.9237333333331</v>
      </c>
      <c r="N649" s="338">
        <f t="shared" si="170"/>
        <v>126.14933333333335</v>
      </c>
      <c r="O649" s="435">
        <v>64</v>
      </c>
      <c r="P649" s="425">
        <f t="shared" si="171"/>
        <v>8629.5397333333331</v>
      </c>
      <c r="Q649" s="79">
        <f t="shared" si="172"/>
        <v>14.066700000000001</v>
      </c>
      <c r="R649" s="93">
        <v>135</v>
      </c>
      <c r="S649" s="77">
        <v>23653</v>
      </c>
      <c r="T649" s="345">
        <f t="shared" si="164"/>
        <v>2102.4888888888891</v>
      </c>
      <c r="U649" s="338">
        <f t="shared" si="173"/>
        <v>710.6412444444444</v>
      </c>
      <c r="V649" s="338">
        <f t="shared" si="174"/>
        <v>42.049777777777784</v>
      </c>
      <c r="W649" s="435">
        <v>43</v>
      </c>
      <c r="X649" s="425">
        <f t="shared" si="175"/>
        <v>2898.1799111111113</v>
      </c>
      <c r="Y649" s="79">
        <f t="shared" si="176"/>
        <v>4.6889000000000003</v>
      </c>
    </row>
    <row r="650" spans="1:25" ht="15.75" customHeight="1" x14ac:dyDescent="0.2">
      <c r="A650" s="265">
        <v>634</v>
      </c>
      <c r="B650" s="216">
        <v>33.75</v>
      </c>
      <c r="C650" s="77">
        <v>23653</v>
      </c>
      <c r="D650" s="411">
        <f t="shared" si="162"/>
        <v>8409.9555555555562</v>
      </c>
      <c r="E650" s="342">
        <f t="shared" si="165"/>
        <v>2842.5649777777776</v>
      </c>
      <c r="F650" s="338">
        <f t="shared" si="166"/>
        <v>168.19911111111114</v>
      </c>
      <c r="G650" s="407">
        <v>107</v>
      </c>
      <c r="H650" s="425">
        <f t="shared" si="167"/>
        <v>11527.719644444445</v>
      </c>
      <c r="I650" s="79">
        <f t="shared" si="168"/>
        <v>18.7852</v>
      </c>
      <c r="J650" s="96">
        <v>45</v>
      </c>
      <c r="K650" s="77">
        <v>23653</v>
      </c>
      <c r="L650" s="407">
        <f t="shared" si="163"/>
        <v>6307.4666666666672</v>
      </c>
      <c r="M650" s="342">
        <f t="shared" si="169"/>
        <v>2131.9237333333331</v>
      </c>
      <c r="N650" s="338">
        <f t="shared" si="170"/>
        <v>126.14933333333335</v>
      </c>
      <c r="O650" s="435">
        <v>64</v>
      </c>
      <c r="P650" s="425">
        <f t="shared" si="171"/>
        <v>8629.5397333333331</v>
      </c>
      <c r="Q650" s="79">
        <f t="shared" si="172"/>
        <v>14.088900000000001</v>
      </c>
      <c r="R650" s="93">
        <v>135</v>
      </c>
      <c r="S650" s="77">
        <v>23653</v>
      </c>
      <c r="T650" s="345">
        <f t="shared" si="164"/>
        <v>2102.4888888888891</v>
      </c>
      <c r="U650" s="338">
        <f t="shared" si="173"/>
        <v>710.6412444444444</v>
      </c>
      <c r="V650" s="338">
        <f t="shared" si="174"/>
        <v>42.049777777777784</v>
      </c>
      <c r="W650" s="435">
        <v>43</v>
      </c>
      <c r="X650" s="425">
        <f t="shared" si="175"/>
        <v>2898.1799111111113</v>
      </c>
      <c r="Y650" s="79">
        <f t="shared" si="176"/>
        <v>4.6962999999999999</v>
      </c>
    </row>
    <row r="651" spans="1:25" ht="15.75" customHeight="1" x14ac:dyDescent="0.2">
      <c r="A651" s="265">
        <v>635</v>
      </c>
      <c r="B651" s="216">
        <v>33.75</v>
      </c>
      <c r="C651" s="77">
        <v>23653</v>
      </c>
      <c r="D651" s="411">
        <f t="shared" si="162"/>
        <v>8409.9555555555562</v>
      </c>
      <c r="E651" s="342">
        <f t="shared" si="165"/>
        <v>2842.5649777777776</v>
      </c>
      <c r="F651" s="338">
        <f t="shared" si="166"/>
        <v>168.19911111111114</v>
      </c>
      <c r="G651" s="407">
        <v>107</v>
      </c>
      <c r="H651" s="425">
        <f t="shared" si="167"/>
        <v>11527.719644444445</v>
      </c>
      <c r="I651" s="79">
        <f t="shared" si="168"/>
        <v>18.814800000000002</v>
      </c>
      <c r="J651" s="96">
        <v>45</v>
      </c>
      <c r="K651" s="77">
        <v>23653</v>
      </c>
      <c r="L651" s="407">
        <f t="shared" si="163"/>
        <v>6307.4666666666672</v>
      </c>
      <c r="M651" s="342">
        <f t="shared" si="169"/>
        <v>2131.9237333333331</v>
      </c>
      <c r="N651" s="338">
        <f t="shared" si="170"/>
        <v>126.14933333333335</v>
      </c>
      <c r="O651" s="435">
        <v>64</v>
      </c>
      <c r="P651" s="425">
        <f t="shared" si="171"/>
        <v>8629.5397333333331</v>
      </c>
      <c r="Q651" s="79">
        <f t="shared" si="172"/>
        <v>14.1111</v>
      </c>
      <c r="R651" s="93">
        <v>135</v>
      </c>
      <c r="S651" s="77">
        <v>23653</v>
      </c>
      <c r="T651" s="345">
        <f t="shared" si="164"/>
        <v>2102.4888888888891</v>
      </c>
      <c r="U651" s="338">
        <f t="shared" si="173"/>
        <v>710.6412444444444</v>
      </c>
      <c r="V651" s="338">
        <f t="shared" si="174"/>
        <v>42.049777777777784</v>
      </c>
      <c r="W651" s="435">
        <v>43</v>
      </c>
      <c r="X651" s="425">
        <f t="shared" si="175"/>
        <v>2898.1799111111113</v>
      </c>
      <c r="Y651" s="79">
        <f t="shared" si="176"/>
        <v>4.7037000000000004</v>
      </c>
    </row>
    <row r="652" spans="1:25" ht="15.75" customHeight="1" x14ac:dyDescent="0.2">
      <c r="A652" s="265">
        <v>636</v>
      </c>
      <c r="B652" s="216">
        <v>33.75</v>
      </c>
      <c r="C652" s="77">
        <v>23653</v>
      </c>
      <c r="D652" s="411">
        <f t="shared" si="162"/>
        <v>8409.9555555555562</v>
      </c>
      <c r="E652" s="342">
        <f t="shared" si="165"/>
        <v>2842.5649777777776</v>
      </c>
      <c r="F652" s="338">
        <f t="shared" si="166"/>
        <v>168.19911111111114</v>
      </c>
      <c r="G652" s="407">
        <v>107</v>
      </c>
      <c r="H652" s="425">
        <f t="shared" si="167"/>
        <v>11527.719644444445</v>
      </c>
      <c r="I652" s="79">
        <f t="shared" si="168"/>
        <v>18.8444</v>
      </c>
      <c r="J652" s="96">
        <v>45</v>
      </c>
      <c r="K652" s="77">
        <v>23653</v>
      </c>
      <c r="L652" s="407">
        <f t="shared" si="163"/>
        <v>6307.4666666666672</v>
      </c>
      <c r="M652" s="342">
        <f t="shared" si="169"/>
        <v>2131.9237333333331</v>
      </c>
      <c r="N652" s="338">
        <f t="shared" si="170"/>
        <v>126.14933333333335</v>
      </c>
      <c r="O652" s="435">
        <v>64</v>
      </c>
      <c r="P652" s="425">
        <f t="shared" si="171"/>
        <v>8629.5397333333331</v>
      </c>
      <c r="Q652" s="79">
        <f t="shared" si="172"/>
        <v>14.1333</v>
      </c>
      <c r="R652" s="93">
        <v>135</v>
      </c>
      <c r="S652" s="77">
        <v>23653</v>
      </c>
      <c r="T652" s="345">
        <f t="shared" si="164"/>
        <v>2102.4888888888891</v>
      </c>
      <c r="U652" s="338">
        <f t="shared" si="173"/>
        <v>710.6412444444444</v>
      </c>
      <c r="V652" s="338">
        <f t="shared" si="174"/>
        <v>42.049777777777784</v>
      </c>
      <c r="W652" s="435">
        <v>43</v>
      </c>
      <c r="X652" s="425">
        <f t="shared" si="175"/>
        <v>2898.1799111111113</v>
      </c>
      <c r="Y652" s="79">
        <f t="shared" si="176"/>
        <v>4.7111000000000001</v>
      </c>
    </row>
    <row r="653" spans="1:25" ht="15.75" customHeight="1" x14ac:dyDescent="0.2">
      <c r="A653" s="265">
        <v>637</v>
      </c>
      <c r="B653" s="216">
        <v>33.75</v>
      </c>
      <c r="C653" s="77">
        <v>23653</v>
      </c>
      <c r="D653" s="411">
        <f t="shared" si="162"/>
        <v>8409.9555555555562</v>
      </c>
      <c r="E653" s="342">
        <f t="shared" si="165"/>
        <v>2842.5649777777776</v>
      </c>
      <c r="F653" s="338">
        <f t="shared" si="166"/>
        <v>168.19911111111114</v>
      </c>
      <c r="G653" s="407">
        <v>107</v>
      </c>
      <c r="H653" s="425">
        <f t="shared" si="167"/>
        <v>11527.719644444445</v>
      </c>
      <c r="I653" s="79">
        <f t="shared" si="168"/>
        <v>18.874099999999999</v>
      </c>
      <c r="J653" s="96">
        <v>45</v>
      </c>
      <c r="K653" s="77">
        <v>23653</v>
      </c>
      <c r="L653" s="407">
        <f t="shared" si="163"/>
        <v>6307.4666666666672</v>
      </c>
      <c r="M653" s="342">
        <f t="shared" si="169"/>
        <v>2131.9237333333331</v>
      </c>
      <c r="N653" s="338">
        <f t="shared" si="170"/>
        <v>126.14933333333335</v>
      </c>
      <c r="O653" s="435">
        <v>64</v>
      </c>
      <c r="P653" s="425">
        <f t="shared" si="171"/>
        <v>8629.5397333333331</v>
      </c>
      <c r="Q653" s="79">
        <f t="shared" si="172"/>
        <v>14.1556</v>
      </c>
      <c r="R653" s="93">
        <v>135</v>
      </c>
      <c r="S653" s="77">
        <v>23653</v>
      </c>
      <c r="T653" s="345">
        <f t="shared" si="164"/>
        <v>2102.4888888888891</v>
      </c>
      <c r="U653" s="338">
        <f t="shared" si="173"/>
        <v>710.6412444444444</v>
      </c>
      <c r="V653" s="338">
        <f t="shared" si="174"/>
        <v>42.049777777777784</v>
      </c>
      <c r="W653" s="435">
        <v>43</v>
      </c>
      <c r="X653" s="425">
        <f t="shared" si="175"/>
        <v>2898.1799111111113</v>
      </c>
      <c r="Y653" s="79">
        <f t="shared" si="176"/>
        <v>4.7184999999999997</v>
      </c>
    </row>
    <row r="654" spans="1:25" ht="15.75" customHeight="1" x14ac:dyDescent="0.2">
      <c r="A654" s="265">
        <v>638</v>
      </c>
      <c r="B654" s="216">
        <v>33.75</v>
      </c>
      <c r="C654" s="77">
        <v>23653</v>
      </c>
      <c r="D654" s="411">
        <f t="shared" si="162"/>
        <v>8409.9555555555562</v>
      </c>
      <c r="E654" s="342">
        <f t="shared" si="165"/>
        <v>2842.5649777777776</v>
      </c>
      <c r="F654" s="338">
        <f t="shared" si="166"/>
        <v>168.19911111111114</v>
      </c>
      <c r="G654" s="407">
        <v>107</v>
      </c>
      <c r="H654" s="425">
        <f t="shared" si="167"/>
        <v>11527.719644444445</v>
      </c>
      <c r="I654" s="79">
        <f t="shared" si="168"/>
        <v>18.903700000000001</v>
      </c>
      <c r="J654" s="96">
        <v>45</v>
      </c>
      <c r="K654" s="77">
        <v>23653</v>
      </c>
      <c r="L654" s="407">
        <f t="shared" si="163"/>
        <v>6307.4666666666672</v>
      </c>
      <c r="M654" s="342">
        <f t="shared" si="169"/>
        <v>2131.9237333333331</v>
      </c>
      <c r="N654" s="338">
        <f t="shared" si="170"/>
        <v>126.14933333333335</v>
      </c>
      <c r="O654" s="435">
        <v>64</v>
      </c>
      <c r="P654" s="425">
        <f t="shared" si="171"/>
        <v>8629.5397333333331</v>
      </c>
      <c r="Q654" s="79">
        <f t="shared" si="172"/>
        <v>14.1778</v>
      </c>
      <c r="R654" s="93">
        <v>135</v>
      </c>
      <c r="S654" s="77">
        <v>23653</v>
      </c>
      <c r="T654" s="345">
        <f t="shared" si="164"/>
        <v>2102.4888888888891</v>
      </c>
      <c r="U654" s="338">
        <f t="shared" si="173"/>
        <v>710.6412444444444</v>
      </c>
      <c r="V654" s="338">
        <f t="shared" si="174"/>
        <v>42.049777777777784</v>
      </c>
      <c r="W654" s="435">
        <v>43</v>
      </c>
      <c r="X654" s="425">
        <f t="shared" si="175"/>
        <v>2898.1799111111113</v>
      </c>
      <c r="Y654" s="79">
        <f t="shared" si="176"/>
        <v>4.7259000000000002</v>
      </c>
    </row>
    <row r="655" spans="1:25" ht="15.75" customHeight="1" x14ac:dyDescent="0.2">
      <c r="A655" s="265">
        <v>639</v>
      </c>
      <c r="B655" s="216">
        <v>33.75</v>
      </c>
      <c r="C655" s="77">
        <v>23653</v>
      </c>
      <c r="D655" s="411">
        <f t="shared" si="162"/>
        <v>8409.9555555555562</v>
      </c>
      <c r="E655" s="342">
        <f t="shared" si="165"/>
        <v>2842.5649777777776</v>
      </c>
      <c r="F655" s="338">
        <f t="shared" si="166"/>
        <v>168.19911111111114</v>
      </c>
      <c r="G655" s="407">
        <v>107</v>
      </c>
      <c r="H655" s="425">
        <f t="shared" si="167"/>
        <v>11527.719644444445</v>
      </c>
      <c r="I655" s="79">
        <f t="shared" si="168"/>
        <v>18.933299999999999</v>
      </c>
      <c r="J655" s="96">
        <v>45</v>
      </c>
      <c r="K655" s="77">
        <v>23653</v>
      </c>
      <c r="L655" s="407">
        <f t="shared" si="163"/>
        <v>6307.4666666666672</v>
      </c>
      <c r="M655" s="342">
        <f t="shared" si="169"/>
        <v>2131.9237333333331</v>
      </c>
      <c r="N655" s="338">
        <f t="shared" si="170"/>
        <v>126.14933333333335</v>
      </c>
      <c r="O655" s="435">
        <v>64</v>
      </c>
      <c r="P655" s="425">
        <f t="shared" si="171"/>
        <v>8629.5397333333331</v>
      </c>
      <c r="Q655" s="79">
        <f t="shared" si="172"/>
        <v>14.2</v>
      </c>
      <c r="R655" s="93">
        <v>135</v>
      </c>
      <c r="S655" s="77">
        <v>23653</v>
      </c>
      <c r="T655" s="345">
        <f t="shared" si="164"/>
        <v>2102.4888888888891</v>
      </c>
      <c r="U655" s="338">
        <f t="shared" si="173"/>
        <v>710.6412444444444</v>
      </c>
      <c r="V655" s="338">
        <f t="shared" si="174"/>
        <v>42.049777777777784</v>
      </c>
      <c r="W655" s="435">
        <v>43</v>
      </c>
      <c r="X655" s="425">
        <f t="shared" si="175"/>
        <v>2898.1799111111113</v>
      </c>
      <c r="Y655" s="79">
        <f t="shared" si="176"/>
        <v>4.7332999999999998</v>
      </c>
    </row>
    <row r="656" spans="1:25" ht="15.75" customHeight="1" x14ac:dyDescent="0.2">
      <c r="A656" s="264">
        <v>640</v>
      </c>
      <c r="B656" s="216">
        <v>33.75</v>
      </c>
      <c r="C656" s="77">
        <v>23653</v>
      </c>
      <c r="D656" s="411">
        <f t="shared" si="162"/>
        <v>8409.9555555555562</v>
      </c>
      <c r="E656" s="342">
        <f t="shared" si="165"/>
        <v>2842.5649777777776</v>
      </c>
      <c r="F656" s="338">
        <f t="shared" si="166"/>
        <v>168.19911111111114</v>
      </c>
      <c r="G656" s="407">
        <v>107</v>
      </c>
      <c r="H656" s="425">
        <f t="shared" si="167"/>
        <v>11527.719644444445</v>
      </c>
      <c r="I656" s="79">
        <f t="shared" si="168"/>
        <v>18.963000000000001</v>
      </c>
      <c r="J656" s="96">
        <v>45</v>
      </c>
      <c r="K656" s="77">
        <v>23653</v>
      </c>
      <c r="L656" s="407">
        <f t="shared" si="163"/>
        <v>6307.4666666666672</v>
      </c>
      <c r="M656" s="342">
        <f t="shared" si="169"/>
        <v>2131.9237333333331</v>
      </c>
      <c r="N656" s="338">
        <f t="shared" si="170"/>
        <v>126.14933333333335</v>
      </c>
      <c r="O656" s="435">
        <v>64</v>
      </c>
      <c r="P656" s="425">
        <f t="shared" si="171"/>
        <v>8629.5397333333331</v>
      </c>
      <c r="Q656" s="79">
        <f t="shared" si="172"/>
        <v>14.222200000000001</v>
      </c>
      <c r="R656" s="93">
        <v>135</v>
      </c>
      <c r="S656" s="77">
        <v>23653</v>
      </c>
      <c r="T656" s="345">
        <f t="shared" si="164"/>
        <v>2102.4888888888891</v>
      </c>
      <c r="U656" s="338">
        <f t="shared" si="173"/>
        <v>710.6412444444444</v>
      </c>
      <c r="V656" s="338">
        <f t="shared" si="174"/>
        <v>42.049777777777784</v>
      </c>
      <c r="W656" s="435">
        <v>43</v>
      </c>
      <c r="X656" s="425">
        <f t="shared" si="175"/>
        <v>2898.1799111111113</v>
      </c>
      <c r="Y656" s="79">
        <f t="shared" si="176"/>
        <v>4.7407000000000004</v>
      </c>
    </row>
    <row r="657" spans="1:25" ht="15.75" customHeight="1" x14ac:dyDescent="0.2">
      <c r="A657" s="265">
        <v>641</v>
      </c>
      <c r="B657" s="216">
        <v>33.75</v>
      </c>
      <c r="C657" s="77">
        <v>23653</v>
      </c>
      <c r="D657" s="411">
        <f t="shared" ref="D657:D720" si="177">12*(1/B657*C657)</f>
        <v>8409.9555555555562</v>
      </c>
      <c r="E657" s="342">
        <f t="shared" si="165"/>
        <v>2842.5649777777776</v>
      </c>
      <c r="F657" s="338">
        <f t="shared" si="166"/>
        <v>168.19911111111114</v>
      </c>
      <c r="G657" s="407">
        <v>107</v>
      </c>
      <c r="H657" s="425">
        <f t="shared" si="167"/>
        <v>11527.719644444445</v>
      </c>
      <c r="I657" s="79">
        <f t="shared" si="168"/>
        <v>18.992599999999999</v>
      </c>
      <c r="J657" s="96">
        <v>45</v>
      </c>
      <c r="K657" s="77">
        <v>23653</v>
      </c>
      <c r="L657" s="407">
        <f t="shared" ref="L657:L720" si="178">12*(1/J657*K657)</f>
        <v>6307.4666666666672</v>
      </c>
      <c r="M657" s="342">
        <f t="shared" si="169"/>
        <v>2131.9237333333331</v>
      </c>
      <c r="N657" s="338">
        <f t="shared" si="170"/>
        <v>126.14933333333335</v>
      </c>
      <c r="O657" s="435">
        <v>64</v>
      </c>
      <c r="P657" s="425">
        <f t="shared" si="171"/>
        <v>8629.5397333333331</v>
      </c>
      <c r="Q657" s="79">
        <f t="shared" si="172"/>
        <v>14.244400000000001</v>
      </c>
      <c r="R657" s="93">
        <v>135</v>
      </c>
      <c r="S657" s="77">
        <v>23653</v>
      </c>
      <c r="T657" s="345">
        <f t="shared" ref="T657:T720" si="179">12*(1/R657*S657)</f>
        <v>2102.4888888888891</v>
      </c>
      <c r="U657" s="338">
        <f t="shared" si="173"/>
        <v>710.6412444444444</v>
      </c>
      <c r="V657" s="338">
        <f t="shared" si="174"/>
        <v>42.049777777777784</v>
      </c>
      <c r="W657" s="435">
        <v>43</v>
      </c>
      <c r="X657" s="425">
        <f t="shared" si="175"/>
        <v>2898.1799111111113</v>
      </c>
      <c r="Y657" s="79">
        <f t="shared" si="176"/>
        <v>4.7481</v>
      </c>
    </row>
    <row r="658" spans="1:25" ht="15.75" customHeight="1" x14ac:dyDescent="0.2">
      <c r="A658" s="265">
        <v>642</v>
      </c>
      <c r="B658" s="216">
        <v>33.75</v>
      </c>
      <c r="C658" s="77">
        <v>23653</v>
      </c>
      <c r="D658" s="411">
        <f t="shared" si="177"/>
        <v>8409.9555555555562</v>
      </c>
      <c r="E658" s="342">
        <f t="shared" ref="E658:E721" si="180">D658*33.8%</f>
        <v>2842.5649777777776</v>
      </c>
      <c r="F658" s="338">
        <f t="shared" ref="F658:F721" si="181">D658*2%</f>
        <v>168.19911111111114</v>
      </c>
      <c r="G658" s="407">
        <v>107</v>
      </c>
      <c r="H658" s="425">
        <f t="shared" ref="H658:H721" si="182">SUM(D658:G658)</f>
        <v>11527.719644444445</v>
      </c>
      <c r="I658" s="79">
        <f t="shared" ref="I658:I721" si="183">ROUND(A658/B658,4)</f>
        <v>19.022200000000002</v>
      </c>
      <c r="J658" s="96">
        <v>45</v>
      </c>
      <c r="K658" s="77">
        <v>23653</v>
      </c>
      <c r="L658" s="407">
        <f t="shared" si="178"/>
        <v>6307.4666666666672</v>
      </c>
      <c r="M658" s="342">
        <f t="shared" ref="M658:M721" si="184">L658*33.8%</f>
        <v>2131.9237333333331</v>
      </c>
      <c r="N658" s="338">
        <f t="shared" ref="N658:N721" si="185">L658*2%</f>
        <v>126.14933333333335</v>
      </c>
      <c r="O658" s="435">
        <v>64</v>
      </c>
      <c r="P658" s="425">
        <f t="shared" ref="P658:P721" si="186">SUM(L658:O658)</f>
        <v>8629.5397333333331</v>
      </c>
      <c r="Q658" s="79">
        <f t="shared" ref="Q658:Q721" si="187">ROUND(A658/J658,4)</f>
        <v>14.2667</v>
      </c>
      <c r="R658" s="93">
        <v>135</v>
      </c>
      <c r="S658" s="77">
        <v>23653</v>
      </c>
      <c r="T658" s="345">
        <f t="shared" si="179"/>
        <v>2102.4888888888891</v>
      </c>
      <c r="U658" s="338">
        <f t="shared" ref="U658:U721" si="188">T658*33.8%</f>
        <v>710.6412444444444</v>
      </c>
      <c r="V658" s="338">
        <f t="shared" ref="V658:V721" si="189">T658*2%</f>
        <v>42.049777777777784</v>
      </c>
      <c r="W658" s="435">
        <v>43</v>
      </c>
      <c r="X658" s="425">
        <f t="shared" ref="X658:X721" si="190">SUM(T658:W658)</f>
        <v>2898.1799111111113</v>
      </c>
      <c r="Y658" s="79">
        <f t="shared" ref="Y658:Y721" si="191">ROUND(A658/R658,4)</f>
        <v>4.7556000000000003</v>
      </c>
    </row>
    <row r="659" spans="1:25" ht="15.75" customHeight="1" x14ac:dyDescent="0.2">
      <c r="A659" s="265">
        <v>643</v>
      </c>
      <c r="B659" s="216">
        <v>33.75</v>
      </c>
      <c r="C659" s="77">
        <v>23653</v>
      </c>
      <c r="D659" s="411">
        <f t="shared" si="177"/>
        <v>8409.9555555555562</v>
      </c>
      <c r="E659" s="342">
        <f t="shared" si="180"/>
        <v>2842.5649777777776</v>
      </c>
      <c r="F659" s="338">
        <f t="shared" si="181"/>
        <v>168.19911111111114</v>
      </c>
      <c r="G659" s="407">
        <v>107</v>
      </c>
      <c r="H659" s="425">
        <f t="shared" si="182"/>
        <v>11527.719644444445</v>
      </c>
      <c r="I659" s="79">
        <f t="shared" si="183"/>
        <v>19.0519</v>
      </c>
      <c r="J659" s="96">
        <v>45</v>
      </c>
      <c r="K659" s="77">
        <v>23653</v>
      </c>
      <c r="L659" s="407">
        <f t="shared" si="178"/>
        <v>6307.4666666666672</v>
      </c>
      <c r="M659" s="342">
        <f t="shared" si="184"/>
        <v>2131.9237333333331</v>
      </c>
      <c r="N659" s="338">
        <f t="shared" si="185"/>
        <v>126.14933333333335</v>
      </c>
      <c r="O659" s="435">
        <v>64</v>
      </c>
      <c r="P659" s="425">
        <f t="shared" si="186"/>
        <v>8629.5397333333331</v>
      </c>
      <c r="Q659" s="79">
        <f t="shared" si="187"/>
        <v>14.2889</v>
      </c>
      <c r="R659" s="93">
        <v>135</v>
      </c>
      <c r="S659" s="77">
        <v>23653</v>
      </c>
      <c r="T659" s="345">
        <f t="shared" si="179"/>
        <v>2102.4888888888891</v>
      </c>
      <c r="U659" s="338">
        <f t="shared" si="188"/>
        <v>710.6412444444444</v>
      </c>
      <c r="V659" s="338">
        <f t="shared" si="189"/>
        <v>42.049777777777784</v>
      </c>
      <c r="W659" s="435">
        <v>43</v>
      </c>
      <c r="X659" s="425">
        <f t="shared" si="190"/>
        <v>2898.1799111111113</v>
      </c>
      <c r="Y659" s="79">
        <f t="shared" si="191"/>
        <v>4.7629999999999999</v>
      </c>
    </row>
    <row r="660" spans="1:25" ht="15.75" customHeight="1" x14ac:dyDescent="0.2">
      <c r="A660" s="265">
        <v>644</v>
      </c>
      <c r="B660" s="216">
        <v>33.75</v>
      </c>
      <c r="C660" s="77">
        <v>23653</v>
      </c>
      <c r="D660" s="411">
        <f t="shared" si="177"/>
        <v>8409.9555555555562</v>
      </c>
      <c r="E660" s="342">
        <f t="shared" si="180"/>
        <v>2842.5649777777776</v>
      </c>
      <c r="F660" s="338">
        <f t="shared" si="181"/>
        <v>168.19911111111114</v>
      </c>
      <c r="G660" s="407">
        <v>107</v>
      </c>
      <c r="H660" s="425">
        <f t="shared" si="182"/>
        <v>11527.719644444445</v>
      </c>
      <c r="I660" s="79">
        <f t="shared" si="183"/>
        <v>19.081499999999998</v>
      </c>
      <c r="J660" s="96">
        <v>45</v>
      </c>
      <c r="K660" s="77">
        <v>23653</v>
      </c>
      <c r="L660" s="407">
        <f t="shared" si="178"/>
        <v>6307.4666666666672</v>
      </c>
      <c r="M660" s="342">
        <f t="shared" si="184"/>
        <v>2131.9237333333331</v>
      </c>
      <c r="N660" s="338">
        <f t="shared" si="185"/>
        <v>126.14933333333335</v>
      </c>
      <c r="O660" s="435">
        <v>64</v>
      </c>
      <c r="P660" s="425">
        <f t="shared" si="186"/>
        <v>8629.5397333333331</v>
      </c>
      <c r="Q660" s="79">
        <f t="shared" si="187"/>
        <v>14.3111</v>
      </c>
      <c r="R660" s="93">
        <v>135</v>
      </c>
      <c r="S660" s="77">
        <v>23653</v>
      </c>
      <c r="T660" s="345">
        <f t="shared" si="179"/>
        <v>2102.4888888888891</v>
      </c>
      <c r="U660" s="338">
        <f t="shared" si="188"/>
        <v>710.6412444444444</v>
      </c>
      <c r="V660" s="338">
        <f t="shared" si="189"/>
        <v>42.049777777777784</v>
      </c>
      <c r="W660" s="435">
        <v>43</v>
      </c>
      <c r="X660" s="425">
        <f t="shared" si="190"/>
        <v>2898.1799111111113</v>
      </c>
      <c r="Y660" s="79">
        <f t="shared" si="191"/>
        <v>4.7704000000000004</v>
      </c>
    </row>
    <row r="661" spans="1:25" ht="15.75" customHeight="1" x14ac:dyDescent="0.2">
      <c r="A661" s="265">
        <v>645</v>
      </c>
      <c r="B661" s="216">
        <v>33.75</v>
      </c>
      <c r="C661" s="77">
        <v>23653</v>
      </c>
      <c r="D661" s="411">
        <f t="shared" si="177"/>
        <v>8409.9555555555562</v>
      </c>
      <c r="E661" s="342">
        <f t="shared" si="180"/>
        <v>2842.5649777777776</v>
      </c>
      <c r="F661" s="338">
        <f t="shared" si="181"/>
        <v>168.19911111111114</v>
      </c>
      <c r="G661" s="407">
        <v>107</v>
      </c>
      <c r="H661" s="425">
        <f t="shared" si="182"/>
        <v>11527.719644444445</v>
      </c>
      <c r="I661" s="79">
        <f t="shared" si="183"/>
        <v>19.1111</v>
      </c>
      <c r="J661" s="96">
        <v>45</v>
      </c>
      <c r="K661" s="77">
        <v>23653</v>
      </c>
      <c r="L661" s="407">
        <f t="shared" si="178"/>
        <v>6307.4666666666672</v>
      </c>
      <c r="M661" s="342">
        <f t="shared" si="184"/>
        <v>2131.9237333333331</v>
      </c>
      <c r="N661" s="338">
        <f t="shared" si="185"/>
        <v>126.14933333333335</v>
      </c>
      <c r="O661" s="435">
        <v>64</v>
      </c>
      <c r="P661" s="425">
        <f t="shared" si="186"/>
        <v>8629.5397333333331</v>
      </c>
      <c r="Q661" s="79">
        <f t="shared" si="187"/>
        <v>14.333299999999999</v>
      </c>
      <c r="R661" s="93">
        <v>135</v>
      </c>
      <c r="S661" s="77">
        <v>23653</v>
      </c>
      <c r="T661" s="345">
        <f t="shared" si="179"/>
        <v>2102.4888888888891</v>
      </c>
      <c r="U661" s="338">
        <f t="shared" si="188"/>
        <v>710.6412444444444</v>
      </c>
      <c r="V661" s="338">
        <f t="shared" si="189"/>
        <v>42.049777777777784</v>
      </c>
      <c r="W661" s="435">
        <v>43</v>
      </c>
      <c r="X661" s="425">
        <f t="shared" si="190"/>
        <v>2898.1799111111113</v>
      </c>
      <c r="Y661" s="79">
        <f t="shared" si="191"/>
        <v>4.7778</v>
      </c>
    </row>
    <row r="662" spans="1:25" ht="15.75" customHeight="1" x14ac:dyDescent="0.2">
      <c r="A662" s="265">
        <v>646</v>
      </c>
      <c r="B662" s="216">
        <v>33.75</v>
      </c>
      <c r="C662" s="77">
        <v>23653</v>
      </c>
      <c r="D662" s="411">
        <f t="shared" si="177"/>
        <v>8409.9555555555562</v>
      </c>
      <c r="E662" s="342">
        <f t="shared" si="180"/>
        <v>2842.5649777777776</v>
      </c>
      <c r="F662" s="338">
        <f t="shared" si="181"/>
        <v>168.19911111111114</v>
      </c>
      <c r="G662" s="407">
        <v>107</v>
      </c>
      <c r="H662" s="425">
        <f t="shared" si="182"/>
        <v>11527.719644444445</v>
      </c>
      <c r="I662" s="79">
        <f t="shared" si="183"/>
        <v>19.140699999999999</v>
      </c>
      <c r="J662" s="96">
        <v>45</v>
      </c>
      <c r="K662" s="77">
        <v>23653</v>
      </c>
      <c r="L662" s="407">
        <f t="shared" si="178"/>
        <v>6307.4666666666672</v>
      </c>
      <c r="M662" s="342">
        <f t="shared" si="184"/>
        <v>2131.9237333333331</v>
      </c>
      <c r="N662" s="338">
        <f t="shared" si="185"/>
        <v>126.14933333333335</v>
      </c>
      <c r="O662" s="435">
        <v>64</v>
      </c>
      <c r="P662" s="425">
        <f t="shared" si="186"/>
        <v>8629.5397333333331</v>
      </c>
      <c r="Q662" s="79">
        <f t="shared" si="187"/>
        <v>14.355600000000001</v>
      </c>
      <c r="R662" s="93">
        <v>135</v>
      </c>
      <c r="S662" s="77">
        <v>23653</v>
      </c>
      <c r="T662" s="345">
        <f t="shared" si="179"/>
        <v>2102.4888888888891</v>
      </c>
      <c r="U662" s="338">
        <f t="shared" si="188"/>
        <v>710.6412444444444</v>
      </c>
      <c r="V662" s="338">
        <f t="shared" si="189"/>
        <v>42.049777777777784</v>
      </c>
      <c r="W662" s="435">
        <v>43</v>
      </c>
      <c r="X662" s="425">
        <f t="shared" si="190"/>
        <v>2898.1799111111113</v>
      </c>
      <c r="Y662" s="79">
        <f t="shared" si="191"/>
        <v>4.7851999999999997</v>
      </c>
    </row>
    <row r="663" spans="1:25" ht="15.75" customHeight="1" x14ac:dyDescent="0.2">
      <c r="A663" s="265">
        <v>647</v>
      </c>
      <c r="B663" s="216">
        <v>33.75</v>
      </c>
      <c r="C663" s="77">
        <v>23653</v>
      </c>
      <c r="D663" s="411">
        <f t="shared" si="177"/>
        <v>8409.9555555555562</v>
      </c>
      <c r="E663" s="342">
        <f t="shared" si="180"/>
        <v>2842.5649777777776</v>
      </c>
      <c r="F663" s="338">
        <f t="shared" si="181"/>
        <v>168.19911111111114</v>
      </c>
      <c r="G663" s="407">
        <v>107</v>
      </c>
      <c r="H663" s="425">
        <f t="shared" si="182"/>
        <v>11527.719644444445</v>
      </c>
      <c r="I663" s="79">
        <f t="shared" si="183"/>
        <v>19.170400000000001</v>
      </c>
      <c r="J663" s="96">
        <v>45</v>
      </c>
      <c r="K663" s="77">
        <v>23653</v>
      </c>
      <c r="L663" s="407">
        <f t="shared" si="178"/>
        <v>6307.4666666666672</v>
      </c>
      <c r="M663" s="342">
        <f t="shared" si="184"/>
        <v>2131.9237333333331</v>
      </c>
      <c r="N663" s="338">
        <f t="shared" si="185"/>
        <v>126.14933333333335</v>
      </c>
      <c r="O663" s="435">
        <v>64</v>
      </c>
      <c r="P663" s="425">
        <f t="shared" si="186"/>
        <v>8629.5397333333331</v>
      </c>
      <c r="Q663" s="79">
        <f t="shared" si="187"/>
        <v>14.377800000000001</v>
      </c>
      <c r="R663" s="93">
        <v>135</v>
      </c>
      <c r="S663" s="77">
        <v>23653</v>
      </c>
      <c r="T663" s="345">
        <f t="shared" si="179"/>
        <v>2102.4888888888891</v>
      </c>
      <c r="U663" s="338">
        <f t="shared" si="188"/>
        <v>710.6412444444444</v>
      </c>
      <c r="V663" s="338">
        <f t="shared" si="189"/>
        <v>42.049777777777784</v>
      </c>
      <c r="W663" s="435">
        <v>43</v>
      </c>
      <c r="X663" s="425">
        <f t="shared" si="190"/>
        <v>2898.1799111111113</v>
      </c>
      <c r="Y663" s="79">
        <f t="shared" si="191"/>
        <v>4.7926000000000002</v>
      </c>
    </row>
    <row r="664" spans="1:25" ht="15.75" customHeight="1" x14ac:dyDescent="0.2">
      <c r="A664" s="265">
        <v>648</v>
      </c>
      <c r="B664" s="216">
        <v>33.75</v>
      </c>
      <c r="C664" s="77">
        <v>23653</v>
      </c>
      <c r="D664" s="411">
        <f t="shared" si="177"/>
        <v>8409.9555555555562</v>
      </c>
      <c r="E664" s="342">
        <f t="shared" si="180"/>
        <v>2842.5649777777776</v>
      </c>
      <c r="F664" s="338">
        <f t="shared" si="181"/>
        <v>168.19911111111114</v>
      </c>
      <c r="G664" s="407">
        <v>107</v>
      </c>
      <c r="H664" s="425">
        <f t="shared" si="182"/>
        <v>11527.719644444445</v>
      </c>
      <c r="I664" s="79">
        <f t="shared" si="183"/>
        <v>19.2</v>
      </c>
      <c r="J664" s="96">
        <v>45</v>
      </c>
      <c r="K664" s="77">
        <v>23653</v>
      </c>
      <c r="L664" s="407">
        <f t="shared" si="178"/>
        <v>6307.4666666666672</v>
      </c>
      <c r="M664" s="342">
        <f t="shared" si="184"/>
        <v>2131.9237333333331</v>
      </c>
      <c r="N664" s="338">
        <f t="shared" si="185"/>
        <v>126.14933333333335</v>
      </c>
      <c r="O664" s="435">
        <v>64</v>
      </c>
      <c r="P664" s="425">
        <f t="shared" si="186"/>
        <v>8629.5397333333331</v>
      </c>
      <c r="Q664" s="79">
        <f t="shared" si="187"/>
        <v>14.4</v>
      </c>
      <c r="R664" s="93">
        <v>135</v>
      </c>
      <c r="S664" s="77">
        <v>23653</v>
      </c>
      <c r="T664" s="345">
        <f t="shared" si="179"/>
        <v>2102.4888888888891</v>
      </c>
      <c r="U664" s="338">
        <f t="shared" si="188"/>
        <v>710.6412444444444</v>
      </c>
      <c r="V664" s="338">
        <f t="shared" si="189"/>
        <v>42.049777777777784</v>
      </c>
      <c r="W664" s="435">
        <v>43</v>
      </c>
      <c r="X664" s="425">
        <f t="shared" si="190"/>
        <v>2898.1799111111113</v>
      </c>
      <c r="Y664" s="79">
        <f t="shared" si="191"/>
        <v>4.8</v>
      </c>
    </row>
    <row r="665" spans="1:25" ht="15.75" customHeight="1" x14ac:dyDescent="0.2">
      <c r="A665" s="265">
        <v>649</v>
      </c>
      <c r="B665" s="216">
        <v>33.75</v>
      </c>
      <c r="C665" s="77">
        <v>23653</v>
      </c>
      <c r="D665" s="411">
        <f t="shared" si="177"/>
        <v>8409.9555555555562</v>
      </c>
      <c r="E665" s="342">
        <f t="shared" si="180"/>
        <v>2842.5649777777776</v>
      </c>
      <c r="F665" s="338">
        <f t="shared" si="181"/>
        <v>168.19911111111114</v>
      </c>
      <c r="G665" s="407">
        <v>107</v>
      </c>
      <c r="H665" s="425">
        <f t="shared" si="182"/>
        <v>11527.719644444445</v>
      </c>
      <c r="I665" s="79">
        <f t="shared" si="183"/>
        <v>19.229600000000001</v>
      </c>
      <c r="J665" s="96">
        <v>45</v>
      </c>
      <c r="K665" s="77">
        <v>23653</v>
      </c>
      <c r="L665" s="407">
        <f t="shared" si="178"/>
        <v>6307.4666666666672</v>
      </c>
      <c r="M665" s="342">
        <f t="shared" si="184"/>
        <v>2131.9237333333331</v>
      </c>
      <c r="N665" s="338">
        <f t="shared" si="185"/>
        <v>126.14933333333335</v>
      </c>
      <c r="O665" s="435">
        <v>64</v>
      </c>
      <c r="P665" s="425">
        <f t="shared" si="186"/>
        <v>8629.5397333333331</v>
      </c>
      <c r="Q665" s="79">
        <f t="shared" si="187"/>
        <v>14.4222</v>
      </c>
      <c r="R665" s="93">
        <v>135</v>
      </c>
      <c r="S665" s="77">
        <v>23653</v>
      </c>
      <c r="T665" s="345">
        <f t="shared" si="179"/>
        <v>2102.4888888888891</v>
      </c>
      <c r="U665" s="338">
        <f t="shared" si="188"/>
        <v>710.6412444444444</v>
      </c>
      <c r="V665" s="338">
        <f t="shared" si="189"/>
        <v>42.049777777777784</v>
      </c>
      <c r="W665" s="435">
        <v>43</v>
      </c>
      <c r="X665" s="425">
        <f t="shared" si="190"/>
        <v>2898.1799111111113</v>
      </c>
      <c r="Y665" s="79">
        <f t="shared" si="191"/>
        <v>4.8074000000000003</v>
      </c>
    </row>
    <row r="666" spans="1:25" ht="15.75" customHeight="1" x14ac:dyDescent="0.2">
      <c r="A666" s="264">
        <v>650</v>
      </c>
      <c r="B666" s="216">
        <v>33.75</v>
      </c>
      <c r="C666" s="77">
        <v>23653</v>
      </c>
      <c r="D666" s="411">
        <f t="shared" si="177"/>
        <v>8409.9555555555562</v>
      </c>
      <c r="E666" s="342">
        <f t="shared" si="180"/>
        <v>2842.5649777777776</v>
      </c>
      <c r="F666" s="338">
        <f t="shared" si="181"/>
        <v>168.19911111111114</v>
      </c>
      <c r="G666" s="407">
        <v>107</v>
      </c>
      <c r="H666" s="425">
        <f t="shared" si="182"/>
        <v>11527.719644444445</v>
      </c>
      <c r="I666" s="79">
        <f t="shared" si="183"/>
        <v>19.2593</v>
      </c>
      <c r="J666" s="96">
        <v>45</v>
      </c>
      <c r="K666" s="77">
        <v>23653</v>
      </c>
      <c r="L666" s="407">
        <f t="shared" si="178"/>
        <v>6307.4666666666672</v>
      </c>
      <c r="M666" s="342">
        <f t="shared" si="184"/>
        <v>2131.9237333333331</v>
      </c>
      <c r="N666" s="338">
        <f t="shared" si="185"/>
        <v>126.14933333333335</v>
      </c>
      <c r="O666" s="435">
        <v>64</v>
      </c>
      <c r="P666" s="425">
        <f t="shared" si="186"/>
        <v>8629.5397333333331</v>
      </c>
      <c r="Q666" s="79">
        <f t="shared" si="187"/>
        <v>14.4444</v>
      </c>
      <c r="R666" s="93">
        <v>135</v>
      </c>
      <c r="S666" s="77">
        <v>23653</v>
      </c>
      <c r="T666" s="345">
        <f t="shared" si="179"/>
        <v>2102.4888888888891</v>
      </c>
      <c r="U666" s="338">
        <f t="shared" si="188"/>
        <v>710.6412444444444</v>
      </c>
      <c r="V666" s="338">
        <f t="shared" si="189"/>
        <v>42.049777777777784</v>
      </c>
      <c r="W666" s="435">
        <v>43</v>
      </c>
      <c r="X666" s="425">
        <f t="shared" si="190"/>
        <v>2898.1799111111113</v>
      </c>
      <c r="Y666" s="79">
        <f t="shared" si="191"/>
        <v>4.8148</v>
      </c>
    </row>
    <row r="667" spans="1:25" ht="15.75" customHeight="1" x14ac:dyDescent="0.2">
      <c r="A667" s="265">
        <v>651</v>
      </c>
      <c r="B667" s="216">
        <v>33.75</v>
      </c>
      <c r="C667" s="77">
        <v>23653</v>
      </c>
      <c r="D667" s="411">
        <f t="shared" si="177"/>
        <v>8409.9555555555562</v>
      </c>
      <c r="E667" s="342">
        <f t="shared" si="180"/>
        <v>2842.5649777777776</v>
      </c>
      <c r="F667" s="338">
        <f t="shared" si="181"/>
        <v>168.19911111111114</v>
      </c>
      <c r="G667" s="407">
        <v>107</v>
      </c>
      <c r="H667" s="425">
        <f t="shared" si="182"/>
        <v>11527.719644444445</v>
      </c>
      <c r="I667" s="79">
        <f t="shared" si="183"/>
        <v>19.288900000000002</v>
      </c>
      <c r="J667" s="96">
        <v>45</v>
      </c>
      <c r="K667" s="77">
        <v>23653</v>
      </c>
      <c r="L667" s="407">
        <f t="shared" si="178"/>
        <v>6307.4666666666672</v>
      </c>
      <c r="M667" s="342">
        <f t="shared" si="184"/>
        <v>2131.9237333333331</v>
      </c>
      <c r="N667" s="338">
        <f t="shared" si="185"/>
        <v>126.14933333333335</v>
      </c>
      <c r="O667" s="435">
        <v>64</v>
      </c>
      <c r="P667" s="425">
        <f t="shared" si="186"/>
        <v>8629.5397333333331</v>
      </c>
      <c r="Q667" s="79">
        <f t="shared" si="187"/>
        <v>14.466699999999999</v>
      </c>
      <c r="R667" s="93">
        <v>135</v>
      </c>
      <c r="S667" s="77">
        <v>23653</v>
      </c>
      <c r="T667" s="345">
        <f t="shared" si="179"/>
        <v>2102.4888888888891</v>
      </c>
      <c r="U667" s="338">
        <f t="shared" si="188"/>
        <v>710.6412444444444</v>
      </c>
      <c r="V667" s="338">
        <f t="shared" si="189"/>
        <v>42.049777777777784</v>
      </c>
      <c r="W667" s="435">
        <v>43</v>
      </c>
      <c r="X667" s="425">
        <f t="shared" si="190"/>
        <v>2898.1799111111113</v>
      </c>
      <c r="Y667" s="79">
        <f t="shared" si="191"/>
        <v>4.8221999999999996</v>
      </c>
    </row>
    <row r="668" spans="1:25" ht="15.75" customHeight="1" x14ac:dyDescent="0.2">
      <c r="A668" s="265">
        <v>652</v>
      </c>
      <c r="B668" s="216">
        <v>33.75</v>
      </c>
      <c r="C668" s="77">
        <v>23653</v>
      </c>
      <c r="D668" s="411">
        <f t="shared" si="177"/>
        <v>8409.9555555555562</v>
      </c>
      <c r="E668" s="342">
        <f t="shared" si="180"/>
        <v>2842.5649777777776</v>
      </c>
      <c r="F668" s="338">
        <f t="shared" si="181"/>
        <v>168.19911111111114</v>
      </c>
      <c r="G668" s="407">
        <v>107</v>
      </c>
      <c r="H668" s="425">
        <f t="shared" si="182"/>
        <v>11527.719644444445</v>
      </c>
      <c r="I668" s="79">
        <f t="shared" si="183"/>
        <v>19.3185</v>
      </c>
      <c r="J668" s="96">
        <v>45</v>
      </c>
      <c r="K668" s="77">
        <v>23653</v>
      </c>
      <c r="L668" s="407">
        <f t="shared" si="178"/>
        <v>6307.4666666666672</v>
      </c>
      <c r="M668" s="342">
        <f t="shared" si="184"/>
        <v>2131.9237333333331</v>
      </c>
      <c r="N668" s="338">
        <f t="shared" si="185"/>
        <v>126.14933333333335</v>
      </c>
      <c r="O668" s="435">
        <v>64</v>
      </c>
      <c r="P668" s="425">
        <f t="shared" si="186"/>
        <v>8629.5397333333331</v>
      </c>
      <c r="Q668" s="79">
        <f t="shared" si="187"/>
        <v>14.488899999999999</v>
      </c>
      <c r="R668" s="93">
        <v>135</v>
      </c>
      <c r="S668" s="77">
        <v>23653</v>
      </c>
      <c r="T668" s="345">
        <f t="shared" si="179"/>
        <v>2102.4888888888891</v>
      </c>
      <c r="U668" s="338">
        <f t="shared" si="188"/>
        <v>710.6412444444444</v>
      </c>
      <c r="V668" s="338">
        <f t="shared" si="189"/>
        <v>42.049777777777784</v>
      </c>
      <c r="W668" s="435">
        <v>43</v>
      </c>
      <c r="X668" s="425">
        <f t="shared" si="190"/>
        <v>2898.1799111111113</v>
      </c>
      <c r="Y668" s="79">
        <f t="shared" si="191"/>
        <v>4.8296000000000001</v>
      </c>
    </row>
    <row r="669" spans="1:25" ht="15.75" customHeight="1" x14ac:dyDescent="0.2">
      <c r="A669" s="265">
        <v>653</v>
      </c>
      <c r="B669" s="216">
        <v>33.75</v>
      </c>
      <c r="C669" s="77">
        <v>23653</v>
      </c>
      <c r="D669" s="411">
        <f t="shared" si="177"/>
        <v>8409.9555555555562</v>
      </c>
      <c r="E669" s="342">
        <f t="shared" si="180"/>
        <v>2842.5649777777776</v>
      </c>
      <c r="F669" s="338">
        <f t="shared" si="181"/>
        <v>168.19911111111114</v>
      </c>
      <c r="G669" s="407">
        <v>107</v>
      </c>
      <c r="H669" s="425">
        <f t="shared" si="182"/>
        <v>11527.719644444445</v>
      </c>
      <c r="I669" s="79">
        <f t="shared" si="183"/>
        <v>19.348099999999999</v>
      </c>
      <c r="J669" s="96">
        <v>45</v>
      </c>
      <c r="K669" s="77">
        <v>23653</v>
      </c>
      <c r="L669" s="407">
        <f t="shared" si="178"/>
        <v>6307.4666666666672</v>
      </c>
      <c r="M669" s="342">
        <f t="shared" si="184"/>
        <v>2131.9237333333331</v>
      </c>
      <c r="N669" s="338">
        <f t="shared" si="185"/>
        <v>126.14933333333335</v>
      </c>
      <c r="O669" s="435">
        <v>64</v>
      </c>
      <c r="P669" s="425">
        <f t="shared" si="186"/>
        <v>8629.5397333333331</v>
      </c>
      <c r="Q669" s="79">
        <f t="shared" si="187"/>
        <v>14.511100000000001</v>
      </c>
      <c r="R669" s="93">
        <v>135</v>
      </c>
      <c r="S669" s="77">
        <v>23653</v>
      </c>
      <c r="T669" s="345">
        <f t="shared" si="179"/>
        <v>2102.4888888888891</v>
      </c>
      <c r="U669" s="338">
        <f t="shared" si="188"/>
        <v>710.6412444444444</v>
      </c>
      <c r="V669" s="338">
        <f t="shared" si="189"/>
        <v>42.049777777777784</v>
      </c>
      <c r="W669" s="435">
        <v>43</v>
      </c>
      <c r="X669" s="425">
        <f t="shared" si="190"/>
        <v>2898.1799111111113</v>
      </c>
      <c r="Y669" s="79">
        <f t="shared" si="191"/>
        <v>4.8369999999999997</v>
      </c>
    </row>
    <row r="670" spans="1:25" ht="15.75" customHeight="1" x14ac:dyDescent="0.2">
      <c r="A670" s="265">
        <v>654</v>
      </c>
      <c r="B670" s="216">
        <v>33.75</v>
      </c>
      <c r="C670" s="77">
        <v>23653</v>
      </c>
      <c r="D670" s="411">
        <f t="shared" si="177"/>
        <v>8409.9555555555562</v>
      </c>
      <c r="E670" s="342">
        <f t="shared" si="180"/>
        <v>2842.5649777777776</v>
      </c>
      <c r="F670" s="338">
        <f t="shared" si="181"/>
        <v>168.19911111111114</v>
      </c>
      <c r="G670" s="407">
        <v>107</v>
      </c>
      <c r="H670" s="425">
        <f t="shared" si="182"/>
        <v>11527.719644444445</v>
      </c>
      <c r="I670" s="79">
        <f t="shared" si="183"/>
        <v>19.377800000000001</v>
      </c>
      <c r="J670" s="96">
        <v>45</v>
      </c>
      <c r="K670" s="77">
        <v>23653</v>
      </c>
      <c r="L670" s="407">
        <f t="shared" si="178"/>
        <v>6307.4666666666672</v>
      </c>
      <c r="M670" s="342">
        <f t="shared" si="184"/>
        <v>2131.9237333333331</v>
      </c>
      <c r="N670" s="338">
        <f t="shared" si="185"/>
        <v>126.14933333333335</v>
      </c>
      <c r="O670" s="435">
        <v>64</v>
      </c>
      <c r="P670" s="425">
        <f t="shared" si="186"/>
        <v>8629.5397333333331</v>
      </c>
      <c r="Q670" s="79">
        <f t="shared" si="187"/>
        <v>14.533300000000001</v>
      </c>
      <c r="R670" s="93">
        <v>135</v>
      </c>
      <c r="S670" s="77">
        <v>23653</v>
      </c>
      <c r="T670" s="345">
        <f t="shared" si="179"/>
        <v>2102.4888888888891</v>
      </c>
      <c r="U670" s="338">
        <f t="shared" si="188"/>
        <v>710.6412444444444</v>
      </c>
      <c r="V670" s="338">
        <f t="shared" si="189"/>
        <v>42.049777777777784</v>
      </c>
      <c r="W670" s="435">
        <v>43</v>
      </c>
      <c r="X670" s="425">
        <f t="shared" si="190"/>
        <v>2898.1799111111113</v>
      </c>
      <c r="Y670" s="79">
        <f t="shared" si="191"/>
        <v>4.8444000000000003</v>
      </c>
    </row>
    <row r="671" spans="1:25" ht="15.75" customHeight="1" x14ac:dyDescent="0.2">
      <c r="A671" s="265">
        <v>655</v>
      </c>
      <c r="B671" s="216">
        <v>33.75</v>
      </c>
      <c r="C671" s="77">
        <v>23653</v>
      </c>
      <c r="D671" s="411">
        <f t="shared" si="177"/>
        <v>8409.9555555555562</v>
      </c>
      <c r="E671" s="342">
        <f t="shared" si="180"/>
        <v>2842.5649777777776</v>
      </c>
      <c r="F671" s="338">
        <f t="shared" si="181"/>
        <v>168.19911111111114</v>
      </c>
      <c r="G671" s="407">
        <v>107</v>
      </c>
      <c r="H671" s="425">
        <f t="shared" si="182"/>
        <v>11527.719644444445</v>
      </c>
      <c r="I671" s="79">
        <f t="shared" si="183"/>
        <v>19.407399999999999</v>
      </c>
      <c r="J671" s="96">
        <v>45</v>
      </c>
      <c r="K671" s="77">
        <v>23653</v>
      </c>
      <c r="L671" s="407">
        <f t="shared" si="178"/>
        <v>6307.4666666666672</v>
      </c>
      <c r="M671" s="342">
        <f t="shared" si="184"/>
        <v>2131.9237333333331</v>
      </c>
      <c r="N671" s="338">
        <f t="shared" si="185"/>
        <v>126.14933333333335</v>
      </c>
      <c r="O671" s="435">
        <v>64</v>
      </c>
      <c r="P671" s="425">
        <f t="shared" si="186"/>
        <v>8629.5397333333331</v>
      </c>
      <c r="Q671" s="79">
        <f t="shared" si="187"/>
        <v>14.5556</v>
      </c>
      <c r="R671" s="93">
        <v>135</v>
      </c>
      <c r="S671" s="77">
        <v>23653</v>
      </c>
      <c r="T671" s="345">
        <f t="shared" si="179"/>
        <v>2102.4888888888891</v>
      </c>
      <c r="U671" s="338">
        <f t="shared" si="188"/>
        <v>710.6412444444444</v>
      </c>
      <c r="V671" s="338">
        <f t="shared" si="189"/>
        <v>42.049777777777784</v>
      </c>
      <c r="W671" s="435">
        <v>43</v>
      </c>
      <c r="X671" s="425">
        <f t="shared" si="190"/>
        <v>2898.1799111111113</v>
      </c>
      <c r="Y671" s="79">
        <f t="shared" si="191"/>
        <v>4.8518999999999997</v>
      </c>
    </row>
    <row r="672" spans="1:25" ht="15.75" customHeight="1" x14ac:dyDescent="0.2">
      <c r="A672" s="265">
        <v>656</v>
      </c>
      <c r="B672" s="216">
        <v>33.75</v>
      </c>
      <c r="C672" s="77">
        <v>23653</v>
      </c>
      <c r="D672" s="411">
        <f t="shared" si="177"/>
        <v>8409.9555555555562</v>
      </c>
      <c r="E672" s="342">
        <f t="shared" si="180"/>
        <v>2842.5649777777776</v>
      </c>
      <c r="F672" s="338">
        <f t="shared" si="181"/>
        <v>168.19911111111114</v>
      </c>
      <c r="G672" s="407">
        <v>107</v>
      </c>
      <c r="H672" s="425">
        <f t="shared" si="182"/>
        <v>11527.719644444445</v>
      </c>
      <c r="I672" s="79">
        <f t="shared" si="183"/>
        <v>19.437000000000001</v>
      </c>
      <c r="J672" s="96">
        <v>45</v>
      </c>
      <c r="K672" s="77">
        <v>23653</v>
      </c>
      <c r="L672" s="407">
        <f t="shared" si="178"/>
        <v>6307.4666666666672</v>
      </c>
      <c r="M672" s="342">
        <f t="shared" si="184"/>
        <v>2131.9237333333331</v>
      </c>
      <c r="N672" s="338">
        <f t="shared" si="185"/>
        <v>126.14933333333335</v>
      </c>
      <c r="O672" s="435">
        <v>64</v>
      </c>
      <c r="P672" s="425">
        <f t="shared" si="186"/>
        <v>8629.5397333333331</v>
      </c>
      <c r="Q672" s="79">
        <f t="shared" si="187"/>
        <v>14.5778</v>
      </c>
      <c r="R672" s="93">
        <v>135</v>
      </c>
      <c r="S672" s="77">
        <v>23653</v>
      </c>
      <c r="T672" s="345">
        <f t="shared" si="179"/>
        <v>2102.4888888888891</v>
      </c>
      <c r="U672" s="338">
        <f t="shared" si="188"/>
        <v>710.6412444444444</v>
      </c>
      <c r="V672" s="338">
        <f t="shared" si="189"/>
        <v>42.049777777777784</v>
      </c>
      <c r="W672" s="435">
        <v>43</v>
      </c>
      <c r="X672" s="425">
        <f t="shared" si="190"/>
        <v>2898.1799111111113</v>
      </c>
      <c r="Y672" s="79">
        <f t="shared" si="191"/>
        <v>4.8593000000000002</v>
      </c>
    </row>
    <row r="673" spans="1:25" ht="15.75" customHeight="1" x14ac:dyDescent="0.2">
      <c r="A673" s="265">
        <v>657</v>
      </c>
      <c r="B673" s="216">
        <v>33.75</v>
      </c>
      <c r="C673" s="77">
        <v>23653</v>
      </c>
      <c r="D673" s="411">
        <f t="shared" si="177"/>
        <v>8409.9555555555562</v>
      </c>
      <c r="E673" s="342">
        <f t="shared" si="180"/>
        <v>2842.5649777777776</v>
      </c>
      <c r="F673" s="338">
        <f t="shared" si="181"/>
        <v>168.19911111111114</v>
      </c>
      <c r="G673" s="407">
        <v>107</v>
      </c>
      <c r="H673" s="425">
        <f t="shared" si="182"/>
        <v>11527.719644444445</v>
      </c>
      <c r="I673" s="79">
        <f t="shared" si="183"/>
        <v>19.466699999999999</v>
      </c>
      <c r="J673" s="96">
        <v>45</v>
      </c>
      <c r="K673" s="77">
        <v>23653</v>
      </c>
      <c r="L673" s="407">
        <f t="shared" si="178"/>
        <v>6307.4666666666672</v>
      </c>
      <c r="M673" s="342">
        <f t="shared" si="184"/>
        <v>2131.9237333333331</v>
      </c>
      <c r="N673" s="338">
        <f t="shared" si="185"/>
        <v>126.14933333333335</v>
      </c>
      <c r="O673" s="435">
        <v>64</v>
      </c>
      <c r="P673" s="425">
        <f t="shared" si="186"/>
        <v>8629.5397333333331</v>
      </c>
      <c r="Q673" s="79">
        <f t="shared" si="187"/>
        <v>14.6</v>
      </c>
      <c r="R673" s="93">
        <v>135</v>
      </c>
      <c r="S673" s="77">
        <v>23653</v>
      </c>
      <c r="T673" s="345">
        <f t="shared" si="179"/>
        <v>2102.4888888888891</v>
      </c>
      <c r="U673" s="338">
        <f t="shared" si="188"/>
        <v>710.6412444444444</v>
      </c>
      <c r="V673" s="338">
        <f t="shared" si="189"/>
        <v>42.049777777777784</v>
      </c>
      <c r="W673" s="435">
        <v>43</v>
      </c>
      <c r="X673" s="425">
        <f t="shared" si="190"/>
        <v>2898.1799111111113</v>
      </c>
      <c r="Y673" s="79">
        <f t="shared" si="191"/>
        <v>4.8666999999999998</v>
      </c>
    </row>
    <row r="674" spans="1:25" ht="15.75" customHeight="1" x14ac:dyDescent="0.2">
      <c r="A674" s="265">
        <v>658</v>
      </c>
      <c r="B674" s="216">
        <v>33.75</v>
      </c>
      <c r="C674" s="77">
        <v>23653</v>
      </c>
      <c r="D674" s="411">
        <f t="shared" si="177"/>
        <v>8409.9555555555562</v>
      </c>
      <c r="E674" s="342">
        <f t="shared" si="180"/>
        <v>2842.5649777777776</v>
      </c>
      <c r="F674" s="338">
        <f t="shared" si="181"/>
        <v>168.19911111111114</v>
      </c>
      <c r="G674" s="407">
        <v>107</v>
      </c>
      <c r="H674" s="425">
        <f t="shared" si="182"/>
        <v>11527.719644444445</v>
      </c>
      <c r="I674" s="79">
        <f t="shared" si="183"/>
        <v>19.496300000000002</v>
      </c>
      <c r="J674" s="96">
        <v>45</v>
      </c>
      <c r="K674" s="77">
        <v>23653</v>
      </c>
      <c r="L674" s="407">
        <f t="shared" si="178"/>
        <v>6307.4666666666672</v>
      </c>
      <c r="M674" s="342">
        <f t="shared" si="184"/>
        <v>2131.9237333333331</v>
      </c>
      <c r="N674" s="338">
        <f t="shared" si="185"/>
        <v>126.14933333333335</v>
      </c>
      <c r="O674" s="435">
        <v>64</v>
      </c>
      <c r="P674" s="425">
        <f t="shared" si="186"/>
        <v>8629.5397333333331</v>
      </c>
      <c r="Q674" s="79">
        <f t="shared" si="187"/>
        <v>14.622199999999999</v>
      </c>
      <c r="R674" s="93">
        <v>135</v>
      </c>
      <c r="S674" s="77">
        <v>23653</v>
      </c>
      <c r="T674" s="345">
        <f t="shared" si="179"/>
        <v>2102.4888888888891</v>
      </c>
      <c r="U674" s="338">
        <f t="shared" si="188"/>
        <v>710.6412444444444</v>
      </c>
      <c r="V674" s="338">
        <f t="shared" si="189"/>
        <v>42.049777777777784</v>
      </c>
      <c r="W674" s="435">
        <v>43</v>
      </c>
      <c r="X674" s="425">
        <f t="shared" si="190"/>
        <v>2898.1799111111113</v>
      </c>
      <c r="Y674" s="79">
        <f t="shared" si="191"/>
        <v>4.8741000000000003</v>
      </c>
    </row>
    <row r="675" spans="1:25" ht="15.75" customHeight="1" x14ac:dyDescent="0.2">
      <c r="A675" s="265">
        <v>659</v>
      </c>
      <c r="B675" s="216">
        <v>33.75</v>
      </c>
      <c r="C675" s="77">
        <v>23653</v>
      </c>
      <c r="D675" s="411">
        <f t="shared" si="177"/>
        <v>8409.9555555555562</v>
      </c>
      <c r="E675" s="342">
        <f t="shared" si="180"/>
        <v>2842.5649777777776</v>
      </c>
      <c r="F675" s="338">
        <f t="shared" si="181"/>
        <v>168.19911111111114</v>
      </c>
      <c r="G675" s="407">
        <v>107</v>
      </c>
      <c r="H675" s="425">
        <f t="shared" si="182"/>
        <v>11527.719644444445</v>
      </c>
      <c r="I675" s="79">
        <f t="shared" si="183"/>
        <v>19.5259</v>
      </c>
      <c r="J675" s="96">
        <v>45</v>
      </c>
      <c r="K675" s="77">
        <v>23653</v>
      </c>
      <c r="L675" s="407">
        <f t="shared" si="178"/>
        <v>6307.4666666666672</v>
      </c>
      <c r="M675" s="342">
        <f t="shared" si="184"/>
        <v>2131.9237333333331</v>
      </c>
      <c r="N675" s="338">
        <f t="shared" si="185"/>
        <v>126.14933333333335</v>
      </c>
      <c r="O675" s="435">
        <v>64</v>
      </c>
      <c r="P675" s="425">
        <f t="shared" si="186"/>
        <v>8629.5397333333331</v>
      </c>
      <c r="Q675" s="79">
        <f t="shared" si="187"/>
        <v>14.644399999999999</v>
      </c>
      <c r="R675" s="93">
        <v>135</v>
      </c>
      <c r="S675" s="77">
        <v>23653</v>
      </c>
      <c r="T675" s="345">
        <f t="shared" si="179"/>
        <v>2102.4888888888891</v>
      </c>
      <c r="U675" s="338">
        <f t="shared" si="188"/>
        <v>710.6412444444444</v>
      </c>
      <c r="V675" s="338">
        <f t="shared" si="189"/>
        <v>42.049777777777784</v>
      </c>
      <c r="W675" s="435">
        <v>43</v>
      </c>
      <c r="X675" s="425">
        <f t="shared" si="190"/>
        <v>2898.1799111111113</v>
      </c>
      <c r="Y675" s="79">
        <f t="shared" si="191"/>
        <v>4.8815</v>
      </c>
    </row>
    <row r="676" spans="1:25" ht="15.75" customHeight="1" x14ac:dyDescent="0.2">
      <c r="A676" s="264">
        <v>660</v>
      </c>
      <c r="B676" s="216">
        <v>33.75</v>
      </c>
      <c r="C676" s="77">
        <v>23653</v>
      </c>
      <c r="D676" s="411">
        <f t="shared" si="177"/>
        <v>8409.9555555555562</v>
      </c>
      <c r="E676" s="342">
        <f t="shared" si="180"/>
        <v>2842.5649777777776</v>
      </c>
      <c r="F676" s="338">
        <f t="shared" si="181"/>
        <v>168.19911111111114</v>
      </c>
      <c r="G676" s="407">
        <v>107</v>
      </c>
      <c r="H676" s="425">
        <f t="shared" si="182"/>
        <v>11527.719644444445</v>
      </c>
      <c r="I676" s="79">
        <f t="shared" si="183"/>
        <v>19.555599999999998</v>
      </c>
      <c r="J676" s="96">
        <v>45</v>
      </c>
      <c r="K676" s="77">
        <v>23653</v>
      </c>
      <c r="L676" s="407">
        <f t="shared" si="178"/>
        <v>6307.4666666666672</v>
      </c>
      <c r="M676" s="342">
        <f t="shared" si="184"/>
        <v>2131.9237333333331</v>
      </c>
      <c r="N676" s="338">
        <f t="shared" si="185"/>
        <v>126.14933333333335</v>
      </c>
      <c r="O676" s="435">
        <v>64</v>
      </c>
      <c r="P676" s="425">
        <f t="shared" si="186"/>
        <v>8629.5397333333331</v>
      </c>
      <c r="Q676" s="79">
        <f t="shared" si="187"/>
        <v>14.666700000000001</v>
      </c>
      <c r="R676" s="93">
        <v>135</v>
      </c>
      <c r="S676" s="77">
        <v>23653</v>
      </c>
      <c r="T676" s="345">
        <f t="shared" si="179"/>
        <v>2102.4888888888891</v>
      </c>
      <c r="U676" s="338">
        <f t="shared" si="188"/>
        <v>710.6412444444444</v>
      </c>
      <c r="V676" s="338">
        <f t="shared" si="189"/>
        <v>42.049777777777784</v>
      </c>
      <c r="W676" s="435">
        <v>43</v>
      </c>
      <c r="X676" s="425">
        <f t="shared" si="190"/>
        <v>2898.1799111111113</v>
      </c>
      <c r="Y676" s="79">
        <f t="shared" si="191"/>
        <v>4.8888999999999996</v>
      </c>
    </row>
    <row r="677" spans="1:25" ht="15.75" customHeight="1" x14ac:dyDescent="0.2">
      <c r="A677" s="265">
        <v>661</v>
      </c>
      <c r="B677" s="216">
        <v>33.75</v>
      </c>
      <c r="C677" s="77">
        <v>23653</v>
      </c>
      <c r="D677" s="411">
        <f t="shared" si="177"/>
        <v>8409.9555555555562</v>
      </c>
      <c r="E677" s="342">
        <f t="shared" si="180"/>
        <v>2842.5649777777776</v>
      </c>
      <c r="F677" s="338">
        <f t="shared" si="181"/>
        <v>168.19911111111114</v>
      </c>
      <c r="G677" s="407">
        <v>107</v>
      </c>
      <c r="H677" s="425">
        <f t="shared" si="182"/>
        <v>11527.719644444445</v>
      </c>
      <c r="I677" s="79">
        <f t="shared" si="183"/>
        <v>19.5852</v>
      </c>
      <c r="J677" s="96">
        <v>45</v>
      </c>
      <c r="K677" s="77">
        <v>23653</v>
      </c>
      <c r="L677" s="407">
        <f t="shared" si="178"/>
        <v>6307.4666666666672</v>
      </c>
      <c r="M677" s="342">
        <f t="shared" si="184"/>
        <v>2131.9237333333331</v>
      </c>
      <c r="N677" s="338">
        <f t="shared" si="185"/>
        <v>126.14933333333335</v>
      </c>
      <c r="O677" s="435">
        <v>64</v>
      </c>
      <c r="P677" s="425">
        <f t="shared" si="186"/>
        <v>8629.5397333333331</v>
      </c>
      <c r="Q677" s="79">
        <f t="shared" si="187"/>
        <v>14.6889</v>
      </c>
      <c r="R677" s="93">
        <v>135</v>
      </c>
      <c r="S677" s="77">
        <v>23653</v>
      </c>
      <c r="T677" s="345">
        <f t="shared" si="179"/>
        <v>2102.4888888888891</v>
      </c>
      <c r="U677" s="338">
        <f t="shared" si="188"/>
        <v>710.6412444444444</v>
      </c>
      <c r="V677" s="338">
        <f t="shared" si="189"/>
        <v>42.049777777777784</v>
      </c>
      <c r="W677" s="435">
        <v>43</v>
      </c>
      <c r="X677" s="425">
        <f t="shared" si="190"/>
        <v>2898.1799111111113</v>
      </c>
      <c r="Y677" s="79">
        <f t="shared" si="191"/>
        <v>4.8963000000000001</v>
      </c>
    </row>
    <row r="678" spans="1:25" ht="15.75" customHeight="1" x14ac:dyDescent="0.2">
      <c r="A678" s="265">
        <v>662</v>
      </c>
      <c r="B678" s="216">
        <v>33.75</v>
      </c>
      <c r="C678" s="77">
        <v>23653</v>
      </c>
      <c r="D678" s="411">
        <f t="shared" si="177"/>
        <v>8409.9555555555562</v>
      </c>
      <c r="E678" s="342">
        <f t="shared" si="180"/>
        <v>2842.5649777777776</v>
      </c>
      <c r="F678" s="338">
        <f t="shared" si="181"/>
        <v>168.19911111111114</v>
      </c>
      <c r="G678" s="407">
        <v>107</v>
      </c>
      <c r="H678" s="425">
        <f t="shared" si="182"/>
        <v>11527.719644444445</v>
      </c>
      <c r="I678" s="79">
        <f t="shared" si="183"/>
        <v>19.614799999999999</v>
      </c>
      <c r="J678" s="96">
        <v>45</v>
      </c>
      <c r="K678" s="77">
        <v>23653</v>
      </c>
      <c r="L678" s="407">
        <f t="shared" si="178"/>
        <v>6307.4666666666672</v>
      </c>
      <c r="M678" s="342">
        <f t="shared" si="184"/>
        <v>2131.9237333333331</v>
      </c>
      <c r="N678" s="338">
        <f t="shared" si="185"/>
        <v>126.14933333333335</v>
      </c>
      <c r="O678" s="435">
        <v>64</v>
      </c>
      <c r="P678" s="425">
        <f t="shared" si="186"/>
        <v>8629.5397333333331</v>
      </c>
      <c r="Q678" s="79">
        <f t="shared" si="187"/>
        <v>14.7111</v>
      </c>
      <c r="R678" s="93">
        <v>135</v>
      </c>
      <c r="S678" s="77">
        <v>23653</v>
      </c>
      <c r="T678" s="345">
        <f t="shared" si="179"/>
        <v>2102.4888888888891</v>
      </c>
      <c r="U678" s="338">
        <f t="shared" si="188"/>
        <v>710.6412444444444</v>
      </c>
      <c r="V678" s="338">
        <f t="shared" si="189"/>
        <v>42.049777777777784</v>
      </c>
      <c r="W678" s="435">
        <v>43</v>
      </c>
      <c r="X678" s="425">
        <f t="shared" si="190"/>
        <v>2898.1799111111113</v>
      </c>
      <c r="Y678" s="79">
        <f t="shared" si="191"/>
        <v>4.9036999999999997</v>
      </c>
    </row>
    <row r="679" spans="1:25" ht="15.75" customHeight="1" x14ac:dyDescent="0.2">
      <c r="A679" s="265">
        <v>663</v>
      </c>
      <c r="B679" s="216">
        <v>33.75</v>
      </c>
      <c r="C679" s="77">
        <v>23653</v>
      </c>
      <c r="D679" s="411">
        <f t="shared" si="177"/>
        <v>8409.9555555555562</v>
      </c>
      <c r="E679" s="342">
        <f t="shared" si="180"/>
        <v>2842.5649777777776</v>
      </c>
      <c r="F679" s="338">
        <f t="shared" si="181"/>
        <v>168.19911111111114</v>
      </c>
      <c r="G679" s="407">
        <v>107</v>
      </c>
      <c r="H679" s="425">
        <f t="shared" si="182"/>
        <v>11527.719644444445</v>
      </c>
      <c r="I679" s="79">
        <f t="shared" si="183"/>
        <v>19.644400000000001</v>
      </c>
      <c r="J679" s="96">
        <v>45</v>
      </c>
      <c r="K679" s="77">
        <v>23653</v>
      </c>
      <c r="L679" s="407">
        <f t="shared" si="178"/>
        <v>6307.4666666666672</v>
      </c>
      <c r="M679" s="342">
        <f t="shared" si="184"/>
        <v>2131.9237333333331</v>
      </c>
      <c r="N679" s="338">
        <f t="shared" si="185"/>
        <v>126.14933333333335</v>
      </c>
      <c r="O679" s="435">
        <v>64</v>
      </c>
      <c r="P679" s="425">
        <f t="shared" si="186"/>
        <v>8629.5397333333331</v>
      </c>
      <c r="Q679" s="79">
        <f t="shared" si="187"/>
        <v>14.7333</v>
      </c>
      <c r="R679" s="93">
        <v>135</v>
      </c>
      <c r="S679" s="77">
        <v>23653</v>
      </c>
      <c r="T679" s="345">
        <f t="shared" si="179"/>
        <v>2102.4888888888891</v>
      </c>
      <c r="U679" s="338">
        <f t="shared" si="188"/>
        <v>710.6412444444444</v>
      </c>
      <c r="V679" s="338">
        <f t="shared" si="189"/>
        <v>42.049777777777784</v>
      </c>
      <c r="W679" s="435">
        <v>43</v>
      </c>
      <c r="X679" s="425">
        <f t="shared" si="190"/>
        <v>2898.1799111111113</v>
      </c>
      <c r="Y679" s="79">
        <f t="shared" si="191"/>
        <v>4.9111000000000002</v>
      </c>
    </row>
    <row r="680" spans="1:25" ht="15.75" customHeight="1" x14ac:dyDescent="0.2">
      <c r="A680" s="265">
        <v>664</v>
      </c>
      <c r="B680" s="216">
        <v>33.75</v>
      </c>
      <c r="C680" s="77">
        <v>23653</v>
      </c>
      <c r="D680" s="411">
        <f t="shared" si="177"/>
        <v>8409.9555555555562</v>
      </c>
      <c r="E680" s="342">
        <f t="shared" si="180"/>
        <v>2842.5649777777776</v>
      </c>
      <c r="F680" s="338">
        <f t="shared" si="181"/>
        <v>168.19911111111114</v>
      </c>
      <c r="G680" s="407">
        <v>107</v>
      </c>
      <c r="H680" s="425">
        <f t="shared" si="182"/>
        <v>11527.719644444445</v>
      </c>
      <c r="I680" s="79">
        <f t="shared" si="183"/>
        <v>19.674099999999999</v>
      </c>
      <c r="J680" s="96">
        <v>45</v>
      </c>
      <c r="K680" s="77">
        <v>23653</v>
      </c>
      <c r="L680" s="407">
        <f t="shared" si="178"/>
        <v>6307.4666666666672</v>
      </c>
      <c r="M680" s="342">
        <f t="shared" si="184"/>
        <v>2131.9237333333331</v>
      </c>
      <c r="N680" s="338">
        <f t="shared" si="185"/>
        <v>126.14933333333335</v>
      </c>
      <c r="O680" s="435">
        <v>64</v>
      </c>
      <c r="P680" s="425">
        <f t="shared" si="186"/>
        <v>8629.5397333333331</v>
      </c>
      <c r="Q680" s="79">
        <f t="shared" si="187"/>
        <v>14.755599999999999</v>
      </c>
      <c r="R680" s="93">
        <v>135</v>
      </c>
      <c r="S680" s="77">
        <v>23653</v>
      </c>
      <c r="T680" s="345">
        <f t="shared" si="179"/>
        <v>2102.4888888888891</v>
      </c>
      <c r="U680" s="338">
        <f t="shared" si="188"/>
        <v>710.6412444444444</v>
      </c>
      <c r="V680" s="338">
        <f t="shared" si="189"/>
        <v>42.049777777777784</v>
      </c>
      <c r="W680" s="435">
        <v>43</v>
      </c>
      <c r="X680" s="425">
        <f t="shared" si="190"/>
        <v>2898.1799111111113</v>
      </c>
      <c r="Y680" s="79">
        <f t="shared" si="191"/>
        <v>4.9184999999999999</v>
      </c>
    </row>
    <row r="681" spans="1:25" ht="15.75" customHeight="1" x14ac:dyDescent="0.2">
      <c r="A681" s="265">
        <v>665</v>
      </c>
      <c r="B681" s="216">
        <v>33.75</v>
      </c>
      <c r="C681" s="77">
        <v>23653</v>
      </c>
      <c r="D681" s="411">
        <f t="shared" si="177"/>
        <v>8409.9555555555562</v>
      </c>
      <c r="E681" s="342">
        <f t="shared" si="180"/>
        <v>2842.5649777777776</v>
      </c>
      <c r="F681" s="338">
        <f t="shared" si="181"/>
        <v>168.19911111111114</v>
      </c>
      <c r="G681" s="407">
        <v>107</v>
      </c>
      <c r="H681" s="425">
        <f t="shared" si="182"/>
        <v>11527.719644444445</v>
      </c>
      <c r="I681" s="79">
        <f t="shared" si="183"/>
        <v>19.703700000000001</v>
      </c>
      <c r="J681" s="96">
        <v>45</v>
      </c>
      <c r="K681" s="77">
        <v>23653</v>
      </c>
      <c r="L681" s="407">
        <f t="shared" si="178"/>
        <v>6307.4666666666672</v>
      </c>
      <c r="M681" s="342">
        <f t="shared" si="184"/>
        <v>2131.9237333333331</v>
      </c>
      <c r="N681" s="338">
        <f t="shared" si="185"/>
        <v>126.14933333333335</v>
      </c>
      <c r="O681" s="435">
        <v>64</v>
      </c>
      <c r="P681" s="425">
        <f t="shared" si="186"/>
        <v>8629.5397333333331</v>
      </c>
      <c r="Q681" s="79">
        <f t="shared" si="187"/>
        <v>14.777799999999999</v>
      </c>
      <c r="R681" s="93">
        <v>135</v>
      </c>
      <c r="S681" s="77">
        <v>23653</v>
      </c>
      <c r="T681" s="345">
        <f t="shared" si="179"/>
        <v>2102.4888888888891</v>
      </c>
      <c r="U681" s="338">
        <f t="shared" si="188"/>
        <v>710.6412444444444</v>
      </c>
      <c r="V681" s="338">
        <f t="shared" si="189"/>
        <v>42.049777777777784</v>
      </c>
      <c r="W681" s="435">
        <v>43</v>
      </c>
      <c r="X681" s="425">
        <f t="shared" si="190"/>
        <v>2898.1799111111113</v>
      </c>
      <c r="Y681" s="79">
        <f t="shared" si="191"/>
        <v>4.9259000000000004</v>
      </c>
    </row>
    <row r="682" spans="1:25" ht="15.75" customHeight="1" x14ac:dyDescent="0.2">
      <c r="A682" s="265">
        <v>666</v>
      </c>
      <c r="B682" s="216">
        <v>33.75</v>
      </c>
      <c r="C682" s="77">
        <v>23653</v>
      </c>
      <c r="D682" s="411">
        <f t="shared" si="177"/>
        <v>8409.9555555555562</v>
      </c>
      <c r="E682" s="342">
        <f t="shared" si="180"/>
        <v>2842.5649777777776</v>
      </c>
      <c r="F682" s="338">
        <f t="shared" si="181"/>
        <v>168.19911111111114</v>
      </c>
      <c r="G682" s="407">
        <v>107</v>
      </c>
      <c r="H682" s="425">
        <f t="shared" si="182"/>
        <v>11527.719644444445</v>
      </c>
      <c r="I682" s="79">
        <f t="shared" si="183"/>
        <v>19.7333</v>
      </c>
      <c r="J682" s="96">
        <v>45</v>
      </c>
      <c r="K682" s="77">
        <v>23653</v>
      </c>
      <c r="L682" s="407">
        <f t="shared" si="178"/>
        <v>6307.4666666666672</v>
      </c>
      <c r="M682" s="342">
        <f t="shared" si="184"/>
        <v>2131.9237333333331</v>
      </c>
      <c r="N682" s="338">
        <f t="shared" si="185"/>
        <v>126.14933333333335</v>
      </c>
      <c r="O682" s="435">
        <v>64</v>
      </c>
      <c r="P682" s="425">
        <f t="shared" si="186"/>
        <v>8629.5397333333331</v>
      </c>
      <c r="Q682" s="79">
        <f t="shared" si="187"/>
        <v>14.8</v>
      </c>
      <c r="R682" s="93">
        <v>135</v>
      </c>
      <c r="S682" s="77">
        <v>23653</v>
      </c>
      <c r="T682" s="345">
        <f t="shared" si="179"/>
        <v>2102.4888888888891</v>
      </c>
      <c r="U682" s="338">
        <f t="shared" si="188"/>
        <v>710.6412444444444</v>
      </c>
      <c r="V682" s="338">
        <f t="shared" si="189"/>
        <v>42.049777777777784</v>
      </c>
      <c r="W682" s="435">
        <v>43</v>
      </c>
      <c r="X682" s="425">
        <f t="shared" si="190"/>
        <v>2898.1799111111113</v>
      </c>
      <c r="Y682" s="79">
        <f t="shared" si="191"/>
        <v>4.9333</v>
      </c>
    </row>
    <row r="683" spans="1:25" ht="15.75" customHeight="1" x14ac:dyDescent="0.2">
      <c r="A683" s="265">
        <v>667</v>
      </c>
      <c r="B683" s="216">
        <v>33.75</v>
      </c>
      <c r="C683" s="77">
        <v>23653</v>
      </c>
      <c r="D683" s="411">
        <f t="shared" si="177"/>
        <v>8409.9555555555562</v>
      </c>
      <c r="E683" s="342">
        <f t="shared" si="180"/>
        <v>2842.5649777777776</v>
      </c>
      <c r="F683" s="338">
        <f t="shared" si="181"/>
        <v>168.19911111111114</v>
      </c>
      <c r="G683" s="407">
        <v>107</v>
      </c>
      <c r="H683" s="425">
        <f t="shared" si="182"/>
        <v>11527.719644444445</v>
      </c>
      <c r="I683" s="79">
        <f t="shared" si="183"/>
        <v>19.763000000000002</v>
      </c>
      <c r="J683" s="96">
        <v>45</v>
      </c>
      <c r="K683" s="77">
        <v>23653</v>
      </c>
      <c r="L683" s="407">
        <f t="shared" si="178"/>
        <v>6307.4666666666672</v>
      </c>
      <c r="M683" s="342">
        <f t="shared" si="184"/>
        <v>2131.9237333333331</v>
      </c>
      <c r="N683" s="338">
        <f t="shared" si="185"/>
        <v>126.14933333333335</v>
      </c>
      <c r="O683" s="435">
        <v>64</v>
      </c>
      <c r="P683" s="425">
        <f t="shared" si="186"/>
        <v>8629.5397333333331</v>
      </c>
      <c r="Q683" s="79">
        <f t="shared" si="187"/>
        <v>14.8222</v>
      </c>
      <c r="R683" s="93">
        <v>135</v>
      </c>
      <c r="S683" s="77">
        <v>23653</v>
      </c>
      <c r="T683" s="345">
        <f t="shared" si="179"/>
        <v>2102.4888888888891</v>
      </c>
      <c r="U683" s="338">
        <f t="shared" si="188"/>
        <v>710.6412444444444</v>
      </c>
      <c r="V683" s="338">
        <f t="shared" si="189"/>
        <v>42.049777777777784</v>
      </c>
      <c r="W683" s="435">
        <v>43</v>
      </c>
      <c r="X683" s="425">
        <f t="shared" si="190"/>
        <v>2898.1799111111113</v>
      </c>
      <c r="Y683" s="79">
        <f t="shared" si="191"/>
        <v>4.9406999999999996</v>
      </c>
    </row>
    <row r="684" spans="1:25" ht="15.75" customHeight="1" x14ac:dyDescent="0.2">
      <c r="A684" s="265">
        <v>668</v>
      </c>
      <c r="B684" s="216">
        <v>33.75</v>
      </c>
      <c r="C684" s="77">
        <v>23653</v>
      </c>
      <c r="D684" s="411">
        <f t="shared" si="177"/>
        <v>8409.9555555555562</v>
      </c>
      <c r="E684" s="342">
        <f t="shared" si="180"/>
        <v>2842.5649777777776</v>
      </c>
      <c r="F684" s="338">
        <f t="shared" si="181"/>
        <v>168.19911111111114</v>
      </c>
      <c r="G684" s="407">
        <v>107</v>
      </c>
      <c r="H684" s="425">
        <f t="shared" si="182"/>
        <v>11527.719644444445</v>
      </c>
      <c r="I684" s="79">
        <f t="shared" si="183"/>
        <v>19.7926</v>
      </c>
      <c r="J684" s="96">
        <v>45</v>
      </c>
      <c r="K684" s="77">
        <v>23653</v>
      </c>
      <c r="L684" s="407">
        <f t="shared" si="178"/>
        <v>6307.4666666666672</v>
      </c>
      <c r="M684" s="342">
        <f t="shared" si="184"/>
        <v>2131.9237333333331</v>
      </c>
      <c r="N684" s="338">
        <f t="shared" si="185"/>
        <v>126.14933333333335</v>
      </c>
      <c r="O684" s="435">
        <v>64</v>
      </c>
      <c r="P684" s="425">
        <f t="shared" si="186"/>
        <v>8629.5397333333331</v>
      </c>
      <c r="Q684" s="79">
        <f t="shared" si="187"/>
        <v>14.8444</v>
      </c>
      <c r="R684" s="93">
        <v>135</v>
      </c>
      <c r="S684" s="77">
        <v>23653</v>
      </c>
      <c r="T684" s="345">
        <f t="shared" si="179"/>
        <v>2102.4888888888891</v>
      </c>
      <c r="U684" s="338">
        <f t="shared" si="188"/>
        <v>710.6412444444444</v>
      </c>
      <c r="V684" s="338">
        <f t="shared" si="189"/>
        <v>42.049777777777784</v>
      </c>
      <c r="W684" s="435">
        <v>43</v>
      </c>
      <c r="X684" s="425">
        <f t="shared" si="190"/>
        <v>2898.1799111111113</v>
      </c>
      <c r="Y684" s="79">
        <f t="shared" si="191"/>
        <v>4.9481000000000002</v>
      </c>
    </row>
    <row r="685" spans="1:25" ht="15.75" customHeight="1" x14ac:dyDescent="0.2">
      <c r="A685" s="265">
        <v>669</v>
      </c>
      <c r="B685" s="216">
        <v>33.75</v>
      </c>
      <c r="C685" s="77">
        <v>23653</v>
      </c>
      <c r="D685" s="411">
        <f t="shared" si="177"/>
        <v>8409.9555555555562</v>
      </c>
      <c r="E685" s="342">
        <f t="shared" si="180"/>
        <v>2842.5649777777776</v>
      </c>
      <c r="F685" s="338">
        <f t="shared" si="181"/>
        <v>168.19911111111114</v>
      </c>
      <c r="G685" s="407">
        <v>107</v>
      </c>
      <c r="H685" s="425">
        <f t="shared" si="182"/>
        <v>11527.719644444445</v>
      </c>
      <c r="I685" s="79">
        <f t="shared" si="183"/>
        <v>19.822199999999999</v>
      </c>
      <c r="J685" s="96">
        <v>45</v>
      </c>
      <c r="K685" s="77">
        <v>23653</v>
      </c>
      <c r="L685" s="407">
        <f t="shared" si="178"/>
        <v>6307.4666666666672</v>
      </c>
      <c r="M685" s="342">
        <f t="shared" si="184"/>
        <v>2131.9237333333331</v>
      </c>
      <c r="N685" s="338">
        <f t="shared" si="185"/>
        <v>126.14933333333335</v>
      </c>
      <c r="O685" s="435">
        <v>64</v>
      </c>
      <c r="P685" s="425">
        <f t="shared" si="186"/>
        <v>8629.5397333333331</v>
      </c>
      <c r="Q685" s="79">
        <f t="shared" si="187"/>
        <v>14.8667</v>
      </c>
      <c r="R685" s="93">
        <v>135</v>
      </c>
      <c r="S685" s="77">
        <v>23653</v>
      </c>
      <c r="T685" s="345">
        <f t="shared" si="179"/>
        <v>2102.4888888888891</v>
      </c>
      <c r="U685" s="338">
        <f t="shared" si="188"/>
        <v>710.6412444444444</v>
      </c>
      <c r="V685" s="338">
        <f t="shared" si="189"/>
        <v>42.049777777777784</v>
      </c>
      <c r="W685" s="435">
        <v>43</v>
      </c>
      <c r="X685" s="425">
        <f t="shared" si="190"/>
        <v>2898.1799111111113</v>
      </c>
      <c r="Y685" s="79">
        <f t="shared" si="191"/>
        <v>4.9555999999999996</v>
      </c>
    </row>
    <row r="686" spans="1:25" ht="15.75" customHeight="1" x14ac:dyDescent="0.2">
      <c r="A686" s="264">
        <v>670</v>
      </c>
      <c r="B686" s="216">
        <v>33.75</v>
      </c>
      <c r="C686" s="77">
        <v>23653</v>
      </c>
      <c r="D686" s="411">
        <f t="shared" si="177"/>
        <v>8409.9555555555562</v>
      </c>
      <c r="E686" s="342">
        <f t="shared" si="180"/>
        <v>2842.5649777777776</v>
      </c>
      <c r="F686" s="338">
        <f t="shared" si="181"/>
        <v>168.19911111111114</v>
      </c>
      <c r="G686" s="407">
        <v>107</v>
      </c>
      <c r="H686" s="425">
        <f t="shared" si="182"/>
        <v>11527.719644444445</v>
      </c>
      <c r="I686" s="79">
        <f t="shared" si="183"/>
        <v>19.851900000000001</v>
      </c>
      <c r="J686" s="96">
        <v>45</v>
      </c>
      <c r="K686" s="77">
        <v>23653</v>
      </c>
      <c r="L686" s="407">
        <f t="shared" si="178"/>
        <v>6307.4666666666672</v>
      </c>
      <c r="M686" s="342">
        <f t="shared" si="184"/>
        <v>2131.9237333333331</v>
      </c>
      <c r="N686" s="338">
        <f t="shared" si="185"/>
        <v>126.14933333333335</v>
      </c>
      <c r="O686" s="435">
        <v>64</v>
      </c>
      <c r="P686" s="425">
        <f t="shared" si="186"/>
        <v>8629.5397333333331</v>
      </c>
      <c r="Q686" s="79">
        <f t="shared" si="187"/>
        <v>14.8889</v>
      </c>
      <c r="R686" s="93">
        <v>135</v>
      </c>
      <c r="S686" s="77">
        <v>23653</v>
      </c>
      <c r="T686" s="345">
        <f t="shared" si="179"/>
        <v>2102.4888888888891</v>
      </c>
      <c r="U686" s="338">
        <f t="shared" si="188"/>
        <v>710.6412444444444</v>
      </c>
      <c r="V686" s="338">
        <f t="shared" si="189"/>
        <v>42.049777777777784</v>
      </c>
      <c r="W686" s="435">
        <v>43</v>
      </c>
      <c r="X686" s="425">
        <f t="shared" si="190"/>
        <v>2898.1799111111113</v>
      </c>
      <c r="Y686" s="79">
        <f t="shared" si="191"/>
        <v>4.9630000000000001</v>
      </c>
    </row>
    <row r="687" spans="1:25" ht="15.75" customHeight="1" x14ac:dyDescent="0.2">
      <c r="A687" s="265">
        <v>671</v>
      </c>
      <c r="B687" s="216">
        <v>33.75</v>
      </c>
      <c r="C687" s="77">
        <v>23653</v>
      </c>
      <c r="D687" s="411">
        <f t="shared" si="177"/>
        <v>8409.9555555555562</v>
      </c>
      <c r="E687" s="342">
        <f t="shared" si="180"/>
        <v>2842.5649777777776</v>
      </c>
      <c r="F687" s="338">
        <f t="shared" si="181"/>
        <v>168.19911111111114</v>
      </c>
      <c r="G687" s="407">
        <v>107</v>
      </c>
      <c r="H687" s="425">
        <f t="shared" si="182"/>
        <v>11527.719644444445</v>
      </c>
      <c r="I687" s="79">
        <f t="shared" si="183"/>
        <v>19.881499999999999</v>
      </c>
      <c r="J687" s="96">
        <v>45</v>
      </c>
      <c r="K687" s="77">
        <v>23653</v>
      </c>
      <c r="L687" s="407">
        <f t="shared" si="178"/>
        <v>6307.4666666666672</v>
      </c>
      <c r="M687" s="342">
        <f t="shared" si="184"/>
        <v>2131.9237333333331</v>
      </c>
      <c r="N687" s="338">
        <f t="shared" si="185"/>
        <v>126.14933333333335</v>
      </c>
      <c r="O687" s="435">
        <v>64</v>
      </c>
      <c r="P687" s="425">
        <f t="shared" si="186"/>
        <v>8629.5397333333331</v>
      </c>
      <c r="Q687" s="79">
        <f t="shared" si="187"/>
        <v>14.911099999999999</v>
      </c>
      <c r="R687" s="93">
        <v>135</v>
      </c>
      <c r="S687" s="77">
        <v>23653</v>
      </c>
      <c r="T687" s="345">
        <f t="shared" si="179"/>
        <v>2102.4888888888891</v>
      </c>
      <c r="U687" s="338">
        <f t="shared" si="188"/>
        <v>710.6412444444444</v>
      </c>
      <c r="V687" s="338">
        <f t="shared" si="189"/>
        <v>42.049777777777784</v>
      </c>
      <c r="W687" s="435">
        <v>43</v>
      </c>
      <c r="X687" s="425">
        <f t="shared" si="190"/>
        <v>2898.1799111111113</v>
      </c>
      <c r="Y687" s="79">
        <f t="shared" si="191"/>
        <v>4.9703999999999997</v>
      </c>
    </row>
    <row r="688" spans="1:25" ht="15.75" customHeight="1" x14ac:dyDescent="0.2">
      <c r="A688" s="265">
        <v>672</v>
      </c>
      <c r="B688" s="216">
        <v>33.75</v>
      </c>
      <c r="C688" s="77">
        <v>23653</v>
      </c>
      <c r="D688" s="411">
        <f t="shared" si="177"/>
        <v>8409.9555555555562</v>
      </c>
      <c r="E688" s="342">
        <f t="shared" si="180"/>
        <v>2842.5649777777776</v>
      </c>
      <c r="F688" s="338">
        <f t="shared" si="181"/>
        <v>168.19911111111114</v>
      </c>
      <c r="G688" s="407">
        <v>107</v>
      </c>
      <c r="H688" s="425">
        <f t="shared" si="182"/>
        <v>11527.719644444445</v>
      </c>
      <c r="I688" s="79">
        <f t="shared" si="183"/>
        <v>19.911100000000001</v>
      </c>
      <c r="J688" s="96">
        <v>45</v>
      </c>
      <c r="K688" s="77">
        <v>23653</v>
      </c>
      <c r="L688" s="407">
        <f t="shared" si="178"/>
        <v>6307.4666666666672</v>
      </c>
      <c r="M688" s="342">
        <f t="shared" si="184"/>
        <v>2131.9237333333331</v>
      </c>
      <c r="N688" s="338">
        <f t="shared" si="185"/>
        <v>126.14933333333335</v>
      </c>
      <c r="O688" s="435">
        <v>64</v>
      </c>
      <c r="P688" s="425">
        <f t="shared" si="186"/>
        <v>8629.5397333333331</v>
      </c>
      <c r="Q688" s="79">
        <f t="shared" si="187"/>
        <v>14.933299999999999</v>
      </c>
      <c r="R688" s="93">
        <v>135</v>
      </c>
      <c r="S688" s="77">
        <v>23653</v>
      </c>
      <c r="T688" s="345">
        <f t="shared" si="179"/>
        <v>2102.4888888888891</v>
      </c>
      <c r="U688" s="338">
        <f t="shared" si="188"/>
        <v>710.6412444444444</v>
      </c>
      <c r="V688" s="338">
        <f t="shared" si="189"/>
        <v>42.049777777777784</v>
      </c>
      <c r="W688" s="435">
        <v>43</v>
      </c>
      <c r="X688" s="425">
        <f t="shared" si="190"/>
        <v>2898.1799111111113</v>
      </c>
      <c r="Y688" s="79">
        <f t="shared" si="191"/>
        <v>4.9778000000000002</v>
      </c>
    </row>
    <row r="689" spans="1:25" ht="15.75" customHeight="1" x14ac:dyDescent="0.2">
      <c r="A689" s="265">
        <v>673</v>
      </c>
      <c r="B689" s="216">
        <v>33.75</v>
      </c>
      <c r="C689" s="77">
        <v>23653</v>
      </c>
      <c r="D689" s="411">
        <f t="shared" si="177"/>
        <v>8409.9555555555562</v>
      </c>
      <c r="E689" s="342">
        <f t="shared" si="180"/>
        <v>2842.5649777777776</v>
      </c>
      <c r="F689" s="338">
        <f t="shared" si="181"/>
        <v>168.19911111111114</v>
      </c>
      <c r="G689" s="407">
        <v>107</v>
      </c>
      <c r="H689" s="425">
        <f t="shared" si="182"/>
        <v>11527.719644444445</v>
      </c>
      <c r="I689" s="79">
        <f t="shared" si="183"/>
        <v>19.9407</v>
      </c>
      <c r="J689" s="96">
        <v>45</v>
      </c>
      <c r="K689" s="77">
        <v>23653</v>
      </c>
      <c r="L689" s="407">
        <f t="shared" si="178"/>
        <v>6307.4666666666672</v>
      </c>
      <c r="M689" s="342">
        <f t="shared" si="184"/>
        <v>2131.9237333333331</v>
      </c>
      <c r="N689" s="338">
        <f t="shared" si="185"/>
        <v>126.14933333333335</v>
      </c>
      <c r="O689" s="435">
        <v>64</v>
      </c>
      <c r="P689" s="425">
        <f t="shared" si="186"/>
        <v>8629.5397333333331</v>
      </c>
      <c r="Q689" s="79">
        <f t="shared" si="187"/>
        <v>14.9556</v>
      </c>
      <c r="R689" s="93">
        <v>135</v>
      </c>
      <c r="S689" s="77">
        <v>23653</v>
      </c>
      <c r="T689" s="345">
        <f t="shared" si="179"/>
        <v>2102.4888888888891</v>
      </c>
      <c r="U689" s="338">
        <f t="shared" si="188"/>
        <v>710.6412444444444</v>
      </c>
      <c r="V689" s="338">
        <f t="shared" si="189"/>
        <v>42.049777777777784</v>
      </c>
      <c r="W689" s="435">
        <v>43</v>
      </c>
      <c r="X689" s="425">
        <f t="shared" si="190"/>
        <v>2898.1799111111113</v>
      </c>
      <c r="Y689" s="79">
        <f t="shared" si="191"/>
        <v>4.9851999999999999</v>
      </c>
    </row>
    <row r="690" spans="1:25" ht="15.75" customHeight="1" x14ac:dyDescent="0.2">
      <c r="A690" s="265">
        <v>674</v>
      </c>
      <c r="B690" s="216">
        <v>33.75</v>
      </c>
      <c r="C690" s="77">
        <v>23653</v>
      </c>
      <c r="D690" s="411">
        <f t="shared" si="177"/>
        <v>8409.9555555555562</v>
      </c>
      <c r="E690" s="342">
        <f t="shared" si="180"/>
        <v>2842.5649777777776</v>
      </c>
      <c r="F690" s="338">
        <f t="shared" si="181"/>
        <v>168.19911111111114</v>
      </c>
      <c r="G690" s="407">
        <v>107</v>
      </c>
      <c r="H690" s="425">
        <f t="shared" si="182"/>
        <v>11527.719644444445</v>
      </c>
      <c r="I690" s="79">
        <f t="shared" si="183"/>
        <v>19.970400000000001</v>
      </c>
      <c r="J690" s="96">
        <v>45</v>
      </c>
      <c r="K690" s="77">
        <v>23653</v>
      </c>
      <c r="L690" s="407">
        <f t="shared" si="178"/>
        <v>6307.4666666666672</v>
      </c>
      <c r="M690" s="342">
        <f t="shared" si="184"/>
        <v>2131.9237333333331</v>
      </c>
      <c r="N690" s="338">
        <f t="shared" si="185"/>
        <v>126.14933333333335</v>
      </c>
      <c r="O690" s="435">
        <v>64</v>
      </c>
      <c r="P690" s="425">
        <f t="shared" si="186"/>
        <v>8629.5397333333331</v>
      </c>
      <c r="Q690" s="79">
        <f t="shared" si="187"/>
        <v>14.9778</v>
      </c>
      <c r="R690" s="93">
        <v>135</v>
      </c>
      <c r="S690" s="77">
        <v>23653</v>
      </c>
      <c r="T690" s="345">
        <f t="shared" si="179"/>
        <v>2102.4888888888891</v>
      </c>
      <c r="U690" s="338">
        <f t="shared" si="188"/>
        <v>710.6412444444444</v>
      </c>
      <c r="V690" s="338">
        <f t="shared" si="189"/>
        <v>42.049777777777784</v>
      </c>
      <c r="W690" s="435">
        <v>43</v>
      </c>
      <c r="X690" s="425">
        <f t="shared" si="190"/>
        <v>2898.1799111111113</v>
      </c>
      <c r="Y690" s="79">
        <f t="shared" si="191"/>
        <v>4.9926000000000004</v>
      </c>
    </row>
    <row r="691" spans="1:25" ht="15.75" customHeight="1" x14ac:dyDescent="0.2">
      <c r="A691" s="265">
        <v>675</v>
      </c>
      <c r="B691" s="216">
        <v>33.75</v>
      </c>
      <c r="C691" s="77">
        <v>23653</v>
      </c>
      <c r="D691" s="411">
        <f t="shared" si="177"/>
        <v>8409.9555555555562</v>
      </c>
      <c r="E691" s="342">
        <f t="shared" si="180"/>
        <v>2842.5649777777776</v>
      </c>
      <c r="F691" s="338">
        <f t="shared" si="181"/>
        <v>168.19911111111114</v>
      </c>
      <c r="G691" s="407">
        <v>107</v>
      </c>
      <c r="H691" s="425">
        <f t="shared" si="182"/>
        <v>11527.719644444445</v>
      </c>
      <c r="I691" s="79">
        <f t="shared" si="183"/>
        <v>20</v>
      </c>
      <c r="J691" s="96">
        <v>45</v>
      </c>
      <c r="K691" s="77">
        <v>23653</v>
      </c>
      <c r="L691" s="407">
        <f t="shared" si="178"/>
        <v>6307.4666666666672</v>
      </c>
      <c r="M691" s="342">
        <f t="shared" si="184"/>
        <v>2131.9237333333331</v>
      </c>
      <c r="N691" s="338">
        <f t="shared" si="185"/>
        <v>126.14933333333335</v>
      </c>
      <c r="O691" s="435">
        <v>64</v>
      </c>
      <c r="P691" s="425">
        <f t="shared" si="186"/>
        <v>8629.5397333333331</v>
      </c>
      <c r="Q691" s="79">
        <f t="shared" si="187"/>
        <v>15</v>
      </c>
      <c r="R691" s="93">
        <v>135</v>
      </c>
      <c r="S691" s="77">
        <v>23653</v>
      </c>
      <c r="T691" s="345">
        <f t="shared" si="179"/>
        <v>2102.4888888888891</v>
      </c>
      <c r="U691" s="338">
        <f t="shared" si="188"/>
        <v>710.6412444444444</v>
      </c>
      <c r="V691" s="338">
        <f t="shared" si="189"/>
        <v>42.049777777777784</v>
      </c>
      <c r="W691" s="435">
        <v>43</v>
      </c>
      <c r="X691" s="425">
        <f t="shared" si="190"/>
        <v>2898.1799111111113</v>
      </c>
      <c r="Y691" s="79">
        <f t="shared" si="191"/>
        <v>5</v>
      </c>
    </row>
    <row r="692" spans="1:25" ht="15.75" customHeight="1" x14ac:dyDescent="0.2">
      <c r="A692" s="265">
        <v>676</v>
      </c>
      <c r="B692" s="216">
        <v>33.75</v>
      </c>
      <c r="C692" s="77">
        <v>23653</v>
      </c>
      <c r="D692" s="411">
        <f t="shared" si="177"/>
        <v>8409.9555555555562</v>
      </c>
      <c r="E692" s="342">
        <f t="shared" si="180"/>
        <v>2842.5649777777776</v>
      </c>
      <c r="F692" s="338">
        <f t="shared" si="181"/>
        <v>168.19911111111114</v>
      </c>
      <c r="G692" s="407">
        <v>107</v>
      </c>
      <c r="H692" s="425">
        <f t="shared" si="182"/>
        <v>11527.719644444445</v>
      </c>
      <c r="I692" s="79">
        <f t="shared" si="183"/>
        <v>20.029599999999999</v>
      </c>
      <c r="J692" s="96">
        <v>45</v>
      </c>
      <c r="K692" s="77">
        <v>23653</v>
      </c>
      <c r="L692" s="407">
        <f t="shared" si="178"/>
        <v>6307.4666666666672</v>
      </c>
      <c r="M692" s="342">
        <f t="shared" si="184"/>
        <v>2131.9237333333331</v>
      </c>
      <c r="N692" s="338">
        <f t="shared" si="185"/>
        <v>126.14933333333335</v>
      </c>
      <c r="O692" s="435">
        <v>64</v>
      </c>
      <c r="P692" s="425">
        <f t="shared" si="186"/>
        <v>8629.5397333333331</v>
      </c>
      <c r="Q692" s="79">
        <f t="shared" si="187"/>
        <v>15.0222</v>
      </c>
      <c r="R692" s="93">
        <v>135</v>
      </c>
      <c r="S692" s="77">
        <v>23653</v>
      </c>
      <c r="T692" s="345">
        <f t="shared" si="179"/>
        <v>2102.4888888888891</v>
      </c>
      <c r="U692" s="338">
        <f t="shared" si="188"/>
        <v>710.6412444444444</v>
      </c>
      <c r="V692" s="338">
        <f t="shared" si="189"/>
        <v>42.049777777777784</v>
      </c>
      <c r="W692" s="435">
        <v>43</v>
      </c>
      <c r="X692" s="425">
        <f t="shared" si="190"/>
        <v>2898.1799111111113</v>
      </c>
      <c r="Y692" s="79">
        <f t="shared" si="191"/>
        <v>5.0073999999999996</v>
      </c>
    </row>
    <row r="693" spans="1:25" ht="15.75" customHeight="1" x14ac:dyDescent="0.2">
      <c r="A693" s="265">
        <v>677</v>
      </c>
      <c r="B693" s="216">
        <v>33.75</v>
      </c>
      <c r="C693" s="77">
        <v>23653</v>
      </c>
      <c r="D693" s="411">
        <f t="shared" si="177"/>
        <v>8409.9555555555562</v>
      </c>
      <c r="E693" s="342">
        <f t="shared" si="180"/>
        <v>2842.5649777777776</v>
      </c>
      <c r="F693" s="338">
        <f t="shared" si="181"/>
        <v>168.19911111111114</v>
      </c>
      <c r="G693" s="407">
        <v>107</v>
      </c>
      <c r="H693" s="425">
        <f t="shared" si="182"/>
        <v>11527.719644444445</v>
      </c>
      <c r="I693" s="79">
        <f t="shared" si="183"/>
        <v>20.0593</v>
      </c>
      <c r="J693" s="96">
        <v>45</v>
      </c>
      <c r="K693" s="77">
        <v>23653</v>
      </c>
      <c r="L693" s="407">
        <f t="shared" si="178"/>
        <v>6307.4666666666672</v>
      </c>
      <c r="M693" s="342">
        <f t="shared" si="184"/>
        <v>2131.9237333333331</v>
      </c>
      <c r="N693" s="338">
        <f t="shared" si="185"/>
        <v>126.14933333333335</v>
      </c>
      <c r="O693" s="435">
        <v>64</v>
      </c>
      <c r="P693" s="425">
        <f t="shared" si="186"/>
        <v>8629.5397333333331</v>
      </c>
      <c r="Q693" s="79">
        <f t="shared" si="187"/>
        <v>15.0444</v>
      </c>
      <c r="R693" s="93">
        <v>135</v>
      </c>
      <c r="S693" s="77">
        <v>23653</v>
      </c>
      <c r="T693" s="345">
        <f t="shared" si="179"/>
        <v>2102.4888888888891</v>
      </c>
      <c r="U693" s="338">
        <f t="shared" si="188"/>
        <v>710.6412444444444</v>
      </c>
      <c r="V693" s="338">
        <f t="shared" si="189"/>
        <v>42.049777777777784</v>
      </c>
      <c r="W693" s="435">
        <v>43</v>
      </c>
      <c r="X693" s="425">
        <f t="shared" si="190"/>
        <v>2898.1799111111113</v>
      </c>
      <c r="Y693" s="79">
        <f t="shared" si="191"/>
        <v>5.0148000000000001</v>
      </c>
    </row>
    <row r="694" spans="1:25" ht="15.75" customHeight="1" x14ac:dyDescent="0.2">
      <c r="A694" s="265">
        <v>678</v>
      </c>
      <c r="B694" s="216">
        <v>33.75</v>
      </c>
      <c r="C694" s="77">
        <v>23653</v>
      </c>
      <c r="D694" s="411">
        <f t="shared" si="177"/>
        <v>8409.9555555555562</v>
      </c>
      <c r="E694" s="342">
        <f t="shared" si="180"/>
        <v>2842.5649777777776</v>
      </c>
      <c r="F694" s="338">
        <f t="shared" si="181"/>
        <v>168.19911111111114</v>
      </c>
      <c r="G694" s="407">
        <v>107</v>
      </c>
      <c r="H694" s="425">
        <f t="shared" si="182"/>
        <v>11527.719644444445</v>
      </c>
      <c r="I694" s="79">
        <f t="shared" si="183"/>
        <v>20.088899999999999</v>
      </c>
      <c r="J694" s="96">
        <v>45</v>
      </c>
      <c r="K694" s="77">
        <v>23653</v>
      </c>
      <c r="L694" s="407">
        <f t="shared" si="178"/>
        <v>6307.4666666666672</v>
      </c>
      <c r="M694" s="342">
        <f t="shared" si="184"/>
        <v>2131.9237333333331</v>
      </c>
      <c r="N694" s="338">
        <f t="shared" si="185"/>
        <v>126.14933333333335</v>
      </c>
      <c r="O694" s="435">
        <v>64</v>
      </c>
      <c r="P694" s="425">
        <f t="shared" si="186"/>
        <v>8629.5397333333331</v>
      </c>
      <c r="Q694" s="79">
        <f t="shared" si="187"/>
        <v>15.066700000000001</v>
      </c>
      <c r="R694" s="93">
        <v>135</v>
      </c>
      <c r="S694" s="77">
        <v>23653</v>
      </c>
      <c r="T694" s="345">
        <f t="shared" si="179"/>
        <v>2102.4888888888891</v>
      </c>
      <c r="U694" s="338">
        <f t="shared" si="188"/>
        <v>710.6412444444444</v>
      </c>
      <c r="V694" s="338">
        <f t="shared" si="189"/>
        <v>42.049777777777784</v>
      </c>
      <c r="W694" s="435">
        <v>43</v>
      </c>
      <c r="X694" s="425">
        <f t="shared" si="190"/>
        <v>2898.1799111111113</v>
      </c>
      <c r="Y694" s="79">
        <f t="shared" si="191"/>
        <v>5.0221999999999998</v>
      </c>
    </row>
    <row r="695" spans="1:25" ht="15.75" customHeight="1" x14ac:dyDescent="0.2">
      <c r="A695" s="265">
        <v>679</v>
      </c>
      <c r="B695" s="216">
        <v>33.75</v>
      </c>
      <c r="C695" s="77">
        <v>23653</v>
      </c>
      <c r="D695" s="411">
        <f t="shared" si="177"/>
        <v>8409.9555555555562</v>
      </c>
      <c r="E695" s="342">
        <f t="shared" si="180"/>
        <v>2842.5649777777776</v>
      </c>
      <c r="F695" s="338">
        <f t="shared" si="181"/>
        <v>168.19911111111114</v>
      </c>
      <c r="G695" s="407">
        <v>107</v>
      </c>
      <c r="H695" s="425">
        <f t="shared" si="182"/>
        <v>11527.719644444445</v>
      </c>
      <c r="I695" s="79">
        <f t="shared" si="183"/>
        <v>20.118500000000001</v>
      </c>
      <c r="J695" s="96">
        <v>45</v>
      </c>
      <c r="K695" s="77">
        <v>23653</v>
      </c>
      <c r="L695" s="407">
        <f t="shared" si="178"/>
        <v>6307.4666666666672</v>
      </c>
      <c r="M695" s="342">
        <f t="shared" si="184"/>
        <v>2131.9237333333331</v>
      </c>
      <c r="N695" s="338">
        <f t="shared" si="185"/>
        <v>126.14933333333335</v>
      </c>
      <c r="O695" s="435">
        <v>64</v>
      </c>
      <c r="P695" s="425">
        <f t="shared" si="186"/>
        <v>8629.5397333333331</v>
      </c>
      <c r="Q695" s="79">
        <f t="shared" si="187"/>
        <v>15.088900000000001</v>
      </c>
      <c r="R695" s="93">
        <v>135</v>
      </c>
      <c r="S695" s="77">
        <v>23653</v>
      </c>
      <c r="T695" s="345">
        <f t="shared" si="179"/>
        <v>2102.4888888888891</v>
      </c>
      <c r="U695" s="338">
        <f t="shared" si="188"/>
        <v>710.6412444444444</v>
      </c>
      <c r="V695" s="338">
        <f t="shared" si="189"/>
        <v>42.049777777777784</v>
      </c>
      <c r="W695" s="435">
        <v>43</v>
      </c>
      <c r="X695" s="425">
        <f t="shared" si="190"/>
        <v>2898.1799111111113</v>
      </c>
      <c r="Y695" s="79">
        <f t="shared" si="191"/>
        <v>5.0296000000000003</v>
      </c>
    </row>
    <row r="696" spans="1:25" ht="15.75" customHeight="1" x14ac:dyDescent="0.2">
      <c r="A696" s="264">
        <v>680</v>
      </c>
      <c r="B696" s="216">
        <v>33.75</v>
      </c>
      <c r="C696" s="77">
        <v>23653</v>
      </c>
      <c r="D696" s="411">
        <f t="shared" si="177"/>
        <v>8409.9555555555562</v>
      </c>
      <c r="E696" s="342">
        <f t="shared" si="180"/>
        <v>2842.5649777777776</v>
      </c>
      <c r="F696" s="338">
        <f t="shared" si="181"/>
        <v>168.19911111111114</v>
      </c>
      <c r="G696" s="407">
        <v>107</v>
      </c>
      <c r="H696" s="425">
        <f t="shared" si="182"/>
        <v>11527.719644444445</v>
      </c>
      <c r="I696" s="79">
        <f t="shared" si="183"/>
        <v>20.148099999999999</v>
      </c>
      <c r="J696" s="96">
        <v>45</v>
      </c>
      <c r="K696" s="77">
        <v>23653</v>
      </c>
      <c r="L696" s="407">
        <f t="shared" si="178"/>
        <v>6307.4666666666672</v>
      </c>
      <c r="M696" s="342">
        <f t="shared" si="184"/>
        <v>2131.9237333333331</v>
      </c>
      <c r="N696" s="338">
        <f t="shared" si="185"/>
        <v>126.14933333333335</v>
      </c>
      <c r="O696" s="435">
        <v>64</v>
      </c>
      <c r="P696" s="425">
        <f t="shared" si="186"/>
        <v>8629.5397333333331</v>
      </c>
      <c r="Q696" s="79">
        <f t="shared" si="187"/>
        <v>15.1111</v>
      </c>
      <c r="R696" s="93">
        <v>135</v>
      </c>
      <c r="S696" s="77">
        <v>23653</v>
      </c>
      <c r="T696" s="345">
        <f t="shared" si="179"/>
        <v>2102.4888888888891</v>
      </c>
      <c r="U696" s="338">
        <f t="shared" si="188"/>
        <v>710.6412444444444</v>
      </c>
      <c r="V696" s="338">
        <f t="shared" si="189"/>
        <v>42.049777777777784</v>
      </c>
      <c r="W696" s="435">
        <v>43</v>
      </c>
      <c r="X696" s="425">
        <f t="shared" si="190"/>
        <v>2898.1799111111113</v>
      </c>
      <c r="Y696" s="79">
        <f t="shared" si="191"/>
        <v>5.0369999999999999</v>
      </c>
    </row>
    <row r="697" spans="1:25" ht="15.75" customHeight="1" x14ac:dyDescent="0.2">
      <c r="A697" s="265">
        <v>681</v>
      </c>
      <c r="B697" s="216">
        <v>33.75</v>
      </c>
      <c r="C697" s="77">
        <v>23653</v>
      </c>
      <c r="D697" s="411">
        <f t="shared" si="177"/>
        <v>8409.9555555555562</v>
      </c>
      <c r="E697" s="342">
        <f t="shared" si="180"/>
        <v>2842.5649777777776</v>
      </c>
      <c r="F697" s="338">
        <f t="shared" si="181"/>
        <v>168.19911111111114</v>
      </c>
      <c r="G697" s="407">
        <v>107</v>
      </c>
      <c r="H697" s="425">
        <f t="shared" si="182"/>
        <v>11527.719644444445</v>
      </c>
      <c r="I697" s="79">
        <f t="shared" si="183"/>
        <v>20.177800000000001</v>
      </c>
      <c r="J697" s="96">
        <v>45</v>
      </c>
      <c r="K697" s="77">
        <v>23653</v>
      </c>
      <c r="L697" s="407">
        <f t="shared" si="178"/>
        <v>6307.4666666666672</v>
      </c>
      <c r="M697" s="342">
        <f t="shared" si="184"/>
        <v>2131.9237333333331</v>
      </c>
      <c r="N697" s="338">
        <f t="shared" si="185"/>
        <v>126.14933333333335</v>
      </c>
      <c r="O697" s="435">
        <v>64</v>
      </c>
      <c r="P697" s="425">
        <f t="shared" si="186"/>
        <v>8629.5397333333331</v>
      </c>
      <c r="Q697" s="79">
        <f t="shared" si="187"/>
        <v>15.1333</v>
      </c>
      <c r="R697" s="93">
        <v>135</v>
      </c>
      <c r="S697" s="77">
        <v>23653</v>
      </c>
      <c r="T697" s="345">
        <f t="shared" si="179"/>
        <v>2102.4888888888891</v>
      </c>
      <c r="U697" s="338">
        <f t="shared" si="188"/>
        <v>710.6412444444444</v>
      </c>
      <c r="V697" s="338">
        <f t="shared" si="189"/>
        <v>42.049777777777784</v>
      </c>
      <c r="W697" s="435">
        <v>43</v>
      </c>
      <c r="X697" s="425">
        <f t="shared" si="190"/>
        <v>2898.1799111111113</v>
      </c>
      <c r="Y697" s="79">
        <f t="shared" si="191"/>
        <v>5.0444000000000004</v>
      </c>
    </row>
    <row r="698" spans="1:25" ht="15.75" customHeight="1" x14ac:dyDescent="0.2">
      <c r="A698" s="265">
        <v>682</v>
      </c>
      <c r="B698" s="216">
        <v>33.75</v>
      </c>
      <c r="C698" s="77">
        <v>23653</v>
      </c>
      <c r="D698" s="411">
        <f t="shared" si="177"/>
        <v>8409.9555555555562</v>
      </c>
      <c r="E698" s="342">
        <f t="shared" si="180"/>
        <v>2842.5649777777776</v>
      </c>
      <c r="F698" s="338">
        <f t="shared" si="181"/>
        <v>168.19911111111114</v>
      </c>
      <c r="G698" s="407">
        <v>107</v>
      </c>
      <c r="H698" s="425">
        <f t="shared" si="182"/>
        <v>11527.719644444445</v>
      </c>
      <c r="I698" s="79">
        <f t="shared" si="183"/>
        <v>20.2074</v>
      </c>
      <c r="J698" s="96">
        <v>45</v>
      </c>
      <c r="K698" s="77">
        <v>23653</v>
      </c>
      <c r="L698" s="407">
        <f t="shared" si="178"/>
        <v>6307.4666666666672</v>
      </c>
      <c r="M698" s="342">
        <f t="shared" si="184"/>
        <v>2131.9237333333331</v>
      </c>
      <c r="N698" s="338">
        <f t="shared" si="185"/>
        <v>126.14933333333335</v>
      </c>
      <c r="O698" s="435">
        <v>64</v>
      </c>
      <c r="P698" s="425">
        <f t="shared" si="186"/>
        <v>8629.5397333333331</v>
      </c>
      <c r="Q698" s="79">
        <f t="shared" si="187"/>
        <v>15.1556</v>
      </c>
      <c r="R698" s="93">
        <v>135</v>
      </c>
      <c r="S698" s="77">
        <v>23653</v>
      </c>
      <c r="T698" s="345">
        <f t="shared" si="179"/>
        <v>2102.4888888888891</v>
      </c>
      <c r="U698" s="338">
        <f t="shared" si="188"/>
        <v>710.6412444444444</v>
      </c>
      <c r="V698" s="338">
        <f t="shared" si="189"/>
        <v>42.049777777777784</v>
      </c>
      <c r="W698" s="435">
        <v>43</v>
      </c>
      <c r="X698" s="425">
        <f t="shared" si="190"/>
        <v>2898.1799111111113</v>
      </c>
      <c r="Y698" s="79">
        <f t="shared" si="191"/>
        <v>5.0518999999999998</v>
      </c>
    </row>
    <row r="699" spans="1:25" ht="15.75" customHeight="1" x14ac:dyDescent="0.2">
      <c r="A699" s="265">
        <v>683</v>
      </c>
      <c r="B699" s="216">
        <v>33.75</v>
      </c>
      <c r="C699" s="77">
        <v>23653</v>
      </c>
      <c r="D699" s="411">
        <f t="shared" si="177"/>
        <v>8409.9555555555562</v>
      </c>
      <c r="E699" s="342">
        <f t="shared" si="180"/>
        <v>2842.5649777777776</v>
      </c>
      <c r="F699" s="338">
        <f t="shared" si="181"/>
        <v>168.19911111111114</v>
      </c>
      <c r="G699" s="407">
        <v>107</v>
      </c>
      <c r="H699" s="425">
        <f t="shared" si="182"/>
        <v>11527.719644444445</v>
      </c>
      <c r="I699" s="79">
        <f t="shared" si="183"/>
        <v>20.236999999999998</v>
      </c>
      <c r="J699" s="96">
        <v>45</v>
      </c>
      <c r="K699" s="77">
        <v>23653</v>
      </c>
      <c r="L699" s="407">
        <f t="shared" si="178"/>
        <v>6307.4666666666672</v>
      </c>
      <c r="M699" s="342">
        <f t="shared" si="184"/>
        <v>2131.9237333333331</v>
      </c>
      <c r="N699" s="338">
        <f t="shared" si="185"/>
        <v>126.14933333333335</v>
      </c>
      <c r="O699" s="435">
        <v>64</v>
      </c>
      <c r="P699" s="425">
        <f t="shared" si="186"/>
        <v>8629.5397333333331</v>
      </c>
      <c r="Q699" s="79">
        <f t="shared" si="187"/>
        <v>15.1778</v>
      </c>
      <c r="R699" s="93">
        <v>135</v>
      </c>
      <c r="S699" s="77">
        <v>23653</v>
      </c>
      <c r="T699" s="345">
        <f t="shared" si="179"/>
        <v>2102.4888888888891</v>
      </c>
      <c r="U699" s="338">
        <f t="shared" si="188"/>
        <v>710.6412444444444</v>
      </c>
      <c r="V699" s="338">
        <f t="shared" si="189"/>
        <v>42.049777777777784</v>
      </c>
      <c r="W699" s="435">
        <v>43</v>
      </c>
      <c r="X699" s="425">
        <f t="shared" si="190"/>
        <v>2898.1799111111113</v>
      </c>
      <c r="Y699" s="79">
        <f t="shared" si="191"/>
        <v>5.0593000000000004</v>
      </c>
    </row>
    <row r="700" spans="1:25" ht="15.75" customHeight="1" x14ac:dyDescent="0.2">
      <c r="A700" s="265">
        <v>684</v>
      </c>
      <c r="B700" s="216">
        <v>33.75</v>
      </c>
      <c r="C700" s="77">
        <v>23653</v>
      </c>
      <c r="D700" s="411">
        <f t="shared" si="177"/>
        <v>8409.9555555555562</v>
      </c>
      <c r="E700" s="342">
        <f t="shared" si="180"/>
        <v>2842.5649777777776</v>
      </c>
      <c r="F700" s="338">
        <f t="shared" si="181"/>
        <v>168.19911111111114</v>
      </c>
      <c r="G700" s="407">
        <v>107</v>
      </c>
      <c r="H700" s="425">
        <f t="shared" si="182"/>
        <v>11527.719644444445</v>
      </c>
      <c r="I700" s="79">
        <f t="shared" si="183"/>
        <v>20.2667</v>
      </c>
      <c r="J700" s="96">
        <v>45</v>
      </c>
      <c r="K700" s="77">
        <v>23653</v>
      </c>
      <c r="L700" s="407">
        <f t="shared" si="178"/>
        <v>6307.4666666666672</v>
      </c>
      <c r="M700" s="342">
        <f t="shared" si="184"/>
        <v>2131.9237333333331</v>
      </c>
      <c r="N700" s="338">
        <f t="shared" si="185"/>
        <v>126.14933333333335</v>
      </c>
      <c r="O700" s="435">
        <v>64</v>
      </c>
      <c r="P700" s="425">
        <f t="shared" si="186"/>
        <v>8629.5397333333331</v>
      </c>
      <c r="Q700" s="79">
        <f t="shared" si="187"/>
        <v>15.2</v>
      </c>
      <c r="R700" s="93">
        <v>135</v>
      </c>
      <c r="S700" s="77">
        <v>23653</v>
      </c>
      <c r="T700" s="345">
        <f t="shared" si="179"/>
        <v>2102.4888888888891</v>
      </c>
      <c r="U700" s="338">
        <f t="shared" si="188"/>
        <v>710.6412444444444</v>
      </c>
      <c r="V700" s="338">
        <f t="shared" si="189"/>
        <v>42.049777777777784</v>
      </c>
      <c r="W700" s="435">
        <v>43</v>
      </c>
      <c r="X700" s="425">
        <f t="shared" si="190"/>
        <v>2898.1799111111113</v>
      </c>
      <c r="Y700" s="79">
        <f t="shared" si="191"/>
        <v>5.0667</v>
      </c>
    </row>
    <row r="701" spans="1:25" ht="15.75" customHeight="1" x14ac:dyDescent="0.2">
      <c r="A701" s="265">
        <v>685</v>
      </c>
      <c r="B701" s="216">
        <v>33.75</v>
      </c>
      <c r="C701" s="77">
        <v>23653</v>
      </c>
      <c r="D701" s="411">
        <f t="shared" si="177"/>
        <v>8409.9555555555562</v>
      </c>
      <c r="E701" s="342">
        <f t="shared" si="180"/>
        <v>2842.5649777777776</v>
      </c>
      <c r="F701" s="338">
        <f t="shared" si="181"/>
        <v>168.19911111111114</v>
      </c>
      <c r="G701" s="407">
        <v>107</v>
      </c>
      <c r="H701" s="425">
        <f t="shared" si="182"/>
        <v>11527.719644444445</v>
      </c>
      <c r="I701" s="79">
        <f t="shared" si="183"/>
        <v>20.296299999999999</v>
      </c>
      <c r="J701" s="96">
        <v>45</v>
      </c>
      <c r="K701" s="77">
        <v>23653</v>
      </c>
      <c r="L701" s="407">
        <f t="shared" si="178"/>
        <v>6307.4666666666672</v>
      </c>
      <c r="M701" s="342">
        <f t="shared" si="184"/>
        <v>2131.9237333333331</v>
      </c>
      <c r="N701" s="338">
        <f t="shared" si="185"/>
        <v>126.14933333333335</v>
      </c>
      <c r="O701" s="435">
        <v>64</v>
      </c>
      <c r="P701" s="425">
        <f t="shared" si="186"/>
        <v>8629.5397333333331</v>
      </c>
      <c r="Q701" s="79">
        <f t="shared" si="187"/>
        <v>15.222200000000001</v>
      </c>
      <c r="R701" s="93">
        <v>135</v>
      </c>
      <c r="S701" s="77">
        <v>23653</v>
      </c>
      <c r="T701" s="345">
        <f t="shared" si="179"/>
        <v>2102.4888888888891</v>
      </c>
      <c r="U701" s="338">
        <f t="shared" si="188"/>
        <v>710.6412444444444</v>
      </c>
      <c r="V701" s="338">
        <f t="shared" si="189"/>
        <v>42.049777777777784</v>
      </c>
      <c r="W701" s="435">
        <v>43</v>
      </c>
      <c r="X701" s="425">
        <f t="shared" si="190"/>
        <v>2898.1799111111113</v>
      </c>
      <c r="Y701" s="79">
        <f t="shared" si="191"/>
        <v>5.0740999999999996</v>
      </c>
    </row>
    <row r="702" spans="1:25" ht="15.75" customHeight="1" x14ac:dyDescent="0.2">
      <c r="A702" s="265">
        <v>686</v>
      </c>
      <c r="B702" s="216">
        <v>33.75</v>
      </c>
      <c r="C702" s="77">
        <v>23653</v>
      </c>
      <c r="D702" s="411">
        <f t="shared" si="177"/>
        <v>8409.9555555555562</v>
      </c>
      <c r="E702" s="342">
        <f t="shared" si="180"/>
        <v>2842.5649777777776</v>
      </c>
      <c r="F702" s="338">
        <f t="shared" si="181"/>
        <v>168.19911111111114</v>
      </c>
      <c r="G702" s="407">
        <v>107</v>
      </c>
      <c r="H702" s="425">
        <f t="shared" si="182"/>
        <v>11527.719644444445</v>
      </c>
      <c r="I702" s="79">
        <f t="shared" si="183"/>
        <v>20.325900000000001</v>
      </c>
      <c r="J702" s="96">
        <v>45</v>
      </c>
      <c r="K702" s="77">
        <v>23653</v>
      </c>
      <c r="L702" s="407">
        <f t="shared" si="178"/>
        <v>6307.4666666666672</v>
      </c>
      <c r="M702" s="342">
        <f t="shared" si="184"/>
        <v>2131.9237333333331</v>
      </c>
      <c r="N702" s="338">
        <f t="shared" si="185"/>
        <v>126.14933333333335</v>
      </c>
      <c r="O702" s="435">
        <v>64</v>
      </c>
      <c r="P702" s="425">
        <f t="shared" si="186"/>
        <v>8629.5397333333331</v>
      </c>
      <c r="Q702" s="79">
        <f t="shared" si="187"/>
        <v>15.244400000000001</v>
      </c>
      <c r="R702" s="93">
        <v>135</v>
      </c>
      <c r="S702" s="77">
        <v>23653</v>
      </c>
      <c r="T702" s="345">
        <f t="shared" si="179"/>
        <v>2102.4888888888891</v>
      </c>
      <c r="U702" s="338">
        <f t="shared" si="188"/>
        <v>710.6412444444444</v>
      </c>
      <c r="V702" s="338">
        <f t="shared" si="189"/>
        <v>42.049777777777784</v>
      </c>
      <c r="W702" s="435">
        <v>43</v>
      </c>
      <c r="X702" s="425">
        <f t="shared" si="190"/>
        <v>2898.1799111111113</v>
      </c>
      <c r="Y702" s="79">
        <f t="shared" si="191"/>
        <v>5.0815000000000001</v>
      </c>
    </row>
    <row r="703" spans="1:25" ht="15.75" customHeight="1" x14ac:dyDescent="0.2">
      <c r="A703" s="265">
        <v>687</v>
      </c>
      <c r="B703" s="216">
        <v>33.75</v>
      </c>
      <c r="C703" s="77">
        <v>23653</v>
      </c>
      <c r="D703" s="411">
        <f t="shared" si="177"/>
        <v>8409.9555555555562</v>
      </c>
      <c r="E703" s="342">
        <f t="shared" si="180"/>
        <v>2842.5649777777776</v>
      </c>
      <c r="F703" s="338">
        <f t="shared" si="181"/>
        <v>168.19911111111114</v>
      </c>
      <c r="G703" s="407">
        <v>107</v>
      </c>
      <c r="H703" s="425">
        <f t="shared" si="182"/>
        <v>11527.719644444445</v>
      </c>
      <c r="I703" s="79">
        <f t="shared" si="183"/>
        <v>20.355599999999999</v>
      </c>
      <c r="J703" s="96">
        <v>45</v>
      </c>
      <c r="K703" s="77">
        <v>23653</v>
      </c>
      <c r="L703" s="407">
        <f t="shared" si="178"/>
        <v>6307.4666666666672</v>
      </c>
      <c r="M703" s="342">
        <f t="shared" si="184"/>
        <v>2131.9237333333331</v>
      </c>
      <c r="N703" s="338">
        <f t="shared" si="185"/>
        <v>126.14933333333335</v>
      </c>
      <c r="O703" s="435">
        <v>64</v>
      </c>
      <c r="P703" s="425">
        <f t="shared" si="186"/>
        <v>8629.5397333333331</v>
      </c>
      <c r="Q703" s="79">
        <f t="shared" si="187"/>
        <v>15.2667</v>
      </c>
      <c r="R703" s="93">
        <v>135</v>
      </c>
      <c r="S703" s="77">
        <v>23653</v>
      </c>
      <c r="T703" s="345">
        <f t="shared" si="179"/>
        <v>2102.4888888888891</v>
      </c>
      <c r="U703" s="338">
        <f t="shared" si="188"/>
        <v>710.6412444444444</v>
      </c>
      <c r="V703" s="338">
        <f t="shared" si="189"/>
        <v>42.049777777777784</v>
      </c>
      <c r="W703" s="435">
        <v>43</v>
      </c>
      <c r="X703" s="425">
        <f t="shared" si="190"/>
        <v>2898.1799111111113</v>
      </c>
      <c r="Y703" s="79">
        <f t="shared" si="191"/>
        <v>5.0888999999999998</v>
      </c>
    </row>
    <row r="704" spans="1:25" ht="15.75" customHeight="1" x14ac:dyDescent="0.2">
      <c r="A704" s="265">
        <v>688</v>
      </c>
      <c r="B704" s="216">
        <v>33.75</v>
      </c>
      <c r="C704" s="77">
        <v>23653</v>
      </c>
      <c r="D704" s="411">
        <f t="shared" si="177"/>
        <v>8409.9555555555562</v>
      </c>
      <c r="E704" s="342">
        <f t="shared" si="180"/>
        <v>2842.5649777777776</v>
      </c>
      <c r="F704" s="338">
        <f t="shared" si="181"/>
        <v>168.19911111111114</v>
      </c>
      <c r="G704" s="407">
        <v>107</v>
      </c>
      <c r="H704" s="425">
        <f t="shared" si="182"/>
        <v>11527.719644444445</v>
      </c>
      <c r="I704" s="79">
        <f t="shared" si="183"/>
        <v>20.385200000000001</v>
      </c>
      <c r="J704" s="96">
        <v>45</v>
      </c>
      <c r="K704" s="77">
        <v>23653</v>
      </c>
      <c r="L704" s="407">
        <f t="shared" si="178"/>
        <v>6307.4666666666672</v>
      </c>
      <c r="M704" s="342">
        <f t="shared" si="184"/>
        <v>2131.9237333333331</v>
      </c>
      <c r="N704" s="338">
        <f t="shared" si="185"/>
        <v>126.14933333333335</v>
      </c>
      <c r="O704" s="435">
        <v>64</v>
      </c>
      <c r="P704" s="425">
        <f t="shared" si="186"/>
        <v>8629.5397333333331</v>
      </c>
      <c r="Q704" s="79">
        <f t="shared" si="187"/>
        <v>15.2889</v>
      </c>
      <c r="R704" s="93">
        <v>135</v>
      </c>
      <c r="S704" s="77">
        <v>23653</v>
      </c>
      <c r="T704" s="345">
        <f t="shared" si="179"/>
        <v>2102.4888888888891</v>
      </c>
      <c r="U704" s="338">
        <f t="shared" si="188"/>
        <v>710.6412444444444</v>
      </c>
      <c r="V704" s="338">
        <f t="shared" si="189"/>
        <v>42.049777777777784</v>
      </c>
      <c r="W704" s="435">
        <v>43</v>
      </c>
      <c r="X704" s="425">
        <f t="shared" si="190"/>
        <v>2898.1799111111113</v>
      </c>
      <c r="Y704" s="79">
        <f t="shared" si="191"/>
        <v>5.0963000000000003</v>
      </c>
    </row>
    <row r="705" spans="1:25" ht="15.75" customHeight="1" x14ac:dyDescent="0.2">
      <c r="A705" s="265">
        <v>689</v>
      </c>
      <c r="B705" s="216">
        <v>33.75</v>
      </c>
      <c r="C705" s="77">
        <v>23653</v>
      </c>
      <c r="D705" s="411">
        <f t="shared" si="177"/>
        <v>8409.9555555555562</v>
      </c>
      <c r="E705" s="342">
        <f t="shared" si="180"/>
        <v>2842.5649777777776</v>
      </c>
      <c r="F705" s="338">
        <f t="shared" si="181"/>
        <v>168.19911111111114</v>
      </c>
      <c r="G705" s="407">
        <v>107</v>
      </c>
      <c r="H705" s="425">
        <f t="shared" si="182"/>
        <v>11527.719644444445</v>
      </c>
      <c r="I705" s="79">
        <f t="shared" si="183"/>
        <v>20.4148</v>
      </c>
      <c r="J705" s="96">
        <v>45</v>
      </c>
      <c r="K705" s="77">
        <v>23653</v>
      </c>
      <c r="L705" s="407">
        <f t="shared" si="178"/>
        <v>6307.4666666666672</v>
      </c>
      <c r="M705" s="342">
        <f t="shared" si="184"/>
        <v>2131.9237333333331</v>
      </c>
      <c r="N705" s="338">
        <f t="shared" si="185"/>
        <v>126.14933333333335</v>
      </c>
      <c r="O705" s="435">
        <v>64</v>
      </c>
      <c r="P705" s="425">
        <f t="shared" si="186"/>
        <v>8629.5397333333331</v>
      </c>
      <c r="Q705" s="79">
        <f t="shared" si="187"/>
        <v>15.3111</v>
      </c>
      <c r="R705" s="93">
        <v>135</v>
      </c>
      <c r="S705" s="77">
        <v>23653</v>
      </c>
      <c r="T705" s="345">
        <f t="shared" si="179"/>
        <v>2102.4888888888891</v>
      </c>
      <c r="U705" s="338">
        <f t="shared" si="188"/>
        <v>710.6412444444444</v>
      </c>
      <c r="V705" s="338">
        <f t="shared" si="189"/>
        <v>42.049777777777784</v>
      </c>
      <c r="W705" s="435">
        <v>43</v>
      </c>
      <c r="X705" s="425">
        <f t="shared" si="190"/>
        <v>2898.1799111111113</v>
      </c>
      <c r="Y705" s="79">
        <f t="shared" si="191"/>
        <v>5.1036999999999999</v>
      </c>
    </row>
    <row r="706" spans="1:25" ht="15.75" customHeight="1" x14ac:dyDescent="0.2">
      <c r="A706" s="264">
        <v>690</v>
      </c>
      <c r="B706" s="216">
        <v>33.75</v>
      </c>
      <c r="C706" s="77">
        <v>23653</v>
      </c>
      <c r="D706" s="411">
        <f t="shared" si="177"/>
        <v>8409.9555555555562</v>
      </c>
      <c r="E706" s="342">
        <f t="shared" si="180"/>
        <v>2842.5649777777776</v>
      </c>
      <c r="F706" s="338">
        <f t="shared" si="181"/>
        <v>168.19911111111114</v>
      </c>
      <c r="G706" s="407">
        <v>107</v>
      </c>
      <c r="H706" s="425">
        <f t="shared" si="182"/>
        <v>11527.719644444445</v>
      </c>
      <c r="I706" s="79">
        <f t="shared" si="183"/>
        <v>20.444400000000002</v>
      </c>
      <c r="J706" s="96">
        <v>45</v>
      </c>
      <c r="K706" s="77">
        <v>23653</v>
      </c>
      <c r="L706" s="407">
        <f t="shared" si="178"/>
        <v>6307.4666666666672</v>
      </c>
      <c r="M706" s="342">
        <f t="shared" si="184"/>
        <v>2131.9237333333331</v>
      </c>
      <c r="N706" s="338">
        <f t="shared" si="185"/>
        <v>126.14933333333335</v>
      </c>
      <c r="O706" s="435">
        <v>64</v>
      </c>
      <c r="P706" s="425">
        <f t="shared" si="186"/>
        <v>8629.5397333333331</v>
      </c>
      <c r="Q706" s="79">
        <f t="shared" si="187"/>
        <v>15.333299999999999</v>
      </c>
      <c r="R706" s="93">
        <v>135</v>
      </c>
      <c r="S706" s="77">
        <v>23653</v>
      </c>
      <c r="T706" s="345">
        <f t="shared" si="179"/>
        <v>2102.4888888888891</v>
      </c>
      <c r="U706" s="338">
        <f t="shared" si="188"/>
        <v>710.6412444444444</v>
      </c>
      <c r="V706" s="338">
        <f t="shared" si="189"/>
        <v>42.049777777777784</v>
      </c>
      <c r="W706" s="435">
        <v>43</v>
      </c>
      <c r="X706" s="425">
        <f t="shared" si="190"/>
        <v>2898.1799111111113</v>
      </c>
      <c r="Y706" s="79">
        <f t="shared" si="191"/>
        <v>5.1111000000000004</v>
      </c>
    </row>
    <row r="707" spans="1:25" ht="15.75" customHeight="1" x14ac:dyDescent="0.2">
      <c r="A707" s="265">
        <v>691</v>
      </c>
      <c r="B707" s="216">
        <v>33.75</v>
      </c>
      <c r="C707" s="77">
        <v>23653</v>
      </c>
      <c r="D707" s="411">
        <f t="shared" si="177"/>
        <v>8409.9555555555562</v>
      </c>
      <c r="E707" s="342">
        <f t="shared" si="180"/>
        <v>2842.5649777777776</v>
      </c>
      <c r="F707" s="338">
        <f t="shared" si="181"/>
        <v>168.19911111111114</v>
      </c>
      <c r="G707" s="407">
        <v>107</v>
      </c>
      <c r="H707" s="425">
        <f t="shared" si="182"/>
        <v>11527.719644444445</v>
      </c>
      <c r="I707" s="79">
        <f t="shared" si="183"/>
        <v>20.4741</v>
      </c>
      <c r="J707" s="96">
        <v>45</v>
      </c>
      <c r="K707" s="77">
        <v>23653</v>
      </c>
      <c r="L707" s="407">
        <f t="shared" si="178"/>
        <v>6307.4666666666672</v>
      </c>
      <c r="M707" s="342">
        <f t="shared" si="184"/>
        <v>2131.9237333333331</v>
      </c>
      <c r="N707" s="338">
        <f t="shared" si="185"/>
        <v>126.14933333333335</v>
      </c>
      <c r="O707" s="435">
        <v>64</v>
      </c>
      <c r="P707" s="425">
        <f t="shared" si="186"/>
        <v>8629.5397333333331</v>
      </c>
      <c r="Q707" s="79">
        <f t="shared" si="187"/>
        <v>15.355600000000001</v>
      </c>
      <c r="R707" s="93">
        <v>135</v>
      </c>
      <c r="S707" s="77">
        <v>23653</v>
      </c>
      <c r="T707" s="345">
        <f t="shared" si="179"/>
        <v>2102.4888888888891</v>
      </c>
      <c r="U707" s="338">
        <f t="shared" si="188"/>
        <v>710.6412444444444</v>
      </c>
      <c r="V707" s="338">
        <f t="shared" si="189"/>
        <v>42.049777777777784</v>
      </c>
      <c r="W707" s="435">
        <v>43</v>
      </c>
      <c r="X707" s="425">
        <f t="shared" si="190"/>
        <v>2898.1799111111113</v>
      </c>
      <c r="Y707" s="79">
        <f t="shared" si="191"/>
        <v>5.1185</v>
      </c>
    </row>
    <row r="708" spans="1:25" ht="15.75" customHeight="1" x14ac:dyDescent="0.2">
      <c r="A708" s="265">
        <v>692</v>
      </c>
      <c r="B708" s="216">
        <v>33.75</v>
      </c>
      <c r="C708" s="77">
        <v>23653</v>
      </c>
      <c r="D708" s="411">
        <f t="shared" si="177"/>
        <v>8409.9555555555562</v>
      </c>
      <c r="E708" s="342">
        <f t="shared" si="180"/>
        <v>2842.5649777777776</v>
      </c>
      <c r="F708" s="338">
        <f t="shared" si="181"/>
        <v>168.19911111111114</v>
      </c>
      <c r="G708" s="407">
        <v>107</v>
      </c>
      <c r="H708" s="425">
        <f t="shared" si="182"/>
        <v>11527.719644444445</v>
      </c>
      <c r="I708" s="79">
        <f t="shared" si="183"/>
        <v>20.503699999999998</v>
      </c>
      <c r="J708" s="96">
        <v>45</v>
      </c>
      <c r="K708" s="77">
        <v>23653</v>
      </c>
      <c r="L708" s="407">
        <f t="shared" si="178"/>
        <v>6307.4666666666672</v>
      </c>
      <c r="M708" s="342">
        <f t="shared" si="184"/>
        <v>2131.9237333333331</v>
      </c>
      <c r="N708" s="338">
        <f t="shared" si="185"/>
        <v>126.14933333333335</v>
      </c>
      <c r="O708" s="435">
        <v>64</v>
      </c>
      <c r="P708" s="425">
        <f t="shared" si="186"/>
        <v>8629.5397333333331</v>
      </c>
      <c r="Q708" s="79">
        <f t="shared" si="187"/>
        <v>15.377800000000001</v>
      </c>
      <c r="R708" s="93">
        <v>135</v>
      </c>
      <c r="S708" s="77">
        <v>23653</v>
      </c>
      <c r="T708" s="345">
        <f t="shared" si="179"/>
        <v>2102.4888888888891</v>
      </c>
      <c r="U708" s="338">
        <f t="shared" si="188"/>
        <v>710.6412444444444</v>
      </c>
      <c r="V708" s="338">
        <f t="shared" si="189"/>
        <v>42.049777777777784</v>
      </c>
      <c r="W708" s="435">
        <v>43</v>
      </c>
      <c r="X708" s="425">
        <f t="shared" si="190"/>
        <v>2898.1799111111113</v>
      </c>
      <c r="Y708" s="79">
        <f t="shared" si="191"/>
        <v>5.1258999999999997</v>
      </c>
    </row>
    <row r="709" spans="1:25" ht="15.75" customHeight="1" x14ac:dyDescent="0.2">
      <c r="A709" s="265">
        <v>693</v>
      </c>
      <c r="B709" s="216">
        <v>33.75</v>
      </c>
      <c r="C709" s="77">
        <v>23653</v>
      </c>
      <c r="D709" s="411">
        <f t="shared" si="177"/>
        <v>8409.9555555555562</v>
      </c>
      <c r="E709" s="342">
        <f t="shared" si="180"/>
        <v>2842.5649777777776</v>
      </c>
      <c r="F709" s="338">
        <f t="shared" si="181"/>
        <v>168.19911111111114</v>
      </c>
      <c r="G709" s="407">
        <v>107</v>
      </c>
      <c r="H709" s="425">
        <f t="shared" si="182"/>
        <v>11527.719644444445</v>
      </c>
      <c r="I709" s="79">
        <f t="shared" si="183"/>
        <v>20.533300000000001</v>
      </c>
      <c r="J709" s="96">
        <v>45</v>
      </c>
      <c r="K709" s="77">
        <v>23653</v>
      </c>
      <c r="L709" s="407">
        <f t="shared" si="178"/>
        <v>6307.4666666666672</v>
      </c>
      <c r="M709" s="342">
        <f t="shared" si="184"/>
        <v>2131.9237333333331</v>
      </c>
      <c r="N709" s="338">
        <f t="shared" si="185"/>
        <v>126.14933333333335</v>
      </c>
      <c r="O709" s="435">
        <v>64</v>
      </c>
      <c r="P709" s="425">
        <f t="shared" si="186"/>
        <v>8629.5397333333331</v>
      </c>
      <c r="Q709" s="79">
        <f t="shared" si="187"/>
        <v>15.4</v>
      </c>
      <c r="R709" s="93">
        <v>135</v>
      </c>
      <c r="S709" s="77">
        <v>23653</v>
      </c>
      <c r="T709" s="345">
        <f t="shared" si="179"/>
        <v>2102.4888888888891</v>
      </c>
      <c r="U709" s="338">
        <f t="shared" si="188"/>
        <v>710.6412444444444</v>
      </c>
      <c r="V709" s="338">
        <f t="shared" si="189"/>
        <v>42.049777777777784</v>
      </c>
      <c r="W709" s="435">
        <v>43</v>
      </c>
      <c r="X709" s="425">
        <f t="shared" si="190"/>
        <v>2898.1799111111113</v>
      </c>
      <c r="Y709" s="79">
        <f t="shared" si="191"/>
        <v>5.1333000000000002</v>
      </c>
    </row>
    <row r="710" spans="1:25" ht="15.75" customHeight="1" x14ac:dyDescent="0.2">
      <c r="A710" s="265">
        <v>694</v>
      </c>
      <c r="B710" s="216">
        <v>33.75</v>
      </c>
      <c r="C710" s="77">
        <v>23653</v>
      </c>
      <c r="D710" s="411">
        <f t="shared" si="177"/>
        <v>8409.9555555555562</v>
      </c>
      <c r="E710" s="342">
        <f t="shared" si="180"/>
        <v>2842.5649777777776</v>
      </c>
      <c r="F710" s="338">
        <f t="shared" si="181"/>
        <v>168.19911111111114</v>
      </c>
      <c r="G710" s="407">
        <v>107</v>
      </c>
      <c r="H710" s="425">
        <f t="shared" si="182"/>
        <v>11527.719644444445</v>
      </c>
      <c r="I710" s="79">
        <f t="shared" si="183"/>
        <v>20.562999999999999</v>
      </c>
      <c r="J710" s="96">
        <v>45</v>
      </c>
      <c r="K710" s="77">
        <v>23653</v>
      </c>
      <c r="L710" s="407">
        <f t="shared" si="178"/>
        <v>6307.4666666666672</v>
      </c>
      <c r="M710" s="342">
        <f t="shared" si="184"/>
        <v>2131.9237333333331</v>
      </c>
      <c r="N710" s="338">
        <f t="shared" si="185"/>
        <v>126.14933333333335</v>
      </c>
      <c r="O710" s="435">
        <v>64</v>
      </c>
      <c r="P710" s="425">
        <f t="shared" si="186"/>
        <v>8629.5397333333331</v>
      </c>
      <c r="Q710" s="79">
        <f t="shared" si="187"/>
        <v>15.4222</v>
      </c>
      <c r="R710" s="93">
        <v>135</v>
      </c>
      <c r="S710" s="77">
        <v>23653</v>
      </c>
      <c r="T710" s="345">
        <f t="shared" si="179"/>
        <v>2102.4888888888891</v>
      </c>
      <c r="U710" s="338">
        <f t="shared" si="188"/>
        <v>710.6412444444444</v>
      </c>
      <c r="V710" s="338">
        <f t="shared" si="189"/>
        <v>42.049777777777784</v>
      </c>
      <c r="W710" s="435">
        <v>43</v>
      </c>
      <c r="X710" s="425">
        <f t="shared" si="190"/>
        <v>2898.1799111111113</v>
      </c>
      <c r="Y710" s="79">
        <f t="shared" si="191"/>
        <v>5.1406999999999998</v>
      </c>
    </row>
    <row r="711" spans="1:25" ht="15.75" customHeight="1" x14ac:dyDescent="0.2">
      <c r="A711" s="265">
        <v>695</v>
      </c>
      <c r="B711" s="216">
        <v>33.75</v>
      </c>
      <c r="C711" s="77">
        <v>23653</v>
      </c>
      <c r="D711" s="411">
        <f t="shared" si="177"/>
        <v>8409.9555555555562</v>
      </c>
      <c r="E711" s="342">
        <f t="shared" si="180"/>
        <v>2842.5649777777776</v>
      </c>
      <c r="F711" s="338">
        <f t="shared" si="181"/>
        <v>168.19911111111114</v>
      </c>
      <c r="G711" s="407">
        <v>107</v>
      </c>
      <c r="H711" s="425">
        <f t="shared" si="182"/>
        <v>11527.719644444445</v>
      </c>
      <c r="I711" s="79">
        <f t="shared" si="183"/>
        <v>20.592600000000001</v>
      </c>
      <c r="J711" s="96">
        <v>45</v>
      </c>
      <c r="K711" s="77">
        <v>23653</v>
      </c>
      <c r="L711" s="407">
        <f t="shared" si="178"/>
        <v>6307.4666666666672</v>
      </c>
      <c r="M711" s="342">
        <f t="shared" si="184"/>
        <v>2131.9237333333331</v>
      </c>
      <c r="N711" s="338">
        <f t="shared" si="185"/>
        <v>126.14933333333335</v>
      </c>
      <c r="O711" s="435">
        <v>64</v>
      </c>
      <c r="P711" s="425">
        <f t="shared" si="186"/>
        <v>8629.5397333333331</v>
      </c>
      <c r="Q711" s="79">
        <f t="shared" si="187"/>
        <v>15.4444</v>
      </c>
      <c r="R711" s="93">
        <v>135</v>
      </c>
      <c r="S711" s="77">
        <v>23653</v>
      </c>
      <c r="T711" s="345">
        <f t="shared" si="179"/>
        <v>2102.4888888888891</v>
      </c>
      <c r="U711" s="338">
        <f t="shared" si="188"/>
        <v>710.6412444444444</v>
      </c>
      <c r="V711" s="338">
        <f t="shared" si="189"/>
        <v>42.049777777777784</v>
      </c>
      <c r="W711" s="435">
        <v>43</v>
      </c>
      <c r="X711" s="425">
        <f t="shared" si="190"/>
        <v>2898.1799111111113</v>
      </c>
      <c r="Y711" s="79">
        <f t="shared" si="191"/>
        <v>5.1481000000000003</v>
      </c>
    </row>
    <row r="712" spans="1:25" ht="15.75" customHeight="1" x14ac:dyDescent="0.2">
      <c r="A712" s="265">
        <v>696</v>
      </c>
      <c r="B712" s="216">
        <v>33.75</v>
      </c>
      <c r="C712" s="77">
        <v>23653</v>
      </c>
      <c r="D712" s="411">
        <f t="shared" si="177"/>
        <v>8409.9555555555562</v>
      </c>
      <c r="E712" s="342">
        <f t="shared" si="180"/>
        <v>2842.5649777777776</v>
      </c>
      <c r="F712" s="338">
        <f t="shared" si="181"/>
        <v>168.19911111111114</v>
      </c>
      <c r="G712" s="407">
        <v>107</v>
      </c>
      <c r="H712" s="425">
        <f t="shared" si="182"/>
        <v>11527.719644444445</v>
      </c>
      <c r="I712" s="79">
        <f t="shared" si="183"/>
        <v>20.622199999999999</v>
      </c>
      <c r="J712" s="96">
        <v>45</v>
      </c>
      <c r="K712" s="77">
        <v>23653</v>
      </c>
      <c r="L712" s="407">
        <f t="shared" si="178"/>
        <v>6307.4666666666672</v>
      </c>
      <c r="M712" s="342">
        <f t="shared" si="184"/>
        <v>2131.9237333333331</v>
      </c>
      <c r="N712" s="338">
        <f t="shared" si="185"/>
        <v>126.14933333333335</v>
      </c>
      <c r="O712" s="435">
        <v>64</v>
      </c>
      <c r="P712" s="425">
        <f t="shared" si="186"/>
        <v>8629.5397333333331</v>
      </c>
      <c r="Q712" s="79">
        <f t="shared" si="187"/>
        <v>15.466699999999999</v>
      </c>
      <c r="R712" s="93">
        <v>135</v>
      </c>
      <c r="S712" s="77">
        <v>23653</v>
      </c>
      <c r="T712" s="345">
        <f t="shared" si="179"/>
        <v>2102.4888888888891</v>
      </c>
      <c r="U712" s="338">
        <f t="shared" si="188"/>
        <v>710.6412444444444</v>
      </c>
      <c r="V712" s="338">
        <f t="shared" si="189"/>
        <v>42.049777777777784</v>
      </c>
      <c r="W712" s="435">
        <v>43</v>
      </c>
      <c r="X712" s="425">
        <f t="shared" si="190"/>
        <v>2898.1799111111113</v>
      </c>
      <c r="Y712" s="79">
        <f t="shared" si="191"/>
        <v>5.1555999999999997</v>
      </c>
    </row>
    <row r="713" spans="1:25" ht="15.75" customHeight="1" x14ac:dyDescent="0.2">
      <c r="A713" s="265">
        <v>697</v>
      </c>
      <c r="B713" s="216">
        <v>33.75</v>
      </c>
      <c r="C713" s="77">
        <v>23653</v>
      </c>
      <c r="D713" s="411">
        <f t="shared" si="177"/>
        <v>8409.9555555555562</v>
      </c>
      <c r="E713" s="342">
        <f t="shared" si="180"/>
        <v>2842.5649777777776</v>
      </c>
      <c r="F713" s="338">
        <f t="shared" si="181"/>
        <v>168.19911111111114</v>
      </c>
      <c r="G713" s="407">
        <v>107</v>
      </c>
      <c r="H713" s="425">
        <f t="shared" si="182"/>
        <v>11527.719644444445</v>
      </c>
      <c r="I713" s="79">
        <f t="shared" si="183"/>
        <v>20.651900000000001</v>
      </c>
      <c r="J713" s="96">
        <v>45</v>
      </c>
      <c r="K713" s="77">
        <v>23653</v>
      </c>
      <c r="L713" s="407">
        <f t="shared" si="178"/>
        <v>6307.4666666666672</v>
      </c>
      <c r="M713" s="342">
        <f t="shared" si="184"/>
        <v>2131.9237333333331</v>
      </c>
      <c r="N713" s="338">
        <f t="shared" si="185"/>
        <v>126.14933333333335</v>
      </c>
      <c r="O713" s="435">
        <v>64</v>
      </c>
      <c r="P713" s="425">
        <f t="shared" si="186"/>
        <v>8629.5397333333331</v>
      </c>
      <c r="Q713" s="79">
        <f t="shared" si="187"/>
        <v>15.488899999999999</v>
      </c>
      <c r="R713" s="93">
        <v>135</v>
      </c>
      <c r="S713" s="77">
        <v>23653</v>
      </c>
      <c r="T713" s="345">
        <f t="shared" si="179"/>
        <v>2102.4888888888891</v>
      </c>
      <c r="U713" s="338">
        <f t="shared" si="188"/>
        <v>710.6412444444444</v>
      </c>
      <c r="V713" s="338">
        <f t="shared" si="189"/>
        <v>42.049777777777784</v>
      </c>
      <c r="W713" s="435">
        <v>43</v>
      </c>
      <c r="X713" s="425">
        <f t="shared" si="190"/>
        <v>2898.1799111111113</v>
      </c>
      <c r="Y713" s="79">
        <f t="shared" si="191"/>
        <v>5.1630000000000003</v>
      </c>
    </row>
    <row r="714" spans="1:25" ht="15.75" customHeight="1" x14ac:dyDescent="0.2">
      <c r="A714" s="265">
        <v>698</v>
      </c>
      <c r="B714" s="216">
        <v>33.75</v>
      </c>
      <c r="C714" s="77">
        <v>23653</v>
      </c>
      <c r="D714" s="411">
        <f t="shared" si="177"/>
        <v>8409.9555555555562</v>
      </c>
      <c r="E714" s="342">
        <f t="shared" si="180"/>
        <v>2842.5649777777776</v>
      </c>
      <c r="F714" s="338">
        <f t="shared" si="181"/>
        <v>168.19911111111114</v>
      </c>
      <c r="G714" s="407">
        <v>107</v>
      </c>
      <c r="H714" s="425">
        <f t="shared" si="182"/>
        <v>11527.719644444445</v>
      </c>
      <c r="I714" s="79">
        <f t="shared" si="183"/>
        <v>20.6815</v>
      </c>
      <c r="J714" s="96">
        <v>45</v>
      </c>
      <c r="K714" s="77">
        <v>23653</v>
      </c>
      <c r="L714" s="407">
        <f t="shared" si="178"/>
        <v>6307.4666666666672</v>
      </c>
      <c r="M714" s="342">
        <f t="shared" si="184"/>
        <v>2131.9237333333331</v>
      </c>
      <c r="N714" s="338">
        <f t="shared" si="185"/>
        <v>126.14933333333335</v>
      </c>
      <c r="O714" s="435">
        <v>64</v>
      </c>
      <c r="P714" s="425">
        <f t="shared" si="186"/>
        <v>8629.5397333333331</v>
      </c>
      <c r="Q714" s="79">
        <f t="shared" si="187"/>
        <v>15.511100000000001</v>
      </c>
      <c r="R714" s="93">
        <v>135</v>
      </c>
      <c r="S714" s="77">
        <v>23653</v>
      </c>
      <c r="T714" s="345">
        <f t="shared" si="179"/>
        <v>2102.4888888888891</v>
      </c>
      <c r="U714" s="338">
        <f t="shared" si="188"/>
        <v>710.6412444444444</v>
      </c>
      <c r="V714" s="338">
        <f t="shared" si="189"/>
        <v>42.049777777777784</v>
      </c>
      <c r="W714" s="435">
        <v>43</v>
      </c>
      <c r="X714" s="425">
        <f t="shared" si="190"/>
        <v>2898.1799111111113</v>
      </c>
      <c r="Y714" s="79">
        <f t="shared" si="191"/>
        <v>5.1703999999999999</v>
      </c>
    </row>
    <row r="715" spans="1:25" ht="15.75" customHeight="1" x14ac:dyDescent="0.2">
      <c r="A715" s="265">
        <v>699</v>
      </c>
      <c r="B715" s="216">
        <v>33.75</v>
      </c>
      <c r="C715" s="77">
        <v>23653</v>
      </c>
      <c r="D715" s="411">
        <f t="shared" si="177"/>
        <v>8409.9555555555562</v>
      </c>
      <c r="E715" s="342">
        <f t="shared" si="180"/>
        <v>2842.5649777777776</v>
      </c>
      <c r="F715" s="338">
        <f t="shared" si="181"/>
        <v>168.19911111111114</v>
      </c>
      <c r="G715" s="407">
        <v>107</v>
      </c>
      <c r="H715" s="425">
        <f t="shared" si="182"/>
        <v>11527.719644444445</v>
      </c>
      <c r="I715" s="79">
        <f t="shared" si="183"/>
        <v>20.711099999999998</v>
      </c>
      <c r="J715" s="96">
        <v>45</v>
      </c>
      <c r="K715" s="77">
        <v>23653</v>
      </c>
      <c r="L715" s="407">
        <f t="shared" si="178"/>
        <v>6307.4666666666672</v>
      </c>
      <c r="M715" s="342">
        <f t="shared" si="184"/>
        <v>2131.9237333333331</v>
      </c>
      <c r="N715" s="338">
        <f t="shared" si="185"/>
        <v>126.14933333333335</v>
      </c>
      <c r="O715" s="435">
        <v>64</v>
      </c>
      <c r="P715" s="425">
        <f t="shared" si="186"/>
        <v>8629.5397333333331</v>
      </c>
      <c r="Q715" s="79">
        <f t="shared" si="187"/>
        <v>15.533300000000001</v>
      </c>
      <c r="R715" s="93">
        <v>135</v>
      </c>
      <c r="S715" s="77">
        <v>23653</v>
      </c>
      <c r="T715" s="345">
        <f t="shared" si="179"/>
        <v>2102.4888888888891</v>
      </c>
      <c r="U715" s="338">
        <f t="shared" si="188"/>
        <v>710.6412444444444</v>
      </c>
      <c r="V715" s="338">
        <f t="shared" si="189"/>
        <v>42.049777777777784</v>
      </c>
      <c r="W715" s="435">
        <v>43</v>
      </c>
      <c r="X715" s="425">
        <f t="shared" si="190"/>
        <v>2898.1799111111113</v>
      </c>
      <c r="Y715" s="79">
        <f t="shared" si="191"/>
        <v>5.1778000000000004</v>
      </c>
    </row>
    <row r="716" spans="1:25" ht="15.75" customHeight="1" x14ac:dyDescent="0.2">
      <c r="A716" s="264">
        <v>700</v>
      </c>
      <c r="B716" s="216">
        <v>33.75</v>
      </c>
      <c r="C716" s="77">
        <v>23653</v>
      </c>
      <c r="D716" s="411">
        <f t="shared" si="177"/>
        <v>8409.9555555555562</v>
      </c>
      <c r="E716" s="342">
        <f t="shared" si="180"/>
        <v>2842.5649777777776</v>
      </c>
      <c r="F716" s="338">
        <f t="shared" si="181"/>
        <v>168.19911111111114</v>
      </c>
      <c r="G716" s="407">
        <v>107</v>
      </c>
      <c r="H716" s="425">
        <f t="shared" si="182"/>
        <v>11527.719644444445</v>
      </c>
      <c r="I716" s="79">
        <f t="shared" si="183"/>
        <v>20.7407</v>
      </c>
      <c r="J716" s="96">
        <v>45</v>
      </c>
      <c r="K716" s="77">
        <v>23653</v>
      </c>
      <c r="L716" s="407">
        <f t="shared" si="178"/>
        <v>6307.4666666666672</v>
      </c>
      <c r="M716" s="342">
        <f t="shared" si="184"/>
        <v>2131.9237333333331</v>
      </c>
      <c r="N716" s="338">
        <f t="shared" si="185"/>
        <v>126.14933333333335</v>
      </c>
      <c r="O716" s="435">
        <v>64</v>
      </c>
      <c r="P716" s="425">
        <f t="shared" si="186"/>
        <v>8629.5397333333331</v>
      </c>
      <c r="Q716" s="79">
        <f t="shared" si="187"/>
        <v>15.5556</v>
      </c>
      <c r="R716" s="93">
        <v>135</v>
      </c>
      <c r="S716" s="77">
        <v>23653</v>
      </c>
      <c r="T716" s="345">
        <f t="shared" si="179"/>
        <v>2102.4888888888891</v>
      </c>
      <c r="U716" s="338">
        <f t="shared" si="188"/>
        <v>710.6412444444444</v>
      </c>
      <c r="V716" s="338">
        <f t="shared" si="189"/>
        <v>42.049777777777784</v>
      </c>
      <c r="W716" s="435">
        <v>43</v>
      </c>
      <c r="X716" s="425">
        <f t="shared" si="190"/>
        <v>2898.1799111111113</v>
      </c>
      <c r="Y716" s="79">
        <f t="shared" si="191"/>
        <v>5.1852</v>
      </c>
    </row>
    <row r="717" spans="1:25" ht="15.75" customHeight="1" x14ac:dyDescent="0.2">
      <c r="A717" s="265">
        <v>701</v>
      </c>
      <c r="B717" s="216">
        <v>33.75</v>
      </c>
      <c r="C717" s="77">
        <v>23653</v>
      </c>
      <c r="D717" s="411">
        <f t="shared" si="177"/>
        <v>8409.9555555555562</v>
      </c>
      <c r="E717" s="342">
        <f t="shared" si="180"/>
        <v>2842.5649777777776</v>
      </c>
      <c r="F717" s="338">
        <f t="shared" si="181"/>
        <v>168.19911111111114</v>
      </c>
      <c r="G717" s="407">
        <v>107</v>
      </c>
      <c r="H717" s="425">
        <f t="shared" si="182"/>
        <v>11527.719644444445</v>
      </c>
      <c r="I717" s="79">
        <f t="shared" si="183"/>
        <v>20.770399999999999</v>
      </c>
      <c r="J717" s="96">
        <v>45</v>
      </c>
      <c r="K717" s="77">
        <v>23653</v>
      </c>
      <c r="L717" s="407">
        <f t="shared" si="178"/>
        <v>6307.4666666666672</v>
      </c>
      <c r="M717" s="342">
        <f t="shared" si="184"/>
        <v>2131.9237333333331</v>
      </c>
      <c r="N717" s="338">
        <f t="shared" si="185"/>
        <v>126.14933333333335</v>
      </c>
      <c r="O717" s="435">
        <v>64</v>
      </c>
      <c r="P717" s="425">
        <f t="shared" si="186"/>
        <v>8629.5397333333331</v>
      </c>
      <c r="Q717" s="79">
        <f t="shared" si="187"/>
        <v>15.5778</v>
      </c>
      <c r="R717" s="93">
        <v>135</v>
      </c>
      <c r="S717" s="77">
        <v>23653</v>
      </c>
      <c r="T717" s="345">
        <f t="shared" si="179"/>
        <v>2102.4888888888891</v>
      </c>
      <c r="U717" s="338">
        <f t="shared" si="188"/>
        <v>710.6412444444444</v>
      </c>
      <c r="V717" s="338">
        <f t="shared" si="189"/>
        <v>42.049777777777784</v>
      </c>
      <c r="W717" s="435">
        <v>43</v>
      </c>
      <c r="X717" s="425">
        <f t="shared" si="190"/>
        <v>2898.1799111111113</v>
      </c>
      <c r="Y717" s="79">
        <f t="shared" si="191"/>
        <v>5.1925999999999997</v>
      </c>
    </row>
    <row r="718" spans="1:25" ht="15.75" customHeight="1" x14ac:dyDescent="0.2">
      <c r="A718" s="265">
        <v>702</v>
      </c>
      <c r="B718" s="216">
        <v>33.75</v>
      </c>
      <c r="C718" s="77">
        <v>23653</v>
      </c>
      <c r="D718" s="411">
        <f t="shared" si="177"/>
        <v>8409.9555555555562</v>
      </c>
      <c r="E718" s="342">
        <f t="shared" si="180"/>
        <v>2842.5649777777776</v>
      </c>
      <c r="F718" s="338">
        <f t="shared" si="181"/>
        <v>168.19911111111114</v>
      </c>
      <c r="G718" s="407">
        <v>107</v>
      </c>
      <c r="H718" s="425">
        <f t="shared" si="182"/>
        <v>11527.719644444445</v>
      </c>
      <c r="I718" s="79">
        <f t="shared" si="183"/>
        <v>20.8</v>
      </c>
      <c r="J718" s="96">
        <v>45</v>
      </c>
      <c r="K718" s="77">
        <v>23653</v>
      </c>
      <c r="L718" s="407">
        <f t="shared" si="178"/>
        <v>6307.4666666666672</v>
      </c>
      <c r="M718" s="342">
        <f t="shared" si="184"/>
        <v>2131.9237333333331</v>
      </c>
      <c r="N718" s="338">
        <f t="shared" si="185"/>
        <v>126.14933333333335</v>
      </c>
      <c r="O718" s="435">
        <v>64</v>
      </c>
      <c r="P718" s="425">
        <f t="shared" si="186"/>
        <v>8629.5397333333331</v>
      </c>
      <c r="Q718" s="79">
        <f t="shared" si="187"/>
        <v>15.6</v>
      </c>
      <c r="R718" s="93">
        <v>135</v>
      </c>
      <c r="S718" s="77">
        <v>23653</v>
      </c>
      <c r="T718" s="345">
        <f t="shared" si="179"/>
        <v>2102.4888888888891</v>
      </c>
      <c r="U718" s="338">
        <f t="shared" si="188"/>
        <v>710.6412444444444</v>
      </c>
      <c r="V718" s="338">
        <f t="shared" si="189"/>
        <v>42.049777777777784</v>
      </c>
      <c r="W718" s="435">
        <v>43</v>
      </c>
      <c r="X718" s="425">
        <f t="shared" si="190"/>
        <v>2898.1799111111113</v>
      </c>
      <c r="Y718" s="79">
        <f t="shared" si="191"/>
        <v>5.2</v>
      </c>
    </row>
    <row r="719" spans="1:25" ht="15.75" customHeight="1" x14ac:dyDescent="0.2">
      <c r="A719" s="265">
        <v>703</v>
      </c>
      <c r="B719" s="216">
        <v>33.75</v>
      </c>
      <c r="C719" s="77">
        <v>23653</v>
      </c>
      <c r="D719" s="411">
        <f t="shared" si="177"/>
        <v>8409.9555555555562</v>
      </c>
      <c r="E719" s="342">
        <f t="shared" si="180"/>
        <v>2842.5649777777776</v>
      </c>
      <c r="F719" s="338">
        <f t="shared" si="181"/>
        <v>168.19911111111114</v>
      </c>
      <c r="G719" s="407">
        <v>107</v>
      </c>
      <c r="H719" s="425">
        <f t="shared" si="182"/>
        <v>11527.719644444445</v>
      </c>
      <c r="I719" s="79">
        <f t="shared" si="183"/>
        <v>20.829599999999999</v>
      </c>
      <c r="J719" s="96">
        <v>45</v>
      </c>
      <c r="K719" s="77">
        <v>23653</v>
      </c>
      <c r="L719" s="407">
        <f t="shared" si="178"/>
        <v>6307.4666666666672</v>
      </c>
      <c r="M719" s="342">
        <f t="shared" si="184"/>
        <v>2131.9237333333331</v>
      </c>
      <c r="N719" s="338">
        <f t="shared" si="185"/>
        <v>126.14933333333335</v>
      </c>
      <c r="O719" s="435">
        <v>64</v>
      </c>
      <c r="P719" s="425">
        <f t="shared" si="186"/>
        <v>8629.5397333333331</v>
      </c>
      <c r="Q719" s="79">
        <f t="shared" si="187"/>
        <v>15.622199999999999</v>
      </c>
      <c r="R719" s="93">
        <v>135</v>
      </c>
      <c r="S719" s="77">
        <v>23653</v>
      </c>
      <c r="T719" s="345">
        <f t="shared" si="179"/>
        <v>2102.4888888888891</v>
      </c>
      <c r="U719" s="338">
        <f t="shared" si="188"/>
        <v>710.6412444444444</v>
      </c>
      <c r="V719" s="338">
        <f t="shared" si="189"/>
        <v>42.049777777777784</v>
      </c>
      <c r="W719" s="435">
        <v>43</v>
      </c>
      <c r="X719" s="425">
        <f t="shared" si="190"/>
        <v>2898.1799111111113</v>
      </c>
      <c r="Y719" s="79">
        <f t="shared" si="191"/>
        <v>5.2073999999999998</v>
      </c>
    </row>
    <row r="720" spans="1:25" ht="15.75" customHeight="1" x14ac:dyDescent="0.2">
      <c r="A720" s="265">
        <v>704</v>
      </c>
      <c r="B720" s="216">
        <v>33.75</v>
      </c>
      <c r="C720" s="77">
        <v>23653</v>
      </c>
      <c r="D720" s="411">
        <f t="shared" si="177"/>
        <v>8409.9555555555562</v>
      </c>
      <c r="E720" s="342">
        <f t="shared" si="180"/>
        <v>2842.5649777777776</v>
      </c>
      <c r="F720" s="338">
        <f t="shared" si="181"/>
        <v>168.19911111111114</v>
      </c>
      <c r="G720" s="407">
        <v>107</v>
      </c>
      <c r="H720" s="425">
        <f t="shared" si="182"/>
        <v>11527.719644444445</v>
      </c>
      <c r="I720" s="79">
        <f t="shared" si="183"/>
        <v>20.859300000000001</v>
      </c>
      <c r="J720" s="96">
        <v>45</v>
      </c>
      <c r="K720" s="77">
        <v>23653</v>
      </c>
      <c r="L720" s="407">
        <f t="shared" si="178"/>
        <v>6307.4666666666672</v>
      </c>
      <c r="M720" s="342">
        <f t="shared" si="184"/>
        <v>2131.9237333333331</v>
      </c>
      <c r="N720" s="338">
        <f t="shared" si="185"/>
        <v>126.14933333333335</v>
      </c>
      <c r="O720" s="435">
        <v>64</v>
      </c>
      <c r="P720" s="425">
        <f t="shared" si="186"/>
        <v>8629.5397333333331</v>
      </c>
      <c r="Q720" s="79">
        <f t="shared" si="187"/>
        <v>15.644399999999999</v>
      </c>
      <c r="R720" s="93">
        <v>135</v>
      </c>
      <c r="S720" s="77">
        <v>23653</v>
      </c>
      <c r="T720" s="345">
        <f t="shared" si="179"/>
        <v>2102.4888888888891</v>
      </c>
      <c r="U720" s="338">
        <f t="shared" si="188"/>
        <v>710.6412444444444</v>
      </c>
      <c r="V720" s="338">
        <f t="shared" si="189"/>
        <v>42.049777777777784</v>
      </c>
      <c r="W720" s="435">
        <v>43</v>
      </c>
      <c r="X720" s="425">
        <f t="shared" si="190"/>
        <v>2898.1799111111113</v>
      </c>
      <c r="Y720" s="79">
        <f t="shared" si="191"/>
        <v>5.2148000000000003</v>
      </c>
    </row>
    <row r="721" spans="1:25" ht="15.75" customHeight="1" x14ac:dyDescent="0.2">
      <c r="A721" s="265">
        <v>705</v>
      </c>
      <c r="B721" s="216">
        <v>33.75</v>
      </c>
      <c r="C721" s="77">
        <v>23653</v>
      </c>
      <c r="D721" s="411">
        <f t="shared" ref="D721:D784" si="192">12*(1/B721*C721)</f>
        <v>8409.9555555555562</v>
      </c>
      <c r="E721" s="342">
        <f t="shared" si="180"/>
        <v>2842.5649777777776</v>
      </c>
      <c r="F721" s="338">
        <f t="shared" si="181"/>
        <v>168.19911111111114</v>
      </c>
      <c r="G721" s="407">
        <v>107</v>
      </c>
      <c r="H721" s="425">
        <f t="shared" si="182"/>
        <v>11527.719644444445</v>
      </c>
      <c r="I721" s="79">
        <f t="shared" si="183"/>
        <v>20.8889</v>
      </c>
      <c r="J721" s="96">
        <v>45</v>
      </c>
      <c r="K721" s="77">
        <v>23653</v>
      </c>
      <c r="L721" s="407">
        <f t="shared" ref="L721:L784" si="193">12*(1/J721*K721)</f>
        <v>6307.4666666666672</v>
      </c>
      <c r="M721" s="342">
        <f t="shared" si="184"/>
        <v>2131.9237333333331</v>
      </c>
      <c r="N721" s="338">
        <f t="shared" si="185"/>
        <v>126.14933333333335</v>
      </c>
      <c r="O721" s="435">
        <v>64</v>
      </c>
      <c r="P721" s="425">
        <f t="shared" si="186"/>
        <v>8629.5397333333331</v>
      </c>
      <c r="Q721" s="79">
        <f t="shared" si="187"/>
        <v>15.666700000000001</v>
      </c>
      <c r="R721" s="93">
        <v>135</v>
      </c>
      <c r="S721" s="77">
        <v>23653</v>
      </c>
      <c r="T721" s="345">
        <f t="shared" ref="T721:T784" si="194">12*(1/R721*S721)</f>
        <v>2102.4888888888891</v>
      </c>
      <c r="U721" s="338">
        <f t="shared" si="188"/>
        <v>710.6412444444444</v>
      </c>
      <c r="V721" s="338">
        <f t="shared" si="189"/>
        <v>42.049777777777784</v>
      </c>
      <c r="W721" s="435">
        <v>43</v>
      </c>
      <c r="X721" s="425">
        <f t="shared" si="190"/>
        <v>2898.1799111111113</v>
      </c>
      <c r="Y721" s="79">
        <f t="shared" si="191"/>
        <v>5.2222</v>
      </c>
    </row>
    <row r="722" spans="1:25" ht="15.75" customHeight="1" x14ac:dyDescent="0.2">
      <c r="A722" s="265">
        <v>706</v>
      </c>
      <c r="B722" s="216">
        <v>33.75</v>
      </c>
      <c r="C722" s="77">
        <v>23653</v>
      </c>
      <c r="D722" s="411">
        <f t="shared" si="192"/>
        <v>8409.9555555555562</v>
      </c>
      <c r="E722" s="342">
        <f t="shared" ref="E722:E785" si="195">D722*33.8%</f>
        <v>2842.5649777777776</v>
      </c>
      <c r="F722" s="338">
        <f t="shared" ref="F722:F785" si="196">D722*2%</f>
        <v>168.19911111111114</v>
      </c>
      <c r="G722" s="407">
        <v>107</v>
      </c>
      <c r="H722" s="425">
        <f t="shared" ref="H722:H785" si="197">SUM(D722:G722)</f>
        <v>11527.719644444445</v>
      </c>
      <c r="I722" s="79">
        <f t="shared" ref="I722:I785" si="198">ROUND(A722/B722,4)</f>
        <v>20.918500000000002</v>
      </c>
      <c r="J722" s="96">
        <v>45</v>
      </c>
      <c r="K722" s="77">
        <v>23653</v>
      </c>
      <c r="L722" s="407">
        <f t="shared" si="193"/>
        <v>6307.4666666666672</v>
      </c>
      <c r="M722" s="342">
        <f t="shared" ref="M722:M785" si="199">L722*33.8%</f>
        <v>2131.9237333333331</v>
      </c>
      <c r="N722" s="338">
        <f t="shared" ref="N722:N785" si="200">L722*2%</f>
        <v>126.14933333333335</v>
      </c>
      <c r="O722" s="435">
        <v>64</v>
      </c>
      <c r="P722" s="425">
        <f t="shared" ref="P722:P785" si="201">SUM(L722:O722)</f>
        <v>8629.5397333333331</v>
      </c>
      <c r="Q722" s="79">
        <f t="shared" ref="Q722:Q785" si="202">ROUND(A722/J722,4)</f>
        <v>15.6889</v>
      </c>
      <c r="R722" s="93">
        <v>135</v>
      </c>
      <c r="S722" s="77">
        <v>23653</v>
      </c>
      <c r="T722" s="345">
        <f t="shared" si="194"/>
        <v>2102.4888888888891</v>
      </c>
      <c r="U722" s="338">
        <f t="shared" ref="U722:U785" si="203">T722*33.8%</f>
        <v>710.6412444444444</v>
      </c>
      <c r="V722" s="338">
        <f t="shared" ref="V722:V785" si="204">T722*2%</f>
        <v>42.049777777777784</v>
      </c>
      <c r="W722" s="435">
        <v>43</v>
      </c>
      <c r="X722" s="425">
        <f t="shared" ref="X722:X785" si="205">SUM(T722:W722)</f>
        <v>2898.1799111111113</v>
      </c>
      <c r="Y722" s="79">
        <f t="shared" ref="Y722:Y785" si="206">ROUND(A722/R722,4)</f>
        <v>5.2295999999999996</v>
      </c>
    </row>
    <row r="723" spans="1:25" ht="15.75" customHeight="1" x14ac:dyDescent="0.2">
      <c r="A723" s="265">
        <v>707</v>
      </c>
      <c r="B723" s="216">
        <v>33.75</v>
      </c>
      <c r="C723" s="77">
        <v>23653</v>
      </c>
      <c r="D723" s="411">
        <f t="shared" si="192"/>
        <v>8409.9555555555562</v>
      </c>
      <c r="E723" s="342">
        <f t="shared" si="195"/>
        <v>2842.5649777777776</v>
      </c>
      <c r="F723" s="338">
        <f t="shared" si="196"/>
        <v>168.19911111111114</v>
      </c>
      <c r="G723" s="407">
        <v>107</v>
      </c>
      <c r="H723" s="425">
        <f t="shared" si="197"/>
        <v>11527.719644444445</v>
      </c>
      <c r="I723" s="79">
        <f t="shared" si="198"/>
        <v>20.9481</v>
      </c>
      <c r="J723" s="96">
        <v>45</v>
      </c>
      <c r="K723" s="77">
        <v>23653</v>
      </c>
      <c r="L723" s="407">
        <f t="shared" si="193"/>
        <v>6307.4666666666672</v>
      </c>
      <c r="M723" s="342">
        <f t="shared" si="199"/>
        <v>2131.9237333333331</v>
      </c>
      <c r="N723" s="338">
        <f t="shared" si="200"/>
        <v>126.14933333333335</v>
      </c>
      <c r="O723" s="435">
        <v>64</v>
      </c>
      <c r="P723" s="425">
        <f t="shared" si="201"/>
        <v>8629.5397333333331</v>
      </c>
      <c r="Q723" s="79">
        <f t="shared" si="202"/>
        <v>15.7111</v>
      </c>
      <c r="R723" s="93">
        <v>135</v>
      </c>
      <c r="S723" s="77">
        <v>23653</v>
      </c>
      <c r="T723" s="345">
        <f t="shared" si="194"/>
        <v>2102.4888888888891</v>
      </c>
      <c r="U723" s="338">
        <f t="shared" si="203"/>
        <v>710.6412444444444</v>
      </c>
      <c r="V723" s="338">
        <f t="shared" si="204"/>
        <v>42.049777777777784</v>
      </c>
      <c r="W723" s="435">
        <v>43</v>
      </c>
      <c r="X723" s="425">
        <f t="shared" si="205"/>
        <v>2898.1799111111113</v>
      </c>
      <c r="Y723" s="79">
        <f t="shared" si="206"/>
        <v>5.2370000000000001</v>
      </c>
    </row>
    <row r="724" spans="1:25" ht="15.75" customHeight="1" x14ac:dyDescent="0.2">
      <c r="A724" s="265">
        <v>708</v>
      </c>
      <c r="B724" s="216">
        <v>33.75</v>
      </c>
      <c r="C724" s="77">
        <v>23653</v>
      </c>
      <c r="D724" s="411">
        <f t="shared" si="192"/>
        <v>8409.9555555555562</v>
      </c>
      <c r="E724" s="342">
        <f t="shared" si="195"/>
        <v>2842.5649777777776</v>
      </c>
      <c r="F724" s="338">
        <f t="shared" si="196"/>
        <v>168.19911111111114</v>
      </c>
      <c r="G724" s="407">
        <v>107</v>
      </c>
      <c r="H724" s="425">
        <f t="shared" si="197"/>
        <v>11527.719644444445</v>
      </c>
      <c r="I724" s="79">
        <f t="shared" si="198"/>
        <v>20.977799999999998</v>
      </c>
      <c r="J724" s="96">
        <v>45</v>
      </c>
      <c r="K724" s="77">
        <v>23653</v>
      </c>
      <c r="L724" s="407">
        <f t="shared" si="193"/>
        <v>6307.4666666666672</v>
      </c>
      <c r="M724" s="342">
        <f t="shared" si="199"/>
        <v>2131.9237333333331</v>
      </c>
      <c r="N724" s="338">
        <f t="shared" si="200"/>
        <v>126.14933333333335</v>
      </c>
      <c r="O724" s="435">
        <v>64</v>
      </c>
      <c r="P724" s="425">
        <f t="shared" si="201"/>
        <v>8629.5397333333331</v>
      </c>
      <c r="Q724" s="79">
        <f t="shared" si="202"/>
        <v>15.7333</v>
      </c>
      <c r="R724" s="93">
        <v>135</v>
      </c>
      <c r="S724" s="77">
        <v>23653</v>
      </c>
      <c r="T724" s="345">
        <f t="shared" si="194"/>
        <v>2102.4888888888891</v>
      </c>
      <c r="U724" s="338">
        <f t="shared" si="203"/>
        <v>710.6412444444444</v>
      </c>
      <c r="V724" s="338">
        <f t="shared" si="204"/>
        <v>42.049777777777784</v>
      </c>
      <c r="W724" s="435">
        <v>43</v>
      </c>
      <c r="X724" s="425">
        <f t="shared" si="205"/>
        <v>2898.1799111111113</v>
      </c>
      <c r="Y724" s="79">
        <f t="shared" si="206"/>
        <v>5.2443999999999997</v>
      </c>
    </row>
    <row r="725" spans="1:25" ht="15.75" customHeight="1" x14ac:dyDescent="0.2">
      <c r="A725" s="265">
        <v>709</v>
      </c>
      <c r="B725" s="216">
        <v>33.75</v>
      </c>
      <c r="C725" s="77">
        <v>23653</v>
      </c>
      <c r="D725" s="411">
        <f t="shared" si="192"/>
        <v>8409.9555555555562</v>
      </c>
      <c r="E725" s="342">
        <f t="shared" si="195"/>
        <v>2842.5649777777776</v>
      </c>
      <c r="F725" s="338">
        <f t="shared" si="196"/>
        <v>168.19911111111114</v>
      </c>
      <c r="G725" s="407">
        <v>107</v>
      </c>
      <c r="H725" s="425">
        <f t="shared" si="197"/>
        <v>11527.719644444445</v>
      </c>
      <c r="I725" s="79">
        <f t="shared" si="198"/>
        <v>21.007400000000001</v>
      </c>
      <c r="J725" s="96">
        <v>45</v>
      </c>
      <c r="K725" s="77">
        <v>23653</v>
      </c>
      <c r="L725" s="407">
        <f t="shared" si="193"/>
        <v>6307.4666666666672</v>
      </c>
      <c r="M725" s="342">
        <f t="shared" si="199"/>
        <v>2131.9237333333331</v>
      </c>
      <c r="N725" s="338">
        <f t="shared" si="200"/>
        <v>126.14933333333335</v>
      </c>
      <c r="O725" s="435">
        <v>64</v>
      </c>
      <c r="P725" s="425">
        <f t="shared" si="201"/>
        <v>8629.5397333333331</v>
      </c>
      <c r="Q725" s="79">
        <f t="shared" si="202"/>
        <v>15.755599999999999</v>
      </c>
      <c r="R725" s="93">
        <v>135</v>
      </c>
      <c r="S725" s="77">
        <v>23653</v>
      </c>
      <c r="T725" s="345">
        <f t="shared" si="194"/>
        <v>2102.4888888888891</v>
      </c>
      <c r="U725" s="338">
        <f t="shared" si="203"/>
        <v>710.6412444444444</v>
      </c>
      <c r="V725" s="338">
        <f t="shared" si="204"/>
        <v>42.049777777777784</v>
      </c>
      <c r="W725" s="435">
        <v>43</v>
      </c>
      <c r="X725" s="425">
        <f t="shared" si="205"/>
        <v>2898.1799111111113</v>
      </c>
      <c r="Y725" s="79">
        <f t="shared" si="206"/>
        <v>5.2519</v>
      </c>
    </row>
    <row r="726" spans="1:25" ht="15.75" customHeight="1" x14ac:dyDescent="0.2">
      <c r="A726" s="264">
        <v>710</v>
      </c>
      <c r="B726" s="216">
        <v>33.75</v>
      </c>
      <c r="C726" s="77">
        <v>23653</v>
      </c>
      <c r="D726" s="411">
        <f t="shared" si="192"/>
        <v>8409.9555555555562</v>
      </c>
      <c r="E726" s="342">
        <f t="shared" si="195"/>
        <v>2842.5649777777776</v>
      </c>
      <c r="F726" s="338">
        <f t="shared" si="196"/>
        <v>168.19911111111114</v>
      </c>
      <c r="G726" s="407">
        <v>107</v>
      </c>
      <c r="H726" s="425">
        <f t="shared" si="197"/>
        <v>11527.719644444445</v>
      </c>
      <c r="I726" s="79">
        <f t="shared" si="198"/>
        <v>21.036999999999999</v>
      </c>
      <c r="J726" s="96">
        <v>45</v>
      </c>
      <c r="K726" s="77">
        <v>23653</v>
      </c>
      <c r="L726" s="407">
        <f t="shared" si="193"/>
        <v>6307.4666666666672</v>
      </c>
      <c r="M726" s="342">
        <f t="shared" si="199"/>
        <v>2131.9237333333331</v>
      </c>
      <c r="N726" s="338">
        <f t="shared" si="200"/>
        <v>126.14933333333335</v>
      </c>
      <c r="O726" s="435">
        <v>64</v>
      </c>
      <c r="P726" s="425">
        <f t="shared" si="201"/>
        <v>8629.5397333333331</v>
      </c>
      <c r="Q726" s="79">
        <f t="shared" si="202"/>
        <v>15.777799999999999</v>
      </c>
      <c r="R726" s="93">
        <v>135</v>
      </c>
      <c r="S726" s="77">
        <v>23653</v>
      </c>
      <c r="T726" s="345">
        <f t="shared" si="194"/>
        <v>2102.4888888888891</v>
      </c>
      <c r="U726" s="338">
        <f t="shared" si="203"/>
        <v>710.6412444444444</v>
      </c>
      <c r="V726" s="338">
        <f t="shared" si="204"/>
        <v>42.049777777777784</v>
      </c>
      <c r="W726" s="435">
        <v>43</v>
      </c>
      <c r="X726" s="425">
        <f t="shared" si="205"/>
        <v>2898.1799111111113</v>
      </c>
      <c r="Y726" s="79">
        <f t="shared" si="206"/>
        <v>5.2592999999999996</v>
      </c>
    </row>
    <row r="727" spans="1:25" ht="15.75" customHeight="1" x14ac:dyDescent="0.2">
      <c r="A727" s="265">
        <v>711</v>
      </c>
      <c r="B727" s="216">
        <v>33.75</v>
      </c>
      <c r="C727" s="77">
        <v>23653</v>
      </c>
      <c r="D727" s="411">
        <f t="shared" si="192"/>
        <v>8409.9555555555562</v>
      </c>
      <c r="E727" s="342">
        <f t="shared" si="195"/>
        <v>2842.5649777777776</v>
      </c>
      <c r="F727" s="338">
        <f t="shared" si="196"/>
        <v>168.19911111111114</v>
      </c>
      <c r="G727" s="407">
        <v>107</v>
      </c>
      <c r="H727" s="425">
        <f t="shared" si="197"/>
        <v>11527.719644444445</v>
      </c>
      <c r="I727" s="79">
        <f t="shared" si="198"/>
        <v>21.066700000000001</v>
      </c>
      <c r="J727" s="96">
        <v>45</v>
      </c>
      <c r="K727" s="77">
        <v>23653</v>
      </c>
      <c r="L727" s="407">
        <f t="shared" si="193"/>
        <v>6307.4666666666672</v>
      </c>
      <c r="M727" s="342">
        <f t="shared" si="199"/>
        <v>2131.9237333333331</v>
      </c>
      <c r="N727" s="338">
        <f t="shared" si="200"/>
        <v>126.14933333333335</v>
      </c>
      <c r="O727" s="435">
        <v>64</v>
      </c>
      <c r="P727" s="425">
        <f t="shared" si="201"/>
        <v>8629.5397333333331</v>
      </c>
      <c r="Q727" s="79">
        <f t="shared" si="202"/>
        <v>15.8</v>
      </c>
      <c r="R727" s="93">
        <v>135</v>
      </c>
      <c r="S727" s="77">
        <v>23653</v>
      </c>
      <c r="T727" s="345">
        <f t="shared" si="194"/>
        <v>2102.4888888888891</v>
      </c>
      <c r="U727" s="338">
        <f t="shared" si="203"/>
        <v>710.6412444444444</v>
      </c>
      <c r="V727" s="338">
        <f t="shared" si="204"/>
        <v>42.049777777777784</v>
      </c>
      <c r="W727" s="435">
        <v>43</v>
      </c>
      <c r="X727" s="425">
        <f t="shared" si="205"/>
        <v>2898.1799111111113</v>
      </c>
      <c r="Y727" s="79">
        <f t="shared" si="206"/>
        <v>5.2667000000000002</v>
      </c>
    </row>
    <row r="728" spans="1:25" ht="15.75" customHeight="1" x14ac:dyDescent="0.2">
      <c r="A728" s="265">
        <v>712</v>
      </c>
      <c r="B728" s="216">
        <v>33.75</v>
      </c>
      <c r="C728" s="77">
        <v>23653</v>
      </c>
      <c r="D728" s="411">
        <f t="shared" si="192"/>
        <v>8409.9555555555562</v>
      </c>
      <c r="E728" s="342">
        <f t="shared" si="195"/>
        <v>2842.5649777777776</v>
      </c>
      <c r="F728" s="338">
        <f t="shared" si="196"/>
        <v>168.19911111111114</v>
      </c>
      <c r="G728" s="407">
        <v>107</v>
      </c>
      <c r="H728" s="425">
        <f t="shared" si="197"/>
        <v>11527.719644444445</v>
      </c>
      <c r="I728" s="79">
        <f t="shared" si="198"/>
        <v>21.096299999999999</v>
      </c>
      <c r="J728" s="96">
        <v>45</v>
      </c>
      <c r="K728" s="77">
        <v>23653</v>
      </c>
      <c r="L728" s="407">
        <f t="shared" si="193"/>
        <v>6307.4666666666672</v>
      </c>
      <c r="M728" s="342">
        <f t="shared" si="199"/>
        <v>2131.9237333333331</v>
      </c>
      <c r="N728" s="338">
        <f t="shared" si="200"/>
        <v>126.14933333333335</v>
      </c>
      <c r="O728" s="435">
        <v>64</v>
      </c>
      <c r="P728" s="425">
        <f t="shared" si="201"/>
        <v>8629.5397333333331</v>
      </c>
      <c r="Q728" s="79">
        <f t="shared" si="202"/>
        <v>15.8222</v>
      </c>
      <c r="R728" s="93">
        <v>135</v>
      </c>
      <c r="S728" s="77">
        <v>23653</v>
      </c>
      <c r="T728" s="345">
        <f t="shared" si="194"/>
        <v>2102.4888888888891</v>
      </c>
      <c r="U728" s="338">
        <f t="shared" si="203"/>
        <v>710.6412444444444</v>
      </c>
      <c r="V728" s="338">
        <f t="shared" si="204"/>
        <v>42.049777777777784</v>
      </c>
      <c r="W728" s="435">
        <v>43</v>
      </c>
      <c r="X728" s="425">
        <f t="shared" si="205"/>
        <v>2898.1799111111113</v>
      </c>
      <c r="Y728" s="79">
        <f t="shared" si="206"/>
        <v>5.2740999999999998</v>
      </c>
    </row>
    <row r="729" spans="1:25" ht="15.75" customHeight="1" x14ac:dyDescent="0.2">
      <c r="A729" s="265">
        <v>713</v>
      </c>
      <c r="B729" s="216">
        <v>33.75</v>
      </c>
      <c r="C729" s="77">
        <v>23653</v>
      </c>
      <c r="D729" s="411">
        <f t="shared" si="192"/>
        <v>8409.9555555555562</v>
      </c>
      <c r="E729" s="342">
        <f t="shared" si="195"/>
        <v>2842.5649777777776</v>
      </c>
      <c r="F729" s="338">
        <f t="shared" si="196"/>
        <v>168.19911111111114</v>
      </c>
      <c r="G729" s="407">
        <v>107</v>
      </c>
      <c r="H729" s="425">
        <f t="shared" si="197"/>
        <v>11527.719644444445</v>
      </c>
      <c r="I729" s="79">
        <f t="shared" si="198"/>
        <v>21.125900000000001</v>
      </c>
      <c r="J729" s="96">
        <v>45</v>
      </c>
      <c r="K729" s="77">
        <v>23653</v>
      </c>
      <c r="L729" s="407">
        <f t="shared" si="193"/>
        <v>6307.4666666666672</v>
      </c>
      <c r="M729" s="342">
        <f t="shared" si="199"/>
        <v>2131.9237333333331</v>
      </c>
      <c r="N729" s="338">
        <f t="shared" si="200"/>
        <v>126.14933333333335</v>
      </c>
      <c r="O729" s="435">
        <v>64</v>
      </c>
      <c r="P729" s="425">
        <f t="shared" si="201"/>
        <v>8629.5397333333331</v>
      </c>
      <c r="Q729" s="79">
        <f t="shared" si="202"/>
        <v>15.8444</v>
      </c>
      <c r="R729" s="93">
        <v>135</v>
      </c>
      <c r="S729" s="77">
        <v>23653</v>
      </c>
      <c r="T729" s="345">
        <f t="shared" si="194"/>
        <v>2102.4888888888891</v>
      </c>
      <c r="U729" s="338">
        <f t="shared" si="203"/>
        <v>710.6412444444444</v>
      </c>
      <c r="V729" s="338">
        <f t="shared" si="204"/>
        <v>42.049777777777784</v>
      </c>
      <c r="W729" s="435">
        <v>43</v>
      </c>
      <c r="X729" s="425">
        <f t="shared" si="205"/>
        <v>2898.1799111111113</v>
      </c>
      <c r="Y729" s="79">
        <f t="shared" si="206"/>
        <v>5.2815000000000003</v>
      </c>
    </row>
    <row r="730" spans="1:25" ht="15.75" customHeight="1" x14ac:dyDescent="0.2">
      <c r="A730" s="265">
        <v>714</v>
      </c>
      <c r="B730" s="216">
        <v>33.75</v>
      </c>
      <c r="C730" s="77">
        <v>23653</v>
      </c>
      <c r="D730" s="411">
        <f t="shared" si="192"/>
        <v>8409.9555555555562</v>
      </c>
      <c r="E730" s="342">
        <f t="shared" si="195"/>
        <v>2842.5649777777776</v>
      </c>
      <c r="F730" s="338">
        <f t="shared" si="196"/>
        <v>168.19911111111114</v>
      </c>
      <c r="G730" s="407">
        <v>107</v>
      </c>
      <c r="H730" s="425">
        <f t="shared" si="197"/>
        <v>11527.719644444445</v>
      </c>
      <c r="I730" s="79">
        <f t="shared" si="198"/>
        <v>21.1556</v>
      </c>
      <c r="J730" s="96">
        <v>45</v>
      </c>
      <c r="K730" s="77">
        <v>23653</v>
      </c>
      <c r="L730" s="407">
        <f t="shared" si="193"/>
        <v>6307.4666666666672</v>
      </c>
      <c r="M730" s="342">
        <f t="shared" si="199"/>
        <v>2131.9237333333331</v>
      </c>
      <c r="N730" s="338">
        <f t="shared" si="200"/>
        <v>126.14933333333335</v>
      </c>
      <c r="O730" s="435">
        <v>64</v>
      </c>
      <c r="P730" s="425">
        <f t="shared" si="201"/>
        <v>8629.5397333333331</v>
      </c>
      <c r="Q730" s="79">
        <f t="shared" si="202"/>
        <v>15.8667</v>
      </c>
      <c r="R730" s="93">
        <v>135</v>
      </c>
      <c r="S730" s="77">
        <v>23653</v>
      </c>
      <c r="T730" s="345">
        <f t="shared" si="194"/>
        <v>2102.4888888888891</v>
      </c>
      <c r="U730" s="338">
        <f t="shared" si="203"/>
        <v>710.6412444444444</v>
      </c>
      <c r="V730" s="338">
        <f t="shared" si="204"/>
        <v>42.049777777777784</v>
      </c>
      <c r="W730" s="435">
        <v>43</v>
      </c>
      <c r="X730" s="425">
        <f t="shared" si="205"/>
        <v>2898.1799111111113</v>
      </c>
      <c r="Y730" s="79">
        <f t="shared" si="206"/>
        <v>5.2888999999999999</v>
      </c>
    </row>
    <row r="731" spans="1:25" ht="15.75" customHeight="1" x14ac:dyDescent="0.2">
      <c r="A731" s="265">
        <v>715</v>
      </c>
      <c r="B731" s="216">
        <v>33.75</v>
      </c>
      <c r="C731" s="77">
        <v>23653</v>
      </c>
      <c r="D731" s="411">
        <f t="shared" si="192"/>
        <v>8409.9555555555562</v>
      </c>
      <c r="E731" s="342">
        <f t="shared" si="195"/>
        <v>2842.5649777777776</v>
      </c>
      <c r="F731" s="338">
        <f t="shared" si="196"/>
        <v>168.19911111111114</v>
      </c>
      <c r="G731" s="407">
        <v>107</v>
      </c>
      <c r="H731" s="425">
        <f t="shared" si="197"/>
        <v>11527.719644444445</v>
      </c>
      <c r="I731" s="79">
        <f t="shared" si="198"/>
        <v>21.185199999999998</v>
      </c>
      <c r="J731" s="96">
        <v>45</v>
      </c>
      <c r="K731" s="77">
        <v>23653</v>
      </c>
      <c r="L731" s="407">
        <f t="shared" si="193"/>
        <v>6307.4666666666672</v>
      </c>
      <c r="M731" s="342">
        <f t="shared" si="199"/>
        <v>2131.9237333333331</v>
      </c>
      <c r="N731" s="338">
        <f t="shared" si="200"/>
        <v>126.14933333333335</v>
      </c>
      <c r="O731" s="435">
        <v>64</v>
      </c>
      <c r="P731" s="425">
        <f t="shared" si="201"/>
        <v>8629.5397333333331</v>
      </c>
      <c r="Q731" s="79">
        <f t="shared" si="202"/>
        <v>15.8889</v>
      </c>
      <c r="R731" s="93">
        <v>135</v>
      </c>
      <c r="S731" s="77">
        <v>23653</v>
      </c>
      <c r="T731" s="345">
        <f t="shared" si="194"/>
        <v>2102.4888888888891</v>
      </c>
      <c r="U731" s="338">
        <f t="shared" si="203"/>
        <v>710.6412444444444</v>
      </c>
      <c r="V731" s="338">
        <f t="shared" si="204"/>
        <v>42.049777777777784</v>
      </c>
      <c r="W731" s="435">
        <v>43</v>
      </c>
      <c r="X731" s="425">
        <f t="shared" si="205"/>
        <v>2898.1799111111113</v>
      </c>
      <c r="Y731" s="79">
        <f t="shared" si="206"/>
        <v>5.2962999999999996</v>
      </c>
    </row>
    <row r="732" spans="1:25" ht="15.75" customHeight="1" x14ac:dyDescent="0.2">
      <c r="A732" s="265">
        <v>716</v>
      </c>
      <c r="B732" s="216">
        <v>33.75</v>
      </c>
      <c r="C732" s="77">
        <v>23653</v>
      </c>
      <c r="D732" s="411">
        <f t="shared" si="192"/>
        <v>8409.9555555555562</v>
      </c>
      <c r="E732" s="342">
        <f t="shared" si="195"/>
        <v>2842.5649777777776</v>
      </c>
      <c r="F732" s="338">
        <f t="shared" si="196"/>
        <v>168.19911111111114</v>
      </c>
      <c r="G732" s="407">
        <v>107</v>
      </c>
      <c r="H732" s="425">
        <f t="shared" si="197"/>
        <v>11527.719644444445</v>
      </c>
      <c r="I732" s="79">
        <f t="shared" si="198"/>
        <v>21.2148</v>
      </c>
      <c r="J732" s="96">
        <v>45</v>
      </c>
      <c r="K732" s="77">
        <v>23653</v>
      </c>
      <c r="L732" s="407">
        <f t="shared" si="193"/>
        <v>6307.4666666666672</v>
      </c>
      <c r="M732" s="342">
        <f t="shared" si="199"/>
        <v>2131.9237333333331</v>
      </c>
      <c r="N732" s="338">
        <f t="shared" si="200"/>
        <v>126.14933333333335</v>
      </c>
      <c r="O732" s="435">
        <v>64</v>
      </c>
      <c r="P732" s="425">
        <f t="shared" si="201"/>
        <v>8629.5397333333331</v>
      </c>
      <c r="Q732" s="79">
        <f t="shared" si="202"/>
        <v>15.911099999999999</v>
      </c>
      <c r="R732" s="93">
        <v>135</v>
      </c>
      <c r="S732" s="77">
        <v>23653</v>
      </c>
      <c r="T732" s="345">
        <f t="shared" si="194"/>
        <v>2102.4888888888891</v>
      </c>
      <c r="U732" s="338">
        <f t="shared" si="203"/>
        <v>710.6412444444444</v>
      </c>
      <c r="V732" s="338">
        <f t="shared" si="204"/>
        <v>42.049777777777784</v>
      </c>
      <c r="W732" s="435">
        <v>43</v>
      </c>
      <c r="X732" s="425">
        <f t="shared" si="205"/>
        <v>2898.1799111111113</v>
      </c>
      <c r="Y732" s="79">
        <f t="shared" si="206"/>
        <v>5.3037000000000001</v>
      </c>
    </row>
    <row r="733" spans="1:25" ht="15.75" customHeight="1" x14ac:dyDescent="0.2">
      <c r="A733" s="265">
        <v>717</v>
      </c>
      <c r="B733" s="216">
        <v>33.75</v>
      </c>
      <c r="C733" s="77">
        <v>23653</v>
      </c>
      <c r="D733" s="411">
        <f t="shared" si="192"/>
        <v>8409.9555555555562</v>
      </c>
      <c r="E733" s="342">
        <f t="shared" si="195"/>
        <v>2842.5649777777776</v>
      </c>
      <c r="F733" s="338">
        <f t="shared" si="196"/>
        <v>168.19911111111114</v>
      </c>
      <c r="G733" s="407">
        <v>107</v>
      </c>
      <c r="H733" s="425">
        <f t="shared" si="197"/>
        <v>11527.719644444445</v>
      </c>
      <c r="I733" s="79">
        <f t="shared" si="198"/>
        <v>21.244399999999999</v>
      </c>
      <c r="J733" s="96">
        <v>45</v>
      </c>
      <c r="K733" s="77">
        <v>23653</v>
      </c>
      <c r="L733" s="407">
        <f t="shared" si="193"/>
        <v>6307.4666666666672</v>
      </c>
      <c r="M733" s="342">
        <f t="shared" si="199"/>
        <v>2131.9237333333331</v>
      </c>
      <c r="N733" s="338">
        <f t="shared" si="200"/>
        <v>126.14933333333335</v>
      </c>
      <c r="O733" s="435">
        <v>64</v>
      </c>
      <c r="P733" s="425">
        <f t="shared" si="201"/>
        <v>8629.5397333333331</v>
      </c>
      <c r="Q733" s="79">
        <f t="shared" si="202"/>
        <v>15.933299999999999</v>
      </c>
      <c r="R733" s="93">
        <v>135</v>
      </c>
      <c r="S733" s="77">
        <v>23653</v>
      </c>
      <c r="T733" s="345">
        <f t="shared" si="194"/>
        <v>2102.4888888888891</v>
      </c>
      <c r="U733" s="338">
        <f t="shared" si="203"/>
        <v>710.6412444444444</v>
      </c>
      <c r="V733" s="338">
        <f t="shared" si="204"/>
        <v>42.049777777777784</v>
      </c>
      <c r="W733" s="435">
        <v>43</v>
      </c>
      <c r="X733" s="425">
        <f t="shared" si="205"/>
        <v>2898.1799111111113</v>
      </c>
      <c r="Y733" s="79">
        <f t="shared" si="206"/>
        <v>5.3110999999999997</v>
      </c>
    </row>
    <row r="734" spans="1:25" ht="15.75" customHeight="1" x14ac:dyDescent="0.2">
      <c r="A734" s="265">
        <v>718</v>
      </c>
      <c r="B734" s="216">
        <v>33.75</v>
      </c>
      <c r="C734" s="77">
        <v>23653</v>
      </c>
      <c r="D734" s="411">
        <f t="shared" si="192"/>
        <v>8409.9555555555562</v>
      </c>
      <c r="E734" s="342">
        <f t="shared" si="195"/>
        <v>2842.5649777777776</v>
      </c>
      <c r="F734" s="338">
        <f t="shared" si="196"/>
        <v>168.19911111111114</v>
      </c>
      <c r="G734" s="407">
        <v>107</v>
      </c>
      <c r="H734" s="425">
        <f t="shared" si="197"/>
        <v>11527.719644444445</v>
      </c>
      <c r="I734" s="79">
        <f t="shared" si="198"/>
        <v>21.274100000000001</v>
      </c>
      <c r="J734" s="96">
        <v>45</v>
      </c>
      <c r="K734" s="77">
        <v>23653</v>
      </c>
      <c r="L734" s="407">
        <f t="shared" si="193"/>
        <v>6307.4666666666672</v>
      </c>
      <c r="M734" s="342">
        <f t="shared" si="199"/>
        <v>2131.9237333333331</v>
      </c>
      <c r="N734" s="338">
        <f t="shared" si="200"/>
        <v>126.14933333333335</v>
      </c>
      <c r="O734" s="435">
        <v>64</v>
      </c>
      <c r="P734" s="425">
        <f t="shared" si="201"/>
        <v>8629.5397333333331</v>
      </c>
      <c r="Q734" s="79">
        <f t="shared" si="202"/>
        <v>15.9556</v>
      </c>
      <c r="R734" s="93">
        <v>135</v>
      </c>
      <c r="S734" s="77">
        <v>23653</v>
      </c>
      <c r="T734" s="345">
        <f t="shared" si="194"/>
        <v>2102.4888888888891</v>
      </c>
      <c r="U734" s="338">
        <f t="shared" si="203"/>
        <v>710.6412444444444</v>
      </c>
      <c r="V734" s="338">
        <f t="shared" si="204"/>
        <v>42.049777777777784</v>
      </c>
      <c r="W734" s="435">
        <v>43</v>
      </c>
      <c r="X734" s="425">
        <f t="shared" si="205"/>
        <v>2898.1799111111113</v>
      </c>
      <c r="Y734" s="79">
        <f t="shared" si="206"/>
        <v>5.3185000000000002</v>
      </c>
    </row>
    <row r="735" spans="1:25" ht="15.75" customHeight="1" x14ac:dyDescent="0.2">
      <c r="A735" s="265">
        <v>719</v>
      </c>
      <c r="B735" s="216">
        <v>33.75</v>
      </c>
      <c r="C735" s="77">
        <v>23653</v>
      </c>
      <c r="D735" s="411">
        <f t="shared" si="192"/>
        <v>8409.9555555555562</v>
      </c>
      <c r="E735" s="342">
        <f t="shared" si="195"/>
        <v>2842.5649777777776</v>
      </c>
      <c r="F735" s="338">
        <f t="shared" si="196"/>
        <v>168.19911111111114</v>
      </c>
      <c r="G735" s="407">
        <v>107</v>
      </c>
      <c r="H735" s="425">
        <f t="shared" si="197"/>
        <v>11527.719644444445</v>
      </c>
      <c r="I735" s="79">
        <f t="shared" si="198"/>
        <v>21.303699999999999</v>
      </c>
      <c r="J735" s="96">
        <v>45</v>
      </c>
      <c r="K735" s="77">
        <v>23653</v>
      </c>
      <c r="L735" s="407">
        <f t="shared" si="193"/>
        <v>6307.4666666666672</v>
      </c>
      <c r="M735" s="342">
        <f t="shared" si="199"/>
        <v>2131.9237333333331</v>
      </c>
      <c r="N735" s="338">
        <f t="shared" si="200"/>
        <v>126.14933333333335</v>
      </c>
      <c r="O735" s="435">
        <v>64</v>
      </c>
      <c r="P735" s="425">
        <f t="shared" si="201"/>
        <v>8629.5397333333331</v>
      </c>
      <c r="Q735" s="79">
        <f t="shared" si="202"/>
        <v>15.9778</v>
      </c>
      <c r="R735" s="93">
        <v>135</v>
      </c>
      <c r="S735" s="77">
        <v>23653</v>
      </c>
      <c r="T735" s="345">
        <f t="shared" si="194"/>
        <v>2102.4888888888891</v>
      </c>
      <c r="U735" s="338">
        <f t="shared" si="203"/>
        <v>710.6412444444444</v>
      </c>
      <c r="V735" s="338">
        <f t="shared" si="204"/>
        <v>42.049777777777784</v>
      </c>
      <c r="W735" s="435">
        <v>43</v>
      </c>
      <c r="X735" s="425">
        <f t="shared" si="205"/>
        <v>2898.1799111111113</v>
      </c>
      <c r="Y735" s="79">
        <f t="shared" si="206"/>
        <v>5.3258999999999999</v>
      </c>
    </row>
    <row r="736" spans="1:25" ht="15.75" customHeight="1" x14ac:dyDescent="0.2">
      <c r="A736" s="264">
        <v>720</v>
      </c>
      <c r="B736" s="216">
        <v>33.75</v>
      </c>
      <c r="C736" s="77">
        <v>23653</v>
      </c>
      <c r="D736" s="411">
        <f t="shared" si="192"/>
        <v>8409.9555555555562</v>
      </c>
      <c r="E736" s="342">
        <f t="shared" si="195"/>
        <v>2842.5649777777776</v>
      </c>
      <c r="F736" s="338">
        <f t="shared" si="196"/>
        <v>168.19911111111114</v>
      </c>
      <c r="G736" s="407">
        <v>107</v>
      </c>
      <c r="H736" s="425">
        <f t="shared" si="197"/>
        <v>11527.719644444445</v>
      </c>
      <c r="I736" s="79">
        <f t="shared" si="198"/>
        <v>21.333300000000001</v>
      </c>
      <c r="J736" s="96">
        <v>45</v>
      </c>
      <c r="K736" s="77">
        <v>23653</v>
      </c>
      <c r="L736" s="407">
        <f t="shared" si="193"/>
        <v>6307.4666666666672</v>
      </c>
      <c r="M736" s="342">
        <f t="shared" si="199"/>
        <v>2131.9237333333331</v>
      </c>
      <c r="N736" s="338">
        <f t="shared" si="200"/>
        <v>126.14933333333335</v>
      </c>
      <c r="O736" s="435">
        <v>64</v>
      </c>
      <c r="P736" s="425">
        <f t="shared" si="201"/>
        <v>8629.5397333333331</v>
      </c>
      <c r="Q736" s="79">
        <f t="shared" si="202"/>
        <v>16</v>
      </c>
      <c r="R736" s="93">
        <v>135</v>
      </c>
      <c r="S736" s="77">
        <v>23653</v>
      </c>
      <c r="T736" s="345">
        <f t="shared" si="194"/>
        <v>2102.4888888888891</v>
      </c>
      <c r="U736" s="338">
        <f t="shared" si="203"/>
        <v>710.6412444444444</v>
      </c>
      <c r="V736" s="338">
        <f t="shared" si="204"/>
        <v>42.049777777777784</v>
      </c>
      <c r="W736" s="435">
        <v>43</v>
      </c>
      <c r="X736" s="425">
        <f t="shared" si="205"/>
        <v>2898.1799111111113</v>
      </c>
      <c r="Y736" s="79">
        <f t="shared" si="206"/>
        <v>5.3333000000000004</v>
      </c>
    </row>
    <row r="737" spans="1:25" ht="15.75" customHeight="1" x14ac:dyDescent="0.2">
      <c r="A737" s="265">
        <v>721</v>
      </c>
      <c r="B737" s="216">
        <v>33.75</v>
      </c>
      <c r="C737" s="77">
        <v>23653</v>
      </c>
      <c r="D737" s="411">
        <f t="shared" si="192"/>
        <v>8409.9555555555562</v>
      </c>
      <c r="E737" s="342">
        <f t="shared" si="195"/>
        <v>2842.5649777777776</v>
      </c>
      <c r="F737" s="338">
        <f t="shared" si="196"/>
        <v>168.19911111111114</v>
      </c>
      <c r="G737" s="407">
        <v>107</v>
      </c>
      <c r="H737" s="425">
        <f t="shared" si="197"/>
        <v>11527.719644444445</v>
      </c>
      <c r="I737" s="79">
        <f t="shared" si="198"/>
        <v>21.363</v>
      </c>
      <c r="J737" s="96">
        <v>45</v>
      </c>
      <c r="K737" s="77">
        <v>23653</v>
      </c>
      <c r="L737" s="407">
        <f t="shared" si="193"/>
        <v>6307.4666666666672</v>
      </c>
      <c r="M737" s="342">
        <f t="shared" si="199"/>
        <v>2131.9237333333331</v>
      </c>
      <c r="N737" s="338">
        <f t="shared" si="200"/>
        <v>126.14933333333335</v>
      </c>
      <c r="O737" s="435">
        <v>64</v>
      </c>
      <c r="P737" s="425">
        <f t="shared" si="201"/>
        <v>8629.5397333333331</v>
      </c>
      <c r="Q737" s="79">
        <f t="shared" si="202"/>
        <v>16.022200000000002</v>
      </c>
      <c r="R737" s="93">
        <v>135</v>
      </c>
      <c r="S737" s="77">
        <v>23653</v>
      </c>
      <c r="T737" s="345">
        <f t="shared" si="194"/>
        <v>2102.4888888888891</v>
      </c>
      <c r="U737" s="338">
        <f t="shared" si="203"/>
        <v>710.6412444444444</v>
      </c>
      <c r="V737" s="338">
        <f t="shared" si="204"/>
        <v>42.049777777777784</v>
      </c>
      <c r="W737" s="435">
        <v>43</v>
      </c>
      <c r="X737" s="425">
        <f t="shared" si="205"/>
        <v>2898.1799111111113</v>
      </c>
      <c r="Y737" s="79">
        <f t="shared" si="206"/>
        <v>5.3407</v>
      </c>
    </row>
    <row r="738" spans="1:25" ht="15.75" customHeight="1" x14ac:dyDescent="0.2">
      <c r="A738" s="265">
        <v>722</v>
      </c>
      <c r="B738" s="216">
        <v>33.75</v>
      </c>
      <c r="C738" s="77">
        <v>23653</v>
      </c>
      <c r="D738" s="411">
        <f t="shared" si="192"/>
        <v>8409.9555555555562</v>
      </c>
      <c r="E738" s="342">
        <f t="shared" si="195"/>
        <v>2842.5649777777776</v>
      </c>
      <c r="F738" s="338">
        <f t="shared" si="196"/>
        <v>168.19911111111114</v>
      </c>
      <c r="G738" s="407">
        <v>107</v>
      </c>
      <c r="H738" s="425">
        <f t="shared" si="197"/>
        <v>11527.719644444445</v>
      </c>
      <c r="I738" s="79">
        <f t="shared" si="198"/>
        <v>21.392600000000002</v>
      </c>
      <c r="J738" s="96">
        <v>45</v>
      </c>
      <c r="K738" s="77">
        <v>23653</v>
      </c>
      <c r="L738" s="407">
        <f t="shared" si="193"/>
        <v>6307.4666666666672</v>
      </c>
      <c r="M738" s="342">
        <f t="shared" si="199"/>
        <v>2131.9237333333331</v>
      </c>
      <c r="N738" s="338">
        <f t="shared" si="200"/>
        <v>126.14933333333335</v>
      </c>
      <c r="O738" s="435">
        <v>64</v>
      </c>
      <c r="P738" s="425">
        <f t="shared" si="201"/>
        <v>8629.5397333333331</v>
      </c>
      <c r="Q738" s="79">
        <f t="shared" si="202"/>
        <v>16.0444</v>
      </c>
      <c r="R738" s="93">
        <v>135</v>
      </c>
      <c r="S738" s="77">
        <v>23653</v>
      </c>
      <c r="T738" s="345">
        <f t="shared" si="194"/>
        <v>2102.4888888888891</v>
      </c>
      <c r="U738" s="338">
        <f t="shared" si="203"/>
        <v>710.6412444444444</v>
      </c>
      <c r="V738" s="338">
        <f t="shared" si="204"/>
        <v>42.049777777777784</v>
      </c>
      <c r="W738" s="435">
        <v>43</v>
      </c>
      <c r="X738" s="425">
        <f t="shared" si="205"/>
        <v>2898.1799111111113</v>
      </c>
      <c r="Y738" s="79">
        <f t="shared" si="206"/>
        <v>5.3480999999999996</v>
      </c>
    </row>
    <row r="739" spans="1:25" ht="15.75" customHeight="1" x14ac:dyDescent="0.2">
      <c r="A739" s="265">
        <v>723</v>
      </c>
      <c r="B739" s="216">
        <v>33.75</v>
      </c>
      <c r="C739" s="77">
        <v>23653</v>
      </c>
      <c r="D739" s="411">
        <f t="shared" si="192"/>
        <v>8409.9555555555562</v>
      </c>
      <c r="E739" s="342">
        <f t="shared" si="195"/>
        <v>2842.5649777777776</v>
      </c>
      <c r="F739" s="338">
        <f t="shared" si="196"/>
        <v>168.19911111111114</v>
      </c>
      <c r="G739" s="407">
        <v>107</v>
      </c>
      <c r="H739" s="425">
        <f t="shared" si="197"/>
        <v>11527.719644444445</v>
      </c>
      <c r="I739" s="79">
        <f t="shared" si="198"/>
        <v>21.4222</v>
      </c>
      <c r="J739" s="96">
        <v>45</v>
      </c>
      <c r="K739" s="77">
        <v>23653</v>
      </c>
      <c r="L739" s="407">
        <f t="shared" si="193"/>
        <v>6307.4666666666672</v>
      </c>
      <c r="M739" s="342">
        <f t="shared" si="199"/>
        <v>2131.9237333333331</v>
      </c>
      <c r="N739" s="338">
        <f t="shared" si="200"/>
        <v>126.14933333333335</v>
      </c>
      <c r="O739" s="435">
        <v>64</v>
      </c>
      <c r="P739" s="425">
        <f t="shared" si="201"/>
        <v>8629.5397333333331</v>
      </c>
      <c r="Q739" s="79">
        <f t="shared" si="202"/>
        <v>16.066700000000001</v>
      </c>
      <c r="R739" s="93">
        <v>135</v>
      </c>
      <c r="S739" s="77">
        <v>23653</v>
      </c>
      <c r="T739" s="345">
        <f t="shared" si="194"/>
        <v>2102.4888888888891</v>
      </c>
      <c r="U739" s="338">
        <f t="shared" si="203"/>
        <v>710.6412444444444</v>
      </c>
      <c r="V739" s="338">
        <f t="shared" si="204"/>
        <v>42.049777777777784</v>
      </c>
      <c r="W739" s="435">
        <v>43</v>
      </c>
      <c r="X739" s="425">
        <f t="shared" si="205"/>
        <v>2898.1799111111113</v>
      </c>
      <c r="Y739" s="79">
        <f t="shared" si="206"/>
        <v>5.3555999999999999</v>
      </c>
    </row>
    <row r="740" spans="1:25" ht="15.75" customHeight="1" x14ac:dyDescent="0.2">
      <c r="A740" s="265">
        <v>724</v>
      </c>
      <c r="B740" s="216">
        <v>33.75</v>
      </c>
      <c r="C740" s="77">
        <v>23653</v>
      </c>
      <c r="D740" s="411">
        <f t="shared" si="192"/>
        <v>8409.9555555555562</v>
      </c>
      <c r="E740" s="342">
        <f t="shared" si="195"/>
        <v>2842.5649777777776</v>
      </c>
      <c r="F740" s="338">
        <f t="shared" si="196"/>
        <v>168.19911111111114</v>
      </c>
      <c r="G740" s="407">
        <v>107</v>
      </c>
      <c r="H740" s="425">
        <f t="shared" si="197"/>
        <v>11527.719644444445</v>
      </c>
      <c r="I740" s="79">
        <f t="shared" si="198"/>
        <v>21.451899999999998</v>
      </c>
      <c r="J740" s="96">
        <v>45</v>
      </c>
      <c r="K740" s="77">
        <v>23653</v>
      </c>
      <c r="L740" s="407">
        <f t="shared" si="193"/>
        <v>6307.4666666666672</v>
      </c>
      <c r="M740" s="342">
        <f t="shared" si="199"/>
        <v>2131.9237333333331</v>
      </c>
      <c r="N740" s="338">
        <f t="shared" si="200"/>
        <v>126.14933333333335</v>
      </c>
      <c r="O740" s="435">
        <v>64</v>
      </c>
      <c r="P740" s="425">
        <f t="shared" si="201"/>
        <v>8629.5397333333331</v>
      </c>
      <c r="Q740" s="79">
        <f t="shared" si="202"/>
        <v>16.088899999999999</v>
      </c>
      <c r="R740" s="93">
        <v>135</v>
      </c>
      <c r="S740" s="77">
        <v>23653</v>
      </c>
      <c r="T740" s="345">
        <f t="shared" si="194"/>
        <v>2102.4888888888891</v>
      </c>
      <c r="U740" s="338">
        <f t="shared" si="203"/>
        <v>710.6412444444444</v>
      </c>
      <c r="V740" s="338">
        <f t="shared" si="204"/>
        <v>42.049777777777784</v>
      </c>
      <c r="W740" s="435">
        <v>43</v>
      </c>
      <c r="X740" s="425">
        <f t="shared" si="205"/>
        <v>2898.1799111111113</v>
      </c>
      <c r="Y740" s="79">
        <f t="shared" si="206"/>
        <v>5.3630000000000004</v>
      </c>
    </row>
    <row r="741" spans="1:25" ht="15.75" customHeight="1" x14ac:dyDescent="0.2">
      <c r="A741" s="265">
        <v>725</v>
      </c>
      <c r="B741" s="216">
        <v>33.75</v>
      </c>
      <c r="C741" s="77">
        <v>23653</v>
      </c>
      <c r="D741" s="411">
        <f t="shared" si="192"/>
        <v>8409.9555555555562</v>
      </c>
      <c r="E741" s="342">
        <f t="shared" si="195"/>
        <v>2842.5649777777776</v>
      </c>
      <c r="F741" s="338">
        <f t="shared" si="196"/>
        <v>168.19911111111114</v>
      </c>
      <c r="G741" s="407">
        <v>107</v>
      </c>
      <c r="H741" s="425">
        <f t="shared" si="197"/>
        <v>11527.719644444445</v>
      </c>
      <c r="I741" s="79">
        <f t="shared" si="198"/>
        <v>21.4815</v>
      </c>
      <c r="J741" s="96">
        <v>45</v>
      </c>
      <c r="K741" s="77">
        <v>23653</v>
      </c>
      <c r="L741" s="407">
        <f t="shared" si="193"/>
        <v>6307.4666666666672</v>
      </c>
      <c r="M741" s="342">
        <f t="shared" si="199"/>
        <v>2131.9237333333331</v>
      </c>
      <c r="N741" s="338">
        <f t="shared" si="200"/>
        <v>126.14933333333335</v>
      </c>
      <c r="O741" s="435">
        <v>64</v>
      </c>
      <c r="P741" s="425">
        <f t="shared" si="201"/>
        <v>8629.5397333333331</v>
      </c>
      <c r="Q741" s="79">
        <f t="shared" si="202"/>
        <v>16.1111</v>
      </c>
      <c r="R741" s="93">
        <v>135</v>
      </c>
      <c r="S741" s="77">
        <v>23653</v>
      </c>
      <c r="T741" s="345">
        <f t="shared" si="194"/>
        <v>2102.4888888888891</v>
      </c>
      <c r="U741" s="338">
        <f t="shared" si="203"/>
        <v>710.6412444444444</v>
      </c>
      <c r="V741" s="338">
        <f t="shared" si="204"/>
        <v>42.049777777777784</v>
      </c>
      <c r="W741" s="435">
        <v>43</v>
      </c>
      <c r="X741" s="425">
        <f t="shared" si="205"/>
        <v>2898.1799111111113</v>
      </c>
      <c r="Y741" s="79">
        <f t="shared" si="206"/>
        <v>5.3704000000000001</v>
      </c>
    </row>
    <row r="742" spans="1:25" ht="15.75" customHeight="1" x14ac:dyDescent="0.2">
      <c r="A742" s="265">
        <v>726</v>
      </c>
      <c r="B742" s="216">
        <v>33.75</v>
      </c>
      <c r="C742" s="77">
        <v>23653</v>
      </c>
      <c r="D742" s="411">
        <f t="shared" si="192"/>
        <v>8409.9555555555562</v>
      </c>
      <c r="E742" s="342">
        <f t="shared" si="195"/>
        <v>2842.5649777777776</v>
      </c>
      <c r="F742" s="338">
        <f t="shared" si="196"/>
        <v>168.19911111111114</v>
      </c>
      <c r="G742" s="407">
        <v>107</v>
      </c>
      <c r="H742" s="425">
        <f t="shared" si="197"/>
        <v>11527.719644444445</v>
      </c>
      <c r="I742" s="79">
        <f t="shared" si="198"/>
        <v>21.511099999999999</v>
      </c>
      <c r="J742" s="96">
        <v>45</v>
      </c>
      <c r="K742" s="77">
        <v>23653</v>
      </c>
      <c r="L742" s="407">
        <f t="shared" si="193"/>
        <v>6307.4666666666672</v>
      </c>
      <c r="M742" s="342">
        <f t="shared" si="199"/>
        <v>2131.9237333333331</v>
      </c>
      <c r="N742" s="338">
        <f t="shared" si="200"/>
        <v>126.14933333333335</v>
      </c>
      <c r="O742" s="435">
        <v>64</v>
      </c>
      <c r="P742" s="425">
        <f t="shared" si="201"/>
        <v>8629.5397333333331</v>
      </c>
      <c r="Q742" s="79">
        <f t="shared" si="202"/>
        <v>16.133299999999998</v>
      </c>
      <c r="R742" s="93">
        <v>135</v>
      </c>
      <c r="S742" s="77">
        <v>23653</v>
      </c>
      <c r="T742" s="345">
        <f t="shared" si="194"/>
        <v>2102.4888888888891</v>
      </c>
      <c r="U742" s="338">
        <f t="shared" si="203"/>
        <v>710.6412444444444</v>
      </c>
      <c r="V742" s="338">
        <f t="shared" si="204"/>
        <v>42.049777777777784</v>
      </c>
      <c r="W742" s="435">
        <v>43</v>
      </c>
      <c r="X742" s="425">
        <f t="shared" si="205"/>
        <v>2898.1799111111113</v>
      </c>
      <c r="Y742" s="79">
        <f t="shared" si="206"/>
        <v>5.3777999999999997</v>
      </c>
    </row>
    <row r="743" spans="1:25" ht="15.75" customHeight="1" x14ac:dyDescent="0.2">
      <c r="A743" s="265">
        <v>727</v>
      </c>
      <c r="B743" s="216">
        <v>33.75</v>
      </c>
      <c r="C743" s="77">
        <v>23653</v>
      </c>
      <c r="D743" s="411">
        <f t="shared" si="192"/>
        <v>8409.9555555555562</v>
      </c>
      <c r="E743" s="342">
        <f t="shared" si="195"/>
        <v>2842.5649777777776</v>
      </c>
      <c r="F743" s="338">
        <f t="shared" si="196"/>
        <v>168.19911111111114</v>
      </c>
      <c r="G743" s="407">
        <v>107</v>
      </c>
      <c r="H743" s="425">
        <f t="shared" si="197"/>
        <v>11527.719644444445</v>
      </c>
      <c r="I743" s="79">
        <f t="shared" si="198"/>
        <v>21.540700000000001</v>
      </c>
      <c r="J743" s="96">
        <v>45</v>
      </c>
      <c r="K743" s="77">
        <v>23653</v>
      </c>
      <c r="L743" s="407">
        <f t="shared" si="193"/>
        <v>6307.4666666666672</v>
      </c>
      <c r="M743" s="342">
        <f t="shared" si="199"/>
        <v>2131.9237333333331</v>
      </c>
      <c r="N743" s="338">
        <f t="shared" si="200"/>
        <v>126.14933333333335</v>
      </c>
      <c r="O743" s="435">
        <v>64</v>
      </c>
      <c r="P743" s="425">
        <f t="shared" si="201"/>
        <v>8629.5397333333331</v>
      </c>
      <c r="Q743" s="79">
        <f t="shared" si="202"/>
        <v>16.1556</v>
      </c>
      <c r="R743" s="93">
        <v>135</v>
      </c>
      <c r="S743" s="77">
        <v>23653</v>
      </c>
      <c r="T743" s="345">
        <f t="shared" si="194"/>
        <v>2102.4888888888891</v>
      </c>
      <c r="U743" s="338">
        <f t="shared" si="203"/>
        <v>710.6412444444444</v>
      </c>
      <c r="V743" s="338">
        <f t="shared" si="204"/>
        <v>42.049777777777784</v>
      </c>
      <c r="W743" s="435">
        <v>43</v>
      </c>
      <c r="X743" s="425">
        <f t="shared" si="205"/>
        <v>2898.1799111111113</v>
      </c>
      <c r="Y743" s="79">
        <f t="shared" si="206"/>
        <v>5.3852000000000002</v>
      </c>
    </row>
    <row r="744" spans="1:25" ht="15.75" customHeight="1" x14ac:dyDescent="0.2">
      <c r="A744" s="265">
        <v>728</v>
      </c>
      <c r="B744" s="216">
        <v>33.75</v>
      </c>
      <c r="C744" s="77">
        <v>23653</v>
      </c>
      <c r="D744" s="411">
        <f t="shared" si="192"/>
        <v>8409.9555555555562</v>
      </c>
      <c r="E744" s="342">
        <f t="shared" si="195"/>
        <v>2842.5649777777776</v>
      </c>
      <c r="F744" s="338">
        <f t="shared" si="196"/>
        <v>168.19911111111114</v>
      </c>
      <c r="G744" s="407">
        <v>107</v>
      </c>
      <c r="H744" s="425">
        <f t="shared" si="197"/>
        <v>11527.719644444445</v>
      </c>
      <c r="I744" s="79">
        <f t="shared" si="198"/>
        <v>21.570399999999999</v>
      </c>
      <c r="J744" s="96">
        <v>45</v>
      </c>
      <c r="K744" s="77">
        <v>23653</v>
      </c>
      <c r="L744" s="407">
        <f t="shared" si="193"/>
        <v>6307.4666666666672</v>
      </c>
      <c r="M744" s="342">
        <f t="shared" si="199"/>
        <v>2131.9237333333331</v>
      </c>
      <c r="N744" s="338">
        <f t="shared" si="200"/>
        <v>126.14933333333335</v>
      </c>
      <c r="O744" s="435">
        <v>64</v>
      </c>
      <c r="P744" s="425">
        <f t="shared" si="201"/>
        <v>8629.5397333333331</v>
      </c>
      <c r="Q744" s="79">
        <f t="shared" si="202"/>
        <v>16.177800000000001</v>
      </c>
      <c r="R744" s="93">
        <v>135</v>
      </c>
      <c r="S744" s="77">
        <v>23653</v>
      </c>
      <c r="T744" s="345">
        <f t="shared" si="194"/>
        <v>2102.4888888888891</v>
      </c>
      <c r="U744" s="338">
        <f t="shared" si="203"/>
        <v>710.6412444444444</v>
      </c>
      <c r="V744" s="338">
        <f t="shared" si="204"/>
        <v>42.049777777777784</v>
      </c>
      <c r="W744" s="435">
        <v>43</v>
      </c>
      <c r="X744" s="425">
        <f t="shared" si="205"/>
        <v>2898.1799111111113</v>
      </c>
      <c r="Y744" s="79">
        <f t="shared" si="206"/>
        <v>5.3925999999999998</v>
      </c>
    </row>
    <row r="745" spans="1:25" ht="15.75" customHeight="1" x14ac:dyDescent="0.2">
      <c r="A745" s="265">
        <v>729</v>
      </c>
      <c r="B745" s="216">
        <v>33.75</v>
      </c>
      <c r="C745" s="77">
        <v>23653</v>
      </c>
      <c r="D745" s="411">
        <f t="shared" si="192"/>
        <v>8409.9555555555562</v>
      </c>
      <c r="E745" s="342">
        <f t="shared" si="195"/>
        <v>2842.5649777777776</v>
      </c>
      <c r="F745" s="338">
        <f t="shared" si="196"/>
        <v>168.19911111111114</v>
      </c>
      <c r="G745" s="407">
        <v>107</v>
      </c>
      <c r="H745" s="425">
        <f t="shared" si="197"/>
        <v>11527.719644444445</v>
      </c>
      <c r="I745" s="79">
        <f t="shared" si="198"/>
        <v>21.6</v>
      </c>
      <c r="J745" s="96">
        <v>45</v>
      </c>
      <c r="K745" s="77">
        <v>23653</v>
      </c>
      <c r="L745" s="407">
        <f t="shared" si="193"/>
        <v>6307.4666666666672</v>
      </c>
      <c r="M745" s="342">
        <f t="shared" si="199"/>
        <v>2131.9237333333331</v>
      </c>
      <c r="N745" s="338">
        <f t="shared" si="200"/>
        <v>126.14933333333335</v>
      </c>
      <c r="O745" s="435">
        <v>64</v>
      </c>
      <c r="P745" s="425">
        <f t="shared" si="201"/>
        <v>8629.5397333333331</v>
      </c>
      <c r="Q745" s="79">
        <f t="shared" si="202"/>
        <v>16.2</v>
      </c>
      <c r="R745" s="93">
        <v>135</v>
      </c>
      <c r="S745" s="77">
        <v>23653</v>
      </c>
      <c r="T745" s="345">
        <f t="shared" si="194"/>
        <v>2102.4888888888891</v>
      </c>
      <c r="U745" s="338">
        <f t="shared" si="203"/>
        <v>710.6412444444444</v>
      </c>
      <c r="V745" s="338">
        <f t="shared" si="204"/>
        <v>42.049777777777784</v>
      </c>
      <c r="W745" s="435">
        <v>43</v>
      </c>
      <c r="X745" s="425">
        <f t="shared" si="205"/>
        <v>2898.1799111111113</v>
      </c>
      <c r="Y745" s="79">
        <f t="shared" si="206"/>
        <v>5.4</v>
      </c>
    </row>
    <row r="746" spans="1:25" ht="15.75" customHeight="1" x14ac:dyDescent="0.2">
      <c r="A746" s="264">
        <v>730</v>
      </c>
      <c r="B746" s="216">
        <v>33.75</v>
      </c>
      <c r="C746" s="77">
        <v>23653</v>
      </c>
      <c r="D746" s="411">
        <f t="shared" si="192"/>
        <v>8409.9555555555562</v>
      </c>
      <c r="E746" s="342">
        <f t="shared" si="195"/>
        <v>2842.5649777777776</v>
      </c>
      <c r="F746" s="338">
        <f t="shared" si="196"/>
        <v>168.19911111111114</v>
      </c>
      <c r="G746" s="407">
        <v>107</v>
      </c>
      <c r="H746" s="425">
        <f t="shared" si="197"/>
        <v>11527.719644444445</v>
      </c>
      <c r="I746" s="79">
        <f t="shared" si="198"/>
        <v>21.6296</v>
      </c>
      <c r="J746" s="96">
        <v>45</v>
      </c>
      <c r="K746" s="77">
        <v>23653</v>
      </c>
      <c r="L746" s="407">
        <f t="shared" si="193"/>
        <v>6307.4666666666672</v>
      </c>
      <c r="M746" s="342">
        <f t="shared" si="199"/>
        <v>2131.9237333333331</v>
      </c>
      <c r="N746" s="338">
        <f t="shared" si="200"/>
        <v>126.14933333333335</v>
      </c>
      <c r="O746" s="435">
        <v>64</v>
      </c>
      <c r="P746" s="425">
        <f t="shared" si="201"/>
        <v>8629.5397333333331</v>
      </c>
      <c r="Q746" s="79">
        <f t="shared" si="202"/>
        <v>16.222200000000001</v>
      </c>
      <c r="R746" s="93">
        <v>135</v>
      </c>
      <c r="S746" s="77">
        <v>23653</v>
      </c>
      <c r="T746" s="345">
        <f t="shared" si="194"/>
        <v>2102.4888888888891</v>
      </c>
      <c r="U746" s="338">
        <f t="shared" si="203"/>
        <v>710.6412444444444</v>
      </c>
      <c r="V746" s="338">
        <f t="shared" si="204"/>
        <v>42.049777777777784</v>
      </c>
      <c r="W746" s="435">
        <v>43</v>
      </c>
      <c r="X746" s="425">
        <f t="shared" si="205"/>
        <v>2898.1799111111113</v>
      </c>
      <c r="Y746" s="79">
        <f t="shared" si="206"/>
        <v>5.4074</v>
      </c>
    </row>
    <row r="747" spans="1:25" ht="15.75" customHeight="1" x14ac:dyDescent="0.2">
      <c r="A747" s="265">
        <v>731</v>
      </c>
      <c r="B747" s="216">
        <v>33.75</v>
      </c>
      <c r="C747" s="77">
        <v>23653</v>
      </c>
      <c r="D747" s="411">
        <f t="shared" si="192"/>
        <v>8409.9555555555562</v>
      </c>
      <c r="E747" s="342">
        <f t="shared" si="195"/>
        <v>2842.5649777777776</v>
      </c>
      <c r="F747" s="338">
        <f t="shared" si="196"/>
        <v>168.19911111111114</v>
      </c>
      <c r="G747" s="407">
        <v>107</v>
      </c>
      <c r="H747" s="425">
        <f t="shared" si="197"/>
        <v>11527.719644444445</v>
      </c>
      <c r="I747" s="79">
        <f t="shared" si="198"/>
        <v>21.659300000000002</v>
      </c>
      <c r="J747" s="96">
        <v>45</v>
      </c>
      <c r="K747" s="77">
        <v>23653</v>
      </c>
      <c r="L747" s="407">
        <f t="shared" si="193"/>
        <v>6307.4666666666672</v>
      </c>
      <c r="M747" s="342">
        <f t="shared" si="199"/>
        <v>2131.9237333333331</v>
      </c>
      <c r="N747" s="338">
        <f t="shared" si="200"/>
        <v>126.14933333333335</v>
      </c>
      <c r="O747" s="435">
        <v>64</v>
      </c>
      <c r="P747" s="425">
        <f t="shared" si="201"/>
        <v>8629.5397333333331</v>
      </c>
      <c r="Q747" s="79">
        <f t="shared" si="202"/>
        <v>16.244399999999999</v>
      </c>
      <c r="R747" s="93">
        <v>135</v>
      </c>
      <c r="S747" s="77">
        <v>23653</v>
      </c>
      <c r="T747" s="345">
        <f t="shared" si="194"/>
        <v>2102.4888888888891</v>
      </c>
      <c r="U747" s="338">
        <f t="shared" si="203"/>
        <v>710.6412444444444</v>
      </c>
      <c r="V747" s="338">
        <f t="shared" si="204"/>
        <v>42.049777777777784</v>
      </c>
      <c r="W747" s="435">
        <v>43</v>
      </c>
      <c r="X747" s="425">
        <f t="shared" si="205"/>
        <v>2898.1799111111113</v>
      </c>
      <c r="Y747" s="79">
        <f t="shared" si="206"/>
        <v>5.4147999999999996</v>
      </c>
    </row>
    <row r="748" spans="1:25" ht="15.75" customHeight="1" x14ac:dyDescent="0.2">
      <c r="A748" s="265">
        <v>732</v>
      </c>
      <c r="B748" s="216">
        <v>33.75</v>
      </c>
      <c r="C748" s="77">
        <v>23653</v>
      </c>
      <c r="D748" s="411">
        <f t="shared" si="192"/>
        <v>8409.9555555555562</v>
      </c>
      <c r="E748" s="342">
        <f t="shared" si="195"/>
        <v>2842.5649777777776</v>
      </c>
      <c r="F748" s="338">
        <f t="shared" si="196"/>
        <v>168.19911111111114</v>
      </c>
      <c r="G748" s="407">
        <v>107</v>
      </c>
      <c r="H748" s="425">
        <f t="shared" si="197"/>
        <v>11527.719644444445</v>
      </c>
      <c r="I748" s="79">
        <f t="shared" si="198"/>
        <v>21.6889</v>
      </c>
      <c r="J748" s="96">
        <v>45</v>
      </c>
      <c r="K748" s="77">
        <v>23653</v>
      </c>
      <c r="L748" s="407">
        <f t="shared" si="193"/>
        <v>6307.4666666666672</v>
      </c>
      <c r="M748" s="342">
        <f t="shared" si="199"/>
        <v>2131.9237333333331</v>
      </c>
      <c r="N748" s="338">
        <f t="shared" si="200"/>
        <v>126.14933333333335</v>
      </c>
      <c r="O748" s="435">
        <v>64</v>
      </c>
      <c r="P748" s="425">
        <f t="shared" si="201"/>
        <v>8629.5397333333331</v>
      </c>
      <c r="Q748" s="79">
        <f t="shared" si="202"/>
        <v>16.2667</v>
      </c>
      <c r="R748" s="93">
        <v>135</v>
      </c>
      <c r="S748" s="77">
        <v>23653</v>
      </c>
      <c r="T748" s="345">
        <f t="shared" si="194"/>
        <v>2102.4888888888891</v>
      </c>
      <c r="U748" s="338">
        <f t="shared" si="203"/>
        <v>710.6412444444444</v>
      </c>
      <c r="V748" s="338">
        <f t="shared" si="204"/>
        <v>42.049777777777784</v>
      </c>
      <c r="W748" s="435">
        <v>43</v>
      </c>
      <c r="X748" s="425">
        <f t="shared" si="205"/>
        <v>2898.1799111111113</v>
      </c>
      <c r="Y748" s="79">
        <f t="shared" si="206"/>
        <v>5.4222000000000001</v>
      </c>
    </row>
    <row r="749" spans="1:25" ht="15.75" customHeight="1" x14ac:dyDescent="0.2">
      <c r="A749" s="265">
        <v>733</v>
      </c>
      <c r="B749" s="216">
        <v>33.75</v>
      </c>
      <c r="C749" s="77">
        <v>23653</v>
      </c>
      <c r="D749" s="411">
        <f t="shared" si="192"/>
        <v>8409.9555555555562</v>
      </c>
      <c r="E749" s="342">
        <f t="shared" si="195"/>
        <v>2842.5649777777776</v>
      </c>
      <c r="F749" s="338">
        <f t="shared" si="196"/>
        <v>168.19911111111114</v>
      </c>
      <c r="G749" s="407">
        <v>107</v>
      </c>
      <c r="H749" s="425">
        <f t="shared" si="197"/>
        <v>11527.719644444445</v>
      </c>
      <c r="I749" s="79">
        <f t="shared" si="198"/>
        <v>21.718499999999999</v>
      </c>
      <c r="J749" s="96">
        <v>45</v>
      </c>
      <c r="K749" s="77">
        <v>23653</v>
      </c>
      <c r="L749" s="407">
        <f t="shared" si="193"/>
        <v>6307.4666666666672</v>
      </c>
      <c r="M749" s="342">
        <f t="shared" si="199"/>
        <v>2131.9237333333331</v>
      </c>
      <c r="N749" s="338">
        <f t="shared" si="200"/>
        <v>126.14933333333335</v>
      </c>
      <c r="O749" s="435">
        <v>64</v>
      </c>
      <c r="P749" s="425">
        <f t="shared" si="201"/>
        <v>8629.5397333333331</v>
      </c>
      <c r="Q749" s="79">
        <f t="shared" si="202"/>
        <v>16.288900000000002</v>
      </c>
      <c r="R749" s="93">
        <v>135</v>
      </c>
      <c r="S749" s="77">
        <v>23653</v>
      </c>
      <c r="T749" s="345">
        <f t="shared" si="194"/>
        <v>2102.4888888888891</v>
      </c>
      <c r="U749" s="338">
        <f t="shared" si="203"/>
        <v>710.6412444444444</v>
      </c>
      <c r="V749" s="338">
        <f t="shared" si="204"/>
        <v>42.049777777777784</v>
      </c>
      <c r="W749" s="435">
        <v>43</v>
      </c>
      <c r="X749" s="425">
        <f t="shared" si="205"/>
        <v>2898.1799111111113</v>
      </c>
      <c r="Y749" s="79">
        <f t="shared" si="206"/>
        <v>5.4295999999999998</v>
      </c>
    </row>
    <row r="750" spans="1:25" ht="15.75" customHeight="1" x14ac:dyDescent="0.2">
      <c r="A750" s="265">
        <v>734</v>
      </c>
      <c r="B750" s="216">
        <v>33.75</v>
      </c>
      <c r="C750" s="77">
        <v>23653</v>
      </c>
      <c r="D750" s="411">
        <f t="shared" si="192"/>
        <v>8409.9555555555562</v>
      </c>
      <c r="E750" s="342">
        <f t="shared" si="195"/>
        <v>2842.5649777777776</v>
      </c>
      <c r="F750" s="338">
        <f t="shared" si="196"/>
        <v>168.19911111111114</v>
      </c>
      <c r="G750" s="407">
        <v>107</v>
      </c>
      <c r="H750" s="425">
        <f t="shared" si="197"/>
        <v>11527.719644444445</v>
      </c>
      <c r="I750" s="79">
        <f t="shared" si="198"/>
        <v>21.748100000000001</v>
      </c>
      <c r="J750" s="96">
        <v>45</v>
      </c>
      <c r="K750" s="77">
        <v>23653</v>
      </c>
      <c r="L750" s="407">
        <f t="shared" si="193"/>
        <v>6307.4666666666672</v>
      </c>
      <c r="M750" s="342">
        <f t="shared" si="199"/>
        <v>2131.9237333333331</v>
      </c>
      <c r="N750" s="338">
        <f t="shared" si="200"/>
        <v>126.14933333333335</v>
      </c>
      <c r="O750" s="435">
        <v>64</v>
      </c>
      <c r="P750" s="425">
        <f t="shared" si="201"/>
        <v>8629.5397333333331</v>
      </c>
      <c r="Q750" s="79">
        <f t="shared" si="202"/>
        <v>16.3111</v>
      </c>
      <c r="R750" s="93">
        <v>135</v>
      </c>
      <c r="S750" s="77">
        <v>23653</v>
      </c>
      <c r="T750" s="345">
        <f t="shared" si="194"/>
        <v>2102.4888888888891</v>
      </c>
      <c r="U750" s="338">
        <f t="shared" si="203"/>
        <v>710.6412444444444</v>
      </c>
      <c r="V750" s="338">
        <f t="shared" si="204"/>
        <v>42.049777777777784</v>
      </c>
      <c r="W750" s="435">
        <v>43</v>
      </c>
      <c r="X750" s="425">
        <f t="shared" si="205"/>
        <v>2898.1799111111113</v>
      </c>
      <c r="Y750" s="79">
        <f t="shared" si="206"/>
        <v>5.4370000000000003</v>
      </c>
    </row>
    <row r="751" spans="1:25" ht="15.75" customHeight="1" x14ac:dyDescent="0.2">
      <c r="A751" s="265">
        <v>735</v>
      </c>
      <c r="B751" s="216">
        <v>33.75</v>
      </c>
      <c r="C751" s="77">
        <v>23653</v>
      </c>
      <c r="D751" s="411">
        <f t="shared" si="192"/>
        <v>8409.9555555555562</v>
      </c>
      <c r="E751" s="342">
        <f t="shared" si="195"/>
        <v>2842.5649777777776</v>
      </c>
      <c r="F751" s="338">
        <f t="shared" si="196"/>
        <v>168.19911111111114</v>
      </c>
      <c r="G751" s="407">
        <v>107</v>
      </c>
      <c r="H751" s="425">
        <f t="shared" si="197"/>
        <v>11527.719644444445</v>
      </c>
      <c r="I751" s="79">
        <f t="shared" si="198"/>
        <v>21.777799999999999</v>
      </c>
      <c r="J751" s="96">
        <v>45</v>
      </c>
      <c r="K751" s="77">
        <v>23653</v>
      </c>
      <c r="L751" s="407">
        <f t="shared" si="193"/>
        <v>6307.4666666666672</v>
      </c>
      <c r="M751" s="342">
        <f t="shared" si="199"/>
        <v>2131.9237333333331</v>
      </c>
      <c r="N751" s="338">
        <f t="shared" si="200"/>
        <v>126.14933333333335</v>
      </c>
      <c r="O751" s="435">
        <v>64</v>
      </c>
      <c r="P751" s="425">
        <f t="shared" si="201"/>
        <v>8629.5397333333331</v>
      </c>
      <c r="Q751" s="79">
        <f t="shared" si="202"/>
        <v>16.333300000000001</v>
      </c>
      <c r="R751" s="93">
        <v>135</v>
      </c>
      <c r="S751" s="77">
        <v>23653</v>
      </c>
      <c r="T751" s="345">
        <f t="shared" si="194"/>
        <v>2102.4888888888891</v>
      </c>
      <c r="U751" s="338">
        <f t="shared" si="203"/>
        <v>710.6412444444444</v>
      </c>
      <c r="V751" s="338">
        <f t="shared" si="204"/>
        <v>42.049777777777784</v>
      </c>
      <c r="W751" s="435">
        <v>43</v>
      </c>
      <c r="X751" s="425">
        <f t="shared" si="205"/>
        <v>2898.1799111111113</v>
      </c>
      <c r="Y751" s="79">
        <f t="shared" si="206"/>
        <v>5.4443999999999999</v>
      </c>
    </row>
    <row r="752" spans="1:25" ht="15.75" customHeight="1" x14ac:dyDescent="0.2">
      <c r="A752" s="265">
        <v>736</v>
      </c>
      <c r="B752" s="216">
        <v>33.75</v>
      </c>
      <c r="C752" s="77">
        <v>23653</v>
      </c>
      <c r="D752" s="411">
        <f t="shared" si="192"/>
        <v>8409.9555555555562</v>
      </c>
      <c r="E752" s="342">
        <f t="shared" si="195"/>
        <v>2842.5649777777776</v>
      </c>
      <c r="F752" s="338">
        <f t="shared" si="196"/>
        <v>168.19911111111114</v>
      </c>
      <c r="G752" s="407">
        <v>107</v>
      </c>
      <c r="H752" s="425">
        <f t="shared" si="197"/>
        <v>11527.719644444445</v>
      </c>
      <c r="I752" s="79">
        <f t="shared" si="198"/>
        <v>21.807400000000001</v>
      </c>
      <c r="J752" s="96">
        <v>45</v>
      </c>
      <c r="K752" s="77">
        <v>23653</v>
      </c>
      <c r="L752" s="407">
        <f t="shared" si="193"/>
        <v>6307.4666666666672</v>
      </c>
      <c r="M752" s="342">
        <f t="shared" si="199"/>
        <v>2131.9237333333331</v>
      </c>
      <c r="N752" s="338">
        <f t="shared" si="200"/>
        <v>126.14933333333335</v>
      </c>
      <c r="O752" s="435">
        <v>64</v>
      </c>
      <c r="P752" s="425">
        <f t="shared" si="201"/>
        <v>8629.5397333333331</v>
      </c>
      <c r="Q752" s="79">
        <f t="shared" si="202"/>
        <v>16.355599999999999</v>
      </c>
      <c r="R752" s="93">
        <v>135</v>
      </c>
      <c r="S752" s="77">
        <v>23653</v>
      </c>
      <c r="T752" s="345">
        <f t="shared" si="194"/>
        <v>2102.4888888888891</v>
      </c>
      <c r="U752" s="338">
        <f t="shared" si="203"/>
        <v>710.6412444444444</v>
      </c>
      <c r="V752" s="338">
        <f t="shared" si="204"/>
        <v>42.049777777777784</v>
      </c>
      <c r="W752" s="435">
        <v>43</v>
      </c>
      <c r="X752" s="425">
        <f t="shared" si="205"/>
        <v>2898.1799111111113</v>
      </c>
      <c r="Y752" s="79">
        <f t="shared" si="206"/>
        <v>5.4519000000000002</v>
      </c>
    </row>
    <row r="753" spans="1:25" ht="15.75" customHeight="1" x14ac:dyDescent="0.2">
      <c r="A753" s="265">
        <v>737</v>
      </c>
      <c r="B753" s="216">
        <v>33.75</v>
      </c>
      <c r="C753" s="77">
        <v>23653</v>
      </c>
      <c r="D753" s="411">
        <f t="shared" si="192"/>
        <v>8409.9555555555562</v>
      </c>
      <c r="E753" s="342">
        <f t="shared" si="195"/>
        <v>2842.5649777777776</v>
      </c>
      <c r="F753" s="338">
        <f t="shared" si="196"/>
        <v>168.19911111111114</v>
      </c>
      <c r="G753" s="407">
        <v>107</v>
      </c>
      <c r="H753" s="425">
        <f t="shared" si="197"/>
        <v>11527.719644444445</v>
      </c>
      <c r="I753" s="79">
        <f t="shared" si="198"/>
        <v>21.837</v>
      </c>
      <c r="J753" s="96">
        <v>45</v>
      </c>
      <c r="K753" s="77">
        <v>23653</v>
      </c>
      <c r="L753" s="407">
        <f t="shared" si="193"/>
        <v>6307.4666666666672</v>
      </c>
      <c r="M753" s="342">
        <f t="shared" si="199"/>
        <v>2131.9237333333331</v>
      </c>
      <c r="N753" s="338">
        <f t="shared" si="200"/>
        <v>126.14933333333335</v>
      </c>
      <c r="O753" s="435">
        <v>64</v>
      </c>
      <c r="P753" s="425">
        <f t="shared" si="201"/>
        <v>8629.5397333333331</v>
      </c>
      <c r="Q753" s="79">
        <f t="shared" si="202"/>
        <v>16.377800000000001</v>
      </c>
      <c r="R753" s="93">
        <v>135</v>
      </c>
      <c r="S753" s="77">
        <v>23653</v>
      </c>
      <c r="T753" s="345">
        <f t="shared" si="194"/>
        <v>2102.4888888888891</v>
      </c>
      <c r="U753" s="338">
        <f t="shared" si="203"/>
        <v>710.6412444444444</v>
      </c>
      <c r="V753" s="338">
        <f t="shared" si="204"/>
        <v>42.049777777777784</v>
      </c>
      <c r="W753" s="435">
        <v>43</v>
      </c>
      <c r="X753" s="425">
        <f t="shared" si="205"/>
        <v>2898.1799111111113</v>
      </c>
      <c r="Y753" s="79">
        <f t="shared" si="206"/>
        <v>5.4592999999999998</v>
      </c>
    </row>
    <row r="754" spans="1:25" ht="15.75" customHeight="1" x14ac:dyDescent="0.2">
      <c r="A754" s="265">
        <v>738</v>
      </c>
      <c r="B754" s="216">
        <v>33.75</v>
      </c>
      <c r="C754" s="77">
        <v>23653</v>
      </c>
      <c r="D754" s="411">
        <f t="shared" si="192"/>
        <v>8409.9555555555562</v>
      </c>
      <c r="E754" s="342">
        <f t="shared" si="195"/>
        <v>2842.5649777777776</v>
      </c>
      <c r="F754" s="338">
        <f t="shared" si="196"/>
        <v>168.19911111111114</v>
      </c>
      <c r="G754" s="407">
        <v>107</v>
      </c>
      <c r="H754" s="425">
        <f t="shared" si="197"/>
        <v>11527.719644444445</v>
      </c>
      <c r="I754" s="79">
        <f t="shared" si="198"/>
        <v>21.866700000000002</v>
      </c>
      <c r="J754" s="96">
        <v>45</v>
      </c>
      <c r="K754" s="77">
        <v>23653</v>
      </c>
      <c r="L754" s="407">
        <f t="shared" si="193"/>
        <v>6307.4666666666672</v>
      </c>
      <c r="M754" s="342">
        <f t="shared" si="199"/>
        <v>2131.9237333333331</v>
      </c>
      <c r="N754" s="338">
        <f t="shared" si="200"/>
        <v>126.14933333333335</v>
      </c>
      <c r="O754" s="435">
        <v>64</v>
      </c>
      <c r="P754" s="425">
        <f t="shared" si="201"/>
        <v>8629.5397333333331</v>
      </c>
      <c r="Q754" s="79">
        <f t="shared" si="202"/>
        <v>16.399999999999999</v>
      </c>
      <c r="R754" s="93">
        <v>135</v>
      </c>
      <c r="S754" s="77">
        <v>23653</v>
      </c>
      <c r="T754" s="345">
        <f t="shared" si="194"/>
        <v>2102.4888888888891</v>
      </c>
      <c r="U754" s="338">
        <f t="shared" si="203"/>
        <v>710.6412444444444</v>
      </c>
      <c r="V754" s="338">
        <f t="shared" si="204"/>
        <v>42.049777777777784</v>
      </c>
      <c r="W754" s="435">
        <v>43</v>
      </c>
      <c r="X754" s="425">
        <f t="shared" si="205"/>
        <v>2898.1799111111113</v>
      </c>
      <c r="Y754" s="79">
        <f t="shared" si="206"/>
        <v>5.4667000000000003</v>
      </c>
    </row>
    <row r="755" spans="1:25" ht="15.75" customHeight="1" x14ac:dyDescent="0.2">
      <c r="A755" s="265">
        <v>739</v>
      </c>
      <c r="B755" s="216">
        <v>33.75</v>
      </c>
      <c r="C755" s="77">
        <v>23653</v>
      </c>
      <c r="D755" s="411">
        <f t="shared" si="192"/>
        <v>8409.9555555555562</v>
      </c>
      <c r="E755" s="342">
        <f t="shared" si="195"/>
        <v>2842.5649777777776</v>
      </c>
      <c r="F755" s="338">
        <f t="shared" si="196"/>
        <v>168.19911111111114</v>
      </c>
      <c r="G755" s="407">
        <v>107</v>
      </c>
      <c r="H755" s="425">
        <f t="shared" si="197"/>
        <v>11527.719644444445</v>
      </c>
      <c r="I755" s="79">
        <f t="shared" si="198"/>
        <v>21.8963</v>
      </c>
      <c r="J755" s="96">
        <v>45</v>
      </c>
      <c r="K755" s="77">
        <v>23653</v>
      </c>
      <c r="L755" s="407">
        <f t="shared" si="193"/>
        <v>6307.4666666666672</v>
      </c>
      <c r="M755" s="342">
        <f t="shared" si="199"/>
        <v>2131.9237333333331</v>
      </c>
      <c r="N755" s="338">
        <f t="shared" si="200"/>
        <v>126.14933333333335</v>
      </c>
      <c r="O755" s="435">
        <v>64</v>
      </c>
      <c r="P755" s="425">
        <f t="shared" si="201"/>
        <v>8629.5397333333331</v>
      </c>
      <c r="Q755" s="79">
        <f t="shared" si="202"/>
        <v>16.4222</v>
      </c>
      <c r="R755" s="93">
        <v>135</v>
      </c>
      <c r="S755" s="77">
        <v>23653</v>
      </c>
      <c r="T755" s="345">
        <f t="shared" si="194"/>
        <v>2102.4888888888891</v>
      </c>
      <c r="U755" s="338">
        <f t="shared" si="203"/>
        <v>710.6412444444444</v>
      </c>
      <c r="V755" s="338">
        <f t="shared" si="204"/>
        <v>42.049777777777784</v>
      </c>
      <c r="W755" s="435">
        <v>43</v>
      </c>
      <c r="X755" s="425">
        <f t="shared" si="205"/>
        <v>2898.1799111111113</v>
      </c>
      <c r="Y755" s="79">
        <f t="shared" si="206"/>
        <v>5.4741</v>
      </c>
    </row>
    <row r="756" spans="1:25" ht="15.75" customHeight="1" x14ac:dyDescent="0.2">
      <c r="A756" s="264">
        <v>740</v>
      </c>
      <c r="B756" s="216">
        <v>33.75</v>
      </c>
      <c r="C756" s="77">
        <v>23653</v>
      </c>
      <c r="D756" s="411">
        <f t="shared" si="192"/>
        <v>8409.9555555555562</v>
      </c>
      <c r="E756" s="342">
        <f t="shared" si="195"/>
        <v>2842.5649777777776</v>
      </c>
      <c r="F756" s="338">
        <f t="shared" si="196"/>
        <v>168.19911111111114</v>
      </c>
      <c r="G756" s="407">
        <v>107</v>
      </c>
      <c r="H756" s="425">
        <f t="shared" si="197"/>
        <v>11527.719644444445</v>
      </c>
      <c r="I756" s="79">
        <f t="shared" si="198"/>
        <v>21.925899999999999</v>
      </c>
      <c r="J756" s="96">
        <v>45</v>
      </c>
      <c r="K756" s="77">
        <v>23653</v>
      </c>
      <c r="L756" s="407">
        <f t="shared" si="193"/>
        <v>6307.4666666666672</v>
      </c>
      <c r="M756" s="342">
        <f t="shared" si="199"/>
        <v>2131.9237333333331</v>
      </c>
      <c r="N756" s="338">
        <f t="shared" si="200"/>
        <v>126.14933333333335</v>
      </c>
      <c r="O756" s="435">
        <v>64</v>
      </c>
      <c r="P756" s="425">
        <f t="shared" si="201"/>
        <v>8629.5397333333331</v>
      </c>
      <c r="Q756" s="79">
        <f t="shared" si="202"/>
        <v>16.444400000000002</v>
      </c>
      <c r="R756" s="93">
        <v>135</v>
      </c>
      <c r="S756" s="77">
        <v>23653</v>
      </c>
      <c r="T756" s="345">
        <f t="shared" si="194"/>
        <v>2102.4888888888891</v>
      </c>
      <c r="U756" s="338">
        <f t="shared" si="203"/>
        <v>710.6412444444444</v>
      </c>
      <c r="V756" s="338">
        <f t="shared" si="204"/>
        <v>42.049777777777784</v>
      </c>
      <c r="W756" s="435">
        <v>43</v>
      </c>
      <c r="X756" s="425">
        <f t="shared" si="205"/>
        <v>2898.1799111111113</v>
      </c>
      <c r="Y756" s="79">
        <f t="shared" si="206"/>
        <v>5.4814999999999996</v>
      </c>
    </row>
    <row r="757" spans="1:25" ht="15.75" customHeight="1" x14ac:dyDescent="0.2">
      <c r="A757" s="265">
        <v>741</v>
      </c>
      <c r="B757" s="216">
        <v>33.75</v>
      </c>
      <c r="C757" s="77">
        <v>23653</v>
      </c>
      <c r="D757" s="411">
        <f t="shared" si="192"/>
        <v>8409.9555555555562</v>
      </c>
      <c r="E757" s="342">
        <f t="shared" si="195"/>
        <v>2842.5649777777776</v>
      </c>
      <c r="F757" s="338">
        <f t="shared" si="196"/>
        <v>168.19911111111114</v>
      </c>
      <c r="G757" s="407">
        <v>107</v>
      </c>
      <c r="H757" s="425">
        <f t="shared" si="197"/>
        <v>11527.719644444445</v>
      </c>
      <c r="I757" s="79">
        <f t="shared" si="198"/>
        <v>21.9556</v>
      </c>
      <c r="J757" s="96">
        <v>45</v>
      </c>
      <c r="K757" s="77">
        <v>23653</v>
      </c>
      <c r="L757" s="407">
        <f t="shared" si="193"/>
        <v>6307.4666666666672</v>
      </c>
      <c r="M757" s="342">
        <f t="shared" si="199"/>
        <v>2131.9237333333331</v>
      </c>
      <c r="N757" s="338">
        <f t="shared" si="200"/>
        <v>126.14933333333335</v>
      </c>
      <c r="O757" s="435">
        <v>64</v>
      </c>
      <c r="P757" s="425">
        <f t="shared" si="201"/>
        <v>8629.5397333333331</v>
      </c>
      <c r="Q757" s="79">
        <f t="shared" si="202"/>
        <v>16.466699999999999</v>
      </c>
      <c r="R757" s="93">
        <v>135</v>
      </c>
      <c r="S757" s="77">
        <v>23653</v>
      </c>
      <c r="T757" s="345">
        <f t="shared" si="194"/>
        <v>2102.4888888888891</v>
      </c>
      <c r="U757" s="338">
        <f t="shared" si="203"/>
        <v>710.6412444444444</v>
      </c>
      <c r="V757" s="338">
        <f t="shared" si="204"/>
        <v>42.049777777777784</v>
      </c>
      <c r="W757" s="435">
        <v>43</v>
      </c>
      <c r="X757" s="425">
        <f t="shared" si="205"/>
        <v>2898.1799111111113</v>
      </c>
      <c r="Y757" s="79">
        <f t="shared" si="206"/>
        <v>5.4889000000000001</v>
      </c>
    </row>
    <row r="758" spans="1:25" ht="15.75" customHeight="1" x14ac:dyDescent="0.2">
      <c r="A758" s="265">
        <v>742</v>
      </c>
      <c r="B758" s="216">
        <v>33.75</v>
      </c>
      <c r="C758" s="77">
        <v>23653</v>
      </c>
      <c r="D758" s="411">
        <f t="shared" si="192"/>
        <v>8409.9555555555562</v>
      </c>
      <c r="E758" s="342">
        <f t="shared" si="195"/>
        <v>2842.5649777777776</v>
      </c>
      <c r="F758" s="338">
        <f t="shared" si="196"/>
        <v>168.19911111111114</v>
      </c>
      <c r="G758" s="407">
        <v>107</v>
      </c>
      <c r="H758" s="425">
        <f t="shared" si="197"/>
        <v>11527.719644444445</v>
      </c>
      <c r="I758" s="79">
        <f t="shared" si="198"/>
        <v>21.985199999999999</v>
      </c>
      <c r="J758" s="96">
        <v>45</v>
      </c>
      <c r="K758" s="77">
        <v>23653</v>
      </c>
      <c r="L758" s="407">
        <f t="shared" si="193"/>
        <v>6307.4666666666672</v>
      </c>
      <c r="M758" s="342">
        <f t="shared" si="199"/>
        <v>2131.9237333333331</v>
      </c>
      <c r="N758" s="338">
        <f t="shared" si="200"/>
        <v>126.14933333333335</v>
      </c>
      <c r="O758" s="435">
        <v>64</v>
      </c>
      <c r="P758" s="425">
        <f t="shared" si="201"/>
        <v>8629.5397333333331</v>
      </c>
      <c r="Q758" s="79">
        <f t="shared" si="202"/>
        <v>16.488900000000001</v>
      </c>
      <c r="R758" s="93">
        <v>135</v>
      </c>
      <c r="S758" s="77">
        <v>23653</v>
      </c>
      <c r="T758" s="345">
        <f t="shared" si="194"/>
        <v>2102.4888888888891</v>
      </c>
      <c r="U758" s="338">
        <f t="shared" si="203"/>
        <v>710.6412444444444</v>
      </c>
      <c r="V758" s="338">
        <f t="shared" si="204"/>
        <v>42.049777777777784</v>
      </c>
      <c r="W758" s="435">
        <v>43</v>
      </c>
      <c r="X758" s="425">
        <f t="shared" si="205"/>
        <v>2898.1799111111113</v>
      </c>
      <c r="Y758" s="79">
        <f t="shared" si="206"/>
        <v>5.4962999999999997</v>
      </c>
    </row>
    <row r="759" spans="1:25" ht="15.75" customHeight="1" x14ac:dyDescent="0.2">
      <c r="A759" s="265">
        <v>743</v>
      </c>
      <c r="B759" s="216">
        <v>33.75</v>
      </c>
      <c r="C759" s="77">
        <v>23653</v>
      </c>
      <c r="D759" s="411">
        <f t="shared" si="192"/>
        <v>8409.9555555555562</v>
      </c>
      <c r="E759" s="342">
        <f t="shared" si="195"/>
        <v>2842.5649777777776</v>
      </c>
      <c r="F759" s="338">
        <f t="shared" si="196"/>
        <v>168.19911111111114</v>
      </c>
      <c r="G759" s="407">
        <v>107</v>
      </c>
      <c r="H759" s="425">
        <f t="shared" si="197"/>
        <v>11527.719644444445</v>
      </c>
      <c r="I759" s="79">
        <f t="shared" si="198"/>
        <v>22.014800000000001</v>
      </c>
      <c r="J759" s="96">
        <v>45</v>
      </c>
      <c r="K759" s="77">
        <v>23653</v>
      </c>
      <c r="L759" s="407">
        <f t="shared" si="193"/>
        <v>6307.4666666666672</v>
      </c>
      <c r="M759" s="342">
        <f t="shared" si="199"/>
        <v>2131.9237333333331</v>
      </c>
      <c r="N759" s="338">
        <f t="shared" si="200"/>
        <v>126.14933333333335</v>
      </c>
      <c r="O759" s="435">
        <v>64</v>
      </c>
      <c r="P759" s="425">
        <f t="shared" si="201"/>
        <v>8629.5397333333331</v>
      </c>
      <c r="Q759" s="79">
        <f t="shared" si="202"/>
        <v>16.511099999999999</v>
      </c>
      <c r="R759" s="93">
        <v>135</v>
      </c>
      <c r="S759" s="77">
        <v>23653</v>
      </c>
      <c r="T759" s="345">
        <f t="shared" si="194"/>
        <v>2102.4888888888891</v>
      </c>
      <c r="U759" s="338">
        <f t="shared" si="203"/>
        <v>710.6412444444444</v>
      </c>
      <c r="V759" s="338">
        <f t="shared" si="204"/>
        <v>42.049777777777784</v>
      </c>
      <c r="W759" s="435">
        <v>43</v>
      </c>
      <c r="X759" s="425">
        <f t="shared" si="205"/>
        <v>2898.1799111111113</v>
      </c>
      <c r="Y759" s="79">
        <f t="shared" si="206"/>
        <v>5.5037000000000003</v>
      </c>
    </row>
    <row r="760" spans="1:25" ht="15.75" customHeight="1" x14ac:dyDescent="0.2">
      <c r="A760" s="265">
        <v>744</v>
      </c>
      <c r="B760" s="216">
        <v>33.75</v>
      </c>
      <c r="C760" s="77">
        <v>23653</v>
      </c>
      <c r="D760" s="411">
        <f t="shared" si="192"/>
        <v>8409.9555555555562</v>
      </c>
      <c r="E760" s="342">
        <f t="shared" si="195"/>
        <v>2842.5649777777776</v>
      </c>
      <c r="F760" s="338">
        <f t="shared" si="196"/>
        <v>168.19911111111114</v>
      </c>
      <c r="G760" s="407">
        <v>107</v>
      </c>
      <c r="H760" s="425">
        <f t="shared" si="197"/>
        <v>11527.719644444445</v>
      </c>
      <c r="I760" s="79">
        <f t="shared" si="198"/>
        <v>22.0444</v>
      </c>
      <c r="J760" s="96">
        <v>45</v>
      </c>
      <c r="K760" s="77">
        <v>23653</v>
      </c>
      <c r="L760" s="407">
        <f t="shared" si="193"/>
        <v>6307.4666666666672</v>
      </c>
      <c r="M760" s="342">
        <f t="shared" si="199"/>
        <v>2131.9237333333331</v>
      </c>
      <c r="N760" s="338">
        <f t="shared" si="200"/>
        <v>126.14933333333335</v>
      </c>
      <c r="O760" s="435">
        <v>64</v>
      </c>
      <c r="P760" s="425">
        <f t="shared" si="201"/>
        <v>8629.5397333333331</v>
      </c>
      <c r="Q760" s="79">
        <f t="shared" si="202"/>
        <v>16.533300000000001</v>
      </c>
      <c r="R760" s="93">
        <v>135</v>
      </c>
      <c r="S760" s="77">
        <v>23653</v>
      </c>
      <c r="T760" s="345">
        <f t="shared" si="194"/>
        <v>2102.4888888888891</v>
      </c>
      <c r="U760" s="338">
        <f t="shared" si="203"/>
        <v>710.6412444444444</v>
      </c>
      <c r="V760" s="338">
        <f t="shared" si="204"/>
        <v>42.049777777777784</v>
      </c>
      <c r="W760" s="435">
        <v>43</v>
      </c>
      <c r="X760" s="425">
        <f t="shared" si="205"/>
        <v>2898.1799111111113</v>
      </c>
      <c r="Y760" s="79">
        <f t="shared" si="206"/>
        <v>5.5110999999999999</v>
      </c>
    </row>
    <row r="761" spans="1:25" ht="15.75" customHeight="1" x14ac:dyDescent="0.2">
      <c r="A761" s="265">
        <v>745</v>
      </c>
      <c r="B761" s="216">
        <v>33.75</v>
      </c>
      <c r="C761" s="77">
        <v>23653</v>
      </c>
      <c r="D761" s="411">
        <f t="shared" si="192"/>
        <v>8409.9555555555562</v>
      </c>
      <c r="E761" s="342">
        <f t="shared" si="195"/>
        <v>2842.5649777777776</v>
      </c>
      <c r="F761" s="338">
        <f t="shared" si="196"/>
        <v>168.19911111111114</v>
      </c>
      <c r="G761" s="407">
        <v>107</v>
      </c>
      <c r="H761" s="425">
        <f t="shared" si="197"/>
        <v>11527.719644444445</v>
      </c>
      <c r="I761" s="79">
        <f t="shared" si="198"/>
        <v>22.074100000000001</v>
      </c>
      <c r="J761" s="96">
        <v>45</v>
      </c>
      <c r="K761" s="77">
        <v>23653</v>
      </c>
      <c r="L761" s="407">
        <f t="shared" si="193"/>
        <v>6307.4666666666672</v>
      </c>
      <c r="M761" s="342">
        <f t="shared" si="199"/>
        <v>2131.9237333333331</v>
      </c>
      <c r="N761" s="338">
        <f t="shared" si="200"/>
        <v>126.14933333333335</v>
      </c>
      <c r="O761" s="435">
        <v>64</v>
      </c>
      <c r="P761" s="425">
        <f t="shared" si="201"/>
        <v>8629.5397333333331</v>
      </c>
      <c r="Q761" s="79">
        <f t="shared" si="202"/>
        <v>16.555599999999998</v>
      </c>
      <c r="R761" s="93">
        <v>135</v>
      </c>
      <c r="S761" s="77">
        <v>23653</v>
      </c>
      <c r="T761" s="345">
        <f t="shared" si="194"/>
        <v>2102.4888888888891</v>
      </c>
      <c r="U761" s="338">
        <f t="shared" si="203"/>
        <v>710.6412444444444</v>
      </c>
      <c r="V761" s="338">
        <f t="shared" si="204"/>
        <v>42.049777777777784</v>
      </c>
      <c r="W761" s="435">
        <v>43</v>
      </c>
      <c r="X761" s="425">
        <f t="shared" si="205"/>
        <v>2898.1799111111113</v>
      </c>
      <c r="Y761" s="79">
        <f t="shared" si="206"/>
        <v>5.5185000000000004</v>
      </c>
    </row>
    <row r="762" spans="1:25" ht="15.75" customHeight="1" x14ac:dyDescent="0.2">
      <c r="A762" s="265">
        <v>746</v>
      </c>
      <c r="B762" s="216">
        <v>33.75</v>
      </c>
      <c r="C762" s="77">
        <v>23653</v>
      </c>
      <c r="D762" s="411">
        <f t="shared" si="192"/>
        <v>8409.9555555555562</v>
      </c>
      <c r="E762" s="342">
        <f t="shared" si="195"/>
        <v>2842.5649777777776</v>
      </c>
      <c r="F762" s="338">
        <f t="shared" si="196"/>
        <v>168.19911111111114</v>
      </c>
      <c r="G762" s="407">
        <v>107</v>
      </c>
      <c r="H762" s="425">
        <f t="shared" si="197"/>
        <v>11527.719644444445</v>
      </c>
      <c r="I762" s="79">
        <f t="shared" si="198"/>
        <v>22.1037</v>
      </c>
      <c r="J762" s="96">
        <v>45</v>
      </c>
      <c r="K762" s="77">
        <v>23653</v>
      </c>
      <c r="L762" s="407">
        <f t="shared" si="193"/>
        <v>6307.4666666666672</v>
      </c>
      <c r="M762" s="342">
        <f t="shared" si="199"/>
        <v>2131.9237333333331</v>
      </c>
      <c r="N762" s="338">
        <f t="shared" si="200"/>
        <v>126.14933333333335</v>
      </c>
      <c r="O762" s="435">
        <v>64</v>
      </c>
      <c r="P762" s="425">
        <f t="shared" si="201"/>
        <v>8629.5397333333331</v>
      </c>
      <c r="Q762" s="79">
        <f t="shared" si="202"/>
        <v>16.5778</v>
      </c>
      <c r="R762" s="93">
        <v>135</v>
      </c>
      <c r="S762" s="77">
        <v>23653</v>
      </c>
      <c r="T762" s="345">
        <f t="shared" si="194"/>
        <v>2102.4888888888891</v>
      </c>
      <c r="U762" s="338">
        <f t="shared" si="203"/>
        <v>710.6412444444444</v>
      </c>
      <c r="V762" s="338">
        <f t="shared" si="204"/>
        <v>42.049777777777784</v>
      </c>
      <c r="W762" s="435">
        <v>43</v>
      </c>
      <c r="X762" s="425">
        <f t="shared" si="205"/>
        <v>2898.1799111111113</v>
      </c>
      <c r="Y762" s="79">
        <f t="shared" si="206"/>
        <v>5.5259</v>
      </c>
    </row>
    <row r="763" spans="1:25" ht="15.75" customHeight="1" x14ac:dyDescent="0.2">
      <c r="A763" s="265">
        <v>747</v>
      </c>
      <c r="B763" s="216">
        <v>33.75</v>
      </c>
      <c r="C763" s="77">
        <v>23653</v>
      </c>
      <c r="D763" s="411">
        <f t="shared" si="192"/>
        <v>8409.9555555555562</v>
      </c>
      <c r="E763" s="342">
        <f t="shared" si="195"/>
        <v>2842.5649777777776</v>
      </c>
      <c r="F763" s="338">
        <f t="shared" si="196"/>
        <v>168.19911111111114</v>
      </c>
      <c r="G763" s="407">
        <v>107</v>
      </c>
      <c r="H763" s="425">
        <f t="shared" si="197"/>
        <v>11527.719644444445</v>
      </c>
      <c r="I763" s="79">
        <f t="shared" si="198"/>
        <v>22.133299999999998</v>
      </c>
      <c r="J763" s="96">
        <v>45</v>
      </c>
      <c r="K763" s="77">
        <v>23653</v>
      </c>
      <c r="L763" s="407">
        <f t="shared" si="193"/>
        <v>6307.4666666666672</v>
      </c>
      <c r="M763" s="342">
        <f t="shared" si="199"/>
        <v>2131.9237333333331</v>
      </c>
      <c r="N763" s="338">
        <f t="shared" si="200"/>
        <v>126.14933333333335</v>
      </c>
      <c r="O763" s="435">
        <v>64</v>
      </c>
      <c r="P763" s="425">
        <f t="shared" si="201"/>
        <v>8629.5397333333331</v>
      </c>
      <c r="Q763" s="79">
        <f t="shared" si="202"/>
        <v>16.600000000000001</v>
      </c>
      <c r="R763" s="93">
        <v>135</v>
      </c>
      <c r="S763" s="77">
        <v>23653</v>
      </c>
      <c r="T763" s="345">
        <f t="shared" si="194"/>
        <v>2102.4888888888891</v>
      </c>
      <c r="U763" s="338">
        <f t="shared" si="203"/>
        <v>710.6412444444444</v>
      </c>
      <c r="V763" s="338">
        <f t="shared" si="204"/>
        <v>42.049777777777784</v>
      </c>
      <c r="W763" s="435">
        <v>43</v>
      </c>
      <c r="X763" s="425">
        <f t="shared" si="205"/>
        <v>2898.1799111111113</v>
      </c>
      <c r="Y763" s="79">
        <f t="shared" si="206"/>
        <v>5.5332999999999997</v>
      </c>
    </row>
    <row r="764" spans="1:25" ht="15.75" customHeight="1" x14ac:dyDescent="0.2">
      <c r="A764" s="265">
        <v>748</v>
      </c>
      <c r="B764" s="216">
        <v>33.75</v>
      </c>
      <c r="C764" s="77">
        <v>23653</v>
      </c>
      <c r="D764" s="411">
        <f t="shared" si="192"/>
        <v>8409.9555555555562</v>
      </c>
      <c r="E764" s="342">
        <f t="shared" si="195"/>
        <v>2842.5649777777776</v>
      </c>
      <c r="F764" s="338">
        <f t="shared" si="196"/>
        <v>168.19911111111114</v>
      </c>
      <c r="G764" s="407">
        <v>107</v>
      </c>
      <c r="H764" s="425">
        <f t="shared" si="197"/>
        <v>11527.719644444445</v>
      </c>
      <c r="I764" s="79">
        <f t="shared" si="198"/>
        <v>22.163</v>
      </c>
      <c r="J764" s="96">
        <v>45</v>
      </c>
      <c r="K764" s="77">
        <v>23653</v>
      </c>
      <c r="L764" s="407">
        <f t="shared" si="193"/>
        <v>6307.4666666666672</v>
      </c>
      <c r="M764" s="342">
        <f t="shared" si="199"/>
        <v>2131.9237333333331</v>
      </c>
      <c r="N764" s="338">
        <f t="shared" si="200"/>
        <v>126.14933333333335</v>
      </c>
      <c r="O764" s="435">
        <v>64</v>
      </c>
      <c r="P764" s="425">
        <f t="shared" si="201"/>
        <v>8629.5397333333331</v>
      </c>
      <c r="Q764" s="79">
        <f t="shared" si="202"/>
        <v>16.622199999999999</v>
      </c>
      <c r="R764" s="93">
        <v>135</v>
      </c>
      <c r="S764" s="77">
        <v>23653</v>
      </c>
      <c r="T764" s="345">
        <f t="shared" si="194"/>
        <v>2102.4888888888891</v>
      </c>
      <c r="U764" s="338">
        <f t="shared" si="203"/>
        <v>710.6412444444444</v>
      </c>
      <c r="V764" s="338">
        <f t="shared" si="204"/>
        <v>42.049777777777784</v>
      </c>
      <c r="W764" s="435">
        <v>43</v>
      </c>
      <c r="X764" s="425">
        <f t="shared" si="205"/>
        <v>2898.1799111111113</v>
      </c>
      <c r="Y764" s="79">
        <f t="shared" si="206"/>
        <v>5.5407000000000002</v>
      </c>
    </row>
    <row r="765" spans="1:25" ht="15.75" customHeight="1" x14ac:dyDescent="0.2">
      <c r="A765" s="265">
        <v>749</v>
      </c>
      <c r="B765" s="216">
        <v>33.75</v>
      </c>
      <c r="C765" s="77">
        <v>23653</v>
      </c>
      <c r="D765" s="411">
        <f t="shared" si="192"/>
        <v>8409.9555555555562</v>
      </c>
      <c r="E765" s="342">
        <f t="shared" si="195"/>
        <v>2842.5649777777776</v>
      </c>
      <c r="F765" s="338">
        <f t="shared" si="196"/>
        <v>168.19911111111114</v>
      </c>
      <c r="G765" s="407">
        <v>107</v>
      </c>
      <c r="H765" s="425">
        <f t="shared" si="197"/>
        <v>11527.719644444445</v>
      </c>
      <c r="I765" s="79">
        <f t="shared" si="198"/>
        <v>22.192599999999999</v>
      </c>
      <c r="J765" s="96">
        <v>45</v>
      </c>
      <c r="K765" s="77">
        <v>23653</v>
      </c>
      <c r="L765" s="407">
        <f t="shared" si="193"/>
        <v>6307.4666666666672</v>
      </c>
      <c r="M765" s="342">
        <f t="shared" si="199"/>
        <v>2131.9237333333331</v>
      </c>
      <c r="N765" s="338">
        <f t="shared" si="200"/>
        <v>126.14933333333335</v>
      </c>
      <c r="O765" s="435">
        <v>64</v>
      </c>
      <c r="P765" s="425">
        <f t="shared" si="201"/>
        <v>8629.5397333333331</v>
      </c>
      <c r="Q765" s="79">
        <f t="shared" si="202"/>
        <v>16.644400000000001</v>
      </c>
      <c r="R765" s="93">
        <v>135</v>
      </c>
      <c r="S765" s="77">
        <v>23653</v>
      </c>
      <c r="T765" s="345">
        <f t="shared" si="194"/>
        <v>2102.4888888888891</v>
      </c>
      <c r="U765" s="338">
        <f t="shared" si="203"/>
        <v>710.6412444444444</v>
      </c>
      <c r="V765" s="338">
        <f t="shared" si="204"/>
        <v>42.049777777777784</v>
      </c>
      <c r="W765" s="435">
        <v>43</v>
      </c>
      <c r="X765" s="425">
        <f t="shared" si="205"/>
        <v>2898.1799111111113</v>
      </c>
      <c r="Y765" s="79">
        <f t="shared" si="206"/>
        <v>5.5480999999999998</v>
      </c>
    </row>
    <row r="766" spans="1:25" ht="15.75" customHeight="1" x14ac:dyDescent="0.2">
      <c r="A766" s="264">
        <v>750</v>
      </c>
      <c r="B766" s="216">
        <v>33.75</v>
      </c>
      <c r="C766" s="77">
        <v>23653</v>
      </c>
      <c r="D766" s="411">
        <f t="shared" si="192"/>
        <v>8409.9555555555562</v>
      </c>
      <c r="E766" s="342">
        <f t="shared" si="195"/>
        <v>2842.5649777777776</v>
      </c>
      <c r="F766" s="338">
        <f t="shared" si="196"/>
        <v>168.19911111111114</v>
      </c>
      <c r="G766" s="407">
        <v>107</v>
      </c>
      <c r="H766" s="425">
        <f t="shared" si="197"/>
        <v>11527.719644444445</v>
      </c>
      <c r="I766" s="79">
        <f t="shared" si="198"/>
        <v>22.222200000000001</v>
      </c>
      <c r="J766" s="96">
        <v>45</v>
      </c>
      <c r="K766" s="77">
        <v>23653</v>
      </c>
      <c r="L766" s="407">
        <f t="shared" si="193"/>
        <v>6307.4666666666672</v>
      </c>
      <c r="M766" s="342">
        <f t="shared" si="199"/>
        <v>2131.9237333333331</v>
      </c>
      <c r="N766" s="338">
        <f t="shared" si="200"/>
        <v>126.14933333333335</v>
      </c>
      <c r="O766" s="435">
        <v>64</v>
      </c>
      <c r="P766" s="425">
        <f t="shared" si="201"/>
        <v>8629.5397333333331</v>
      </c>
      <c r="Q766" s="79">
        <f t="shared" si="202"/>
        <v>16.666699999999999</v>
      </c>
      <c r="R766" s="93">
        <v>135</v>
      </c>
      <c r="S766" s="77">
        <v>23653</v>
      </c>
      <c r="T766" s="345">
        <f t="shared" si="194"/>
        <v>2102.4888888888891</v>
      </c>
      <c r="U766" s="338">
        <f t="shared" si="203"/>
        <v>710.6412444444444</v>
      </c>
      <c r="V766" s="338">
        <f t="shared" si="204"/>
        <v>42.049777777777784</v>
      </c>
      <c r="W766" s="435">
        <v>43</v>
      </c>
      <c r="X766" s="425">
        <f t="shared" si="205"/>
        <v>2898.1799111111113</v>
      </c>
      <c r="Y766" s="79">
        <f t="shared" si="206"/>
        <v>5.5556000000000001</v>
      </c>
    </row>
    <row r="767" spans="1:25" ht="15.75" customHeight="1" x14ac:dyDescent="0.2">
      <c r="A767" s="265">
        <v>751</v>
      </c>
      <c r="B767" s="216">
        <v>33.75</v>
      </c>
      <c r="C767" s="77">
        <v>23653</v>
      </c>
      <c r="D767" s="411">
        <f t="shared" si="192"/>
        <v>8409.9555555555562</v>
      </c>
      <c r="E767" s="342">
        <f t="shared" si="195"/>
        <v>2842.5649777777776</v>
      </c>
      <c r="F767" s="338">
        <f t="shared" si="196"/>
        <v>168.19911111111114</v>
      </c>
      <c r="G767" s="407">
        <v>107</v>
      </c>
      <c r="H767" s="425">
        <f t="shared" si="197"/>
        <v>11527.719644444445</v>
      </c>
      <c r="I767" s="79">
        <f t="shared" si="198"/>
        <v>22.251899999999999</v>
      </c>
      <c r="J767" s="96">
        <v>45</v>
      </c>
      <c r="K767" s="77">
        <v>23653</v>
      </c>
      <c r="L767" s="407">
        <f t="shared" si="193"/>
        <v>6307.4666666666672</v>
      </c>
      <c r="M767" s="342">
        <f t="shared" si="199"/>
        <v>2131.9237333333331</v>
      </c>
      <c r="N767" s="338">
        <f t="shared" si="200"/>
        <v>126.14933333333335</v>
      </c>
      <c r="O767" s="435">
        <v>64</v>
      </c>
      <c r="P767" s="425">
        <f t="shared" si="201"/>
        <v>8629.5397333333331</v>
      </c>
      <c r="Q767" s="79">
        <f t="shared" si="202"/>
        <v>16.6889</v>
      </c>
      <c r="R767" s="93">
        <v>135</v>
      </c>
      <c r="S767" s="77">
        <v>23653</v>
      </c>
      <c r="T767" s="345">
        <f t="shared" si="194"/>
        <v>2102.4888888888891</v>
      </c>
      <c r="U767" s="338">
        <f t="shared" si="203"/>
        <v>710.6412444444444</v>
      </c>
      <c r="V767" s="338">
        <f t="shared" si="204"/>
        <v>42.049777777777784</v>
      </c>
      <c r="W767" s="435">
        <v>43</v>
      </c>
      <c r="X767" s="425">
        <f t="shared" si="205"/>
        <v>2898.1799111111113</v>
      </c>
      <c r="Y767" s="79">
        <f t="shared" si="206"/>
        <v>5.5629999999999997</v>
      </c>
    </row>
    <row r="768" spans="1:25" ht="15.75" customHeight="1" x14ac:dyDescent="0.2">
      <c r="A768" s="265">
        <v>752</v>
      </c>
      <c r="B768" s="216">
        <v>33.75</v>
      </c>
      <c r="C768" s="77">
        <v>23653</v>
      </c>
      <c r="D768" s="411">
        <f t="shared" si="192"/>
        <v>8409.9555555555562</v>
      </c>
      <c r="E768" s="342">
        <f t="shared" si="195"/>
        <v>2842.5649777777776</v>
      </c>
      <c r="F768" s="338">
        <f t="shared" si="196"/>
        <v>168.19911111111114</v>
      </c>
      <c r="G768" s="407">
        <v>107</v>
      </c>
      <c r="H768" s="425">
        <f t="shared" si="197"/>
        <v>11527.719644444445</v>
      </c>
      <c r="I768" s="79">
        <f t="shared" si="198"/>
        <v>22.281500000000001</v>
      </c>
      <c r="J768" s="96">
        <v>45</v>
      </c>
      <c r="K768" s="77">
        <v>23653</v>
      </c>
      <c r="L768" s="407">
        <f t="shared" si="193"/>
        <v>6307.4666666666672</v>
      </c>
      <c r="M768" s="342">
        <f t="shared" si="199"/>
        <v>2131.9237333333331</v>
      </c>
      <c r="N768" s="338">
        <f t="shared" si="200"/>
        <v>126.14933333333335</v>
      </c>
      <c r="O768" s="435">
        <v>64</v>
      </c>
      <c r="P768" s="425">
        <f t="shared" si="201"/>
        <v>8629.5397333333331</v>
      </c>
      <c r="Q768" s="79">
        <f t="shared" si="202"/>
        <v>16.711099999999998</v>
      </c>
      <c r="R768" s="93">
        <v>135</v>
      </c>
      <c r="S768" s="77">
        <v>23653</v>
      </c>
      <c r="T768" s="345">
        <f t="shared" si="194"/>
        <v>2102.4888888888891</v>
      </c>
      <c r="U768" s="338">
        <f t="shared" si="203"/>
        <v>710.6412444444444</v>
      </c>
      <c r="V768" s="338">
        <f t="shared" si="204"/>
        <v>42.049777777777784</v>
      </c>
      <c r="W768" s="435">
        <v>43</v>
      </c>
      <c r="X768" s="425">
        <f t="shared" si="205"/>
        <v>2898.1799111111113</v>
      </c>
      <c r="Y768" s="79">
        <f t="shared" si="206"/>
        <v>5.5704000000000002</v>
      </c>
    </row>
    <row r="769" spans="1:25" ht="15.75" customHeight="1" x14ac:dyDescent="0.2">
      <c r="A769" s="265">
        <v>753</v>
      </c>
      <c r="B769" s="216">
        <v>33.75</v>
      </c>
      <c r="C769" s="77">
        <v>23653</v>
      </c>
      <c r="D769" s="411">
        <f t="shared" si="192"/>
        <v>8409.9555555555562</v>
      </c>
      <c r="E769" s="342">
        <f t="shared" si="195"/>
        <v>2842.5649777777776</v>
      </c>
      <c r="F769" s="338">
        <f t="shared" si="196"/>
        <v>168.19911111111114</v>
      </c>
      <c r="G769" s="407">
        <v>107</v>
      </c>
      <c r="H769" s="425">
        <f t="shared" si="197"/>
        <v>11527.719644444445</v>
      </c>
      <c r="I769" s="79">
        <f t="shared" si="198"/>
        <v>22.3111</v>
      </c>
      <c r="J769" s="96">
        <v>45</v>
      </c>
      <c r="K769" s="77">
        <v>23653</v>
      </c>
      <c r="L769" s="407">
        <f t="shared" si="193"/>
        <v>6307.4666666666672</v>
      </c>
      <c r="M769" s="342">
        <f t="shared" si="199"/>
        <v>2131.9237333333331</v>
      </c>
      <c r="N769" s="338">
        <f t="shared" si="200"/>
        <v>126.14933333333335</v>
      </c>
      <c r="O769" s="435">
        <v>64</v>
      </c>
      <c r="P769" s="425">
        <f t="shared" si="201"/>
        <v>8629.5397333333331</v>
      </c>
      <c r="Q769" s="79">
        <f t="shared" si="202"/>
        <v>16.7333</v>
      </c>
      <c r="R769" s="93">
        <v>135</v>
      </c>
      <c r="S769" s="77">
        <v>23653</v>
      </c>
      <c r="T769" s="345">
        <f t="shared" si="194"/>
        <v>2102.4888888888891</v>
      </c>
      <c r="U769" s="338">
        <f t="shared" si="203"/>
        <v>710.6412444444444</v>
      </c>
      <c r="V769" s="338">
        <f t="shared" si="204"/>
        <v>42.049777777777784</v>
      </c>
      <c r="W769" s="435">
        <v>43</v>
      </c>
      <c r="X769" s="425">
        <f t="shared" si="205"/>
        <v>2898.1799111111113</v>
      </c>
      <c r="Y769" s="79">
        <f t="shared" si="206"/>
        <v>5.5777999999999999</v>
      </c>
    </row>
    <row r="770" spans="1:25" ht="15.75" customHeight="1" x14ac:dyDescent="0.2">
      <c r="A770" s="265">
        <v>754</v>
      </c>
      <c r="B770" s="216">
        <v>33.75</v>
      </c>
      <c r="C770" s="77">
        <v>23653</v>
      </c>
      <c r="D770" s="411">
        <f t="shared" si="192"/>
        <v>8409.9555555555562</v>
      </c>
      <c r="E770" s="342">
        <f t="shared" si="195"/>
        <v>2842.5649777777776</v>
      </c>
      <c r="F770" s="338">
        <f t="shared" si="196"/>
        <v>168.19911111111114</v>
      </c>
      <c r="G770" s="407">
        <v>107</v>
      </c>
      <c r="H770" s="425">
        <f t="shared" si="197"/>
        <v>11527.719644444445</v>
      </c>
      <c r="I770" s="79">
        <f t="shared" si="198"/>
        <v>22.340699999999998</v>
      </c>
      <c r="J770" s="96">
        <v>45</v>
      </c>
      <c r="K770" s="77">
        <v>23653</v>
      </c>
      <c r="L770" s="407">
        <f t="shared" si="193"/>
        <v>6307.4666666666672</v>
      </c>
      <c r="M770" s="342">
        <f t="shared" si="199"/>
        <v>2131.9237333333331</v>
      </c>
      <c r="N770" s="338">
        <f t="shared" si="200"/>
        <v>126.14933333333335</v>
      </c>
      <c r="O770" s="435">
        <v>64</v>
      </c>
      <c r="P770" s="425">
        <f t="shared" si="201"/>
        <v>8629.5397333333331</v>
      </c>
      <c r="Q770" s="79">
        <f t="shared" si="202"/>
        <v>16.755600000000001</v>
      </c>
      <c r="R770" s="93">
        <v>135</v>
      </c>
      <c r="S770" s="77">
        <v>23653</v>
      </c>
      <c r="T770" s="345">
        <f t="shared" si="194"/>
        <v>2102.4888888888891</v>
      </c>
      <c r="U770" s="338">
        <f t="shared" si="203"/>
        <v>710.6412444444444</v>
      </c>
      <c r="V770" s="338">
        <f t="shared" si="204"/>
        <v>42.049777777777784</v>
      </c>
      <c r="W770" s="435">
        <v>43</v>
      </c>
      <c r="X770" s="425">
        <f t="shared" si="205"/>
        <v>2898.1799111111113</v>
      </c>
      <c r="Y770" s="79">
        <f t="shared" si="206"/>
        <v>5.5852000000000004</v>
      </c>
    </row>
    <row r="771" spans="1:25" ht="15.75" customHeight="1" x14ac:dyDescent="0.2">
      <c r="A771" s="265">
        <v>755</v>
      </c>
      <c r="B771" s="216">
        <v>33.75</v>
      </c>
      <c r="C771" s="77">
        <v>23653</v>
      </c>
      <c r="D771" s="411">
        <f t="shared" si="192"/>
        <v>8409.9555555555562</v>
      </c>
      <c r="E771" s="342">
        <f t="shared" si="195"/>
        <v>2842.5649777777776</v>
      </c>
      <c r="F771" s="338">
        <f t="shared" si="196"/>
        <v>168.19911111111114</v>
      </c>
      <c r="G771" s="407">
        <v>107</v>
      </c>
      <c r="H771" s="425">
        <f t="shared" si="197"/>
        <v>11527.719644444445</v>
      </c>
      <c r="I771" s="79">
        <f t="shared" si="198"/>
        <v>22.3704</v>
      </c>
      <c r="J771" s="96">
        <v>45</v>
      </c>
      <c r="K771" s="77">
        <v>23653</v>
      </c>
      <c r="L771" s="407">
        <f t="shared" si="193"/>
        <v>6307.4666666666672</v>
      </c>
      <c r="M771" s="342">
        <f t="shared" si="199"/>
        <v>2131.9237333333331</v>
      </c>
      <c r="N771" s="338">
        <f t="shared" si="200"/>
        <v>126.14933333333335</v>
      </c>
      <c r="O771" s="435">
        <v>64</v>
      </c>
      <c r="P771" s="425">
        <f t="shared" si="201"/>
        <v>8629.5397333333331</v>
      </c>
      <c r="Q771" s="79">
        <f t="shared" si="202"/>
        <v>16.777799999999999</v>
      </c>
      <c r="R771" s="93">
        <v>135</v>
      </c>
      <c r="S771" s="77">
        <v>23653</v>
      </c>
      <c r="T771" s="345">
        <f t="shared" si="194"/>
        <v>2102.4888888888891</v>
      </c>
      <c r="U771" s="338">
        <f t="shared" si="203"/>
        <v>710.6412444444444</v>
      </c>
      <c r="V771" s="338">
        <f t="shared" si="204"/>
        <v>42.049777777777784</v>
      </c>
      <c r="W771" s="435">
        <v>43</v>
      </c>
      <c r="X771" s="425">
        <f t="shared" si="205"/>
        <v>2898.1799111111113</v>
      </c>
      <c r="Y771" s="79">
        <f t="shared" si="206"/>
        <v>5.5926</v>
      </c>
    </row>
    <row r="772" spans="1:25" ht="15.75" customHeight="1" x14ac:dyDescent="0.2">
      <c r="A772" s="265">
        <v>756</v>
      </c>
      <c r="B772" s="216">
        <v>33.75</v>
      </c>
      <c r="C772" s="77">
        <v>23653</v>
      </c>
      <c r="D772" s="411">
        <f t="shared" si="192"/>
        <v>8409.9555555555562</v>
      </c>
      <c r="E772" s="342">
        <f t="shared" si="195"/>
        <v>2842.5649777777776</v>
      </c>
      <c r="F772" s="338">
        <f t="shared" si="196"/>
        <v>168.19911111111114</v>
      </c>
      <c r="G772" s="407">
        <v>107</v>
      </c>
      <c r="H772" s="425">
        <f t="shared" si="197"/>
        <v>11527.719644444445</v>
      </c>
      <c r="I772" s="79">
        <f t="shared" si="198"/>
        <v>22.4</v>
      </c>
      <c r="J772" s="96">
        <v>45</v>
      </c>
      <c r="K772" s="77">
        <v>23653</v>
      </c>
      <c r="L772" s="407">
        <f t="shared" si="193"/>
        <v>6307.4666666666672</v>
      </c>
      <c r="M772" s="342">
        <f t="shared" si="199"/>
        <v>2131.9237333333331</v>
      </c>
      <c r="N772" s="338">
        <f t="shared" si="200"/>
        <v>126.14933333333335</v>
      </c>
      <c r="O772" s="435">
        <v>64</v>
      </c>
      <c r="P772" s="425">
        <f t="shared" si="201"/>
        <v>8629.5397333333331</v>
      </c>
      <c r="Q772" s="79">
        <f t="shared" si="202"/>
        <v>16.8</v>
      </c>
      <c r="R772" s="93">
        <v>135</v>
      </c>
      <c r="S772" s="77">
        <v>23653</v>
      </c>
      <c r="T772" s="345">
        <f t="shared" si="194"/>
        <v>2102.4888888888891</v>
      </c>
      <c r="U772" s="338">
        <f t="shared" si="203"/>
        <v>710.6412444444444</v>
      </c>
      <c r="V772" s="338">
        <f t="shared" si="204"/>
        <v>42.049777777777784</v>
      </c>
      <c r="W772" s="435">
        <v>43</v>
      </c>
      <c r="X772" s="425">
        <f t="shared" si="205"/>
        <v>2898.1799111111113</v>
      </c>
      <c r="Y772" s="79">
        <f t="shared" si="206"/>
        <v>5.6</v>
      </c>
    </row>
    <row r="773" spans="1:25" ht="15.75" customHeight="1" x14ac:dyDescent="0.2">
      <c r="A773" s="265">
        <v>757</v>
      </c>
      <c r="B773" s="216">
        <v>33.75</v>
      </c>
      <c r="C773" s="77">
        <v>23653</v>
      </c>
      <c r="D773" s="411">
        <f t="shared" si="192"/>
        <v>8409.9555555555562</v>
      </c>
      <c r="E773" s="342">
        <f t="shared" si="195"/>
        <v>2842.5649777777776</v>
      </c>
      <c r="F773" s="338">
        <f t="shared" si="196"/>
        <v>168.19911111111114</v>
      </c>
      <c r="G773" s="407">
        <v>107</v>
      </c>
      <c r="H773" s="425">
        <f t="shared" si="197"/>
        <v>11527.719644444445</v>
      </c>
      <c r="I773" s="79">
        <f t="shared" si="198"/>
        <v>22.429600000000001</v>
      </c>
      <c r="J773" s="96">
        <v>45</v>
      </c>
      <c r="K773" s="77">
        <v>23653</v>
      </c>
      <c r="L773" s="407">
        <f t="shared" si="193"/>
        <v>6307.4666666666672</v>
      </c>
      <c r="M773" s="342">
        <f t="shared" si="199"/>
        <v>2131.9237333333331</v>
      </c>
      <c r="N773" s="338">
        <f t="shared" si="200"/>
        <v>126.14933333333335</v>
      </c>
      <c r="O773" s="435">
        <v>64</v>
      </c>
      <c r="P773" s="425">
        <f t="shared" si="201"/>
        <v>8629.5397333333331</v>
      </c>
      <c r="Q773" s="79">
        <f t="shared" si="202"/>
        <v>16.822199999999999</v>
      </c>
      <c r="R773" s="93">
        <v>135</v>
      </c>
      <c r="S773" s="77">
        <v>23653</v>
      </c>
      <c r="T773" s="345">
        <f t="shared" si="194"/>
        <v>2102.4888888888891</v>
      </c>
      <c r="U773" s="338">
        <f t="shared" si="203"/>
        <v>710.6412444444444</v>
      </c>
      <c r="V773" s="338">
        <f t="shared" si="204"/>
        <v>42.049777777777784</v>
      </c>
      <c r="W773" s="435">
        <v>43</v>
      </c>
      <c r="X773" s="425">
        <f t="shared" si="205"/>
        <v>2898.1799111111113</v>
      </c>
      <c r="Y773" s="79">
        <f t="shared" si="206"/>
        <v>5.6074000000000002</v>
      </c>
    </row>
    <row r="774" spans="1:25" ht="15.75" customHeight="1" x14ac:dyDescent="0.2">
      <c r="A774" s="265">
        <v>758</v>
      </c>
      <c r="B774" s="216">
        <v>33.75</v>
      </c>
      <c r="C774" s="77">
        <v>23653</v>
      </c>
      <c r="D774" s="411">
        <f t="shared" si="192"/>
        <v>8409.9555555555562</v>
      </c>
      <c r="E774" s="342">
        <f t="shared" si="195"/>
        <v>2842.5649777777776</v>
      </c>
      <c r="F774" s="338">
        <f t="shared" si="196"/>
        <v>168.19911111111114</v>
      </c>
      <c r="G774" s="407">
        <v>107</v>
      </c>
      <c r="H774" s="425">
        <f t="shared" si="197"/>
        <v>11527.719644444445</v>
      </c>
      <c r="I774" s="79">
        <f t="shared" si="198"/>
        <v>22.459299999999999</v>
      </c>
      <c r="J774" s="96">
        <v>45</v>
      </c>
      <c r="K774" s="77">
        <v>23653</v>
      </c>
      <c r="L774" s="407">
        <f t="shared" si="193"/>
        <v>6307.4666666666672</v>
      </c>
      <c r="M774" s="342">
        <f t="shared" si="199"/>
        <v>2131.9237333333331</v>
      </c>
      <c r="N774" s="338">
        <f t="shared" si="200"/>
        <v>126.14933333333335</v>
      </c>
      <c r="O774" s="435">
        <v>64</v>
      </c>
      <c r="P774" s="425">
        <f t="shared" si="201"/>
        <v>8629.5397333333331</v>
      </c>
      <c r="Q774" s="79">
        <f t="shared" si="202"/>
        <v>16.8444</v>
      </c>
      <c r="R774" s="93">
        <v>135</v>
      </c>
      <c r="S774" s="77">
        <v>23653</v>
      </c>
      <c r="T774" s="345">
        <f t="shared" si="194"/>
        <v>2102.4888888888891</v>
      </c>
      <c r="U774" s="338">
        <f t="shared" si="203"/>
        <v>710.6412444444444</v>
      </c>
      <c r="V774" s="338">
        <f t="shared" si="204"/>
        <v>42.049777777777784</v>
      </c>
      <c r="W774" s="435">
        <v>43</v>
      </c>
      <c r="X774" s="425">
        <f t="shared" si="205"/>
        <v>2898.1799111111113</v>
      </c>
      <c r="Y774" s="79">
        <f t="shared" si="206"/>
        <v>5.6147999999999998</v>
      </c>
    </row>
    <row r="775" spans="1:25" ht="15.75" customHeight="1" x14ac:dyDescent="0.2">
      <c r="A775" s="265">
        <v>759</v>
      </c>
      <c r="B775" s="216">
        <v>33.75</v>
      </c>
      <c r="C775" s="77">
        <v>23653</v>
      </c>
      <c r="D775" s="411">
        <f t="shared" si="192"/>
        <v>8409.9555555555562</v>
      </c>
      <c r="E775" s="342">
        <f t="shared" si="195"/>
        <v>2842.5649777777776</v>
      </c>
      <c r="F775" s="338">
        <f t="shared" si="196"/>
        <v>168.19911111111114</v>
      </c>
      <c r="G775" s="407">
        <v>107</v>
      </c>
      <c r="H775" s="425">
        <f t="shared" si="197"/>
        <v>11527.719644444445</v>
      </c>
      <c r="I775" s="79">
        <f t="shared" si="198"/>
        <v>22.488900000000001</v>
      </c>
      <c r="J775" s="96">
        <v>45</v>
      </c>
      <c r="K775" s="77">
        <v>23653</v>
      </c>
      <c r="L775" s="407">
        <f t="shared" si="193"/>
        <v>6307.4666666666672</v>
      </c>
      <c r="M775" s="342">
        <f t="shared" si="199"/>
        <v>2131.9237333333331</v>
      </c>
      <c r="N775" s="338">
        <f t="shared" si="200"/>
        <v>126.14933333333335</v>
      </c>
      <c r="O775" s="435">
        <v>64</v>
      </c>
      <c r="P775" s="425">
        <f t="shared" si="201"/>
        <v>8629.5397333333331</v>
      </c>
      <c r="Q775" s="79">
        <f t="shared" si="202"/>
        <v>16.866700000000002</v>
      </c>
      <c r="R775" s="93">
        <v>135</v>
      </c>
      <c r="S775" s="77">
        <v>23653</v>
      </c>
      <c r="T775" s="345">
        <f t="shared" si="194"/>
        <v>2102.4888888888891</v>
      </c>
      <c r="U775" s="338">
        <f t="shared" si="203"/>
        <v>710.6412444444444</v>
      </c>
      <c r="V775" s="338">
        <f t="shared" si="204"/>
        <v>42.049777777777784</v>
      </c>
      <c r="W775" s="435">
        <v>43</v>
      </c>
      <c r="X775" s="425">
        <f t="shared" si="205"/>
        <v>2898.1799111111113</v>
      </c>
      <c r="Y775" s="79">
        <f t="shared" si="206"/>
        <v>5.6222000000000003</v>
      </c>
    </row>
    <row r="776" spans="1:25" ht="15.75" customHeight="1" x14ac:dyDescent="0.2">
      <c r="A776" s="264">
        <v>760</v>
      </c>
      <c r="B776" s="216">
        <v>33.75</v>
      </c>
      <c r="C776" s="77">
        <v>23653</v>
      </c>
      <c r="D776" s="411">
        <f t="shared" si="192"/>
        <v>8409.9555555555562</v>
      </c>
      <c r="E776" s="342">
        <f t="shared" si="195"/>
        <v>2842.5649777777776</v>
      </c>
      <c r="F776" s="338">
        <f t="shared" si="196"/>
        <v>168.19911111111114</v>
      </c>
      <c r="G776" s="407">
        <v>107</v>
      </c>
      <c r="H776" s="425">
        <f t="shared" si="197"/>
        <v>11527.719644444445</v>
      </c>
      <c r="I776" s="79">
        <f t="shared" si="198"/>
        <v>22.5185</v>
      </c>
      <c r="J776" s="96">
        <v>45</v>
      </c>
      <c r="K776" s="77">
        <v>23653</v>
      </c>
      <c r="L776" s="407">
        <f t="shared" si="193"/>
        <v>6307.4666666666672</v>
      </c>
      <c r="M776" s="342">
        <f t="shared" si="199"/>
        <v>2131.9237333333331</v>
      </c>
      <c r="N776" s="338">
        <f t="shared" si="200"/>
        <v>126.14933333333335</v>
      </c>
      <c r="O776" s="435">
        <v>64</v>
      </c>
      <c r="P776" s="425">
        <f t="shared" si="201"/>
        <v>8629.5397333333331</v>
      </c>
      <c r="Q776" s="79">
        <f t="shared" si="202"/>
        <v>16.8889</v>
      </c>
      <c r="R776" s="93">
        <v>135</v>
      </c>
      <c r="S776" s="77">
        <v>23653</v>
      </c>
      <c r="T776" s="345">
        <f t="shared" si="194"/>
        <v>2102.4888888888891</v>
      </c>
      <c r="U776" s="338">
        <f t="shared" si="203"/>
        <v>710.6412444444444</v>
      </c>
      <c r="V776" s="338">
        <f t="shared" si="204"/>
        <v>42.049777777777784</v>
      </c>
      <c r="W776" s="435">
        <v>43</v>
      </c>
      <c r="X776" s="425">
        <f t="shared" si="205"/>
        <v>2898.1799111111113</v>
      </c>
      <c r="Y776" s="79">
        <f t="shared" si="206"/>
        <v>5.6295999999999999</v>
      </c>
    </row>
    <row r="777" spans="1:25" ht="15.75" customHeight="1" x14ac:dyDescent="0.2">
      <c r="A777" s="265">
        <v>761</v>
      </c>
      <c r="B777" s="216">
        <v>33.75</v>
      </c>
      <c r="C777" s="77">
        <v>23653</v>
      </c>
      <c r="D777" s="411">
        <f t="shared" si="192"/>
        <v>8409.9555555555562</v>
      </c>
      <c r="E777" s="342">
        <f t="shared" si="195"/>
        <v>2842.5649777777776</v>
      </c>
      <c r="F777" s="338">
        <f t="shared" si="196"/>
        <v>168.19911111111114</v>
      </c>
      <c r="G777" s="407">
        <v>107</v>
      </c>
      <c r="H777" s="425">
        <f t="shared" si="197"/>
        <v>11527.719644444445</v>
      </c>
      <c r="I777" s="79">
        <f t="shared" si="198"/>
        <v>22.548100000000002</v>
      </c>
      <c r="J777" s="96">
        <v>45</v>
      </c>
      <c r="K777" s="77">
        <v>23653</v>
      </c>
      <c r="L777" s="407">
        <f t="shared" si="193"/>
        <v>6307.4666666666672</v>
      </c>
      <c r="M777" s="342">
        <f t="shared" si="199"/>
        <v>2131.9237333333331</v>
      </c>
      <c r="N777" s="338">
        <f t="shared" si="200"/>
        <v>126.14933333333335</v>
      </c>
      <c r="O777" s="435">
        <v>64</v>
      </c>
      <c r="P777" s="425">
        <f t="shared" si="201"/>
        <v>8629.5397333333331</v>
      </c>
      <c r="Q777" s="79">
        <f t="shared" si="202"/>
        <v>16.911100000000001</v>
      </c>
      <c r="R777" s="93">
        <v>135</v>
      </c>
      <c r="S777" s="77">
        <v>23653</v>
      </c>
      <c r="T777" s="345">
        <f t="shared" si="194"/>
        <v>2102.4888888888891</v>
      </c>
      <c r="U777" s="338">
        <f t="shared" si="203"/>
        <v>710.6412444444444</v>
      </c>
      <c r="V777" s="338">
        <f t="shared" si="204"/>
        <v>42.049777777777784</v>
      </c>
      <c r="W777" s="435">
        <v>43</v>
      </c>
      <c r="X777" s="425">
        <f t="shared" si="205"/>
        <v>2898.1799111111113</v>
      </c>
      <c r="Y777" s="79">
        <f t="shared" si="206"/>
        <v>5.6369999999999996</v>
      </c>
    </row>
    <row r="778" spans="1:25" ht="15.75" customHeight="1" x14ac:dyDescent="0.2">
      <c r="A778" s="265">
        <v>762</v>
      </c>
      <c r="B778" s="216">
        <v>33.75</v>
      </c>
      <c r="C778" s="77">
        <v>23653</v>
      </c>
      <c r="D778" s="411">
        <f t="shared" si="192"/>
        <v>8409.9555555555562</v>
      </c>
      <c r="E778" s="342">
        <f t="shared" si="195"/>
        <v>2842.5649777777776</v>
      </c>
      <c r="F778" s="338">
        <f t="shared" si="196"/>
        <v>168.19911111111114</v>
      </c>
      <c r="G778" s="407">
        <v>107</v>
      </c>
      <c r="H778" s="425">
        <f t="shared" si="197"/>
        <v>11527.719644444445</v>
      </c>
      <c r="I778" s="79">
        <f t="shared" si="198"/>
        <v>22.5778</v>
      </c>
      <c r="J778" s="96">
        <v>45</v>
      </c>
      <c r="K778" s="77">
        <v>23653</v>
      </c>
      <c r="L778" s="407">
        <f t="shared" si="193"/>
        <v>6307.4666666666672</v>
      </c>
      <c r="M778" s="342">
        <f t="shared" si="199"/>
        <v>2131.9237333333331</v>
      </c>
      <c r="N778" s="338">
        <f t="shared" si="200"/>
        <v>126.14933333333335</v>
      </c>
      <c r="O778" s="435">
        <v>64</v>
      </c>
      <c r="P778" s="425">
        <f t="shared" si="201"/>
        <v>8629.5397333333331</v>
      </c>
      <c r="Q778" s="79">
        <f t="shared" si="202"/>
        <v>16.933299999999999</v>
      </c>
      <c r="R778" s="93">
        <v>135</v>
      </c>
      <c r="S778" s="77">
        <v>23653</v>
      </c>
      <c r="T778" s="345">
        <f t="shared" si="194"/>
        <v>2102.4888888888891</v>
      </c>
      <c r="U778" s="338">
        <f t="shared" si="203"/>
        <v>710.6412444444444</v>
      </c>
      <c r="V778" s="338">
        <f t="shared" si="204"/>
        <v>42.049777777777784</v>
      </c>
      <c r="W778" s="435">
        <v>43</v>
      </c>
      <c r="X778" s="425">
        <f t="shared" si="205"/>
        <v>2898.1799111111113</v>
      </c>
      <c r="Y778" s="79">
        <f t="shared" si="206"/>
        <v>5.6444000000000001</v>
      </c>
    </row>
    <row r="779" spans="1:25" ht="15.75" customHeight="1" x14ac:dyDescent="0.2">
      <c r="A779" s="265">
        <v>763</v>
      </c>
      <c r="B779" s="216">
        <v>33.75</v>
      </c>
      <c r="C779" s="77">
        <v>23653</v>
      </c>
      <c r="D779" s="411">
        <f t="shared" si="192"/>
        <v>8409.9555555555562</v>
      </c>
      <c r="E779" s="342">
        <f t="shared" si="195"/>
        <v>2842.5649777777776</v>
      </c>
      <c r="F779" s="338">
        <f t="shared" si="196"/>
        <v>168.19911111111114</v>
      </c>
      <c r="G779" s="407">
        <v>107</v>
      </c>
      <c r="H779" s="425">
        <f t="shared" si="197"/>
        <v>11527.719644444445</v>
      </c>
      <c r="I779" s="79">
        <f t="shared" si="198"/>
        <v>22.607399999999998</v>
      </c>
      <c r="J779" s="96">
        <v>45</v>
      </c>
      <c r="K779" s="77">
        <v>23653</v>
      </c>
      <c r="L779" s="407">
        <f t="shared" si="193"/>
        <v>6307.4666666666672</v>
      </c>
      <c r="M779" s="342">
        <f t="shared" si="199"/>
        <v>2131.9237333333331</v>
      </c>
      <c r="N779" s="338">
        <f t="shared" si="200"/>
        <v>126.14933333333335</v>
      </c>
      <c r="O779" s="435">
        <v>64</v>
      </c>
      <c r="P779" s="425">
        <f t="shared" si="201"/>
        <v>8629.5397333333331</v>
      </c>
      <c r="Q779" s="79">
        <f t="shared" si="202"/>
        <v>16.9556</v>
      </c>
      <c r="R779" s="93">
        <v>135</v>
      </c>
      <c r="S779" s="77">
        <v>23653</v>
      </c>
      <c r="T779" s="345">
        <f t="shared" si="194"/>
        <v>2102.4888888888891</v>
      </c>
      <c r="U779" s="338">
        <f t="shared" si="203"/>
        <v>710.6412444444444</v>
      </c>
      <c r="V779" s="338">
        <f t="shared" si="204"/>
        <v>42.049777777777784</v>
      </c>
      <c r="W779" s="435">
        <v>43</v>
      </c>
      <c r="X779" s="425">
        <f t="shared" si="205"/>
        <v>2898.1799111111113</v>
      </c>
      <c r="Y779" s="79">
        <f t="shared" si="206"/>
        <v>5.6519000000000004</v>
      </c>
    </row>
    <row r="780" spans="1:25" ht="15.75" customHeight="1" x14ac:dyDescent="0.2">
      <c r="A780" s="265">
        <v>764</v>
      </c>
      <c r="B780" s="216">
        <v>33.75</v>
      </c>
      <c r="C780" s="77">
        <v>23653</v>
      </c>
      <c r="D780" s="411">
        <f t="shared" si="192"/>
        <v>8409.9555555555562</v>
      </c>
      <c r="E780" s="342">
        <f t="shared" si="195"/>
        <v>2842.5649777777776</v>
      </c>
      <c r="F780" s="338">
        <f t="shared" si="196"/>
        <v>168.19911111111114</v>
      </c>
      <c r="G780" s="407">
        <v>107</v>
      </c>
      <c r="H780" s="425">
        <f t="shared" si="197"/>
        <v>11527.719644444445</v>
      </c>
      <c r="I780" s="79">
        <f t="shared" si="198"/>
        <v>22.637</v>
      </c>
      <c r="J780" s="96">
        <v>45</v>
      </c>
      <c r="K780" s="77">
        <v>23653</v>
      </c>
      <c r="L780" s="407">
        <f t="shared" si="193"/>
        <v>6307.4666666666672</v>
      </c>
      <c r="M780" s="342">
        <f t="shared" si="199"/>
        <v>2131.9237333333331</v>
      </c>
      <c r="N780" s="338">
        <f t="shared" si="200"/>
        <v>126.14933333333335</v>
      </c>
      <c r="O780" s="435">
        <v>64</v>
      </c>
      <c r="P780" s="425">
        <f t="shared" si="201"/>
        <v>8629.5397333333331</v>
      </c>
      <c r="Q780" s="79">
        <f t="shared" si="202"/>
        <v>16.977799999999998</v>
      </c>
      <c r="R780" s="93">
        <v>135</v>
      </c>
      <c r="S780" s="77">
        <v>23653</v>
      </c>
      <c r="T780" s="345">
        <f t="shared" si="194"/>
        <v>2102.4888888888891</v>
      </c>
      <c r="U780" s="338">
        <f t="shared" si="203"/>
        <v>710.6412444444444</v>
      </c>
      <c r="V780" s="338">
        <f t="shared" si="204"/>
        <v>42.049777777777784</v>
      </c>
      <c r="W780" s="435">
        <v>43</v>
      </c>
      <c r="X780" s="425">
        <f t="shared" si="205"/>
        <v>2898.1799111111113</v>
      </c>
      <c r="Y780" s="79">
        <f t="shared" si="206"/>
        <v>5.6593</v>
      </c>
    </row>
    <row r="781" spans="1:25" ht="15.75" customHeight="1" x14ac:dyDescent="0.2">
      <c r="A781" s="265">
        <v>765</v>
      </c>
      <c r="B781" s="216">
        <v>33.75</v>
      </c>
      <c r="C781" s="77">
        <v>23653</v>
      </c>
      <c r="D781" s="411">
        <f t="shared" si="192"/>
        <v>8409.9555555555562</v>
      </c>
      <c r="E781" s="342">
        <f t="shared" si="195"/>
        <v>2842.5649777777776</v>
      </c>
      <c r="F781" s="338">
        <f t="shared" si="196"/>
        <v>168.19911111111114</v>
      </c>
      <c r="G781" s="407">
        <v>107</v>
      </c>
      <c r="H781" s="425">
        <f t="shared" si="197"/>
        <v>11527.719644444445</v>
      </c>
      <c r="I781" s="79">
        <f t="shared" si="198"/>
        <v>22.666699999999999</v>
      </c>
      <c r="J781" s="96">
        <v>45</v>
      </c>
      <c r="K781" s="77">
        <v>23653</v>
      </c>
      <c r="L781" s="407">
        <f t="shared" si="193"/>
        <v>6307.4666666666672</v>
      </c>
      <c r="M781" s="342">
        <f t="shared" si="199"/>
        <v>2131.9237333333331</v>
      </c>
      <c r="N781" s="338">
        <f t="shared" si="200"/>
        <v>126.14933333333335</v>
      </c>
      <c r="O781" s="435">
        <v>64</v>
      </c>
      <c r="P781" s="425">
        <f t="shared" si="201"/>
        <v>8629.5397333333331</v>
      </c>
      <c r="Q781" s="79">
        <f t="shared" si="202"/>
        <v>17</v>
      </c>
      <c r="R781" s="93">
        <v>135</v>
      </c>
      <c r="S781" s="77">
        <v>23653</v>
      </c>
      <c r="T781" s="345">
        <f t="shared" si="194"/>
        <v>2102.4888888888891</v>
      </c>
      <c r="U781" s="338">
        <f t="shared" si="203"/>
        <v>710.6412444444444</v>
      </c>
      <c r="V781" s="338">
        <f t="shared" si="204"/>
        <v>42.049777777777784</v>
      </c>
      <c r="W781" s="435">
        <v>43</v>
      </c>
      <c r="X781" s="425">
        <f t="shared" si="205"/>
        <v>2898.1799111111113</v>
      </c>
      <c r="Y781" s="79">
        <f t="shared" si="206"/>
        <v>5.6666999999999996</v>
      </c>
    </row>
    <row r="782" spans="1:25" ht="15.75" customHeight="1" x14ac:dyDescent="0.2">
      <c r="A782" s="265">
        <v>766</v>
      </c>
      <c r="B782" s="216">
        <v>33.75</v>
      </c>
      <c r="C782" s="77">
        <v>23653</v>
      </c>
      <c r="D782" s="411">
        <f t="shared" si="192"/>
        <v>8409.9555555555562</v>
      </c>
      <c r="E782" s="342">
        <f t="shared" si="195"/>
        <v>2842.5649777777776</v>
      </c>
      <c r="F782" s="338">
        <f t="shared" si="196"/>
        <v>168.19911111111114</v>
      </c>
      <c r="G782" s="407">
        <v>107</v>
      </c>
      <c r="H782" s="425">
        <f t="shared" si="197"/>
        <v>11527.719644444445</v>
      </c>
      <c r="I782" s="79">
        <f t="shared" si="198"/>
        <v>22.696300000000001</v>
      </c>
      <c r="J782" s="96">
        <v>45</v>
      </c>
      <c r="K782" s="77">
        <v>23653</v>
      </c>
      <c r="L782" s="407">
        <f t="shared" si="193"/>
        <v>6307.4666666666672</v>
      </c>
      <c r="M782" s="342">
        <f t="shared" si="199"/>
        <v>2131.9237333333331</v>
      </c>
      <c r="N782" s="338">
        <f t="shared" si="200"/>
        <v>126.14933333333335</v>
      </c>
      <c r="O782" s="435">
        <v>64</v>
      </c>
      <c r="P782" s="425">
        <f t="shared" si="201"/>
        <v>8629.5397333333331</v>
      </c>
      <c r="Q782" s="79">
        <f t="shared" si="202"/>
        <v>17.022200000000002</v>
      </c>
      <c r="R782" s="93">
        <v>135</v>
      </c>
      <c r="S782" s="77">
        <v>23653</v>
      </c>
      <c r="T782" s="345">
        <f t="shared" si="194"/>
        <v>2102.4888888888891</v>
      </c>
      <c r="U782" s="338">
        <f t="shared" si="203"/>
        <v>710.6412444444444</v>
      </c>
      <c r="V782" s="338">
        <f t="shared" si="204"/>
        <v>42.049777777777784</v>
      </c>
      <c r="W782" s="435">
        <v>43</v>
      </c>
      <c r="X782" s="425">
        <f t="shared" si="205"/>
        <v>2898.1799111111113</v>
      </c>
      <c r="Y782" s="79">
        <f t="shared" si="206"/>
        <v>5.6741000000000001</v>
      </c>
    </row>
    <row r="783" spans="1:25" ht="15.75" customHeight="1" x14ac:dyDescent="0.2">
      <c r="A783" s="265">
        <v>767</v>
      </c>
      <c r="B783" s="216">
        <v>33.75</v>
      </c>
      <c r="C783" s="77">
        <v>23653</v>
      </c>
      <c r="D783" s="411">
        <f t="shared" si="192"/>
        <v>8409.9555555555562</v>
      </c>
      <c r="E783" s="342">
        <f t="shared" si="195"/>
        <v>2842.5649777777776</v>
      </c>
      <c r="F783" s="338">
        <f t="shared" si="196"/>
        <v>168.19911111111114</v>
      </c>
      <c r="G783" s="407">
        <v>107</v>
      </c>
      <c r="H783" s="425">
        <f t="shared" si="197"/>
        <v>11527.719644444445</v>
      </c>
      <c r="I783" s="79">
        <f t="shared" si="198"/>
        <v>22.725899999999999</v>
      </c>
      <c r="J783" s="96">
        <v>45</v>
      </c>
      <c r="K783" s="77">
        <v>23653</v>
      </c>
      <c r="L783" s="407">
        <f t="shared" si="193"/>
        <v>6307.4666666666672</v>
      </c>
      <c r="M783" s="342">
        <f t="shared" si="199"/>
        <v>2131.9237333333331</v>
      </c>
      <c r="N783" s="338">
        <f t="shared" si="200"/>
        <v>126.14933333333335</v>
      </c>
      <c r="O783" s="435">
        <v>64</v>
      </c>
      <c r="P783" s="425">
        <f t="shared" si="201"/>
        <v>8629.5397333333331</v>
      </c>
      <c r="Q783" s="79">
        <f t="shared" si="202"/>
        <v>17.0444</v>
      </c>
      <c r="R783" s="93">
        <v>135</v>
      </c>
      <c r="S783" s="77">
        <v>23653</v>
      </c>
      <c r="T783" s="345">
        <f t="shared" si="194"/>
        <v>2102.4888888888891</v>
      </c>
      <c r="U783" s="338">
        <f t="shared" si="203"/>
        <v>710.6412444444444</v>
      </c>
      <c r="V783" s="338">
        <f t="shared" si="204"/>
        <v>42.049777777777784</v>
      </c>
      <c r="W783" s="435">
        <v>43</v>
      </c>
      <c r="X783" s="425">
        <f t="shared" si="205"/>
        <v>2898.1799111111113</v>
      </c>
      <c r="Y783" s="79">
        <f t="shared" si="206"/>
        <v>5.6814999999999998</v>
      </c>
    </row>
    <row r="784" spans="1:25" ht="15.75" customHeight="1" x14ac:dyDescent="0.2">
      <c r="A784" s="265">
        <v>768</v>
      </c>
      <c r="B784" s="216">
        <v>33.75</v>
      </c>
      <c r="C784" s="77">
        <v>23653</v>
      </c>
      <c r="D784" s="411">
        <f t="shared" si="192"/>
        <v>8409.9555555555562</v>
      </c>
      <c r="E784" s="342">
        <f t="shared" si="195"/>
        <v>2842.5649777777776</v>
      </c>
      <c r="F784" s="338">
        <f t="shared" si="196"/>
        <v>168.19911111111114</v>
      </c>
      <c r="G784" s="407">
        <v>107</v>
      </c>
      <c r="H784" s="425">
        <f t="shared" si="197"/>
        <v>11527.719644444445</v>
      </c>
      <c r="I784" s="79">
        <f t="shared" si="198"/>
        <v>22.755600000000001</v>
      </c>
      <c r="J784" s="96">
        <v>45</v>
      </c>
      <c r="K784" s="77">
        <v>23653</v>
      </c>
      <c r="L784" s="407">
        <f t="shared" si="193"/>
        <v>6307.4666666666672</v>
      </c>
      <c r="M784" s="342">
        <f t="shared" si="199"/>
        <v>2131.9237333333331</v>
      </c>
      <c r="N784" s="338">
        <f t="shared" si="200"/>
        <v>126.14933333333335</v>
      </c>
      <c r="O784" s="435">
        <v>64</v>
      </c>
      <c r="P784" s="425">
        <f t="shared" si="201"/>
        <v>8629.5397333333331</v>
      </c>
      <c r="Q784" s="79">
        <f t="shared" si="202"/>
        <v>17.066700000000001</v>
      </c>
      <c r="R784" s="93">
        <v>135</v>
      </c>
      <c r="S784" s="77">
        <v>23653</v>
      </c>
      <c r="T784" s="345">
        <f t="shared" si="194"/>
        <v>2102.4888888888891</v>
      </c>
      <c r="U784" s="338">
        <f t="shared" si="203"/>
        <v>710.6412444444444</v>
      </c>
      <c r="V784" s="338">
        <f t="shared" si="204"/>
        <v>42.049777777777784</v>
      </c>
      <c r="W784" s="435">
        <v>43</v>
      </c>
      <c r="X784" s="425">
        <f t="shared" si="205"/>
        <v>2898.1799111111113</v>
      </c>
      <c r="Y784" s="79">
        <f t="shared" si="206"/>
        <v>5.6889000000000003</v>
      </c>
    </row>
    <row r="785" spans="1:25" ht="15.75" customHeight="1" x14ac:dyDescent="0.2">
      <c r="A785" s="265">
        <v>769</v>
      </c>
      <c r="B785" s="216">
        <v>33.75</v>
      </c>
      <c r="C785" s="77">
        <v>23653</v>
      </c>
      <c r="D785" s="411">
        <f t="shared" ref="D785:D848" si="207">12*(1/B785*C785)</f>
        <v>8409.9555555555562</v>
      </c>
      <c r="E785" s="342">
        <f t="shared" si="195"/>
        <v>2842.5649777777776</v>
      </c>
      <c r="F785" s="338">
        <f t="shared" si="196"/>
        <v>168.19911111111114</v>
      </c>
      <c r="G785" s="407">
        <v>107</v>
      </c>
      <c r="H785" s="425">
        <f t="shared" si="197"/>
        <v>11527.719644444445</v>
      </c>
      <c r="I785" s="79">
        <f t="shared" si="198"/>
        <v>22.7852</v>
      </c>
      <c r="J785" s="96">
        <v>45</v>
      </c>
      <c r="K785" s="77">
        <v>23653</v>
      </c>
      <c r="L785" s="407">
        <f t="shared" ref="L785:L848" si="208">12*(1/J785*K785)</f>
        <v>6307.4666666666672</v>
      </c>
      <c r="M785" s="342">
        <f t="shared" si="199"/>
        <v>2131.9237333333331</v>
      </c>
      <c r="N785" s="338">
        <f t="shared" si="200"/>
        <v>126.14933333333335</v>
      </c>
      <c r="O785" s="435">
        <v>64</v>
      </c>
      <c r="P785" s="425">
        <f t="shared" si="201"/>
        <v>8629.5397333333331</v>
      </c>
      <c r="Q785" s="79">
        <f t="shared" si="202"/>
        <v>17.088899999999999</v>
      </c>
      <c r="R785" s="93">
        <v>135</v>
      </c>
      <c r="S785" s="77">
        <v>23653</v>
      </c>
      <c r="T785" s="345">
        <f t="shared" ref="T785:T848" si="209">12*(1/R785*S785)</f>
        <v>2102.4888888888891</v>
      </c>
      <c r="U785" s="338">
        <f t="shared" si="203"/>
        <v>710.6412444444444</v>
      </c>
      <c r="V785" s="338">
        <f t="shared" si="204"/>
        <v>42.049777777777784</v>
      </c>
      <c r="W785" s="435">
        <v>43</v>
      </c>
      <c r="X785" s="425">
        <f t="shared" si="205"/>
        <v>2898.1799111111113</v>
      </c>
      <c r="Y785" s="79">
        <f t="shared" si="206"/>
        <v>5.6962999999999999</v>
      </c>
    </row>
    <row r="786" spans="1:25" ht="15.75" customHeight="1" x14ac:dyDescent="0.2">
      <c r="A786" s="264">
        <v>770</v>
      </c>
      <c r="B786" s="216">
        <v>33.75</v>
      </c>
      <c r="C786" s="77">
        <v>23653</v>
      </c>
      <c r="D786" s="411">
        <f t="shared" si="207"/>
        <v>8409.9555555555562</v>
      </c>
      <c r="E786" s="342">
        <f t="shared" ref="E786:E849" si="210">D786*33.8%</f>
        <v>2842.5649777777776</v>
      </c>
      <c r="F786" s="338">
        <f t="shared" ref="F786:F849" si="211">D786*2%</f>
        <v>168.19911111111114</v>
      </c>
      <c r="G786" s="407">
        <v>107</v>
      </c>
      <c r="H786" s="425">
        <f t="shared" ref="H786:H849" si="212">SUM(D786:G786)</f>
        <v>11527.719644444445</v>
      </c>
      <c r="I786" s="79">
        <f t="shared" ref="I786:I849" si="213">ROUND(A786/B786,4)</f>
        <v>22.814800000000002</v>
      </c>
      <c r="J786" s="96">
        <v>45</v>
      </c>
      <c r="K786" s="77">
        <v>23653</v>
      </c>
      <c r="L786" s="407">
        <f t="shared" si="208"/>
        <v>6307.4666666666672</v>
      </c>
      <c r="M786" s="342">
        <f t="shared" ref="M786:M849" si="214">L786*33.8%</f>
        <v>2131.9237333333331</v>
      </c>
      <c r="N786" s="338">
        <f t="shared" ref="N786:N849" si="215">L786*2%</f>
        <v>126.14933333333335</v>
      </c>
      <c r="O786" s="435">
        <v>64</v>
      </c>
      <c r="P786" s="425">
        <f t="shared" ref="P786:P849" si="216">SUM(L786:O786)</f>
        <v>8629.5397333333331</v>
      </c>
      <c r="Q786" s="79">
        <f t="shared" ref="Q786:Q849" si="217">ROUND(A786/J786,4)</f>
        <v>17.1111</v>
      </c>
      <c r="R786" s="93">
        <v>135</v>
      </c>
      <c r="S786" s="77">
        <v>23653</v>
      </c>
      <c r="T786" s="345">
        <f t="shared" si="209"/>
        <v>2102.4888888888891</v>
      </c>
      <c r="U786" s="338">
        <f t="shared" ref="U786:U849" si="218">T786*33.8%</f>
        <v>710.6412444444444</v>
      </c>
      <c r="V786" s="338">
        <f t="shared" ref="V786:V849" si="219">T786*2%</f>
        <v>42.049777777777784</v>
      </c>
      <c r="W786" s="435">
        <v>43</v>
      </c>
      <c r="X786" s="425">
        <f t="shared" ref="X786:X849" si="220">SUM(T786:W786)</f>
        <v>2898.1799111111113</v>
      </c>
      <c r="Y786" s="79">
        <f t="shared" ref="Y786:Y849" si="221">ROUND(A786/R786,4)</f>
        <v>5.7037000000000004</v>
      </c>
    </row>
    <row r="787" spans="1:25" ht="15.75" customHeight="1" x14ac:dyDescent="0.2">
      <c r="A787" s="265">
        <v>771</v>
      </c>
      <c r="B787" s="216">
        <v>33.75</v>
      </c>
      <c r="C787" s="77">
        <v>23653</v>
      </c>
      <c r="D787" s="411">
        <f t="shared" si="207"/>
        <v>8409.9555555555562</v>
      </c>
      <c r="E787" s="342">
        <f t="shared" si="210"/>
        <v>2842.5649777777776</v>
      </c>
      <c r="F787" s="338">
        <f t="shared" si="211"/>
        <v>168.19911111111114</v>
      </c>
      <c r="G787" s="407">
        <v>107</v>
      </c>
      <c r="H787" s="425">
        <f t="shared" si="212"/>
        <v>11527.719644444445</v>
      </c>
      <c r="I787" s="79">
        <f t="shared" si="213"/>
        <v>22.8444</v>
      </c>
      <c r="J787" s="96">
        <v>45</v>
      </c>
      <c r="K787" s="77">
        <v>23653</v>
      </c>
      <c r="L787" s="407">
        <f t="shared" si="208"/>
        <v>6307.4666666666672</v>
      </c>
      <c r="M787" s="342">
        <f t="shared" si="214"/>
        <v>2131.9237333333331</v>
      </c>
      <c r="N787" s="338">
        <f t="shared" si="215"/>
        <v>126.14933333333335</v>
      </c>
      <c r="O787" s="435">
        <v>64</v>
      </c>
      <c r="P787" s="425">
        <f t="shared" si="216"/>
        <v>8629.5397333333331</v>
      </c>
      <c r="Q787" s="79">
        <f t="shared" si="217"/>
        <v>17.133299999999998</v>
      </c>
      <c r="R787" s="93">
        <v>135</v>
      </c>
      <c r="S787" s="77">
        <v>23653</v>
      </c>
      <c r="T787" s="345">
        <f t="shared" si="209"/>
        <v>2102.4888888888891</v>
      </c>
      <c r="U787" s="338">
        <f t="shared" si="218"/>
        <v>710.6412444444444</v>
      </c>
      <c r="V787" s="338">
        <f t="shared" si="219"/>
        <v>42.049777777777784</v>
      </c>
      <c r="W787" s="435">
        <v>43</v>
      </c>
      <c r="X787" s="425">
        <f t="shared" si="220"/>
        <v>2898.1799111111113</v>
      </c>
      <c r="Y787" s="79">
        <f t="shared" si="221"/>
        <v>5.7111000000000001</v>
      </c>
    </row>
    <row r="788" spans="1:25" ht="15.75" customHeight="1" x14ac:dyDescent="0.2">
      <c r="A788" s="265">
        <v>772</v>
      </c>
      <c r="B788" s="216">
        <v>33.75</v>
      </c>
      <c r="C788" s="77">
        <v>23653</v>
      </c>
      <c r="D788" s="411">
        <f t="shared" si="207"/>
        <v>8409.9555555555562</v>
      </c>
      <c r="E788" s="342">
        <f t="shared" si="210"/>
        <v>2842.5649777777776</v>
      </c>
      <c r="F788" s="338">
        <f t="shared" si="211"/>
        <v>168.19911111111114</v>
      </c>
      <c r="G788" s="407">
        <v>107</v>
      </c>
      <c r="H788" s="425">
        <f t="shared" si="212"/>
        <v>11527.719644444445</v>
      </c>
      <c r="I788" s="79">
        <f t="shared" si="213"/>
        <v>22.874099999999999</v>
      </c>
      <c r="J788" s="96">
        <v>45</v>
      </c>
      <c r="K788" s="77">
        <v>23653</v>
      </c>
      <c r="L788" s="407">
        <f t="shared" si="208"/>
        <v>6307.4666666666672</v>
      </c>
      <c r="M788" s="342">
        <f t="shared" si="214"/>
        <v>2131.9237333333331</v>
      </c>
      <c r="N788" s="338">
        <f t="shared" si="215"/>
        <v>126.14933333333335</v>
      </c>
      <c r="O788" s="435">
        <v>64</v>
      </c>
      <c r="P788" s="425">
        <f t="shared" si="216"/>
        <v>8629.5397333333331</v>
      </c>
      <c r="Q788" s="79">
        <f t="shared" si="217"/>
        <v>17.1556</v>
      </c>
      <c r="R788" s="93">
        <v>135</v>
      </c>
      <c r="S788" s="77">
        <v>23653</v>
      </c>
      <c r="T788" s="345">
        <f t="shared" si="209"/>
        <v>2102.4888888888891</v>
      </c>
      <c r="U788" s="338">
        <f t="shared" si="218"/>
        <v>710.6412444444444</v>
      </c>
      <c r="V788" s="338">
        <f t="shared" si="219"/>
        <v>42.049777777777784</v>
      </c>
      <c r="W788" s="435">
        <v>43</v>
      </c>
      <c r="X788" s="425">
        <f t="shared" si="220"/>
        <v>2898.1799111111113</v>
      </c>
      <c r="Y788" s="79">
        <f t="shared" si="221"/>
        <v>5.7184999999999997</v>
      </c>
    </row>
    <row r="789" spans="1:25" ht="15.75" customHeight="1" x14ac:dyDescent="0.2">
      <c r="A789" s="265">
        <v>773</v>
      </c>
      <c r="B789" s="216">
        <v>33.75</v>
      </c>
      <c r="C789" s="77">
        <v>23653</v>
      </c>
      <c r="D789" s="411">
        <f t="shared" si="207"/>
        <v>8409.9555555555562</v>
      </c>
      <c r="E789" s="342">
        <f t="shared" si="210"/>
        <v>2842.5649777777776</v>
      </c>
      <c r="F789" s="338">
        <f t="shared" si="211"/>
        <v>168.19911111111114</v>
      </c>
      <c r="G789" s="407">
        <v>107</v>
      </c>
      <c r="H789" s="425">
        <f t="shared" si="212"/>
        <v>11527.719644444445</v>
      </c>
      <c r="I789" s="79">
        <f t="shared" si="213"/>
        <v>22.903700000000001</v>
      </c>
      <c r="J789" s="96">
        <v>45</v>
      </c>
      <c r="K789" s="77">
        <v>23653</v>
      </c>
      <c r="L789" s="407">
        <f t="shared" si="208"/>
        <v>6307.4666666666672</v>
      </c>
      <c r="M789" s="342">
        <f t="shared" si="214"/>
        <v>2131.9237333333331</v>
      </c>
      <c r="N789" s="338">
        <f t="shared" si="215"/>
        <v>126.14933333333335</v>
      </c>
      <c r="O789" s="435">
        <v>64</v>
      </c>
      <c r="P789" s="425">
        <f t="shared" si="216"/>
        <v>8629.5397333333331</v>
      </c>
      <c r="Q789" s="79">
        <f t="shared" si="217"/>
        <v>17.177800000000001</v>
      </c>
      <c r="R789" s="93">
        <v>135</v>
      </c>
      <c r="S789" s="77">
        <v>23653</v>
      </c>
      <c r="T789" s="345">
        <f t="shared" si="209"/>
        <v>2102.4888888888891</v>
      </c>
      <c r="U789" s="338">
        <f t="shared" si="218"/>
        <v>710.6412444444444</v>
      </c>
      <c r="V789" s="338">
        <f t="shared" si="219"/>
        <v>42.049777777777784</v>
      </c>
      <c r="W789" s="435">
        <v>43</v>
      </c>
      <c r="X789" s="425">
        <f t="shared" si="220"/>
        <v>2898.1799111111113</v>
      </c>
      <c r="Y789" s="79">
        <f t="shared" si="221"/>
        <v>5.7259000000000002</v>
      </c>
    </row>
    <row r="790" spans="1:25" ht="15.75" customHeight="1" x14ac:dyDescent="0.2">
      <c r="A790" s="265">
        <v>774</v>
      </c>
      <c r="B790" s="216">
        <v>33.75</v>
      </c>
      <c r="C790" s="77">
        <v>23653</v>
      </c>
      <c r="D790" s="411">
        <f t="shared" si="207"/>
        <v>8409.9555555555562</v>
      </c>
      <c r="E790" s="342">
        <f t="shared" si="210"/>
        <v>2842.5649777777776</v>
      </c>
      <c r="F790" s="338">
        <f t="shared" si="211"/>
        <v>168.19911111111114</v>
      </c>
      <c r="G790" s="407">
        <v>107</v>
      </c>
      <c r="H790" s="425">
        <f t="shared" si="212"/>
        <v>11527.719644444445</v>
      </c>
      <c r="I790" s="79">
        <f t="shared" si="213"/>
        <v>22.933299999999999</v>
      </c>
      <c r="J790" s="96">
        <v>45</v>
      </c>
      <c r="K790" s="77">
        <v>23653</v>
      </c>
      <c r="L790" s="407">
        <f t="shared" si="208"/>
        <v>6307.4666666666672</v>
      </c>
      <c r="M790" s="342">
        <f t="shared" si="214"/>
        <v>2131.9237333333331</v>
      </c>
      <c r="N790" s="338">
        <f t="shared" si="215"/>
        <v>126.14933333333335</v>
      </c>
      <c r="O790" s="435">
        <v>64</v>
      </c>
      <c r="P790" s="425">
        <f t="shared" si="216"/>
        <v>8629.5397333333331</v>
      </c>
      <c r="Q790" s="79">
        <f t="shared" si="217"/>
        <v>17.2</v>
      </c>
      <c r="R790" s="93">
        <v>135</v>
      </c>
      <c r="S790" s="77">
        <v>23653</v>
      </c>
      <c r="T790" s="345">
        <f t="shared" si="209"/>
        <v>2102.4888888888891</v>
      </c>
      <c r="U790" s="338">
        <f t="shared" si="218"/>
        <v>710.6412444444444</v>
      </c>
      <c r="V790" s="338">
        <f t="shared" si="219"/>
        <v>42.049777777777784</v>
      </c>
      <c r="W790" s="435">
        <v>43</v>
      </c>
      <c r="X790" s="425">
        <f t="shared" si="220"/>
        <v>2898.1799111111113</v>
      </c>
      <c r="Y790" s="79">
        <f t="shared" si="221"/>
        <v>5.7332999999999998</v>
      </c>
    </row>
    <row r="791" spans="1:25" ht="15.75" customHeight="1" x14ac:dyDescent="0.2">
      <c r="A791" s="265">
        <v>775</v>
      </c>
      <c r="B791" s="216">
        <v>33.75</v>
      </c>
      <c r="C791" s="77">
        <v>23653</v>
      </c>
      <c r="D791" s="411">
        <f t="shared" si="207"/>
        <v>8409.9555555555562</v>
      </c>
      <c r="E791" s="342">
        <f t="shared" si="210"/>
        <v>2842.5649777777776</v>
      </c>
      <c r="F791" s="338">
        <f t="shared" si="211"/>
        <v>168.19911111111114</v>
      </c>
      <c r="G791" s="407">
        <v>107</v>
      </c>
      <c r="H791" s="425">
        <f t="shared" si="212"/>
        <v>11527.719644444445</v>
      </c>
      <c r="I791" s="79">
        <f t="shared" si="213"/>
        <v>22.963000000000001</v>
      </c>
      <c r="J791" s="96">
        <v>45</v>
      </c>
      <c r="K791" s="77">
        <v>23653</v>
      </c>
      <c r="L791" s="407">
        <f t="shared" si="208"/>
        <v>6307.4666666666672</v>
      </c>
      <c r="M791" s="342">
        <f t="shared" si="214"/>
        <v>2131.9237333333331</v>
      </c>
      <c r="N791" s="338">
        <f t="shared" si="215"/>
        <v>126.14933333333335</v>
      </c>
      <c r="O791" s="435">
        <v>64</v>
      </c>
      <c r="P791" s="425">
        <f t="shared" si="216"/>
        <v>8629.5397333333331</v>
      </c>
      <c r="Q791" s="79">
        <f t="shared" si="217"/>
        <v>17.222200000000001</v>
      </c>
      <c r="R791" s="93">
        <v>135</v>
      </c>
      <c r="S791" s="77">
        <v>23653</v>
      </c>
      <c r="T791" s="345">
        <f t="shared" si="209"/>
        <v>2102.4888888888891</v>
      </c>
      <c r="U791" s="338">
        <f t="shared" si="218"/>
        <v>710.6412444444444</v>
      </c>
      <c r="V791" s="338">
        <f t="shared" si="219"/>
        <v>42.049777777777784</v>
      </c>
      <c r="W791" s="435">
        <v>43</v>
      </c>
      <c r="X791" s="425">
        <f t="shared" si="220"/>
        <v>2898.1799111111113</v>
      </c>
      <c r="Y791" s="79">
        <f t="shared" si="221"/>
        <v>5.7407000000000004</v>
      </c>
    </row>
    <row r="792" spans="1:25" ht="15.75" customHeight="1" x14ac:dyDescent="0.2">
      <c r="A792" s="265">
        <v>776</v>
      </c>
      <c r="B792" s="216">
        <v>33.75</v>
      </c>
      <c r="C792" s="77">
        <v>23653</v>
      </c>
      <c r="D792" s="411">
        <f t="shared" si="207"/>
        <v>8409.9555555555562</v>
      </c>
      <c r="E792" s="342">
        <f t="shared" si="210"/>
        <v>2842.5649777777776</v>
      </c>
      <c r="F792" s="338">
        <f t="shared" si="211"/>
        <v>168.19911111111114</v>
      </c>
      <c r="G792" s="407">
        <v>107</v>
      </c>
      <c r="H792" s="425">
        <f t="shared" si="212"/>
        <v>11527.719644444445</v>
      </c>
      <c r="I792" s="79">
        <f t="shared" si="213"/>
        <v>22.992599999999999</v>
      </c>
      <c r="J792" s="96">
        <v>45</v>
      </c>
      <c r="K792" s="77">
        <v>23653</v>
      </c>
      <c r="L792" s="407">
        <f t="shared" si="208"/>
        <v>6307.4666666666672</v>
      </c>
      <c r="M792" s="342">
        <f t="shared" si="214"/>
        <v>2131.9237333333331</v>
      </c>
      <c r="N792" s="338">
        <f t="shared" si="215"/>
        <v>126.14933333333335</v>
      </c>
      <c r="O792" s="435">
        <v>64</v>
      </c>
      <c r="P792" s="425">
        <f t="shared" si="216"/>
        <v>8629.5397333333331</v>
      </c>
      <c r="Q792" s="79">
        <f t="shared" si="217"/>
        <v>17.244399999999999</v>
      </c>
      <c r="R792" s="93">
        <v>135</v>
      </c>
      <c r="S792" s="77">
        <v>23653</v>
      </c>
      <c r="T792" s="345">
        <f t="shared" si="209"/>
        <v>2102.4888888888891</v>
      </c>
      <c r="U792" s="338">
        <f t="shared" si="218"/>
        <v>710.6412444444444</v>
      </c>
      <c r="V792" s="338">
        <f t="shared" si="219"/>
        <v>42.049777777777784</v>
      </c>
      <c r="W792" s="435">
        <v>43</v>
      </c>
      <c r="X792" s="425">
        <f t="shared" si="220"/>
        <v>2898.1799111111113</v>
      </c>
      <c r="Y792" s="79">
        <f t="shared" si="221"/>
        <v>5.7481</v>
      </c>
    </row>
    <row r="793" spans="1:25" ht="15.75" customHeight="1" x14ac:dyDescent="0.2">
      <c r="A793" s="265">
        <v>777</v>
      </c>
      <c r="B793" s="216">
        <v>33.75</v>
      </c>
      <c r="C793" s="77">
        <v>23653</v>
      </c>
      <c r="D793" s="411">
        <f t="shared" si="207"/>
        <v>8409.9555555555562</v>
      </c>
      <c r="E793" s="342">
        <f t="shared" si="210"/>
        <v>2842.5649777777776</v>
      </c>
      <c r="F793" s="338">
        <f t="shared" si="211"/>
        <v>168.19911111111114</v>
      </c>
      <c r="G793" s="407">
        <v>107</v>
      </c>
      <c r="H793" s="425">
        <f t="shared" si="212"/>
        <v>11527.719644444445</v>
      </c>
      <c r="I793" s="79">
        <f t="shared" si="213"/>
        <v>23.022200000000002</v>
      </c>
      <c r="J793" s="96">
        <v>45</v>
      </c>
      <c r="K793" s="77">
        <v>23653</v>
      </c>
      <c r="L793" s="407">
        <f t="shared" si="208"/>
        <v>6307.4666666666672</v>
      </c>
      <c r="M793" s="342">
        <f t="shared" si="214"/>
        <v>2131.9237333333331</v>
      </c>
      <c r="N793" s="338">
        <f t="shared" si="215"/>
        <v>126.14933333333335</v>
      </c>
      <c r="O793" s="435">
        <v>64</v>
      </c>
      <c r="P793" s="425">
        <f t="shared" si="216"/>
        <v>8629.5397333333331</v>
      </c>
      <c r="Q793" s="79">
        <f t="shared" si="217"/>
        <v>17.2667</v>
      </c>
      <c r="R793" s="93">
        <v>135</v>
      </c>
      <c r="S793" s="77">
        <v>23653</v>
      </c>
      <c r="T793" s="345">
        <f t="shared" si="209"/>
        <v>2102.4888888888891</v>
      </c>
      <c r="U793" s="338">
        <f t="shared" si="218"/>
        <v>710.6412444444444</v>
      </c>
      <c r="V793" s="338">
        <f t="shared" si="219"/>
        <v>42.049777777777784</v>
      </c>
      <c r="W793" s="435">
        <v>43</v>
      </c>
      <c r="X793" s="425">
        <f t="shared" si="220"/>
        <v>2898.1799111111113</v>
      </c>
      <c r="Y793" s="79">
        <f t="shared" si="221"/>
        <v>5.7556000000000003</v>
      </c>
    </row>
    <row r="794" spans="1:25" ht="15.75" customHeight="1" x14ac:dyDescent="0.2">
      <c r="A794" s="265">
        <v>778</v>
      </c>
      <c r="B794" s="216">
        <v>33.75</v>
      </c>
      <c r="C794" s="77">
        <v>23653</v>
      </c>
      <c r="D794" s="411">
        <f t="shared" si="207"/>
        <v>8409.9555555555562</v>
      </c>
      <c r="E794" s="342">
        <f t="shared" si="210"/>
        <v>2842.5649777777776</v>
      </c>
      <c r="F794" s="338">
        <f t="shared" si="211"/>
        <v>168.19911111111114</v>
      </c>
      <c r="G794" s="407">
        <v>107</v>
      </c>
      <c r="H794" s="425">
        <f t="shared" si="212"/>
        <v>11527.719644444445</v>
      </c>
      <c r="I794" s="79">
        <f t="shared" si="213"/>
        <v>23.0519</v>
      </c>
      <c r="J794" s="96">
        <v>45</v>
      </c>
      <c r="K794" s="77">
        <v>23653</v>
      </c>
      <c r="L794" s="407">
        <f t="shared" si="208"/>
        <v>6307.4666666666672</v>
      </c>
      <c r="M794" s="342">
        <f t="shared" si="214"/>
        <v>2131.9237333333331</v>
      </c>
      <c r="N794" s="338">
        <f t="shared" si="215"/>
        <v>126.14933333333335</v>
      </c>
      <c r="O794" s="435">
        <v>64</v>
      </c>
      <c r="P794" s="425">
        <f t="shared" si="216"/>
        <v>8629.5397333333331</v>
      </c>
      <c r="Q794" s="79">
        <f t="shared" si="217"/>
        <v>17.288900000000002</v>
      </c>
      <c r="R794" s="93">
        <v>135</v>
      </c>
      <c r="S794" s="77">
        <v>23653</v>
      </c>
      <c r="T794" s="345">
        <f t="shared" si="209"/>
        <v>2102.4888888888891</v>
      </c>
      <c r="U794" s="338">
        <f t="shared" si="218"/>
        <v>710.6412444444444</v>
      </c>
      <c r="V794" s="338">
        <f t="shared" si="219"/>
        <v>42.049777777777784</v>
      </c>
      <c r="W794" s="435">
        <v>43</v>
      </c>
      <c r="X794" s="425">
        <f t="shared" si="220"/>
        <v>2898.1799111111113</v>
      </c>
      <c r="Y794" s="79">
        <f t="shared" si="221"/>
        <v>5.7629999999999999</v>
      </c>
    </row>
    <row r="795" spans="1:25" ht="15.75" customHeight="1" x14ac:dyDescent="0.2">
      <c r="A795" s="265">
        <v>779</v>
      </c>
      <c r="B795" s="216">
        <v>33.75</v>
      </c>
      <c r="C795" s="77">
        <v>23653</v>
      </c>
      <c r="D795" s="411">
        <f t="shared" si="207"/>
        <v>8409.9555555555562</v>
      </c>
      <c r="E795" s="342">
        <f t="shared" si="210"/>
        <v>2842.5649777777776</v>
      </c>
      <c r="F795" s="338">
        <f t="shared" si="211"/>
        <v>168.19911111111114</v>
      </c>
      <c r="G795" s="407">
        <v>107</v>
      </c>
      <c r="H795" s="425">
        <f t="shared" si="212"/>
        <v>11527.719644444445</v>
      </c>
      <c r="I795" s="79">
        <f t="shared" si="213"/>
        <v>23.081499999999998</v>
      </c>
      <c r="J795" s="96">
        <v>45</v>
      </c>
      <c r="K795" s="77">
        <v>23653</v>
      </c>
      <c r="L795" s="407">
        <f t="shared" si="208"/>
        <v>6307.4666666666672</v>
      </c>
      <c r="M795" s="342">
        <f t="shared" si="214"/>
        <v>2131.9237333333331</v>
      </c>
      <c r="N795" s="338">
        <f t="shared" si="215"/>
        <v>126.14933333333335</v>
      </c>
      <c r="O795" s="435">
        <v>64</v>
      </c>
      <c r="P795" s="425">
        <f t="shared" si="216"/>
        <v>8629.5397333333331</v>
      </c>
      <c r="Q795" s="79">
        <f t="shared" si="217"/>
        <v>17.3111</v>
      </c>
      <c r="R795" s="93">
        <v>135</v>
      </c>
      <c r="S795" s="77">
        <v>23653</v>
      </c>
      <c r="T795" s="345">
        <f t="shared" si="209"/>
        <v>2102.4888888888891</v>
      </c>
      <c r="U795" s="338">
        <f t="shared" si="218"/>
        <v>710.6412444444444</v>
      </c>
      <c r="V795" s="338">
        <f t="shared" si="219"/>
        <v>42.049777777777784</v>
      </c>
      <c r="W795" s="435">
        <v>43</v>
      </c>
      <c r="X795" s="425">
        <f t="shared" si="220"/>
        <v>2898.1799111111113</v>
      </c>
      <c r="Y795" s="79">
        <f t="shared" si="221"/>
        <v>5.7704000000000004</v>
      </c>
    </row>
    <row r="796" spans="1:25" ht="15.75" customHeight="1" x14ac:dyDescent="0.2">
      <c r="A796" s="264">
        <v>780</v>
      </c>
      <c r="B796" s="216">
        <v>33.75</v>
      </c>
      <c r="C796" s="77">
        <v>23653</v>
      </c>
      <c r="D796" s="411">
        <f t="shared" si="207"/>
        <v>8409.9555555555562</v>
      </c>
      <c r="E796" s="342">
        <f t="shared" si="210"/>
        <v>2842.5649777777776</v>
      </c>
      <c r="F796" s="338">
        <f t="shared" si="211"/>
        <v>168.19911111111114</v>
      </c>
      <c r="G796" s="407">
        <v>107</v>
      </c>
      <c r="H796" s="425">
        <f t="shared" si="212"/>
        <v>11527.719644444445</v>
      </c>
      <c r="I796" s="79">
        <f t="shared" si="213"/>
        <v>23.1111</v>
      </c>
      <c r="J796" s="96">
        <v>45</v>
      </c>
      <c r="K796" s="77">
        <v>23653</v>
      </c>
      <c r="L796" s="407">
        <f t="shared" si="208"/>
        <v>6307.4666666666672</v>
      </c>
      <c r="M796" s="342">
        <f t="shared" si="214"/>
        <v>2131.9237333333331</v>
      </c>
      <c r="N796" s="338">
        <f t="shared" si="215"/>
        <v>126.14933333333335</v>
      </c>
      <c r="O796" s="435">
        <v>64</v>
      </c>
      <c r="P796" s="425">
        <f t="shared" si="216"/>
        <v>8629.5397333333331</v>
      </c>
      <c r="Q796" s="79">
        <f t="shared" si="217"/>
        <v>17.333300000000001</v>
      </c>
      <c r="R796" s="93">
        <v>135</v>
      </c>
      <c r="S796" s="77">
        <v>23653</v>
      </c>
      <c r="T796" s="345">
        <f t="shared" si="209"/>
        <v>2102.4888888888891</v>
      </c>
      <c r="U796" s="338">
        <f t="shared" si="218"/>
        <v>710.6412444444444</v>
      </c>
      <c r="V796" s="338">
        <f t="shared" si="219"/>
        <v>42.049777777777784</v>
      </c>
      <c r="W796" s="435">
        <v>43</v>
      </c>
      <c r="X796" s="425">
        <f t="shared" si="220"/>
        <v>2898.1799111111113</v>
      </c>
      <c r="Y796" s="79">
        <f t="shared" si="221"/>
        <v>5.7778</v>
      </c>
    </row>
    <row r="797" spans="1:25" ht="15.75" customHeight="1" x14ac:dyDescent="0.2">
      <c r="A797" s="265">
        <v>781</v>
      </c>
      <c r="B797" s="216">
        <v>33.75</v>
      </c>
      <c r="C797" s="77">
        <v>23653</v>
      </c>
      <c r="D797" s="411">
        <f t="shared" si="207"/>
        <v>8409.9555555555562</v>
      </c>
      <c r="E797" s="342">
        <f t="shared" si="210"/>
        <v>2842.5649777777776</v>
      </c>
      <c r="F797" s="338">
        <f t="shared" si="211"/>
        <v>168.19911111111114</v>
      </c>
      <c r="G797" s="407">
        <v>107</v>
      </c>
      <c r="H797" s="425">
        <f t="shared" si="212"/>
        <v>11527.719644444445</v>
      </c>
      <c r="I797" s="79">
        <f t="shared" si="213"/>
        <v>23.140699999999999</v>
      </c>
      <c r="J797" s="96">
        <v>45</v>
      </c>
      <c r="K797" s="77">
        <v>23653</v>
      </c>
      <c r="L797" s="407">
        <f t="shared" si="208"/>
        <v>6307.4666666666672</v>
      </c>
      <c r="M797" s="342">
        <f t="shared" si="214"/>
        <v>2131.9237333333331</v>
      </c>
      <c r="N797" s="338">
        <f t="shared" si="215"/>
        <v>126.14933333333335</v>
      </c>
      <c r="O797" s="435">
        <v>64</v>
      </c>
      <c r="P797" s="425">
        <f t="shared" si="216"/>
        <v>8629.5397333333331</v>
      </c>
      <c r="Q797" s="79">
        <f t="shared" si="217"/>
        <v>17.355599999999999</v>
      </c>
      <c r="R797" s="93">
        <v>135</v>
      </c>
      <c r="S797" s="77">
        <v>23653</v>
      </c>
      <c r="T797" s="345">
        <f t="shared" si="209"/>
        <v>2102.4888888888891</v>
      </c>
      <c r="U797" s="338">
        <f t="shared" si="218"/>
        <v>710.6412444444444</v>
      </c>
      <c r="V797" s="338">
        <f t="shared" si="219"/>
        <v>42.049777777777784</v>
      </c>
      <c r="W797" s="435">
        <v>43</v>
      </c>
      <c r="X797" s="425">
        <f t="shared" si="220"/>
        <v>2898.1799111111113</v>
      </c>
      <c r="Y797" s="79">
        <f t="shared" si="221"/>
        <v>5.7851999999999997</v>
      </c>
    </row>
    <row r="798" spans="1:25" ht="15.75" customHeight="1" x14ac:dyDescent="0.2">
      <c r="A798" s="265">
        <v>782</v>
      </c>
      <c r="B798" s="216">
        <v>33.75</v>
      </c>
      <c r="C798" s="77">
        <v>23653</v>
      </c>
      <c r="D798" s="411">
        <f t="shared" si="207"/>
        <v>8409.9555555555562</v>
      </c>
      <c r="E798" s="342">
        <f t="shared" si="210"/>
        <v>2842.5649777777776</v>
      </c>
      <c r="F798" s="338">
        <f t="shared" si="211"/>
        <v>168.19911111111114</v>
      </c>
      <c r="G798" s="407">
        <v>107</v>
      </c>
      <c r="H798" s="425">
        <f t="shared" si="212"/>
        <v>11527.719644444445</v>
      </c>
      <c r="I798" s="79">
        <f t="shared" si="213"/>
        <v>23.170400000000001</v>
      </c>
      <c r="J798" s="96">
        <v>45</v>
      </c>
      <c r="K798" s="77">
        <v>23653</v>
      </c>
      <c r="L798" s="407">
        <f t="shared" si="208"/>
        <v>6307.4666666666672</v>
      </c>
      <c r="M798" s="342">
        <f t="shared" si="214"/>
        <v>2131.9237333333331</v>
      </c>
      <c r="N798" s="338">
        <f t="shared" si="215"/>
        <v>126.14933333333335</v>
      </c>
      <c r="O798" s="435">
        <v>64</v>
      </c>
      <c r="P798" s="425">
        <f t="shared" si="216"/>
        <v>8629.5397333333331</v>
      </c>
      <c r="Q798" s="79">
        <f t="shared" si="217"/>
        <v>17.377800000000001</v>
      </c>
      <c r="R798" s="93">
        <v>135</v>
      </c>
      <c r="S798" s="77">
        <v>23653</v>
      </c>
      <c r="T798" s="345">
        <f t="shared" si="209"/>
        <v>2102.4888888888891</v>
      </c>
      <c r="U798" s="338">
        <f t="shared" si="218"/>
        <v>710.6412444444444</v>
      </c>
      <c r="V798" s="338">
        <f t="shared" si="219"/>
        <v>42.049777777777784</v>
      </c>
      <c r="W798" s="435">
        <v>43</v>
      </c>
      <c r="X798" s="425">
        <f t="shared" si="220"/>
        <v>2898.1799111111113</v>
      </c>
      <c r="Y798" s="79">
        <f t="shared" si="221"/>
        <v>5.7926000000000002</v>
      </c>
    </row>
    <row r="799" spans="1:25" ht="15.75" customHeight="1" x14ac:dyDescent="0.2">
      <c r="A799" s="265">
        <v>783</v>
      </c>
      <c r="B799" s="216">
        <v>33.75</v>
      </c>
      <c r="C799" s="77">
        <v>23653</v>
      </c>
      <c r="D799" s="411">
        <f t="shared" si="207"/>
        <v>8409.9555555555562</v>
      </c>
      <c r="E799" s="342">
        <f t="shared" si="210"/>
        <v>2842.5649777777776</v>
      </c>
      <c r="F799" s="338">
        <f t="shared" si="211"/>
        <v>168.19911111111114</v>
      </c>
      <c r="G799" s="407">
        <v>107</v>
      </c>
      <c r="H799" s="425">
        <f t="shared" si="212"/>
        <v>11527.719644444445</v>
      </c>
      <c r="I799" s="79">
        <f t="shared" si="213"/>
        <v>23.2</v>
      </c>
      <c r="J799" s="96">
        <v>45</v>
      </c>
      <c r="K799" s="77">
        <v>23653</v>
      </c>
      <c r="L799" s="407">
        <f t="shared" si="208"/>
        <v>6307.4666666666672</v>
      </c>
      <c r="M799" s="342">
        <f t="shared" si="214"/>
        <v>2131.9237333333331</v>
      </c>
      <c r="N799" s="338">
        <f t="shared" si="215"/>
        <v>126.14933333333335</v>
      </c>
      <c r="O799" s="435">
        <v>64</v>
      </c>
      <c r="P799" s="425">
        <f t="shared" si="216"/>
        <v>8629.5397333333331</v>
      </c>
      <c r="Q799" s="79">
        <f t="shared" si="217"/>
        <v>17.399999999999999</v>
      </c>
      <c r="R799" s="93">
        <v>135</v>
      </c>
      <c r="S799" s="77">
        <v>23653</v>
      </c>
      <c r="T799" s="345">
        <f t="shared" si="209"/>
        <v>2102.4888888888891</v>
      </c>
      <c r="U799" s="338">
        <f t="shared" si="218"/>
        <v>710.6412444444444</v>
      </c>
      <c r="V799" s="338">
        <f t="shared" si="219"/>
        <v>42.049777777777784</v>
      </c>
      <c r="W799" s="435">
        <v>43</v>
      </c>
      <c r="X799" s="425">
        <f t="shared" si="220"/>
        <v>2898.1799111111113</v>
      </c>
      <c r="Y799" s="79">
        <f t="shared" si="221"/>
        <v>5.8</v>
      </c>
    </row>
    <row r="800" spans="1:25" ht="15.75" customHeight="1" x14ac:dyDescent="0.2">
      <c r="A800" s="265">
        <v>784</v>
      </c>
      <c r="B800" s="216">
        <v>33.75</v>
      </c>
      <c r="C800" s="77">
        <v>23653</v>
      </c>
      <c r="D800" s="411">
        <f t="shared" si="207"/>
        <v>8409.9555555555562</v>
      </c>
      <c r="E800" s="342">
        <f t="shared" si="210"/>
        <v>2842.5649777777776</v>
      </c>
      <c r="F800" s="338">
        <f t="shared" si="211"/>
        <v>168.19911111111114</v>
      </c>
      <c r="G800" s="407">
        <v>107</v>
      </c>
      <c r="H800" s="425">
        <f t="shared" si="212"/>
        <v>11527.719644444445</v>
      </c>
      <c r="I800" s="79">
        <f t="shared" si="213"/>
        <v>23.229600000000001</v>
      </c>
      <c r="J800" s="96">
        <v>45</v>
      </c>
      <c r="K800" s="77">
        <v>23653</v>
      </c>
      <c r="L800" s="407">
        <f t="shared" si="208"/>
        <v>6307.4666666666672</v>
      </c>
      <c r="M800" s="342">
        <f t="shared" si="214"/>
        <v>2131.9237333333331</v>
      </c>
      <c r="N800" s="338">
        <f t="shared" si="215"/>
        <v>126.14933333333335</v>
      </c>
      <c r="O800" s="435">
        <v>64</v>
      </c>
      <c r="P800" s="425">
        <f t="shared" si="216"/>
        <v>8629.5397333333331</v>
      </c>
      <c r="Q800" s="79">
        <f t="shared" si="217"/>
        <v>17.4222</v>
      </c>
      <c r="R800" s="93">
        <v>135</v>
      </c>
      <c r="S800" s="77">
        <v>23653</v>
      </c>
      <c r="T800" s="345">
        <f t="shared" si="209"/>
        <v>2102.4888888888891</v>
      </c>
      <c r="U800" s="338">
        <f t="shared" si="218"/>
        <v>710.6412444444444</v>
      </c>
      <c r="V800" s="338">
        <f t="shared" si="219"/>
        <v>42.049777777777784</v>
      </c>
      <c r="W800" s="435">
        <v>43</v>
      </c>
      <c r="X800" s="425">
        <f t="shared" si="220"/>
        <v>2898.1799111111113</v>
      </c>
      <c r="Y800" s="79">
        <f t="shared" si="221"/>
        <v>5.8074000000000003</v>
      </c>
    </row>
    <row r="801" spans="1:25" ht="15.75" customHeight="1" x14ac:dyDescent="0.2">
      <c r="A801" s="265">
        <v>785</v>
      </c>
      <c r="B801" s="216">
        <v>33.75</v>
      </c>
      <c r="C801" s="77">
        <v>23653</v>
      </c>
      <c r="D801" s="411">
        <f t="shared" si="207"/>
        <v>8409.9555555555562</v>
      </c>
      <c r="E801" s="342">
        <f t="shared" si="210"/>
        <v>2842.5649777777776</v>
      </c>
      <c r="F801" s="338">
        <f t="shared" si="211"/>
        <v>168.19911111111114</v>
      </c>
      <c r="G801" s="407">
        <v>107</v>
      </c>
      <c r="H801" s="425">
        <f t="shared" si="212"/>
        <v>11527.719644444445</v>
      </c>
      <c r="I801" s="79">
        <f t="shared" si="213"/>
        <v>23.2593</v>
      </c>
      <c r="J801" s="96">
        <v>45</v>
      </c>
      <c r="K801" s="77">
        <v>23653</v>
      </c>
      <c r="L801" s="407">
        <f t="shared" si="208"/>
        <v>6307.4666666666672</v>
      </c>
      <c r="M801" s="342">
        <f t="shared" si="214"/>
        <v>2131.9237333333331</v>
      </c>
      <c r="N801" s="338">
        <f t="shared" si="215"/>
        <v>126.14933333333335</v>
      </c>
      <c r="O801" s="435">
        <v>64</v>
      </c>
      <c r="P801" s="425">
        <f t="shared" si="216"/>
        <v>8629.5397333333331</v>
      </c>
      <c r="Q801" s="79">
        <f t="shared" si="217"/>
        <v>17.444400000000002</v>
      </c>
      <c r="R801" s="93">
        <v>135</v>
      </c>
      <c r="S801" s="77">
        <v>23653</v>
      </c>
      <c r="T801" s="345">
        <f t="shared" si="209"/>
        <v>2102.4888888888891</v>
      </c>
      <c r="U801" s="338">
        <f t="shared" si="218"/>
        <v>710.6412444444444</v>
      </c>
      <c r="V801" s="338">
        <f t="shared" si="219"/>
        <v>42.049777777777784</v>
      </c>
      <c r="W801" s="435">
        <v>43</v>
      </c>
      <c r="X801" s="425">
        <f t="shared" si="220"/>
        <v>2898.1799111111113</v>
      </c>
      <c r="Y801" s="79">
        <f t="shared" si="221"/>
        <v>5.8148</v>
      </c>
    </row>
    <row r="802" spans="1:25" ht="15.75" customHeight="1" x14ac:dyDescent="0.2">
      <c r="A802" s="265">
        <v>786</v>
      </c>
      <c r="B802" s="216">
        <v>33.75</v>
      </c>
      <c r="C802" s="77">
        <v>23653</v>
      </c>
      <c r="D802" s="411">
        <f t="shared" si="207"/>
        <v>8409.9555555555562</v>
      </c>
      <c r="E802" s="342">
        <f t="shared" si="210"/>
        <v>2842.5649777777776</v>
      </c>
      <c r="F802" s="338">
        <f t="shared" si="211"/>
        <v>168.19911111111114</v>
      </c>
      <c r="G802" s="407">
        <v>107</v>
      </c>
      <c r="H802" s="425">
        <f t="shared" si="212"/>
        <v>11527.719644444445</v>
      </c>
      <c r="I802" s="79">
        <f t="shared" si="213"/>
        <v>23.288900000000002</v>
      </c>
      <c r="J802" s="96">
        <v>45</v>
      </c>
      <c r="K802" s="77">
        <v>23653</v>
      </c>
      <c r="L802" s="407">
        <f t="shared" si="208"/>
        <v>6307.4666666666672</v>
      </c>
      <c r="M802" s="342">
        <f t="shared" si="214"/>
        <v>2131.9237333333331</v>
      </c>
      <c r="N802" s="338">
        <f t="shared" si="215"/>
        <v>126.14933333333335</v>
      </c>
      <c r="O802" s="435">
        <v>64</v>
      </c>
      <c r="P802" s="425">
        <f t="shared" si="216"/>
        <v>8629.5397333333331</v>
      </c>
      <c r="Q802" s="79">
        <f t="shared" si="217"/>
        <v>17.466699999999999</v>
      </c>
      <c r="R802" s="93">
        <v>135</v>
      </c>
      <c r="S802" s="77">
        <v>23653</v>
      </c>
      <c r="T802" s="345">
        <f t="shared" si="209"/>
        <v>2102.4888888888891</v>
      </c>
      <c r="U802" s="338">
        <f t="shared" si="218"/>
        <v>710.6412444444444</v>
      </c>
      <c r="V802" s="338">
        <f t="shared" si="219"/>
        <v>42.049777777777784</v>
      </c>
      <c r="W802" s="435">
        <v>43</v>
      </c>
      <c r="X802" s="425">
        <f t="shared" si="220"/>
        <v>2898.1799111111113</v>
      </c>
      <c r="Y802" s="79">
        <f t="shared" si="221"/>
        <v>5.8221999999999996</v>
      </c>
    </row>
    <row r="803" spans="1:25" ht="15.75" customHeight="1" x14ac:dyDescent="0.2">
      <c r="A803" s="265">
        <v>787</v>
      </c>
      <c r="B803" s="216">
        <v>33.75</v>
      </c>
      <c r="C803" s="77">
        <v>23653</v>
      </c>
      <c r="D803" s="411">
        <f t="shared" si="207"/>
        <v>8409.9555555555562</v>
      </c>
      <c r="E803" s="342">
        <f t="shared" si="210"/>
        <v>2842.5649777777776</v>
      </c>
      <c r="F803" s="338">
        <f t="shared" si="211"/>
        <v>168.19911111111114</v>
      </c>
      <c r="G803" s="407">
        <v>107</v>
      </c>
      <c r="H803" s="425">
        <f t="shared" si="212"/>
        <v>11527.719644444445</v>
      </c>
      <c r="I803" s="79">
        <f t="shared" si="213"/>
        <v>23.3185</v>
      </c>
      <c r="J803" s="96">
        <v>45</v>
      </c>
      <c r="K803" s="77">
        <v>23653</v>
      </c>
      <c r="L803" s="407">
        <f t="shared" si="208"/>
        <v>6307.4666666666672</v>
      </c>
      <c r="M803" s="342">
        <f t="shared" si="214"/>
        <v>2131.9237333333331</v>
      </c>
      <c r="N803" s="338">
        <f t="shared" si="215"/>
        <v>126.14933333333335</v>
      </c>
      <c r="O803" s="435">
        <v>64</v>
      </c>
      <c r="P803" s="425">
        <f t="shared" si="216"/>
        <v>8629.5397333333331</v>
      </c>
      <c r="Q803" s="79">
        <f t="shared" si="217"/>
        <v>17.488900000000001</v>
      </c>
      <c r="R803" s="93">
        <v>135</v>
      </c>
      <c r="S803" s="77">
        <v>23653</v>
      </c>
      <c r="T803" s="345">
        <f t="shared" si="209"/>
        <v>2102.4888888888891</v>
      </c>
      <c r="U803" s="338">
        <f t="shared" si="218"/>
        <v>710.6412444444444</v>
      </c>
      <c r="V803" s="338">
        <f t="shared" si="219"/>
        <v>42.049777777777784</v>
      </c>
      <c r="W803" s="435">
        <v>43</v>
      </c>
      <c r="X803" s="425">
        <f t="shared" si="220"/>
        <v>2898.1799111111113</v>
      </c>
      <c r="Y803" s="79">
        <f t="shared" si="221"/>
        <v>5.8296000000000001</v>
      </c>
    </row>
    <row r="804" spans="1:25" ht="15.75" customHeight="1" x14ac:dyDescent="0.2">
      <c r="A804" s="265">
        <v>788</v>
      </c>
      <c r="B804" s="216">
        <v>33.75</v>
      </c>
      <c r="C804" s="77">
        <v>23653</v>
      </c>
      <c r="D804" s="411">
        <f t="shared" si="207"/>
        <v>8409.9555555555562</v>
      </c>
      <c r="E804" s="342">
        <f t="shared" si="210"/>
        <v>2842.5649777777776</v>
      </c>
      <c r="F804" s="338">
        <f t="shared" si="211"/>
        <v>168.19911111111114</v>
      </c>
      <c r="G804" s="407">
        <v>107</v>
      </c>
      <c r="H804" s="425">
        <f t="shared" si="212"/>
        <v>11527.719644444445</v>
      </c>
      <c r="I804" s="79">
        <f t="shared" si="213"/>
        <v>23.348099999999999</v>
      </c>
      <c r="J804" s="96">
        <v>45</v>
      </c>
      <c r="K804" s="77">
        <v>23653</v>
      </c>
      <c r="L804" s="407">
        <f t="shared" si="208"/>
        <v>6307.4666666666672</v>
      </c>
      <c r="M804" s="342">
        <f t="shared" si="214"/>
        <v>2131.9237333333331</v>
      </c>
      <c r="N804" s="338">
        <f t="shared" si="215"/>
        <v>126.14933333333335</v>
      </c>
      <c r="O804" s="435">
        <v>64</v>
      </c>
      <c r="P804" s="425">
        <f t="shared" si="216"/>
        <v>8629.5397333333331</v>
      </c>
      <c r="Q804" s="79">
        <f t="shared" si="217"/>
        <v>17.511099999999999</v>
      </c>
      <c r="R804" s="93">
        <v>135</v>
      </c>
      <c r="S804" s="77">
        <v>23653</v>
      </c>
      <c r="T804" s="345">
        <f t="shared" si="209"/>
        <v>2102.4888888888891</v>
      </c>
      <c r="U804" s="338">
        <f t="shared" si="218"/>
        <v>710.6412444444444</v>
      </c>
      <c r="V804" s="338">
        <f t="shared" si="219"/>
        <v>42.049777777777784</v>
      </c>
      <c r="W804" s="435">
        <v>43</v>
      </c>
      <c r="X804" s="425">
        <f t="shared" si="220"/>
        <v>2898.1799111111113</v>
      </c>
      <c r="Y804" s="79">
        <f t="shared" si="221"/>
        <v>5.8369999999999997</v>
      </c>
    </row>
    <row r="805" spans="1:25" ht="15.75" customHeight="1" x14ac:dyDescent="0.2">
      <c r="A805" s="265">
        <v>789</v>
      </c>
      <c r="B805" s="216">
        <v>33.75</v>
      </c>
      <c r="C805" s="77">
        <v>23653</v>
      </c>
      <c r="D805" s="411">
        <f t="shared" si="207"/>
        <v>8409.9555555555562</v>
      </c>
      <c r="E805" s="342">
        <f t="shared" si="210"/>
        <v>2842.5649777777776</v>
      </c>
      <c r="F805" s="338">
        <f t="shared" si="211"/>
        <v>168.19911111111114</v>
      </c>
      <c r="G805" s="407">
        <v>107</v>
      </c>
      <c r="H805" s="425">
        <f t="shared" si="212"/>
        <v>11527.719644444445</v>
      </c>
      <c r="I805" s="79">
        <f t="shared" si="213"/>
        <v>23.377800000000001</v>
      </c>
      <c r="J805" s="96">
        <v>45</v>
      </c>
      <c r="K805" s="77">
        <v>23653</v>
      </c>
      <c r="L805" s="407">
        <f t="shared" si="208"/>
        <v>6307.4666666666672</v>
      </c>
      <c r="M805" s="342">
        <f t="shared" si="214"/>
        <v>2131.9237333333331</v>
      </c>
      <c r="N805" s="338">
        <f t="shared" si="215"/>
        <v>126.14933333333335</v>
      </c>
      <c r="O805" s="435">
        <v>64</v>
      </c>
      <c r="P805" s="425">
        <f t="shared" si="216"/>
        <v>8629.5397333333331</v>
      </c>
      <c r="Q805" s="79">
        <f t="shared" si="217"/>
        <v>17.533300000000001</v>
      </c>
      <c r="R805" s="93">
        <v>135</v>
      </c>
      <c r="S805" s="77">
        <v>23653</v>
      </c>
      <c r="T805" s="345">
        <f t="shared" si="209"/>
        <v>2102.4888888888891</v>
      </c>
      <c r="U805" s="338">
        <f t="shared" si="218"/>
        <v>710.6412444444444</v>
      </c>
      <c r="V805" s="338">
        <f t="shared" si="219"/>
        <v>42.049777777777784</v>
      </c>
      <c r="W805" s="435">
        <v>43</v>
      </c>
      <c r="X805" s="425">
        <f t="shared" si="220"/>
        <v>2898.1799111111113</v>
      </c>
      <c r="Y805" s="79">
        <f t="shared" si="221"/>
        <v>5.8444000000000003</v>
      </c>
    </row>
    <row r="806" spans="1:25" ht="15.75" customHeight="1" x14ac:dyDescent="0.2">
      <c r="A806" s="264">
        <v>790</v>
      </c>
      <c r="B806" s="216">
        <v>33.75</v>
      </c>
      <c r="C806" s="77">
        <v>23653</v>
      </c>
      <c r="D806" s="411">
        <f t="shared" si="207"/>
        <v>8409.9555555555562</v>
      </c>
      <c r="E806" s="342">
        <f t="shared" si="210"/>
        <v>2842.5649777777776</v>
      </c>
      <c r="F806" s="338">
        <f t="shared" si="211"/>
        <v>168.19911111111114</v>
      </c>
      <c r="G806" s="407">
        <v>107</v>
      </c>
      <c r="H806" s="425">
        <f t="shared" si="212"/>
        <v>11527.719644444445</v>
      </c>
      <c r="I806" s="79">
        <f t="shared" si="213"/>
        <v>23.407399999999999</v>
      </c>
      <c r="J806" s="96">
        <v>45</v>
      </c>
      <c r="K806" s="77">
        <v>23653</v>
      </c>
      <c r="L806" s="407">
        <f t="shared" si="208"/>
        <v>6307.4666666666672</v>
      </c>
      <c r="M806" s="342">
        <f t="shared" si="214"/>
        <v>2131.9237333333331</v>
      </c>
      <c r="N806" s="338">
        <f t="shared" si="215"/>
        <v>126.14933333333335</v>
      </c>
      <c r="O806" s="435">
        <v>64</v>
      </c>
      <c r="P806" s="425">
        <f t="shared" si="216"/>
        <v>8629.5397333333331</v>
      </c>
      <c r="Q806" s="79">
        <f t="shared" si="217"/>
        <v>17.555599999999998</v>
      </c>
      <c r="R806" s="93">
        <v>135</v>
      </c>
      <c r="S806" s="77">
        <v>23653</v>
      </c>
      <c r="T806" s="345">
        <f t="shared" si="209"/>
        <v>2102.4888888888891</v>
      </c>
      <c r="U806" s="338">
        <f t="shared" si="218"/>
        <v>710.6412444444444</v>
      </c>
      <c r="V806" s="338">
        <f t="shared" si="219"/>
        <v>42.049777777777784</v>
      </c>
      <c r="W806" s="435">
        <v>43</v>
      </c>
      <c r="X806" s="425">
        <f t="shared" si="220"/>
        <v>2898.1799111111113</v>
      </c>
      <c r="Y806" s="79">
        <f t="shared" si="221"/>
        <v>5.8518999999999997</v>
      </c>
    </row>
    <row r="807" spans="1:25" ht="15.75" customHeight="1" x14ac:dyDescent="0.2">
      <c r="A807" s="265">
        <v>791</v>
      </c>
      <c r="B807" s="216">
        <v>33.75</v>
      </c>
      <c r="C807" s="77">
        <v>23653</v>
      </c>
      <c r="D807" s="411">
        <f t="shared" si="207"/>
        <v>8409.9555555555562</v>
      </c>
      <c r="E807" s="342">
        <f t="shared" si="210"/>
        <v>2842.5649777777776</v>
      </c>
      <c r="F807" s="338">
        <f t="shared" si="211"/>
        <v>168.19911111111114</v>
      </c>
      <c r="G807" s="407">
        <v>107</v>
      </c>
      <c r="H807" s="425">
        <f t="shared" si="212"/>
        <v>11527.719644444445</v>
      </c>
      <c r="I807" s="79">
        <f t="shared" si="213"/>
        <v>23.437000000000001</v>
      </c>
      <c r="J807" s="96">
        <v>45</v>
      </c>
      <c r="K807" s="77">
        <v>23653</v>
      </c>
      <c r="L807" s="407">
        <f t="shared" si="208"/>
        <v>6307.4666666666672</v>
      </c>
      <c r="M807" s="342">
        <f t="shared" si="214"/>
        <v>2131.9237333333331</v>
      </c>
      <c r="N807" s="338">
        <f t="shared" si="215"/>
        <v>126.14933333333335</v>
      </c>
      <c r="O807" s="435">
        <v>64</v>
      </c>
      <c r="P807" s="425">
        <f t="shared" si="216"/>
        <v>8629.5397333333331</v>
      </c>
      <c r="Q807" s="79">
        <f t="shared" si="217"/>
        <v>17.5778</v>
      </c>
      <c r="R807" s="93">
        <v>135</v>
      </c>
      <c r="S807" s="77">
        <v>23653</v>
      </c>
      <c r="T807" s="345">
        <f t="shared" si="209"/>
        <v>2102.4888888888891</v>
      </c>
      <c r="U807" s="338">
        <f t="shared" si="218"/>
        <v>710.6412444444444</v>
      </c>
      <c r="V807" s="338">
        <f t="shared" si="219"/>
        <v>42.049777777777784</v>
      </c>
      <c r="W807" s="435">
        <v>43</v>
      </c>
      <c r="X807" s="425">
        <f t="shared" si="220"/>
        <v>2898.1799111111113</v>
      </c>
      <c r="Y807" s="79">
        <f t="shared" si="221"/>
        <v>5.8593000000000002</v>
      </c>
    </row>
    <row r="808" spans="1:25" ht="15.75" customHeight="1" x14ac:dyDescent="0.2">
      <c r="A808" s="265">
        <v>792</v>
      </c>
      <c r="B808" s="216">
        <v>33.75</v>
      </c>
      <c r="C808" s="77">
        <v>23653</v>
      </c>
      <c r="D808" s="411">
        <f t="shared" si="207"/>
        <v>8409.9555555555562</v>
      </c>
      <c r="E808" s="342">
        <f t="shared" si="210"/>
        <v>2842.5649777777776</v>
      </c>
      <c r="F808" s="338">
        <f t="shared" si="211"/>
        <v>168.19911111111114</v>
      </c>
      <c r="G808" s="407">
        <v>107</v>
      </c>
      <c r="H808" s="425">
        <f t="shared" si="212"/>
        <v>11527.719644444445</v>
      </c>
      <c r="I808" s="79">
        <f t="shared" si="213"/>
        <v>23.466699999999999</v>
      </c>
      <c r="J808" s="96">
        <v>45</v>
      </c>
      <c r="K808" s="77">
        <v>23653</v>
      </c>
      <c r="L808" s="407">
        <f t="shared" si="208"/>
        <v>6307.4666666666672</v>
      </c>
      <c r="M808" s="342">
        <f t="shared" si="214"/>
        <v>2131.9237333333331</v>
      </c>
      <c r="N808" s="338">
        <f t="shared" si="215"/>
        <v>126.14933333333335</v>
      </c>
      <c r="O808" s="435">
        <v>64</v>
      </c>
      <c r="P808" s="425">
        <f t="shared" si="216"/>
        <v>8629.5397333333331</v>
      </c>
      <c r="Q808" s="79">
        <f t="shared" si="217"/>
        <v>17.600000000000001</v>
      </c>
      <c r="R808" s="93">
        <v>135</v>
      </c>
      <c r="S808" s="77">
        <v>23653</v>
      </c>
      <c r="T808" s="345">
        <f t="shared" si="209"/>
        <v>2102.4888888888891</v>
      </c>
      <c r="U808" s="338">
        <f t="shared" si="218"/>
        <v>710.6412444444444</v>
      </c>
      <c r="V808" s="338">
        <f t="shared" si="219"/>
        <v>42.049777777777784</v>
      </c>
      <c r="W808" s="435">
        <v>43</v>
      </c>
      <c r="X808" s="425">
        <f t="shared" si="220"/>
        <v>2898.1799111111113</v>
      </c>
      <c r="Y808" s="79">
        <f t="shared" si="221"/>
        <v>5.8666999999999998</v>
      </c>
    </row>
    <row r="809" spans="1:25" ht="15.75" customHeight="1" x14ac:dyDescent="0.2">
      <c r="A809" s="265">
        <v>793</v>
      </c>
      <c r="B809" s="216">
        <v>33.75</v>
      </c>
      <c r="C809" s="77">
        <v>23653</v>
      </c>
      <c r="D809" s="411">
        <f t="shared" si="207"/>
        <v>8409.9555555555562</v>
      </c>
      <c r="E809" s="342">
        <f t="shared" si="210"/>
        <v>2842.5649777777776</v>
      </c>
      <c r="F809" s="338">
        <f t="shared" si="211"/>
        <v>168.19911111111114</v>
      </c>
      <c r="G809" s="407">
        <v>107</v>
      </c>
      <c r="H809" s="425">
        <f t="shared" si="212"/>
        <v>11527.719644444445</v>
      </c>
      <c r="I809" s="79">
        <f t="shared" si="213"/>
        <v>23.496300000000002</v>
      </c>
      <c r="J809" s="96">
        <v>45</v>
      </c>
      <c r="K809" s="77">
        <v>23653</v>
      </c>
      <c r="L809" s="407">
        <f t="shared" si="208"/>
        <v>6307.4666666666672</v>
      </c>
      <c r="M809" s="342">
        <f t="shared" si="214"/>
        <v>2131.9237333333331</v>
      </c>
      <c r="N809" s="338">
        <f t="shared" si="215"/>
        <v>126.14933333333335</v>
      </c>
      <c r="O809" s="435">
        <v>64</v>
      </c>
      <c r="P809" s="425">
        <f t="shared" si="216"/>
        <v>8629.5397333333331</v>
      </c>
      <c r="Q809" s="79">
        <f t="shared" si="217"/>
        <v>17.622199999999999</v>
      </c>
      <c r="R809" s="93">
        <v>135</v>
      </c>
      <c r="S809" s="77">
        <v>23653</v>
      </c>
      <c r="T809" s="345">
        <f t="shared" si="209"/>
        <v>2102.4888888888891</v>
      </c>
      <c r="U809" s="338">
        <f t="shared" si="218"/>
        <v>710.6412444444444</v>
      </c>
      <c r="V809" s="338">
        <f t="shared" si="219"/>
        <v>42.049777777777784</v>
      </c>
      <c r="W809" s="435">
        <v>43</v>
      </c>
      <c r="X809" s="425">
        <f t="shared" si="220"/>
        <v>2898.1799111111113</v>
      </c>
      <c r="Y809" s="79">
        <f t="shared" si="221"/>
        <v>5.8741000000000003</v>
      </c>
    </row>
    <row r="810" spans="1:25" ht="15.75" customHeight="1" x14ac:dyDescent="0.2">
      <c r="A810" s="265">
        <v>794</v>
      </c>
      <c r="B810" s="216">
        <v>33.75</v>
      </c>
      <c r="C810" s="77">
        <v>23653</v>
      </c>
      <c r="D810" s="411">
        <f t="shared" si="207"/>
        <v>8409.9555555555562</v>
      </c>
      <c r="E810" s="342">
        <f t="shared" si="210"/>
        <v>2842.5649777777776</v>
      </c>
      <c r="F810" s="338">
        <f t="shared" si="211"/>
        <v>168.19911111111114</v>
      </c>
      <c r="G810" s="407">
        <v>107</v>
      </c>
      <c r="H810" s="425">
        <f t="shared" si="212"/>
        <v>11527.719644444445</v>
      </c>
      <c r="I810" s="79">
        <f t="shared" si="213"/>
        <v>23.5259</v>
      </c>
      <c r="J810" s="96">
        <v>45</v>
      </c>
      <c r="K810" s="77">
        <v>23653</v>
      </c>
      <c r="L810" s="407">
        <f t="shared" si="208"/>
        <v>6307.4666666666672</v>
      </c>
      <c r="M810" s="342">
        <f t="shared" si="214"/>
        <v>2131.9237333333331</v>
      </c>
      <c r="N810" s="338">
        <f t="shared" si="215"/>
        <v>126.14933333333335</v>
      </c>
      <c r="O810" s="435">
        <v>64</v>
      </c>
      <c r="P810" s="425">
        <f t="shared" si="216"/>
        <v>8629.5397333333331</v>
      </c>
      <c r="Q810" s="79">
        <f t="shared" si="217"/>
        <v>17.644400000000001</v>
      </c>
      <c r="R810" s="93">
        <v>135</v>
      </c>
      <c r="S810" s="77">
        <v>23653</v>
      </c>
      <c r="T810" s="345">
        <f t="shared" si="209"/>
        <v>2102.4888888888891</v>
      </c>
      <c r="U810" s="338">
        <f t="shared" si="218"/>
        <v>710.6412444444444</v>
      </c>
      <c r="V810" s="338">
        <f t="shared" si="219"/>
        <v>42.049777777777784</v>
      </c>
      <c r="W810" s="435">
        <v>43</v>
      </c>
      <c r="X810" s="425">
        <f t="shared" si="220"/>
        <v>2898.1799111111113</v>
      </c>
      <c r="Y810" s="79">
        <f t="shared" si="221"/>
        <v>5.8815</v>
      </c>
    </row>
    <row r="811" spans="1:25" ht="15.75" customHeight="1" x14ac:dyDescent="0.2">
      <c r="A811" s="265">
        <v>795</v>
      </c>
      <c r="B811" s="216">
        <v>33.75</v>
      </c>
      <c r="C811" s="77">
        <v>23653</v>
      </c>
      <c r="D811" s="411">
        <f t="shared" si="207"/>
        <v>8409.9555555555562</v>
      </c>
      <c r="E811" s="342">
        <f t="shared" si="210"/>
        <v>2842.5649777777776</v>
      </c>
      <c r="F811" s="338">
        <f t="shared" si="211"/>
        <v>168.19911111111114</v>
      </c>
      <c r="G811" s="407">
        <v>107</v>
      </c>
      <c r="H811" s="425">
        <f t="shared" si="212"/>
        <v>11527.719644444445</v>
      </c>
      <c r="I811" s="79">
        <f t="shared" si="213"/>
        <v>23.555599999999998</v>
      </c>
      <c r="J811" s="96">
        <v>45</v>
      </c>
      <c r="K811" s="77">
        <v>23653</v>
      </c>
      <c r="L811" s="407">
        <f t="shared" si="208"/>
        <v>6307.4666666666672</v>
      </c>
      <c r="M811" s="342">
        <f t="shared" si="214"/>
        <v>2131.9237333333331</v>
      </c>
      <c r="N811" s="338">
        <f t="shared" si="215"/>
        <v>126.14933333333335</v>
      </c>
      <c r="O811" s="435">
        <v>64</v>
      </c>
      <c r="P811" s="425">
        <f t="shared" si="216"/>
        <v>8629.5397333333331</v>
      </c>
      <c r="Q811" s="79">
        <f t="shared" si="217"/>
        <v>17.666699999999999</v>
      </c>
      <c r="R811" s="93">
        <v>135</v>
      </c>
      <c r="S811" s="77">
        <v>23653</v>
      </c>
      <c r="T811" s="345">
        <f t="shared" si="209"/>
        <v>2102.4888888888891</v>
      </c>
      <c r="U811" s="338">
        <f t="shared" si="218"/>
        <v>710.6412444444444</v>
      </c>
      <c r="V811" s="338">
        <f t="shared" si="219"/>
        <v>42.049777777777784</v>
      </c>
      <c r="W811" s="435">
        <v>43</v>
      </c>
      <c r="X811" s="425">
        <f t="shared" si="220"/>
        <v>2898.1799111111113</v>
      </c>
      <c r="Y811" s="79">
        <f t="shared" si="221"/>
        <v>5.8888999999999996</v>
      </c>
    </row>
    <row r="812" spans="1:25" ht="15.75" customHeight="1" x14ac:dyDescent="0.2">
      <c r="A812" s="265">
        <v>796</v>
      </c>
      <c r="B812" s="216">
        <v>33.75</v>
      </c>
      <c r="C812" s="77">
        <v>23653</v>
      </c>
      <c r="D812" s="411">
        <f t="shared" si="207"/>
        <v>8409.9555555555562</v>
      </c>
      <c r="E812" s="342">
        <f t="shared" si="210"/>
        <v>2842.5649777777776</v>
      </c>
      <c r="F812" s="338">
        <f t="shared" si="211"/>
        <v>168.19911111111114</v>
      </c>
      <c r="G812" s="407">
        <v>107</v>
      </c>
      <c r="H812" s="425">
        <f t="shared" si="212"/>
        <v>11527.719644444445</v>
      </c>
      <c r="I812" s="79">
        <f t="shared" si="213"/>
        <v>23.5852</v>
      </c>
      <c r="J812" s="96">
        <v>45</v>
      </c>
      <c r="K812" s="77">
        <v>23653</v>
      </c>
      <c r="L812" s="407">
        <f t="shared" si="208"/>
        <v>6307.4666666666672</v>
      </c>
      <c r="M812" s="342">
        <f t="shared" si="214"/>
        <v>2131.9237333333331</v>
      </c>
      <c r="N812" s="338">
        <f t="shared" si="215"/>
        <v>126.14933333333335</v>
      </c>
      <c r="O812" s="435">
        <v>64</v>
      </c>
      <c r="P812" s="425">
        <f t="shared" si="216"/>
        <v>8629.5397333333331</v>
      </c>
      <c r="Q812" s="79">
        <f t="shared" si="217"/>
        <v>17.6889</v>
      </c>
      <c r="R812" s="93">
        <v>135</v>
      </c>
      <c r="S812" s="77">
        <v>23653</v>
      </c>
      <c r="T812" s="345">
        <f t="shared" si="209"/>
        <v>2102.4888888888891</v>
      </c>
      <c r="U812" s="338">
        <f t="shared" si="218"/>
        <v>710.6412444444444</v>
      </c>
      <c r="V812" s="338">
        <f t="shared" si="219"/>
        <v>42.049777777777784</v>
      </c>
      <c r="W812" s="435">
        <v>43</v>
      </c>
      <c r="X812" s="425">
        <f t="shared" si="220"/>
        <v>2898.1799111111113</v>
      </c>
      <c r="Y812" s="79">
        <f t="shared" si="221"/>
        <v>5.8963000000000001</v>
      </c>
    </row>
    <row r="813" spans="1:25" ht="15.75" customHeight="1" x14ac:dyDescent="0.2">
      <c r="A813" s="265">
        <v>797</v>
      </c>
      <c r="B813" s="216">
        <v>33.75</v>
      </c>
      <c r="C813" s="77">
        <v>23653</v>
      </c>
      <c r="D813" s="411">
        <f t="shared" si="207"/>
        <v>8409.9555555555562</v>
      </c>
      <c r="E813" s="342">
        <f t="shared" si="210"/>
        <v>2842.5649777777776</v>
      </c>
      <c r="F813" s="338">
        <f t="shared" si="211"/>
        <v>168.19911111111114</v>
      </c>
      <c r="G813" s="407">
        <v>107</v>
      </c>
      <c r="H813" s="425">
        <f t="shared" si="212"/>
        <v>11527.719644444445</v>
      </c>
      <c r="I813" s="79">
        <f t="shared" si="213"/>
        <v>23.614799999999999</v>
      </c>
      <c r="J813" s="96">
        <v>45</v>
      </c>
      <c r="K813" s="77">
        <v>23653</v>
      </c>
      <c r="L813" s="407">
        <f t="shared" si="208"/>
        <v>6307.4666666666672</v>
      </c>
      <c r="M813" s="342">
        <f t="shared" si="214"/>
        <v>2131.9237333333331</v>
      </c>
      <c r="N813" s="338">
        <f t="shared" si="215"/>
        <v>126.14933333333335</v>
      </c>
      <c r="O813" s="435">
        <v>64</v>
      </c>
      <c r="P813" s="425">
        <f t="shared" si="216"/>
        <v>8629.5397333333331</v>
      </c>
      <c r="Q813" s="79">
        <f t="shared" si="217"/>
        <v>17.711099999999998</v>
      </c>
      <c r="R813" s="93">
        <v>135</v>
      </c>
      <c r="S813" s="77">
        <v>23653</v>
      </c>
      <c r="T813" s="345">
        <f t="shared" si="209"/>
        <v>2102.4888888888891</v>
      </c>
      <c r="U813" s="338">
        <f t="shared" si="218"/>
        <v>710.6412444444444</v>
      </c>
      <c r="V813" s="338">
        <f t="shared" si="219"/>
        <v>42.049777777777784</v>
      </c>
      <c r="W813" s="435">
        <v>43</v>
      </c>
      <c r="X813" s="425">
        <f t="shared" si="220"/>
        <v>2898.1799111111113</v>
      </c>
      <c r="Y813" s="79">
        <f t="shared" si="221"/>
        <v>5.9036999999999997</v>
      </c>
    </row>
    <row r="814" spans="1:25" ht="15.75" customHeight="1" x14ac:dyDescent="0.2">
      <c r="A814" s="265">
        <v>798</v>
      </c>
      <c r="B814" s="216">
        <v>33.75</v>
      </c>
      <c r="C814" s="77">
        <v>23653</v>
      </c>
      <c r="D814" s="411">
        <f t="shared" si="207"/>
        <v>8409.9555555555562</v>
      </c>
      <c r="E814" s="342">
        <f t="shared" si="210"/>
        <v>2842.5649777777776</v>
      </c>
      <c r="F814" s="338">
        <f t="shared" si="211"/>
        <v>168.19911111111114</v>
      </c>
      <c r="G814" s="407">
        <v>107</v>
      </c>
      <c r="H814" s="425">
        <f t="shared" si="212"/>
        <v>11527.719644444445</v>
      </c>
      <c r="I814" s="79">
        <f t="shared" si="213"/>
        <v>23.644400000000001</v>
      </c>
      <c r="J814" s="96">
        <v>45</v>
      </c>
      <c r="K814" s="77">
        <v>23653</v>
      </c>
      <c r="L814" s="407">
        <f t="shared" si="208"/>
        <v>6307.4666666666672</v>
      </c>
      <c r="M814" s="342">
        <f t="shared" si="214"/>
        <v>2131.9237333333331</v>
      </c>
      <c r="N814" s="338">
        <f t="shared" si="215"/>
        <v>126.14933333333335</v>
      </c>
      <c r="O814" s="435">
        <v>64</v>
      </c>
      <c r="P814" s="425">
        <f t="shared" si="216"/>
        <v>8629.5397333333331</v>
      </c>
      <c r="Q814" s="79">
        <f t="shared" si="217"/>
        <v>17.7333</v>
      </c>
      <c r="R814" s="93">
        <v>135</v>
      </c>
      <c r="S814" s="77">
        <v>23653</v>
      </c>
      <c r="T814" s="345">
        <f t="shared" si="209"/>
        <v>2102.4888888888891</v>
      </c>
      <c r="U814" s="338">
        <f t="shared" si="218"/>
        <v>710.6412444444444</v>
      </c>
      <c r="V814" s="338">
        <f t="shared" si="219"/>
        <v>42.049777777777784</v>
      </c>
      <c r="W814" s="435">
        <v>43</v>
      </c>
      <c r="X814" s="425">
        <f t="shared" si="220"/>
        <v>2898.1799111111113</v>
      </c>
      <c r="Y814" s="79">
        <f t="shared" si="221"/>
        <v>5.9111000000000002</v>
      </c>
    </row>
    <row r="815" spans="1:25" ht="15.75" customHeight="1" x14ac:dyDescent="0.2">
      <c r="A815" s="265">
        <v>799</v>
      </c>
      <c r="B815" s="216">
        <v>33.75</v>
      </c>
      <c r="C815" s="77">
        <v>23653</v>
      </c>
      <c r="D815" s="411">
        <f t="shared" si="207"/>
        <v>8409.9555555555562</v>
      </c>
      <c r="E815" s="342">
        <f t="shared" si="210"/>
        <v>2842.5649777777776</v>
      </c>
      <c r="F815" s="338">
        <f t="shared" si="211"/>
        <v>168.19911111111114</v>
      </c>
      <c r="G815" s="407">
        <v>107</v>
      </c>
      <c r="H815" s="425">
        <f t="shared" si="212"/>
        <v>11527.719644444445</v>
      </c>
      <c r="I815" s="79">
        <f t="shared" si="213"/>
        <v>23.674099999999999</v>
      </c>
      <c r="J815" s="96">
        <v>45</v>
      </c>
      <c r="K815" s="77">
        <v>23653</v>
      </c>
      <c r="L815" s="407">
        <f t="shared" si="208"/>
        <v>6307.4666666666672</v>
      </c>
      <c r="M815" s="342">
        <f t="shared" si="214"/>
        <v>2131.9237333333331</v>
      </c>
      <c r="N815" s="338">
        <f t="shared" si="215"/>
        <v>126.14933333333335</v>
      </c>
      <c r="O815" s="435">
        <v>64</v>
      </c>
      <c r="P815" s="425">
        <f t="shared" si="216"/>
        <v>8629.5397333333331</v>
      </c>
      <c r="Q815" s="79">
        <f t="shared" si="217"/>
        <v>17.755600000000001</v>
      </c>
      <c r="R815" s="93">
        <v>135</v>
      </c>
      <c r="S815" s="77">
        <v>23653</v>
      </c>
      <c r="T815" s="345">
        <f t="shared" si="209"/>
        <v>2102.4888888888891</v>
      </c>
      <c r="U815" s="338">
        <f t="shared" si="218"/>
        <v>710.6412444444444</v>
      </c>
      <c r="V815" s="338">
        <f t="shared" si="219"/>
        <v>42.049777777777784</v>
      </c>
      <c r="W815" s="435">
        <v>43</v>
      </c>
      <c r="X815" s="425">
        <f t="shared" si="220"/>
        <v>2898.1799111111113</v>
      </c>
      <c r="Y815" s="79">
        <f t="shared" si="221"/>
        <v>5.9184999999999999</v>
      </c>
    </row>
    <row r="816" spans="1:25" ht="15.75" customHeight="1" x14ac:dyDescent="0.2">
      <c r="A816" s="264">
        <v>800</v>
      </c>
      <c r="B816" s="216">
        <v>33.75</v>
      </c>
      <c r="C816" s="77">
        <v>23653</v>
      </c>
      <c r="D816" s="411">
        <f t="shared" si="207"/>
        <v>8409.9555555555562</v>
      </c>
      <c r="E816" s="342">
        <f t="shared" si="210"/>
        <v>2842.5649777777776</v>
      </c>
      <c r="F816" s="338">
        <f t="shared" si="211"/>
        <v>168.19911111111114</v>
      </c>
      <c r="G816" s="407">
        <v>107</v>
      </c>
      <c r="H816" s="425">
        <f t="shared" si="212"/>
        <v>11527.719644444445</v>
      </c>
      <c r="I816" s="79">
        <f t="shared" si="213"/>
        <v>23.703700000000001</v>
      </c>
      <c r="J816" s="96">
        <v>45</v>
      </c>
      <c r="K816" s="77">
        <v>23653</v>
      </c>
      <c r="L816" s="407">
        <f t="shared" si="208"/>
        <v>6307.4666666666672</v>
      </c>
      <c r="M816" s="342">
        <f t="shared" si="214"/>
        <v>2131.9237333333331</v>
      </c>
      <c r="N816" s="338">
        <f t="shared" si="215"/>
        <v>126.14933333333335</v>
      </c>
      <c r="O816" s="435">
        <v>64</v>
      </c>
      <c r="P816" s="425">
        <f t="shared" si="216"/>
        <v>8629.5397333333331</v>
      </c>
      <c r="Q816" s="79">
        <f t="shared" si="217"/>
        <v>17.777799999999999</v>
      </c>
      <c r="R816" s="93">
        <v>135</v>
      </c>
      <c r="S816" s="77">
        <v>23653</v>
      </c>
      <c r="T816" s="345">
        <f t="shared" si="209"/>
        <v>2102.4888888888891</v>
      </c>
      <c r="U816" s="338">
        <f t="shared" si="218"/>
        <v>710.6412444444444</v>
      </c>
      <c r="V816" s="338">
        <f t="shared" si="219"/>
        <v>42.049777777777784</v>
      </c>
      <c r="W816" s="435">
        <v>43</v>
      </c>
      <c r="X816" s="425">
        <f t="shared" si="220"/>
        <v>2898.1799111111113</v>
      </c>
      <c r="Y816" s="79">
        <f t="shared" si="221"/>
        <v>5.9259000000000004</v>
      </c>
    </row>
    <row r="817" spans="1:25" ht="15.75" customHeight="1" x14ac:dyDescent="0.2">
      <c r="A817" s="265">
        <v>801</v>
      </c>
      <c r="B817" s="216">
        <v>33.75</v>
      </c>
      <c r="C817" s="77">
        <v>23653</v>
      </c>
      <c r="D817" s="411">
        <f t="shared" si="207"/>
        <v>8409.9555555555562</v>
      </c>
      <c r="E817" s="342">
        <f t="shared" si="210"/>
        <v>2842.5649777777776</v>
      </c>
      <c r="F817" s="338">
        <f t="shared" si="211"/>
        <v>168.19911111111114</v>
      </c>
      <c r="G817" s="407">
        <v>107</v>
      </c>
      <c r="H817" s="425">
        <f t="shared" si="212"/>
        <v>11527.719644444445</v>
      </c>
      <c r="I817" s="79">
        <f t="shared" si="213"/>
        <v>23.7333</v>
      </c>
      <c r="J817" s="96">
        <v>45</v>
      </c>
      <c r="K817" s="77">
        <v>23653</v>
      </c>
      <c r="L817" s="407">
        <f t="shared" si="208"/>
        <v>6307.4666666666672</v>
      </c>
      <c r="M817" s="342">
        <f t="shared" si="214"/>
        <v>2131.9237333333331</v>
      </c>
      <c r="N817" s="338">
        <f t="shared" si="215"/>
        <v>126.14933333333335</v>
      </c>
      <c r="O817" s="435">
        <v>64</v>
      </c>
      <c r="P817" s="425">
        <f t="shared" si="216"/>
        <v>8629.5397333333331</v>
      </c>
      <c r="Q817" s="79">
        <f t="shared" si="217"/>
        <v>17.8</v>
      </c>
      <c r="R817" s="93">
        <v>135</v>
      </c>
      <c r="S817" s="77">
        <v>23653</v>
      </c>
      <c r="T817" s="345">
        <f t="shared" si="209"/>
        <v>2102.4888888888891</v>
      </c>
      <c r="U817" s="338">
        <f t="shared" si="218"/>
        <v>710.6412444444444</v>
      </c>
      <c r="V817" s="338">
        <f t="shared" si="219"/>
        <v>42.049777777777784</v>
      </c>
      <c r="W817" s="435">
        <v>43</v>
      </c>
      <c r="X817" s="425">
        <f t="shared" si="220"/>
        <v>2898.1799111111113</v>
      </c>
      <c r="Y817" s="79">
        <f t="shared" si="221"/>
        <v>5.9333</v>
      </c>
    </row>
    <row r="818" spans="1:25" ht="15.75" customHeight="1" x14ac:dyDescent="0.2">
      <c r="A818" s="265">
        <v>802</v>
      </c>
      <c r="B818" s="216">
        <v>33.75</v>
      </c>
      <c r="C818" s="77">
        <v>23653</v>
      </c>
      <c r="D818" s="411">
        <f t="shared" si="207"/>
        <v>8409.9555555555562</v>
      </c>
      <c r="E818" s="342">
        <f t="shared" si="210"/>
        <v>2842.5649777777776</v>
      </c>
      <c r="F818" s="338">
        <f t="shared" si="211"/>
        <v>168.19911111111114</v>
      </c>
      <c r="G818" s="407">
        <v>107</v>
      </c>
      <c r="H818" s="425">
        <f t="shared" si="212"/>
        <v>11527.719644444445</v>
      </c>
      <c r="I818" s="79">
        <f t="shared" si="213"/>
        <v>23.763000000000002</v>
      </c>
      <c r="J818" s="96">
        <v>45</v>
      </c>
      <c r="K818" s="77">
        <v>23653</v>
      </c>
      <c r="L818" s="407">
        <f t="shared" si="208"/>
        <v>6307.4666666666672</v>
      </c>
      <c r="M818" s="342">
        <f t="shared" si="214"/>
        <v>2131.9237333333331</v>
      </c>
      <c r="N818" s="338">
        <f t="shared" si="215"/>
        <v>126.14933333333335</v>
      </c>
      <c r="O818" s="435">
        <v>64</v>
      </c>
      <c r="P818" s="425">
        <f t="shared" si="216"/>
        <v>8629.5397333333331</v>
      </c>
      <c r="Q818" s="79">
        <f t="shared" si="217"/>
        <v>17.822199999999999</v>
      </c>
      <c r="R818" s="93">
        <v>135</v>
      </c>
      <c r="S818" s="77">
        <v>23653</v>
      </c>
      <c r="T818" s="345">
        <f t="shared" si="209"/>
        <v>2102.4888888888891</v>
      </c>
      <c r="U818" s="338">
        <f t="shared" si="218"/>
        <v>710.6412444444444</v>
      </c>
      <c r="V818" s="338">
        <f t="shared" si="219"/>
        <v>42.049777777777784</v>
      </c>
      <c r="W818" s="435">
        <v>43</v>
      </c>
      <c r="X818" s="425">
        <f t="shared" si="220"/>
        <v>2898.1799111111113</v>
      </c>
      <c r="Y818" s="79">
        <f t="shared" si="221"/>
        <v>5.9406999999999996</v>
      </c>
    </row>
    <row r="819" spans="1:25" ht="15.75" customHeight="1" x14ac:dyDescent="0.2">
      <c r="A819" s="265">
        <v>803</v>
      </c>
      <c r="B819" s="216">
        <v>33.75</v>
      </c>
      <c r="C819" s="77">
        <v>23653</v>
      </c>
      <c r="D819" s="411">
        <f t="shared" si="207"/>
        <v>8409.9555555555562</v>
      </c>
      <c r="E819" s="342">
        <f t="shared" si="210"/>
        <v>2842.5649777777776</v>
      </c>
      <c r="F819" s="338">
        <f t="shared" si="211"/>
        <v>168.19911111111114</v>
      </c>
      <c r="G819" s="407">
        <v>107</v>
      </c>
      <c r="H819" s="425">
        <f t="shared" si="212"/>
        <v>11527.719644444445</v>
      </c>
      <c r="I819" s="79">
        <f t="shared" si="213"/>
        <v>23.7926</v>
      </c>
      <c r="J819" s="96">
        <v>45</v>
      </c>
      <c r="K819" s="77">
        <v>23653</v>
      </c>
      <c r="L819" s="407">
        <f t="shared" si="208"/>
        <v>6307.4666666666672</v>
      </c>
      <c r="M819" s="342">
        <f t="shared" si="214"/>
        <v>2131.9237333333331</v>
      </c>
      <c r="N819" s="338">
        <f t="shared" si="215"/>
        <v>126.14933333333335</v>
      </c>
      <c r="O819" s="435">
        <v>64</v>
      </c>
      <c r="P819" s="425">
        <f t="shared" si="216"/>
        <v>8629.5397333333331</v>
      </c>
      <c r="Q819" s="79">
        <f t="shared" si="217"/>
        <v>17.8444</v>
      </c>
      <c r="R819" s="93">
        <v>135</v>
      </c>
      <c r="S819" s="77">
        <v>23653</v>
      </c>
      <c r="T819" s="345">
        <f t="shared" si="209"/>
        <v>2102.4888888888891</v>
      </c>
      <c r="U819" s="338">
        <f t="shared" si="218"/>
        <v>710.6412444444444</v>
      </c>
      <c r="V819" s="338">
        <f t="shared" si="219"/>
        <v>42.049777777777784</v>
      </c>
      <c r="W819" s="435">
        <v>43</v>
      </c>
      <c r="X819" s="425">
        <f t="shared" si="220"/>
        <v>2898.1799111111113</v>
      </c>
      <c r="Y819" s="79">
        <f t="shared" si="221"/>
        <v>5.9481000000000002</v>
      </c>
    </row>
    <row r="820" spans="1:25" ht="15.75" customHeight="1" x14ac:dyDescent="0.2">
      <c r="A820" s="265">
        <v>804</v>
      </c>
      <c r="B820" s="216">
        <v>33.75</v>
      </c>
      <c r="C820" s="77">
        <v>23653</v>
      </c>
      <c r="D820" s="411">
        <f t="shared" si="207"/>
        <v>8409.9555555555562</v>
      </c>
      <c r="E820" s="342">
        <f t="shared" si="210"/>
        <v>2842.5649777777776</v>
      </c>
      <c r="F820" s="338">
        <f t="shared" si="211"/>
        <v>168.19911111111114</v>
      </c>
      <c r="G820" s="407">
        <v>107</v>
      </c>
      <c r="H820" s="425">
        <f t="shared" si="212"/>
        <v>11527.719644444445</v>
      </c>
      <c r="I820" s="79">
        <f t="shared" si="213"/>
        <v>23.822199999999999</v>
      </c>
      <c r="J820" s="96">
        <v>45</v>
      </c>
      <c r="K820" s="77">
        <v>23653</v>
      </c>
      <c r="L820" s="407">
        <f t="shared" si="208"/>
        <v>6307.4666666666672</v>
      </c>
      <c r="M820" s="342">
        <f t="shared" si="214"/>
        <v>2131.9237333333331</v>
      </c>
      <c r="N820" s="338">
        <f t="shared" si="215"/>
        <v>126.14933333333335</v>
      </c>
      <c r="O820" s="435">
        <v>64</v>
      </c>
      <c r="P820" s="425">
        <f t="shared" si="216"/>
        <v>8629.5397333333331</v>
      </c>
      <c r="Q820" s="79">
        <f t="shared" si="217"/>
        <v>17.866700000000002</v>
      </c>
      <c r="R820" s="93">
        <v>135</v>
      </c>
      <c r="S820" s="77">
        <v>23653</v>
      </c>
      <c r="T820" s="345">
        <f t="shared" si="209"/>
        <v>2102.4888888888891</v>
      </c>
      <c r="U820" s="338">
        <f t="shared" si="218"/>
        <v>710.6412444444444</v>
      </c>
      <c r="V820" s="338">
        <f t="shared" si="219"/>
        <v>42.049777777777784</v>
      </c>
      <c r="W820" s="435">
        <v>43</v>
      </c>
      <c r="X820" s="425">
        <f t="shared" si="220"/>
        <v>2898.1799111111113</v>
      </c>
      <c r="Y820" s="79">
        <f t="shared" si="221"/>
        <v>5.9555999999999996</v>
      </c>
    </row>
    <row r="821" spans="1:25" ht="15.75" customHeight="1" x14ac:dyDescent="0.2">
      <c r="A821" s="265">
        <v>805</v>
      </c>
      <c r="B821" s="216">
        <v>33.75</v>
      </c>
      <c r="C821" s="77">
        <v>23653</v>
      </c>
      <c r="D821" s="411">
        <f t="shared" si="207"/>
        <v>8409.9555555555562</v>
      </c>
      <c r="E821" s="342">
        <f t="shared" si="210"/>
        <v>2842.5649777777776</v>
      </c>
      <c r="F821" s="338">
        <f t="shared" si="211"/>
        <v>168.19911111111114</v>
      </c>
      <c r="G821" s="407">
        <v>107</v>
      </c>
      <c r="H821" s="425">
        <f t="shared" si="212"/>
        <v>11527.719644444445</v>
      </c>
      <c r="I821" s="79">
        <f t="shared" si="213"/>
        <v>23.851900000000001</v>
      </c>
      <c r="J821" s="96">
        <v>45</v>
      </c>
      <c r="K821" s="77">
        <v>23653</v>
      </c>
      <c r="L821" s="407">
        <f t="shared" si="208"/>
        <v>6307.4666666666672</v>
      </c>
      <c r="M821" s="342">
        <f t="shared" si="214"/>
        <v>2131.9237333333331</v>
      </c>
      <c r="N821" s="338">
        <f t="shared" si="215"/>
        <v>126.14933333333335</v>
      </c>
      <c r="O821" s="435">
        <v>64</v>
      </c>
      <c r="P821" s="425">
        <f t="shared" si="216"/>
        <v>8629.5397333333331</v>
      </c>
      <c r="Q821" s="79">
        <f t="shared" si="217"/>
        <v>17.8889</v>
      </c>
      <c r="R821" s="93">
        <v>135</v>
      </c>
      <c r="S821" s="77">
        <v>23653</v>
      </c>
      <c r="T821" s="345">
        <f t="shared" si="209"/>
        <v>2102.4888888888891</v>
      </c>
      <c r="U821" s="338">
        <f t="shared" si="218"/>
        <v>710.6412444444444</v>
      </c>
      <c r="V821" s="338">
        <f t="shared" si="219"/>
        <v>42.049777777777784</v>
      </c>
      <c r="W821" s="435">
        <v>43</v>
      </c>
      <c r="X821" s="425">
        <f t="shared" si="220"/>
        <v>2898.1799111111113</v>
      </c>
      <c r="Y821" s="79">
        <f t="shared" si="221"/>
        <v>5.9630000000000001</v>
      </c>
    </row>
    <row r="822" spans="1:25" ht="15.75" customHeight="1" x14ac:dyDescent="0.2">
      <c r="A822" s="265">
        <v>806</v>
      </c>
      <c r="B822" s="216">
        <v>33.75</v>
      </c>
      <c r="C822" s="77">
        <v>23653</v>
      </c>
      <c r="D822" s="411">
        <f t="shared" si="207"/>
        <v>8409.9555555555562</v>
      </c>
      <c r="E822" s="342">
        <f t="shared" si="210"/>
        <v>2842.5649777777776</v>
      </c>
      <c r="F822" s="338">
        <f t="shared" si="211"/>
        <v>168.19911111111114</v>
      </c>
      <c r="G822" s="407">
        <v>107</v>
      </c>
      <c r="H822" s="425">
        <f t="shared" si="212"/>
        <v>11527.719644444445</v>
      </c>
      <c r="I822" s="79">
        <f t="shared" si="213"/>
        <v>23.881499999999999</v>
      </c>
      <c r="J822" s="96">
        <v>45</v>
      </c>
      <c r="K822" s="77">
        <v>23653</v>
      </c>
      <c r="L822" s="407">
        <f t="shared" si="208"/>
        <v>6307.4666666666672</v>
      </c>
      <c r="M822" s="342">
        <f t="shared" si="214"/>
        <v>2131.9237333333331</v>
      </c>
      <c r="N822" s="338">
        <f t="shared" si="215"/>
        <v>126.14933333333335</v>
      </c>
      <c r="O822" s="435">
        <v>64</v>
      </c>
      <c r="P822" s="425">
        <f t="shared" si="216"/>
        <v>8629.5397333333331</v>
      </c>
      <c r="Q822" s="79">
        <f t="shared" si="217"/>
        <v>17.911100000000001</v>
      </c>
      <c r="R822" s="93">
        <v>135</v>
      </c>
      <c r="S822" s="77">
        <v>23653</v>
      </c>
      <c r="T822" s="345">
        <f t="shared" si="209"/>
        <v>2102.4888888888891</v>
      </c>
      <c r="U822" s="338">
        <f t="shared" si="218"/>
        <v>710.6412444444444</v>
      </c>
      <c r="V822" s="338">
        <f t="shared" si="219"/>
        <v>42.049777777777784</v>
      </c>
      <c r="W822" s="435">
        <v>43</v>
      </c>
      <c r="X822" s="425">
        <f t="shared" si="220"/>
        <v>2898.1799111111113</v>
      </c>
      <c r="Y822" s="79">
        <f t="shared" si="221"/>
        <v>5.9703999999999997</v>
      </c>
    </row>
    <row r="823" spans="1:25" ht="15.75" customHeight="1" x14ac:dyDescent="0.2">
      <c r="A823" s="265">
        <v>807</v>
      </c>
      <c r="B823" s="216">
        <v>33.75</v>
      </c>
      <c r="C823" s="77">
        <v>23653</v>
      </c>
      <c r="D823" s="411">
        <f t="shared" si="207"/>
        <v>8409.9555555555562</v>
      </c>
      <c r="E823" s="342">
        <f t="shared" si="210"/>
        <v>2842.5649777777776</v>
      </c>
      <c r="F823" s="338">
        <f t="shared" si="211"/>
        <v>168.19911111111114</v>
      </c>
      <c r="G823" s="407">
        <v>107</v>
      </c>
      <c r="H823" s="425">
        <f t="shared" si="212"/>
        <v>11527.719644444445</v>
      </c>
      <c r="I823" s="79">
        <f t="shared" si="213"/>
        <v>23.911100000000001</v>
      </c>
      <c r="J823" s="96">
        <v>45</v>
      </c>
      <c r="K823" s="77">
        <v>23653</v>
      </c>
      <c r="L823" s="407">
        <f t="shared" si="208"/>
        <v>6307.4666666666672</v>
      </c>
      <c r="M823" s="342">
        <f t="shared" si="214"/>
        <v>2131.9237333333331</v>
      </c>
      <c r="N823" s="338">
        <f t="shared" si="215"/>
        <v>126.14933333333335</v>
      </c>
      <c r="O823" s="435">
        <v>64</v>
      </c>
      <c r="P823" s="425">
        <f t="shared" si="216"/>
        <v>8629.5397333333331</v>
      </c>
      <c r="Q823" s="79">
        <f t="shared" si="217"/>
        <v>17.933299999999999</v>
      </c>
      <c r="R823" s="93">
        <v>135</v>
      </c>
      <c r="S823" s="77">
        <v>23653</v>
      </c>
      <c r="T823" s="345">
        <f t="shared" si="209"/>
        <v>2102.4888888888891</v>
      </c>
      <c r="U823" s="338">
        <f t="shared" si="218"/>
        <v>710.6412444444444</v>
      </c>
      <c r="V823" s="338">
        <f t="shared" si="219"/>
        <v>42.049777777777784</v>
      </c>
      <c r="W823" s="435">
        <v>43</v>
      </c>
      <c r="X823" s="425">
        <f t="shared" si="220"/>
        <v>2898.1799111111113</v>
      </c>
      <c r="Y823" s="79">
        <f t="shared" si="221"/>
        <v>5.9778000000000002</v>
      </c>
    </row>
    <row r="824" spans="1:25" ht="15.75" customHeight="1" x14ac:dyDescent="0.2">
      <c r="A824" s="265">
        <v>808</v>
      </c>
      <c r="B824" s="216">
        <v>33.75</v>
      </c>
      <c r="C824" s="77">
        <v>23653</v>
      </c>
      <c r="D824" s="411">
        <f t="shared" si="207"/>
        <v>8409.9555555555562</v>
      </c>
      <c r="E824" s="342">
        <f t="shared" si="210"/>
        <v>2842.5649777777776</v>
      </c>
      <c r="F824" s="338">
        <f t="shared" si="211"/>
        <v>168.19911111111114</v>
      </c>
      <c r="G824" s="407">
        <v>107</v>
      </c>
      <c r="H824" s="425">
        <f t="shared" si="212"/>
        <v>11527.719644444445</v>
      </c>
      <c r="I824" s="79">
        <f t="shared" si="213"/>
        <v>23.9407</v>
      </c>
      <c r="J824" s="96">
        <v>45</v>
      </c>
      <c r="K824" s="77">
        <v>23653</v>
      </c>
      <c r="L824" s="407">
        <f t="shared" si="208"/>
        <v>6307.4666666666672</v>
      </c>
      <c r="M824" s="342">
        <f t="shared" si="214"/>
        <v>2131.9237333333331</v>
      </c>
      <c r="N824" s="338">
        <f t="shared" si="215"/>
        <v>126.14933333333335</v>
      </c>
      <c r="O824" s="435">
        <v>64</v>
      </c>
      <c r="P824" s="425">
        <f t="shared" si="216"/>
        <v>8629.5397333333331</v>
      </c>
      <c r="Q824" s="79">
        <f t="shared" si="217"/>
        <v>17.9556</v>
      </c>
      <c r="R824" s="93">
        <v>135</v>
      </c>
      <c r="S824" s="77">
        <v>23653</v>
      </c>
      <c r="T824" s="345">
        <f t="shared" si="209"/>
        <v>2102.4888888888891</v>
      </c>
      <c r="U824" s="338">
        <f t="shared" si="218"/>
        <v>710.6412444444444</v>
      </c>
      <c r="V824" s="338">
        <f t="shared" si="219"/>
        <v>42.049777777777784</v>
      </c>
      <c r="W824" s="435">
        <v>43</v>
      </c>
      <c r="X824" s="425">
        <f t="shared" si="220"/>
        <v>2898.1799111111113</v>
      </c>
      <c r="Y824" s="79">
        <f t="shared" si="221"/>
        <v>5.9851999999999999</v>
      </c>
    </row>
    <row r="825" spans="1:25" ht="15.75" customHeight="1" x14ac:dyDescent="0.2">
      <c r="A825" s="265">
        <v>809</v>
      </c>
      <c r="B825" s="216">
        <v>33.75</v>
      </c>
      <c r="C825" s="77">
        <v>23653</v>
      </c>
      <c r="D825" s="411">
        <f t="shared" si="207"/>
        <v>8409.9555555555562</v>
      </c>
      <c r="E825" s="342">
        <f t="shared" si="210"/>
        <v>2842.5649777777776</v>
      </c>
      <c r="F825" s="338">
        <f t="shared" si="211"/>
        <v>168.19911111111114</v>
      </c>
      <c r="G825" s="407">
        <v>107</v>
      </c>
      <c r="H825" s="425">
        <f t="shared" si="212"/>
        <v>11527.719644444445</v>
      </c>
      <c r="I825" s="79">
        <f t="shared" si="213"/>
        <v>23.970400000000001</v>
      </c>
      <c r="J825" s="96">
        <v>45</v>
      </c>
      <c r="K825" s="77">
        <v>23653</v>
      </c>
      <c r="L825" s="407">
        <f t="shared" si="208"/>
        <v>6307.4666666666672</v>
      </c>
      <c r="M825" s="342">
        <f t="shared" si="214"/>
        <v>2131.9237333333331</v>
      </c>
      <c r="N825" s="338">
        <f t="shared" si="215"/>
        <v>126.14933333333335</v>
      </c>
      <c r="O825" s="435">
        <v>64</v>
      </c>
      <c r="P825" s="425">
        <f t="shared" si="216"/>
        <v>8629.5397333333331</v>
      </c>
      <c r="Q825" s="79">
        <f t="shared" si="217"/>
        <v>17.977799999999998</v>
      </c>
      <c r="R825" s="93">
        <v>135</v>
      </c>
      <c r="S825" s="77">
        <v>23653</v>
      </c>
      <c r="T825" s="345">
        <f t="shared" si="209"/>
        <v>2102.4888888888891</v>
      </c>
      <c r="U825" s="338">
        <f t="shared" si="218"/>
        <v>710.6412444444444</v>
      </c>
      <c r="V825" s="338">
        <f t="shared" si="219"/>
        <v>42.049777777777784</v>
      </c>
      <c r="W825" s="435">
        <v>43</v>
      </c>
      <c r="X825" s="425">
        <f t="shared" si="220"/>
        <v>2898.1799111111113</v>
      </c>
      <c r="Y825" s="79">
        <f t="shared" si="221"/>
        <v>5.9926000000000004</v>
      </c>
    </row>
    <row r="826" spans="1:25" ht="15.75" customHeight="1" x14ac:dyDescent="0.2">
      <c r="A826" s="264">
        <v>810</v>
      </c>
      <c r="B826" s="216">
        <v>33.75</v>
      </c>
      <c r="C826" s="77">
        <v>23653</v>
      </c>
      <c r="D826" s="411">
        <f t="shared" si="207"/>
        <v>8409.9555555555562</v>
      </c>
      <c r="E826" s="342">
        <f t="shared" si="210"/>
        <v>2842.5649777777776</v>
      </c>
      <c r="F826" s="338">
        <f t="shared" si="211"/>
        <v>168.19911111111114</v>
      </c>
      <c r="G826" s="407">
        <v>107</v>
      </c>
      <c r="H826" s="425">
        <f t="shared" si="212"/>
        <v>11527.719644444445</v>
      </c>
      <c r="I826" s="79">
        <f t="shared" si="213"/>
        <v>24</v>
      </c>
      <c r="J826" s="96">
        <v>45</v>
      </c>
      <c r="K826" s="77">
        <v>23653</v>
      </c>
      <c r="L826" s="407">
        <f t="shared" si="208"/>
        <v>6307.4666666666672</v>
      </c>
      <c r="M826" s="342">
        <f t="shared" si="214"/>
        <v>2131.9237333333331</v>
      </c>
      <c r="N826" s="338">
        <f t="shared" si="215"/>
        <v>126.14933333333335</v>
      </c>
      <c r="O826" s="435">
        <v>64</v>
      </c>
      <c r="P826" s="425">
        <f t="shared" si="216"/>
        <v>8629.5397333333331</v>
      </c>
      <c r="Q826" s="79">
        <f t="shared" si="217"/>
        <v>18</v>
      </c>
      <c r="R826" s="93">
        <v>135</v>
      </c>
      <c r="S826" s="77">
        <v>23653</v>
      </c>
      <c r="T826" s="345">
        <f t="shared" si="209"/>
        <v>2102.4888888888891</v>
      </c>
      <c r="U826" s="338">
        <f t="shared" si="218"/>
        <v>710.6412444444444</v>
      </c>
      <c r="V826" s="338">
        <f t="shared" si="219"/>
        <v>42.049777777777784</v>
      </c>
      <c r="W826" s="435">
        <v>43</v>
      </c>
      <c r="X826" s="425">
        <f t="shared" si="220"/>
        <v>2898.1799111111113</v>
      </c>
      <c r="Y826" s="79">
        <f t="shared" si="221"/>
        <v>6</v>
      </c>
    </row>
    <row r="827" spans="1:25" ht="15.75" customHeight="1" x14ac:dyDescent="0.2">
      <c r="A827" s="265">
        <v>811</v>
      </c>
      <c r="B827" s="216">
        <v>33.75</v>
      </c>
      <c r="C827" s="77">
        <v>23653</v>
      </c>
      <c r="D827" s="411">
        <f t="shared" si="207"/>
        <v>8409.9555555555562</v>
      </c>
      <c r="E827" s="342">
        <f t="shared" si="210"/>
        <v>2842.5649777777776</v>
      </c>
      <c r="F827" s="338">
        <f t="shared" si="211"/>
        <v>168.19911111111114</v>
      </c>
      <c r="G827" s="407">
        <v>107</v>
      </c>
      <c r="H827" s="425">
        <f t="shared" si="212"/>
        <v>11527.719644444445</v>
      </c>
      <c r="I827" s="79">
        <f t="shared" si="213"/>
        <v>24.029599999999999</v>
      </c>
      <c r="J827" s="96">
        <v>45</v>
      </c>
      <c r="K827" s="77">
        <v>23653</v>
      </c>
      <c r="L827" s="407">
        <f t="shared" si="208"/>
        <v>6307.4666666666672</v>
      </c>
      <c r="M827" s="342">
        <f t="shared" si="214"/>
        <v>2131.9237333333331</v>
      </c>
      <c r="N827" s="338">
        <f t="shared" si="215"/>
        <v>126.14933333333335</v>
      </c>
      <c r="O827" s="435">
        <v>64</v>
      </c>
      <c r="P827" s="425">
        <f t="shared" si="216"/>
        <v>8629.5397333333331</v>
      </c>
      <c r="Q827" s="79">
        <f t="shared" si="217"/>
        <v>18.022200000000002</v>
      </c>
      <c r="R827" s="93">
        <v>135</v>
      </c>
      <c r="S827" s="77">
        <v>23653</v>
      </c>
      <c r="T827" s="345">
        <f t="shared" si="209"/>
        <v>2102.4888888888891</v>
      </c>
      <c r="U827" s="338">
        <f t="shared" si="218"/>
        <v>710.6412444444444</v>
      </c>
      <c r="V827" s="338">
        <f t="shared" si="219"/>
        <v>42.049777777777784</v>
      </c>
      <c r="W827" s="435">
        <v>43</v>
      </c>
      <c r="X827" s="425">
        <f t="shared" si="220"/>
        <v>2898.1799111111113</v>
      </c>
      <c r="Y827" s="79">
        <f t="shared" si="221"/>
        <v>6.0073999999999996</v>
      </c>
    </row>
    <row r="828" spans="1:25" ht="15.75" customHeight="1" x14ac:dyDescent="0.2">
      <c r="A828" s="265">
        <v>812</v>
      </c>
      <c r="B828" s="216">
        <v>33.75</v>
      </c>
      <c r="C828" s="77">
        <v>23653</v>
      </c>
      <c r="D828" s="411">
        <f t="shared" si="207"/>
        <v>8409.9555555555562</v>
      </c>
      <c r="E828" s="342">
        <f t="shared" si="210"/>
        <v>2842.5649777777776</v>
      </c>
      <c r="F828" s="338">
        <f t="shared" si="211"/>
        <v>168.19911111111114</v>
      </c>
      <c r="G828" s="407">
        <v>107</v>
      </c>
      <c r="H828" s="425">
        <f t="shared" si="212"/>
        <v>11527.719644444445</v>
      </c>
      <c r="I828" s="79">
        <f t="shared" si="213"/>
        <v>24.0593</v>
      </c>
      <c r="J828" s="96">
        <v>45</v>
      </c>
      <c r="K828" s="77">
        <v>23653</v>
      </c>
      <c r="L828" s="407">
        <f t="shared" si="208"/>
        <v>6307.4666666666672</v>
      </c>
      <c r="M828" s="342">
        <f t="shared" si="214"/>
        <v>2131.9237333333331</v>
      </c>
      <c r="N828" s="338">
        <f t="shared" si="215"/>
        <v>126.14933333333335</v>
      </c>
      <c r="O828" s="435">
        <v>64</v>
      </c>
      <c r="P828" s="425">
        <f t="shared" si="216"/>
        <v>8629.5397333333331</v>
      </c>
      <c r="Q828" s="79">
        <f t="shared" si="217"/>
        <v>18.0444</v>
      </c>
      <c r="R828" s="93">
        <v>135</v>
      </c>
      <c r="S828" s="77">
        <v>23653</v>
      </c>
      <c r="T828" s="345">
        <f t="shared" si="209"/>
        <v>2102.4888888888891</v>
      </c>
      <c r="U828" s="338">
        <f t="shared" si="218"/>
        <v>710.6412444444444</v>
      </c>
      <c r="V828" s="338">
        <f t="shared" si="219"/>
        <v>42.049777777777784</v>
      </c>
      <c r="W828" s="435">
        <v>43</v>
      </c>
      <c r="X828" s="425">
        <f t="shared" si="220"/>
        <v>2898.1799111111113</v>
      </c>
      <c r="Y828" s="79">
        <f t="shared" si="221"/>
        <v>6.0148000000000001</v>
      </c>
    </row>
    <row r="829" spans="1:25" ht="15.75" customHeight="1" x14ac:dyDescent="0.2">
      <c r="A829" s="265">
        <v>813</v>
      </c>
      <c r="B829" s="216">
        <v>33.75</v>
      </c>
      <c r="C829" s="77">
        <v>23653</v>
      </c>
      <c r="D829" s="411">
        <f t="shared" si="207"/>
        <v>8409.9555555555562</v>
      </c>
      <c r="E829" s="342">
        <f t="shared" si="210"/>
        <v>2842.5649777777776</v>
      </c>
      <c r="F829" s="338">
        <f t="shared" si="211"/>
        <v>168.19911111111114</v>
      </c>
      <c r="G829" s="407">
        <v>107</v>
      </c>
      <c r="H829" s="425">
        <f t="shared" si="212"/>
        <v>11527.719644444445</v>
      </c>
      <c r="I829" s="79">
        <f t="shared" si="213"/>
        <v>24.088899999999999</v>
      </c>
      <c r="J829" s="96">
        <v>45</v>
      </c>
      <c r="K829" s="77">
        <v>23653</v>
      </c>
      <c r="L829" s="407">
        <f t="shared" si="208"/>
        <v>6307.4666666666672</v>
      </c>
      <c r="M829" s="342">
        <f t="shared" si="214"/>
        <v>2131.9237333333331</v>
      </c>
      <c r="N829" s="338">
        <f t="shared" si="215"/>
        <v>126.14933333333335</v>
      </c>
      <c r="O829" s="435">
        <v>64</v>
      </c>
      <c r="P829" s="425">
        <f t="shared" si="216"/>
        <v>8629.5397333333331</v>
      </c>
      <c r="Q829" s="79">
        <f t="shared" si="217"/>
        <v>18.066700000000001</v>
      </c>
      <c r="R829" s="93">
        <v>135</v>
      </c>
      <c r="S829" s="77">
        <v>23653</v>
      </c>
      <c r="T829" s="345">
        <f t="shared" si="209"/>
        <v>2102.4888888888891</v>
      </c>
      <c r="U829" s="338">
        <f t="shared" si="218"/>
        <v>710.6412444444444</v>
      </c>
      <c r="V829" s="338">
        <f t="shared" si="219"/>
        <v>42.049777777777784</v>
      </c>
      <c r="W829" s="435">
        <v>43</v>
      </c>
      <c r="X829" s="425">
        <f t="shared" si="220"/>
        <v>2898.1799111111113</v>
      </c>
      <c r="Y829" s="79">
        <f t="shared" si="221"/>
        <v>6.0221999999999998</v>
      </c>
    </row>
    <row r="830" spans="1:25" ht="15.75" customHeight="1" x14ac:dyDescent="0.2">
      <c r="A830" s="265">
        <v>814</v>
      </c>
      <c r="B830" s="216">
        <v>33.75</v>
      </c>
      <c r="C830" s="77">
        <v>23653</v>
      </c>
      <c r="D830" s="411">
        <f t="shared" si="207"/>
        <v>8409.9555555555562</v>
      </c>
      <c r="E830" s="342">
        <f t="shared" si="210"/>
        <v>2842.5649777777776</v>
      </c>
      <c r="F830" s="338">
        <f t="shared" si="211"/>
        <v>168.19911111111114</v>
      </c>
      <c r="G830" s="407">
        <v>107</v>
      </c>
      <c r="H830" s="425">
        <f t="shared" si="212"/>
        <v>11527.719644444445</v>
      </c>
      <c r="I830" s="79">
        <f t="shared" si="213"/>
        <v>24.118500000000001</v>
      </c>
      <c r="J830" s="96">
        <v>45</v>
      </c>
      <c r="K830" s="77">
        <v>23653</v>
      </c>
      <c r="L830" s="407">
        <f t="shared" si="208"/>
        <v>6307.4666666666672</v>
      </c>
      <c r="M830" s="342">
        <f t="shared" si="214"/>
        <v>2131.9237333333331</v>
      </c>
      <c r="N830" s="338">
        <f t="shared" si="215"/>
        <v>126.14933333333335</v>
      </c>
      <c r="O830" s="435">
        <v>64</v>
      </c>
      <c r="P830" s="425">
        <f t="shared" si="216"/>
        <v>8629.5397333333331</v>
      </c>
      <c r="Q830" s="79">
        <f t="shared" si="217"/>
        <v>18.088899999999999</v>
      </c>
      <c r="R830" s="93">
        <v>135</v>
      </c>
      <c r="S830" s="77">
        <v>23653</v>
      </c>
      <c r="T830" s="345">
        <f t="shared" si="209"/>
        <v>2102.4888888888891</v>
      </c>
      <c r="U830" s="338">
        <f t="shared" si="218"/>
        <v>710.6412444444444</v>
      </c>
      <c r="V830" s="338">
        <f t="shared" si="219"/>
        <v>42.049777777777784</v>
      </c>
      <c r="W830" s="435">
        <v>43</v>
      </c>
      <c r="X830" s="425">
        <f t="shared" si="220"/>
        <v>2898.1799111111113</v>
      </c>
      <c r="Y830" s="79">
        <f t="shared" si="221"/>
        <v>6.0296000000000003</v>
      </c>
    </row>
    <row r="831" spans="1:25" ht="15.75" customHeight="1" x14ac:dyDescent="0.2">
      <c r="A831" s="265">
        <v>815</v>
      </c>
      <c r="B831" s="216">
        <v>33.75</v>
      </c>
      <c r="C831" s="77">
        <v>23653</v>
      </c>
      <c r="D831" s="411">
        <f t="shared" si="207"/>
        <v>8409.9555555555562</v>
      </c>
      <c r="E831" s="342">
        <f t="shared" si="210"/>
        <v>2842.5649777777776</v>
      </c>
      <c r="F831" s="338">
        <f t="shared" si="211"/>
        <v>168.19911111111114</v>
      </c>
      <c r="G831" s="407">
        <v>107</v>
      </c>
      <c r="H831" s="425">
        <f t="shared" si="212"/>
        <v>11527.719644444445</v>
      </c>
      <c r="I831" s="79">
        <f t="shared" si="213"/>
        <v>24.148099999999999</v>
      </c>
      <c r="J831" s="96">
        <v>45</v>
      </c>
      <c r="K831" s="77">
        <v>23653</v>
      </c>
      <c r="L831" s="407">
        <f t="shared" si="208"/>
        <v>6307.4666666666672</v>
      </c>
      <c r="M831" s="342">
        <f t="shared" si="214"/>
        <v>2131.9237333333331</v>
      </c>
      <c r="N831" s="338">
        <f t="shared" si="215"/>
        <v>126.14933333333335</v>
      </c>
      <c r="O831" s="435">
        <v>64</v>
      </c>
      <c r="P831" s="425">
        <f t="shared" si="216"/>
        <v>8629.5397333333331</v>
      </c>
      <c r="Q831" s="79">
        <f t="shared" si="217"/>
        <v>18.1111</v>
      </c>
      <c r="R831" s="93">
        <v>135</v>
      </c>
      <c r="S831" s="77">
        <v>23653</v>
      </c>
      <c r="T831" s="345">
        <f t="shared" si="209"/>
        <v>2102.4888888888891</v>
      </c>
      <c r="U831" s="338">
        <f t="shared" si="218"/>
        <v>710.6412444444444</v>
      </c>
      <c r="V831" s="338">
        <f t="shared" si="219"/>
        <v>42.049777777777784</v>
      </c>
      <c r="W831" s="435">
        <v>43</v>
      </c>
      <c r="X831" s="425">
        <f t="shared" si="220"/>
        <v>2898.1799111111113</v>
      </c>
      <c r="Y831" s="79">
        <f t="shared" si="221"/>
        <v>6.0369999999999999</v>
      </c>
    </row>
    <row r="832" spans="1:25" ht="15.75" customHeight="1" x14ac:dyDescent="0.2">
      <c r="A832" s="265">
        <v>816</v>
      </c>
      <c r="B832" s="216">
        <v>33.75</v>
      </c>
      <c r="C832" s="77">
        <v>23653</v>
      </c>
      <c r="D832" s="411">
        <f t="shared" si="207"/>
        <v>8409.9555555555562</v>
      </c>
      <c r="E832" s="342">
        <f t="shared" si="210"/>
        <v>2842.5649777777776</v>
      </c>
      <c r="F832" s="338">
        <f t="shared" si="211"/>
        <v>168.19911111111114</v>
      </c>
      <c r="G832" s="407">
        <v>107</v>
      </c>
      <c r="H832" s="425">
        <f t="shared" si="212"/>
        <v>11527.719644444445</v>
      </c>
      <c r="I832" s="79">
        <f t="shared" si="213"/>
        <v>24.177800000000001</v>
      </c>
      <c r="J832" s="96">
        <v>45</v>
      </c>
      <c r="K832" s="77">
        <v>23653</v>
      </c>
      <c r="L832" s="407">
        <f t="shared" si="208"/>
        <v>6307.4666666666672</v>
      </c>
      <c r="M832" s="342">
        <f t="shared" si="214"/>
        <v>2131.9237333333331</v>
      </c>
      <c r="N832" s="338">
        <f t="shared" si="215"/>
        <v>126.14933333333335</v>
      </c>
      <c r="O832" s="435">
        <v>64</v>
      </c>
      <c r="P832" s="425">
        <f t="shared" si="216"/>
        <v>8629.5397333333331</v>
      </c>
      <c r="Q832" s="79">
        <f t="shared" si="217"/>
        <v>18.133299999999998</v>
      </c>
      <c r="R832" s="93">
        <v>135</v>
      </c>
      <c r="S832" s="77">
        <v>23653</v>
      </c>
      <c r="T832" s="345">
        <f t="shared" si="209"/>
        <v>2102.4888888888891</v>
      </c>
      <c r="U832" s="338">
        <f t="shared" si="218"/>
        <v>710.6412444444444</v>
      </c>
      <c r="V832" s="338">
        <f t="shared" si="219"/>
        <v>42.049777777777784</v>
      </c>
      <c r="W832" s="435">
        <v>43</v>
      </c>
      <c r="X832" s="425">
        <f t="shared" si="220"/>
        <v>2898.1799111111113</v>
      </c>
      <c r="Y832" s="79">
        <f t="shared" si="221"/>
        <v>6.0444000000000004</v>
      </c>
    </row>
    <row r="833" spans="1:25" ht="15.75" customHeight="1" x14ac:dyDescent="0.2">
      <c r="A833" s="265">
        <v>817</v>
      </c>
      <c r="B833" s="216">
        <v>33.75</v>
      </c>
      <c r="C833" s="77">
        <v>23653</v>
      </c>
      <c r="D833" s="411">
        <f t="shared" si="207"/>
        <v>8409.9555555555562</v>
      </c>
      <c r="E833" s="342">
        <f t="shared" si="210"/>
        <v>2842.5649777777776</v>
      </c>
      <c r="F833" s="338">
        <f t="shared" si="211"/>
        <v>168.19911111111114</v>
      </c>
      <c r="G833" s="407">
        <v>107</v>
      </c>
      <c r="H833" s="425">
        <f t="shared" si="212"/>
        <v>11527.719644444445</v>
      </c>
      <c r="I833" s="79">
        <f t="shared" si="213"/>
        <v>24.2074</v>
      </c>
      <c r="J833" s="96">
        <v>45</v>
      </c>
      <c r="K833" s="77">
        <v>23653</v>
      </c>
      <c r="L833" s="407">
        <f t="shared" si="208"/>
        <v>6307.4666666666672</v>
      </c>
      <c r="M833" s="342">
        <f t="shared" si="214"/>
        <v>2131.9237333333331</v>
      </c>
      <c r="N833" s="338">
        <f t="shared" si="215"/>
        <v>126.14933333333335</v>
      </c>
      <c r="O833" s="435">
        <v>64</v>
      </c>
      <c r="P833" s="425">
        <f t="shared" si="216"/>
        <v>8629.5397333333331</v>
      </c>
      <c r="Q833" s="79">
        <f t="shared" si="217"/>
        <v>18.1556</v>
      </c>
      <c r="R833" s="93">
        <v>135</v>
      </c>
      <c r="S833" s="77">
        <v>23653</v>
      </c>
      <c r="T833" s="345">
        <f t="shared" si="209"/>
        <v>2102.4888888888891</v>
      </c>
      <c r="U833" s="338">
        <f t="shared" si="218"/>
        <v>710.6412444444444</v>
      </c>
      <c r="V833" s="338">
        <f t="shared" si="219"/>
        <v>42.049777777777784</v>
      </c>
      <c r="W833" s="435">
        <v>43</v>
      </c>
      <c r="X833" s="425">
        <f t="shared" si="220"/>
        <v>2898.1799111111113</v>
      </c>
      <c r="Y833" s="79">
        <f t="shared" si="221"/>
        <v>6.0518999999999998</v>
      </c>
    </row>
    <row r="834" spans="1:25" ht="15.75" customHeight="1" x14ac:dyDescent="0.2">
      <c r="A834" s="265">
        <v>818</v>
      </c>
      <c r="B834" s="216">
        <v>33.75</v>
      </c>
      <c r="C834" s="77">
        <v>23653</v>
      </c>
      <c r="D834" s="411">
        <f t="shared" si="207"/>
        <v>8409.9555555555562</v>
      </c>
      <c r="E834" s="342">
        <f t="shared" si="210"/>
        <v>2842.5649777777776</v>
      </c>
      <c r="F834" s="338">
        <f t="shared" si="211"/>
        <v>168.19911111111114</v>
      </c>
      <c r="G834" s="407">
        <v>107</v>
      </c>
      <c r="H834" s="425">
        <f t="shared" si="212"/>
        <v>11527.719644444445</v>
      </c>
      <c r="I834" s="79">
        <f t="shared" si="213"/>
        <v>24.236999999999998</v>
      </c>
      <c r="J834" s="96">
        <v>45</v>
      </c>
      <c r="K834" s="77">
        <v>23653</v>
      </c>
      <c r="L834" s="407">
        <f t="shared" si="208"/>
        <v>6307.4666666666672</v>
      </c>
      <c r="M834" s="342">
        <f t="shared" si="214"/>
        <v>2131.9237333333331</v>
      </c>
      <c r="N834" s="338">
        <f t="shared" si="215"/>
        <v>126.14933333333335</v>
      </c>
      <c r="O834" s="435">
        <v>64</v>
      </c>
      <c r="P834" s="425">
        <f t="shared" si="216"/>
        <v>8629.5397333333331</v>
      </c>
      <c r="Q834" s="79">
        <f t="shared" si="217"/>
        <v>18.177800000000001</v>
      </c>
      <c r="R834" s="93">
        <v>135</v>
      </c>
      <c r="S834" s="77">
        <v>23653</v>
      </c>
      <c r="T834" s="345">
        <f t="shared" si="209"/>
        <v>2102.4888888888891</v>
      </c>
      <c r="U834" s="338">
        <f t="shared" si="218"/>
        <v>710.6412444444444</v>
      </c>
      <c r="V834" s="338">
        <f t="shared" si="219"/>
        <v>42.049777777777784</v>
      </c>
      <c r="W834" s="435">
        <v>43</v>
      </c>
      <c r="X834" s="425">
        <f t="shared" si="220"/>
        <v>2898.1799111111113</v>
      </c>
      <c r="Y834" s="79">
        <f t="shared" si="221"/>
        <v>6.0593000000000004</v>
      </c>
    </row>
    <row r="835" spans="1:25" ht="15.75" customHeight="1" x14ac:dyDescent="0.2">
      <c r="A835" s="265">
        <v>819</v>
      </c>
      <c r="B835" s="216">
        <v>33.75</v>
      </c>
      <c r="C835" s="77">
        <v>23653</v>
      </c>
      <c r="D835" s="411">
        <f t="shared" si="207"/>
        <v>8409.9555555555562</v>
      </c>
      <c r="E835" s="342">
        <f t="shared" si="210"/>
        <v>2842.5649777777776</v>
      </c>
      <c r="F835" s="338">
        <f t="shared" si="211"/>
        <v>168.19911111111114</v>
      </c>
      <c r="G835" s="407">
        <v>107</v>
      </c>
      <c r="H835" s="425">
        <f t="shared" si="212"/>
        <v>11527.719644444445</v>
      </c>
      <c r="I835" s="79">
        <f t="shared" si="213"/>
        <v>24.2667</v>
      </c>
      <c r="J835" s="96">
        <v>45</v>
      </c>
      <c r="K835" s="77">
        <v>23653</v>
      </c>
      <c r="L835" s="407">
        <f t="shared" si="208"/>
        <v>6307.4666666666672</v>
      </c>
      <c r="M835" s="342">
        <f t="shared" si="214"/>
        <v>2131.9237333333331</v>
      </c>
      <c r="N835" s="338">
        <f t="shared" si="215"/>
        <v>126.14933333333335</v>
      </c>
      <c r="O835" s="435">
        <v>64</v>
      </c>
      <c r="P835" s="425">
        <f t="shared" si="216"/>
        <v>8629.5397333333331</v>
      </c>
      <c r="Q835" s="79">
        <f t="shared" si="217"/>
        <v>18.2</v>
      </c>
      <c r="R835" s="93">
        <v>135</v>
      </c>
      <c r="S835" s="77">
        <v>23653</v>
      </c>
      <c r="T835" s="345">
        <f t="shared" si="209"/>
        <v>2102.4888888888891</v>
      </c>
      <c r="U835" s="338">
        <f t="shared" si="218"/>
        <v>710.6412444444444</v>
      </c>
      <c r="V835" s="338">
        <f t="shared" si="219"/>
        <v>42.049777777777784</v>
      </c>
      <c r="W835" s="435">
        <v>43</v>
      </c>
      <c r="X835" s="425">
        <f t="shared" si="220"/>
        <v>2898.1799111111113</v>
      </c>
      <c r="Y835" s="79">
        <f t="shared" si="221"/>
        <v>6.0667</v>
      </c>
    </row>
    <row r="836" spans="1:25" ht="15.75" customHeight="1" x14ac:dyDescent="0.2">
      <c r="A836" s="264">
        <v>820</v>
      </c>
      <c r="B836" s="216">
        <v>33.75</v>
      </c>
      <c r="C836" s="77">
        <v>23653</v>
      </c>
      <c r="D836" s="411">
        <f t="shared" si="207"/>
        <v>8409.9555555555562</v>
      </c>
      <c r="E836" s="342">
        <f t="shared" si="210"/>
        <v>2842.5649777777776</v>
      </c>
      <c r="F836" s="338">
        <f t="shared" si="211"/>
        <v>168.19911111111114</v>
      </c>
      <c r="G836" s="407">
        <v>107</v>
      </c>
      <c r="H836" s="425">
        <f t="shared" si="212"/>
        <v>11527.719644444445</v>
      </c>
      <c r="I836" s="79">
        <f t="shared" si="213"/>
        <v>24.296299999999999</v>
      </c>
      <c r="J836" s="96">
        <v>45</v>
      </c>
      <c r="K836" s="77">
        <v>23653</v>
      </c>
      <c r="L836" s="407">
        <f t="shared" si="208"/>
        <v>6307.4666666666672</v>
      </c>
      <c r="M836" s="342">
        <f t="shared" si="214"/>
        <v>2131.9237333333331</v>
      </c>
      <c r="N836" s="338">
        <f t="shared" si="215"/>
        <v>126.14933333333335</v>
      </c>
      <c r="O836" s="435">
        <v>64</v>
      </c>
      <c r="P836" s="425">
        <f t="shared" si="216"/>
        <v>8629.5397333333331</v>
      </c>
      <c r="Q836" s="79">
        <f t="shared" si="217"/>
        <v>18.222200000000001</v>
      </c>
      <c r="R836" s="93">
        <v>135</v>
      </c>
      <c r="S836" s="77">
        <v>23653</v>
      </c>
      <c r="T836" s="345">
        <f t="shared" si="209"/>
        <v>2102.4888888888891</v>
      </c>
      <c r="U836" s="338">
        <f t="shared" si="218"/>
        <v>710.6412444444444</v>
      </c>
      <c r="V836" s="338">
        <f t="shared" si="219"/>
        <v>42.049777777777784</v>
      </c>
      <c r="W836" s="435">
        <v>43</v>
      </c>
      <c r="X836" s="425">
        <f t="shared" si="220"/>
        <v>2898.1799111111113</v>
      </c>
      <c r="Y836" s="79">
        <f t="shared" si="221"/>
        <v>6.0740999999999996</v>
      </c>
    </row>
    <row r="837" spans="1:25" ht="15.75" customHeight="1" x14ac:dyDescent="0.2">
      <c r="A837" s="265">
        <v>821</v>
      </c>
      <c r="B837" s="216">
        <v>33.75</v>
      </c>
      <c r="C837" s="77">
        <v>23653</v>
      </c>
      <c r="D837" s="411">
        <f t="shared" si="207"/>
        <v>8409.9555555555562</v>
      </c>
      <c r="E837" s="342">
        <f t="shared" si="210"/>
        <v>2842.5649777777776</v>
      </c>
      <c r="F837" s="338">
        <f t="shared" si="211"/>
        <v>168.19911111111114</v>
      </c>
      <c r="G837" s="407">
        <v>107</v>
      </c>
      <c r="H837" s="425">
        <f t="shared" si="212"/>
        <v>11527.719644444445</v>
      </c>
      <c r="I837" s="79">
        <f t="shared" si="213"/>
        <v>24.325900000000001</v>
      </c>
      <c r="J837" s="96">
        <v>45</v>
      </c>
      <c r="K837" s="77">
        <v>23653</v>
      </c>
      <c r="L837" s="407">
        <f t="shared" si="208"/>
        <v>6307.4666666666672</v>
      </c>
      <c r="M837" s="342">
        <f t="shared" si="214"/>
        <v>2131.9237333333331</v>
      </c>
      <c r="N837" s="338">
        <f t="shared" si="215"/>
        <v>126.14933333333335</v>
      </c>
      <c r="O837" s="435">
        <v>64</v>
      </c>
      <c r="P837" s="425">
        <f t="shared" si="216"/>
        <v>8629.5397333333331</v>
      </c>
      <c r="Q837" s="79">
        <f t="shared" si="217"/>
        <v>18.244399999999999</v>
      </c>
      <c r="R837" s="93">
        <v>135</v>
      </c>
      <c r="S837" s="77">
        <v>23653</v>
      </c>
      <c r="T837" s="345">
        <f t="shared" si="209"/>
        <v>2102.4888888888891</v>
      </c>
      <c r="U837" s="338">
        <f t="shared" si="218"/>
        <v>710.6412444444444</v>
      </c>
      <c r="V837" s="338">
        <f t="shared" si="219"/>
        <v>42.049777777777784</v>
      </c>
      <c r="W837" s="435">
        <v>43</v>
      </c>
      <c r="X837" s="425">
        <f t="shared" si="220"/>
        <v>2898.1799111111113</v>
      </c>
      <c r="Y837" s="79">
        <f t="shared" si="221"/>
        <v>6.0815000000000001</v>
      </c>
    </row>
    <row r="838" spans="1:25" ht="15.75" customHeight="1" x14ac:dyDescent="0.2">
      <c r="A838" s="265">
        <v>822</v>
      </c>
      <c r="B838" s="216">
        <v>33.75</v>
      </c>
      <c r="C838" s="77">
        <v>23653</v>
      </c>
      <c r="D838" s="411">
        <f t="shared" si="207"/>
        <v>8409.9555555555562</v>
      </c>
      <c r="E838" s="342">
        <f t="shared" si="210"/>
        <v>2842.5649777777776</v>
      </c>
      <c r="F838" s="338">
        <f t="shared" si="211"/>
        <v>168.19911111111114</v>
      </c>
      <c r="G838" s="407">
        <v>107</v>
      </c>
      <c r="H838" s="425">
        <f t="shared" si="212"/>
        <v>11527.719644444445</v>
      </c>
      <c r="I838" s="79">
        <f t="shared" si="213"/>
        <v>24.355599999999999</v>
      </c>
      <c r="J838" s="96">
        <v>45</v>
      </c>
      <c r="K838" s="77">
        <v>23653</v>
      </c>
      <c r="L838" s="407">
        <f t="shared" si="208"/>
        <v>6307.4666666666672</v>
      </c>
      <c r="M838" s="342">
        <f t="shared" si="214"/>
        <v>2131.9237333333331</v>
      </c>
      <c r="N838" s="338">
        <f t="shared" si="215"/>
        <v>126.14933333333335</v>
      </c>
      <c r="O838" s="435">
        <v>64</v>
      </c>
      <c r="P838" s="425">
        <f t="shared" si="216"/>
        <v>8629.5397333333331</v>
      </c>
      <c r="Q838" s="79">
        <f t="shared" si="217"/>
        <v>18.2667</v>
      </c>
      <c r="R838" s="93">
        <v>135</v>
      </c>
      <c r="S838" s="77">
        <v>23653</v>
      </c>
      <c r="T838" s="345">
        <f t="shared" si="209"/>
        <v>2102.4888888888891</v>
      </c>
      <c r="U838" s="338">
        <f t="shared" si="218"/>
        <v>710.6412444444444</v>
      </c>
      <c r="V838" s="338">
        <f t="shared" si="219"/>
        <v>42.049777777777784</v>
      </c>
      <c r="W838" s="435">
        <v>43</v>
      </c>
      <c r="X838" s="425">
        <f t="shared" si="220"/>
        <v>2898.1799111111113</v>
      </c>
      <c r="Y838" s="79">
        <f t="shared" si="221"/>
        <v>6.0888999999999998</v>
      </c>
    </row>
    <row r="839" spans="1:25" ht="15.75" customHeight="1" x14ac:dyDescent="0.2">
      <c r="A839" s="265">
        <v>823</v>
      </c>
      <c r="B839" s="216">
        <v>33.75</v>
      </c>
      <c r="C839" s="77">
        <v>23653</v>
      </c>
      <c r="D839" s="411">
        <f t="shared" si="207"/>
        <v>8409.9555555555562</v>
      </c>
      <c r="E839" s="342">
        <f t="shared" si="210"/>
        <v>2842.5649777777776</v>
      </c>
      <c r="F839" s="338">
        <f t="shared" si="211"/>
        <v>168.19911111111114</v>
      </c>
      <c r="G839" s="407">
        <v>107</v>
      </c>
      <c r="H839" s="425">
        <f t="shared" si="212"/>
        <v>11527.719644444445</v>
      </c>
      <c r="I839" s="79">
        <f t="shared" si="213"/>
        <v>24.385200000000001</v>
      </c>
      <c r="J839" s="96">
        <v>45</v>
      </c>
      <c r="K839" s="77">
        <v>23653</v>
      </c>
      <c r="L839" s="407">
        <f t="shared" si="208"/>
        <v>6307.4666666666672</v>
      </c>
      <c r="M839" s="342">
        <f t="shared" si="214"/>
        <v>2131.9237333333331</v>
      </c>
      <c r="N839" s="338">
        <f t="shared" si="215"/>
        <v>126.14933333333335</v>
      </c>
      <c r="O839" s="435">
        <v>64</v>
      </c>
      <c r="P839" s="425">
        <f t="shared" si="216"/>
        <v>8629.5397333333331</v>
      </c>
      <c r="Q839" s="79">
        <f t="shared" si="217"/>
        <v>18.288900000000002</v>
      </c>
      <c r="R839" s="93">
        <v>135</v>
      </c>
      <c r="S839" s="77">
        <v>23653</v>
      </c>
      <c r="T839" s="345">
        <f t="shared" si="209"/>
        <v>2102.4888888888891</v>
      </c>
      <c r="U839" s="338">
        <f t="shared" si="218"/>
        <v>710.6412444444444</v>
      </c>
      <c r="V839" s="338">
        <f t="shared" si="219"/>
        <v>42.049777777777784</v>
      </c>
      <c r="W839" s="435">
        <v>43</v>
      </c>
      <c r="X839" s="425">
        <f t="shared" si="220"/>
        <v>2898.1799111111113</v>
      </c>
      <c r="Y839" s="79">
        <f t="shared" si="221"/>
        <v>6.0963000000000003</v>
      </c>
    </row>
    <row r="840" spans="1:25" ht="15.75" customHeight="1" x14ac:dyDescent="0.2">
      <c r="A840" s="265">
        <v>824</v>
      </c>
      <c r="B840" s="216">
        <v>33.75</v>
      </c>
      <c r="C840" s="77">
        <v>23653</v>
      </c>
      <c r="D840" s="411">
        <f t="shared" si="207"/>
        <v>8409.9555555555562</v>
      </c>
      <c r="E840" s="342">
        <f t="shared" si="210"/>
        <v>2842.5649777777776</v>
      </c>
      <c r="F840" s="338">
        <f t="shared" si="211"/>
        <v>168.19911111111114</v>
      </c>
      <c r="G840" s="407">
        <v>107</v>
      </c>
      <c r="H840" s="425">
        <f t="shared" si="212"/>
        <v>11527.719644444445</v>
      </c>
      <c r="I840" s="79">
        <f t="shared" si="213"/>
        <v>24.4148</v>
      </c>
      <c r="J840" s="96">
        <v>45</v>
      </c>
      <c r="K840" s="77">
        <v>23653</v>
      </c>
      <c r="L840" s="407">
        <f t="shared" si="208"/>
        <v>6307.4666666666672</v>
      </c>
      <c r="M840" s="342">
        <f t="shared" si="214"/>
        <v>2131.9237333333331</v>
      </c>
      <c r="N840" s="338">
        <f t="shared" si="215"/>
        <v>126.14933333333335</v>
      </c>
      <c r="O840" s="435">
        <v>64</v>
      </c>
      <c r="P840" s="425">
        <f t="shared" si="216"/>
        <v>8629.5397333333331</v>
      </c>
      <c r="Q840" s="79">
        <f t="shared" si="217"/>
        <v>18.3111</v>
      </c>
      <c r="R840" s="93">
        <v>135</v>
      </c>
      <c r="S840" s="77">
        <v>23653</v>
      </c>
      <c r="T840" s="345">
        <f t="shared" si="209"/>
        <v>2102.4888888888891</v>
      </c>
      <c r="U840" s="338">
        <f t="shared" si="218"/>
        <v>710.6412444444444</v>
      </c>
      <c r="V840" s="338">
        <f t="shared" si="219"/>
        <v>42.049777777777784</v>
      </c>
      <c r="W840" s="435">
        <v>43</v>
      </c>
      <c r="X840" s="425">
        <f t="shared" si="220"/>
        <v>2898.1799111111113</v>
      </c>
      <c r="Y840" s="79">
        <f t="shared" si="221"/>
        <v>6.1036999999999999</v>
      </c>
    </row>
    <row r="841" spans="1:25" ht="15.75" customHeight="1" x14ac:dyDescent="0.2">
      <c r="A841" s="265">
        <v>825</v>
      </c>
      <c r="B841" s="216">
        <v>33.75</v>
      </c>
      <c r="C841" s="77">
        <v>23653</v>
      </c>
      <c r="D841" s="411">
        <f t="shared" si="207"/>
        <v>8409.9555555555562</v>
      </c>
      <c r="E841" s="342">
        <f t="shared" si="210"/>
        <v>2842.5649777777776</v>
      </c>
      <c r="F841" s="338">
        <f t="shared" si="211"/>
        <v>168.19911111111114</v>
      </c>
      <c r="G841" s="407">
        <v>107</v>
      </c>
      <c r="H841" s="425">
        <f t="shared" si="212"/>
        <v>11527.719644444445</v>
      </c>
      <c r="I841" s="79">
        <f t="shared" si="213"/>
        <v>24.444400000000002</v>
      </c>
      <c r="J841" s="96">
        <v>45</v>
      </c>
      <c r="K841" s="77">
        <v>23653</v>
      </c>
      <c r="L841" s="407">
        <f t="shared" si="208"/>
        <v>6307.4666666666672</v>
      </c>
      <c r="M841" s="342">
        <f t="shared" si="214"/>
        <v>2131.9237333333331</v>
      </c>
      <c r="N841" s="338">
        <f t="shared" si="215"/>
        <v>126.14933333333335</v>
      </c>
      <c r="O841" s="435">
        <v>64</v>
      </c>
      <c r="P841" s="425">
        <f t="shared" si="216"/>
        <v>8629.5397333333331</v>
      </c>
      <c r="Q841" s="79">
        <f t="shared" si="217"/>
        <v>18.333300000000001</v>
      </c>
      <c r="R841" s="93">
        <v>135</v>
      </c>
      <c r="S841" s="77">
        <v>23653</v>
      </c>
      <c r="T841" s="345">
        <f t="shared" si="209"/>
        <v>2102.4888888888891</v>
      </c>
      <c r="U841" s="338">
        <f t="shared" si="218"/>
        <v>710.6412444444444</v>
      </c>
      <c r="V841" s="338">
        <f t="shared" si="219"/>
        <v>42.049777777777784</v>
      </c>
      <c r="W841" s="435">
        <v>43</v>
      </c>
      <c r="X841" s="425">
        <f t="shared" si="220"/>
        <v>2898.1799111111113</v>
      </c>
      <c r="Y841" s="79">
        <f t="shared" si="221"/>
        <v>6.1111000000000004</v>
      </c>
    </row>
    <row r="842" spans="1:25" ht="15.75" customHeight="1" x14ac:dyDescent="0.2">
      <c r="A842" s="265">
        <v>826</v>
      </c>
      <c r="B842" s="216">
        <v>33.75</v>
      </c>
      <c r="C842" s="77">
        <v>23653</v>
      </c>
      <c r="D842" s="411">
        <f t="shared" si="207"/>
        <v>8409.9555555555562</v>
      </c>
      <c r="E842" s="342">
        <f t="shared" si="210"/>
        <v>2842.5649777777776</v>
      </c>
      <c r="F842" s="338">
        <f t="shared" si="211"/>
        <v>168.19911111111114</v>
      </c>
      <c r="G842" s="407">
        <v>107</v>
      </c>
      <c r="H842" s="425">
        <f t="shared" si="212"/>
        <v>11527.719644444445</v>
      </c>
      <c r="I842" s="79">
        <f t="shared" si="213"/>
        <v>24.4741</v>
      </c>
      <c r="J842" s="96">
        <v>45</v>
      </c>
      <c r="K842" s="77">
        <v>23653</v>
      </c>
      <c r="L842" s="407">
        <f t="shared" si="208"/>
        <v>6307.4666666666672</v>
      </c>
      <c r="M842" s="342">
        <f t="shared" si="214"/>
        <v>2131.9237333333331</v>
      </c>
      <c r="N842" s="338">
        <f t="shared" si="215"/>
        <v>126.14933333333335</v>
      </c>
      <c r="O842" s="435">
        <v>64</v>
      </c>
      <c r="P842" s="425">
        <f t="shared" si="216"/>
        <v>8629.5397333333331</v>
      </c>
      <c r="Q842" s="79">
        <f t="shared" si="217"/>
        <v>18.355599999999999</v>
      </c>
      <c r="R842" s="93">
        <v>135</v>
      </c>
      <c r="S842" s="77">
        <v>23653</v>
      </c>
      <c r="T842" s="345">
        <f t="shared" si="209"/>
        <v>2102.4888888888891</v>
      </c>
      <c r="U842" s="338">
        <f t="shared" si="218"/>
        <v>710.6412444444444</v>
      </c>
      <c r="V842" s="338">
        <f t="shared" si="219"/>
        <v>42.049777777777784</v>
      </c>
      <c r="W842" s="435">
        <v>43</v>
      </c>
      <c r="X842" s="425">
        <f t="shared" si="220"/>
        <v>2898.1799111111113</v>
      </c>
      <c r="Y842" s="79">
        <f t="shared" si="221"/>
        <v>6.1185</v>
      </c>
    </row>
    <row r="843" spans="1:25" ht="15.75" customHeight="1" x14ac:dyDescent="0.2">
      <c r="A843" s="265">
        <v>827</v>
      </c>
      <c r="B843" s="216">
        <v>33.75</v>
      </c>
      <c r="C843" s="77">
        <v>23653</v>
      </c>
      <c r="D843" s="411">
        <f t="shared" si="207"/>
        <v>8409.9555555555562</v>
      </c>
      <c r="E843" s="342">
        <f t="shared" si="210"/>
        <v>2842.5649777777776</v>
      </c>
      <c r="F843" s="338">
        <f t="shared" si="211"/>
        <v>168.19911111111114</v>
      </c>
      <c r="G843" s="407">
        <v>107</v>
      </c>
      <c r="H843" s="425">
        <f t="shared" si="212"/>
        <v>11527.719644444445</v>
      </c>
      <c r="I843" s="79">
        <f t="shared" si="213"/>
        <v>24.503699999999998</v>
      </c>
      <c r="J843" s="96">
        <v>45</v>
      </c>
      <c r="K843" s="77">
        <v>23653</v>
      </c>
      <c r="L843" s="407">
        <f t="shared" si="208"/>
        <v>6307.4666666666672</v>
      </c>
      <c r="M843" s="342">
        <f t="shared" si="214"/>
        <v>2131.9237333333331</v>
      </c>
      <c r="N843" s="338">
        <f t="shared" si="215"/>
        <v>126.14933333333335</v>
      </c>
      <c r="O843" s="435">
        <v>64</v>
      </c>
      <c r="P843" s="425">
        <f t="shared" si="216"/>
        <v>8629.5397333333331</v>
      </c>
      <c r="Q843" s="79">
        <f t="shared" si="217"/>
        <v>18.377800000000001</v>
      </c>
      <c r="R843" s="93">
        <v>135</v>
      </c>
      <c r="S843" s="77">
        <v>23653</v>
      </c>
      <c r="T843" s="345">
        <f t="shared" si="209"/>
        <v>2102.4888888888891</v>
      </c>
      <c r="U843" s="338">
        <f t="shared" si="218"/>
        <v>710.6412444444444</v>
      </c>
      <c r="V843" s="338">
        <f t="shared" si="219"/>
        <v>42.049777777777784</v>
      </c>
      <c r="W843" s="435">
        <v>43</v>
      </c>
      <c r="X843" s="425">
        <f t="shared" si="220"/>
        <v>2898.1799111111113</v>
      </c>
      <c r="Y843" s="79">
        <f t="shared" si="221"/>
        <v>6.1258999999999997</v>
      </c>
    </row>
    <row r="844" spans="1:25" ht="15.75" customHeight="1" x14ac:dyDescent="0.2">
      <c r="A844" s="265">
        <v>828</v>
      </c>
      <c r="B844" s="216">
        <v>33.75</v>
      </c>
      <c r="C844" s="77">
        <v>23653</v>
      </c>
      <c r="D844" s="411">
        <f t="shared" si="207"/>
        <v>8409.9555555555562</v>
      </c>
      <c r="E844" s="342">
        <f t="shared" si="210"/>
        <v>2842.5649777777776</v>
      </c>
      <c r="F844" s="338">
        <f t="shared" si="211"/>
        <v>168.19911111111114</v>
      </c>
      <c r="G844" s="407">
        <v>107</v>
      </c>
      <c r="H844" s="425">
        <f t="shared" si="212"/>
        <v>11527.719644444445</v>
      </c>
      <c r="I844" s="79">
        <f t="shared" si="213"/>
        <v>24.533300000000001</v>
      </c>
      <c r="J844" s="96">
        <v>45</v>
      </c>
      <c r="K844" s="77">
        <v>23653</v>
      </c>
      <c r="L844" s="407">
        <f t="shared" si="208"/>
        <v>6307.4666666666672</v>
      </c>
      <c r="M844" s="342">
        <f t="shared" si="214"/>
        <v>2131.9237333333331</v>
      </c>
      <c r="N844" s="338">
        <f t="shared" si="215"/>
        <v>126.14933333333335</v>
      </c>
      <c r="O844" s="435">
        <v>64</v>
      </c>
      <c r="P844" s="425">
        <f t="shared" si="216"/>
        <v>8629.5397333333331</v>
      </c>
      <c r="Q844" s="79">
        <f t="shared" si="217"/>
        <v>18.399999999999999</v>
      </c>
      <c r="R844" s="93">
        <v>135</v>
      </c>
      <c r="S844" s="77">
        <v>23653</v>
      </c>
      <c r="T844" s="345">
        <f t="shared" si="209"/>
        <v>2102.4888888888891</v>
      </c>
      <c r="U844" s="338">
        <f t="shared" si="218"/>
        <v>710.6412444444444</v>
      </c>
      <c r="V844" s="338">
        <f t="shared" si="219"/>
        <v>42.049777777777784</v>
      </c>
      <c r="W844" s="435">
        <v>43</v>
      </c>
      <c r="X844" s="425">
        <f t="shared" si="220"/>
        <v>2898.1799111111113</v>
      </c>
      <c r="Y844" s="79">
        <f t="shared" si="221"/>
        <v>6.1333000000000002</v>
      </c>
    </row>
    <row r="845" spans="1:25" ht="15.75" customHeight="1" x14ac:dyDescent="0.2">
      <c r="A845" s="265">
        <v>829</v>
      </c>
      <c r="B845" s="216">
        <v>33.75</v>
      </c>
      <c r="C845" s="77">
        <v>23653</v>
      </c>
      <c r="D845" s="411">
        <f t="shared" si="207"/>
        <v>8409.9555555555562</v>
      </c>
      <c r="E845" s="342">
        <f t="shared" si="210"/>
        <v>2842.5649777777776</v>
      </c>
      <c r="F845" s="338">
        <f t="shared" si="211"/>
        <v>168.19911111111114</v>
      </c>
      <c r="G845" s="407">
        <v>107</v>
      </c>
      <c r="H845" s="425">
        <f t="shared" si="212"/>
        <v>11527.719644444445</v>
      </c>
      <c r="I845" s="79">
        <f t="shared" si="213"/>
        <v>24.562999999999999</v>
      </c>
      <c r="J845" s="96">
        <v>45</v>
      </c>
      <c r="K845" s="77">
        <v>23653</v>
      </c>
      <c r="L845" s="407">
        <f t="shared" si="208"/>
        <v>6307.4666666666672</v>
      </c>
      <c r="M845" s="342">
        <f t="shared" si="214"/>
        <v>2131.9237333333331</v>
      </c>
      <c r="N845" s="338">
        <f t="shared" si="215"/>
        <v>126.14933333333335</v>
      </c>
      <c r="O845" s="435">
        <v>64</v>
      </c>
      <c r="P845" s="425">
        <f t="shared" si="216"/>
        <v>8629.5397333333331</v>
      </c>
      <c r="Q845" s="79">
        <f t="shared" si="217"/>
        <v>18.4222</v>
      </c>
      <c r="R845" s="93">
        <v>135</v>
      </c>
      <c r="S845" s="77">
        <v>23653</v>
      </c>
      <c r="T845" s="345">
        <f t="shared" si="209"/>
        <v>2102.4888888888891</v>
      </c>
      <c r="U845" s="338">
        <f t="shared" si="218"/>
        <v>710.6412444444444</v>
      </c>
      <c r="V845" s="338">
        <f t="shared" si="219"/>
        <v>42.049777777777784</v>
      </c>
      <c r="W845" s="435">
        <v>43</v>
      </c>
      <c r="X845" s="425">
        <f t="shared" si="220"/>
        <v>2898.1799111111113</v>
      </c>
      <c r="Y845" s="79">
        <f t="shared" si="221"/>
        <v>6.1406999999999998</v>
      </c>
    </row>
    <row r="846" spans="1:25" ht="15.75" customHeight="1" x14ac:dyDescent="0.2">
      <c r="A846" s="264">
        <v>830</v>
      </c>
      <c r="B846" s="216">
        <v>33.75</v>
      </c>
      <c r="C846" s="77">
        <v>23653</v>
      </c>
      <c r="D846" s="411">
        <f t="shared" si="207"/>
        <v>8409.9555555555562</v>
      </c>
      <c r="E846" s="342">
        <f t="shared" si="210"/>
        <v>2842.5649777777776</v>
      </c>
      <c r="F846" s="338">
        <f t="shared" si="211"/>
        <v>168.19911111111114</v>
      </c>
      <c r="G846" s="407">
        <v>107</v>
      </c>
      <c r="H846" s="425">
        <f t="shared" si="212"/>
        <v>11527.719644444445</v>
      </c>
      <c r="I846" s="79">
        <f t="shared" si="213"/>
        <v>24.592600000000001</v>
      </c>
      <c r="J846" s="96">
        <v>45</v>
      </c>
      <c r="K846" s="77">
        <v>23653</v>
      </c>
      <c r="L846" s="407">
        <f t="shared" si="208"/>
        <v>6307.4666666666672</v>
      </c>
      <c r="M846" s="342">
        <f t="shared" si="214"/>
        <v>2131.9237333333331</v>
      </c>
      <c r="N846" s="338">
        <f t="shared" si="215"/>
        <v>126.14933333333335</v>
      </c>
      <c r="O846" s="435">
        <v>64</v>
      </c>
      <c r="P846" s="425">
        <f t="shared" si="216"/>
        <v>8629.5397333333331</v>
      </c>
      <c r="Q846" s="79">
        <f t="shared" si="217"/>
        <v>18.444400000000002</v>
      </c>
      <c r="R846" s="93">
        <v>135</v>
      </c>
      <c r="S846" s="77">
        <v>23653</v>
      </c>
      <c r="T846" s="345">
        <f t="shared" si="209"/>
        <v>2102.4888888888891</v>
      </c>
      <c r="U846" s="338">
        <f t="shared" si="218"/>
        <v>710.6412444444444</v>
      </c>
      <c r="V846" s="338">
        <f t="shared" si="219"/>
        <v>42.049777777777784</v>
      </c>
      <c r="W846" s="435">
        <v>43</v>
      </c>
      <c r="X846" s="425">
        <f t="shared" si="220"/>
        <v>2898.1799111111113</v>
      </c>
      <c r="Y846" s="79">
        <f t="shared" si="221"/>
        <v>6.1481000000000003</v>
      </c>
    </row>
    <row r="847" spans="1:25" ht="15.75" customHeight="1" x14ac:dyDescent="0.2">
      <c r="A847" s="265">
        <v>831</v>
      </c>
      <c r="B847" s="216">
        <v>33.75</v>
      </c>
      <c r="C847" s="77">
        <v>23653</v>
      </c>
      <c r="D847" s="411">
        <f t="shared" si="207"/>
        <v>8409.9555555555562</v>
      </c>
      <c r="E847" s="342">
        <f t="shared" si="210"/>
        <v>2842.5649777777776</v>
      </c>
      <c r="F847" s="338">
        <f t="shared" si="211"/>
        <v>168.19911111111114</v>
      </c>
      <c r="G847" s="407">
        <v>107</v>
      </c>
      <c r="H847" s="425">
        <f t="shared" si="212"/>
        <v>11527.719644444445</v>
      </c>
      <c r="I847" s="79">
        <f t="shared" si="213"/>
        <v>24.622199999999999</v>
      </c>
      <c r="J847" s="96">
        <v>45</v>
      </c>
      <c r="K847" s="77">
        <v>23653</v>
      </c>
      <c r="L847" s="407">
        <f t="shared" si="208"/>
        <v>6307.4666666666672</v>
      </c>
      <c r="M847" s="342">
        <f t="shared" si="214"/>
        <v>2131.9237333333331</v>
      </c>
      <c r="N847" s="338">
        <f t="shared" si="215"/>
        <v>126.14933333333335</v>
      </c>
      <c r="O847" s="435">
        <v>64</v>
      </c>
      <c r="P847" s="425">
        <f t="shared" si="216"/>
        <v>8629.5397333333331</v>
      </c>
      <c r="Q847" s="79">
        <f t="shared" si="217"/>
        <v>18.466699999999999</v>
      </c>
      <c r="R847" s="93">
        <v>135</v>
      </c>
      <c r="S847" s="77">
        <v>23653</v>
      </c>
      <c r="T847" s="345">
        <f t="shared" si="209"/>
        <v>2102.4888888888891</v>
      </c>
      <c r="U847" s="338">
        <f t="shared" si="218"/>
        <v>710.6412444444444</v>
      </c>
      <c r="V847" s="338">
        <f t="shared" si="219"/>
        <v>42.049777777777784</v>
      </c>
      <c r="W847" s="435">
        <v>43</v>
      </c>
      <c r="X847" s="425">
        <f t="shared" si="220"/>
        <v>2898.1799111111113</v>
      </c>
      <c r="Y847" s="79">
        <f t="shared" si="221"/>
        <v>6.1555999999999997</v>
      </c>
    </row>
    <row r="848" spans="1:25" ht="15.75" customHeight="1" x14ac:dyDescent="0.2">
      <c r="A848" s="265">
        <v>832</v>
      </c>
      <c r="B848" s="216">
        <v>33.75</v>
      </c>
      <c r="C848" s="77">
        <v>23653</v>
      </c>
      <c r="D848" s="411">
        <f t="shared" si="207"/>
        <v>8409.9555555555562</v>
      </c>
      <c r="E848" s="342">
        <f t="shared" si="210"/>
        <v>2842.5649777777776</v>
      </c>
      <c r="F848" s="338">
        <f t="shared" si="211"/>
        <v>168.19911111111114</v>
      </c>
      <c r="G848" s="407">
        <v>107</v>
      </c>
      <c r="H848" s="425">
        <f t="shared" si="212"/>
        <v>11527.719644444445</v>
      </c>
      <c r="I848" s="79">
        <f t="shared" si="213"/>
        <v>24.651900000000001</v>
      </c>
      <c r="J848" s="96">
        <v>45</v>
      </c>
      <c r="K848" s="77">
        <v>23653</v>
      </c>
      <c r="L848" s="407">
        <f t="shared" si="208"/>
        <v>6307.4666666666672</v>
      </c>
      <c r="M848" s="342">
        <f t="shared" si="214"/>
        <v>2131.9237333333331</v>
      </c>
      <c r="N848" s="338">
        <f t="shared" si="215"/>
        <v>126.14933333333335</v>
      </c>
      <c r="O848" s="435">
        <v>64</v>
      </c>
      <c r="P848" s="425">
        <f t="shared" si="216"/>
        <v>8629.5397333333331</v>
      </c>
      <c r="Q848" s="79">
        <f t="shared" si="217"/>
        <v>18.488900000000001</v>
      </c>
      <c r="R848" s="93">
        <v>135</v>
      </c>
      <c r="S848" s="77">
        <v>23653</v>
      </c>
      <c r="T848" s="345">
        <f t="shared" si="209"/>
        <v>2102.4888888888891</v>
      </c>
      <c r="U848" s="338">
        <f t="shared" si="218"/>
        <v>710.6412444444444</v>
      </c>
      <c r="V848" s="338">
        <f t="shared" si="219"/>
        <v>42.049777777777784</v>
      </c>
      <c r="W848" s="435">
        <v>43</v>
      </c>
      <c r="X848" s="425">
        <f t="shared" si="220"/>
        <v>2898.1799111111113</v>
      </c>
      <c r="Y848" s="79">
        <f t="shared" si="221"/>
        <v>6.1630000000000003</v>
      </c>
    </row>
    <row r="849" spans="1:25" ht="15.75" customHeight="1" x14ac:dyDescent="0.2">
      <c r="A849" s="265">
        <v>833</v>
      </c>
      <c r="B849" s="216">
        <v>33.75</v>
      </c>
      <c r="C849" s="77">
        <v>23653</v>
      </c>
      <c r="D849" s="411">
        <f t="shared" ref="D849:D866" si="222">12*(1/B849*C849)</f>
        <v>8409.9555555555562</v>
      </c>
      <c r="E849" s="342">
        <f t="shared" si="210"/>
        <v>2842.5649777777776</v>
      </c>
      <c r="F849" s="338">
        <f t="shared" si="211"/>
        <v>168.19911111111114</v>
      </c>
      <c r="G849" s="407">
        <v>107</v>
      </c>
      <c r="H849" s="425">
        <f t="shared" si="212"/>
        <v>11527.719644444445</v>
      </c>
      <c r="I849" s="79">
        <f t="shared" si="213"/>
        <v>24.6815</v>
      </c>
      <c r="J849" s="96">
        <v>45</v>
      </c>
      <c r="K849" s="77">
        <v>23653</v>
      </c>
      <c r="L849" s="407">
        <f t="shared" ref="L849:L866" si="223">12*(1/J849*K849)</f>
        <v>6307.4666666666672</v>
      </c>
      <c r="M849" s="342">
        <f t="shared" si="214"/>
        <v>2131.9237333333331</v>
      </c>
      <c r="N849" s="338">
        <f t="shared" si="215"/>
        <v>126.14933333333335</v>
      </c>
      <c r="O849" s="435">
        <v>64</v>
      </c>
      <c r="P849" s="425">
        <f t="shared" si="216"/>
        <v>8629.5397333333331</v>
      </c>
      <c r="Q849" s="79">
        <f t="shared" si="217"/>
        <v>18.511099999999999</v>
      </c>
      <c r="R849" s="93">
        <v>135</v>
      </c>
      <c r="S849" s="77">
        <v>23653</v>
      </c>
      <c r="T849" s="345">
        <f t="shared" ref="T849:T866" si="224">12*(1/R849*S849)</f>
        <v>2102.4888888888891</v>
      </c>
      <c r="U849" s="338">
        <f t="shared" si="218"/>
        <v>710.6412444444444</v>
      </c>
      <c r="V849" s="338">
        <f t="shared" si="219"/>
        <v>42.049777777777784</v>
      </c>
      <c r="W849" s="435">
        <v>43</v>
      </c>
      <c r="X849" s="425">
        <f t="shared" si="220"/>
        <v>2898.1799111111113</v>
      </c>
      <c r="Y849" s="79">
        <f t="shared" si="221"/>
        <v>6.1703999999999999</v>
      </c>
    </row>
    <row r="850" spans="1:25" ht="15.75" customHeight="1" x14ac:dyDescent="0.2">
      <c r="A850" s="265">
        <v>834</v>
      </c>
      <c r="B850" s="216">
        <v>33.75</v>
      </c>
      <c r="C850" s="77">
        <v>23653</v>
      </c>
      <c r="D850" s="411">
        <f t="shared" si="222"/>
        <v>8409.9555555555562</v>
      </c>
      <c r="E850" s="342">
        <f t="shared" ref="E850:E866" si="225">D850*33.8%</f>
        <v>2842.5649777777776</v>
      </c>
      <c r="F850" s="338">
        <f t="shared" ref="F850:F866" si="226">D850*2%</f>
        <v>168.19911111111114</v>
      </c>
      <c r="G850" s="407">
        <v>107</v>
      </c>
      <c r="H850" s="425">
        <f t="shared" ref="H850:H866" si="227">SUM(D850:G850)</f>
        <v>11527.719644444445</v>
      </c>
      <c r="I850" s="79">
        <f t="shared" ref="I850:I866" si="228">ROUND(A850/B850,4)</f>
        <v>24.711099999999998</v>
      </c>
      <c r="J850" s="96">
        <v>45</v>
      </c>
      <c r="K850" s="77">
        <v>23653</v>
      </c>
      <c r="L850" s="407">
        <f t="shared" si="223"/>
        <v>6307.4666666666672</v>
      </c>
      <c r="M850" s="342">
        <f t="shared" ref="M850:M866" si="229">L850*33.8%</f>
        <v>2131.9237333333331</v>
      </c>
      <c r="N850" s="338">
        <f t="shared" ref="N850:N866" si="230">L850*2%</f>
        <v>126.14933333333335</v>
      </c>
      <c r="O850" s="435">
        <v>64</v>
      </c>
      <c r="P850" s="425">
        <f t="shared" ref="P850:P866" si="231">SUM(L850:O850)</f>
        <v>8629.5397333333331</v>
      </c>
      <c r="Q850" s="79">
        <f t="shared" ref="Q850:Q866" si="232">ROUND(A850/J850,4)</f>
        <v>18.533300000000001</v>
      </c>
      <c r="R850" s="93">
        <v>135</v>
      </c>
      <c r="S850" s="77">
        <v>23653</v>
      </c>
      <c r="T850" s="345">
        <f t="shared" si="224"/>
        <v>2102.4888888888891</v>
      </c>
      <c r="U850" s="338">
        <f t="shared" ref="U850:U866" si="233">T850*33.8%</f>
        <v>710.6412444444444</v>
      </c>
      <c r="V850" s="338">
        <f t="shared" ref="V850:V866" si="234">T850*2%</f>
        <v>42.049777777777784</v>
      </c>
      <c r="W850" s="435">
        <v>43</v>
      </c>
      <c r="X850" s="425">
        <f t="shared" ref="X850:X866" si="235">SUM(T850:W850)</f>
        <v>2898.1799111111113</v>
      </c>
      <c r="Y850" s="79">
        <f t="shared" ref="Y850:Y866" si="236">ROUND(A850/R850,4)</f>
        <v>6.1778000000000004</v>
      </c>
    </row>
    <row r="851" spans="1:25" ht="15.75" customHeight="1" x14ac:dyDescent="0.2">
      <c r="A851" s="265">
        <v>835</v>
      </c>
      <c r="B851" s="216">
        <v>33.75</v>
      </c>
      <c r="C851" s="77">
        <v>23653</v>
      </c>
      <c r="D851" s="411">
        <f t="shared" si="222"/>
        <v>8409.9555555555562</v>
      </c>
      <c r="E851" s="342">
        <f t="shared" si="225"/>
        <v>2842.5649777777776</v>
      </c>
      <c r="F851" s="338">
        <f t="shared" si="226"/>
        <v>168.19911111111114</v>
      </c>
      <c r="G851" s="407">
        <v>107</v>
      </c>
      <c r="H851" s="425">
        <f t="shared" si="227"/>
        <v>11527.719644444445</v>
      </c>
      <c r="I851" s="79">
        <f t="shared" si="228"/>
        <v>24.7407</v>
      </c>
      <c r="J851" s="96">
        <v>45</v>
      </c>
      <c r="K851" s="77">
        <v>23653</v>
      </c>
      <c r="L851" s="407">
        <f t="shared" si="223"/>
        <v>6307.4666666666672</v>
      </c>
      <c r="M851" s="342">
        <f t="shared" si="229"/>
        <v>2131.9237333333331</v>
      </c>
      <c r="N851" s="338">
        <f t="shared" si="230"/>
        <v>126.14933333333335</v>
      </c>
      <c r="O851" s="435">
        <v>64</v>
      </c>
      <c r="P851" s="425">
        <f t="shared" si="231"/>
        <v>8629.5397333333331</v>
      </c>
      <c r="Q851" s="79">
        <f t="shared" si="232"/>
        <v>18.555599999999998</v>
      </c>
      <c r="R851" s="93">
        <v>135</v>
      </c>
      <c r="S851" s="77">
        <v>23653</v>
      </c>
      <c r="T851" s="345">
        <f t="shared" si="224"/>
        <v>2102.4888888888891</v>
      </c>
      <c r="U851" s="338">
        <f t="shared" si="233"/>
        <v>710.6412444444444</v>
      </c>
      <c r="V851" s="338">
        <f t="shared" si="234"/>
        <v>42.049777777777784</v>
      </c>
      <c r="W851" s="435">
        <v>43</v>
      </c>
      <c r="X851" s="425">
        <f t="shared" si="235"/>
        <v>2898.1799111111113</v>
      </c>
      <c r="Y851" s="79">
        <f t="shared" si="236"/>
        <v>6.1852</v>
      </c>
    </row>
    <row r="852" spans="1:25" ht="15.75" customHeight="1" x14ac:dyDescent="0.2">
      <c r="A852" s="265">
        <v>836</v>
      </c>
      <c r="B852" s="216">
        <v>33.75</v>
      </c>
      <c r="C852" s="77">
        <v>23653</v>
      </c>
      <c r="D852" s="411">
        <f t="shared" si="222"/>
        <v>8409.9555555555562</v>
      </c>
      <c r="E852" s="342">
        <f t="shared" si="225"/>
        <v>2842.5649777777776</v>
      </c>
      <c r="F852" s="338">
        <f t="shared" si="226"/>
        <v>168.19911111111114</v>
      </c>
      <c r="G852" s="407">
        <v>107</v>
      </c>
      <c r="H852" s="425">
        <f t="shared" si="227"/>
        <v>11527.719644444445</v>
      </c>
      <c r="I852" s="79">
        <f t="shared" si="228"/>
        <v>24.770399999999999</v>
      </c>
      <c r="J852" s="96">
        <v>45</v>
      </c>
      <c r="K852" s="77">
        <v>23653</v>
      </c>
      <c r="L852" s="407">
        <f t="shared" si="223"/>
        <v>6307.4666666666672</v>
      </c>
      <c r="M852" s="342">
        <f t="shared" si="229"/>
        <v>2131.9237333333331</v>
      </c>
      <c r="N852" s="338">
        <f t="shared" si="230"/>
        <v>126.14933333333335</v>
      </c>
      <c r="O852" s="435">
        <v>64</v>
      </c>
      <c r="P852" s="425">
        <f t="shared" si="231"/>
        <v>8629.5397333333331</v>
      </c>
      <c r="Q852" s="79">
        <f t="shared" si="232"/>
        <v>18.5778</v>
      </c>
      <c r="R852" s="93">
        <v>135</v>
      </c>
      <c r="S852" s="77">
        <v>23653</v>
      </c>
      <c r="T852" s="345">
        <f t="shared" si="224"/>
        <v>2102.4888888888891</v>
      </c>
      <c r="U852" s="338">
        <f t="shared" si="233"/>
        <v>710.6412444444444</v>
      </c>
      <c r="V852" s="338">
        <f t="shared" si="234"/>
        <v>42.049777777777784</v>
      </c>
      <c r="W852" s="435">
        <v>43</v>
      </c>
      <c r="X852" s="425">
        <f t="shared" si="235"/>
        <v>2898.1799111111113</v>
      </c>
      <c r="Y852" s="79">
        <f t="shared" si="236"/>
        <v>6.1925999999999997</v>
      </c>
    </row>
    <row r="853" spans="1:25" ht="15.75" customHeight="1" x14ac:dyDescent="0.2">
      <c r="A853" s="265">
        <v>837</v>
      </c>
      <c r="B853" s="216">
        <v>33.75</v>
      </c>
      <c r="C853" s="77">
        <v>23653</v>
      </c>
      <c r="D853" s="411">
        <f t="shared" si="222"/>
        <v>8409.9555555555562</v>
      </c>
      <c r="E853" s="342">
        <f t="shared" si="225"/>
        <v>2842.5649777777776</v>
      </c>
      <c r="F853" s="338">
        <f t="shared" si="226"/>
        <v>168.19911111111114</v>
      </c>
      <c r="G853" s="407">
        <v>107</v>
      </c>
      <c r="H853" s="425">
        <f t="shared" si="227"/>
        <v>11527.719644444445</v>
      </c>
      <c r="I853" s="79">
        <f t="shared" si="228"/>
        <v>24.8</v>
      </c>
      <c r="J853" s="96">
        <v>45</v>
      </c>
      <c r="K853" s="77">
        <v>23653</v>
      </c>
      <c r="L853" s="407">
        <f t="shared" si="223"/>
        <v>6307.4666666666672</v>
      </c>
      <c r="M853" s="342">
        <f t="shared" si="229"/>
        <v>2131.9237333333331</v>
      </c>
      <c r="N853" s="338">
        <f t="shared" si="230"/>
        <v>126.14933333333335</v>
      </c>
      <c r="O853" s="435">
        <v>64</v>
      </c>
      <c r="P853" s="425">
        <f t="shared" si="231"/>
        <v>8629.5397333333331</v>
      </c>
      <c r="Q853" s="79">
        <f t="shared" si="232"/>
        <v>18.600000000000001</v>
      </c>
      <c r="R853" s="93">
        <v>135</v>
      </c>
      <c r="S853" s="77">
        <v>23653</v>
      </c>
      <c r="T853" s="345">
        <f t="shared" si="224"/>
        <v>2102.4888888888891</v>
      </c>
      <c r="U853" s="338">
        <f t="shared" si="233"/>
        <v>710.6412444444444</v>
      </c>
      <c r="V853" s="338">
        <f t="shared" si="234"/>
        <v>42.049777777777784</v>
      </c>
      <c r="W853" s="435">
        <v>43</v>
      </c>
      <c r="X853" s="425">
        <f t="shared" si="235"/>
        <v>2898.1799111111113</v>
      </c>
      <c r="Y853" s="79">
        <f t="shared" si="236"/>
        <v>6.2</v>
      </c>
    </row>
    <row r="854" spans="1:25" ht="15.75" customHeight="1" x14ac:dyDescent="0.2">
      <c r="A854" s="265">
        <v>838</v>
      </c>
      <c r="B854" s="216">
        <v>33.75</v>
      </c>
      <c r="C854" s="77">
        <v>23653</v>
      </c>
      <c r="D854" s="411">
        <f t="shared" si="222"/>
        <v>8409.9555555555562</v>
      </c>
      <c r="E854" s="342">
        <f t="shared" si="225"/>
        <v>2842.5649777777776</v>
      </c>
      <c r="F854" s="338">
        <f t="shared" si="226"/>
        <v>168.19911111111114</v>
      </c>
      <c r="G854" s="407">
        <v>107</v>
      </c>
      <c r="H854" s="425">
        <f t="shared" si="227"/>
        <v>11527.719644444445</v>
      </c>
      <c r="I854" s="79">
        <f t="shared" si="228"/>
        <v>24.829599999999999</v>
      </c>
      <c r="J854" s="96">
        <v>45</v>
      </c>
      <c r="K854" s="77">
        <v>23653</v>
      </c>
      <c r="L854" s="407">
        <f t="shared" si="223"/>
        <v>6307.4666666666672</v>
      </c>
      <c r="M854" s="342">
        <f t="shared" si="229"/>
        <v>2131.9237333333331</v>
      </c>
      <c r="N854" s="338">
        <f t="shared" si="230"/>
        <v>126.14933333333335</v>
      </c>
      <c r="O854" s="435">
        <v>64</v>
      </c>
      <c r="P854" s="425">
        <f t="shared" si="231"/>
        <v>8629.5397333333331</v>
      </c>
      <c r="Q854" s="79">
        <f t="shared" si="232"/>
        <v>18.622199999999999</v>
      </c>
      <c r="R854" s="93">
        <v>135</v>
      </c>
      <c r="S854" s="77">
        <v>23653</v>
      </c>
      <c r="T854" s="345">
        <f t="shared" si="224"/>
        <v>2102.4888888888891</v>
      </c>
      <c r="U854" s="338">
        <f t="shared" si="233"/>
        <v>710.6412444444444</v>
      </c>
      <c r="V854" s="338">
        <f t="shared" si="234"/>
        <v>42.049777777777784</v>
      </c>
      <c r="W854" s="435">
        <v>43</v>
      </c>
      <c r="X854" s="425">
        <f t="shared" si="235"/>
        <v>2898.1799111111113</v>
      </c>
      <c r="Y854" s="79">
        <f t="shared" si="236"/>
        <v>6.2073999999999998</v>
      </c>
    </row>
    <row r="855" spans="1:25" ht="15.75" customHeight="1" x14ac:dyDescent="0.2">
      <c r="A855" s="265">
        <v>839</v>
      </c>
      <c r="B855" s="216">
        <v>33.75</v>
      </c>
      <c r="C855" s="77">
        <v>23653</v>
      </c>
      <c r="D855" s="411">
        <f t="shared" si="222"/>
        <v>8409.9555555555562</v>
      </c>
      <c r="E855" s="342">
        <f t="shared" si="225"/>
        <v>2842.5649777777776</v>
      </c>
      <c r="F855" s="338">
        <f t="shared" si="226"/>
        <v>168.19911111111114</v>
      </c>
      <c r="G855" s="407">
        <v>107</v>
      </c>
      <c r="H855" s="425">
        <f t="shared" si="227"/>
        <v>11527.719644444445</v>
      </c>
      <c r="I855" s="79">
        <f t="shared" si="228"/>
        <v>24.859300000000001</v>
      </c>
      <c r="J855" s="96">
        <v>45</v>
      </c>
      <c r="K855" s="77">
        <v>23653</v>
      </c>
      <c r="L855" s="407">
        <f t="shared" si="223"/>
        <v>6307.4666666666672</v>
      </c>
      <c r="M855" s="342">
        <f t="shared" si="229"/>
        <v>2131.9237333333331</v>
      </c>
      <c r="N855" s="338">
        <f t="shared" si="230"/>
        <v>126.14933333333335</v>
      </c>
      <c r="O855" s="435">
        <v>64</v>
      </c>
      <c r="P855" s="425">
        <f t="shared" si="231"/>
        <v>8629.5397333333331</v>
      </c>
      <c r="Q855" s="79">
        <f t="shared" si="232"/>
        <v>18.644400000000001</v>
      </c>
      <c r="R855" s="93">
        <v>135</v>
      </c>
      <c r="S855" s="77">
        <v>23653</v>
      </c>
      <c r="T855" s="345">
        <f t="shared" si="224"/>
        <v>2102.4888888888891</v>
      </c>
      <c r="U855" s="338">
        <f t="shared" si="233"/>
        <v>710.6412444444444</v>
      </c>
      <c r="V855" s="338">
        <f t="shared" si="234"/>
        <v>42.049777777777784</v>
      </c>
      <c r="W855" s="435">
        <v>43</v>
      </c>
      <c r="X855" s="425">
        <f t="shared" si="235"/>
        <v>2898.1799111111113</v>
      </c>
      <c r="Y855" s="79">
        <f t="shared" si="236"/>
        <v>6.2148000000000003</v>
      </c>
    </row>
    <row r="856" spans="1:25" ht="15.75" customHeight="1" x14ac:dyDescent="0.2">
      <c r="A856" s="264">
        <v>840</v>
      </c>
      <c r="B856" s="216">
        <v>33.75</v>
      </c>
      <c r="C856" s="77">
        <v>23653</v>
      </c>
      <c r="D856" s="411">
        <f t="shared" si="222"/>
        <v>8409.9555555555562</v>
      </c>
      <c r="E856" s="342">
        <f t="shared" si="225"/>
        <v>2842.5649777777776</v>
      </c>
      <c r="F856" s="338">
        <f t="shared" si="226"/>
        <v>168.19911111111114</v>
      </c>
      <c r="G856" s="407">
        <v>107</v>
      </c>
      <c r="H856" s="425">
        <f t="shared" si="227"/>
        <v>11527.719644444445</v>
      </c>
      <c r="I856" s="79">
        <f t="shared" si="228"/>
        <v>24.8889</v>
      </c>
      <c r="J856" s="96">
        <v>45</v>
      </c>
      <c r="K856" s="77">
        <v>23653</v>
      </c>
      <c r="L856" s="407">
        <f t="shared" si="223"/>
        <v>6307.4666666666672</v>
      </c>
      <c r="M856" s="342">
        <f t="shared" si="229"/>
        <v>2131.9237333333331</v>
      </c>
      <c r="N856" s="338">
        <f t="shared" si="230"/>
        <v>126.14933333333335</v>
      </c>
      <c r="O856" s="435">
        <v>64</v>
      </c>
      <c r="P856" s="425">
        <f t="shared" si="231"/>
        <v>8629.5397333333331</v>
      </c>
      <c r="Q856" s="79">
        <f t="shared" si="232"/>
        <v>18.666699999999999</v>
      </c>
      <c r="R856" s="93">
        <v>135</v>
      </c>
      <c r="S856" s="77">
        <v>23653</v>
      </c>
      <c r="T856" s="345">
        <f t="shared" si="224"/>
        <v>2102.4888888888891</v>
      </c>
      <c r="U856" s="338">
        <f t="shared" si="233"/>
        <v>710.6412444444444</v>
      </c>
      <c r="V856" s="338">
        <f t="shared" si="234"/>
        <v>42.049777777777784</v>
      </c>
      <c r="W856" s="435">
        <v>43</v>
      </c>
      <c r="X856" s="425">
        <f t="shared" si="235"/>
        <v>2898.1799111111113</v>
      </c>
      <c r="Y856" s="79">
        <f t="shared" si="236"/>
        <v>6.2222</v>
      </c>
    </row>
    <row r="857" spans="1:25" ht="15.75" customHeight="1" x14ac:dyDescent="0.2">
      <c r="A857" s="265">
        <v>841</v>
      </c>
      <c r="B857" s="216">
        <v>33.75</v>
      </c>
      <c r="C857" s="77">
        <v>23653</v>
      </c>
      <c r="D857" s="411">
        <f t="shared" si="222"/>
        <v>8409.9555555555562</v>
      </c>
      <c r="E857" s="342">
        <f t="shared" si="225"/>
        <v>2842.5649777777776</v>
      </c>
      <c r="F857" s="338">
        <f t="shared" si="226"/>
        <v>168.19911111111114</v>
      </c>
      <c r="G857" s="407">
        <v>107</v>
      </c>
      <c r="H857" s="425">
        <f t="shared" si="227"/>
        <v>11527.719644444445</v>
      </c>
      <c r="I857" s="79">
        <f t="shared" si="228"/>
        <v>24.918500000000002</v>
      </c>
      <c r="J857" s="96">
        <v>45</v>
      </c>
      <c r="K857" s="77">
        <v>23653</v>
      </c>
      <c r="L857" s="407">
        <f t="shared" si="223"/>
        <v>6307.4666666666672</v>
      </c>
      <c r="M857" s="342">
        <f t="shared" si="229"/>
        <v>2131.9237333333331</v>
      </c>
      <c r="N857" s="338">
        <f t="shared" si="230"/>
        <v>126.14933333333335</v>
      </c>
      <c r="O857" s="435">
        <v>64</v>
      </c>
      <c r="P857" s="425">
        <f t="shared" si="231"/>
        <v>8629.5397333333331</v>
      </c>
      <c r="Q857" s="79">
        <f t="shared" si="232"/>
        <v>18.6889</v>
      </c>
      <c r="R857" s="93">
        <v>135</v>
      </c>
      <c r="S857" s="77">
        <v>23653</v>
      </c>
      <c r="T857" s="345">
        <f t="shared" si="224"/>
        <v>2102.4888888888891</v>
      </c>
      <c r="U857" s="338">
        <f t="shared" si="233"/>
        <v>710.6412444444444</v>
      </c>
      <c r="V857" s="338">
        <f t="shared" si="234"/>
        <v>42.049777777777784</v>
      </c>
      <c r="W857" s="435">
        <v>43</v>
      </c>
      <c r="X857" s="425">
        <f t="shared" si="235"/>
        <v>2898.1799111111113</v>
      </c>
      <c r="Y857" s="79">
        <f t="shared" si="236"/>
        <v>6.2295999999999996</v>
      </c>
    </row>
    <row r="858" spans="1:25" ht="15.75" customHeight="1" x14ac:dyDescent="0.2">
      <c r="A858" s="265">
        <v>842</v>
      </c>
      <c r="B858" s="216">
        <v>33.75</v>
      </c>
      <c r="C858" s="77">
        <v>23653</v>
      </c>
      <c r="D858" s="411">
        <f t="shared" si="222"/>
        <v>8409.9555555555562</v>
      </c>
      <c r="E858" s="342">
        <f t="shared" si="225"/>
        <v>2842.5649777777776</v>
      </c>
      <c r="F858" s="338">
        <f t="shared" si="226"/>
        <v>168.19911111111114</v>
      </c>
      <c r="G858" s="407">
        <v>107</v>
      </c>
      <c r="H858" s="425">
        <f t="shared" si="227"/>
        <v>11527.719644444445</v>
      </c>
      <c r="I858" s="79">
        <f t="shared" si="228"/>
        <v>24.9481</v>
      </c>
      <c r="J858" s="96">
        <v>45</v>
      </c>
      <c r="K858" s="77">
        <v>23653</v>
      </c>
      <c r="L858" s="407">
        <f t="shared" si="223"/>
        <v>6307.4666666666672</v>
      </c>
      <c r="M858" s="342">
        <f t="shared" si="229"/>
        <v>2131.9237333333331</v>
      </c>
      <c r="N858" s="338">
        <f t="shared" si="230"/>
        <v>126.14933333333335</v>
      </c>
      <c r="O858" s="435">
        <v>64</v>
      </c>
      <c r="P858" s="425">
        <f t="shared" si="231"/>
        <v>8629.5397333333331</v>
      </c>
      <c r="Q858" s="79">
        <f t="shared" si="232"/>
        <v>18.711099999999998</v>
      </c>
      <c r="R858" s="93">
        <v>135</v>
      </c>
      <c r="S858" s="77">
        <v>23653</v>
      </c>
      <c r="T858" s="345">
        <f t="shared" si="224"/>
        <v>2102.4888888888891</v>
      </c>
      <c r="U858" s="338">
        <f t="shared" si="233"/>
        <v>710.6412444444444</v>
      </c>
      <c r="V858" s="338">
        <f t="shared" si="234"/>
        <v>42.049777777777784</v>
      </c>
      <c r="W858" s="435">
        <v>43</v>
      </c>
      <c r="X858" s="425">
        <f t="shared" si="235"/>
        <v>2898.1799111111113</v>
      </c>
      <c r="Y858" s="79">
        <f t="shared" si="236"/>
        <v>6.2370000000000001</v>
      </c>
    </row>
    <row r="859" spans="1:25" ht="15.75" customHeight="1" x14ac:dyDescent="0.2">
      <c r="A859" s="265">
        <v>843</v>
      </c>
      <c r="B859" s="216">
        <v>33.75</v>
      </c>
      <c r="C859" s="77">
        <v>23653</v>
      </c>
      <c r="D859" s="411">
        <f t="shared" si="222"/>
        <v>8409.9555555555562</v>
      </c>
      <c r="E859" s="342">
        <f t="shared" si="225"/>
        <v>2842.5649777777776</v>
      </c>
      <c r="F859" s="338">
        <f t="shared" si="226"/>
        <v>168.19911111111114</v>
      </c>
      <c r="G859" s="407">
        <v>107</v>
      </c>
      <c r="H859" s="425">
        <f t="shared" si="227"/>
        <v>11527.719644444445</v>
      </c>
      <c r="I859" s="79">
        <f t="shared" si="228"/>
        <v>24.977799999999998</v>
      </c>
      <c r="J859" s="96">
        <v>45</v>
      </c>
      <c r="K859" s="77">
        <v>23653</v>
      </c>
      <c r="L859" s="407">
        <f t="shared" si="223"/>
        <v>6307.4666666666672</v>
      </c>
      <c r="M859" s="342">
        <f t="shared" si="229"/>
        <v>2131.9237333333331</v>
      </c>
      <c r="N859" s="338">
        <f t="shared" si="230"/>
        <v>126.14933333333335</v>
      </c>
      <c r="O859" s="435">
        <v>64</v>
      </c>
      <c r="P859" s="425">
        <f t="shared" si="231"/>
        <v>8629.5397333333331</v>
      </c>
      <c r="Q859" s="79">
        <f t="shared" si="232"/>
        <v>18.7333</v>
      </c>
      <c r="R859" s="93">
        <v>135</v>
      </c>
      <c r="S859" s="77">
        <v>23653</v>
      </c>
      <c r="T859" s="345">
        <f t="shared" si="224"/>
        <v>2102.4888888888891</v>
      </c>
      <c r="U859" s="338">
        <f t="shared" si="233"/>
        <v>710.6412444444444</v>
      </c>
      <c r="V859" s="338">
        <f t="shared" si="234"/>
        <v>42.049777777777784</v>
      </c>
      <c r="W859" s="435">
        <v>43</v>
      </c>
      <c r="X859" s="425">
        <f t="shared" si="235"/>
        <v>2898.1799111111113</v>
      </c>
      <c r="Y859" s="79">
        <f t="shared" si="236"/>
        <v>6.2443999999999997</v>
      </c>
    </row>
    <row r="860" spans="1:25" ht="15.75" customHeight="1" x14ac:dyDescent="0.2">
      <c r="A860" s="265">
        <v>844</v>
      </c>
      <c r="B860" s="216">
        <v>33.75</v>
      </c>
      <c r="C860" s="77">
        <v>23653</v>
      </c>
      <c r="D860" s="411">
        <f t="shared" si="222"/>
        <v>8409.9555555555562</v>
      </c>
      <c r="E860" s="342">
        <f t="shared" si="225"/>
        <v>2842.5649777777776</v>
      </c>
      <c r="F860" s="338">
        <f t="shared" si="226"/>
        <v>168.19911111111114</v>
      </c>
      <c r="G860" s="407">
        <v>107</v>
      </c>
      <c r="H860" s="425">
        <f t="shared" si="227"/>
        <v>11527.719644444445</v>
      </c>
      <c r="I860" s="79">
        <f t="shared" si="228"/>
        <v>25.007400000000001</v>
      </c>
      <c r="J860" s="96">
        <v>45</v>
      </c>
      <c r="K860" s="77">
        <v>23653</v>
      </c>
      <c r="L860" s="407">
        <f t="shared" si="223"/>
        <v>6307.4666666666672</v>
      </c>
      <c r="M860" s="342">
        <f t="shared" si="229"/>
        <v>2131.9237333333331</v>
      </c>
      <c r="N860" s="338">
        <f t="shared" si="230"/>
        <v>126.14933333333335</v>
      </c>
      <c r="O860" s="435">
        <v>64</v>
      </c>
      <c r="P860" s="425">
        <f t="shared" si="231"/>
        <v>8629.5397333333331</v>
      </c>
      <c r="Q860" s="79">
        <f t="shared" si="232"/>
        <v>18.755600000000001</v>
      </c>
      <c r="R860" s="93">
        <v>135</v>
      </c>
      <c r="S860" s="77">
        <v>23653</v>
      </c>
      <c r="T860" s="345">
        <f t="shared" si="224"/>
        <v>2102.4888888888891</v>
      </c>
      <c r="U860" s="338">
        <f t="shared" si="233"/>
        <v>710.6412444444444</v>
      </c>
      <c r="V860" s="338">
        <f t="shared" si="234"/>
        <v>42.049777777777784</v>
      </c>
      <c r="W860" s="435">
        <v>43</v>
      </c>
      <c r="X860" s="425">
        <f t="shared" si="235"/>
        <v>2898.1799111111113</v>
      </c>
      <c r="Y860" s="79">
        <f t="shared" si="236"/>
        <v>6.2519</v>
      </c>
    </row>
    <row r="861" spans="1:25" ht="15.75" customHeight="1" x14ac:dyDescent="0.2">
      <c r="A861" s="265">
        <v>845</v>
      </c>
      <c r="B861" s="216">
        <v>33.75</v>
      </c>
      <c r="C861" s="77">
        <v>23653</v>
      </c>
      <c r="D861" s="411">
        <f t="shared" si="222"/>
        <v>8409.9555555555562</v>
      </c>
      <c r="E861" s="342">
        <f t="shared" si="225"/>
        <v>2842.5649777777776</v>
      </c>
      <c r="F861" s="338">
        <f t="shared" si="226"/>
        <v>168.19911111111114</v>
      </c>
      <c r="G861" s="407">
        <v>107</v>
      </c>
      <c r="H861" s="425">
        <f t="shared" si="227"/>
        <v>11527.719644444445</v>
      </c>
      <c r="I861" s="79">
        <f t="shared" si="228"/>
        <v>25.036999999999999</v>
      </c>
      <c r="J861" s="96">
        <v>45</v>
      </c>
      <c r="K861" s="77">
        <v>23653</v>
      </c>
      <c r="L861" s="407">
        <f t="shared" si="223"/>
        <v>6307.4666666666672</v>
      </c>
      <c r="M861" s="342">
        <f t="shared" si="229"/>
        <v>2131.9237333333331</v>
      </c>
      <c r="N861" s="338">
        <f t="shared" si="230"/>
        <v>126.14933333333335</v>
      </c>
      <c r="O861" s="435">
        <v>64</v>
      </c>
      <c r="P861" s="425">
        <f t="shared" si="231"/>
        <v>8629.5397333333331</v>
      </c>
      <c r="Q861" s="79">
        <f t="shared" si="232"/>
        <v>18.777799999999999</v>
      </c>
      <c r="R861" s="93">
        <v>135</v>
      </c>
      <c r="S861" s="77">
        <v>23653</v>
      </c>
      <c r="T861" s="345">
        <f t="shared" si="224"/>
        <v>2102.4888888888891</v>
      </c>
      <c r="U861" s="338">
        <f t="shared" si="233"/>
        <v>710.6412444444444</v>
      </c>
      <c r="V861" s="338">
        <f t="shared" si="234"/>
        <v>42.049777777777784</v>
      </c>
      <c r="W861" s="435">
        <v>43</v>
      </c>
      <c r="X861" s="425">
        <f t="shared" si="235"/>
        <v>2898.1799111111113</v>
      </c>
      <c r="Y861" s="79">
        <f t="shared" si="236"/>
        <v>6.2592999999999996</v>
      </c>
    </row>
    <row r="862" spans="1:25" ht="15.75" customHeight="1" x14ac:dyDescent="0.2">
      <c r="A862" s="265">
        <v>846</v>
      </c>
      <c r="B862" s="216">
        <v>33.75</v>
      </c>
      <c r="C862" s="77">
        <v>23653</v>
      </c>
      <c r="D862" s="411">
        <f t="shared" si="222"/>
        <v>8409.9555555555562</v>
      </c>
      <c r="E862" s="342">
        <f t="shared" si="225"/>
        <v>2842.5649777777776</v>
      </c>
      <c r="F862" s="338">
        <f t="shared" si="226"/>
        <v>168.19911111111114</v>
      </c>
      <c r="G862" s="407">
        <v>107</v>
      </c>
      <c r="H862" s="425">
        <f t="shared" si="227"/>
        <v>11527.719644444445</v>
      </c>
      <c r="I862" s="79">
        <f t="shared" si="228"/>
        <v>25.066700000000001</v>
      </c>
      <c r="J862" s="96">
        <v>45</v>
      </c>
      <c r="K862" s="77">
        <v>23653</v>
      </c>
      <c r="L862" s="407">
        <f t="shared" si="223"/>
        <v>6307.4666666666672</v>
      </c>
      <c r="M862" s="342">
        <f t="shared" si="229"/>
        <v>2131.9237333333331</v>
      </c>
      <c r="N862" s="338">
        <f t="shared" si="230"/>
        <v>126.14933333333335</v>
      </c>
      <c r="O862" s="435">
        <v>64</v>
      </c>
      <c r="P862" s="425">
        <f t="shared" si="231"/>
        <v>8629.5397333333331</v>
      </c>
      <c r="Q862" s="79">
        <f t="shared" si="232"/>
        <v>18.8</v>
      </c>
      <c r="R862" s="93">
        <v>135</v>
      </c>
      <c r="S862" s="77">
        <v>23653</v>
      </c>
      <c r="T862" s="345">
        <f t="shared" si="224"/>
        <v>2102.4888888888891</v>
      </c>
      <c r="U862" s="338">
        <f t="shared" si="233"/>
        <v>710.6412444444444</v>
      </c>
      <c r="V862" s="338">
        <f t="shared" si="234"/>
        <v>42.049777777777784</v>
      </c>
      <c r="W862" s="435">
        <v>43</v>
      </c>
      <c r="X862" s="425">
        <f t="shared" si="235"/>
        <v>2898.1799111111113</v>
      </c>
      <c r="Y862" s="79">
        <f t="shared" si="236"/>
        <v>6.2667000000000002</v>
      </c>
    </row>
    <row r="863" spans="1:25" ht="15.75" customHeight="1" x14ac:dyDescent="0.2">
      <c r="A863" s="265">
        <v>847</v>
      </c>
      <c r="B863" s="216">
        <v>33.75</v>
      </c>
      <c r="C863" s="77">
        <v>23653</v>
      </c>
      <c r="D863" s="411">
        <f t="shared" si="222"/>
        <v>8409.9555555555562</v>
      </c>
      <c r="E863" s="342">
        <f t="shared" si="225"/>
        <v>2842.5649777777776</v>
      </c>
      <c r="F863" s="338">
        <f t="shared" si="226"/>
        <v>168.19911111111114</v>
      </c>
      <c r="G863" s="407">
        <v>107</v>
      </c>
      <c r="H863" s="425">
        <f t="shared" si="227"/>
        <v>11527.719644444445</v>
      </c>
      <c r="I863" s="79">
        <f t="shared" si="228"/>
        <v>25.096299999999999</v>
      </c>
      <c r="J863" s="96">
        <v>45</v>
      </c>
      <c r="K863" s="77">
        <v>23653</v>
      </c>
      <c r="L863" s="407">
        <f t="shared" si="223"/>
        <v>6307.4666666666672</v>
      </c>
      <c r="M863" s="342">
        <f t="shared" si="229"/>
        <v>2131.9237333333331</v>
      </c>
      <c r="N863" s="338">
        <f t="shared" si="230"/>
        <v>126.14933333333335</v>
      </c>
      <c r="O863" s="435">
        <v>64</v>
      </c>
      <c r="P863" s="425">
        <f t="shared" si="231"/>
        <v>8629.5397333333331</v>
      </c>
      <c r="Q863" s="79">
        <f t="shared" si="232"/>
        <v>18.822199999999999</v>
      </c>
      <c r="R863" s="93">
        <v>135</v>
      </c>
      <c r="S863" s="77">
        <v>23653</v>
      </c>
      <c r="T863" s="345">
        <f t="shared" si="224"/>
        <v>2102.4888888888891</v>
      </c>
      <c r="U863" s="338">
        <f t="shared" si="233"/>
        <v>710.6412444444444</v>
      </c>
      <c r="V863" s="338">
        <f t="shared" si="234"/>
        <v>42.049777777777784</v>
      </c>
      <c r="W863" s="435">
        <v>43</v>
      </c>
      <c r="X863" s="425">
        <f t="shared" si="235"/>
        <v>2898.1799111111113</v>
      </c>
      <c r="Y863" s="79">
        <f t="shared" si="236"/>
        <v>6.2740999999999998</v>
      </c>
    </row>
    <row r="864" spans="1:25" ht="15.75" customHeight="1" x14ac:dyDescent="0.2">
      <c r="A864" s="265">
        <v>848</v>
      </c>
      <c r="B864" s="216">
        <v>33.75</v>
      </c>
      <c r="C864" s="77">
        <v>23653</v>
      </c>
      <c r="D864" s="411">
        <f t="shared" si="222"/>
        <v>8409.9555555555562</v>
      </c>
      <c r="E864" s="342">
        <f t="shared" si="225"/>
        <v>2842.5649777777776</v>
      </c>
      <c r="F864" s="338">
        <f t="shared" si="226"/>
        <v>168.19911111111114</v>
      </c>
      <c r="G864" s="407">
        <v>107</v>
      </c>
      <c r="H864" s="425">
        <f t="shared" si="227"/>
        <v>11527.719644444445</v>
      </c>
      <c r="I864" s="79">
        <f t="shared" si="228"/>
        <v>25.125900000000001</v>
      </c>
      <c r="J864" s="96">
        <v>45</v>
      </c>
      <c r="K864" s="77">
        <v>23653</v>
      </c>
      <c r="L864" s="407">
        <f t="shared" si="223"/>
        <v>6307.4666666666672</v>
      </c>
      <c r="M864" s="342">
        <f t="shared" si="229"/>
        <v>2131.9237333333331</v>
      </c>
      <c r="N864" s="338">
        <f t="shared" si="230"/>
        <v>126.14933333333335</v>
      </c>
      <c r="O864" s="435">
        <v>64</v>
      </c>
      <c r="P864" s="425">
        <f t="shared" si="231"/>
        <v>8629.5397333333331</v>
      </c>
      <c r="Q864" s="79">
        <f t="shared" si="232"/>
        <v>18.8444</v>
      </c>
      <c r="R864" s="93">
        <v>135</v>
      </c>
      <c r="S864" s="77">
        <v>23653</v>
      </c>
      <c r="T864" s="345">
        <f t="shared" si="224"/>
        <v>2102.4888888888891</v>
      </c>
      <c r="U864" s="338">
        <f t="shared" si="233"/>
        <v>710.6412444444444</v>
      </c>
      <c r="V864" s="338">
        <f t="shared" si="234"/>
        <v>42.049777777777784</v>
      </c>
      <c r="W864" s="435">
        <v>43</v>
      </c>
      <c r="X864" s="425">
        <f t="shared" si="235"/>
        <v>2898.1799111111113</v>
      </c>
      <c r="Y864" s="79">
        <f t="shared" si="236"/>
        <v>6.2815000000000003</v>
      </c>
    </row>
    <row r="865" spans="1:25" ht="15.75" customHeight="1" x14ac:dyDescent="0.2">
      <c r="A865" s="265">
        <v>849</v>
      </c>
      <c r="B865" s="216">
        <v>33.75</v>
      </c>
      <c r="C865" s="77">
        <v>23653</v>
      </c>
      <c r="D865" s="411">
        <f t="shared" si="222"/>
        <v>8409.9555555555562</v>
      </c>
      <c r="E865" s="342">
        <f t="shared" si="225"/>
        <v>2842.5649777777776</v>
      </c>
      <c r="F865" s="338">
        <f t="shared" si="226"/>
        <v>168.19911111111114</v>
      </c>
      <c r="G865" s="407">
        <v>107</v>
      </c>
      <c r="H865" s="425">
        <f t="shared" si="227"/>
        <v>11527.719644444445</v>
      </c>
      <c r="I865" s="79">
        <f t="shared" si="228"/>
        <v>25.1556</v>
      </c>
      <c r="J865" s="96">
        <v>45</v>
      </c>
      <c r="K865" s="77">
        <v>23653</v>
      </c>
      <c r="L865" s="407">
        <f t="shared" si="223"/>
        <v>6307.4666666666672</v>
      </c>
      <c r="M865" s="342">
        <f t="shared" si="229"/>
        <v>2131.9237333333331</v>
      </c>
      <c r="N865" s="338">
        <f t="shared" si="230"/>
        <v>126.14933333333335</v>
      </c>
      <c r="O865" s="435">
        <v>64</v>
      </c>
      <c r="P865" s="425">
        <f t="shared" si="231"/>
        <v>8629.5397333333331</v>
      </c>
      <c r="Q865" s="79">
        <f t="shared" si="232"/>
        <v>18.866700000000002</v>
      </c>
      <c r="R865" s="93">
        <v>135</v>
      </c>
      <c r="S865" s="77">
        <v>23653</v>
      </c>
      <c r="T865" s="345">
        <f t="shared" si="224"/>
        <v>2102.4888888888891</v>
      </c>
      <c r="U865" s="338">
        <f t="shared" si="233"/>
        <v>710.6412444444444</v>
      </c>
      <c r="V865" s="338">
        <f t="shared" si="234"/>
        <v>42.049777777777784</v>
      </c>
      <c r="W865" s="435">
        <v>43</v>
      </c>
      <c r="X865" s="425">
        <f t="shared" si="235"/>
        <v>2898.1799111111113</v>
      </c>
      <c r="Y865" s="79">
        <f t="shared" si="236"/>
        <v>6.2888999999999999</v>
      </c>
    </row>
    <row r="866" spans="1:25" ht="15.75" customHeight="1" thickBot="1" x14ac:dyDescent="0.25">
      <c r="A866" s="266">
        <v>850</v>
      </c>
      <c r="B866" s="259">
        <v>33.75</v>
      </c>
      <c r="C866" s="85">
        <v>23653</v>
      </c>
      <c r="D866" s="420">
        <f t="shared" si="222"/>
        <v>8409.9555555555562</v>
      </c>
      <c r="E866" s="343">
        <f t="shared" si="225"/>
        <v>2842.5649777777776</v>
      </c>
      <c r="F866" s="341">
        <f t="shared" si="226"/>
        <v>168.19911111111114</v>
      </c>
      <c r="G866" s="408">
        <v>107</v>
      </c>
      <c r="H866" s="427">
        <f t="shared" si="227"/>
        <v>11527.719644444445</v>
      </c>
      <c r="I866" s="87">
        <f t="shared" si="228"/>
        <v>25.185199999999998</v>
      </c>
      <c r="J866" s="104">
        <v>45</v>
      </c>
      <c r="K866" s="85">
        <v>23653</v>
      </c>
      <c r="L866" s="408">
        <f t="shared" si="223"/>
        <v>6307.4666666666672</v>
      </c>
      <c r="M866" s="343">
        <f t="shared" si="229"/>
        <v>2131.9237333333331</v>
      </c>
      <c r="N866" s="341">
        <f t="shared" si="230"/>
        <v>126.14933333333335</v>
      </c>
      <c r="O866" s="436">
        <v>64</v>
      </c>
      <c r="P866" s="427">
        <f t="shared" si="231"/>
        <v>8629.5397333333331</v>
      </c>
      <c r="Q866" s="87">
        <f t="shared" si="232"/>
        <v>18.8889</v>
      </c>
      <c r="R866" s="105">
        <v>135</v>
      </c>
      <c r="S866" s="85">
        <v>23653</v>
      </c>
      <c r="T866" s="348">
        <f t="shared" si="224"/>
        <v>2102.4888888888891</v>
      </c>
      <c r="U866" s="341">
        <f t="shared" si="233"/>
        <v>710.6412444444444</v>
      </c>
      <c r="V866" s="341">
        <f t="shared" si="234"/>
        <v>42.049777777777784</v>
      </c>
      <c r="W866" s="436">
        <v>43</v>
      </c>
      <c r="X866" s="427">
        <f t="shared" si="235"/>
        <v>2898.1799111111113</v>
      </c>
      <c r="Y866" s="87">
        <f t="shared" si="236"/>
        <v>6.2962999999999996</v>
      </c>
    </row>
  </sheetData>
  <mergeCells count="22">
    <mergeCell ref="M15:M16"/>
    <mergeCell ref="A14:A16"/>
    <mergeCell ref="B14:I14"/>
    <mergeCell ref="J14:Q14"/>
    <mergeCell ref="R14:Y14"/>
    <mergeCell ref="B15:B16"/>
    <mergeCell ref="C15:C16"/>
    <mergeCell ref="E15:E16"/>
    <mergeCell ref="F15:F16"/>
    <mergeCell ref="G15:G16"/>
    <mergeCell ref="H15:H16"/>
    <mergeCell ref="J15:J16"/>
    <mergeCell ref="K15:K16"/>
    <mergeCell ref="U15:U16"/>
    <mergeCell ref="V15:V16"/>
    <mergeCell ref="W15:W16"/>
    <mergeCell ref="X15:X16"/>
    <mergeCell ref="N15:N16"/>
    <mergeCell ref="O15:O16"/>
    <mergeCell ref="P15:P16"/>
    <mergeCell ref="R15:R16"/>
    <mergeCell ref="S15:S16"/>
  </mergeCells>
  <pageMargins left="0.7" right="0.7" top="0.78740157499999996" bottom="0.78740157499999996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IV876"/>
  <sheetViews>
    <sheetView workbookViewId="0">
      <selection activeCell="B517" sqref="B517"/>
    </sheetView>
  </sheetViews>
  <sheetFormatPr defaultColWidth="9.140625" defaultRowHeight="12.75" x14ac:dyDescent="0.2"/>
  <cols>
    <col min="1" max="1" width="7.7109375" style="112" customWidth="1"/>
    <col min="2" max="2" width="8.28515625" style="113" customWidth="1"/>
    <col min="3" max="3" width="8.28515625" style="5" customWidth="1"/>
    <col min="4" max="4" width="12.140625" style="5" customWidth="1"/>
    <col min="5" max="5" width="8" style="5" customWidth="1"/>
    <col min="6" max="6" width="7.5703125" style="5" customWidth="1"/>
    <col min="7" max="7" width="8.5703125" style="5" customWidth="1"/>
    <col min="8" max="8" width="11.140625" style="5" customWidth="1"/>
    <col min="9" max="9" width="12.28515625" style="5" customWidth="1"/>
    <col min="10" max="10" width="8.28515625" style="5" customWidth="1"/>
    <col min="11" max="11" width="8.42578125" style="5" customWidth="1"/>
    <col min="12" max="12" width="12.140625" style="5" customWidth="1"/>
    <col min="13" max="13" width="9.42578125" style="5" customWidth="1"/>
    <col min="14" max="14" width="9.140625" style="5"/>
    <col min="15" max="15" width="8.5703125" style="113" customWidth="1"/>
    <col min="16" max="16" width="11.140625" style="5" customWidth="1"/>
    <col min="17" max="17" width="12.28515625" style="5" customWidth="1"/>
    <col min="18" max="18" width="8.28515625" style="5" customWidth="1"/>
    <col min="19" max="19" width="8.140625" style="5" customWidth="1"/>
    <col min="20" max="20" width="12.140625" style="5" customWidth="1"/>
    <col min="21" max="22" width="8.42578125" style="5" customWidth="1"/>
    <col min="23" max="23" width="8.5703125" style="5" customWidth="1"/>
    <col min="24" max="24" width="11.140625" style="5" customWidth="1"/>
    <col min="25" max="25" width="12.28515625" style="5" customWidth="1"/>
    <col min="26" max="16384" width="9.140625" style="5"/>
  </cols>
  <sheetData>
    <row r="1" spans="1:44" ht="19.5" x14ac:dyDescent="0.3">
      <c r="A1" s="1" t="s">
        <v>0</v>
      </c>
      <c r="B1" s="2"/>
      <c r="C1" s="2"/>
      <c r="D1" s="3"/>
      <c r="E1" s="3"/>
      <c r="F1" s="3"/>
      <c r="G1" s="3"/>
      <c r="H1" s="4"/>
      <c r="I1" s="4"/>
      <c r="J1" s="4"/>
      <c r="K1" s="3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44" ht="17.25" x14ac:dyDescent="0.3">
      <c r="A2" s="6" t="s">
        <v>1</v>
      </c>
      <c r="B2" s="2"/>
      <c r="C2" s="2"/>
      <c r="D2" s="3"/>
      <c r="E2" s="3"/>
      <c r="F2" s="3"/>
      <c r="G2" s="3"/>
      <c r="H2" s="4"/>
      <c r="I2" s="4"/>
      <c r="J2" s="4"/>
      <c r="K2" s="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44" ht="4.5" customHeight="1" x14ac:dyDescent="0.2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44" ht="26.25" customHeight="1" x14ac:dyDescent="0.2">
      <c r="A4" s="206" t="s">
        <v>313</v>
      </c>
      <c r="B4" s="512"/>
      <c r="C4" s="512"/>
      <c r="D4" s="512"/>
      <c r="E4" s="512"/>
      <c r="F4" s="512"/>
      <c r="G4" s="512"/>
      <c r="H4" s="512"/>
      <c r="I4" s="512"/>
      <c r="J4" s="512"/>
      <c r="K4" s="512"/>
      <c r="L4" s="512"/>
      <c r="M4" s="513"/>
      <c r="N4" s="513"/>
      <c r="O4" s="513"/>
      <c r="P4" s="513"/>
      <c r="Q4" s="513"/>
      <c r="R4" s="513"/>
      <c r="S4" s="513"/>
      <c r="T4" s="513"/>
      <c r="U4" s="513"/>
      <c r="V4" s="513"/>
      <c r="W4" s="513"/>
      <c r="X4" s="513"/>
      <c r="Y4" s="513"/>
    </row>
    <row r="5" spans="1:44" ht="17.25" x14ac:dyDescent="0.3">
      <c r="A5" s="59" t="s">
        <v>25</v>
      </c>
      <c r="B5" s="57"/>
      <c r="C5" s="57"/>
      <c r="D5" s="60"/>
      <c r="E5" s="60"/>
      <c r="F5" s="60"/>
      <c r="G5" s="60"/>
      <c r="H5" s="4"/>
      <c r="I5" s="4"/>
      <c r="J5" s="57"/>
      <c r="K5" s="58"/>
      <c r="L5" s="58"/>
      <c r="M5" s="57"/>
      <c r="N5" s="57"/>
      <c r="O5" s="57"/>
      <c r="P5" s="57"/>
      <c r="Q5" s="57"/>
      <c r="R5" s="58"/>
      <c r="S5" s="58"/>
      <c r="T5" s="58"/>
      <c r="U5" s="57"/>
      <c r="V5" s="57"/>
      <c r="W5" s="4"/>
      <c r="X5" s="4"/>
      <c r="Y5" s="4"/>
    </row>
    <row r="6" spans="1:44" ht="15.75" x14ac:dyDescent="0.25">
      <c r="A6" s="60" t="s">
        <v>26</v>
      </c>
      <c r="B6" s="57"/>
      <c r="C6" s="57"/>
      <c r="D6" s="60"/>
      <c r="E6" s="60"/>
      <c r="F6" s="60"/>
      <c r="G6" s="60"/>
      <c r="H6" s="4"/>
      <c r="I6" s="4"/>
      <c r="J6" s="57"/>
      <c r="K6" s="58"/>
      <c r="L6" s="58"/>
      <c r="M6" s="57"/>
      <c r="N6" s="57"/>
      <c r="O6" s="57"/>
      <c r="P6" s="57"/>
      <c r="Q6" s="57"/>
      <c r="R6" s="58"/>
      <c r="S6" s="58"/>
      <c r="T6" s="58"/>
      <c r="U6" s="57"/>
      <c r="V6" s="57"/>
      <c r="W6" s="4"/>
      <c r="X6" s="4"/>
      <c r="Y6" s="4"/>
    </row>
    <row r="7" spans="1:44" s="22" customFormat="1" ht="16.5" thickBot="1" x14ac:dyDescent="0.3">
      <c r="A7" s="60"/>
      <c r="B7" s="61"/>
      <c r="C7" s="61"/>
      <c r="D7" s="60"/>
      <c r="E7" s="60"/>
      <c r="F7" s="60"/>
      <c r="G7" s="60"/>
      <c r="H7" s="62"/>
      <c r="I7" s="62"/>
      <c r="J7" s="61"/>
      <c r="K7" s="60"/>
      <c r="L7" s="60"/>
      <c r="M7" s="61"/>
      <c r="N7" s="61"/>
      <c r="O7" s="61"/>
      <c r="P7" s="61"/>
      <c r="Q7" s="61"/>
      <c r="R7" s="60"/>
      <c r="S7" s="60"/>
      <c r="T7" s="60"/>
      <c r="U7" s="61"/>
      <c r="V7" s="61"/>
      <c r="W7" s="62"/>
      <c r="X7" s="62"/>
      <c r="Y7" s="62"/>
    </row>
    <row r="8" spans="1:44" s="22" customFormat="1" ht="16.5" x14ac:dyDescent="0.3">
      <c r="A8" s="126" t="s">
        <v>27</v>
      </c>
      <c r="B8" s="127"/>
      <c r="C8" s="245"/>
      <c r="D8" s="19"/>
      <c r="E8" s="128"/>
      <c r="F8" s="128"/>
      <c r="G8" s="129"/>
      <c r="H8" s="18" t="s">
        <v>5</v>
      </c>
      <c r="I8" s="54" t="s">
        <v>6</v>
      </c>
      <c r="J8" s="130" t="s">
        <v>28</v>
      </c>
      <c r="K8" s="128"/>
      <c r="L8" s="128"/>
      <c r="M8" s="130"/>
      <c r="N8" s="128"/>
      <c r="O8" s="128"/>
      <c r="P8" s="18" t="s">
        <v>5</v>
      </c>
      <c r="Q8" s="54" t="s">
        <v>6</v>
      </c>
      <c r="R8" s="131" t="s">
        <v>29</v>
      </c>
      <c r="S8" s="128"/>
      <c r="T8" s="128"/>
      <c r="U8" s="130"/>
      <c r="V8" s="128"/>
      <c r="W8" s="128"/>
      <c r="X8" s="18" t="s">
        <v>5</v>
      </c>
      <c r="Y8" s="132" t="s">
        <v>6</v>
      </c>
      <c r="AE8" s="63"/>
      <c r="AI8" s="63"/>
      <c r="AL8" s="64"/>
      <c r="AM8" s="63"/>
      <c r="AR8" s="63"/>
    </row>
    <row r="9" spans="1:44" s="65" customFormat="1" ht="15.75" x14ac:dyDescent="0.25">
      <c r="A9" s="23" t="s">
        <v>255</v>
      </c>
      <c r="B9" s="242"/>
      <c r="C9" s="24"/>
      <c r="D9" s="30"/>
      <c r="E9" s="24"/>
      <c r="F9" s="24"/>
      <c r="G9" s="133"/>
      <c r="H9" s="26" t="s">
        <v>253</v>
      </c>
      <c r="I9" s="134">
        <v>85</v>
      </c>
      <c r="J9" s="135" t="s">
        <v>255</v>
      </c>
      <c r="K9" s="24"/>
      <c r="L9" s="24"/>
      <c r="M9" s="30"/>
      <c r="N9" s="24"/>
      <c r="O9" s="24"/>
      <c r="P9" s="26" t="s">
        <v>299</v>
      </c>
      <c r="Q9" s="25">
        <v>51</v>
      </c>
      <c r="R9" s="135" t="s">
        <v>255</v>
      </c>
      <c r="S9" s="24"/>
      <c r="T9" s="24"/>
      <c r="U9" s="30"/>
      <c r="V9" s="24"/>
      <c r="W9" s="24"/>
      <c r="X9" s="26" t="s">
        <v>301</v>
      </c>
      <c r="Y9" s="136">
        <v>34</v>
      </c>
      <c r="AC9" s="66"/>
      <c r="AF9" s="67"/>
      <c r="AG9" s="67"/>
      <c r="AL9" s="68"/>
      <c r="AN9" s="67"/>
    </row>
    <row r="10" spans="1:44" s="65" customFormat="1" ht="15.75" x14ac:dyDescent="0.25">
      <c r="A10" s="23" t="s">
        <v>76</v>
      </c>
      <c r="B10" s="243"/>
      <c r="C10" s="138"/>
      <c r="D10" s="139"/>
      <c r="E10" s="138"/>
      <c r="F10" s="138"/>
      <c r="G10" s="140"/>
      <c r="H10" s="137" t="s">
        <v>295</v>
      </c>
      <c r="I10" s="134">
        <v>85</v>
      </c>
      <c r="J10" s="135" t="s">
        <v>76</v>
      </c>
      <c r="K10" s="138"/>
      <c r="L10" s="138"/>
      <c r="M10" s="139"/>
      <c r="N10" s="138"/>
      <c r="O10" s="138"/>
      <c r="P10" s="137" t="s">
        <v>300</v>
      </c>
      <c r="Q10" s="25">
        <v>51</v>
      </c>
      <c r="R10" s="135" t="s">
        <v>76</v>
      </c>
      <c r="S10" s="138"/>
      <c r="T10" s="138"/>
      <c r="U10" s="139"/>
      <c r="V10" s="138"/>
      <c r="W10" s="138"/>
      <c r="X10" s="137" t="s">
        <v>302</v>
      </c>
      <c r="Y10" s="136">
        <v>34</v>
      </c>
      <c r="AC10" s="66"/>
      <c r="AF10" s="67"/>
      <c r="AG10" s="67"/>
      <c r="AL10" s="68"/>
      <c r="AN10" s="67"/>
    </row>
    <row r="11" spans="1:44" s="65" customFormat="1" ht="16.5" thickBot="1" x14ac:dyDescent="0.3">
      <c r="A11" s="142" t="s">
        <v>77</v>
      </c>
      <c r="B11" s="244"/>
      <c r="C11" s="144"/>
      <c r="D11" s="145"/>
      <c r="E11" s="144"/>
      <c r="F11" s="144"/>
      <c r="G11" s="146"/>
      <c r="H11" s="143" t="s">
        <v>294</v>
      </c>
      <c r="I11" s="229">
        <v>85</v>
      </c>
      <c r="J11" s="147" t="s">
        <v>77</v>
      </c>
      <c r="K11" s="144"/>
      <c r="L11" s="144"/>
      <c r="M11" s="145"/>
      <c r="N11" s="144"/>
      <c r="O11" s="144"/>
      <c r="P11" s="143" t="s">
        <v>298</v>
      </c>
      <c r="Q11" s="230">
        <v>51</v>
      </c>
      <c r="R11" s="147" t="s">
        <v>77</v>
      </c>
      <c r="S11" s="144"/>
      <c r="T11" s="144"/>
      <c r="U11" s="145"/>
      <c r="V11" s="144"/>
      <c r="W11" s="144"/>
      <c r="X11" s="143" t="s">
        <v>303</v>
      </c>
      <c r="Y11" s="231">
        <v>34</v>
      </c>
      <c r="AC11" s="66"/>
      <c r="AF11" s="67"/>
      <c r="AG11" s="67"/>
      <c r="AL11" s="68"/>
      <c r="AN11" s="67"/>
    </row>
    <row r="12" spans="1:44" s="65" customFormat="1" ht="15.75" x14ac:dyDescent="0.25">
      <c r="A12" s="238"/>
      <c r="B12" s="239"/>
      <c r="C12" s="240"/>
      <c r="D12" s="240"/>
      <c r="E12" s="240"/>
      <c r="F12" s="240"/>
      <c r="G12" s="115"/>
      <c r="H12" s="239"/>
      <c r="I12" s="241"/>
      <c r="J12" s="238"/>
      <c r="K12" s="240"/>
      <c r="L12" s="240"/>
      <c r="M12" s="240"/>
      <c r="N12" s="240"/>
      <c r="O12" s="240"/>
      <c r="P12" s="239"/>
      <c r="Q12" s="239"/>
      <c r="R12" s="238"/>
      <c r="S12" s="240"/>
      <c r="T12" s="240"/>
      <c r="U12" s="240"/>
      <c r="V12" s="240"/>
      <c r="W12" s="240"/>
      <c r="X12" s="239"/>
      <c r="Y12" s="241"/>
      <c r="AC12" s="66"/>
      <c r="AF12" s="67"/>
      <c r="AG12" s="67"/>
      <c r="AL12" s="68"/>
      <c r="AN12" s="67"/>
    </row>
    <row r="13" spans="1:44" ht="15.75" x14ac:dyDescent="0.25">
      <c r="A13" s="58"/>
      <c r="B13" s="57"/>
      <c r="C13" s="57"/>
      <c r="D13" s="60"/>
      <c r="E13" s="60"/>
      <c r="F13" s="60"/>
      <c r="G13" s="60"/>
      <c r="H13" s="4"/>
      <c r="I13" s="4"/>
      <c r="J13" s="57"/>
      <c r="K13" s="58"/>
      <c r="L13" s="58"/>
      <c r="M13" s="57"/>
      <c r="N13" s="57"/>
      <c r="O13" s="57"/>
      <c r="P13" s="57"/>
      <c r="Q13" s="57"/>
      <c r="R13" s="58"/>
      <c r="S13" s="58"/>
      <c r="T13" s="58"/>
      <c r="U13" s="57"/>
      <c r="V13" s="57"/>
      <c r="W13" s="4"/>
      <c r="X13" s="4"/>
      <c r="Y13" s="4"/>
    </row>
    <row r="14" spans="1:44" ht="13.5" thickBot="1" x14ac:dyDescent="0.25">
      <c r="A14" s="58"/>
      <c r="B14" s="57"/>
      <c r="C14" s="57"/>
      <c r="D14" s="58"/>
      <c r="E14" s="58"/>
      <c r="F14" s="58"/>
      <c r="G14" s="58"/>
      <c r="H14" s="43" t="s">
        <v>35</v>
      </c>
      <c r="I14" s="43"/>
      <c r="J14" s="4"/>
      <c r="K14" s="57"/>
      <c r="L14" s="58"/>
      <c r="M14" s="58"/>
      <c r="N14" s="58"/>
      <c r="O14" s="57"/>
      <c r="P14" s="43" t="s">
        <v>35</v>
      </c>
      <c r="Q14" s="43"/>
      <c r="R14" s="57"/>
      <c r="S14" s="57"/>
      <c r="T14" s="58"/>
      <c r="U14" s="58"/>
      <c r="V14" s="58"/>
      <c r="W14" s="57"/>
      <c r="X14" s="43" t="s">
        <v>35</v>
      </c>
      <c r="Y14" s="4"/>
    </row>
    <row r="15" spans="1:44" s="46" customFormat="1" ht="23.25" customHeight="1" thickBot="1" x14ac:dyDescent="0.25">
      <c r="A15" s="634" t="s">
        <v>320</v>
      </c>
      <c r="B15" s="635" t="s">
        <v>37</v>
      </c>
      <c r="C15" s="636"/>
      <c r="D15" s="636"/>
      <c r="E15" s="636"/>
      <c r="F15" s="636"/>
      <c r="G15" s="636"/>
      <c r="H15" s="636"/>
      <c r="I15" s="637"/>
      <c r="J15" s="635" t="s">
        <v>28</v>
      </c>
      <c r="K15" s="636"/>
      <c r="L15" s="636"/>
      <c r="M15" s="636"/>
      <c r="N15" s="636"/>
      <c r="O15" s="636"/>
      <c r="P15" s="636"/>
      <c r="Q15" s="637"/>
      <c r="R15" s="635" t="s">
        <v>29</v>
      </c>
      <c r="S15" s="636"/>
      <c r="T15" s="636"/>
      <c r="U15" s="636"/>
      <c r="V15" s="636"/>
      <c r="W15" s="636"/>
      <c r="X15" s="636"/>
      <c r="Y15" s="637"/>
    </row>
    <row r="16" spans="1:44" s="46" customFormat="1" ht="25.5" customHeight="1" x14ac:dyDescent="0.2">
      <c r="A16" s="587"/>
      <c r="B16" s="641" t="s">
        <v>5</v>
      </c>
      <c r="C16" s="641" t="s">
        <v>38</v>
      </c>
      <c r="D16" s="419" t="s">
        <v>16</v>
      </c>
      <c r="E16" s="645" t="s">
        <v>17</v>
      </c>
      <c r="F16" s="643" t="s">
        <v>18</v>
      </c>
      <c r="G16" s="638" t="s">
        <v>19</v>
      </c>
      <c r="H16" s="639" t="s">
        <v>20</v>
      </c>
      <c r="I16" s="451" t="s">
        <v>39</v>
      </c>
      <c r="J16" s="641" t="s">
        <v>5</v>
      </c>
      <c r="K16" s="641" t="s">
        <v>38</v>
      </c>
      <c r="L16" s="419" t="s">
        <v>16</v>
      </c>
      <c r="M16" s="645" t="s">
        <v>17</v>
      </c>
      <c r="N16" s="643" t="s">
        <v>18</v>
      </c>
      <c r="O16" s="638" t="s">
        <v>19</v>
      </c>
      <c r="P16" s="639" t="s">
        <v>20</v>
      </c>
      <c r="Q16" s="451" t="s">
        <v>39</v>
      </c>
      <c r="R16" s="641" t="s">
        <v>5</v>
      </c>
      <c r="S16" s="641" t="s">
        <v>38</v>
      </c>
      <c r="T16" s="419" t="s">
        <v>16</v>
      </c>
      <c r="U16" s="645" t="s">
        <v>17</v>
      </c>
      <c r="V16" s="643" t="s">
        <v>18</v>
      </c>
      <c r="W16" s="638" t="s">
        <v>19</v>
      </c>
      <c r="X16" s="639" t="s">
        <v>20</v>
      </c>
      <c r="Y16" s="451" t="s">
        <v>39</v>
      </c>
    </row>
    <row r="17" spans="1:25" ht="18.75" customHeight="1" thickBot="1" x14ac:dyDescent="0.25">
      <c r="A17" s="588"/>
      <c r="B17" s="642"/>
      <c r="C17" s="642"/>
      <c r="D17" s="450" t="s">
        <v>23</v>
      </c>
      <c r="E17" s="646"/>
      <c r="F17" s="644"/>
      <c r="G17" s="615"/>
      <c r="H17" s="640"/>
      <c r="I17" s="452" t="s">
        <v>23</v>
      </c>
      <c r="J17" s="642"/>
      <c r="K17" s="642"/>
      <c r="L17" s="450" t="s">
        <v>23</v>
      </c>
      <c r="M17" s="646"/>
      <c r="N17" s="644"/>
      <c r="O17" s="615"/>
      <c r="P17" s="640"/>
      <c r="Q17" s="452" t="s">
        <v>23</v>
      </c>
      <c r="R17" s="642"/>
      <c r="S17" s="642"/>
      <c r="T17" s="450" t="s">
        <v>23</v>
      </c>
      <c r="U17" s="646"/>
      <c r="V17" s="644"/>
      <c r="W17" s="615"/>
      <c r="X17" s="640"/>
      <c r="Y17" s="452" t="s">
        <v>23</v>
      </c>
    </row>
    <row r="18" spans="1:25" s="46" customFormat="1" ht="16.5" customHeight="1" x14ac:dyDescent="0.2">
      <c r="A18" s="217">
        <v>1</v>
      </c>
      <c r="B18" s="227">
        <f>ROUND(A18/0.675,2)</f>
        <v>1.48</v>
      </c>
      <c r="C18" s="71">
        <v>23653</v>
      </c>
      <c r="D18" s="406">
        <f t="shared" ref="D18:D81" si="0">12*(1/B18*C18)</f>
        <v>191781.08108108107</v>
      </c>
      <c r="E18" s="332">
        <f>D18*33.8%</f>
        <v>64822.005405405391</v>
      </c>
      <c r="F18" s="403">
        <f>D18*2%</f>
        <v>3835.6216216216212</v>
      </c>
      <c r="G18" s="406">
        <v>85</v>
      </c>
      <c r="H18" s="439">
        <f>SUM(D18:G18)</f>
        <v>260523.70810810808</v>
      </c>
      <c r="I18" s="220">
        <f>A18/B18</f>
        <v>0.67567567567567566</v>
      </c>
      <c r="J18" s="226">
        <f>ROUND((A18/0.675)/0.75,2)</f>
        <v>1.98</v>
      </c>
      <c r="K18" s="71">
        <v>23653</v>
      </c>
      <c r="L18" s="406">
        <f t="shared" ref="L18:L81" si="1">12*(1/J18*K18)</f>
        <v>143351.51515151517</v>
      </c>
      <c r="M18" s="332">
        <f>L18*33.8%</f>
        <v>48452.812121212119</v>
      </c>
      <c r="N18" s="403">
        <f>L18*2%</f>
        <v>2867.0303030303035</v>
      </c>
      <c r="O18" s="444">
        <v>51</v>
      </c>
      <c r="P18" s="439">
        <f>SUM(L18:O18)</f>
        <v>194722.35757575757</v>
      </c>
      <c r="Q18" s="220">
        <v>0.40500000000000003</v>
      </c>
      <c r="R18" s="226">
        <f>ROUND((A18/0.675)/0.25,2)</f>
        <v>5.93</v>
      </c>
      <c r="S18" s="71">
        <v>23653</v>
      </c>
      <c r="T18" s="421">
        <f t="shared" ref="T18:T81" si="2">12*(1/R18*S18)</f>
        <v>47864.418212478922</v>
      </c>
      <c r="U18" s="349">
        <f>T18*33.8%</f>
        <v>16178.173355817875</v>
      </c>
      <c r="V18" s="423">
        <f>T18*2%</f>
        <v>957.28836424957842</v>
      </c>
      <c r="W18" s="446">
        <v>34</v>
      </c>
      <c r="X18" s="442">
        <f>SUM(T18:W18)</f>
        <v>65033.879932546377</v>
      </c>
      <c r="Y18" s="220">
        <v>0.27</v>
      </c>
    </row>
    <row r="19" spans="1:25" s="46" customFormat="1" ht="16.5" customHeight="1" x14ac:dyDescent="0.2">
      <c r="A19" s="149">
        <v>2</v>
      </c>
      <c r="B19" s="121">
        <f t="shared" ref="B19:B37" si="3">ROUND(A19/0.675,2)</f>
        <v>2.96</v>
      </c>
      <c r="C19" s="77">
        <v>23653</v>
      </c>
      <c r="D19" s="411">
        <f t="shared" si="0"/>
        <v>95890.540540540533</v>
      </c>
      <c r="E19" s="342">
        <f t="shared" ref="E19:E82" si="4">D19*33.8%</f>
        <v>32411.002702702695</v>
      </c>
      <c r="F19" s="338">
        <f t="shared" ref="F19:F82" si="5">D19*2%</f>
        <v>1917.8108108108106</v>
      </c>
      <c r="G19" s="407">
        <v>85</v>
      </c>
      <c r="H19" s="426">
        <f t="shared" ref="H19:H82" si="6">SUM(D19:G19)</f>
        <v>130304.35405405404</v>
      </c>
      <c r="I19" s="79">
        <v>0.67500000000000004</v>
      </c>
      <c r="J19" s="228">
        <f t="shared" ref="J19:J37" si="7">ROUND((A19/0.675)/0.75,2)</f>
        <v>3.95</v>
      </c>
      <c r="K19" s="77">
        <v>23653</v>
      </c>
      <c r="L19" s="407">
        <f t="shared" si="1"/>
        <v>71857.215189873401</v>
      </c>
      <c r="M19" s="342">
        <f t="shared" ref="M19:M82" si="8">L19*33.8%</f>
        <v>24287.738734177208</v>
      </c>
      <c r="N19" s="338">
        <f t="shared" ref="N19:N82" si="9">L19*2%</f>
        <v>1437.144303797468</v>
      </c>
      <c r="O19" s="435">
        <v>51</v>
      </c>
      <c r="P19" s="426">
        <f t="shared" ref="P19:P82" si="10">SUM(L19:O19)</f>
        <v>97633.098227848081</v>
      </c>
      <c r="Q19" s="79">
        <v>0.40500000000000003</v>
      </c>
      <c r="R19" s="121">
        <f t="shared" ref="R19:R37" si="11">ROUND((A19/0.675)/0.25,2)</f>
        <v>11.85</v>
      </c>
      <c r="S19" s="77">
        <v>23653</v>
      </c>
      <c r="T19" s="407">
        <f t="shared" si="2"/>
        <v>23952.405063291139</v>
      </c>
      <c r="U19" s="342">
        <f t="shared" ref="U19:U82" si="12">T19*33.8%</f>
        <v>8095.9129113924037</v>
      </c>
      <c r="V19" s="338">
        <f t="shared" ref="V19:V82" si="13">T19*2%</f>
        <v>479.04810126582277</v>
      </c>
      <c r="W19" s="435">
        <v>34</v>
      </c>
      <c r="X19" s="426">
        <f t="shared" ref="X19:X82" si="14">SUM(T19:W19)</f>
        <v>32561.366075949365</v>
      </c>
      <c r="Y19" s="79">
        <v>0.27</v>
      </c>
    </row>
    <row r="20" spans="1:25" s="46" customFormat="1" ht="16.5" customHeight="1" x14ac:dyDescent="0.2">
      <c r="A20" s="149">
        <v>3</v>
      </c>
      <c r="B20" s="121">
        <f t="shared" si="3"/>
        <v>4.4400000000000004</v>
      </c>
      <c r="C20" s="77">
        <v>23653</v>
      </c>
      <c r="D20" s="411">
        <f t="shared" si="0"/>
        <v>63927.027027027012</v>
      </c>
      <c r="E20" s="342">
        <f t="shared" si="4"/>
        <v>21607.335135135127</v>
      </c>
      <c r="F20" s="338">
        <f t="shared" si="5"/>
        <v>1278.5405405405402</v>
      </c>
      <c r="G20" s="407">
        <v>85</v>
      </c>
      <c r="H20" s="426">
        <f t="shared" si="6"/>
        <v>86897.90270270269</v>
      </c>
      <c r="I20" s="79">
        <v>0.67500000000000004</v>
      </c>
      <c r="J20" s="228">
        <f t="shared" si="7"/>
        <v>5.93</v>
      </c>
      <c r="K20" s="77">
        <v>23653</v>
      </c>
      <c r="L20" s="407">
        <f t="shared" si="1"/>
        <v>47864.418212478922</v>
      </c>
      <c r="M20" s="342">
        <f t="shared" si="8"/>
        <v>16178.173355817875</v>
      </c>
      <c r="N20" s="338">
        <f t="shared" si="9"/>
        <v>957.28836424957842</v>
      </c>
      <c r="O20" s="435">
        <v>51</v>
      </c>
      <c r="P20" s="426">
        <f t="shared" si="10"/>
        <v>65050.879932546377</v>
      </c>
      <c r="Q20" s="79">
        <v>0.40500000000000003</v>
      </c>
      <c r="R20" s="121">
        <f t="shared" si="11"/>
        <v>17.78</v>
      </c>
      <c r="S20" s="77">
        <v>23653</v>
      </c>
      <c r="T20" s="407">
        <f t="shared" si="2"/>
        <v>15963.779527559054</v>
      </c>
      <c r="U20" s="342">
        <f t="shared" si="12"/>
        <v>5395.75748031496</v>
      </c>
      <c r="V20" s="338">
        <f t="shared" si="13"/>
        <v>319.2755905511811</v>
      </c>
      <c r="W20" s="435">
        <v>34</v>
      </c>
      <c r="X20" s="426">
        <f t="shared" si="14"/>
        <v>21712.812598425196</v>
      </c>
      <c r="Y20" s="79">
        <v>0.27</v>
      </c>
    </row>
    <row r="21" spans="1:25" s="46" customFormat="1" ht="16.5" customHeight="1" x14ac:dyDescent="0.2">
      <c r="A21" s="149">
        <v>4</v>
      </c>
      <c r="B21" s="121">
        <f t="shared" si="3"/>
        <v>5.93</v>
      </c>
      <c r="C21" s="77">
        <v>23653</v>
      </c>
      <c r="D21" s="411">
        <f t="shared" si="0"/>
        <v>47864.418212478922</v>
      </c>
      <c r="E21" s="342">
        <f t="shared" si="4"/>
        <v>16178.173355817875</v>
      </c>
      <c r="F21" s="338">
        <f t="shared" si="5"/>
        <v>957.28836424957842</v>
      </c>
      <c r="G21" s="407">
        <v>85</v>
      </c>
      <c r="H21" s="426">
        <f t="shared" si="6"/>
        <v>65084.879932546377</v>
      </c>
      <c r="I21" s="79">
        <v>0.67500000000000004</v>
      </c>
      <c r="J21" s="228">
        <f t="shared" si="7"/>
        <v>7.9</v>
      </c>
      <c r="K21" s="77">
        <v>23653</v>
      </c>
      <c r="L21" s="407">
        <f t="shared" si="1"/>
        <v>35928.6075949367</v>
      </c>
      <c r="M21" s="342">
        <f t="shared" si="8"/>
        <v>12143.869367088604</v>
      </c>
      <c r="N21" s="338">
        <f t="shared" si="9"/>
        <v>718.57215189873398</v>
      </c>
      <c r="O21" s="435">
        <v>51</v>
      </c>
      <c r="P21" s="426">
        <f t="shared" si="10"/>
        <v>48842.04911392404</v>
      </c>
      <c r="Q21" s="79">
        <v>0.40500000000000003</v>
      </c>
      <c r="R21" s="121">
        <f t="shared" si="11"/>
        <v>23.7</v>
      </c>
      <c r="S21" s="77">
        <v>23653</v>
      </c>
      <c r="T21" s="407">
        <f t="shared" si="2"/>
        <v>11976.202531645569</v>
      </c>
      <c r="U21" s="342">
        <f t="shared" si="12"/>
        <v>4047.9564556962018</v>
      </c>
      <c r="V21" s="338">
        <f t="shared" si="13"/>
        <v>239.52405063291138</v>
      </c>
      <c r="W21" s="435">
        <v>34</v>
      </c>
      <c r="X21" s="426">
        <f t="shared" si="14"/>
        <v>16297.683037974683</v>
      </c>
      <c r="Y21" s="79">
        <v>0.27</v>
      </c>
    </row>
    <row r="22" spans="1:25" s="46" customFormat="1" ht="16.5" customHeight="1" x14ac:dyDescent="0.2">
      <c r="A22" s="149">
        <v>5</v>
      </c>
      <c r="B22" s="121">
        <f t="shared" si="3"/>
        <v>7.41</v>
      </c>
      <c r="C22" s="77">
        <v>23653</v>
      </c>
      <c r="D22" s="411">
        <f t="shared" si="0"/>
        <v>38304.453441295547</v>
      </c>
      <c r="E22" s="342">
        <f t="shared" si="4"/>
        <v>12946.905263157894</v>
      </c>
      <c r="F22" s="338">
        <f t="shared" si="5"/>
        <v>766.089068825911</v>
      </c>
      <c r="G22" s="407">
        <v>85</v>
      </c>
      <c r="H22" s="426">
        <f t="shared" si="6"/>
        <v>52102.447773279353</v>
      </c>
      <c r="I22" s="79">
        <v>0.67500000000000004</v>
      </c>
      <c r="J22" s="228">
        <f t="shared" si="7"/>
        <v>9.8800000000000008</v>
      </c>
      <c r="K22" s="77">
        <v>23653</v>
      </c>
      <c r="L22" s="407">
        <f t="shared" si="1"/>
        <v>28728.340080971662</v>
      </c>
      <c r="M22" s="342">
        <f t="shared" si="8"/>
        <v>9710.1789473684203</v>
      </c>
      <c r="N22" s="338">
        <f t="shared" si="9"/>
        <v>574.56680161943325</v>
      </c>
      <c r="O22" s="435">
        <v>51</v>
      </c>
      <c r="P22" s="426">
        <f t="shared" si="10"/>
        <v>39064.085829959513</v>
      </c>
      <c r="Q22" s="79">
        <v>0.40500000000000003</v>
      </c>
      <c r="R22" s="121">
        <f t="shared" si="11"/>
        <v>29.63</v>
      </c>
      <c r="S22" s="77">
        <v>23653</v>
      </c>
      <c r="T22" s="407">
        <f t="shared" si="2"/>
        <v>9579.3452581842721</v>
      </c>
      <c r="U22" s="342">
        <f t="shared" si="12"/>
        <v>3237.8186972662838</v>
      </c>
      <c r="V22" s="338">
        <f t="shared" si="13"/>
        <v>191.58690516368546</v>
      </c>
      <c r="W22" s="435">
        <v>34</v>
      </c>
      <c r="X22" s="426">
        <f t="shared" si="14"/>
        <v>13042.750860614242</v>
      </c>
      <c r="Y22" s="79">
        <v>0.27</v>
      </c>
    </row>
    <row r="23" spans="1:25" s="46" customFormat="1" ht="16.5" customHeight="1" x14ac:dyDescent="0.2">
      <c r="A23" s="149">
        <v>6</v>
      </c>
      <c r="B23" s="121">
        <f t="shared" si="3"/>
        <v>8.89</v>
      </c>
      <c r="C23" s="77">
        <v>23653</v>
      </c>
      <c r="D23" s="411">
        <f t="shared" si="0"/>
        <v>31927.559055118109</v>
      </c>
      <c r="E23" s="342">
        <f t="shared" si="4"/>
        <v>10791.51496062992</v>
      </c>
      <c r="F23" s="338">
        <f t="shared" si="5"/>
        <v>638.55118110236219</v>
      </c>
      <c r="G23" s="407">
        <v>85</v>
      </c>
      <c r="H23" s="426">
        <f t="shared" si="6"/>
        <v>43442.625196850393</v>
      </c>
      <c r="I23" s="79">
        <v>0.67500000000000004</v>
      </c>
      <c r="J23" s="228">
        <f t="shared" si="7"/>
        <v>11.85</v>
      </c>
      <c r="K23" s="77">
        <v>23653</v>
      </c>
      <c r="L23" s="407">
        <f t="shared" si="1"/>
        <v>23952.405063291139</v>
      </c>
      <c r="M23" s="342">
        <f t="shared" si="8"/>
        <v>8095.9129113924037</v>
      </c>
      <c r="N23" s="338">
        <f t="shared" si="9"/>
        <v>479.04810126582277</v>
      </c>
      <c r="O23" s="435">
        <v>51</v>
      </c>
      <c r="P23" s="426">
        <f t="shared" si="10"/>
        <v>32578.366075949365</v>
      </c>
      <c r="Q23" s="79">
        <v>0.40500000000000003</v>
      </c>
      <c r="R23" s="121">
        <f t="shared" si="11"/>
        <v>35.56</v>
      </c>
      <c r="S23" s="77">
        <v>23653</v>
      </c>
      <c r="T23" s="407">
        <f t="shared" si="2"/>
        <v>7981.8897637795271</v>
      </c>
      <c r="U23" s="342">
        <f t="shared" si="12"/>
        <v>2697.87874015748</v>
      </c>
      <c r="V23" s="338">
        <f t="shared" si="13"/>
        <v>159.63779527559055</v>
      </c>
      <c r="W23" s="435">
        <v>34</v>
      </c>
      <c r="X23" s="426">
        <f t="shared" si="14"/>
        <v>10873.406299212598</v>
      </c>
      <c r="Y23" s="79">
        <v>0.27</v>
      </c>
    </row>
    <row r="24" spans="1:25" s="46" customFormat="1" ht="16.5" customHeight="1" x14ac:dyDescent="0.2">
      <c r="A24" s="149">
        <v>7</v>
      </c>
      <c r="B24" s="121">
        <f t="shared" si="3"/>
        <v>10.37</v>
      </c>
      <c r="C24" s="77">
        <v>23653</v>
      </c>
      <c r="D24" s="411">
        <f t="shared" si="0"/>
        <v>27370.877531340404</v>
      </c>
      <c r="E24" s="342">
        <f t="shared" si="4"/>
        <v>9251.3566055930551</v>
      </c>
      <c r="F24" s="338">
        <f t="shared" si="5"/>
        <v>547.41755062680807</v>
      </c>
      <c r="G24" s="407">
        <v>85</v>
      </c>
      <c r="H24" s="426">
        <f t="shared" si="6"/>
        <v>37254.651687560268</v>
      </c>
      <c r="I24" s="79">
        <v>0.67500000000000004</v>
      </c>
      <c r="J24" s="228">
        <f t="shared" si="7"/>
        <v>13.83</v>
      </c>
      <c r="K24" s="77">
        <v>23653</v>
      </c>
      <c r="L24" s="407">
        <f t="shared" si="1"/>
        <v>20523.210412147506</v>
      </c>
      <c r="M24" s="342">
        <f t="shared" si="8"/>
        <v>6936.8451193058563</v>
      </c>
      <c r="N24" s="338">
        <f t="shared" si="9"/>
        <v>410.46420824295012</v>
      </c>
      <c r="O24" s="435">
        <v>51</v>
      </c>
      <c r="P24" s="426">
        <f t="shared" si="10"/>
        <v>27921.519739696312</v>
      </c>
      <c r="Q24" s="79">
        <v>0.40500000000000003</v>
      </c>
      <c r="R24" s="121">
        <f t="shared" si="11"/>
        <v>41.48</v>
      </c>
      <c r="S24" s="77">
        <v>23653</v>
      </c>
      <c r="T24" s="407">
        <f t="shared" si="2"/>
        <v>6842.719382835101</v>
      </c>
      <c r="U24" s="342">
        <f t="shared" si="12"/>
        <v>2312.8391513982638</v>
      </c>
      <c r="V24" s="338">
        <f t="shared" si="13"/>
        <v>136.85438765670202</v>
      </c>
      <c r="W24" s="435">
        <v>34</v>
      </c>
      <c r="X24" s="426">
        <f t="shared" si="14"/>
        <v>9326.4129218900671</v>
      </c>
      <c r="Y24" s="79">
        <v>0.27</v>
      </c>
    </row>
    <row r="25" spans="1:25" s="46" customFormat="1" ht="16.5" customHeight="1" x14ac:dyDescent="0.2">
      <c r="A25" s="149">
        <v>8</v>
      </c>
      <c r="B25" s="121">
        <f t="shared" si="3"/>
        <v>11.85</v>
      </c>
      <c r="C25" s="77">
        <v>23653</v>
      </c>
      <c r="D25" s="411">
        <f t="shared" si="0"/>
        <v>23952.405063291139</v>
      </c>
      <c r="E25" s="342">
        <f t="shared" si="4"/>
        <v>8095.9129113924037</v>
      </c>
      <c r="F25" s="338">
        <f t="shared" si="5"/>
        <v>479.04810126582277</v>
      </c>
      <c r="G25" s="407">
        <v>85</v>
      </c>
      <c r="H25" s="426">
        <f t="shared" si="6"/>
        <v>32612.366075949365</v>
      </c>
      <c r="I25" s="79">
        <v>0.67500000000000004</v>
      </c>
      <c r="J25" s="228">
        <f t="shared" si="7"/>
        <v>15.8</v>
      </c>
      <c r="K25" s="77">
        <v>23653</v>
      </c>
      <c r="L25" s="407">
        <f t="shared" si="1"/>
        <v>17964.30379746835</v>
      </c>
      <c r="M25" s="342">
        <f t="shared" si="8"/>
        <v>6071.9346835443021</v>
      </c>
      <c r="N25" s="338">
        <f t="shared" si="9"/>
        <v>359.28607594936699</v>
      </c>
      <c r="O25" s="435">
        <v>51</v>
      </c>
      <c r="P25" s="426">
        <f t="shared" si="10"/>
        <v>24446.52455696202</v>
      </c>
      <c r="Q25" s="79">
        <v>0.40500000000000003</v>
      </c>
      <c r="R25" s="121">
        <f t="shared" si="11"/>
        <v>47.41</v>
      </c>
      <c r="S25" s="77">
        <v>23653</v>
      </c>
      <c r="T25" s="407">
        <f t="shared" si="2"/>
        <v>5986.8382197848568</v>
      </c>
      <c r="U25" s="342">
        <f t="shared" si="12"/>
        <v>2023.5513182872814</v>
      </c>
      <c r="V25" s="338">
        <f t="shared" si="13"/>
        <v>119.73676439569714</v>
      </c>
      <c r="W25" s="435">
        <v>34</v>
      </c>
      <c r="X25" s="426">
        <f t="shared" si="14"/>
        <v>8164.1263024678356</v>
      </c>
      <c r="Y25" s="79">
        <v>0.27</v>
      </c>
    </row>
    <row r="26" spans="1:25" s="46" customFormat="1" ht="16.5" customHeight="1" x14ac:dyDescent="0.2">
      <c r="A26" s="149">
        <v>9</v>
      </c>
      <c r="B26" s="121">
        <f t="shared" si="3"/>
        <v>13.33</v>
      </c>
      <c r="C26" s="77">
        <v>23653</v>
      </c>
      <c r="D26" s="411">
        <f t="shared" si="0"/>
        <v>21293.023255813954</v>
      </c>
      <c r="E26" s="342">
        <f t="shared" si="4"/>
        <v>7197.0418604651159</v>
      </c>
      <c r="F26" s="338">
        <f t="shared" si="5"/>
        <v>425.8604651162791</v>
      </c>
      <c r="G26" s="407">
        <v>85</v>
      </c>
      <c r="H26" s="426">
        <f t="shared" si="6"/>
        <v>29000.92558139535</v>
      </c>
      <c r="I26" s="79">
        <v>0.67500000000000004</v>
      </c>
      <c r="J26" s="228">
        <f t="shared" si="7"/>
        <v>17.78</v>
      </c>
      <c r="K26" s="77">
        <v>23653</v>
      </c>
      <c r="L26" s="407">
        <f t="shared" si="1"/>
        <v>15963.779527559054</v>
      </c>
      <c r="M26" s="342">
        <f t="shared" si="8"/>
        <v>5395.75748031496</v>
      </c>
      <c r="N26" s="338">
        <f t="shared" si="9"/>
        <v>319.2755905511811</v>
      </c>
      <c r="O26" s="435">
        <v>51</v>
      </c>
      <c r="P26" s="426">
        <f t="shared" si="10"/>
        <v>21729.812598425196</v>
      </c>
      <c r="Q26" s="79">
        <v>0.40500000000000003</v>
      </c>
      <c r="R26" s="121">
        <f t="shared" si="11"/>
        <v>53.33</v>
      </c>
      <c r="S26" s="77">
        <v>23653</v>
      </c>
      <c r="T26" s="407">
        <f t="shared" si="2"/>
        <v>5322.2576411025693</v>
      </c>
      <c r="U26" s="342">
        <f t="shared" si="12"/>
        <v>1798.9230826926682</v>
      </c>
      <c r="V26" s="338">
        <f t="shared" si="13"/>
        <v>106.44515282205138</v>
      </c>
      <c r="W26" s="435">
        <v>34</v>
      </c>
      <c r="X26" s="426">
        <f t="shared" si="14"/>
        <v>7261.6258766172896</v>
      </c>
      <c r="Y26" s="79">
        <v>0.27</v>
      </c>
    </row>
    <row r="27" spans="1:25" s="46" customFormat="1" ht="16.5" customHeight="1" x14ac:dyDescent="0.2">
      <c r="A27" s="218">
        <v>10</v>
      </c>
      <c r="B27" s="121">
        <f t="shared" si="3"/>
        <v>14.81</v>
      </c>
      <c r="C27" s="77">
        <v>23653</v>
      </c>
      <c r="D27" s="411">
        <f t="shared" si="0"/>
        <v>19165.158676569881</v>
      </c>
      <c r="E27" s="342">
        <f t="shared" si="4"/>
        <v>6477.8236326806191</v>
      </c>
      <c r="F27" s="338">
        <f t="shared" si="5"/>
        <v>383.30317353139765</v>
      </c>
      <c r="G27" s="407">
        <v>85</v>
      </c>
      <c r="H27" s="426">
        <f t="shared" si="6"/>
        <v>26111.285482781896</v>
      </c>
      <c r="I27" s="79">
        <v>0.67500000000000004</v>
      </c>
      <c r="J27" s="228">
        <f t="shared" si="7"/>
        <v>19.75</v>
      </c>
      <c r="K27" s="77">
        <v>23653</v>
      </c>
      <c r="L27" s="407">
        <f t="shared" si="1"/>
        <v>14371.443037974685</v>
      </c>
      <c r="M27" s="342">
        <f t="shared" si="8"/>
        <v>4857.5477468354429</v>
      </c>
      <c r="N27" s="338">
        <f t="shared" si="9"/>
        <v>287.42886075949372</v>
      </c>
      <c r="O27" s="435">
        <v>51</v>
      </c>
      <c r="P27" s="426">
        <f t="shared" si="10"/>
        <v>19567.419645569622</v>
      </c>
      <c r="Q27" s="79">
        <v>0.40500000000000003</v>
      </c>
      <c r="R27" s="121">
        <f t="shared" si="11"/>
        <v>59.26</v>
      </c>
      <c r="S27" s="77">
        <v>23653</v>
      </c>
      <c r="T27" s="407">
        <f t="shared" si="2"/>
        <v>4789.672629092136</v>
      </c>
      <c r="U27" s="342">
        <f t="shared" si="12"/>
        <v>1618.9093486331419</v>
      </c>
      <c r="V27" s="338">
        <f t="shared" si="13"/>
        <v>95.793452581842729</v>
      </c>
      <c r="W27" s="435">
        <v>34</v>
      </c>
      <c r="X27" s="426">
        <f t="shared" si="14"/>
        <v>6538.375430307121</v>
      </c>
      <c r="Y27" s="79">
        <v>0.27</v>
      </c>
    </row>
    <row r="28" spans="1:25" s="46" customFormat="1" ht="16.5" customHeight="1" x14ac:dyDescent="0.2">
      <c r="A28" s="149">
        <v>11</v>
      </c>
      <c r="B28" s="121">
        <f t="shared" si="3"/>
        <v>16.3</v>
      </c>
      <c r="C28" s="77">
        <v>23653</v>
      </c>
      <c r="D28" s="411">
        <f t="shared" si="0"/>
        <v>17413.251533742332</v>
      </c>
      <c r="E28" s="342">
        <f t="shared" si="4"/>
        <v>5885.6790184049078</v>
      </c>
      <c r="F28" s="338">
        <f t="shared" si="5"/>
        <v>348.26503067484663</v>
      </c>
      <c r="G28" s="407">
        <v>85</v>
      </c>
      <c r="H28" s="426">
        <f t="shared" si="6"/>
        <v>23732.195582822089</v>
      </c>
      <c r="I28" s="79">
        <v>0.67500000000000004</v>
      </c>
      <c r="J28" s="228">
        <f t="shared" si="7"/>
        <v>21.73</v>
      </c>
      <c r="K28" s="77">
        <v>23653</v>
      </c>
      <c r="L28" s="407">
        <f t="shared" si="1"/>
        <v>13061.942015646571</v>
      </c>
      <c r="M28" s="342">
        <f t="shared" si="8"/>
        <v>4414.9364012885408</v>
      </c>
      <c r="N28" s="338">
        <f t="shared" si="9"/>
        <v>261.23884031293142</v>
      </c>
      <c r="O28" s="435">
        <v>51</v>
      </c>
      <c r="P28" s="426">
        <f t="shared" si="10"/>
        <v>17789.117257248043</v>
      </c>
      <c r="Q28" s="79">
        <v>0.40500000000000003</v>
      </c>
      <c r="R28" s="121">
        <f t="shared" si="11"/>
        <v>65.19</v>
      </c>
      <c r="S28" s="77">
        <v>23653</v>
      </c>
      <c r="T28" s="407">
        <f t="shared" si="2"/>
        <v>4353.9806718821901</v>
      </c>
      <c r="U28" s="342">
        <f t="shared" si="12"/>
        <v>1471.64546709618</v>
      </c>
      <c r="V28" s="338">
        <f t="shared" si="13"/>
        <v>87.0796134376438</v>
      </c>
      <c r="W28" s="435">
        <v>34</v>
      </c>
      <c r="X28" s="426">
        <f t="shared" si="14"/>
        <v>5946.7057524160145</v>
      </c>
      <c r="Y28" s="79">
        <v>0.27</v>
      </c>
    </row>
    <row r="29" spans="1:25" s="46" customFormat="1" ht="16.5" customHeight="1" x14ac:dyDescent="0.2">
      <c r="A29" s="149">
        <v>12</v>
      </c>
      <c r="B29" s="121">
        <f t="shared" si="3"/>
        <v>17.78</v>
      </c>
      <c r="C29" s="77">
        <v>23653</v>
      </c>
      <c r="D29" s="411">
        <f t="shared" si="0"/>
        <v>15963.779527559054</v>
      </c>
      <c r="E29" s="342">
        <f t="shared" si="4"/>
        <v>5395.75748031496</v>
      </c>
      <c r="F29" s="338">
        <f t="shared" si="5"/>
        <v>319.2755905511811</v>
      </c>
      <c r="G29" s="407">
        <v>85</v>
      </c>
      <c r="H29" s="426">
        <f t="shared" si="6"/>
        <v>21763.812598425196</v>
      </c>
      <c r="I29" s="79">
        <v>0.67500000000000004</v>
      </c>
      <c r="J29" s="228">
        <f t="shared" si="7"/>
        <v>23.7</v>
      </c>
      <c r="K29" s="77">
        <v>23653</v>
      </c>
      <c r="L29" s="407">
        <f t="shared" si="1"/>
        <v>11976.202531645569</v>
      </c>
      <c r="M29" s="342">
        <f t="shared" si="8"/>
        <v>4047.9564556962018</v>
      </c>
      <c r="N29" s="338">
        <f t="shared" si="9"/>
        <v>239.52405063291138</v>
      </c>
      <c r="O29" s="435">
        <v>51</v>
      </c>
      <c r="P29" s="426">
        <f t="shared" si="10"/>
        <v>16314.683037974683</v>
      </c>
      <c r="Q29" s="79">
        <v>0.40500000000000003</v>
      </c>
      <c r="R29" s="121">
        <f t="shared" si="11"/>
        <v>71.11</v>
      </c>
      <c r="S29" s="77">
        <v>23653</v>
      </c>
      <c r="T29" s="407">
        <f t="shared" si="2"/>
        <v>3991.5061172830829</v>
      </c>
      <c r="U29" s="342">
        <f t="shared" si="12"/>
        <v>1349.1290676416818</v>
      </c>
      <c r="V29" s="338">
        <f t="shared" si="13"/>
        <v>79.830122345661664</v>
      </c>
      <c r="W29" s="435">
        <v>34</v>
      </c>
      <c r="X29" s="426">
        <f t="shared" si="14"/>
        <v>5454.4653072704268</v>
      </c>
      <c r="Y29" s="79">
        <v>0.27</v>
      </c>
    </row>
    <row r="30" spans="1:25" s="46" customFormat="1" ht="16.5" customHeight="1" x14ac:dyDescent="0.2">
      <c r="A30" s="149">
        <v>13</v>
      </c>
      <c r="B30" s="121">
        <f t="shared" si="3"/>
        <v>19.260000000000002</v>
      </c>
      <c r="C30" s="77">
        <v>23653</v>
      </c>
      <c r="D30" s="411">
        <f t="shared" si="0"/>
        <v>14737.071651090342</v>
      </c>
      <c r="E30" s="342">
        <f t="shared" si="4"/>
        <v>4981.1302180685352</v>
      </c>
      <c r="F30" s="338">
        <f t="shared" si="5"/>
        <v>294.74143302180687</v>
      </c>
      <c r="G30" s="407">
        <v>85</v>
      </c>
      <c r="H30" s="426">
        <f t="shared" si="6"/>
        <v>20097.943302180684</v>
      </c>
      <c r="I30" s="79">
        <v>0.67500000000000004</v>
      </c>
      <c r="J30" s="121">
        <f t="shared" si="7"/>
        <v>25.68</v>
      </c>
      <c r="K30" s="77">
        <v>23653</v>
      </c>
      <c r="L30" s="407">
        <f t="shared" si="1"/>
        <v>11052.803738317756</v>
      </c>
      <c r="M30" s="342">
        <f t="shared" si="8"/>
        <v>3735.8476635514012</v>
      </c>
      <c r="N30" s="338">
        <f t="shared" si="9"/>
        <v>221.05607476635512</v>
      </c>
      <c r="O30" s="435">
        <v>51</v>
      </c>
      <c r="P30" s="426">
        <f t="shared" si="10"/>
        <v>15060.707476635513</v>
      </c>
      <c r="Q30" s="79">
        <v>0.40500000000000003</v>
      </c>
      <c r="R30" s="121">
        <f t="shared" si="11"/>
        <v>77.040000000000006</v>
      </c>
      <c r="S30" s="77">
        <v>23653</v>
      </c>
      <c r="T30" s="407">
        <f t="shared" si="2"/>
        <v>3684.2679127725855</v>
      </c>
      <c r="U30" s="342">
        <f t="shared" si="12"/>
        <v>1245.2825545171338</v>
      </c>
      <c r="V30" s="338">
        <f t="shared" si="13"/>
        <v>73.685358255451717</v>
      </c>
      <c r="W30" s="435">
        <v>34</v>
      </c>
      <c r="X30" s="426">
        <f t="shared" si="14"/>
        <v>5037.2358255451709</v>
      </c>
      <c r="Y30" s="79">
        <v>0.27</v>
      </c>
    </row>
    <row r="31" spans="1:25" s="46" customFormat="1" ht="16.5" customHeight="1" x14ac:dyDescent="0.2">
      <c r="A31" s="149">
        <v>14</v>
      </c>
      <c r="B31" s="121">
        <f t="shared" si="3"/>
        <v>20.74</v>
      </c>
      <c r="C31" s="77">
        <v>23653</v>
      </c>
      <c r="D31" s="411">
        <f t="shared" si="0"/>
        <v>13685.438765670202</v>
      </c>
      <c r="E31" s="342">
        <f t="shared" si="4"/>
        <v>4625.6783027965275</v>
      </c>
      <c r="F31" s="338">
        <f t="shared" si="5"/>
        <v>273.70877531340403</v>
      </c>
      <c r="G31" s="407">
        <v>85</v>
      </c>
      <c r="H31" s="426">
        <f t="shared" si="6"/>
        <v>18669.825843780134</v>
      </c>
      <c r="I31" s="79">
        <v>0.67500000000000004</v>
      </c>
      <c r="J31" s="121">
        <f t="shared" si="7"/>
        <v>27.65</v>
      </c>
      <c r="K31" s="77">
        <v>23653</v>
      </c>
      <c r="L31" s="407">
        <f t="shared" si="1"/>
        <v>10265.316455696202</v>
      </c>
      <c r="M31" s="342">
        <f t="shared" si="8"/>
        <v>3469.6769620253158</v>
      </c>
      <c r="N31" s="338">
        <f t="shared" si="9"/>
        <v>205.30632911392405</v>
      </c>
      <c r="O31" s="435">
        <v>51</v>
      </c>
      <c r="P31" s="426">
        <f t="shared" si="10"/>
        <v>13991.299746835442</v>
      </c>
      <c r="Q31" s="79">
        <v>0.40500000000000003</v>
      </c>
      <c r="R31" s="121">
        <f t="shared" si="11"/>
        <v>82.96</v>
      </c>
      <c r="S31" s="77">
        <v>23653</v>
      </c>
      <c r="T31" s="407">
        <f t="shared" si="2"/>
        <v>3421.3596914175505</v>
      </c>
      <c r="U31" s="342">
        <f t="shared" si="12"/>
        <v>1156.4195756991319</v>
      </c>
      <c r="V31" s="338">
        <f t="shared" si="13"/>
        <v>68.427193828351008</v>
      </c>
      <c r="W31" s="435">
        <v>34</v>
      </c>
      <c r="X31" s="426">
        <f t="shared" si="14"/>
        <v>4680.2064609450335</v>
      </c>
      <c r="Y31" s="79">
        <v>0.27</v>
      </c>
    </row>
    <row r="32" spans="1:25" s="46" customFormat="1" ht="16.5" customHeight="1" x14ac:dyDescent="0.2">
      <c r="A32" s="149">
        <v>15</v>
      </c>
      <c r="B32" s="121">
        <f t="shared" si="3"/>
        <v>22.22</v>
      </c>
      <c r="C32" s="77">
        <v>23653</v>
      </c>
      <c r="D32" s="411">
        <f t="shared" si="0"/>
        <v>12773.897389738973</v>
      </c>
      <c r="E32" s="342">
        <f t="shared" si="4"/>
        <v>4317.5773177317724</v>
      </c>
      <c r="F32" s="338">
        <f t="shared" si="5"/>
        <v>255.47794779477948</v>
      </c>
      <c r="G32" s="407">
        <v>85</v>
      </c>
      <c r="H32" s="426">
        <f t="shared" si="6"/>
        <v>17431.952655265522</v>
      </c>
      <c r="I32" s="79">
        <v>0.67500000000000004</v>
      </c>
      <c r="J32" s="121">
        <f t="shared" si="7"/>
        <v>29.63</v>
      </c>
      <c r="K32" s="77">
        <v>23653</v>
      </c>
      <c r="L32" s="407">
        <f t="shared" si="1"/>
        <v>9579.3452581842721</v>
      </c>
      <c r="M32" s="342">
        <f t="shared" si="8"/>
        <v>3237.8186972662838</v>
      </c>
      <c r="N32" s="338">
        <f t="shared" si="9"/>
        <v>191.58690516368546</v>
      </c>
      <c r="O32" s="435">
        <v>51</v>
      </c>
      <c r="P32" s="426">
        <f t="shared" si="10"/>
        <v>13059.750860614242</v>
      </c>
      <c r="Q32" s="79">
        <v>0.40500000000000003</v>
      </c>
      <c r="R32" s="121">
        <f t="shared" si="11"/>
        <v>88.89</v>
      </c>
      <c r="S32" s="77">
        <v>23653</v>
      </c>
      <c r="T32" s="407">
        <f t="shared" si="2"/>
        <v>3193.1150860614243</v>
      </c>
      <c r="U32" s="342">
        <f t="shared" si="12"/>
        <v>1079.2728990887613</v>
      </c>
      <c r="V32" s="338">
        <f t="shared" si="13"/>
        <v>63.862301721228491</v>
      </c>
      <c r="W32" s="435">
        <v>34</v>
      </c>
      <c r="X32" s="426">
        <f t="shared" si="14"/>
        <v>4370.2502868714146</v>
      </c>
      <c r="Y32" s="79">
        <v>0.27</v>
      </c>
    </row>
    <row r="33" spans="1:25" s="46" customFormat="1" ht="16.5" customHeight="1" x14ac:dyDescent="0.2">
      <c r="A33" s="149">
        <v>16</v>
      </c>
      <c r="B33" s="121">
        <f t="shared" si="3"/>
        <v>23.7</v>
      </c>
      <c r="C33" s="77">
        <v>23653</v>
      </c>
      <c r="D33" s="411">
        <f t="shared" si="0"/>
        <v>11976.202531645569</v>
      </c>
      <c r="E33" s="342">
        <f t="shared" si="4"/>
        <v>4047.9564556962018</v>
      </c>
      <c r="F33" s="338">
        <f t="shared" si="5"/>
        <v>239.52405063291138</v>
      </c>
      <c r="G33" s="407">
        <v>85</v>
      </c>
      <c r="H33" s="426">
        <f t="shared" si="6"/>
        <v>16348.683037974683</v>
      </c>
      <c r="I33" s="79">
        <v>0.67500000000000004</v>
      </c>
      <c r="J33" s="121">
        <f t="shared" si="7"/>
        <v>31.6</v>
      </c>
      <c r="K33" s="77">
        <v>23653</v>
      </c>
      <c r="L33" s="407">
        <f t="shared" si="1"/>
        <v>8982.1518987341751</v>
      </c>
      <c r="M33" s="342">
        <f t="shared" si="8"/>
        <v>3035.967341772151</v>
      </c>
      <c r="N33" s="338">
        <f t="shared" si="9"/>
        <v>179.64303797468349</v>
      </c>
      <c r="O33" s="435">
        <v>51</v>
      </c>
      <c r="P33" s="426">
        <f t="shared" si="10"/>
        <v>12248.76227848101</v>
      </c>
      <c r="Q33" s="79">
        <v>0.40500000000000003</v>
      </c>
      <c r="R33" s="121">
        <f t="shared" si="11"/>
        <v>94.81</v>
      </c>
      <c r="S33" s="77">
        <v>23653</v>
      </c>
      <c r="T33" s="407">
        <f t="shared" si="2"/>
        <v>2993.7348380972471</v>
      </c>
      <c r="U33" s="342">
        <f t="shared" si="12"/>
        <v>1011.8823752768694</v>
      </c>
      <c r="V33" s="338">
        <f t="shared" si="13"/>
        <v>59.874696761944946</v>
      </c>
      <c r="W33" s="435">
        <v>34</v>
      </c>
      <c r="X33" s="426">
        <f t="shared" si="14"/>
        <v>4099.4919101360611</v>
      </c>
      <c r="Y33" s="79">
        <v>0.27</v>
      </c>
    </row>
    <row r="34" spans="1:25" s="46" customFormat="1" ht="16.5" customHeight="1" x14ac:dyDescent="0.2">
      <c r="A34" s="149">
        <v>17</v>
      </c>
      <c r="B34" s="121">
        <f t="shared" si="3"/>
        <v>25.19</v>
      </c>
      <c r="C34" s="77">
        <v>23653</v>
      </c>
      <c r="D34" s="411">
        <f t="shared" si="0"/>
        <v>11267.804684398568</v>
      </c>
      <c r="E34" s="342">
        <f t="shared" si="4"/>
        <v>3808.5179833267157</v>
      </c>
      <c r="F34" s="338">
        <f t="shared" si="5"/>
        <v>225.35609368797137</v>
      </c>
      <c r="G34" s="407">
        <v>85</v>
      </c>
      <c r="H34" s="426">
        <f t="shared" si="6"/>
        <v>15386.678761413255</v>
      </c>
      <c r="I34" s="79">
        <v>0.67500000000000004</v>
      </c>
      <c r="J34" s="121">
        <f t="shared" si="7"/>
        <v>33.58</v>
      </c>
      <c r="K34" s="77">
        <v>23653</v>
      </c>
      <c r="L34" s="407">
        <f t="shared" si="1"/>
        <v>8452.5312686122707</v>
      </c>
      <c r="M34" s="342">
        <f t="shared" si="8"/>
        <v>2856.9555687909474</v>
      </c>
      <c r="N34" s="338">
        <f t="shared" si="9"/>
        <v>169.05062537224541</v>
      </c>
      <c r="O34" s="435">
        <v>51</v>
      </c>
      <c r="P34" s="426">
        <f t="shared" si="10"/>
        <v>11529.537462775463</v>
      </c>
      <c r="Q34" s="79">
        <v>0.40500000000000003</v>
      </c>
      <c r="R34" s="121">
        <f t="shared" si="11"/>
        <v>100.74</v>
      </c>
      <c r="S34" s="77">
        <v>23653</v>
      </c>
      <c r="T34" s="407">
        <f t="shared" si="2"/>
        <v>2817.5104228707569</v>
      </c>
      <c r="U34" s="342">
        <f t="shared" si="12"/>
        <v>952.31852293031568</v>
      </c>
      <c r="V34" s="338">
        <f t="shared" si="13"/>
        <v>56.350208457415135</v>
      </c>
      <c r="W34" s="435">
        <v>34</v>
      </c>
      <c r="X34" s="426">
        <f t="shared" si="14"/>
        <v>3860.1791542584879</v>
      </c>
      <c r="Y34" s="79">
        <v>0.27</v>
      </c>
    </row>
    <row r="35" spans="1:25" s="46" customFormat="1" ht="16.5" customHeight="1" x14ac:dyDescent="0.2">
      <c r="A35" s="149">
        <v>18</v>
      </c>
      <c r="B35" s="121">
        <f t="shared" si="3"/>
        <v>26.67</v>
      </c>
      <c r="C35" s="77">
        <v>23653</v>
      </c>
      <c r="D35" s="411">
        <f t="shared" si="0"/>
        <v>10642.51968503937</v>
      </c>
      <c r="E35" s="342">
        <f t="shared" si="4"/>
        <v>3597.1716535433065</v>
      </c>
      <c r="F35" s="338">
        <f t="shared" si="5"/>
        <v>212.85039370078741</v>
      </c>
      <c r="G35" s="407">
        <v>85</v>
      </c>
      <c r="H35" s="426">
        <f t="shared" si="6"/>
        <v>14537.541732283464</v>
      </c>
      <c r="I35" s="79">
        <v>0.67500000000000004</v>
      </c>
      <c r="J35" s="121">
        <f t="shared" si="7"/>
        <v>35.56</v>
      </c>
      <c r="K35" s="77">
        <v>23653</v>
      </c>
      <c r="L35" s="407">
        <f t="shared" si="1"/>
        <v>7981.8897637795271</v>
      </c>
      <c r="M35" s="342">
        <f t="shared" si="8"/>
        <v>2697.87874015748</v>
      </c>
      <c r="N35" s="338">
        <f t="shared" si="9"/>
        <v>159.63779527559055</v>
      </c>
      <c r="O35" s="435">
        <v>51</v>
      </c>
      <c r="P35" s="426">
        <f t="shared" si="10"/>
        <v>10890.406299212598</v>
      </c>
      <c r="Q35" s="79">
        <v>0.40500000000000003</v>
      </c>
      <c r="R35" s="121">
        <f t="shared" si="11"/>
        <v>106.67</v>
      </c>
      <c r="S35" s="77">
        <v>23653</v>
      </c>
      <c r="T35" s="407">
        <f t="shared" si="2"/>
        <v>2660.8793475203902</v>
      </c>
      <c r="U35" s="342">
        <f t="shared" si="12"/>
        <v>899.37721946189174</v>
      </c>
      <c r="V35" s="338">
        <f t="shared" si="13"/>
        <v>53.217586950407807</v>
      </c>
      <c r="W35" s="435">
        <v>34</v>
      </c>
      <c r="X35" s="426">
        <f t="shared" si="14"/>
        <v>3647.4741539326897</v>
      </c>
      <c r="Y35" s="79">
        <v>0.27</v>
      </c>
    </row>
    <row r="36" spans="1:25" s="46" customFormat="1" ht="16.5" customHeight="1" x14ac:dyDescent="0.2">
      <c r="A36" s="149">
        <v>19</v>
      </c>
      <c r="B36" s="121">
        <f t="shared" si="3"/>
        <v>28.15</v>
      </c>
      <c r="C36" s="77">
        <v>23653</v>
      </c>
      <c r="D36" s="411">
        <f t="shared" si="0"/>
        <v>10082.984014209593</v>
      </c>
      <c r="E36" s="342">
        <f t="shared" si="4"/>
        <v>3408.048596802842</v>
      </c>
      <c r="F36" s="338">
        <f t="shared" si="5"/>
        <v>201.65968028419186</v>
      </c>
      <c r="G36" s="407">
        <v>85</v>
      </c>
      <c r="H36" s="426">
        <f t="shared" si="6"/>
        <v>13777.692291296627</v>
      </c>
      <c r="I36" s="79">
        <v>0.67500000000000004</v>
      </c>
      <c r="J36" s="121">
        <f t="shared" si="7"/>
        <v>37.53</v>
      </c>
      <c r="K36" s="77">
        <v>23653</v>
      </c>
      <c r="L36" s="407">
        <f t="shared" si="1"/>
        <v>7562.9096722621898</v>
      </c>
      <c r="M36" s="342">
        <f t="shared" si="8"/>
        <v>2556.2634692246197</v>
      </c>
      <c r="N36" s="338">
        <f t="shared" si="9"/>
        <v>151.25819344524379</v>
      </c>
      <c r="O36" s="435">
        <v>51</v>
      </c>
      <c r="P36" s="426">
        <f t="shared" si="10"/>
        <v>10321.431334932055</v>
      </c>
      <c r="Q36" s="79">
        <v>0.40500000000000003</v>
      </c>
      <c r="R36" s="121">
        <f t="shared" si="11"/>
        <v>112.59</v>
      </c>
      <c r="S36" s="77">
        <v>23653</v>
      </c>
      <c r="T36" s="407">
        <f t="shared" si="2"/>
        <v>2520.9698907540633</v>
      </c>
      <c r="U36" s="342">
        <f t="shared" si="12"/>
        <v>852.08782307487331</v>
      </c>
      <c r="V36" s="338">
        <f t="shared" si="13"/>
        <v>50.419397815081268</v>
      </c>
      <c r="W36" s="435">
        <v>34</v>
      </c>
      <c r="X36" s="426">
        <f t="shared" si="14"/>
        <v>3457.4771116440174</v>
      </c>
      <c r="Y36" s="79">
        <v>0.27</v>
      </c>
    </row>
    <row r="37" spans="1:25" s="46" customFormat="1" ht="16.5" customHeight="1" thickBot="1" x14ac:dyDescent="0.25">
      <c r="A37" s="219">
        <v>20</v>
      </c>
      <c r="B37" s="124">
        <f t="shared" si="3"/>
        <v>29.63</v>
      </c>
      <c r="C37" s="85">
        <v>23653</v>
      </c>
      <c r="D37" s="420">
        <f t="shared" si="0"/>
        <v>9579.3452581842721</v>
      </c>
      <c r="E37" s="343">
        <f t="shared" si="4"/>
        <v>3237.8186972662838</v>
      </c>
      <c r="F37" s="341">
        <f t="shared" si="5"/>
        <v>191.58690516368546</v>
      </c>
      <c r="G37" s="408">
        <v>85</v>
      </c>
      <c r="H37" s="440">
        <f t="shared" si="6"/>
        <v>13093.750860614242</v>
      </c>
      <c r="I37" s="87">
        <v>0.67500000000000004</v>
      </c>
      <c r="J37" s="124">
        <f t="shared" si="7"/>
        <v>39.51</v>
      </c>
      <c r="K37" s="85">
        <v>23653</v>
      </c>
      <c r="L37" s="408">
        <f t="shared" si="1"/>
        <v>7183.9028094153391</v>
      </c>
      <c r="M37" s="343">
        <f t="shared" si="8"/>
        <v>2428.1591495823845</v>
      </c>
      <c r="N37" s="341">
        <f t="shared" si="9"/>
        <v>143.67805618830678</v>
      </c>
      <c r="O37" s="436">
        <v>51</v>
      </c>
      <c r="P37" s="440">
        <f t="shared" si="10"/>
        <v>9806.7400151860293</v>
      </c>
      <c r="Q37" s="87">
        <v>0.40500000000000003</v>
      </c>
      <c r="R37" s="124">
        <f t="shared" si="11"/>
        <v>118.52</v>
      </c>
      <c r="S37" s="85">
        <v>23653</v>
      </c>
      <c r="T37" s="408">
        <f t="shared" si="2"/>
        <v>2394.836314546068</v>
      </c>
      <c r="U37" s="343">
        <f t="shared" si="12"/>
        <v>809.45467431657096</v>
      </c>
      <c r="V37" s="341">
        <f t="shared" si="13"/>
        <v>47.896726290921364</v>
      </c>
      <c r="W37" s="436">
        <v>34</v>
      </c>
      <c r="X37" s="440">
        <f t="shared" si="14"/>
        <v>3286.1877151535605</v>
      </c>
      <c r="Y37" s="87">
        <v>0.27</v>
      </c>
    </row>
    <row r="38" spans="1:25" s="46" customFormat="1" ht="16.5" customHeight="1" x14ac:dyDescent="0.2">
      <c r="A38" s="69">
        <v>21</v>
      </c>
      <c r="B38" s="89">
        <f>ROUND((3.5*LN(A38)+12)/0.75,2)</f>
        <v>30.21</v>
      </c>
      <c r="C38" s="90">
        <v>23653</v>
      </c>
      <c r="D38" s="412">
        <f t="shared" si="0"/>
        <v>9395.4319761668303</v>
      </c>
      <c r="E38" s="414">
        <f t="shared" si="4"/>
        <v>3175.6560079443884</v>
      </c>
      <c r="F38" s="337">
        <f t="shared" si="5"/>
        <v>187.9086395233366</v>
      </c>
      <c r="G38" s="409">
        <v>85</v>
      </c>
      <c r="H38" s="428">
        <f t="shared" si="6"/>
        <v>12843.996623634555</v>
      </c>
      <c r="I38" s="92">
        <f t="shared" ref="I38:I82" si="15">ROUND(A38/B38,4)</f>
        <v>0.69510000000000005</v>
      </c>
      <c r="J38" s="89">
        <f>ROUND(((3.5*LN($A38)+12)/0.75)/0.75,2)</f>
        <v>40.28</v>
      </c>
      <c r="K38" s="90">
        <v>23653</v>
      </c>
      <c r="L38" s="409">
        <f t="shared" si="1"/>
        <v>7046.5739821251245</v>
      </c>
      <c r="M38" s="414">
        <f t="shared" si="8"/>
        <v>2381.7420059582919</v>
      </c>
      <c r="N38" s="337">
        <f t="shared" si="9"/>
        <v>140.9314796425025</v>
      </c>
      <c r="O38" s="437">
        <v>51</v>
      </c>
      <c r="P38" s="428">
        <f t="shared" si="10"/>
        <v>9620.2474677259197</v>
      </c>
      <c r="Q38" s="92">
        <f t="shared" ref="Q38:Q82" si="16">ROUND(A38/J38,4)</f>
        <v>0.52139999999999997</v>
      </c>
      <c r="R38" s="93">
        <f>ROUND(((3.5*LN($A38)+12)/0.75)/0.25,2)</f>
        <v>120.83</v>
      </c>
      <c r="S38" s="90">
        <v>23653</v>
      </c>
      <c r="T38" s="409">
        <f t="shared" si="2"/>
        <v>2349.0523876520729</v>
      </c>
      <c r="U38" s="395">
        <f t="shared" si="12"/>
        <v>793.97970702640055</v>
      </c>
      <c r="V38" s="337">
        <f t="shared" si="13"/>
        <v>46.981047753041459</v>
      </c>
      <c r="W38" s="437">
        <v>34</v>
      </c>
      <c r="X38" s="428">
        <f t="shared" si="14"/>
        <v>3224.0131424315146</v>
      </c>
      <c r="Y38" s="92">
        <f t="shared" ref="Y38:Y82" si="17">ROUND(A38/R38,4)</f>
        <v>0.17380000000000001</v>
      </c>
    </row>
    <row r="39" spans="1:25" s="46" customFormat="1" ht="16.5" customHeight="1" x14ac:dyDescent="0.2">
      <c r="A39" s="75">
        <v>22</v>
      </c>
      <c r="B39" s="89">
        <f t="shared" ref="B39:B102" si="18">ROUND((3.5*LN(A39)+12)/0.75,2)</f>
        <v>30.42</v>
      </c>
      <c r="C39" s="77">
        <v>23653</v>
      </c>
      <c r="D39" s="411">
        <f t="shared" si="0"/>
        <v>9330.5719921104537</v>
      </c>
      <c r="E39" s="342">
        <f t="shared" si="4"/>
        <v>3153.7333333333331</v>
      </c>
      <c r="F39" s="338">
        <f t="shared" si="5"/>
        <v>186.61143984220908</v>
      </c>
      <c r="G39" s="407">
        <v>85</v>
      </c>
      <c r="H39" s="425">
        <f t="shared" si="6"/>
        <v>12755.916765285996</v>
      </c>
      <c r="I39" s="79">
        <f t="shared" si="15"/>
        <v>0.72319999999999995</v>
      </c>
      <c r="J39" s="89">
        <f t="shared" ref="J39:J102" si="19">ROUND(((3.5*LN($A39)+12)/0.75)/0.75,2)</f>
        <v>40.57</v>
      </c>
      <c r="K39" s="77">
        <v>23653</v>
      </c>
      <c r="L39" s="407">
        <f t="shared" si="1"/>
        <v>6996.2040916933693</v>
      </c>
      <c r="M39" s="342">
        <f t="shared" si="8"/>
        <v>2364.7169829923587</v>
      </c>
      <c r="N39" s="338">
        <f t="shared" si="9"/>
        <v>139.92408183386738</v>
      </c>
      <c r="O39" s="435">
        <v>51</v>
      </c>
      <c r="P39" s="425">
        <f t="shared" si="10"/>
        <v>9551.8451565195955</v>
      </c>
      <c r="Q39" s="79">
        <f t="shared" si="16"/>
        <v>0.5423</v>
      </c>
      <c r="R39" s="93">
        <f t="shared" ref="R39:R102" si="20">ROUND(((3.5*LN($A39)+12)/0.75)/0.25,2)</f>
        <v>121.7</v>
      </c>
      <c r="S39" s="77">
        <v>23653</v>
      </c>
      <c r="T39" s="407">
        <f t="shared" si="2"/>
        <v>2332.2596548890715</v>
      </c>
      <c r="U39" s="387">
        <f t="shared" si="12"/>
        <v>788.30376335250605</v>
      </c>
      <c r="V39" s="338">
        <f t="shared" si="13"/>
        <v>46.64519309778143</v>
      </c>
      <c r="W39" s="435">
        <v>34</v>
      </c>
      <c r="X39" s="425">
        <f t="shared" si="14"/>
        <v>3201.2086113393589</v>
      </c>
      <c r="Y39" s="79">
        <f t="shared" si="17"/>
        <v>0.18079999999999999</v>
      </c>
    </row>
    <row r="40" spans="1:25" s="46" customFormat="1" ht="16.5" customHeight="1" x14ac:dyDescent="0.2">
      <c r="A40" s="75">
        <v>23</v>
      </c>
      <c r="B40" s="89">
        <f t="shared" si="18"/>
        <v>30.63</v>
      </c>
      <c r="C40" s="77">
        <v>23653</v>
      </c>
      <c r="D40" s="411">
        <f t="shared" si="0"/>
        <v>9266.6013712047006</v>
      </c>
      <c r="E40" s="342">
        <f t="shared" si="4"/>
        <v>3132.1112634671886</v>
      </c>
      <c r="F40" s="338">
        <f t="shared" si="5"/>
        <v>185.33202742409401</v>
      </c>
      <c r="G40" s="407">
        <v>85</v>
      </c>
      <c r="H40" s="425">
        <f t="shared" si="6"/>
        <v>12669.044662095983</v>
      </c>
      <c r="I40" s="79">
        <f t="shared" si="15"/>
        <v>0.75090000000000001</v>
      </c>
      <c r="J40" s="89">
        <f t="shared" si="19"/>
        <v>40.840000000000003</v>
      </c>
      <c r="K40" s="77">
        <v>23653</v>
      </c>
      <c r="L40" s="407">
        <f t="shared" si="1"/>
        <v>6949.9510284035259</v>
      </c>
      <c r="M40" s="342">
        <f t="shared" si="8"/>
        <v>2349.0834476003915</v>
      </c>
      <c r="N40" s="338">
        <f t="shared" si="9"/>
        <v>138.99902056807053</v>
      </c>
      <c r="O40" s="435">
        <v>51</v>
      </c>
      <c r="P40" s="425">
        <f t="shared" si="10"/>
        <v>9489.0334965719867</v>
      </c>
      <c r="Q40" s="79">
        <f t="shared" si="16"/>
        <v>0.56320000000000003</v>
      </c>
      <c r="R40" s="93">
        <f t="shared" si="20"/>
        <v>122.53</v>
      </c>
      <c r="S40" s="77">
        <v>23653</v>
      </c>
      <c r="T40" s="407">
        <f t="shared" si="2"/>
        <v>2316.4612747898473</v>
      </c>
      <c r="U40" s="387">
        <f t="shared" si="12"/>
        <v>782.96391087896825</v>
      </c>
      <c r="V40" s="338">
        <f t="shared" si="13"/>
        <v>46.329225495796948</v>
      </c>
      <c r="W40" s="435">
        <v>34</v>
      </c>
      <c r="X40" s="425">
        <f t="shared" si="14"/>
        <v>3179.7544111646125</v>
      </c>
      <c r="Y40" s="79">
        <f t="shared" si="17"/>
        <v>0.18770000000000001</v>
      </c>
    </row>
    <row r="41" spans="1:25" s="46" customFormat="1" ht="16.5" customHeight="1" x14ac:dyDescent="0.2">
      <c r="A41" s="75">
        <v>24</v>
      </c>
      <c r="B41" s="89">
        <f t="shared" si="18"/>
        <v>30.83</v>
      </c>
      <c r="C41" s="77">
        <v>23653</v>
      </c>
      <c r="D41" s="411">
        <f t="shared" si="0"/>
        <v>9206.4871878040885</v>
      </c>
      <c r="E41" s="342">
        <f t="shared" si="4"/>
        <v>3111.7926694777816</v>
      </c>
      <c r="F41" s="338">
        <f t="shared" si="5"/>
        <v>184.12974375608178</v>
      </c>
      <c r="G41" s="407">
        <v>85</v>
      </c>
      <c r="H41" s="425">
        <f t="shared" si="6"/>
        <v>12587.409601037953</v>
      </c>
      <c r="I41" s="79">
        <f t="shared" si="15"/>
        <v>0.77849999999999997</v>
      </c>
      <c r="J41" s="89">
        <f t="shared" si="19"/>
        <v>41.11</v>
      </c>
      <c r="K41" s="77">
        <v>23653</v>
      </c>
      <c r="L41" s="407">
        <f t="shared" si="1"/>
        <v>6904.3055217708588</v>
      </c>
      <c r="M41" s="342">
        <f t="shared" si="8"/>
        <v>2333.6552663585499</v>
      </c>
      <c r="N41" s="338">
        <f t="shared" si="9"/>
        <v>138.08611043541717</v>
      </c>
      <c r="O41" s="435">
        <v>51</v>
      </c>
      <c r="P41" s="425">
        <f t="shared" si="10"/>
        <v>9427.0468985648258</v>
      </c>
      <c r="Q41" s="79">
        <f t="shared" si="16"/>
        <v>0.58379999999999999</v>
      </c>
      <c r="R41" s="93">
        <f t="shared" si="20"/>
        <v>123.32</v>
      </c>
      <c r="S41" s="77">
        <v>23653</v>
      </c>
      <c r="T41" s="407">
        <f t="shared" si="2"/>
        <v>2301.6217969510221</v>
      </c>
      <c r="U41" s="387">
        <f t="shared" si="12"/>
        <v>777.9481673694454</v>
      </c>
      <c r="V41" s="338">
        <f t="shared" si="13"/>
        <v>46.032435939020445</v>
      </c>
      <c r="W41" s="435">
        <v>34</v>
      </c>
      <c r="X41" s="425">
        <f t="shared" si="14"/>
        <v>3159.6024002594881</v>
      </c>
      <c r="Y41" s="79">
        <f t="shared" si="17"/>
        <v>0.1946</v>
      </c>
    </row>
    <row r="42" spans="1:25" s="46" customFormat="1" ht="16.5" customHeight="1" x14ac:dyDescent="0.2">
      <c r="A42" s="69">
        <v>25</v>
      </c>
      <c r="B42" s="89">
        <f t="shared" si="18"/>
        <v>31.02</v>
      </c>
      <c r="C42" s="90">
        <v>23653</v>
      </c>
      <c r="D42" s="412">
        <f t="shared" si="0"/>
        <v>9150.0967117988403</v>
      </c>
      <c r="E42" s="414">
        <f t="shared" si="4"/>
        <v>3092.7326885880079</v>
      </c>
      <c r="F42" s="337">
        <f t="shared" si="5"/>
        <v>183.00193423597682</v>
      </c>
      <c r="G42" s="409">
        <v>85</v>
      </c>
      <c r="H42" s="428">
        <f t="shared" si="6"/>
        <v>12510.831334622826</v>
      </c>
      <c r="I42" s="92">
        <f t="shared" si="15"/>
        <v>0.80589999999999995</v>
      </c>
      <c r="J42" s="89">
        <f t="shared" si="19"/>
        <v>41.36</v>
      </c>
      <c r="K42" s="90">
        <v>23653</v>
      </c>
      <c r="L42" s="409">
        <f t="shared" si="1"/>
        <v>6862.5725338491302</v>
      </c>
      <c r="M42" s="414">
        <f t="shared" si="8"/>
        <v>2319.5495164410058</v>
      </c>
      <c r="N42" s="337">
        <f t="shared" si="9"/>
        <v>137.25145067698261</v>
      </c>
      <c r="O42" s="437">
        <v>51</v>
      </c>
      <c r="P42" s="428">
        <f t="shared" si="10"/>
        <v>9370.3735009671182</v>
      </c>
      <c r="Q42" s="92">
        <f t="shared" si="16"/>
        <v>0.60440000000000005</v>
      </c>
      <c r="R42" s="93">
        <f t="shared" si="20"/>
        <v>124.09</v>
      </c>
      <c r="S42" s="90">
        <v>23653</v>
      </c>
      <c r="T42" s="409">
        <f t="shared" si="2"/>
        <v>2287.3398339914575</v>
      </c>
      <c r="U42" s="395">
        <f t="shared" si="12"/>
        <v>773.12086388911257</v>
      </c>
      <c r="V42" s="337">
        <f t="shared" si="13"/>
        <v>45.746796679829153</v>
      </c>
      <c r="W42" s="437">
        <v>34</v>
      </c>
      <c r="X42" s="428">
        <f t="shared" si="14"/>
        <v>3140.207494560399</v>
      </c>
      <c r="Y42" s="92">
        <f t="shared" si="17"/>
        <v>0.20150000000000001</v>
      </c>
    </row>
    <row r="43" spans="1:25" s="46" customFormat="1" ht="16.5" customHeight="1" x14ac:dyDescent="0.2">
      <c r="A43" s="75">
        <v>26</v>
      </c>
      <c r="B43" s="89">
        <f t="shared" si="18"/>
        <v>31.2</v>
      </c>
      <c r="C43" s="77">
        <v>23653</v>
      </c>
      <c r="D43" s="411">
        <f t="shared" si="0"/>
        <v>9097.3076923076933</v>
      </c>
      <c r="E43" s="342">
        <f t="shared" si="4"/>
        <v>3074.89</v>
      </c>
      <c r="F43" s="338">
        <f t="shared" si="5"/>
        <v>181.94615384615386</v>
      </c>
      <c r="G43" s="407">
        <v>85</v>
      </c>
      <c r="H43" s="425">
        <f t="shared" si="6"/>
        <v>12439.143846153847</v>
      </c>
      <c r="I43" s="79">
        <f t="shared" si="15"/>
        <v>0.83330000000000004</v>
      </c>
      <c r="J43" s="89">
        <f t="shared" si="19"/>
        <v>41.61</v>
      </c>
      <c r="K43" s="77">
        <v>23653</v>
      </c>
      <c r="L43" s="407">
        <f t="shared" si="1"/>
        <v>6821.3410237923581</v>
      </c>
      <c r="M43" s="342">
        <f t="shared" si="8"/>
        <v>2305.6132660418166</v>
      </c>
      <c r="N43" s="338">
        <f t="shared" si="9"/>
        <v>136.42682047584717</v>
      </c>
      <c r="O43" s="435">
        <v>51</v>
      </c>
      <c r="P43" s="425">
        <f t="shared" si="10"/>
        <v>9314.3811103100215</v>
      </c>
      <c r="Q43" s="79">
        <f t="shared" si="16"/>
        <v>0.62480000000000002</v>
      </c>
      <c r="R43" s="93">
        <f t="shared" si="20"/>
        <v>124.82</v>
      </c>
      <c r="S43" s="77">
        <v>23653</v>
      </c>
      <c r="T43" s="407">
        <f t="shared" si="2"/>
        <v>2273.9625060086528</v>
      </c>
      <c r="U43" s="387">
        <f t="shared" si="12"/>
        <v>768.59932703092454</v>
      </c>
      <c r="V43" s="338">
        <f t="shared" si="13"/>
        <v>45.479250120173056</v>
      </c>
      <c r="W43" s="435">
        <v>34</v>
      </c>
      <c r="X43" s="425">
        <f t="shared" si="14"/>
        <v>3122.0410831597505</v>
      </c>
      <c r="Y43" s="79">
        <f t="shared" si="17"/>
        <v>0.20830000000000001</v>
      </c>
    </row>
    <row r="44" spans="1:25" s="46" customFormat="1" ht="16.5" customHeight="1" x14ac:dyDescent="0.2">
      <c r="A44" s="75">
        <v>27</v>
      </c>
      <c r="B44" s="89">
        <f t="shared" si="18"/>
        <v>31.38</v>
      </c>
      <c r="C44" s="77">
        <v>23653</v>
      </c>
      <c r="D44" s="411">
        <f t="shared" si="0"/>
        <v>9045.1242829827934</v>
      </c>
      <c r="E44" s="342">
        <f t="shared" si="4"/>
        <v>3057.2520076481837</v>
      </c>
      <c r="F44" s="338">
        <f t="shared" si="5"/>
        <v>180.90248565965587</v>
      </c>
      <c r="G44" s="407">
        <v>85</v>
      </c>
      <c r="H44" s="425">
        <f t="shared" si="6"/>
        <v>12368.278776290632</v>
      </c>
      <c r="I44" s="79">
        <f t="shared" si="15"/>
        <v>0.86040000000000005</v>
      </c>
      <c r="J44" s="89">
        <f t="shared" si="19"/>
        <v>41.84</v>
      </c>
      <c r="K44" s="77">
        <v>23653</v>
      </c>
      <c r="L44" s="407">
        <f t="shared" si="1"/>
        <v>6783.8432122370941</v>
      </c>
      <c r="M44" s="342">
        <f t="shared" si="8"/>
        <v>2292.9390057361375</v>
      </c>
      <c r="N44" s="338">
        <f t="shared" si="9"/>
        <v>135.67686424474189</v>
      </c>
      <c r="O44" s="435">
        <v>51</v>
      </c>
      <c r="P44" s="425">
        <f t="shared" si="10"/>
        <v>9263.4590822179744</v>
      </c>
      <c r="Q44" s="79">
        <f t="shared" si="16"/>
        <v>0.64529999999999998</v>
      </c>
      <c r="R44" s="93">
        <f t="shared" si="20"/>
        <v>125.52</v>
      </c>
      <c r="S44" s="77">
        <v>23653</v>
      </c>
      <c r="T44" s="407">
        <f t="shared" si="2"/>
        <v>2261.2810707456983</v>
      </c>
      <c r="U44" s="387">
        <f t="shared" si="12"/>
        <v>764.31300191204593</v>
      </c>
      <c r="V44" s="338">
        <f t="shared" si="13"/>
        <v>45.225621414913967</v>
      </c>
      <c r="W44" s="435">
        <v>34</v>
      </c>
      <c r="X44" s="425">
        <f t="shared" si="14"/>
        <v>3104.819694072658</v>
      </c>
      <c r="Y44" s="79">
        <f t="shared" si="17"/>
        <v>0.21510000000000001</v>
      </c>
    </row>
    <row r="45" spans="1:25" s="46" customFormat="1" ht="16.5" customHeight="1" x14ac:dyDescent="0.2">
      <c r="A45" s="75">
        <v>28</v>
      </c>
      <c r="B45" s="89">
        <f t="shared" si="18"/>
        <v>31.55</v>
      </c>
      <c r="C45" s="77">
        <v>23653</v>
      </c>
      <c r="D45" s="411">
        <f t="shared" si="0"/>
        <v>8996.3866877971486</v>
      </c>
      <c r="E45" s="342">
        <f t="shared" si="4"/>
        <v>3040.7787004754359</v>
      </c>
      <c r="F45" s="338">
        <f t="shared" si="5"/>
        <v>179.92773375594297</v>
      </c>
      <c r="G45" s="407">
        <v>85</v>
      </c>
      <c r="H45" s="425">
        <f t="shared" si="6"/>
        <v>12302.093122028527</v>
      </c>
      <c r="I45" s="79">
        <f t="shared" si="15"/>
        <v>0.88749999999999996</v>
      </c>
      <c r="J45" s="89">
        <f t="shared" si="19"/>
        <v>42.07</v>
      </c>
      <c r="K45" s="77">
        <v>23653</v>
      </c>
      <c r="L45" s="407">
        <f t="shared" si="1"/>
        <v>6746.7554076539109</v>
      </c>
      <c r="M45" s="342">
        <f t="shared" si="8"/>
        <v>2280.4033277870217</v>
      </c>
      <c r="N45" s="338">
        <f t="shared" si="9"/>
        <v>134.93510815307823</v>
      </c>
      <c r="O45" s="435">
        <v>51</v>
      </c>
      <c r="P45" s="425">
        <f t="shared" si="10"/>
        <v>9213.0938435940116</v>
      </c>
      <c r="Q45" s="79">
        <f t="shared" si="16"/>
        <v>0.66559999999999997</v>
      </c>
      <c r="R45" s="93">
        <f t="shared" si="20"/>
        <v>126.2</v>
      </c>
      <c r="S45" s="77">
        <v>23653</v>
      </c>
      <c r="T45" s="407">
        <f t="shared" si="2"/>
        <v>2249.0966719492872</v>
      </c>
      <c r="U45" s="387">
        <f t="shared" si="12"/>
        <v>760.19467511885898</v>
      </c>
      <c r="V45" s="338">
        <f t="shared" si="13"/>
        <v>44.981933438985742</v>
      </c>
      <c r="W45" s="435">
        <v>34</v>
      </c>
      <c r="X45" s="425">
        <f t="shared" si="14"/>
        <v>3088.2732805071319</v>
      </c>
      <c r="Y45" s="79">
        <f t="shared" si="17"/>
        <v>0.22189999999999999</v>
      </c>
    </row>
    <row r="46" spans="1:25" s="46" customFormat="1" ht="16.5" customHeight="1" x14ac:dyDescent="0.2">
      <c r="A46" s="75">
        <v>29</v>
      </c>
      <c r="B46" s="89">
        <f t="shared" si="18"/>
        <v>31.71</v>
      </c>
      <c r="C46" s="77">
        <v>23653</v>
      </c>
      <c r="D46" s="411">
        <f t="shared" si="0"/>
        <v>8950.9933774834426</v>
      </c>
      <c r="E46" s="342">
        <f t="shared" si="4"/>
        <v>3025.4357615894032</v>
      </c>
      <c r="F46" s="338">
        <f t="shared" si="5"/>
        <v>179.01986754966885</v>
      </c>
      <c r="G46" s="407">
        <v>85</v>
      </c>
      <c r="H46" s="425">
        <f t="shared" si="6"/>
        <v>12240.449006622515</v>
      </c>
      <c r="I46" s="79">
        <f t="shared" si="15"/>
        <v>0.91449999999999998</v>
      </c>
      <c r="J46" s="89">
        <f t="shared" si="19"/>
        <v>42.29</v>
      </c>
      <c r="K46" s="77">
        <v>23653</v>
      </c>
      <c r="L46" s="407">
        <f t="shared" si="1"/>
        <v>6711.6576022700401</v>
      </c>
      <c r="M46" s="342">
        <f t="shared" si="8"/>
        <v>2268.5402695672733</v>
      </c>
      <c r="N46" s="338">
        <f t="shared" si="9"/>
        <v>134.2331520454008</v>
      </c>
      <c r="O46" s="435">
        <v>51</v>
      </c>
      <c r="P46" s="425">
        <f t="shared" si="10"/>
        <v>9165.4310238827147</v>
      </c>
      <c r="Q46" s="79">
        <f t="shared" si="16"/>
        <v>0.68569999999999998</v>
      </c>
      <c r="R46" s="93">
        <f t="shared" si="20"/>
        <v>126.86</v>
      </c>
      <c r="S46" s="77">
        <v>23653</v>
      </c>
      <c r="T46" s="407">
        <f t="shared" si="2"/>
        <v>2237.3955541541859</v>
      </c>
      <c r="U46" s="387">
        <f t="shared" si="12"/>
        <v>756.23969730411477</v>
      </c>
      <c r="V46" s="338">
        <f t="shared" si="13"/>
        <v>44.747911083083721</v>
      </c>
      <c r="W46" s="435">
        <v>34</v>
      </c>
      <c r="X46" s="425">
        <f t="shared" si="14"/>
        <v>3072.3831625413841</v>
      </c>
      <c r="Y46" s="79">
        <f t="shared" si="17"/>
        <v>0.2286</v>
      </c>
    </row>
    <row r="47" spans="1:25" s="46" customFormat="1" ht="16.5" customHeight="1" x14ac:dyDescent="0.2">
      <c r="A47" s="97">
        <v>30</v>
      </c>
      <c r="B47" s="89">
        <f t="shared" si="18"/>
        <v>31.87</v>
      </c>
      <c r="C47" s="90">
        <v>23653</v>
      </c>
      <c r="D47" s="412">
        <f t="shared" si="0"/>
        <v>8906.0558518983362</v>
      </c>
      <c r="E47" s="414">
        <f t="shared" si="4"/>
        <v>3010.2468779416372</v>
      </c>
      <c r="F47" s="337">
        <f t="shared" si="5"/>
        <v>178.12111703796674</v>
      </c>
      <c r="G47" s="409">
        <v>85</v>
      </c>
      <c r="H47" s="428">
        <f t="shared" si="6"/>
        <v>12179.42384687794</v>
      </c>
      <c r="I47" s="92">
        <f t="shared" si="15"/>
        <v>0.94130000000000003</v>
      </c>
      <c r="J47" s="89">
        <f t="shared" si="19"/>
        <v>42.5</v>
      </c>
      <c r="K47" s="90">
        <v>23653</v>
      </c>
      <c r="L47" s="409">
        <f t="shared" si="1"/>
        <v>6678.4941176470584</v>
      </c>
      <c r="M47" s="414">
        <f t="shared" si="8"/>
        <v>2257.3310117647056</v>
      </c>
      <c r="N47" s="337">
        <f t="shared" si="9"/>
        <v>133.56988235294116</v>
      </c>
      <c r="O47" s="437">
        <v>51</v>
      </c>
      <c r="P47" s="428">
        <f t="shared" si="10"/>
        <v>9120.3950117647055</v>
      </c>
      <c r="Q47" s="92">
        <f t="shared" si="16"/>
        <v>0.70589999999999997</v>
      </c>
      <c r="R47" s="93">
        <f t="shared" si="20"/>
        <v>127.49</v>
      </c>
      <c r="S47" s="90">
        <v>23653</v>
      </c>
      <c r="T47" s="409">
        <f t="shared" si="2"/>
        <v>2226.3393207310382</v>
      </c>
      <c r="U47" s="395">
        <f t="shared" si="12"/>
        <v>752.50269040709088</v>
      </c>
      <c r="V47" s="337">
        <f t="shared" si="13"/>
        <v>44.526786414620766</v>
      </c>
      <c r="W47" s="437">
        <v>34</v>
      </c>
      <c r="X47" s="428">
        <f t="shared" si="14"/>
        <v>3057.36879755275</v>
      </c>
      <c r="Y47" s="92">
        <f t="shared" si="17"/>
        <v>0.23530000000000001</v>
      </c>
    </row>
    <row r="48" spans="1:25" s="46" customFormat="1" ht="16.5" customHeight="1" x14ac:dyDescent="0.2">
      <c r="A48" s="75">
        <v>31</v>
      </c>
      <c r="B48" s="89">
        <f t="shared" si="18"/>
        <v>32.03</v>
      </c>
      <c r="C48" s="77">
        <v>23653</v>
      </c>
      <c r="D48" s="411">
        <f t="shared" si="0"/>
        <v>8861.5672806743678</v>
      </c>
      <c r="E48" s="342">
        <f t="shared" si="4"/>
        <v>2995.209740867936</v>
      </c>
      <c r="F48" s="338">
        <f t="shared" si="5"/>
        <v>177.23134561348735</v>
      </c>
      <c r="G48" s="407">
        <v>85</v>
      </c>
      <c r="H48" s="425">
        <f t="shared" si="6"/>
        <v>12119.008367155791</v>
      </c>
      <c r="I48" s="79">
        <f t="shared" si="15"/>
        <v>0.96779999999999999</v>
      </c>
      <c r="J48" s="89">
        <f t="shared" si="19"/>
        <v>42.7</v>
      </c>
      <c r="K48" s="77">
        <v>23653</v>
      </c>
      <c r="L48" s="407">
        <f t="shared" si="1"/>
        <v>6647.2131147540986</v>
      </c>
      <c r="M48" s="342">
        <f t="shared" si="8"/>
        <v>2246.758032786885</v>
      </c>
      <c r="N48" s="338">
        <f t="shared" si="9"/>
        <v>132.94426229508198</v>
      </c>
      <c r="O48" s="435">
        <v>51</v>
      </c>
      <c r="P48" s="425">
        <f t="shared" si="10"/>
        <v>9077.9154098360668</v>
      </c>
      <c r="Q48" s="79">
        <f t="shared" si="16"/>
        <v>0.72599999999999998</v>
      </c>
      <c r="R48" s="93">
        <f t="shared" si="20"/>
        <v>128.1</v>
      </c>
      <c r="S48" s="77">
        <v>23653</v>
      </c>
      <c r="T48" s="407">
        <f t="shared" si="2"/>
        <v>2215.7377049180327</v>
      </c>
      <c r="U48" s="387">
        <f t="shared" si="12"/>
        <v>748.919344262295</v>
      </c>
      <c r="V48" s="338">
        <f t="shared" si="13"/>
        <v>44.314754098360652</v>
      </c>
      <c r="W48" s="435">
        <v>34</v>
      </c>
      <c r="X48" s="425">
        <f t="shared" si="14"/>
        <v>3042.9718032786882</v>
      </c>
      <c r="Y48" s="79">
        <f t="shared" si="17"/>
        <v>0.24199999999999999</v>
      </c>
    </row>
    <row r="49" spans="1:25" s="46" customFormat="1" ht="16.5" customHeight="1" x14ac:dyDescent="0.2">
      <c r="A49" s="75">
        <v>32</v>
      </c>
      <c r="B49" s="89">
        <f t="shared" si="18"/>
        <v>32.17</v>
      </c>
      <c r="C49" s="77">
        <v>23653</v>
      </c>
      <c r="D49" s="411">
        <f t="shared" si="0"/>
        <v>8823.0027976375495</v>
      </c>
      <c r="E49" s="342">
        <f t="shared" si="4"/>
        <v>2982.1749456014913</v>
      </c>
      <c r="F49" s="338">
        <f t="shared" si="5"/>
        <v>176.46005595275099</v>
      </c>
      <c r="G49" s="407">
        <v>85</v>
      </c>
      <c r="H49" s="425">
        <f t="shared" si="6"/>
        <v>12066.637799191793</v>
      </c>
      <c r="I49" s="79">
        <f t="shared" si="15"/>
        <v>0.99470000000000003</v>
      </c>
      <c r="J49" s="89">
        <f t="shared" si="19"/>
        <v>42.9</v>
      </c>
      <c r="K49" s="77">
        <v>23653</v>
      </c>
      <c r="L49" s="407">
        <f t="shared" si="1"/>
        <v>6616.2237762237764</v>
      </c>
      <c r="M49" s="342">
        <f t="shared" si="8"/>
        <v>2236.2836363636361</v>
      </c>
      <c r="N49" s="338">
        <f t="shared" si="9"/>
        <v>132.32447552447553</v>
      </c>
      <c r="O49" s="435">
        <v>51</v>
      </c>
      <c r="P49" s="425">
        <f t="shared" si="10"/>
        <v>9035.8318881118885</v>
      </c>
      <c r="Q49" s="79">
        <f t="shared" si="16"/>
        <v>0.74590000000000001</v>
      </c>
      <c r="R49" s="93">
        <f t="shared" si="20"/>
        <v>128.69</v>
      </c>
      <c r="S49" s="77">
        <v>23653</v>
      </c>
      <c r="T49" s="407">
        <f t="shared" si="2"/>
        <v>2205.5792990908385</v>
      </c>
      <c r="U49" s="387">
        <f t="shared" si="12"/>
        <v>745.48580309270335</v>
      </c>
      <c r="V49" s="338">
        <f t="shared" si="13"/>
        <v>44.111585981816773</v>
      </c>
      <c r="W49" s="435">
        <v>34</v>
      </c>
      <c r="X49" s="425">
        <f t="shared" si="14"/>
        <v>3029.1766881653589</v>
      </c>
      <c r="Y49" s="79">
        <f t="shared" si="17"/>
        <v>0.2487</v>
      </c>
    </row>
    <row r="50" spans="1:25" s="46" customFormat="1" ht="16.5" customHeight="1" x14ac:dyDescent="0.2">
      <c r="A50" s="75">
        <v>33</v>
      </c>
      <c r="B50" s="89">
        <f t="shared" si="18"/>
        <v>32.32</v>
      </c>
      <c r="C50" s="77">
        <v>23653</v>
      </c>
      <c r="D50" s="411">
        <f t="shared" si="0"/>
        <v>8782.0544554455446</v>
      </c>
      <c r="E50" s="342">
        <f t="shared" si="4"/>
        <v>2968.3344059405936</v>
      </c>
      <c r="F50" s="338">
        <f t="shared" si="5"/>
        <v>175.6410891089109</v>
      </c>
      <c r="G50" s="407">
        <v>85</v>
      </c>
      <c r="H50" s="425">
        <f t="shared" si="6"/>
        <v>12011.029950495049</v>
      </c>
      <c r="I50" s="79">
        <f t="shared" si="15"/>
        <v>1.0209999999999999</v>
      </c>
      <c r="J50" s="89">
        <f t="shared" si="19"/>
        <v>43.09</v>
      </c>
      <c r="K50" s="77">
        <v>23653</v>
      </c>
      <c r="L50" s="407">
        <f t="shared" si="1"/>
        <v>6587.0503597122297</v>
      </c>
      <c r="M50" s="342">
        <f t="shared" si="8"/>
        <v>2226.4230215827333</v>
      </c>
      <c r="N50" s="338">
        <f t="shared" si="9"/>
        <v>131.74100719424459</v>
      </c>
      <c r="O50" s="435">
        <v>51</v>
      </c>
      <c r="P50" s="425">
        <f t="shared" si="10"/>
        <v>8996.2143884892084</v>
      </c>
      <c r="Q50" s="79">
        <f t="shared" si="16"/>
        <v>0.76580000000000004</v>
      </c>
      <c r="R50" s="93">
        <f t="shared" si="20"/>
        <v>129.27000000000001</v>
      </c>
      <c r="S50" s="77">
        <v>23653</v>
      </c>
      <c r="T50" s="407">
        <f t="shared" si="2"/>
        <v>2195.68345323741</v>
      </c>
      <c r="U50" s="387">
        <f t="shared" si="12"/>
        <v>742.14100719424448</v>
      </c>
      <c r="V50" s="338">
        <f t="shared" si="13"/>
        <v>43.913669064748198</v>
      </c>
      <c r="W50" s="435">
        <v>34</v>
      </c>
      <c r="X50" s="425">
        <f t="shared" si="14"/>
        <v>3015.738129496403</v>
      </c>
      <c r="Y50" s="79">
        <f t="shared" si="17"/>
        <v>0.25530000000000003</v>
      </c>
    </row>
    <row r="51" spans="1:25" s="46" customFormat="1" ht="16.5" customHeight="1" x14ac:dyDescent="0.2">
      <c r="A51" s="75">
        <v>34</v>
      </c>
      <c r="B51" s="89">
        <f t="shared" si="18"/>
        <v>32.46</v>
      </c>
      <c r="C51" s="77">
        <v>23653</v>
      </c>
      <c r="D51" s="411">
        <f t="shared" si="0"/>
        <v>8744.1774491682063</v>
      </c>
      <c r="E51" s="342">
        <f t="shared" si="4"/>
        <v>2955.5319778188536</v>
      </c>
      <c r="F51" s="338">
        <f t="shared" si="5"/>
        <v>174.88354898336414</v>
      </c>
      <c r="G51" s="407">
        <v>85</v>
      </c>
      <c r="H51" s="425">
        <f t="shared" si="6"/>
        <v>11959.592975970423</v>
      </c>
      <c r="I51" s="79">
        <f t="shared" si="15"/>
        <v>1.0474000000000001</v>
      </c>
      <c r="J51" s="89">
        <f t="shared" si="19"/>
        <v>43.28</v>
      </c>
      <c r="K51" s="77">
        <v>23653</v>
      </c>
      <c r="L51" s="407">
        <f t="shared" si="1"/>
        <v>6558.1330868761561</v>
      </c>
      <c r="M51" s="342">
        <f t="shared" si="8"/>
        <v>2216.6489833641403</v>
      </c>
      <c r="N51" s="338">
        <f t="shared" si="9"/>
        <v>131.16266173752314</v>
      </c>
      <c r="O51" s="435">
        <v>51</v>
      </c>
      <c r="P51" s="425">
        <f t="shared" si="10"/>
        <v>8956.9447319778192</v>
      </c>
      <c r="Q51" s="79">
        <f t="shared" si="16"/>
        <v>0.78559999999999997</v>
      </c>
      <c r="R51" s="93">
        <f t="shared" si="20"/>
        <v>129.83000000000001</v>
      </c>
      <c r="S51" s="77">
        <v>23653</v>
      </c>
      <c r="T51" s="407">
        <f t="shared" si="2"/>
        <v>2186.2127397365784</v>
      </c>
      <c r="U51" s="387">
        <f t="shared" si="12"/>
        <v>738.93990603096347</v>
      </c>
      <c r="V51" s="338">
        <f t="shared" si="13"/>
        <v>43.724254794731571</v>
      </c>
      <c r="W51" s="435">
        <v>34</v>
      </c>
      <c r="X51" s="425">
        <f t="shared" si="14"/>
        <v>3002.8769005622735</v>
      </c>
      <c r="Y51" s="79">
        <f t="shared" si="17"/>
        <v>0.26190000000000002</v>
      </c>
    </row>
    <row r="52" spans="1:25" s="46" customFormat="1" ht="16.5" customHeight="1" x14ac:dyDescent="0.2">
      <c r="A52" s="75">
        <v>35</v>
      </c>
      <c r="B52" s="89">
        <f t="shared" si="18"/>
        <v>32.590000000000003</v>
      </c>
      <c r="C52" s="77">
        <v>23653</v>
      </c>
      <c r="D52" s="411">
        <f t="shared" si="0"/>
        <v>8709.2973304694679</v>
      </c>
      <c r="E52" s="342">
        <f t="shared" si="4"/>
        <v>2943.7424976986799</v>
      </c>
      <c r="F52" s="338">
        <f t="shared" si="5"/>
        <v>174.18594660938936</v>
      </c>
      <c r="G52" s="407">
        <v>85</v>
      </c>
      <c r="H52" s="425">
        <f t="shared" si="6"/>
        <v>11912.225774777538</v>
      </c>
      <c r="I52" s="79">
        <f t="shared" si="15"/>
        <v>1.0739000000000001</v>
      </c>
      <c r="J52" s="89">
        <f t="shared" si="19"/>
        <v>43.46</v>
      </c>
      <c r="K52" s="77">
        <v>23653</v>
      </c>
      <c r="L52" s="407">
        <f t="shared" si="1"/>
        <v>6530.9710078232856</v>
      </c>
      <c r="M52" s="342">
        <f t="shared" si="8"/>
        <v>2207.4682006442704</v>
      </c>
      <c r="N52" s="338">
        <f t="shared" si="9"/>
        <v>130.61942015646571</v>
      </c>
      <c r="O52" s="435">
        <v>51</v>
      </c>
      <c r="P52" s="425">
        <f t="shared" si="10"/>
        <v>8920.0586286240214</v>
      </c>
      <c r="Q52" s="79">
        <f t="shared" si="16"/>
        <v>0.80530000000000002</v>
      </c>
      <c r="R52" s="93">
        <f t="shared" si="20"/>
        <v>130.37</v>
      </c>
      <c r="S52" s="77">
        <v>23653</v>
      </c>
      <c r="T52" s="407">
        <f t="shared" si="2"/>
        <v>2177.1573214696632</v>
      </c>
      <c r="U52" s="387">
        <f t="shared" si="12"/>
        <v>735.87917465674605</v>
      </c>
      <c r="V52" s="338">
        <f t="shared" si="13"/>
        <v>43.543146429393268</v>
      </c>
      <c r="W52" s="435">
        <v>34</v>
      </c>
      <c r="X52" s="425">
        <f t="shared" si="14"/>
        <v>2990.5796425558028</v>
      </c>
      <c r="Y52" s="79">
        <f t="shared" si="17"/>
        <v>0.26850000000000002</v>
      </c>
    </row>
    <row r="53" spans="1:25" s="46" customFormat="1" ht="16.5" customHeight="1" x14ac:dyDescent="0.2">
      <c r="A53" s="75">
        <v>36</v>
      </c>
      <c r="B53" s="89">
        <f t="shared" si="18"/>
        <v>32.72</v>
      </c>
      <c r="C53" s="77">
        <v>23653</v>
      </c>
      <c r="D53" s="411">
        <f t="shared" si="0"/>
        <v>8674.6943765281176</v>
      </c>
      <c r="E53" s="342">
        <f t="shared" si="4"/>
        <v>2932.0466992665033</v>
      </c>
      <c r="F53" s="338">
        <f t="shared" si="5"/>
        <v>173.49388753056235</v>
      </c>
      <c r="G53" s="407">
        <v>85</v>
      </c>
      <c r="H53" s="425">
        <f t="shared" si="6"/>
        <v>11865.234963325182</v>
      </c>
      <c r="I53" s="79">
        <f t="shared" si="15"/>
        <v>1.1002000000000001</v>
      </c>
      <c r="J53" s="89">
        <f t="shared" si="19"/>
        <v>43.63</v>
      </c>
      <c r="K53" s="77">
        <v>23653</v>
      </c>
      <c r="L53" s="407">
        <f t="shared" si="1"/>
        <v>6505.5237222094884</v>
      </c>
      <c r="M53" s="342">
        <f t="shared" si="8"/>
        <v>2198.8670181068069</v>
      </c>
      <c r="N53" s="338">
        <f t="shared" si="9"/>
        <v>130.11047444418978</v>
      </c>
      <c r="O53" s="435">
        <v>51</v>
      </c>
      <c r="P53" s="425">
        <f t="shared" si="10"/>
        <v>8885.5012147604848</v>
      </c>
      <c r="Q53" s="79">
        <f t="shared" si="16"/>
        <v>0.82509999999999994</v>
      </c>
      <c r="R53" s="93">
        <f t="shared" si="20"/>
        <v>130.88999999999999</v>
      </c>
      <c r="S53" s="77">
        <v>23653</v>
      </c>
      <c r="T53" s="407">
        <f t="shared" si="2"/>
        <v>2168.5079074031632</v>
      </c>
      <c r="U53" s="387">
        <f t="shared" si="12"/>
        <v>732.95567270226911</v>
      </c>
      <c r="V53" s="338">
        <f t="shared" si="13"/>
        <v>43.370158148063268</v>
      </c>
      <c r="W53" s="435">
        <v>34</v>
      </c>
      <c r="X53" s="425">
        <f t="shared" si="14"/>
        <v>2978.8337382534955</v>
      </c>
      <c r="Y53" s="79">
        <f t="shared" si="17"/>
        <v>0.27500000000000002</v>
      </c>
    </row>
    <row r="54" spans="1:25" s="46" customFormat="1" ht="16.5" customHeight="1" x14ac:dyDescent="0.2">
      <c r="A54" s="75">
        <v>37</v>
      </c>
      <c r="B54" s="89">
        <f t="shared" si="18"/>
        <v>32.85</v>
      </c>
      <c r="C54" s="77">
        <v>23653</v>
      </c>
      <c r="D54" s="411">
        <f t="shared" si="0"/>
        <v>8640.3652968036531</v>
      </c>
      <c r="E54" s="342">
        <f t="shared" si="4"/>
        <v>2920.4434703196343</v>
      </c>
      <c r="F54" s="338">
        <f t="shared" si="5"/>
        <v>172.80730593607308</v>
      </c>
      <c r="G54" s="407">
        <v>85</v>
      </c>
      <c r="H54" s="425">
        <f t="shared" si="6"/>
        <v>11818.61607305936</v>
      </c>
      <c r="I54" s="79">
        <f t="shared" si="15"/>
        <v>1.1263000000000001</v>
      </c>
      <c r="J54" s="89">
        <f t="shared" si="19"/>
        <v>43.8</v>
      </c>
      <c r="K54" s="77">
        <v>23653</v>
      </c>
      <c r="L54" s="407">
        <f t="shared" si="1"/>
        <v>6480.2739726027394</v>
      </c>
      <c r="M54" s="342">
        <f t="shared" si="8"/>
        <v>2190.3326027397256</v>
      </c>
      <c r="N54" s="338">
        <f t="shared" si="9"/>
        <v>129.60547945205479</v>
      </c>
      <c r="O54" s="435">
        <v>51</v>
      </c>
      <c r="P54" s="425">
        <f t="shared" si="10"/>
        <v>8851.2120547945196</v>
      </c>
      <c r="Q54" s="79">
        <f t="shared" si="16"/>
        <v>0.84470000000000001</v>
      </c>
      <c r="R54" s="93">
        <f t="shared" si="20"/>
        <v>131.4</v>
      </c>
      <c r="S54" s="77">
        <v>23653</v>
      </c>
      <c r="T54" s="407">
        <f t="shared" si="2"/>
        <v>2160.0913242009133</v>
      </c>
      <c r="U54" s="387">
        <f t="shared" si="12"/>
        <v>730.11086757990859</v>
      </c>
      <c r="V54" s="338">
        <f t="shared" si="13"/>
        <v>43.20182648401827</v>
      </c>
      <c r="W54" s="435">
        <v>34</v>
      </c>
      <c r="X54" s="425">
        <f t="shared" si="14"/>
        <v>2967.40401826484</v>
      </c>
      <c r="Y54" s="79">
        <f t="shared" si="17"/>
        <v>0.28160000000000002</v>
      </c>
    </row>
    <row r="55" spans="1:25" s="46" customFormat="1" ht="16.5" customHeight="1" x14ac:dyDescent="0.2">
      <c r="A55" s="75">
        <v>38</v>
      </c>
      <c r="B55" s="89">
        <f t="shared" si="18"/>
        <v>32.979999999999997</v>
      </c>
      <c r="C55" s="77">
        <v>23653</v>
      </c>
      <c r="D55" s="411">
        <f t="shared" si="0"/>
        <v>8606.3068526379629</v>
      </c>
      <c r="E55" s="342">
        <f t="shared" si="4"/>
        <v>2908.931716191631</v>
      </c>
      <c r="F55" s="338">
        <f t="shared" si="5"/>
        <v>172.12613705275928</v>
      </c>
      <c r="G55" s="407">
        <v>85</v>
      </c>
      <c r="H55" s="425">
        <f t="shared" si="6"/>
        <v>11772.364705882354</v>
      </c>
      <c r="I55" s="79">
        <f t="shared" si="15"/>
        <v>1.1521999999999999</v>
      </c>
      <c r="J55" s="89">
        <f t="shared" si="19"/>
        <v>43.97</v>
      </c>
      <c r="K55" s="77">
        <v>23653</v>
      </c>
      <c r="L55" s="407">
        <f t="shared" si="1"/>
        <v>6455.219467818968</v>
      </c>
      <c r="M55" s="342">
        <f t="shared" si="8"/>
        <v>2181.8641801228109</v>
      </c>
      <c r="N55" s="338">
        <f t="shared" si="9"/>
        <v>129.10438935637936</v>
      </c>
      <c r="O55" s="435">
        <v>51</v>
      </c>
      <c r="P55" s="425">
        <f t="shared" si="10"/>
        <v>8817.1880372981595</v>
      </c>
      <c r="Q55" s="79">
        <f t="shared" si="16"/>
        <v>0.86419999999999997</v>
      </c>
      <c r="R55" s="93">
        <f t="shared" si="20"/>
        <v>131.9</v>
      </c>
      <c r="S55" s="77">
        <v>23653</v>
      </c>
      <c r="T55" s="407">
        <f t="shared" si="2"/>
        <v>2151.9029567854436</v>
      </c>
      <c r="U55" s="387">
        <f t="shared" si="12"/>
        <v>727.34319939347984</v>
      </c>
      <c r="V55" s="338">
        <f t="shared" si="13"/>
        <v>43.03805913570887</v>
      </c>
      <c r="W55" s="435">
        <v>34</v>
      </c>
      <c r="X55" s="425">
        <f t="shared" si="14"/>
        <v>2956.2842153146321</v>
      </c>
      <c r="Y55" s="79">
        <f t="shared" si="17"/>
        <v>0.28810000000000002</v>
      </c>
    </row>
    <row r="56" spans="1:25" s="46" customFormat="1" ht="16.5" customHeight="1" x14ac:dyDescent="0.2">
      <c r="A56" s="75">
        <v>39</v>
      </c>
      <c r="B56" s="89">
        <f t="shared" si="18"/>
        <v>33.1</v>
      </c>
      <c r="C56" s="77">
        <v>23653</v>
      </c>
      <c r="D56" s="411">
        <f t="shared" si="0"/>
        <v>8575.1057401812686</v>
      </c>
      <c r="E56" s="342">
        <f t="shared" si="4"/>
        <v>2898.3857401812684</v>
      </c>
      <c r="F56" s="338">
        <f t="shared" si="5"/>
        <v>171.50211480362537</v>
      </c>
      <c r="G56" s="407">
        <v>85</v>
      </c>
      <c r="H56" s="425">
        <f t="shared" si="6"/>
        <v>11729.993595166161</v>
      </c>
      <c r="I56" s="79">
        <f t="shared" si="15"/>
        <v>1.1781999999999999</v>
      </c>
      <c r="J56" s="89">
        <f t="shared" si="19"/>
        <v>44.13</v>
      </c>
      <c r="K56" s="77">
        <v>23653</v>
      </c>
      <c r="L56" s="407">
        <f t="shared" si="1"/>
        <v>6431.8150917743023</v>
      </c>
      <c r="M56" s="342">
        <f t="shared" si="8"/>
        <v>2173.9535010197142</v>
      </c>
      <c r="N56" s="338">
        <f t="shared" si="9"/>
        <v>128.63630183548605</v>
      </c>
      <c r="O56" s="435">
        <v>51</v>
      </c>
      <c r="P56" s="425">
        <f t="shared" si="10"/>
        <v>8785.4048946295025</v>
      </c>
      <c r="Q56" s="79">
        <f t="shared" si="16"/>
        <v>0.88380000000000003</v>
      </c>
      <c r="R56" s="93">
        <f t="shared" si="20"/>
        <v>132.38999999999999</v>
      </c>
      <c r="S56" s="77">
        <v>23653</v>
      </c>
      <c r="T56" s="407">
        <f t="shared" si="2"/>
        <v>2143.9383639247681</v>
      </c>
      <c r="U56" s="387">
        <f t="shared" si="12"/>
        <v>724.65116700657154</v>
      </c>
      <c r="V56" s="338">
        <f t="shared" si="13"/>
        <v>42.87876727849536</v>
      </c>
      <c r="W56" s="435">
        <v>34</v>
      </c>
      <c r="X56" s="425">
        <f t="shared" si="14"/>
        <v>2945.4682982098348</v>
      </c>
      <c r="Y56" s="79">
        <f t="shared" si="17"/>
        <v>0.29459999999999997</v>
      </c>
    </row>
    <row r="57" spans="1:25" s="46" customFormat="1" ht="16.5" customHeight="1" x14ac:dyDescent="0.2">
      <c r="A57" s="83">
        <v>40</v>
      </c>
      <c r="B57" s="89">
        <f t="shared" si="18"/>
        <v>33.21</v>
      </c>
      <c r="C57" s="77">
        <v>23653</v>
      </c>
      <c r="D57" s="411">
        <f t="shared" si="0"/>
        <v>8546.7028003613377</v>
      </c>
      <c r="E57" s="342">
        <f t="shared" si="4"/>
        <v>2888.7855465221319</v>
      </c>
      <c r="F57" s="338">
        <f t="shared" si="5"/>
        <v>170.93405600722676</v>
      </c>
      <c r="G57" s="407">
        <v>85</v>
      </c>
      <c r="H57" s="425">
        <f t="shared" si="6"/>
        <v>11691.422402890697</v>
      </c>
      <c r="I57" s="79">
        <f t="shared" si="15"/>
        <v>1.2044999999999999</v>
      </c>
      <c r="J57" s="89">
        <f t="shared" si="19"/>
        <v>44.29</v>
      </c>
      <c r="K57" s="77">
        <v>23653</v>
      </c>
      <c r="L57" s="407">
        <f t="shared" si="1"/>
        <v>6408.5798148566273</v>
      </c>
      <c r="M57" s="342">
        <f t="shared" si="8"/>
        <v>2166.0999774215397</v>
      </c>
      <c r="N57" s="338">
        <f t="shared" si="9"/>
        <v>128.17159629713254</v>
      </c>
      <c r="O57" s="435">
        <v>51</v>
      </c>
      <c r="P57" s="425">
        <f t="shared" si="10"/>
        <v>8753.8513885752982</v>
      </c>
      <c r="Q57" s="79">
        <f t="shared" si="16"/>
        <v>0.90310000000000001</v>
      </c>
      <c r="R57" s="93">
        <f t="shared" si="20"/>
        <v>132.86000000000001</v>
      </c>
      <c r="S57" s="77">
        <v>23653</v>
      </c>
      <c r="T57" s="407">
        <f t="shared" si="2"/>
        <v>2136.354056902002</v>
      </c>
      <c r="U57" s="387">
        <f t="shared" si="12"/>
        <v>722.08767123287657</v>
      </c>
      <c r="V57" s="338">
        <f t="shared" si="13"/>
        <v>42.727081138040042</v>
      </c>
      <c r="W57" s="435">
        <v>34</v>
      </c>
      <c r="X57" s="425">
        <f t="shared" si="14"/>
        <v>2935.1688092729187</v>
      </c>
      <c r="Y57" s="79">
        <f t="shared" si="17"/>
        <v>0.30109999999999998</v>
      </c>
    </row>
    <row r="58" spans="1:25" s="46" customFormat="1" ht="16.5" customHeight="1" x14ac:dyDescent="0.2">
      <c r="A58" s="75">
        <v>41</v>
      </c>
      <c r="B58" s="89">
        <f t="shared" si="18"/>
        <v>33.33</v>
      </c>
      <c r="C58" s="77">
        <v>23653</v>
      </c>
      <c r="D58" s="411">
        <f t="shared" si="0"/>
        <v>8515.9315931593173</v>
      </c>
      <c r="E58" s="342">
        <f t="shared" si="4"/>
        <v>2878.3848784878492</v>
      </c>
      <c r="F58" s="338">
        <f t="shared" si="5"/>
        <v>170.31863186318634</v>
      </c>
      <c r="G58" s="407">
        <v>85</v>
      </c>
      <c r="H58" s="425">
        <f t="shared" si="6"/>
        <v>11649.635103510353</v>
      </c>
      <c r="I58" s="79">
        <f t="shared" si="15"/>
        <v>1.2301</v>
      </c>
      <c r="J58" s="89">
        <f t="shared" si="19"/>
        <v>44.44</v>
      </c>
      <c r="K58" s="77">
        <v>23653</v>
      </c>
      <c r="L58" s="407">
        <f t="shared" si="1"/>
        <v>6386.9486948694866</v>
      </c>
      <c r="M58" s="342">
        <f t="shared" si="8"/>
        <v>2158.7886588658862</v>
      </c>
      <c r="N58" s="338">
        <f t="shared" si="9"/>
        <v>127.73897389738974</v>
      </c>
      <c r="O58" s="435">
        <v>51</v>
      </c>
      <c r="P58" s="425">
        <f t="shared" si="10"/>
        <v>8724.4763276327612</v>
      </c>
      <c r="Q58" s="79">
        <f t="shared" si="16"/>
        <v>0.92259999999999998</v>
      </c>
      <c r="R58" s="93">
        <f t="shared" si="20"/>
        <v>133.32</v>
      </c>
      <c r="S58" s="77">
        <v>23653</v>
      </c>
      <c r="T58" s="407">
        <f t="shared" si="2"/>
        <v>2128.9828982898293</v>
      </c>
      <c r="U58" s="387">
        <f t="shared" si="12"/>
        <v>719.59621962196229</v>
      </c>
      <c r="V58" s="338">
        <f t="shared" si="13"/>
        <v>42.579657965796585</v>
      </c>
      <c r="W58" s="435">
        <v>34</v>
      </c>
      <c r="X58" s="425">
        <f t="shared" si="14"/>
        <v>2925.1587758775881</v>
      </c>
      <c r="Y58" s="79">
        <f t="shared" si="17"/>
        <v>0.3075</v>
      </c>
    </row>
    <row r="59" spans="1:25" s="46" customFormat="1" ht="16.5" customHeight="1" x14ac:dyDescent="0.2">
      <c r="A59" s="75">
        <v>42</v>
      </c>
      <c r="B59" s="89">
        <f t="shared" si="18"/>
        <v>33.44</v>
      </c>
      <c r="C59" s="77">
        <v>23653</v>
      </c>
      <c r="D59" s="411">
        <f t="shared" si="0"/>
        <v>8487.9186602870832</v>
      </c>
      <c r="E59" s="342">
        <f t="shared" si="4"/>
        <v>2868.916507177034</v>
      </c>
      <c r="F59" s="338">
        <f t="shared" si="5"/>
        <v>169.75837320574166</v>
      </c>
      <c r="G59" s="407">
        <v>85</v>
      </c>
      <c r="H59" s="425">
        <f t="shared" si="6"/>
        <v>11611.593540669857</v>
      </c>
      <c r="I59" s="79">
        <f t="shared" si="15"/>
        <v>1.256</v>
      </c>
      <c r="J59" s="89">
        <f t="shared" si="19"/>
        <v>44.59</v>
      </c>
      <c r="K59" s="77">
        <v>23653</v>
      </c>
      <c r="L59" s="407">
        <f t="shared" si="1"/>
        <v>6365.4631083202512</v>
      </c>
      <c r="M59" s="342">
        <f t="shared" si="8"/>
        <v>2151.5265306122446</v>
      </c>
      <c r="N59" s="338">
        <f t="shared" si="9"/>
        <v>127.30926216640502</v>
      </c>
      <c r="O59" s="435">
        <v>51</v>
      </c>
      <c r="P59" s="425">
        <f t="shared" si="10"/>
        <v>8695.2989010989022</v>
      </c>
      <c r="Q59" s="79">
        <f t="shared" si="16"/>
        <v>0.94189999999999996</v>
      </c>
      <c r="R59" s="93">
        <f t="shared" si="20"/>
        <v>133.77000000000001</v>
      </c>
      <c r="S59" s="77">
        <v>23653</v>
      </c>
      <c r="T59" s="407">
        <f t="shared" si="2"/>
        <v>2121.8210361067504</v>
      </c>
      <c r="U59" s="387">
        <f t="shared" si="12"/>
        <v>717.17551020408155</v>
      </c>
      <c r="V59" s="338">
        <f t="shared" si="13"/>
        <v>42.436420722135011</v>
      </c>
      <c r="W59" s="435">
        <v>34</v>
      </c>
      <c r="X59" s="425">
        <f t="shared" si="14"/>
        <v>2915.4329670329671</v>
      </c>
      <c r="Y59" s="79">
        <f t="shared" si="17"/>
        <v>0.314</v>
      </c>
    </row>
    <row r="60" spans="1:25" s="46" customFormat="1" ht="16.5" customHeight="1" x14ac:dyDescent="0.2">
      <c r="A60" s="75">
        <v>43</v>
      </c>
      <c r="B60" s="89">
        <f t="shared" si="18"/>
        <v>33.549999999999997</v>
      </c>
      <c r="C60" s="77">
        <v>23653</v>
      </c>
      <c r="D60" s="411">
        <f t="shared" si="0"/>
        <v>8460.089418777945</v>
      </c>
      <c r="E60" s="342">
        <f t="shared" si="4"/>
        <v>2859.5102235469453</v>
      </c>
      <c r="F60" s="338">
        <f t="shared" si="5"/>
        <v>169.20178837555889</v>
      </c>
      <c r="G60" s="407">
        <v>85</v>
      </c>
      <c r="H60" s="425">
        <f t="shared" si="6"/>
        <v>11573.801430700451</v>
      </c>
      <c r="I60" s="79">
        <f t="shared" si="15"/>
        <v>1.2817000000000001</v>
      </c>
      <c r="J60" s="89">
        <f t="shared" si="19"/>
        <v>44.74</v>
      </c>
      <c r="K60" s="77">
        <v>23653</v>
      </c>
      <c r="L60" s="407">
        <f t="shared" si="1"/>
        <v>6344.1215914170771</v>
      </c>
      <c r="M60" s="342">
        <f t="shared" si="8"/>
        <v>2144.313097898972</v>
      </c>
      <c r="N60" s="338">
        <f t="shared" si="9"/>
        <v>126.88243182834154</v>
      </c>
      <c r="O60" s="435">
        <v>51</v>
      </c>
      <c r="P60" s="425">
        <f t="shared" si="10"/>
        <v>8666.3171211443914</v>
      </c>
      <c r="Q60" s="79">
        <f t="shared" si="16"/>
        <v>0.96109999999999995</v>
      </c>
      <c r="R60" s="93">
        <f t="shared" si="20"/>
        <v>134.21</v>
      </c>
      <c r="S60" s="77">
        <v>23653</v>
      </c>
      <c r="T60" s="407">
        <f t="shared" si="2"/>
        <v>2114.8647641755456</v>
      </c>
      <c r="U60" s="387">
        <f t="shared" si="12"/>
        <v>714.82429029133436</v>
      </c>
      <c r="V60" s="338">
        <f t="shared" si="13"/>
        <v>42.297295283510913</v>
      </c>
      <c r="W60" s="435">
        <v>34</v>
      </c>
      <c r="X60" s="425">
        <f t="shared" si="14"/>
        <v>2905.9863497503907</v>
      </c>
      <c r="Y60" s="79">
        <f t="shared" si="17"/>
        <v>0.32040000000000002</v>
      </c>
    </row>
    <row r="61" spans="1:25" s="46" customFormat="1" ht="16.5" customHeight="1" x14ac:dyDescent="0.2">
      <c r="A61" s="75">
        <v>44</v>
      </c>
      <c r="B61" s="89">
        <f t="shared" si="18"/>
        <v>33.659999999999997</v>
      </c>
      <c r="C61" s="77">
        <v>23653</v>
      </c>
      <c r="D61" s="411">
        <f t="shared" si="0"/>
        <v>8432.4420677361868</v>
      </c>
      <c r="E61" s="342">
        <f t="shared" si="4"/>
        <v>2850.165418894831</v>
      </c>
      <c r="F61" s="338">
        <f t="shared" si="5"/>
        <v>168.64884135472374</v>
      </c>
      <c r="G61" s="407">
        <v>85</v>
      </c>
      <c r="H61" s="425">
        <f t="shared" si="6"/>
        <v>11536.25632798574</v>
      </c>
      <c r="I61" s="79">
        <f t="shared" si="15"/>
        <v>1.3071999999999999</v>
      </c>
      <c r="J61" s="89">
        <f t="shared" si="19"/>
        <v>44.88</v>
      </c>
      <c r="K61" s="77">
        <v>23653</v>
      </c>
      <c r="L61" s="407">
        <f t="shared" si="1"/>
        <v>6324.3315508021387</v>
      </c>
      <c r="M61" s="342">
        <f t="shared" si="8"/>
        <v>2137.6240641711229</v>
      </c>
      <c r="N61" s="338">
        <f t="shared" si="9"/>
        <v>126.48663101604278</v>
      </c>
      <c r="O61" s="435">
        <v>51</v>
      </c>
      <c r="P61" s="425">
        <f t="shared" si="10"/>
        <v>8639.4422459893049</v>
      </c>
      <c r="Q61" s="79">
        <f t="shared" si="16"/>
        <v>0.98040000000000005</v>
      </c>
      <c r="R61" s="93">
        <f t="shared" si="20"/>
        <v>134.63999999999999</v>
      </c>
      <c r="S61" s="77">
        <v>23653</v>
      </c>
      <c r="T61" s="407">
        <f t="shared" si="2"/>
        <v>2108.1105169340467</v>
      </c>
      <c r="U61" s="387">
        <f t="shared" si="12"/>
        <v>712.54135472370774</v>
      </c>
      <c r="V61" s="338">
        <f t="shared" si="13"/>
        <v>42.162210338680936</v>
      </c>
      <c r="W61" s="435">
        <v>34</v>
      </c>
      <c r="X61" s="425">
        <f t="shared" si="14"/>
        <v>2896.8140819964351</v>
      </c>
      <c r="Y61" s="79">
        <f t="shared" si="17"/>
        <v>0.32679999999999998</v>
      </c>
    </row>
    <row r="62" spans="1:25" s="46" customFormat="1" ht="16.5" customHeight="1" x14ac:dyDescent="0.2">
      <c r="A62" s="75">
        <v>45</v>
      </c>
      <c r="B62" s="89">
        <f t="shared" si="18"/>
        <v>33.76</v>
      </c>
      <c r="C62" s="77">
        <v>23653</v>
      </c>
      <c r="D62" s="411">
        <f t="shared" si="0"/>
        <v>8407.4644549763034</v>
      </c>
      <c r="E62" s="342">
        <f t="shared" si="4"/>
        <v>2841.7229857819902</v>
      </c>
      <c r="F62" s="338">
        <f t="shared" si="5"/>
        <v>168.14928909952607</v>
      </c>
      <c r="G62" s="407">
        <v>85</v>
      </c>
      <c r="H62" s="425">
        <f t="shared" si="6"/>
        <v>11502.336729857821</v>
      </c>
      <c r="I62" s="79">
        <f t="shared" si="15"/>
        <v>1.3329</v>
      </c>
      <c r="J62" s="89">
        <f t="shared" si="19"/>
        <v>45.02</v>
      </c>
      <c r="K62" s="77">
        <v>23653</v>
      </c>
      <c r="L62" s="407">
        <f t="shared" si="1"/>
        <v>6304.6645935139932</v>
      </c>
      <c r="M62" s="342">
        <f t="shared" si="8"/>
        <v>2130.9766326077297</v>
      </c>
      <c r="N62" s="338">
        <f t="shared" si="9"/>
        <v>126.09329187027987</v>
      </c>
      <c r="O62" s="435">
        <v>51</v>
      </c>
      <c r="P62" s="425">
        <f t="shared" si="10"/>
        <v>8612.734517992003</v>
      </c>
      <c r="Q62" s="79">
        <f t="shared" si="16"/>
        <v>0.99960000000000004</v>
      </c>
      <c r="R62" s="93">
        <f t="shared" si="20"/>
        <v>135.06</v>
      </c>
      <c r="S62" s="77">
        <v>23653</v>
      </c>
      <c r="T62" s="407">
        <f t="shared" si="2"/>
        <v>2101.5548645046647</v>
      </c>
      <c r="U62" s="387">
        <f t="shared" si="12"/>
        <v>710.32554420257657</v>
      </c>
      <c r="V62" s="338">
        <f t="shared" si="13"/>
        <v>42.031097290093292</v>
      </c>
      <c r="W62" s="435">
        <v>34</v>
      </c>
      <c r="X62" s="425">
        <f t="shared" si="14"/>
        <v>2887.9115059973346</v>
      </c>
      <c r="Y62" s="79">
        <f t="shared" si="17"/>
        <v>0.3332</v>
      </c>
    </row>
    <row r="63" spans="1:25" s="46" customFormat="1" ht="16.5" customHeight="1" x14ac:dyDescent="0.2">
      <c r="A63" s="75">
        <v>46</v>
      </c>
      <c r="B63" s="89">
        <f t="shared" si="18"/>
        <v>33.869999999999997</v>
      </c>
      <c r="C63" s="77">
        <v>23653</v>
      </c>
      <c r="D63" s="411">
        <f t="shared" si="0"/>
        <v>8380.1594331266624</v>
      </c>
      <c r="E63" s="342">
        <f t="shared" si="4"/>
        <v>2832.4938883968116</v>
      </c>
      <c r="F63" s="338">
        <f t="shared" si="5"/>
        <v>167.60318866253326</v>
      </c>
      <c r="G63" s="407">
        <v>85</v>
      </c>
      <c r="H63" s="425">
        <f t="shared" si="6"/>
        <v>11465.256510186007</v>
      </c>
      <c r="I63" s="79">
        <f t="shared" si="15"/>
        <v>1.3581000000000001</v>
      </c>
      <c r="J63" s="89">
        <f t="shared" si="19"/>
        <v>45.16</v>
      </c>
      <c r="K63" s="77">
        <v>23653</v>
      </c>
      <c r="L63" s="407">
        <f t="shared" si="1"/>
        <v>6285.1195748449954</v>
      </c>
      <c r="M63" s="342">
        <f t="shared" si="8"/>
        <v>2124.3704162976082</v>
      </c>
      <c r="N63" s="338">
        <f t="shared" si="9"/>
        <v>125.70239149689991</v>
      </c>
      <c r="O63" s="435">
        <v>51</v>
      </c>
      <c r="P63" s="425">
        <f t="shared" si="10"/>
        <v>8586.1923826395032</v>
      </c>
      <c r="Q63" s="79">
        <f t="shared" si="16"/>
        <v>1.0185999999999999</v>
      </c>
      <c r="R63" s="93">
        <f t="shared" si="20"/>
        <v>135.47</v>
      </c>
      <c r="S63" s="77">
        <v>23653</v>
      </c>
      <c r="T63" s="407">
        <f t="shared" si="2"/>
        <v>2095.1945080091532</v>
      </c>
      <c r="U63" s="387">
        <f t="shared" si="12"/>
        <v>708.17574370709372</v>
      </c>
      <c r="V63" s="338">
        <f t="shared" si="13"/>
        <v>41.903890160183067</v>
      </c>
      <c r="W63" s="435">
        <v>34</v>
      </c>
      <c r="X63" s="425">
        <f t="shared" si="14"/>
        <v>2879.2741418764299</v>
      </c>
      <c r="Y63" s="79">
        <f t="shared" si="17"/>
        <v>0.33960000000000001</v>
      </c>
    </row>
    <row r="64" spans="1:25" s="46" customFormat="1" ht="16.5" customHeight="1" x14ac:dyDescent="0.2">
      <c r="A64" s="75">
        <v>47</v>
      </c>
      <c r="B64" s="89">
        <f t="shared" si="18"/>
        <v>33.97</v>
      </c>
      <c r="C64" s="77">
        <v>23653</v>
      </c>
      <c r="D64" s="411">
        <f t="shared" si="0"/>
        <v>8355.4901383573742</v>
      </c>
      <c r="E64" s="342">
        <f t="shared" si="4"/>
        <v>2824.1556667647924</v>
      </c>
      <c r="F64" s="338">
        <f t="shared" si="5"/>
        <v>167.1098027671475</v>
      </c>
      <c r="G64" s="407">
        <v>85</v>
      </c>
      <c r="H64" s="425">
        <f t="shared" si="6"/>
        <v>11431.755607889314</v>
      </c>
      <c r="I64" s="79">
        <f t="shared" si="15"/>
        <v>1.3835999999999999</v>
      </c>
      <c r="J64" s="89">
        <f t="shared" si="19"/>
        <v>45.29</v>
      </c>
      <c r="K64" s="77">
        <v>23653</v>
      </c>
      <c r="L64" s="407">
        <f t="shared" si="1"/>
        <v>6267.0788253477594</v>
      </c>
      <c r="M64" s="342">
        <f t="shared" si="8"/>
        <v>2118.2726429675427</v>
      </c>
      <c r="N64" s="338">
        <f t="shared" si="9"/>
        <v>125.34157650695519</v>
      </c>
      <c r="O64" s="435">
        <v>51</v>
      </c>
      <c r="P64" s="425">
        <f t="shared" si="10"/>
        <v>8561.6930448222574</v>
      </c>
      <c r="Q64" s="79">
        <f t="shared" si="16"/>
        <v>1.0378000000000001</v>
      </c>
      <c r="R64" s="93">
        <f t="shared" si="20"/>
        <v>135.87</v>
      </c>
      <c r="S64" s="77">
        <v>23653</v>
      </c>
      <c r="T64" s="407">
        <f t="shared" si="2"/>
        <v>2089.0262751159198</v>
      </c>
      <c r="U64" s="387">
        <f t="shared" si="12"/>
        <v>706.09088098918085</v>
      </c>
      <c r="V64" s="338">
        <f t="shared" si="13"/>
        <v>41.780525502318397</v>
      </c>
      <c r="W64" s="435">
        <v>34</v>
      </c>
      <c r="X64" s="425">
        <f t="shared" si="14"/>
        <v>2870.8976816074191</v>
      </c>
      <c r="Y64" s="79">
        <f t="shared" si="17"/>
        <v>0.34589999999999999</v>
      </c>
    </row>
    <row r="65" spans="1:25" s="46" customFormat="1" ht="16.5" customHeight="1" x14ac:dyDescent="0.2">
      <c r="A65" s="75">
        <v>48</v>
      </c>
      <c r="B65" s="89">
        <f t="shared" si="18"/>
        <v>34.07</v>
      </c>
      <c r="C65" s="77">
        <v>23653</v>
      </c>
      <c r="D65" s="411">
        <f t="shared" si="0"/>
        <v>8330.9656589374808</v>
      </c>
      <c r="E65" s="342">
        <f t="shared" si="4"/>
        <v>2815.8663927208681</v>
      </c>
      <c r="F65" s="338">
        <f t="shared" si="5"/>
        <v>166.61931317874962</v>
      </c>
      <c r="G65" s="407">
        <v>85</v>
      </c>
      <c r="H65" s="425">
        <f t="shared" si="6"/>
        <v>11398.451364837098</v>
      </c>
      <c r="I65" s="79">
        <f t="shared" si="15"/>
        <v>1.4089</v>
      </c>
      <c r="J65" s="89">
        <f t="shared" si="19"/>
        <v>45.42</v>
      </c>
      <c r="K65" s="77">
        <v>23653</v>
      </c>
      <c r="L65" s="407">
        <f t="shared" si="1"/>
        <v>6249.1413474240417</v>
      </c>
      <c r="M65" s="342">
        <f t="shared" si="8"/>
        <v>2112.2097754293259</v>
      </c>
      <c r="N65" s="338">
        <f t="shared" si="9"/>
        <v>124.98282694848083</v>
      </c>
      <c r="O65" s="435">
        <v>51</v>
      </c>
      <c r="P65" s="425">
        <f t="shared" si="10"/>
        <v>8537.3339498018486</v>
      </c>
      <c r="Q65" s="79">
        <f t="shared" si="16"/>
        <v>1.0568</v>
      </c>
      <c r="R65" s="93">
        <f t="shared" si="20"/>
        <v>136.26</v>
      </c>
      <c r="S65" s="77">
        <v>23653</v>
      </c>
      <c r="T65" s="407">
        <f t="shared" si="2"/>
        <v>2083.047115808014</v>
      </c>
      <c r="U65" s="387">
        <f t="shared" si="12"/>
        <v>704.06992514310866</v>
      </c>
      <c r="V65" s="338">
        <f t="shared" si="13"/>
        <v>41.660942316160281</v>
      </c>
      <c r="W65" s="435">
        <v>34</v>
      </c>
      <c r="X65" s="425">
        <f t="shared" si="14"/>
        <v>2862.7779832672832</v>
      </c>
      <c r="Y65" s="79">
        <f t="shared" si="17"/>
        <v>0.3523</v>
      </c>
    </row>
    <row r="66" spans="1:25" s="46" customFormat="1" ht="16.5" customHeight="1" x14ac:dyDescent="0.2">
      <c r="A66" s="75">
        <v>49</v>
      </c>
      <c r="B66" s="89">
        <f t="shared" si="18"/>
        <v>34.159999999999997</v>
      </c>
      <c r="C66" s="77">
        <v>23653</v>
      </c>
      <c r="D66" s="411">
        <f t="shared" si="0"/>
        <v>8309.0163934426237</v>
      </c>
      <c r="E66" s="342">
        <f t="shared" si="4"/>
        <v>2808.4475409836064</v>
      </c>
      <c r="F66" s="338">
        <f t="shared" si="5"/>
        <v>166.18032786885249</v>
      </c>
      <c r="G66" s="407">
        <v>85</v>
      </c>
      <c r="H66" s="425">
        <f t="shared" si="6"/>
        <v>11368.644262295084</v>
      </c>
      <c r="I66" s="79">
        <f t="shared" si="15"/>
        <v>1.4343999999999999</v>
      </c>
      <c r="J66" s="89">
        <f t="shared" si="19"/>
        <v>45.55</v>
      </c>
      <c r="K66" s="77">
        <v>23653</v>
      </c>
      <c r="L66" s="407">
        <f t="shared" si="1"/>
        <v>6231.3062568605928</v>
      </c>
      <c r="M66" s="342">
        <f t="shared" si="8"/>
        <v>2106.1815148188803</v>
      </c>
      <c r="N66" s="338">
        <f t="shared" si="9"/>
        <v>124.62612513721186</v>
      </c>
      <c r="O66" s="435">
        <v>51</v>
      </c>
      <c r="P66" s="425">
        <f t="shared" si="10"/>
        <v>8513.1138968166852</v>
      </c>
      <c r="Q66" s="79">
        <f t="shared" si="16"/>
        <v>1.0757000000000001</v>
      </c>
      <c r="R66" s="93">
        <f t="shared" si="20"/>
        <v>136.65</v>
      </c>
      <c r="S66" s="77">
        <v>23653</v>
      </c>
      <c r="T66" s="407">
        <f t="shared" si="2"/>
        <v>2077.1020856201976</v>
      </c>
      <c r="U66" s="387">
        <f t="shared" si="12"/>
        <v>702.06050493962675</v>
      </c>
      <c r="V66" s="338">
        <f t="shared" si="13"/>
        <v>41.54204171240395</v>
      </c>
      <c r="W66" s="435">
        <v>34</v>
      </c>
      <c r="X66" s="425">
        <f t="shared" si="14"/>
        <v>2854.7046322722285</v>
      </c>
      <c r="Y66" s="79">
        <f t="shared" si="17"/>
        <v>0.35859999999999997</v>
      </c>
    </row>
    <row r="67" spans="1:25" s="46" customFormat="1" ht="16.5" customHeight="1" x14ac:dyDescent="0.2">
      <c r="A67" s="97">
        <v>50</v>
      </c>
      <c r="B67" s="89">
        <f t="shared" si="18"/>
        <v>34.26</v>
      </c>
      <c r="C67" s="90">
        <v>23653</v>
      </c>
      <c r="D67" s="412">
        <f t="shared" si="0"/>
        <v>8284.7635726795106</v>
      </c>
      <c r="E67" s="414">
        <f t="shared" si="4"/>
        <v>2800.2500875656742</v>
      </c>
      <c r="F67" s="337">
        <f t="shared" si="5"/>
        <v>165.69527145359021</v>
      </c>
      <c r="G67" s="409">
        <v>85</v>
      </c>
      <c r="H67" s="428">
        <f t="shared" si="6"/>
        <v>11335.708931698777</v>
      </c>
      <c r="I67" s="92">
        <f t="shared" si="15"/>
        <v>1.4594</v>
      </c>
      <c r="J67" s="89">
        <f t="shared" si="19"/>
        <v>45.67</v>
      </c>
      <c r="K67" s="90">
        <v>23653</v>
      </c>
      <c r="L67" s="409">
        <f t="shared" si="1"/>
        <v>6214.9332165535361</v>
      </c>
      <c r="M67" s="414">
        <f t="shared" si="8"/>
        <v>2100.6474271950951</v>
      </c>
      <c r="N67" s="337">
        <f t="shared" si="9"/>
        <v>124.29866433107073</v>
      </c>
      <c r="O67" s="437">
        <v>51</v>
      </c>
      <c r="P67" s="428">
        <f t="shared" si="10"/>
        <v>8490.8793080797022</v>
      </c>
      <c r="Q67" s="92">
        <f t="shared" si="16"/>
        <v>1.0948</v>
      </c>
      <c r="R67" s="93">
        <f t="shared" si="20"/>
        <v>137.02000000000001</v>
      </c>
      <c r="S67" s="90">
        <v>23653</v>
      </c>
      <c r="T67" s="409">
        <f t="shared" si="2"/>
        <v>2071.4932126696831</v>
      </c>
      <c r="U67" s="395">
        <f t="shared" si="12"/>
        <v>700.16470588235279</v>
      </c>
      <c r="V67" s="337">
        <f t="shared" si="13"/>
        <v>41.42986425339366</v>
      </c>
      <c r="W67" s="437">
        <v>34</v>
      </c>
      <c r="X67" s="428">
        <f t="shared" si="14"/>
        <v>2847.0877828054295</v>
      </c>
      <c r="Y67" s="92">
        <f t="shared" si="17"/>
        <v>0.3649</v>
      </c>
    </row>
    <row r="68" spans="1:25" s="46" customFormat="1" ht="16.5" customHeight="1" x14ac:dyDescent="0.2">
      <c r="A68" s="69">
        <v>51</v>
      </c>
      <c r="B68" s="89">
        <f t="shared" si="18"/>
        <v>34.35</v>
      </c>
      <c r="C68" s="77">
        <v>23653</v>
      </c>
      <c r="D68" s="411">
        <f t="shared" si="0"/>
        <v>8263.0567685589522</v>
      </c>
      <c r="E68" s="342">
        <f t="shared" si="4"/>
        <v>2792.9131877729255</v>
      </c>
      <c r="F68" s="338">
        <f t="shared" si="5"/>
        <v>165.26113537117905</v>
      </c>
      <c r="G68" s="407">
        <v>85</v>
      </c>
      <c r="H68" s="425">
        <f t="shared" si="6"/>
        <v>11306.231091703055</v>
      </c>
      <c r="I68" s="79">
        <f t="shared" si="15"/>
        <v>1.4846999999999999</v>
      </c>
      <c r="J68" s="89">
        <f t="shared" si="19"/>
        <v>45.8</v>
      </c>
      <c r="K68" s="77">
        <v>23653</v>
      </c>
      <c r="L68" s="407">
        <f t="shared" si="1"/>
        <v>6197.2925764192141</v>
      </c>
      <c r="M68" s="342">
        <f t="shared" si="8"/>
        <v>2094.6848908296943</v>
      </c>
      <c r="N68" s="338">
        <f t="shared" si="9"/>
        <v>123.94585152838428</v>
      </c>
      <c r="O68" s="435">
        <v>51</v>
      </c>
      <c r="P68" s="425">
        <f t="shared" si="10"/>
        <v>8466.9233187772916</v>
      </c>
      <c r="Q68" s="79">
        <f t="shared" si="16"/>
        <v>1.1134999999999999</v>
      </c>
      <c r="R68" s="93">
        <f t="shared" si="20"/>
        <v>137.38999999999999</v>
      </c>
      <c r="S68" s="77">
        <v>23653</v>
      </c>
      <c r="T68" s="407">
        <f t="shared" si="2"/>
        <v>2065.9145498216758</v>
      </c>
      <c r="U68" s="387">
        <f t="shared" si="12"/>
        <v>698.27911783972638</v>
      </c>
      <c r="V68" s="338">
        <f t="shared" si="13"/>
        <v>41.318290996433518</v>
      </c>
      <c r="W68" s="435">
        <v>34</v>
      </c>
      <c r="X68" s="425">
        <f t="shared" si="14"/>
        <v>2839.5119586578357</v>
      </c>
      <c r="Y68" s="79">
        <f t="shared" si="17"/>
        <v>0.37119999999999997</v>
      </c>
    </row>
    <row r="69" spans="1:25" s="46" customFormat="1" ht="16.5" customHeight="1" x14ac:dyDescent="0.2">
      <c r="A69" s="75">
        <v>52</v>
      </c>
      <c r="B69" s="89">
        <f t="shared" si="18"/>
        <v>34.44</v>
      </c>
      <c r="C69" s="77">
        <v>23653</v>
      </c>
      <c r="D69" s="411">
        <f t="shared" si="0"/>
        <v>8241.463414634145</v>
      </c>
      <c r="E69" s="342">
        <f t="shared" si="4"/>
        <v>2785.6146341463409</v>
      </c>
      <c r="F69" s="338">
        <f t="shared" si="5"/>
        <v>164.82926829268291</v>
      </c>
      <c r="G69" s="407">
        <v>85</v>
      </c>
      <c r="H69" s="425">
        <f t="shared" si="6"/>
        <v>11276.907317073168</v>
      </c>
      <c r="I69" s="79">
        <f t="shared" si="15"/>
        <v>1.5099</v>
      </c>
      <c r="J69" s="89">
        <f t="shared" si="19"/>
        <v>45.92</v>
      </c>
      <c r="K69" s="77">
        <v>23653</v>
      </c>
      <c r="L69" s="407">
        <f t="shared" si="1"/>
        <v>6181.0975609756088</v>
      </c>
      <c r="M69" s="342">
        <f t="shared" si="8"/>
        <v>2089.2109756097557</v>
      </c>
      <c r="N69" s="338">
        <f t="shared" si="9"/>
        <v>123.62195121951218</v>
      </c>
      <c r="O69" s="435">
        <v>51</v>
      </c>
      <c r="P69" s="425">
        <f t="shared" si="10"/>
        <v>8444.930487804877</v>
      </c>
      <c r="Q69" s="79">
        <f t="shared" si="16"/>
        <v>1.1324000000000001</v>
      </c>
      <c r="R69" s="93">
        <f t="shared" si="20"/>
        <v>137.76</v>
      </c>
      <c r="S69" s="77">
        <v>23653</v>
      </c>
      <c r="T69" s="407">
        <f t="shared" si="2"/>
        <v>2060.3658536585363</v>
      </c>
      <c r="U69" s="387">
        <f t="shared" si="12"/>
        <v>696.40365853658523</v>
      </c>
      <c r="V69" s="338">
        <f t="shared" si="13"/>
        <v>41.207317073170728</v>
      </c>
      <c r="W69" s="435">
        <v>34</v>
      </c>
      <c r="X69" s="425">
        <f t="shared" si="14"/>
        <v>2831.976829268292</v>
      </c>
      <c r="Y69" s="79">
        <f t="shared" si="17"/>
        <v>0.3775</v>
      </c>
    </row>
    <row r="70" spans="1:25" s="46" customFormat="1" ht="16.5" customHeight="1" x14ac:dyDescent="0.2">
      <c r="A70" s="75">
        <v>53</v>
      </c>
      <c r="B70" s="89">
        <f t="shared" si="18"/>
        <v>34.53</v>
      </c>
      <c r="C70" s="77">
        <v>23653</v>
      </c>
      <c r="D70" s="411">
        <f t="shared" si="0"/>
        <v>8219.9826238053865</v>
      </c>
      <c r="E70" s="342">
        <f t="shared" si="4"/>
        <v>2778.3541268462204</v>
      </c>
      <c r="F70" s="338">
        <f t="shared" si="5"/>
        <v>164.39965247610775</v>
      </c>
      <c r="G70" s="407">
        <v>85</v>
      </c>
      <c r="H70" s="425">
        <f t="shared" si="6"/>
        <v>11247.736403127716</v>
      </c>
      <c r="I70" s="79">
        <f t="shared" si="15"/>
        <v>1.5348999999999999</v>
      </c>
      <c r="J70" s="89">
        <f t="shared" si="19"/>
        <v>46.04</v>
      </c>
      <c r="K70" s="77">
        <v>23653</v>
      </c>
      <c r="L70" s="407">
        <f t="shared" si="1"/>
        <v>6164.9869678540399</v>
      </c>
      <c r="M70" s="342">
        <f t="shared" si="8"/>
        <v>2083.7655951346651</v>
      </c>
      <c r="N70" s="338">
        <f t="shared" si="9"/>
        <v>123.2997393570808</v>
      </c>
      <c r="O70" s="435">
        <v>51</v>
      </c>
      <c r="P70" s="425">
        <f t="shared" si="10"/>
        <v>8423.0523023457863</v>
      </c>
      <c r="Q70" s="79">
        <f t="shared" si="16"/>
        <v>1.1512</v>
      </c>
      <c r="R70" s="93">
        <f t="shared" si="20"/>
        <v>138.11000000000001</v>
      </c>
      <c r="S70" s="77">
        <v>23653</v>
      </c>
      <c r="T70" s="407">
        <f t="shared" si="2"/>
        <v>2055.1444500760263</v>
      </c>
      <c r="U70" s="387">
        <f t="shared" si="12"/>
        <v>694.63882412569683</v>
      </c>
      <c r="V70" s="338">
        <f t="shared" si="13"/>
        <v>41.102889001520523</v>
      </c>
      <c r="W70" s="435">
        <v>34</v>
      </c>
      <c r="X70" s="425">
        <f t="shared" si="14"/>
        <v>2824.8861632032435</v>
      </c>
      <c r="Y70" s="79">
        <f t="shared" si="17"/>
        <v>0.38379999999999997</v>
      </c>
    </row>
    <row r="71" spans="1:25" s="46" customFormat="1" ht="16.5" customHeight="1" x14ac:dyDescent="0.2">
      <c r="A71" s="75">
        <v>54</v>
      </c>
      <c r="B71" s="89">
        <f t="shared" si="18"/>
        <v>34.619999999999997</v>
      </c>
      <c r="C71" s="77">
        <v>23653</v>
      </c>
      <c r="D71" s="411">
        <f t="shared" si="0"/>
        <v>8198.6135181975751</v>
      </c>
      <c r="E71" s="342">
        <f t="shared" si="4"/>
        <v>2771.1313691507803</v>
      </c>
      <c r="F71" s="338">
        <f t="shared" si="5"/>
        <v>163.97227036395151</v>
      </c>
      <c r="G71" s="407">
        <v>85</v>
      </c>
      <c r="H71" s="425">
        <f t="shared" si="6"/>
        <v>11218.717157712306</v>
      </c>
      <c r="I71" s="79">
        <f t="shared" si="15"/>
        <v>1.5598000000000001</v>
      </c>
      <c r="J71" s="89">
        <f t="shared" si="19"/>
        <v>46.15</v>
      </c>
      <c r="K71" s="77">
        <v>23653</v>
      </c>
      <c r="L71" s="407">
        <f t="shared" si="1"/>
        <v>6150.2925243770314</v>
      </c>
      <c r="M71" s="342">
        <f t="shared" si="8"/>
        <v>2078.7988732394365</v>
      </c>
      <c r="N71" s="338">
        <f t="shared" si="9"/>
        <v>123.00585048754063</v>
      </c>
      <c r="O71" s="435">
        <v>51</v>
      </c>
      <c r="P71" s="425">
        <f t="shared" si="10"/>
        <v>8403.0972481040099</v>
      </c>
      <c r="Q71" s="79">
        <f t="shared" si="16"/>
        <v>1.1700999999999999</v>
      </c>
      <c r="R71" s="93">
        <f t="shared" si="20"/>
        <v>138.46</v>
      </c>
      <c r="S71" s="77">
        <v>23653</v>
      </c>
      <c r="T71" s="407">
        <f t="shared" si="2"/>
        <v>2049.9494438827096</v>
      </c>
      <c r="U71" s="387">
        <f t="shared" si="12"/>
        <v>692.88291203235576</v>
      </c>
      <c r="V71" s="338">
        <f t="shared" si="13"/>
        <v>40.998988877654192</v>
      </c>
      <c r="W71" s="435">
        <v>34</v>
      </c>
      <c r="X71" s="425">
        <f t="shared" si="14"/>
        <v>2817.8313447927194</v>
      </c>
      <c r="Y71" s="79">
        <f t="shared" si="17"/>
        <v>0.39</v>
      </c>
    </row>
    <row r="72" spans="1:25" s="46" customFormat="1" ht="16.5" customHeight="1" x14ac:dyDescent="0.2">
      <c r="A72" s="75">
        <v>55</v>
      </c>
      <c r="B72" s="89">
        <f t="shared" si="18"/>
        <v>34.700000000000003</v>
      </c>
      <c r="C72" s="77">
        <v>23653</v>
      </c>
      <c r="D72" s="411">
        <f t="shared" si="0"/>
        <v>8179.7118155619592</v>
      </c>
      <c r="E72" s="342">
        <f t="shared" si="4"/>
        <v>2764.742593659942</v>
      </c>
      <c r="F72" s="338">
        <f t="shared" si="5"/>
        <v>163.5942363112392</v>
      </c>
      <c r="G72" s="407">
        <v>85</v>
      </c>
      <c r="H72" s="425">
        <f t="shared" si="6"/>
        <v>11193.048645533139</v>
      </c>
      <c r="I72" s="79">
        <f t="shared" si="15"/>
        <v>1.585</v>
      </c>
      <c r="J72" s="89">
        <f t="shared" si="19"/>
        <v>46.27</v>
      </c>
      <c r="K72" s="77">
        <v>23653</v>
      </c>
      <c r="L72" s="407">
        <f t="shared" si="1"/>
        <v>6134.3419062027224</v>
      </c>
      <c r="M72" s="342">
        <f t="shared" si="8"/>
        <v>2073.4075642965199</v>
      </c>
      <c r="N72" s="338">
        <f t="shared" si="9"/>
        <v>122.68683812405445</v>
      </c>
      <c r="O72" s="435">
        <v>51</v>
      </c>
      <c r="P72" s="425">
        <f t="shared" si="10"/>
        <v>8381.436308623297</v>
      </c>
      <c r="Q72" s="79">
        <f t="shared" si="16"/>
        <v>1.1887000000000001</v>
      </c>
      <c r="R72" s="93">
        <f t="shared" si="20"/>
        <v>138.80000000000001</v>
      </c>
      <c r="S72" s="77">
        <v>23653</v>
      </c>
      <c r="T72" s="407">
        <f t="shared" si="2"/>
        <v>2044.9279538904898</v>
      </c>
      <c r="U72" s="387">
        <f t="shared" si="12"/>
        <v>691.18564841498551</v>
      </c>
      <c r="V72" s="338">
        <f t="shared" si="13"/>
        <v>40.8985590778098</v>
      </c>
      <c r="W72" s="435">
        <v>34</v>
      </c>
      <c r="X72" s="425">
        <f t="shared" si="14"/>
        <v>2811.0121613832848</v>
      </c>
      <c r="Y72" s="79">
        <f t="shared" si="17"/>
        <v>0.39629999999999999</v>
      </c>
    </row>
    <row r="73" spans="1:25" s="46" customFormat="1" ht="16.5" customHeight="1" x14ac:dyDescent="0.2">
      <c r="A73" s="75">
        <v>56</v>
      </c>
      <c r="B73" s="89">
        <f t="shared" si="18"/>
        <v>34.78</v>
      </c>
      <c r="C73" s="77">
        <v>23653</v>
      </c>
      <c r="D73" s="411">
        <f t="shared" si="0"/>
        <v>8160.897067280046</v>
      </c>
      <c r="E73" s="342">
        <f t="shared" si="4"/>
        <v>2758.3832087406554</v>
      </c>
      <c r="F73" s="338">
        <f t="shared" si="5"/>
        <v>163.21794134560093</v>
      </c>
      <c r="G73" s="407">
        <v>85</v>
      </c>
      <c r="H73" s="425">
        <f t="shared" si="6"/>
        <v>11167.498217366303</v>
      </c>
      <c r="I73" s="79">
        <f t="shared" si="15"/>
        <v>1.6101000000000001</v>
      </c>
      <c r="J73" s="89">
        <f t="shared" si="19"/>
        <v>46.38</v>
      </c>
      <c r="K73" s="77">
        <v>23653</v>
      </c>
      <c r="L73" s="407">
        <f t="shared" si="1"/>
        <v>6119.7930142302712</v>
      </c>
      <c r="M73" s="342">
        <f t="shared" si="8"/>
        <v>2068.4900388098313</v>
      </c>
      <c r="N73" s="338">
        <f t="shared" si="9"/>
        <v>122.39586028460542</v>
      </c>
      <c r="O73" s="435">
        <v>51</v>
      </c>
      <c r="P73" s="425">
        <f t="shared" si="10"/>
        <v>8361.6789133247075</v>
      </c>
      <c r="Q73" s="79">
        <f t="shared" si="16"/>
        <v>1.2074</v>
      </c>
      <c r="R73" s="93">
        <f t="shared" si="20"/>
        <v>139.13999999999999</v>
      </c>
      <c r="S73" s="77">
        <v>23653</v>
      </c>
      <c r="T73" s="407">
        <f t="shared" si="2"/>
        <v>2039.9310047434242</v>
      </c>
      <c r="U73" s="387">
        <f t="shared" si="12"/>
        <v>689.49667960327736</v>
      </c>
      <c r="V73" s="338">
        <f t="shared" si="13"/>
        <v>40.798620094868483</v>
      </c>
      <c r="W73" s="435">
        <v>34</v>
      </c>
      <c r="X73" s="425">
        <f t="shared" si="14"/>
        <v>2804.2263044415699</v>
      </c>
      <c r="Y73" s="79">
        <f t="shared" si="17"/>
        <v>0.40250000000000002</v>
      </c>
    </row>
    <row r="74" spans="1:25" s="46" customFormat="1" ht="16.5" customHeight="1" x14ac:dyDescent="0.2">
      <c r="A74" s="69">
        <v>57</v>
      </c>
      <c r="B74" s="89">
        <f t="shared" si="18"/>
        <v>34.869999999999997</v>
      </c>
      <c r="C74" s="77">
        <v>23653</v>
      </c>
      <c r="D74" s="411">
        <f t="shared" si="0"/>
        <v>8139.8336679093791</v>
      </c>
      <c r="E74" s="342">
        <f t="shared" si="4"/>
        <v>2751.2637797533698</v>
      </c>
      <c r="F74" s="338">
        <f t="shared" si="5"/>
        <v>162.79667335818758</v>
      </c>
      <c r="G74" s="407">
        <v>85</v>
      </c>
      <c r="H74" s="425">
        <f t="shared" si="6"/>
        <v>11138.894121020936</v>
      </c>
      <c r="I74" s="79">
        <f t="shared" si="15"/>
        <v>1.6346000000000001</v>
      </c>
      <c r="J74" s="89">
        <f t="shared" si="19"/>
        <v>46.49</v>
      </c>
      <c r="K74" s="77">
        <v>23653</v>
      </c>
      <c r="L74" s="407">
        <f t="shared" si="1"/>
        <v>6105.3129705312967</v>
      </c>
      <c r="M74" s="342">
        <f t="shared" si="8"/>
        <v>2063.5957840395781</v>
      </c>
      <c r="N74" s="338">
        <f t="shared" si="9"/>
        <v>122.10625941062594</v>
      </c>
      <c r="O74" s="435">
        <v>51</v>
      </c>
      <c r="P74" s="425">
        <f t="shared" si="10"/>
        <v>8342.0150139815014</v>
      </c>
      <c r="Q74" s="79">
        <f t="shared" si="16"/>
        <v>1.2261</v>
      </c>
      <c r="R74" s="93">
        <f t="shared" si="20"/>
        <v>139.47</v>
      </c>
      <c r="S74" s="77">
        <v>23653</v>
      </c>
      <c r="T74" s="407">
        <f t="shared" si="2"/>
        <v>2035.1043235104321</v>
      </c>
      <c r="U74" s="387">
        <f t="shared" si="12"/>
        <v>687.86526134652593</v>
      </c>
      <c r="V74" s="338">
        <f t="shared" si="13"/>
        <v>40.702086470208641</v>
      </c>
      <c r="W74" s="435">
        <v>34</v>
      </c>
      <c r="X74" s="425">
        <f t="shared" si="14"/>
        <v>2797.6716713271667</v>
      </c>
      <c r="Y74" s="79">
        <f t="shared" si="17"/>
        <v>0.40870000000000001</v>
      </c>
    </row>
    <row r="75" spans="1:25" s="46" customFormat="1" ht="16.5" customHeight="1" x14ac:dyDescent="0.2">
      <c r="A75" s="75">
        <v>58</v>
      </c>
      <c r="B75" s="89">
        <f t="shared" si="18"/>
        <v>34.950000000000003</v>
      </c>
      <c r="C75" s="77">
        <v>23653</v>
      </c>
      <c r="D75" s="411">
        <f t="shared" si="0"/>
        <v>8121.2017167381964</v>
      </c>
      <c r="E75" s="342">
        <f t="shared" si="4"/>
        <v>2744.9661802575101</v>
      </c>
      <c r="F75" s="338">
        <f t="shared" si="5"/>
        <v>162.42403433476395</v>
      </c>
      <c r="G75" s="407">
        <v>85</v>
      </c>
      <c r="H75" s="425">
        <f t="shared" si="6"/>
        <v>11113.591931330471</v>
      </c>
      <c r="I75" s="79">
        <f t="shared" si="15"/>
        <v>1.6595</v>
      </c>
      <c r="J75" s="89">
        <f t="shared" si="19"/>
        <v>46.6</v>
      </c>
      <c r="K75" s="77">
        <v>23653</v>
      </c>
      <c r="L75" s="407">
        <f t="shared" si="1"/>
        <v>6090.9012875536482</v>
      </c>
      <c r="M75" s="342">
        <f t="shared" si="8"/>
        <v>2058.7246351931331</v>
      </c>
      <c r="N75" s="338">
        <f t="shared" si="9"/>
        <v>121.81802575107297</v>
      </c>
      <c r="O75" s="435">
        <v>51</v>
      </c>
      <c r="P75" s="425">
        <f t="shared" si="10"/>
        <v>8322.4439484978539</v>
      </c>
      <c r="Q75" s="79">
        <f t="shared" si="16"/>
        <v>1.2445999999999999</v>
      </c>
      <c r="R75" s="93">
        <f t="shared" si="20"/>
        <v>139.79</v>
      </c>
      <c r="S75" s="77">
        <v>23653</v>
      </c>
      <c r="T75" s="407">
        <f t="shared" si="2"/>
        <v>2030.4456685027544</v>
      </c>
      <c r="U75" s="387">
        <f t="shared" si="12"/>
        <v>686.29063595393097</v>
      </c>
      <c r="V75" s="338">
        <f t="shared" si="13"/>
        <v>40.608913370055092</v>
      </c>
      <c r="W75" s="435">
        <v>34</v>
      </c>
      <c r="X75" s="425">
        <f t="shared" si="14"/>
        <v>2791.3452178267407</v>
      </c>
      <c r="Y75" s="79">
        <f t="shared" si="17"/>
        <v>0.41489999999999999</v>
      </c>
    </row>
    <row r="76" spans="1:25" s="46" customFormat="1" ht="16.5" customHeight="1" x14ac:dyDescent="0.2">
      <c r="A76" s="75">
        <v>59</v>
      </c>
      <c r="B76" s="89">
        <f t="shared" si="18"/>
        <v>35.03</v>
      </c>
      <c r="C76" s="77">
        <v>23653</v>
      </c>
      <c r="D76" s="411">
        <f t="shared" si="0"/>
        <v>8102.6548672566369</v>
      </c>
      <c r="E76" s="342">
        <f t="shared" si="4"/>
        <v>2738.6973451327431</v>
      </c>
      <c r="F76" s="338">
        <f t="shared" si="5"/>
        <v>162.05309734513273</v>
      </c>
      <c r="G76" s="407">
        <v>85</v>
      </c>
      <c r="H76" s="425">
        <f t="shared" si="6"/>
        <v>11088.405309734513</v>
      </c>
      <c r="I76" s="79">
        <f t="shared" si="15"/>
        <v>1.6842999999999999</v>
      </c>
      <c r="J76" s="89">
        <f t="shared" si="19"/>
        <v>46.7</v>
      </c>
      <c r="K76" s="77">
        <v>23653</v>
      </c>
      <c r="L76" s="407">
        <f t="shared" si="1"/>
        <v>6077.8586723768731</v>
      </c>
      <c r="M76" s="342">
        <f t="shared" si="8"/>
        <v>2054.3162312633831</v>
      </c>
      <c r="N76" s="338">
        <f t="shared" si="9"/>
        <v>121.55717344753747</v>
      </c>
      <c r="O76" s="435">
        <v>51</v>
      </c>
      <c r="P76" s="425">
        <f t="shared" si="10"/>
        <v>8304.7320770877941</v>
      </c>
      <c r="Q76" s="79">
        <f t="shared" si="16"/>
        <v>1.2634000000000001</v>
      </c>
      <c r="R76" s="93">
        <f t="shared" si="20"/>
        <v>140.11000000000001</v>
      </c>
      <c r="S76" s="77">
        <v>23653</v>
      </c>
      <c r="T76" s="407">
        <f t="shared" si="2"/>
        <v>2025.8082934836912</v>
      </c>
      <c r="U76" s="387">
        <f t="shared" si="12"/>
        <v>684.72320319748758</v>
      </c>
      <c r="V76" s="338">
        <f t="shared" si="13"/>
        <v>40.516165869673827</v>
      </c>
      <c r="W76" s="435">
        <v>34</v>
      </c>
      <c r="X76" s="425">
        <f t="shared" si="14"/>
        <v>2785.0476625508527</v>
      </c>
      <c r="Y76" s="79">
        <f t="shared" si="17"/>
        <v>0.42109999999999997</v>
      </c>
    </row>
    <row r="77" spans="1:25" s="46" customFormat="1" ht="16.5" customHeight="1" x14ac:dyDescent="0.2">
      <c r="A77" s="83">
        <v>60</v>
      </c>
      <c r="B77" s="89">
        <f t="shared" si="18"/>
        <v>35.11</v>
      </c>
      <c r="C77" s="77">
        <v>23653</v>
      </c>
      <c r="D77" s="411">
        <f t="shared" si="0"/>
        <v>8084.192537738536</v>
      </c>
      <c r="E77" s="342">
        <f t="shared" si="4"/>
        <v>2732.4570777556251</v>
      </c>
      <c r="F77" s="338">
        <f t="shared" si="5"/>
        <v>161.68385075477073</v>
      </c>
      <c r="G77" s="407">
        <v>85</v>
      </c>
      <c r="H77" s="425">
        <f t="shared" si="6"/>
        <v>11063.333466248932</v>
      </c>
      <c r="I77" s="79">
        <f t="shared" si="15"/>
        <v>1.7089000000000001</v>
      </c>
      <c r="J77" s="89">
        <f t="shared" si="19"/>
        <v>46.81</v>
      </c>
      <c r="K77" s="77">
        <v>23653</v>
      </c>
      <c r="L77" s="407">
        <f t="shared" si="1"/>
        <v>6063.5761589403974</v>
      </c>
      <c r="M77" s="342">
        <f t="shared" si="8"/>
        <v>2049.4887417218542</v>
      </c>
      <c r="N77" s="338">
        <f t="shared" si="9"/>
        <v>121.27152317880795</v>
      </c>
      <c r="O77" s="435">
        <v>51</v>
      </c>
      <c r="P77" s="425">
        <f t="shared" si="10"/>
        <v>8285.3364238410595</v>
      </c>
      <c r="Q77" s="79">
        <f t="shared" si="16"/>
        <v>1.2818000000000001</v>
      </c>
      <c r="R77" s="93">
        <f t="shared" si="20"/>
        <v>140.43</v>
      </c>
      <c r="S77" s="77">
        <v>23653</v>
      </c>
      <c r="T77" s="407">
        <f t="shared" si="2"/>
        <v>2021.1920529801325</v>
      </c>
      <c r="U77" s="387">
        <f t="shared" si="12"/>
        <v>683.16291390728475</v>
      </c>
      <c r="V77" s="338">
        <f t="shared" si="13"/>
        <v>40.423841059602651</v>
      </c>
      <c r="W77" s="435">
        <v>34</v>
      </c>
      <c r="X77" s="425">
        <f t="shared" si="14"/>
        <v>2778.7788079470201</v>
      </c>
      <c r="Y77" s="79">
        <f t="shared" si="17"/>
        <v>0.42730000000000001</v>
      </c>
    </row>
    <row r="78" spans="1:25" s="46" customFormat="1" ht="16.5" customHeight="1" x14ac:dyDescent="0.2">
      <c r="A78" s="75">
        <v>61</v>
      </c>
      <c r="B78" s="89">
        <f t="shared" si="18"/>
        <v>35.18</v>
      </c>
      <c r="C78" s="77">
        <v>23653</v>
      </c>
      <c r="D78" s="411">
        <f t="shared" si="0"/>
        <v>8068.1068789084711</v>
      </c>
      <c r="E78" s="342">
        <f t="shared" si="4"/>
        <v>2727.0201250710629</v>
      </c>
      <c r="F78" s="338">
        <f t="shared" si="5"/>
        <v>161.36213757816944</v>
      </c>
      <c r="G78" s="407">
        <v>85</v>
      </c>
      <c r="H78" s="425">
        <f t="shared" si="6"/>
        <v>11041.489141557704</v>
      </c>
      <c r="I78" s="79">
        <f t="shared" si="15"/>
        <v>1.7339</v>
      </c>
      <c r="J78" s="89">
        <f t="shared" si="19"/>
        <v>46.91</v>
      </c>
      <c r="K78" s="77">
        <v>23653</v>
      </c>
      <c r="L78" s="407">
        <f t="shared" si="1"/>
        <v>6050.6501811980397</v>
      </c>
      <c r="M78" s="342">
        <f t="shared" si="8"/>
        <v>2045.1197612449373</v>
      </c>
      <c r="N78" s="338">
        <f t="shared" si="9"/>
        <v>121.0130036239608</v>
      </c>
      <c r="O78" s="435">
        <v>51</v>
      </c>
      <c r="P78" s="425">
        <f t="shared" si="10"/>
        <v>8267.7829460669382</v>
      </c>
      <c r="Q78" s="79">
        <f t="shared" si="16"/>
        <v>1.3004</v>
      </c>
      <c r="R78" s="93">
        <f t="shared" si="20"/>
        <v>140.74</v>
      </c>
      <c r="S78" s="77">
        <v>23653</v>
      </c>
      <c r="T78" s="407">
        <f t="shared" si="2"/>
        <v>2016.740088105727</v>
      </c>
      <c r="U78" s="387">
        <f t="shared" si="12"/>
        <v>681.6581497797356</v>
      </c>
      <c r="V78" s="338">
        <f t="shared" si="13"/>
        <v>40.334801762114537</v>
      </c>
      <c r="W78" s="435">
        <v>34</v>
      </c>
      <c r="X78" s="425">
        <f t="shared" si="14"/>
        <v>2772.7330396475772</v>
      </c>
      <c r="Y78" s="79">
        <f t="shared" si="17"/>
        <v>0.43340000000000001</v>
      </c>
    </row>
    <row r="79" spans="1:25" s="46" customFormat="1" ht="16.5" customHeight="1" x14ac:dyDescent="0.2">
      <c r="A79" s="75">
        <v>62</v>
      </c>
      <c r="B79" s="89">
        <f t="shared" si="18"/>
        <v>35.26</v>
      </c>
      <c r="C79" s="77">
        <v>23653</v>
      </c>
      <c r="D79" s="411">
        <f t="shared" si="0"/>
        <v>8049.8014747589332</v>
      </c>
      <c r="E79" s="342">
        <f t="shared" si="4"/>
        <v>2720.832898468519</v>
      </c>
      <c r="F79" s="338">
        <f t="shared" si="5"/>
        <v>160.99602949517868</v>
      </c>
      <c r="G79" s="407">
        <v>85</v>
      </c>
      <c r="H79" s="425">
        <f t="shared" si="6"/>
        <v>11016.630402722631</v>
      </c>
      <c r="I79" s="79">
        <f t="shared" si="15"/>
        <v>1.7584</v>
      </c>
      <c r="J79" s="89">
        <f t="shared" si="19"/>
        <v>47.01</v>
      </c>
      <c r="K79" s="77">
        <v>23653</v>
      </c>
      <c r="L79" s="407">
        <f t="shared" si="1"/>
        <v>6037.779195915763</v>
      </c>
      <c r="M79" s="342">
        <f t="shared" si="8"/>
        <v>2040.7693682195277</v>
      </c>
      <c r="N79" s="338">
        <f t="shared" si="9"/>
        <v>120.75558391831527</v>
      </c>
      <c r="O79" s="435">
        <v>51</v>
      </c>
      <c r="P79" s="425">
        <f t="shared" si="10"/>
        <v>8250.3041480536067</v>
      </c>
      <c r="Q79" s="79">
        <f t="shared" si="16"/>
        <v>1.3189</v>
      </c>
      <c r="R79" s="93">
        <f t="shared" si="20"/>
        <v>141.04</v>
      </c>
      <c r="S79" s="77">
        <v>23653</v>
      </c>
      <c r="T79" s="407">
        <f t="shared" si="2"/>
        <v>2012.4503686897333</v>
      </c>
      <c r="U79" s="387">
        <f t="shared" si="12"/>
        <v>680.20822461712976</v>
      </c>
      <c r="V79" s="338">
        <f t="shared" si="13"/>
        <v>40.249007373794669</v>
      </c>
      <c r="W79" s="435">
        <v>34</v>
      </c>
      <c r="X79" s="425">
        <f t="shared" si="14"/>
        <v>2766.9076006806577</v>
      </c>
      <c r="Y79" s="79">
        <f t="shared" si="17"/>
        <v>0.43959999999999999</v>
      </c>
    </row>
    <row r="80" spans="1:25" s="46" customFormat="1" ht="16.5" customHeight="1" x14ac:dyDescent="0.2">
      <c r="A80" s="75">
        <v>63</v>
      </c>
      <c r="B80" s="89">
        <f t="shared" si="18"/>
        <v>35.33</v>
      </c>
      <c r="C80" s="77">
        <v>23653</v>
      </c>
      <c r="D80" s="411">
        <f t="shared" si="0"/>
        <v>8033.8522502122851</v>
      </c>
      <c r="E80" s="342">
        <f t="shared" si="4"/>
        <v>2715.4420605717519</v>
      </c>
      <c r="F80" s="338">
        <f t="shared" si="5"/>
        <v>160.67704500424571</v>
      </c>
      <c r="G80" s="407">
        <v>85</v>
      </c>
      <c r="H80" s="425">
        <f t="shared" si="6"/>
        <v>10994.971355788282</v>
      </c>
      <c r="I80" s="79">
        <f t="shared" si="15"/>
        <v>1.7831999999999999</v>
      </c>
      <c r="J80" s="89">
        <f t="shared" si="19"/>
        <v>47.11</v>
      </c>
      <c r="K80" s="77">
        <v>23653</v>
      </c>
      <c r="L80" s="407">
        <f t="shared" si="1"/>
        <v>6024.9628528974745</v>
      </c>
      <c r="M80" s="342">
        <f t="shared" si="8"/>
        <v>2036.4374442793462</v>
      </c>
      <c r="N80" s="338">
        <f t="shared" si="9"/>
        <v>120.49925705794949</v>
      </c>
      <c r="O80" s="435">
        <v>51</v>
      </c>
      <c r="P80" s="425">
        <f t="shared" si="10"/>
        <v>8232.8995542347693</v>
      </c>
      <c r="Q80" s="79">
        <f t="shared" si="16"/>
        <v>1.3372999999999999</v>
      </c>
      <c r="R80" s="93">
        <f t="shared" si="20"/>
        <v>141.34</v>
      </c>
      <c r="S80" s="77">
        <v>23653</v>
      </c>
      <c r="T80" s="407">
        <f t="shared" si="2"/>
        <v>2008.1788594877598</v>
      </c>
      <c r="U80" s="387">
        <f t="shared" si="12"/>
        <v>678.76445450686276</v>
      </c>
      <c r="V80" s="338">
        <f t="shared" si="13"/>
        <v>40.163577189755195</v>
      </c>
      <c r="W80" s="435">
        <v>34</v>
      </c>
      <c r="X80" s="425">
        <f t="shared" si="14"/>
        <v>2761.1068911843781</v>
      </c>
      <c r="Y80" s="79">
        <f t="shared" si="17"/>
        <v>0.44569999999999999</v>
      </c>
    </row>
    <row r="81" spans="1:25" s="46" customFormat="1" ht="16.5" customHeight="1" x14ac:dyDescent="0.2">
      <c r="A81" s="75">
        <v>64</v>
      </c>
      <c r="B81" s="89">
        <f t="shared" si="18"/>
        <v>35.409999999999997</v>
      </c>
      <c r="C81" s="77">
        <v>23653</v>
      </c>
      <c r="D81" s="411">
        <f t="shared" si="0"/>
        <v>8015.7017791584303</v>
      </c>
      <c r="E81" s="342">
        <f t="shared" si="4"/>
        <v>2709.3072013555493</v>
      </c>
      <c r="F81" s="338">
        <f t="shared" si="5"/>
        <v>160.31403558316862</v>
      </c>
      <c r="G81" s="407">
        <v>85</v>
      </c>
      <c r="H81" s="425">
        <f t="shared" si="6"/>
        <v>10970.323016097149</v>
      </c>
      <c r="I81" s="79">
        <f t="shared" si="15"/>
        <v>1.8073999999999999</v>
      </c>
      <c r="J81" s="89">
        <f t="shared" si="19"/>
        <v>47.21</v>
      </c>
      <c r="K81" s="77">
        <v>23653</v>
      </c>
      <c r="L81" s="407">
        <f t="shared" si="1"/>
        <v>6012.2008049142132</v>
      </c>
      <c r="M81" s="342">
        <f t="shared" si="8"/>
        <v>2032.1238720610038</v>
      </c>
      <c r="N81" s="338">
        <f t="shared" si="9"/>
        <v>120.24401609828426</v>
      </c>
      <c r="O81" s="435">
        <v>51</v>
      </c>
      <c r="P81" s="425">
        <f t="shared" si="10"/>
        <v>8215.568693073501</v>
      </c>
      <c r="Q81" s="79">
        <f t="shared" si="16"/>
        <v>1.3555999999999999</v>
      </c>
      <c r="R81" s="93">
        <f t="shared" si="20"/>
        <v>141.63</v>
      </c>
      <c r="S81" s="77">
        <v>23653</v>
      </c>
      <c r="T81" s="407">
        <f t="shared" si="2"/>
        <v>2004.0669349714046</v>
      </c>
      <c r="U81" s="387">
        <f t="shared" si="12"/>
        <v>677.37462402033475</v>
      </c>
      <c r="V81" s="338">
        <f t="shared" si="13"/>
        <v>40.081338699428095</v>
      </c>
      <c r="W81" s="435">
        <v>34</v>
      </c>
      <c r="X81" s="425">
        <f t="shared" si="14"/>
        <v>2755.5228976911676</v>
      </c>
      <c r="Y81" s="79">
        <f t="shared" si="17"/>
        <v>0.45190000000000002</v>
      </c>
    </row>
    <row r="82" spans="1:25" s="46" customFormat="1" ht="16.5" customHeight="1" x14ac:dyDescent="0.2">
      <c r="A82" s="75">
        <v>65</v>
      </c>
      <c r="B82" s="89">
        <f t="shared" si="18"/>
        <v>35.479999999999997</v>
      </c>
      <c r="C82" s="77">
        <v>23653</v>
      </c>
      <c r="D82" s="411">
        <f t="shared" ref="D82:D145" si="21">12*(1/B82*C82)</f>
        <v>7999.8872604284106</v>
      </c>
      <c r="E82" s="342">
        <f t="shared" si="4"/>
        <v>2703.9618940248024</v>
      </c>
      <c r="F82" s="338">
        <f t="shared" si="5"/>
        <v>159.9977452085682</v>
      </c>
      <c r="G82" s="407">
        <v>85</v>
      </c>
      <c r="H82" s="425">
        <f t="shared" si="6"/>
        <v>10948.846899661781</v>
      </c>
      <c r="I82" s="79">
        <f t="shared" si="15"/>
        <v>1.8320000000000001</v>
      </c>
      <c r="J82" s="89">
        <f t="shared" si="19"/>
        <v>47.31</v>
      </c>
      <c r="K82" s="77">
        <v>23653</v>
      </c>
      <c r="L82" s="407">
        <f t="shared" ref="L82:L145" si="22">12*(1/J82*K82)</f>
        <v>5999.4927076727963</v>
      </c>
      <c r="M82" s="342">
        <f t="shared" si="8"/>
        <v>2027.8285351934051</v>
      </c>
      <c r="N82" s="338">
        <f t="shared" si="9"/>
        <v>119.98985415345592</v>
      </c>
      <c r="O82" s="435">
        <v>51</v>
      </c>
      <c r="P82" s="425">
        <f t="shared" si="10"/>
        <v>8198.3110970196576</v>
      </c>
      <c r="Q82" s="79">
        <f t="shared" si="16"/>
        <v>1.3738999999999999</v>
      </c>
      <c r="R82" s="93">
        <f t="shared" si="20"/>
        <v>141.91999999999999</v>
      </c>
      <c r="S82" s="77">
        <v>23653</v>
      </c>
      <c r="T82" s="407">
        <f t="shared" ref="T82:T145" si="23">12*(1/R82*S82)</f>
        <v>1999.9718151071027</v>
      </c>
      <c r="U82" s="387">
        <f t="shared" si="12"/>
        <v>675.9904735062006</v>
      </c>
      <c r="V82" s="338">
        <f t="shared" si="13"/>
        <v>39.999436302142051</v>
      </c>
      <c r="W82" s="435">
        <v>34</v>
      </c>
      <c r="X82" s="425">
        <f t="shared" si="14"/>
        <v>2749.9617249154453</v>
      </c>
      <c r="Y82" s="79">
        <f t="shared" si="17"/>
        <v>0.45800000000000002</v>
      </c>
    </row>
    <row r="83" spans="1:25" s="46" customFormat="1" ht="16.5" customHeight="1" x14ac:dyDescent="0.2">
      <c r="A83" s="75">
        <v>66</v>
      </c>
      <c r="B83" s="89">
        <f t="shared" si="18"/>
        <v>35.549999999999997</v>
      </c>
      <c r="C83" s="77">
        <v>23653</v>
      </c>
      <c r="D83" s="411">
        <f t="shared" si="21"/>
        <v>7984.1350210970477</v>
      </c>
      <c r="E83" s="342">
        <f t="shared" ref="E83:E146" si="24">D83*33.8%</f>
        <v>2698.637637130802</v>
      </c>
      <c r="F83" s="338">
        <f t="shared" ref="F83:F146" si="25">D83*2%</f>
        <v>159.68270042194095</v>
      </c>
      <c r="G83" s="407">
        <v>85</v>
      </c>
      <c r="H83" s="425">
        <f t="shared" ref="H83:H146" si="26">SUM(D83:G83)</f>
        <v>10927.455358649791</v>
      </c>
      <c r="I83" s="79">
        <f t="shared" ref="I83:I146" si="27">ROUND(A83/B83,4)</f>
        <v>1.8565</v>
      </c>
      <c r="J83" s="89">
        <f t="shared" si="19"/>
        <v>47.4</v>
      </c>
      <c r="K83" s="77">
        <v>23653</v>
      </c>
      <c r="L83" s="407">
        <f t="shared" si="22"/>
        <v>5988.1012658227846</v>
      </c>
      <c r="M83" s="342">
        <f t="shared" ref="M83:M146" si="28">L83*33.8%</f>
        <v>2023.9782278481009</v>
      </c>
      <c r="N83" s="338">
        <f t="shared" ref="N83:N146" si="29">L83*2%</f>
        <v>119.76202531645569</v>
      </c>
      <c r="O83" s="435">
        <v>51</v>
      </c>
      <c r="P83" s="425">
        <f t="shared" ref="P83:P146" si="30">SUM(L83:O83)</f>
        <v>8182.8415189873413</v>
      </c>
      <c r="Q83" s="79">
        <f t="shared" ref="Q83:Q146" si="31">ROUND(A83/J83,4)</f>
        <v>1.3924000000000001</v>
      </c>
      <c r="R83" s="93">
        <f t="shared" si="20"/>
        <v>142.21</v>
      </c>
      <c r="S83" s="77">
        <v>23653</v>
      </c>
      <c r="T83" s="407">
        <f t="shared" si="23"/>
        <v>1995.8933970888124</v>
      </c>
      <c r="U83" s="387">
        <f t="shared" ref="U83:U146" si="32">T83*33.8%</f>
        <v>674.61196821601857</v>
      </c>
      <c r="V83" s="338">
        <f t="shared" ref="V83:V146" si="33">T83*2%</f>
        <v>39.917867941776251</v>
      </c>
      <c r="W83" s="435">
        <v>34</v>
      </c>
      <c r="X83" s="425">
        <f t="shared" ref="X83:X146" si="34">SUM(T83:W83)</f>
        <v>2744.4232332466072</v>
      </c>
      <c r="Y83" s="79">
        <f t="shared" ref="Y83:Y146" si="35">ROUND(A83/R83,4)</f>
        <v>0.46410000000000001</v>
      </c>
    </row>
    <row r="84" spans="1:25" s="46" customFormat="1" ht="16.5" customHeight="1" x14ac:dyDescent="0.2">
      <c r="A84" s="75">
        <v>67</v>
      </c>
      <c r="B84" s="89">
        <f t="shared" si="18"/>
        <v>35.619999999999997</v>
      </c>
      <c r="C84" s="77">
        <v>23653</v>
      </c>
      <c r="D84" s="411">
        <f t="shared" si="21"/>
        <v>7968.4446939921399</v>
      </c>
      <c r="E84" s="342">
        <f t="shared" si="24"/>
        <v>2693.334306569343</v>
      </c>
      <c r="F84" s="338">
        <f t="shared" si="25"/>
        <v>159.3688938798428</v>
      </c>
      <c r="G84" s="407">
        <v>85</v>
      </c>
      <c r="H84" s="425">
        <f t="shared" si="26"/>
        <v>10906.147894441325</v>
      </c>
      <c r="I84" s="79">
        <f t="shared" si="27"/>
        <v>1.881</v>
      </c>
      <c r="J84" s="89">
        <f t="shared" si="19"/>
        <v>47.5</v>
      </c>
      <c r="K84" s="77">
        <v>23653</v>
      </c>
      <c r="L84" s="407">
        <f t="shared" si="22"/>
        <v>5975.4947368421053</v>
      </c>
      <c r="M84" s="342">
        <f t="shared" si="28"/>
        <v>2019.7172210526314</v>
      </c>
      <c r="N84" s="338">
        <f t="shared" si="29"/>
        <v>119.50989473684211</v>
      </c>
      <c r="O84" s="435">
        <v>51</v>
      </c>
      <c r="P84" s="425">
        <f t="shared" si="30"/>
        <v>8165.7218526315792</v>
      </c>
      <c r="Q84" s="79">
        <f t="shared" si="31"/>
        <v>1.4105000000000001</v>
      </c>
      <c r="R84" s="93">
        <f t="shared" si="20"/>
        <v>142.49</v>
      </c>
      <c r="S84" s="77">
        <v>23653</v>
      </c>
      <c r="T84" s="407">
        <f t="shared" si="23"/>
        <v>1991.9713664116778</v>
      </c>
      <c r="U84" s="387">
        <f t="shared" si="32"/>
        <v>673.28632184714706</v>
      </c>
      <c r="V84" s="338">
        <f t="shared" si="33"/>
        <v>39.839427328233555</v>
      </c>
      <c r="W84" s="435">
        <v>34</v>
      </c>
      <c r="X84" s="425">
        <f t="shared" si="34"/>
        <v>2739.0971155870579</v>
      </c>
      <c r="Y84" s="79">
        <f t="shared" si="35"/>
        <v>0.47020000000000001</v>
      </c>
    </row>
    <row r="85" spans="1:25" s="46" customFormat="1" ht="16.5" customHeight="1" x14ac:dyDescent="0.2">
      <c r="A85" s="75">
        <v>68</v>
      </c>
      <c r="B85" s="89">
        <f t="shared" si="18"/>
        <v>35.69</v>
      </c>
      <c r="C85" s="77">
        <v>23653</v>
      </c>
      <c r="D85" s="411">
        <f t="shared" si="21"/>
        <v>7952.8159148220802</v>
      </c>
      <c r="E85" s="342">
        <f t="shared" si="24"/>
        <v>2688.0517792098631</v>
      </c>
      <c r="F85" s="338">
        <f t="shared" si="25"/>
        <v>159.05631829644162</v>
      </c>
      <c r="G85" s="407">
        <v>85</v>
      </c>
      <c r="H85" s="425">
        <f t="shared" si="26"/>
        <v>10884.924012328385</v>
      </c>
      <c r="I85" s="79">
        <f t="shared" si="27"/>
        <v>1.9053</v>
      </c>
      <c r="J85" s="89">
        <f t="shared" si="19"/>
        <v>47.59</v>
      </c>
      <c r="K85" s="77">
        <v>23653</v>
      </c>
      <c r="L85" s="407">
        <f t="shared" si="22"/>
        <v>5964.1941584366468</v>
      </c>
      <c r="M85" s="342">
        <f t="shared" si="28"/>
        <v>2015.8976255515865</v>
      </c>
      <c r="N85" s="338">
        <f t="shared" si="29"/>
        <v>119.28388316873294</v>
      </c>
      <c r="O85" s="435">
        <v>51</v>
      </c>
      <c r="P85" s="425">
        <f t="shared" si="30"/>
        <v>8150.3756671569663</v>
      </c>
      <c r="Q85" s="79">
        <f t="shared" si="31"/>
        <v>1.4289000000000001</v>
      </c>
      <c r="R85" s="93">
        <f t="shared" si="20"/>
        <v>142.76</v>
      </c>
      <c r="S85" s="77">
        <v>23653</v>
      </c>
      <c r="T85" s="407">
        <f t="shared" si="23"/>
        <v>1988.2039787055201</v>
      </c>
      <c r="U85" s="387">
        <f t="shared" si="32"/>
        <v>672.01294480246577</v>
      </c>
      <c r="V85" s="338">
        <f t="shared" si="33"/>
        <v>39.764079574110404</v>
      </c>
      <c r="W85" s="435">
        <v>34</v>
      </c>
      <c r="X85" s="425">
        <f t="shared" si="34"/>
        <v>2733.9810030820963</v>
      </c>
      <c r="Y85" s="79">
        <f t="shared" si="35"/>
        <v>0.4763</v>
      </c>
    </row>
    <row r="86" spans="1:25" s="46" customFormat="1" ht="16.5" customHeight="1" x14ac:dyDescent="0.2">
      <c r="A86" s="75">
        <v>69</v>
      </c>
      <c r="B86" s="89">
        <f t="shared" si="18"/>
        <v>35.76</v>
      </c>
      <c r="C86" s="77">
        <v>23653</v>
      </c>
      <c r="D86" s="411">
        <f t="shared" si="21"/>
        <v>7937.2483221476514</v>
      </c>
      <c r="E86" s="342">
        <f t="shared" si="24"/>
        <v>2682.7899328859057</v>
      </c>
      <c r="F86" s="338">
        <f t="shared" si="25"/>
        <v>158.74496644295303</v>
      </c>
      <c r="G86" s="407">
        <v>85</v>
      </c>
      <c r="H86" s="425">
        <f t="shared" si="26"/>
        <v>10863.783221476509</v>
      </c>
      <c r="I86" s="79">
        <f t="shared" si="27"/>
        <v>1.9295</v>
      </c>
      <c r="J86" s="89">
        <f t="shared" si="19"/>
        <v>47.68</v>
      </c>
      <c r="K86" s="77">
        <v>23653</v>
      </c>
      <c r="L86" s="407">
        <f t="shared" si="22"/>
        <v>5952.9362416107388</v>
      </c>
      <c r="M86" s="342">
        <f t="shared" si="28"/>
        <v>2012.0924496644295</v>
      </c>
      <c r="N86" s="338">
        <f t="shared" si="29"/>
        <v>119.05872483221478</v>
      </c>
      <c r="O86" s="435">
        <v>51</v>
      </c>
      <c r="P86" s="425">
        <f t="shared" si="30"/>
        <v>8135.0874161073825</v>
      </c>
      <c r="Q86" s="79">
        <f t="shared" si="31"/>
        <v>1.4471000000000001</v>
      </c>
      <c r="R86" s="93">
        <f t="shared" si="20"/>
        <v>143.04</v>
      </c>
      <c r="S86" s="77">
        <v>23653</v>
      </c>
      <c r="T86" s="407">
        <f t="shared" si="23"/>
        <v>1984.3120805369128</v>
      </c>
      <c r="U86" s="387">
        <f t="shared" si="32"/>
        <v>670.69748322147643</v>
      </c>
      <c r="V86" s="338">
        <f t="shared" si="33"/>
        <v>39.686241610738257</v>
      </c>
      <c r="W86" s="435">
        <v>34</v>
      </c>
      <c r="X86" s="425">
        <f t="shared" si="34"/>
        <v>2728.6958053691274</v>
      </c>
      <c r="Y86" s="79">
        <f t="shared" si="35"/>
        <v>0.4824</v>
      </c>
    </row>
    <row r="87" spans="1:25" s="46" customFormat="1" ht="16.5" customHeight="1" x14ac:dyDescent="0.2">
      <c r="A87" s="83">
        <v>70</v>
      </c>
      <c r="B87" s="89">
        <f t="shared" si="18"/>
        <v>35.83</v>
      </c>
      <c r="C87" s="77">
        <v>23653</v>
      </c>
      <c r="D87" s="411">
        <f t="shared" si="21"/>
        <v>7921.741557354173</v>
      </c>
      <c r="E87" s="342">
        <f t="shared" si="24"/>
        <v>2677.5486463857101</v>
      </c>
      <c r="F87" s="338">
        <f t="shared" si="25"/>
        <v>158.43483114708346</v>
      </c>
      <c r="G87" s="407">
        <v>85</v>
      </c>
      <c r="H87" s="425">
        <f t="shared" si="26"/>
        <v>10842.725034886967</v>
      </c>
      <c r="I87" s="79">
        <f t="shared" si="27"/>
        <v>1.9537</v>
      </c>
      <c r="J87" s="89">
        <f t="shared" si="19"/>
        <v>47.77</v>
      </c>
      <c r="K87" s="77">
        <v>23653</v>
      </c>
      <c r="L87" s="407">
        <f t="shared" si="22"/>
        <v>5941.720745237596</v>
      </c>
      <c r="M87" s="342">
        <f t="shared" si="28"/>
        <v>2008.3016118903072</v>
      </c>
      <c r="N87" s="338">
        <f t="shared" si="29"/>
        <v>118.83441490475192</v>
      </c>
      <c r="O87" s="435">
        <v>51</v>
      </c>
      <c r="P87" s="425">
        <f t="shared" si="30"/>
        <v>8119.8567720326546</v>
      </c>
      <c r="Q87" s="79">
        <f t="shared" si="31"/>
        <v>1.4654</v>
      </c>
      <c r="R87" s="93">
        <f t="shared" si="20"/>
        <v>143.31</v>
      </c>
      <c r="S87" s="77">
        <v>23653</v>
      </c>
      <c r="T87" s="407">
        <f t="shared" si="23"/>
        <v>1980.5735817458656</v>
      </c>
      <c r="U87" s="387">
        <f t="shared" si="32"/>
        <v>669.43387063010255</v>
      </c>
      <c r="V87" s="338">
        <f t="shared" si="33"/>
        <v>39.611471634917315</v>
      </c>
      <c r="W87" s="435">
        <v>34</v>
      </c>
      <c r="X87" s="425">
        <f t="shared" si="34"/>
        <v>2723.6189240108856</v>
      </c>
      <c r="Y87" s="79">
        <f t="shared" si="35"/>
        <v>0.48849999999999999</v>
      </c>
    </row>
    <row r="88" spans="1:25" s="46" customFormat="1" ht="16.5" customHeight="1" x14ac:dyDescent="0.2">
      <c r="A88" s="75">
        <v>71</v>
      </c>
      <c r="B88" s="89">
        <f t="shared" si="18"/>
        <v>35.89</v>
      </c>
      <c r="C88" s="77">
        <v>23653</v>
      </c>
      <c r="D88" s="411">
        <f t="shared" si="21"/>
        <v>7908.4981889105602</v>
      </c>
      <c r="E88" s="342">
        <f t="shared" si="24"/>
        <v>2673.0723878517692</v>
      </c>
      <c r="F88" s="338">
        <f t="shared" si="25"/>
        <v>158.16996377821121</v>
      </c>
      <c r="G88" s="407">
        <v>85</v>
      </c>
      <c r="H88" s="425">
        <f t="shared" si="26"/>
        <v>10824.740540540541</v>
      </c>
      <c r="I88" s="79">
        <f t="shared" si="27"/>
        <v>1.9782999999999999</v>
      </c>
      <c r="J88" s="89">
        <f t="shared" si="19"/>
        <v>47.86</v>
      </c>
      <c r="K88" s="77">
        <v>23653</v>
      </c>
      <c r="L88" s="407">
        <f t="shared" si="22"/>
        <v>5930.5474300041788</v>
      </c>
      <c r="M88" s="342">
        <f t="shared" si="28"/>
        <v>2004.5250313414122</v>
      </c>
      <c r="N88" s="338">
        <f t="shared" si="29"/>
        <v>118.61094860008357</v>
      </c>
      <c r="O88" s="435">
        <v>51</v>
      </c>
      <c r="P88" s="425">
        <f t="shared" si="30"/>
        <v>8104.6834099456746</v>
      </c>
      <c r="Q88" s="79">
        <f t="shared" si="31"/>
        <v>1.4835</v>
      </c>
      <c r="R88" s="93">
        <f t="shared" si="20"/>
        <v>143.57</v>
      </c>
      <c r="S88" s="77">
        <v>23653</v>
      </c>
      <c r="T88" s="407">
        <f t="shared" si="23"/>
        <v>1976.9868356899076</v>
      </c>
      <c r="U88" s="387">
        <f t="shared" si="32"/>
        <v>668.22155046318869</v>
      </c>
      <c r="V88" s="338">
        <f t="shared" si="33"/>
        <v>39.539736713798156</v>
      </c>
      <c r="W88" s="435">
        <v>34</v>
      </c>
      <c r="X88" s="425">
        <f t="shared" si="34"/>
        <v>2718.7481228668944</v>
      </c>
      <c r="Y88" s="79">
        <f t="shared" si="35"/>
        <v>0.4945</v>
      </c>
    </row>
    <row r="89" spans="1:25" s="46" customFormat="1" ht="16.5" customHeight="1" x14ac:dyDescent="0.2">
      <c r="A89" s="75">
        <v>72</v>
      </c>
      <c r="B89" s="89">
        <f t="shared" si="18"/>
        <v>35.96</v>
      </c>
      <c r="C89" s="77">
        <v>23653</v>
      </c>
      <c r="D89" s="411">
        <f t="shared" si="21"/>
        <v>7893.1034482758614</v>
      </c>
      <c r="E89" s="342">
        <f t="shared" si="24"/>
        <v>2667.8689655172411</v>
      </c>
      <c r="F89" s="338">
        <f t="shared" si="25"/>
        <v>157.86206896551724</v>
      </c>
      <c r="G89" s="407">
        <v>85</v>
      </c>
      <c r="H89" s="425">
        <f t="shared" si="26"/>
        <v>10803.834482758621</v>
      </c>
      <c r="I89" s="79">
        <f t="shared" si="27"/>
        <v>2.0022000000000002</v>
      </c>
      <c r="J89" s="89">
        <f t="shared" si="19"/>
        <v>47.94</v>
      </c>
      <c r="K89" s="77">
        <v>23653</v>
      </c>
      <c r="L89" s="407">
        <f t="shared" si="22"/>
        <v>5920.650813516897</v>
      </c>
      <c r="M89" s="342">
        <f t="shared" si="28"/>
        <v>2001.1799749687109</v>
      </c>
      <c r="N89" s="338">
        <f t="shared" si="29"/>
        <v>118.41301627033795</v>
      </c>
      <c r="O89" s="435">
        <v>51</v>
      </c>
      <c r="P89" s="425">
        <f t="shared" si="30"/>
        <v>8091.2438047559453</v>
      </c>
      <c r="Q89" s="79">
        <f t="shared" si="31"/>
        <v>1.5019</v>
      </c>
      <c r="R89" s="93">
        <f t="shared" si="20"/>
        <v>143.83000000000001</v>
      </c>
      <c r="S89" s="77">
        <v>23653</v>
      </c>
      <c r="T89" s="407">
        <f t="shared" si="23"/>
        <v>1973.4130570812763</v>
      </c>
      <c r="U89" s="387">
        <f t="shared" si="32"/>
        <v>667.01361329347128</v>
      </c>
      <c r="V89" s="338">
        <f t="shared" si="33"/>
        <v>39.468261141625526</v>
      </c>
      <c r="W89" s="435">
        <v>34</v>
      </c>
      <c r="X89" s="425">
        <f t="shared" si="34"/>
        <v>2713.8949315163732</v>
      </c>
      <c r="Y89" s="79">
        <f t="shared" si="35"/>
        <v>0.50060000000000004</v>
      </c>
    </row>
    <row r="90" spans="1:25" s="46" customFormat="1" ht="16.5" customHeight="1" x14ac:dyDescent="0.2">
      <c r="A90" s="75">
        <v>73</v>
      </c>
      <c r="B90" s="89">
        <f t="shared" si="18"/>
        <v>36.020000000000003</v>
      </c>
      <c r="C90" s="77">
        <v>23653</v>
      </c>
      <c r="D90" s="411">
        <f t="shared" si="21"/>
        <v>7879.9555802332034</v>
      </c>
      <c r="E90" s="342">
        <f t="shared" si="24"/>
        <v>2663.4249861188223</v>
      </c>
      <c r="F90" s="338">
        <f t="shared" si="25"/>
        <v>157.59911160466407</v>
      </c>
      <c r="G90" s="407">
        <v>85</v>
      </c>
      <c r="H90" s="425">
        <f t="shared" si="26"/>
        <v>10785.97967795669</v>
      </c>
      <c r="I90" s="79">
        <f t="shared" si="27"/>
        <v>2.0266999999999999</v>
      </c>
      <c r="J90" s="89">
        <f t="shared" si="19"/>
        <v>48.03</v>
      </c>
      <c r="K90" s="77">
        <v>23653</v>
      </c>
      <c r="L90" s="407">
        <f t="shared" si="22"/>
        <v>5909.5565271705182</v>
      </c>
      <c r="M90" s="342">
        <f t="shared" si="28"/>
        <v>1997.430106183635</v>
      </c>
      <c r="N90" s="338">
        <f t="shared" si="29"/>
        <v>118.19113054341037</v>
      </c>
      <c r="O90" s="435">
        <v>51</v>
      </c>
      <c r="P90" s="425">
        <f t="shared" si="30"/>
        <v>8076.1777638975636</v>
      </c>
      <c r="Q90" s="79">
        <f t="shared" si="31"/>
        <v>1.5199</v>
      </c>
      <c r="R90" s="93">
        <f t="shared" si="20"/>
        <v>144.09</v>
      </c>
      <c r="S90" s="77">
        <v>23653</v>
      </c>
      <c r="T90" s="407">
        <f t="shared" si="23"/>
        <v>1969.852175723506</v>
      </c>
      <c r="U90" s="387">
        <f t="shared" si="32"/>
        <v>665.81003539454491</v>
      </c>
      <c r="V90" s="338">
        <f t="shared" si="33"/>
        <v>39.39704351447012</v>
      </c>
      <c r="W90" s="435">
        <v>34</v>
      </c>
      <c r="X90" s="425">
        <f t="shared" si="34"/>
        <v>2709.0592546325211</v>
      </c>
      <c r="Y90" s="79">
        <f t="shared" si="35"/>
        <v>0.50660000000000005</v>
      </c>
    </row>
    <row r="91" spans="1:25" s="46" customFormat="1" ht="16.5" customHeight="1" x14ac:dyDescent="0.2">
      <c r="A91" s="75">
        <v>74</v>
      </c>
      <c r="B91" s="89">
        <f t="shared" si="18"/>
        <v>36.090000000000003</v>
      </c>
      <c r="C91" s="77">
        <v>23653</v>
      </c>
      <c r="D91" s="411">
        <f t="shared" si="21"/>
        <v>7864.6716541978385</v>
      </c>
      <c r="E91" s="342">
        <f t="shared" si="24"/>
        <v>2658.2590191188692</v>
      </c>
      <c r="F91" s="338">
        <f t="shared" si="25"/>
        <v>157.29343308395678</v>
      </c>
      <c r="G91" s="407">
        <v>85</v>
      </c>
      <c r="H91" s="425">
        <f t="shared" si="26"/>
        <v>10765.224106400663</v>
      </c>
      <c r="I91" s="79">
        <f t="shared" si="27"/>
        <v>2.0503999999999998</v>
      </c>
      <c r="J91" s="89">
        <f t="shared" si="19"/>
        <v>48.11</v>
      </c>
      <c r="K91" s="77">
        <v>23653</v>
      </c>
      <c r="L91" s="407">
        <f t="shared" si="22"/>
        <v>5899.729785907296</v>
      </c>
      <c r="M91" s="342">
        <f t="shared" si="28"/>
        <v>1994.1086676366658</v>
      </c>
      <c r="N91" s="338">
        <f t="shared" si="29"/>
        <v>117.99459571814592</v>
      </c>
      <c r="O91" s="435">
        <v>51</v>
      </c>
      <c r="P91" s="425">
        <f t="shared" si="30"/>
        <v>8062.833049262108</v>
      </c>
      <c r="Q91" s="79">
        <f t="shared" si="31"/>
        <v>1.5381</v>
      </c>
      <c r="R91" s="93">
        <f t="shared" si="20"/>
        <v>144.34</v>
      </c>
      <c r="S91" s="77">
        <v>23653</v>
      </c>
      <c r="T91" s="407">
        <f t="shared" si="23"/>
        <v>1966.4403491755577</v>
      </c>
      <c r="U91" s="387">
        <f t="shared" si="32"/>
        <v>664.65683802133844</v>
      </c>
      <c r="V91" s="338">
        <f t="shared" si="33"/>
        <v>39.328806983511157</v>
      </c>
      <c r="W91" s="435">
        <v>34</v>
      </c>
      <c r="X91" s="425">
        <f t="shared" si="34"/>
        <v>2704.4259941804071</v>
      </c>
      <c r="Y91" s="79">
        <f t="shared" si="35"/>
        <v>0.51270000000000004</v>
      </c>
    </row>
    <row r="92" spans="1:25" s="46" customFormat="1" ht="16.5" customHeight="1" x14ac:dyDescent="0.2">
      <c r="A92" s="75">
        <v>75</v>
      </c>
      <c r="B92" s="89">
        <f t="shared" si="18"/>
        <v>36.15</v>
      </c>
      <c r="C92" s="77">
        <v>23653</v>
      </c>
      <c r="D92" s="411">
        <f t="shared" si="21"/>
        <v>7851.6182572614125</v>
      </c>
      <c r="E92" s="342">
        <f t="shared" si="24"/>
        <v>2653.8469709543569</v>
      </c>
      <c r="F92" s="338">
        <f t="shared" si="25"/>
        <v>157.03236514522825</v>
      </c>
      <c r="G92" s="407">
        <v>85</v>
      </c>
      <c r="H92" s="425">
        <f t="shared" si="26"/>
        <v>10747.497593360999</v>
      </c>
      <c r="I92" s="79">
        <f t="shared" si="27"/>
        <v>2.0747</v>
      </c>
      <c r="J92" s="89">
        <f t="shared" si="19"/>
        <v>48.2</v>
      </c>
      <c r="K92" s="77">
        <v>23653</v>
      </c>
      <c r="L92" s="407">
        <f t="shared" si="22"/>
        <v>5888.7136929460576</v>
      </c>
      <c r="M92" s="342">
        <f t="shared" si="28"/>
        <v>1990.3852282157673</v>
      </c>
      <c r="N92" s="338">
        <f t="shared" si="29"/>
        <v>117.77427385892115</v>
      </c>
      <c r="O92" s="435">
        <v>51</v>
      </c>
      <c r="P92" s="425">
        <f t="shared" si="30"/>
        <v>8047.8731950207466</v>
      </c>
      <c r="Q92" s="79">
        <f t="shared" si="31"/>
        <v>1.556</v>
      </c>
      <c r="R92" s="93">
        <f t="shared" si="20"/>
        <v>144.59</v>
      </c>
      <c r="S92" s="77">
        <v>23653</v>
      </c>
      <c r="T92" s="407">
        <f t="shared" si="23"/>
        <v>1963.0403209073932</v>
      </c>
      <c r="U92" s="387">
        <f t="shared" si="32"/>
        <v>663.50762846669886</v>
      </c>
      <c r="V92" s="338">
        <f t="shared" si="33"/>
        <v>39.260806418147865</v>
      </c>
      <c r="W92" s="435">
        <v>34</v>
      </c>
      <c r="X92" s="425">
        <f t="shared" si="34"/>
        <v>2699.8087557922399</v>
      </c>
      <c r="Y92" s="79">
        <f t="shared" si="35"/>
        <v>0.51870000000000005</v>
      </c>
    </row>
    <row r="93" spans="1:25" s="46" customFormat="1" ht="16.5" customHeight="1" x14ac:dyDescent="0.2">
      <c r="A93" s="75">
        <v>76</v>
      </c>
      <c r="B93" s="89">
        <f t="shared" si="18"/>
        <v>36.21</v>
      </c>
      <c r="C93" s="77">
        <v>23653</v>
      </c>
      <c r="D93" s="411">
        <f t="shared" si="21"/>
        <v>7838.6081193040591</v>
      </c>
      <c r="E93" s="342">
        <f t="shared" si="24"/>
        <v>2649.4495443247715</v>
      </c>
      <c r="F93" s="338">
        <f t="shared" si="25"/>
        <v>156.77216238608119</v>
      </c>
      <c r="G93" s="407">
        <v>85</v>
      </c>
      <c r="H93" s="425">
        <f t="shared" si="26"/>
        <v>10729.829826014913</v>
      </c>
      <c r="I93" s="79">
        <f t="shared" si="27"/>
        <v>2.0989</v>
      </c>
      <c r="J93" s="89">
        <f t="shared" si="19"/>
        <v>48.28</v>
      </c>
      <c r="K93" s="77">
        <v>23653</v>
      </c>
      <c r="L93" s="407">
        <f t="shared" si="22"/>
        <v>5878.9560894780452</v>
      </c>
      <c r="M93" s="342">
        <f t="shared" si="28"/>
        <v>1987.0871582435791</v>
      </c>
      <c r="N93" s="338">
        <f t="shared" si="29"/>
        <v>117.5791217895609</v>
      </c>
      <c r="O93" s="435">
        <v>51</v>
      </c>
      <c r="P93" s="425">
        <f t="shared" si="30"/>
        <v>8034.6223695111858</v>
      </c>
      <c r="Q93" s="79">
        <f t="shared" si="31"/>
        <v>1.5742</v>
      </c>
      <c r="R93" s="93">
        <f t="shared" si="20"/>
        <v>144.84</v>
      </c>
      <c r="S93" s="77">
        <v>23653</v>
      </c>
      <c r="T93" s="407">
        <f t="shared" si="23"/>
        <v>1959.6520298260148</v>
      </c>
      <c r="U93" s="387">
        <f t="shared" si="32"/>
        <v>662.36238608119288</v>
      </c>
      <c r="V93" s="338">
        <f t="shared" si="33"/>
        <v>39.193040596520298</v>
      </c>
      <c r="W93" s="435">
        <v>34</v>
      </c>
      <c r="X93" s="425">
        <f t="shared" si="34"/>
        <v>2695.2074565037283</v>
      </c>
      <c r="Y93" s="79">
        <f t="shared" si="35"/>
        <v>0.52470000000000006</v>
      </c>
    </row>
    <row r="94" spans="1:25" s="46" customFormat="1" ht="16.5" customHeight="1" x14ac:dyDescent="0.2">
      <c r="A94" s="75">
        <v>77</v>
      </c>
      <c r="B94" s="89">
        <f t="shared" si="18"/>
        <v>36.270000000000003</v>
      </c>
      <c r="C94" s="77">
        <v>23653</v>
      </c>
      <c r="D94" s="411">
        <f t="shared" si="21"/>
        <v>7825.6410256410254</v>
      </c>
      <c r="E94" s="342">
        <f t="shared" si="24"/>
        <v>2645.0666666666662</v>
      </c>
      <c r="F94" s="338">
        <f t="shared" si="25"/>
        <v>156.51282051282053</v>
      </c>
      <c r="G94" s="407">
        <v>85</v>
      </c>
      <c r="H94" s="425">
        <f t="shared" si="26"/>
        <v>10712.220512820511</v>
      </c>
      <c r="I94" s="79">
        <f t="shared" si="27"/>
        <v>2.1230000000000002</v>
      </c>
      <c r="J94" s="89">
        <f t="shared" si="19"/>
        <v>48.36</v>
      </c>
      <c r="K94" s="77">
        <v>23653</v>
      </c>
      <c r="L94" s="407">
        <f t="shared" si="22"/>
        <v>5869.2307692307695</v>
      </c>
      <c r="M94" s="342">
        <f t="shared" si="28"/>
        <v>1983.8</v>
      </c>
      <c r="N94" s="338">
        <f t="shared" si="29"/>
        <v>117.38461538461539</v>
      </c>
      <c r="O94" s="435">
        <v>51</v>
      </c>
      <c r="P94" s="425">
        <f t="shared" si="30"/>
        <v>8021.4153846153849</v>
      </c>
      <c r="Q94" s="79">
        <f t="shared" si="31"/>
        <v>1.5922000000000001</v>
      </c>
      <c r="R94" s="93">
        <f t="shared" si="20"/>
        <v>145.08000000000001</v>
      </c>
      <c r="S94" s="77">
        <v>23653</v>
      </c>
      <c r="T94" s="407">
        <f t="shared" si="23"/>
        <v>1956.4102564102564</v>
      </c>
      <c r="U94" s="387">
        <f t="shared" si="32"/>
        <v>661.26666666666654</v>
      </c>
      <c r="V94" s="338">
        <f t="shared" si="33"/>
        <v>39.128205128205131</v>
      </c>
      <c r="W94" s="435">
        <v>34</v>
      </c>
      <c r="X94" s="425">
        <f t="shared" si="34"/>
        <v>2690.8051282051279</v>
      </c>
      <c r="Y94" s="79">
        <f t="shared" si="35"/>
        <v>0.53069999999999995</v>
      </c>
    </row>
    <row r="95" spans="1:25" s="46" customFormat="1" ht="16.5" customHeight="1" x14ac:dyDescent="0.2">
      <c r="A95" s="75">
        <v>78</v>
      </c>
      <c r="B95" s="89">
        <f t="shared" si="18"/>
        <v>36.33</v>
      </c>
      <c r="C95" s="77">
        <v>23653</v>
      </c>
      <c r="D95" s="411">
        <f t="shared" si="21"/>
        <v>7812.7167630057811</v>
      </c>
      <c r="E95" s="342">
        <f t="shared" si="24"/>
        <v>2640.6982658959537</v>
      </c>
      <c r="F95" s="338">
        <f t="shared" si="25"/>
        <v>156.25433526011562</v>
      </c>
      <c r="G95" s="407">
        <v>85</v>
      </c>
      <c r="H95" s="425">
        <f t="shared" si="26"/>
        <v>10694.669364161849</v>
      </c>
      <c r="I95" s="79">
        <f t="shared" si="27"/>
        <v>2.1469999999999998</v>
      </c>
      <c r="J95" s="89">
        <f t="shared" si="19"/>
        <v>48.44</v>
      </c>
      <c r="K95" s="77">
        <v>23653</v>
      </c>
      <c r="L95" s="407">
        <f t="shared" si="22"/>
        <v>5859.5375722543358</v>
      </c>
      <c r="M95" s="342">
        <f t="shared" si="28"/>
        <v>1980.5236994219654</v>
      </c>
      <c r="N95" s="338">
        <f t="shared" si="29"/>
        <v>117.19075144508672</v>
      </c>
      <c r="O95" s="435">
        <v>51</v>
      </c>
      <c r="P95" s="425">
        <f t="shared" si="30"/>
        <v>8008.2520231213875</v>
      </c>
      <c r="Q95" s="79">
        <f t="shared" si="31"/>
        <v>1.6102000000000001</v>
      </c>
      <c r="R95" s="93">
        <f t="shared" si="20"/>
        <v>145.33000000000001</v>
      </c>
      <c r="S95" s="77">
        <v>23653</v>
      </c>
      <c r="T95" s="407">
        <f t="shared" si="23"/>
        <v>1953.044794605381</v>
      </c>
      <c r="U95" s="387">
        <f t="shared" si="32"/>
        <v>660.12914057661874</v>
      </c>
      <c r="V95" s="338">
        <f t="shared" si="33"/>
        <v>39.060895892107617</v>
      </c>
      <c r="W95" s="435">
        <v>34</v>
      </c>
      <c r="X95" s="425">
        <f t="shared" si="34"/>
        <v>2686.2348310741072</v>
      </c>
      <c r="Y95" s="79">
        <f t="shared" si="35"/>
        <v>0.53669999999999995</v>
      </c>
    </row>
    <row r="96" spans="1:25" s="46" customFormat="1" ht="16.5" customHeight="1" x14ac:dyDescent="0.2">
      <c r="A96" s="75">
        <v>79</v>
      </c>
      <c r="B96" s="89">
        <f t="shared" si="18"/>
        <v>36.39</v>
      </c>
      <c r="C96" s="77">
        <v>23653</v>
      </c>
      <c r="D96" s="411">
        <f t="shared" si="21"/>
        <v>7799.8351195383348</v>
      </c>
      <c r="E96" s="342">
        <f t="shared" si="24"/>
        <v>2636.3442704039567</v>
      </c>
      <c r="F96" s="338">
        <f t="shared" si="25"/>
        <v>155.9967023907667</v>
      </c>
      <c r="G96" s="407">
        <v>85</v>
      </c>
      <c r="H96" s="425">
        <f t="shared" si="26"/>
        <v>10677.176092333058</v>
      </c>
      <c r="I96" s="79">
        <f t="shared" si="27"/>
        <v>2.1709000000000001</v>
      </c>
      <c r="J96" s="89">
        <f t="shared" si="19"/>
        <v>48.52</v>
      </c>
      <c r="K96" s="77">
        <v>23653</v>
      </c>
      <c r="L96" s="407">
        <f t="shared" si="22"/>
        <v>5849.8763396537506</v>
      </c>
      <c r="M96" s="342">
        <f t="shared" si="28"/>
        <v>1977.2582028029676</v>
      </c>
      <c r="N96" s="338">
        <f t="shared" si="29"/>
        <v>116.99752679307501</v>
      </c>
      <c r="O96" s="435">
        <v>51</v>
      </c>
      <c r="P96" s="425">
        <f t="shared" si="30"/>
        <v>7995.1320692497929</v>
      </c>
      <c r="Q96" s="79">
        <f t="shared" si="31"/>
        <v>1.6282000000000001</v>
      </c>
      <c r="R96" s="93">
        <f t="shared" si="20"/>
        <v>145.56</v>
      </c>
      <c r="S96" s="77">
        <v>23653</v>
      </c>
      <c r="T96" s="407">
        <f t="shared" si="23"/>
        <v>1949.9587798845837</v>
      </c>
      <c r="U96" s="387">
        <f t="shared" si="32"/>
        <v>659.08606760098917</v>
      </c>
      <c r="V96" s="338">
        <f t="shared" si="33"/>
        <v>38.999175597691675</v>
      </c>
      <c r="W96" s="435">
        <v>34</v>
      </c>
      <c r="X96" s="425">
        <f t="shared" si="34"/>
        <v>2682.0440230832646</v>
      </c>
      <c r="Y96" s="79">
        <f t="shared" si="35"/>
        <v>0.54269999999999996</v>
      </c>
    </row>
    <row r="97" spans="1:25" s="46" customFormat="1" ht="16.5" customHeight="1" x14ac:dyDescent="0.2">
      <c r="A97" s="83">
        <v>80</v>
      </c>
      <c r="B97" s="89">
        <f t="shared" si="18"/>
        <v>36.450000000000003</v>
      </c>
      <c r="C97" s="77">
        <v>23653</v>
      </c>
      <c r="D97" s="411">
        <f t="shared" si="21"/>
        <v>7786.9958847736616</v>
      </c>
      <c r="E97" s="342">
        <f t="shared" si="24"/>
        <v>2632.0046090534975</v>
      </c>
      <c r="F97" s="338">
        <f t="shared" si="25"/>
        <v>155.73991769547322</v>
      </c>
      <c r="G97" s="407">
        <v>85</v>
      </c>
      <c r="H97" s="425">
        <f t="shared" si="26"/>
        <v>10659.740411522633</v>
      </c>
      <c r="I97" s="79">
        <f t="shared" si="27"/>
        <v>2.1947999999999999</v>
      </c>
      <c r="J97" s="89">
        <f t="shared" si="19"/>
        <v>48.6</v>
      </c>
      <c r="K97" s="77">
        <v>23653</v>
      </c>
      <c r="L97" s="407">
        <f t="shared" si="22"/>
        <v>5840.2469135802467</v>
      </c>
      <c r="M97" s="342">
        <f t="shared" si="28"/>
        <v>1974.0034567901232</v>
      </c>
      <c r="N97" s="338">
        <f t="shared" si="29"/>
        <v>116.80493827160494</v>
      </c>
      <c r="O97" s="435">
        <v>51</v>
      </c>
      <c r="P97" s="425">
        <f t="shared" si="30"/>
        <v>7982.055308641975</v>
      </c>
      <c r="Q97" s="79">
        <f t="shared" si="31"/>
        <v>1.6460999999999999</v>
      </c>
      <c r="R97" s="93">
        <f t="shared" si="20"/>
        <v>145.80000000000001</v>
      </c>
      <c r="S97" s="77">
        <v>23653</v>
      </c>
      <c r="T97" s="407">
        <f t="shared" si="23"/>
        <v>1946.7489711934154</v>
      </c>
      <c r="U97" s="387">
        <f t="shared" si="32"/>
        <v>658.00115226337437</v>
      </c>
      <c r="V97" s="338">
        <f t="shared" si="33"/>
        <v>38.934979423868306</v>
      </c>
      <c r="W97" s="435">
        <v>34</v>
      </c>
      <c r="X97" s="425">
        <f t="shared" si="34"/>
        <v>2677.6851028806582</v>
      </c>
      <c r="Y97" s="79">
        <f t="shared" si="35"/>
        <v>0.54869999999999997</v>
      </c>
    </row>
    <row r="98" spans="1:25" s="46" customFormat="1" ht="16.5" customHeight="1" x14ac:dyDescent="0.2">
      <c r="A98" s="75">
        <v>81</v>
      </c>
      <c r="B98" s="89">
        <f t="shared" si="18"/>
        <v>36.51</v>
      </c>
      <c r="C98" s="77">
        <v>23653</v>
      </c>
      <c r="D98" s="411">
        <f t="shared" si="21"/>
        <v>7774.1988496302383</v>
      </c>
      <c r="E98" s="342">
        <f t="shared" si="24"/>
        <v>2627.6792111750201</v>
      </c>
      <c r="F98" s="338">
        <f t="shared" si="25"/>
        <v>155.48397699260477</v>
      </c>
      <c r="G98" s="407">
        <v>85</v>
      </c>
      <c r="H98" s="425">
        <f t="shared" si="26"/>
        <v>10642.362037797862</v>
      </c>
      <c r="I98" s="79">
        <f t="shared" si="27"/>
        <v>2.2185999999999999</v>
      </c>
      <c r="J98" s="89">
        <f t="shared" si="19"/>
        <v>48.68</v>
      </c>
      <c r="K98" s="77">
        <v>23653</v>
      </c>
      <c r="L98" s="407">
        <f t="shared" si="22"/>
        <v>5830.6491372226792</v>
      </c>
      <c r="M98" s="342">
        <f t="shared" si="28"/>
        <v>1970.7594083812653</v>
      </c>
      <c r="N98" s="338">
        <f t="shared" si="29"/>
        <v>116.61298274445359</v>
      </c>
      <c r="O98" s="435">
        <v>51</v>
      </c>
      <c r="P98" s="425">
        <f t="shared" si="30"/>
        <v>7969.0215283483985</v>
      </c>
      <c r="Q98" s="79">
        <f t="shared" si="31"/>
        <v>1.6638999999999999</v>
      </c>
      <c r="R98" s="93">
        <f t="shared" si="20"/>
        <v>146.03</v>
      </c>
      <c r="S98" s="77">
        <v>23653</v>
      </c>
      <c r="T98" s="407">
        <f t="shared" si="23"/>
        <v>1943.6828049031019</v>
      </c>
      <c r="U98" s="387">
        <f t="shared" si="32"/>
        <v>656.96478805724837</v>
      </c>
      <c r="V98" s="338">
        <f t="shared" si="33"/>
        <v>38.873656098062035</v>
      </c>
      <c r="W98" s="435">
        <v>34</v>
      </c>
      <c r="X98" s="425">
        <f t="shared" si="34"/>
        <v>2673.5212490584122</v>
      </c>
      <c r="Y98" s="79">
        <f t="shared" si="35"/>
        <v>0.55469999999999997</v>
      </c>
    </row>
    <row r="99" spans="1:25" s="46" customFormat="1" ht="16.5" customHeight="1" x14ac:dyDescent="0.2">
      <c r="A99" s="75">
        <v>82</v>
      </c>
      <c r="B99" s="89">
        <f t="shared" si="18"/>
        <v>36.56</v>
      </c>
      <c r="C99" s="77">
        <v>23653</v>
      </c>
      <c r="D99" s="411">
        <f t="shared" si="21"/>
        <v>7763.5667396061272</v>
      </c>
      <c r="E99" s="342">
        <f t="shared" si="24"/>
        <v>2624.0855579868708</v>
      </c>
      <c r="F99" s="338">
        <f t="shared" si="25"/>
        <v>155.27133479212256</v>
      </c>
      <c r="G99" s="407">
        <v>85</v>
      </c>
      <c r="H99" s="425">
        <f t="shared" si="26"/>
        <v>10627.92363238512</v>
      </c>
      <c r="I99" s="79">
        <f t="shared" si="27"/>
        <v>2.2429000000000001</v>
      </c>
      <c r="J99" s="89">
        <f t="shared" si="19"/>
        <v>48.75</v>
      </c>
      <c r="K99" s="77">
        <v>23653</v>
      </c>
      <c r="L99" s="407">
        <f t="shared" si="22"/>
        <v>5822.2769230769236</v>
      </c>
      <c r="M99" s="342">
        <f t="shared" si="28"/>
        <v>1967.9295999999999</v>
      </c>
      <c r="N99" s="338">
        <f t="shared" si="29"/>
        <v>116.44553846153848</v>
      </c>
      <c r="O99" s="435">
        <v>51</v>
      </c>
      <c r="P99" s="425">
        <f t="shared" si="30"/>
        <v>7957.6520615384625</v>
      </c>
      <c r="Q99" s="79">
        <f t="shared" si="31"/>
        <v>1.6820999999999999</v>
      </c>
      <c r="R99" s="93">
        <f t="shared" si="20"/>
        <v>146.26</v>
      </c>
      <c r="S99" s="77">
        <v>23653</v>
      </c>
      <c r="T99" s="407">
        <f t="shared" si="23"/>
        <v>1940.6262819636268</v>
      </c>
      <c r="U99" s="387">
        <f t="shared" si="32"/>
        <v>655.93168330370577</v>
      </c>
      <c r="V99" s="338">
        <f t="shared" si="33"/>
        <v>38.812525639272536</v>
      </c>
      <c r="W99" s="435">
        <v>34</v>
      </c>
      <c r="X99" s="425">
        <f t="shared" si="34"/>
        <v>2669.370490906605</v>
      </c>
      <c r="Y99" s="79">
        <f t="shared" si="35"/>
        <v>0.56059999999999999</v>
      </c>
    </row>
    <row r="100" spans="1:25" s="46" customFormat="1" ht="16.5" customHeight="1" x14ac:dyDescent="0.2">
      <c r="A100" s="75">
        <v>83</v>
      </c>
      <c r="B100" s="89">
        <f t="shared" si="18"/>
        <v>36.619999999999997</v>
      </c>
      <c r="C100" s="77">
        <v>23653</v>
      </c>
      <c r="D100" s="411">
        <f t="shared" si="21"/>
        <v>7750.8465319497554</v>
      </c>
      <c r="E100" s="342">
        <f t="shared" si="24"/>
        <v>2619.7861277990169</v>
      </c>
      <c r="F100" s="338">
        <f t="shared" si="25"/>
        <v>155.01693063899512</v>
      </c>
      <c r="G100" s="407">
        <v>85</v>
      </c>
      <c r="H100" s="425">
        <f t="shared" si="26"/>
        <v>10610.649590387766</v>
      </c>
      <c r="I100" s="79">
        <f t="shared" si="27"/>
        <v>2.2665000000000002</v>
      </c>
      <c r="J100" s="89">
        <f t="shared" si="19"/>
        <v>48.83</v>
      </c>
      <c r="K100" s="77">
        <v>23653</v>
      </c>
      <c r="L100" s="407">
        <f t="shared" si="22"/>
        <v>5812.7380708580795</v>
      </c>
      <c r="M100" s="342">
        <f t="shared" si="28"/>
        <v>1964.7054679500307</v>
      </c>
      <c r="N100" s="338">
        <f t="shared" si="29"/>
        <v>116.25476141716159</v>
      </c>
      <c r="O100" s="435">
        <v>51</v>
      </c>
      <c r="P100" s="425">
        <f t="shared" si="30"/>
        <v>7944.6983002252719</v>
      </c>
      <c r="Q100" s="79">
        <f t="shared" si="31"/>
        <v>1.6998</v>
      </c>
      <c r="R100" s="93">
        <f t="shared" si="20"/>
        <v>146.49</v>
      </c>
      <c r="S100" s="77">
        <v>23653</v>
      </c>
      <c r="T100" s="407">
        <f t="shared" si="23"/>
        <v>1937.5793569526927</v>
      </c>
      <c r="U100" s="387">
        <f t="shared" si="32"/>
        <v>654.9018226500101</v>
      </c>
      <c r="V100" s="338">
        <f t="shared" si="33"/>
        <v>38.751587139053854</v>
      </c>
      <c r="W100" s="435">
        <v>34</v>
      </c>
      <c r="X100" s="425">
        <f t="shared" si="34"/>
        <v>2665.2327667417567</v>
      </c>
      <c r="Y100" s="79">
        <f t="shared" si="35"/>
        <v>0.56659999999999999</v>
      </c>
    </row>
    <row r="101" spans="1:25" s="46" customFormat="1" ht="16.5" customHeight="1" x14ac:dyDescent="0.2">
      <c r="A101" s="75">
        <v>84</v>
      </c>
      <c r="B101" s="89">
        <f t="shared" si="18"/>
        <v>36.68</v>
      </c>
      <c r="C101" s="77">
        <v>23653</v>
      </c>
      <c r="D101" s="411">
        <f t="shared" si="21"/>
        <v>7738.1679389312976</v>
      </c>
      <c r="E101" s="342">
        <f t="shared" si="24"/>
        <v>2615.5007633587784</v>
      </c>
      <c r="F101" s="338">
        <f t="shared" si="25"/>
        <v>154.76335877862596</v>
      </c>
      <c r="G101" s="407">
        <v>85</v>
      </c>
      <c r="H101" s="425">
        <f t="shared" si="26"/>
        <v>10593.432061068703</v>
      </c>
      <c r="I101" s="79">
        <f t="shared" si="27"/>
        <v>2.2900999999999998</v>
      </c>
      <c r="J101" s="89">
        <f t="shared" si="19"/>
        <v>48.9</v>
      </c>
      <c r="K101" s="77">
        <v>23653</v>
      </c>
      <c r="L101" s="407">
        <f t="shared" si="22"/>
        <v>5804.4171779141107</v>
      </c>
      <c r="M101" s="342">
        <f t="shared" si="28"/>
        <v>1961.8930061349693</v>
      </c>
      <c r="N101" s="338">
        <f t="shared" si="29"/>
        <v>116.08834355828222</v>
      </c>
      <c r="O101" s="435">
        <v>51</v>
      </c>
      <c r="P101" s="425">
        <f t="shared" si="30"/>
        <v>7933.3985276073618</v>
      </c>
      <c r="Q101" s="79">
        <f t="shared" si="31"/>
        <v>1.7178</v>
      </c>
      <c r="R101" s="93">
        <f t="shared" si="20"/>
        <v>146.71</v>
      </c>
      <c r="S101" s="77">
        <v>23653</v>
      </c>
      <c r="T101" s="407">
        <f t="shared" si="23"/>
        <v>1934.6738463635741</v>
      </c>
      <c r="U101" s="387">
        <f t="shared" si="32"/>
        <v>653.91976007088795</v>
      </c>
      <c r="V101" s="338">
        <f t="shared" si="33"/>
        <v>38.693476927271483</v>
      </c>
      <c r="W101" s="435">
        <v>34</v>
      </c>
      <c r="X101" s="425">
        <f t="shared" si="34"/>
        <v>2661.2870833617335</v>
      </c>
      <c r="Y101" s="79">
        <f t="shared" si="35"/>
        <v>0.5726</v>
      </c>
    </row>
    <row r="102" spans="1:25" s="46" customFormat="1" ht="16.5" customHeight="1" x14ac:dyDescent="0.2">
      <c r="A102" s="75">
        <v>85</v>
      </c>
      <c r="B102" s="89">
        <f t="shared" si="18"/>
        <v>36.729999999999997</v>
      </c>
      <c r="C102" s="77">
        <v>23653</v>
      </c>
      <c r="D102" s="411">
        <f t="shared" si="21"/>
        <v>7727.6340865777302</v>
      </c>
      <c r="E102" s="342">
        <f t="shared" si="24"/>
        <v>2611.9403212632724</v>
      </c>
      <c r="F102" s="338">
        <f t="shared" si="25"/>
        <v>154.5526817315546</v>
      </c>
      <c r="G102" s="407">
        <v>85</v>
      </c>
      <c r="H102" s="425">
        <f t="shared" si="26"/>
        <v>10579.127089572557</v>
      </c>
      <c r="I102" s="79">
        <f t="shared" si="27"/>
        <v>2.3142</v>
      </c>
      <c r="J102" s="89">
        <f t="shared" si="19"/>
        <v>48.98</v>
      </c>
      <c r="K102" s="77">
        <v>23653</v>
      </c>
      <c r="L102" s="407">
        <f t="shared" si="22"/>
        <v>5794.9367088607596</v>
      </c>
      <c r="M102" s="342">
        <f t="shared" si="28"/>
        <v>1958.6886075949365</v>
      </c>
      <c r="N102" s="338">
        <f t="shared" si="29"/>
        <v>115.89873417721519</v>
      </c>
      <c r="O102" s="435">
        <v>51</v>
      </c>
      <c r="P102" s="425">
        <f t="shared" si="30"/>
        <v>7920.5240506329119</v>
      </c>
      <c r="Q102" s="79">
        <f t="shared" si="31"/>
        <v>1.7354000000000001</v>
      </c>
      <c r="R102" s="93">
        <f t="shared" si="20"/>
        <v>146.93</v>
      </c>
      <c r="S102" s="77">
        <v>23653</v>
      </c>
      <c r="T102" s="407">
        <f t="shared" si="23"/>
        <v>1931.7770366841351</v>
      </c>
      <c r="U102" s="387">
        <f t="shared" si="32"/>
        <v>652.94063839923763</v>
      </c>
      <c r="V102" s="338">
        <f t="shared" si="33"/>
        <v>38.635540733682703</v>
      </c>
      <c r="W102" s="435">
        <v>34</v>
      </c>
      <c r="X102" s="425">
        <f t="shared" si="34"/>
        <v>2657.3532158170556</v>
      </c>
      <c r="Y102" s="79">
        <f t="shared" si="35"/>
        <v>0.57850000000000001</v>
      </c>
    </row>
    <row r="103" spans="1:25" s="46" customFormat="1" ht="16.5" customHeight="1" x14ac:dyDescent="0.2">
      <c r="A103" s="75">
        <v>86</v>
      </c>
      <c r="B103" s="89">
        <f t="shared" ref="B103:B166" si="36">ROUND((3.5*LN(A103)+12)/0.75,2)</f>
        <v>36.79</v>
      </c>
      <c r="C103" s="77">
        <v>23653</v>
      </c>
      <c r="D103" s="411">
        <f t="shared" si="21"/>
        <v>7715.0312584941566</v>
      </c>
      <c r="E103" s="342">
        <f t="shared" si="24"/>
        <v>2607.6805653710248</v>
      </c>
      <c r="F103" s="338">
        <f t="shared" si="25"/>
        <v>154.30062516988315</v>
      </c>
      <c r="G103" s="407">
        <v>85</v>
      </c>
      <c r="H103" s="425">
        <f t="shared" si="26"/>
        <v>10562.012449035064</v>
      </c>
      <c r="I103" s="79">
        <f t="shared" si="27"/>
        <v>2.3376000000000001</v>
      </c>
      <c r="J103" s="89">
        <f t="shared" ref="J103:J166" si="37">ROUND(((3.5*LN($A103)+12)/0.75)/0.75,2)</f>
        <v>49.05</v>
      </c>
      <c r="K103" s="77">
        <v>23653</v>
      </c>
      <c r="L103" s="407">
        <f t="shared" si="22"/>
        <v>5786.666666666667</v>
      </c>
      <c r="M103" s="342">
        <f t="shared" si="28"/>
        <v>1955.8933333333332</v>
      </c>
      <c r="N103" s="338">
        <f t="shared" si="29"/>
        <v>115.73333333333335</v>
      </c>
      <c r="O103" s="435">
        <v>51</v>
      </c>
      <c r="P103" s="425">
        <f t="shared" si="30"/>
        <v>7909.293333333334</v>
      </c>
      <c r="Q103" s="79">
        <f t="shared" si="31"/>
        <v>1.7533000000000001</v>
      </c>
      <c r="R103" s="93">
        <f t="shared" ref="R103:R166" si="38">ROUND(((3.5*LN($A103)+12)/0.75)/0.25,2)</f>
        <v>147.15</v>
      </c>
      <c r="S103" s="77">
        <v>23653</v>
      </c>
      <c r="T103" s="407">
        <f t="shared" si="23"/>
        <v>1928.8888888888887</v>
      </c>
      <c r="U103" s="387">
        <f t="shared" si="32"/>
        <v>651.96444444444433</v>
      </c>
      <c r="V103" s="338">
        <f t="shared" si="33"/>
        <v>38.577777777777776</v>
      </c>
      <c r="W103" s="435">
        <v>34</v>
      </c>
      <c r="X103" s="425">
        <f t="shared" si="34"/>
        <v>2653.4311111111106</v>
      </c>
      <c r="Y103" s="79">
        <f t="shared" si="35"/>
        <v>0.58440000000000003</v>
      </c>
    </row>
    <row r="104" spans="1:25" s="46" customFormat="1" ht="16.5" customHeight="1" x14ac:dyDescent="0.2">
      <c r="A104" s="75">
        <v>87</v>
      </c>
      <c r="B104" s="89">
        <f t="shared" si="36"/>
        <v>36.840000000000003</v>
      </c>
      <c r="C104" s="77">
        <v>23653</v>
      </c>
      <c r="D104" s="411">
        <f t="shared" si="21"/>
        <v>7704.5602605863187</v>
      </c>
      <c r="E104" s="342">
        <f t="shared" si="24"/>
        <v>2604.1413680781757</v>
      </c>
      <c r="F104" s="338">
        <f t="shared" si="25"/>
        <v>154.09120521172639</v>
      </c>
      <c r="G104" s="407">
        <v>85</v>
      </c>
      <c r="H104" s="425">
        <f t="shared" si="26"/>
        <v>10547.792833876219</v>
      </c>
      <c r="I104" s="79">
        <f t="shared" si="27"/>
        <v>2.3616000000000001</v>
      </c>
      <c r="J104" s="89">
        <f t="shared" si="37"/>
        <v>49.12</v>
      </c>
      <c r="K104" s="77">
        <v>23653</v>
      </c>
      <c r="L104" s="407">
        <f t="shared" si="22"/>
        <v>5778.4201954397395</v>
      </c>
      <c r="M104" s="342">
        <f t="shared" si="28"/>
        <v>1953.1060260586316</v>
      </c>
      <c r="N104" s="338">
        <f t="shared" si="29"/>
        <v>115.56840390879479</v>
      </c>
      <c r="O104" s="435">
        <v>51</v>
      </c>
      <c r="P104" s="425">
        <f t="shared" si="30"/>
        <v>7898.0946254071659</v>
      </c>
      <c r="Q104" s="79">
        <f t="shared" si="31"/>
        <v>1.7712000000000001</v>
      </c>
      <c r="R104" s="93">
        <f t="shared" si="38"/>
        <v>147.36000000000001</v>
      </c>
      <c r="S104" s="77">
        <v>23653</v>
      </c>
      <c r="T104" s="407">
        <f t="shared" si="23"/>
        <v>1926.1400651465797</v>
      </c>
      <c r="U104" s="387">
        <f t="shared" si="32"/>
        <v>651.03534201954392</v>
      </c>
      <c r="V104" s="338">
        <f t="shared" si="33"/>
        <v>38.522801302931597</v>
      </c>
      <c r="W104" s="435">
        <v>34</v>
      </c>
      <c r="X104" s="425">
        <f t="shared" si="34"/>
        <v>2649.6982084690549</v>
      </c>
      <c r="Y104" s="79">
        <f t="shared" si="35"/>
        <v>0.59040000000000004</v>
      </c>
    </row>
    <row r="105" spans="1:25" s="46" customFormat="1" ht="16.5" customHeight="1" x14ac:dyDescent="0.2">
      <c r="A105" s="75">
        <v>88</v>
      </c>
      <c r="B105" s="89">
        <f t="shared" si="36"/>
        <v>36.89</v>
      </c>
      <c r="C105" s="77">
        <v>23653</v>
      </c>
      <c r="D105" s="411">
        <f t="shared" si="21"/>
        <v>7694.1176470588234</v>
      </c>
      <c r="E105" s="342">
        <f t="shared" si="24"/>
        <v>2600.6117647058823</v>
      </c>
      <c r="F105" s="338">
        <f t="shared" si="25"/>
        <v>153.88235294117646</v>
      </c>
      <c r="G105" s="407">
        <v>85</v>
      </c>
      <c r="H105" s="425">
        <f t="shared" si="26"/>
        <v>10533.611764705882</v>
      </c>
      <c r="I105" s="79">
        <f t="shared" si="27"/>
        <v>2.3855</v>
      </c>
      <c r="J105" s="89">
        <f t="shared" si="37"/>
        <v>49.19</v>
      </c>
      <c r="K105" s="77">
        <v>23653</v>
      </c>
      <c r="L105" s="407">
        <f t="shared" si="22"/>
        <v>5770.1971945517389</v>
      </c>
      <c r="M105" s="342">
        <f t="shared" si="28"/>
        <v>1950.3266517584875</v>
      </c>
      <c r="N105" s="338">
        <f t="shared" si="29"/>
        <v>115.40394389103479</v>
      </c>
      <c r="O105" s="435">
        <v>51</v>
      </c>
      <c r="P105" s="425">
        <f t="shared" si="30"/>
        <v>7886.9277902012618</v>
      </c>
      <c r="Q105" s="79">
        <f t="shared" si="31"/>
        <v>1.7889999999999999</v>
      </c>
      <c r="R105" s="93">
        <f t="shared" si="38"/>
        <v>147.58000000000001</v>
      </c>
      <c r="S105" s="77">
        <v>23653</v>
      </c>
      <c r="T105" s="407">
        <f t="shared" si="23"/>
        <v>1923.2687356010297</v>
      </c>
      <c r="U105" s="387">
        <f t="shared" si="32"/>
        <v>650.06483263314794</v>
      </c>
      <c r="V105" s="338">
        <f t="shared" si="33"/>
        <v>38.465374712020598</v>
      </c>
      <c r="W105" s="435">
        <v>34</v>
      </c>
      <c r="X105" s="425">
        <f t="shared" si="34"/>
        <v>2645.7989429461982</v>
      </c>
      <c r="Y105" s="79">
        <f t="shared" si="35"/>
        <v>0.59630000000000005</v>
      </c>
    </row>
    <row r="106" spans="1:25" s="46" customFormat="1" ht="16.5" customHeight="1" x14ac:dyDescent="0.2">
      <c r="A106" s="75">
        <v>89</v>
      </c>
      <c r="B106" s="89">
        <f t="shared" si="36"/>
        <v>36.950000000000003</v>
      </c>
      <c r="C106" s="77">
        <v>23653</v>
      </c>
      <c r="D106" s="411">
        <f t="shared" si="21"/>
        <v>7681.6238159675231</v>
      </c>
      <c r="E106" s="342">
        <f t="shared" si="24"/>
        <v>2596.3888497970224</v>
      </c>
      <c r="F106" s="338">
        <f t="shared" si="25"/>
        <v>153.63247631935047</v>
      </c>
      <c r="G106" s="407">
        <v>85</v>
      </c>
      <c r="H106" s="425">
        <f t="shared" si="26"/>
        <v>10516.645142083895</v>
      </c>
      <c r="I106" s="79">
        <f t="shared" si="27"/>
        <v>2.4087000000000001</v>
      </c>
      <c r="J106" s="89">
        <f t="shared" si="37"/>
        <v>49.26</v>
      </c>
      <c r="K106" s="77">
        <v>23653</v>
      </c>
      <c r="L106" s="407">
        <f t="shared" si="22"/>
        <v>5761.9975639464064</v>
      </c>
      <c r="M106" s="342">
        <f t="shared" si="28"/>
        <v>1947.5551766138851</v>
      </c>
      <c r="N106" s="338">
        <f t="shared" si="29"/>
        <v>115.23995127892813</v>
      </c>
      <c r="O106" s="435">
        <v>51</v>
      </c>
      <c r="P106" s="425">
        <f t="shared" si="30"/>
        <v>7875.7926918392195</v>
      </c>
      <c r="Q106" s="79">
        <f t="shared" si="31"/>
        <v>1.8067</v>
      </c>
      <c r="R106" s="93">
        <f t="shared" si="38"/>
        <v>147.79</v>
      </c>
      <c r="S106" s="77">
        <v>23653</v>
      </c>
      <c r="T106" s="407">
        <f t="shared" si="23"/>
        <v>1920.5358955274378</v>
      </c>
      <c r="U106" s="387">
        <f t="shared" si="32"/>
        <v>649.14113268827396</v>
      </c>
      <c r="V106" s="338">
        <f t="shared" si="33"/>
        <v>38.410717910548755</v>
      </c>
      <c r="W106" s="435">
        <v>34</v>
      </c>
      <c r="X106" s="425">
        <f t="shared" si="34"/>
        <v>2642.0877461262603</v>
      </c>
      <c r="Y106" s="79">
        <f t="shared" si="35"/>
        <v>0.60219999999999996</v>
      </c>
    </row>
    <row r="107" spans="1:25" s="46" customFormat="1" ht="16.5" customHeight="1" x14ac:dyDescent="0.2">
      <c r="A107" s="83">
        <v>90</v>
      </c>
      <c r="B107" s="89">
        <f t="shared" si="36"/>
        <v>37</v>
      </c>
      <c r="C107" s="77">
        <v>23653</v>
      </c>
      <c r="D107" s="411">
        <f t="shared" si="21"/>
        <v>7671.2432432432433</v>
      </c>
      <c r="E107" s="342">
        <f t="shared" si="24"/>
        <v>2592.880216216216</v>
      </c>
      <c r="F107" s="338">
        <f t="shared" si="25"/>
        <v>153.42486486486487</v>
      </c>
      <c r="G107" s="407">
        <v>85</v>
      </c>
      <c r="H107" s="425">
        <f t="shared" si="26"/>
        <v>10502.548324324323</v>
      </c>
      <c r="I107" s="79">
        <f t="shared" si="27"/>
        <v>2.4323999999999999</v>
      </c>
      <c r="J107" s="89">
        <f t="shared" si="37"/>
        <v>49.33</v>
      </c>
      <c r="K107" s="77">
        <v>23653</v>
      </c>
      <c r="L107" s="407">
        <f t="shared" si="22"/>
        <v>5753.8212041354145</v>
      </c>
      <c r="M107" s="342">
        <f t="shared" si="28"/>
        <v>1944.7915669977699</v>
      </c>
      <c r="N107" s="338">
        <f t="shared" si="29"/>
        <v>115.07642408270829</v>
      </c>
      <c r="O107" s="435">
        <v>51</v>
      </c>
      <c r="P107" s="425">
        <f t="shared" si="30"/>
        <v>7864.6891952158931</v>
      </c>
      <c r="Q107" s="79">
        <f t="shared" si="31"/>
        <v>1.8244</v>
      </c>
      <c r="R107" s="93">
        <f t="shared" si="38"/>
        <v>148</v>
      </c>
      <c r="S107" s="77">
        <v>23653</v>
      </c>
      <c r="T107" s="407">
        <f t="shared" si="23"/>
        <v>1917.8108108108108</v>
      </c>
      <c r="U107" s="387">
        <f t="shared" si="32"/>
        <v>648.220054054054</v>
      </c>
      <c r="V107" s="338">
        <f t="shared" si="33"/>
        <v>38.356216216216218</v>
      </c>
      <c r="W107" s="435">
        <v>34</v>
      </c>
      <c r="X107" s="425">
        <f t="shared" si="34"/>
        <v>2638.3870810810809</v>
      </c>
      <c r="Y107" s="79">
        <f t="shared" si="35"/>
        <v>0.60809999999999997</v>
      </c>
    </row>
    <row r="108" spans="1:25" s="46" customFormat="1" ht="16.5" customHeight="1" x14ac:dyDescent="0.2">
      <c r="A108" s="75">
        <v>91</v>
      </c>
      <c r="B108" s="89">
        <f t="shared" si="36"/>
        <v>37.049999999999997</v>
      </c>
      <c r="C108" s="77">
        <v>23653</v>
      </c>
      <c r="D108" s="411">
        <f t="shared" si="21"/>
        <v>7660.8906882591091</v>
      </c>
      <c r="E108" s="342">
        <f t="shared" si="24"/>
        <v>2589.3810526315788</v>
      </c>
      <c r="F108" s="338">
        <f t="shared" si="25"/>
        <v>153.21781376518217</v>
      </c>
      <c r="G108" s="407">
        <v>85</v>
      </c>
      <c r="H108" s="425">
        <f t="shared" si="26"/>
        <v>10488.489554655871</v>
      </c>
      <c r="I108" s="79">
        <f t="shared" si="27"/>
        <v>2.4561000000000002</v>
      </c>
      <c r="J108" s="89">
        <f t="shared" si="37"/>
        <v>49.4</v>
      </c>
      <c r="K108" s="77">
        <v>23653</v>
      </c>
      <c r="L108" s="407">
        <f t="shared" si="22"/>
        <v>5745.6680161943314</v>
      </c>
      <c r="M108" s="342">
        <f t="shared" si="28"/>
        <v>1942.0357894736837</v>
      </c>
      <c r="N108" s="338">
        <f t="shared" si="29"/>
        <v>114.91336032388664</v>
      </c>
      <c r="O108" s="435">
        <v>51</v>
      </c>
      <c r="P108" s="425">
        <f t="shared" si="30"/>
        <v>7853.6171659919019</v>
      </c>
      <c r="Q108" s="79">
        <f t="shared" si="31"/>
        <v>1.8421000000000001</v>
      </c>
      <c r="R108" s="93">
        <f t="shared" si="38"/>
        <v>148.19999999999999</v>
      </c>
      <c r="S108" s="77">
        <v>23653</v>
      </c>
      <c r="T108" s="407">
        <f t="shared" si="23"/>
        <v>1915.2226720647773</v>
      </c>
      <c r="U108" s="387">
        <f t="shared" si="32"/>
        <v>647.34526315789469</v>
      </c>
      <c r="V108" s="338">
        <f t="shared" si="33"/>
        <v>38.304453441295543</v>
      </c>
      <c r="W108" s="435">
        <v>34</v>
      </c>
      <c r="X108" s="425">
        <f t="shared" si="34"/>
        <v>2634.8723886639677</v>
      </c>
      <c r="Y108" s="79">
        <f t="shared" si="35"/>
        <v>0.61399999999999999</v>
      </c>
    </row>
    <row r="109" spans="1:25" s="46" customFormat="1" ht="16.5" customHeight="1" x14ac:dyDescent="0.2">
      <c r="A109" s="75">
        <v>92</v>
      </c>
      <c r="B109" s="89">
        <f t="shared" si="36"/>
        <v>37.1</v>
      </c>
      <c r="C109" s="77">
        <v>23653</v>
      </c>
      <c r="D109" s="411">
        <f t="shared" si="21"/>
        <v>7650.566037735849</v>
      </c>
      <c r="E109" s="342">
        <f t="shared" si="24"/>
        <v>2585.8913207547166</v>
      </c>
      <c r="F109" s="338">
        <f t="shared" si="25"/>
        <v>153.01132075471699</v>
      </c>
      <c r="G109" s="407">
        <v>85</v>
      </c>
      <c r="H109" s="425">
        <f t="shared" si="26"/>
        <v>10474.468679245283</v>
      </c>
      <c r="I109" s="79">
        <f t="shared" si="27"/>
        <v>2.4798</v>
      </c>
      <c r="J109" s="89">
        <f t="shared" si="37"/>
        <v>49.47</v>
      </c>
      <c r="K109" s="77">
        <v>23653</v>
      </c>
      <c r="L109" s="407">
        <f t="shared" si="22"/>
        <v>5737.537901758642</v>
      </c>
      <c r="M109" s="342">
        <f t="shared" si="28"/>
        <v>1939.2878107944207</v>
      </c>
      <c r="N109" s="338">
        <f t="shared" si="29"/>
        <v>114.75075803517284</v>
      </c>
      <c r="O109" s="435">
        <v>51</v>
      </c>
      <c r="P109" s="425">
        <f t="shared" si="30"/>
        <v>7842.5764705882357</v>
      </c>
      <c r="Q109" s="79">
        <f t="shared" si="31"/>
        <v>1.8596999999999999</v>
      </c>
      <c r="R109" s="93">
        <f t="shared" si="38"/>
        <v>148.41</v>
      </c>
      <c r="S109" s="77">
        <v>23653</v>
      </c>
      <c r="T109" s="407">
        <f t="shared" si="23"/>
        <v>1912.5126339195474</v>
      </c>
      <c r="U109" s="387">
        <f t="shared" si="32"/>
        <v>646.42927026480697</v>
      </c>
      <c r="V109" s="338">
        <f t="shared" si="33"/>
        <v>38.25025267839095</v>
      </c>
      <c r="W109" s="435">
        <v>34</v>
      </c>
      <c r="X109" s="425">
        <f t="shared" si="34"/>
        <v>2631.1921568627454</v>
      </c>
      <c r="Y109" s="79">
        <f t="shared" si="35"/>
        <v>0.61990000000000001</v>
      </c>
    </row>
    <row r="110" spans="1:25" s="46" customFormat="1" ht="16.5" customHeight="1" x14ac:dyDescent="0.2">
      <c r="A110" s="75">
        <v>93</v>
      </c>
      <c r="B110" s="89">
        <f t="shared" si="36"/>
        <v>37.15</v>
      </c>
      <c r="C110" s="77">
        <v>23653</v>
      </c>
      <c r="D110" s="411">
        <f t="shared" si="21"/>
        <v>7640.2691790040371</v>
      </c>
      <c r="E110" s="342">
        <f t="shared" si="24"/>
        <v>2582.4109825033643</v>
      </c>
      <c r="F110" s="338">
        <f t="shared" si="25"/>
        <v>152.80538358008076</v>
      </c>
      <c r="G110" s="407">
        <v>85</v>
      </c>
      <c r="H110" s="425">
        <f t="shared" si="26"/>
        <v>10460.485545087482</v>
      </c>
      <c r="I110" s="79">
        <f t="shared" si="27"/>
        <v>2.5034000000000001</v>
      </c>
      <c r="J110" s="89">
        <f t="shared" si="37"/>
        <v>49.54</v>
      </c>
      <c r="K110" s="77">
        <v>23653</v>
      </c>
      <c r="L110" s="407">
        <f t="shared" si="22"/>
        <v>5729.4307630197818</v>
      </c>
      <c r="M110" s="342">
        <f t="shared" si="28"/>
        <v>1936.547597900686</v>
      </c>
      <c r="N110" s="338">
        <f t="shared" si="29"/>
        <v>114.58861526039564</v>
      </c>
      <c r="O110" s="435">
        <v>51</v>
      </c>
      <c r="P110" s="425">
        <f t="shared" si="30"/>
        <v>7831.5669761808631</v>
      </c>
      <c r="Q110" s="79">
        <f t="shared" si="31"/>
        <v>1.8773</v>
      </c>
      <c r="R110" s="93">
        <f t="shared" si="38"/>
        <v>148.61000000000001</v>
      </c>
      <c r="S110" s="77">
        <v>23653</v>
      </c>
      <c r="T110" s="407">
        <f t="shared" si="23"/>
        <v>1909.9387658973149</v>
      </c>
      <c r="U110" s="387">
        <f t="shared" si="32"/>
        <v>645.55930287329238</v>
      </c>
      <c r="V110" s="338">
        <f t="shared" si="33"/>
        <v>38.1987753179463</v>
      </c>
      <c r="W110" s="435">
        <v>34</v>
      </c>
      <c r="X110" s="425">
        <f t="shared" si="34"/>
        <v>2627.6968440885539</v>
      </c>
      <c r="Y110" s="79">
        <f t="shared" si="35"/>
        <v>0.62580000000000002</v>
      </c>
    </row>
    <row r="111" spans="1:25" s="46" customFormat="1" ht="16.5" customHeight="1" x14ac:dyDescent="0.2">
      <c r="A111" s="75">
        <v>94</v>
      </c>
      <c r="B111" s="89">
        <f t="shared" si="36"/>
        <v>37.200000000000003</v>
      </c>
      <c r="C111" s="77">
        <v>23653</v>
      </c>
      <c r="D111" s="411">
        <f t="shared" si="21"/>
        <v>7629.9999999999991</v>
      </c>
      <c r="E111" s="342">
        <f t="shared" si="24"/>
        <v>2578.9399999999996</v>
      </c>
      <c r="F111" s="338">
        <f t="shared" si="25"/>
        <v>152.6</v>
      </c>
      <c r="G111" s="407">
        <v>85</v>
      </c>
      <c r="H111" s="425">
        <f t="shared" si="26"/>
        <v>10446.539999999999</v>
      </c>
      <c r="I111" s="79">
        <f t="shared" si="27"/>
        <v>2.5268999999999999</v>
      </c>
      <c r="J111" s="89">
        <f t="shared" si="37"/>
        <v>49.6</v>
      </c>
      <c r="K111" s="77">
        <v>23653</v>
      </c>
      <c r="L111" s="407">
        <f t="shared" si="22"/>
        <v>5722.5</v>
      </c>
      <c r="M111" s="342">
        <f t="shared" si="28"/>
        <v>1934.2049999999997</v>
      </c>
      <c r="N111" s="338">
        <f t="shared" si="29"/>
        <v>114.45</v>
      </c>
      <c r="O111" s="435">
        <v>51</v>
      </c>
      <c r="P111" s="425">
        <f t="shared" si="30"/>
        <v>7822.1549999999997</v>
      </c>
      <c r="Q111" s="79">
        <f t="shared" si="31"/>
        <v>1.8952</v>
      </c>
      <c r="R111" s="93">
        <f t="shared" si="38"/>
        <v>148.81</v>
      </c>
      <c r="S111" s="77">
        <v>23653</v>
      </c>
      <c r="T111" s="407">
        <f t="shared" si="23"/>
        <v>1907.3718164101874</v>
      </c>
      <c r="U111" s="387">
        <f t="shared" si="32"/>
        <v>644.69167394664328</v>
      </c>
      <c r="V111" s="338">
        <f t="shared" si="33"/>
        <v>38.147436328203746</v>
      </c>
      <c r="W111" s="435">
        <v>34</v>
      </c>
      <c r="X111" s="425">
        <f t="shared" si="34"/>
        <v>2624.2109266850343</v>
      </c>
      <c r="Y111" s="79">
        <f t="shared" si="35"/>
        <v>0.63170000000000004</v>
      </c>
    </row>
    <row r="112" spans="1:25" s="46" customFormat="1" ht="16.5" customHeight="1" x14ac:dyDescent="0.2">
      <c r="A112" s="75">
        <v>95</v>
      </c>
      <c r="B112" s="89">
        <f t="shared" si="36"/>
        <v>37.25</v>
      </c>
      <c r="C112" s="77">
        <v>23653</v>
      </c>
      <c r="D112" s="411">
        <f t="shared" si="21"/>
        <v>7619.7583892617458</v>
      </c>
      <c r="E112" s="342">
        <f t="shared" si="24"/>
        <v>2575.4783355704699</v>
      </c>
      <c r="F112" s="338">
        <f t="shared" si="25"/>
        <v>152.39516778523492</v>
      </c>
      <c r="G112" s="407">
        <v>85</v>
      </c>
      <c r="H112" s="425">
        <f t="shared" si="26"/>
        <v>10432.63189261745</v>
      </c>
      <c r="I112" s="79">
        <f t="shared" si="27"/>
        <v>2.5503</v>
      </c>
      <c r="J112" s="89">
        <f t="shared" si="37"/>
        <v>49.67</v>
      </c>
      <c r="K112" s="77">
        <v>23653</v>
      </c>
      <c r="L112" s="407">
        <f t="shared" si="22"/>
        <v>5714.4352728004833</v>
      </c>
      <c r="M112" s="342">
        <f t="shared" si="28"/>
        <v>1931.4791222065633</v>
      </c>
      <c r="N112" s="338">
        <f t="shared" si="29"/>
        <v>114.28870545600967</v>
      </c>
      <c r="O112" s="435">
        <v>51</v>
      </c>
      <c r="P112" s="425">
        <f t="shared" si="30"/>
        <v>7811.2031004630562</v>
      </c>
      <c r="Q112" s="79">
        <f t="shared" si="31"/>
        <v>1.9126000000000001</v>
      </c>
      <c r="R112" s="93">
        <f t="shared" si="38"/>
        <v>149.01</v>
      </c>
      <c r="S112" s="77">
        <v>23653</v>
      </c>
      <c r="T112" s="407">
        <f t="shared" si="23"/>
        <v>1904.8117576001609</v>
      </c>
      <c r="U112" s="387">
        <f t="shared" si="32"/>
        <v>643.82637406885431</v>
      </c>
      <c r="V112" s="338">
        <f t="shared" si="33"/>
        <v>38.096235152003217</v>
      </c>
      <c r="W112" s="435">
        <v>34</v>
      </c>
      <c r="X112" s="425">
        <f t="shared" si="34"/>
        <v>2620.7343668210187</v>
      </c>
      <c r="Y112" s="79">
        <f t="shared" si="35"/>
        <v>0.63749999999999996</v>
      </c>
    </row>
    <row r="113" spans="1:25" s="46" customFormat="1" ht="16.5" customHeight="1" x14ac:dyDescent="0.2">
      <c r="A113" s="75">
        <v>96</v>
      </c>
      <c r="B113" s="89">
        <f t="shared" si="36"/>
        <v>37.299999999999997</v>
      </c>
      <c r="C113" s="77">
        <v>23653</v>
      </c>
      <c r="D113" s="411">
        <f t="shared" si="21"/>
        <v>7609.5442359249328</v>
      </c>
      <c r="E113" s="342">
        <f t="shared" si="24"/>
        <v>2572.0259517426271</v>
      </c>
      <c r="F113" s="338">
        <f t="shared" si="25"/>
        <v>152.19088471849867</v>
      </c>
      <c r="G113" s="407">
        <v>85</v>
      </c>
      <c r="H113" s="425">
        <f t="shared" si="26"/>
        <v>10418.761072386058</v>
      </c>
      <c r="I113" s="79">
        <f t="shared" si="27"/>
        <v>2.5737000000000001</v>
      </c>
      <c r="J113" s="89">
        <f t="shared" si="37"/>
        <v>49.73</v>
      </c>
      <c r="K113" s="77">
        <v>23653</v>
      </c>
      <c r="L113" s="407">
        <f t="shared" si="22"/>
        <v>5707.5407198873927</v>
      </c>
      <c r="M113" s="342">
        <f t="shared" si="28"/>
        <v>1929.1487633219385</v>
      </c>
      <c r="N113" s="338">
        <f t="shared" si="29"/>
        <v>114.15081439774785</v>
      </c>
      <c r="O113" s="435">
        <v>51</v>
      </c>
      <c r="P113" s="425">
        <f t="shared" si="30"/>
        <v>7801.8402976070793</v>
      </c>
      <c r="Q113" s="79">
        <f t="shared" si="31"/>
        <v>1.9303999999999999</v>
      </c>
      <c r="R113" s="93">
        <f t="shared" si="38"/>
        <v>149.19999999999999</v>
      </c>
      <c r="S113" s="77">
        <v>23653</v>
      </c>
      <c r="T113" s="407">
        <f t="shared" si="23"/>
        <v>1902.3860589812332</v>
      </c>
      <c r="U113" s="387">
        <f t="shared" si="32"/>
        <v>643.00648793565676</v>
      </c>
      <c r="V113" s="338">
        <f t="shared" si="33"/>
        <v>38.047721179624666</v>
      </c>
      <c r="W113" s="435">
        <v>34</v>
      </c>
      <c r="X113" s="425">
        <f t="shared" si="34"/>
        <v>2617.4402680965145</v>
      </c>
      <c r="Y113" s="79">
        <f t="shared" si="35"/>
        <v>0.64339999999999997</v>
      </c>
    </row>
    <row r="114" spans="1:25" s="46" customFormat="1" ht="16.5" customHeight="1" x14ac:dyDescent="0.2">
      <c r="A114" s="75">
        <v>97</v>
      </c>
      <c r="B114" s="89">
        <f t="shared" si="36"/>
        <v>37.35</v>
      </c>
      <c r="C114" s="77">
        <v>23653</v>
      </c>
      <c r="D114" s="411">
        <f t="shared" si="21"/>
        <v>7599.3574297188761</v>
      </c>
      <c r="E114" s="342">
        <f t="shared" si="24"/>
        <v>2568.5828112449799</v>
      </c>
      <c r="F114" s="338">
        <f t="shared" si="25"/>
        <v>151.98714859437752</v>
      </c>
      <c r="G114" s="407">
        <v>85</v>
      </c>
      <c r="H114" s="425">
        <f t="shared" si="26"/>
        <v>10404.927389558234</v>
      </c>
      <c r="I114" s="79">
        <f t="shared" si="27"/>
        <v>2.5971000000000002</v>
      </c>
      <c r="J114" s="89">
        <f t="shared" si="37"/>
        <v>49.8</v>
      </c>
      <c r="K114" s="77">
        <v>23653</v>
      </c>
      <c r="L114" s="407">
        <f t="shared" si="22"/>
        <v>5699.5180722891564</v>
      </c>
      <c r="M114" s="342">
        <f t="shared" si="28"/>
        <v>1926.4371084337347</v>
      </c>
      <c r="N114" s="338">
        <f t="shared" si="29"/>
        <v>113.99036144578314</v>
      </c>
      <c r="O114" s="435">
        <v>51</v>
      </c>
      <c r="P114" s="425">
        <f t="shared" si="30"/>
        <v>7790.9455421686744</v>
      </c>
      <c r="Q114" s="79">
        <f t="shared" si="31"/>
        <v>1.9478</v>
      </c>
      <c r="R114" s="93">
        <f t="shared" si="38"/>
        <v>149.38999999999999</v>
      </c>
      <c r="S114" s="77">
        <v>23653</v>
      </c>
      <c r="T114" s="407">
        <f t="shared" si="23"/>
        <v>1899.9665305576013</v>
      </c>
      <c r="U114" s="387">
        <f t="shared" si="32"/>
        <v>642.1886873284692</v>
      </c>
      <c r="V114" s="338">
        <f t="shared" si="33"/>
        <v>37.999330611152025</v>
      </c>
      <c r="W114" s="435">
        <v>34</v>
      </c>
      <c r="X114" s="425">
        <f t="shared" si="34"/>
        <v>2614.1545484972225</v>
      </c>
      <c r="Y114" s="79">
        <f t="shared" si="35"/>
        <v>0.64929999999999999</v>
      </c>
    </row>
    <row r="115" spans="1:25" s="46" customFormat="1" ht="16.5" customHeight="1" x14ac:dyDescent="0.2">
      <c r="A115" s="75">
        <v>98</v>
      </c>
      <c r="B115" s="89">
        <f t="shared" si="36"/>
        <v>37.4</v>
      </c>
      <c r="C115" s="77">
        <v>23653</v>
      </c>
      <c r="D115" s="411">
        <f t="shared" si="21"/>
        <v>7589.1978609625658</v>
      </c>
      <c r="E115" s="342">
        <f t="shared" si="24"/>
        <v>2565.148877005347</v>
      </c>
      <c r="F115" s="338">
        <f t="shared" si="25"/>
        <v>151.78395721925131</v>
      </c>
      <c r="G115" s="407">
        <v>85</v>
      </c>
      <c r="H115" s="425">
        <f t="shared" si="26"/>
        <v>10391.130695187165</v>
      </c>
      <c r="I115" s="79">
        <f t="shared" si="27"/>
        <v>2.6202999999999999</v>
      </c>
      <c r="J115" s="89">
        <f t="shared" si="37"/>
        <v>49.86</v>
      </c>
      <c r="K115" s="77">
        <v>23653</v>
      </c>
      <c r="L115" s="407">
        <f t="shared" si="22"/>
        <v>5692.6594464500604</v>
      </c>
      <c r="M115" s="342">
        <f t="shared" si="28"/>
        <v>1924.1188929001203</v>
      </c>
      <c r="N115" s="338">
        <f t="shared" si="29"/>
        <v>113.85318892900121</v>
      </c>
      <c r="O115" s="435">
        <v>51</v>
      </c>
      <c r="P115" s="425">
        <f t="shared" si="30"/>
        <v>7781.631528279182</v>
      </c>
      <c r="Q115" s="79">
        <f t="shared" si="31"/>
        <v>1.9655</v>
      </c>
      <c r="R115" s="93">
        <f t="shared" si="38"/>
        <v>149.59</v>
      </c>
      <c r="S115" s="77">
        <v>23653</v>
      </c>
      <c r="T115" s="407">
        <f t="shared" si="23"/>
        <v>1897.4262985493683</v>
      </c>
      <c r="U115" s="387">
        <f t="shared" si="32"/>
        <v>641.33008890968642</v>
      </c>
      <c r="V115" s="338">
        <f t="shared" si="33"/>
        <v>37.948525970987369</v>
      </c>
      <c r="W115" s="435">
        <v>34</v>
      </c>
      <c r="X115" s="425">
        <f t="shared" si="34"/>
        <v>2610.7049134300419</v>
      </c>
      <c r="Y115" s="79">
        <f t="shared" si="35"/>
        <v>0.65510000000000002</v>
      </c>
    </row>
    <row r="116" spans="1:25" s="46" customFormat="1" ht="16.5" customHeight="1" x14ac:dyDescent="0.2">
      <c r="A116" s="75">
        <v>99</v>
      </c>
      <c r="B116" s="89">
        <f t="shared" si="36"/>
        <v>37.44</v>
      </c>
      <c r="C116" s="77">
        <v>23653</v>
      </c>
      <c r="D116" s="411">
        <f t="shared" si="21"/>
        <v>7581.0897435897441</v>
      </c>
      <c r="E116" s="342">
        <f t="shared" si="24"/>
        <v>2562.4083333333333</v>
      </c>
      <c r="F116" s="338">
        <f t="shared" si="25"/>
        <v>151.62179487179489</v>
      </c>
      <c r="G116" s="407">
        <v>85</v>
      </c>
      <c r="H116" s="425">
        <f t="shared" si="26"/>
        <v>10380.119871794872</v>
      </c>
      <c r="I116" s="79">
        <f t="shared" si="27"/>
        <v>2.6442000000000001</v>
      </c>
      <c r="J116" s="89">
        <f t="shared" si="37"/>
        <v>49.93</v>
      </c>
      <c r="K116" s="77">
        <v>23653</v>
      </c>
      <c r="L116" s="407">
        <f t="shared" si="22"/>
        <v>5684.6785499699581</v>
      </c>
      <c r="M116" s="342">
        <f t="shared" si="28"/>
        <v>1921.4213498898457</v>
      </c>
      <c r="N116" s="338">
        <f t="shared" si="29"/>
        <v>113.69357099939917</v>
      </c>
      <c r="O116" s="435">
        <v>51</v>
      </c>
      <c r="P116" s="425">
        <f t="shared" si="30"/>
        <v>7770.7934708592038</v>
      </c>
      <c r="Q116" s="79">
        <f t="shared" si="31"/>
        <v>1.9827999999999999</v>
      </c>
      <c r="R116" s="93">
        <f t="shared" si="38"/>
        <v>149.78</v>
      </c>
      <c r="S116" s="77">
        <v>23653</v>
      </c>
      <c r="T116" s="407">
        <f t="shared" si="23"/>
        <v>1895.0193617305381</v>
      </c>
      <c r="U116" s="387">
        <f t="shared" si="32"/>
        <v>640.51654426492178</v>
      </c>
      <c r="V116" s="338">
        <f t="shared" si="33"/>
        <v>37.900387234610761</v>
      </c>
      <c r="W116" s="435">
        <v>34</v>
      </c>
      <c r="X116" s="425">
        <f t="shared" si="34"/>
        <v>2607.4362932300705</v>
      </c>
      <c r="Y116" s="79">
        <f t="shared" si="35"/>
        <v>0.66100000000000003</v>
      </c>
    </row>
    <row r="117" spans="1:25" s="46" customFormat="1" ht="16.5" customHeight="1" x14ac:dyDescent="0.2">
      <c r="A117" s="83">
        <v>100</v>
      </c>
      <c r="B117" s="89">
        <f t="shared" si="36"/>
        <v>37.49</v>
      </c>
      <c r="C117" s="77">
        <v>23653</v>
      </c>
      <c r="D117" s="411">
        <f t="shared" si="21"/>
        <v>7570.9789277140571</v>
      </c>
      <c r="E117" s="342">
        <f t="shared" si="24"/>
        <v>2558.9908775673512</v>
      </c>
      <c r="F117" s="338">
        <f t="shared" si="25"/>
        <v>151.41957855428114</v>
      </c>
      <c r="G117" s="407">
        <v>85</v>
      </c>
      <c r="H117" s="425">
        <f t="shared" si="26"/>
        <v>10366.389383835691</v>
      </c>
      <c r="I117" s="79">
        <f t="shared" si="27"/>
        <v>2.6674000000000002</v>
      </c>
      <c r="J117" s="89">
        <f t="shared" si="37"/>
        <v>49.99</v>
      </c>
      <c r="K117" s="77">
        <v>23653</v>
      </c>
      <c r="L117" s="407">
        <f t="shared" si="22"/>
        <v>5677.8555711142226</v>
      </c>
      <c r="M117" s="342">
        <f t="shared" si="28"/>
        <v>1919.115183036607</v>
      </c>
      <c r="N117" s="338">
        <f t="shared" si="29"/>
        <v>113.55711142228445</v>
      </c>
      <c r="O117" s="435">
        <v>51</v>
      </c>
      <c r="P117" s="425">
        <f t="shared" si="30"/>
        <v>7761.5278655731145</v>
      </c>
      <c r="Q117" s="79">
        <f t="shared" si="31"/>
        <v>2.0004</v>
      </c>
      <c r="R117" s="93">
        <f t="shared" si="38"/>
        <v>149.96</v>
      </c>
      <c r="S117" s="77">
        <v>23653</v>
      </c>
      <c r="T117" s="407">
        <f t="shared" si="23"/>
        <v>1892.7447319285143</v>
      </c>
      <c r="U117" s="387">
        <f t="shared" si="32"/>
        <v>639.74771939183779</v>
      </c>
      <c r="V117" s="338">
        <f t="shared" si="33"/>
        <v>37.854894638570286</v>
      </c>
      <c r="W117" s="435">
        <v>34</v>
      </c>
      <c r="X117" s="425">
        <f t="shared" si="34"/>
        <v>2604.3473459589227</v>
      </c>
      <c r="Y117" s="79">
        <f t="shared" si="35"/>
        <v>0.66679999999999995</v>
      </c>
    </row>
    <row r="118" spans="1:25" s="46" customFormat="1" ht="16.5" customHeight="1" x14ac:dyDescent="0.2">
      <c r="A118" s="69">
        <v>101</v>
      </c>
      <c r="B118" s="89">
        <f t="shared" si="36"/>
        <v>37.54</v>
      </c>
      <c r="C118" s="90">
        <v>23653</v>
      </c>
      <c r="D118" s="412">
        <f t="shared" si="21"/>
        <v>7560.8950452850295</v>
      </c>
      <c r="E118" s="414">
        <f t="shared" si="24"/>
        <v>2555.5825253063399</v>
      </c>
      <c r="F118" s="337">
        <f t="shared" si="25"/>
        <v>151.21790090570059</v>
      </c>
      <c r="G118" s="409">
        <v>85</v>
      </c>
      <c r="H118" s="428">
        <f t="shared" si="26"/>
        <v>10352.695471497069</v>
      </c>
      <c r="I118" s="92">
        <f t="shared" si="27"/>
        <v>2.6905000000000001</v>
      </c>
      <c r="J118" s="89">
        <f t="shared" si="37"/>
        <v>50.05</v>
      </c>
      <c r="K118" s="90">
        <v>23653</v>
      </c>
      <c r="L118" s="409">
        <f t="shared" si="22"/>
        <v>5671.0489510489515</v>
      </c>
      <c r="M118" s="414">
        <f t="shared" si="28"/>
        <v>1916.8145454545454</v>
      </c>
      <c r="N118" s="337">
        <f t="shared" si="29"/>
        <v>113.42097902097903</v>
      </c>
      <c r="O118" s="437">
        <v>51</v>
      </c>
      <c r="P118" s="428">
        <f t="shared" si="30"/>
        <v>7752.284475524476</v>
      </c>
      <c r="Q118" s="92">
        <f t="shared" si="31"/>
        <v>2.0179999999999998</v>
      </c>
      <c r="R118" s="93">
        <f t="shared" si="38"/>
        <v>150.15</v>
      </c>
      <c r="S118" s="90">
        <v>23653</v>
      </c>
      <c r="T118" s="409">
        <f t="shared" si="23"/>
        <v>1890.3496503496503</v>
      </c>
      <c r="U118" s="395">
        <f t="shared" si="32"/>
        <v>638.93818181818176</v>
      </c>
      <c r="V118" s="337">
        <f t="shared" si="33"/>
        <v>37.806993006993011</v>
      </c>
      <c r="W118" s="437">
        <v>34</v>
      </c>
      <c r="X118" s="428">
        <f t="shared" si="34"/>
        <v>2601.094825174825</v>
      </c>
      <c r="Y118" s="92">
        <f t="shared" si="35"/>
        <v>0.67269999999999996</v>
      </c>
    </row>
    <row r="119" spans="1:25" s="46" customFormat="1" ht="16.5" customHeight="1" x14ac:dyDescent="0.2">
      <c r="A119" s="75">
        <v>102</v>
      </c>
      <c r="B119" s="89">
        <f t="shared" si="36"/>
        <v>37.58</v>
      </c>
      <c r="C119" s="77">
        <v>23653</v>
      </c>
      <c r="D119" s="411">
        <f t="shared" si="21"/>
        <v>7552.8472591804157</v>
      </c>
      <c r="E119" s="342">
        <f t="shared" si="24"/>
        <v>2552.8623736029804</v>
      </c>
      <c r="F119" s="338">
        <f t="shared" si="25"/>
        <v>151.05694518360832</v>
      </c>
      <c r="G119" s="407">
        <v>85</v>
      </c>
      <c r="H119" s="425">
        <f t="shared" si="26"/>
        <v>10341.766577967006</v>
      </c>
      <c r="I119" s="79">
        <f t="shared" si="27"/>
        <v>2.7141999999999999</v>
      </c>
      <c r="J119" s="89">
        <f t="shared" si="37"/>
        <v>50.11</v>
      </c>
      <c r="K119" s="77">
        <v>23653</v>
      </c>
      <c r="L119" s="407">
        <f t="shared" si="22"/>
        <v>5664.258631011774</v>
      </c>
      <c r="M119" s="342">
        <f t="shared" si="28"/>
        <v>1914.5194172819795</v>
      </c>
      <c r="N119" s="338">
        <f t="shared" si="29"/>
        <v>113.28517262023549</v>
      </c>
      <c r="O119" s="435">
        <v>51</v>
      </c>
      <c r="P119" s="425">
        <f t="shared" si="30"/>
        <v>7743.0632209139885</v>
      </c>
      <c r="Q119" s="79">
        <f t="shared" si="31"/>
        <v>2.0354999999999999</v>
      </c>
      <c r="R119" s="93">
        <f t="shared" si="38"/>
        <v>150.33000000000001</v>
      </c>
      <c r="S119" s="77">
        <v>23653</v>
      </c>
      <c r="T119" s="407">
        <f t="shared" si="23"/>
        <v>1888.0862103372579</v>
      </c>
      <c r="U119" s="387">
        <f t="shared" si="32"/>
        <v>638.17313909399309</v>
      </c>
      <c r="V119" s="338">
        <f t="shared" si="33"/>
        <v>37.761724206745157</v>
      </c>
      <c r="W119" s="435">
        <v>34</v>
      </c>
      <c r="X119" s="425">
        <f t="shared" si="34"/>
        <v>2598.0210736379959</v>
      </c>
      <c r="Y119" s="79">
        <f t="shared" si="35"/>
        <v>0.67849999999999999</v>
      </c>
    </row>
    <row r="120" spans="1:25" s="46" customFormat="1" ht="16.5" customHeight="1" x14ac:dyDescent="0.2">
      <c r="A120" s="75">
        <v>103</v>
      </c>
      <c r="B120" s="89">
        <f t="shared" si="36"/>
        <v>37.630000000000003</v>
      </c>
      <c r="C120" s="77">
        <v>23653</v>
      </c>
      <c r="D120" s="411">
        <f t="shared" si="21"/>
        <v>7542.8115865001319</v>
      </c>
      <c r="E120" s="342">
        <f t="shared" si="24"/>
        <v>2549.4703162370442</v>
      </c>
      <c r="F120" s="338">
        <f t="shared" si="25"/>
        <v>150.85623173000263</v>
      </c>
      <c r="G120" s="407">
        <v>85</v>
      </c>
      <c r="H120" s="425">
        <f t="shared" si="26"/>
        <v>10328.138134467179</v>
      </c>
      <c r="I120" s="79">
        <f t="shared" si="27"/>
        <v>2.7372000000000001</v>
      </c>
      <c r="J120" s="89">
        <f t="shared" si="37"/>
        <v>50.17</v>
      </c>
      <c r="K120" s="77">
        <v>23653</v>
      </c>
      <c r="L120" s="407">
        <f t="shared" si="22"/>
        <v>5657.4845525214268</v>
      </c>
      <c r="M120" s="342">
        <f t="shared" si="28"/>
        <v>1912.2297787522421</v>
      </c>
      <c r="N120" s="338">
        <f t="shared" si="29"/>
        <v>113.14969105042854</v>
      </c>
      <c r="O120" s="435">
        <v>51</v>
      </c>
      <c r="P120" s="425">
        <f t="shared" si="30"/>
        <v>7733.8640223240973</v>
      </c>
      <c r="Q120" s="79">
        <f t="shared" si="31"/>
        <v>2.0529999999999999</v>
      </c>
      <c r="R120" s="93">
        <f t="shared" si="38"/>
        <v>150.51</v>
      </c>
      <c r="S120" s="77">
        <v>23653</v>
      </c>
      <c r="T120" s="407">
        <f t="shared" si="23"/>
        <v>1885.8281841738089</v>
      </c>
      <c r="U120" s="387">
        <f t="shared" si="32"/>
        <v>637.40992625074739</v>
      </c>
      <c r="V120" s="338">
        <f t="shared" si="33"/>
        <v>37.716563683476181</v>
      </c>
      <c r="W120" s="435">
        <v>34</v>
      </c>
      <c r="X120" s="425">
        <f t="shared" si="34"/>
        <v>2594.9546741080326</v>
      </c>
      <c r="Y120" s="79">
        <f t="shared" si="35"/>
        <v>0.68430000000000002</v>
      </c>
    </row>
    <row r="121" spans="1:25" s="46" customFormat="1" ht="16.5" customHeight="1" x14ac:dyDescent="0.2">
      <c r="A121" s="75">
        <v>104</v>
      </c>
      <c r="B121" s="89">
        <f t="shared" si="36"/>
        <v>37.67</v>
      </c>
      <c r="C121" s="77">
        <v>23653</v>
      </c>
      <c r="D121" s="411">
        <f t="shared" si="21"/>
        <v>7534.8022298911601</v>
      </c>
      <c r="E121" s="342">
        <f t="shared" si="24"/>
        <v>2546.7631537032121</v>
      </c>
      <c r="F121" s="338">
        <f t="shared" si="25"/>
        <v>150.6960445978232</v>
      </c>
      <c r="G121" s="407">
        <v>85</v>
      </c>
      <c r="H121" s="425">
        <f t="shared" si="26"/>
        <v>10317.261428192196</v>
      </c>
      <c r="I121" s="79">
        <f t="shared" si="27"/>
        <v>2.7608000000000001</v>
      </c>
      <c r="J121" s="89">
        <f t="shared" si="37"/>
        <v>50.23</v>
      </c>
      <c r="K121" s="77">
        <v>23653</v>
      </c>
      <c r="L121" s="407">
        <f t="shared" si="22"/>
        <v>5650.7266573760699</v>
      </c>
      <c r="M121" s="342">
        <f t="shared" si="28"/>
        <v>1909.9456101931114</v>
      </c>
      <c r="N121" s="338">
        <f t="shared" si="29"/>
        <v>113.0145331475214</v>
      </c>
      <c r="O121" s="435">
        <v>51</v>
      </c>
      <c r="P121" s="425">
        <f t="shared" si="30"/>
        <v>7724.6868007167031</v>
      </c>
      <c r="Q121" s="79">
        <f t="shared" si="31"/>
        <v>2.0705</v>
      </c>
      <c r="R121" s="93">
        <f t="shared" si="38"/>
        <v>150.69999999999999</v>
      </c>
      <c r="S121" s="77">
        <v>23653</v>
      </c>
      <c r="T121" s="407">
        <f t="shared" si="23"/>
        <v>1883.450564034506</v>
      </c>
      <c r="U121" s="387">
        <f t="shared" si="32"/>
        <v>636.60629064366299</v>
      </c>
      <c r="V121" s="338">
        <f t="shared" si="33"/>
        <v>37.669011280690121</v>
      </c>
      <c r="W121" s="435">
        <v>34</v>
      </c>
      <c r="X121" s="425">
        <f t="shared" si="34"/>
        <v>2591.7258659588588</v>
      </c>
      <c r="Y121" s="79">
        <f t="shared" si="35"/>
        <v>0.69010000000000005</v>
      </c>
    </row>
    <row r="122" spans="1:25" s="46" customFormat="1" ht="16.5" customHeight="1" x14ac:dyDescent="0.2">
      <c r="A122" s="75">
        <v>105</v>
      </c>
      <c r="B122" s="89">
        <f t="shared" si="36"/>
        <v>37.72</v>
      </c>
      <c r="C122" s="77">
        <v>23653</v>
      </c>
      <c r="D122" s="411">
        <f t="shared" si="21"/>
        <v>7524.8144220572649</v>
      </c>
      <c r="E122" s="342">
        <f t="shared" si="24"/>
        <v>2543.3872746553552</v>
      </c>
      <c r="F122" s="338">
        <f t="shared" si="25"/>
        <v>150.49628844114531</v>
      </c>
      <c r="G122" s="407">
        <v>85</v>
      </c>
      <c r="H122" s="425">
        <f t="shared" si="26"/>
        <v>10303.697985153765</v>
      </c>
      <c r="I122" s="79">
        <f t="shared" si="27"/>
        <v>2.7837000000000001</v>
      </c>
      <c r="J122" s="89">
        <f t="shared" si="37"/>
        <v>50.29</v>
      </c>
      <c r="K122" s="77">
        <v>23653</v>
      </c>
      <c r="L122" s="407">
        <f t="shared" si="22"/>
        <v>5643.9848876516207</v>
      </c>
      <c r="M122" s="342">
        <f t="shared" si="28"/>
        <v>1907.6668920262475</v>
      </c>
      <c r="N122" s="338">
        <f t="shared" si="29"/>
        <v>112.87969775303242</v>
      </c>
      <c r="O122" s="435">
        <v>51</v>
      </c>
      <c r="P122" s="425">
        <f t="shared" si="30"/>
        <v>7715.5314774309008</v>
      </c>
      <c r="Q122" s="79">
        <f t="shared" si="31"/>
        <v>2.0878999999999999</v>
      </c>
      <c r="R122" s="93">
        <f t="shared" si="38"/>
        <v>150.87</v>
      </c>
      <c r="S122" s="77">
        <v>23653</v>
      </c>
      <c r="T122" s="407">
        <f t="shared" si="23"/>
        <v>1881.3282958838731</v>
      </c>
      <c r="U122" s="387">
        <f t="shared" si="32"/>
        <v>635.8889640087491</v>
      </c>
      <c r="V122" s="338">
        <f t="shared" si="33"/>
        <v>37.626565917677461</v>
      </c>
      <c r="W122" s="435">
        <v>34</v>
      </c>
      <c r="X122" s="425">
        <f t="shared" si="34"/>
        <v>2588.8438258102997</v>
      </c>
      <c r="Y122" s="79">
        <f t="shared" si="35"/>
        <v>0.69599999999999995</v>
      </c>
    </row>
    <row r="123" spans="1:25" s="46" customFormat="1" ht="16.5" customHeight="1" x14ac:dyDescent="0.2">
      <c r="A123" s="98">
        <v>106</v>
      </c>
      <c r="B123" s="89">
        <f t="shared" si="36"/>
        <v>37.76</v>
      </c>
      <c r="C123" s="99">
        <v>23653</v>
      </c>
      <c r="D123" s="411">
        <f t="shared" si="21"/>
        <v>7516.8432203389839</v>
      </c>
      <c r="E123" s="415">
        <f t="shared" si="24"/>
        <v>2540.6930084745763</v>
      </c>
      <c r="F123" s="340">
        <f t="shared" si="25"/>
        <v>150.33686440677968</v>
      </c>
      <c r="G123" s="407">
        <v>85</v>
      </c>
      <c r="H123" s="425">
        <f t="shared" si="26"/>
        <v>10292.87309322034</v>
      </c>
      <c r="I123" s="100">
        <f t="shared" si="27"/>
        <v>2.8071999999999999</v>
      </c>
      <c r="J123" s="89">
        <f t="shared" si="37"/>
        <v>50.35</v>
      </c>
      <c r="K123" s="99">
        <v>23653</v>
      </c>
      <c r="L123" s="410">
        <f t="shared" si="22"/>
        <v>5637.2591857000989</v>
      </c>
      <c r="M123" s="415">
        <f t="shared" si="28"/>
        <v>1905.3936047666332</v>
      </c>
      <c r="N123" s="340">
        <f t="shared" si="29"/>
        <v>112.74518371400198</v>
      </c>
      <c r="O123" s="435">
        <v>51</v>
      </c>
      <c r="P123" s="425">
        <f t="shared" si="30"/>
        <v>7706.3979741807334</v>
      </c>
      <c r="Q123" s="100">
        <f t="shared" si="31"/>
        <v>2.1053000000000002</v>
      </c>
      <c r="R123" s="93">
        <f t="shared" si="38"/>
        <v>151.05000000000001</v>
      </c>
      <c r="S123" s="99">
        <v>23653</v>
      </c>
      <c r="T123" s="410">
        <f t="shared" si="23"/>
        <v>1879.0863952333661</v>
      </c>
      <c r="U123" s="416">
        <f t="shared" si="32"/>
        <v>635.13120158887773</v>
      </c>
      <c r="V123" s="340">
        <f t="shared" si="33"/>
        <v>37.581727904667325</v>
      </c>
      <c r="W123" s="435">
        <v>34</v>
      </c>
      <c r="X123" s="425">
        <f t="shared" si="34"/>
        <v>2585.799324726911</v>
      </c>
      <c r="Y123" s="100">
        <f t="shared" si="35"/>
        <v>0.70179999999999998</v>
      </c>
    </row>
    <row r="124" spans="1:25" s="46" customFormat="1" ht="16.5" customHeight="1" x14ac:dyDescent="0.2">
      <c r="A124" s="75">
        <v>107</v>
      </c>
      <c r="B124" s="89">
        <f t="shared" si="36"/>
        <v>37.81</v>
      </c>
      <c r="C124" s="77">
        <v>23653</v>
      </c>
      <c r="D124" s="411">
        <f t="shared" si="21"/>
        <v>7506.9029357312884</v>
      </c>
      <c r="E124" s="342">
        <f t="shared" si="24"/>
        <v>2537.3331922771754</v>
      </c>
      <c r="F124" s="338">
        <f t="shared" si="25"/>
        <v>150.13805871462577</v>
      </c>
      <c r="G124" s="407">
        <v>85</v>
      </c>
      <c r="H124" s="425">
        <f t="shared" si="26"/>
        <v>10279.374186723089</v>
      </c>
      <c r="I124" s="79">
        <f t="shared" si="27"/>
        <v>2.8298999999999999</v>
      </c>
      <c r="J124" s="89">
        <f t="shared" si="37"/>
        <v>50.41</v>
      </c>
      <c r="K124" s="77">
        <v>23653</v>
      </c>
      <c r="L124" s="407">
        <f t="shared" si="22"/>
        <v>5630.5494941479874</v>
      </c>
      <c r="M124" s="342">
        <f t="shared" si="28"/>
        <v>1903.1257290220196</v>
      </c>
      <c r="N124" s="338">
        <f t="shared" si="29"/>
        <v>112.61098988295976</v>
      </c>
      <c r="O124" s="435">
        <v>51</v>
      </c>
      <c r="P124" s="425">
        <f t="shared" si="30"/>
        <v>7697.2862130529666</v>
      </c>
      <c r="Q124" s="79">
        <f t="shared" si="31"/>
        <v>2.1225999999999998</v>
      </c>
      <c r="R124" s="93">
        <f t="shared" si="38"/>
        <v>151.22999999999999</v>
      </c>
      <c r="S124" s="77">
        <v>23653</v>
      </c>
      <c r="T124" s="407">
        <f t="shared" si="23"/>
        <v>1876.8498313826622</v>
      </c>
      <c r="U124" s="342">
        <f t="shared" si="32"/>
        <v>634.3752430073398</v>
      </c>
      <c r="V124" s="338">
        <f t="shared" si="33"/>
        <v>37.536996627653245</v>
      </c>
      <c r="W124" s="435">
        <v>34</v>
      </c>
      <c r="X124" s="425">
        <f t="shared" si="34"/>
        <v>2582.7620710176552</v>
      </c>
      <c r="Y124" s="79">
        <f t="shared" si="35"/>
        <v>0.70750000000000002</v>
      </c>
    </row>
    <row r="125" spans="1:25" s="46" customFormat="1" ht="16.5" customHeight="1" x14ac:dyDescent="0.2">
      <c r="A125" s="69">
        <v>108</v>
      </c>
      <c r="B125" s="89">
        <f t="shared" si="36"/>
        <v>37.85</v>
      </c>
      <c r="C125" s="90">
        <v>23653</v>
      </c>
      <c r="D125" s="411">
        <f t="shared" si="21"/>
        <v>7498.9696169088493</v>
      </c>
      <c r="E125" s="414">
        <f t="shared" si="24"/>
        <v>2534.6517305151906</v>
      </c>
      <c r="F125" s="337">
        <f t="shared" si="25"/>
        <v>149.97939233817698</v>
      </c>
      <c r="G125" s="407">
        <v>85</v>
      </c>
      <c r="H125" s="425">
        <f t="shared" si="26"/>
        <v>10268.600739762216</v>
      </c>
      <c r="I125" s="92">
        <f t="shared" si="27"/>
        <v>2.8534000000000002</v>
      </c>
      <c r="J125" s="89">
        <f t="shared" si="37"/>
        <v>50.47</v>
      </c>
      <c r="K125" s="90">
        <v>23653</v>
      </c>
      <c r="L125" s="409">
        <f t="shared" si="22"/>
        <v>5623.8557558945913</v>
      </c>
      <c r="M125" s="414">
        <f t="shared" si="28"/>
        <v>1900.8632454923718</v>
      </c>
      <c r="N125" s="337">
        <f t="shared" si="29"/>
        <v>112.47711511789183</v>
      </c>
      <c r="O125" s="435">
        <v>51</v>
      </c>
      <c r="P125" s="425">
        <f t="shared" si="30"/>
        <v>7688.1961165048551</v>
      </c>
      <c r="Q125" s="92">
        <f t="shared" si="31"/>
        <v>2.1398999999999999</v>
      </c>
      <c r="R125" s="93">
        <f t="shared" si="38"/>
        <v>151.4</v>
      </c>
      <c r="S125" s="90">
        <v>23653</v>
      </c>
      <c r="T125" s="409">
        <f t="shared" si="23"/>
        <v>1874.7424042272123</v>
      </c>
      <c r="U125" s="395">
        <f t="shared" si="32"/>
        <v>633.66293262879765</v>
      </c>
      <c r="V125" s="337">
        <f t="shared" si="33"/>
        <v>37.494848084544245</v>
      </c>
      <c r="W125" s="435">
        <v>34</v>
      </c>
      <c r="X125" s="425">
        <f t="shared" si="34"/>
        <v>2579.900184940554</v>
      </c>
      <c r="Y125" s="92">
        <f t="shared" si="35"/>
        <v>0.71330000000000005</v>
      </c>
    </row>
    <row r="126" spans="1:25" s="46" customFormat="1" ht="16.5" customHeight="1" x14ac:dyDescent="0.2">
      <c r="A126" s="75">
        <v>109</v>
      </c>
      <c r="B126" s="89">
        <f t="shared" si="36"/>
        <v>37.89</v>
      </c>
      <c r="C126" s="77">
        <v>23653</v>
      </c>
      <c r="D126" s="411">
        <f t="shared" si="21"/>
        <v>7491.0530482977028</v>
      </c>
      <c r="E126" s="342">
        <f t="shared" si="24"/>
        <v>2531.9759303246233</v>
      </c>
      <c r="F126" s="338">
        <f t="shared" si="25"/>
        <v>149.82106096595405</v>
      </c>
      <c r="G126" s="407">
        <v>85</v>
      </c>
      <c r="H126" s="425">
        <f t="shared" si="26"/>
        <v>10257.85003958828</v>
      </c>
      <c r="I126" s="79">
        <f t="shared" si="27"/>
        <v>2.8767</v>
      </c>
      <c r="J126" s="89">
        <f t="shared" si="37"/>
        <v>50.52</v>
      </c>
      <c r="K126" s="77">
        <v>23653</v>
      </c>
      <c r="L126" s="407">
        <f t="shared" si="22"/>
        <v>5618.2897862232776</v>
      </c>
      <c r="M126" s="342">
        <f t="shared" si="28"/>
        <v>1898.9819477434676</v>
      </c>
      <c r="N126" s="338">
        <f t="shared" si="29"/>
        <v>112.36579572446556</v>
      </c>
      <c r="O126" s="435">
        <v>51</v>
      </c>
      <c r="P126" s="425">
        <f t="shared" si="30"/>
        <v>7680.6375296912111</v>
      </c>
      <c r="Q126" s="79">
        <f t="shared" si="31"/>
        <v>2.1576</v>
      </c>
      <c r="R126" s="93">
        <f t="shared" si="38"/>
        <v>151.57</v>
      </c>
      <c r="S126" s="77">
        <v>23653</v>
      </c>
      <c r="T126" s="407">
        <f t="shared" si="23"/>
        <v>1872.6397044269975</v>
      </c>
      <c r="U126" s="387">
        <f t="shared" si="32"/>
        <v>632.95222009632505</v>
      </c>
      <c r="V126" s="338">
        <f t="shared" si="33"/>
        <v>37.452794088539953</v>
      </c>
      <c r="W126" s="435">
        <v>34</v>
      </c>
      <c r="X126" s="425">
        <f t="shared" si="34"/>
        <v>2577.0447186118627</v>
      </c>
      <c r="Y126" s="79">
        <f t="shared" si="35"/>
        <v>0.71909999999999996</v>
      </c>
    </row>
    <row r="127" spans="1:25" s="46" customFormat="1" ht="16.5" customHeight="1" x14ac:dyDescent="0.2">
      <c r="A127" s="83">
        <v>110</v>
      </c>
      <c r="B127" s="89">
        <f t="shared" si="36"/>
        <v>37.94</v>
      </c>
      <c r="C127" s="77">
        <v>23653</v>
      </c>
      <c r="D127" s="411">
        <f t="shared" si="21"/>
        <v>7481.1808118081181</v>
      </c>
      <c r="E127" s="342">
        <f t="shared" si="24"/>
        <v>2528.6391143911437</v>
      </c>
      <c r="F127" s="338">
        <f t="shared" si="25"/>
        <v>149.62361623616238</v>
      </c>
      <c r="G127" s="407">
        <v>85</v>
      </c>
      <c r="H127" s="425">
        <f t="shared" si="26"/>
        <v>10244.443542435423</v>
      </c>
      <c r="I127" s="79">
        <f t="shared" si="27"/>
        <v>2.8993000000000002</v>
      </c>
      <c r="J127" s="89">
        <f t="shared" si="37"/>
        <v>50.58</v>
      </c>
      <c r="K127" s="77">
        <v>23653</v>
      </c>
      <c r="L127" s="407">
        <f t="shared" si="22"/>
        <v>5611.6251482799526</v>
      </c>
      <c r="M127" s="342">
        <f t="shared" si="28"/>
        <v>1896.7293001186238</v>
      </c>
      <c r="N127" s="338">
        <f t="shared" si="29"/>
        <v>112.23250296559905</v>
      </c>
      <c r="O127" s="435">
        <v>51</v>
      </c>
      <c r="P127" s="425">
        <f t="shared" si="30"/>
        <v>7671.5869513641755</v>
      </c>
      <c r="Q127" s="79">
        <f t="shared" si="31"/>
        <v>2.1747999999999998</v>
      </c>
      <c r="R127" s="93">
        <f t="shared" si="38"/>
        <v>151.74</v>
      </c>
      <c r="S127" s="77">
        <v>23653</v>
      </c>
      <c r="T127" s="407">
        <f t="shared" si="23"/>
        <v>1870.5417160933173</v>
      </c>
      <c r="U127" s="387">
        <f t="shared" si="32"/>
        <v>632.24310003954122</v>
      </c>
      <c r="V127" s="338">
        <f t="shared" si="33"/>
        <v>37.410834321866346</v>
      </c>
      <c r="W127" s="435">
        <v>34</v>
      </c>
      <c r="X127" s="425">
        <f t="shared" si="34"/>
        <v>2574.1956504547247</v>
      </c>
      <c r="Y127" s="79">
        <f t="shared" si="35"/>
        <v>0.72489999999999999</v>
      </c>
    </row>
    <row r="128" spans="1:25" s="46" customFormat="1" ht="16.5" customHeight="1" x14ac:dyDescent="0.2">
      <c r="A128" s="75">
        <v>111</v>
      </c>
      <c r="B128" s="89">
        <f t="shared" si="36"/>
        <v>37.979999999999997</v>
      </c>
      <c r="C128" s="77">
        <v>23653</v>
      </c>
      <c r="D128" s="411">
        <f t="shared" si="21"/>
        <v>7473.3017377567148</v>
      </c>
      <c r="E128" s="342">
        <f t="shared" si="24"/>
        <v>2525.9759873617695</v>
      </c>
      <c r="F128" s="338">
        <f t="shared" si="25"/>
        <v>149.4660347551343</v>
      </c>
      <c r="G128" s="407">
        <v>85</v>
      </c>
      <c r="H128" s="425">
        <f t="shared" si="26"/>
        <v>10233.74375987362</v>
      </c>
      <c r="I128" s="79">
        <f t="shared" si="27"/>
        <v>2.9226000000000001</v>
      </c>
      <c r="J128" s="89">
        <f t="shared" si="37"/>
        <v>50.64</v>
      </c>
      <c r="K128" s="77">
        <v>23653</v>
      </c>
      <c r="L128" s="407">
        <f t="shared" si="22"/>
        <v>5604.976303317535</v>
      </c>
      <c r="M128" s="342">
        <f t="shared" si="28"/>
        <v>1894.4819905213267</v>
      </c>
      <c r="N128" s="338">
        <f t="shared" si="29"/>
        <v>112.09952606635071</v>
      </c>
      <c r="O128" s="435">
        <v>51</v>
      </c>
      <c r="P128" s="425">
        <f t="shared" si="30"/>
        <v>7662.5578199052115</v>
      </c>
      <c r="Q128" s="79">
        <f t="shared" si="31"/>
        <v>2.1919</v>
      </c>
      <c r="R128" s="93">
        <f t="shared" si="38"/>
        <v>151.91</v>
      </c>
      <c r="S128" s="77">
        <v>23653</v>
      </c>
      <c r="T128" s="407">
        <f t="shared" si="23"/>
        <v>1868.4484234085974</v>
      </c>
      <c r="U128" s="387">
        <f t="shared" si="32"/>
        <v>631.53556711210581</v>
      </c>
      <c r="V128" s="338">
        <f t="shared" si="33"/>
        <v>37.36896846817195</v>
      </c>
      <c r="W128" s="435">
        <v>34</v>
      </c>
      <c r="X128" s="425">
        <f t="shared" si="34"/>
        <v>2571.3529589888753</v>
      </c>
      <c r="Y128" s="79">
        <f t="shared" si="35"/>
        <v>0.73070000000000002</v>
      </c>
    </row>
    <row r="129" spans="1:25" s="46" customFormat="1" ht="16.5" customHeight="1" x14ac:dyDescent="0.2">
      <c r="A129" s="75">
        <v>112</v>
      </c>
      <c r="B129" s="89">
        <f t="shared" si="36"/>
        <v>38.020000000000003</v>
      </c>
      <c r="C129" s="77">
        <v>23653</v>
      </c>
      <c r="D129" s="411">
        <f t="shared" si="21"/>
        <v>7465.4392425039459</v>
      </c>
      <c r="E129" s="342">
        <f t="shared" si="24"/>
        <v>2523.3184639663336</v>
      </c>
      <c r="F129" s="338">
        <f t="shared" si="25"/>
        <v>149.30878485007892</v>
      </c>
      <c r="G129" s="407">
        <v>85</v>
      </c>
      <c r="H129" s="425">
        <f t="shared" si="26"/>
        <v>10223.066491320358</v>
      </c>
      <c r="I129" s="79">
        <f t="shared" si="27"/>
        <v>2.9458000000000002</v>
      </c>
      <c r="J129" s="89">
        <f t="shared" si="37"/>
        <v>50.69</v>
      </c>
      <c r="K129" s="77">
        <v>23653</v>
      </c>
      <c r="L129" s="407">
        <f t="shared" si="22"/>
        <v>5599.4476228052863</v>
      </c>
      <c r="M129" s="342">
        <f t="shared" si="28"/>
        <v>1892.6132965081865</v>
      </c>
      <c r="N129" s="338">
        <f t="shared" si="29"/>
        <v>111.98895245610572</v>
      </c>
      <c r="O129" s="435">
        <v>51</v>
      </c>
      <c r="P129" s="425">
        <f t="shared" si="30"/>
        <v>7655.0498717695791</v>
      </c>
      <c r="Q129" s="79">
        <f t="shared" si="31"/>
        <v>2.2094999999999998</v>
      </c>
      <c r="R129" s="93">
        <f t="shared" si="38"/>
        <v>152.08000000000001</v>
      </c>
      <c r="S129" s="77">
        <v>23653</v>
      </c>
      <c r="T129" s="407">
        <f t="shared" si="23"/>
        <v>1866.3598106259865</v>
      </c>
      <c r="U129" s="387">
        <f t="shared" si="32"/>
        <v>630.82961599158341</v>
      </c>
      <c r="V129" s="338">
        <f t="shared" si="33"/>
        <v>37.327196212519731</v>
      </c>
      <c r="W129" s="435">
        <v>34</v>
      </c>
      <c r="X129" s="425">
        <f t="shared" si="34"/>
        <v>2568.5166228300895</v>
      </c>
      <c r="Y129" s="79">
        <f t="shared" si="35"/>
        <v>0.73650000000000004</v>
      </c>
    </row>
    <row r="130" spans="1:25" s="46" customFormat="1" ht="16.5" customHeight="1" x14ac:dyDescent="0.2">
      <c r="A130" s="75">
        <v>113</v>
      </c>
      <c r="B130" s="89">
        <f t="shared" si="36"/>
        <v>38.06</v>
      </c>
      <c r="C130" s="77">
        <v>23653</v>
      </c>
      <c r="D130" s="411">
        <f t="shared" si="21"/>
        <v>7457.5932737782441</v>
      </c>
      <c r="E130" s="342">
        <f t="shared" si="24"/>
        <v>2520.6665265370461</v>
      </c>
      <c r="F130" s="338">
        <f t="shared" si="25"/>
        <v>149.15186547556488</v>
      </c>
      <c r="G130" s="407">
        <v>85</v>
      </c>
      <c r="H130" s="425">
        <f t="shared" si="26"/>
        <v>10212.411665790856</v>
      </c>
      <c r="I130" s="79">
        <f t="shared" si="27"/>
        <v>2.9689999999999999</v>
      </c>
      <c r="J130" s="89">
        <f t="shared" si="37"/>
        <v>50.75</v>
      </c>
      <c r="K130" s="77">
        <v>23653</v>
      </c>
      <c r="L130" s="407">
        <f t="shared" si="22"/>
        <v>5592.8275862068967</v>
      </c>
      <c r="M130" s="342">
        <f t="shared" si="28"/>
        <v>1890.375724137931</v>
      </c>
      <c r="N130" s="338">
        <f t="shared" si="29"/>
        <v>111.85655172413794</v>
      </c>
      <c r="O130" s="435">
        <v>51</v>
      </c>
      <c r="P130" s="425">
        <f t="shared" si="30"/>
        <v>7646.0598620689652</v>
      </c>
      <c r="Q130" s="79">
        <f t="shared" si="31"/>
        <v>2.2265999999999999</v>
      </c>
      <c r="R130" s="93">
        <f t="shared" si="38"/>
        <v>152.24</v>
      </c>
      <c r="S130" s="77">
        <v>23653</v>
      </c>
      <c r="T130" s="407">
        <f t="shared" si="23"/>
        <v>1864.398318444561</v>
      </c>
      <c r="U130" s="387">
        <f t="shared" si="32"/>
        <v>630.16663163426153</v>
      </c>
      <c r="V130" s="338">
        <f t="shared" si="33"/>
        <v>37.287966368891219</v>
      </c>
      <c r="W130" s="435">
        <v>34</v>
      </c>
      <c r="X130" s="425">
        <f t="shared" si="34"/>
        <v>2565.8529164477141</v>
      </c>
      <c r="Y130" s="79">
        <f t="shared" si="35"/>
        <v>0.74219999999999997</v>
      </c>
    </row>
    <row r="131" spans="1:25" s="46" customFormat="1" ht="16.5" customHeight="1" x14ac:dyDescent="0.2">
      <c r="A131" s="75">
        <v>114</v>
      </c>
      <c r="B131" s="89">
        <f t="shared" si="36"/>
        <v>38.1</v>
      </c>
      <c r="C131" s="77">
        <v>23653</v>
      </c>
      <c r="D131" s="411">
        <f t="shared" si="21"/>
        <v>7449.7637795275596</v>
      </c>
      <c r="E131" s="342">
        <f t="shared" si="24"/>
        <v>2518.020157480315</v>
      </c>
      <c r="F131" s="338">
        <f t="shared" si="25"/>
        <v>148.99527559055119</v>
      </c>
      <c r="G131" s="407">
        <v>85</v>
      </c>
      <c r="H131" s="425">
        <f t="shared" si="26"/>
        <v>10201.779212598425</v>
      </c>
      <c r="I131" s="79">
        <f t="shared" si="27"/>
        <v>2.9921000000000002</v>
      </c>
      <c r="J131" s="89">
        <f t="shared" si="37"/>
        <v>50.8</v>
      </c>
      <c r="K131" s="77">
        <v>23653</v>
      </c>
      <c r="L131" s="407">
        <f t="shared" si="22"/>
        <v>5587.322834645669</v>
      </c>
      <c r="M131" s="342">
        <f t="shared" si="28"/>
        <v>1888.515118110236</v>
      </c>
      <c r="N131" s="338">
        <f t="shared" si="29"/>
        <v>111.74645669291338</v>
      </c>
      <c r="O131" s="435">
        <v>51</v>
      </c>
      <c r="P131" s="425">
        <f t="shared" si="30"/>
        <v>7638.5844094488175</v>
      </c>
      <c r="Q131" s="79">
        <f t="shared" si="31"/>
        <v>2.2441</v>
      </c>
      <c r="R131" s="93">
        <f t="shared" si="38"/>
        <v>152.41</v>
      </c>
      <c r="S131" s="77">
        <v>23653</v>
      </c>
      <c r="T131" s="407">
        <f t="shared" si="23"/>
        <v>1862.3187454891413</v>
      </c>
      <c r="U131" s="387">
        <f t="shared" si="32"/>
        <v>629.46373597532966</v>
      </c>
      <c r="V131" s="338">
        <f t="shared" si="33"/>
        <v>37.24637490978283</v>
      </c>
      <c r="W131" s="435">
        <v>34</v>
      </c>
      <c r="X131" s="425">
        <f t="shared" si="34"/>
        <v>2563.0288563742538</v>
      </c>
      <c r="Y131" s="79">
        <f t="shared" si="35"/>
        <v>0.748</v>
      </c>
    </row>
    <row r="132" spans="1:25" s="46" customFormat="1" ht="16.5" customHeight="1" x14ac:dyDescent="0.2">
      <c r="A132" s="75">
        <v>115</v>
      </c>
      <c r="B132" s="89">
        <f t="shared" si="36"/>
        <v>38.14</v>
      </c>
      <c r="C132" s="77">
        <v>23653</v>
      </c>
      <c r="D132" s="411">
        <f t="shared" si="21"/>
        <v>7441.9507079181958</v>
      </c>
      <c r="E132" s="342">
        <f t="shared" si="24"/>
        <v>2515.37933927635</v>
      </c>
      <c r="F132" s="338">
        <f t="shared" si="25"/>
        <v>148.83901415836391</v>
      </c>
      <c r="G132" s="407">
        <v>85</v>
      </c>
      <c r="H132" s="425">
        <f t="shared" si="26"/>
        <v>10191.16906135291</v>
      </c>
      <c r="I132" s="79">
        <f t="shared" si="27"/>
        <v>3.0152000000000001</v>
      </c>
      <c r="J132" s="89">
        <f t="shared" si="37"/>
        <v>50.86</v>
      </c>
      <c r="K132" s="77">
        <v>23653</v>
      </c>
      <c r="L132" s="407">
        <f t="shared" si="22"/>
        <v>5580.7314195831696</v>
      </c>
      <c r="M132" s="342">
        <f t="shared" si="28"/>
        <v>1886.2872198191112</v>
      </c>
      <c r="N132" s="338">
        <f t="shared" si="29"/>
        <v>111.61462839166339</v>
      </c>
      <c r="O132" s="435">
        <v>51</v>
      </c>
      <c r="P132" s="425">
        <f t="shared" si="30"/>
        <v>7629.6332677939436</v>
      </c>
      <c r="Q132" s="79">
        <f t="shared" si="31"/>
        <v>2.2610999999999999</v>
      </c>
      <c r="R132" s="93">
        <f t="shared" si="38"/>
        <v>152.57</v>
      </c>
      <c r="S132" s="77">
        <v>23653</v>
      </c>
      <c r="T132" s="407">
        <f t="shared" si="23"/>
        <v>1860.3657337615523</v>
      </c>
      <c r="U132" s="387">
        <f t="shared" si="32"/>
        <v>628.80361801140464</v>
      </c>
      <c r="V132" s="338">
        <f t="shared" si="33"/>
        <v>37.207314675231046</v>
      </c>
      <c r="W132" s="435">
        <v>34</v>
      </c>
      <c r="X132" s="425">
        <f t="shared" si="34"/>
        <v>2560.3766664481877</v>
      </c>
      <c r="Y132" s="79">
        <f t="shared" si="35"/>
        <v>0.75380000000000003</v>
      </c>
    </row>
    <row r="133" spans="1:25" s="46" customFormat="1" ht="16.5" customHeight="1" x14ac:dyDescent="0.2">
      <c r="A133" s="75">
        <v>116</v>
      </c>
      <c r="B133" s="89">
        <f t="shared" si="36"/>
        <v>38.18</v>
      </c>
      <c r="C133" s="77">
        <v>23653</v>
      </c>
      <c r="D133" s="411">
        <f t="shared" si="21"/>
        <v>7434.1540073336819</v>
      </c>
      <c r="E133" s="342">
        <f t="shared" si="24"/>
        <v>2512.7440544787842</v>
      </c>
      <c r="F133" s="338">
        <f t="shared" si="25"/>
        <v>148.68308014667363</v>
      </c>
      <c r="G133" s="407">
        <v>85</v>
      </c>
      <c r="H133" s="425">
        <f t="shared" si="26"/>
        <v>10180.581141959139</v>
      </c>
      <c r="I133" s="79">
        <f t="shared" si="27"/>
        <v>3.0381999999999998</v>
      </c>
      <c r="J133" s="89">
        <f t="shared" si="37"/>
        <v>50.91</v>
      </c>
      <c r="K133" s="77">
        <v>23653</v>
      </c>
      <c r="L133" s="407">
        <f t="shared" si="22"/>
        <v>5575.2504419563938</v>
      </c>
      <c r="M133" s="342">
        <f t="shared" si="28"/>
        <v>1884.4346493812609</v>
      </c>
      <c r="N133" s="338">
        <f t="shared" si="29"/>
        <v>111.50500883912788</v>
      </c>
      <c r="O133" s="435">
        <v>51</v>
      </c>
      <c r="P133" s="425">
        <f t="shared" si="30"/>
        <v>7622.1901001767828</v>
      </c>
      <c r="Q133" s="79">
        <f t="shared" si="31"/>
        <v>2.2785000000000002</v>
      </c>
      <c r="R133" s="93">
        <f t="shared" si="38"/>
        <v>152.72999999999999</v>
      </c>
      <c r="S133" s="77">
        <v>23653</v>
      </c>
      <c r="T133" s="407">
        <f t="shared" si="23"/>
        <v>1858.4168139854646</v>
      </c>
      <c r="U133" s="387">
        <f t="shared" si="32"/>
        <v>628.14488312708693</v>
      </c>
      <c r="V133" s="338">
        <f t="shared" si="33"/>
        <v>37.168336279709294</v>
      </c>
      <c r="W133" s="435">
        <v>34</v>
      </c>
      <c r="X133" s="425">
        <f t="shared" si="34"/>
        <v>2557.7300333922608</v>
      </c>
      <c r="Y133" s="79">
        <f t="shared" si="35"/>
        <v>0.75949999999999995</v>
      </c>
    </row>
    <row r="134" spans="1:25" s="46" customFormat="1" ht="16.5" customHeight="1" x14ac:dyDescent="0.2">
      <c r="A134" s="75">
        <v>117</v>
      </c>
      <c r="B134" s="89">
        <f t="shared" si="36"/>
        <v>38.22</v>
      </c>
      <c r="C134" s="77">
        <v>23653</v>
      </c>
      <c r="D134" s="411">
        <f t="shared" si="21"/>
        <v>7426.3736263736264</v>
      </c>
      <c r="E134" s="342">
        <f t="shared" si="24"/>
        <v>2510.1142857142854</v>
      </c>
      <c r="F134" s="338">
        <f t="shared" si="25"/>
        <v>148.52747252747253</v>
      </c>
      <c r="G134" s="407">
        <v>85</v>
      </c>
      <c r="H134" s="425">
        <f t="shared" si="26"/>
        <v>10170.015384615384</v>
      </c>
      <c r="I134" s="79">
        <f t="shared" si="27"/>
        <v>3.0611999999999999</v>
      </c>
      <c r="J134" s="89">
        <f t="shared" si="37"/>
        <v>50.96</v>
      </c>
      <c r="K134" s="77">
        <v>23653</v>
      </c>
      <c r="L134" s="407">
        <f t="shared" si="22"/>
        <v>5569.7802197802193</v>
      </c>
      <c r="M134" s="342">
        <f t="shared" si="28"/>
        <v>1882.5857142857139</v>
      </c>
      <c r="N134" s="338">
        <f t="shared" si="29"/>
        <v>111.39560439560439</v>
      </c>
      <c r="O134" s="435">
        <v>51</v>
      </c>
      <c r="P134" s="425">
        <f t="shared" si="30"/>
        <v>7614.7615384615374</v>
      </c>
      <c r="Q134" s="79">
        <f t="shared" si="31"/>
        <v>2.2959000000000001</v>
      </c>
      <c r="R134" s="93">
        <f t="shared" si="38"/>
        <v>152.88999999999999</v>
      </c>
      <c r="S134" s="77">
        <v>23653</v>
      </c>
      <c r="T134" s="407">
        <f t="shared" si="23"/>
        <v>1856.4719733141478</v>
      </c>
      <c r="U134" s="387">
        <f t="shared" si="32"/>
        <v>627.48752698018188</v>
      </c>
      <c r="V134" s="338">
        <f t="shared" si="33"/>
        <v>37.12943946628296</v>
      </c>
      <c r="W134" s="435">
        <v>34</v>
      </c>
      <c r="X134" s="425">
        <f t="shared" si="34"/>
        <v>2555.0889397606124</v>
      </c>
      <c r="Y134" s="79">
        <f t="shared" si="35"/>
        <v>0.76529999999999998</v>
      </c>
    </row>
    <row r="135" spans="1:25" s="46" customFormat="1" ht="16.5" customHeight="1" x14ac:dyDescent="0.2">
      <c r="A135" s="75">
        <v>118</v>
      </c>
      <c r="B135" s="89">
        <f t="shared" si="36"/>
        <v>38.26</v>
      </c>
      <c r="C135" s="77">
        <v>23653</v>
      </c>
      <c r="D135" s="411">
        <f t="shared" si="21"/>
        <v>7418.6095138525889</v>
      </c>
      <c r="E135" s="342">
        <f t="shared" si="24"/>
        <v>2507.490015682175</v>
      </c>
      <c r="F135" s="338">
        <f t="shared" si="25"/>
        <v>148.37219027705177</v>
      </c>
      <c r="G135" s="407">
        <v>85</v>
      </c>
      <c r="H135" s="425">
        <f t="shared" si="26"/>
        <v>10159.471719811816</v>
      </c>
      <c r="I135" s="79">
        <f t="shared" si="27"/>
        <v>3.0842000000000001</v>
      </c>
      <c r="J135" s="89">
        <f t="shared" si="37"/>
        <v>51.02</v>
      </c>
      <c r="K135" s="77">
        <v>23653</v>
      </c>
      <c r="L135" s="407">
        <f t="shared" si="22"/>
        <v>5563.2301058408466</v>
      </c>
      <c r="M135" s="342">
        <f t="shared" si="28"/>
        <v>1880.3717757742061</v>
      </c>
      <c r="N135" s="338">
        <f t="shared" si="29"/>
        <v>111.26460211681693</v>
      </c>
      <c r="O135" s="435">
        <v>51</v>
      </c>
      <c r="P135" s="425">
        <f t="shared" si="30"/>
        <v>7605.8664837318693</v>
      </c>
      <c r="Q135" s="79">
        <f t="shared" si="31"/>
        <v>2.3128000000000002</v>
      </c>
      <c r="R135" s="93">
        <f t="shared" si="38"/>
        <v>153.05000000000001</v>
      </c>
      <c r="S135" s="77">
        <v>23653</v>
      </c>
      <c r="T135" s="407">
        <f t="shared" si="23"/>
        <v>1854.5311989545899</v>
      </c>
      <c r="U135" s="387">
        <f t="shared" si="32"/>
        <v>626.83154524665133</v>
      </c>
      <c r="V135" s="338">
        <f t="shared" si="33"/>
        <v>37.090623979091795</v>
      </c>
      <c r="W135" s="435">
        <v>34</v>
      </c>
      <c r="X135" s="425">
        <f t="shared" si="34"/>
        <v>2552.4533681803332</v>
      </c>
      <c r="Y135" s="79">
        <f t="shared" si="35"/>
        <v>0.77100000000000002</v>
      </c>
    </row>
    <row r="136" spans="1:25" s="46" customFormat="1" ht="16.5" customHeight="1" x14ac:dyDescent="0.2">
      <c r="A136" s="75">
        <v>119</v>
      </c>
      <c r="B136" s="89">
        <f t="shared" si="36"/>
        <v>38.299999999999997</v>
      </c>
      <c r="C136" s="77">
        <v>23653</v>
      </c>
      <c r="D136" s="411">
        <f t="shared" si="21"/>
        <v>7410.8616187989555</v>
      </c>
      <c r="E136" s="342">
        <f t="shared" si="24"/>
        <v>2504.8712271540467</v>
      </c>
      <c r="F136" s="338">
        <f t="shared" si="25"/>
        <v>148.21723237597911</v>
      </c>
      <c r="G136" s="407">
        <v>85</v>
      </c>
      <c r="H136" s="425">
        <f t="shared" si="26"/>
        <v>10148.95007832898</v>
      </c>
      <c r="I136" s="79">
        <f t="shared" si="27"/>
        <v>3.1070000000000002</v>
      </c>
      <c r="J136" s="89">
        <f t="shared" si="37"/>
        <v>51.07</v>
      </c>
      <c r="K136" s="77">
        <v>23653</v>
      </c>
      <c r="L136" s="407">
        <f t="shared" si="22"/>
        <v>5557.7834345016636</v>
      </c>
      <c r="M136" s="342">
        <f t="shared" si="28"/>
        <v>1878.5308008615621</v>
      </c>
      <c r="N136" s="338">
        <f t="shared" si="29"/>
        <v>111.15566869003328</v>
      </c>
      <c r="O136" s="435">
        <v>51</v>
      </c>
      <c r="P136" s="425">
        <f t="shared" si="30"/>
        <v>7598.4699040532587</v>
      </c>
      <c r="Q136" s="79">
        <f t="shared" si="31"/>
        <v>2.3300999999999998</v>
      </c>
      <c r="R136" s="93">
        <f t="shared" si="38"/>
        <v>153.21</v>
      </c>
      <c r="S136" s="77">
        <v>23653</v>
      </c>
      <c r="T136" s="407">
        <f t="shared" si="23"/>
        <v>1852.594478167221</v>
      </c>
      <c r="U136" s="387">
        <f t="shared" si="32"/>
        <v>626.17693362052069</v>
      </c>
      <c r="V136" s="338">
        <f t="shared" si="33"/>
        <v>37.051889563344425</v>
      </c>
      <c r="W136" s="435">
        <v>34</v>
      </c>
      <c r="X136" s="425">
        <f t="shared" si="34"/>
        <v>2549.8233013510862</v>
      </c>
      <c r="Y136" s="79">
        <f t="shared" si="35"/>
        <v>0.77669999999999995</v>
      </c>
    </row>
    <row r="137" spans="1:25" s="46" customFormat="1" ht="16.5" customHeight="1" x14ac:dyDescent="0.2">
      <c r="A137" s="83">
        <v>120</v>
      </c>
      <c r="B137" s="89">
        <f t="shared" si="36"/>
        <v>38.340000000000003</v>
      </c>
      <c r="C137" s="77">
        <v>23653</v>
      </c>
      <c r="D137" s="411">
        <f t="shared" si="21"/>
        <v>7403.1298904538326</v>
      </c>
      <c r="E137" s="342">
        <f t="shared" si="24"/>
        <v>2502.2579029733952</v>
      </c>
      <c r="F137" s="338">
        <f t="shared" si="25"/>
        <v>148.06259780907666</v>
      </c>
      <c r="G137" s="407">
        <v>85</v>
      </c>
      <c r="H137" s="425">
        <f t="shared" si="26"/>
        <v>10138.450391236305</v>
      </c>
      <c r="I137" s="79">
        <f t="shared" si="27"/>
        <v>3.1299000000000001</v>
      </c>
      <c r="J137" s="89">
        <f t="shared" si="37"/>
        <v>51.12</v>
      </c>
      <c r="K137" s="77">
        <v>23653</v>
      </c>
      <c r="L137" s="407">
        <f t="shared" si="22"/>
        <v>5552.3474178403758</v>
      </c>
      <c r="M137" s="342">
        <f t="shared" si="28"/>
        <v>1876.6934272300468</v>
      </c>
      <c r="N137" s="338">
        <f t="shared" si="29"/>
        <v>111.04694835680752</v>
      </c>
      <c r="O137" s="435">
        <v>51</v>
      </c>
      <c r="P137" s="425">
        <f t="shared" si="30"/>
        <v>7591.0877934272303</v>
      </c>
      <c r="Q137" s="79">
        <f t="shared" si="31"/>
        <v>2.3473999999999999</v>
      </c>
      <c r="R137" s="93">
        <f t="shared" si="38"/>
        <v>153.37</v>
      </c>
      <c r="S137" s="77">
        <v>23653</v>
      </c>
      <c r="T137" s="407">
        <f t="shared" si="23"/>
        <v>1850.6617982656321</v>
      </c>
      <c r="U137" s="387">
        <f t="shared" si="32"/>
        <v>625.52368781378357</v>
      </c>
      <c r="V137" s="338">
        <f t="shared" si="33"/>
        <v>37.013235965312646</v>
      </c>
      <c r="W137" s="435">
        <v>34</v>
      </c>
      <c r="X137" s="425">
        <f t="shared" si="34"/>
        <v>2547.1987220447281</v>
      </c>
      <c r="Y137" s="79">
        <f t="shared" si="35"/>
        <v>0.78239999999999998</v>
      </c>
    </row>
    <row r="138" spans="1:25" s="46" customFormat="1" ht="16.5" customHeight="1" x14ac:dyDescent="0.2">
      <c r="A138" s="75">
        <v>121</v>
      </c>
      <c r="B138" s="89">
        <f t="shared" si="36"/>
        <v>38.380000000000003</v>
      </c>
      <c r="C138" s="77">
        <v>23653</v>
      </c>
      <c r="D138" s="411">
        <f t="shared" si="21"/>
        <v>7395.4142782699309</v>
      </c>
      <c r="E138" s="342">
        <f t="shared" si="24"/>
        <v>2499.6500260552366</v>
      </c>
      <c r="F138" s="338">
        <f t="shared" si="25"/>
        <v>147.90828556539861</v>
      </c>
      <c r="G138" s="407">
        <v>85</v>
      </c>
      <c r="H138" s="425">
        <f t="shared" si="26"/>
        <v>10127.972589890565</v>
      </c>
      <c r="I138" s="79">
        <f t="shared" si="27"/>
        <v>3.1526999999999998</v>
      </c>
      <c r="J138" s="89">
        <f t="shared" si="37"/>
        <v>51.17</v>
      </c>
      <c r="K138" s="77">
        <v>23653</v>
      </c>
      <c r="L138" s="407">
        <f t="shared" si="22"/>
        <v>5546.9220246238028</v>
      </c>
      <c r="M138" s="342">
        <f t="shared" si="28"/>
        <v>1874.8596443228453</v>
      </c>
      <c r="N138" s="338">
        <f t="shared" si="29"/>
        <v>110.93844049247606</v>
      </c>
      <c r="O138" s="435">
        <v>51</v>
      </c>
      <c r="P138" s="425">
        <f t="shared" si="30"/>
        <v>7583.7201094391239</v>
      </c>
      <c r="Q138" s="79">
        <f t="shared" si="31"/>
        <v>2.3647</v>
      </c>
      <c r="R138" s="93">
        <f t="shared" si="38"/>
        <v>153.52000000000001</v>
      </c>
      <c r="S138" s="77">
        <v>23653</v>
      </c>
      <c r="T138" s="407">
        <f t="shared" si="23"/>
        <v>1848.8535695674827</v>
      </c>
      <c r="U138" s="387">
        <f t="shared" si="32"/>
        <v>624.91250651380915</v>
      </c>
      <c r="V138" s="338">
        <f t="shared" si="33"/>
        <v>36.977071391349654</v>
      </c>
      <c r="W138" s="435">
        <v>34</v>
      </c>
      <c r="X138" s="425">
        <f t="shared" si="34"/>
        <v>2544.7431474726413</v>
      </c>
      <c r="Y138" s="79">
        <f t="shared" si="35"/>
        <v>0.78820000000000001</v>
      </c>
    </row>
    <row r="139" spans="1:25" s="46" customFormat="1" ht="16.5" customHeight="1" x14ac:dyDescent="0.2">
      <c r="A139" s="75">
        <v>122</v>
      </c>
      <c r="B139" s="89">
        <f t="shared" si="36"/>
        <v>38.42</v>
      </c>
      <c r="C139" s="77">
        <v>23653</v>
      </c>
      <c r="D139" s="411">
        <f t="shared" si="21"/>
        <v>7387.7147319104624</v>
      </c>
      <c r="E139" s="342">
        <f t="shared" si="24"/>
        <v>2497.0475793857358</v>
      </c>
      <c r="F139" s="338">
        <f t="shared" si="25"/>
        <v>147.75429463820925</v>
      </c>
      <c r="G139" s="407">
        <v>85</v>
      </c>
      <c r="H139" s="425">
        <f t="shared" si="26"/>
        <v>10117.516605934408</v>
      </c>
      <c r="I139" s="79">
        <f t="shared" si="27"/>
        <v>3.1753999999999998</v>
      </c>
      <c r="J139" s="89">
        <f t="shared" si="37"/>
        <v>51.23</v>
      </c>
      <c r="K139" s="77">
        <v>23653</v>
      </c>
      <c r="L139" s="407">
        <f t="shared" si="22"/>
        <v>5540.4255319148942</v>
      </c>
      <c r="M139" s="342">
        <f t="shared" si="28"/>
        <v>1872.6638297872341</v>
      </c>
      <c r="N139" s="338">
        <f t="shared" si="29"/>
        <v>110.80851063829789</v>
      </c>
      <c r="O139" s="435">
        <v>51</v>
      </c>
      <c r="P139" s="425">
        <f t="shared" si="30"/>
        <v>7574.8978723404261</v>
      </c>
      <c r="Q139" s="79">
        <f t="shared" si="31"/>
        <v>2.3814000000000002</v>
      </c>
      <c r="R139" s="93">
        <f t="shared" si="38"/>
        <v>153.68</v>
      </c>
      <c r="S139" s="77">
        <v>23653</v>
      </c>
      <c r="T139" s="407">
        <f t="shared" si="23"/>
        <v>1846.9286829776156</v>
      </c>
      <c r="U139" s="387">
        <f t="shared" si="32"/>
        <v>624.26189484643396</v>
      </c>
      <c r="V139" s="338">
        <f t="shared" si="33"/>
        <v>36.938573659552311</v>
      </c>
      <c r="W139" s="435">
        <v>34</v>
      </c>
      <c r="X139" s="425">
        <f t="shared" si="34"/>
        <v>2542.1291514836021</v>
      </c>
      <c r="Y139" s="79">
        <f t="shared" si="35"/>
        <v>0.79390000000000005</v>
      </c>
    </row>
    <row r="140" spans="1:25" s="46" customFormat="1" ht="16.5" customHeight="1" x14ac:dyDescent="0.2">
      <c r="A140" s="75">
        <v>123</v>
      </c>
      <c r="B140" s="89">
        <f t="shared" si="36"/>
        <v>38.46</v>
      </c>
      <c r="C140" s="77">
        <v>23653</v>
      </c>
      <c r="D140" s="411">
        <f t="shared" si="21"/>
        <v>7380.0312012480499</v>
      </c>
      <c r="E140" s="342">
        <f t="shared" si="24"/>
        <v>2494.4505460218406</v>
      </c>
      <c r="F140" s="338">
        <f t="shared" si="25"/>
        <v>147.60062402496101</v>
      </c>
      <c r="G140" s="407">
        <v>85</v>
      </c>
      <c r="H140" s="425">
        <f t="shared" si="26"/>
        <v>10107.082371294851</v>
      </c>
      <c r="I140" s="79">
        <f t="shared" si="27"/>
        <v>3.1981000000000002</v>
      </c>
      <c r="J140" s="89">
        <f t="shared" si="37"/>
        <v>51.28</v>
      </c>
      <c r="K140" s="77">
        <v>23653</v>
      </c>
      <c r="L140" s="407">
        <f t="shared" si="22"/>
        <v>5535.0234009360374</v>
      </c>
      <c r="M140" s="342">
        <f t="shared" si="28"/>
        <v>1870.8379095163805</v>
      </c>
      <c r="N140" s="338">
        <f t="shared" si="29"/>
        <v>110.70046801872076</v>
      </c>
      <c r="O140" s="435">
        <v>51</v>
      </c>
      <c r="P140" s="425">
        <f t="shared" si="30"/>
        <v>7567.5617784711385</v>
      </c>
      <c r="Q140" s="79">
        <f t="shared" si="31"/>
        <v>2.3986000000000001</v>
      </c>
      <c r="R140" s="93">
        <f t="shared" si="38"/>
        <v>153.83000000000001</v>
      </c>
      <c r="S140" s="77">
        <v>23653</v>
      </c>
      <c r="T140" s="407">
        <f t="shared" si="23"/>
        <v>1845.1277384125328</v>
      </c>
      <c r="U140" s="387">
        <f t="shared" si="32"/>
        <v>623.653175583436</v>
      </c>
      <c r="V140" s="338">
        <f t="shared" si="33"/>
        <v>36.90255476825066</v>
      </c>
      <c r="W140" s="435">
        <v>34</v>
      </c>
      <c r="X140" s="425">
        <f t="shared" si="34"/>
        <v>2539.6834687642199</v>
      </c>
      <c r="Y140" s="79">
        <f t="shared" si="35"/>
        <v>0.79959999999999998</v>
      </c>
    </row>
    <row r="141" spans="1:25" s="46" customFormat="1" ht="16.5" customHeight="1" x14ac:dyDescent="0.2">
      <c r="A141" s="75">
        <v>124</v>
      </c>
      <c r="B141" s="89">
        <f t="shared" si="36"/>
        <v>38.49</v>
      </c>
      <c r="C141" s="77">
        <v>23653</v>
      </c>
      <c r="D141" s="411">
        <f t="shared" si="21"/>
        <v>7374.2790335151985</v>
      </c>
      <c r="E141" s="342">
        <f t="shared" si="24"/>
        <v>2492.5063133281369</v>
      </c>
      <c r="F141" s="338">
        <f t="shared" si="25"/>
        <v>147.48558067030396</v>
      </c>
      <c r="G141" s="407">
        <v>85</v>
      </c>
      <c r="H141" s="425">
        <f t="shared" si="26"/>
        <v>10099.270927513639</v>
      </c>
      <c r="I141" s="79">
        <f t="shared" si="27"/>
        <v>3.2216</v>
      </c>
      <c r="J141" s="89">
        <f t="shared" si="37"/>
        <v>51.33</v>
      </c>
      <c r="K141" s="77">
        <v>23653</v>
      </c>
      <c r="L141" s="407">
        <f t="shared" si="22"/>
        <v>5529.6317942723554</v>
      </c>
      <c r="M141" s="342">
        <f t="shared" si="28"/>
        <v>1869.0155464640559</v>
      </c>
      <c r="N141" s="338">
        <f t="shared" si="29"/>
        <v>110.59263588544711</v>
      </c>
      <c r="O141" s="435">
        <v>51</v>
      </c>
      <c r="P141" s="425">
        <f t="shared" si="30"/>
        <v>7560.2399766218577</v>
      </c>
      <c r="Q141" s="79">
        <f t="shared" si="31"/>
        <v>2.4157000000000002</v>
      </c>
      <c r="R141" s="93">
        <f t="shared" si="38"/>
        <v>153.97999999999999</v>
      </c>
      <c r="S141" s="77">
        <v>23653</v>
      </c>
      <c r="T141" s="407">
        <f t="shared" si="23"/>
        <v>1843.3303026367062</v>
      </c>
      <c r="U141" s="387">
        <f t="shared" si="32"/>
        <v>623.0456422912066</v>
      </c>
      <c r="V141" s="338">
        <f t="shared" si="33"/>
        <v>36.866606052734127</v>
      </c>
      <c r="W141" s="435">
        <v>34</v>
      </c>
      <c r="X141" s="425">
        <f t="shared" si="34"/>
        <v>2537.2425509806467</v>
      </c>
      <c r="Y141" s="79">
        <f t="shared" si="35"/>
        <v>0.80530000000000002</v>
      </c>
    </row>
    <row r="142" spans="1:25" s="46" customFormat="1" ht="16.5" customHeight="1" x14ac:dyDescent="0.2">
      <c r="A142" s="75">
        <v>125</v>
      </c>
      <c r="B142" s="89">
        <f t="shared" si="36"/>
        <v>38.53</v>
      </c>
      <c r="C142" s="77">
        <v>23653</v>
      </c>
      <c r="D142" s="411">
        <f t="shared" si="21"/>
        <v>7366.6234103296138</v>
      </c>
      <c r="E142" s="342">
        <f t="shared" si="24"/>
        <v>2489.9187126914094</v>
      </c>
      <c r="F142" s="338">
        <f t="shared" si="25"/>
        <v>147.33246820659227</v>
      </c>
      <c r="G142" s="407">
        <v>85</v>
      </c>
      <c r="H142" s="425">
        <f t="shared" si="26"/>
        <v>10088.874591227615</v>
      </c>
      <c r="I142" s="79">
        <f t="shared" si="27"/>
        <v>3.2442000000000002</v>
      </c>
      <c r="J142" s="89">
        <f t="shared" si="37"/>
        <v>51.38</v>
      </c>
      <c r="K142" s="77">
        <v>23653</v>
      </c>
      <c r="L142" s="407">
        <f t="shared" si="22"/>
        <v>5524.2506811989097</v>
      </c>
      <c r="M142" s="342">
        <f t="shared" si="28"/>
        <v>1867.1967302452313</v>
      </c>
      <c r="N142" s="338">
        <f t="shared" si="29"/>
        <v>110.48501362397819</v>
      </c>
      <c r="O142" s="435">
        <v>51</v>
      </c>
      <c r="P142" s="425">
        <f t="shared" si="30"/>
        <v>7552.9324250681193</v>
      </c>
      <c r="Q142" s="79">
        <f t="shared" si="31"/>
        <v>2.4329000000000001</v>
      </c>
      <c r="R142" s="93">
        <f t="shared" si="38"/>
        <v>154.13</v>
      </c>
      <c r="S142" s="77">
        <v>23653</v>
      </c>
      <c r="T142" s="407">
        <f t="shared" si="23"/>
        <v>1841.5363654058262</v>
      </c>
      <c r="U142" s="387">
        <f t="shared" si="32"/>
        <v>622.43929150716917</v>
      </c>
      <c r="V142" s="338">
        <f t="shared" si="33"/>
        <v>36.830727308116529</v>
      </c>
      <c r="W142" s="435">
        <v>34</v>
      </c>
      <c r="X142" s="425">
        <f t="shared" si="34"/>
        <v>2534.8063842211118</v>
      </c>
      <c r="Y142" s="79">
        <f t="shared" si="35"/>
        <v>0.81100000000000005</v>
      </c>
    </row>
    <row r="143" spans="1:25" s="46" customFormat="1" ht="16.5" customHeight="1" x14ac:dyDescent="0.2">
      <c r="A143" s="75">
        <v>126</v>
      </c>
      <c r="B143" s="89">
        <f t="shared" si="36"/>
        <v>38.57</v>
      </c>
      <c r="C143" s="77">
        <v>23653</v>
      </c>
      <c r="D143" s="411">
        <f t="shared" si="21"/>
        <v>7358.9836660617057</v>
      </c>
      <c r="E143" s="342">
        <f t="shared" si="24"/>
        <v>2487.3364791288564</v>
      </c>
      <c r="F143" s="338">
        <f t="shared" si="25"/>
        <v>147.17967332123411</v>
      </c>
      <c r="G143" s="407">
        <v>85</v>
      </c>
      <c r="H143" s="425">
        <f t="shared" si="26"/>
        <v>10078.499818511797</v>
      </c>
      <c r="I143" s="79">
        <f t="shared" si="27"/>
        <v>3.2667999999999999</v>
      </c>
      <c r="J143" s="89">
        <f t="shared" si="37"/>
        <v>51.43</v>
      </c>
      <c r="K143" s="77">
        <v>23653</v>
      </c>
      <c r="L143" s="407">
        <f t="shared" si="22"/>
        <v>5518.8800311102468</v>
      </c>
      <c r="M143" s="342">
        <f t="shared" si="28"/>
        <v>1865.3814505152632</v>
      </c>
      <c r="N143" s="338">
        <f t="shared" si="29"/>
        <v>110.37760062220494</v>
      </c>
      <c r="O143" s="435">
        <v>51</v>
      </c>
      <c r="P143" s="425">
        <f t="shared" si="30"/>
        <v>7545.6390822477151</v>
      </c>
      <c r="Q143" s="79">
        <f t="shared" si="31"/>
        <v>2.4499</v>
      </c>
      <c r="R143" s="93">
        <f t="shared" si="38"/>
        <v>154.28</v>
      </c>
      <c r="S143" s="77">
        <v>23653</v>
      </c>
      <c r="T143" s="407">
        <f t="shared" si="23"/>
        <v>1839.7459165154264</v>
      </c>
      <c r="U143" s="387">
        <f t="shared" si="32"/>
        <v>621.83411978221409</v>
      </c>
      <c r="V143" s="338">
        <f t="shared" si="33"/>
        <v>36.794918330308526</v>
      </c>
      <c r="W143" s="435">
        <v>34</v>
      </c>
      <c r="X143" s="425">
        <f t="shared" si="34"/>
        <v>2532.3749546279491</v>
      </c>
      <c r="Y143" s="79">
        <f t="shared" si="35"/>
        <v>0.81669999999999998</v>
      </c>
    </row>
    <row r="144" spans="1:25" s="46" customFormat="1" ht="16.5" customHeight="1" x14ac:dyDescent="0.2">
      <c r="A144" s="75">
        <v>127</v>
      </c>
      <c r="B144" s="89">
        <f t="shared" si="36"/>
        <v>38.61</v>
      </c>
      <c r="C144" s="77">
        <v>23653</v>
      </c>
      <c r="D144" s="411">
        <f t="shared" si="21"/>
        <v>7351.3597513597506</v>
      </c>
      <c r="E144" s="342">
        <f t="shared" si="24"/>
        <v>2484.7595959595956</v>
      </c>
      <c r="F144" s="338">
        <f t="shared" si="25"/>
        <v>147.02719502719501</v>
      </c>
      <c r="G144" s="407">
        <v>85</v>
      </c>
      <c r="H144" s="425">
        <f t="shared" si="26"/>
        <v>10068.14654234654</v>
      </c>
      <c r="I144" s="79">
        <f t="shared" si="27"/>
        <v>3.2892999999999999</v>
      </c>
      <c r="J144" s="89">
        <f t="shared" si="37"/>
        <v>51.47</v>
      </c>
      <c r="K144" s="77">
        <v>23653</v>
      </c>
      <c r="L144" s="407">
        <f t="shared" si="22"/>
        <v>5514.5910238974157</v>
      </c>
      <c r="M144" s="342">
        <f t="shared" si="28"/>
        <v>1863.9317660773263</v>
      </c>
      <c r="N144" s="338">
        <f t="shared" si="29"/>
        <v>110.29182047794832</v>
      </c>
      <c r="O144" s="435">
        <v>51</v>
      </c>
      <c r="P144" s="425">
        <f t="shared" si="30"/>
        <v>7539.8146104526904</v>
      </c>
      <c r="Q144" s="79">
        <f t="shared" si="31"/>
        <v>2.4674999999999998</v>
      </c>
      <c r="R144" s="93">
        <f t="shared" si="38"/>
        <v>154.41999999999999</v>
      </c>
      <c r="S144" s="77">
        <v>23653</v>
      </c>
      <c r="T144" s="407">
        <f t="shared" si="23"/>
        <v>1838.0779691749776</v>
      </c>
      <c r="U144" s="387">
        <f t="shared" si="32"/>
        <v>621.27035358114233</v>
      </c>
      <c r="V144" s="338">
        <f t="shared" si="33"/>
        <v>36.761559383499552</v>
      </c>
      <c r="W144" s="435">
        <v>34</v>
      </c>
      <c r="X144" s="425">
        <f t="shared" si="34"/>
        <v>2530.1098821396195</v>
      </c>
      <c r="Y144" s="79">
        <f t="shared" si="35"/>
        <v>0.82240000000000002</v>
      </c>
    </row>
    <row r="145" spans="1:25" s="46" customFormat="1" ht="16.5" customHeight="1" x14ac:dyDescent="0.2">
      <c r="A145" s="75">
        <v>128</v>
      </c>
      <c r="B145" s="89">
        <f t="shared" si="36"/>
        <v>38.64</v>
      </c>
      <c r="C145" s="77">
        <v>23653</v>
      </c>
      <c r="D145" s="411">
        <f t="shared" si="21"/>
        <v>7345.652173913043</v>
      </c>
      <c r="E145" s="342">
        <f t="shared" si="24"/>
        <v>2482.8304347826083</v>
      </c>
      <c r="F145" s="338">
        <f t="shared" si="25"/>
        <v>146.91304347826087</v>
      </c>
      <c r="G145" s="407">
        <v>85</v>
      </c>
      <c r="H145" s="425">
        <f t="shared" si="26"/>
        <v>10060.395652173911</v>
      </c>
      <c r="I145" s="79">
        <f t="shared" si="27"/>
        <v>3.3126000000000002</v>
      </c>
      <c r="J145" s="89">
        <f t="shared" si="37"/>
        <v>51.52</v>
      </c>
      <c r="K145" s="77">
        <v>23653</v>
      </c>
      <c r="L145" s="407">
        <f t="shared" si="22"/>
        <v>5509.2391304347821</v>
      </c>
      <c r="M145" s="342">
        <f t="shared" si="28"/>
        <v>1862.1228260869561</v>
      </c>
      <c r="N145" s="338">
        <f t="shared" si="29"/>
        <v>110.18478260869564</v>
      </c>
      <c r="O145" s="435">
        <v>51</v>
      </c>
      <c r="P145" s="425">
        <f t="shared" si="30"/>
        <v>7532.5467391304337</v>
      </c>
      <c r="Q145" s="79">
        <f t="shared" si="31"/>
        <v>2.4845000000000002</v>
      </c>
      <c r="R145" s="93">
        <f t="shared" si="38"/>
        <v>154.57</v>
      </c>
      <c r="S145" s="77">
        <v>23653</v>
      </c>
      <c r="T145" s="407">
        <f t="shared" si="23"/>
        <v>1836.2942356214012</v>
      </c>
      <c r="U145" s="387">
        <f t="shared" si="32"/>
        <v>620.66745164003351</v>
      </c>
      <c r="V145" s="338">
        <f t="shared" si="33"/>
        <v>36.725884712428027</v>
      </c>
      <c r="W145" s="435">
        <v>34</v>
      </c>
      <c r="X145" s="425">
        <f t="shared" si="34"/>
        <v>2527.6875719738628</v>
      </c>
      <c r="Y145" s="79">
        <f t="shared" si="35"/>
        <v>0.82809999999999995</v>
      </c>
    </row>
    <row r="146" spans="1:25" s="46" customFormat="1" ht="16.5" customHeight="1" x14ac:dyDescent="0.2">
      <c r="A146" s="75">
        <v>129</v>
      </c>
      <c r="B146" s="89">
        <f t="shared" si="36"/>
        <v>38.68</v>
      </c>
      <c r="C146" s="77">
        <v>23653</v>
      </c>
      <c r="D146" s="411">
        <f t="shared" ref="D146:D209" si="39">12*(1/B146*C146)</f>
        <v>7338.0558428128224</v>
      </c>
      <c r="E146" s="342">
        <f t="shared" si="24"/>
        <v>2480.2628748707339</v>
      </c>
      <c r="F146" s="338">
        <f t="shared" si="25"/>
        <v>146.76111685625645</v>
      </c>
      <c r="G146" s="407">
        <v>85</v>
      </c>
      <c r="H146" s="425">
        <f t="shared" si="26"/>
        <v>10050.079834539813</v>
      </c>
      <c r="I146" s="79">
        <f t="shared" si="27"/>
        <v>3.3351000000000002</v>
      </c>
      <c r="J146" s="89">
        <f t="shared" si="37"/>
        <v>51.57</v>
      </c>
      <c r="K146" s="77">
        <v>23653</v>
      </c>
      <c r="L146" s="407">
        <f t="shared" ref="L146:L209" si="40">12*(1/J146*K146)</f>
        <v>5503.8976148923794</v>
      </c>
      <c r="M146" s="342">
        <f t="shared" si="28"/>
        <v>1860.317393833624</v>
      </c>
      <c r="N146" s="338">
        <f t="shared" si="29"/>
        <v>110.07795229784759</v>
      </c>
      <c r="O146" s="435">
        <v>51</v>
      </c>
      <c r="P146" s="425">
        <f t="shared" si="30"/>
        <v>7525.2929610238507</v>
      </c>
      <c r="Q146" s="79">
        <f t="shared" si="31"/>
        <v>2.5015000000000001</v>
      </c>
      <c r="R146" s="93">
        <f t="shared" si="38"/>
        <v>154.72</v>
      </c>
      <c r="S146" s="77">
        <v>23653</v>
      </c>
      <c r="T146" s="407">
        <f t="shared" ref="T146:T209" si="41">12*(1/R146*S146)</f>
        <v>1834.5139607032056</v>
      </c>
      <c r="U146" s="387">
        <f t="shared" si="32"/>
        <v>620.06571871768347</v>
      </c>
      <c r="V146" s="338">
        <f t="shared" si="33"/>
        <v>36.690279214064113</v>
      </c>
      <c r="W146" s="435">
        <v>34</v>
      </c>
      <c r="X146" s="425">
        <f t="shared" si="34"/>
        <v>2525.2699586349531</v>
      </c>
      <c r="Y146" s="79">
        <f t="shared" si="35"/>
        <v>0.83379999999999999</v>
      </c>
    </row>
    <row r="147" spans="1:25" s="46" customFormat="1" ht="16.5" customHeight="1" x14ac:dyDescent="0.2">
      <c r="A147" s="83">
        <v>130</v>
      </c>
      <c r="B147" s="89">
        <f t="shared" si="36"/>
        <v>38.72</v>
      </c>
      <c r="C147" s="77">
        <v>23653</v>
      </c>
      <c r="D147" s="411">
        <f t="shared" si="39"/>
        <v>7330.4752066115698</v>
      </c>
      <c r="E147" s="342">
        <f t="shared" ref="E147:E210" si="42">D147*33.8%</f>
        <v>2477.7006198347103</v>
      </c>
      <c r="F147" s="338">
        <f t="shared" ref="F147:F210" si="43">D147*2%</f>
        <v>146.60950413223139</v>
      </c>
      <c r="G147" s="407">
        <v>85</v>
      </c>
      <c r="H147" s="425">
        <f t="shared" ref="H147:H210" si="44">SUM(D147:G147)</f>
        <v>10039.785330578512</v>
      </c>
      <c r="I147" s="79">
        <f t="shared" ref="I147:I210" si="45">ROUND(A147/B147,4)</f>
        <v>3.3574000000000002</v>
      </c>
      <c r="J147" s="89">
        <f t="shared" si="37"/>
        <v>51.62</v>
      </c>
      <c r="K147" s="77">
        <v>23653</v>
      </c>
      <c r="L147" s="407">
        <f t="shared" si="40"/>
        <v>5498.5664471135224</v>
      </c>
      <c r="M147" s="342">
        <f t="shared" ref="M147:M210" si="46">L147*33.8%</f>
        <v>1858.5154591243704</v>
      </c>
      <c r="N147" s="338">
        <f t="shared" ref="N147:N210" si="47">L147*2%</f>
        <v>109.97132894227045</v>
      </c>
      <c r="O147" s="435">
        <v>51</v>
      </c>
      <c r="P147" s="425">
        <f t="shared" ref="P147:P210" si="48">SUM(L147:O147)</f>
        <v>7518.053235180163</v>
      </c>
      <c r="Q147" s="79">
        <f t="shared" ref="Q147:Q210" si="49">ROUND(A147/J147,4)</f>
        <v>2.5184000000000002</v>
      </c>
      <c r="R147" s="93">
        <f t="shared" si="38"/>
        <v>154.86000000000001</v>
      </c>
      <c r="S147" s="77">
        <v>23653</v>
      </c>
      <c r="T147" s="407">
        <f t="shared" si="41"/>
        <v>1832.8554823711738</v>
      </c>
      <c r="U147" s="387">
        <f t="shared" ref="U147:U210" si="50">T147*33.8%</f>
        <v>619.50515304145665</v>
      </c>
      <c r="V147" s="338">
        <f t="shared" ref="V147:V210" si="51">T147*2%</f>
        <v>36.657109647423475</v>
      </c>
      <c r="W147" s="435">
        <v>34</v>
      </c>
      <c r="X147" s="425">
        <f t="shared" ref="X147:X210" si="52">SUM(T147:W147)</f>
        <v>2523.017745060054</v>
      </c>
      <c r="Y147" s="79">
        <f t="shared" ref="Y147:Y210" si="53">ROUND(A147/R147,4)</f>
        <v>0.83950000000000002</v>
      </c>
    </row>
    <row r="148" spans="1:25" s="46" customFormat="1" ht="16.5" customHeight="1" x14ac:dyDescent="0.2">
      <c r="A148" s="75">
        <v>131</v>
      </c>
      <c r="B148" s="89">
        <f t="shared" si="36"/>
        <v>38.75</v>
      </c>
      <c r="C148" s="77">
        <v>23653</v>
      </c>
      <c r="D148" s="411">
        <f t="shared" si="39"/>
        <v>7324.7999999999993</v>
      </c>
      <c r="E148" s="342">
        <f t="shared" si="42"/>
        <v>2475.7823999999996</v>
      </c>
      <c r="F148" s="338">
        <f t="shared" si="43"/>
        <v>146.49599999999998</v>
      </c>
      <c r="G148" s="407">
        <v>85</v>
      </c>
      <c r="H148" s="425">
        <f t="shared" si="44"/>
        <v>10032.078399999999</v>
      </c>
      <c r="I148" s="79">
        <f t="shared" si="45"/>
        <v>3.3805999999999998</v>
      </c>
      <c r="J148" s="89">
        <f t="shared" si="37"/>
        <v>51.67</v>
      </c>
      <c r="K148" s="77">
        <v>23653</v>
      </c>
      <c r="L148" s="407">
        <f t="shared" si="40"/>
        <v>5493.2455970582541</v>
      </c>
      <c r="M148" s="342">
        <f t="shared" si="46"/>
        <v>1856.7170118056897</v>
      </c>
      <c r="N148" s="338">
        <f t="shared" si="47"/>
        <v>109.86491194116509</v>
      </c>
      <c r="O148" s="435">
        <v>51</v>
      </c>
      <c r="P148" s="425">
        <f t="shared" si="48"/>
        <v>7510.8275208051082</v>
      </c>
      <c r="Q148" s="79">
        <f t="shared" si="49"/>
        <v>2.5352999999999999</v>
      </c>
      <c r="R148" s="93">
        <f t="shared" si="38"/>
        <v>155</v>
      </c>
      <c r="S148" s="77">
        <v>23653</v>
      </c>
      <c r="T148" s="407">
        <f t="shared" si="41"/>
        <v>1831.1999999999998</v>
      </c>
      <c r="U148" s="387">
        <f t="shared" si="50"/>
        <v>618.9455999999999</v>
      </c>
      <c r="V148" s="338">
        <f t="shared" si="51"/>
        <v>36.623999999999995</v>
      </c>
      <c r="W148" s="435">
        <v>34</v>
      </c>
      <c r="X148" s="425">
        <f t="shared" si="52"/>
        <v>2520.7695999999996</v>
      </c>
      <c r="Y148" s="79">
        <f t="shared" si="53"/>
        <v>0.84519999999999995</v>
      </c>
    </row>
    <row r="149" spans="1:25" s="46" customFormat="1" ht="16.5" customHeight="1" x14ac:dyDescent="0.2">
      <c r="A149" s="75">
        <v>132</v>
      </c>
      <c r="B149" s="89">
        <f t="shared" si="36"/>
        <v>38.79</v>
      </c>
      <c r="C149" s="77">
        <v>23653</v>
      </c>
      <c r="D149" s="411">
        <f t="shared" si="39"/>
        <v>7317.246713070379</v>
      </c>
      <c r="E149" s="342">
        <f t="shared" si="42"/>
        <v>2473.229389017788</v>
      </c>
      <c r="F149" s="338">
        <f t="shared" si="43"/>
        <v>146.34493426140759</v>
      </c>
      <c r="G149" s="407">
        <v>85</v>
      </c>
      <c r="H149" s="425">
        <f t="shared" si="44"/>
        <v>10021.821036349575</v>
      </c>
      <c r="I149" s="79">
        <f t="shared" si="45"/>
        <v>3.4028999999999998</v>
      </c>
      <c r="J149" s="89">
        <f t="shared" si="37"/>
        <v>51.72</v>
      </c>
      <c r="K149" s="77">
        <v>23653</v>
      </c>
      <c r="L149" s="407">
        <f t="shared" si="40"/>
        <v>5487.9350348027838</v>
      </c>
      <c r="M149" s="342">
        <f t="shared" si="46"/>
        <v>1854.9220417633408</v>
      </c>
      <c r="N149" s="338">
        <f t="shared" si="47"/>
        <v>109.75870069605568</v>
      </c>
      <c r="O149" s="435">
        <v>51</v>
      </c>
      <c r="P149" s="425">
        <f t="shared" si="48"/>
        <v>7503.61577726218</v>
      </c>
      <c r="Q149" s="79">
        <f t="shared" si="49"/>
        <v>2.5522</v>
      </c>
      <c r="R149" s="93">
        <f t="shared" si="38"/>
        <v>155.15</v>
      </c>
      <c r="S149" s="77">
        <v>23653</v>
      </c>
      <c r="T149" s="407">
        <f t="shared" si="41"/>
        <v>1829.4295842732838</v>
      </c>
      <c r="U149" s="387">
        <f t="shared" si="50"/>
        <v>618.34719948436987</v>
      </c>
      <c r="V149" s="338">
        <f t="shared" si="51"/>
        <v>36.58859168546568</v>
      </c>
      <c r="W149" s="435">
        <v>34</v>
      </c>
      <c r="X149" s="425">
        <f t="shared" si="52"/>
        <v>2518.3653754431198</v>
      </c>
      <c r="Y149" s="79">
        <f t="shared" si="53"/>
        <v>0.8508</v>
      </c>
    </row>
    <row r="150" spans="1:25" s="46" customFormat="1" ht="16.5" customHeight="1" x14ac:dyDescent="0.2">
      <c r="A150" s="75">
        <v>133</v>
      </c>
      <c r="B150" s="89">
        <f t="shared" si="36"/>
        <v>38.82</v>
      </c>
      <c r="C150" s="77">
        <v>23653</v>
      </c>
      <c r="D150" s="411">
        <f t="shared" si="39"/>
        <v>7311.5919629057189</v>
      </c>
      <c r="E150" s="342">
        <f t="shared" si="42"/>
        <v>2471.3180834621326</v>
      </c>
      <c r="F150" s="338">
        <f t="shared" si="43"/>
        <v>146.23183925811438</v>
      </c>
      <c r="G150" s="407">
        <v>85</v>
      </c>
      <c r="H150" s="425">
        <f t="shared" si="44"/>
        <v>10014.141885625966</v>
      </c>
      <c r="I150" s="79">
        <f t="shared" si="45"/>
        <v>3.4260999999999999</v>
      </c>
      <c r="J150" s="89">
        <f t="shared" si="37"/>
        <v>51.76</v>
      </c>
      <c r="K150" s="77">
        <v>23653</v>
      </c>
      <c r="L150" s="407">
        <f t="shared" si="40"/>
        <v>5483.6939721792896</v>
      </c>
      <c r="M150" s="342">
        <f t="shared" si="46"/>
        <v>1853.4885625965996</v>
      </c>
      <c r="N150" s="338">
        <f t="shared" si="47"/>
        <v>109.67387944358579</v>
      </c>
      <c r="O150" s="435">
        <v>51</v>
      </c>
      <c r="P150" s="425">
        <f t="shared" si="48"/>
        <v>7497.8564142194755</v>
      </c>
      <c r="Q150" s="79">
        <f t="shared" si="49"/>
        <v>2.5695999999999999</v>
      </c>
      <c r="R150" s="93">
        <f t="shared" si="38"/>
        <v>155.29</v>
      </c>
      <c r="S150" s="77">
        <v>23653</v>
      </c>
      <c r="T150" s="407">
        <f t="shared" si="41"/>
        <v>1827.7802820529332</v>
      </c>
      <c r="U150" s="387">
        <f t="shared" si="50"/>
        <v>617.78973533389137</v>
      </c>
      <c r="V150" s="338">
        <f t="shared" si="51"/>
        <v>36.555605641058662</v>
      </c>
      <c r="W150" s="435">
        <v>34</v>
      </c>
      <c r="X150" s="425">
        <f t="shared" si="52"/>
        <v>2516.1256230278832</v>
      </c>
      <c r="Y150" s="79">
        <f t="shared" si="53"/>
        <v>0.85650000000000004</v>
      </c>
    </row>
    <row r="151" spans="1:25" s="46" customFormat="1" ht="16.5" customHeight="1" x14ac:dyDescent="0.2">
      <c r="A151" s="75">
        <v>134</v>
      </c>
      <c r="B151" s="89">
        <f t="shared" si="36"/>
        <v>38.86</v>
      </c>
      <c r="C151" s="77">
        <v>23653</v>
      </c>
      <c r="D151" s="411">
        <f t="shared" si="39"/>
        <v>7304.0658775090069</v>
      </c>
      <c r="E151" s="342">
        <f t="shared" si="42"/>
        <v>2468.7742665980441</v>
      </c>
      <c r="F151" s="338">
        <f t="shared" si="43"/>
        <v>146.08131755018013</v>
      </c>
      <c r="G151" s="407">
        <v>85</v>
      </c>
      <c r="H151" s="425">
        <f t="shared" si="44"/>
        <v>10003.921461657232</v>
      </c>
      <c r="I151" s="79">
        <f t="shared" si="45"/>
        <v>3.4483000000000001</v>
      </c>
      <c r="J151" s="89">
        <f t="shared" si="37"/>
        <v>51.81</v>
      </c>
      <c r="K151" s="77">
        <v>23653</v>
      </c>
      <c r="L151" s="407">
        <f t="shared" si="40"/>
        <v>5478.4018529241457</v>
      </c>
      <c r="M151" s="342">
        <f t="shared" si="46"/>
        <v>1851.699826288361</v>
      </c>
      <c r="N151" s="338">
        <f t="shared" si="47"/>
        <v>109.56803705848291</v>
      </c>
      <c r="O151" s="435">
        <v>51</v>
      </c>
      <c r="P151" s="425">
        <f t="shared" si="48"/>
        <v>7490.6697162709897</v>
      </c>
      <c r="Q151" s="79">
        <f t="shared" si="49"/>
        <v>2.5863999999999998</v>
      </c>
      <c r="R151" s="93">
        <f t="shared" si="38"/>
        <v>155.43</v>
      </c>
      <c r="S151" s="77">
        <v>23653</v>
      </c>
      <c r="T151" s="407">
        <f t="shared" si="41"/>
        <v>1826.1339509747152</v>
      </c>
      <c r="U151" s="387">
        <f t="shared" si="50"/>
        <v>617.23327542945367</v>
      </c>
      <c r="V151" s="338">
        <f t="shared" si="51"/>
        <v>36.522679019494305</v>
      </c>
      <c r="W151" s="435">
        <v>34</v>
      </c>
      <c r="X151" s="425">
        <f t="shared" si="52"/>
        <v>2513.8899054236631</v>
      </c>
      <c r="Y151" s="79">
        <f t="shared" si="53"/>
        <v>0.86209999999999998</v>
      </c>
    </row>
    <row r="152" spans="1:25" s="46" customFormat="1" ht="16.5" customHeight="1" x14ac:dyDescent="0.2">
      <c r="A152" s="75">
        <v>135</v>
      </c>
      <c r="B152" s="89">
        <f t="shared" si="36"/>
        <v>38.89</v>
      </c>
      <c r="C152" s="77">
        <v>23653</v>
      </c>
      <c r="D152" s="411">
        <f t="shared" si="39"/>
        <v>7298.431473386474</v>
      </c>
      <c r="E152" s="342">
        <f t="shared" si="42"/>
        <v>2466.869838004628</v>
      </c>
      <c r="F152" s="338">
        <f t="shared" si="43"/>
        <v>145.96862946772947</v>
      </c>
      <c r="G152" s="407">
        <v>85</v>
      </c>
      <c r="H152" s="425">
        <f t="shared" si="44"/>
        <v>9996.2699408588323</v>
      </c>
      <c r="I152" s="79">
        <f t="shared" si="45"/>
        <v>3.4712999999999998</v>
      </c>
      <c r="J152" s="89">
        <f t="shared" si="37"/>
        <v>51.86</v>
      </c>
      <c r="K152" s="77">
        <v>23653</v>
      </c>
      <c r="L152" s="407">
        <f t="shared" si="40"/>
        <v>5473.119938295411</v>
      </c>
      <c r="M152" s="342">
        <f t="shared" si="46"/>
        <v>1849.9145391438487</v>
      </c>
      <c r="N152" s="338">
        <f t="shared" si="47"/>
        <v>109.46239876590822</v>
      </c>
      <c r="O152" s="435">
        <v>51</v>
      </c>
      <c r="P152" s="425">
        <f t="shared" si="48"/>
        <v>7483.4968762051676</v>
      </c>
      <c r="Q152" s="79">
        <f t="shared" si="49"/>
        <v>2.6032000000000002</v>
      </c>
      <c r="R152" s="93">
        <f t="shared" si="38"/>
        <v>155.57</v>
      </c>
      <c r="S152" s="77">
        <v>23653</v>
      </c>
      <c r="T152" s="407">
        <f t="shared" si="41"/>
        <v>1824.4905830172911</v>
      </c>
      <c r="U152" s="387">
        <f t="shared" si="50"/>
        <v>616.6778170598443</v>
      </c>
      <c r="V152" s="338">
        <f t="shared" si="51"/>
        <v>36.489811660345822</v>
      </c>
      <c r="W152" s="435">
        <v>34</v>
      </c>
      <c r="X152" s="425">
        <f t="shared" si="52"/>
        <v>2511.6582117374815</v>
      </c>
      <c r="Y152" s="79">
        <f t="shared" si="53"/>
        <v>0.86780000000000002</v>
      </c>
    </row>
    <row r="153" spans="1:25" s="46" customFormat="1" ht="16.5" customHeight="1" x14ac:dyDescent="0.2">
      <c r="A153" s="75">
        <v>136</v>
      </c>
      <c r="B153" s="89">
        <f t="shared" si="36"/>
        <v>38.93</v>
      </c>
      <c r="C153" s="77">
        <v>23653</v>
      </c>
      <c r="D153" s="411">
        <f t="shared" si="39"/>
        <v>7290.9324428461341</v>
      </c>
      <c r="E153" s="342">
        <f t="shared" si="42"/>
        <v>2464.3351656819932</v>
      </c>
      <c r="F153" s="338">
        <f t="shared" si="43"/>
        <v>145.81864885692269</v>
      </c>
      <c r="G153" s="407">
        <v>85</v>
      </c>
      <c r="H153" s="425">
        <f t="shared" si="44"/>
        <v>9986.08625738505</v>
      </c>
      <c r="I153" s="79">
        <f t="shared" si="45"/>
        <v>3.4933999999999998</v>
      </c>
      <c r="J153" s="89">
        <f t="shared" si="37"/>
        <v>51.9</v>
      </c>
      <c r="K153" s="77">
        <v>23653</v>
      </c>
      <c r="L153" s="407">
        <f t="shared" si="40"/>
        <v>5468.9017341040462</v>
      </c>
      <c r="M153" s="342">
        <f t="shared" si="46"/>
        <v>1848.4887861271675</v>
      </c>
      <c r="N153" s="338">
        <f t="shared" si="47"/>
        <v>109.37803468208092</v>
      </c>
      <c r="O153" s="435">
        <v>51</v>
      </c>
      <c r="P153" s="425">
        <f t="shared" si="48"/>
        <v>7477.7685549132948</v>
      </c>
      <c r="Q153" s="79">
        <f t="shared" si="49"/>
        <v>2.6204000000000001</v>
      </c>
      <c r="R153" s="93">
        <f t="shared" si="38"/>
        <v>155.69999999999999</v>
      </c>
      <c r="S153" s="77">
        <v>23653</v>
      </c>
      <c r="T153" s="407">
        <f t="shared" si="41"/>
        <v>1822.967244701349</v>
      </c>
      <c r="U153" s="387">
        <f t="shared" si="50"/>
        <v>616.1629287090559</v>
      </c>
      <c r="V153" s="338">
        <f t="shared" si="51"/>
        <v>36.459344894026984</v>
      </c>
      <c r="W153" s="435">
        <v>34</v>
      </c>
      <c r="X153" s="425">
        <f t="shared" si="52"/>
        <v>2509.5895183044317</v>
      </c>
      <c r="Y153" s="79">
        <f t="shared" si="53"/>
        <v>0.87350000000000005</v>
      </c>
    </row>
    <row r="154" spans="1:25" s="46" customFormat="1" ht="16.5" customHeight="1" x14ac:dyDescent="0.2">
      <c r="A154" s="75">
        <v>137</v>
      </c>
      <c r="B154" s="89">
        <f t="shared" si="36"/>
        <v>38.96</v>
      </c>
      <c r="C154" s="77">
        <v>23653</v>
      </c>
      <c r="D154" s="411">
        <f t="shared" si="39"/>
        <v>7285.3182751540044</v>
      </c>
      <c r="E154" s="342">
        <f t="shared" si="42"/>
        <v>2462.4375770020533</v>
      </c>
      <c r="F154" s="338">
        <f t="shared" si="43"/>
        <v>145.70636550308009</v>
      </c>
      <c r="G154" s="407">
        <v>85</v>
      </c>
      <c r="H154" s="425">
        <f t="shared" si="44"/>
        <v>9978.4622176591365</v>
      </c>
      <c r="I154" s="79">
        <f t="shared" si="45"/>
        <v>3.5164</v>
      </c>
      <c r="J154" s="89">
        <f t="shared" si="37"/>
        <v>51.95</v>
      </c>
      <c r="K154" s="77">
        <v>23653</v>
      </c>
      <c r="L154" s="407">
        <f t="shared" si="40"/>
        <v>5463.6381135707406</v>
      </c>
      <c r="M154" s="342">
        <f t="shared" si="46"/>
        <v>1846.7096823869101</v>
      </c>
      <c r="N154" s="338">
        <f t="shared" si="47"/>
        <v>109.27276227141482</v>
      </c>
      <c r="O154" s="435">
        <v>51</v>
      </c>
      <c r="P154" s="425">
        <f t="shared" si="48"/>
        <v>7470.620558229065</v>
      </c>
      <c r="Q154" s="79">
        <f t="shared" si="49"/>
        <v>2.6372</v>
      </c>
      <c r="R154" s="93">
        <f t="shared" si="38"/>
        <v>155.84</v>
      </c>
      <c r="S154" s="77">
        <v>23653</v>
      </c>
      <c r="T154" s="407">
        <f t="shared" si="41"/>
        <v>1821.3295687885011</v>
      </c>
      <c r="U154" s="387">
        <f t="shared" si="50"/>
        <v>615.60939425051333</v>
      </c>
      <c r="V154" s="338">
        <f t="shared" si="51"/>
        <v>36.426591375770023</v>
      </c>
      <c r="W154" s="435">
        <v>34</v>
      </c>
      <c r="X154" s="425">
        <f t="shared" si="52"/>
        <v>2507.3655544147841</v>
      </c>
      <c r="Y154" s="79">
        <f t="shared" si="53"/>
        <v>0.87909999999999999</v>
      </c>
    </row>
    <row r="155" spans="1:25" s="46" customFormat="1" ht="16.5" customHeight="1" x14ac:dyDescent="0.2">
      <c r="A155" s="75">
        <v>138</v>
      </c>
      <c r="B155" s="89">
        <f t="shared" si="36"/>
        <v>38.99</v>
      </c>
      <c r="C155" s="77">
        <v>23653</v>
      </c>
      <c r="D155" s="411">
        <f t="shared" si="39"/>
        <v>7279.7127468581675</v>
      </c>
      <c r="E155" s="342">
        <f t="shared" si="42"/>
        <v>2460.5429084380603</v>
      </c>
      <c r="F155" s="338">
        <f t="shared" si="43"/>
        <v>145.59425493716336</v>
      </c>
      <c r="G155" s="407">
        <v>85</v>
      </c>
      <c r="H155" s="425">
        <f t="shared" si="44"/>
        <v>9970.8499102333899</v>
      </c>
      <c r="I155" s="79">
        <f t="shared" si="45"/>
        <v>3.5394000000000001</v>
      </c>
      <c r="J155" s="89">
        <f t="shared" si="37"/>
        <v>51.99</v>
      </c>
      <c r="K155" s="77">
        <v>23653</v>
      </c>
      <c r="L155" s="407">
        <f t="shared" si="40"/>
        <v>5459.4345066358919</v>
      </c>
      <c r="M155" s="342">
        <f t="shared" si="46"/>
        <v>1845.2888632429313</v>
      </c>
      <c r="N155" s="338">
        <f t="shared" si="47"/>
        <v>109.18869013271784</v>
      </c>
      <c r="O155" s="435">
        <v>51</v>
      </c>
      <c r="P155" s="425">
        <f t="shared" si="48"/>
        <v>7464.9120600115411</v>
      </c>
      <c r="Q155" s="79">
        <f t="shared" si="49"/>
        <v>2.6543999999999999</v>
      </c>
      <c r="R155" s="93">
        <f t="shared" si="38"/>
        <v>155.97999999999999</v>
      </c>
      <c r="S155" s="77">
        <v>23653</v>
      </c>
      <c r="T155" s="407">
        <f t="shared" si="41"/>
        <v>1819.6948326708552</v>
      </c>
      <c r="U155" s="387">
        <f t="shared" si="50"/>
        <v>615.056853442749</v>
      </c>
      <c r="V155" s="338">
        <f t="shared" si="51"/>
        <v>36.393896653417109</v>
      </c>
      <c r="W155" s="435">
        <v>34</v>
      </c>
      <c r="X155" s="425">
        <f t="shared" si="52"/>
        <v>2505.1455827670211</v>
      </c>
      <c r="Y155" s="79">
        <f t="shared" si="53"/>
        <v>0.88470000000000004</v>
      </c>
    </row>
    <row r="156" spans="1:25" s="46" customFormat="1" ht="16.5" customHeight="1" x14ac:dyDescent="0.2">
      <c r="A156" s="75">
        <v>139</v>
      </c>
      <c r="B156" s="89">
        <f t="shared" si="36"/>
        <v>39.03</v>
      </c>
      <c r="C156" s="77">
        <v>23653</v>
      </c>
      <c r="D156" s="411">
        <f t="shared" si="39"/>
        <v>7272.2521137586482</v>
      </c>
      <c r="E156" s="342">
        <f t="shared" si="42"/>
        <v>2458.021214450423</v>
      </c>
      <c r="F156" s="338">
        <f t="shared" si="43"/>
        <v>145.44504227517297</v>
      </c>
      <c r="G156" s="407">
        <v>85</v>
      </c>
      <c r="H156" s="425">
        <f t="shared" si="44"/>
        <v>9960.7183704842428</v>
      </c>
      <c r="I156" s="79">
        <f t="shared" si="45"/>
        <v>3.5613999999999999</v>
      </c>
      <c r="J156" s="89">
        <f t="shared" si="37"/>
        <v>52.04</v>
      </c>
      <c r="K156" s="77">
        <v>23653</v>
      </c>
      <c r="L156" s="407">
        <f t="shared" si="40"/>
        <v>5454.1890853189852</v>
      </c>
      <c r="M156" s="342">
        <f t="shared" si="46"/>
        <v>1843.5159108378168</v>
      </c>
      <c r="N156" s="338">
        <f t="shared" si="47"/>
        <v>109.08378170637971</v>
      </c>
      <c r="O156" s="435">
        <v>51</v>
      </c>
      <c r="P156" s="425">
        <f t="shared" si="48"/>
        <v>7457.7887778631812</v>
      </c>
      <c r="Q156" s="79">
        <f t="shared" si="49"/>
        <v>2.6709999999999998</v>
      </c>
      <c r="R156" s="93">
        <f t="shared" si="38"/>
        <v>156.11000000000001</v>
      </c>
      <c r="S156" s="77">
        <v>23653</v>
      </c>
      <c r="T156" s="407">
        <f t="shared" si="41"/>
        <v>1818.1794888219843</v>
      </c>
      <c r="U156" s="387">
        <f t="shared" si="50"/>
        <v>614.54466722183065</v>
      </c>
      <c r="V156" s="338">
        <f t="shared" si="51"/>
        <v>36.363589776439689</v>
      </c>
      <c r="W156" s="435">
        <v>34</v>
      </c>
      <c r="X156" s="425">
        <f t="shared" si="52"/>
        <v>2503.0877458202549</v>
      </c>
      <c r="Y156" s="79">
        <f t="shared" si="53"/>
        <v>0.89039999999999997</v>
      </c>
    </row>
    <row r="157" spans="1:25" s="46" customFormat="1" ht="16.5" customHeight="1" x14ac:dyDescent="0.2">
      <c r="A157" s="83">
        <v>140</v>
      </c>
      <c r="B157" s="89">
        <f t="shared" si="36"/>
        <v>39.06</v>
      </c>
      <c r="C157" s="77">
        <v>23653</v>
      </c>
      <c r="D157" s="411">
        <f t="shared" si="39"/>
        <v>7266.6666666666661</v>
      </c>
      <c r="E157" s="342">
        <f t="shared" si="42"/>
        <v>2456.1333333333328</v>
      </c>
      <c r="F157" s="338">
        <f t="shared" si="43"/>
        <v>145.33333333333331</v>
      </c>
      <c r="G157" s="407">
        <v>85</v>
      </c>
      <c r="H157" s="425">
        <f t="shared" si="44"/>
        <v>9953.1333333333332</v>
      </c>
      <c r="I157" s="79">
        <f t="shared" si="45"/>
        <v>3.5842000000000001</v>
      </c>
      <c r="J157" s="89">
        <f t="shared" si="37"/>
        <v>52.08</v>
      </c>
      <c r="K157" s="77">
        <v>23653</v>
      </c>
      <c r="L157" s="407">
        <f t="shared" si="40"/>
        <v>5450</v>
      </c>
      <c r="M157" s="342">
        <f t="shared" si="46"/>
        <v>1842.1</v>
      </c>
      <c r="N157" s="338">
        <f t="shared" si="47"/>
        <v>109</v>
      </c>
      <c r="O157" s="435">
        <v>51</v>
      </c>
      <c r="P157" s="425">
        <f t="shared" si="48"/>
        <v>7452.1</v>
      </c>
      <c r="Q157" s="79">
        <f t="shared" si="49"/>
        <v>2.6882000000000001</v>
      </c>
      <c r="R157" s="93">
        <f t="shared" si="38"/>
        <v>156.24</v>
      </c>
      <c r="S157" s="77">
        <v>23653</v>
      </c>
      <c r="T157" s="407">
        <f t="shared" si="41"/>
        <v>1816.6666666666665</v>
      </c>
      <c r="U157" s="387">
        <f t="shared" si="50"/>
        <v>614.03333333333319</v>
      </c>
      <c r="V157" s="338">
        <f t="shared" si="51"/>
        <v>36.333333333333329</v>
      </c>
      <c r="W157" s="435">
        <v>34</v>
      </c>
      <c r="X157" s="425">
        <f t="shared" si="52"/>
        <v>2501.0333333333333</v>
      </c>
      <c r="Y157" s="79">
        <f t="shared" si="53"/>
        <v>0.89610000000000001</v>
      </c>
    </row>
    <row r="158" spans="1:25" s="46" customFormat="1" ht="16.5" customHeight="1" x14ac:dyDescent="0.2">
      <c r="A158" s="75">
        <v>141</v>
      </c>
      <c r="B158" s="89">
        <f t="shared" si="36"/>
        <v>39.090000000000003</v>
      </c>
      <c r="C158" s="77">
        <v>23653</v>
      </c>
      <c r="D158" s="411">
        <f t="shared" si="39"/>
        <v>7261.0897927858769</v>
      </c>
      <c r="E158" s="342">
        <f t="shared" si="42"/>
        <v>2454.248349961626</v>
      </c>
      <c r="F158" s="338">
        <f t="shared" si="43"/>
        <v>145.22179585571755</v>
      </c>
      <c r="G158" s="407">
        <v>85</v>
      </c>
      <c r="H158" s="425">
        <f t="shared" si="44"/>
        <v>9945.5599386032209</v>
      </c>
      <c r="I158" s="79">
        <f t="shared" si="45"/>
        <v>3.6071</v>
      </c>
      <c r="J158" s="89">
        <f t="shared" si="37"/>
        <v>52.13</v>
      </c>
      <c r="K158" s="77">
        <v>23653</v>
      </c>
      <c r="L158" s="407">
        <f t="shared" si="40"/>
        <v>5444.7726836754264</v>
      </c>
      <c r="M158" s="342">
        <f t="shared" si="46"/>
        <v>1840.333167082294</v>
      </c>
      <c r="N158" s="338">
        <f t="shared" si="47"/>
        <v>108.89545367350853</v>
      </c>
      <c r="O158" s="435">
        <v>51</v>
      </c>
      <c r="P158" s="425">
        <f t="shared" si="48"/>
        <v>7445.0013044312282</v>
      </c>
      <c r="Q158" s="79">
        <f t="shared" si="49"/>
        <v>2.7048000000000001</v>
      </c>
      <c r="R158" s="93">
        <f t="shared" si="38"/>
        <v>156.38</v>
      </c>
      <c r="S158" s="77">
        <v>23653</v>
      </c>
      <c r="T158" s="407">
        <f t="shared" si="41"/>
        <v>1815.0402864816474</v>
      </c>
      <c r="U158" s="387">
        <f t="shared" si="50"/>
        <v>613.48361683079679</v>
      </c>
      <c r="V158" s="338">
        <f t="shared" si="51"/>
        <v>36.300805729632948</v>
      </c>
      <c r="W158" s="435">
        <v>34</v>
      </c>
      <c r="X158" s="425">
        <f t="shared" si="52"/>
        <v>2498.8247090420773</v>
      </c>
      <c r="Y158" s="79">
        <f t="shared" si="53"/>
        <v>0.90159999999999996</v>
      </c>
    </row>
    <row r="159" spans="1:25" s="46" customFormat="1" ht="16.5" customHeight="1" x14ac:dyDescent="0.2">
      <c r="A159" s="75">
        <v>142</v>
      </c>
      <c r="B159" s="89">
        <f t="shared" si="36"/>
        <v>39.130000000000003</v>
      </c>
      <c r="C159" s="77">
        <v>23653</v>
      </c>
      <c r="D159" s="411">
        <f t="shared" si="39"/>
        <v>7253.6672629695877</v>
      </c>
      <c r="E159" s="342">
        <f t="shared" si="42"/>
        <v>2451.7395348837204</v>
      </c>
      <c r="F159" s="338">
        <f t="shared" si="43"/>
        <v>145.07334525939174</v>
      </c>
      <c r="G159" s="407">
        <v>85</v>
      </c>
      <c r="H159" s="425">
        <f t="shared" si="44"/>
        <v>9935.4801431126998</v>
      </c>
      <c r="I159" s="79">
        <f t="shared" si="45"/>
        <v>3.6288999999999998</v>
      </c>
      <c r="J159" s="89">
        <f t="shared" si="37"/>
        <v>52.17</v>
      </c>
      <c r="K159" s="77">
        <v>23653</v>
      </c>
      <c r="L159" s="407">
        <f t="shared" si="40"/>
        <v>5440.5980448533646</v>
      </c>
      <c r="M159" s="342">
        <f t="shared" si="46"/>
        <v>1838.9221391604372</v>
      </c>
      <c r="N159" s="338">
        <f t="shared" si="47"/>
        <v>108.81196089706729</v>
      </c>
      <c r="O159" s="435">
        <v>51</v>
      </c>
      <c r="P159" s="425">
        <f t="shared" si="48"/>
        <v>7439.3321449108689</v>
      </c>
      <c r="Q159" s="79">
        <f t="shared" si="49"/>
        <v>2.7219000000000002</v>
      </c>
      <c r="R159" s="93">
        <f t="shared" si="38"/>
        <v>156.51</v>
      </c>
      <c r="S159" s="77">
        <v>23653</v>
      </c>
      <c r="T159" s="407">
        <f t="shared" si="41"/>
        <v>1813.5326816177881</v>
      </c>
      <c r="U159" s="387">
        <f t="shared" si="50"/>
        <v>612.97404638681235</v>
      </c>
      <c r="V159" s="338">
        <f t="shared" si="51"/>
        <v>36.27065363235576</v>
      </c>
      <c r="W159" s="435">
        <v>34</v>
      </c>
      <c r="X159" s="425">
        <f t="shared" si="52"/>
        <v>2496.7773816369563</v>
      </c>
      <c r="Y159" s="79">
        <f t="shared" si="53"/>
        <v>0.9073</v>
      </c>
    </row>
    <row r="160" spans="1:25" s="46" customFormat="1" ht="16.5" customHeight="1" x14ac:dyDescent="0.2">
      <c r="A160" s="75">
        <v>143</v>
      </c>
      <c r="B160" s="89">
        <f t="shared" si="36"/>
        <v>39.159999999999997</v>
      </c>
      <c r="C160" s="77">
        <v>23653</v>
      </c>
      <c r="D160" s="411">
        <f t="shared" si="39"/>
        <v>7248.1103166496423</v>
      </c>
      <c r="E160" s="342">
        <f t="shared" si="42"/>
        <v>2449.8612870275788</v>
      </c>
      <c r="F160" s="338">
        <f t="shared" si="43"/>
        <v>144.96220633299285</v>
      </c>
      <c r="G160" s="407">
        <v>85</v>
      </c>
      <c r="H160" s="425">
        <f t="shared" si="44"/>
        <v>9927.9338100102141</v>
      </c>
      <c r="I160" s="79">
        <f t="shared" si="45"/>
        <v>3.6516999999999999</v>
      </c>
      <c r="J160" s="89">
        <f t="shared" si="37"/>
        <v>52.21</v>
      </c>
      <c r="K160" s="77">
        <v>23653</v>
      </c>
      <c r="L160" s="407">
        <f t="shared" si="40"/>
        <v>5436.4298027197856</v>
      </c>
      <c r="M160" s="342">
        <f t="shared" si="46"/>
        <v>1837.5132733192872</v>
      </c>
      <c r="N160" s="338">
        <f t="shared" si="47"/>
        <v>108.72859605439571</v>
      </c>
      <c r="O160" s="435">
        <v>51</v>
      </c>
      <c r="P160" s="425">
        <f t="shared" si="48"/>
        <v>7433.6716720934692</v>
      </c>
      <c r="Q160" s="79">
        <f t="shared" si="49"/>
        <v>2.7389000000000001</v>
      </c>
      <c r="R160" s="93">
        <f t="shared" si="38"/>
        <v>156.63999999999999</v>
      </c>
      <c r="S160" s="77">
        <v>23653</v>
      </c>
      <c r="T160" s="407">
        <f t="shared" si="41"/>
        <v>1812.0275791624106</v>
      </c>
      <c r="U160" s="387">
        <f t="shared" si="50"/>
        <v>612.4653217568947</v>
      </c>
      <c r="V160" s="338">
        <f t="shared" si="51"/>
        <v>36.240551583248212</v>
      </c>
      <c r="W160" s="435">
        <v>34</v>
      </c>
      <c r="X160" s="425">
        <f t="shared" si="52"/>
        <v>2494.7334525025535</v>
      </c>
      <c r="Y160" s="79">
        <f t="shared" si="53"/>
        <v>0.91290000000000004</v>
      </c>
    </row>
    <row r="161" spans="1:25" s="46" customFormat="1" ht="16.5" customHeight="1" x14ac:dyDescent="0.2">
      <c r="A161" s="75">
        <v>144</v>
      </c>
      <c r="B161" s="89">
        <f t="shared" si="36"/>
        <v>39.19</v>
      </c>
      <c r="C161" s="77">
        <v>23653</v>
      </c>
      <c r="D161" s="411">
        <f t="shared" si="39"/>
        <v>7242.5618780301111</v>
      </c>
      <c r="E161" s="342">
        <f t="shared" si="42"/>
        <v>2447.9859147741772</v>
      </c>
      <c r="F161" s="338">
        <f t="shared" si="43"/>
        <v>144.85123756060221</v>
      </c>
      <c r="G161" s="407">
        <v>85</v>
      </c>
      <c r="H161" s="425">
        <f t="shared" si="44"/>
        <v>9920.3990303648916</v>
      </c>
      <c r="I161" s="79">
        <f t="shared" si="45"/>
        <v>3.6743999999999999</v>
      </c>
      <c r="J161" s="89">
        <f t="shared" si="37"/>
        <v>52.26</v>
      </c>
      <c r="K161" s="77">
        <v>23653</v>
      </c>
      <c r="L161" s="407">
        <f t="shared" si="40"/>
        <v>5431.2284730195188</v>
      </c>
      <c r="M161" s="342">
        <f t="shared" si="46"/>
        <v>1835.7552238805972</v>
      </c>
      <c r="N161" s="338">
        <f t="shared" si="47"/>
        <v>108.62456946039038</v>
      </c>
      <c r="O161" s="435">
        <v>51</v>
      </c>
      <c r="P161" s="425">
        <f t="shared" si="48"/>
        <v>7426.6082663605066</v>
      </c>
      <c r="Q161" s="79">
        <f t="shared" si="49"/>
        <v>2.7555000000000001</v>
      </c>
      <c r="R161" s="93">
        <f t="shared" si="38"/>
        <v>156.77000000000001</v>
      </c>
      <c r="S161" s="77">
        <v>23653</v>
      </c>
      <c r="T161" s="407">
        <f t="shared" si="41"/>
        <v>1810.5249728902213</v>
      </c>
      <c r="U161" s="387">
        <f t="shared" si="50"/>
        <v>611.95744083689476</v>
      </c>
      <c r="V161" s="338">
        <f t="shared" si="51"/>
        <v>36.210499457804424</v>
      </c>
      <c r="W161" s="435">
        <v>34</v>
      </c>
      <c r="X161" s="425">
        <f t="shared" si="52"/>
        <v>2492.6929131849206</v>
      </c>
      <c r="Y161" s="79">
        <f t="shared" si="53"/>
        <v>0.91849999999999998</v>
      </c>
    </row>
    <row r="162" spans="1:25" s="46" customFormat="1" ht="16.5" customHeight="1" x14ac:dyDescent="0.2">
      <c r="A162" s="75">
        <v>145</v>
      </c>
      <c r="B162" s="89">
        <f t="shared" si="36"/>
        <v>39.22</v>
      </c>
      <c r="C162" s="77">
        <v>23653</v>
      </c>
      <c r="D162" s="411">
        <f t="shared" si="39"/>
        <v>7237.0219275879663</v>
      </c>
      <c r="E162" s="342">
        <f t="shared" si="42"/>
        <v>2446.1134115247323</v>
      </c>
      <c r="F162" s="338">
        <f t="shared" si="43"/>
        <v>144.74043855175933</v>
      </c>
      <c r="G162" s="407">
        <v>85</v>
      </c>
      <c r="H162" s="425">
        <f t="shared" si="44"/>
        <v>9912.8757776644561</v>
      </c>
      <c r="I162" s="79">
        <f t="shared" si="45"/>
        <v>3.6970999999999998</v>
      </c>
      <c r="J162" s="89">
        <f t="shared" si="37"/>
        <v>52.3</v>
      </c>
      <c r="K162" s="77">
        <v>23653</v>
      </c>
      <c r="L162" s="407">
        <f t="shared" si="40"/>
        <v>5427.0745697896746</v>
      </c>
      <c r="M162" s="342">
        <f t="shared" si="46"/>
        <v>1834.3512045889099</v>
      </c>
      <c r="N162" s="338">
        <f t="shared" si="47"/>
        <v>108.5414913957935</v>
      </c>
      <c r="O162" s="435">
        <v>51</v>
      </c>
      <c r="P162" s="425">
        <f t="shared" si="48"/>
        <v>7420.9672657743786</v>
      </c>
      <c r="Q162" s="79">
        <f t="shared" si="49"/>
        <v>2.7725</v>
      </c>
      <c r="R162" s="93">
        <f t="shared" si="38"/>
        <v>156.9</v>
      </c>
      <c r="S162" s="77">
        <v>23653</v>
      </c>
      <c r="T162" s="407">
        <f t="shared" si="41"/>
        <v>1809.024856596558</v>
      </c>
      <c r="U162" s="387">
        <f t="shared" si="50"/>
        <v>611.45040152963657</v>
      </c>
      <c r="V162" s="338">
        <f t="shared" si="51"/>
        <v>36.180497131931162</v>
      </c>
      <c r="W162" s="435">
        <v>34</v>
      </c>
      <c r="X162" s="425">
        <f t="shared" si="52"/>
        <v>2490.6557552581257</v>
      </c>
      <c r="Y162" s="79">
        <f t="shared" si="53"/>
        <v>0.92420000000000002</v>
      </c>
    </row>
    <row r="163" spans="1:25" s="46" customFormat="1" ht="16.5" customHeight="1" x14ac:dyDescent="0.2">
      <c r="A163" s="75">
        <v>146</v>
      </c>
      <c r="B163" s="89">
        <f t="shared" si="36"/>
        <v>39.26</v>
      </c>
      <c r="C163" s="77">
        <v>23653</v>
      </c>
      <c r="D163" s="411">
        <f t="shared" si="39"/>
        <v>7229.6484971981663</v>
      </c>
      <c r="E163" s="342">
        <f t="shared" si="42"/>
        <v>2443.6211920529799</v>
      </c>
      <c r="F163" s="338">
        <f t="shared" si="43"/>
        <v>144.59296994396334</v>
      </c>
      <c r="G163" s="407">
        <v>85</v>
      </c>
      <c r="H163" s="425">
        <f t="shared" si="44"/>
        <v>9902.8626591951106</v>
      </c>
      <c r="I163" s="79">
        <f t="shared" si="45"/>
        <v>3.7187999999999999</v>
      </c>
      <c r="J163" s="89">
        <f t="shared" si="37"/>
        <v>52.34</v>
      </c>
      <c r="K163" s="77">
        <v>23653</v>
      </c>
      <c r="L163" s="407">
        <f t="shared" si="40"/>
        <v>5422.9270156667935</v>
      </c>
      <c r="M163" s="342">
        <f t="shared" si="46"/>
        <v>1832.9493312953759</v>
      </c>
      <c r="N163" s="338">
        <f t="shared" si="47"/>
        <v>108.45854031333587</v>
      </c>
      <c r="O163" s="435">
        <v>51</v>
      </c>
      <c r="P163" s="425">
        <f t="shared" si="48"/>
        <v>7415.3348872755059</v>
      </c>
      <c r="Q163" s="79">
        <f t="shared" si="49"/>
        <v>2.7894999999999999</v>
      </c>
      <c r="R163" s="93">
        <f t="shared" si="38"/>
        <v>157.03</v>
      </c>
      <c r="S163" s="77">
        <v>23653</v>
      </c>
      <c r="T163" s="407">
        <f t="shared" si="41"/>
        <v>1807.5272240973061</v>
      </c>
      <c r="U163" s="387">
        <f t="shared" si="50"/>
        <v>610.94420174488937</v>
      </c>
      <c r="V163" s="338">
        <f t="shared" si="51"/>
        <v>36.15054448194612</v>
      </c>
      <c r="W163" s="435">
        <v>34</v>
      </c>
      <c r="X163" s="425">
        <f t="shared" si="52"/>
        <v>2488.6219703241418</v>
      </c>
      <c r="Y163" s="79">
        <f t="shared" si="53"/>
        <v>0.92979999999999996</v>
      </c>
    </row>
    <row r="164" spans="1:25" s="46" customFormat="1" ht="16.5" customHeight="1" x14ac:dyDescent="0.2">
      <c r="A164" s="75">
        <v>147</v>
      </c>
      <c r="B164" s="89">
        <f t="shared" si="36"/>
        <v>39.29</v>
      </c>
      <c r="C164" s="77">
        <v>23653</v>
      </c>
      <c r="D164" s="411">
        <f t="shared" si="39"/>
        <v>7224.1282769152458</v>
      </c>
      <c r="E164" s="342">
        <f t="shared" si="42"/>
        <v>2441.7553575973529</v>
      </c>
      <c r="F164" s="338">
        <f t="shared" si="43"/>
        <v>144.48256553830493</v>
      </c>
      <c r="G164" s="407">
        <v>85</v>
      </c>
      <c r="H164" s="425">
        <f t="shared" si="44"/>
        <v>9895.366200050903</v>
      </c>
      <c r="I164" s="79">
        <f t="shared" si="45"/>
        <v>3.7414000000000001</v>
      </c>
      <c r="J164" s="89">
        <f t="shared" si="37"/>
        <v>52.38</v>
      </c>
      <c r="K164" s="77">
        <v>23653</v>
      </c>
      <c r="L164" s="407">
        <f t="shared" si="40"/>
        <v>5418.7857961053842</v>
      </c>
      <c r="M164" s="342">
        <f t="shared" si="46"/>
        <v>1831.5495990836196</v>
      </c>
      <c r="N164" s="338">
        <f t="shared" si="47"/>
        <v>108.37571592210769</v>
      </c>
      <c r="O164" s="435">
        <v>51</v>
      </c>
      <c r="P164" s="425">
        <f t="shared" si="48"/>
        <v>7409.7111111111117</v>
      </c>
      <c r="Q164" s="79">
        <f t="shared" si="49"/>
        <v>2.8064</v>
      </c>
      <c r="R164" s="93">
        <f t="shared" si="38"/>
        <v>157.15</v>
      </c>
      <c r="S164" s="77">
        <v>23653</v>
      </c>
      <c r="T164" s="407">
        <f t="shared" si="41"/>
        <v>1806.1469933184858</v>
      </c>
      <c r="U164" s="387">
        <f t="shared" si="50"/>
        <v>610.47768374164809</v>
      </c>
      <c r="V164" s="338">
        <f t="shared" si="51"/>
        <v>36.12293986636972</v>
      </c>
      <c r="W164" s="435">
        <v>34</v>
      </c>
      <c r="X164" s="425">
        <f t="shared" si="52"/>
        <v>2486.7476169265033</v>
      </c>
      <c r="Y164" s="79">
        <f t="shared" si="53"/>
        <v>0.93540000000000001</v>
      </c>
    </row>
    <row r="165" spans="1:25" s="46" customFormat="1" ht="16.5" customHeight="1" x14ac:dyDescent="0.2">
      <c r="A165" s="75">
        <v>148</v>
      </c>
      <c r="B165" s="89">
        <f t="shared" si="36"/>
        <v>39.32</v>
      </c>
      <c r="C165" s="77">
        <v>23653</v>
      </c>
      <c r="D165" s="411">
        <f t="shared" si="39"/>
        <v>7218.6164801627674</v>
      </c>
      <c r="E165" s="342">
        <f t="shared" si="42"/>
        <v>2439.8923702950151</v>
      </c>
      <c r="F165" s="338">
        <f t="shared" si="43"/>
        <v>144.37232960325534</v>
      </c>
      <c r="G165" s="407">
        <v>85</v>
      </c>
      <c r="H165" s="425">
        <f t="shared" si="44"/>
        <v>9887.8811800610383</v>
      </c>
      <c r="I165" s="79">
        <f t="shared" si="45"/>
        <v>3.7639999999999998</v>
      </c>
      <c r="J165" s="89">
        <f t="shared" si="37"/>
        <v>52.43</v>
      </c>
      <c r="K165" s="77">
        <v>23653</v>
      </c>
      <c r="L165" s="407">
        <f t="shared" si="40"/>
        <v>5413.6181575433911</v>
      </c>
      <c r="M165" s="342">
        <f t="shared" si="46"/>
        <v>1829.802937249666</v>
      </c>
      <c r="N165" s="338">
        <f t="shared" si="47"/>
        <v>108.27236315086782</v>
      </c>
      <c r="O165" s="435">
        <v>51</v>
      </c>
      <c r="P165" s="425">
        <f t="shared" si="48"/>
        <v>7402.6934579439248</v>
      </c>
      <c r="Q165" s="79">
        <f t="shared" si="49"/>
        <v>2.8228</v>
      </c>
      <c r="R165" s="93">
        <f t="shared" si="38"/>
        <v>157.28</v>
      </c>
      <c r="S165" s="77">
        <v>23653</v>
      </c>
      <c r="T165" s="407">
        <f t="shared" si="41"/>
        <v>1804.6541200406919</v>
      </c>
      <c r="U165" s="387">
        <f t="shared" si="50"/>
        <v>609.97309257375377</v>
      </c>
      <c r="V165" s="338">
        <f t="shared" si="51"/>
        <v>36.093082400813834</v>
      </c>
      <c r="W165" s="435">
        <v>34</v>
      </c>
      <c r="X165" s="425">
        <f t="shared" si="52"/>
        <v>2484.7202950152596</v>
      </c>
      <c r="Y165" s="79">
        <f t="shared" si="53"/>
        <v>0.94099999999999995</v>
      </c>
    </row>
    <row r="166" spans="1:25" s="46" customFormat="1" ht="16.5" customHeight="1" x14ac:dyDescent="0.2">
      <c r="A166" s="75">
        <v>149</v>
      </c>
      <c r="B166" s="89">
        <f t="shared" si="36"/>
        <v>39.35</v>
      </c>
      <c r="C166" s="77">
        <v>23653</v>
      </c>
      <c r="D166" s="411">
        <f t="shared" si="39"/>
        <v>7213.1130876747138</v>
      </c>
      <c r="E166" s="342">
        <f t="shared" si="42"/>
        <v>2438.032223634053</v>
      </c>
      <c r="F166" s="338">
        <f t="shared" si="43"/>
        <v>144.26226175349427</v>
      </c>
      <c r="G166" s="407">
        <v>85</v>
      </c>
      <c r="H166" s="425">
        <f t="shared" si="44"/>
        <v>9880.4075730622608</v>
      </c>
      <c r="I166" s="79">
        <f t="shared" si="45"/>
        <v>3.7865000000000002</v>
      </c>
      <c r="J166" s="89">
        <f t="shared" si="37"/>
        <v>52.47</v>
      </c>
      <c r="K166" s="77">
        <v>23653</v>
      </c>
      <c r="L166" s="407">
        <f t="shared" si="40"/>
        <v>5409.4911377930239</v>
      </c>
      <c r="M166" s="342">
        <f t="shared" si="46"/>
        <v>1828.4080045740418</v>
      </c>
      <c r="N166" s="338">
        <f t="shared" si="47"/>
        <v>108.18982275586048</v>
      </c>
      <c r="O166" s="435">
        <v>51</v>
      </c>
      <c r="P166" s="425">
        <f t="shared" si="48"/>
        <v>7397.0889651229263</v>
      </c>
      <c r="Q166" s="79">
        <f t="shared" si="49"/>
        <v>2.8397000000000001</v>
      </c>
      <c r="R166" s="93">
        <f t="shared" si="38"/>
        <v>157.41</v>
      </c>
      <c r="S166" s="77">
        <v>23653</v>
      </c>
      <c r="T166" s="407">
        <f t="shared" si="41"/>
        <v>1803.1637125976749</v>
      </c>
      <c r="U166" s="387">
        <f t="shared" si="50"/>
        <v>609.46933485801412</v>
      </c>
      <c r="V166" s="338">
        <f t="shared" si="51"/>
        <v>36.063274251953501</v>
      </c>
      <c r="W166" s="435">
        <v>34</v>
      </c>
      <c r="X166" s="425">
        <f t="shared" si="52"/>
        <v>2482.6963217076423</v>
      </c>
      <c r="Y166" s="79">
        <f t="shared" si="53"/>
        <v>0.9466</v>
      </c>
    </row>
    <row r="167" spans="1:25" s="46" customFormat="1" ht="16.5" customHeight="1" x14ac:dyDescent="0.2">
      <c r="A167" s="83">
        <v>150</v>
      </c>
      <c r="B167" s="89">
        <f t="shared" ref="B167:B230" si="54">ROUND((3.5*LN(A167)+12)/0.75,2)</f>
        <v>39.380000000000003</v>
      </c>
      <c r="C167" s="77">
        <v>23653</v>
      </c>
      <c r="D167" s="411">
        <f t="shared" si="39"/>
        <v>7207.6180802437784</v>
      </c>
      <c r="E167" s="342">
        <f t="shared" si="42"/>
        <v>2436.1749111223967</v>
      </c>
      <c r="F167" s="338">
        <f t="shared" si="43"/>
        <v>144.15236160487558</v>
      </c>
      <c r="G167" s="407">
        <v>85</v>
      </c>
      <c r="H167" s="425">
        <f t="shared" si="44"/>
        <v>9872.9453529710518</v>
      </c>
      <c r="I167" s="79">
        <f t="shared" si="45"/>
        <v>3.8090000000000002</v>
      </c>
      <c r="J167" s="89">
        <f t="shared" ref="J167:J230" si="55">ROUND(((3.5*LN($A167)+12)/0.75)/0.75,2)</f>
        <v>52.51</v>
      </c>
      <c r="K167" s="77">
        <v>23653</v>
      </c>
      <c r="L167" s="407">
        <f t="shared" si="40"/>
        <v>5405.3704056370216</v>
      </c>
      <c r="M167" s="342">
        <f t="shared" si="46"/>
        <v>1827.0151971053131</v>
      </c>
      <c r="N167" s="338">
        <f t="shared" si="47"/>
        <v>108.10740811274043</v>
      </c>
      <c r="O167" s="435">
        <v>51</v>
      </c>
      <c r="P167" s="425">
        <f t="shared" si="48"/>
        <v>7391.4930108550752</v>
      </c>
      <c r="Q167" s="79">
        <f t="shared" si="49"/>
        <v>2.8565999999999998</v>
      </c>
      <c r="R167" s="93">
        <f t="shared" ref="R167:R230" si="56">ROUND(((3.5*LN($A167)+12)/0.75)/0.25,2)</f>
        <v>157.53</v>
      </c>
      <c r="S167" s="77">
        <v>23653</v>
      </c>
      <c r="T167" s="407">
        <f t="shared" si="41"/>
        <v>1801.7901352123406</v>
      </c>
      <c r="U167" s="387">
        <f t="shared" si="50"/>
        <v>609.00506570177106</v>
      </c>
      <c r="V167" s="338">
        <f t="shared" si="51"/>
        <v>36.035802704246812</v>
      </c>
      <c r="W167" s="435">
        <v>34</v>
      </c>
      <c r="X167" s="425">
        <f t="shared" si="52"/>
        <v>2480.8310036183584</v>
      </c>
      <c r="Y167" s="79">
        <f t="shared" si="53"/>
        <v>0.95220000000000005</v>
      </c>
    </row>
    <row r="168" spans="1:25" s="46" customFormat="1" ht="16.5" customHeight="1" x14ac:dyDescent="0.2">
      <c r="A168" s="75">
        <v>151</v>
      </c>
      <c r="B168" s="89">
        <f t="shared" si="54"/>
        <v>39.409999999999997</v>
      </c>
      <c r="C168" s="77">
        <v>23653</v>
      </c>
      <c r="D168" s="411">
        <f t="shared" si="39"/>
        <v>7202.1314387211369</v>
      </c>
      <c r="E168" s="342">
        <f t="shared" si="42"/>
        <v>2434.3204262877439</v>
      </c>
      <c r="F168" s="338">
        <f t="shared" si="43"/>
        <v>144.04262877442275</v>
      </c>
      <c r="G168" s="407">
        <v>85</v>
      </c>
      <c r="H168" s="425">
        <f t="shared" si="44"/>
        <v>9865.4944937833043</v>
      </c>
      <c r="I168" s="79">
        <f t="shared" si="45"/>
        <v>3.8315000000000001</v>
      </c>
      <c r="J168" s="89">
        <f t="shared" si="55"/>
        <v>52.55</v>
      </c>
      <c r="K168" s="77">
        <v>23653</v>
      </c>
      <c r="L168" s="407">
        <f t="shared" si="40"/>
        <v>5401.2559467174124</v>
      </c>
      <c r="M168" s="342">
        <f t="shared" si="46"/>
        <v>1825.6245099904852</v>
      </c>
      <c r="N168" s="338">
        <f t="shared" si="47"/>
        <v>108.02511893434826</v>
      </c>
      <c r="O168" s="435">
        <v>51</v>
      </c>
      <c r="P168" s="425">
        <f t="shared" si="48"/>
        <v>7385.9055756422458</v>
      </c>
      <c r="Q168" s="79">
        <f t="shared" si="49"/>
        <v>2.8734999999999999</v>
      </c>
      <c r="R168" s="93">
        <f t="shared" si="56"/>
        <v>157.66</v>
      </c>
      <c r="S168" s="77">
        <v>23653</v>
      </c>
      <c r="T168" s="407">
        <f t="shared" si="41"/>
        <v>1800.3044526195611</v>
      </c>
      <c r="U168" s="387">
        <f t="shared" si="50"/>
        <v>608.50290498541153</v>
      </c>
      <c r="V168" s="338">
        <f t="shared" si="51"/>
        <v>36.006089052391225</v>
      </c>
      <c r="W168" s="435">
        <v>34</v>
      </c>
      <c r="X168" s="425">
        <f t="shared" si="52"/>
        <v>2478.8134466573642</v>
      </c>
      <c r="Y168" s="79">
        <f t="shared" si="53"/>
        <v>0.95779999999999998</v>
      </c>
    </row>
    <row r="169" spans="1:25" s="46" customFormat="1" ht="16.5" customHeight="1" x14ac:dyDescent="0.2">
      <c r="A169" s="75">
        <v>152</v>
      </c>
      <c r="B169" s="89">
        <f t="shared" si="54"/>
        <v>39.44</v>
      </c>
      <c r="C169" s="77">
        <v>23653</v>
      </c>
      <c r="D169" s="411">
        <f t="shared" si="39"/>
        <v>7196.6531440162271</v>
      </c>
      <c r="E169" s="342">
        <f t="shared" si="42"/>
        <v>2432.4687626774844</v>
      </c>
      <c r="F169" s="338">
        <f t="shared" si="43"/>
        <v>143.93306288032454</v>
      </c>
      <c r="G169" s="407">
        <v>85</v>
      </c>
      <c r="H169" s="425">
        <f t="shared" si="44"/>
        <v>9858.0549695740374</v>
      </c>
      <c r="I169" s="79">
        <f t="shared" si="45"/>
        <v>3.8540000000000001</v>
      </c>
      <c r="J169" s="89">
        <f t="shared" si="55"/>
        <v>52.59</v>
      </c>
      <c r="K169" s="77">
        <v>23653</v>
      </c>
      <c r="L169" s="407">
        <f t="shared" si="40"/>
        <v>5397.1477467199084</v>
      </c>
      <c r="M169" s="342">
        <f t="shared" si="46"/>
        <v>1824.2359383913288</v>
      </c>
      <c r="N169" s="338">
        <f t="shared" si="47"/>
        <v>107.94295493439817</v>
      </c>
      <c r="O169" s="435">
        <v>51</v>
      </c>
      <c r="P169" s="425">
        <f t="shared" si="48"/>
        <v>7380.3266400456359</v>
      </c>
      <c r="Q169" s="79">
        <f t="shared" si="49"/>
        <v>2.8902999999999999</v>
      </c>
      <c r="R169" s="93">
        <f t="shared" si="56"/>
        <v>157.78</v>
      </c>
      <c r="S169" s="77">
        <v>23653</v>
      </c>
      <c r="T169" s="407">
        <f t="shared" si="41"/>
        <v>1798.9352262644188</v>
      </c>
      <c r="U169" s="387">
        <f t="shared" si="50"/>
        <v>608.04010647737346</v>
      </c>
      <c r="V169" s="338">
        <f t="shared" si="51"/>
        <v>35.978704525288379</v>
      </c>
      <c r="W169" s="435">
        <v>34</v>
      </c>
      <c r="X169" s="425">
        <f t="shared" si="52"/>
        <v>2476.9540372670804</v>
      </c>
      <c r="Y169" s="79">
        <f t="shared" si="53"/>
        <v>0.96340000000000003</v>
      </c>
    </row>
    <row r="170" spans="1:25" s="46" customFormat="1" ht="16.5" customHeight="1" x14ac:dyDescent="0.2">
      <c r="A170" s="75">
        <v>153</v>
      </c>
      <c r="B170" s="89">
        <f t="shared" si="54"/>
        <v>39.479999999999997</v>
      </c>
      <c r="C170" s="77">
        <v>23653</v>
      </c>
      <c r="D170" s="411">
        <f t="shared" si="39"/>
        <v>7189.3617021276605</v>
      </c>
      <c r="E170" s="342">
        <f t="shared" si="42"/>
        <v>2430.0042553191488</v>
      </c>
      <c r="F170" s="338">
        <f t="shared" si="43"/>
        <v>143.78723404255322</v>
      </c>
      <c r="G170" s="407">
        <v>85</v>
      </c>
      <c r="H170" s="425">
        <f t="shared" si="44"/>
        <v>9848.1531914893621</v>
      </c>
      <c r="I170" s="79">
        <f t="shared" si="45"/>
        <v>3.8754</v>
      </c>
      <c r="J170" s="89">
        <f t="shared" si="55"/>
        <v>52.63</v>
      </c>
      <c r="K170" s="77">
        <v>23653</v>
      </c>
      <c r="L170" s="407">
        <f t="shared" si="40"/>
        <v>5393.0457913737409</v>
      </c>
      <c r="M170" s="342">
        <f t="shared" si="46"/>
        <v>1822.8494774843243</v>
      </c>
      <c r="N170" s="338">
        <f t="shared" si="47"/>
        <v>107.86091582747483</v>
      </c>
      <c r="O170" s="435">
        <v>51</v>
      </c>
      <c r="P170" s="425">
        <f t="shared" si="48"/>
        <v>7374.7561846855397</v>
      </c>
      <c r="Q170" s="79">
        <f t="shared" si="49"/>
        <v>2.9070999999999998</v>
      </c>
      <c r="R170" s="93">
        <f t="shared" si="56"/>
        <v>157.9</v>
      </c>
      <c r="S170" s="77">
        <v>23653</v>
      </c>
      <c r="T170" s="407">
        <f t="shared" si="41"/>
        <v>1797.5680810639644</v>
      </c>
      <c r="U170" s="387">
        <f t="shared" si="50"/>
        <v>607.57801139961987</v>
      </c>
      <c r="V170" s="338">
        <f t="shared" si="51"/>
        <v>35.95136162127929</v>
      </c>
      <c r="W170" s="435">
        <v>34</v>
      </c>
      <c r="X170" s="425">
        <f t="shared" si="52"/>
        <v>2475.0974540848638</v>
      </c>
      <c r="Y170" s="79">
        <f t="shared" si="53"/>
        <v>0.96899999999999997</v>
      </c>
    </row>
    <row r="171" spans="1:25" s="46" customFormat="1" ht="16.5" customHeight="1" x14ac:dyDescent="0.2">
      <c r="A171" s="75">
        <v>154</v>
      </c>
      <c r="B171" s="89">
        <f t="shared" si="54"/>
        <v>39.51</v>
      </c>
      <c r="C171" s="77">
        <v>23653</v>
      </c>
      <c r="D171" s="411">
        <f t="shared" si="39"/>
        <v>7183.9028094153391</v>
      </c>
      <c r="E171" s="342">
        <f t="shared" si="42"/>
        <v>2428.1591495823845</v>
      </c>
      <c r="F171" s="338">
        <f t="shared" si="43"/>
        <v>143.67805618830678</v>
      </c>
      <c r="G171" s="407">
        <v>85</v>
      </c>
      <c r="H171" s="425">
        <f t="shared" si="44"/>
        <v>9840.7400151860293</v>
      </c>
      <c r="I171" s="79">
        <f t="shared" si="45"/>
        <v>3.8976999999999999</v>
      </c>
      <c r="J171" s="89">
        <f t="shared" si="55"/>
        <v>52.67</v>
      </c>
      <c r="K171" s="77">
        <v>23653</v>
      </c>
      <c r="L171" s="407">
        <f t="shared" si="40"/>
        <v>5388.9500664514908</v>
      </c>
      <c r="M171" s="342">
        <f t="shared" si="46"/>
        <v>1821.4651224606037</v>
      </c>
      <c r="N171" s="338">
        <f t="shared" si="47"/>
        <v>107.77900132902982</v>
      </c>
      <c r="O171" s="435">
        <v>51</v>
      </c>
      <c r="P171" s="425">
        <f t="shared" si="48"/>
        <v>7369.1941902411245</v>
      </c>
      <c r="Q171" s="79">
        <f t="shared" si="49"/>
        <v>2.9239000000000002</v>
      </c>
      <c r="R171" s="93">
        <f t="shared" si="56"/>
        <v>158.02000000000001</v>
      </c>
      <c r="S171" s="77">
        <v>23653</v>
      </c>
      <c r="T171" s="407">
        <f t="shared" si="41"/>
        <v>1796.203012276927</v>
      </c>
      <c r="U171" s="387">
        <f t="shared" si="50"/>
        <v>607.11661814960121</v>
      </c>
      <c r="V171" s="338">
        <f t="shared" si="51"/>
        <v>35.924060245538541</v>
      </c>
      <c r="W171" s="435">
        <v>34</v>
      </c>
      <c r="X171" s="425">
        <f t="shared" si="52"/>
        <v>2473.2436906720668</v>
      </c>
      <c r="Y171" s="79">
        <f t="shared" si="53"/>
        <v>0.97460000000000002</v>
      </c>
    </row>
    <row r="172" spans="1:25" s="46" customFormat="1" ht="16.5" customHeight="1" x14ac:dyDescent="0.2">
      <c r="A172" s="75">
        <v>155</v>
      </c>
      <c r="B172" s="89">
        <f t="shared" si="54"/>
        <v>39.54</v>
      </c>
      <c r="C172" s="77">
        <v>23653</v>
      </c>
      <c r="D172" s="411">
        <f t="shared" si="39"/>
        <v>7178.4522003034908</v>
      </c>
      <c r="E172" s="342">
        <f t="shared" si="42"/>
        <v>2426.3168437025797</v>
      </c>
      <c r="F172" s="338">
        <f t="shared" si="43"/>
        <v>143.56904400606982</v>
      </c>
      <c r="G172" s="407">
        <v>85</v>
      </c>
      <c r="H172" s="425">
        <f t="shared" si="44"/>
        <v>9833.3380880121404</v>
      </c>
      <c r="I172" s="79">
        <f t="shared" si="45"/>
        <v>3.9201000000000001</v>
      </c>
      <c r="J172" s="89">
        <f t="shared" si="55"/>
        <v>52.71</v>
      </c>
      <c r="K172" s="77">
        <v>23653</v>
      </c>
      <c r="L172" s="407">
        <f t="shared" si="40"/>
        <v>5384.860557768925</v>
      </c>
      <c r="M172" s="342">
        <f t="shared" si="46"/>
        <v>1820.0828685258964</v>
      </c>
      <c r="N172" s="338">
        <f t="shared" si="47"/>
        <v>107.6972111553785</v>
      </c>
      <c r="O172" s="435">
        <v>51</v>
      </c>
      <c r="P172" s="425">
        <f t="shared" si="48"/>
        <v>7363.6406374502003</v>
      </c>
      <c r="Q172" s="79">
        <f t="shared" si="49"/>
        <v>2.9405999999999999</v>
      </c>
      <c r="R172" s="93">
        <f t="shared" si="56"/>
        <v>158.13999999999999</v>
      </c>
      <c r="S172" s="77">
        <v>23653</v>
      </c>
      <c r="T172" s="407">
        <f t="shared" si="41"/>
        <v>1794.840015176426</v>
      </c>
      <c r="U172" s="387">
        <f t="shared" si="50"/>
        <v>606.6559251296319</v>
      </c>
      <c r="V172" s="338">
        <f t="shared" si="51"/>
        <v>35.896800303528522</v>
      </c>
      <c r="W172" s="435">
        <v>34</v>
      </c>
      <c r="X172" s="425">
        <f t="shared" si="52"/>
        <v>2471.3927406095863</v>
      </c>
      <c r="Y172" s="79">
        <f t="shared" si="53"/>
        <v>0.98009999999999997</v>
      </c>
    </row>
    <row r="173" spans="1:25" s="46" customFormat="1" ht="16.5" customHeight="1" x14ac:dyDescent="0.2">
      <c r="A173" s="75">
        <v>156</v>
      </c>
      <c r="B173" s="89">
        <f t="shared" si="54"/>
        <v>39.57</v>
      </c>
      <c r="C173" s="77">
        <v>23653</v>
      </c>
      <c r="D173" s="411">
        <f t="shared" si="39"/>
        <v>7173.009855951479</v>
      </c>
      <c r="E173" s="342">
        <f t="shared" si="42"/>
        <v>2424.4773313115998</v>
      </c>
      <c r="F173" s="338">
        <f t="shared" si="43"/>
        <v>143.46019711902957</v>
      </c>
      <c r="G173" s="407">
        <v>85</v>
      </c>
      <c r="H173" s="425">
        <f t="shared" si="44"/>
        <v>9825.9473843821088</v>
      </c>
      <c r="I173" s="79">
        <f t="shared" si="45"/>
        <v>3.9424000000000001</v>
      </c>
      <c r="J173" s="89">
        <f t="shared" si="55"/>
        <v>52.75</v>
      </c>
      <c r="K173" s="77">
        <v>23653</v>
      </c>
      <c r="L173" s="407">
        <f t="shared" si="40"/>
        <v>5380.7772511848343</v>
      </c>
      <c r="M173" s="342">
        <f t="shared" si="46"/>
        <v>1818.7027109004739</v>
      </c>
      <c r="N173" s="338">
        <f t="shared" si="47"/>
        <v>107.61554502369668</v>
      </c>
      <c r="O173" s="435">
        <v>51</v>
      </c>
      <c r="P173" s="425">
        <f t="shared" si="48"/>
        <v>7358.0955071090048</v>
      </c>
      <c r="Q173" s="79">
        <f t="shared" si="49"/>
        <v>2.9573</v>
      </c>
      <c r="R173" s="93">
        <f t="shared" si="56"/>
        <v>158.26</v>
      </c>
      <c r="S173" s="77">
        <v>23653</v>
      </c>
      <c r="T173" s="407">
        <f t="shared" si="41"/>
        <v>1793.479085049918</v>
      </c>
      <c r="U173" s="387">
        <f t="shared" si="50"/>
        <v>606.19593074687225</v>
      </c>
      <c r="V173" s="338">
        <f t="shared" si="51"/>
        <v>35.86958170099836</v>
      </c>
      <c r="W173" s="435">
        <v>34</v>
      </c>
      <c r="X173" s="425">
        <f t="shared" si="52"/>
        <v>2469.5445974977888</v>
      </c>
      <c r="Y173" s="79">
        <f t="shared" si="53"/>
        <v>0.98570000000000002</v>
      </c>
    </row>
    <row r="174" spans="1:25" s="46" customFormat="1" ht="16.5" customHeight="1" x14ac:dyDescent="0.2">
      <c r="A174" s="75">
        <v>157</v>
      </c>
      <c r="B174" s="89">
        <f t="shared" si="54"/>
        <v>39.6</v>
      </c>
      <c r="C174" s="77">
        <v>23653</v>
      </c>
      <c r="D174" s="411">
        <f t="shared" si="39"/>
        <v>7167.575757575758</v>
      </c>
      <c r="E174" s="342">
        <f t="shared" si="42"/>
        <v>2422.6406060606059</v>
      </c>
      <c r="F174" s="338">
        <f t="shared" si="43"/>
        <v>143.35151515151517</v>
      </c>
      <c r="G174" s="407">
        <v>85</v>
      </c>
      <c r="H174" s="425">
        <f t="shared" si="44"/>
        <v>9818.5678787878787</v>
      </c>
      <c r="I174" s="79">
        <f t="shared" si="45"/>
        <v>3.9645999999999999</v>
      </c>
      <c r="J174" s="89">
        <f t="shared" si="55"/>
        <v>52.79</v>
      </c>
      <c r="K174" s="77">
        <v>23653</v>
      </c>
      <c r="L174" s="407">
        <f t="shared" si="40"/>
        <v>5376.7001326008713</v>
      </c>
      <c r="M174" s="342">
        <f t="shared" si="46"/>
        <v>1817.3246448190944</v>
      </c>
      <c r="N174" s="338">
        <f t="shared" si="47"/>
        <v>107.53400265201742</v>
      </c>
      <c r="O174" s="435">
        <v>51</v>
      </c>
      <c r="P174" s="425">
        <f t="shared" si="48"/>
        <v>7352.5587800719823</v>
      </c>
      <c r="Q174" s="79">
        <f t="shared" si="49"/>
        <v>2.9740000000000002</v>
      </c>
      <c r="R174" s="93">
        <f t="shared" si="56"/>
        <v>158.38</v>
      </c>
      <c r="S174" s="77">
        <v>23653</v>
      </c>
      <c r="T174" s="407">
        <f t="shared" si="41"/>
        <v>1792.1202171991413</v>
      </c>
      <c r="U174" s="387">
        <f t="shared" si="50"/>
        <v>605.73663341330973</v>
      </c>
      <c r="V174" s="338">
        <f t="shared" si="51"/>
        <v>35.842404343982828</v>
      </c>
      <c r="W174" s="435">
        <v>34</v>
      </c>
      <c r="X174" s="425">
        <f t="shared" si="52"/>
        <v>2467.6992549564338</v>
      </c>
      <c r="Y174" s="79">
        <f t="shared" si="53"/>
        <v>0.99129999999999996</v>
      </c>
    </row>
    <row r="175" spans="1:25" s="46" customFormat="1" ht="16.5" customHeight="1" x14ac:dyDescent="0.2">
      <c r="A175" s="75">
        <v>158</v>
      </c>
      <c r="B175" s="89">
        <f t="shared" si="54"/>
        <v>39.630000000000003</v>
      </c>
      <c r="C175" s="77">
        <v>23653</v>
      </c>
      <c r="D175" s="411">
        <f t="shared" si="39"/>
        <v>7162.1498864496589</v>
      </c>
      <c r="E175" s="342">
        <f t="shared" si="42"/>
        <v>2420.8066616199844</v>
      </c>
      <c r="F175" s="338">
        <f t="shared" si="43"/>
        <v>143.24299772899317</v>
      </c>
      <c r="G175" s="407">
        <v>85</v>
      </c>
      <c r="H175" s="425">
        <f t="shared" si="44"/>
        <v>9811.1995457986377</v>
      </c>
      <c r="I175" s="79">
        <f t="shared" si="45"/>
        <v>3.9868999999999999</v>
      </c>
      <c r="J175" s="89">
        <f t="shared" si="55"/>
        <v>52.83</v>
      </c>
      <c r="K175" s="77">
        <v>23653</v>
      </c>
      <c r="L175" s="407">
        <f t="shared" si="40"/>
        <v>5372.6291879613855</v>
      </c>
      <c r="M175" s="342">
        <f t="shared" si="46"/>
        <v>1815.9486655309481</v>
      </c>
      <c r="N175" s="338">
        <f t="shared" si="47"/>
        <v>107.45258375922771</v>
      </c>
      <c r="O175" s="435">
        <v>51</v>
      </c>
      <c r="P175" s="425">
        <f t="shared" si="48"/>
        <v>7347.0304372515611</v>
      </c>
      <c r="Q175" s="79">
        <f t="shared" si="49"/>
        <v>2.9906999999999999</v>
      </c>
      <c r="R175" s="93">
        <f t="shared" si="56"/>
        <v>158.5</v>
      </c>
      <c r="S175" s="77">
        <v>23653</v>
      </c>
      <c r="T175" s="407">
        <f t="shared" si="41"/>
        <v>1790.7634069400633</v>
      </c>
      <c r="U175" s="387">
        <f t="shared" si="50"/>
        <v>605.27803154574133</v>
      </c>
      <c r="V175" s="338">
        <f t="shared" si="51"/>
        <v>35.815268138801265</v>
      </c>
      <c r="W175" s="435">
        <v>34</v>
      </c>
      <c r="X175" s="425">
        <f t="shared" si="52"/>
        <v>2465.856706624606</v>
      </c>
      <c r="Y175" s="79">
        <f t="shared" si="53"/>
        <v>0.99680000000000002</v>
      </c>
    </row>
    <row r="176" spans="1:25" s="46" customFormat="1" ht="16.5" customHeight="1" x14ac:dyDescent="0.2">
      <c r="A176" s="75">
        <v>159</v>
      </c>
      <c r="B176" s="89">
        <f t="shared" si="54"/>
        <v>39.65</v>
      </c>
      <c r="C176" s="101">
        <v>23653</v>
      </c>
      <c r="D176" s="411">
        <f t="shared" si="39"/>
        <v>7158.5372005044137</v>
      </c>
      <c r="E176" s="333">
        <f t="shared" si="42"/>
        <v>2419.5855737704915</v>
      </c>
      <c r="F176" s="351">
        <f t="shared" si="43"/>
        <v>143.17074401008827</v>
      </c>
      <c r="G176" s="407">
        <v>85</v>
      </c>
      <c r="H176" s="429">
        <f t="shared" si="44"/>
        <v>9806.2935182849942</v>
      </c>
      <c r="I176" s="102">
        <f t="shared" si="45"/>
        <v>4.0101000000000004</v>
      </c>
      <c r="J176" s="89">
        <f t="shared" si="55"/>
        <v>52.87</v>
      </c>
      <c r="K176" s="101">
        <v>23653</v>
      </c>
      <c r="L176" s="411">
        <f t="shared" si="40"/>
        <v>5368.5644032532628</v>
      </c>
      <c r="M176" s="333">
        <f t="shared" si="46"/>
        <v>1814.5747682996027</v>
      </c>
      <c r="N176" s="351">
        <f t="shared" si="47"/>
        <v>107.37128806506526</v>
      </c>
      <c r="O176" s="435">
        <v>51</v>
      </c>
      <c r="P176" s="429">
        <f t="shared" si="48"/>
        <v>7341.5104596179308</v>
      </c>
      <c r="Q176" s="102">
        <f t="shared" si="49"/>
        <v>3.0074000000000001</v>
      </c>
      <c r="R176" s="93">
        <f t="shared" si="56"/>
        <v>158.62</v>
      </c>
      <c r="S176" s="101">
        <v>23653</v>
      </c>
      <c r="T176" s="411">
        <f t="shared" si="41"/>
        <v>1789.4086496028244</v>
      </c>
      <c r="U176" s="417">
        <f t="shared" si="50"/>
        <v>604.82012356575456</v>
      </c>
      <c r="V176" s="351">
        <f t="shared" si="51"/>
        <v>35.788172992056488</v>
      </c>
      <c r="W176" s="435">
        <v>34</v>
      </c>
      <c r="X176" s="429">
        <f t="shared" si="52"/>
        <v>2464.0169461606356</v>
      </c>
      <c r="Y176" s="102">
        <f t="shared" si="53"/>
        <v>1.0024</v>
      </c>
    </row>
    <row r="177" spans="1:25" s="46" customFormat="1" ht="16.5" customHeight="1" x14ac:dyDescent="0.2">
      <c r="A177" s="83">
        <v>160</v>
      </c>
      <c r="B177" s="89">
        <f t="shared" si="54"/>
        <v>39.68</v>
      </c>
      <c r="C177" s="77">
        <v>23653</v>
      </c>
      <c r="D177" s="411">
        <f t="shared" si="39"/>
        <v>7153.125</v>
      </c>
      <c r="E177" s="342">
        <f t="shared" si="42"/>
        <v>2417.7562499999999</v>
      </c>
      <c r="F177" s="338">
        <f t="shared" si="43"/>
        <v>143.0625</v>
      </c>
      <c r="G177" s="407">
        <v>85</v>
      </c>
      <c r="H177" s="425">
        <f t="shared" si="44"/>
        <v>9798.9437500000004</v>
      </c>
      <c r="I177" s="79">
        <f t="shared" si="45"/>
        <v>4.0323000000000002</v>
      </c>
      <c r="J177" s="89">
        <f t="shared" si="55"/>
        <v>52.91</v>
      </c>
      <c r="K177" s="77">
        <v>23653</v>
      </c>
      <c r="L177" s="407">
        <f t="shared" si="40"/>
        <v>5364.505764505765</v>
      </c>
      <c r="M177" s="342">
        <f t="shared" si="46"/>
        <v>1813.2029484029483</v>
      </c>
      <c r="N177" s="338">
        <f t="shared" si="47"/>
        <v>107.2901152901153</v>
      </c>
      <c r="O177" s="435">
        <v>51</v>
      </c>
      <c r="P177" s="425">
        <f t="shared" si="48"/>
        <v>7335.9988281988281</v>
      </c>
      <c r="Q177" s="79">
        <f t="shared" si="49"/>
        <v>3.024</v>
      </c>
      <c r="R177" s="93">
        <f t="shared" si="56"/>
        <v>158.74</v>
      </c>
      <c r="S177" s="77">
        <v>23653</v>
      </c>
      <c r="T177" s="407">
        <f t="shared" si="41"/>
        <v>1788.0559405316872</v>
      </c>
      <c r="U177" s="387">
        <f t="shared" si="50"/>
        <v>604.36290789971019</v>
      </c>
      <c r="V177" s="338">
        <f t="shared" si="51"/>
        <v>35.761118810633747</v>
      </c>
      <c r="W177" s="435">
        <v>34</v>
      </c>
      <c r="X177" s="425">
        <f t="shared" si="52"/>
        <v>2462.1799672420311</v>
      </c>
      <c r="Y177" s="79">
        <f t="shared" si="53"/>
        <v>1.0079</v>
      </c>
    </row>
    <row r="178" spans="1:25" s="46" customFormat="1" ht="16.5" customHeight="1" x14ac:dyDescent="0.2">
      <c r="A178" s="69">
        <v>161</v>
      </c>
      <c r="B178" s="89">
        <f t="shared" si="54"/>
        <v>39.71</v>
      </c>
      <c r="C178" s="90">
        <v>23653</v>
      </c>
      <c r="D178" s="412">
        <f t="shared" si="39"/>
        <v>7147.7209770838581</v>
      </c>
      <c r="E178" s="414">
        <f t="shared" si="42"/>
        <v>2415.9296902543438</v>
      </c>
      <c r="F178" s="337">
        <f t="shared" si="43"/>
        <v>142.95441954167717</v>
      </c>
      <c r="G178" s="409">
        <v>85</v>
      </c>
      <c r="H178" s="428">
        <f t="shared" si="44"/>
        <v>9791.6050868798793</v>
      </c>
      <c r="I178" s="92">
        <f t="shared" si="45"/>
        <v>4.0544000000000002</v>
      </c>
      <c r="J178" s="89">
        <f t="shared" si="55"/>
        <v>52.95</v>
      </c>
      <c r="K178" s="90">
        <v>23653</v>
      </c>
      <c r="L178" s="409">
        <f t="shared" si="40"/>
        <v>5360.4532577903683</v>
      </c>
      <c r="M178" s="414">
        <f t="shared" si="46"/>
        <v>1811.8332011331443</v>
      </c>
      <c r="N178" s="337">
        <f t="shared" si="47"/>
        <v>107.20906515580737</v>
      </c>
      <c r="O178" s="437">
        <v>51</v>
      </c>
      <c r="P178" s="428">
        <f t="shared" si="48"/>
        <v>7330.4955240793197</v>
      </c>
      <c r="Q178" s="92">
        <f t="shared" si="49"/>
        <v>3.0406</v>
      </c>
      <c r="R178" s="93">
        <f t="shared" si="56"/>
        <v>158.85</v>
      </c>
      <c r="S178" s="90">
        <v>23653</v>
      </c>
      <c r="T178" s="409">
        <f t="shared" si="41"/>
        <v>1786.8177525967897</v>
      </c>
      <c r="U178" s="395">
        <f t="shared" si="50"/>
        <v>603.94440037771483</v>
      </c>
      <c r="V178" s="337">
        <f t="shared" si="51"/>
        <v>35.736355051935796</v>
      </c>
      <c r="W178" s="437">
        <v>34</v>
      </c>
      <c r="X178" s="428">
        <f t="shared" si="52"/>
        <v>2460.4985080264405</v>
      </c>
      <c r="Y178" s="92">
        <f t="shared" si="53"/>
        <v>1.0135000000000001</v>
      </c>
    </row>
    <row r="179" spans="1:25" s="46" customFormat="1" ht="16.5" customHeight="1" x14ac:dyDescent="0.2">
      <c r="A179" s="75">
        <v>162</v>
      </c>
      <c r="B179" s="89">
        <f t="shared" si="54"/>
        <v>39.74</v>
      </c>
      <c r="C179" s="77">
        <v>23653</v>
      </c>
      <c r="D179" s="411">
        <f t="shared" si="39"/>
        <v>7142.3251132360347</v>
      </c>
      <c r="E179" s="342">
        <f t="shared" si="42"/>
        <v>2414.1058882737793</v>
      </c>
      <c r="F179" s="338">
        <f t="shared" si="43"/>
        <v>142.8465022647207</v>
      </c>
      <c r="G179" s="407">
        <v>85</v>
      </c>
      <c r="H179" s="425">
        <f t="shared" si="44"/>
        <v>9784.2775037745359</v>
      </c>
      <c r="I179" s="79">
        <f t="shared" si="45"/>
        <v>4.0765000000000002</v>
      </c>
      <c r="J179" s="89">
        <f t="shared" si="55"/>
        <v>52.99</v>
      </c>
      <c r="K179" s="77">
        <v>23653</v>
      </c>
      <c r="L179" s="407">
        <f t="shared" si="40"/>
        <v>5356.4068692206074</v>
      </c>
      <c r="M179" s="342">
        <f t="shared" si="46"/>
        <v>1810.4655217965651</v>
      </c>
      <c r="N179" s="338">
        <f t="shared" si="47"/>
        <v>107.12813738441216</v>
      </c>
      <c r="O179" s="435">
        <v>51</v>
      </c>
      <c r="P179" s="425">
        <f t="shared" si="48"/>
        <v>7325.0005284015842</v>
      </c>
      <c r="Q179" s="79">
        <f t="shared" si="49"/>
        <v>3.0571999999999999</v>
      </c>
      <c r="R179" s="93">
        <f t="shared" si="56"/>
        <v>158.97</v>
      </c>
      <c r="S179" s="77">
        <v>23653</v>
      </c>
      <c r="T179" s="407">
        <f t="shared" si="41"/>
        <v>1785.4689564068694</v>
      </c>
      <c r="U179" s="387">
        <f t="shared" si="50"/>
        <v>603.48850726552178</v>
      </c>
      <c r="V179" s="338">
        <f t="shared" si="51"/>
        <v>35.709379128137392</v>
      </c>
      <c r="W179" s="435">
        <v>34</v>
      </c>
      <c r="X179" s="425">
        <f t="shared" si="52"/>
        <v>2458.6668428005282</v>
      </c>
      <c r="Y179" s="79">
        <f t="shared" si="53"/>
        <v>1.0190999999999999</v>
      </c>
    </row>
    <row r="180" spans="1:25" s="46" customFormat="1" ht="16.5" customHeight="1" x14ac:dyDescent="0.2">
      <c r="A180" s="75">
        <v>163</v>
      </c>
      <c r="B180" s="89">
        <f t="shared" si="54"/>
        <v>39.770000000000003</v>
      </c>
      <c r="C180" s="77">
        <v>23653</v>
      </c>
      <c r="D180" s="411">
        <f t="shared" si="39"/>
        <v>7136.9373899924558</v>
      </c>
      <c r="E180" s="342">
        <f t="shared" si="42"/>
        <v>2412.2848378174499</v>
      </c>
      <c r="F180" s="338">
        <f t="shared" si="43"/>
        <v>142.73874779984911</v>
      </c>
      <c r="G180" s="407">
        <v>85</v>
      </c>
      <c r="H180" s="425">
        <f t="shared" si="44"/>
        <v>9776.9609756097543</v>
      </c>
      <c r="I180" s="79">
        <f t="shared" si="45"/>
        <v>4.0986000000000002</v>
      </c>
      <c r="J180" s="89">
        <f t="shared" si="55"/>
        <v>53.03</v>
      </c>
      <c r="K180" s="77">
        <v>23653</v>
      </c>
      <c r="L180" s="407">
        <f t="shared" si="40"/>
        <v>5352.3665849519139</v>
      </c>
      <c r="M180" s="342">
        <f t="shared" si="46"/>
        <v>1809.0999057137467</v>
      </c>
      <c r="N180" s="338">
        <f t="shared" si="47"/>
        <v>107.04733169903828</v>
      </c>
      <c r="O180" s="435">
        <v>51</v>
      </c>
      <c r="P180" s="425">
        <f t="shared" si="48"/>
        <v>7319.5138223646991</v>
      </c>
      <c r="Q180" s="79">
        <f t="shared" si="49"/>
        <v>3.0737000000000001</v>
      </c>
      <c r="R180" s="93">
        <f t="shared" si="56"/>
        <v>159.08000000000001</v>
      </c>
      <c r="S180" s="77">
        <v>23653</v>
      </c>
      <c r="T180" s="407">
        <f t="shared" si="41"/>
        <v>1784.2343474981139</v>
      </c>
      <c r="U180" s="387">
        <f t="shared" si="50"/>
        <v>603.07120945436247</v>
      </c>
      <c r="V180" s="338">
        <f t="shared" si="51"/>
        <v>35.684686949962277</v>
      </c>
      <c r="W180" s="435">
        <v>34</v>
      </c>
      <c r="X180" s="425">
        <f t="shared" si="52"/>
        <v>2456.9902439024386</v>
      </c>
      <c r="Y180" s="79">
        <f t="shared" si="53"/>
        <v>1.0246</v>
      </c>
    </row>
    <row r="181" spans="1:25" s="46" customFormat="1" ht="16.5" customHeight="1" x14ac:dyDescent="0.2">
      <c r="A181" s="75">
        <v>164</v>
      </c>
      <c r="B181" s="89">
        <f t="shared" si="54"/>
        <v>39.799999999999997</v>
      </c>
      <c r="C181" s="77">
        <v>23653</v>
      </c>
      <c r="D181" s="411">
        <f t="shared" si="39"/>
        <v>7131.5577889447231</v>
      </c>
      <c r="E181" s="342">
        <f t="shared" si="42"/>
        <v>2410.4665326633162</v>
      </c>
      <c r="F181" s="338">
        <f t="shared" si="43"/>
        <v>142.63115577889445</v>
      </c>
      <c r="G181" s="407">
        <v>85</v>
      </c>
      <c r="H181" s="425">
        <f t="shared" si="44"/>
        <v>9769.6554773869339</v>
      </c>
      <c r="I181" s="79">
        <f t="shared" si="45"/>
        <v>4.1205999999999996</v>
      </c>
      <c r="J181" s="89">
        <f t="shared" si="55"/>
        <v>53.07</v>
      </c>
      <c r="K181" s="77">
        <v>23653</v>
      </c>
      <c r="L181" s="407">
        <f t="shared" si="40"/>
        <v>5348.3323911814587</v>
      </c>
      <c r="M181" s="342">
        <f t="shared" si="46"/>
        <v>1807.7363482193327</v>
      </c>
      <c r="N181" s="338">
        <f t="shared" si="47"/>
        <v>106.96664782362917</v>
      </c>
      <c r="O181" s="435">
        <v>51</v>
      </c>
      <c r="P181" s="425">
        <f t="shared" si="48"/>
        <v>7314.0353872244204</v>
      </c>
      <c r="Q181" s="79">
        <f t="shared" si="49"/>
        <v>3.0903</v>
      </c>
      <c r="R181" s="93">
        <f t="shared" si="56"/>
        <v>159.19999999999999</v>
      </c>
      <c r="S181" s="77">
        <v>23653</v>
      </c>
      <c r="T181" s="407">
        <f t="shared" si="41"/>
        <v>1782.8894472361808</v>
      </c>
      <c r="U181" s="387">
        <f t="shared" si="50"/>
        <v>602.61663316582906</v>
      </c>
      <c r="V181" s="338">
        <f t="shared" si="51"/>
        <v>35.657788944723613</v>
      </c>
      <c r="W181" s="435">
        <v>34</v>
      </c>
      <c r="X181" s="425">
        <f t="shared" si="52"/>
        <v>2455.1638693467335</v>
      </c>
      <c r="Y181" s="79">
        <f t="shared" si="53"/>
        <v>1.0302</v>
      </c>
    </row>
    <row r="182" spans="1:25" s="46" customFormat="1" ht="16.5" customHeight="1" x14ac:dyDescent="0.2">
      <c r="A182" s="75">
        <v>165</v>
      </c>
      <c r="B182" s="89">
        <f t="shared" si="54"/>
        <v>39.83</v>
      </c>
      <c r="C182" s="77">
        <v>23653</v>
      </c>
      <c r="D182" s="411">
        <f t="shared" si="39"/>
        <v>7126.1862917398958</v>
      </c>
      <c r="E182" s="342">
        <f t="shared" si="42"/>
        <v>2408.6509666080847</v>
      </c>
      <c r="F182" s="338">
        <f t="shared" si="43"/>
        <v>142.52372583479792</v>
      </c>
      <c r="G182" s="407">
        <v>85</v>
      </c>
      <c r="H182" s="425">
        <f t="shared" si="44"/>
        <v>9762.3609841827783</v>
      </c>
      <c r="I182" s="79">
        <f t="shared" si="45"/>
        <v>4.1425999999999998</v>
      </c>
      <c r="J182" s="89">
        <f t="shared" si="55"/>
        <v>53.1</v>
      </c>
      <c r="K182" s="77">
        <v>23653</v>
      </c>
      <c r="L182" s="407">
        <f t="shared" si="40"/>
        <v>5345.3107344632763</v>
      </c>
      <c r="M182" s="342">
        <f t="shared" si="46"/>
        <v>1806.7150282485873</v>
      </c>
      <c r="N182" s="338">
        <f t="shared" si="47"/>
        <v>106.90621468926552</v>
      </c>
      <c r="O182" s="435">
        <v>51</v>
      </c>
      <c r="P182" s="425">
        <f t="shared" si="48"/>
        <v>7309.9319774011292</v>
      </c>
      <c r="Q182" s="79">
        <f t="shared" si="49"/>
        <v>3.1073</v>
      </c>
      <c r="R182" s="93">
        <f t="shared" si="56"/>
        <v>159.31</v>
      </c>
      <c r="S182" s="77">
        <v>23653</v>
      </c>
      <c r="T182" s="407">
        <f t="shared" si="41"/>
        <v>1781.6584018580127</v>
      </c>
      <c r="U182" s="387">
        <f t="shared" si="50"/>
        <v>602.20053982800823</v>
      </c>
      <c r="V182" s="338">
        <f t="shared" si="51"/>
        <v>35.633168037160253</v>
      </c>
      <c r="W182" s="435">
        <v>34</v>
      </c>
      <c r="X182" s="425">
        <f t="shared" si="52"/>
        <v>2453.4921097231813</v>
      </c>
      <c r="Y182" s="79">
        <f t="shared" si="53"/>
        <v>1.0357000000000001</v>
      </c>
    </row>
    <row r="183" spans="1:25" s="46" customFormat="1" ht="16.5" customHeight="1" x14ac:dyDescent="0.2">
      <c r="A183" s="75">
        <v>166</v>
      </c>
      <c r="B183" s="89">
        <f t="shared" si="54"/>
        <v>39.86</v>
      </c>
      <c r="C183" s="77">
        <v>23653</v>
      </c>
      <c r="D183" s="411">
        <f t="shared" si="39"/>
        <v>7120.8228800802826</v>
      </c>
      <c r="E183" s="342">
        <f t="shared" si="42"/>
        <v>2406.8381334671353</v>
      </c>
      <c r="F183" s="338">
        <f t="shared" si="43"/>
        <v>142.41645760160566</v>
      </c>
      <c r="G183" s="407">
        <v>85</v>
      </c>
      <c r="H183" s="425">
        <f t="shared" si="44"/>
        <v>9755.0774711490249</v>
      </c>
      <c r="I183" s="79">
        <f t="shared" si="45"/>
        <v>4.1646000000000001</v>
      </c>
      <c r="J183" s="89">
        <f t="shared" si="55"/>
        <v>53.14</v>
      </c>
      <c r="K183" s="77">
        <v>23653</v>
      </c>
      <c r="L183" s="407">
        <f t="shared" si="40"/>
        <v>5341.2871659766661</v>
      </c>
      <c r="M183" s="342">
        <f t="shared" si="46"/>
        <v>1805.3550621001129</v>
      </c>
      <c r="N183" s="338">
        <f t="shared" si="47"/>
        <v>106.82574331953333</v>
      </c>
      <c r="O183" s="435">
        <v>51</v>
      </c>
      <c r="P183" s="425">
        <f t="shared" si="48"/>
        <v>7304.4679713963124</v>
      </c>
      <c r="Q183" s="79">
        <f t="shared" si="49"/>
        <v>3.1238000000000001</v>
      </c>
      <c r="R183" s="93">
        <f t="shared" si="56"/>
        <v>159.41999999999999</v>
      </c>
      <c r="S183" s="77">
        <v>23653</v>
      </c>
      <c r="T183" s="407">
        <f t="shared" si="41"/>
        <v>1780.4290553255553</v>
      </c>
      <c r="U183" s="387">
        <f t="shared" si="50"/>
        <v>601.78502070003765</v>
      </c>
      <c r="V183" s="338">
        <f t="shared" si="51"/>
        <v>35.608581106511103</v>
      </c>
      <c r="W183" s="435">
        <v>34</v>
      </c>
      <c r="X183" s="425">
        <f t="shared" si="52"/>
        <v>2451.8226571321038</v>
      </c>
      <c r="Y183" s="79">
        <f t="shared" si="53"/>
        <v>1.0412999999999999</v>
      </c>
    </row>
    <row r="184" spans="1:25" s="46" customFormat="1" ht="16.5" customHeight="1" x14ac:dyDescent="0.2">
      <c r="A184" s="75">
        <v>167</v>
      </c>
      <c r="B184" s="89">
        <f t="shared" si="54"/>
        <v>39.880000000000003</v>
      </c>
      <c r="C184" s="77">
        <v>23653</v>
      </c>
      <c r="D184" s="411">
        <f t="shared" si="39"/>
        <v>7117.2517552657973</v>
      </c>
      <c r="E184" s="342">
        <f t="shared" si="42"/>
        <v>2405.6310932798392</v>
      </c>
      <c r="F184" s="338">
        <f t="shared" si="43"/>
        <v>142.34503510531596</v>
      </c>
      <c r="G184" s="407">
        <v>85</v>
      </c>
      <c r="H184" s="425">
        <f t="shared" si="44"/>
        <v>9750.2278836509522</v>
      </c>
      <c r="I184" s="79">
        <f t="shared" si="45"/>
        <v>4.1875999999999998</v>
      </c>
      <c r="J184" s="89">
        <f t="shared" si="55"/>
        <v>53.18</v>
      </c>
      <c r="K184" s="77">
        <v>23653</v>
      </c>
      <c r="L184" s="407">
        <f t="shared" si="40"/>
        <v>5337.2696502444533</v>
      </c>
      <c r="M184" s="342">
        <f t="shared" si="46"/>
        <v>1803.997141782625</v>
      </c>
      <c r="N184" s="338">
        <f t="shared" si="47"/>
        <v>106.74539300488907</v>
      </c>
      <c r="O184" s="435">
        <v>51</v>
      </c>
      <c r="P184" s="425">
        <f t="shared" si="48"/>
        <v>7299.0121850319665</v>
      </c>
      <c r="Q184" s="79">
        <f t="shared" si="49"/>
        <v>3.1402999999999999</v>
      </c>
      <c r="R184" s="93">
        <f t="shared" si="56"/>
        <v>159.54</v>
      </c>
      <c r="S184" s="77">
        <v>23653</v>
      </c>
      <c r="T184" s="407">
        <f t="shared" si="41"/>
        <v>1779.0898834148179</v>
      </c>
      <c r="U184" s="387">
        <f t="shared" si="50"/>
        <v>601.33238059420842</v>
      </c>
      <c r="V184" s="338">
        <f t="shared" si="51"/>
        <v>35.58179766829636</v>
      </c>
      <c r="W184" s="435">
        <v>34</v>
      </c>
      <c r="X184" s="425">
        <f t="shared" si="52"/>
        <v>2450.0040616773231</v>
      </c>
      <c r="Y184" s="79">
        <f t="shared" si="53"/>
        <v>1.0468</v>
      </c>
    </row>
    <row r="185" spans="1:25" s="46" customFormat="1" ht="16.5" customHeight="1" x14ac:dyDescent="0.2">
      <c r="A185" s="75">
        <v>168</v>
      </c>
      <c r="B185" s="89">
        <f t="shared" si="54"/>
        <v>39.909999999999997</v>
      </c>
      <c r="C185" s="77">
        <v>23653</v>
      </c>
      <c r="D185" s="411">
        <f t="shared" si="39"/>
        <v>7111.9017790027556</v>
      </c>
      <c r="E185" s="342">
        <f t="shared" si="42"/>
        <v>2403.8228013029311</v>
      </c>
      <c r="F185" s="338">
        <f t="shared" si="43"/>
        <v>142.23803558005511</v>
      </c>
      <c r="G185" s="407">
        <v>85</v>
      </c>
      <c r="H185" s="425">
        <f t="shared" si="44"/>
        <v>9742.9626158857427</v>
      </c>
      <c r="I185" s="79">
        <f t="shared" si="45"/>
        <v>4.2095000000000002</v>
      </c>
      <c r="J185" s="89">
        <f t="shared" si="55"/>
        <v>53.22</v>
      </c>
      <c r="K185" s="77">
        <v>23653</v>
      </c>
      <c r="L185" s="407">
        <f t="shared" si="40"/>
        <v>5333.2581736189395</v>
      </c>
      <c r="M185" s="342">
        <f t="shared" si="46"/>
        <v>1802.6412626832014</v>
      </c>
      <c r="N185" s="338">
        <f t="shared" si="47"/>
        <v>106.66516347237879</v>
      </c>
      <c r="O185" s="435">
        <v>51</v>
      </c>
      <c r="P185" s="425">
        <f t="shared" si="48"/>
        <v>7293.5645997745196</v>
      </c>
      <c r="Q185" s="79">
        <f t="shared" si="49"/>
        <v>3.1566999999999998</v>
      </c>
      <c r="R185" s="93">
        <f t="shared" si="56"/>
        <v>159.65</v>
      </c>
      <c r="S185" s="77">
        <v>23653</v>
      </c>
      <c r="T185" s="407">
        <f t="shared" si="41"/>
        <v>1777.8640776699028</v>
      </c>
      <c r="U185" s="387">
        <f t="shared" si="50"/>
        <v>600.91805825242704</v>
      </c>
      <c r="V185" s="338">
        <f t="shared" si="51"/>
        <v>35.557281553398056</v>
      </c>
      <c r="W185" s="435">
        <v>34</v>
      </c>
      <c r="X185" s="425">
        <f t="shared" si="52"/>
        <v>2448.3394174757277</v>
      </c>
      <c r="Y185" s="79">
        <f t="shared" si="53"/>
        <v>1.0523</v>
      </c>
    </row>
    <row r="186" spans="1:25" s="46" customFormat="1" ht="16.5" customHeight="1" x14ac:dyDescent="0.2">
      <c r="A186" s="75">
        <v>169</v>
      </c>
      <c r="B186" s="89">
        <f t="shared" si="54"/>
        <v>39.94</v>
      </c>
      <c r="C186" s="77">
        <v>23653</v>
      </c>
      <c r="D186" s="411">
        <f t="shared" si="39"/>
        <v>7106.5598397596405</v>
      </c>
      <c r="E186" s="342">
        <f t="shared" si="42"/>
        <v>2402.0172258387583</v>
      </c>
      <c r="F186" s="338">
        <f t="shared" si="43"/>
        <v>142.13119679519281</v>
      </c>
      <c r="G186" s="407">
        <v>85</v>
      </c>
      <c r="H186" s="425">
        <f t="shared" si="44"/>
        <v>9735.7082623935912</v>
      </c>
      <c r="I186" s="79">
        <f t="shared" si="45"/>
        <v>4.2313000000000001</v>
      </c>
      <c r="J186" s="89">
        <f t="shared" si="55"/>
        <v>53.25</v>
      </c>
      <c r="K186" s="77">
        <v>23653</v>
      </c>
      <c r="L186" s="407">
        <f t="shared" si="40"/>
        <v>5330.2535211267605</v>
      </c>
      <c r="M186" s="342">
        <f t="shared" si="46"/>
        <v>1801.6256901408449</v>
      </c>
      <c r="N186" s="338">
        <f t="shared" si="47"/>
        <v>106.60507042253521</v>
      </c>
      <c r="O186" s="435">
        <v>51</v>
      </c>
      <c r="P186" s="425">
        <f t="shared" si="48"/>
        <v>7289.484281690141</v>
      </c>
      <c r="Q186" s="79">
        <f t="shared" si="49"/>
        <v>3.1737000000000002</v>
      </c>
      <c r="R186" s="93">
        <f t="shared" si="56"/>
        <v>159.76</v>
      </c>
      <c r="S186" s="77">
        <v>23653</v>
      </c>
      <c r="T186" s="407">
        <f t="shared" si="41"/>
        <v>1776.6399599399101</v>
      </c>
      <c r="U186" s="387">
        <f t="shared" si="50"/>
        <v>600.50430645968959</v>
      </c>
      <c r="V186" s="338">
        <f t="shared" si="51"/>
        <v>35.532799198798202</v>
      </c>
      <c r="W186" s="435">
        <v>34</v>
      </c>
      <c r="X186" s="425">
        <f t="shared" si="52"/>
        <v>2446.6770655983978</v>
      </c>
      <c r="Y186" s="79">
        <f t="shared" si="53"/>
        <v>1.0578000000000001</v>
      </c>
    </row>
    <row r="187" spans="1:25" s="46" customFormat="1" ht="16.5" customHeight="1" x14ac:dyDescent="0.2">
      <c r="A187" s="83">
        <v>170</v>
      </c>
      <c r="B187" s="89">
        <f t="shared" si="54"/>
        <v>39.97</v>
      </c>
      <c r="C187" s="77">
        <v>23653</v>
      </c>
      <c r="D187" s="411">
        <f t="shared" si="39"/>
        <v>7101.2259194395792</v>
      </c>
      <c r="E187" s="342">
        <f t="shared" si="42"/>
        <v>2400.2143607705775</v>
      </c>
      <c r="F187" s="338">
        <f t="shared" si="43"/>
        <v>142.02451838879159</v>
      </c>
      <c r="G187" s="407">
        <v>85</v>
      </c>
      <c r="H187" s="425">
        <f t="shared" si="44"/>
        <v>9728.4647985989486</v>
      </c>
      <c r="I187" s="79">
        <f t="shared" si="45"/>
        <v>4.2531999999999996</v>
      </c>
      <c r="J187" s="89">
        <f t="shared" si="55"/>
        <v>53.29</v>
      </c>
      <c r="K187" s="77">
        <v>23653</v>
      </c>
      <c r="L187" s="407">
        <f t="shared" si="40"/>
        <v>5326.2525802214295</v>
      </c>
      <c r="M187" s="342">
        <f t="shared" si="46"/>
        <v>1800.2733721148429</v>
      </c>
      <c r="N187" s="338">
        <f t="shared" si="47"/>
        <v>106.5250516044286</v>
      </c>
      <c r="O187" s="435">
        <v>51</v>
      </c>
      <c r="P187" s="425">
        <f t="shared" si="48"/>
        <v>7284.0510039407018</v>
      </c>
      <c r="Q187" s="79">
        <f t="shared" si="49"/>
        <v>3.1901000000000002</v>
      </c>
      <c r="R187" s="93">
        <f t="shared" si="56"/>
        <v>159.87</v>
      </c>
      <c r="S187" s="77">
        <v>23653</v>
      </c>
      <c r="T187" s="407">
        <f t="shared" si="41"/>
        <v>1775.4175267404767</v>
      </c>
      <c r="U187" s="387">
        <f t="shared" si="50"/>
        <v>600.09112403828101</v>
      </c>
      <c r="V187" s="338">
        <f t="shared" si="51"/>
        <v>35.508350534809537</v>
      </c>
      <c r="W187" s="435">
        <v>34</v>
      </c>
      <c r="X187" s="425">
        <f t="shared" si="52"/>
        <v>2445.0170013135671</v>
      </c>
      <c r="Y187" s="79">
        <f t="shared" si="53"/>
        <v>1.0633999999999999</v>
      </c>
    </row>
    <row r="188" spans="1:25" s="46" customFormat="1" ht="16.5" customHeight="1" x14ac:dyDescent="0.2">
      <c r="A188" s="75">
        <v>171</v>
      </c>
      <c r="B188" s="89">
        <f t="shared" si="54"/>
        <v>39.99</v>
      </c>
      <c r="C188" s="77">
        <v>23653</v>
      </c>
      <c r="D188" s="411">
        <f t="shared" si="39"/>
        <v>7097.6744186046499</v>
      </c>
      <c r="E188" s="342">
        <f t="shared" si="42"/>
        <v>2399.0139534883715</v>
      </c>
      <c r="F188" s="338">
        <f t="shared" si="43"/>
        <v>141.95348837209301</v>
      </c>
      <c r="G188" s="407">
        <v>85</v>
      </c>
      <c r="H188" s="425">
        <f t="shared" si="44"/>
        <v>9723.6418604651153</v>
      </c>
      <c r="I188" s="79">
        <f t="shared" si="45"/>
        <v>4.2760999999999996</v>
      </c>
      <c r="J188" s="89">
        <f t="shared" si="55"/>
        <v>53.33</v>
      </c>
      <c r="K188" s="77">
        <v>23653</v>
      </c>
      <c r="L188" s="407">
        <f t="shared" si="40"/>
        <v>5322.2576411025693</v>
      </c>
      <c r="M188" s="342">
        <f t="shared" si="46"/>
        <v>1798.9230826926682</v>
      </c>
      <c r="N188" s="338">
        <f t="shared" si="47"/>
        <v>106.44515282205138</v>
      </c>
      <c r="O188" s="435">
        <v>51</v>
      </c>
      <c r="P188" s="425">
        <f t="shared" si="48"/>
        <v>7278.6258766172896</v>
      </c>
      <c r="Q188" s="79">
        <f t="shared" si="49"/>
        <v>3.2065000000000001</v>
      </c>
      <c r="R188" s="93">
        <f t="shared" si="56"/>
        <v>159.97999999999999</v>
      </c>
      <c r="S188" s="77">
        <v>23653</v>
      </c>
      <c r="T188" s="407">
        <f t="shared" si="41"/>
        <v>1774.1967745968248</v>
      </c>
      <c r="U188" s="387">
        <f t="shared" si="50"/>
        <v>599.67850981372669</v>
      </c>
      <c r="V188" s="338">
        <f t="shared" si="51"/>
        <v>35.483935491936499</v>
      </c>
      <c r="W188" s="435">
        <v>34</v>
      </c>
      <c r="X188" s="425">
        <f t="shared" si="52"/>
        <v>2443.3592199024879</v>
      </c>
      <c r="Y188" s="79">
        <f t="shared" si="53"/>
        <v>1.0689</v>
      </c>
    </row>
    <row r="189" spans="1:25" s="46" customFormat="1" ht="16.5" customHeight="1" x14ac:dyDescent="0.2">
      <c r="A189" s="75">
        <v>172</v>
      </c>
      <c r="B189" s="89">
        <f t="shared" si="54"/>
        <v>40.020000000000003</v>
      </c>
      <c r="C189" s="77">
        <v>23653</v>
      </c>
      <c r="D189" s="411">
        <f t="shared" si="39"/>
        <v>7092.353823088456</v>
      </c>
      <c r="E189" s="342">
        <f t="shared" si="42"/>
        <v>2397.2155922038978</v>
      </c>
      <c r="F189" s="338">
        <f t="shared" si="43"/>
        <v>141.84707646176912</v>
      </c>
      <c r="G189" s="407">
        <v>85</v>
      </c>
      <c r="H189" s="425">
        <f t="shared" si="44"/>
        <v>9716.416491754122</v>
      </c>
      <c r="I189" s="79">
        <f t="shared" si="45"/>
        <v>4.2979000000000003</v>
      </c>
      <c r="J189" s="89">
        <f t="shared" si="55"/>
        <v>53.36</v>
      </c>
      <c r="K189" s="77">
        <v>23653</v>
      </c>
      <c r="L189" s="407">
        <f t="shared" si="40"/>
        <v>5319.2653673163422</v>
      </c>
      <c r="M189" s="342">
        <f t="shared" si="46"/>
        <v>1797.9116941529235</v>
      </c>
      <c r="N189" s="338">
        <f t="shared" si="47"/>
        <v>106.38530734632684</v>
      </c>
      <c r="O189" s="435">
        <v>51</v>
      </c>
      <c r="P189" s="425">
        <f t="shared" si="48"/>
        <v>7274.5623688155929</v>
      </c>
      <c r="Q189" s="79">
        <f t="shared" si="49"/>
        <v>3.2233999999999998</v>
      </c>
      <c r="R189" s="93">
        <f t="shared" si="56"/>
        <v>160.09</v>
      </c>
      <c r="S189" s="77">
        <v>23653</v>
      </c>
      <c r="T189" s="407">
        <f t="shared" si="41"/>
        <v>1772.9777000437252</v>
      </c>
      <c r="U189" s="387">
        <f t="shared" si="50"/>
        <v>599.26646261477902</v>
      </c>
      <c r="V189" s="338">
        <f t="shared" si="51"/>
        <v>35.459554000874505</v>
      </c>
      <c r="W189" s="435">
        <v>34</v>
      </c>
      <c r="X189" s="425">
        <f t="shared" si="52"/>
        <v>2441.7037166593786</v>
      </c>
      <c r="Y189" s="79">
        <f t="shared" si="53"/>
        <v>1.0744</v>
      </c>
    </row>
    <row r="190" spans="1:25" s="46" customFormat="1" ht="16.5" customHeight="1" x14ac:dyDescent="0.2">
      <c r="A190" s="75">
        <v>173</v>
      </c>
      <c r="B190" s="89">
        <f t="shared" si="54"/>
        <v>40.049999999999997</v>
      </c>
      <c r="C190" s="77">
        <v>23653</v>
      </c>
      <c r="D190" s="411">
        <f t="shared" si="39"/>
        <v>7087.0411985018727</v>
      </c>
      <c r="E190" s="342">
        <f t="shared" si="42"/>
        <v>2395.4199250936326</v>
      </c>
      <c r="F190" s="338">
        <f t="shared" si="43"/>
        <v>141.74082397003747</v>
      </c>
      <c r="G190" s="407">
        <v>85</v>
      </c>
      <c r="H190" s="425">
        <f t="shared" si="44"/>
        <v>9709.2019475655434</v>
      </c>
      <c r="I190" s="79">
        <f t="shared" si="45"/>
        <v>4.3196000000000003</v>
      </c>
      <c r="J190" s="89">
        <f t="shared" si="55"/>
        <v>53.4</v>
      </c>
      <c r="K190" s="77">
        <v>23653</v>
      </c>
      <c r="L190" s="407">
        <f t="shared" si="40"/>
        <v>5315.2808988764045</v>
      </c>
      <c r="M190" s="342">
        <f t="shared" si="46"/>
        <v>1796.5649438202245</v>
      </c>
      <c r="N190" s="338">
        <f t="shared" si="47"/>
        <v>106.30561797752809</v>
      </c>
      <c r="O190" s="435">
        <v>51</v>
      </c>
      <c r="P190" s="425">
        <f t="shared" si="48"/>
        <v>7269.1514606741575</v>
      </c>
      <c r="Q190" s="79">
        <f t="shared" si="49"/>
        <v>3.2397</v>
      </c>
      <c r="R190" s="93">
        <f t="shared" si="56"/>
        <v>160.19</v>
      </c>
      <c r="S190" s="77">
        <v>23653</v>
      </c>
      <c r="T190" s="407">
        <f t="shared" si="41"/>
        <v>1771.8709033023288</v>
      </c>
      <c r="U190" s="387">
        <f t="shared" si="50"/>
        <v>598.89236531618701</v>
      </c>
      <c r="V190" s="338">
        <f t="shared" si="51"/>
        <v>35.437418066046575</v>
      </c>
      <c r="W190" s="435">
        <v>34</v>
      </c>
      <c r="X190" s="425">
        <f t="shared" si="52"/>
        <v>2440.2006866845622</v>
      </c>
      <c r="Y190" s="79">
        <f t="shared" si="53"/>
        <v>1.08</v>
      </c>
    </row>
    <row r="191" spans="1:25" s="46" customFormat="1" ht="16.5" customHeight="1" x14ac:dyDescent="0.2">
      <c r="A191" s="75">
        <v>174</v>
      </c>
      <c r="B191" s="89">
        <f t="shared" si="54"/>
        <v>40.08</v>
      </c>
      <c r="C191" s="77">
        <v>23653</v>
      </c>
      <c r="D191" s="411">
        <f t="shared" si="39"/>
        <v>7081.7365269461079</v>
      </c>
      <c r="E191" s="342">
        <f t="shared" si="42"/>
        <v>2393.6269461077841</v>
      </c>
      <c r="F191" s="338">
        <f t="shared" si="43"/>
        <v>141.63473053892216</v>
      </c>
      <c r="G191" s="407">
        <v>85</v>
      </c>
      <c r="H191" s="425">
        <f t="shared" si="44"/>
        <v>9701.9982035928151</v>
      </c>
      <c r="I191" s="79">
        <f t="shared" si="45"/>
        <v>4.3413000000000004</v>
      </c>
      <c r="J191" s="89">
        <f t="shared" si="55"/>
        <v>53.43</v>
      </c>
      <c r="K191" s="77">
        <v>23653</v>
      </c>
      <c r="L191" s="407">
        <f t="shared" si="40"/>
        <v>5312.2964626614266</v>
      </c>
      <c r="M191" s="342">
        <f t="shared" si="46"/>
        <v>1795.5562043795621</v>
      </c>
      <c r="N191" s="338">
        <f t="shared" si="47"/>
        <v>106.24592925322854</v>
      </c>
      <c r="O191" s="435">
        <v>51</v>
      </c>
      <c r="P191" s="425">
        <f t="shared" si="48"/>
        <v>7265.0985962942168</v>
      </c>
      <c r="Q191" s="79">
        <f t="shared" si="49"/>
        <v>3.2566000000000002</v>
      </c>
      <c r="R191" s="93">
        <f t="shared" si="56"/>
        <v>160.30000000000001</v>
      </c>
      <c r="S191" s="77">
        <v>23653</v>
      </c>
      <c r="T191" s="407">
        <f t="shared" si="41"/>
        <v>1770.6550218340612</v>
      </c>
      <c r="U191" s="387">
        <f t="shared" si="50"/>
        <v>598.48139737991266</v>
      </c>
      <c r="V191" s="338">
        <f t="shared" si="51"/>
        <v>35.413100436681226</v>
      </c>
      <c r="W191" s="435">
        <v>34</v>
      </c>
      <c r="X191" s="425">
        <f t="shared" si="52"/>
        <v>2438.5495196506554</v>
      </c>
      <c r="Y191" s="79">
        <f t="shared" si="53"/>
        <v>1.0854999999999999</v>
      </c>
    </row>
    <row r="192" spans="1:25" s="46" customFormat="1" ht="16.5" customHeight="1" x14ac:dyDescent="0.2">
      <c r="A192" s="75">
        <v>175</v>
      </c>
      <c r="B192" s="89">
        <f t="shared" si="54"/>
        <v>40.1</v>
      </c>
      <c r="C192" s="77">
        <v>23653</v>
      </c>
      <c r="D192" s="411">
        <f t="shared" si="39"/>
        <v>7078.2044887780539</v>
      </c>
      <c r="E192" s="342">
        <f t="shared" si="42"/>
        <v>2392.4331172069819</v>
      </c>
      <c r="F192" s="338">
        <f t="shared" si="43"/>
        <v>141.56408977556109</v>
      </c>
      <c r="G192" s="407">
        <v>85</v>
      </c>
      <c r="H192" s="425">
        <f t="shared" si="44"/>
        <v>9697.2016957605956</v>
      </c>
      <c r="I192" s="79">
        <f t="shared" si="45"/>
        <v>4.3640999999999996</v>
      </c>
      <c r="J192" s="89">
        <f t="shared" si="55"/>
        <v>53.47</v>
      </c>
      <c r="K192" s="77">
        <v>23653</v>
      </c>
      <c r="L192" s="407">
        <f t="shared" si="40"/>
        <v>5308.3224237890408</v>
      </c>
      <c r="M192" s="342">
        <f t="shared" si="46"/>
        <v>1794.2129792406956</v>
      </c>
      <c r="N192" s="338">
        <f t="shared" si="47"/>
        <v>106.16644847578083</v>
      </c>
      <c r="O192" s="435">
        <v>51</v>
      </c>
      <c r="P192" s="425">
        <f t="shared" si="48"/>
        <v>7259.7018515055179</v>
      </c>
      <c r="Q192" s="79">
        <f t="shared" si="49"/>
        <v>3.2728999999999999</v>
      </c>
      <c r="R192" s="93">
        <f t="shared" si="56"/>
        <v>160.41</v>
      </c>
      <c r="S192" s="77">
        <v>23653</v>
      </c>
      <c r="T192" s="407">
        <f t="shared" si="41"/>
        <v>1769.4408079296804</v>
      </c>
      <c r="U192" s="387">
        <f t="shared" si="50"/>
        <v>598.07099308023191</v>
      </c>
      <c r="V192" s="338">
        <f t="shared" si="51"/>
        <v>35.388816158593606</v>
      </c>
      <c r="W192" s="435">
        <v>34</v>
      </c>
      <c r="X192" s="425">
        <f t="shared" si="52"/>
        <v>2436.900617168506</v>
      </c>
      <c r="Y192" s="79">
        <f t="shared" si="53"/>
        <v>1.091</v>
      </c>
    </row>
    <row r="193" spans="1:25" s="46" customFormat="1" ht="16.5" customHeight="1" x14ac:dyDescent="0.2">
      <c r="A193" s="75">
        <v>176</v>
      </c>
      <c r="B193" s="89">
        <f t="shared" si="54"/>
        <v>40.130000000000003</v>
      </c>
      <c r="C193" s="77">
        <v>23653</v>
      </c>
      <c r="D193" s="411">
        <f t="shared" si="39"/>
        <v>7072.9130326439063</v>
      </c>
      <c r="E193" s="342">
        <f t="shared" si="42"/>
        <v>2390.6446050336399</v>
      </c>
      <c r="F193" s="338">
        <f t="shared" si="43"/>
        <v>141.45826065287812</v>
      </c>
      <c r="G193" s="407">
        <v>85</v>
      </c>
      <c r="H193" s="425">
        <f t="shared" si="44"/>
        <v>9690.0158983304245</v>
      </c>
      <c r="I193" s="79">
        <f t="shared" si="45"/>
        <v>4.3856999999999999</v>
      </c>
      <c r="J193" s="89">
        <f t="shared" si="55"/>
        <v>53.51</v>
      </c>
      <c r="K193" s="77">
        <v>23653</v>
      </c>
      <c r="L193" s="407">
        <f t="shared" si="40"/>
        <v>5304.3543262941503</v>
      </c>
      <c r="M193" s="342">
        <f t="shared" si="46"/>
        <v>1792.8717622874226</v>
      </c>
      <c r="N193" s="338">
        <f t="shared" si="47"/>
        <v>106.08708652588301</v>
      </c>
      <c r="O193" s="435">
        <v>51</v>
      </c>
      <c r="P193" s="425">
        <f t="shared" si="48"/>
        <v>7254.3131751074561</v>
      </c>
      <c r="Q193" s="79">
        <f t="shared" si="49"/>
        <v>3.2890999999999999</v>
      </c>
      <c r="R193" s="93">
        <f t="shared" si="56"/>
        <v>160.52000000000001</v>
      </c>
      <c r="S193" s="77">
        <v>23653</v>
      </c>
      <c r="T193" s="407">
        <f t="shared" si="41"/>
        <v>1768.2282581609766</v>
      </c>
      <c r="U193" s="387">
        <f t="shared" si="50"/>
        <v>597.66115125840997</v>
      </c>
      <c r="V193" s="338">
        <f t="shared" si="51"/>
        <v>35.364565163219531</v>
      </c>
      <c r="W193" s="435">
        <v>34</v>
      </c>
      <c r="X193" s="425">
        <f t="shared" si="52"/>
        <v>2435.2539745826061</v>
      </c>
      <c r="Y193" s="79">
        <f t="shared" si="53"/>
        <v>1.0964</v>
      </c>
    </row>
    <row r="194" spans="1:25" s="46" customFormat="1" ht="16.5" customHeight="1" x14ac:dyDescent="0.2">
      <c r="A194" s="75">
        <v>177</v>
      </c>
      <c r="B194" s="89">
        <f t="shared" si="54"/>
        <v>40.159999999999997</v>
      </c>
      <c r="C194" s="77">
        <v>23653</v>
      </c>
      <c r="D194" s="411">
        <f t="shared" si="39"/>
        <v>7067.6294820717139</v>
      </c>
      <c r="E194" s="342">
        <f t="shared" si="42"/>
        <v>2388.8587649402389</v>
      </c>
      <c r="F194" s="338">
        <f t="shared" si="43"/>
        <v>141.35258964143429</v>
      </c>
      <c r="G194" s="407">
        <v>85</v>
      </c>
      <c r="H194" s="425">
        <f t="shared" si="44"/>
        <v>9682.8408366533858</v>
      </c>
      <c r="I194" s="79">
        <f t="shared" si="45"/>
        <v>4.4074</v>
      </c>
      <c r="J194" s="89">
        <f t="shared" si="55"/>
        <v>53.54</v>
      </c>
      <c r="K194" s="77">
        <v>23653</v>
      </c>
      <c r="L194" s="407">
        <f t="shared" si="40"/>
        <v>5301.3821441912587</v>
      </c>
      <c r="M194" s="342">
        <f t="shared" si="46"/>
        <v>1791.8671647366452</v>
      </c>
      <c r="N194" s="338">
        <f t="shared" si="47"/>
        <v>106.02764288382518</v>
      </c>
      <c r="O194" s="435">
        <v>51</v>
      </c>
      <c r="P194" s="425">
        <f t="shared" si="48"/>
        <v>7250.2769518117293</v>
      </c>
      <c r="Q194" s="79">
        <f t="shared" si="49"/>
        <v>3.3058999999999998</v>
      </c>
      <c r="R194" s="93">
        <f t="shared" si="56"/>
        <v>160.62</v>
      </c>
      <c r="S194" s="77">
        <v>23653</v>
      </c>
      <c r="T194" s="407">
        <f t="shared" si="41"/>
        <v>1767.1273813970861</v>
      </c>
      <c r="U194" s="387">
        <f t="shared" si="50"/>
        <v>597.28905491221508</v>
      </c>
      <c r="V194" s="338">
        <f t="shared" si="51"/>
        <v>35.34254762794172</v>
      </c>
      <c r="W194" s="435">
        <v>34</v>
      </c>
      <c r="X194" s="425">
        <f t="shared" si="52"/>
        <v>2433.7589839372431</v>
      </c>
      <c r="Y194" s="79">
        <f t="shared" si="53"/>
        <v>1.1020000000000001</v>
      </c>
    </row>
    <row r="195" spans="1:25" s="46" customFormat="1" ht="16.5" customHeight="1" x14ac:dyDescent="0.2">
      <c r="A195" s="75">
        <v>178</v>
      </c>
      <c r="B195" s="89">
        <f t="shared" si="54"/>
        <v>40.18</v>
      </c>
      <c r="C195" s="77">
        <v>23653</v>
      </c>
      <c r="D195" s="411">
        <f t="shared" si="39"/>
        <v>7064.1114982578401</v>
      </c>
      <c r="E195" s="342">
        <f t="shared" si="42"/>
        <v>2387.6696864111495</v>
      </c>
      <c r="F195" s="338">
        <f t="shared" si="43"/>
        <v>141.2822299651568</v>
      </c>
      <c r="G195" s="407">
        <v>85</v>
      </c>
      <c r="H195" s="425">
        <f t="shared" si="44"/>
        <v>9678.0634146341454</v>
      </c>
      <c r="I195" s="79">
        <f t="shared" si="45"/>
        <v>4.4301000000000004</v>
      </c>
      <c r="J195" s="89">
        <f t="shared" si="55"/>
        <v>53.58</v>
      </c>
      <c r="K195" s="77">
        <v>23653</v>
      </c>
      <c r="L195" s="407">
        <f t="shared" si="40"/>
        <v>5297.4244120940657</v>
      </c>
      <c r="M195" s="342">
        <f t="shared" si="46"/>
        <v>1790.529451287794</v>
      </c>
      <c r="N195" s="338">
        <f t="shared" si="47"/>
        <v>105.94848824188132</v>
      </c>
      <c r="O195" s="435">
        <v>51</v>
      </c>
      <c r="P195" s="425">
        <f t="shared" si="48"/>
        <v>7244.9023516237403</v>
      </c>
      <c r="Q195" s="79">
        <f t="shared" si="49"/>
        <v>3.3220999999999998</v>
      </c>
      <c r="R195" s="93">
        <f t="shared" si="56"/>
        <v>160.72999999999999</v>
      </c>
      <c r="S195" s="77">
        <v>23653</v>
      </c>
      <c r="T195" s="407">
        <f t="shared" si="41"/>
        <v>1765.9179991289743</v>
      </c>
      <c r="U195" s="387">
        <f t="shared" si="50"/>
        <v>596.88028370559323</v>
      </c>
      <c r="V195" s="338">
        <f t="shared" si="51"/>
        <v>35.318359982579487</v>
      </c>
      <c r="W195" s="435">
        <v>34</v>
      </c>
      <c r="X195" s="425">
        <f t="shared" si="52"/>
        <v>2432.1166428171468</v>
      </c>
      <c r="Y195" s="79">
        <f t="shared" si="53"/>
        <v>1.1073999999999999</v>
      </c>
    </row>
    <row r="196" spans="1:25" s="46" customFormat="1" ht="16.5" customHeight="1" x14ac:dyDescent="0.2">
      <c r="A196" s="75">
        <v>179</v>
      </c>
      <c r="B196" s="89">
        <f t="shared" si="54"/>
        <v>40.21</v>
      </c>
      <c r="C196" s="77">
        <v>23653</v>
      </c>
      <c r="D196" s="411">
        <f t="shared" si="39"/>
        <v>7058.8410843073852</v>
      </c>
      <c r="E196" s="342">
        <f t="shared" si="42"/>
        <v>2385.888286495896</v>
      </c>
      <c r="F196" s="338">
        <f t="shared" si="43"/>
        <v>141.17682168614772</v>
      </c>
      <c r="G196" s="407">
        <v>85</v>
      </c>
      <c r="H196" s="425">
        <f t="shared" si="44"/>
        <v>9670.9061924894286</v>
      </c>
      <c r="I196" s="79">
        <f t="shared" si="45"/>
        <v>4.4516</v>
      </c>
      <c r="J196" s="89">
        <f t="shared" si="55"/>
        <v>53.61</v>
      </c>
      <c r="K196" s="77">
        <v>23653</v>
      </c>
      <c r="L196" s="407">
        <f t="shared" si="40"/>
        <v>5294.4599888080584</v>
      </c>
      <c r="M196" s="342">
        <f t="shared" si="46"/>
        <v>1789.5274762171236</v>
      </c>
      <c r="N196" s="338">
        <f t="shared" si="47"/>
        <v>105.88919977616116</v>
      </c>
      <c r="O196" s="435">
        <v>51</v>
      </c>
      <c r="P196" s="425">
        <f t="shared" si="48"/>
        <v>7240.8766648013434</v>
      </c>
      <c r="Q196" s="79">
        <f t="shared" si="49"/>
        <v>3.3389000000000002</v>
      </c>
      <c r="R196" s="93">
        <f t="shared" si="56"/>
        <v>160.83000000000001</v>
      </c>
      <c r="S196" s="77">
        <v>23653</v>
      </c>
      <c r="T196" s="407">
        <f t="shared" si="41"/>
        <v>1764.8199962693525</v>
      </c>
      <c r="U196" s="387">
        <f t="shared" si="50"/>
        <v>596.50915873904103</v>
      </c>
      <c r="V196" s="338">
        <f t="shared" si="51"/>
        <v>35.29639992538705</v>
      </c>
      <c r="W196" s="435">
        <v>34</v>
      </c>
      <c r="X196" s="425">
        <f t="shared" si="52"/>
        <v>2430.6255549337807</v>
      </c>
      <c r="Y196" s="79">
        <f t="shared" si="53"/>
        <v>1.113</v>
      </c>
    </row>
    <row r="197" spans="1:25" s="46" customFormat="1" ht="16.5" customHeight="1" x14ac:dyDescent="0.2">
      <c r="A197" s="83">
        <v>180</v>
      </c>
      <c r="B197" s="76">
        <f t="shared" si="54"/>
        <v>40.229999999999997</v>
      </c>
      <c r="C197" s="77">
        <v>23653</v>
      </c>
      <c r="D197" s="411">
        <f t="shared" si="39"/>
        <v>7055.3318419090247</v>
      </c>
      <c r="E197" s="342">
        <f t="shared" si="42"/>
        <v>2384.7021625652501</v>
      </c>
      <c r="F197" s="338">
        <f t="shared" si="43"/>
        <v>141.10663683818049</v>
      </c>
      <c r="G197" s="407">
        <v>85</v>
      </c>
      <c r="H197" s="425">
        <f t="shared" si="44"/>
        <v>9666.140641312455</v>
      </c>
      <c r="I197" s="79">
        <f t="shared" si="45"/>
        <v>4.4743000000000004</v>
      </c>
      <c r="J197" s="76">
        <f t="shared" si="55"/>
        <v>53.65</v>
      </c>
      <c r="K197" s="77">
        <v>23653</v>
      </c>
      <c r="L197" s="407">
        <f t="shared" si="40"/>
        <v>5290.5125815470656</v>
      </c>
      <c r="M197" s="342">
        <f t="shared" si="46"/>
        <v>1788.1932525629079</v>
      </c>
      <c r="N197" s="338">
        <f t="shared" si="47"/>
        <v>105.81025163094131</v>
      </c>
      <c r="O197" s="435">
        <v>51</v>
      </c>
      <c r="P197" s="425">
        <f t="shared" si="48"/>
        <v>7235.5160857409146</v>
      </c>
      <c r="Q197" s="79">
        <f t="shared" si="49"/>
        <v>3.3551000000000002</v>
      </c>
      <c r="R197" s="95">
        <f t="shared" si="56"/>
        <v>160.94</v>
      </c>
      <c r="S197" s="77">
        <v>23653</v>
      </c>
      <c r="T197" s="407">
        <f t="shared" si="41"/>
        <v>1763.6137691064991</v>
      </c>
      <c r="U197" s="387">
        <f t="shared" si="50"/>
        <v>596.10145395799668</v>
      </c>
      <c r="V197" s="338">
        <f t="shared" si="51"/>
        <v>35.272275382129983</v>
      </c>
      <c r="W197" s="435">
        <v>34</v>
      </c>
      <c r="X197" s="425">
        <f t="shared" si="52"/>
        <v>2428.987498446626</v>
      </c>
      <c r="Y197" s="79">
        <f t="shared" si="53"/>
        <v>1.1184000000000001</v>
      </c>
    </row>
    <row r="198" spans="1:25" s="46" customFormat="1" ht="16.5" customHeight="1" x14ac:dyDescent="0.2">
      <c r="A198" s="69">
        <v>181</v>
      </c>
      <c r="B198" s="89">
        <f t="shared" si="54"/>
        <v>40.26</v>
      </c>
      <c r="C198" s="90">
        <v>23653</v>
      </c>
      <c r="D198" s="412">
        <f t="shared" si="39"/>
        <v>7050.0745156482863</v>
      </c>
      <c r="E198" s="414">
        <f t="shared" si="42"/>
        <v>2382.9251862891206</v>
      </c>
      <c r="F198" s="337">
        <f t="shared" si="43"/>
        <v>141.00149031296573</v>
      </c>
      <c r="G198" s="409">
        <v>85</v>
      </c>
      <c r="H198" s="428">
        <f t="shared" si="44"/>
        <v>9659.0011922503709</v>
      </c>
      <c r="I198" s="92">
        <f t="shared" si="45"/>
        <v>4.4958</v>
      </c>
      <c r="J198" s="89">
        <f t="shared" si="55"/>
        <v>53.68</v>
      </c>
      <c r="K198" s="90">
        <v>23653</v>
      </c>
      <c r="L198" s="409">
        <f t="shared" si="40"/>
        <v>5287.5558867362142</v>
      </c>
      <c r="M198" s="414">
        <f t="shared" si="46"/>
        <v>1787.1938897168402</v>
      </c>
      <c r="N198" s="337">
        <f t="shared" si="47"/>
        <v>105.75111773472429</v>
      </c>
      <c r="O198" s="437">
        <v>51</v>
      </c>
      <c r="P198" s="428">
        <f t="shared" si="48"/>
        <v>7231.5008941877786</v>
      </c>
      <c r="Q198" s="92">
        <f t="shared" si="49"/>
        <v>3.3717999999999999</v>
      </c>
      <c r="R198" s="93">
        <f t="shared" si="56"/>
        <v>161.04</v>
      </c>
      <c r="S198" s="90">
        <v>23653</v>
      </c>
      <c r="T198" s="409">
        <f t="shared" si="41"/>
        <v>1762.5186289120716</v>
      </c>
      <c r="U198" s="395">
        <f t="shared" si="50"/>
        <v>595.73129657228014</v>
      </c>
      <c r="V198" s="337">
        <f t="shared" si="51"/>
        <v>35.250372578241432</v>
      </c>
      <c r="W198" s="437">
        <v>34</v>
      </c>
      <c r="X198" s="428">
        <f t="shared" si="52"/>
        <v>2427.5002980625927</v>
      </c>
      <c r="Y198" s="92">
        <f t="shared" si="53"/>
        <v>1.1238999999999999</v>
      </c>
    </row>
    <row r="199" spans="1:25" s="46" customFormat="1" ht="16.5" customHeight="1" x14ac:dyDescent="0.2">
      <c r="A199" s="75">
        <v>182</v>
      </c>
      <c r="B199" s="89">
        <f t="shared" si="54"/>
        <v>40.29</v>
      </c>
      <c r="C199" s="77">
        <v>23653</v>
      </c>
      <c r="D199" s="411">
        <f t="shared" si="39"/>
        <v>7044.8250186150408</v>
      </c>
      <c r="E199" s="342">
        <f t="shared" si="42"/>
        <v>2381.1508562918834</v>
      </c>
      <c r="F199" s="338">
        <f t="shared" si="43"/>
        <v>140.89650037230081</v>
      </c>
      <c r="G199" s="407">
        <v>85</v>
      </c>
      <c r="H199" s="425">
        <f t="shared" si="44"/>
        <v>9651.8723752792248</v>
      </c>
      <c r="I199" s="79">
        <f t="shared" si="45"/>
        <v>4.5171999999999999</v>
      </c>
      <c r="J199" s="89">
        <f t="shared" si="55"/>
        <v>53.71</v>
      </c>
      <c r="K199" s="77">
        <v>23653</v>
      </c>
      <c r="L199" s="407">
        <f t="shared" si="40"/>
        <v>5284.6024948799095</v>
      </c>
      <c r="M199" s="342">
        <f t="shared" si="46"/>
        <v>1786.1956432694092</v>
      </c>
      <c r="N199" s="338">
        <f t="shared" si="47"/>
        <v>105.6920498975982</v>
      </c>
      <c r="O199" s="435">
        <v>51</v>
      </c>
      <c r="P199" s="425">
        <f t="shared" si="48"/>
        <v>7227.490188046917</v>
      </c>
      <c r="Q199" s="79">
        <f t="shared" si="49"/>
        <v>3.3885999999999998</v>
      </c>
      <c r="R199" s="93">
        <f t="shared" si="56"/>
        <v>161.13999999999999</v>
      </c>
      <c r="S199" s="77">
        <v>23653</v>
      </c>
      <c r="T199" s="407">
        <f t="shared" si="41"/>
        <v>1761.4248479582975</v>
      </c>
      <c r="U199" s="387">
        <f t="shared" si="50"/>
        <v>595.36159860990449</v>
      </c>
      <c r="V199" s="338">
        <f t="shared" si="51"/>
        <v>35.228496959165952</v>
      </c>
      <c r="W199" s="435">
        <v>34</v>
      </c>
      <c r="X199" s="425">
        <f t="shared" si="52"/>
        <v>2426.0149435273679</v>
      </c>
      <c r="Y199" s="79">
        <f t="shared" si="53"/>
        <v>1.1294999999999999</v>
      </c>
    </row>
    <row r="200" spans="1:25" s="46" customFormat="1" ht="16.5" customHeight="1" x14ac:dyDescent="0.2">
      <c r="A200" s="75">
        <v>183</v>
      </c>
      <c r="B200" s="89">
        <f t="shared" si="54"/>
        <v>40.31</v>
      </c>
      <c r="C200" s="77">
        <v>23653</v>
      </c>
      <c r="D200" s="411">
        <f t="shared" si="39"/>
        <v>7041.3296948647976</v>
      </c>
      <c r="E200" s="342">
        <f t="shared" si="42"/>
        <v>2379.9694368643013</v>
      </c>
      <c r="F200" s="338">
        <f t="shared" si="43"/>
        <v>140.82659389729596</v>
      </c>
      <c r="G200" s="407">
        <v>85</v>
      </c>
      <c r="H200" s="425">
        <f t="shared" si="44"/>
        <v>9647.1257256263943</v>
      </c>
      <c r="I200" s="79">
        <f t="shared" si="45"/>
        <v>4.5397999999999996</v>
      </c>
      <c r="J200" s="89">
        <f t="shared" si="55"/>
        <v>53.75</v>
      </c>
      <c r="K200" s="77">
        <v>23653</v>
      </c>
      <c r="L200" s="407">
        <f t="shared" si="40"/>
        <v>5280.669767441861</v>
      </c>
      <c r="M200" s="342">
        <f t="shared" si="46"/>
        <v>1784.8663813953488</v>
      </c>
      <c r="N200" s="338">
        <f t="shared" si="47"/>
        <v>105.61339534883723</v>
      </c>
      <c r="O200" s="435">
        <v>51</v>
      </c>
      <c r="P200" s="425">
        <f t="shared" si="48"/>
        <v>7222.149544186047</v>
      </c>
      <c r="Q200" s="79">
        <f t="shared" si="49"/>
        <v>3.4047000000000001</v>
      </c>
      <c r="R200" s="93">
        <f t="shared" si="56"/>
        <v>161.24</v>
      </c>
      <c r="S200" s="77">
        <v>23653</v>
      </c>
      <c r="T200" s="407">
        <f t="shared" si="41"/>
        <v>1760.3324237161994</v>
      </c>
      <c r="U200" s="387">
        <f t="shared" si="50"/>
        <v>594.99235921607533</v>
      </c>
      <c r="V200" s="338">
        <f t="shared" si="51"/>
        <v>35.206648474323991</v>
      </c>
      <c r="W200" s="435">
        <v>34</v>
      </c>
      <c r="X200" s="425">
        <f t="shared" si="52"/>
        <v>2424.5314314065986</v>
      </c>
      <c r="Y200" s="79">
        <f t="shared" si="53"/>
        <v>1.135</v>
      </c>
    </row>
    <row r="201" spans="1:25" s="46" customFormat="1" ht="16.5" customHeight="1" x14ac:dyDescent="0.2">
      <c r="A201" s="75">
        <v>184</v>
      </c>
      <c r="B201" s="89">
        <f t="shared" si="54"/>
        <v>40.340000000000003</v>
      </c>
      <c r="C201" s="77">
        <v>23653</v>
      </c>
      <c r="D201" s="411">
        <f t="shared" si="39"/>
        <v>7036.0932077342577</v>
      </c>
      <c r="E201" s="342">
        <f t="shared" si="42"/>
        <v>2378.1995042141789</v>
      </c>
      <c r="F201" s="338">
        <f t="shared" si="43"/>
        <v>140.72186415468516</v>
      </c>
      <c r="G201" s="407">
        <v>85</v>
      </c>
      <c r="H201" s="425">
        <f t="shared" si="44"/>
        <v>9640.0145761031235</v>
      </c>
      <c r="I201" s="79">
        <f t="shared" si="45"/>
        <v>4.5612000000000004</v>
      </c>
      <c r="J201" s="89">
        <f t="shared" si="55"/>
        <v>53.78</v>
      </c>
      <c r="K201" s="77">
        <v>23653</v>
      </c>
      <c r="L201" s="407">
        <f t="shared" si="40"/>
        <v>5277.7240609892151</v>
      </c>
      <c r="M201" s="342">
        <f t="shared" si="46"/>
        <v>1783.8707326143544</v>
      </c>
      <c r="N201" s="338">
        <f t="shared" si="47"/>
        <v>105.55448121978431</v>
      </c>
      <c r="O201" s="435">
        <v>51</v>
      </c>
      <c r="P201" s="425">
        <f t="shared" si="48"/>
        <v>7218.1492748233541</v>
      </c>
      <c r="Q201" s="79">
        <f t="shared" si="49"/>
        <v>3.4213</v>
      </c>
      <c r="R201" s="93">
        <f t="shared" si="56"/>
        <v>161.35</v>
      </c>
      <c r="S201" s="77">
        <v>23653</v>
      </c>
      <c r="T201" s="407">
        <f t="shared" si="41"/>
        <v>1759.1323210412152</v>
      </c>
      <c r="U201" s="387">
        <f t="shared" si="50"/>
        <v>594.5867245119307</v>
      </c>
      <c r="V201" s="338">
        <f t="shared" si="51"/>
        <v>35.182646420824305</v>
      </c>
      <c r="W201" s="435">
        <v>34</v>
      </c>
      <c r="X201" s="425">
        <f t="shared" si="52"/>
        <v>2422.9016919739702</v>
      </c>
      <c r="Y201" s="79">
        <f t="shared" si="53"/>
        <v>1.1404000000000001</v>
      </c>
    </row>
    <row r="202" spans="1:25" s="46" customFormat="1" ht="16.5" customHeight="1" x14ac:dyDescent="0.2">
      <c r="A202" s="75">
        <v>185</v>
      </c>
      <c r="B202" s="89">
        <f t="shared" si="54"/>
        <v>40.36</v>
      </c>
      <c r="C202" s="77">
        <v>23653</v>
      </c>
      <c r="D202" s="411">
        <f t="shared" si="39"/>
        <v>7032.6065411298314</v>
      </c>
      <c r="E202" s="342">
        <f t="shared" si="42"/>
        <v>2377.0210109018826</v>
      </c>
      <c r="F202" s="338">
        <f t="shared" si="43"/>
        <v>140.65213082259663</v>
      </c>
      <c r="G202" s="407">
        <v>85</v>
      </c>
      <c r="H202" s="425">
        <f t="shared" si="44"/>
        <v>9635.2796828543105</v>
      </c>
      <c r="I202" s="79">
        <f t="shared" si="45"/>
        <v>4.5837000000000003</v>
      </c>
      <c r="J202" s="89">
        <f t="shared" si="55"/>
        <v>53.82</v>
      </c>
      <c r="K202" s="77">
        <v>23653</v>
      </c>
      <c r="L202" s="407">
        <f t="shared" si="40"/>
        <v>5273.8015607580828</v>
      </c>
      <c r="M202" s="342">
        <f t="shared" si="46"/>
        <v>1782.5449275362319</v>
      </c>
      <c r="N202" s="338">
        <f t="shared" si="47"/>
        <v>105.47603121516165</v>
      </c>
      <c r="O202" s="435">
        <v>51</v>
      </c>
      <c r="P202" s="425">
        <f t="shared" si="48"/>
        <v>7212.8225195094765</v>
      </c>
      <c r="Q202" s="79">
        <f t="shared" si="49"/>
        <v>3.4373999999999998</v>
      </c>
      <c r="R202" s="93">
        <f t="shared" si="56"/>
        <v>161.44999999999999</v>
      </c>
      <c r="S202" s="77">
        <v>23653</v>
      </c>
      <c r="T202" s="407">
        <f t="shared" si="41"/>
        <v>1758.0427376896873</v>
      </c>
      <c r="U202" s="387">
        <f t="shared" si="50"/>
        <v>594.21844533911428</v>
      </c>
      <c r="V202" s="338">
        <f t="shared" si="51"/>
        <v>35.16085475379375</v>
      </c>
      <c r="W202" s="435">
        <v>34</v>
      </c>
      <c r="X202" s="425">
        <f t="shared" si="52"/>
        <v>2421.4220377825955</v>
      </c>
      <c r="Y202" s="79">
        <f t="shared" si="53"/>
        <v>1.1458999999999999</v>
      </c>
    </row>
    <row r="203" spans="1:25" s="46" customFormat="1" ht="16.5" customHeight="1" x14ac:dyDescent="0.2">
      <c r="A203" s="75">
        <v>186</v>
      </c>
      <c r="B203" s="89">
        <f t="shared" si="54"/>
        <v>40.39</v>
      </c>
      <c r="C203" s="77">
        <v>23653</v>
      </c>
      <c r="D203" s="411">
        <f t="shared" si="39"/>
        <v>7027.3830155979203</v>
      </c>
      <c r="E203" s="342">
        <f t="shared" si="42"/>
        <v>2375.2554592720967</v>
      </c>
      <c r="F203" s="338">
        <f t="shared" si="43"/>
        <v>140.54766031195842</v>
      </c>
      <c r="G203" s="407">
        <v>85</v>
      </c>
      <c r="H203" s="425">
        <f t="shared" si="44"/>
        <v>9628.1861351819753</v>
      </c>
      <c r="I203" s="79">
        <f t="shared" si="45"/>
        <v>4.6051000000000002</v>
      </c>
      <c r="J203" s="89">
        <f t="shared" si="55"/>
        <v>53.85</v>
      </c>
      <c r="K203" s="77">
        <v>23653</v>
      </c>
      <c r="L203" s="407">
        <f t="shared" si="40"/>
        <v>5270.8635097493025</v>
      </c>
      <c r="M203" s="342">
        <f t="shared" si="46"/>
        <v>1781.5518662952641</v>
      </c>
      <c r="N203" s="338">
        <f t="shared" si="47"/>
        <v>105.41727019498605</v>
      </c>
      <c r="O203" s="435">
        <v>51</v>
      </c>
      <c r="P203" s="425">
        <f t="shared" si="48"/>
        <v>7208.8326462395526</v>
      </c>
      <c r="Q203" s="79">
        <f t="shared" si="49"/>
        <v>3.4540000000000002</v>
      </c>
      <c r="R203" s="93">
        <f t="shared" si="56"/>
        <v>161.55000000000001</v>
      </c>
      <c r="S203" s="77">
        <v>23653</v>
      </c>
      <c r="T203" s="407">
        <f t="shared" si="41"/>
        <v>1756.9545032497676</v>
      </c>
      <c r="U203" s="387">
        <f t="shared" si="50"/>
        <v>593.85062209842135</v>
      </c>
      <c r="V203" s="338">
        <f t="shared" si="51"/>
        <v>35.139090064995351</v>
      </c>
      <c r="W203" s="435">
        <v>34</v>
      </c>
      <c r="X203" s="425">
        <f t="shared" si="52"/>
        <v>2419.9442154131843</v>
      </c>
      <c r="Y203" s="79">
        <f t="shared" si="53"/>
        <v>1.1513</v>
      </c>
    </row>
    <row r="204" spans="1:25" s="46" customFormat="1" ht="16.5" customHeight="1" x14ac:dyDescent="0.2">
      <c r="A204" s="75">
        <v>187</v>
      </c>
      <c r="B204" s="89">
        <f t="shared" si="54"/>
        <v>40.409999999999997</v>
      </c>
      <c r="C204" s="77">
        <v>23653</v>
      </c>
      <c r="D204" s="411">
        <f t="shared" si="39"/>
        <v>7023.9049740163318</v>
      </c>
      <c r="E204" s="342">
        <f t="shared" si="42"/>
        <v>2374.0798812175199</v>
      </c>
      <c r="F204" s="338">
        <f t="shared" si="43"/>
        <v>140.47809948032665</v>
      </c>
      <c r="G204" s="407">
        <v>85</v>
      </c>
      <c r="H204" s="425">
        <f t="shared" si="44"/>
        <v>9623.4629547141776</v>
      </c>
      <c r="I204" s="79">
        <f t="shared" si="45"/>
        <v>4.6276000000000002</v>
      </c>
      <c r="J204" s="89">
        <f t="shared" si="55"/>
        <v>53.88</v>
      </c>
      <c r="K204" s="77">
        <v>23653</v>
      </c>
      <c r="L204" s="407">
        <f t="shared" si="40"/>
        <v>5267.9287305122489</v>
      </c>
      <c r="M204" s="342">
        <f t="shared" si="46"/>
        <v>1780.5599109131399</v>
      </c>
      <c r="N204" s="338">
        <f t="shared" si="47"/>
        <v>105.35857461024499</v>
      </c>
      <c r="O204" s="435">
        <v>51</v>
      </c>
      <c r="P204" s="425">
        <f t="shared" si="48"/>
        <v>7204.8472160356341</v>
      </c>
      <c r="Q204" s="79">
        <f t="shared" si="49"/>
        <v>3.4706999999999999</v>
      </c>
      <c r="R204" s="93">
        <f t="shared" si="56"/>
        <v>161.65</v>
      </c>
      <c r="S204" s="77">
        <v>23653</v>
      </c>
      <c r="T204" s="407">
        <f t="shared" si="41"/>
        <v>1755.8676152180637</v>
      </c>
      <c r="U204" s="387">
        <f t="shared" si="50"/>
        <v>593.48325394370545</v>
      </c>
      <c r="V204" s="338">
        <f t="shared" si="51"/>
        <v>35.117352304361276</v>
      </c>
      <c r="W204" s="435">
        <v>34</v>
      </c>
      <c r="X204" s="425">
        <f t="shared" si="52"/>
        <v>2418.4682214661302</v>
      </c>
      <c r="Y204" s="79">
        <f t="shared" si="53"/>
        <v>1.1568000000000001</v>
      </c>
    </row>
    <row r="205" spans="1:25" s="46" customFormat="1" ht="16.5" customHeight="1" x14ac:dyDescent="0.2">
      <c r="A205" s="75">
        <v>188</v>
      </c>
      <c r="B205" s="89">
        <f t="shared" si="54"/>
        <v>40.44</v>
      </c>
      <c r="C205" s="77">
        <v>23653</v>
      </c>
      <c r="D205" s="411">
        <f t="shared" si="39"/>
        <v>7018.6943620178045</v>
      </c>
      <c r="E205" s="342">
        <f t="shared" si="42"/>
        <v>2372.3186943620176</v>
      </c>
      <c r="F205" s="338">
        <f t="shared" si="43"/>
        <v>140.37388724035608</v>
      </c>
      <c r="G205" s="407">
        <v>85</v>
      </c>
      <c r="H205" s="425">
        <f t="shared" si="44"/>
        <v>9616.3869436201785</v>
      </c>
      <c r="I205" s="79">
        <f t="shared" si="45"/>
        <v>4.6489000000000003</v>
      </c>
      <c r="J205" s="89">
        <f t="shared" si="55"/>
        <v>53.92</v>
      </c>
      <c r="K205" s="77">
        <v>23653</v>
      </c>
      <c r="L205" s="407">
        <f t="shared" si="40"/>
        <v>5264.0207715133529</v>
      </c>
      <c r="M205" s="342">
        <f t="shared" si="46"/>
        <v>1779.2390207715132</v>
      </c>
      <c r="N205" s="338">
        <f t="shared" si="47"/>
        <v>105.28041543026706</v>
      </c>
      <c r="O205" s="435">
        <v>51</v>
      </c>
      <c r="P205" s="425">
        <f t="shared" si="48"/>
        <v>7199.540207715133</v>
      </c>
      <c r="Q205" s="79">
        <f t="shared" si="49"/>
        <v>3.4866000000000001</v>
      </c>
      <c r="R205" s="93">
        <f t="shared" si="56"/>
        <v>161.75</v>
      </c>
      <c r="S205" s="77">
        <v>23653</v>
      </c>
      <c r="T205" s="407">
        <f t="shared" si="41"/>
        <v>1754.7820710973724</v>
      </c>
      <c r="U205" s="387">
        <f t="shared" si="50"/>
        <v>593.11634003091183</v>
      </c>
      <c r="V205" s="338">
        <f t="shared" si="51"/>
        <v>35.095641421947448</v>
      </c>
      <c r="W205" s="435">
        <v>34</v>
      </c>
      <c r="X205" s="425">
        <f t="shared" si="52"/>
        <v>2416.9940525502316</v>
      </c>
      <c r="Y205" s="79">
        <f t="shared" si="53"/>
        <v>1.1623000000000001</v>
      </c>
    </row>
    <row r="206" spans="1:25" s="46" customFormat="1" ht="16.5" customHeight="1" x14ac:dyDescent="0.2">
      <c r="A206" s="75">
        <v>189</v>
      </c>
      <c r="B206" s="89">
        <f t="shared" si="54"/>
        <v>40.46</v>
      </c>
      <c r="C206" s="77">
        <v>23653</v>
      </c>
      <c r="D206" s="411">
        <f t="shared" si="39"/>
        <v>7015.2249134948097</v>
      </c>
      <c r="E206" s="342">
        <f t="shared" si="42"/>
        <v>2371.1460207612454</v>
      </c>
      <c r="F206" s="338">
        <f t="shared" si="43"/>
        <v>140.30449826989619</v>
      </c>
      <c r="G206" s="407">
        <v>85</v>
      </c>
      <c r="H206" s="425">
        <f t="shared" si="44"/>
        <v>9611.6754325259499</v>
      </c>
      <c r="I206" s="79">
        <f t="shared" si="45"/>
        <v>4.6712999999999996</v>
      </c>
      <c r="J206" s="89">
        <f t="shared" si="55"/>
        <v>53.95</v>
      </c>
      <c r="K206" s="77">
        <v>23653</v>
      </c>
      <c r="L206" s="407">
        <f t="shared" si="40"/>
        <v>5261.0936051899898</v>
      </c>
      <c r="M206" s="342">
        <f t="shared" si="46"/>
        <v>1778.2496385542163</v>
      </c>
      <c r="N206" s="338">
        <f t="shared" si="47"/>
        <v>105.2218721037998</v>
      </c>
      <c r="O206" s="435">
        <v>51</v>
      </c>
      <c r="P206" s="425">
        <f t="shared" si="48"/>
        <v>7195.5651158480059</v>
      </c>
      <c r="Q206" s="79">
        <f t="shared" si="49"/>
        <v>3.5032000000000001</v>
      </c>
      <c r="R206" s="93">
        <f t="shared" si="56"/>
        <v>161.85</v>
      </c>
      <c r="S206" s="77">
        <v>23653</v>
      </c>
      <c r="T206" s="407">
        <f t="shared" si="41"/>
        <v>1753.6978683966636</v>
      </c>
      <c r="U206" s="387">
        <f t="shared" si="50"/>
        <v>592.74987951807225</v>
      </c>
      <c r="V206" s="338">
        <f t="shared" si="51"/>
        <v>35.073957367933275</v>
      </c>
      <c r="W206" s="435">
        <v>34</v>
      </c>
      <c r="X206" s="425">
        <f t="shared" si="52"/>
        <v>2415.5217052826692</v>
      </c>
      <c r="Y206" s="79">
        <f t="shared" si="53"/>
        <v>1.1677</v>
      </c>
    </row>
    <row r="207" spans="1:25" s="46" customFormat="1" ht="16.5" customHeight="1" x14ac:dyDescent="0.2">
      <c r="A207" s="83">
        <v>190</v>
      </c>
      <c r="B207" s="89">
        <f t="shared" si="54"/>
        <v>40.49</v>
      </c>
      <c r="C207" s="77">
        <v>23653</v>
      </c>
      <c r="D207" s="411">
        <f t="shared" si="39"/>
        <v>7010.027167201777</v>
      </c>
      <c r="E207" s="342">
        <f t="shared" si="42"/>
        <v>2369.3891825142005</v>
      </c>
      <c r="F207" s="338">
        <f t="shared" si="43"/>
        <v>140.20054334403554</v>
      </c>
      <c r="G207" s="407">
        <v>85</v>
      </c>
      <c r="H207" s="425">
        <f t="shared" si="44"/>
        <v>9604.6168930600124</v>
      </c>
      <c r="I207" s="79">
        <f t="shared" si="45"/>
        <v>4.6924999999999999</v>
      </c>
      <c r="J207" s="89">
        <f t="shared" si="55"/>
        <v>53.98</v>
      </c>
      <c r="K207" s="77">
        <v>23653</v>
      </c>
      <c r="L207" s="407">
        <f t="shared" si="40"/>
        <v>5258.1696924786966</v>
      </c>
      <c r="M207" s="342">
        <f t="shared" si="46"/>
        <v>1777.2613560577993</v>
      </c>
      <c r="N207" s="338">
        <f t="shared" si="47"/>
        <v>105.16339384957394</v>
      </c>
      <c r="O207" s="435">
        <v>51</v>
      </c>
      <c r="P207" s="425">
        <f t="shared" si="48"/>
        <v>7191.5944423860701</v>
      </c>
      <c r="Q207" s="79">
        <f t="shared" si="49"/>
        <v>3.5198</v>
      </c>
      <c r="R207" s="93">
        <f t="shared" si="56"/>
        <v>161.94</v>
      </c>
      <c r="S207" s="77">
        <v>23653</v>
      </c>
      <c r="T207" s="407">
        <f t="shared" si="41"/>
        <v>1752.7232308262321</v>
      </c>
      <c r="U207" s="387">
        <f t="shared" si="50"/>
        <v>592.42045201926635</v>
      </c>
      <c r="V207" s="338">
        <f t="shared" si="51"/>
        <v>35.054464616524641</v>
      </c>
      <c r="W207" s="435">
        <v>34</v>
      </c>
      <c r="X207" s="425">
        <f t="shared" si="52"/>
        <v>2414.1981474620229</v>
      </c>
      <c r="Y207" s="79">
        <f t="shared" si="53"/>
        <v>1.1733</v>
      </c>
    </row>
    <row r="208" spans="1:25" s="46" customFormat="1" ht="16.5" customHeight="1" x14ac:dyDescent="0.2">
      <c r="A208" s="69">
        <v>191</v>
      </c>
      <c r="B208" s="89">
        <f t="shared" si="54"/>
        <v>40.51</v>
      </c>
      <c r="C208" s="90">
        <v>23653</v>
      </c>
      <c r="D208" s="412">
        <f t="shared" si="39"/>
        <v>7006.566279930883</v>
      </c>
      <c r="E208" s="414">
        <f t="shared" si="42"/>
        <v>2368.219402616638</v>
      </c>
      <c r="F208" s="337">
        <f t="shared" si="43"/>
        <v>140.13132559861765</v>
      </c>
      <c r="G208" s="409">
        <v>85</v>
      </c>
      <c r="H208" s="428">
        <f t="shared" si="44"/>
        <v>9599.917008146138</v>
      </c>
      <c r="I208" s="92">
        <f t="shared" si="45"/>
        <v>4.7149000000000001</v>
      </c>
      <c r="J208" s="89">
        <f t="shared" si="55"/>
        <v>54.01</v>
      </c>
      <c r="K208" s="90">
        <v>23653</v>
      </c>
      <c r="L208" s="409">
        <f t="shared" si="40"/>
        <v>5255.249027957786</v>
      </c>
      <c r="M208" s="414">
        <f t="shared" si="46"/>
        <v>1776.2741714497315</v>
      </c>
      <c r="N208" s="337">
        <f t="shared" si="47"/>
        <v>105.10498055915572</v>
      </c>
      <c r="O208" s="437">
        <v>51</v>
      </c>
      <c r="P208" s="428">
        <f t="shared" si="48"/>
        <v>7187.6281799666731</v>
      </c>
      <c r="Q208" s="92">
        <f t="shared" si="49"/>
        <v>3.5364</v>
      </c>
      <c r="R208" s="93">
        <f t="shared" si="56"/>
        <v>162.04</v>
      </c>
      <c r="S208" s="90">
        <v>23653</v>
      </c>
      <c r="T208" s="409">
        <f t="shared" si="41"/>
        <v>1751.6415699827207</v>
      </c>
      <c r="U208" s="395">
        <f t="shared" si="50"/>
        <v>592.05485065415951</v>
      </c>
      <c r="V208" s="337">
        <f t="shared" si="51"/>
        <v>35.032831399654413</v>
      </c>
      <c r="W208" s="437">
        <v>34</v>
      </c>
      <c r="X208" s="428">
        <f t="shared" si="52"/>
        <v>2412.7292520365345</v>
      </c>
      <c r="Y208" s="92">
        <f t="shared" si="53"/>
        <v>1.1787000000000001</v>
      </c>
    </row>
    <row r="209" spans="1:256" s="46" customFormat="1" ht="16.5" customHeight="1" x14ac:dyDescent="0.2">
      <c r="A209" s="75">
        <v>192</v>
      </c>
      <c r="B209" s="89">
        <f t="shared" si="54"/>
        <v>40.53</v>
      </c>
      <c r="C209" s="77">
        <v>23653</v>
      </c>
      <c r="D209" s="411">
        <f t="shared" si="39"/>
        <v>7003.1088082901551</v>
      </c>
      <c r="E209" s="342">
        <f t="shared" si="42"/>
        <v>2367.0507772020724</v>
      </c>
      <c r="F209" s="338">
        <f t="shared" si="43"/>
        <v>140.06217616580309</v>
      </c>
      <c r="G209" s="407">
        <v>85</v>
      </c>
      <c r="H209" s="425">
        <f t="shared" si="44"/>
        <v>9595.221761658031</v>
      </c>
      <c r="I209" s="79">
        <f t="shared" si="45"/>
        <v>4.7371999999999996</v>
      </c>
      <c r="J209" s="89">
        <f t="shared" si="55"/>
        <v>54.05</v>
      </c>
      <c r="K209" s="77">
        <v>23653</v>
      </c>
      <c r="L209" s="407">
        <f t="shared" si="40"/>
        <v>5251.3598519888992</v>
      </c>
      <c r="M209" s="342">
        <f t="shared" si="46"/>
        <v>1774.9596299722477</v>
      </c>
      <c r="N209" s="338">
        <f t="shared" si="47"/>
        <v>105.02719703977799</v>
      </c>
      <c r="O209" s="435">
        <v>51</v>
      </c>
      <c r="P209" s="425">
        <f t="shared" si="48"/>
        <v>7182.3466790009252</v>
      </c>
      <c r="Q209" s="79">
        <f t="shared" si="49"/>
        <v>3.5522999999999998</v>
      </c>
      <c r="R209" s="93">
        <f t="shared" si="56"/>
        <v>162.13999999999999</v>
      </c>
      <c r="S209" s="77">
        <v>23653</v>
      </c>
      <c r="T209" s="407">
        <f t="shared" si="41"/>
        <v>1750.5612433699275</v>
      </c>
      <c r="U209" s="387">
        <f t="shared" si="50"/>
        <v>591.68970025903548</v>
      </c>
      <c r="V209" s="338">
        <f t="shared" si="51"/>
        <v>35.011224867398553</v>
      </c>
      <c r="W209" s="435">
        <v>34</v>
      </c>
      <c r="X209" s="425">
        <f t="shared" si="52"/>
        <v>2411.2621684963615</v>
      </c>
      <c r="Y209" s="79">
        <f t="shared" si="53"/>
        <v>1.1841999999999999</v>
      </c>
    </row>
    <row r="210" spans="1:256" s="46" customFormat="1" ht="16.5" customHeight="1" x14ac:dyDescent="0.2">
      <c r="A210" s="75">
        <v>193</v>
      </c>
      <c r="B210" s="89">
        <f t="shared" si="54"/>
        <v>40.56</v>
      </c>
      <c r="C210" s="77">
        <v>23653</v>
      </c>
      <c r="D210" s="411">
        <f t="shared" ref="D210:D273" si="57">12*(1/B210*C210)</f>
        <v>6997.9289940828385</v>
      </c>
      <c r="E210" s="342">
        <f t="shared" si="42"/>
        <v>2365.2999999999993</v>
      </c>
      <c r="F210" s="338">
        <f t="shared" si="43"/>
        <v>139.95857988165676</v>
      </c>
      <c r="G210" s="407">
        <v>85</v>
      </c>
      <c r="H210" s="425">
        <f t="shared" si="44"/>
        <v>9588.1875739644947</v>
      </c>
      <c r="I210" s="79">
        <f t="shared" si="45"/>
        <v>4.7584</v>
      </c>
      <c r="J210" s="89">
        <f t="shared" si="55"/>
        <v>54.08</v>
      </c>
      <c r="K210" s="77">
        <v>23653</v>
      </c>
      <c r="L210" s="407">
        <f t="shared" ref="L210:L273" si="58">12*(1/J210*K210)</f>
        <v>5248.4467455621307</v>
      </c>
      <c r="M210" s="342">
        <f t="shared" si="46"/>
        <v>1773.9749999999999</v>
      </c>
      <c r="N210" s="338">
        <f t="shared" si="47"/>
        <v>104.96893491124261</v>
      </c>
      <c r="O210" s="435">
        <v>51</v>
      </c>
      <c r="P210" s="425">
        <f t="shared" si="48"/>
        <v>7178.3906804733733</v>
      </c>
      <c r="Q210" s="79">
        <f t="shared" si="49"/>
        <v>3.5688</v>
      </c>
      <c r="R210" s="93">
        <f t="shared" si="56"/>
        <v>162.24</v>
      </c>
      <c r="S210" s="77">
        <v>23653</v>
      </c>
      <c r="T210" s="407">
        <f t="shared" ref="T210:T273" si="59">12*(1/R210*S210)</f>
        <v>1749.4822485207096</v>
      </c>
      <c r="U210" s="387">
        <f t="shared" si="50"/>
        <v>591.32499999999982</v>
      </c>
      <c r="V210" s="338">
        <f t="shared" si="51"/>
        <v>34.98964497041419</v>
      </c>
      <c r="W210" s="435">
        <v>34</v>
      </c>
      <c r="X210" s="425">
        <f t="shared" si="52"/>
        <v>2409.7968934911237</v>
      </c>
      <c r="Y210" s="79">
        <f t="shared" si="53"/>
        <v>1.1896</v>
      </c>
    </row>
    <row r="211" spans="1:256" s="46" customFormat="1" ht="16.5" customHeight="1" x14ac:dyDescent="0.2">
      <c r="A211" s="75">
        <v>194</v>
      </c>
      <c r="B211" s="89">
        <f t="shared" si="54"/>
        <v>40.58</v>
      </c>
      <c r="C211" s="77">
        <v>23653</v>
      </c>
      <c r="D211" s="411">
        <f t="shared" si="57"/>
        <v>6994.4800394282902</v>
      </c>
      <c r="E211" s="342">
        <f t="shared" ref="E211:E274" si="60">D211*33.8%</f>
        <v>2364.1342533267621</v>
      </c>
      <c r="F211" s="338">
        <f t="shared" ref="F211:F274" si="61">D211*2%</f>
        <v>139.88960078856582</v>
      </c>
      <c r="G211" s="407">
        <v>85</v>
      </c>
      <c r="H211" s="425">
        <f t="shared" ref="H211:H274" si="62">SUM(D211:G211)</f>
        <v>9583.5038935436169</v>
      </c>
      <c r="I211" s="79">
        <f t="shared" ref="I211:I274" si="63">ROUND(A211/B211,4)</f>
        <v>4.7807000000000004</v>
      </c>
      <c r="J211" s="89">
        <f t="shared" si="55"/>
        <v>54.11</v>
      </c>
      <c r="K211" s="77">
        <v>23653</v>
      </c>
      <c r="L211" s="407">
        <f t="shared" si="58"/>
        <v>5245.5368693402334</v>
      </c>
      <c r="M211" s="342">
        <f t="shared" ref="M211:M274" si="64">L211*33.8%</f>
        <v>1772.9914618369987</v>
      </c>
      <c r="N211" s="338">
        <f t="shared" ref="N211:N274" si="65">L211*2%</f>
        <v>104.91073738680467</v>
      </c>
      <c r="O211" s="435">
        <v>51</v>
      </c>
      <c r="P211" s="425">
        <f t="shared" ref="P211:P274" si="66">SUM(L211:O211)</f>
        <v>7174.4390685640365</v>
      </c>
      <c r="Q211" s="79">
        <f t="shared" ref="Q211:Q274" si="67">ROUND(A211/J211,4)</f>
        <v>3.5853000000000002</v>
      </c>
      <c r="R211" s="93">
        <f t="shared" si="56"/>
        <v>162.33000000000001</v>
      </c>
      <c r="S211" s="77">
        <v>23653</v>
      </c>
      <c r="T211" s="407">
        <f t="shared" si="59"/>
        <v>1748.5122897800775</v>
      </c>
      <c r="U211" s="387">
        <f t="shared" ref="U211:U274" si="68">T211*33.8%</f>
        <v>590.99715394566613</v>
      </c>
      <c r="V211" s="338">
        <f t="shared" ref="V211:V274" si="69">T211*2%</f>
        <v>34.970245795601549</v>
      </c>
      <c r="W211" s="435">
        <v>34</v>
      </c>
      <c r="X211" s="425">
        <f t="shared" ref="X211:X274" si="70">SUM(T211:W211)</f>
        <v>2408.4796895213449</v>
      </c>
      <c r="Y211" s="79">
        <f t="shared" ref="Y211:Y274" si="71">ROUND(A211/R211,4)</f>
        <v>1.1951000000000001</v>
      </c>
    </row>
    <row r="212" spans="1:256" s="46" customFormat="1" ht="16.5" customHeight="1" x14ac:dyDescent="0.2">
      <c r="A212" s="75">
        <v>195</v>
      </c>
      <c r="B212" s="89">
        <f t="shared" si="54"/>
        <v>40.61</v>
      </c>
      <c r="C212" s="77">
        <v>23653</v>
      </c>
      <c r="D212" s="411">
        <f t="shared" si="57"/>
        <v>6989.3129770992373</v>
      </c>
      <c r="E212" s="342">
        <f t="shared" si="60"/>
        <v>2362.3877862595418</v>
      </c>
      <c r="F212" s="338">
        <f t="shared" si="61"/>
        <v>139.78625954198475</v>
      </c>
      <c r="G212" s="407">
        <v>85</v>
      </c>
      <c r="H212" s="425">
        <f t="shared" si="62"/>
        <v>9576.4870229007629</v>
      </c>
      <c r="I212" s="79">
        <f t="shared" si="63"/>
        <v>4.8018000000000001</v>
      </c>
      <c r="J212" s="89">
        <f t="shared" si="55"/>
        <v>54.14</v>
      </c>
      <c r="K212" s="77">
        <v>23653</v>
      </c>
      <c r="L212" s="407">
        <f t="shared" si="58"/>
        <v>5242.6302179534532</v>
      </c>
      <c r="M212" s="342">
        <f t="shared" si="64"/>
        <v>1772.009013668267</v>
      </c>
      <c r="N212" s="338">
        <f t="shared" si="65"/>
        <v>104.85260435906906</v>
      </c>
      <c r="O212" s="435">
        <v>51</v>
      </c>
      <c r="P212" s="425">
        <f t="shared" si="66"/>
        <v>7170.4918359807898</v>
      </c>
      <c r="Q212" s="79">
        <f t="shared" si="67"/>
        <v>3.6017999999999999</v>
      </c>
      <c r="R212" s="93">
        <f t="shared" si="56"/>
        <v>162.43</v>
      </c>
      <c r="S212" s="77">
        <v>23653</v>
      </c>
      <c r="T212" s="407">
        <f t="shared" si="59"/>
        <v>1747.4358185064334</v>
      </c>
      <c r="U212" s="387">
        <f t="shared" si="68"/>
        <v>590.63330665517447</v>
      </c>
      <c r="V212" s="338">
        <f t="shared" si="69"/>
        <v>34.948716370128672</v>
      </c>
      <c r="W212" s="435">
        <v>34</v>
      </c>
      <c r="X212" s="425">
        <f t="shared" si="70"/>
        <v>2407.0178415317368</v>
      </c>
      <c r="Y212" s="79">
        <f t="shared" si="71"/>
        <v>1.2004999999999999</v>
      </c>
    </row>
    <row r="213" spans="1:256" s="46" customFormat="1" ht="16.5" customHeight="1" x14ac:dyDescent="0.2">
      <c r="A213" s="75">
        <v>196</v>
      </c>
      <c r="B213" s="89">
        <f t="shared" si="54"/>
        <v>40.630000000000003</v>
      </c>
      <c r="C213" s="77">
        <v>23653</v>
      </c>
      <c r="D213" s="411">
        <f t="shared" si="57"/>
        <v>6985.8725079990145</v>
      </c>
      <c r="E213" s="342">
        <f t="shared" si="60"/>
        <v>2361.2249077036668</v>
      </c>
      <c r="F213" s="338">
        <f t="shared" si="61"/>
        <v>139.7174501599803</v>
      </c>
      <c r="G213" s="407">
        <v>85</v>
      </c>
      <c r="H213" s="425">
        <f t="shared" si="62"/>
        <v>9571.8148658626615</v>
      </c>
      <c r="I213" s="79">
        <f t="shared" si="63"/>
        <v>4.8239999999999998</v>
      </c>
      <c r="J213" s="89">
        <f t="shared" si="55"/>
        <v>54.17</v>
      </c>
      <c r="K213" s="77">
        <v>23653</v>
      </c>
      <c r="L213" s="407">
        <f t="shared" si="58"/>
        <v>5239.726786043936</v>
      </c>
      <c r="M213" s="342">
        <f t="shared" si="64"/>
        <v>1771.0276536828503</v>
      </c>
      <c r="N213" s="338">
        <f t="shared" si="65"/>
        <v>104.79453572087873</v>
      </c>
      <c r="O213" s="435">
        <v>51</v>
      </c>
      <c r="P213" s="425">
        <f t="shared" si="66"/>
        <v>7166.5489754476657</v>
      </c>
      <c r="Q213" s="79">
        <f t="shared" si="67"/>
        <v>3.6181999999999999</v>
      </c>
      <c r="R213" s="93">
        <f t="shared" si="56"/>
        <v>162.52000000000001</v>
      </c>
      <c r="S213" s="77">
        <v>23653</v>
      </c>
      <c r="T213" s="407">
        <f t="shared" si="59"/>
        <v>1746.4681269997536</v>
      </c>
      <c r="U213" s="387">
        <f t="shared" si="68"/>
        <v>590.30622692591669</v>
      </c>
      <c r="V213" s="338">
        <f t="shared" si="69"/>
        <v>34.929362539995076</v>
      </c>
      <c r="W213" s="435">
        <v>34</v>
      </c>
      <c r="X213" s="425">
        <f t="shared" si="70"/>
        <v>2405.7037164656654</v>
      </c>
      <c r="Y213" s="79">
        <f t="shared" si="71"/>
        <v>1.206</v>
      </c>
    </row>
    <row r="214" spans="1:256" s="46" customFormat="1" ht="16.5" customHeight="1" x14ac:dyDescent="0.2">
      <c r="A214" s="75">
        <v>197</v>
      </c>
      <c r="B214" s="89">
        <f t="shared" si="54"/>
        <v>40.65</v>
      </c>
      <c r="C214" s="77">
        <v>23653</v>
      </c>
      <c r="D214" s="411">
        <f t="shared" si="57"/>
        <v>6982.4354243542439</v>
      </c>
      <c r="E214" s="342">
        <f t="shared" si="60"/>
        <v>2360.0631734317344</v>
      </c>
      <c r="F214" s="338">
        <f t="shared" si="61"/>
        <v>139.64870848708489</v>
      </c>
      <c r="G214" s="407">
        <v>85</v>
      </c>
      <c r="H214" s="425">
        <f t="shared" si="62"/>
        <v>9567.147306273062</v>
      </c>
      <c r="I214" s="79">
        <f t="shared" si="63"/>
        <v>4.8461999999999996</v>
      </c>
      <c r="J214" s="89">
        <f t="shared" si="55"/>
        <v>54.21</v>
      </c>
      <c r="K214" s="77">
        <v>23653</v>
      </c>
      <c r="L214" s="407">
        <f t="shared" si="58"/>
        <v>5235.860542335362</v>
      </c>
      <c r="M214" s="342">
        <f t="shared" si="64"/>
        <v>1769.7208633093521</v>
      </c>
      <c r="N214" s="338">
        <f t="shared" si="65"/>
        <v>104.71721084670725</v>
      </c>
      <c r="O214" s="435">
        <v>51</v>
      </c>
      <c r="P214" s="425">
        <f t="shared" si="66"/>
        <v>7161.2986164914219</v>
      </c>
      <c r="Q214" s="79">
        <f t="shared" si="67"/>
        <v>3.6339999999999999</v>
      </c>
      <c r="R214" s="93">
        <f t="shared" si="56"/>
        <v>162.62</v>
      </c>
      <c r="S214" s="77">
        <v>23653</v>
      </c>
      <c r="T214" s="407">
        <f t="shared" si="59"/>
        <v>1745.3941704587382</v>
      </c>
      <c r="U214" s="387">
        <f t="shared" si="68"/>
        <v>589.9432296150535</v>
      </c>
      <c r="V214" s="338">
        <f t="shared" si="69"/>
        <v>34.907883409174765</v>
      </c>
      <c r="W214" s="435">
        <v>34</v>
      </c>
      <c r="X214" s="425">
        <f t="shared" si="70"/>
        <v>2404.2452834829664</v>
      </c>
      <c r="Y214" s="79">
        <f t="shared" si="71"/>
        <v>1.2114</v>
      </c>
    </row>
    <row r="215" spans="1:256" s="46" customFormat="1" ht="16.5" customHeight="1" x14ac:dyDescent="0.2">
      <c r="A215" s="75">
        <v>198</v>
      </c>
      <c r="B215" s="89">
        <f t="shared" si="54"/>
        <v>40.68</v>
      </c>
      <c r="C215" s="77">
        <v>23653</v>
      </c>
      <c r="D215" s="411">
        <f t="shared" si="57"/>
        <v>6977.2861356932162</v>
      </c>
      <c r="E215" s="342">
        <f t="shared" si="60"/>
        <v>2358.3227138643069</v>
      </c>
      <c r="F215" s="338">
        <f t="shared" si="61"/>
        <v>139.54572271386434</v>
      </c>
      <c r="G215" s="407">
        <v>85</v>
      </c>
      <c r="H215" s="425">
        <f t="shared" si="62"/>
        <v>9560.154572271389</v>
      </c>
      <c r="I215" s="79">
        <f t="shared" si="63"/>
        <v>4.8673000000000002</v>
      </c>
      <c r="J215" s="89">
        <f t="shared" si="55"/>
        <v>54.24</v>
      </c>
      <c r="K215" s="77">
        <v>23653</v>
      </c>
      <c r="L215" s="407">
        <f t="shared" si="58"/>
        <v>5232.9646017699115</v>
      </c>
      <c r="M215" s="342">
        <f t="shared" si="64"/>
        <v>1768.74203539823</v>
      </c>
      <c r="N215" s="338">
        <f t="shared" si="65"/>
        <v>104.65929203539824</v>
      </c>
      <c r="O215" s="435">
        <v>51</v>
      </c>
      <c r="P215" s="425">
        <f t="shared" si="66"/>
        <v>7157.3659292035391</v>
      </c>
      <c r="Q215" s="79">
        <f t="shared" si="67"/>
        <v>3.6503999999999999</v>
      </c>
      <c r="R215" s="93">
        <f t="shared" si="56"/>
        <v>162.71</v>
      </c>
      <c r="S215" s="77">
        <v>23653</v>
      </c>
      <c r="T215" s="407">
        <f t="shared" si="59"/>
        <v>1744.428738245959</v>
      </c>
      <c r="U215" s="387">
        <f t="shared" si="68"/>
        <v>589.6169135271341</v>
      </c>
      <c r="V215" s="338">
        <f t="shared" si="69"/>
        <v>34.888574764919184</v>
      </c>
      <c r="W215" s="435">
        <v>34</v>
      </c>
      <c r="X215" s="425">
        <f t="shared" si="70"/>
        <v>2402.9342265380124</v>
      </c>
      <c r="Y215" s="79">
        <f t="shared" si="71"/>
        <v>1.2169000000000001</v>
      </c>
    </row>
    <row r="216" spans="1:256" s="46" customFormat="1" ht="16.5" customHeight="1" x14ac:dyDescent="0.2">
      <c r="A216" s="75">
        <v>199</v>
      </c>
      <c r="B216" s="89">
        <f t="shared" si="54"/>
        <v>40.700000000000003</v>
      </c>
      <c r="C216" s="77">
        <v>23653</v>
      </c>
      <c r="D216" s="411">
        <f t="shared" si="57"/>
        <v>6973.8574938574939</v>
      </c>
      <c r="E216" s="342">
        <f t="shared" si="60"/>
        <v>2357.1638329238326</v>
      </c>
      <c r="F216" s="338">
        <f t="shared" si="61"/>
        <v>139.47714987714988</v>
      </c>
      <c r="G216" s="407">
        <v>85</v>
      </c>
      <c r="H216" s="425">
        <f t="shared" si="62"/>
        <v>9555.4984766584766</v>
      </c>
      <c r="I216" s="79">
        <f t="shared" si="63"/>
        <v>4.8894000000000002</v>
      </c>
      <c r="J216" s="89">
        <f t="shared" si="55"/>
        <v>54.27</v>
      </c>
      <c r="K216" s="77">
        <v>23653</v>
      </c>
      <c r="L216" s="407">
        <f t="shared" si="58"/>
        <v>5230.0718629076837</v>
      </c>
      <c r="M216" s="342">
        <f t="shared" si="64"/>
        <v>1767.764289662797</v>
      </c>
      <c r="N216" s="338">
        <f t="shared" si="65"/>
        <v>104.60143725815368</v>
      </c>
      <c r="O216" s="435">
        <v>51</v>
      </c>
      <c r="P216" s="425">
        <f t="shared" si="66"/>
        <v>7153.4375898286344</v>
      </c>
      <c r="Q216" s="79">
        <f t="shared" si="67"/>
        <v>3.6669</v>
      </c>
      <c r="R216" s="93">
        <f t="shared" si="56"/>
        <v>162.81</v>
      </c>
      <c r="S216" s="77">
        <v>23653</v>
      </c>
      <c r="T216" s="407">
        <f t="shared" si="59"/>
        <v>1743.3572876358944</v>
      </c>
      <c r="U216" s="387">
        <f t="shared" si="68"/>
        <v>589.2547632209322</v>
      </c>
      <c r="V216" s="338">
        <f t="shared" si="69"/>
        <v>34.867145752717889</v>
      </c>
      <c r="W216" s="435">
        <v>34</v>
      </c>
      <c r="X216" s="425">
        <f t="shared" si="70"/>
        <v>2401.4791966095445</v>
      </c>
      <c r="Y216" s="79">
        <f t="shared" si="71"/>
        <v>1.2222999999999999</v>
      </c>
    </row>
    <row r="217" spans="1:256" s="46" customFormat="1" ht="16.5" customHeight="1" x14ac:dyDescent="0.2">
      <c r="A217" s="83">
        <v>200</v>
      </c>
      <c r="B217" s="89">
        <f t="shared" si="54"/>
        <v>40.729999999999997</v>
      </c>
      <c r="C217" s="77">
        <v>23653</v>
      </c>
      <c r="D217" s="411">
        <f t="shared" si="57"/>
        <v>6968.7208445862998</v>
      </c>
      <c r="E217" s="342">
        <f t="shared" si="60"/>
        <v>2355.427645470169</v>
      </c>
      <c r="F217" s="338">
        <f t="shared" si="61"/>
        <v>139.37441689172599</v>
      </c>
      <c r="G217" s="407">
        <v>85</v>
      </c>
      <c r="H217" s="425">
        <f t="shared" si="62"/>
        <v>9548.5229069481938</v>
      </c>
      <c r="I217" s="79">
        <f t="shared" si="63"/>
        <v>4.9104000000000001</v>
      </c>
      <c r="J217" s="89">
        <f t="shared" si="55"/>
        <v>54.3</v>
      </c>
      <c r="K217" s="77">
        <v>23653</v>
      </c>
      <c r="L217" s="407">
        <f t="shared" si="58"/>
        <v>5227.1823204419888</v>
      </c>
      <c r="M217" s="342">
        <f t="shared" si="64"/>
        <v>1766.787624309392</v>
      </c>
      <c r="N217" s="338">
        <f t="shared" si="65"/>
        <v>104.54364640883978</v>
      </c>
      <c r="O217" s="435">
        <v>51</v>
      </c>
      <c r="P217" s="425">
        <f t="shared" si="66"/>
        <v>7149.513591160221</v>
      </c>
      <c r="Q217" s="79">
        <f t="shared" si="67"/>
        <v>3.6831999999999998</v>
      </c>
      <c r="R217" s="93">
        <f t="shared" si="56"/>
        <v>162.9</v>
      </c>
      <c r="S217" s="77">
        <v>23653</v>
      </c>
      <c r="T217" s="407">
        <f t="shared" si="59"/>
        <v>1742.3941068139961</v>
      </c>
      <c r="U217" s="387">
        <f t="shared" si="68"/>
        <v>588.92920810313069</v>
      </c>
      <c r="V217" s="338">
        <f t="shared" si="69"/>
        <v>34.847882136279921</v>
      </c>
      <c r="W217" s="435">
        <v>34</v>
      </c>
      <c r="X217" s="425">
        <f t="shared" si="70"/>
        <v>2400.171197053407</v>
      </c>
      <c r="Y217" s="79">
        <f t="shared" si="71"/>
        <v>1.2277</v>
      </c>
    </row>
    <row r="218" spans="1:256" s="46" customFormat="1" ht="16.5" customHeight="1" x14ac:dyDescent="0.2">
      <c r="A218" s="75">
        <v>201</v>
      </c>
      <c r="B218" s="89">
        <f t="shared" si="54"/>
        <v>40.75</v>
      </c>
      <c r="C218" s="77">
        <v>23653</v>
      </c>
      <c r="D218" s="411">
        <f t="shared" si="57"/>
        <v>6965.3006134969328</v>
      </c>
      <c r="E218" s="342">
        <f t="shared" si="60"/>
        <v>2354.2716073619631</v>
      </c>
      <c r="F218" s="338">
        <f t="shared" si="61"/>
        <v>139.30601226993866</v>
      </c>
      <c r="G218" s="407">
        <v>85</v>
      </c>
      <c r="H218" s="425">
        <f t="shared" si="62"/>
        <v>9543.8782331288348</v>
      </c>
      <c r="I218" s="79">
        <f t="shared" si="63"/>
        <v>4.9325000000000001</v>
      </c>
      <c r="J218" s="89">
        <f t="shared" si="55"/>
        <v>54.33</v>
      </c>
      <c r="K218" s="77">
        <v>23653</v>
      </c>
      <c r="L218" s="407">
        <f t="shared" si="58"/>
        <v>5224.295969077858</v>
      </c>
      <c r="M218" s="342">
        <f t="shared" si="64"/>
        <v>1765.8120375483159</v>
      </c>
      <c r="N218" s="338">
        <f t="shared" si="65"/>
        <v>104.48591938155717</v>
      </c>
      <c r="O218" s="435">
        <v>51</v>
      </c>
      <c r="P218" s="425">
        <f t="shared" si="66"/>
        <v>7145.5939260077312</v>
      </c>
      <c r="Q218" s="79">
        <f t="shared" si="67"/>
        <v>3.6996000000000002</v>
      </c>
      <c r="R218" s="93">
        <f t="shared" si="56"/>
        <v>163</v>
      </c>
      <c r="S218" s="77">
        <v>23653</v>
      </c>
      <c r="T218" s="407">
        <f t="shared" si="59"/>
        <v>1741.3251533742332</v>
      </c>
      <c r="U218" s="387">
        <f t="shared" si="68"/>
        <v>588.56790184049078</v>
      </c>
      <c r="V218" s="338">
        <f t="shared" si="69"/>
        <v>34.826503067484666</v>
      </c>
      <c r="W218" s="435">
        <v>34</v>
      </c>
      <c r="X218" s="425">
        <f t="shared" si="70"/>
        <v>2398.7195582822087</v>
      </c>
      <c r="Y218" s="79">
        <f t="shared" si="71"/>
        <v>1.2331000000000001</v>
      </c>
    </row>
    <row r="219" spans="1:256" s="46" customFormat="1" ht="16.5" customHeight="1" x14ac:dyDescent="0.2">
      <c r="A219" s="75">
        <v>202</v>
      </c>
      <c r="B219" s="89">
        <f t="shared" si="54"/>
        <v>40.770000000000003</v>
      </c>
      <c r="C219" s="77">
        <v>23653</v>
      </c>
      <c r="D219" s="411">
        <f t="shared" si="57"/>
        <v>6961.8837380426776</v>
      </c>
      <c r="E219" s="342">
        <f t="shared" si="60"/>
        <v>2353.1167034584246</v>
      </c>
      <c r="F219" s="338">
        <f t="shared" si="61"/>
        <v>139.23767476085357</v>
      </c>
      <c r="G219" s="407">
        <v>85</v>
      </c>
      <c r="H219" s="425">
        <f t="shared" si="62"/>
        <v>9539.2381162619567</v>
      </c>
      <c r="I219" s="79">
        <f t="shared" si="63"/>
        <v>4.9546000000000001</v>
      </c>
      <c r="J219" s="89">
        <f t="shared" si="55"/>
        <v>54.36</v>
      </c>
      <c r="K219" s="77">
        <v>23653</v>
      </c>
      <c r="L219" s="407">
        <f t="shared" si="58"/>
        <v>5221.4128035320091</v>
      </c>
      <c r="M219" s="342">
        <f t="shared" si="64"/>
        <v>1764.837527593819</v>
      </c>
      <c r="N219" s="338">
        <f t="shared" si="65"/>
        <v>104.42825607064019</v>
      </c>
      <c r="O219" s="435">
        <v>51</v>
      </c>
      <c r="P219" s="425">
        <f t="shared" si="66"/>
        <v>7141.6785871964685</v>
      </c>
      <c r="Q219" s="79">
        <f t="shared" si="67"/>
        <v>3.7160000000000002</v>
      </c>
      <c r="R219" s="93">
        <f t="shared" si="56"/>
        <v>163.09</v>
      </c>
      <c r="S219" s="77">
        <v>23653</v>
      </c>
      <c r="T219" s="407">
        <f t="shared" si="59"/>
        <v>1740.3642160770128</v>
      </c>
      <c r="U219" s="387">
        <f t="shared" si="68"/>
        <v>588.24310503403024</v>
      </c>
      <c r="V219" s="338">
        <f t="shared" si="69"/>
        <v>34.807284321540259</v>
      </c>
      <c r="W219" s="435">
        <v>34</v>
      </c>
      <c r="X219" s="425">
        <f t="shared" si="70"/>
        <v>2397.4146054325834</v>
      </c>
      <c r="Y219" s="79">
        <f t="shared" si="71"/>
        <v>1.2385999999999999</v>
      </c>
    </row>
    <row r="220" spans="1:256" s="46" customFormat="1" ht="16.5" customHeight="1" x14ac:dyDescent="0.2">
      <c r="A220" s="75">
        <v>203</v>
      </c>
      <c r="B220" s="89">
        <f t="shared" si="54"/>
        <v>40.79</v>
      </c>
      <c r="C220" s="77">
        <v>23653</v>
      </c>
      <c r="D220" s="411">
        <f t="shared" si="57"/>
        <v>6958.47021328757</v>
      </c>
      <c r="E220" s="342">
        <f t="shared" si="60"/>
        <v>2351.9629320911986</v>
      </c>
      <c r="F220" s="338">
        <f t="shared" si="61"/>
        <v>139.16940426575141</v>
      </c>
      <c r="G220" s="407">
        <v>85</v>
      </c>
      <c r="H220" s="425">
        <f t="shared" si="62"/>
        <v>9534.60254964452</v>
      </c>
      <c r="I220" s="79">
        <f t="shared" si="63"/>
        <v>4.9767000000000001</v>
      </c>
      <c r="J220" s="89">
        <f t="shared" si="55"/>
        <v>54.39</v>
      </c>
      <c r="K220" s="77">
        <v>23653</v>
      </c>
      <c r="L220" s="407">
        <f t="shared" si="58"/>
        <v>5218.5328185328181</v>
      </c>
      <c r="M220" s="342">
        <f t="shared" si="64"/>
        <v>1763.8640926640924</v>
      </c>
      <c r="N220" s="338">
        <f t="shared" si="65"/>
        <v>104.37065637065636</v>
      </c>
      <c r="O220" s="435">
        <v>51</v>
      </c>
      <c r="P220" s="425">
        <f t="shared" si="66"/>
        <v>7137.7675675675673</v>
      </c>
      <c r="Q220" s="79">
        <f t="shared" si="67"/>
        <v>3.7323</v>
      </c>
      <c r="R220" s="93">
        <f t="shared" si="56"/>
        <v>163.18</v>
      </c>
      <c r="S220" s="77">
        <v>23653</v>
      </c>
      <c r="T220" s="407">
        <f t="shared" si="59"/>
        <v>1739.4043387670058</v>
      </c>
      <c r="U220" s="387">
        <f t="shared" si="68"/>
        <v>587.91866650324789</v>
      </c>
      <c r="V220" s="338">
        <f t="shared" si="69"/>
        <v>34.788086775340119</v>
      </c>
      <c r="W220" s="435">
        <v>34</v>
      </c>
      <c r="X220" s="425">
        <f t="shared" si="70"/>
        <v>2396.111092045594</v>
      </c>
      <c r="Y220" s="79">
        <f t="shared" si="71"/>
        <v>1.244</v>
      </c>
    </row>
    <row r="221" spans="1:256" s="106" customFormat="1" ht="16.5" customHeight="1" x14ac:dyDescent="0.2">
      <c r="A221" s="75">
        <v>204</v>
      </c>
      <c r="B221" s="89">
        <f t="shared" si="54"/>
        <v>40.82</v>
      </c>
      <c r="C221" s="101">
        <v>23653</v>
      </c>
      <c r="D221" s="411">
        <f t="shared" si="57"/>
        <v>6953.3561979421847</v>
      </c>
      <c r="E221" s="333">
        <f t="shared" si="60"/>
        <v>2350.234394904458</v>
      </c>
      <c r="F221" s="351">
        <f t="shared" si="61"/>
        <v>139.06712395884369</v>
      </c>
      <c r="G221" s="407">
        <v>85</v>
      </c>
      <c r="H221" s="429">
        <f t="shared" si="62"/>
        <v>9527.6577168054864</v>
      </c>
      <c r="I221" s="102">
        <f t="shared" si="63"/>
        <v>4.9976000000000003</v>
      </c>
      <c r="J221" s="89">
        <f t="shared" si="55"/>
        <v>54.42</v>
      </c>
      <c r="K221" s="101">
        <v>23653</v>
      </c>
      <c r="L221" s="411">
        <f t="shared" si="58"/>
        <v>5215.6560088202859</v>
      </c>
      <c r="M221" s="333">
        <f t="shared" si="64"/>
        <v>1762.8917309812564</v>
      </c>
      <c r="N221" s="351">
        <f t="shared" si="65"/>
        <v>104.31312017640572</v>
      </c>
      <c r="O221" s="435">
        <v>51</v>
      </c>
      <c r="P221" s="429">
        <f t="shared" si="66"/>
        <v>7133.8608599779482</v>
      </c>
      <c r="Q221" s="102">
        <f t="shared" si="67"/>
        <v>3.7486000000000002</v>
      </c>
      <c r="R221" s="93">
        <f t="shared" si="56"/>
        <v>163.27000000000001</v>
      </c>
      <c r="S221" s="101">
        <v>23653</v>
      </c>
      <c r="T221" s="411">
        <f t="shared" si="59"/>
        <v>1738.4455196913086</v>
      </c>
      <c r="U221" s="417">
        <f t="shared" si="68"/>
        <v>587.59458565566229</v>
      </c>
      <c r="V221" s="351">
        <f t="shared" si="69"/>
        <v>34.768910393826175</v>
      </c>
      <c r="W221" s="435">
        <v>34</v>
      </c>
      <c r="X221" s="429">
        <f t="shared" si="70"/>
        <v>2394.8090157407969</v>
      </c>
      <c r="Y221" s="102">
        <f t="shared" si="71"/>
        <v>1.2495000000000001</v>
      </c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6"/>
      <c r="AP221" s="46"/>
      <c r="AQ221" s="46"/>
      <c r="AR221" s="46"/>
      <c r="AS221" s="46"/>
      <c r="AT221" s="46"/>
      <c r="AU221" s="46"/>
      <c r="AV221" s="46"/>
      <c r="AW221" s="46"/>
      <c r="AX221" s="46"/>
      <c r="AY221" s="46"/>
      <c r="AZ221" s="46"/>
      <c r="BA221" s="46"/>
      <c r="BB221" s="46"/>
      <c r="BC221" s="46"/>
      <c r="BD221" s="46"/>
      <c r="BE221" s="46"/>
      <c r="BF221" s="46"/>
      <c r="BG221" s="46"/>
      <c r="BH221" s="46"/>
      <c r="BI221" s="46"/>
      <c r="BJ221" s="46"/>
      <c r="BK221" s="46"/>
      <c r="BL221" s="46"/>
      <c r="BM221" s="46"/>
      <c r="BN221" s="46"/>
      <c r="BO221" s="46"/>
      <c r="BP221" s="46"/>
      <c r="BQ221" s="46"/>
      <c r="BR221" s="46"/>
      <c r="BS221" s="46"/>
      <c r="BT221" s="46"/>
      <c r="BU221" s="46"/>
      <c r="BV221" s="46"/>
      <c r="BW221" s="46"/>
      <c r="BX221" s="46"/>
      <c r="BY221" s="46"/>
      <c r="BZ221" s="46"/>
      <c r="CA221" s="46"/>
      <c r="CB221" s="46"/>
      <c r="CC221" s="46"/>
      <c r="CD221" s="46"/>
      <c r="CE221" s="46"/>
      <c r="CF221" s="46"/>
      <c r="CG221" s="46"/>
      <c r="CH221" s="46"/>
      <c r="CI221" s="46"/>
      <c r="CJ221" s="46"/>
      <c r="CK221" s="46"/>
      <c r="CL221" s="46"/>
      <c r="CM221" s="46"/>
      <c r="CN221" s="46"/>
      <c r="CO221" s="46"/>
      <c r="CP221" s="46"/>
      <c r="CQ221" s="46"/>
      <c r="CR221" s="46"/>
      <c r="CS221" s="46"/>
      <c r="CT221" s="46"/>
      <c r="CU221" s="46"/>
      <c r="CV221" s="46"/>
      <c r="CW221" s="46"/>
      <c r="CX221" s="46"/>
      <c r="CY221" s="46"/>
      <c r="CZ221" s="46"/>
      <c r="DA221" s="46"/>
      <c r="DB221" s="46"/>
      <c r="DC221" s="46"/>
      <c r="DD221" s="46"/>
      <c r="DE221" s="46"/>
      <c r="DF221" s="46"/>
      <c r="DG221" s="46"/>
      <c r="DH221" s="46"/>
      <c r="DI221" s="46"/>
      <c r="DJ221" s="46"/>
      <c r="DK221" s="46"/>
      <c r="DL221" s="46"/>
      <c r="DM221" s="46"/>
      <c r="DN221" s="46"/>
      <c r="DO221" s="46"/>
      <c r="DP221" s="46"/>
      <c r="DQ221" s="46"/>
      <c r="DR221" s="46"/>
      <c r="DS221" s="46"/>
      <c r="DT221" s="46"/>
      <c r="DU221" s="46"/>
      <c r="DV221" s="46"/>
      <c r="DW221" s="46"/>
      <c r="DX221" s="46"/>
      <c r="DY221" s="46"/>
      <c r="DZ221" s="46"/>
      <c r="EA221" s="46"/>
      <c r="EB221" s="46"/>
      <c r="EC221" s="46"/>
      <c r="ED221" s="46"/>
      <c r="EE221" s="46"/>
      <c r="EF221" s="46"/>
      <c r="EG221" s="46"/>
      <c r="EH221" s="46"/>
      <c r="EI221" s="46"/>
      <c r="EJ221" s="46"/>
      <c r="EK221" s="46"/>
      <c r="EL221" s="46"/>
      <c r="EM221" s="46"/>
      <c r="EN221" s="46"/>
      <c r="EO221" s="46"/>
      <c r="EP221" s="46"/>
      <c r="EQ221" s="46"/>
      <c r="ER221" s="46"/>
      <c r="ES221" s="46"/>
      <c r="ET221" s="46"/>
      <c r="EU221" s="46"/>
      <c r="EV221" s="46"/>
      <c r="EW221" s="46"/>
      <c r="EX221" s="46"/>
      <c r="EY221" s="46"/>
      <c r="EZ221" s="46"/>
      <c r="FA221" s="46"/>
      <c r="FB221" s="46"/>
      <c r="FC221" s="46"/>
      <c r="FD221" s="46"/>
      <c r="FE221" s="46"/>
      <c r="FF221" s="46"/>
      <c r="FG221" s="46"/>
      <c r="FH221" s="46"/>
      <c r="FI221" s="46"/>
      <c r="FJ221" s="46"/>
      <c r="FK221" s="46"/>
      <c r="FL221" s="46"/>
      <c r="FM221" s="46"/>
      <c r="FN221" s="46"/>
      <c r="FO221" s="46"/>
      <c r="FP221" s="46"/>
      <c r="FQ221" s="46"/>
      <c r="FR221" s="46"/>
      <c r="FS221" s="46"/>
      <c r="FT221" s="46"/>
      <c r="FU221" s="46"/>
      <c r="FV221" s="46"/>
      <c r="FW221" s="46"/>
      <c r="FX221" s="46"/>
      <c r="FY221" s="46"/>
      <c r="FZ221" s="46"/>
      <c r="GA221" s="46"/>
      <c r="GB221" s="46"/>
      <c r="GC221" s="46"/>
      <c r="GD221" s="46"/>
      <c r="GE221" s="46"/>
      <c r="GF221" s="46"/>
      <c r="GG221" s="46"/>
      <c r="GH221" s="46"/>
      <c r="GI221" s="46"/>
      <c r="GJ221" s="46"/>
      <c r="GK221" s="46"/>
      <c r="GL221" s="46"/>
      <c r="GM221" s="46"/>
      <c r="GN221" s="46"/>
      <c r="GO221" s="46"/>
      <c r="GP221" s="46"/>
      <c r="GQ221" s="46"/>
      <c r="GR221" s="46"/>
      <c r="GS221" s="46"/>
      <c r="GT221" s="46"/>
      <c r="GU221" s="46"/>
      <c r="GV221" s="46"/>
      <c r="GW221" s="46"/>
      <c r="GX221" s="46"/>
      <c r="GY221" s="46"/>
      <c r="GZ221" s="46"/>
      <c r="HA221" s="46"/>
      <c r="HB221" s="46"/>
      <c r="HC221" s="46"/>
      <c r="HD221" s="46"/>
      <c r="HE221" s="46"/>
      <c r="HF221" s="46"/>
      <c r="HG221" s="46"/>
      <c r="HH221" s="46"/>
      <c r="HI221" s="46"/>
      <c r="HJ221" s="46"/>
      <c r="HK221" s="46"/>
      <c r="HL221" s="46"/>
      <c r="HM221" s="46"/>
      <c r="HN221" s="46"/>
      <c r="HO221" s="46"/>
      <c r="HP221" s="46"/>
      <c r="HQ221" s="46"/>
      <c r="HR221" s="46"/>
      <c r="HS221" s="46"/>
      <c r="HT221" s="46"/>
      <c r="HU221" s="46"/>
      <c r="HV221" s="46"/>
      <c r="HW221" s="46"/>
      <c r="HX221" s="46"/>
      <c r="HY221" s="46"/>
      <c r="HZ221" s="46"/>
      <c r="IA221" s="46"/>
      <c r="IB221" s="46"/>
      <c r="IC221" s="46"/>
      <c r="ID221" s="46"/>
      <c r="IE221" s="46"/>
      <c r="IF221" s="46"/>
      <c r="IG221" s="46"/>
      <c r="IH221" s="46"/>
      <c r="II221" s="46"/>
      <c r="IJ221" s="46"/>
      <c r="IK221" s="46"/>
      <c r="IL221" s="46"/>
      <c r="IM221" s="46"/>
      <c r="IN221" s="46"/>
      <c r="IO221" s="46"/>
      <c r="IP221" s="46"/>
      <c r="IQ221" s="46"/>
      <c r="IR221" s="46"/>
      <c r="IS221" s="46"/>
      <c r="IT221" s="46"/>
      <c r="IU221" s="46"/>
      <c r="IV221" s="46"/>
    </row>
    <row r="222" spans="1:256" s="106" customFormat="1" ht="16.5" customHeight="1" x14ac:dyDescent="0.2">
      <c r="A222" s="69">
        <v>205</v>
      </c>
      <c r="B222" s="89">
        <f t="shared" si="54"/>
        <v>40.840000000000003</v>
      </c>
      <c r="C222" s="107">
        <v>23653</v>
      </c>
      <c r="D222" s="412">
        <f t="shared" si="57"/>
        <v>6949.9510284035259</v>
      </c>
      <c r="E222" s="336">
        <f t="shared" si="60"/>
        <v>2349.0834476003915</v>
      </c>
      <c r="F222" s="352">
        <f t="shared" si="61"/>
        <v>138.99902056807053</v>
      </c>
      <c r="G222" s="409">
        <v>85</v>
      </c>
      <c r="H222" s="430">
        <f t="shared" si="62"/>
        <v>9523.0334965719867</v>
      </c>
      <c r="I222" s="108">
        <f t="shared" si="63"/>
        <v>5.0195999999999996</v>
      </c>
      <c r="J222" s="89">
        <f t="shared" si="55"/>
        <v>54.45</v>
      </c>
      <c r="K222" s="107">
        <v>23653</v>
      </c>
      <c r="L222" s="412">
        <f t="shared" si="58"/>
        <v>5212.7823691460053</v>
      </c>
      <c r="M222" s="336">
        <f t="shared" si="64"/>
        <v>1761.9204407713496</v>
      </c>
      <c r="N222" s="352">
        <f t="shared" si="65"/>
        <v>104.2556473829201</v>
      </c>
      <c r="O222" s="437">
        <v>51</v>
      </c>
      <c r="P222" s="430">
        <f t="shared" si="66"/>
        <v>7129.9584573002749</v>
      </c>
      <c r="Q222" s="108">
        <f t="shared" si="67"/>
        <v>3.7648999999999999</v>
      </c>
      <c r="R222" s="93">
        <f t="shared" si="56"/>
        <v>163.36000000000001</v>
      </c>
      <c r="S222" s="107">
        <v>23653</v>
      </c>
      <c r="T222" s="412">
        <f t="shared" si="59"/>
        <v>1737.4877571008815</v>
      </c>
      <c r="U222" s="418">
        <f t="shared" si="68"/>
        <v>587.27086190009788</v>
      </c>
      <c r="V222" s="352">
        <f t="shared" si="69"/>
        <v>34.749755142017634</v>
      </c>
      <c r="W222" s="437">
        <v>34</v>
      </c>
      <c r="X222" s="430">
        <f t="shared" si="70"/>
        <v>2393.5083741429967</v>
      </c>
      <c r="Y222" s="108">
        <f t="shared" si="71"/>
        <v>1.2548999999999999</v>
      </c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6"/>
      <c r="AP222" s="46"/>
      <c r="AQ222" s="46"/>
      <c r="AR222" s="46"/>
      <c r="AS222" s="46"/>
      <c r="AT222" s="46"/>
      <c r="AU222" s="46"/>
      <c r="AV222" s="46"/>
      <c r="AW222" s="46"/>
      <c r="AX222" s="46"/>
      <c r="AY222" s="46"/>
      <c r="AZ222" s="46"/>
      <c r="BA222" s="46"/>
      <c r="BB222" s="46"/>
      <c r="BC222" s="46"/>
      <c r="BD222" s="46"/>
      <c r="BE222" s="46"/>
      <c r="BF222" s="46"/>
      <c r="BG222" s="46"/>
      <c r="BH222" s="46"/>
      <c r="BI222" s="46"/>
      <c r="BJ222" s="46"/>
      <c r="BK222" s="46"/>
      <c r="BL222" s="46"/>
      <c r="BM222" s="46"/>
      <c r="BN222" s="46"/>
      <c r="BO222" s="46"/>
      <c r="BP222" s="46"/>
      <c r="BQ222" s="46"/>
      <c r="BR222" s="46"/>
      <c r="BS222" s="46"/>
      <c r="BT222" s="46"/>
      <c r="BU222" s="46"/>
      <c r="BV222" s="46"/>
      <c r="BW222" s="46"/>
      <c r="BX222" s="46"/>
      <c r="BY222" s="46"/>
      <c r="BZ222" s="46"/>
      <c r="CA222" s="46"/>
      <c r="CB222" s="46"/>
      <c r="CC222" s="46"/>
      <c r="CD222" s="46"/>
      <c r="CE222" s="46"/>
      <c r="CF222" s="46"/>
      <c r="CG222" s="46"/>
      <c r="CH222" s="46"/>
      <c r="CI222" s="46"/>
      <c r="CJ222" s="46"/>
      <c r="CK222" s="46"/>
      <c r="CL222" s="46"/>
      <c r="CM222" s="46"/>
      <c r="CN222" s="46"/>
      <c r="CO222" s="46"/>
      <c r="CP222" s="46"/>
      <c r="CQ222" s="46"/>
      <c r="CR222" s="46"/>
      <c r="CS222" s="46"/>
      <c r="CT222" s="46"/>
      <c r="CU222" s="46"/>
      <c r="CV222" s="46"/>
      <c r="CW222" s="46"/>
      <c r="CX222" s="46"/>
      <c r="CY222" s="46"/>
      <c r="CZ222" s="46"/>
      <c r="DA222" s="46"/>
      <c r="DB222" s="46"/>
      <c r="DC222" s="46"/>
      <c r="DD222" s="46"/>
      <c r="DE222" s="46"/>
      <c r="DF222" s="46"/>
      <c r="DG222" s="46"/>
      <c r="DH222" s="46"/>
      <c r="DI222" s="46"/>
      <c r="DJ222" s="46"/>
      <c r="DK222" s="46"/>
      <c r="DL222" s="46"/>
      <c r="DM222" s="46"/>
      <c r="DN222" s="46"/>
      <c r="DO222" s="46"/>
      <c r="DP222" s="46"/>
      <c r="DQ222" s="46"/>
      <c r="DR222" s="46"/>
      <c r="DS222" s="46"/>
      <c r="DT222" s="46"/>
      <c r="DU222" s="46"/>
      <c r="DV222" s="46"/>
      <c r="DW222" s="46"/>
      <c r="DX222" s="46"/>
      <c r="DY222" s="46"/>
      <c r="DZ222" s="46"/>
      <c r="EA222" s="46"/>
      <c r="EB222" s="46"/>
      <c r="EC222" s="46"/>
      <c r="ED222" s="46"/>
      <c r="EE222" s="46"/>
      <c r="EF222" s="46"/>
      <c r="EG222" s="46"/>
      <c r="EH222" s="46"/>
      <c r="EI222" s="46"/>
      <c r="EJ222" s="46"/>
      <c r="EK222" s="46"/>
      <c r="EL222" s="46"/>
      <c r="EM222" s="46"/>
      <c r="EN222" s="46"/>
      <c r="EO222" s="46"/>
      <c r="EP222" s="46"/>
      <c r="EQ222" s="46"/>
      <c r="ER222" s="46"/>
      <c r="ES222" s="46"/>
      <c r="ET222" s="46"/>
      <c r="EU222" s="46"/>
      <c r="EV222" s="46"/>
      <c r="EW222" s="46"/>
      <c r="EX222" s="46"/>
      <c r="EY222" s="46"/>
      <c r="EZ222" s="46"/>
      <c r="FA222" s="46"/>
      <c r="FB222" s="46"/>
      <c r="FC222" s="46"/>
      <c r="FD222" s="46"/>
      <c r="FE222" s="46"/>
      <c r="FF222" s="46"/>
      <c r="FG222" s="46"/>
      <c r="FH222" s="46"/>
      <c r="FI222" s="46"/>
      <c r="FJ222" s="46"/>
      <c r="FK222" s="46"/>
      <c r="FL222" s="46"/>
      <c r="FM222" s="46"/>
      <c r="FN222" s="46"/>
      <c r="FO222" s="46"/>
      <c r="FP222" s="46"/>
      <c r="FQ222" s="46"/>
      <c r="FR222" s="46"/>
      <c r="FS222" s="46"/>
      <c r="FT222" s="46"/>
      <c r="FU222" s="46"/>
      <c r="FV222" s="46"/>
      <c r="FW222" s="46"/>
      <c r="FX222" s="46"/>
      <c r="FY222" s="46"/>
      <c r="FZ222" s="46"/>
      <c r="GA222" s="46"/>
      <c r="GB222" s="46"/>
      <c r="GC222" s="46"/>
      <c r="GD222" s="46"/>
      <c r="GE222" s="46"/>
      <c r="GF222" s="46"/>
      <c r="GG222" s="46"/>
      <c r="GH222" s="46"/>
      <c r="GI222" s="46"/>
      <c r="GJ222" s="46"/>
      <c r="GK222" s="46"/>
      <c r="GL222" s="46"/>
      <c r="GM222" s="46"/>
      <c r="GN222" s="46"/>
      <c r="GO222" s="46"/>
      <c r="GP222" s="46"/>
      <c r="GQ222" s="46"/>
      <c r="GR222" s="46"/>
      <c r="GS222" s="46"/>
      <c r="GT222" s="46"/>
      <c r="GU222" s="46"/>
      <c r="GV222" s="46"/>
      <c r="GW222" s="46"/>
      <c r="GX222" s="46"/>
      <c r="GY222" s="46"/>
      <c r="GZ222" s="46"/>
      <c r="HA222" s="46"/>
      <c r="HB222" s="46"/>
      <c r="HC222" s="46"/>
      <c r="HD222" s="46"/>
      <c r="HE222" s="46"/>
      <c r="HF222" s="46"/>
      <c r="HG222" s="46"/>
      <c r="HH222" s="46"/>
      <c r="HI222" s="46"/>
      <c r="HJ222" s="46"/>
      <c r="HK222" s="46"/>
      <c r="HL222" s="46"/>
      <c r="HM222" s="46"/>
      <c r="HN222" s="46"/>
      <c r="HO222" s="46"/>
      <c r="HP222" s="46"/>
      <c r="HQ222" s="46"/>
      <c r="HR222" s="46"/>
      <c r="HS222" s="46"/>
      <c r="HT222" s="46"/>
      <c r="HU222" s="46"/>
      <c r="HV222" s="46"/>
      <c r="HW222" s="46"/>
      <c r="HX222" s="46"/>
      <c r="HY222" s="46"/>
      <c r="HZ222" s="46"/>
      <c r="IA222" s="46"/>
      <c r="IB222" s="46"/>
      <c r="IC222" s="46"/>
      <c r="ID222" s="46"/>
      <c r="IE222" s="46"/>
      <c r="IF222" s="46"/>
      <c r="IG222" s="46"/>
      <c r="IH222" s="46"/>
      <c r="II222" s="46"/>
      <c r="IJ222" s="46"/>
      <c r="IK222" s="46"/>
      <c r="IL222" s="46"/>
      <c r="IM222" s="46"/>
      <c r="IN222" s="46"/>
      <c r="IO222" s="46"/>
      <c r="IP222" s="46"/>
      <c r="IQ222" s="46"/>
      <c r="IR222" s="46"/>
      <c r="IS222" s="46"/>
      <c r="IT222" s="46"/>
      <c r="IU222" s="46"/>
      <c r="IV222" s="46"/>
    </row>
    <row r="223" spans="1:256" s="106" customFormat="1" ht="16.5" customHeight="1" x14ac:dyDescent="0.2">
      <c r="A223" s="75">
        <v>206</v>
      </c>
      <c r="B223" s="89">
        <f t="shared" si="54"/>
        <v>40.86</v>
      </c>
      <c r="C223" s="101">
        <v>23653</v>
      </c>
      <c r="D223" s="411">
        <f t="shared" si="57"/>
        <v>6946.5491923641712</v>
      </c>
      <c r="E223" s="333">
        <f t="shared" si="60"/>
        <v>2347.9336270190897</v>
      </c>
      <c r="F223" s="351">
        <f t="shared" si="61"/>
        <v>138.93098384728341</v>
      </c>
      <c r="G223" s="407">
        <v>85</v>
      </c>
      <c r="H223" s="429">
        <f t="shared" si="62"/>
        <v>9518.4138032305455</v>
      </c>
      <c r="I223" s="102">
        <f t="shared" si="63"/>
        <v>5.0415999999999999</v>
      </c>
      <c r="J223" s="89">
        <f t="shared" si="55"/>
        <v>54.48</v>
      </c>
      <c r="K223" s="101">
        <v>23653</v>
      </c>
      <c r="L223" s="411">
        <f t="shared" si="58"/>
        <v>5209.9118942731275</v>
      </c>
      <c r="M223" s="333">
        <f t="shared" si="64"/>
        <v>1760.9502202643168</v>
      </c>
      <c r="N223" s="351">
        <f t="shared" si="65"/>
        <v>104.19823788546255</v>
      </c>
      <c r="O223" s="435">
        <v>51</v>
      </c>
      <c r="P223" s="429">
        <f t="shared" si="66"/>
        <v>7126.0603524229073</v>
      </c>
      <c r="Q223" s="102">
        <f t="shared" si="67"/>
        <v>3.7812000000000001</v>
      </c>
      <c r="R223" s="93">
        <f t="shared" si="56"/>
        <v>163.44999999999999</v>
      </c>
      <c r="S223" s="101">
        <v>23653</v>
      </c>
      <c r="T223" s="411">
        <f t="shared" si="59"/>
        <v>1736.5310492505357</v>
      </c>
      <c r="U223" s="417">
        <f t="shared" si="68"/>
        <v>586.94749464668098</v>
      </c>
      <c r="V223" s="351">
        <f t="shared" si="69"/>
        <v>34.730620985010717</v>
      </c>
      <c r="W223" s="435">
        <v>34</v>
      </c>
      <c r="X223" s="429">
        <f t="shared" si="70"/>
        <v>2392.2091648822275</v>
      </c>
      <c r="Y223" s="102">
        <f t="shared" si="71"/>
        <v>1.2603</v>
      </c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6"/>
      <c r="AP223" s="46"/>
      <c r="AQ223" s="46"/>
      <c r="AR223" s="46"/>
      <c r="AS223" s="46"/>
      <c r="AT223" s="46"/>
      <c r="AU223" s="46"/>
      <c r="AV223" s="46"/>
      <c r="AW223" s="46"/>
      <c r="AX223" s="46"/>
      <c r="AY223" s="46"/>
      <c r="AZ223" s="46"/>
      <c r="BA223" s="46"/>
      <c r="BB223" s="46"/>
      <c r="BC223" s="46"/>
      <c r="BD223" s="46"/>
      <c r="BE223" s="46"/>
      <c r="BF223" s="46"/>
      <c r="BG223" s="46"/>
      <c r="BH223" s="46"/>
      <c r="BI223" s="46"/>
      <c r="BJ223" s="46"/>
      <c r="BK223" s="46"/>
      <c r="BL223" s="46"/>
      <c r="BM223" s="46"/>
      <c r="BN223" s="46"/>
      <c r="BO223" s="46"/>
      <c r="BP223" s="46"/>
      <c r="BQ223" s="46"/>
      <c r="BR223" s="46"/>
      <c r="BS223" s="46"/>
      <c r="BT223" s="46"/>
      <c r="BU223" s="46"/>
      <c r="BV223" s="46"/>
      <c r="BW223" s="46"/>
      <c r="BX223" s="46"/>
      <c r="BY223" s="46"/>
      <c r="BZ223" s="46"/>
      <c r="CA223" s="46"/>
      <c r="CB223" s="46"/>
      <c r="CC223" s="46"/>
      <c r="CD223" s="46"/>
      <c r="CE223" s="46"/>
      <c r="CF223" s="46"/>
      <c r="CG223" s="46"/>
      <c r="CH223" s="46"/>
      <c r="CI223" s="46"/>
      <c r="CJ223" s="46"/>
      <c r="CK223" s="46"/>
      <c r="CL223" s="46"/>
      <c r="CM223" s="46"/>
      <c r="CN223" s="46"/>
      <c r="CO223" s="46"/>
      <c r="CP223" s="46"/>
      <c r="CQ223" s="46"/>
      <c r="CR223" s="46"/>
      <c r="CS223" s="46"/>
      <c r="CT223" s="46"/>
      <c r="CU223" s="46"/>
      <c r="CV223" s="46"/>
      <c r="CW223" s="46"/>
      <c r="CX223" s="46"/>
      <c r="CY223" s="46"/>
      <c r="CZ223" s="46"/>
      <c r="DA223" s="46"/>
      <c r="DB223" s="46"/>
      <c r="DC223" s="46"/>
      <c r="DD223" s="46"/>
      <c r="DE223" s="46"/>
      <c r="DF223" s="46"/>
      <c r="DG223" s="46"/>
      <c r="DH223" s="46"/>
      <c r="DI223" s="46"/>
      <c r="DJ223" s="46"/>
      <c r="DK223" s="46"/>
      <c r="DL223" s="46"/>
      <c r="DM223" s="46"/>
      <c r="DN223" s="46"/>
      <c r="DO223" s="46"/>
      <c r="DP223" s="46"/>
      <c r="DQ223" s="46"/>
      <c r="DR223" s="46"/>
      <c r="DS223" s="46"/>
      <c r="DT223" s="46"/>
      <c r="DU223" s="46"/>
      <c r="DV223" s="46"/>
      <c r="DW223" s="46"/>
      <c r="DX223" s="46"/>
      <c r="DY223" s="46"/>
      <c r="DZ223" s="46"/>
      <c r="EA223" s="46"/>
      <c r="EB223" s="46"/>
      <c r="EC223" s="46"/>
      <c r="ED223" s="46"/>
      <c r="EE223" s="46"/>
      <c r="EF223" s="46"/>
      <c r="EG223" s="46"/>
      <c r="EH223" s="46"/>
      <c r="EI223" s="46"/>
      <c r="EJ223" s="46"/>
      <c r="EK223" s="46"/>
      <c r="EL223" s="46"/>
      <c r="EM223" s="46"/>
      <c r="EN223" s="46"/>
      <c r="EO223" s="46"/>
      <c r="EP223" s="46"/>
      <c r="EQ223" s="46"/>
      <c r="ER223" s="46"/>
      <c r="ES223" s="46"/>
      <c r="ET223" s="46"/>
      <c r="EU223" s="46"/>
      <c r="EV223" s="46"/>
      <c r="EW223" s="46"/>
      <c r="EX223" s="46"/>
      <c r="EY223" s="46"/>
      <c r="EZ223" s="46"/>
      <c r="FA223" s="46"/>
      <c r="FB223" s="46"/>
      <c r="FC223" s="46"/>
      <c r="FD223" s="46"/>
      <c r="FE223" s="46"/>
      <c r="FF223" s="46"/>
      <c r="FG223" s="46"/>
      <c r="FH223" s="46"/>
      <c r="FI223" s="46"/>
      <c r="FJ223" s="46"/>
      <c r="FK223" s="46"/>
      <c r="FL223" s="46"/>
      <c r="FM223" s="46"/>
      <c r="FN223" s="46"/>
      <c r="FO223" s="46"/>
      <c r="FP223" s="46"/>
      <c r="FQ223" s="46"/>
      <c r="FR223" s="46"/>
      <c r="FS223" s="46"/>
      <c r="FT223" s="46"/>
      <c r="FU223" s="46"/>
      <c r="FV223" s="46"/>
      <c r="FW223" s="46"/>
      <c r="FX223" s="46"/>
      <c r="FY223" s="46"/>
      <c r="FZ223" s="46"/>
      <c r="GA223" s="46"/>
      <c r="GB223" s="46"/>
      <c r="GC223" s="46"/>
      <c r="GD223" s="46"/>
      <c r="GE223" s="46"/>
      <c r="GF223" s="46"/>
      <c r="GG223" s="46"/>
      <c r="GH223" s="46"/>
      <c r="GI223" s="46"/>
      <c r="GJ223" s="46"/>
      <c r="GK223" s="46"/>
      <c r="GL223" s="46"/>
      <c r="GM223" s="46"/>
      <c r="GN223" s="46"/>
      <c r="GO223" s="46"/>
      <c r="GP223" s="46"/>
      <c r="GQ223" s="46"/>
      <c r="GR223" s="46"/>
      <c r="GS223" s="46"/>
      <c r="GT223" s="46"/>
      <c r="GU223" s="46"/>
      <c r="GV223" s="46"/>
      <c r="GW223" s="46"/>
      <c r="GX223" s="46"/>
      <c r="GY223" s="46"/>
      <c r="GZ223" s="46"/>
      <c r="HA223" s="46"/>
      <c r="HB223" s="46"/>
      <c r="HC223" s="46"/>
      <c r="HD223" s="46"/>
      <c r="HE223" s="46"/>
      <c r="HF223" s="46"/>
      <c r="HG223" s="46"/>
      <c r="HH223" s="46"/>
      <c r="HI223" s="46"/>
      <c r="HJ223" s="46"/>
      <c r="HK223" s="46"/>
      <c r="HL223" s="46"/>
      <c r="HM223" s="46"/>
      <c r="HN223" s="46"/>
      <c r="HO223" s="46"/>
      <c r="HP223" s="46"/>
      <c r="HQ223" s="46"/>
      <c r="HR223" s="46"/>
      <c r="HS223" s="46"/>
      <c r="HT223" s="46"/>
      <c r="HU223" s="46"/>
      <c r="HV223" s="46"/>
      <c r="HW223" s="46"/>
      <c r="HX223" s="46"/>
      <c r="HY223" s="46"/>
      <c r="HZ223" s="46"/>
      <c r="IA223" s="46"/>
      <c r="IB223" s="46"/>
      <c r="IC223" s="46"/>
      <c r="ID223" s="46"/>
      <c r="IE223" s="46"/>
      <c r="IF223" s="46"/>
      <c r="IG223" s="46"/>
      <c r="IH223" s="46"/>
      <c r="II223" s="46"/>
      <c r="IJ223" s="46"/>
      <c r="IK223" s="46"/>
      <c r="IL223" s="46"/>
      <c r="IM223" s="46"/>
      <c r="IN223" s="46"/>
      <c r="IO223" s="46"/>
      <c r="IP223" s="46"/>
      <c r="IQ223" s="46"/>
      <c r="IR223" s="46"/>
      <c r="IS223" s="46"/>
      <c r="IT223" s="46"/>
      <c r="IU223" s="46"/>
      <c r="IV223" s="46"/>
    </row>
    <row r="224" spans="1:256" s="106" customFormat="1" ht="16.5" customHeight="1" x14ac:dyDescent="0.2">
      <c r="A224" s="75">
        <v>207</v>
      </c>
      <c r="B224" s="89">
        <f t="shared" si="54"/>
        <v>40.89</v>
      </c>
      <c r="C224" s="101">
        <v>23653</v>
      </c>
      <c r="D224" s="411">
        <f t="shared" si="57"/>
        <v>6941.4526779163616</v>
      </c>
      <c r="E224" s="333">
        <f t="shared" si="60"/>
        <v>2346.2110051357299</v>
      </c>
      <c r="F224" s="351">
        <f t="shared" si="61"/>
        <v>138.82905355832725</v>
      </c>
      <c r="G224" s="407">
        <v>85</v>
      </c>
      <c r="H224" s="429">
        <f t="shared" si="62"/>
        <v>9511.4927366104184</v>
      </c>
      <c r="I224" s="102">
        <f t="shared" si="63"/>
        <v>5.0624000000000002</v>
      </c>
      <c r="J224" s="89">
        <f t="shared" si="55"/>
        <v>54.51</v>
      </c>
      <c r="K224" s="101">
        <v>23653</v>
      </c>
      <c r="L224" s="411">
        <f t="shared" si="58"/>
        <v>5207.0445789763344</v>
      </c>
      <c r="M224" s="333">
        <f t="shared" si="64"/>
        <v>1759.9810676940008</v>
      </c>
      <c r="N224" s="351">
        <f t="shared" si="65"/>
        <v>104.14089157952669</v>
      </c>
      <c r="O224" s="435">
        <v>51</v>
      </c>
      <c r="P224" s="429">
        <f t="shared" si="66"/>
        <v>7122.1665382498613</v>
      </c>
      <c r="Q224" s="102">
        <f t="shared" si="67"/>
        <v>3.7974999999999999</v>
      </c>
      <c r="R224" s="93">
        <f t="shared" si="56"/>
        <v>163.54</v>
      </c>
      <c r="S224" s="101">
        <v>23653</v>
      </c>
      <c r="T224" s="411">
        <f t="shared" si="59"/>
        <v>1735.5753943989239</v>
      </c>
      <c r="U224" s="417">
        <f t="shared" si="68"/>
        <v>586.62448330683617</v>
      </c>
      <c r="V224" s="351">
        <f t="shared" si="69"/>
        <v>34.711507887978478</v>
      </c>
      <c r="W224" s="435">
        <v>34</v>
      </c>
      <c r="X224" s="429">
        <f t="shared" si="70"/>
        <v>2390.9113855937385</v>
      </c>
      <c r="Y224" s="102">
        <f t="shared" si="71"/>
        <v>1.2657</v>
      </c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6"/>
      <c r="AP224" s="46"/>
      <c r="AQ224" s="46"/>
      <c r="AR224" s="46"/>
      <c r="AS224" s="46"/>
      <c r="AT224" s="46"/>
      <c r="AU224" s="46"/>
      <c r="AV224" s="46"/>
      <c r="AW224" s="46"/>
      <c r="AX224" s="46"/>
      <c r="AY224" s="46"/>
      <c r="AZ224" s="46"/>
      <c r="BA224" s="46"/>
      <c r="BB224" s="46"/>
      <c r="BC224" s="46"/>
      <c r="BD224" s="46"/>
      <c r="BE224" s="46"/>
      <c r="BF224" s="46"/>
      <c r="BG224" s="46"/>
      <c r="BH224" s="46"/>
      <c r="BI224" s="46"/>
      <c r="BJ224" s="46"/>
      <c r="BK224" s="46"/>
      <c r="BL224" s="46"/>
      <c r="BM224" s="46"/>
      <c r="BN224" s="46"/>
      <c r="BO224" s="46"/>
      <c r="BP224" s="46"/>
      <c r="BQ224" s="46"/>
      <c r="BR224" s="46"/>
      <c r="BS224" s="46"/>
      <c r="BT224" s="46"/>
      <c r="BU224" s="46"/>
      <c r="BV224" s="46"/>
      <c r="BW224" s="46"/>
      <c r="BX224" s="46"/>
      <c r="BY224" s="46"/>
      <c r="BZ224" s="46"/>
      <c r="CA224" s="46"/>
      <c r="CB224" s="46"/>
      <c r="CC224" s="46"/>
      <c r="CD224" s="46"/>
      <c r="CE224" s="46"/>
      <c r="CF224" s="46"/>
      <c r="CG224" s="46"/>
      <c r="CH224" s="46"/>
      <c r="CI224" s="46"/>
      <c r="CJ224" s="46"/>
      <c r="CK224" s="46"/>
      <c r="CL224" s="46"/>
      <c r="CM224" s="46"/>
      <c r="CN224" s="46"/>
      <c r="CO224" s="46"/>
      <c r="CP224" s="46"/>
      <c r="CQ224" s="46"/>
      <c r="CR224" s="46"/>
      <c r="CS224" s="46"/>
      <c r="CT224" s="46"/>
      <c r="CU224" s="46"/>
      <c r="CV224" s="46"/>
      <c r="CW224" s="46"/>
      <c r="CX224" s="46"/>
      <c r="CY224" s="46"/>
      <c r="CZ224" s="46"/>
      <c r="DA224" s="46"/>
      <c r="DB224" s="46"/>
      <c r="DC224" s="46"/>
      <c r="DD224" s="46"/>
      <c r="DE224" s="46"/>
      <c r="DF224" s="46"/>
      <c r="DG224" s="46"/>
      <c r="DH224" s="46"/>
      <c r="DI224" s="46"/>
      <c r="DJ224" s="46"/>
      <c r="DK224" s="46"/>
      <c r="DL224" s="46"/>
      <c r="DM224" s="46"/>
      <c r="DN224" s="46"/>
      <c r="DO224" s="46"/>
      <c r="DP224" s="46"/>
      <c r="DQ224" s="46"/>
      <c r="DR224" s="46"/>
      <c r="DS224" s="46"/>
      <c r="DT224" s="46"/>
      <c r="DU224" s="46"/>
      <c r="DV224" s="46"/>
      <c r="DW224" s="46"/>
      <c r="DX224" s="46"/>
      <c r="DY224" s="46"/>
      <c r="DZ224" s="46"/>
      <c r="EA224" s="46"/>
      <c r="EB224" s="46"/>
      <c r="EC224" s="46"/>
      <c r="ED224" s="46"/>
      <c r="EE224" s="46"/>
      <c r="EF224" s="46"/>
      <c r="EG224" s="46"/>
      <c r="EH224" s="46"/>
      <c r="EI224" s="46"/>
      <c r="EJ224" s="46"/>
      <c r="EK224" s="46"/>
      <c r="EL224" s="46"/>
      <c r="EM224" s="46"/>
      <c r="EN224" s="46"/>
      <c r="EO224" s="46"/>
      <c r="EP224" s="46"/>
      <c r="EQ224" s="46"/>
      <c r="ER224" s="46"/>
      <c r="ES224" s="46"/>
      <c r="ET224" s="46"/>
      <c r="EU224" s="46"/>
      <c r="EV224" s="46"/>
      <c r="EW224" s="46"/>
      <c r="EX224" s="46"/>
      <c r="EY224" s="46"/>
      <c r="EZ224" s="46"/>
      <c r="FA224" s="46"/>
      <c r="FB224" s="46"/>
      <c r="FC224" s="46"/>
      <c r="FD224" s="46"/>
      <c r="FE224" s="46"/>
      <c r="FF224" s="46"/>
      <c r="FG224" s="46"/>
      <c r="FH224" s="46"/>
      <c r="FI224" s="46"/>
      <c r="FJ224" s="46"/>
      <c r="FK224" s="46"/>
      <c r="FL224" s="46"/>
      <c r="FM224" s="46"/>
      <c r="FN224" s="46"/>
      <c r="FO224" s="46"/>
      <c r="FP224" s="46"/>
      <c r="FQ224" s="46"/>
      <c r="FR224" s="46"/>
      <c r="FS224" s="46"/>
      <c r="FT224" s="46"/>
      <c r="FU224" s="46"/>
      <c r="FV224" s="46"/>
      <c r="FW224" s="46"/>
      <c r="FX224" s="46"/>
      <c r="FY224" s="46"/>
      <c r="FZ224" s="46"/>
      <c r="GA224" s="46"/>
      <c r="GB224" s="46"/>
      <c r="GC224" s="46"/>
      <c r="GD224" s="46"/>
      <c r="GE224" s="46"/>
      <c r="GF224" s="46"/>
      <c r="GG224" s="46"/>
      <c r="GH224" s="46"/>
      <c r="GI224" s="46"/>
      <c r="GJ224" s="46"/>
      <c r="GK224" s="46"/>
      <c r="GL224" s="46"/>
      <c r="GM224" s="46"/>
      <c r="GN224" s="46"/>
      <c r="GO224" s="46"/>
      <c r="GP224" s="46"/>
      <c r="GQ224" s="46"/>
      <c r="GR224" s="46"/>
      <c r="GS224" s="46"/>
      <c r="GT224" s="46"/>
      <c r="GU224" s="46"/>
      <c r="GV224" s="46"/>
      <c r="GW224" s="46"/>
      <c r="GX224" s="46"/>
      <c r="GY224" s="46"/>
      <c r="GZ224" s="46"/>
      <c r="HA224" s="46"/>
      <c r="HB224" s="46"/>
      <c r="HC224" s="46"/>
      <c r="HD224" s="46"/>
      <c r="HE224" s="46"/>
      <c r="HF224" s="46"/>
      <c r="HG224" s="46"/>
      <c r="HH224" s="46"/>
      <c r="HI224" s="46"/>
      <c r="HJ224" s="46"/>
      <c r="HK224" s="46"/>
      <c r="HL224" s="46"/>
      <c r="HM224" s="46"/>
      <c r="HN224" s="46"/>
      <c r="HO224" s="46"/>
      <c r="HP224" s="46"/>
      <c r="HQ224" s="46"/>
      <c r="HR224" s="46"/>
      <c r="HS224" s="46"/>
      <c r="HT224" s="46"/>
      <c r="HU224" s="46"/>
      <c r="HV224" s="46"/>
      <c r="HW224" s="46"/>
      <c r="HX224" s="46"/>
      <c r="HY224" s="46"/>
      <c r="HZ224" s="46"/>
      <c r="IA224" s="46"/>
      <c r="IB224" s="46"/>
      <c r="IC224" s="46"/>
      <c r="ID224" s="46"/>
      <c r="IE224" s="46"/>
      <c r="IF224" s="46"/>
      <c r="IG224" s="46"/>
      <c r="IH224" s="46"/>
      <c r="II224" s="46"/>
      <c r="IJ224" s="46"/>
      <c r="IK224" s="46"/>
      <c r="IL224" s="46"/>
      <c r="IM224" s="46"/>
      <c r="IN224" s="46"/>
      <c r="IO224" s="46"/>
      <c r="IP224" s="46"/>
      <c r="IQ224" s="46"/>
      <c r="IR224" s="46"/>
      <c r="IS224" s="46"/>
      <c r="IT224" s="46"/>
      <c r="IU224" s="46"/>
      <c r="IV224" s="46"/>
    </row>
    <row r="225" spans="1:256" s="106" customFormat="1" ht="16.5" customHeight="1" x14ac:dyDescent="0.2">
      <c r="A225" s="75">
        <v>208</v>
      </c>
      <c r="B225" s="89">
        <f t="shared" si="54"/>
        <v>40.909999999999997</v>
      </c>
      <c r="C225" s="101">
        <v>23653</v>
      </c>
      <c r="D225" s="411">
        <f t="shared" si="57"/>
        <v>6938.0591542410175</v>
      </c>
      <c r="E225" s="333">
        <f t="shared" si="60"/>
        <v>2345.0639941334639</v>
      </c>
      <c r="F225" s="351">
        <f t="shared" si="61"/>
        <v>138.76118308482035</v>
      </c>
      <c r="G225" s="407">
        <v>85</v>
      </c>
      <c r="H225" s="429">
        <f t="shared" si="62"/>
        <v>9506.8843314593014</v>
      </c>
      <c r="I225" s="102">
        <f t="shared" si="63"/>
        <v>5.0842999999999998</v>
      </c>
      <c r="J225" s="89">
        <f t="shared" si="55"/>
        <v>54.54</v>
      </c>
      <c r="K225" s="101">
        <v>23653</v>
      </c>
      <c r="L225" s="411">
        <f t="shared" si="58"/>
        <v>5204.1804180418048</v>
      </c>
      <c r="M225" s="333">
        <f t="shared" si="64"/>
        <v>1759.0129812981299</v>
      </c>
      <c r="N225" s="351">
        <f t="shared" si="65"/>
        <v>104.0836083608361</v>
      </c>
      <c r="O225" s="435">
        <v>51</v>
      </c>
      <c r="P225" s="429">
        <f t="shared" si="66"/>
        <v>7118.2770077007708</v>
      </c>
      <c r="Q225" s="102">
        <f t="shared" si="67"/>
        <v>3.8136999999999999</v>
      </c>
      <c r="R225" s="93">
        <f t="shared" si="56"/>
        <v>163.63</v>
      </c>
      <c r="S225" s="101">
        <v>23653</v>
      </c>
      <c r="T225" s="411">
        <f t="shared" si="59"/>
        <v>1734.6207908085316</v>
      </c>
      <c r="U225" s="417">
        <f t="shared" si="68"/>
        <v>586.30182729328362</v>
      </c>
      <c r="V225" s="351">
        <f t="shared" si="69"/>
        <v>34.69241581617063</v>
      </c>
      <c r="W225" s="435">
        <v>34</v>
      </c>
      <c r="X225" s="429">
        <f t="shared" si="70"/>
        <v>2389.6150339179858</v>
      </c>
      <c r="Y225" s="102">
        <f t="shared" si="71"/>
        <v>1.2712000000000001</v>
      </c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6"/>
      <c r="AP225" s="46"/>
      <c r="AQ225" s="46"/>
      <c r="AR225" s="46"/>
      <c r="AS225" s="46"/>
      <c r="AT225" s="46"/>
      <c r="AU225" s="46"/>
      <c r="AV225" s="46"/>
      <c r="AW225" s="46"/>
      <c r="AX225" s="46"/>
      <c r="AY225" s="46"/>
      <c r="AZ225" s="46"/>
      <c r="BA225" s="46"/>
      <c r="BB225" s="46"/>
      <c r="BC225" s="46"/>
      <c r="BD225" s="46"/>
      <c r="BE225" s="46"/>
      <c r="BF225" s="46"/>
      <c r="BG225" s="46"/>
      <c r="BH225" s="46"/>
      <c r="BI225" s="46"/>
      <c r="BJ225" s="46"/>
      <c r="BK225" s="46"/>
      <c r="BL225" s="46"/>
      <c r="BM225" s="46"/>
      <c r="BN225" s="46"/>
      <c r="BO225" s="46"/>
      <c r="BP225" s="46"/>
      <c r="BQ225" s="46"/>
      <c r="BR225" s="46"/>
      <c r="BS225" s="46"/>
      <c r="BT225" s="46"/>
      <c r="BU225" s="46"/>
      <c r="BV225" s="46"/>
      <c r="BW225" s="46"/>
      <c r="BX225" s="46"/>
      <c r="BY225" s="46"/>
      <c r="BZ225" s="46"/>
      <c r="CA225" s="46"/>
      <c r="CB225" s="46"/>
      <c r="CC225" s="46"/>
      <c r="CD225" s="46"/>
      <c r="CE225" s="46"/>
      <c r="CF225" s="46"/>
      <c r="CG225" s="46"/>
      <c r="CH225" s="46"/>
      <c r="CI225" s="46"/>
      <c r="CJ225" s="46"/>
      <c r="CK225" s="46"/>
      <c r="CL225" s="46"/>
      <c r="CM225" s="46"/>
      <c r="CN225" s="46"/>
      <c r="CO225" s="46"/>
      <c r="CP225" s="46"/>
      <c r="CQ225" s="46"/>
      <c r="CR225" s="46"/>
      <c r="CS225" s="46"/>
      <c r="CT225" s="46"/>
      <c r="CU225" s="46"/>
      <c r="CV225" s="46"/>
      <c r="CW225" s="46"/>
      <c r="CX225" s="46"/>
      <c r="CY225" s="46"/>
      <c r="CZ225" s="46"/>
      <c r="DA225" s="46"/>
      <c r="DB225" s="46"/>
      <c r="DC225" s="46"/>
      <c r="DD225" s="46"/>
      <c r="DE225" s="46"/>
      <c r="DF225" s="46"/>
      <c r="DG225" s="46"/>
      <c r="DH225" s="46"/>
      <c r="DI225" s="46"/>
      <c r="DJ225" s="46"/>
      <c r="DK225" s="46"/>
      <c r="DL225" s="46"/>
      <c r="DM225" s="46"/>
      <c r="DN225" s="46"/>
      <c r="DO225" s="46"/>
      <c r="DP225" s="46"/>
      <c r="DQ225" s="46"/>
      <c r="DR225" s="46"/>
      <c r="DS225" s="46"/>
      <c r="DT225" s="46"/>
      <c r="DU225" s="46"/>
      <c r="DV225" s="46"/>
      <c r="DW225" s="46"/>
      <c r="DX225" s="46"/>
      <c r="DY225" s="46"/>
      <c r="DZ225" s="46"/>
      <c r="EA225" s="46"/>
      <c r="EB225" s="46"/>
      <c r="EC225" s="46"/>
      <c r="ED225" s="46"/>
      <c r="EE225" s="46"/>
      <c r="EF225" s="46"/>
      <c r="EG225" s="46"/>
      <c r="EH225" s="46"/>
      <c r="EI225" s="46"/>
      <c r="EJ225" s="46"/>
      <c r="EK225" s="46"/>
      <c r="EL225" s="46"/>
      <c r="EM225" s="46"/>
      <c r="EN225" s="46"/>
      <c r="EO225" s="46"/>
      <c r="EP225" s="46"/>
      <c r="EQ225" s="46"/>
      <c r="ER225" s="46"/>
      <c r="ES225" s="46"/>
      <c r="ET225" s="46"/>
      <c r="EU225" s="46"/>
      <c r="EV225" s="46"/>
      <c r="EW225" s="46"/>
      <c r="EX225" s="46"/>
      <c r="EY225" s="46"/>
      <c r="EZ225" s="46"/>
      <c r="FA225" s="46"/>
      <c r="FB225" s="46"/>
      <c r="FC225" s="46"/>
      <c r="FD225" s="46"/>
      <c r="FE225" s="46"/>
      <c r="FF225" s="46"/>
      <c r="FG225" s="46"/>
      <c r="FH225" s="46"/>
      <c r="FI225" s="46"/>
      <c r="FJ225" s="46"/>
      <c r="FK225" s="46"/>
      <c r="FL225" s="46"/>
      <c r="FM225" s="46"/>
      <c r="FN225" s="46"/>
      <c r="FO225" s="46"/>
      <c r="FP225" s="46"/>
      <c r="FQ225" s="46"/>
      <c r="FR225" s="46"/>
      <c r="FS225" s="46"/>
      <c r="FT225" s="46"/>
      <c r="FU225" s="46"/>
      <c r="FV225" s="46"/>
      <c r="FW225" s="46"/>
      <c r="FX225" s="46"/>
      <c r="FY225" s="46"/>
      <c r="FZ225" s="46"/>
      <c r="GA225" s="46"/>
      <c r="GB225" s="46"/>
      <c r="GC225" s="46"/>
      <c r="GD225" s="46"/>
      <c r="GE225" s="46"/>
      <c r="GF225" s="46"/>
      <c r="GG225" s="46"/>
      <c r="GH225" s="46"/>
      <c r="GI225" s="46"/>
      <c r="GJ225" s="46"/>
      <c r="GK225" s="46"/>
      <c r="GL225" s="46"/>
      <c r="GM225" s="46"/>
      <c r="GN225" s="46"/>
      <c r="GO225" s="46"/>
      <c r="GP225" s="46"/>
      <c r="GQ225" s="46"/>
      <c r="GR225" s="46"/>
      <c r="GS225" s="46"/>
      <c r="GT225" s="46"/>
      <c r="GU225" s="46"/>
      <c r="GV225" s="46"/>
      <c r="GW225" s="46"/>
      <c r="GX225" s="46"/>
      <c r="GY225" s="46"/>
      <c r="GZ225" s="46"/>
      <c r="HA225" s="46"/>
      <c r="HB225" s="46"/>
      <c r="HC225" s="46"/>
      <c r="HD225" s="46"/>
      <c r="HE225" s="46"/>
      <c r="HF225" s="46"/>
      <c r="HG225" s="46"/>
      <c r="HH225" s="46"/>
      <c r="HI225" s="46"/>
      <c r="HJ225" s="46"/>
      <c r="HK225" s="46"/>
      <c r="HL225" s="46"/>
      <c r="HM225" s="46"/>
      <c r="HN225" s="46"/>
      <c r="HO225" s="46"/>
      <c r="HP225" s="46"/>
      <c r="HQ225" s="46"/>
      <c r="HR225" s="46"/>
      <c r="HS225" s="46"/>
      <c r="HT225" s="46"/>
      <c r="HU225" s="46"/>
      <c r="HV225" s="46"/>
      <c r="HW225" s="46"/>
      <c r="HX225" s="46"/>
      <c r="HY225" s="46"/>
      <c r="HZ225" s="46"/>
      <c r="IA225" s="46"/>
      <c r="IB225" s="46"/>
      <c r="IC225" s="46"/>
      <c r="ID225" s="46"/>
      <c r="IE225" s="46"/>
      <c r="IF225" s="46"/>
      <c r="IG225" s="46"/>
      <c r="IH225" s="46"/>
      <c r="II225" s="46"/>
      <c r="IJ225" s="46"/>
      <c r="IK225" s="46"/>
      <c r="IL225" s="46"/>
      <c r="IM225" s="46"/>
      <c r="IN225" s="46"/>
      <c r="IO225" s="46"/>
      <c r="IP225" s="46"/>
      <c r="IQ225" s="46"/>
      <c r="IR225" s="46"/>
      <c r="IS225" s="46"/>
      <c r="IT225" s="46"/>
      <c r="IU225" s="46"/>
      <c r="IV225" s="46"/>
    </row>
    <row r="226" spans="1:256" s="46" customFormat="1" ht="16.5" customHeight="1" x14ac:dyDescent="0.2">
      <c r="A226" s="69">
        <v>209</v>
      </c>
      <c r="B226" s="89">
        <f t="shared" si="54"/>
        <v>40.93</v>
      </c>
      <c r="C226" s="90">
        <v>23653</v>
      </c>
      <c r="D226" s="412">
        <f t="shared" si="57"/>
        <v>6934.6689469826542</v>
      </c>
      <c r="E226" s="414">
        <f t="shared" si="60"/>
        <v>2343.9181040801368</v>
      </c>
      <c r="F226" s="337">
        <f t="shared" si="61"/>
        <v>138.69337893965309</v>
      </c>
      <c r="G226" s="409">
        <v>85</v>
      </c>
      <c r="H226" s="428">
        <f t="shared" si="62"/>
        <v>9502.2804300024436</v>
      </c>
      <c r="I226" s="92">
        <f t="shared" si="63"/>
        <v>5.1063000000000001</v>
      </c>
      <c r="J226" s="89">
        <f t="shared" si="55"/>
        <v>54.57</v>
      </c>
      <c r="K226" s="90">
        <v>23653</v>
      </c>
      <c r="L226" s="409">
        <f t="shared" si="58"/>
        <v>5201.3194062671801</v>
      </c>
      <c r="M226" s="414">
        <f t="shared" si="64"/>
        <v>1758.0459593183066</v>
      </c>
      <c r="N226" s="337">
        <f t="shared" si="65"/>
        <v>104.0263881253436</v>
      </c>
      <c r="O226" s="437">
        <v>51</v>
      </c>
      <c r="P226" s="428">
        <f t="shared" si="66"/>
        <v>7114.39175371083</v>
      </c>
      <c r="Q226" s="92">
        <f t="shared" si="67"/>
        <v>3.8298999999999999</v>
      </c>
      <c r="R226" s="93">
        <f t="shared" si="56"/>
        <v>163.72</v>
      </c>
      <c r="S226" s="90">
        <v>23653</v>
      </c>
      <c r="T226" s="409">
        <f t="shared" si="59"/>
        <v>1733.6672367456636</v>
      </c>
      <c r="U226" s="395">
        <f t="shared" si="68"/>
        <v>585.9795260200342</v>
      </c>
      <c r="V226" s="337">
        <f t="shared" si="69"/>
        <v>34.673344734913272</v>
      </c>
      <c r="W226" s="437">
        <v>34</v>
      </c>
      <c r="X226" s="428">
        <f t="shared" si="70"/>
        <v>2388.3201075006109</v>
      </c>
      <c r="Y226" s="92">
        <f t="shared" si="71"/>
        <v>1.2766</v>
      </c>
    </row>
    <row r="227" spans="1:256" s="46" customFormat="1" ht="16.5" customHeight="1" x14ac:dyDescent="0.2">
      <c r="A227" s="83">
        <v>210</v>
      </c>
      <c r="B227" s="89">
        <f t="shared" si="54"/>
        <v>40.950000000000003</v>
      </c>
      <c r="C227" s="77">
        <v>23653</v>
      </c>
      <c r="D227" s="411">
        <f t="shared" si="57"/>
        <v>6931.2820512820517</v>
      </c>
      <c r="E227" s="342">
        <f t="shared" si="60"/>
        <v>2342.7733333333331</v>
      </c>
      <c r="F227" s="338">
        <f t="shared" si="61"/>
        <v>138.62564102564104</v>
      </c>
      <c r="G227" s="407">
        <v>85</v>
      </c>
      <c r="H227" s="425">
        <f t="shared" si="62"/>
        <v>9497.6810256410263</v>
      </c>
      <c r="I227" s="79">
        <f t="shared" si="63"/>
        <v>5.1281999999999996</v>
      </c>
      <c r="J227" s="89">
        <f t="shared" si="55"/>
        <v>54.6</v>
      </c>
      <c r="K227" s="77">
        <v>23653</v>
      </c>
      <c r="L227" s="407">
        <f t="shared" si="58"/>
        <v>5198.461538461539</v>
      </c>
      <c r="M227" s="342">
        <f t="shared" si="64"/>
        <v>1757.08</v>
      </c>
      <c r="N227" s="338">
        <f t="shared" si="65"/>
        <v>103.96923076923078</v>
      </c>
      <c r="O227" s="435">
        <v>51</v>
      </c>
      <c r="P227" s="425">
        <f t="shared" si="66"/>
        <v>7110.5107692307702</v>
      </c>
      <c r="Q227" s="79">
        <f t="shared" si="67"/>
        <v>3.8462000000000001</v>
      </c>
      <c r="R227" s="93">
        <f t="shared" si="56"/>
        <v>163.81</v>
      </c>
      <c r="S227" s="77">
        <v>23653</v>
      </c>
      <c r="T227" s="407">
        <f t="shared" si="59"/>
        <v>1732.7147304804348</v>
      </c>
      <c r="U227" s="387">
        <f t="shared" si="68"/>
        <v>585.65757890238694</v>
      </c>
      <c r="V227" s="338">
        <f t="shared" si="69"/>
        <v>34.654294609608698</v>
      </c>
      <c r="W227" s="435">
        <v>34</v>
      </c>
      <c r="X227" s="425">
        <f t="shared" si="70"/>
        <v>2387.0266039924304</v>
      </c>
      <c r="Y227" s="79">
        <f t="shared" si="71"/>
        <v>1.282</v>
      </c>
    </row>
    <row r="228" spans="1:256" s="46" customFormat="1" ht="16.5" customHeight="1" x14ac:dyDescent="0.2">
      <c r="A228" s="75">
        <v>211</v>
      </c>
      <c r="B228" s="89">
        <f t="shared" si="54"/>
        <v>40.98</v>
      </c>
      <c r="C228" s="77">
        <v>23653</v>
      </c>
      <c r="D228" s="411">
        <f t="shared" si="57"/>
        <v>6926.2079062957546</v>
      </c>
      <c r="E228" s="342">
        <f t="shared" si="60"/>
        <v>2341.0582723279649</v>
      </c>
      <c r="F228" s="338">
        <f t="shared" si="61"/>
        <v>138.52415812591511</v>
      </c>
      <c r="G228" s="407">
        <v>85</v>
      </c>
      <c r="H228" s="425">
        <f t="shared" si="62"/>
        <v>9490.7903367496328</v>
      </c>
      <c r="I228" s="79">
        <f t="shared" si="63"/>
        <v>5.1489000000000003</v>
      </c>
      <c r="J228" s="89">
        <f t="shared" si="55"/>
        <v>54.63</v>
      </c>
      <c r="K228" s="77">
        <v>23653</v>
      </c>
      <c r="L228" s="407">
        <f t="shared" si="58"/>
        <v>5195.6068094453603</v>
      </c>
      <c r="M228" s="342">
        <f t="shared" si="64"/>
        <v>1756.1151015925316</v>
      </c>
      <c r="N228" s="338">
        <f t="shared" si="65"/>
        <v>103.91213618890721</v>
      </c>
      <c r="O228" s="435">
        <v>51</v>
      </c>
      <c r="P228" s="425">
        <f t="shared" si="66"/>
        <v>7106.6340472267993</v>
      </c>
      <c r="Q228" s="79">
        <f t="shared" si="67"/>
        <v>3.8622999999999998</v>
      </c>
      <c r="R228" s="93">
        <f t="shared" si="56"/>
        <v>163.9</v>
      </c>
      <c r="S228" s="77">
        <v>23653</v>
      </c>
      <c r="T228" s="407">
        <f t="shared" si="59"/>
        <v>1731.7632702867602</v>
      </c>
      <c r="U228" s="387">
        <f t="shared" si="68"/>
        <v>585.33598535692488</v>
      </c>
      <c r="V228" s="338">
        <f t="shared" si="69"/>
        <v>34.635265405735204</v>
      </c>
      <c r="W228" s="435">
        <v>34</v>
      </c>
      <c r="X228" s="425">
        <f t="shared" si="70"/>
        <v>2385.73452104942</v>
      </c>
      <c r="Y228" s="79">
        <f t="shared" si="71"/>
        <v>1.2874000000000001</v>
      </c>
    </row>
    <row r="229" spans="1:256" s="46" customFormat="1" ht="16.5" customHeight="1" x14ac:dyDescent="0.2">
      <c r="A229" s="75">
        <v>212</v>
      </c>
      <c r="B229" s="89">
        <f t="shared" si="54"/>
        <v>41</v>
      </c>
      <c r="C229" s="77">
        <v>23653</v>
      </c>
      <c r="D229" s="411">
        <f t="shared" si="57"/>
        <v>6922.8292682926822</v>
      </c>
      <c r="E229" s="342">
        <f t="shared" si="60"/>
        <v>2339.9162926829263</v>
      </c>
      <c r="F229" s="338">
        <f t="shared" si="61"/>
        <v>138.45658536585364</v>
      </c>
      <c r="G229" s="407">
        <v>85</v>
      </c>
      <c r="H229" s="425">
        <f t="shared" si="62"/>
        <v>9486.2021463414621</v>
      </c>
      <c r="I229" s="79">
        <f t="shared" si="63"/>
        <v>5.1707000000000001</v>
      </c>
      <c r="J229" s="89">
        <f t="shared" si="55"/>
        <v>54.66</v>
      </c>
      <c r="K229" s="77">
        <v>23653</v>
      </c>
      <c r="L229" s="407">
        <f t="shared" si="58"/>
        <v>5192.7552140504949</v>
      </c>
      <c r="M229" s="342">
        <f t="shared" si="64"/>
        <v>1755.1512623490671</v>
      </c>
      <c r="N229" s="338">
        <f t="shared" si="65"/>
        <v>103.8551042810099</v>
      </c>
      <c r="O229" s="435">
        <v>51</v>
      </c>
      <c r="P229" s="425">
        <f t="shared" si="66"/>
        <v>7102.7615806805716</v>
      </c>
      <c r="Q229" s="79">
        <f t="shared" si="67"/>
        <v>3.8784999999999998</v>
      </c>
      <c r="R229" s="93">
        <f t="shared" si="56"/>
        <v>163.99</v>
      </c>
      <c r="S229" s="77">
        <v>23653</v>
      </c>
      <c r="T229" s="407">
        <f t="shared" si="59"/>
        <v>1730.8128544423439</v>
      </c>
      <c r="U229" s="387">
        <f t="shared" si="68"/>
        <v>585.01474480151217</v>
      </c>
      <c r="V229" s="338">
        <f t="shared" si="69"/>
        <v>34.616257088846879</v>
      </c>
      <c r="W229" s="435">
        <v>34</v>
      </c>
      <c r="X229" s="425">
        <f t="shared" si="70"/>
        <v>2384.443856332703</v>
      </c>
      <c r="Y229" s="79">
        <f t="shared" si="71"/>
        <v>1.2927999999999999</v>
      </c>
    </row>
    <row r="230" spans="1:256" s="46" customFormat="1" ht="16.5" customHeight="1" x14ac:dyDescent="0.2">
      <c r="A230" s="75">
        <v>213</v>
      </c>
      <c r="B230" s="89">
        <f t="shared" si="54"/>
        <v>41.02</v>
      </c>
      <c r="C230" s="77">
        <v>23653</v>
      </c>
      <c r="D230" s="411">
        <f t="shared" si="57"/>
        <v>6919.4539249146756</v>
      </c>
      <c r="E230" s="342">
        <f t="shared" si="60"/>
        <v>2338.77542662116</v>
      </c>
      <c r="F230" s="338">
        <f t="shared" si="61"/>
        <v>138.38907849829351</v>
      </c>
      <c r="G230" s="407">
        <v>85</v>
      </c>
      <c r="H230" s="425">
        <f t="shared" si="62"/>
        <v>9481.6184300341301</v>
      </c>
      <c r="I230" s="79">
        <f t="shared" si="63"/>
        <v>5.1925999999999997</v>
      </c>
      <c r="J230" s="89">
        <f t="shared" si="55"/>
        <v>54.69</v>
      </c>
      <c r="K230" s="77">
        <v>23653</v>
      </c>
      <c r="L230" s="407">
        <f t="shared" si="58"/>
        <v>5189.9067471201324</v>
      </c>
      <c r="M230" s="342">
        <f t="shared" si="64"/>
        <v>1754.1884805266045</v>
      </c>
      <c r="N230" s="338">
        <f t="shared" si="65"/>
        <v>103.79813494240265</v>
      </c>
      <c r="O230" s="435">
        <v>51</v>
      </c>
      <c r="P230" s="425">
        <f t="shared" si="66"/>
        <v>7098.8933625891395</v>
      </c>
      <c r="Q230" s="79">
        <f t="shared" si="67"/>
        <v>3.8946999999999998</v>
      </c>
      <c r="R230" s="93">
        <f t="shared" si="56"/>
        <v>164.08</v>
      </c>
      <c r="S230" s="77">
        <v>23653</v>
      </c>
      <c r="T230" s="407">
        <f t="shared" si="59"/>
        <v>1729.8634812286689</v>
      </c>
      <c r="U230" s="387">
        <f t="shared" si="68"/>
        <v>584.69385665529001</v>
      </c>
      <c r="V230" s="338">
        <f t="shared" si="69"/>
        <v>34.597269624573379</v>
      </c>
      <c r="W230" s="435">
        <v>34</v>
      </c>
      <c r="X230" s="425">
        <f t="shared" si="70"/>
        <v>2383.1546075085325</v>
      </c>
      <c r="Y230" s="79">
        <f t="shared" si="71"/>
        <v>1.2981</v>
      </c>
    </row>
    <row r="231" spans="1:256" s="46" customFormat="1" ht="16.5" customHeight="1" x14ac:dyDescent="0.2">
      <c r="A231" s="75">
        <v>214</v>
      </c>
      <c r="B231" s="89">
        <f t="shared" ref="B231:B294" si="72">ROUND((3.5*LN(A231)+12)/0.75,2)</f>
        <v>41.04</v>
      </c>
      <c r="C231" s="77">
        <v>23653</v>
      </c>
      <c r="D231" s="411">
        <f t="shared" si="57"/>
        <v>6916.0818713450299</v>
      </c>
      <c r="E231" s="342">
        <f t="shared" si="60"/>
        <v>2337.6356725146197</v>
      </c>
      <c r="F231" s="338">
        <f t="shared" si="61"/>
        <v>138.32163742690059</v>
      </c>
      <c r="G231" s="407">
        <v>85</v>
      </c>
      <c r="H231" s="425">
        <f t="shared" si="62"/>
        <v>9477.039181286551</v>
      </c>
      <c r="I231" s="79">
        <f t="shared" si="63"/>
        <v>5.2144000000000004</v>
      </c>
      <c r="J231" s="89">
        <f t="shared" ref="J231:J294" si="73">ROUND(((3.5*LN($A231)+12)/0.75)/0.75,2)</f>
        <v>54.72</v>
      </c>
      <c r="K231" s="77">
        <v>23653</v>
      </c>
      <c r="L231" s="407">
        <f t="shared" si="58"/>
        <v>5187.0614035087719</v>
      </c>
      <c r="M231" s="342">
        <f t="shared" si="64"/>
        <v>1753.2267543859648</v>
      </c>
      <c r="N231" s="338">
        <f t="shared" si="65"/>
        <v>103.74122807017544</v>
      </c>
      <c r="O231" s="435">
        <v>51</v>
      </c>
      <c r="P231" s="425">
        <f t="shared" si="66"/>
        <v>7095.0293859649119</v>
      </c>
      <c r="Q231" s="79">
        <f t="shared" si="67"/>
        <v>3.9108000000000001</v>
      </c>
      <c r="R231" s="93">
        <f t="shared" ref="R231:R294" si="74">ROUND(((3.5*LN($A231)+12)/0.75)/0.25,2)</f>
        <v>164.16</v>
      </c>
      <c r="S231" s="77">
        <v>23653</v>
      </c>
      <c r="T231" s="407">
        <f t="shared" si="59"/>
        <v>1729.0204678362575</v>
      </c>
      <c r="U231" s="387">
        <f t="shared" si="68"/>
        <v>584.40891812865493</v>
      </c>
      <c r="V231" s="338">
        <f t="shared" si="69"/>
        <v>34.580409356725148</v>
      </c>
      <c r="W231" s="435">
        <v>34</v>
      </c>
      <c r="X231" s="425">
        <f t="shared" si="70"/>
        <v>2382.0097953216377</v>
      </c>
      <c r="Y231" s="79">
        <f t="shared" si="71"/>
        <v>1.3036000000000001</v>
      </c>
    </row>
    <row r="232" spans="1:256" s="46" customFormat="1" ht="16.5" customHeight="1" x14ac:dyDescent="0.2">
      <c r="A232" s="75">
        <v>215</v>
      </c>
      <c r="B232" s="89">
        <f t="shared" si="72"/>
        <v>41.06</v>
      </c>
      <c r="C232" s="77">
        <v>23653</v>
      </c>
      <c r="D232" s="411">
        <f t="shared" si="57"/>
        <v>6912.7131027764244</v>
      </c>
      <c r="E232" s="342">
        <f t="shared" si="60"/>
        <v>2336.4970287384313</v>
      </c>
      <c r="F232" s="338">
        <f t="shared" si="61"/>
        <v>138.2542620555285</v>
      </c>
      <c r="G232" s="407">
        <v>85</v>
      </c>
      <c r="H232" s="425">
        <f t="shared" si="62"/>
        <v>9472.4643935703843</v>
      </c>
      <c r="I232" s="79">
        <f t="shared" si="63"/>
        <v>5.2362000000000002</v>
      </c>
      <c r="J232" s="89">
        <f t="shared" si="73"/>
        <v>54.75</v>
      </c>
      <c r="K232" s="77">
        <v>23653</v>
      </c>
      <c r="L232" s="407">
        <f t="shared" si="58"/>
        <v>5184.2191780821913</v>
      </c>
      <c r="M232" s="342">
        <f t="shared" si="64"/>
        <v>1752.2660821917805</v>
      </c>
      <c r="N232" s="338">
        <f t="shared" si="65"/>
        <v>103.68438356164383</v>
      </c>
      <c r="O232" s="435">
        <v>51</v>
      </c>
      <c r="P232" s="425">
        <f t="shared" si="66"/>
        <v>7091.1696438356157</v>
      </c>
      <c r="Q232" s="79">
        <f t="shared" si="67"/>
        <v>3.9268999999999998</v>
      </c>
      <c r="R232" s="93">
        <f t="shared" si="74"/>
        <v>164.25</v>
      </c>
      <c r="S232" s="77">
        <v>23653</v>
      </c>
      <c r="T232" s="407">
        <f t="shared" si="59"/>
        <v>1728.0730593607304</v>
      </c>
      <c r="U232" s="387">
        <f t="shared" si="68"/>
        <v>584.08869406392682</v>
      </c>
      <c r="V232" s="338">
        <f t="shared" si="69"/>
        <v>34.561461187214611</v>
      </c>
      <c r="W232" s="435">
        <v>34</v>
      </c>
      <c r="X232" s="425">
        <f t="shared" si="70"/>
        <v>2380.7232146118718</v>
      </c>
      <c r="Y232" s="79">
        <f t="shared" si="71"/>
        <v>1.3089999999999999</v>
      </c>
    </row>
    <row r="233" spans="1:256" s="46" customFormat="1" ht="16.5" customHeight="1" x14ac:dyDescent="0.2">
      <c r="A233" s="75">
        <v>216</v>
      </c>
      <c r="B233" s="89">
        <f t="shared" si="72"/>
        <v>41.08</v>
      </c>
      <c r="C233" s="77">
        <v>23653</v>
      </c>
      <c r="D233" s="411">
        <f t="shared" si="57"/>
        <v>6909.3476144109063</v>
      </c>
      <c r="E233" s="342">
        <f t="shared" si="60"/>
        <v>2335.359493670886</v>
      </c>
      <c r="F233" s="338">
        <f t="shared" si="61"/>
        <v>138.18695228821812</v>
      </c>
      <c r="G233" s="407">
        <v>85</v>
      </c>
      <c r="H233" s="425">
        <f t="shared" si="62"/>
        <v>9467.8940603700103</v>
      </c>
      <c r="I233" s="79">
        <f t="shared" si="63"/>
        <v>5.258</v>
      </c>
      <c r="J233" s="89">
        <f t="shared" si="73"/>
        <v>54.78</v>
      </c>
      <c r="K233" s="77">
        <v>23653</v>
      </c>
      <c r="L233" s="407">
        <f t="shared" si="58"/>
        <v>5181.3800657174152</v>
      </c>
      <c r="M233" s="342">
        <f t="shared" si="64"/>
        <v>1751.3064622124862</v>
      </c>
      <c r="N233" s="338">
        <f t="shared" si="65"/>
        <v>103.62760131434831</v>
      </c>
      <c r="O233" s="435">
        <v>51</v>
      </c>
      <c r="P233" s="425">
        <f t="shared" si="66"/>
        <v>7087.3141292442497</v>
      </c>
      <c r="Q233" s="79">
        <f t="shared" si="67"/>
        <v>3.9430000000000001</v>
      </c>
      <c r="R233" s="93">
        <f t="shared" si="74"/>
        <v>164.34</v>
      </c>
      <c r="S233" s="77">
        <v>23653</v>
      </c>
      <c r="T233" s="407">
        <f t="shared" si="59"/>
        <v>1727.1266885724717</v>
      </c>
      <c r="U233" s="387">
        <f t="shared" si="68"/>
        <v>583.76882073749539</v>
      </c>
      <c r="V233" s="338">
        <f t="shared" si="69"/>
        <v>34.542533771449435</v>
      </c>
      <c r="W233" s="435">
        <v>34</v>
      </c>
      <c r="X233" s="425">
        <f t="shared" si="70"/>
        <v>2379.4380430814167</v>
      </c>
      <c r="Y233" s="79">
        <f t="shared" si="71"/>
        <v>1.3143</v>
      </c>
    </row>
    <row r="234" spans="1:256" s="46" customFormat="1" ht="16.5" customHeight="1" x14ac:dyDescent="0.2">
      <c r="A234" s="75">
        <v>217</v>
      </c>
      <c r="B234" s="89">
        <f t="shared" si="72"/>
        <v>41.11</v>
      </c>
      <c r="C234" s="77">
        <v>23653</v>
      </c>
      <c r="D234" s="411">
        <f t="shared" si="57"/>
        <v>6904.3055217708588</v>
      </c>
      <c r="E234" s="342">
        <f t="shared" si="60"/>
        <v>2333.6552663585499</v>
      </c>
      <c r="F234" s="338">
        <f t="shared" si="61"/>
        <v>138.08611043541717</v>
      </c>
      <c r="G234" s="407">
        <v>85</v>
      </c>
      <c r="H234" s="425">
        <f t="shared" si="62"/>
        <v>9461.0468985648258</v>
      </c>
      <c r="I234" s="79">
        <f t="shared" si="63"/>
        <v>5.2785000000000002</v>
      </c>
      <c r="J234" s="89">
        <f t="shared" si="73"/>
        <v>54.81</v>
      </c>
      <c r="K234" s="77">
        <v>23653</v>
      </c>
      <c r="L234" s="407">
        <f t="shared" si="58"/>
        <v>5178.5440613026813</v>
      </c>
      <c r="M234" s="342">
        <f t="shared" si="64"/>
        <v>1750.3478927203062</v>
      </c>
      <c r="N234" s="338">
        <f t="shared" si="65"/>
        <v>103.57088122605363</v>
      </c>
      <c r="O234" s="435">
        <v>51</v>
      </c>
      <c r="P234" s="425">
        <f t="shared" si="66"/>
        <v>7083.4628352490408</v>
      </c>
      <c r="Q234" s="79">
        <f t="shared" si="67"/>
        <v>3.9590999999999998</v>
      </c>
      <c r="R234" s="93">
        <f t="shared" si="74"/>
        <v>164.42</v>
      </c>
      <c r="S234" s="77">
        <v>23653</v>
      </c>
      <c r="T234" s="407">
        <f t="shared" si="59"/>
        <v>1726.2863398613308</v>
      </c>
      <c r="U234" s="387">
        <f t="shared" si="68"/>
        <v>583.4847828731298</v>
      </c>
      <c r="V234" s="338">
        <f t="shared" si="69"/>
        <v>34.525726797226618</v>
      </c>
      <c r="W234" s="435">
        <v>34</v>
      </c>
      <c r="X234" s="425">
        <f t="shared" si="70"/>
        <v>2378.2968495316873</v>
      </c>
      <c r="Y234" s="79">
        <f t="shared" si="71"/>
        <v>1.3198000000000001</v>
      </c>
    </row>
    <row r="235" spans="1:256" s="46" customFormat="1" ht="16.5" customHeight="1" x14ac:dyDescent="0.2">
      <c r="A235" s="75">
        <v>218</v>
      </c>
      <c r="B235" s="89">
        <f t="shared" si="72"/>
        <v>41.13</v>
      </c>
      <c r="C235" s="77">
        <v>23653</v>
      </c>
      <c r="D235" s="411">
        <f t="shared" si="57"/>
        <v>6900.9482129832231</v>
      </c>
      <c r="E235" s="342">
        <f t="shared" si="60"/>
        <v>2332.520495988329</v>
      </c>
      <c r="F235" s="338">
        <f t="shared" si="61"/>
        <v>138.01896425966447</v>
      </c>
      <c r="G235" s="407">
        <v>85</v>
      </c>
      <c r="H235" s="425">
        <f t="shared" si="62"/>
        <v>9456.4876732312168</v>
      </c>
      <c r="I235" s="79">
        <f t="shared" si="63"/>
        <v>5.3003</v>
      </c>
      <c r="J235" s="89">
        <f t="shared" si="73"/>
        <v>54.84</v>
      </c>
      <c r="K235" s="77">
        <v>23653</v>
      </c>
      <c r="L235" s="407">
        <f t="shared" si="58"/>
        <v>5175.7111597374178</v>
      </c>
      <c r="M235" s="342">
        <f t="shared" si="64"/>
        <v>1749.3903719912471</v>
      </c>
      <c r="N235" s="338">
        <f t="shared" si="65"/>
        <v>103.51422319474835</v>
      </c>
      <c r="O235" s="435">
        <v>51</v>
      </c>
      <c r="P235" s="425">
        <f t="shared" si="66"/>
        <v>7079.6157549234131</v>
      </c>
      <c r="Q235" s="79">
        <f t="shared" si="67"/>
        <v>3.9752000000000001</v>
      </c>
      <c r="R235" s="93">
        <f t="shared" si="74"/>
        <v>164.51</v>
      </c>
      <c r="S235" s="77">
        <v>23653</v>
      </c>
      <c r="T235" s="407">
        <f t="shared" si="59"/>
        <v>1725.34192450307</v>
      </c>
      <c r="U235" s="387">
        <f t="shared" si="68"/>
        <v>583.16557048203765</v>
      </c>
      <c r="V235" s="338">
        <f t="shared" si="69"/>
        <v>34.506838490061398</v>
      </c>
      <c r="W235" s="435">
        <v>34</v>
      </c>
      <c r="X235" s="425">
        <f t="shared" si="70"/>
        <v>2377.0143334751692</v>
      </c>
      <c r="Y235" s="79">
        <f t="shared" si="71"/>
        <v>1.3250999999999999</v>
      </c>
    </row>
    <row r="236" spans="1:256" s="46" customFormat="1" ht="16.5" customHeight="1" x14ac:dyDescent="0.2">
      <c r="A236" s="75">
        <v>219</v>
      </c>
      <c r="B236" s="89">
        <f t="shared" si="72"/>
        <v>41.15</v>
      </c>
      <c r="C236" s="77">
        <v>23653</v>
      </c>
      <c r="D236" s="411">
        <f t="shared" si="57"/>
        <v>6897.5941676792227</v>
      </c>
      <c r="E236" s="342">
        <f t="shared" si="60"/>
        <v>2331.3868286755769</v>
      </c>
      <c r="F236" s="338">
        <f t="shared" si="61"/>
        <v>137.95188335358446</v>
      </c>
      <c r="G236" s="407">
        <v>85</v>
      </c>
      <c r="H236" s="425">
        <f t="shared" si="62"/>
        <v>9451.9328797083836</v>
      </c>
      <c r="I236" s="79">
        <f t="shared" si="63"/>
        <v>5.3220000000000001</v>
      </c>
      <c r="J236" s="89">
        <f t="shared" si="73"/>
        <v>54.87</v>
      </c>
      <c r="K236" s="77">
        <v>23653</v>
      </c>
      <c r="L236" s="407">
        <f t="shared" si="58"/>
        <v>5172.8813559322034</v>
      </c>
      <c r="M236" s="342">
        <f t="shared" si="64"/>
        <v>1748.4338983050845</v>
      </c>
      <c r="N236" s="338">
        <f t="shared" si="65"/>
        <v>103.45762711864407</v>
      </c>
      <c r="O236" s="435">
        <v>51</v>
      </c>
      <c r="P236" s="425">
        <f t="shared" si="66"/>
        <v>7075.7728813559324</v>
      </c>
      <c r="Q236" s="79">
        <f t="shared" si="67"/>
        <v>3.9912999999999998</v>
      </c>
      <c r="R236" s="93">
        <f t="shared" si="74"/>
        <v>164.6</v>
      </c>
      <c r="S236" s="77">
        <v>23653</v>
      </c>
      <c r="T236" s="407">
        <f t="shared" si="59"/>
        <v>1724.3985419198057</v>
      </c>
      <c r="U236" s="387">
        <f t="shared" si="68"/>
        <v>582.84670716889423</v>
      </c>
      <c r="V236" s="338">
        <f t="shared" si="69"/>
        <v>34.487970838396116</v>
      </c>
      <c r="W236" s="435">
        <v>34</v>
      </c>
      <c r="X236" s="425">
        <f t="shared" si="70"/>
        <v>2375.7332199270959</v>
      </c>
      <c r="Y236" s="79">
        <f t="shared" si="71"/>
        <v>1.3305</v>
      </c>
    </row>
    <row r="237" spans="1:256" s="46" customFormat="1" ht="16.5" customHeight="1" x14ac:dyDescent="0.2">
      <c r="A237" s="83">
        <v>220</v>
      </c>
      <c r="B237" s="89">
        <f t="shared" si="72"/>
        <v>41.17</v>
      </c>
      <c r="C237" s="77">
        <v>23653</v>
      </c>
      <c r="D237" s="411">
        <f t="shared" si="57"/>
        <v>6894.243381102744</v>
      </c>
      <c r="E237" s="342">
        <f t="shared" si="60"/>
        <v>2330.2542628127271</v>
      </c>
      <c r="F237" s="338">
        <f t="shared" si="61"/>
        <v>137.88486762205488</v>
      </c>
      <c r="G237" s="407">
        <v>85</v>
      </c>
      <c r="H237" s="425">
        <f t="shared" si="62"/>
        <v>9447.3825115375257</v>
      </c>
      <c r="I237" s="79">
        <f t="shared" si="63"/>
        <v>5.3437000000000001</v>
      </c>
      <c r="J237" s="89">
        <f t="shared" si="73"/>
        <v>54.89</v>
      </c>
      <c r="K237" s="77">
        <v>23653</v>
      </c>
      <c r="L237" s="407">
        <f t="shared" si="58"/>
        <v>5170.9965385316082</v>
      </c>
      <c r="M237" s="342">
        <f t="shared" si="64"/>
        <v>1747.7968300236835</v>
      </c>
      <c r="N237" s="338">
        <f t="shared" si="65"/>
        <v>103.41993077063216</v>
      </c>
      <c r="O237" s="435">
        <v>51</v>
      </c>
      <c r="P237" s="425">
        <f t="shared" si="66"/>
        <v>7073.2132993259238</v>
      </c>
      <c r="Q237" s="79">
        <f t="shared" si="67"/>
        <v>4.008</v>
      </c>
      <c r="R237" s="93">
        <f t="shared" si="74"/>
        <v>164.68</v>
      </c>
      <c r="S237" s="77">
        <v>23653</v>
      </c>
      <c r="T237" s="407">
        <f t="shared" si="59"/>
        <v>1723.560845275686</v>
      </c>
      <c r="U237" s="387">
        <f t="shared" si="68"/>
        <v>582.56356570318178</v>
      </c>
      <c r="V237" s="338">
        <f t="shared" si="69"/>
        <v>34.471216905513721</v>
      </c>
      <c r="W237" s="435">
        <v>34</v>
      </c>
      <c r="X237" s="425">
        <f t="shared" si="70"/>
        <v>2374.5956278843814</v>
      </c>
      <c r="Y237" s="79">
        <f t="shared" si="71"/>
        <v>1.3359000000000001</v>
      </c>
    </row>
    <row r="238" spans="1:256" s="46" customFormat="1" ht="16.5" customHeight="1" x14ac:dyDescent="0.2">
      <c r="A238" s="69">
        <v>221</v>
      </c>
      <c r="B238" s="89">
        <f t="shared" si="72"/>
        <v>41.19</v>
      </c>
      <c r="C238" s="77">
        <v>23653</v>
      </c>
      <c r="D238" s="411">
        <f t="shared" si="57"/>
        <v>6890.8958485069197</v>
      </c>
      <c r="E238" s="342">
        <f t="shared" si="60"/>
        <v>2329.1227967953387</v>
      </c>
      <c r="F238" s="338">
        <f t="shared" si="61"/>
        <v>137.81791697013838</v>
      </c>
      <c r="G238" s="407">
        <v>85</v>
      </c>
      <c r="H238" s="425">
        <f t="shared" si="62"/>
        <v>9442.8365622723959</v>
      </c>
      <c r="I238" s="79">
        <f t="shared" si="63"/>
        <v>5.3654000000000002</v>
      </c>
      <c r="J238" s="89">
        <f t="shared" si="73"/>
        <v>54.92</v>
      </c>
      <c r="K238" s="77">
        <v>23653</v>
      </c>
      <c r="L238" s="407">
        <f t="shared" si="58"/>
        <v>5168.1718863801889</v>
      </c>
      <c r="M238" s="342">
        <f t="shared" si="64"/>
        <v>1746.8420975965037</v>
      </c>
      <c r="N238" s="338">
        <f t="shared" si="65"/>
        <v>103.36343772760378</v>
      </c>
      <c r="O238" s="435">
        <v>51</v>
      </c>
      <c r="P238" s="425">
        <f t="shared" si="66"/>
        <v>7069.3774217042965</v>
      </c>
      <c r="Q238" s="79">
        <f t="shared" si="67"/>
        <v>4.024</v>
      </c>
      <c r="R238" s="93">
        <f t="shared" si="74"/>
        <v>164.77</v>
      </c>
      <c r="S238" s="77">
        <v>23653</v>
      </c>
      <c r="T238" s="407">
        <f t="shared" si="59"/>
        <v>1722.6194088729744</v>
      </c>
      <c r="U238" s="387">
        <f t="shared" si="68"/>
        <v>582.24536019906532</v>
      </c>
      <c r="V238" s="338">
        <f t="shared" si="69"/>
        <v>34.45238817745949</v>
      </c>
      <c r="W238" s="435">
        <v>34</v>
      </c>
      <c r="X238" s="425">
        <f t="shared" si="70"/>
        <v>2373.3171572494994</v>
      </c>
      <c r="Y238" s="79">
        <f t="shared" si="71"/>
        <v>1.3412999999999999</v>
      </c>
    </row>
    <row r="239" spans="1:256" s="46" customFormat="1" ht="16.5" customHeight="1" x14ac:dyDescent="0.2">
      <c r="A239" s="75">
        <v>222</v>
      </c>
      <c r="B239" s="89">
        <f t="shared" si="72"/>
        <v>41.21</v>
      </c>
      <c r="C239" s="77">
        <v>23653</v>
      </c>
      <c r="D239" s="411">
        <f t="shared" si="57"/>
        <v>6887.5515651540882</v>
      </c>
      <c r="E239" s="342">
        <f t="shared" si="60"/>
        <v>2327.9924290220815</v>
      </c>
      <c r="F239" s="338">
        <f t="shared" si="61"/>
        <v>137.75103130308176</v>
      </c>
      <c r="G239" s="407">
        <v>85</v>
      </c>
      <c r="H239" s="425">
        <f t="shared" si="62"/>
        <v>9438.2950254792504</v>
      </c>
      <c r="I239" s="79">
        <f t="shared" si="63"/>
        <v>5.3869999999999996</v>
      </c>
      <c r="J239" s="89">
        <f t="shared" si="73"/>
        <v>54.95</v>
      </c>
      <c r="K239" s="77">
        <v>23653</v>
      </c>
      <c r="L239" s="407">
        <f t="shared" si="58"/>
        <v>5165.3503184713372</v>
      </c>
      <c r="M239" s="342">
        <f t="shared" si="64"/>
        <v>1745.8884076433119</v>
      </c>
      <c r="N239" s="338">
        <f t="shared" si="65"/>
        <v>103.30700636942674</v>
      </c>
      <c r="O239" s="435">
        <v>51</v>
      </c>
      <c r="P239" s="425">
        <f t="shared" si="66"/>
        <v>7065.5457324840754</v>
      </c>
      <c r="Q239" s="79">
        <f t="shared" si="67"/>
        <v>4.04</v>
      </c>
      <c r="R239" s="93">
        <f t="shared" si="74"/>
        <v>164.85</v>
      </c>
      <c r="S239" s="77">
        <v>23653</v>
      </c>
      <c r="T239" s="407">
        <f t="shared" si="59"/>
        <v>1721.7834394904462</v>
      </c>
      <c r="U239" s="387">
        <f t="shared" si="68"/>
        <v>581.96280254777071</v>
      </c>
      <c r="V239" s="338">
        <f t="shared" si="69"/>
        <v>34.435668789808922</v>
      </c>
      <c r="W239" s="435">
        <v>34</v>
      </c>
      <c r="X239" s="425">
        <f t="shared" si="70"/>
        <v>2372.181910828026</v>
      </c>
      <c r="Y239" s="79">
        <f t="shared" si="71"/>
        <v>1.3467</v>
      </c>
    </row>
    <row r="240" spans="1:256" s="46" customFormat="1" ht="16.5" customHeight="1" x14ac:dyDescent="0.2">
      <c r="A240" s="75">
        <v>223</v>
      </c>
      <c r="B240" s="89">
        <f t="shared" si="72"/>
        <v>41.23</v>
      </c>
      <c r="C240" s="77">
        <v>23653</v>
      </c>
      <c r="D240" s="411">
        <f t="shared" si="57"/>
        <v>6884.21052631579</v>
      </c>
      <c r="E240" s="342">
        <f t="shared" si="60"/>
        <v>2326.863157894737</v>
      </c>
      <c r="F240" s="338">
        <f t="shared" si="61"/>
        <v>137.68421052631581</v>
      </c>
      <c r="G240" s="407">
        <v>85</v>
      </c>
      <c r="H240" s="425">
        <f t="shared" si="62"/>
        <v>9433.757894736842</v>
      </c>
      <c r="I240" s="79">
        <f t="shared" si="63"/>
        <v>5.4086999999999996</v>
      </c>
      <c r="J240" s="89">
        <f t="shared" si="73"/>
        <v>54.98</v>
      </c>
      <c r="K240" s="77">
        <v>23653</v>
      </c>
      <c r="L240" s="407">
        <f t="shared" si="58"/>
        <v>5162.5318297562753</v>
      </c>
      <c r="M240" s="342">
        <f t="shared" si="64"/>
        <v>1744.935758457621</v>
      </c>
      <c r="N240" s="338">
        <f t="shared" si="65"/>
        <v>103.25063659512551</v>
      </c>
      <c r="O240" s="435">
        <v>51</v>
      </c>
      <c r="P240" s="425">
        <f t="shared" si="66"/>
        <v>7061.7182248090221</v>
      </c>
      <c r="Q240" s="79">
        <f t="shared" si="67"/>
        <v>4.056</v>
      </c>
      <c r="R240" s="93">
        <f t="shared" si="74"/>
        <v>164.93</v>
      </c>
      <c r="S240" s="77">
        <v>23653</v>
      </c>
      <c r="T240" s="407">
        <f t="shared" si="59"/>
        <v>1720.9482810889467</v>
      </c>
      <c r="U240" s="387">
        <f t="shared" si="68"/>
        <v>581.68051900806392</v>
      </c>
      <c r="V240" s="338">
        <f t="shared" si="69"/>
        <v>34.418965621778938</v>
      </c>
      <c r="W240" s="435">
        <v>34</v>
      </c>
      <c r="X240" s="425">
        <f t="shared" si="70"/>
        <v>2371.0477657187898</v>
      </c>
      <c r="Y240" s="79">
        <f t="shared" si="71"/>
        <v>1.3521000000000001</v>
      </c>
    </row>
    <row r="241" spans="1:25" s="46" customFormat="1" ht="16.5" customHeight="1" x14ac:dyDescent="0.2">
      <c r="A241" s="75">
        <v>224</v>
      </c>
      <c r="B241" s="89">
        <f t="shared" si="72"/>
        <v>41.25</v>
      </c>
      <c r="C241" s="77">
        <v>23653</v>
      </c>
      <c r="D241" s="411">
        <f t="shared" si="57"/>
        <v>6880.8727272727265</v>
      </c>
      <c r="E241" s="342">
        <f t="shared" si="60"/>
        <v>2325.7349818181815</v>
      </c>
      <c r="F241" s="338">
        <f t="shared" si="61"/>
        <v>137.61745454545454</v>
      </c>
      <c r="G241" s="407">
        <v>85</v>
      </c>
      <c r="H241" s="425">
        <f t="shared" si="62"/>
        <v>9429.2251636363617</v>
      </c>
      <c r="I241" s="79">
        <f t="shared" si="63"/>
        <v>5.4302999999999999</v>
      </c>
      <c r="J241" s="89">
        <f t="shared" si="73"/>
        <v>55.01</v>
      </c>
      <c r="K241" s="77">
        <v>23653</v>
      </c>
      <c r="L241" s="407">
        <f t="shared" si="58"/>
        <v>5159.7164151972365</v>
      </c>
      <c r="M241" s="342">
        <f t="shared" si="64"/>
        <v>1743.9841483366658</v>
      </c>
      <c r="N241" s="338">
        <f t="shared" si="65"/>
        <v>103.19432830394473</v>
      </c>
      <c r="O241" s="435">
        <v>51</v>
      </c>
      <c r="P241" s="425">
        <f t="shared" si="66"/>
        <v>7057.8948918378474</v>
      </c>
      <c r="Q241" s="79">
        <f t="shared" si="67"/>
        <v>4.0720000000000001</v>
      </c>
      <c r="R241" s="93">
        <f t="shared" si="74"/>
        <v>165.02</v>
      </c>
      <c r="S241" s="77">
        <v>23653</v>
      </c>
      <c r="T241" s="407">
        <f t="shared" si="59"/>
        <v>1720.0096957944493</v>
      </c>
      <c r="U241" s="387">
        <f t="shared" si="68"/>
        <v>581.36327717852384</v>
      </c>
      <c r="V241" s="338">
        <f t="shared" si="69"/>
        <v>34.400193915888984</v>
      </c>
      <c r="W241" s="435">
        <v>34</v>
      </c>
      <c r="X241" s="425">
        <f t="shared" si="70"/>
        <v>2369.7731668888619</v>
      </c>
      <c r="Y241" s="79">
        <f t="shared" si="71"/>
        <v>1.3573999999999999</v>
      </c>
    </row>
    <row r="242" spans="1:25" s="46" customFormat="1" ht="16.5" customHeight="1" x14ac:dyDescent="0.2">
      <c r="A242" s="75">
        <v>225</v>
      </c>
      <c r="B242" s="89">
        <f t="shared" si="72"/>
        <v>41.28</v>
      </c>
      <c r="C242" s="77">
        <v>23653</v>
      </c>
      <c r="D242" s="411">
        <f t="shared" si="57"/>
        <v>6875.8720930232548</v>
      </c>
      <c r="E242" s="342">
        <f t="shared" si="60"/>
        <v>2324.0447674418597</v>
      </c>
      <c r="F242" s="338">
        <f t="shared" si="61"/>
        <v>137.51744186046511</v>
      </c>
      <c r="G242" s="407">
        <v>85</v>
      </c>
      <c r="H242" s="425">
        <f t="shared" si="62"/>
        <v>9422.4343023255806</v>
      </c>
      <c r="I242" s="79">
        <f t="shared" si="63"/>
        <v>5.4505999999999997</v>
      </c>
      <c r="J242" s="89">
        <f t="shared" si="73"/>
        <v>55.03</v>
      </c>
      <c r="K242" s="77">
        <v>23653</v>
      </c>
      <c r="L242" s="407">
        <f t="shared" si="58"/>
        <v>5157.8411775395234</v>
      </c>
      <c r="M242" s="342">
        <f t="shared" si="64"/>
        <v>1743.3503180083587</v>
      </c>
      <c r="N242" s="338">
        <f t="shared" si="65"/>
        <v>103.15682355079048</v>
      </c>
      <c r="O242" s="435">
        <v>51</v>
      </c>
      <c r="P242" s="425">
        <f t="shared" si="66"/>
        <v>7055.3483190986726</v>
      </c>
      <c r="Q242" s="79">
        <f t="shared" si="67"/>
        <v>4.0887000000000002</v>
      </c>
      <c r="R242" s="93">
        <f t="shared" si="74"/>
        <v>165.1</v>
      </c>
      <c r="S242" s="77">
        <v>23653</v>
      </c>
      <c r="T242" s="407">
        <f t="shared" si="59"/>
        <v>1719.1762568140521</v>
      </c>
      <c r="U242" s="387">
        <f t="shared" si="68"/>
        <v>581.08157480314958</v>
      </c>
      <c r="V242" s="338">
        <f t="shared" si="69"/>
        <v>34.383525136281044</v>
      </c>
      <c r="W242" s="435">
        <v>34</v>
      </c>
      <c r="X242" s="425">
        <f t="shared" si="70"/>
        <v>2368.6413567534828</v>
      </c>
      <c r="Y242" s="79">
        <f t="shared" si="71"/>
        <v>1.3628</v>
      </c>
    </row>
    <row r="243" spans="1:25" s="46" customFormat="1" ht="16.5" customHeight="1" x14ac:dyDescent="0.2">
      <c r="A243" s="75">
        <v>226</v>
      </c>
      <c r="B243" s="89">
        <f t="shared" si="72"/>
        <v>41.3</v>
      </c>
      <c r="C243" s="77">
        <v>23653</v>
      </c>
      <c r="D243" s="411">
        <f t="shared" si="57"/>
        <v>6872.5423728813566</v>
      </c>
      <c r="E243" s="342">
        <f t="shared" si="60"/>
        <v>2322.9193220338984</v>
      </c>
      <c r="F243" s="338">
        <f t="shared" si="61"/>
        <v>137.45084745762713</v>
      </c>
      <c r="G243" s="407">
        <v>85</v>
      </c>
      <c r="H243" s="425">
        <f t="shared" si="62"/>
        <v>9417.9125423728819</v>
      </c>
      <c r="I243" s="79">
        <f t="shared" si="63"/>
        <v>5.4722</v>
      </c>
      <c r="J243" s="89">
        <f t="shared" si="73"/>
        <v>55.06</v>
      </c>
      <c r="K243" s="77">
        <v>23653</v>
      </c>
      <c r="L243" s="407">
        <f t="shared" si="58"/>
        <v>5155.0308754086454</v>
      </c>
      <c r="M243" s="342">
        <f t="shared" si="64"/>
        <v>1742.400435888122</v>
      </c>
      <c r="N243" s="338">
        <f t="shared" si="65"/>
        <v>103.10061750817292</v>
      </c>
      <c r="O243" s="435">
        <v>51</v>
      </c>
      <c r="P243" s="425">
        <f t="shared" si="66"/>
        <v>7051.5319288049404</v>
      </c>
      <c r="Q243" s="79">
        <f t="shared" si="67"/>
        <v>4.1045999999999996</v>
      </c>
      <c r="R243" s="93">
        <f t="shared" si="74"/>
        <v>165.18</v>
      </c>
      <c r="S243" s="77">
        <v>23653</v>
      </c>
      <c r="T243" s="407">
        <f t="shared" si="59"/>
        <v>1718.3436251362148</v>
      </c>
      <c r="U243" s="387">
        <f t="shared" si="68"/>
        <v>580.80014529604057</v>
      </c>
      <c r="V243" s="338">
        <f t="shared" si="69"/>
        <v>34.366872502724298</v>
      </c>
      <c r="W243" s="435">
        <v>34</v>
      </c>
      <c r="X243" s="425">
        <f t="shared" si="70"/>
        <v>2367.5106429349794</v>
      </c>
      <c r="Y243" s="79">
        <f t="shared" si="71"/>
        <v>1.3682000000000001</v>
      </c>
    </row>
    <row r="244" spans="1:25" s="46" customFormat="1" ht="16.5" customHeight="1" x14ac:dyDescent="0.2">
      <c r="A244" s="75">
        <v>227</v>
      </c>
      <c r="B244" s="89">
        <f t="shared" si="72"/>
        <v>41.32</v>
      </c>
      <c r="C244" s="77">
        <v>23653</v>
      </c>
      <c r="D244" s="411">
        <f t="shared" si="57"/>
        <v>6869.2158760890607</v>
      </c>
      <c r="E244" s="342">
        <f t="shared" si="60"/>
        <v>2321.7949661181024</v>
      </c>
      <c r="F244" s="338">
        <f t="shared" si="61"/>
        <v>137.38431752178121</v>
      </c>
      <c r="G244" s="407">
        <v>85</v>
      </c>
      <c r="H244" s="425">
        <f t="shared" si="62"/>
        <v>9413.3951597289433</v>
      </c>
      <c r="I244" s="79">
        <f t="shared" si="63"/>
        <v>5.4936999999999996</v>
      </c>
      <c r="J244" s="89">
        <f t="shared" si="73"/>
        <v>55.09</v>
      </c>
      <c r="K244" s="77">
        <v>23653</v>
      </c>
      <c r="L244" s="407">
        <f t="shared" si="58"/>
        <v>5152.2236340533673</v>
      </c>
      <c r="M244" s="342">
        <f t="shared" si="64"/>
        <v>1741.451588310038</v>
      </c>
      <c r="N244" s="338">
        <f t="shared" si="65"/>
        <v>103.04447268106735</v>
      </c>
      <c r="O244" s="435">
        <v>51</v>
      </c>
      <c r="P244" s="425">
        <f t="shared" si="66"/>
        <v>7047.7196950444722</v>
      </c>
      <c r="Q244" s="79">
        <f t="shared" si="67"/>
        <v>4.1204999999999998</v>
      </c>
      <c r="R244" s="93">
        <f t="shared" si="74"/>
        <v>165.27</v>
      </c>
      <c r="S244" s="77">
        <v>23653</v>
      </c>
      <c r="T244" s="407">
        <f t="shared" si="59"/>
        <v>1717.407878017789</v>
      </c>
      <c r="U244" s="387">
        <f t="shared" si="68"/>
        <v>580.48386277001259</v>
      </c>
      <c r="V244" s="338">
        <f t="shared" si="69"/>
        <v>34.34815756035578</v>
      </c>
      <c r="W244" s="435">
        <v>34</v>
      </c>
      <c r="X244" s="425">
        <f t="shared" si="70"/>
        <v>2366.2398983481576</v>
      </c>
      <c r="Y244" s="79">
        <f t="shared" si="71"/>
        <v>1.3734999999999999</v>
      </c>
    </row>
    <row r="245" spans="1:25" s="46" customFormat="1" ht="16.5" customHeight="1" x14ac:dyDescent="0.2">
      <c r="A245" s="75">
        <v>228</v>
      </c>
      <c r="B245" s="89">
        <f t="shared" si="72"/>
        <v>41.34</v>
      </c>
      <c r="C245" s="77">
        <v>23653</v>
      </c>
      <c r="D245" s="411">
        <f t="shared" si="57"/>
        <v>6865.8925979680698</v>
      </c>
      <c r="E245" s="342">
        <f t="shared" si="60"/>
        <v>2320.6716981132072</v>
      </c>
      <c r="F245" s="338">
        <f t="shared" si="61"/>
        <v>137.31785195936141</v>
      </c>
      <c r="G245" s="407">
        <v>85</v>
      </c>
      <c r="H245" s="425">
        <f t="shared" si="62"/>
        <v>9408.8821480406386</v>
      </c>
      <c r="I245" s="79">
        <f t="shared" si="63"/>
        <v>5.5152000000000001</v>
      </c>
      <c r="J245" s="89">
        <f t="shared" si="73"/>
        <v>55.12</v>
      </c>
      <c r="K245" s="77">
        <v>23653</v>
      </c>
      <c r="L245" s="407">
        <f t="shared" si="58"/>
        <v>5149.4194484760519</v>
      </c>
      <c r="M245" s="342">
        <f t="shared" si="64"/>
        <v>1740.5037735849053</v>
      </c>
      <c r="N245" s="338">
        <f t="shared" si="65"/>
        <v>102.98838896952104</v>
      </c>
      <c r="O245" s="435">
        <v>51</v>
      </c>
      <c r="P245" s="425">
        <f t="shared" si="66"/>
        <v>7043.9116110304785</v>
      </c>
      <c r="Q245" s="79">
        <f t="shared" si="67"/>
        <v>4.1364000000000001</v>
      </c>
      <c r="R245" s="93">
        <f t="shared" si="74"/>
        <v>165.35</v>
      </c>
      <c r="S245" s="77">
        <v>23653</v>
      </c>
      <c r="T245" s="407">
        <f t="shared" si="59"/>
        <v>1716.5769579679468</v>
      </c>
      <c r="U245" s="387">
        <f t="shared" si="68"/>
        <v>580.20301179316596</v>
      </c>
      <c r="V245" s="338">
        <f t="shared" si="69"/>
        <v>34.33153915935894</v>
      </c>
      <c r="W245" s="435">
        <v>34</v>
      </c>
      <c r="X245" s="425">
        <f t="shared" si="70"/>
        <v>2365.1115089204714</v>
      </c>
      <c r="Y245" s="79">
        <f t="shared" si="71"/>
        <v>1.3789</v>
      </c>
    </row>
    <row r="246" spans="1:25" s="46" customFormat="1" ht="16.5" customHeight="1" x14ac:dyDescent="0.2">
      <c r="A246" s="75">
        <v>229</v>
      </c>
      <c r="B246" s="89">
        <f t="shared" si="72"/>
        <v>41.36</v>
      </c>
      <c r="C246" s="77">
        <v>23653</v>
      </c>
      <c r="D246" s="411">
        <f t="shared" si="57"/>
        <v>6862.5725338491302</v>
      </c>
      <c r="E246" s="342">
        <f t="shared" si="60"/>
        <v>2319.5495164410058</v>
      </c>
      <c r="F246" s="338">
        <f t="shared" si="61"/>
        <v>137.25145067698261</v>
      </c>
      <c r="G246" s="407">
        <v>85</v>
      </c>
      <c r="H246" s="425">
        <f t="shared" si="62"/>
        <v>9404.3735009671182</v>
      </c>
      <c r="I246" s="79">
        <f t="shared" si="63"/>
        <v>5.5368000000000004</v>
      </c>
      <c r="J246" s="89">
        <f t="shared" si="73"/>
        <v>55.14</v>
      </c>
      <c r="K246" s="77">
        <v>23653</v>
      </c>
      <c r="L246" s="407">
        <f t="shared" si="58"/>
        <v>5147.5516866158869</v>
      </c>
      <c r="M246" s="342">
        <f t="shared" si="64"/>
        <v>1739.8724700761695</v>
      </c>
      <c r="N246" s="338">
        <f t="shared" si="65"/>
        <v>102.95103373231774</v>
      </c>
      <c r="O246" s="435">
        <v>51</v>
      </c>
      <c r="P246" s="425">
        <f t="shared" si="66"/>
        <v>7041.3751904243745</v>
      </c>
      <c r="Q246" s="79">
        <f t="shared" si="67"/>
        <v>4.1531000000000002</v>
      </c>
      <c r="R246" s="93">
        <f t="shared" si="74"/>
        <v>165.43</v>
      </c>
      <c r="S246" s="77">
        <v>23653</v>
      </c>
      <c r="T246" s="407">
        <f t="shared" si="59"/>
        <v>1715.7468415644078</v>
      </c>
      <c r="U246" s="387">
        <f t="shared" si="68"/>
        <v>579.92243244876977</v>
      </c>
      <c r="V246" s="338">
        <f t="shared" si="69"/>
        <v>34.314936831288158</v>
      </c>
      <c r="W246" s="435">
        <v>34</v>
      </c>
      <c r="X246" s="425">
        <f t="shared" si="70"/>
        <v>2363.9842108444659</v>
      </c>
      <c r="Y246" s="79">
        <f t="shared" si="71"/>
        <v>1.3843000000000001</v>
      </c>
    </row>
    <row r="247" spans="1:25" s="46" customFormat="1" ht="16.5" customHeight="1" x14ac:dyDescent="0.2">
      <c r="A247" s="109">
        <v>230</v>
      </c>
      <c r="B247" s="89">
        <f t="shared" si="72"/>
        <v>41.38</v>
      </c>
      <c r="C247" s="77">
        <v>23653</v>
      </c>
      <c r="D247" s="411">
        <f t="shared" si="57"/>
        <v>6859.2556790720155</v>
      </c>
      <c r="E247" s="342">
        <f t="shared" si="60"/>
        <v>2318.4284195263408</v>
      </c>
      <c r="F247" s="338">
        <f t="shared" si="61"/>
        <v>137.18511358144031</v>
      </c>
      <c r="G247" s="407">
        <v>85</v>
      </c>
      <c r="H247" s="425">
        <f t="shared" si="62"/>
        <v>9399.8692121797958</v>
      </c>
      <c r="I247" s="79">
        <f t="shared" si="63"/>
        <v>5.5582000000000003</v>
      </c>
      <c r="J247" s="89">
        <f t="shared" si="73"/>
        <v>55.17</v>
      </c>
      <c r="K247" s="77">
        <v>23653</v>
      </c>
      <c r="L247" s="407">
        <f t="shared" si="58"/>
        <v>5144.7525829255028</v>
      </c>
      <c r="M247" s="342">
        <f t="shared" si="64"/>
        <v>1738.9263730288199</v>
      </c>
      <c r="N247" s="338">
        <f t="shared" si="65"/>
        <v>102.89505165851006</v>
      </c>
      <c r="O247" s="435">
        <v>51</v>
      </c>
      <c r="P247" s="425">
        <f t="shared" si="66"/>
        <v>7037.5740076128332</v>
      </c>
      <c r="Q247" s="79">
        <f t="shared" si="67"/>
        <v>4.1688999999999998</v>
      </c>
      <c r="R247" s="93">
        <f t="shared" si="74"/>
        <v>165.51</v>
      </c>
      <c r="S247" s="77">
        <v>23653</v>
      </c>
      <c r="T247" s="407">
        <f t="shared" si="59"/>
        <v>1714.9175276418343</v>
      </c>
      <c r="U247" s="387">
        <f t="shared" si="68"/>
        <v>579.64212434293995</v>
      </c>
      <c r="V247" s="338">
        <f t="shared" si="69"/>
        <v>34.298350552836688</v>
      </c>
      <c r="W247" s="435">
        <v>34</v>
      </c>
      <c r="X247" s="425">
        <f t="shared" si="70"/>
        <v>2362.8580025376109</v>
      </c>
      <c r="Y247" s="79">
        <f t="shared" si="71"/>
        <v>1.3895999999999999</v>
      </c>
    </row>
    <row r="248" spans="1:25" s="46" customFormat="1" ht="16.5" customHeight="1" x14ac:dyDescent="0.2">
      <c r="A248" s="75">
        <v>231</v>
      </c>
      <c r="B248" s="89">
        <f t="shared" si="72"/>
        <v>41.4</v>
      </c>
      <c r="C248" s="77">
        <v>23653</v>
      </c>
      <c r="D248" s="411">
        <f t="shared" si="57"/>
        <v>6855.9420289855079</v>
      </c>
      <c r="E248" s="342">
        <f t="shared" si="60"/>
        <v>2317.3084057971014</v>
      </c>
      <c r="F248" s="338">
        <f t="shared" si="61"/>
        <v>137.11884057971017</v>
      </c>
      <c r="G248" s="407">
        <v>85</v>
      </c>
      <c r="H248" s="425">
        <f t="shared" si="62"/>
        <v>9395.3692753623181</v>
      </c>
      <c r="I248" s="79">
        <f t="shared" si="63"/>
        <v>5.5796999999999999</v>
      </c>
      <c r="J248" s="89">
        <f t="shared" si="73"/>
        <v>55.2</v>
      </c>
      <c r="K248" s="77">
        <v>23653</v>
      </c>
      <c r="L248" s="407">
        <f t="shared" si="58"/>
        <v>5141.9565217391309</v>
      </c>
      <c r="M248" s="342">
        <f t="shared" si="64"/>
        <v>1737.9813043478262</v>
      </c>
      <c r="N248" s="338">
        <f t="shared" si="65"/>
        <v>102.83913043478262</v>
      </c>
      <c r="O248" s="435">
        <v>51</v>
      </c>
      <c r="P248" s="425">
        <f t="shared" si="66"/>
        <v>7033.7769565217395</v>
      </c>
      <c r="Q248" s="79">
        <f t="shared" si="67"/>
        <v>4.1848000000000001</v>
      </c>
      <c r="R248" s="93">
        <f t="shared" si="74"/>
        <v>165.59</v>
      </c>
      <c r="S248" s="77">
        <v>23653</v>
      </c>
      <c r="T248" s="407">
        <f t="shared" si="59"/>
        <v>1714.0890150371399</v>
      </c>
      <c r="U248" s="387">
        <f t="shared" si="68"/>
        <v>579.36208708255322</v>
      </c>
      <c r="V248" s="338">
        <f t="shared" si="69"/>
        <v>34.281780300742803</v>
      </c>
      <c r="W248" s="435">
        <v>34</v>
      </c>
      <c r="X248" s="425">
        <f t="shared" si="70"/>
        <v>2361.732882420436</v>
      </c>
      <c r="Y248" s="79">
        <f t="shared" si="71"/>
        <v>1.395</v>
      </c>
    </row>
    <row r="249" spans="1:25" s="46" customFormat="1" ht="16.5" customHeight="1" x14ac:dyDescent="0.2">
      <c r="A249" s="75">
        <v>232</v>
      </c>
      <c r="B249" s="89">
        <f t="shared" si="72"/>
        <v>41.42</v>
      </c>
      <c r="C249" s="77">
        <v>23653</v>
      </c>
      <c r="D249" s="411">
        <f t="shared" si="57"/>
        <v>6852.6315789473674</v>
      </c>
      <c r="E249" s="342">
        <f t="shared" si="60"/>
        <v>2316.18947368421</v>
      </c>
      <c r="F249" s="338">
        <f t="shared" si="61"/>
        <v>137.05263157894734</v>
      </c>
      <c r="G249" s="407">
        <v>85</v>
      </c>
      <c r="H249" s="425">
        <f t="shared" si="62"/>
        <v>9390.8736842105245</v>
      </c>
      <c r="I249" s="79">
        <f t="shared" si="63"/>
        <v>5.6012000000000004</v>
      </c>
      <c r="J249" s="89">
        <f t="shared" si="73"/>
        <v>55.22</v>
      </c>
      <c r="K249" s="77">
        <v>23653</v>
      </c>
      <c r="L249" s="407">
        <f t="shared" si="58"/>
        <v>5140.0941687794284</v>
      </c>
      <c r="M249" s="342">
        <f t="shared" si="64"/>
        <v>1737.3518290474467</v>
      </c>
      <c r="N249" s="338">
        <f t="shared" si="65"/>
        <v>102.80188337558857</v>
      </c>
      <c r="O249" s="435">
        <v>51</v>
      </c>
      <c r="P249" s="425">
        <f t="shared" si="66"/>
        <v>7031.2478812024638</v>
      </c>
      <c r="Q249" s="79">
        <f t="shared" si="67"/>
        <v>4.2013999999999996</v>
      </c>
      <c r="R249" s="93">
        <f t="shared" si="74"/>
        <v>165.67</v>
      </c>
      <c r="S249" s="77">
        <v>23653</v>
      </c>
      <c r="T249" s="407">
        <f t="shared" si="59"/>
        <v>1713.2613025894855</v>
      </c>
      <c r="U249" s="387">
        <f t="shared" si="68"/>
        <v>579.08232027524605</v>
      </c>
      <c r="V249" s="338">
        <f t="shared" si="69"/>
        <v>34.26522605178971</v>
      </c>
      <c r="W249" s="435">
        <v>34</v>
      </c>
      <c r="X249" s="425">
        <f t="shared" si="70"/>
        <v>2360.6088489165213</v>
      </c>
      <c r="Y249" s="79">
        <f t="shared" si="71"/>
        <v>1.4004000000000001</v>
      </c>
    </row>
    <row r="250" spans="1:25" s="46" customFormat="1" ht="16.5" customHeight="1" x14ac:dyDescent="0.2">
      <c r="A250" s="75">
        <v>233</v>
      </c>
      <c r="B250" s="89">
        <f t="shared" si="72"/>
        <v>41.44</v>
      </c>
      <c r="C250" s="77">
        <v>23653</v>
      </c>
      <c r="D250" s="411">
        <f t="shared" si="57"/>
        <v>6849.3243243243251</v>
      </c>
      <c r="E250" s="342">
        <f t="shared" si="60"/>
        <v>2315.0716216216215</v>
      </c>
      <c r="F250" s="338">
        <f t="shared" si="61"/>
        <v>136.98648648648651</v>
      </c>
      <c r="G250" s="407">
        <v>85</v>
      </c>
      <c r="H250" s="425">
        <f t="shared" si="62"/>
        <v>9386.3824324324341</v>
      </c>
      <c r="I250" s="79">
        <f t="shared" si="63"/>
        <v>5.6226000000000003</v>
      </c>
      <c r="J250" s="89">
        <f t="shared" si="73"/>
        <v>55.25</v>
      </c>
      <c r="K250" s="77">
        <v>23653</v>
      </c>
      <c r="L250" s="407">
        <f t="shared" si="58"/>
        <v>5137.303167420815</v>
      </c>
      <c r="M250" s="342">
        <f t="shared" si="64"/>
        <v>1736.4084705882353</v>
      </c>
      <c r="N250" s="338">
        <f t="shared" si="65"/>
        <v>102.7460633484163</v>
      </c>
      <c r="O250" s="435">
        <v>51</v>
      </c>
      <c r="P250" s="425">
        <f t="shared" si="66"/>
        <v>7027.4577013574662</v>
      </c>
      <c r="Q250" s="79">
        <f t="shared" si="67"/>
        <v>4.2172000000000001</v>
      </c>
      <c r="R250" s="93">
        <f t="shared" si="74"/>
        <v>165.75</v>
      </c>
      <c r="S250" s="77">
        <v>23653</v>
      </c>
      <c r="T250" s="407">
        <f t="shared" si="59"/>
        <v>1712.4343891402718</v>
      </c>
      <c r="U250" s="387">
        <f t="shared" si="68"/>
        <v>578.80282352941185</v>
      </c>
      <c r="V250" s="338">
        <f t="shared" si="69"/>
        <v>34.24868778280544</v>
      </c>
      <c r="W250" s="435">
        <v>34</v>
      </c>
      <c r="X250" s="425">
        <f t="shared" si="70"/>
        <v>2359.4859004524892</v>
      </c>
      <c r="Y250" s="79">
        <f t="shared" si="71"/>
        <v>1.4056999999999999</v>
      </c>
    </row>
    <row r="251" spans="1:25" s="46" customFormat="1" ht="16.5" customHeight="1" x14ac:dyDescent="0.2">
      <c r="A251" s="75">
        <v>234</v>
      </c>
      <c r="B251" s="89">
        <f t="shared" si="72"/>
        <v>41.46</v>
      </c>
      <c r="C251" s="77">
        <v>23653</v>
      </c>
      <c r="D251" s="411">
        <f t="shared" si="57"/>
        <v>6846.0202604920405</v>
      </c>
      <c r="E251" s="342">
        <f t="shared" si="60"/>
        <v>2313.9548480463095</v>
      </c>
      <c r="F251" s="338">
        <f t="shared" si="61"/>
        <v>136.92040520984082</v>
      </c>
      <c r="G251" s="407">
        <v>85</v>
      </c>
      <c r="H251" s="425">
        <f t="shared" si="62"/>
        <v>9381.8955137481917</v>
      </c>
      <c r="I251" s="79">
        <f t="shared" si="63"/>
        <v>5.6440000000000001</v>
      </c>
      <c r="J251" s="89">
        <f t="shared" si="73"/>
        <v>55.28</v>
      </c>
      <c r="K251" s="77">
        <v>23653</v>
      </c>
      <c r="L251" s="407">
        <f t="shared" si="58"/>
        <v>5134.5151953690302</v>
      </c>
      <c r="M251" s="342">
        <f t="shared" si="64"/>
        <v>1735.466136034732</v>
      </c>
      <c r="N251" s="338">
        <f t="shared" si="65"/>
        <v>102.69030390738061</v>
      </c>
      <c r="O251" s="435">
        <v>51</v>
      </c>
      <c r="P251" s="425">
        <f t="shared" si="66"/>
        <v>7023.6716353111424</v>
      </c>
      <c r="Q251" s="79">
        <f t="shared" si="67"/>
        <v>4.2329999999999997</v>
      </c>
      <c r="R251" s="93">
        <f t="shared" si="74"/>
        <v>165.83</v>
      </c>
      <c r="S251" s="77">
        <v>23653</v>
      </c>
      <c r="T251" s="407">
        <f t="shared" si="59"/>
        <v>1711.6082735331365</v>
      </c>
      <c r="U251" s="387">
        <f t="shared" si="68"/>
        <v>578.52359645420006</v>
      </c>
      <c r="V251" s="338">
        <f t="shared" si="69"/>
        <v>34.232165470662729</v>
      </c>
      <c r="W251" s="435">
        <v>34</v>
      </c>
      <c r="X251" s="425">
        <f t="shared" si="70"/>
        <v>2358.3640354579993</v>
      </c>
      <c r="Y251" s="79">
        <f t="shared" si="71"/>
        <v>1.4111</v>
      </c>
    </row>
    <row r="252" spans="1:25" s="46" customFormat="1" ht="16.5" customHeight="1" x14ac:dyDescent="0.2">
      <c r="A252" s="75">
        <v>235</v>
      </c>
      <c r="B252" s="89">
        <f t="shared" si="72"/>
        <v>41.48</v>
      </c>
      <c r="C252" s="77">
        <v>23653</v>
      </c>
      <c r="D252" s="411">
        <f t="shared" si="57"/>
        <v>6842.719382835101</v>
      </c>
      <c r="E252" s="342">
        <f t="shared" si="60"/>
        <v>2312.8391513982638</v>
      </c>
      <c r="F252" s="338">
        <f t="shared" si="61"/>
        <v>136.85438765670202</v>
      </c>
      <c r="G252" s="407">
        <v>85</v>
      </c>
      <c r="H252" s="425">
        <f t="shared" si="62"/>
        <v>9377.4129218900671</v>
      </c>
      <c r="I252" s="79">
        <f t="shared" si="63"/>
        <v>5.6654</v>
      </c>
      <c r="J252" s="89">
        <f t="shared" si="73"/>
        <v>55.3</v>
      </c>
      <c r="K252" s="77">
        <v>23653</v>
      </c>
      <c r="L252" s="407">
        <f t="shared" si="58"/>
        <v>5132.658227848101</v>
      </c>
      <c r="M252" s="342">
        <f t="shared" si="64"/>
        <v>1734.8384810126579</v>
      </c>
      <c r="N252" s="338">
        <f t="shared" si="65"/>
        <v>102.65316455696203</v>
      </c>
      <c r="O252" s="435">
        <v>51</v>
      </c>
      <c r="P252" s="425">
        <f t="shared" si="66"/>
        <v>7021.1498734177212</v>
      </c>
      <c r="Q252" s="79">
        <f t="shared" si="67"/>
        <v>4.2495000000000003</v>
      </c>
      <c r="R252" s="93">
        <f t="shared" si="74"/>
        <v>165.91</v>
      </c>
      <c r="S252" s="77">
        <v>23653</v>
      </c>
      <c r="T252" s="407">
        <f t="shared" si="59"/>
        <v>1710.7829546139474</v>
      </c>
      <c r="U252" s="387">
        <f t="shared" si="68"/>
        <v>578.24463865951418</v>
      </c>
      <c r="V252" s="338">
        <f t="shared" si="69"/>
        <v>34.215659092278948</v>
      </c>
      <c r="W252" s="435">
        <v>34</v>
      </c>
      <c r="X252" s="425">
        <f t="shared" si="70"/>
        <v>2357.2432523657408</v>
      </c>
      <c r="Y252" s="79">
        <f t="shared" si="71"/>
        <v>1.4164000000000001</v>
      </c>
    </row>
    <row r="253" spans="1:25" s="46" customFormat="1" ht="16.5" customHeight="1" x14ac:dyDescent="0.2">
      <c r="A253" s="75">
        <v>236</v>
      </c>
      <c r="B253" s="89">
        <f t="shared" si="72"/>
        <v>41.5</v>
      </c>
      <c r="C253" s="77">
        <v>23653</v>
      </c>
      <c r="D253" s="411">
        <f t="shared" si="57"/>
        <v>6839.4216867469877</v>
      </c>
      <c r="E253" s="342">
        <f t="shared" si="60"/>
        <v>2311.7245301204816</v>
      </c>
      <c r="F253" s="338">
        <f t="shared" si="61"/>
        <v>136.78843373493976</v>
      </c>
      <c r="G253" s="407">
        <v>85</v>
      </c>
      <c r="H253" s="425">
        <f t="shared" si="62"/>
        <v>9372.9346506024103</v>
      </c>
      <c r="I253" s="79">
        <f t="shared" si="63"/>
        <v>5.6867000000000001</v>
      </c>
      <c r="J253" s="89">
        <f t="shared" si="73"/>
        <v>55.33</v>
      </c>
      <c r="K253" s="77">
        <v>23653</v>
      </c>
      <c r="L253" s="407">
        <f t="shared" si="58"/>
        <v>5129.8752936923911</v>
      </c>
      <c r="M253" s="342">
        <f t="shared" si="64"/>
        <v>1733.897849268028</v>
      </c>
      <c r="N253" s="338">
        <f t="shared" si="65"/>
        <v>102.59750587384782</v>
      </c>
      <c r="O253" s="435">
        <v>51</v>
      </c>
      <c r="P253" s="425">
        <f t="shared" si="66"/>
        <v>7017.3706488342668</v>
      </c>
      <c r="Q253" s="79">
        <f t="shared" si="67"/>
        <v>4.2652999999999999</v>
      </c>
      <c r="R253" s="93">
        <f t="shared" si="74"/>
        <v>165.99</v>
      </c>
      <c r="S253" s="77">
        <v>23653</v>
      </c>
      <c r="T253" s="407">
        <f t="shared" si="59"/>
        <v>1709.958431230797</v>
      </c>
      <c r="U253" s="387">
        <f t="shared" si="68"/>
        <v>577.96594975600931</v>
      </c>
      <c r="V253" s="338">
        <f t="shared" si="69"/>
        <v>34.199168624615943</v>
      </c>
      <c r="W253" s="435">
        <v>34</v>
      </c>
      <c r="X253" s="425">
        <f t="shared" si="70"/>
        <v>2356.1235496114223</v>
      </c>
      <c r="Y253" s="79">
        <f t="shared" si="71"/>
        <v>1.4218</v>
      </c>
    </row>
    <row r="254" spans="1:25" s="46" customFormat="1" ht="16.5" customHeight="1" x14ac:dyDescent="0.2">
      <c r="A254" s="75">
        <v>237</v>
      </c>
      <c r="B254" s="89">
        <f t="shared" si="72"/>
        <v>41.52</v>
      </c>
      <c r="C254" s="77">
        <v>23653</v>
      </c>
      <c r="D254" s="411">
        <f t="shared" si="57"/>
        <v>6836.1271676300576</v>
      </c>
      <c r="E254" s="342">
        <f t="shared" si="60"/>
        <v>2310.6109826589591</v>
      </c>
      <c r="F254" s="338">
        <f t="shared" si="61"/>
        <v>136.72254335260115</v>
      </c>
      <c r="G254" s="407">
        <v>85</v>
      </c>
      <c r="H254" s="425">
        <f t="shared" si="62"/>
        <v>9368.4606936416185</v>
      </c>
      <c r="I254" s="79">
        <f t="shared" si="63"/>
        <v>5.7081</v>
      </c>
      <c r="J254" s="89">
        <f t="shared" si="73"/>
        <v>55.36</v>
      </c>
      <c r="K254" s="77">
        <v>23653</v>
      </c>
      <c r="L254" s="407">
        <f t="shared" si="58"/>
        <v>5127.0953757225434</v>
      </c>
      <c r="M254" s="342">
        <f t="shared" si="64"/>
        <v>1732.9582369942195</v>
      </c>
      <c r="N254" s="338">
        <f t="shared" si="65"/>
        <v>102.54190751445087</v>
      </c>
      <c r="O254" s="435">
        <v>51</v>
      </c>
      <c r="P254" s="425">
        <f t="shared" si="66"/>
        <v>7013.5955202312143</v>
      </c>
      <c r="Q254" s="79">
        <f t="shared" si="67"/>
        <v>4.2811000000000003</v>
      </c>
      <c r="R254" s="93">
        <f t="shared" si="74"/>
        <v>166.07</v>
      </c>
      <c r="S254" s="77">
        <v>23653</v>
      </c>
      <c r="T254" s="407">
        <f t="shared" si="59"/>
        <v>1709.1347022339978</v>
      </c>
      <c r="U254" s="387">
        <f t="shared" si="68"/>
        <v>577.68752935509121</v>
      </c>
      <c r="V254" s="338">
        <f t="shared" si="69"/>
        <v>34.182694044679955</v>
      </c>
      <c r="W254" s="435">
        <v>34</v>
      </c>
      <c r="X254" s="425">
        <f t="shared" si="70"/>
        <v>2355.0049256337688</v>
      </c>
      <c r="Y254" s="79">
        <f t="shared" si="71"/>
        <v>1.4271</v>
      </c>
    </row>
    <row r="255" spans="1:25" s="46" customFormat="1" ht="16.5" customHeight="1" x14ac:dyDescent="0.2">
      <c r="A255" s="75">
        <v>238</v>
      </c>
      <c r="B255" s="89">
        <f t="shared" si="72"/>
        <v>41.54</v>
      </c>
      <c r="C255" s="77">
        <v>23653</v>
      </c>
      <c r="D255" s="411">
        <f t="shared" si="57"/>
        <v>6832.8358208955215</v>
      </c>
      <c r="E255" s="342">
        <f t="shared" si="60"/>
        <v>2309.4985074626861</v>
      </c>
      <c r="F255" s="338">
        <f t="shared" si="61"/>
        <v>136.65671641791045</v>
      </c>
      <c r="G255" s="407">
        <v>85</v>
      </c>
      <c r="H255" s="425">
        <f t="shared" si="62"/>
        <v>9363.9910447761176</v>
      </c>
      <c r="I255" s="79">
        <f t="shared" si="63"/>
        <v>5.7294</v>
      </c>
      <c r="J255" s="89">
        <f t="shared" si="73"/>
        <v>55.38</v>
      </c>
      <c r="K255" s="77">
        <v>23653</v>
      </c>
      <c r="L255" s="407">
        <f t="shared" si="58"/>
        <v>5125.2437703141923</v>
      </c>
      <c r="M255" s="342">
        <f t="shared" si="64"/>
        <v>1732.3323943661969</v>
      </c>
      <c r="N255" s="338">
        <f t="shared" si="65"/>
        <v>102.50487540628384</v>
      </c>
      <c r="O255" s="435">
        <v>51</v>
      </c>
      <c r="P255" s="425">
        <f t="shared" si="66"/>
        <v>7011.0810400866731</v>
      </c>
      <c r="Q255" s="79">
        <f t="shared" si="67"/>
        <v>4.2976000000000001</v>
      </c>
      <c r="R255" s="93">
        <f t="shared" si="74"/>
        <v>166.15</v>
      </c>
      <c r="S255" s="77">
        <v>23653</v>
      </c>
      <c r="T255" s="407">
        <f t="shared" si="59"/>
        <v>1708.3117664760759</v>
      </c>
      <c r="U255" s="387">
        <f t="shared" si="68"/>
        <v>577.40937706891361</v>
      </c>
      <c r="V255" s="338">
        <f t="shared" si="69"/>
        <v>34.16623532952152</v>
      </c>
      <c r="W255" s="435">
        <v>34</v>
      </c>
      <c r="X255" s="425">
        <f t="shared" si="70"/>
        <v>2353.8873788745109</v>
      </c>
      <c r="Y255" s="79">
        <f t="shared" si="71"/>
        <v>1.4323999999999999</v>
      </c>
    </row>
    <row r="256" spans="1:25" s="46" customFormat="1" ht="16.5" customHeight="1" x14ac:dyDescent="0.2">
      <c r="A256" s="75">
        <v>239</v>
      </c>
      <c r="B256" s="89">
        <f t="shared" si="72"/>
        <v>41.56</v>
      </c>
      <c r="C256" s="77">
        <v>23653</v>
      </c>
      <c r="D256" s="411">
        <f t="shared" si="57"/>
        <v>6829.5476419634269</v>
      </c>
      <c r="E256" s="342">
        <f t="shared" si="60"/>
        <v>2308.3871029836382</v>
      </c>
      <c r="F256" s="338">
        <f t="shared" si="61"/>
        <v>136.59095283926854</v>
      </c>
      <c r="G256" s="407">
        <v>85</v>
      </c>
      <c r="H256" s="425">
        <f t="shared" si="62"/>
        <v>9359.5256977863355</v>
      </c>
      <c r="I256" s="79">
        <f t="shared" si="63"/>
        <v>5.7507000000000001</v>
      </c>
      <c r="J256" s="89">
        <f t="shared" si="73"/>
        <v>55.41</v>
      </c>
      <c r="K256" s="77">
        <v>23653</v>
      </c>
      <c r="L256" s="407">
        <f t="shared" si="58"/>
        <v>5122.4688684353014</v>
      </c>
      <c r="M256" s="342">
        <f t="shared" si="64"/>
        <v>1731.3944775311318</v>
      </c>
      <c r="N256" s="338">
        <f t="shared" si="65"/>
        <v>102.44937736870602</v>
      </c>
      <c r="O256" s="435">
        <v>51</v>
      </c>
      <c r="P256" s="425">
        <f t="shared" si="66"/>
        <v>7007.3127233351397</v>
      </c>
      <c r="Q256" s="79">
        <f t="shared" si="67"/>
        <v>4.3132999999999999</v>
      </c>
      <c r="R256" s="93">
        <f t="shared" si="74"/>
        <v>166.23</v>
      </c>
      <c r="S256" s="77">
        <v>23653</v>
      </c>
      <c r="T256" s="407">
        <f t="shared" si="59"/>
        <v>1707.4896228117668</v>
      </c>
      <c r="U256" s="387">
        <f t="shared" si="68"/>
        <v>577.13149251037714</v>
      </c>
      <c r="V256" s="338">
        <f t="shared" si="69"/>
        <v>34.149792456235339</v>
      </c>
      <c r="W256" s="435">
        <v>34</v>
      </c>
      <c r="X256" s="425">
        <f t="shared" si="70"/>
        <v>2352.7709077783793</v>
      </c>
      <c r="Y256" s="79">
        <f t="shared" si="71"/>
        <v>1.4378</v>
      </c>
    </row>
    <row r="257" spans="1:25" s="46" customFormat="1" ht="16.5" customHeight="1" x14ac:dyDescent="0.2">
      <c r="A257" s="109">
        <v>240</v>
      </c>
      <c r="B257" s="89">
        <f t="shared" si="72"/>
        <v>41.58</v>
      </c>
      <c r="C257" s="77">
        <v>23653</v>
      </c>
      <c r="D257" s="411">
        <f t="shared" si="57"/>
        <v>6826.2626262626254</v>
      </c>
      <c r="E257" s="342">
        <f t="shared" si="60"/>
        <v>2307.2767676767671</v>
      </c>
      <c r="F257" s="338">
        <f t="shared" si="61"/>
        <v>136.52525252525251</v>
      </c>
      <c r="G257" s="407">
        <v>85</v>
      </c>
      <c r="H257" s="425">
        <f t="shared" si="62"/>
        <v>9355.0646464646452</v>
      </c>
      <c r="I257" s="79">
        <f t="shared" si="63"/>
        <v>5.7720000000000002</v>
      </c>
      <c r="J257" s="89">
        <f t="shared" si="73"/>
        <v>55.44</v>
      </c>
      <c r="K257" s="77">
        <v>23653</v>
      </c>
      <c r="L257" s="407">
        <f t="shared" si="58"/>
        <v>5119.69696969697</v>
      </c>
      <c r="M257" s="342">
        <f t="shared" si="64"/>
        <v>1730.4575757575758</v>
      </c>
      <c r="N257" s="338">
        <f t="shared" si="65"/>
        <v>102.39393939393941</v>
      </c>
      <c r="O257" s="435">
        <v>51</v>
      </c>
      <c r="P257" s="425">
        <f t="shared" si="66"/>
        <v>7003.5484848484848</v>
      </c>
      <c r="Q257" s="79">
        <f t="shared" si="67"/>
        <v>4.3289999999999997</v>
      </c>
      <c r="R257" s="93">
        <f t="shared" si="74"/>
        <v>166.31</v>
      </c>
      <c r="S257" s="77">
        <v>23653</v>
      </c>
      <c r="T257" s="407">
        <f t="shared" si="59"/>
        <v>1706.6682700980098</v>
      </c>
      <c r="U257" s="387">
        <f t="shared" si="68"/>
        <v>576.8538752931272</v>
      </c>
      <c r="V257" s="338">
        <f t="shared" si="69"/>
        <v>34.133365401960198</v>
      </c>
      <c r="W257" s="435">
        <v>34</v>
      </c>
      <c r="X257" s="425">
        <f t="shared" si="70"/>
        <v>2351.6555107930976</v>
      </c>
      <c r="Y257" s="79">
        <f t="shared" si="71"/>
        <v>1.4431</v>
      </c>
    </row>
    <row r="258" spans="1:25" s="46" customFormat="1" ht="16.5" customHeight="1" x14ac:dyDescent="0.2">
      <c r="A258" s="75">
        <v>241</v>
      </c>
      <c r="B258" s="89">
        <f t="shared" si="72"/>
        <v>41.6</v>
      </c>
      <c r="C258" s="77">
        <v>23653</v>
      </c>
      <c r="D258" s="411">
        <f t="shared" si="57"/>
        <v>6822.9807692307686</v>
      </c>
      <c r="E258" s="342">
        <f t="shared" si="60"/>
        <v>2306.1674999999996</v>
      </c>
      <c r="F258" s="338">
        <f t="shared" si="61"/>
        <v>136.45961538461538</v>
      </c>
      <c r="G258" s="407">
        <v>85</v>
      </c>
      <c r="H258" s="425">
        <f t="shared" si="62"/>
        <v>9350.607884615385</v>
      </c>
      <c r="I258" s="79">
        <f t="shared" si="63"/>
        <v>5.7933000000000003</v>
      </c>
      <c r="J258" s="89">
        <f t="shared" si="73"/>
        <v>55.46</v>
      </c>
      <c r="K258" s="77">
        <v>23653</v>
      </c>
      <c r="L258" s="407">
        <f t="shared" si="58"/>
        <v>5117.8507032095195</v>
      </c>
      <c r="M258" s="342">
        <f t="shared" si="64"/>
        <v>1729.8335376848174</v>
      </c>
      <c r="N258" s="338">
        <f t="shared" si="65"/>
        <v>102.35701406419039</v>
      </c>
      <c r="O258" s="435">
        <v>51</v>
      </c>
      <c r="P258" s="425">
        <f t="shared" si="66"/>
        <v>7001.0412549585271</v>
      </c>
      <c r="Q258" s="79">
        <f t="shared" si="67"/>
        <v>4.3455000000000004</v>
      </c>
      <c r="R258" s="93">
        <f t="shared" si="74"/>
        <v>166.38</v>
      </c>
      <c r="S258" s="77">
        <v>23653</v>
      </c>
      <c r="T258" s="407">
        <f t="shared" si="59"/>
        <v>1705.9502344031735</v>
      </c>
      <c r="U258" s="387">
        <f t="shared" si="68"/>
        <v>576.61117922827259</v>
      </c>
      <c r="V258" s="338">
        <f t="shared" si="69"/>
        <v>34.11900468806347</v>
      </c>
      <c r="W258" s="435">
        <v>34</v>
      </c>
      <c r="X258" s="425">
        <f t="shared" si="70"/>
        <v>2350.6804183195095</v>
      </c>
      <c r="Y258" s="79">
        <f t="shared" si="71"/>
        <v>1.4484999999999999</v>
      </c>
    </row>
    <row r="259" spans="1:25" s="46" customFormat="1" ht="16.5" customHeight="1" x14ac:dyDescent="0.2">
      <c r="A259" s="75">
        <v>242</v>
      </c>
      <c r="B259" s="89">
        <f t="shared" si="72"/>
        <v>41.62</v>
      </c>
      <c r="C259" s="77">
        <v>23653</v>
      </c>
      <c r="D259" s="411">
        <f t="shared" si="57"/>
        <v>6819.7020663142721</v>
      </c>
      <c r="E259" s="342">
        <f t="shared" si="60"/>
        <v>2305.0592984142236</v>
      </c>
      <c r="F259" s="338">
        <f t="shared" si="61"/>
        <v>136.39404132628545</v>
      </c>
      <c r="G259" s="407">
        <v>85</v>
      </c>
      <c r="H259" s="425">
        <f t="shared" si="62"/>
        <v>9346.1554060547824</v>
      </c>
      <c r="I259" s="79">
        <f t="shared" si="63"/>
        <v>5.8144999999999998</v>
      </c>
      <c r="J259" s="89">
        <f t="shared" si="73"/>
        <v>55.49</v>
      </c>
      <c r="K259" s="77">
        <v>23653</v>
      </c>
      <c r="L259" s="407">
        <f t="shared" si="58"/>
        <v>5115.0837988826815</v>
      </c>
      <c r="M259" s="342">
        <f t="shared" si="64"/>
        <v>1728.8983240223463</v>
      </c>
      <c r="N259" s="338">
        <f t="shared" si="65"/>
        <v>102.30167597765363</v>
      </c>
      <c r="O259" s="435">
        <v>51</v>
      </c>
      <c r="P259" s="425">
        <f t="shared" si="66"/>
        <v>6997.2837988826814</v>
      </c>
      <c r="Q259" s="79">
        <f t="shared" si="67"/>
        <v>4.3611000000000004</v>
      </c>
      <c r="R259" s="93">
        <f t="shared" si="74"/>
        <v>166.46</v>
      </c>
      <c r="S259" s="77">
        <v>23653</v>
      </c>
      <c r="T259" s="407">
        <f t="shared" si="59"/>
        <v>1705.1303616484443</v>
      </c>
      <c r="U259" s="387">
        <f t="shared" si="68"/>
        <v>576.33406223717407</v>
      </c>
      <c r="V259" s="338">
        <f t="shared" si="69"/>
        <v>34.102607232968886</v>
      </c>
      <c r="W259" s="435">
        <v>34</v>
      </c>
      <c r="X259" s="425">
        <f t="shared" si="70"/>
        <v>2349.5670311185868</v>
      </c>
      <c r="Y259" s="79">
        <f t="shared" si="71"/>
        <v>1.4538</v>
      </c>
    </row>
    <row r="260" spans="1:25" s="46" customFormat="1" ht="16.5" customHeight="1" x14ac:dyDescent="0.2">
      <c r="A260" s="75">
        <v>243</v>
      </c>
      <c r="B260" s="89">
        <f t="shared" si="72"/>
        <v>41.63</v>
      </c>
      <c r="C260" s="77">
        <v>23653</v>
      </c>
      <c r="D260" s="411">
        <f t="shared" si="57"/>
        <v>6818.0638962286803</v>
      </c>
      <c r="E260" s="342">
        <f t="shared" si="60"/>
        <v>2304.5055969252935</v>
      </c>
      <c r="F260" s="338">
        <f t="shared" si="61"/>
        <v>136.36127792457361</v>
      </c>
      <c r="G260" s="407">
        <v>85</v>
      </c>
      <c r="H260" s="425">
        <f t="shared" si="62"/>
        <v>9343.930771078547</v>
      </c>
      <c r="I260" s="79">
        <f t="shared" si="63"/>
        <v>5.8371000000000004</v>
      </c>
      <c r="J260" s="89">
        <f t="shared" si="73"/>
        <v>55.51</v>
      </c>
      <c r="K260" s="77">
        <v>23653</v>
      </c>
      <c r="L260" s="407">
        <f t="shared" si="58"/>
        <v>5113.2408575031532</v>
      </c>
      <c r="M260" s="342">
        <f t="shared" si="64"/>
        <v>1728.2754098360656</v>
      </c>
      <c r="N260" s="338">
        <f t="shared" si="65"/>
        <v>102.26481715006307</v>
      </c>
      <c r="O260" s="435">
        <v>51</v>
      </c>
      <c r="P260" s="425">
        <f t="shared" si="66"/>
        <v>6994.781084489282</v>
      </c>
      <c r="Q260" s="79">
        <f t="shared" si="67"/>
        <v>4.3776000000000002</v>
      </c>
      <c r="R260" s="93">
        <f t="shared" si="74"/>
        <v>166.54</v>
      </c>
      <c r="S260" s="77">
        <v>23653</v>
      </c>
      <c r="T260" s="407">
        <f t="shared" si="59"/>
        <v>1704.3112765701935</v>
      </c>
      <c r="U260" s="387">
        <f t="shared" si="68"/>
        <v>576.0572114807253</v>
      </c>
      <c r="V260" s="338">
        <f t="shared" si="69"/>
        <v>34.086225531403869</v>
      </c>
      <c r="W260" s="435">
        <v>34</v>
      </c>
      <c r="X260" s="425">
        <f t="shared" si="70"/>
        <v>2348.4547135823227</v>
      </c>
      <c r="Y260" s="79">
        <f t="shared" si="71"/>
        <v>1.4591000000000001</v>
      </c>
    </row>
    <row r="261" spans="1:25" s="46" customFormat="1" ht="16.5" customHeight="1" x14ac:dyDescent="0.2">
      <c r="A261" s="75">
        <v>244</v>
      </c>
      <c r="B261" s="89">
        <f t="shared" si="72"/>
        <v>41.65</v>
      </c>
      <c r="C261" s="77">
        <v>23653</v>
      </c>
      <c r="D261" s="411">
        <f t="shared" si="57"/>
        <v>6814.7899159663866</v>
      </c>
      <c r="E261" s="342">
        <f t="shared" si="60"/>
        <v>2303.3989915966386</v>
      </c>
      <c r="F261" s="338">
        <f t="shared" si="61"/>
        <v>136.29579831932773</v>
      </c>
      <c r="G261" s="407">
        <v>85</v>
      </c>
      <c r="H261" s="425">
        <f t="shared" si="62"/>
        <v>9339.4847058823525</v>
      </c>
      <c r="I261" s="79">
        <f t="shared" si="63"/>
        <v>5.8582999999999998</v>
      </c>
      <c r="J261" s="89">
        <f t="shared" si="73"/>
        <v>55.54</v>
      </c>
      <c r="K261" s="77">
        <v>23653</v>
      </c>
      <c r="L261" s="407">
        <f t="shared" si="58"/>
        <v>5110.4789341015485</v>
      </c>
      <c r="M261" s="342">
        <f t="shared" si="64"/>
        <v>1727.3418797263232</v>
      </c>
      <c r="N261" s="338">
        <f t="shared" si="65"/>
        <v>102.20957868203097</v>
      </c>
      <c r="O261" s="435">
        <v>51</v>
      </c>
      <c r="P261" s="425">
        <f t="shared" si="66"/>
        <v>6991.0303925099024</v>
      </c>
      <c r="Q261" s="79">
        <f t="shared" si="67"/>
        <v>4.3932000000000002</v>
      </c>
      <c r="R261" s="93">
        <f t="shared" si="74"/>
        <v>166.61</v>
      </c>
      <c r="S261" s="77">
        <v>23653</v>
      </c>
      <c r="T261" s="407">
        <f t="shared" si="59"/>
        <v>1703.5952223756076</v>
      </c>
      <c r="U261" s="387">
        <f t="shared" si="68"/>
        <v>575.81518516295534</v>
      </c>
      <c r="V261" s="338">
        <f t="shared" si="69"/>
        <v>34.071904447512154</v>
      </c>
      <c r="W261" s="435">
        <v>34</v>
      </c>
      <c r="X261" s="425">
        <f t="shared" si="70"/>
        <v>2347.4823119860753</v>
      </c>
      <c r="Y261" s="79">
        <f t="shared" si="71"/>
        <v>1.4644999999999999</v>
      </c>
    </row>
    <row r="262" spans="1:25" s="46" customFormat="1" ht="16.5" customHeight="1" x14ac:dyDescent="0.2">
      <c r="A262" s="75">
        <v>245</v>
      </c>
      <c r="B262" s="89">
        <f t="shared" si="72"/>
        <v>41.67</v>
      </c>
      <c r="C262" s="77">
        <v>23653</v>
      </c>
      <c r="D262" s="411">
        <f t="shared" si="57"/>
        <v>6811.5190784737224</v>
      </c>
      <c r="E262" s="342">
        <f t="shared" si="60"/>
        <v>2302.293448524118</v>
      </c>
      <c r="F262" s="338">
        <f t="shared" si="61"/>
        <v>136.23038156947445</v>
      </c>
      <c r="G262" s="407">
        <v>85</v>
      </c>
      <c r="H262" s="425">
        <f t="shared" si="62"/>
        <v>9335.042908567315</v>
      </c>
      <c r="I262" s="79">
        <f t="shared" si="63"/>
        <v>5.8795000000000002</v>
      </c>
      <c r="J262" s="89">
        <f t="shared" si="73"/>
        <v>55.56</v>
      </c>
      <c r="K262" s="77">
        <v>23653</v>
      </c>
      <c r="L262" s="407">
        <f t="shared" si="58"/>
        <v>5108.6393088552913</v>
      </c>
      <c r="M262" s="342">
        <f t="shared" si="64"/>
        <v>1726.7200863930882</v>
      </c>
      <c r="N262" s="338">
        <f t="shared" si="65"/>
        <v>102.17278617710583</v>
      </c>
      <c r="O262" s="435">
        <v>51</v>
      </c>
      <c r="P262" s="425">
        <f t="shared" si="66"/>
        <v>6988.5321814254858</v>
      </c>
      <c r="Q262" s="79">
        <f t="shared" si="67"/>
        <v>4.4096000000000002</v>
      </c>
      <c r="R262" s="93">
        <f t="shared" si="74"/>
        <v>166.69</v>
      </c>
      <c r="S262" s="77">
        <v>23653</v>
      </c>
      <c r="T262" s="407">
        <f t="shared" si="59"/>
        <v>1702.7776111344413</v>
      </c>
      <c r="U262" s="387">
        <f t="shared" si="68"/>
        <v>575.53883256344113</v>
      </c>
      <c r="V262" s="338">
        <f t="shared" si="69"/>
        <v>34.055552222688824</v>
      </c>
      <c r="W262" s="435">
        <v>34</v>
      </c>
      <c r="X262" s="425">
        <f t="shared" si="70"/>
        <v>2346.371995920571</v>
      </c>
      <c r="Y262" s="79">
        <f t="shared" si="71"/>
        <v>1.4698</v>
      </c>
    </row>
    <row r="263" spans="1:25" s="46" customFormat="1" ht="16.5" customHeight="1" x14ac:dyDescent="0.2">
      <c r="A263" s="75">
        <v>246</v>
      </c>
      <c r="B263" s="89">
        <f t="shared" si="72"/>
        <v>41.69</v>
      </c>
      <c r="C263" s="77">
        <v>23653</v>
      </c>
      <c r="D263" s="411">
        <f t="shared" si="57"/>
        <v>6808.2513792276313</v>
      </c>
      <c r="E263" s="342">
        <f t="shared" si="60"/>
        <v>2301.1889661789392</v>
      </c>
      <c r="F263" s="338">
        <f t="shared" si="61"/>
        <v>136.16502758455263</v>
      </c>
      <c r="G263" s="407">
        <v>85</v>
      </c>
      <c r="H263" s="425">
        <f t="shared" si="62"/>
        <v>9330.6053729911237</v>
      </c>
      <c r="I263" s="79">
        <f t="shared" si="63"/>
        <v>5.9006999999999996</v>
      </c>
      <c r="J263" s="89">
        <f t="shared" si="73"/>
        <v>55.59</v>
      </c>
      <c r="K263" s="77">
        <v>23653</v>
      </c>
      <c r="L263" s="407">
        <f t="shared" si="58"/>
        <v>5105.8823529411757</v>
      </c>
      <c r="M263" s="342">
        <f t="shared" si="64"/>
        <v>1725.7882352941172</v>
      </c>
      <c r="N263" s="338">
        <f t="shared" si="65"/>
        <v>102.11764705882352</v>
      </c>
      <c r="O263" s="435">
        <v>51</v>
      </c>
      <c r="P263" s="425">
        <f t="shared" si="66"/>
        <v>6984.788235294116</v>
      </c>
      <c r="Q263" s="79">
        <f t="shared" si="67"/>
        <v>4.4253</v>
      </c>
      <c r="R263" s="93">
        <f t="shared" si="74"/>
        <v>166.77</v>
      </c>
      <c r="S263" s="77">
        <v>23653</v>
      </c>
      <c r="T263" s="407">
        <f t="shared" si="59"/>
        <v>1701.9607843137255</v>
      </c>
      <c r="U263" s="387">
        <f t="shared" si="68"/>
        <v>575.2627450980392</v>
      </c>
      <c r="V263" s="338">
        <f t="shared" si="69"/>
        <v>34.03921568627451</v>
      </c>
      <c r="W263" s="435">
        <v>34</v>
      </c>
      <c r="X263" s="425">
        <f t="shared" si="70"/>
        <v>2345.262745098039</v>
      </c>
      <c r="Y263" s="79">
        <f t="shared" si="71"/>
        <v>1.4751000000000001</v>
      </c>
    </row>
    <row r="264" spans="1:25" s="46" customFormat="1" ht="16.5" customHeight="1" x14ac:dyDescent="0.2">
      <c r="A264" s="75">
        <v>247</v>
      </c>
      <c r="B264" s="89">
        <f t="shared" si="72"/>
        <v>41.71</v>
      </c>
      <c r="C264" s="77">
        <v>23653</v>
      </c>
      <c r="D264" s="411">
        <f t="shared" si="57"/>
        <v>6804.9868137137373</v>
      </c>
      <c r="E264" s="342">
        <f t="shared" si="60"/>
        <v>2300.0855430352431</v>
      </c>
      <c r="F264" s="338">
        <f t="shared" si="61"/>
        <v>136.09973627427476</v>
      </c>
      <c r="G264" s="407">
        <v>85</v>
      </c>
      <c r="H264" s="425">
        <f t="shared" si="62"/>
        <v>9326.172093023255</v>
      </c>
      <c r="I264" s="79">
        <f t="shared" si="63"/>
        <v>5.9218000000000002</v>
      </c>
      <c r="J264" s="89">
        <f t="shared" si="73"/>
        <v>55.61</v>
      </c>
      <c r="K264" s="77">
        <v>23653</v>
      </c>
      <c r="L264" s="407">
        <f t="shared" si="58"/>
        <v>5104.0460348858114</v>
      </c>
      <c r="M264" s="342">
        <f t="shared" si="64"/>
        <v>1725.1675597914041</v>
      </c>
      <c r="N264" s="338">
        <f t="shared" si="65"/>
        <v>102.08092069771624</v>
      </c>
      <c r="O264" s="435">
        <v>51</v>
      </c>
      <c r="P264" s="425">
        <f t="shared" si="66"/>
        <v>6982.2945153749324</v>
      </c>
      <c r="Q264" s="79">
        <f t="shared" si="67"/>
        <v>4.4416000000000002</v>
      </c>
      <c r="R264" s="93">
        <f t="shared" si="74"/>
        <v>166.84</v>
      </c>
      <c r="S264" s="77">
        <v>23653</v>
      </c>
      <c r="T264" s="407">
        <f t="shared" si="59"/>
        <v>1701.2467034284343</v>
      </c>
      <c r="U264" s="387">
        <f t="shared" si="68"/>
        <v>575.02138575881077</v>
      </c>
      <c r="V264" s="338">
        <f t="shared" si="69"/>
        <v>34.02493406856869</v>
      </c>
      <c r="W264" s="435">
        <v>34</v>
      </c>
      <c r="X264" s="425">
        <f t="shared" si="70"/>
        <v>2344.2930232558138</v>
      </c>
      <c r="Y264" s="79">
        <f t="shared" si="71"/>
        <v>1.4804999999999999</v>
      </c>
    </row>
    <row r="265" spans="1:25" s="46" customFormat="1" ht="16.5" customHeight="1" x14ac:dyDescent="0.2">
      <c r="A265" s="75">
        <v>248</v>
      </c>
      <c r="B265" s="89">
        <f t="shared" si="72"/>
        <v>41.73</v>
      </c>
      <c r="C265" s="77">
        <v>23653</v>
      </c>
      <c r="D265" s="411">
        <f t="shared" si="57"/>
        <v>6801.7253774263136</v>
      </c>
      <c r="E265" s="342">
        <f t="shared" si="60"/>
        <v>2298.9831775700936</v>
      </c>
      <c r="F265" s="338">
        <f t="shared" si="61"/>
        <v>136.03450754852628</v>
      </c>
      <c r="G265" s="407">
        <v>85</v>
      </c>
      <c r="H265" s="425">
        <f t="shared" si="62"/>
        <v>9321.7430625449324</v>
      </c>
      <c r="I265" s="79">
        <f t="shared" si="63"/>
        <v>5.9429999999999996</v>
      </c>
      <c r="J265" s="89">
        <f t="shared" si="73"/>
        <v>55.64</v>
      </c>
      <c r="K265" s="77">
        <v>23653</v>
      </c>
      <c r="L265" s="407">
        <f t="shared" si="58"/>
        <v>5101.2940330697338</v>
      </c>
      <c r="M265" s="342">
        <f t="shared" si="64"/>
        <v>1724.2373831775699</v>
      </c>
      <c r="N265" s="338">
        <f t="shared" si="65"/>
        <v>102.02588066139468</v>
      </c>
      <c r="O265" s="435">
        <v>51</v>
      </c>
      <c r="P265" s="425">
        <f t="shared" si="66"/>
        <v>6978.5572969086988</v>
      </c>
      <c r="Q265" s="79">
        <f t="shared" si="67"/>
        <v>4.4572000000000003</v>
      </c>
      <c r="R265" s="93">
        <f t="shared" si="74"/>
        <v>166.92</v>
      </c>
      <c r="S265" s="77">
        <v>23653</v>
      </c>
      <c r="T265" s="407">
        <f t="shared" si="59"/>
        <v>1700.4313443565784</v>
      </c>
      <c r="U265" s="387">
        <f t="shared" si="68"/>
        <v>574.74579439252341</v>
      </c>
      <c r="V265" s="338">
        <f t="shared" si="69"/>
        <v>34.00862688713157</v>
      </c>
      <c r="W265" s="435">
        <v>34</v>
      </c>
      <c r="X265" s="425">
        <f t="shared" si="70"/>
        <v>2343.1857656362331</v>
      </c>
      <c r="Y265" s="79">
        <f t="shared" si="71"/>
        <v>1.4857</v>
      </c>
    </row>
    <row r="266" spans="1:25" s="46" customFormat="1" ht="16.5" customHeight="1" x14ac:dyDescent="0.2">
      <c r="A266" s="75">
        <v>249</v>
      </c>
      <c r="B266" s="89">
        <f t="shared" si="72"/>
        <v>41.75</v>
      </c>
      <c r="C266" s="77">
        <v>23653</v>
      </c>
      <c r="D266" s="411">
        <f t="shared" si="57"/>
        <v>6798.4670658682635</v>
      </c>
      <c r="E266" s="342">
        <f t="shared" si="60"/>
        <v>2297.8818682634728</v>
      </c>
      <c r="F266" s="338">
        <f t="shared" si="61"/>
        <v>135.96934131736526</v>
      </c>
      <c r="G266" s="407">
        <v>85</v>
      </c>
      <c r="H266" s="425">
        <f t="shared" si="62"/>
        <v>9317.3182754491008</v>
      </c>
      <c r="I266" s="79">
        <f t="shared" si="63"/>
        <v>5.9641000000000002</v>
      </c>
      <c r="J266" s="89">
        <f t="shared" si="73"/>
        <v>55.66</v>
      </c>
      <c r="K266" s="77">
        <v>23653</v>
      </c>
      <c r="L266" s="407">
        <f t="shared" si="58"/>
        <v>5099.4610132950056</v>
      </c>
      <c r="M266" s="342">
        <f t="shared" si="64"/>
        <v>1723.6178224937116</v>
      </c>
      <c r="N266" s="338">
        <f t="shared" si="65"/>
        <v>101.98922026590012</v>
      </c>
      <c r="O266" s="435">
        <v>51</v>
      </c>
      <c r="P266" s="425">
        <f t="shared" si="66"/>
        <v>6976.068056054618</v>
      </c>
      <c r="Q266" s="79">
        <f t="shared" si="67"/>
        <v>4.4736000000000002</v>
      </c>
      <c r="R266" s="93">
        <f t="shared" si="74"/>
        <v>166.99</v>
      </c>
      <c r="S266" s="77">
        <v>23653</v>
      </c>
      <c r="T266" s="407">
        <f t="shared" si="59"/>
        <v>1699.7185460207195</v>
      </c>
      <c r="U266" s="387">
        <f t="shared" si="68"/>
        <v>574.5048685550031</v>
      </c>
      <c r="V266" s="338">
        <f t="shared" si="69"/>
        <v>33.99437092041439</v>
      </c>
      <c r="W266" s="435">
        <v>34</v>
      </c>
      <c r="X266" s="425">
        <f t="shared" si="70"/>
        <v>2342.2177854961369</v>
      </c>
      <c r="Y266" s="79">
        <f t="shared" si="71"/>
        <v>1.4911000000000001</v>
      </c>
    </row>
    <row r="267" spans="1:25" s="46" customFormat="1" ht="16.5" customHeight="1" x14ac:dyDescent="0.2">
      <c r="A267" s="109">
        <v>250</v>
      </c>
      <c r="B267" s="89">
        <f t="shared" si="72"/>
        <v>41.77</v>
      </c>
      <c r="C267" s="77">
        <v>23653</v>
      </c>
      <c r="D267" s="411">
        <f t="shared" si="57"/>
        <v>6795.2118745511125</v>
      </c>
      <c r="E267" s="342">
        <f t="shared" si="60"/>
        <v>2296.7816135982757</v>
      </c>
      <c r="F267" s="338">
        <f t="shared" si="61"/>
        <v>135.90423749102226</v>
      </c>
      <c r="G267" s="407">
        <v>85</v>
      </c>
      <c r="H267" s="425">
        <f t="shared" si="62"/>
        <v>9312.8977256404105</v>
      </c>
      <c r="I267" s="79">
        <f t="shared" si="63"/>
        <v>5.9851999999999999</v>
      </c>
      <c r="J267" s="89">
        <f t="shared" si="73"/>
        <v>55.69</v>
      </c>
      <c r="K267" s="77">
        <v>23653</v>
      </c>
      <c r="L267" s="407">
        <f t="shared" si="58"/>
        <v>5096.7139522355901</v>
      </c>
      <c r="M267" s="342">
        <f t="shared" si="64"/>
        <v>1722.6893158556293</v>
      </c>
      <c r="N267" s="338">
        <f t="shared" si="65"/>
        <v>101.9342790447118</v>
      </c>
      <c r="O267" s="435">
        <v>51</v>
      </c>
      <c r="P267" s="425">
        <f t="shared" si="66"/>
        <v>6972.3375471359313</v>
      </c>
      <c r="Q267" s="79">
        <f t="shared" si="67"/>
        <v>4.4890999999999996</v>
      </c>
      <c r="R267" s="93">
        <f t="shared" si="74"/>
        <v>167.07</v>
      </c>
      <c r="S267" s="77">
        <v>23653</v>
      </c>
      <c r="T267" s="407">
        <f t="shared" si="59"/>
        <v>1698.9046507451967</v>
      </c>
      <c r="U267" s="387">
        <f t="shared" si="68"/>
        <v>574.22977195187639</v>
      </c>
      <c r="V267" s="338">
        <f t="shared" si="69"/>
        <v>33.978093014903934</v>
      </c>
      <c r="W267" s="435">
        <v>34</v>
      </c>
      <c r="X267" s="425">
        <f t="shared" si="70"/>
        <v>2341.1125157119773</v>
      </c>
      <c r="Y267" s="79">
        <f t="shared" si="71"/>
        <v>1.4964</v>
      </c>
    </row>
    <row r="268" spans="1:25" s="46" customFormat="1" ht="16.5" customHeight="1" x14ac:dyDescent="0.2">
      <c r="A268" s="75">
        <v>251</v>
      </c>
      <c r="B268" s="89">
        <f t="shared" si="72"/>
        <v>41.79</v>
      </c>
      <c r="C268" s="77">
        <v>23653</v>
      </c>
      <c r="D268" s="411">
        <f t="shared" si="57"/>
        <v>6791.9597989949743</v>
      </c>
      <c r="E268" s="342">
        <f t="shared" si="60"/>
        <v>2295.682412060301</v>
      </c>
      <c r="F268" s="338">
        <f t="shared" si="61"/>
        <v>135.8391959798995</v>
      </c>
      <c r="G268" s="407">
        <v>85</v>
      </c>
      <c r="H268" s="425">
        <f t="shared" si="62"/>
        <v>9308.4814070351749</v>
      </c>
      <c r="I268" s="79">
        <f t="shared" si="63"/>
        <v>6.0061999999999998</v>
      </c>
      <c r="J268" s="89">
        <f t="shared" si="73"/>
        <v>55.71</v>
      </c>
      <c r="K268" s="77">
        <v>23653</v>
      </c>
      <c r="L268" s="407">
        <f t="shared" si="58"/>
        <v>5094.8842218632208</v>
      </c>
      <c r="M268" s="342">
        <f t="shared" si="64"/>
        <v>1722.0708669897685</v>
      </c>
      <c r="N268" s="338">
        <f t="shared" si="65"/>
        <v>101.89768443726442</v>
      </c>
      <c r="O268" s="435">
        <v>51</v>
      </c>
      <c r="P268" s="425">
        <f t="shared" si="66"/>
        <v>6969.8527732902539</v>
      </c>
      <c r="Q268" s="79">
        <f t="shared" si="67"/>
        <v>4.5054999999999996</v>
      </c>
      <c r="R268" s="93">
        <f t="shared" si="74"/>
        <v>167.14</v>
      </c>
      <c r="S268" s="77">
        <v>23653</v>
      </c>
      <c r="T268" s="407">
        <f t="shared" si="59"/>
        <v>1698.1931315065217</v>
      </c>
      <c r="U268" s="387">
        <f t="shared" si="68"/>
        <v>573.98927844920422</v>
      </c>
      <c r="V268" s="338">
        <f t="shared" si="69"/>
        <v>33.963862630130436</v>
      </c>
      <c r="W268" s="435">
        <v>34</v>
      </c>
      <c r="X268" s="425">
        <f t="shared" si="70"/>
        <v>2340.1462725858564</v>
      </c>
      <c r="Y268" s="79">
        <f t="shared" si="71"/>
        <v>1.5017</v>
      </c>
    </row>
    <row r="269" spans="1:25" s="46" customFormat="1" ht="16.5" customHeight="1" x14ac:dyDescent="0.2">
      <c r="A269" s="75">
        <v>252</v>
      </c>
      <c r="B269" s="89">
        <f t="shared" si="72"/>
        <v>41.8</v>
      </c>
      <c r="C269" s="77">
        <v>23653</v>
      </c>
      <c r="D269" s="411">
        <f t="shared" si="57"/>
        <v>6790.3349282296658</v>
      </c>
      <c r="E269" s="342">
        <f t="shared" si="60"/>
        <v>2295.1332057416266</v>
      </c>
      <c r="F269" s="338">
        <f t="shared" si="61"/>
        <v>135.80669856459332</v>
      </c>
      <c r="G269" s="407">
        <v>85</v>
      </c>
      <c r="H269" s="425">
        <f t="shared" si="62"/>
        <v>9306.2748325358843</v>
      </c>
      <c r="I269" s="79">
        <f t="shared" si="63"/>
        <v>6.0286999999999997</v>
      </c>
      <c r="J269" s="89">
        <f t="shared" si="73"/>
        <v>55.74</v>
      </c>
      <c r="K269" s="77">
        <v>23653</v>
      </c>
      <c r="L269" s="407">
        <f t="shared" si="58"/>
        <v>5092.1420882669536</v>
      </c>
      <c r="M269" s="342">
        <f t="shared" si="64"/>
        <v>1721.1440258342302</v>
      </c>
      <c r="N269" s="338">
        <f t="shared" si="65"/>
        <v>101.84284176533907</v>
      </c>
      <c r="O269" s="435">
        <v>51</v>
      </c>
      <c r="P269" s="425">
        <f t="shared" si="66"/>
        <v>6966.128955866523</v>
      </c>
      <c r="Q269" s="79">
        <f t="shared" si="67"/>
        <v>4.5209999999999999</v>
      </c>
      <c r="R269" s="93">
        <f t="shared" si="74"/>
        <v>167.22</v>
      </c>
      <c r="S269" s="77">
        <v>23653</v>
      </c>
      <c r="T269" s="407">
        <f t="shared" si="59"/>
        <v>1697.3806960889847</v>
      </c>
      <c r="U269" s="387">
        <f t="shared" si="68"/>
        <v>573.71467527807681</v>
      </c>
      <c r="V269" s="338">
        <f t="shared" si="69"/>
        <v>33.947613921779691</v>
      </c>
      <c r="W269" s="435">
        <v>34</v>
      </c>
      <c r="X269" s="425">
        <f t="shared" si="70"/>
        <v>2339.042985288841</v>
      </c>
      <c r="Y269" s="79">
        <f t="shared" si="71"/>
        <v>1.5069999999999999</v>
      </c>
    </row>
    <row r="270" spans="1:25" s="46" customFormat="1" ht="16.5" customHeight="1" x14ac:dyDescent="0.2">
      <c r="A270" s="75">
        <v>253</v>
      </c>
      <c r="B270" s="89">
        <f t="shared" si="72"/>
        <v>41.82</v>
      </c>
      <c r="C270" s="77">
        <v>23653</v>
      </c>
      <c r="D270" s="411">
        <f t="shared" si="57"/>
        <v>6787.0875179340019</v>
      </c>
      <c r="E270" s="342">
        <f t="shared" si="60"/>
        <v>2294.0355810616925</v>
      </c>
      <c r="F270" s="338">
        <f t="shared" si="61"/>
        <v>135.74175035868004</v>
      </c>
      <c r="G270" s="407">
        <v>85</v>
      </c>
      <c r="H270" s="425">
        <f t="shared" si="62"/>
        <v>9301.8648493543751</v>
      </c>
      <c r="I270" s="79">
        <f t="shared" si="63"/>
        <v>6.0496999999999996</v>
      </c>
      <c r="J270" s="89">
        <f t="shared" si="73"/>
        <v>55.76</v>
      </c>
      <c r="K270" s="77">
        <v>23653</v>
      </c>
      <c r="L270" s="407">
        <f t="shared" si="58"/>
        <v>5090.3156384505019</v>
      </c>
      <c r="M270" s="342">
        <f t="shared" si="64"/>
        <v>1720.5266857962695</v>
      </c>
      <c r="N270" s="338">
        <f t="shared" si="65"/>
        <v>101.80631276901003</v>
      </c>
      <c r="O270" s="435">
        <v>51</v>
      </c>
      <c r="P270" s="425">
        <f t="shared" si="66"/>
        <v>6963.6486370157818</v>
      </c>
      <c r="Q270" s="79">
        <f t="shared" si="67"/>
        <v>4.5373000000000001</v>
      </c>
      <c r="R270" s="93">
        <f t="shared" si="74"/>
        <v>167.29</v>
      </c>
      <c r="S270" s="77">
        <v>23653</v>
      </c>
      <c r="T270" s="407">
        <f t="shared" si="59"/>
        <v>1696.6704525076216</v>
      </c>
      <c r="U270" s="387">
        <f t="shared" si="68"/>
        <v>573.47461294757602</v>
      </c>
      <c r="V270" s="338">
        <f t="shared" si="69"/>
        <v>33.933409050152434</v>
      </c>
      <c r="W270" s="435">
        <v>34</v>
      </c>
      <c r="X270" s="425">
        <f t="shared" si="70"/>
        <v>2338.0784745053502</v>
      </c>
      <c r="Y270" s="79">
        <f t="shared" si="71"/>
        <v>1.5123</v>
      </c>
    </row>
    <row r="271" spans="1:25" s="46" customFormat="1" ht="16.5" customHeight="1" x14ac:dyDescent="0.2">
      <c r="A271" s="75">
        <v>254</v>
      </c>
      <c r="B271" s="89">
        <f t="shared" si="72"/>
        <v>41.84</v>
      </c>
      <c r="C271" s="77">
        <v>23653</v>
      </c>
      <c r="D271" s="411">
        <f t="shared" si="57"/>
        <v>6783.8432122370941</v>
      </c>
      <c r="E271" s="342">
        <f t="shared" si="60"/>
        <v>2292.9390057361375</v>
      </c>
      <c r="F271" s="338">
        <f t="shared" si="61"/>
        <v>135.67686424474189</v>
      </c>
      <c r="G271" s="407">
        <v>85</v>
      </c>
      <c r="H271" s="425">
        <f t="shared" si="62"/>
        <v>9297.4590822179744</v>
      </c>
      <c r="I271" s="79">
        <f t="shared" si="63"/>
        <v>6.0707000000000004</v>
      </c>
      <c r="J271" s="89">
        <f t="shared" si="73"/>
        <v>55.79</v>
      </c>
      <c r="K271" s="77">
        <v>23653</v>
      </c>
      <c r="L271" s="407">
        <f t="shared" si="58"/>
        <v>5087.5784190715185</v>
      </c>
      <c r="M271" s="342">
        <f t="shared" si="64"/>
        <v>1719.6015056461731</v>
      </c>
      <c r="N271" s="338">
        <f t="shared" si="65"/>
        <v>101.75156838143037</v>
      </c>
      <c r="O271" s="435">
        <v>51</v>
      </c>
      <c r="P271" s="425">
        <f t="shared" si="66"/>
        <v>6959.9314930991213</v>
      </c>
      <c r="Q271" s="79">
        <f t="shared" si="67"/>
        <v>4.5528000000000004</v>
      </c>
      <c r="R271" s="93">
        <f t="shared" si="74"/>
        <v>167.36</v>
      </c>
      <c r="S271" s="77">
        <v>23653</v>
      </c>
      <c r="T271" s="407">
        <f t="shared" si="59"/>
        <v>1695.9608030592735</v>
      </c>
      <c r="U271" s="387">
        <f t="shared" si="68"/>
        <v>573.23475143403437</v>
      </c>
      <c r="V271" s="338">
        <f t="shared" si="69"/>
        <v>33.919216061185473</v>
      </c>
      <c r="W271" s="435">
        <v>34</v>
      </c>
      <c r="X271" s="425">
        <f t="shared" si="70"/>
        <v>2337.1147705544936</v>
      </c>
      <c r="Y271" s="79">
        <f t="shared" si="71"/>
        <v>1.5177</v>
      </c>
    </row>
    <row r="272" spans="1:25" s="46" customFormat="1" ht="16.5" customHeight="1" x14ac:dyDescent="0.2">
      <c r="A272" s="75">
        <v>255</v>
      </c>
      <c r="B272" s="89">
        <f t="shared" si="72"/>
        <v>41.86</v>
      </c>
      <c r="C272" s="77">
        <v>23653</v>
      </c>
      <c r="D272" s="411">
        <f t="shared" si="57"/>
        <v>6780.6020066889632</v>
      </c>
      <c r="E272" s="342">
        <f t="shared" si="60"/>
        <v>2291.8434782608692</v>
      </c>
      <c r="F272" s="338">
        <f t="shared" si="61"/>
        <v>135.61204013377926</v>
      </c>
      <c r="G272" s="407">
        <v>85</v>
      </c>
      <c r="H272" s="425">
        <f t="shared" si="62"/>
        <v>9293.0575250836118</v>
      </c>
      <c r="I272" s="79">
        <f t="shared" si="63"/>
        <v>6.0917000000000003</v>
      </c>
      <c r="J272" s="89">
        <f t="shared" si="73"/>
        <v>55.81</v>
      </c>
      <c r="K272" s="77">
        <v>23653</v>
      </c>
      <c r="L272" s="407">
        <f t="shared" si="58"/>
        <v>5085.7552409962373</v>
      </c>
      <c r="M272" s="342">
        <f t="shared" si="64"/>
        <v>1718.985271456728</v>
      </c>
      <c r="N272" s="338">
        <f t="shared" si="65"/>
        <v>101.71510481992475</v>
      </c>
      <c r="O272" s="435">
        <v>51</v>
      </c>
      <c r="P272" s="425">
        <f t="shared" si="66"/>
        <v>6957.4556172728899</v>
      </c>
      <c r="Q272" s="79">
        <f t="shared" si="67"/>
        <v>4.5690999999999997</v>
      </c>
      <c r="R272" s="93">
        <f t="shared" si="74"/>
        <v>167.44</v>
      </c>
      <c r="S272" s="77">
        <v>23653</v>
      </c>
      <c r="T272" s="407">
        <f t="shared" si="59"/>
        <v>1695.1505016722408</v>
      </c>
      <c r="U272" s="387">
        <f t="shared" si="68"/>
        <v>572.96086956521731</v>
      </c>
      <c r="V272" s="338">
        <f t="shared" si="69"/>
        <v>33.903010033444815</v>
      </c>
      <c r="W272" s="435">
        <v>34</v>
      </c>
      <c r="X272" s="425">
        <f t="shared" si="70"/>
        <v>2336.014381270903</v>
      </c>
      <c r="Y272" s="79">
        <f t="shared" si="71"/>
        <v>1.5228999999999999</v>
      </c>
    </row>
    <row r="273" spans="1:25" s="46" customFormat="1" ht="16.5" customHeight="1" x14ac:dyDescent="0.2">
      <c r="A273" s="75">
        <v>256</v>
      </c>
      <c r="B273" s="89">
        <f t="shared" si="72"/>
        <v>41.88</v>
      </c>
      <c r="C273" s="77">
        <v>23653</v>
      </c>
      <c r="D273" s="411">
        <f t="shared" si="57"/>
        <v>6777.3638968481373</v>
      </c>
      <c r="E273" s="342">
        <f t="shared" si="60"/>
        <v>2290.7489971346704</v>
      </c>
      <c r="F273" s="338">
        <f t="shared" si="61"/>
        <v>135.54727793696276</v>
      </c>
      <c r="G273" s="407">
        <v>85</v>
      </c>
      <c r="H273" s="425">
        <f t="shared" si="62"/>
        <v>9288.6601719197715</v>
      </c>
      <c r="I273" s="79">
        <f t="shared" si="63"/>
        <v>6.1127000000000002</v>
      </c>
      <c r="J273" s="89">
        <f t="shared" si="73"/>
        <v>55.84</v>
      </c>
      <c r="K273" s="77">
        <v>23653</v>
      </c>
      <c r="L273" s="407">
        <f t="shared" si="58"/>
        <v>5083.0229226361025</v>
      </c>
      <c r="M273" s="342">
        <f t="shared" si="64"/>
        <v>1718.0617478510026</v>
      </c>
      <c r="N273" s="338">
        <f t="shared" si="65"/>
        <v>101.66045845272205</v>
      </c>
      <c r="O273" s="435">
        <v>51</v>
      </c>
      <c r="P273" s="425">
        <f t="shared" si="66"/>
        <v>6953.7451289398277</v>
      </c>
      <c r="Q273" s="79">
        <f t="shared" si="67"/>
        <v>4.5845000000000002</v>
      </c>
      <c r="R273" s="93">
        <f t="shared" si="74"/>
        <v>167.51</v>
      </c>
      <c r="S273" s="77">
        <v>23653</v>
      </c>
      <c r="T273" s="407">
        <f t="shared" si="59"/>
        <v>1694.4421228583367</v>
      </c>
      <c r="U273" s="387">
        <f t="shared" si="68"/>
        <v>572.72143752611771</v>
      </c>
      <c r="V273" s="338">
        <f t="shared" si="69"/>
        <v>33.888842457166731</v>
      </c>
      <c r="W273" s="435">
        <v>34</v>
      </c>
      <c r="X273" s="425">
        <f t="shared" si="70"/>
        <v>2335.0524028416212</v>
      </c>
      <c r="Y273" s="79">
        <f t="shared" si="71"/>
        <v>1.5283</v>
      </c>
    </row>
    <row r="274" spans="1:25" s="46" customFormat="1" ht="16.5" customHeight="1" x14ac:dyDescent="0.2">
      <c r="A274" s="75">
        <v>257</v>
      </c>
      <c r="B274" s="89">
        <f t="shared" si="72"/>
        <v>41.9</v>
      </c>
      <c r="C274" s="77">
        <v>23653</v>
      </c>
      <c r="D274" s="411">
        <f t="shared" ref="D274:D337" si="75">12*(1/B274*C274)</f>
        <v>6774.1288782816227</v>
      </c>
      <c r="E274" s="342">
        <f t="shared" si="60"/>
        <v>2289.6555608591884</v>
      </c>
      <c r="F274" s="338">
        <f t="shared" si="61"/>
        <v>135.48257756563245</v>
      </c>
      <c r="G274" s="407">
        <v>85</v>
      </c>
      <c r="H274" s="425">
        <f t="shared" si="62"/>
        <v>9284.2670167064425</v>
      </c>
      <c r="I274" s="79">
        <f t="shared" si="63"/>
        <v>6.1337000000000002</v>
      </c>
      <c r="J274" s="89">
        <f t="shared" si="73"/>
        <v>55.86</v>
      </c>
      <c r="K274" s="77">
        <v>23653</v>
      </c>
      <c r="L274" s="407">
        <f t="shared" ref="L274:L337" si="76">12*(1/J274*K274)</f>
        <v>5081.2030075187959</v>
      </c>
      <c r="M274" s="342">
        <f t="shared" si="64"/>
        <v>1717.4466165413528</v>
      </c>
      <c r="N274" s="338">
        <f t="shared" si="65"/>
        <v>101.62406015037593</v>
      </c>
      <c r="O274" s="435">
        <v>51</v>
      </c>
      <c r="P274" s="425">
        <f t="shared" si="66"/>
        <v>6951.2736842105242</v>
      </c>
      <c r="Q274" s="79">
        <f t="shared" si="67"/>
        <v>4.6007999999999996</v>
      </c>
      <c r="R274" s="93">
        <f t="shared" si="74"/>
        <v>167.58</v>
      </c>
      <c r="S274" s="77">
        <v>23653</v>
      </c>
      <c r="T274" s="407">
        <f t="shared" ref="T274:T337" si="77">12*(1/R274*S274)</f>
        <v>1693.734335839599</v>
      </c>
      <c r="U274" s="387">
        <f t="shared" si="68"/>
        <v>572.48220551378438</v>
      </c>
      <c r="V274" s="338">
        <f t="shared" si="69"/>
        <v>33.874686716791977</v>
      </c>
      <c r="W274" s="435">
        <v>34</v>
      </c>
      <c r="X274" s="425">
        <f t="shared" si="70"/>
        <v>2334.0912280701755</v>
      </c>
      <c r="Y274" s="79">
        <f t="shared" si="71"/>
        <v>1.5336000000000001</v>
      </c>
    </row>
    <row r="275" spans="1:25" s="46" customFormat="1" ht="16.5" customHeight="1" x14ac:dyDescent="0.2">
      <c r="A275" s="75">
        <v>258</v>
      </c>
      <c r="B275" s="89">
        <f t="shared" si="72"/>
        <v>41.91</v>
      </c>
      <c r="C275" s="77">
        <v>23653</v>
      </c>
      <c r="D275" s="411">
        <f t="shared" si="75"/>
        <v>6772.5125268432357</v>
      </c>
      <c r="E275" s="342">
        <f t="shared" ref="E275:E338" si="78">D275*33.8%</f>
        <v>2289.1092340730133</v>
      </c>
      <c r="F275" s="338">
        <f t="shared" ref="F275:F338" si="79">D275*2%</f>
        <v>135.45025053686473</v>
      </c>
      <c r="G275" s="407">
        <v>85</v>
      </c>
      <c r="H275" s="425">
        <f t="shared" ref="H275:H338" si="80">SUM(D275:G275)</f>
        <v>9282.0720114531141</v>
      </c>
      <c r="I275" s="79">
        <f t="shared" ref="I275:I338" si="81">ROUND(A275/B275,4)</f>
        <v>6.1559999999999997</v>
      </c>
      <c r="J275" s="89">
        <f t="shared" si="73"/>
        <v>55.89</v>
      </c>
      <c r="K275" s="77">
        <v>23653</v>
      </c>
      <c r="L275" s="407">
        <f t="shared" si="76"/>
        <v>5078.4755770263009</v>
      </c>
      <c r="M275" s="342">
        <f t="shared" ref="M275:M338" si="82">L275*33.8%</f>
        <v>1716.5247450348895</v>
      </c>
      <c r="N275" s="338">
        <f t="shared" ref="N275:N338" si="83">L275*2%</f>
        <v>101.56951154052602</v>
      </c>
      <c r="O275" s="435">
        <v>51</v>
      </c>
      <c r="P275" s="425">
        <f t="shared" ref="P275:P338" si="84">SUM(L275:O275)</f>
        <v>6947.5698336017167</v>
      </c>
      <c r="Q275" s="79">
        <f t="shared" ref="Q275:Q338" si="85">ROUND(A275/J275,4)</f>
        <v>4.6162000000000001</v>
      </c>
      <c r="R275" s="93">
        <f t="shared" si="74"/>
        <v>167.66</v>
      </c>
      <c r="S275" s="77">
        <v>23653</v>
      </c>
      <c r="T275" s="407">
        <f t="shared" si="77"/>
        <v>1692.9261600858879</v>
      </c>
      <c r="U275" s="387">
        <f t="shared" ref="U275:U338" si="86">T275*33.8%</f>
        <v>572.20904210903007</v>
      </c>
      <c r="V275" s="338">
        <f t="shared" ref="V275:V338" si="87">T275*2%</f>
        <v>33.858523201717759</v>
      </c>
      <c r="W275" s="435">
        <v>34</v>
      </c>
      <c r="X275" s="425">
        <f t="shared" ref="X275:X338" si="88">SUM(T275:W275)</f>
        <v>2332.9937253966355</v>
      </c>
      <c r="Y275" s="79">
        <f t="shared" ref="Y275:Y338" si="89">ROUND(A275/R275,4)</f>
        <v>1.5387999999999999</v>
      </c>
    </row>
    <row r="276" spans="1:25" s="46" customFormat="1" ht="16.5" customHeight="1" x14ac:dyDescent="0.2">
      <c r="A276" s="75">
        <v>259</v>
      </c>
      <c r="B276" s="89">
        <f t="shared" si="72"/>
        <v>41.93</v>
      </c>
      <c r="C276" s="77">
        <v>23653</v>
      </c>
      <c r="D276" s="411">
        <f t="shared" si="75"/>
        <v>6769.2821368948244</v>
      </c>
      <c r="E276" s="342">
        <f t="shared" si="78"/>
        <v>2288.0173622704506</v>
      </c>
      <c r="F276" s="338">
        <f t="shared" si="79"/>
        <v>135.38564273789649</v>
      </c>
      <c r="G276" s="407">
        <v>85</v>
      </c>
      <c r="H276" s="425">
        <f t="shared" si="80"/>
        <v>9277.68514190317</v>
      </c>
      <c r="I276" s="79">
        <f t="shared" si="81"/>
        <v>6.1769999999999996</v>
      </c>
      <c r="J276" s="89">
        <f t="shared" si="73"/>
        <v>55.91</v>
      </c>
      <c r="K276" s="77">
        <v>23653</v>
      </c>
      <c r="L276" s="407">
        <f t="shared" si="76"/>
        <v>5076.658916115186</v>
      </c>
      <c r="M276" s="342">
        <f t="shared" si="82"/>
        <v>1715.9107136469327</v>
      </c>
      <c r="N276" s="338">
        <f t="shared" si="83"/>
        <v>101.53317832230373</v>
      </c>
      <c r="O276" s="435">
        <v>51</v>
      </c>
      <c r="P276" s="425">
        <f t="shared" si="84"/>
        <v>6945.1028080844226</v>
      </c>
      <c r="Q276" s="79">
        <f t="shared" si="85"/>
        <v>4.6323999999999996</v>
      </c>
      <c r="R276" s="93">
        <f t="shared" si="74"/>
        <v>167.73</v>
      </c>
      <c r="S276" s="77">
        <v>23653</v>
      </c>
      <c r="T276" s="407">
        <f t="shared" si="77"/>
        <v>1692.2196387050617</v>
      </c>
      <c r="U276" s="387">
        <f t="shared" si="86"/>
        <v>571.97023788231081</v>
      </c>
      <c r="V276" s="338">
        <f t="shared" si="87"/>
        <v>33.844392774101237</v>
      </c>
      <c r="W276" s="435">
        <v>34</v>
      </c>
      <c r="X276" s="425">
        <f t="shared" si="88"/>
        <v>2332.0342693614739</v>
      </c>
      <c r="Y276" s="79">
        <f t="shared" si="89"/>
        <v>1.5441</v>
      </c>
    </row>
    <row r="277" spans="1:25" s="46" customFormat="1" ht="17.25" customHeight="1" x14ac:dyDescent="0.2">
      <c r="A277" s="109">
        <v>260</v>
      </c>
      <c r="B277" s="89">
        <f t="shared" si="72"/>
        <v>41.95</v>
      </c>
      <c r="C277" s="77">
        <v>23653</v>
      </c>
      <c r="D277" s="411">
        <f t="shared" si="75"/>
        <v>6766.0548271752077</v>
      </c>
      <c r="E277" s="342">
        <f t="shared" si="78"/>
        <v>2286.9265315852199</v>
      </c>
      <c r="F277" s="338">
        <f t="shared" si="79"/>
        <v>135.32109654350415</v>
      </c>
      <c r="G277" s="407">
        <v>85</v>
      </c>
      <c r="H277" s="425">
        <f t="shared" si="80"/>
        <v>9273.3024553039322</v>
      </c>
      <c r="I277" s="79">
        <f t="shared" si="81"/>
        <v>6.1978999999999997</v>
      </c>
      <c r="J277" s="89">
        <f t="shared" si="73"/>
        <v>55.93</v>
      </c>
      <c r="K277" s="77">
        <v>23653</v>
      </c>
      <c r="L277" s="407">
        <f t="shared" si="76"/>
        <v>5074.843554443054</v>
      </c>
      <c r="M277" s="342">
        <f t="shared" si="82"/>
        <v>1715.2971214017521</v>
      </c>
      <c r="N277" s="338">
        <f t="shared" si="83"/>
        <v>101.49687108886108</v>
      </c>
      <c r="O277" s="435">
        <v>51</v>
      </c>
      <c r="P277" s="425">
        <f t="shared" si="84"/>
        <v>6942.6375469336672</v>
      </c>
      <c r="Q277" s="79">
        <f t="shared" si="85"/>
        <v>4.6486999999999998</v>
      </c>
      <c r="R277" s="93">
        <f t="shared" si="74"/>
        <v>167.8</v>
      </c>
      <c r="S277" s="77">
        <v>23653</v>
      </c>
      <c r="T277" s="407">
        <f t="shared" si="77"/>
        <v>1691.5137067938019</v>
      </c>
      <c r="U277" s="387">
        <f t="shared" si="86"/>
        <v>571.73163289630497</v>
      </c>
      <c r="V277" s="338">
        <f t="shared" si="87"/>
        <v>33.830274135876039</v>
      </c>
      <c r="W277" s="435">
        <v>34</v>
      </c>
      <c r="X277" s="425">
        <f t="shared" si="88"/>
        <v>2331.0756138259831</v>
      </c>
      <c r="Y277" s="79">
        <f t="shared" si="89"/>
        <v>1.5495000000000001</v>
      </c>
    </row>
    <row r="278" spans="1:25" ht="17.25" customHeight="1" x14ac:dyDescent="0.2">
      <c r="A278" s="75">
        <v>261</v>
      </c>
      <c r="B278" s="89">
        <f t="shared" si="72"/>
        <v>41.97</v>
      </c>
      <c r="C278" s="77">
        <v>23653</v>
      </c>
      <c r="D278" s="411">
        <f t="shared" si="75"/>
        <v>6762.8305932809153</v>
      </c>
      <c r="E278" s="342">
        <f t="shared" si="78"/>
        <v>2285.8367405289491</v>
      </c>
      <c r="F278" s="338">
        <f t="shared" si="79"/>
        <v>135.25661186561831</v>
      </c>
      <c r="G278" s="407">
        <v>85</v>
      </c>
      <c r="H278" s="425">
        <f t="shared" si="80"/>
        <v>9268.9239456754822</v>
      </c>
      <c r="I278" s="79">
        <f t="shared" si="81"/>
        <v>6.2187000000000001</v>
      </c>
      <c r="J278" s="89">
        <f t="shared" si="73"/>
        <v>55.96</v>
      </c>
      <c r="K278" s="77">
        <v>23653</v>
      </c>
      <c r="L278" s="407">
        <f t="shared" si="76"/>
        <v>5072.1229449606863</v>
      </c>
      <c r="M278" s="342">
        <f t="shared" si="82"/>
        <v>1714.3775553967118</v>
      </c>
      <c r="N278" s="338">
        <f t="shared" si="83"/>
        <v>101.44245889921373</v>
      </c>
      <c r="O278" s="435">
        <v>51</v>
      </c>
      <c r="P278" s="425">
        <f t="shared" si="84"/>
        <v>6938.9429592566112</v>
      </c>
      <c r="Q278" s="79">
        <f t="shared" si="85"/>
        <v>4.6639999999999997</v>
      </c>
      <c r="R278" s="93">
        <f t="shared" si="74"/>
        <v>167.87</v>
      </c>
      <c r="S278" s="77">
        <v>23653</v>
      </c>
      <c r="T278" s="407">
        <f t="shared" si="77"/>
        <v>1690.8083636147016</v>
      </c>
      <c r="U278" s="387">
        <f t="shared" si="86"/>
        <v>571.49322690176905</v>
      </c>
      <c r="V278" s="338">
        <f t="shared" si="87"/>
        <v>33.816167272294031</v>
      </c>
      <c r="W278" s="435">
        <v>34</v>
      </c>
      <c r="X278" s="425">
        <f t="shared" si="88"/>
        <v>2330.1177577887647</v>
      </c>
      <c r="Y278" s="79">
        <f t="shared" si="89"/>
        <v>1.5548</v>
      </c>
    </row>
    <row r="279" spans="1:25" ht="17.25" customHeight="1" x14ac:dyDescent="0.2">
      <c r="A279" s="75">
        <v>262</v>
      </c>
      <c r="B279" s="89">
        <f t="shared" si="72"/>
        <v>41.99</v>
      </c>
      <c r="C279" s="77">
        <v>23653</v>
      </c>
      <c r="D279" s="411">
        <f t="shared" si="75"/>
        <v>6759.6094308168613</v>
      </c>
      <c r="E279" s="342">
        <f t="shared" si="78"/>
        <v>2284.7479876160987</v>
      </c>
      <c r="F279" s="338">
        <f t="shared" si="79"/>
        <v>135.19218861633723</v>
      </c>
      <c r="G279" s="407">
        <v>85</v>
      </c>
      <c r="H279" s="425">
        <f t="shared" si="80"/>
        <v>9264.5496070492954</v>
      </c>
      <c r="I279" s="79">
        <f t="shared" si="81"/>
        <v>6.2396000000000003</v>
      </c>
      <c r="J279" s="89">
        <f t="shared" si="73"/>
        <v>55.98</v>
      </c>
      <c r="K279" s="77">
        <v>23653</v>
      </c>
      <c r="L279" s="407">
        <f t="shared" si="76"/>
        <v>5070.3108252947486</v>
      </c>
      <c r="M279" s="342">
        <f t="shared" si="82"/>
        <v>1713.765058949625</v>
      </c>
      <c r="N279" s="338">
        <f t="shared" si="83"/>
        <v>101.40621650589497</v>
      </c>
      <c r="O279" s="435">
        <v>51</v>
      </c>
      <c r="P279" s="425">
        <f t="shared" si="84"/>
        <v>6936.4821007502687</v>
      </c>
      <c r="Q279" s="79">
        <f t="shared" si="85"/>
        <v>4.6802000000000001</v>
      </c>
      <c r="R279" s="93">
        <f t="shared" si="74"/>
        <v>167.94</v>
      </c>
      <c r="S279" s="77">
        <v>23653</v>
      </c>
      <c r="T279" s="407">
        <f t="shared" si="77"/>
        <v>1690.1036084315829</v>
      </c>
      <c r="U279" s="387">
        <f t="shared" si="86"/>
        <v>571.25501964987495</v>
      </c>
      <c r="V279" s="338">
        <f t="shared" si="87"/>
        <v>33.802072168631661</v>
      </c>
      <c r="W279" s="435">
        <v>34</v>
      </c>
      <c r="X279" s="425">
        <f t="shared" si="88"/>
        <v>2329.1607002500896</v>
      </c>
      <c r="Y279" s="79">
        <f t="shared" si="89"/>
        <v>1.5601</v>
      </c>
    </row>
    <row r="280" spans="1:25" ht="17.25" customHeight="1" x14ac:dyDescent="0.2">
      <c r="A280" s="75">
        <v>263</v>
      </c>
      <c r="B280" s="89">
        <f t="shared" si="72"/>
        <v>42</v>
      </c>
      <c r="C280" s="77">
        <v>23653</v>
      </c>
      <c r="D280" s="411">
        <f t="shared" si="75"/>
        <v>6758</v>
      </c>
      <c r="E280" s="342">
        <f t="shared" si="78"/>
        <v>2284.2039999999997</v>
      </c>
      <c r="F280" s="338">
        <f t="shared" si="79"/>
        <v>135.16</v>
      </c>
      <c r="G280" s="407">
        <v>85</v>
      </c>
      <c r="H280" s="425">
        <f t="shared" si="80"/>
        <v>9262.3639999999996</v>
      </c>
      <c r="I280" s="79">
        <f t="shared" si="81"/>
        <v>6.2618999999999998</v>
      </c>
      <c r="J280" s="89">
        <f t="shared" si="73"/>
        <v>56</v>
      </c>
      <c r="K280" s="77">
        <v>23653</v>
      </c>
      <c r="L280" s="407">
        <f t="shared" si="76"/>
        <v>5068.5</v>
      </c>
      <c r="M280" s="342">
        <f t="shared" si="82"/>
        <v>1713.1529999999998</v>
      </c>
      <c r="N280" s="338">
        <f t="shared" si="83"/>
        <v>101.37</v>
      </c>
      <c r="O280" s="435">
        <v>51</v>
      </c>
      <c r="P280" s="425">
        <f t="shared" si="84"/>
        <v>6934.0230000000001</v>
      </c>
      <c r="Q280" s="79">
        <f t="shared" si="85"/>
        <v>4.6963999999999997</v>
      </c>
      <c r="R280" s="93">
        <f t="shared" si="74"/>
        <v>168.01</v>
      </c>
      <c r="S280" s="77">
        <v>23653</v>
      </c>
      <c r="T280" s="407">
        <f t="shared" si="77"/>
        <v>1689.3994405094936</v>
      </c>
      <c r="U280" s="387">
        <f t="shared" si="86"/>
        <v>571.01701089220876</v>
      </c>
      <c r="V280" s="338">
        <f t="shared" si="87"/>
        <v>33.787988810189873</v>
      </c>
      <c r="W280" s="435">
        <v>34</v>
      </c>
      <c r="X280" s="425">
        <f t="shared" si="88"/>
        <v>2328.2044402118922</v>
      </c>
      <c r="Y280" s="79">
        <f t="shared" si="89"/>
        <v>1.5653999999999999</v>
      </c>
    </row>
    <row r="281" spans="1:25" ht="17.25" customHeight="1" x14ac:dyDescent="0.2">
      <c r="A281" s="75">
        <v>264</v>
      </c>
      <c r="B281" s="89">
        <f t="shared" si="72"/>
        <v>42.02</v>
      </c>
      <c r="C281" s="77">
        <v>23653</v>
      </c>
      <c r="D281" s="411">
        <f t="shared" si="75"/>
        <v>6754.7834364588289</v>
      </c>
      <c r="E281" s="342">
        <f t="shared" si="78"/>
        <v>2283.1168015230837</v>
      </c>
      <c r="F281" s="338">
        <f t="shared" si="79"/>
        <v>135.09566872917657</v>
      </c>
      <c r="G281" s="407">
        <v>85</v>
      </c>
      <c r="H281" s="425">
        <f t="shared" si="80"/>
        <v>9257.9959067110885</v>
      </c>
      <c r="I281" s="79">
        <f t="shared" si="81"/>
        <v>6.2827000000000002</v>
      </c>
      <c r="J281" s="89">
        <f t="shared" si="73"/>
        <v>56.03</v>
      </c>
      <c r="K281" s="77">
        <v>23653</v>
      </c>
      <c r="L281" s="407">
        <f t="shared" si="76"/>
        <v>5065.7861859718005</v>
      </c>
      <c r="M281" s="342">
        <f t="shared" si="82"/>
        <v>1712.2357308584683</v>
      </c>
      <c r="N281" s="338">
        <f t="shared" si="83"/>
        <v>101.31572371943601</v>
      </c>
      <c r="O281" s="435">
        <v>51</v>
      </c>
      <c r="P281" s="425">
        <f t="shared" si="84"/>
        <v>6930.3376405497047</v>
      </c>
      <c r="Q281" s="79">
        <f t="shared" si="85"/>
        <v>4.7118000000000002</v>
      </c>
      <c r="R281" s="93">
        <f t="shared" si="74"/>
        <v>168.08</v>
      </c>
      <c r="S281" s="77">
        <v>23653</v>
      </c>
      <c r="T281" s="407">
        <f t="shared" si="77"/>
        <v>1688.6958591147072</v>
      </c>
      <c r="U281" s="387">
        <f t="shared" si="86"/>
        <v>570.77920038077093</v>
      </c>
      <c r="V281" s="338">
        <f t="shared" si="87"/>
        <v>33.773917182294142</v>
      </c>
      <c r="W281" s="435">
        <v>34</v>
      </c>
      <c r="X281" s="425">
        <f t="shared" si="88"/>
        <v>2327.2489766777721</v>
      </c>
      <c r="Y281" s="79">
        <f t="shared" si="89"/>
        <v>1.5707</v>
      </c>
    </row>
    <row r="282" spans="1:25" ht="17.25" customHeight="1" x14ac:dyDescent="0.2">
      <c r="A282" s="75">
        <v>265</v>
      </c>
      <c r="B282" s="89">
        <f t="shared" si="72"/>
        <v>42.04</v>
      </c>
      <c r="C282" s="77">
        <v>23653</v>
      </c>
      <c r="D282" s="411">
        <f t="shared" si="75"/>
        <v>6751.569933396765</v>
      </c>
      <c r="E282" s="342">
        <f t="shared" si="78"/>
        <v>2282.0306374881065</v>
      </c>
      <c r="F282" s="338">
        <f t="shared" si="79"/>
        <v>135.03139866793529</v>
      </c>
      <c r="G282" s="407">
        <v>85</v>
      </c>
      <c r="H282" s="425">
        <f t="shared" si="80"/>
        <v>9253.6319695528073</v>
      </c>
      <c r="I282" s="79">
        <f t="shared" si="81"/>
        <v>6.3034999999999997</v>
      </c>
      <c r="J282" s="89">
        <f t="shared" si="73"/>
        <v>56.05</v>
      </c>
      <c r="K282" s="77">
        <v>23653</v>
      </c>
      <c r="L282" s="407">
        <f t="shared" si="76"/>
        <v>5063.9785905441568</v>
      </c>
      <c r="M282" s="342">
        <f t="shared" si="82"/>
        <v>1711.6247636039247</v>
      </c>
      <c r="N282" s="338">
        <f t="shared" si="83"/>
        <v>101.27957181088314</v>
      </c>
      <c r="O282" s="435">
        <v>51</v>
      </c>
      <c r="P282" s="425">
        <f t="shared" si="84"/>
        <v>6927.8829259589638</v>
      </c>
      <c r="Q282" s="79">
        <f t="shared" si="85"/>
        <v>4.7279</v>
      </c>
      <c r="R282" s="93">
        <f t="shared" si="74"/>
        <v>168.15</v>
      </c>
      <c r="S282" s="77">
        <v>23653</v>
      </c>
      <c r="T282" s="407">
        <f t="shared" si="77"/>
        <v>1687.9928635147189</v>
      </c>
      <c r="U282" s="387">
        <f t="shared" si="86"/>
        <v>570.54158786797495</v>
      </c>
      <c r="V282" s="338">
        <f t="shared" si="87"/>
        <v>33.759857270294376</v>
      </c>
      <c r="W282" s="435">
        <v>34</v>
      </c>
      <c r="X282" s="425">
        <f t="shared" si="88"/>
        <v>2326.2943086529885</v>
      </c>
      <c r="Y282" s="79">
        <f t="shared" si="89"/>
        <v>1.5760000000000001</v>
      </c>
    </row>
    <row r="283" spans="1:25" ht="17.25" customHeight="1" x14ac:dyDescent="0.2">
      <c r="A283" s="75">
        <v>266</v>
      </c>
      <c r="B283" s="89">
        <f t="shared" si="72"/>
        <v>42.06</v>
      </c>
      <c r="C283" s="77">
        <v>23653</v>
      </c>
      <c r="D283" s="411">
        <f t="shared" si="75"/>
        <v>6748.3594864479319</v>
      </c>
      <c r="E283" s="342">
        <f t="shared" si="78"/>
        <v>2280.9455064194008</v>
      </c>
      <c r="F283" s="338">
        <f t="shared" si="79"/>
        <v>134.96718972895863</v>
      </c>
      <c r="G283" s="407">
        <v>85</v>
      </c>
      <c r="H283" s="425">
        <f t="shared" si="80"/>
        <v>9249.2721825962908</v>
      </c>
      <c r="I283" s="79">
        <f t="shared" si="81"/>
        <v>6.3243</v>
      </c>
      <c r="J283" s="89">
        <f t="shared" si="73"/>
        <v>56.08</v>
      </c>
      <c r="K283" s="77">
        <v>23653</v>
      </c>
      <c r="L283" s="407">
        <f t="shared" si="76"/>
        <v>5061.2696148359491</v>
      </c>
      <c r="M283" s="342">
        <f t="shared" si="82"/>
        <v>1710.7091298145506</v>
      </c>
      <c r="N283" s="338">
        <f t="shared" si="83"/>
        <v>101.22539229671898</v>
      </c>
      <c r="O283" s="435">
        <v>51</v>
      </c>
      <c r="P283" s="425">
        <f t="shared" si="84"/>
        <v>6924.204136947219</v>
      </c>
      <c r="Q283" s="79">
        <f t="shared" si="85"/>
        <v>4.7431999999999999</v>
      </c>
      <c r="R283" s="93">
        <f t="shared" si="74"/>
        <v>168.23</v>
      </c>
      <c r="S283" s="77">
        <v>23653</v>
      </c>
      <c r="T283" s="407">
        <f t="shared" si="77"/>
        <v>1687.1901563335909</v>
      </c>
      <c r="U283" s="387">
        <f t="shared" si="86"/>
        <v>570.27027284075371</v>
      </c>
      <c r="V283" s="338">
        <f t="shared" si="87"/>
        <v>33.743803126671821</v>
      </c>
      <c r="W283" s="435">
        <v>34</v>
      </c>
      <c r="X283" s="425">
        <f t="shared" si="88"/>
        <v>2325.2042323010164</v>
      </c>
      <c r="Y283" s="79">
        <f t="shared" si="89"/>
        <v>1.5811999999999999</v>
      </c>
    </row>
    <row r="284" spans="1:25" ht="17.25" customHeight="1" x14ac:dyDescent="0.2">
      <c r="A284" s="75">
        <v>267</v>
      </c>
      <c r="B284" s="89">
        <f t="shared" si="72"/>
        <v>42.07</v>
      </c>
      <c r="C284" s="77">
        <v>23653</v>
      </c>
      <c r="D284" s="411">
        <f t="shared" si="75"/>
        <v>6746.7554076539109</v>
      </c>
      <c r="E284" s="342">
        <f t="shared" si="78"/>
        <v>2280.4033277870217</v>
      </c>
      <c r="F284" s="338">
        <f t="shared" si="79"/>
        <v>134.93510815307823</v>
      </c>
      <c r="G284" s="407">
        <v>85</v>
      </c>
      <c r="H284" s="425">
        <f t="shared" si="80"/>
        <v>9247.0938435940116</v>
      </c>
      <c r="I284" s="79">
        <f t="shared" si="81"/>
        <v>6.3465999999999996</v>
      </c>
      <c r="J284" s="89">
        <f t="shared" si="73"/>
        <v>56.1</v>
      </c>
      <c r="K284" s="77">
        <v>23653</v>
      </c>
      <c r="L284" s="407">
        <f t="shared" si="76"/>
        <v>5059.4652406417117</v>
      </c>
      <c r="M284" s="342">
        <f t="shared" si="82"/>
        <v>1710.0992513368983</v>
      </c>
      <c r="N284" s="338">
        <f t="shared" si="83"/>
        <v>101.18930481283424</v>
      </c>
      <c r="O284" s="435">
        <v>51</v>
      </c>
      <c r="P284" s="425">
        <f t="shared" si="84"/>
        <v>6921.7537967914441</v>
      </c>
      <c r="Q284" s="79">
        <f t="shared" si="85"/>
        <v>4.7594000000000003</v>
      </c>
      <c r="R284" s="93">
        <f t="shared" si="74"/>
        <v>168.3</v>
      </c>
      <c r="S284" s="77">
        <v>23653</v>
      </c>
      <c r="T284" s="407">
        <f t="shared" si="77"/>
        <v>1686.4884135472371</v>
      </c>
      <c r="U284" s="387">
        <f t="shared" si="86"/>
        <v>570.0330837789661</v>
      </c>
      <c r="V284" s="338">
        <f t="shared" si="87"/>
        <v>33.729768270944746</v>
      </c>
      <c r="W284" s="435">
        <v>34</v>
      </c>
      <c r="X284" s="425">
        <f t="shared" si="88"/>
        <v>2324.2512655971477</v>
      </c>
      <c r="Y284" s="79">
        <f t="shared" si="89"/>
        <v>1.5865</v>
      </c>
    </row>
    <row r="285" spans="1:25" ht="17.25" customHeight="1" x14ac:dyDescent="0.2">
      <c r="A285" s="75">
        <v>268</v>
      </c>
      <c r="B285" s="89">
        <f t="shared" si="72"/>
        <v>42.09</v>
      </c>
      <c r="C285" s="77">
        <v>23653</v>
      </c>
      <c r="D285" s="411">
        <f t="shared" si="75"/>
        <v>6743.5495367070562</v>
      </c>
      <c r="E285" s="342">
        <f t="shared" si="78"/>
        <v>2279.3197434069848</v>
      </c>
      <c r="F285" s="338">
        <f t="shared" si="79"/>
        <v>134.87099073414112</v>
      </c>
      <c r="G285" s="407">
        <v>85</v>
      </c>
      <c r="H285" s="425">
        <f t="shared" si="80"/>
        <v>9242.7402708481823</v>
      </c>
      <c r="I285" s="79">
        <f t="shared" si="81"/>
        <v>6.3673000000000002</v>
      </c>
      <c r="J285" s="89">
        <f t="shared" si="73"/>
        <v>56.12</v>
      </c>
      <c r="K285" s="77">
        <v>23653</v>
      </c>
      <c r="L285" s="407">
        <f t="shared" si="76"/>
        <v>5057.6621525302926</v>
      </c>
      <c r="M285" s="342">
        <f t="shared" si="82"/>
        <v>1709.4898075552387</v>
      </c>
      <c r="N285" s="338">
        <f t="shared" si="83"/>
        <v>101.15324305060585</v>
      </c>
      <c r="O285" s="435">
        <v>51</v>
      </c>
      <c r="P285" s="425">
        <f t="shared" si="84"/>
        <v>6919.3052031361376</v>
      </c>
      <c r="Q285" s="79">
        <f t="shared" si="85"/>
        <v>4.7755000000000001</v>
      </c>
      <c r="R285" s="93">
        <f t="shared" si="74"/>
        <v>168.37</v>
      </c>
      <c r="S285" s="77">
        <v>23653</v>
      </c>
      <c r="T285" s="407">
        <f t="shared" si="77"/>
        <v>1685.7872542614482</v>
      </c>
      <c r="U285" s="387">
        <f t="shared" si="86"/>
        <v>569.79609194036948</v>
      </c>
      <c r="V285" s="338">
        <f t="shared" si="87"/>
        <v>33.715745085228967</v>
      </c>
      <c r="W285" s="435">
        <v>34</v>
      </c>
      <c r="X285" s="425">
        <f t="shared" si="88"/>
        <v>2323.2990912870468</v>
      </c>
      <c r="Y285" s="79">
        <f t="shared" si="89"/>
        <v>1.5916999999999999</v>
      </c>
    </row>
    <row r="286" spans="1:25" ht="17.25" customHeight="1" x14ac:dyDescent="0.2">
      <c r="A286" s="75">
        <v>269</v>
      </c>
      <c r="B286" s="89">
        <f t="shared" si="72"/>
        <v>42.11</v>
      </c>
      <c r="C286" s="77">
        <v>23653</v>
      </c>
      <c r="D286" s="411">
        <f t="shared" si="75"/>
        <v>6740.3467109950134</v>
      </c>
      <c r="E286" s="342">
        <f t="shared" si="78"/>
        <v>2278.2371883163141</v>
      </c>
      <c r="F286" s="338">
        <f t="shared" si="79"/>
        <v>134.80693421990026</v>
      </c>
      <c r="G286" s="407">
        <v>85</v>
      </c>
      <c r="H286" s="425">
        <f t="shared" si="80"/>
        <v>9238.3908335312281</v>
      </c>
      <c r="I286" s="79">
        <f t="shared" si="81"/>
        <v>6.3879999999999999</v>
      </c>
      <c r="J286" s="89">
        <f t="shared" si="73"/>
        <v>56.14</v>
      </c>
      <c r="K286" s="77">
        <v>23653</v>
      </c>
      <c r="L286" s="407">
        <f t="shared" si="76"/>
        <v>5055.8603491271824</v>
      </c>
      <c r="M286" s="342">
        <f t="shared" si="82"/>
        <v>1708.8807980049876</v>
      </c>
      <c r="N286" s="338">
        <f t="shared" si="83"/>
        <v>101.11720698254365</v>
      </c>
      <c r="O286" s="435">
        <v>51</v>
      </c>
      <c r="P286" s="425">
        <f t="shared" si="84"/>
        <v>6916.8583541147136</v>
      </c>
      <c r="Q286" s="79">
        <f t="shared" si="85"/>
        <v>4.7915999999999999</v>
      </c>
      <c r="R286" s="93">
        <f t="shared" si="74"/>
        <v>168.43</v>
      </c>
      <c r="S286" s="77">
        <v>23653</v>
      </c>
      <c r="T286" s="407">
        <f t="shared" si="77"/>
        <v>1685.1867244552634</v>
      </c>
      <c r="U286" s="387">
        <f t="shared" si="86"/>
        <v>569.59311286587899</v>
      </c>
      <c r="V286" s="338">
        <f t="shared" si="87"/>
        <v>33.703734489105265</v>
      </c>
      <c r="W286" s="435">
        <v>34</v>
      </c>
      <c r="X286" s="425">
        <f t="shared" si="88"/>
        <v>2322.4835718102477</v>
      </c>
      <c r="Y286" s="79">
        <f t="shared" si="89"/>
        <v>1.5971</v>
      </c>
    </row>
    <row r="287" spans="1:25" ht="17.25" customHeight="1" x14ac:dyDescent="0.2">
      <c r="A287" s="109">
        <v>270</v>
      </c>
      <c r="B287" s="89">
        <f t="shared" si="72"/>
        <v>42.13</v>
      </c>
      <c r="C287" s="77">
        <v>23653</v>
      </c>
      <c r="D287" s="411">
        <f t="shared" si="75"/>
        <v>6737.146926180867</v>
      </c>
      <c r="E287" s="342">
        <f t="shared" si="78"/>
        <v>2277.155661049133</v>
      </c>
      <c r="F287" s="338">
        <f t="shared" si="79"/>
        <v>134.74293852361734</v>
      </c>
      <c r="G287" s="407">
        <v>85</v>
      </c>
      <c r="H287" s="425">
        <f t="shared" si="80"/>
        <v>9234.0455257536178</v>
      </c>
      <c r="I287" s="79">
        <f t="shared" si="81"/>
        <v>6.4086999999999996</v>
      </c>
      <c r="J287" s="89">
        <f t="shared" si="73"/>
        <v>56.17</v>
      </c>
      <c r="K287" s="77">
        <v>23653</v>
      </c>
      <c r="L287" s="407">
        <f t="shared" si="76"/>
        <v>5053.1600498486732</v>
      </c>
      <c r="M287" s="342">
        <f t="shared" si="82"/>
        <v>1707.9680968488515</v>
      </c>
      <c r="N287" s="338">
        <f t="shared" si="83"/>
        <v>101.06320099697346</v>
      </c>
      <c r="O287" s="435">
        <v>51</v>
      </c>
      <c r="P287" s="425">
        <f t="shared" si="84"/>
        <v>6913.1913476944983</v>
      </c>
      <c r="Q287" s="79">
        <f t="shared" si="85"/>
        <v>4.8068</v>
      </c>
      <c r="R287" s="93">
        <f t="shared" si="74"/>
        <v>168.5</v>
      </c>
      <c r="S287" s="77">
        <v>23653</v>
      </c>
      <c r="T287" s="407">
        <f t="shared" si="77"/>
        <v>1684.4866468842729</v>
      </c>
      <c r="U287" s="387">
        <f t="shared" si="86"/>
        <v>569.35648664688415</v>
      </c>
      <c r="V287" s="338">
        <f t="shared" si="87"/>
        <v>33.689732937685456</v>
      </c>
      <c r="W287" s="435">
        <v>34</v>
      </c>
      <c r="X287" s="425">
        <f t="shared" si="88"/>
        <v>2321.5328664688427</v>
      </c>
      <c r="Y287" s="79">
        <f t="shared" si="89"/>
        <v>1.6024</v>
      </c>
    </row>
    <row r="288" spans="1:25" ht="17.25" customHeight="1" x14ac:dyDescent="0.2">
      <c r="A288" s="75">
        <v>271</v>
      </c>
      <c r="B288" s="89">
        <f t="shared" si="72"/>
        <v>42.14</v>
      </c>
      <c r="C288" s="77">
        <v>23653</v>
      </c>
      <c r="D288" s="411">
        <f t="shared" si="75"/>
        <v>6735.5481727574743</v>
      </c>
      <c r="E288" s="342">
        <f t="shared" si="78"/>
        <v>2276.6152823920261</v>
      </c>
      <c r="F288" s="338">
        <f t="shared" si="79"/>
        <v>134.71096345514948</v>
      </c>
      <c r="G288" s="407">
        <v>85</v>
      </c>
      <c r="H288" s="425">
        <f t="shared" si="80"/>
        <v>9231.8744186046497</v>
      </c>
      <c r="I288" s="79">
        <f t="shared" si="81"/>
        <v>6.4309000000000003</v>
      </c>
      <c r="J288" s="89">
        <f t="shared" si="73"/>
        <v>56.19</v>
      </c>
      <c r="K288" s="77">
        <v>23653</v>
      </c>
      <c r="L288" s="407">
        <f t="shared" si="76"/>
        <v>5051.3614522156968</v>
      </c>
      <c r="M288" s="342">
        <f t="shared" si="82"/>
        <v>1707.3601708489055</v>
      </c>
      <c r="N288" s="338">
        <f t="shared" si="83"/>
        <v>101.02722904431394</v>
      </c>
      <c r="O288" s="435">
        <v>51</v>
      </c>
      <c r="P288" s="425">
        <f t="shared" si="84"/>
        <v>6910.7488521089163</v>
      </c>
      <c r="Q288" s="79">
        <f t="shared" si="85"/>
        <v>4.8228999999999997</v>
      </c>
      <c r="R288" s="93">
        <f t="shared" si="74"/>
        <v>168.57</v>
      </c>
      <c r="S288" s="77">
        <v>23653</v>
      </c>
      <c r="T288" s="407">
        <f t="shared" si="77"/>
        <v>1683.7871507385655</v>
      </c>
      <c r="U288" s="387">
        <f t="shared" si="86"/>
        <v>569.12005694963511</v>
      </c>
      <c r="V288" s="338">
        <f t="shared" si="87"/>
        <v>33.675743014771314</v>
      </c>
      <c r="W288" s="435">
        <v>34</v>
      </c>
      <c r="X288" s="425">
        <f t="shared" si="88"/>
        <v>2320.5829507029721</v>
      </c>
      <c r="Y288" s="79">
        <f t="shared" si="89"/>
        <v>1.6075999999999999</v>
      </c>
    </row>
    <row r="289" spans="1:25" ht="17.25" customHeight="1" x14ac:dyDescent="0.2">
      <c r="A289" s="75">
        <v>272</v>
      </c>
      <c r="B289" s="89">
        <f t="shared" si="72"/>
        <v>42.16</v>
      </c>
      <c r="C289" s="77">
        <v>23653</v>
      </c>
      <c r="D289" s="411">
        <f t="shared" si="75"/>
        <v>6732.3529411764703</v>
      </c>
      <c r="E289" s="342">
        <f t="shared" si="78"/>
        <v>2275.5352941176466</v>
      </c>
      <c r="F289" s="338">
        <f t="shared" si="79"/>
        <v>134.64705882352942</v>
      </c>
      <c r="G289" s="407">
        <v>85</v>
      </c>
      <c r="H289" s="425">
        <f t="shared" si="80"/>
        <v>9227.5352941176461</v>
      </c>
      <c r="I289" s="79">
        <f t="shared" si="81"/>
        <v>6.4516</v>
      </c>
      <c r="J289" s="89">
        <f t="shared" si="73"/>
        <v>56.21</v>
      </c>
      <c r="K289" s="77">
        <v>23653</v>
      </c>
      <c r="L289" s="407">
        <f t="shared" si="76"/>
        <v>5049.5641344956412</v>
      </c>
      <c r="M289" s="342">
        <f t="shared" si="82"/>
        <v>1706.7526774595265</v>
      </c>
      <c r="N289" s="338">
        <f t="shared" si="83"/>
        <v>100.99128268991282</v>
      </c>
      <c r="O289" s="435">
        <v>51</v>
      </c>
      <c r="P289" s="425">
        <f t="shared" si="84"/>
        <v>6908.30809464508</v>
      </c>
      <c r="Q289" s="79">
        <f t="shared" si="85"/>
        <v>4.8390000000000004</v>
      </c>
      <c r="R289" s="93">
        <f t="shared" si="74"/>
        <v>168.64</v>
      </c>
      <c r="S289" s="77">
        <v>23653</v>
      </c>
      <c r="T289" s="407">
        <f t="shared" si="77"/>
        <v>1683.0882352941176</v>
      </c>
      <c r="U289" s="387">
        <f t="shared" si="86"/>
        <v>568.88382352941164</v>
      </c>
      <c r="V289" s="338">
        <f t="shared" si="87"/>
        <v>33.661764705882355</v>
      </c>
      <c r="W289" s="435">
        <v>34</v>
      </c>
      <c r="X289" s="425">
        <f t="shared" si="88"/>
        <v>2319.6338235294115</v>
      </c>
      <c r="Y289" s="79">
        <f t="shared" si="89"/>
        <v>1.6129</v>
      </c>
    </row>
    <row r="290" spans="1:25" ht="17.25" customHeight="1" x14ac:dyDescent="0.2">
      <c r="A290" s="75">
        <v>273</v>
      </c>
      <c r="B290" s="89">
        <f t="shared" si="72"/>
        <v>42.18</v>
      </c>
      <c r="C290" s="77">
        <v>23653</v>
      </c>
      <c r="D290" s="411">
        <f t="shared" si="75"/>
        <v>6729.1607396870559</v>
      </c>
      <c r="E290" s="342">
        <f t="shared" si="78"/>
        <v>2274.4563300142245</v>
      </c>
      <c r="F290" s="338">
        <f t="shared" si="79"/>
        <v>134.58321479374112</v>
      </c>
      <c r="G290" s="407">
        <v>85</v>
      </c>
      <c r="H290" s="425">
        <f t="shared" si="80"/>
        <v>9223.2002844950221</v>
      </c>
      <c r="I290" s="79">
        <f t="shared" si="81"/>
        <v>6.4722999999999997</v>
      </c>
      <c r="J290" s="89">
        <f t="shared" si="73"/>
        <v>56.24</v>
      </c>
      <c r="K290" s="77">
        <v>23653</v>
      </c>
      <c r="L290" s="407">
        <f t="shared" si="76"/>
        <v>5046.8705547652917</v>
      </c>
      <c r="M290" s="342">
        <f t="shared" si="82"/>
        <v>1705.8422475106684</v>
      </c>
      <c r="N290" s="338">
        <f t="shared" si="83"/>
        <v>100.93741109530583</v>
      </c>
      <c r="O290" s="435">
        <v>51</v>
      </c>
      <c r="P290" s="425">
        <f t="shared" si="84"/>
        <v>6904.6502133712656</v>
      </c>
      <c r="Q290" s="79">
        <f t="shared" si="85"/>
        <v>4.8541999999999996</v>
      </c>
      <c r="R290" s="93">
        <f t="shared" si="74"/>
        <v>168.71</v>
      </c>
      <c r="S290" s="77">
        <v>23653</v>
      </c>
      <c r="T290" s="407">
        <f t="shared" si="77"/>
        <v>1682.3898998281074</v>
      </c>
      <c r="U290" s="387">
        <f t="shared" si="86"/>
        <v>568.64778614190027</v>
      </c>
      <c r="V290" s="338">
        <f t="shared" si="87"/>
        <v>33.647797996562147</v>
      </c>
      <c r="W290" s="435">
        <v>34</v>
      </c>
      <c r="X290" s="425">
        <f t="shared" si="88"/>
        <v>2318.6854839665698</v>
      </c>
      <c r="Y290" s="79">
        <f t="shared" si="89"/>
        <v>1.6182000000000001</v>
      </c>
    </row>
    <row r="291" spans="1:25" ht="17.25" customHeight="1" x14ac:dyDescent="0.2">
      <c r="A291" s="75">
        <v>274</v>
      </c>
      <c r="B291" s="89">
        <f t="shared" si="72"/>
        <v>42.19</v>
      </c>
      <c r="C291" s="77">
        <v>23653</v>
      </c>
      <c r="D291" s="411">
        <f t="shared" si="75"/>
        <v>6727.5657738800664</v>
      </c>
      <c r="E291" s="342">
        <f t="shared" si="78"/>
        <v>2273.9172315714623</v>
      </c>
      <c r="F291" s="338">
        <f t="shared" si="79"/>
        <v>134.55131547760132</v>
      </c>
      <c r="G291" s="407">
        <v>85</v>
      </c>
      <c r="H291" s="425">
        <f t="shared" si="80"/>
        <v>9221.0343209291314</v>
      </c>
      <c r="I291" s="79">
        <f t="shared" si="81"/>
        <v>6.4943999999999997</v>
      </c>
      <c r="J291" s="89">
        <f t="shared" si="73"/>
        <v>56.26</v>
      </c>
      <c r="K291" s="77">
        <v>23653</v>
      </c>
      <c r="L291" s="407">
        <f t="shared" si="76"/>
        <v>5045.0764308567377</v>
      </c>
      <c r="M291" s="342">
        <f t="shared" si="82"/>
        <v>1705.2358336295772</v>
      </c>
      <c r="N291" s="338">
        <f t="shared" si="83"/>
        <v>100.90152861713476</v>
      </c>
      <c r="O291" s="435">
        <v>51</v>
      </c>
      <c r="P291" s="425">
        <f t="shared" si="84"/>
        <v>6902.2137931034495</v>
      </c>
      <c r="Q291" s="79">
        <f t="shared" si="85"/>
        <v>4.8701999999999996</v>
      </c>
      <c r="R291" s="93">
        <f t="shared" si="74"/>
        <v>168.78</v>
      </c>
      <c r="S291" s="77">
        <v>23653</v>
      </c>
      <c r="T291" s="407">
        <f t="shared" si="77"/>
        <v>1681.6921436189123</v>
      </c>
      <c r="U291" s="387">
        <f t="shared" si="86"/>
        <v>568.41194454319225</v>
      </c>
      <c r="V291" s="338">
        <f t="shared" si="87"/>
        <v>33.633842872378246</v>
      </c>
      <c r="W291" s="435">
        <v>34</v>
      </c>
      <c r="X291" s="425">
        <f t="shared" si="88"/>
        <v>2317.7379310344832</v>
      </c>
      <c r="Y291" s="79">
        <f t="shared" si="89"/>
        <v>1.6234</v>
      </c>
    </row>
    <row r="292" spans="1:25" ht="17.25" customHeight="1" x14ac:dyDescent="0.2">
      <c r="A292" s="75">
        <v>275</v>
      </c>
      <c r="B292" s="89">
        <f t="shared" si="72"/>
        <v>42.21</v>
      </c>
      <c r="C292" s="77">
        <v>23653</v>
      </c>
      <c r="D292" s="411">
        <f t="shared" si="75"/>
        <v>6724.3781094527367</v>
      </c>
      <c r="E292" s="342">
        <f t="shared" si="78"/>
        <v>2272.8398009950247</v>
      </c>
      <c r="F292" s="338">
        <f t="shared" si="79"/>
        <v>134.48756218905473</v>
      </c>
      <c r="G292" s="407">
        <v>85</v>
      </c>
      <c r="H292" s="425">
        <f t="shared" si="80"/>
        <v>9216.7054726368169</v>
      </c>
      <c r="I292" s="79">
        <f t="shared" si="81"/>
        <v>6.5149999999999997</v>
      </c>
      <c r="J292" s="89">
        <f t="shared" si="73"/>
        <v>56.28</v>
      </c>
      <c r="K292" s="77">
        <v>23653</v>
      </c>
      <c r="L292" s="407">
        <f t="shared" si="76"/>
        <v>5043.2835820895516</v>
      </c>
      <c r="M292" s="342">
        <f t="shared" si="82"/>
        <v>1704.6298507462682</v>
      </c>
      <c r="N292" s="338">
        <f t="shared" si="83"/>
        <v>100.86567164179104</v>
      </c>
      <c r="O292" s="435">
        <v>51</v>
      </c>
      <c r="P292" s="425">
        <f t="shared" si="84"/>
        <v>6899.7791044776104</v>
      </c>
      <c r="Q292" s="79">
        <f t="shared" si="85"/>
        <v>4.8863000000000003</v>
      </c>
      <c r="R292" s="93">
        <f t="shared" si="74"/>
        <v>168.85</v>
      </c>
      <c r="S292" s="77">
        <v>23653</v>
      </c>
      <c r="T292" s="407">
        <f t="shared" si="77"/>
        <v>1680.9949659461058</v>
      </c>
      <c r="U292" s="387">
        <f t="shared" si="86"/>
        <v>568.17629848978368</v>
      </c>
      <c r="V292" s="338">
        <f t="shared" si="87"/>
        <v>33.619899318922116</v>
      </c>
      <c r="W292" s="435">
        <v>34</v>
      </c>
      <c r="X292" s="425">
        <f t="shared" si="88"/>
        <v>2316.7911637548118</v>
      </c>
      <c r="Y292" s="79">
        <f t="shared" si="89"/>
        <v>1.6287</v>
      </c>
    </row>
    <row r="293" spans="1:25" ht="17.25" customHeight="1" x14ac:dyDescent="0.2">
      <c r="A293" s="75">
        <v>276</v>
      </c>
      <c r="B293" s="89">
        <f t="shared" si="72"/>
        <v>42.23</v>
      </c>
      <c r="C293" s="77">
        <v>23653</v>
      </c>
      <c r="D293" s="411">
        <f t="shared" si="75"/>
        <v>6721.1934643618288</v>
      </c>
      <c r="E293" s="342">
        <f t="shared" si="78"/>
        <v>2271.7633909542978</v>
      </c>
      <c r="F293" s="338">
        <f t="shared" si="79"/>
        <v>134.42386928723658</v>
      </c>
      <c r="G293" s="407">
        <v>85</v>
      </c>
      <c r="H293" s="425">
        <f t="shared" si="80"/>
        <v>9212.380724603363</v>
      </c>
      <c r="I293" s="79">
        <f t="shared" si="81"/>
        <v>6.5355999999999996</v>
      </c>
      <c r="J293" s="89">
        <f t="shared" si="73"/>
        <v>56.3</v>
      </c>
      <c r="K293" s="77">
        <v>23653</v>
      </c>
      <c r="L293" s="407">
        <f t="shared" si="76"/>
        <v>5041.4920071047964</v>
      </c>
      <c r="M293" s="342">
        <f t="shared" si="82"/>
        <v>1704.024298401421</v>
      </c>
      <c r="N293" s="338">
        <f t="shared" si="83"/>
        <v>100.82984014209593</v>
      </c>
      <c r="O293" s="435">
        <v>51</v>
      </c>
      <c r="P293" s="425">
        <f t="shared" si="84"/>
        <v>6897.3461456483137</v>
      </c>
      <c r="Q293" s="79">
        <f t="shared" si="85"/>
        <v>4.9023000000000003</v>
      </c>
      <c r="R293" s="93">
        <f t="shared" si="74"/>
        <v>168.91</v>
      </c>
      <c r="S293" s="77">
        <v>23653</v>
      </c>
      <c r="T293" s="407">
        <f t="shared" si="77"/>
        <v>1680.3978450062164</v>
      </c>
      <c r="U293" s="387">
        <f t="shared" si="86"/>
        <v>567.97447161210107</v>
      </c>
      <c r="V293" s="338">
        <f t="shared" si="87"/>
        <v>33.607956900124329</v>
      </c>
      <c r="W293" s="435">
        <v>34</v>
      </c>
      <c r="X293" s="425">
        <f t="shared" si="88"/>
        <v>2315.9802735184417</v>
      </c>
      <c r="Y293" s="79">
        <f t="shared" si="89"/>
        <v>1.6339999999999999</v>
      </c>
    </row>
    <row r="294" spans="1:25" ht="17.25" customHeight="1" x14ac:dyDescent="0.2">
      <c r="A294" s="75">
        <v>277</v>
      </c>
      <c r="B294" s="89">
        <f t="shared" si="72"/>
        <v>42.25</v>
      </c>
      <c r="C294" s="77">
        <v>23653</v>
      </c>
      <c r="D294" s="411">
        <f t="shared" si="75"/>
        <v>6718.0118343195263</v>
      </c>
      <c r="E294" s="342">
        <f t="shared" si="78"/>
        <v>2270.6879999999996</v>
      </c>
      <c r="F294" s="338">
        <f t="shared" si="79"/>
        <v>134.36023668639052</v>
      </c>
      <c r="G294" s="407">
        <v>85</v>
      </c>
      <c r="H294" s="425">
        <f t="shared" si="80"/>
        <v>9208.0600710059171</v>
      </c>
      <c r="I294" s="79">
        <f t="shared" si="81"/>
        <v>6.5561999999999996</v>
      </c>
      <c r="J294" s="89">
        <f t="shared" si="73"/>
        <v>56.33</v>
      </c>
      <c r="K294" s="77">
        <v>23653</v>
      </c>
      <c r="L294" s="407">
        <f t="shared" si="76"/>
        <v>5038.8070300017753</v>
      </c>
      <c r="M294" s="342">
        <f t="shared" si="82"/>
        <v>1703.1167761405998</v>
      </c>
      <c r="N294" s="338">
        <f t="shared" si="83"/>
        <v>100.7761406000355</v>
      </c>
      <c r="O294" s="435">
        <v>51</v>
      </c>
      <c r="P294" s="425">
        <f t="shared" si="84"/>
        <v>6893.6999467424102</v>
      </c>
      <c r="Q294" s="79">
        <f t="shared" si="85"/>
        <v>4.9175000000000004</v>
      </c>
      <c r="R294" s="93">
        <f t="shared" si="74"/>
        <v>168.98</v>
      </c>
      <c r="S294" s="77">
        <v>23653</v>
      </c>
      <c r="T294" s="407">
        <f t="shared" si="77"/>
        <v>1679.7017398508699</v>
      </c>
      <c r="U294" s="387">
        <f t="shared" si="86"/>
        <v>567.73918806959398</v>
      </c>
      <c r="V294" s="338">
        <f t="shared" si="87"/>
        <v>33.5940347970174</v>
      </c>
      <c r="W294" s="435">
        <v>34</v>
      </c>
      <c r="X294" s="425">
        <f t="shared" si="88"/>
        <v>2315.034962717481</v>
      </c>
      <c r="Y294" s="79">
        <f t="shared" si="89"/>
        <v>1.6392</v>
      </c>
    </row>
    <row r="295" spans="1:25" ht="17.25" customHeight="1" x14ac:dyDescent="0.2">
      <c r="A295" s="75">
        <v>278</v>
      </c>
      <c r="B295" s="89">
        <f t="shared" ref="B295:B358" si="90">ROUND((3.5*LN(A295)+12)/0.75,2)</f>
        <v>42.26</v>
      </c>
      <c r="C295" s="77">
        <v>23653</v>
      </c>
      <c r="D295" s="411">
        <f t="shared" si="75"/>
        <v>6716.4221486038805</v>
      </c>
      <c r="E295" s="342">
        <f t="shared" si="78"/>
        <v>2270.1506862281112</v>
      </c>
      <c r="F295" s="338">
        <f t="shared" si="79"/>
        <v>134.32844297207762</v>
      </c>
      <c r="G295" s="407">
        <v>85</v>
      </c>
      <c r="H295" s="425">
        <f t="shared" si="80"/>
        <v>9205.9012778040687</v>
      </c>
      <c r="I295" s="79">
        <f t="shared" si="81"/>
        <v>6.5782999999999996</v>
      </c>
      <c r="J295" s="89">
        <f t="shared" ref="J295:J358" si="91">ROUND(((3.5*LN($A295)+12)/0.75)/0.75,2)</f>
        <v>56.35</v>
      </c>
      <c r="K295" s="77">
        <v>23653</v>
      </c>
      <c r="L295" s="407">
        <f t="shared" si="76"/>
        <v>5037.0186335403723</v>
      </c>
      <c r="M295" s="342">
        <f t="shared" si="82"/>
        <v>1702.5122981366458</v>
      </c>
      <c r="N295" s="338">
        <f t="shared" si="83"/>
        <v>100.74037267080745</v>
      </c>
      <c r="O295" s="435">
        <v>51</v>
      </c>
      <c r="P295" s="425">
        <f t="shared" si="84"/>
        <v>6891.2713043478252</v>
      </c>
      <c r="Q295" s="79">
        <f t="shared" si="85"/>
        <v>4.9335000000000004</v>
      </c>
      <c r="R295" s="93">
        <f t="shared" ref="R295:R358" si="92">ROUND(((3.5*LN($A295)+12)/0.75)/0.25,2)</f>
        <v>169.05</v>
      </c>
      <c r="S295" s="77">
        <v>23653</v>
      </c>
      <c r="T295" s="407">
        <f t="shared" si="77"/>
        <v>1679.0062111801242</v>
      </c>
      <c r="U295" s="387">
        <f t="shared" si="86"/>
        <v>567.50409937888196</v>
      </c>
      <c r="V295" s="338">
        <f t="shared" si="87"/>
        <v>33.580124223602482</v>
      </c>
      <c r="W295" s="435">
        <v>34</v>
      </c>
      <c r="X295" s="425">
        <f t="shared" si="88"/>
        <v>2314.0904347826086</v>
      </c>
      <c r="Y295" s="79">
        <f t="shared" si="89"/>
        <v>1.6445000000000001</v>
      </c>
    </row>
    <row r="296" spans="1:25" ht="17.25" customHeight="1" x14ac:dyDescent="0.2">
      <c r="A296" s="75">
        <v>279</v>
      </c>
      <c r="B296" s="89">
        <f t="shared" si="90"/>
        <v>42.28</v>
      </c>
      <c r="C296" s="77">
        <v>23653</v>
      </c>
      <c r="D296" s="411">
        <f t="shared" si="75"/>
        <v>6713.2450331125838</v>
      </c>
      <c r="E296" s="342">
        <f t="shared" si="78"/>
        <v>2269.0768211920531</v>
      </c>
      <c r="F296" s="338">
        <f t="shared" si="79"/>
        <v>134.26490066225168</v>
      </c>
      <c r="G296" s="407">
        <v>85</v>
      </c>
      <c r="H296" s="425">
        <f t="shared" si="80"/>
        <v>9201.5867549668892</v>
      </c>
      <c r="I296" s="79">
        <f t="shared" si="81"/>
        <v>6.5989000000000004</v>
      </c>
      <c r="J296" s="89">
        <f t="shared" si="91"/>
        <v>56.37</v>
      </c>
      <c r="K296" s="77">
        <v>23653</v>
      </c>
      <c r="L296" s="407">
        <f t="shared" si="76"/>
        <v>5035.2315061202771</v>
      </c>
      <c r="M296" s="342">
        <f t="shared" si="82"/>
        <v>1701.9082490686535</v>
      </c>
      <c r="N296" s="338">
        <f t="shared" si="83"/>
        <v>100.70463012240555</v>
      </c>
      <c r="O296" s="435">
        <v>51</v>
      </c>
      <c r="P296" s="425">
        <f t="shared" si="84"/>
        <v>6888.8443853113358</v>
      </c>
      <c r="Q296" s="79">
        <f t="shared" si="85"/>
        <v>4.9493999999999998</v>
      </c>
      <c r="R296" s="93">
        <f t="shared" si="92"/>
        <v>169.12</v>
      </c>
      <c r="S296" s="77">
        <v>23653</v>
      </c>
      <c r="T296" s="407">
        <f t="shared" si="77"/>
        <v>1678.3112582781459</v>
      </c>
      <c r="U296" s="387">
        <f t="shared" si="86"/>
        <v>567.26920529801328</v>
      </c>
      <c r="V296" s="338">
        <f t="shared" si="87"/>
        <v>33.566225165562919</v>
      </c>
      <c r="W296" s="435">
        <v>34</v>
      </c>
      <c r="X296" s="425">
        <f t="shared" si="88"/>
        <v>2313.1466887417223</v>
      </c>
      <c r="Y296" s="79">
        <f t="shared" si="89"/>
        <v>1.6496999999999999</v>
      </c>
    </row>
    <row r="297" spans="1:25" ht="17.25" customHeight="1" x14ac:dyDescent="0.2">
      <c r="A297" s="109">
        <v>280</v>
      </c>
      <c r="B297" s="89">
        <f t="shared" si="90"/>
        <v>42.3</v>
      </c>
      <c r="C297" s="77">
        <v>23653</v>
      </c>
      <c r="D297" s="411">
        <f t="shared" si="75"/>
        <v>6710.0709219858163</v>
      </c>
      <c r="E297" s="342">
        <f t="shared" si="78"/>
        <v>2268.0039716312058</v>
      </c>
      <c r="F297" s="338">
        <f t="shared" si="79"/>
        <v>134.20141843971632</v>
      </c>
      <c r="G297" s="407">
        <v>85</v>
      </c>
      <c r="H297" s="425">
        <f t="shared" si="80"/>
        <v>9197.2763120567379</v>
      </c>
      <c r="I297" s="79">
        <f t="shared" si="81"/>
        <v>6.6193999999999997</v>
      </c>
      <c r="J297" s="89">
        <f t="shared" si="91"/>
        <v>56.39</v>
      </c>
      <c r="K297" s="77">
        <v>23653</v>
      </c>
      <c r="L297" s="407">
        <f t="shared" si="76"/>
        <v>5033.4456463912038</v>
      </c>
      <c r="M297" s="342">
        <f t="shared" si="82"/>
        <v>1701.3046284802267</v>
      </c>
      <c r="N297" s="338">
        <f t="shared" si="83"/>
        <v>100.66891292782408</v>
      </c>
      <c r="O297" s="435">
        <v>51</v>
      </c>
      <c r="P297" s="425">
        <f t="shared" si="84"/>
        <v>6886.4191877992544</v>
      </c>
      <c r="Q297" s="79">
        <f t="shared" si="85"/>
        <v>4.9653999999999998</v>
      </c>
      <c r="R297" s="93">
        <f t="shared" si="92"/>
        <v>169.18</v>
      </c>
      <c r="S297" s="77">
        <v>23653</v>
      </c>
      <c r="T297" s="407">
        <f t="shared" si="77"/>
        <v>1677.7160420853529</v>
      </c>
      <c r="U297" s="387">
        <f t="shared" si="86"/>
        <v>567.06802222484919</v>
      </c>
      <c r="V297" s="338">
        <f t="shared" si="87"/>
        <v>33.55432084170706</v>
      </c>
      <c r="W297" s="435">
        <v>34</v>
      </c>
      <c r="X297" s="425">
        <f t="shared" si="88"/>
        <v>2312.3383851519093</v>
      </c>
      <c r="Y297" s="79">
        <f t="shared" si="89"/>
        <v>1.655</v>
      </c>
    </row>
    <row r="298" spans="1:25" ht="17.25" customHeight="1" x14ac:dyDescent="0.2">
      <c r="A298" s="75">
        <v>281</v>
      </c>
      <c r="B298" s="89">
        <f t="shared" si="90"/>
        <v>42.31</v>
      </c>
      <c r="C298" s="77">
        <v>23653</v>
      </c>
      <c r="D298" s="411">
        <f t="shared" si="75"/>
        <v>6708.4849917277243</v>
      </c>
      <c r="E298" s="342">
        <f t="shared" si="78"/>
        <v>2267.4679272039707</v>
      </c>
      <c r="F298" s="338">
        <f t="shared" si="79"/>
        <v>134.16969983455448</v>
      </c>
      <c r="G298" s="407">
        <v>85</v>
      </c>
      <c r="H298" s="425">
        <f t="shared" si="80"/>
        <v>9195.1226187662487</v>
      </c>
      <c r="I298" s="79">
        <f t="shared" si="81"/>
        <v>6.6414999999999997</v>
      </c>
      <c r="J298" s="89">
        <f t="shared" si="91"/>
        <v>56.42</v>
      </c>
      <c r="K298" s="77">
        <v>23653</v>
      </c>
      <c r="L298" s="407">
        <f t="shared" si="76"/>
        <v>5030.7692307692305</v>
      </c>
      <c r="M298" s="342">
        <f t="shared" si="82"/>
        <v>1700.3999999999996</v>
      </c>
      <c r="N298" s="338">
        <f t="shared" si="83"/>
        <v>100.61538461538461</v>
      </c>
      <c r="O298" s="435">
        <v>51</v>
      </c>
      <c r="P298" s="425">
        <f t="shared" si="84"/>
        <v>6882.7846153846149</v>
      </c>
      <c r="Q298" s="79">
        <f t="shared" si="85"/>
        <v>4.9805000000000001</v>
      </c>
      <c r="R298" s="93">
        <f t="shared" si="92"/>
        <v>169.25</v>
      </c>
      <c r="S298" s="77">
        <v>23653</v>
      </c>
      <c r="T298" s="407">
        <f t="shared" si="77"/>
        <v>1677.0221565731167</v>
      </c>
      <c r="U298" s="387">
        <f t="shared" si="86"/>
        <v>566.83348892171341</v>
      </c>
      <c r="V298" s="338">
        <f t="shared" si="87"/>
        <v>33.540443131462332</v>
      </c>
      <c r="W298" s="435">
        <v>34</v>
      </c>
      <c r="X298" s="425">
        <f t="shared" si="88"/>
        <v>2311.3960886262926</v>
      </c>
      <c r="Y298" s="79">
        <f t="shared" si="89"/>
        <v>1.6603000000000001</v>
      </c>
    </row>
    <row r="299" spans="1:25" ht="17.25" customHeight="1" x14ac:dyDescent="0.2">
      <c r="A299" s="75">
        <v>282</v>
      </c>
      <c r="B299" s="89">
        <f t="shared" si="90"/>
        <v>42.33</v>
      </c>
      <c r="C299" s="77">
        <v>23653</v>
      </c>
      <c r="D299" s="411">
        <f t="shared" si="75"/>
        <v>6705.3153791637142</v>
      </c>
      <c r="E299" s="342">
        <f t="shared" si="78"/>
        <v>2266.3965981573351</v>
      </c>
      <c r="F299" s="338">
        <f t="shared" si="79"/>
        <v>134.10630758327429</v>
      </c>
      <c r="G299" s="407">
        <v>85</v>
      </c>
      <c r="H299" s="425">
        <f t="shared" si="80"/>
        <v>9190.8182849043224</v>
      </c>
      <c r="I299" s="79">
        <f t="shared" si="81"/>
        <v>6.6619000000000002</v>
      </c>
      <c r="J299" s="89">
        <f t="shared" si="91"/>
        <v>56.44</v>
      </c>
      <c r="K299" s="77">
        <v>23653</v>
      </c>
      <c r="L299" s="407">
        <f t="shared" si="76"/>
        <v>5028.9865343727852</v>
      </c>
      <c r="M299" s="342">
        <f t="shared" si="82"/>
        <v>1699.7974486180012</v>
      </c>
      <c r="N299" s="338">
        <f t="shared" si="83"/>
        <v>100.57973068745571</v>
      </c>
      <c r="O299" s="435">
        <v>51</v>
      </c>
      <c r="P299" s="425">
        <f t="shared" si="84"/>
        <v>6880.3637136782418</v>
      </c>
      <c r="Q299" s="79">
        <f t="shared" si="85"/>
        <v>4.9965000000000002</v>
      </c>
      <c r="R299" s="93">
        <f t="shared" si="92"/>
        <v>169.32</v>
      </c>
      <c r="S299" s="77">
        <v>23653</v>
      </c>
      <c r="T299" s="407">
        <f t="shared" si="77"/>
        <v>1676.3288447909285</v>
      </c>
      <c r="U299" s="387">
        <f t="shared" si="86"/>
        <v>566.59914953933378</v>
      </c>
      <c r="V299" s="338">
        <f t="shared" si="87"/>
        <v>33.526576895818572</v>
      </c>
      <c r="W299" s="435">
        <v>34</v>
      </c>
      <c r="X299" s="425">
        <f t="shared" si="88"/>
        <v>2310.4545712260806</v>
      </c>
      <c r="Y299" s="79">
        <f t="shared" si="89"/>
        <v>1.6655</v>
      </c>
    </row>
    <row r="300" spans="1:25" ht="17.25" customHeight="1" x14ac:dyDescent="0.2">
      <c r="A300" s="75">
        <v>283</v>
      </c>
      <c r="B300" s="89">
        <f t="shared" si="90"/>
        <v>42.35</v>
      </c>
      <c r="C300" s="77">
        <v>23653</v>
      </c>
      <c r="D300" s="411">
        <f t="shared" si="75"/>
        <v>6702.1487603305786</v>
      </c>
      <c r="E300" s="342">
        <f t="shared" si="78"/>
        <v>2265.3262809917355</v>
      </c>
      <c r="F300" s="338">
        <f t="shared" si="79"/>
        <v>134.04297520661157</v>
      </c>
      <c r="G300" s="407">
        <v>85</v>
      </c>
      <c r="H300" s="425">
        <f t="shared" si="80"/>
        <v>9186.5180165289257</v>
      </c>
      <c r="I300" s="79">
        <f t="shared" si="81"/>
        <v>6.6824000000000003</v>
      </c>
      <c r="J300" s="89">
        <f t="shared" si="91"/>
        <v>56.46</v>
      </c>
      <c r="K300" s="77">
        <v>23653</v>
      </c>
      <c r="L300" s="407">
        <f t="shared" si="76"/>
        <v>5027.2051009564284</v>
      </c>
      <c r="M300" s="342">
        <f t="shared" si="82"/>
        <v>1699.1953241232727</v>
      </c>
      <c r="N300" s="338">
        <f t="shared" si="83"/>
        <v>100.54410201912857</v>
      </c>
      <c r="O300" s="435">
        <v>51</v>
      </c>
      <c r="P300" s="425">
        <f t="shared" si="84"/>
        <v>6877.944527098829</v>
      </c>
      <c r="Q300" s="79">
        <f t="shared" si="85"/>
        <v>5.0124000000000004</v>
      </c>
      <c r="R300" s="93">
        <f t="shared" si="92"/>
        <v>169.38</v>
      </c>
      <c r="S300" s="77">
        <v>23653</v>
      </c>
      <c r="T300" s="407">
        <f t="shared" si="77"/>
        <v>1675.7350336521431</v>
      </c>
      <c r="U300" s="387">
        <f t="shared" si="86"/>
        <v>566.39844137442435</v>
      </c>
      <c r="V300" s="338">
        <f t="shared" si="87"/>
        <v>33.51470067304286</v>
      </c>
      <c r="W300" s="435">
        <v>34</v>
      </c>
      <c r="X300" s="425">
        <f t="shared" si="88"/>
        <v>2309.6481756996104</v>
      </c>
      <c r="Y300" s="79">
        <f t="shared" si="89"/>
        <v>1.6708000000000001</v>
      </c>
    </row>
    <row r="301" spans="1:25" ht="17.25" customHeight="1" x14ac:dyDescent="0.2">
      <c r="A301" s="75">
        <v>284</v>
      </c>
      <c r="B301" s="89">
        <f t="shared" si="90"/>
        <v>42.36</v>
      </c>
      <c r="C301" s="77">
        <v>23653</v>
      </c>
      <c r="D301" s="411">
        <f t="shared" si="75"/>
        <v>6700.5665722379599</v>
      </c>
      <c r="E301" s="342">
        <f t="shared" si="78"/>
        <v>2264.79150141643</v>
      </c>
      <c r="F301" s="338">
        <f t="shared" si="79"/>
        <v>134.01133144475921</v>
      </c>
      <c r="G301" s="407">
        <v>85</v>
      </c>
      <c r="H301" s="425">
        <f t="shared" si="80"/>
        <v>9184.3694050991489</v>
      </c>
      <c r="I301" s="79">
        <f t="shared" si="81"/>
        <v>6.7043999999999997</v>
      </c>
      <c r="J301" s="89">
        <f t="shared" si="91"/>
        <v>56.48</v>
      </c>
      <c r="K301" s="77">
        <v>23653</v>
      </c>
      <c r="L301" s="407">
        <f t="shared" si="76"/>
        <v>5025.4249291784708</v>
      </c>
      <c r="M301" s="342">
        <f t="shared" si="82"/>
        <v>1698.593626062323</v>
      </c>
      <c r="N301" s="338">
        <f t="shared" si="83"/>
        <v>100.50849858356942</v>
      </c>
      <c r="O301" s="435">
        <v>51</v>
      </c>
      <c r="P301" s="425">
        <f t="shared" si="84"/>
        <v>6875.5270538243631</v>
      </c>
      <c r="Q301" s="79">
        <f t="shared" si="85"/>
        <v>5.0282999999999998</v>
      </c>
      <c r="R301" s="93">
        <f t="shared" si="92"/>
        <v>169.45</v>
      </c>
      <c r="S301" s="77">
        <v>23653</v>
      </c>
      <c r="T301" s="407">
        <f t="shared" si="77"/>
        <v>1675.0427854824434</v>
      </c>
      <c r="U301" s="387">
        <f t="shared" si="86"/>
        <v>566.1644614930658</v>
      </c>
      <c r="V301" s="338">
        <f t="shared" si="87"/>
        <v>33.500855709648867</v>
      </c>
      <c r="W301" s="435">
        <v>34</v>
      </c>
      <c r="X301" s="425">
        <f t="shared" si="88"/>
        <v>2308.7081026851583</v>
      </c>
      <c r="Y301" s="79">
        <f t="shared" si="89"/>
        <v>1.6759999999999999</v>
      </c>
    </row>
    <row r="302" spans="1:25" ht="17.25" customHeight="1" x14ac:dyDescent="0.2">
      <c r="A302" s="75">
        <v>285</v>
      </c>
      <c r="B302" s="89">
        <f t="shared" si="90"/>
        <v>42.38</v>
      </c>
      <c r="C302" s="77">
        <v>23653</v>
      </c>
      <c r="D302" s="411">
        <f t="shared" si="75"/>
        <v>6697.4044360547432</v>
      </c>
      <c r="E302" s="342">
        <f t="shared" si="78"/>
        <v>2263.7226993865029</v>
      </c>
      <c r="F302" s="338">
        <f t="shared" si="79"/>
        <v>133.94808872109488</v>
      </c>
      <c r="G302" s="407">
        <v>85</v>
      </c>
      <c r="H302" s="425">
        <f t="shared" si="80"/>
        <v>9180.0752241623413</v>
      </c>
      <c r="I302" s="79">
        <f t="shared" si="81"/>
        <v>6.7248999999999999</v>
      </c>
      <c r="J302" s="89">
        <f t="shared" si="91"/>
        <v>56.5</v>
      </c>
      <c r="K302" s="77">
        <v>23653</v>
      </c>
      <c r="L302" s="407">
        <f t="shared" si="76"/>
        <v>5023.646017699115</v>
      </c>
      <c r="M302" s="342">
        <f t="shared" si="82"/>
        <v>1697.9923539823008</v>
      </c>
      <c r="N302" s="338">
        <f t="shared" si="83"/>
        <v>100.4729203539823</v>
      </c>
      <c r="O302" s="435">
        <v>51</v>
      </c>
      <c r="P302" s="425">
        <f t="shared" si="84"/>
        <v>6873.111292035398</v>
      </c>
      <c r="Q302" s="79">
        <f t="shared" si="85"/>
        <v>5.0442</v>
      </c>
      <c r="R302" s="93">
        <f t="shared" si="92"/>
        <v>169.51</v>
      </c>
      <c r="S302" s="77">
        <v>23653</v>
      </c>
      <c r="T302" s="407">
        <f t="shared" si="77"/>
        <v>1674.4498849625393</v>
      </c>
      <c r="U302" s="387">
        <f t="shared" si="86"/>
        <v>565.96406111733825</v>
      </c>
      <c r="V302" s="338">
        <f t="shared" si="87"/>
        <v>33.488997699250788</v>
      </c>
      <c r="W302" s="435">
        <v>34</v>
      </c>
      <c r="X302" s="425">
        <f t="shared" si="88"/>
        <v>2307.9029437791282</v>
      </c>
      <c r="Y302" s="79">
        <f t="shared" si="89"/>
        <v>1.6813</v>
      </c>
    </row>
    <row r="303" spans="1:25" ht="17.25" customHeight="1" x14ac:dyDescent="0.2">
      <c r="A303" s="75">
        <v>286</v>
      </c>
      <c r="B303" s="89">
        <f t="shared" si="90"/>
        <v>42.39</v>
      </c>
      <c r="C303" s="77">
        <v>23653</v>
      </c>
      <c r="D303" s="411">
        <f t="shared" si="75"/>
        <v>6695.8244869072896</v>
      </c>
      <c r="E303" s="342">
        <f t="shared" si="78"/>
        <v>2263.1886765746635</v>
      </c>
      <c r="F303" s="338">
        <f t="shared" si="79"/>
        <v>133.9164897381458</v>
      </c>
      <c r="G303" s="407">
        <v>85</v>
      </c>
      <c r="H303" s="425">
        <f t="shared" si="80"/>
        <v>9177.9296532200988</v>
      </c>
      <c r="I303" s="79">
        <f t="shared" si="81"/>
        <v>6.7469000000000001</v>
      </c>
      <c r="J303" s="89">
        <f t="shared" si="91"/>
        <v>56.53</v>
      </c>
      <c r="K303" s="77">
        <v>23653</v>
      </c>
      <c r="L303" s="407">
        <f t="shared" si="76"/>
        <v>5020.9800106138327</v>
      </c>
      <c r="M303" s="342">
        <f t="shared" si="82"/>
        <v>1697.0912435874752</v>
      </c>
      <c r="N303" s="338">
        <f t="shared" si="83"/>
        <v>100.41960021227666</v>
      </c>
      <c r="O303" s="435">
        <v>51</v>
      </c>
      <c r="P303" s="425">
        <f t="shared" si="84"/>
        <v>6869.4908544135842</v>
      </c>
      <c r="Q303" s="79">
        <f t="shared" si="85"/>
        <v>5.0593000000000004</v>
      </c>
      <c r="R303" s="93">
        <f t="shared" si="92"/>
        <v>169.58</v>
      </c>
      <c r="S303" s="77">
        <v>23653</v>
      </c>
      <c r="T303" s="407">
        <f t="shared" si="77"/>
        <v>1673.7586979596649</v>
      </c>
      <c r="U303" s="387">
        <f t="shared" si="86"/>
        <v>565.73043991036673</v>
      </c>
      <c r="V303" s="338">
        <f t="shared" si="87"/>
        <v>33.475173959193299</v>
      </c>
      <c r="W303" s="435">
        <v>34</v>
      </c>
      <c r="X303" s="425">
        <f t="shared" si="88"/>
        <v>2306.9643118292252</v>
      </c>
      <c r="Y303" s="79">
        <f t="shared" si="89"/>
        <v>1.6865000000000001</v>
      </c>
    </row>
    <row r="304" spans="1:25" ht="17.25" customHeight="1" x14ac:dyDescent="0.2">
      <c r="A304" s="75">
        <v>287</v>
      </c>
      <c r="B304" s="89">
        <f t="shared" si="90"/>
        <v>42.41</v>
      </c>
      <c r="C304" s="77">
        <v>23653</v>
      </c>
      <c r="D304" s="411">
        <f t="shared" si="75"/>
        <v>6692.666823862297</v>
      </c>
      <c r="E304" s="342">
        <f t="shared" si="78"/>
        <v>2262.121386465456</v>
      </c>
      <c r="F304" s="338">
        <f t="shared" si="79"/>
        <v>133.85333647724593</v>
      </c>
      <c r="G304" s="407">
        <v>85</v>
      </c>
      <c r="H304" s="425">
        <f t="shared" si="80"/>
        <v>9173.641546805</v>
      </c>
      <c r="I304" s="79">
        <f t="shared" si="81"/>
        <v>6.7672999999999996</v>
      </c>
      <c r="J304" s="89">
        <f t="shared" si="91"/>
        <v>56.55</v>
      </c>
      <c r="K304" s="77">
        <v>23653</v>
      </c>
      <c r="L304" s="407">
        <f t="shared" si="76"/>
        <v>5019.204244031831</v>
      </c>
      <c r="M304" s="342">
        <f t="shared" si="82"/>
        <v>1696.4910344827588</v>
      </c>
      <c r="N304" s="338">
        <f t="shared" si="83"/>
        <v>100.38408488063662</v>
      </c>
      <c r="O304" s="435">
        <v>51</v>
      </c>
      <c r="P304" s="425">
        <f t="shared" si="84"/>
        <v>6867.0793633952262</v>
      </c>
      <c r="Q304" s="79">
        <f t="shared" si="85"/>
        <v>5.0751999999999997</v>
      </c>
      <c r="R304" s="93">
        <f t="shared" si="92"/>
        <v>169.64</v>
      </c>
      <c r="S304" s="77">
        <v>23653</v>
      </c>
      <c r="T304" s="407">
        <f t="shared" si="77"/>
        <v>1673.1667059655742</v>
      </c>
      <c r="U304" s="387">
        <f t="shared" si="86"/>
        <v>565.530346616364</v>
      </c>
      <c r="V304" s="338">
        <f t="shared" si="87"/>
        <v>33.463334119311483</v>
      </c>
      <c r="W304" s="435">
        <v>34</v>
      </c>
      <c r="X304" s="425">
        <f t="shared" si="88"/>
        <v>2306.16038670125</v>
      </c>
      <c r="Y304" s="79">
        <f t="shared" si="89"/>
        <v>1.6918</v>
      </c>
    </row>
    <row r="305" spans="1:25" ht="17.25" customHeight="1" x14ac:dyDescent="0.2">
      <c r="A305" s="75">
        <v>288</v>
      </c>
      <c r="B305" s="89">
        <f t="shared" si="90"/>
        <v>42.43</v>
      </c>
      <c r="C305" s="77">
        <v>23653</v>
      </c>
      <c r="D305" s="411">
        <f t="shared" si="75"/>
        <v>6689.5121376384632</v>
      </c>
      <c r="E305" s="342">
        <f t="shared" si="78"/>
        <v>2261.0551025218001</v>
      </c>
      <c r="F305" s="338">
        <f t="shared" si="79"/>
        <v>133.79024275276927</v>
      </c>
      <c r="G305" s="407">
        <v>85</v>
      </c>
      <c r="H305" s="425">
        <f t="shared" si="80"/>
        <v>9169.3574829130339</v>
      </c>
      <c r="I305" s="79">
        <f t="shared" si="81"/>
        <v>6.7877000000000001</v>
      </c>
      <c r="J305" s="89">
        <f t="shared" si="91"/>
        <v>56.57</v>
      </c>
      <c r="K305" s="77">
        <v>23653</v>
      </c>
      <c r="L305" s="407">
        <f t="shared" si="76"/>
        <v>5017.4297330740674</v>
      </c>
      <c r="M305" s="342">
        <f t="shared" si="82"/>
        <v>1695.8912497790345</v>
      </c>
      <c r="N305" s="338">
        <f t="shared" si="83"/>
        <v>100.34859466148134</v>
      </c>
      <c r="O305" s="435">
        <v>51</v>
      </c>
      <c r="P305" s="425">
        <f t="shared" si="84"/>
        <v>6864.6695775145827</v>
      </c>
      <c r="Q305" s="79">
        <f t="shared" si="85"/>
        <v>5.0910000000000002</v>
      </c>
      <c r="R305" s="93">
        <f t="shared" si="92"/>
        <v>169.71</v>
      </c>
      <c r="S305" s="77">
        <v>23653</v>
      </c>
      <c r="T305" s="407">
        <f t="shared" si="77"/>
        <v>1672.4765776913557</v>
      </c>
      <c r="U305" s="387">
        <f t="shared" si="86"/>
        <v>565.29708325967817</v>
      </c>
      <c r="V305" s="338">
        <f t="shared" si="87"/>
        <v>33.449531553827114</v>
      </c>
      <c r="W305" s="435">
        <v>34</v>
      </c>
      <c r="X305" s="425">
        <f t="shared" si="88"/>
        <v>2305.2231925048609</v>
      </c>
      <c r="Y305" s="79">
        <f t="shared" si="89"/>
        <v>1.6970000000000001</v>
      </c>
    </row>
    <row r="306" spans="1:25" ht="17.25" customHeight="1" x14ac:dyDescent="0.2">
      <c r="A306" s="75">
        <v>289</v>
      </c>
      <c r="B306" s="89">
        <f t="shared" si="90"/>
        <v>42.44</v>
      </c>
      <c r="C306" s="77">
        <v>23653</v>
      </c>
      <c r="D306" s="411">
        <f t="shared" si="75"/>
        <v>6687.9359095193222</v>
      </c>
      <c r="E306" s="342">
        <f t="shared" si="78"/>
        <v>2260.5223374175307</v>
      </c>
      <c r="F306" s="338">
        <f t="shared" si="79"/>
        <v>133.75871819038645</v>
      </c>
      <c r="G306" s="407">
        <v>85</v>
      </c>
      <c r="H306" s="425">
        <f t="shared" si="80"/>
        <v>9167.2169651272397</v>
      </c>
      <c r="I306" s="79">
        <f t="shared" si="81"/>
        <v>6.8095999999999997</v>
      </c>
      <c r="J306" s="89">
        <f t="shared" si="91"/>
        <v>56.59</v>
      </c>
      <c r="K306" s="77">
        <v>23653</v>
      </c>
      <c r="L306" s="407">
        <f t="shared" si="76"/>
        <v>5015.6564764092591</v>
      </c>
      <c r="M306" s="342">
        <f t="shared" si="82"/>
        <v>1695.2918890263295</v>
      </c>
      <c r="N306" s="338">
        <f t="shared" si="83"/>
        <v>100.31312952818519</v>
      </c>
      <c r="O306" s="435">
        <v>51</v>
      </c>
      <c r="P306" s="425">
        <f t="shared" si="84"/>
        <v>6862.2614949637737</v>
      </c>
      <c r="Q306" s="79">
        <f t="shared" si="85"/>
        <v>5.1069000000000004</v>
      </c>
      <c r="R306" s="93">
        <f t="shared" si="92"/>
        <v>169.77</v>
      </c>
      <c r="S306" s="77">
        <v>23653</v>
      </c>
      <c r="T306" s="407">
        <f t="shared" si="77"/>
        <v>1671.8854921364198</v>
      </c>
      <c r="U306" s="387">
        <f t="shared" si="86"/>
        <v>565.09729634210987</v>
      </c>
      <c r="V306" s="338">
        <f t="shared" si="87"/>
        <v>33.437709842728395</v>
      </c>
      <c r="W306" s="435">
        <v>34</v>
      </c>
      <c r="X306" s="425">
        <f t="shared" si="88"/>
        <v>2304.420498321258</v>
      </c>
      <c r="Y306" s="79">
        <f t="shared" si="89"/>
        <v>1.7022999999999999</v>
      </c>
    </row>
    <row r="307" spans="1:25" ht="17.25" customHeight="1" x14ac:dyDescent="0.2">
      <c r="A307" s="109">
        <v>290</v>
      </c>
      <c r="B307" s="89">
        <f t="shared" si="90"/>
        <v>42.46</v>
      </c>
      <c r="C307" s="77">
        <v>23653</v>
      </c>
      <c r="D307" s="411">
        <f t="shared" si="75"/>
        <v>6684.7856806406035</v>
      </c>
      <c r="E307" s="342">
        <f t="shared" si="78"/>
        <v>2259.4575600565236</v>
      </c>
      <c r="F307" s="338">
        <f t="shared" si="79"/>
        <v>133.69571361281209</v>
      </c>
      <c r="G307" s="407">
        <v>85</v>
      </c>
      <c r="H307" s="425">
        <f t="shared" si="80"/>
        <v>9162.9389543099387</v>
      </c>
      <c r="I307" s="79">
        <f t="shared" si="81"/>
        <v>6.83</v>
      </c>
      <c r="J307" s="89">
        <f t="shared" si="91"/>
        <v>56.61</v>
      </c>
      <c r="K307" s="77">
        <v>23653</v>
      </c>
      <c r="L307" s="407">
        <f t="shared" si="76"/>
        <v>5013.8844727080022</v>
      </c>
      <c r="M307" s="342">
        <f t="shared" si="82"/>
        <v>1694.6929517753047</v>
      </c>
      <c r="N307" s="338">
        <f t="shared" si="83"/>
        <v>100.27768945416005</v>
      </c>
      <c r="O307" s="435">
        <v>51</v>
      </c>
      <c r="P307" s="425">
        <f t="shared" si="84"/>
        <v>6859.8551139374667</v>
      </c>
      <c r="Q307" s="79">
        <f t="shared" si="85"/>
        <v>5.1227999999999998</v>
      </c>
      <c r="R307" s="93">
        <f t="shared" si="92"/>
        <v>169.84</v>
      </c>
      <c r="S307" s="77">
        <v>23653</v>
      </c>
      <c r="T307" s="407">
        <f t="shared" si="77"/>
        <v>1671.1964201601509</v>
      </c>
      <c r="U307" s="387">
        <f t="shared" si="86"/>
        <v>564.86439001413089</v>
      </c>
      <c r="V307" s="338">
        <f t="shared" si="87"/>
        <v>33.423928403203021</v>
      </c>
      <c r="W307" s="435">
        <v>34</v>
      </c>
      <c r="X307" s="425">
        <f t="shared" si="88"/>
        <v>2303.4847385774847</v>
      </c>
      <c r="Y307" s="79">
        <f t="shared" si="89"/>
        <v>1.7075</v>
      </c>
    </row>
    <row r="308" spans="1:25" ht="17.25" customHeight="1" x14ac:dyDescent="0.2">
      <c r="A308" s="75">
        <v>291</v>
      </c>
      <c r="B308" s="89">
        <f t="shared" si="90"/>
        <v>42.48</v>
      </c>
      <c r="C308" s="77">
        <v>23653</v>
      </c>
      <c r="D308" s="411">
        <f t="shared" si="75"/>
        <v>6681.6384180790974</v>
      </c>
      <c r="E308" s="342">
        <f t="shared" si="78"/>
        <v>2258.3937853107345</v>
      </c>
      <c r="F308" s="338">
        <f t="shared" si="79"/>
        <v>133.63276836158195</v>
      </c>
      <c r="G308" s="407">
        <v>85</v>
      </c>
      <c r="H308" s="425">
        <f t="shared" si="80"/>
        <v>9158.6649717514138</v>
      </c>
      <c r="I308" s="79">
        <f t="shared" si="81"/>
        <v>6.8502999999999998</v>
      </c>
      <c r="J308" s="89">
        <f t="shared" si="91"/>
        <v>56.63</v>
      </c>
      <c r="K308" s="77">
        <v>23653</v>
      </c>
      <c r="L308" s="407">
        <f t="shared" si="76"/>
        <v>5012.1137206427684</v>
      </c>
      <c r="M308" s="342">
        <f t="shared" si="82"/>
        <v>1694.0944375772556</v>
      </c>
      <c r="N308" s="338">
        <f t="shared" si="83"/>
        <v>100.24227441285537</v>
      </c>
      <c r="O308" s="435">
        <v>51</v>
      </c>
      <c r="P308" s="425">
        <f t="shared" si="84"/>
        <v>6857.4504326328797</v>
      </c>
      <c r="Q308" s="79">
        <f t="shared" si="85"/>
        <v>5.1386000000000003</v>
      </c>
      <c r="R308" s="93">
        <f t="shared" si="92"/>
        <v>169.9</v>
      </c>
      <c r="S308" s="77">
        <v>23653</v>
      </c>
      <c r="T308" s="407">
        <f t="shared" si="77"/>
        <v>1670.6062389640965</v>
      </c>
      <c r="U308" s="387">
        <f t="shared" si="86"/>
        <v>564.66490876986461</v>
      </c>
      <c r="V308" s="338">
        <f t="shared" si="87"/>
        <v>33.412124779281932</v>
      </c>
      <c r="W308" s="435">
        <v>34</v>
      </c>
      <c r="X308" s="425">
        <f t="shared" si="88"/>
        <v>2302.6832725132431</v>
      </c>
      <c r="Y308" s="79">
        <f t="shared" si="89"/>
        <v>1.7128000000000001</v>
      </c>
    </row>
    <row r="309" spans="1:25" ht="17.25" customHeight="1" x14ac:dyDescent="0.2">
      <c r="A309" s="75">
        <v>292</v>
      </c>
      <c r="B309" s="89">
        <f t="shared" si="90"/>
        <v>42.49</v>
      </c>
      <c r="C309" s="77">
        <v>23653</v>
      </c>
      <c r="D309" s="411">
        <f t="shared" si="75"/>
        <v>6680.0658978583178</v>
      </c>
      <c r="E309" s="342">
        <f t="shared" si="78"/>
        <v>2257.8622734761111</v>
      </c>
      <c r="F309" s="338">
        <f t="shared" si="79"/>
        <v>133.60131795716637</v>
      </c>
      <c r="G309" s="407">
        <v>85</v>
      </c>
      <c r="H309" s="425">
        <f t="shared" si="80"/>
        <v>9156.5294892915936</v>
      </c>
      <c r="I309" s="79">
        <f t="shared" si="81"/>
        <v>6.8722000000000003</v>
      </c>
      <c r="J309" s="89">
        <f t="shared" si="91"/>
        <v>56.66</v>
      </c>
      <c r="K309" s="77">
        <v>23653</v>
      </c>
      <c r="L309" s="407">
        <f t="shared" si="76"/>
        <v>5009.4599364631131</v>
      </c>
      <c r="M309" s="342">
        <f t="shared" si="82"/>
        <v>1693.1974585245321</v>
      </c>
      <c r="N309" s="338">
        <f t="shared" si="83"/>
        <v>100.18919872926226</v>
      </c>
      <c r="O309" s="435">
        <v>51</v>
      </c>
      <c r="P309" s="425">
        <f t="shared" si="84"/>
        <v>6853.8465937169076</v>
      </c>
      <c r="Q309" s="79">
        <f t="shared" si="85"/>
        <v>5.1535000000000002</v>
      </c>
      <c r="R309" s="93">
        <f t="shared" si="92"/>
        <v>169.97</v>
      </c>
      <c r="S309" s="77">
        <v>23653</v>
      </c>
      <c r="T309" s="407">
        <f t="shared" si="77"/>
        <v>1669.9182208625052</v>
      </c>
      <c r="U309" s="387">
        <f t="shared" si="86"/>
        <v>564.43235865152667</v>
      </c>
      <c r="V309" s="338">
        <f t="shared" si="87"/>
        <v>33.398364417250107</v>
      </c>
      <c r="W309" s="435">
        <v>34</v>
      </c>
      <c r="X309" s="425">
        <f t="shared" si="88"/>
        <v>2301.7489439312817</v>
      </c>
      <c r="Y309" s="79">
        <f t="shared" si="89"/>
        <v>1.718</v>
      </c>
    </row>
    <row r="310" spans="1:25" ht="17.25" customHeight="1" x14ac:dyDescent="0.2">
      <c r="A310" s="75">
        <v>293</v>
      </c>
      <c r="B310" s="89">
        <f t="shared" si="90"/>
        <v>42.51</v>
      </c>
      <c r="C310" s="77">
        <v>23653</v>
      </c>
      <c r="D310" s="411">
        <f t="shared" si="75"/>
        <v>6676.923076923078</v>
      </c>
      <c r="E310" s="342">
        <f t="shared" si="78"/>
        <v>2256.8000000000002</v>
      </c>
      <c r="F310" s="338">
        <f t="shared" si="79"/>
        <v>133.53846153846158</v>
      </c>
      <c r="G310" s="407">
        <v>85</v>
      </c>
      <c r="H310" s="425">
        <f t="shared" si="80"/>
        <v>9152.2615384615383</v>
      </c>
      <c r="I310" s="79">
        <f t="shared" si="81"/>
        <v>6.8925000000000001</v>
      </c>
      <c r="J310" s="89">
        <f t="shared" si="91"/>
        <v>56.68</v>
      </c>
      <c r="K310" s="77">
        <v>23653</v>
      </c>
      <c r="L310" s="407">
        <f t="shared" si="76"/>
        <v>5007.6923076923076</v>
      </c>
      <c r="M310" s="342">
        <f t="shared" si="82"/>
        <v>1692.6</v>
      </c>
      <c r="N310" s="338">
        <f t="shared" si="83"/>
        <v>100.15384615384616</v>
      </c>
      <c r="O310" s="435">
        <v>51</v>
      </c>
      <c r="P310" s="425">
        <f t="shared" si="84"/>
        <v>6851.4461538461528</v>
      </c>
      <c r="Q310" s="79">
        <f t="shared" si="85"/>
        <v>5.1694000000000004</v>
      </c>
      <c r="R310" s="93">
        <f t="shared" si="92"/>
        <v>170.03</v>
      </c>
      <c r="S310" s="77">
        <v>23653</v>
      </c>
      <c r="T310" s="407">
        <f t="shared" si="77"/>
        <v>1669.3289419514201</v>
      </c>
      <c r="U310" s="387">
        <f t="shared" si="86"/>
        <v>564.23318237957994</v>
      </c>
      <c r="V310" s="338">
        <f t="shared" si="87"/>
        <v>33.386578839028402</v>
      </c>
      <c r="W310" s="435">
        <v>34</v>
      </c>
      <c r="X310" s="425">
        <f t="shared" si="88"/>
        <v>2300.9487031700287</v>
      </c>
      <c r="Y310" s="79">
        <f t="shared" si="89"/>
        <v>1.7232000000000001</v>
      </c>
    </row>
    <row r="311" spans="1:25" ht="17.25" customHeight="1" x14ac:dyDescent="0.2">
      <c r="A311" s="75">
        <v>294</v>
      </c>
      <c r="B311" s="89">
        <f t="shared" si="90"/>
        <v>42.52</v>
      </c>
      <c r="C311" s="77">
        <v>23653</v>
      </c>
      <c r="D311" s="411">
        <f t="shared" si="75"/>
        <v>6675.3527751646288</v>
      </c>
      <c r="E311" s="342">
        <f t="shared" si="78"/>
        <v>2256.2692380056442</v>
      </c>
      <c r="F311" s="338">
        <f t="shared" si="79"/>
        <v>133.50705550329258</v>
      </c>
      <c r="G311" s="407">
        <v>85</v>
      </c>
      <c r="H311" s="425">
        <f t="shared" si="80"/>
        <v>9150.1290686735647</v>
      </c>
      <c r="I311" s="79">
        <f t="shared" si="81"/>
        <v>6.9143999999999997</v>
      </c>
      <c r="J311" s="89">
        <f t="shared" si="91"/>
        <v>56.7</v>
      </c>
      <c r="K311" s="77">
        <v>23653</v>
      </c>
      <c r="L311" s="407">
        <f t="shared" si="76"/>
        <v>5005.9259259259252</v>
      </c>
      <c r="M311" s="342">
        <f t="shared" si="82"/>
        <v>1692.0029629629626</v>
      </c>
      <c r="N311" s="338">
        <f t="shared" si="83"/>
        <v>100.1185185185185</v>
      </c>
      <c r="O311" s="435">
        <v>51</v>
      </c>
      <c r="P311" s="425">
        <f t="shared" si="84"/>
        <v>6849.0474074074064</v>
      </c>
      <c r="Q311" s="79">
        <f t="shared" si="85"/>
        <v>5.1852</v>
      </c>
      <c r="R311" s="93">
        <f t="shared" si="92"/>
        <v>170.09</v>
      </c>
      <c r="S311" s="77">
        <v>23653</v>
      </c>
      <c r="T311" s="407">
        <f t="shared" si="77"/>
        <v>1668.7400787818215</v>
      </c>
      <c r="U311" s="387">
        <f t="shared" si="86"/>
        <v>564.0341466282556</v>
      </c>
      <c r="V311" s="338">
        <f t="shared" si="87"/>
        <v>33.374801575636432</v>
      </c>
      <c r="W311" s="435">
        <v>34</v>
      </c>
      <c r="X311" s="425">
        <f t="shared" si="88"/>
        <v>2300.1490269857136</v>
      </c>
      <c r="Y311" s="79">
        <f t="shared" si="89"/>
        <v>1.7284999999999999</v>
      </c>
    </row>
    <row r="312" spans="1:25" ht="17.25" customHeight="1" x14ac:dyDescent="0.2">
      <c r="A312" s="75">
        <v>295</v>
      </c>
      <c r="B312" s="89">
        <f t="shared" si="90"/>
        <v>42.54</v>
      </c>
      <c r="C312" s="77">
        <v>23653</v>
      </c>
      <c r="D312" s="411">
        <f t="shared" si="75"/>
        <v>6672.214386459802</v>
      </c>
      <c r="E312" s="342">
        <f t="shared" si="78"/>
        <v>2255.2084626234127</v>
      </c>
      <c r="F312" s="338">
        <f t="shared" si="79"/>
        <v>133.44428772919605</v>
      </c>
      <c r="G312" s="407">
        <v>85</v>
      </c>
      <c r="H312" s="425">
        <f t="shared" si="80"/>
        <v>9145.8671368124105</v>
      </c>
      <c r="I312" s="79">
        <f t="shared" si="81"/>
        <v>6.9345999999999997</v>
      </c>
      <c r="J312" s="89">
        <f t="shared" si="91"/>
        <v>56.72</v>
      </c>
      <c r="K312" s="77">
        <v>23653</v>
      </c>
      <c r="L312" s="407">
        <f t="shared" si="76"/>
        <v>5004.1607898448519</v>
      </c>
      <c r="M312" s="342">
        <f t="shared" si="82"/>
        <v>1691.4063469675598</v>
      </c>
      <c r="N312" s="338">
        <f t="shared" si="83"/>
        <v>100.08321579689704</v>
      </c>
      <c r="O312" s="435">
        <v>51</v>
      </c>
      <c r="P312" s="425">
        <f t="shared" si="84"/>
        <v>6846.6503526093084</v>
      </c>
      <c r="Q312" s="79">
        <f t="shared" si="85"/>
        <v>5.2009999999999996</v>
      </c>
      <c r="R312" s="93">
        <f t="shared" si="92"/>
        <v>170.16</v>
      </c>
      <c r="S312" s="77">
        <v>23653</v>
      </c>
      <c r="T312" s="407">
        <f t="shared" si="77"/>
        <v>1668.0535966149505</v>
      </c>
      <c r="U312" s="387">
        <f t="shared" si="86"/>
        <v>563.80211565585319</v>
      </c>
      <c r="V312" s="338">
        <f t="shared" si="87"/>
        <v>33.361071932299012</v>
      </c>
      <c r="W312" s="435">
        <v>34</v>
      </c>
      <c r="X312" s="425">
        <f t="shared" si="88"/>
        <v>2299.2167842031026</v>
      </c>
      <c r="Y312" s="79">
        <f t="shared" si="89"/>
        <v>1.7337</v>
      </c>
    </row>
    <row r="313" spans="1:25" ht="17.25" customHeight="1" x14ac:dyDescent="0.2">
      <c r="A313" s="75">
        <v>296</v>
      </c>
      <c r="B313" s="89">
        <f t="shared" si="90"/>
        <v>42.56</v>
      </c>
      <c r="C313" s="77">
        <v>23653</v>
      </c>
      <c r="D313" s="411">
        <f t="shared" si="75"/>
        <v>6669.0789473684217</v>
      </c>
      <c r="E313" s="342">
        <f t="shared" si="78"/>
        <v>2254.1486842105264</v>
      </c>
      <c r="F313" s="338">
        <f t="shared" si="79"/>
        <v>133.38157894736844</v>
      </c>
      <c r="G313" s="407">
        <v>85</v>
      </c>
      <c r="H313" s="425">
        <f t="shared" si="80"/>
        <v>9141.609210526316</v>
      </c>
      <c r="I313" s="79">
        <f t="shared" si="81"/>
        <v>6.9549000000000003</v>
      </c>
      <c r="J313" s="89">
        <f t="shared" si="91"/>
        <v>56.74</v>
      </c>
      <c r="K313" s="77">
        <v>23653</v>
      </c>
      <c r="L313" s="407">
        <f t="shared" si="76"/>
        <v>5002.3968981318294</v>
      </c>
      <c r="M313" s="342">
        <f t="shared" si="82"/>
        <v>1690.8101515685582</v>
      </c>
      <c r="N313" s="338">
        <f t="shared" si="83"/>
        <v>100.0479379626366</v>
      </c>
      <c r="O313" s="435">
        <v>51</v>
      </c>
      <c r="P313" s="425">
        <f t="shared" si="84"/>
        <v>6844.2549876630246</v>
      </c>
      <c r="Q313" s="79">
        <f t="shared" si="85"/>
        <v>5.2168000000000001</v>
      </c>
      <c r="R313" s="93">
        <f t="shared" si="92"/>
        <v>170.22</v>
      </c>
      <c r="S313" s="77">
        <v>23653</v>
      </c>
      <c r="T313" s="407">
        <f t="shared" si="77"/>
        <v>1667.4656327106097</v>
      </c>
      <c r="U313" s="387">
        <f t="shared" si="86"/>
        <v>563.60338385618604</v>
      </c>
      <c r="V313" s="338">
        <f t="shared" si="87"/>
        <v>33.349312654212198</v>
      </c>
      <c r="W313" s="435">
        <v>34</v>
      </c>
      <c r="X313" s="425">
        <f t="shared" si="88"/>
        <v>2298.4183292210078</v>
      </c>
      <c r="Y313" s="79">
        <f t="shared" si="89"/>
        <v>1.7388999999999999</v>
      </c>
    </row>
    <row r="314" spans="1:25" ht="17.25" customHeight="1" x14ac:dyDescent="0.2">
      <c r="A314" s="75">
        <v>297</v>
      </c>
      <c r="B314" s="89">
        <f t="shared" si="90"/>
        <v>42.57</v>
      </c>
      <c r="C314" s="77">
        <v>23653</v>
      </c>
      <c r="D314" s="411">
        <f t="shared" si="75"/>
        <v>6667.5123326286121</v>
      </c>
      <c r="E314" s="342">
        <f t="shared" si="78"/>
        <v>2253.6191684284709</v>
      </c>
      <c r="F314" s="338">
        <f t="shared" si="79"/>
        <v>133.35024665257225</v>
      </c>
      <c r="G314" s="407">
        <v>85</v>
      </c>
      <c r="H314" s="425">
        <f t="shared" si="80"/>
        <v>9139.4817477096549</v>
      </c>
      <c r="I314" s="79">
        <f t="shared" si="81"/>
        <v>6.9767000000000001</v>
      </c>
      <c r="J314" s="89">
        <f t="shared" si="91"/>
        <v>56.76</v>
      </c>
      <c r="K314" s="77">
        <v>23653</v>
      </c>
      <c r="L314" s="407">
        <f t="shared" si="76"/>
        <v>5000.6342494714581</v>
      </c>
      <c r="M314" s="342">
        <f t="shared" si="82"/>
        <v>1690.2143763213526</v>
      </c>
      <c r="N314" s="338">
        <f t="shared" si="83"/>
        <v>100.01268498942916</v>
      </c>
      <c r="O314" s="435">
        <v>51</v>
      </c>
      <c r="P314" s="425">
        <f t="shared" si="84"/>
        <v>6841.8613107822403</v>
      </c>
      <c r="Q314" s="79">
        <f t="shared" si="85"/>
        <v>5.2325999999999997</v>
      </c>
      <c r="R314" s="93">
        <f t="shared" si="92"/>
        <v>170.28</v>
      </c>
      <c r="S314" s="77">
        <v>23653</v>
      </c>
      <c r="T314" s="407">
        <f t="shared" si="77"/>
        <v>1666.878083157153</v>
      </c>
      <c r="U314" s="387">
        <f t="shared" si="86"/>
        <v>563.40479210711771</v>
      </c>
      <c r="V314" s="338">
        <f t="shared" si="87"/>
        <v>33.337561663143063</v>
      </c>
      <c r="W314" s="435">
        <v>34</v>
      </c>
      <c r="X314" s="425">
        <f t="shared" si="88"/>
        <v>2297.6204369274137</v>
      </c>
      <c r="Y314" s="79">
        <f t="shared" si="89"/>
        <v>1.7442</v>
      </c>
    </row>
    <row r="315" spans="1:25" ht="17.25" customHeight="1" x14ac:dyDescent="0.2">
      <c r="A315" s="75">
        <v>298</v>
      </c>
      <c r="B315" s="89">
        <f t="shared" si="90"/>
        <v>42.59</v>
      </c>
      <c r="C315" s="77">
        <v>23653</v>
      </c>
      <c r="D315" s="411">
        <f t="shared" si="75"/>
        <v>6664.3813101667056</v>
      </c>
      <c r="E315" s="342">
        <f t="shared" si="78"/>
        <v>2252.5608828363461</v>
      </c>
      <c r="F315" s="338">
        <f t="shared" si="79"/>
        <v>133.28762620333413</v>
      </c>
      <c r="G315" s="407">
        <v>85</v>
      </c>
      <c r="H315" s="425">
        <f t="shared" si="80"/>
        <v>9135.2298192063845</v>
      </c>
      <c r="I315" s="79">
        <f t="shared" si="81"/>
        <v>6.9969000000000001</v>
      </c>
      <c r="J315" s="89">
        <f t="shared" si="91"/>
        <v>56.78</v>
      </c>
      <c r="K315" s="77">
        <v>23653</v>
      </c>
      <c r="L315" s="407">
        <f t="shared" si="76"/>
        <v>4998.872842550194</v>
      </c>
      <c r="M315" s="342">
        <f t="shared" si="82"/>
        <v>1689.6190207819654</v>
      </c>
      <c r="N315" s="338">
        <f t="shared" si="83"/>
        <v>99.977456851003879</v>
      </c>
      <c r="O315" s="435">
        <v>51</v>
      </c>
      <c r="P315" s="425">
        <f t="shared" si="84"/>
        <v>6839.4693201831633</v>
      </c>
      <c r="Q315" s="79">
        <f t="shared" si="85"/>
        <v>5.2483000000000004</v>
      </c>
      <c r="R315" s="93">
        <f t="shared" si="92"/>
        <v>170.35</v>
      </c>
      <c r="S315" s="77">
        <v>23653</v>
      </c>
      <c r="T315" s="407">
        <f t="shared" si="77"/>
        <v>1666.1931317874964</v>
      </c>
      <c r="U315" s="387">
        <f t="shared" si="86"/>
        <v>563.17327854417374</v>
      </c>
      <c r="V315" s="338">
        <f t="shared" si="87"/>
        <v>33.323862635749933</v>
      </c>
      <c r="W315" s="435">
        <v>34</v>
      </c>
      <c r="X315" s="425">
        <f t="shared" si="88"/>
        <v>2296.6902729674198</v>
      </c>
      <c r="Y315" s="79">
        <f t="shared" si="89"/>
        <v>1.7493000000000001</v>
      </c>
    </row>
    <row r="316" spans="1:25" ht="17.25" customHeight="1" x14ac:dyDescent="0.2">
      <c r="A316" s="75">
        <v>299</v>
      </c>
      <c r="B316" s="89">
        <f t="shared" si="90"/>
        <v>42.6</v>
      </c>
      <c r="C316" s="77">
        <v>23653</v>
      </c>
      <c r="D316" s="411">
        <f t="shared" si="75"/>
        <v>6662.8169014084506</v>
      </c>
      <c r="E316" s="342">
        <f t="shared" si="78"/>
        <v>2252.0321126760559</v>
      </c>
      <c r="F316" s="338">
        <f t="shared" si="79"/>
        <v>133.25633802816901</v>
      </c>
      <c r="G316" s="407">
        <v>85</v>
      </c>
      <c r="H316" s="425">
        <f t="shared" si="80"/>
        <v>9133.1053521126742</v>
      </c>
      <c r="I316" s="79">
        <f t="shared" si="81"/>
        <v>7.0187999999999997</v>
      </c>
      <c r="J316" s="89">
        <f t="shared" si="91"/>
        <v>56.8</v>
      </c>
      <c r="K316" s="77">
        <v>23653</v>
      </c>
      <c r="L316" s="407">
        <f t="shared" si="76"/>
        <v>4997.1126760563384</v>
      </c>
      <c r="M316" s="342">
        <f t="shared" si="82"/>
        <v>1689.0240845070423</v>
      </c>
      <c r="N316" s="338">
        <f t="shared" si="83"/>
        <v>99.942253521126773</v>
      </c>
      <c r="O316" s="435">
        <v>51</v>
      </c>
      <c r="P316" s="425">
        <f t="shared" si="84"/>
        <v>6837.0790140845074</v>
      </c>
      <c r="Q316" s="79">
        <f t="shared" si="85"/>
        <v>5.2641</v>
      </c>
      <c r="R316" s="93">
        <f t="shared" si="92"/>
        <v>170.41</v>
      </c>
      <c r="S316" s="77">
        <v>23653</v>
      </c>
      <c r="T316" s="407">
        <f t="shared" si="77"/>
        <v>1665.6064784930461</v>
      </c>
      <c r="U316" s="387">
        <f t="shared" si="86"/>
        <v>562.97498973064955</v>
      </c>
      <c r="V316" s="338">
        <f t="shared" si="87"/>
        <v>33.312129569860922</v>
      </c>
      <c r="W316" s="435">
        <v>34</v>
      </c>
      <c r="X316" s="425">
        <f t="shared" si="88"/>
        <v>2295.8935977935566</v>
      </c>
      <c r="Y316" s="79">
        <f t="shared" si="89"/>
        <v>1.7545999999999999</v>
      </c>
    </row>
    <row r="317" spans="1:25" ht="17.25" customHeight="1" x14ac:dyDescent="0.2">
      <c r="A317" s="109">
        <v>300</v>
      </c>
      <c r="B317" s="89">
        <f t="shared" si="90"/>
        <v>42.62</v>
      </c>
      <c r="C317" s="77">
        <v>23653</v>
      </c>
      <c r="D317" s="411">
        <f t="shared" si="75"/>
        <v>6659.6902862505867</v>
      </c>
      <c r="E317" s="342">
        <f t="shared" si="78"/>
        <v>2250.9753167526983</v>
      </c>
      <c r="F317" s="338">
        <f t="shared" si="79"/>
        <v>133.19380572501174</v>
      </c>
      <c r="G317" s="407">
        <v>85</v>
      </c>
      <c r="H317" s="425">
        <f t="shared" si="80"/>
        <v>9128.8594087282963</v>
      </c>
      <c r="I317" s="79">
        <f t="shared" si="81"/>
        <v>7.0388999999999999</v>
      </c>
      <c r="J317" s="89">
        <f t="shared" si="91"/>
        <v>56.82</v>
      </c>
      <c r="K317" s="77">
        <v>23653</v>
      </c>
      <c r="L317" s="407">
        <f t="shared" si="76"/>
        <v>4995.3537486800424</v>
      </c>
      <c r="M317" s="342">
        <f t="shared" si="82"/>
        <v>1688.4295670538543</v>
      </c>
      <c r="N317" s="338">
        <f t="shared" si="83"/>
        <v>99.907074973600857</v>
      </c>
      <c r="O317" s="435">
        <v>51</v>
      </c>
      <c r="P317" s="425">
        <f t="shared" si="84"/>
        <v>6834.6903907074975</v>
      </c>
      <c r="Q317" s="79">
        <f t="shared" si="85"/>
        <v>5.2797999999999998</v>
      </c>
      <c r="R317" s="93">
        <f t="shared" si="92"/>
        <v>170.47</v>
      </c>
      <c r="S317" s="77">
        <v>23653</v>
      </c>
      <c r="T317" s="407">
        <f t="shared" si="77"/>
        <v>1665.0202381650729</v>
      </c>
      <c r="U317" s="387">
        <f t="shared" si="86"/>
        <v>562.77684049979462</v>
      </c>
      <c r="V317" s="338">
        <f t="shared" si="87"/>
        <v>33.300404763301458</v>
      </c>
      <c r="W317" s="435">
        <v>34</v>
      </c>
      <c r="X317" s="425">
        <f t="shared" si="88"/>
        <v>2295.0974834281687</v>
      </c>
      <c r="Y317" s="79">
        <f t="shared" si="89"/>
        <v>1.7598</v>
      </c>
    </row>
    <row r="318" spans="1:25" ht="17.25" customHeight="1" x14ac:dyDescent="0.2">
      <c r="A318" s="69">
        <v>301</v>
      </c>
      <c r="B318" s="89">
        <f t="shared" si="90"/>
        <v>42.63</v>
      </c>
      <c r="C318" s="90">
        <v>23653</v>
      </c>
      <c r="D318" s="412">
        <f t="shared" si="75"/>
        <v>6658.1280788177337</v>
      </c>
      <c r="E318" s="414">
        <f t="shared" si="78"/>
        <v>2250.4472906403939</v>
      </c>
      <c r="F318" s="337">
        <f t="shared" si="79"/>
        <v>133.16256157635468</v>
      </c>
      <c r="G318" s="409">
        <v>85</v>
      </c>
      <c r="H318" s="428">
        <f t="shared" si="80"/>
        <v>9126.7379310344822</v>
      </c>
      <c r="I318" s="92">
        <f t="shared" si="81"/>
        <v>7.0608000000000004</v>
      </c>
      <c r="J318" s="89">
        <f t="shared" si="91"/>
        <v>56.84</v>
      </c>
      <c r="K318" s="90">
        <v>23653</v>
      </c>
      <c r="L318" s="409">
        <f t="shared" si="76"/>
        <v>4993.5960591133007</v>
      </c>
      <c r="M318" s="414">
        <f t="shared" si="82"/>
        <v>1687.8354679802956</v>
      </c>
      <c r="N318" s="337">
        <f t="shared" si="83"/>
        <v>99.871921182266021</v>
      </c>
      <c r="O318" s="437">
        <v>51</v>
      </c>
      <c r="P318" s="428">
        <f t="shared" si="84"/>
        <v>6832.303448275863</v>
      </c>
      <c r="Q318" s="92">
        <f t="shared" si="85"/>
        <v>5.2956000000000003</v>
      </c>
      <c r="R318" s="93">
        <f t="shared" si="92"/>
        <v>170.53</v>
      </c>
      <c r="S318" s="90">
        <v>23653</v>
      </c>
      <c r="T318" s="409">
        <f t="shared" si="77"/>
        <v>1664.4344103676772</v>
      </c>
      <c r="U318" s="395">
        <f t="shared" si="86"/>
        <v>562.57883070427488</v>
      </c>
      <c r="V318" s="337">
        <f t="shared" si="87"/>
        <v>33.288688207353545</v>
      </c>
      <c r="W318" s="437">
        <v>34</v>
      </c>
      <c r="X318" s="428">
        <f t="shared" si="88"/>
        <v>2294.3019292793056</v>
      </c>
      <c r="Y318" s="92">
        <f t="shared" si="89"/>
        <v>1.7650999999999999</v>
      </c>
    </row>
    <row r="319" spans="1:25" ht="17.25" customHeight="1" x14ac:dyDescent="0.2">
      <c r="A319" s="75">
        <v>302</v>
      </c>
      <c r="B319" s="89">
        <f t="shared" si="90"/>
        <v>42.65</v>
      </c>
      <c r="C319" s="77">
        <v>23653</v>
      </c>
      <c r="D319" s="411">
        <f t="shared" si="75"/>
        <v>6655.0058616647129</v>
      </c>
      <c r="E319" s="342">
        <f t="shared" si="78"/>
        <v>2249.391981242673</v>
      </c>
      <c r="F319" s="338">
        <f t="shared" si="79"/>
        <v>133.10011723329427</v>
      </c>
      <c r="G319" s="407">
        <v>85</v>
      </c>
      <c r="H319" s="425">
        <f t="shared" si="80"/>
        <v>9122.4979601406812</v>
      </c>
      <c r="I319" s="79">
        <f t="shared" si="81"/>
        <v>7.0808999999999997</v>
      </c>
      <c r="J319" s="89">
        <f t="shared" si="91"/>
        <v>56.86</v>
      </c>
      <c r="K319" s="77">
        <v>23653</v>
      </c>
      <c r="L319" s="407">
        <f t="shared" si="76"/>
        <v>4991.8396060499472</v>
      </c>
      <c r="M319" s="342">
        <f t="shared" si="82"/>
        <v>1687.241786844882</v>
      </c>
      <c r="N319" s="338">
        <f t="shared" si="83"/>
        <v>99.83679212099895</v>
      </c>
      <c r="O319" s="435">
        <v>51</v>
      </c>
      <c r="P319" s="425">
        <f t="shared" si="84"/>
        <v>6829.9181850158284</v>
      </c>
      <c r="Q319" s="79">
        <f t="shared" si="85"/>
        <v>5.3113000000000001</v>
      </c>
      <c r="R319" s="93">
        <f t="shared" si="92"/>
        <v>170.59</v>
      </c>
      <c r="S319" s="77">
        <v>23653</v>
      </c>
      <c r="T319" s="407">
        <f t="shared" si="77"/>
        <v>1663.8489946655727</v>
      </c>
      <c r="U319" s="387">
        <f t="shared" si="86"/>
        <v>562.38096019696354</v>
      </c>
      <c r="V319" s="338">
        <f t="shared" si="87"/>
        <v>33.276979893311456</v>
      </c>
      <c r="W319" s="435">
        <v>34</v>
      </c>
      <c r="X319" s="425">
        <f t="shared" si="88"/>
        <v>2293.5069347558474</v>
      </c>
      <c r="Y319" s="79">
        <f t="shared" si="89"/>
        <v>1.7703</v>
      </c>
    </row>
    <row r="320" spans="1:25" ht="17.25" customHeight="1" x14ac:dyDescent="0.2">
      <c r="A320" s="75">
        <v>303</v>
      </c>
      <c r="B320" s="89">
        <f t="shared" si="90"/>
        <v>42.66</v>
      </c>
      <c r="C320" s="77">
        <v>23653</v>
      </c>
      <c r="D320" s="411">
        <f t="shared" si="75"/>
        <v>6653.4458509142059</v>
      </c>
      <c r="E320" s="342">
        <f t="shared" si="78"/>
        <v>2248.8646976090013</v>
      </c>
      <c r="F320" s="338">
        <f t="shared" si="79"/>
        <v>133.06891701828411</v>
      </c>
      <c r="G320" s="407">
        <v>85</v>
      </c>
      <c r="H320" s="425">
        <f t="shared" si="80"/>
        <v>9120.3794655414931</v>
      </c>
      <c r="I320" s="79">
        <f t="shared" si="81"/>
        <v>7.1026999999999996</v>
      </c>
      <c r="J320" s="89">
        <f t="shared" si="91"/>
        <v>56.89</v>
      </c>
      <c r="K320" s="77">
        <v>23653</v>
      </c>
      <c r="L320" s="407">
        <f t="shared" si="76"/>
        <v>4989.2072420460536</v>
      </c>
      <c r="M320" s="342">
        <f t="shared" si="82"/>
        <v>1686.3520478115659</v>
      </c>
      <c r="N320" s="338">
        <f t="shared" si="83"/>
        <v>99.784144840921073</v>
      </c>
      <c r="O320" s="435">
        <v>51</v>
      </c>
      <c r="P320" s="425">
        <f t="shared" si="84"/>
        <v>6826.3434346985405</v>
      </c>
      <c r="Q320" s="79">
        <f t="shared" si="85"/>
        <v>5.3261000000000003</v>
      </c>
      <c r="R320" s="93">
        <f t="shared" si="92"/>
        <v>170.66</v>
      </c>
      <c r="S320" s="77">
        <v>23653</v>
      </c>
      <c r="T320" s="407">
        <f t="shared" si="77"/>
        <v>1663.1665299425763</v>
      </c>
      <c r="U320" s="387">
        <f t="shared" si="86"/>
        <v>562.15028712059075</v>
      </c>
      <c r="V320" s="338">
        <f t="shared" si="87"/>
        <v>33.263330598851525</v>
      </c>
      <c r="W320" s="435">
        <v>34</v>
      </c>
      <c r="X320" s="425">
        <f t="shared" si="88"/>
        <v>2292.5801476620186</v>
      </c>
      <c r="Y320" s="79">
        <f t="shared" si="89"/>
        <v>1.7755000000000001</v>
      </c>
    </row>
    <row r="321" spans="1:25" ht="17.25" customHeight="1" x14ac:dyDescent="0.2">
      <c r="A321" s="75">
        <v>304</v>
      </c>
      <c r="B321" s="89">
        <f t="shared" si="90"/>
        <v>42.68</v>
      </c>
      <c r="C321" s="77">
        <v>23653</v>
      </c>
      <c r="D321" s="411">
        <f t="shared" si="75"/>
        <v>6650.3280224929713</v>
      </c>
      <c r="E321" s="342">
        <f t="shared" si="78"/>
        <v>2247.810871602624</v>
      </c>
      <c r="F321" s="338">
        <f t="shared" si="79"/>
        <v>133.00656044985942</v>
      </c>
      <c r="G321" s="407">
        <v>85</v>
      </c>
      <c r="H321" s="425">
        <f t="shared" si="80"/>
        <v>9116.1454545454544</v>
      </c>
      <c r="I321" s="79">
        <f t="shared" si="81"/>
        <v>7.1227999999999998</v>
      </c>
      <c r="J321" s="89">
        <f t="shared" si="91"/>
        <v>56.91</v>
      </c>
      <c r="K321" s="77">
        <v>23653</v>
      </c>
      <c r="L321" s="407">
        <f t="shared" si="76"/>
        <v>4987.4538745387454</v>
      </c>
      <c r="M321" s="342">
        <f t="shared" si="82"/>
        <v>1685.7594095940958</v>
      </c>
      <c r="N321" s="338">
        <f t="shared" si="83"/>
        <v>99.749077490774908</v>
      </c>
      <c r="O321" s="435">
        <v>51</v>
      </c>
      <c r="P321" s="425">
        <f t="shared" si="84"/>
        <v>6823.9623616236158</v>
      </c>
      <c r="Q321" s="79">
        <f t="shared" si="85"/>
        <v>5.3418000000000001</v>
      </c>
      <c r="R321" s="93">
        <f t="shared" si="92"/>
        <v>170.72</v>
      </c>
      <c r="S321" s="77">
        <v>23653</v>
      </c>
      <c r="T321" s="407">
        <f t="shared" si="77"/>
        <v>1662.5820056232428</v>
      </c>
      <c r="U321" s="387">
        <f t="shared" si="86"/>
        <v>561.95271790065601</v>
      </c>
      <c r="V321" s="338">
        <f t="shared" si="87"/>
        <v>33.251640112464855</v>
      </c>
      <c r="W321" s="435">
        <v>34</v>
      </c>
      <c r="X321" s="425">
        <f t="shared" si="88"/>
        <v>2291.7863636363636</v>
      </c>
      <c r="Y321" s="79">
        <f t="shared" si="89"/>
        <v>1.7806999999999999</v>
      </c>
    </row>
    <row r="322" spans="1:25" ht="17.25" customHeight="1" x14ac:dyDescent="0.2">
      <c r="A322" s="75">
        <v>305</v>
      </c>
      <c r="B322" s="89">
        <f t="shared" si="90"/>
        <v>42.69</v>
      </c>
      <c r="C322" s="77">
        <v>23653</v>
      </c>
      <c r="D322" s="411">
        <f t="shared" si="75"/>
        <v>6648.7702037948011</v>
      </c>
      <c r="E322" s="342">
        <f t="shared" si="78"/>
        <v>2247.2843288826425</v>
      </c>
      <c r="F322" s="338">
        <f t="shared" si="79"/>
        <v>132.97540407589602</v>
      </c>
      <c r="G322" s="407">
        <v>85</v>
      </c>
      <c r="H322" s="425">
        <f t="shared" si="80"/>
        <v>9114.0299367533407</v>
      </c>
      <c r="I322" s="79">
        <f t="shared" si="81"/>
        <v>7.1444999999999999</v>
      </c>
      <c r="J322" s="89">
        <f t="shared" si="91"/>
        <v>56.93</v>
      </c>
      <c r="K322" s="77">
        <v>23653</v>
      </c>
      <c r="L322" s="407">
        <f t="shared" si="76"/>
        <v>4985.701738977692</v>
      </c>
      <c r="M322" s="342">
        <f t="shared" si="82"/>
        <v>1685.1671877744598</v>
      </c>
      <c r="N322" s="338">
        <f t="shared" si="83"/>
        <v>99.714034779553842</v>
      </c>
      <c r="O322" s="435">
        <v>51</v>
      </c>
      <c r="P322" s="425">
        <f t="shared" si="84"/>
        <v>6821.5829615317052</v>
      </c>
      <c r="Q322" s="79">
        <f t="shared" si="85"/>
        <v>5.3574999999999999</v>
      </c>
      <c r="R322" s="93">
        <f t="shared" si="92"/>
        <v>170.78</v>
      </c>
      <c r="S322" s="77">
        <v>23653</v>
      </c>
      <c r="T322" s="407">
        <f t="shared" si="77"/>
        <v>1661.9978920248273</v>
      </c>
      <c r="U322" s="387">
        <f t="shared" si="86"/>
        <v>561.7552875043915</v>
      </c>
      <c r="V322" s="338">
        <f t="shared" si="87"/>
        <v>33.239957840496544</v>
      </c>
      <c r="W322" s="435">
        <v>34</v>
      </c>
      <c r="X322" s="425">
        <f t="shared" si="88"/>
        <v>2290.9931373697154</v>
      </c>
      <c r="Y322" s="79">
        <f t="shared" si="89"/>
        <v>1.7859</v>
      </c>
    </row>
    <row r="323" spans="1:25" ht="17.25" customHeight="1" x14ac:dyDescent="0.2">
      <c r="A323" s="75">
        <v>306</v>
      </c>
      <c r="B323" s="89">
        <f t="shared" si="90"/>
        <v>42.71</v>
      </c>
      <c r="C323" s="77">
        <v>23653</v>
      </c>
      <c r="D323" s="411">
        <f t="shared" si="75"/>
        <v>6645.6567548583471</v>
      </c>
      <c r="E323" s="342">
        <f t="shared" si="78"/>
        <v>2246.231983142121</v>
      </c>
      <c r="F323" s="338">
        <f t="shared" si="79"/>
        <v>132.91313509716696</v>
      </c>
      <c r="G323" s="407">
        <v>85</v>
      </c>
      <c r="H323" s="425">
        <f t="shared" si="80"/>
        <v>9109.8018730976346</v>
      </c>
      <c r="I323" s="79">
        <f t="shared" si="81"/>
        <v>7.1646000000000001</v>
      </c>
      <c r="J323" s="89">
        <f t="shared" si="91"/>
        <v>56.95</v>
      </c>
      <c r="K323" s="77">
        <v>23653</v>
      </c>
      <c r="L323" s="407">
        <f t="shared" si="76"/>
        <v>4983.95083406497</v>
      </c>
      <c r="M323" s="342">
        <f t="shared" si="82"/>
        <v>1684.5753819139597</v>
      </c>
      <c r="N323" s="338">
        <f t="shared" si="83"/>
        <v>99.679016681299402</v>
      </c>
      <c r="O323" s="435">
        <v>51</v>
      </c>
      <c r="P323" s="425">
        <f t="shared" si="84"/>
        <v>6819.2052326602297</v>
      </c>
      <c r="Q323" s="79">
        <f t="shared" si="85"/>
        <v>5.3731</v>
      </c>
      <c r="R323" s="93">
        <f t="shared" si="92"/>
        <v>170.84</v>
      </c>
      <c r="S323" s="77">
        <v>23653</v>
      </c>
      <c r="T323" s="407">
        <f t="shared" si="77"/>
        <v>1661.4141887145868</v>
      </c>
      <c r="U323" s="387">
        <f t="shared" si="86"/>
        <v>561.55799578553024</v>
      </c>
      <c r="V323" s="338">
        <f t="shared" si="87"/>
        <v>33.228283774291739</v>
      </c>
      <c r="W323" s="435">
        <v>34</v>
      </c>
      <c r="X323" s="425">
        <f t="shared" si="88"/>
        <v>2290.2004682744086</v>
      </c>
      <c r="Y323" s="79">
        <f t="shared" si="89"/>
        <v>1.7910999999999999</v>
      </c>
    </row>
    <row r="324" spans="1:25" ht="17.25" customHeight="1" x14ac:dyDescent="0.2">
      <c r="A324" s="75">
        <v>307</v>
      </c>
      <c r="B324" s="89">
        <f t="shared" si="90"/>
        <v>42.73</v>
      </c>
      <c r="C324" s="77">
        <v>23653</v>
      </c>
      <c r="D324" s="411">
        <f t="shared" si="75"/>
        <v>6642.5462204540145</v>
      </c>
      <c r="E324" s="342">
        <f t="shared" si="78"/>
        <v>2245.1806225134565</v>
      </c>
      <c r="F324" s="338">
        <f t="shared" si="79"/>
        <v>132.85092440908028</v>
      </c>
      <c r="G324" s="407">
        <v>85</v>
      </c>
      <c r="H324" s="425">
        <f t="shared" si="80"/>
        <v>9105.5777673765515</v>
      </c>
      <c r="I324" s="79">
        <f t="shared" si="81"/>
        <v>7.1845999999999997</v>
      </c>
      <c r="J324" s="89">
        <f t="shared" si="91"/>
        <v>56.97</v>
      </c>
      <c r="K324" s="77">
        <v>23653</v>
      </c>
      <c r="L324" s="407">
        <f t="shared" si="76"/>
        <v>4982.2011585044766</v>
      </c>
      <c r="M324" s="342">
        <f t="shared" si="82"/>
        <v>1683.9839915745129</v>
      </c>
      <c r="N324" s="338">
        <f t="shared" si="83"/>
        <v>99.64402317008954</v>
      </c>
      <c r="O324" s="435">
        <v>51</v>
      </c>
      <c r="P324" s="425">
        <f t="shared" si="84"/>
        <v>6816.8291732490788</v>
      </c>
      <c r="Q324" s="79">
        <f t="shared" si="85"/>
        <v>5.3887999999999998</v>
      </c>
      <c r="R324" s="93">
        <f t="shared" si="92"/>
        <v>170.9</v>
      </c>
      <c r="S324" s="77">
        <v>23653</v>
      </c>
      <c r="T324" s="407">
        <f t="shared" si="77"/>
        <v>1660.8308952603861</v>
      </c>
      <c r="U324" s="387">
        <f t="shared" si="86"/>
        <v>561.36084259801044</v>
      </c>
      <c r="V324" s="338">
        <f t="shared" si="87"/>
        <v>33.21661790520772</v>
      </c>
      <c r="W324" s="435">
        <v>34</v>
      </c>
      <c r="X324" s="425">
        <f t="shared" si="88"/>
        <v>2289.4083557636045</v>
      </c>
      <c r="Y324" s="79">
        <f t="shared" si="89"/>
        <v>1.7964</v>
      </c>
    </row>
    <row r="325" spans="1:25" ht="17.25" customHeight="1" x14ac:dyDescent="0.2">
      <c r="A325" s="75">
        <v>308</v>
      </c>
      <c r="B325" s="89">
        <f t="shared" si="90"/>
        <v>42.74</v>
      </c>
      <c r="C325" s="77">
        <v>23653</v>
      </c>
      <c r="D325" s="411">
        <f t="shared" si="75"/>
        <v>6640.9920449227884</v>
      </c>
      <c r="E325" s="342">
        <f t="shared" si="78"/>
        <v>2244.6553111839021</v>
      </c>
      <c r="F325" s="338">
        <f t="shared" si="79"/>
        <v>132.81984089845577</v>
      </c>
      <c r="G325" s="407">
        <v>85</v>
      </c>
      <c r="H325" s="425">
        <f t="shared" si="80"/>
        <v>9103.4671970051459</v>
      </c>
      <c r="I325" s="79">
        <f t="shared" si="81"/>
        <v>7.2064000000000004</v>
      </c>
      <c r="J325" s="89">
        <f t="shared" si="91"/>
        <v>56.99</v>
      </c>
      <c r="K325" s="77">
        <v>23653</v>
      </c>
      <c r="L325" s="407">
        <f t="shared" si="76"/>
        <v>4980.4527110019299</v>
      </c>
      <c r="M325" s="342">
        <f t="shared" si="82"/>
        <v>1683.3930163186521</v>
      </c>
      <c r="N325" s="338">
        <f t="shared" si="83"/>
        <v>99.609054220038601</v>
      </c>
      <c r="O325" s="435">
        <v>51</v>
      </c>
      <c r="P325" s="425">
        <f t="shared" si="84"/>
        <v>6814.4547815406204</v>
      </c>
      <c r="Q325" s="79">
        <f t="shared" si="85"/>
        <v>5.4044999999999996</v>
      </c>
      <c r="R325" s="93">
        <f t="shared" si="92"/>
        <v>170.96</v>
      </c>
      <c r="S325" s="77">
        <v>23653</v>
      </c>
      <c r="T325" s="407">
        <f t="shared" si="77"/>
        <v>1660.2480112306971</v>
      </c>
      <c r="U325" s="387">
        <f t="shared" si="86"/>
        <v>561.16382779597552</v>
      </c>
      <c r="V325" s="338">
        <f t="shared" si="87"/>
        <v>33.204960224613941</v>
      </c>
      <c r="W325" s="435">
        <v>34</v>
      </c>
      <c r="X325" s="425">
        <f t="shared" si="88"/>
        <v>2288.6167992512865</v>
      </c>
      <c r="Y325" s="79">
        <f t="shared" si="89"/>
        <v>1.8016000000000001</v>
      </c>
    </row>
    <row r="326" spans="1:25" ht="17.25" customHeight="1" x14ac:dyDescent="0.2">
      <c r="A326" s="75">
        <v>309</v>
      </c>
      <c r="B326" s="89">
        <f t="shared" si="90"/>
        <v>42.76</v>
      </c>
      <c r="C326" s="77">
        <v>23653</v>
      </c>
      <c r="D326" s="411">
        <f t="shared" si="75"/>
        <v>6637.8858746492051</v>
      </c>
      <c r="E326" s="342">
        <f t="shared" si="78"/>
        <v>2243.605425631431</v>
      </c>
      <c r="F326" s="338">
        <f t="shared" si="79"/>
        <v>132.75771749298411</v>
      </c>
      <c r="G326" s="407">
        <v>85</v>
      </c>
      <c r="H326" s="425">
        <f t="shared" si="80"/>
        <v>9099.2490177736199</v>
      </c>
      <c r="I326" s="79">
        <f t="shared" si="81"/>
        <v>7.2263999999999999</v>
      </c>
      <c r="J326" s="89">
        <f t="shared" si="91"/>
        <v>57.01</v>
      </c>
      <c r="K326" s="77">
        <v>23653</v>
      </c>
      <c r="L326" s="407">
        <f t="shared" si="76"/>
        <v>4978.7054902648661</v>
      </c>
      <c r="M326" s="342">
        <f t="shared" si="82"/>
        <v>1682.8024557095246</v>
      </c>
      <c r="N326" s="338">
        <f t="shared" si="83"/>
        <v>99.574109805297326</v>
      </c>
      <c r="O326" s="435">
        <v>51</v>
      </c>
      <c r="P326" s="425">
        <f t="shared" si="84"/>
        <v>6812.0820557796878</v>
      </c>
      <c r="Q326" s="79">
        <f t="shared" si="85"/>
        <v>5.4200999999999997</v>
      </c>
      <c r="R326" s="93">
        <f t="shared" si="92"/>
        <v>171.02</v>
      </c>
      <c r="S326" s="77">
        <v>23653</v>
      </c>
      <c r="T326" s="407">
        <f t="shared" si="77"/>
        <v>1659.6655361945973</v>
      </c>
      <c r="U326" s="387">
        <f t="shared" si="86"/>
        <v>560.96695123377378</v>
      </c>
      <c r="V326" s="338">
        <f t="shared" si="87"/>
        <v>33.193310723891948</v>
      </c>
      <c r="W326" s="435">
        <v>34</v>
      </c>
      <c r="X326" s="425">
        <f t="shared" si="88"/>
        <v>2287.8257981522629</v>
      </c>
      <c r="Y326" s="79">
        <f t="shared" si="89"/>
        <v>1.8068</v>
      </c>
    </row>
    <row r="327" spans="1:25" ht="17.25" customHeight="1" x14ac:dyDescent="0.2">
      <c r="A327" s="109">
        <v>310</v>
      </c>
      <c r="B327" s="89">
        <f t="shared" si="90"/>
        <v>42.77</v>
      </c>
      <c r="C327" s="77">
        <v>23653</v>
      </c>
      <c r="D327" s="411">
        <f t="shared" si="75"/>
        <v>6636.3338788870706</v>
      </c>
      <c r="E327" s="342">
        <f t="shared" si="78"/>
        <v>2243.0808510638294</v>
      </c>
      <c r="F327" s="338">
        <f t="shared" si="79"/>
        <v>132.72667757774141</v>
      </c>
      <c r="G327" s="407">
        <v>85</v>
      </c>
      <c r="H327" s="425">
        <f t="shared" si="80"/>
        <v>9097.1414075286411</v>
      </c>
      <c r="I327" s="79">
        <f t="shared" si="81"/>
        <v>7.2481</v>
      </c>
      <c r="J327" s="89">
        <f t="shared" si="91"/>
        <v>57.03</v>
      </c>
      <c r="K327" s="77">
        <v>23653</v>
      </c>
      <c r="L327" s="407">
        <f t="shared" si="76"/>
        <v>4976.9594950026303</v>
      </c>
      <c r="M327" s="342">
        <f t="shared" si="82"/>
        <v>1682.2123093108889</v>
      </c>
      <c r="N327" s="338">
        <f t="shared" si="83"/>
        <v>99.539189900052605</v>
      </c>
      <c r="O327" s="435">
        <v>51</v>
      </c>
      <c r="P327" s="425">
        <f t="shared" si="84"/>
        <v>6809.7109942135712</v>
      </c>
      <c r="Q327" s="79">
        <f t="shared" si="85"/>
        <v>5.4356999999999998</v>
      </c>
      <c r="R327" s="93">
        <f t="shared" si="92"/>
        <v>171.08</v>
      </c>
      <c r="S327" s="77">
        <v>23653</v>
      </c>
      <c r="T327" s="407">
        <f t="shared" si="77"/>
        <v>1659.0834697217676</v>
      </c>
      <c r="U327" s="387">
        <f t="shared" si="86"/>
        <v>560.77021276595735</v>
      </c>
      <c r="V327" s="338">
        <f t="shared" si="87"/>
        <v>33.181669394435353</v>
      </c>
      <c r="W327" s="435">
        <v>34</v>
      </c>
      <c r="X327" s="425">
        <f t="shared" si="88"/>
        <v>2287.0353518821603</v>
      </c>
      <c r="Y327" s="79">
        <f t="shared" si="89"/>
        <v>1.8120000000000001</v>
      </c>
    </row>
    <row r="328" spans="1:25" ht="17.25" customHeight="1" x14ac:dyDescent="0.2">
      <c r="A328" s="75">
        <v>311</v>
      </c>
      <c r="B328" s="89">
        <f t="shared" si="90"/>
        <v>42.79</v>
      </c>
      <c r="C328" s="77">
        <v>23653</v>
      </c>
      <c r="D328" s="411">
        <f t="shared" si="75"/>
        <v>6633.2320635662536</v>
      </c>
      <c r="E328" s="342">
        <f t="shared" si="78"/>
        <v>2242.0324374853935</v>
      </c>
      <c r="F328" s="338">
        <f t="shared" si="79"/>
        <v>132.66464127132508</v>
      </c>
      <c r="G328" s="407">
        <v>85</v>
      </c>
      <c r="H328" s="425">
        <f t="shared" si="80"/>
        <v>9092.9291423229715</v>
      </c>
      <c r="I328" s="79">
        <f t="shared" si="81"/>
        <v>7.2680999999999996</v>
      </c>
      <c r="J328" s="89">
        <f t="shared" si="91"/>
        <v>57.05</v>
      </c>
      <c r="K328" s="77">
        <v>23653</v>
      </c>
      <c r="L328" s="407">
        <f t="shared" si="76"/>
        <v>4975.2147239263804</v>
      </c>
      <c r="M328" s="342">
        <f t="shared" si="82"/>
        <v>1681.6225766871164</v>
      </c>
      <c r="N328" s="338">
        <f t="shared" si="83"/>
        <v>99.504294478527612</v>
      </c>
      <c r="O328" s="435">
        <v>51</v>
      </c>
      <c r="P328" s="425">
        <f t="shared" si="84"/>
        <v>6807.3415950920244</v>
      </c>
      <c r="Q328" s="79">
        <f t="shared" si="85"/>
        <v>5.4513999999999996</v>
      </c>
      <c r="R328" s="93">
        <f t="shared" si="92"/>
        <v>171.14</v>
      </c>
      <c r="S328" s="77">
        <v>23653</v>
      </c>
      <c r="T328" s="407">
        <f t="shared" si="77"/>
        <v>1658.501811382494</v>
      </c>
      <c r="U328" s="387">
        <f t="shared" si="86"/>
        <v>560.57361224728288</v>
      </c>
      <c r="V328" s="338">
        <f t="shared" si="87"/>
        <v>33.170036227649881</v>
      </c>
      <c r="W328" s="435">
        <v>34</v>
      </c>
      <c r="X328" s="425">
        <f t="shared" si="88"/>
        <v>2286.2454598574268</v>
      </c>
      <c r="Y328" s="79">
        <f t="shared" si="89"/>
        <v>1.8171999999999999</v>
      </c>
    </row>
    <row r="329" spans="1:25" ht="17.25" customHeight="1" x14ac:dyDescent="0.2">
      <c r="A329" s="75">
        <v>312</v>
      </c>
      <c r="B329" s="89">
        <f t="shared" si="90"/>
        <v>42.8</v>
      </c>
      <c r="C329" s="77">
        <v>23653</v>
      </c>
      <c r="D329" s="411">
        <f t="shared" si="75"/>
        <v>6631.6822429906551</v>
      </c>
      <c r="E329" s="342">
        <f t="shared" si="78"/>
        <v>2241.5085981308412</v>
      </c>
      <c r="F329" s="338">
        <f t="shared" si="79"/>
        <v>132.6336448598131</v>
      </c>
      <c r="G329" s="407">
        <v>85</v>
      </c>
      <c r="H329" s="425">
        <f t="shared" si="80"/>
        <v>9090.8244859813094</v>
      </c>
      <c r="I329" s="79">
        <f t="shared" si="81"/>
        <v>7.2896999999999998</v>
      </c>
      <c r="J329" s="89">
        <f t="shared" si="91"/>
        <v>57.07</v>
      </c>
      <c r="K329" s="77">
        <v>23653</v>
      </c>
      <c r="L329" s="407">
        <f t="shared" si="76"/>
        <v>4973.4711757490804</v>
      </c>
      <c r="M329" s="342">
        <f t="shared" si="82"/>
        <v>1681.0332574031891</v>
      </c>
      <c r="N329" s="338">
        <f t="shared" si="83"/>
        <v>99.469423514981614</v>
      </c>
      <c r="O329" s="435">
        <v>51</v>
      </c>
      <c r="P329" s="425">
        <f t="shared" si="84"/>
        <v>6804.9738566672513</v>
      </c>
      <c r="Q329" s="79">
        <f t="shared" si="85"/>
        <v>5.4669999999999996</v>
      </c>
      <c r="R329" s="93">
        <f t="shared" si="92"/>
        <v>171.2</v>
      </c>
      <c r="S329" s="77">
        <v>23653</v>
      </c>
      <c r="T329" s="407">
        <f t="shared" si="77"/>
        <v>1657.9205607476638</v>
      </c>
      <c r="U329" s="387">
        <f t="shared" si="86"/>
        <v>560.37714953271029</v>
      </c>
      <c r="V329" s="338">
        <f t="shared" si="87"/>
        <v>33.158411214953276</v>
      </c>
      <c r="W329" s="435">
        <v>34</v>
      </c>
      <c r="X329" s="425">
        <f t="shared" si="88"/>
        <v>2285.4561214953274</v>
      </c>
      <c r="Y329" s="79">
        <f t="shared" si="89"/>
        <v>1.8224</v>
      </c>
    </row>
    <row r="330" spans="1:25" ht="17.25" customHeight="1" x14ac:dyDescent="0.2">
      <c r="A330" s="75">
        <v>313</v>
      </c>
      <c r="B330" s="89">
        <f t="shared" si="90"/>
        <v>42.82</v>
      </c>
      <c r="C330" s="77">
        <v>23653</v>
      </c>
      <c r="D330" s="411">
        <f t="shared" si="75"/>
        <v>6628.5847734703402</v>
      </c>
      <c r="E330" s="342">
        <f t="shared" si="78"/>
        <v>2240.4616534329748</v>
      </c>
      <c r="F330" s="338">
        <f t="shared" si="79"/>
        <v>132.57169546940682</v>
      </c>
      <c r="G330" s="407">
        <v>85</v>
      </c>
      <c r="H330" s="425">
        <f t="shared" si="80"/>
        <v>9086.6181223727217</v>
      </c>
      <c r="I330" s="79">
        <f t="shared" si="81"/>
        <v>7.3097000000000003</v>
      </c>
      <c r="J330" s="89">
        <f t="shared" si="91"/>
        <v>57.09</v>
      </c>
      <c r="K330" s="77">
        <v>23653</v>
      </c>
      <c r="L330" s="407">
        <f t="shared" si="76"/>
        <v>4971.7288491854961</v>
      </c>
      <c r="M330" s="342">
        <f t="shared" si="82"/>
        <v>1680.4443510246974</v>
      </c>
      <c r="N330" s="338">
        <f t="shared" si="83"/>
        <v>99.434576983709917</v>
      </c>
      <c r="O330" s="435">
        <v>51</v>
      </c>
      <c r="P330" s="425">
        <f t="shared" si="84"/>
        <v>6802.6077771939035</v>
      </c>
      <c r="Q330" s="79">
        <f t="shared" si="85"/>
        <v>5.4825999999999997</v>
      </c>
      <c r="R330" s="93">
        <f t="shared" si="92"/>
        <v>171.26</v>
      </c>
      <c r="S330" s="77">
        <v>23653</v>
      </c>
      <c r="T330" s="407">
        <f t="shared" si="77"/>
        <v>1657.3397173887658</v>
      </c>
      <c r="U330" s="387">
        <f t="shared" si="86"/>
        <v>560.18082447740278</v>
      </c>
      <c r="V330" s="338">
        <f t="shared" si="87"/>
        <v>33.14679434777532</v>
      </c>
      <c r="W330" s="435">
        <v>34</v>
      </c>
      <c r="X330" s="425">
        <f t="shared" si="88"/>
        <v>2284.6673362139441</v>
      </c>
      <c r="Y330" s="79">
        <f t="shared" si="89"/>
        <v>1.8275999999999999</v>
      </c>
    </row>
    <row r="331" spans="1:25" ht="17.25" customHeight="1" x14ac:dyDescent="0.2">
      <c r="A331" s="75">
        <v>314</v>
      </c>
      <c r="B331" s="89">
        <f t="shared" si="90"/>
        <v>42.83</v>
      </c>
      <c r="C331" s="77">
        <v>23653</v>
      </c>
      <c r="D331" s="411">
        <f t="shared" si="75"/>
        <v>6627.0371235115563</v>
      </c>
      <c r="E331" s="342">
        <f t="shared" si="78"/>
        <v>2239.9385477469059</v>
      </c>
      <c r="F331" s="338">
        <f t="shared" si="79"/>
        <v>132.54074247023112</v>
      </c>
      <c r="G331" s="407">
        <v>85</v>
      </c>
      <c r="H331" s="425">
        <f t="shared" si="80"/>
        <v>9084.5164137286938</v>
      </c>
      <c r="I331" s="79">
        <f t="shared" si="81"/>
        <v>7.3312999999999997</v>
      </c>
      <c r="J331" s="89">
        <f t="shared" si="91"/>
        <v>57.11</v>
      </c>
      <c r="K331" s="77">
        <v>23653</v>
      </c>
      <c r="L331" s="407">
        <f t="shared" si="76"/>
        <v>4969.9877429521976</v>
      </c>
      <c r="M331" s="342">
        <f t="shared" si="82"/>
        <v>1679.8558571178426</v>
      </c>
      <c r="N331" s="338">
        <f t="shared" si="83"/>
        <v>99.399754859043952</v>
      </c>
      <c r="O331" s="435">
        <v>51</v>
      </c>
      <c r="P331" s="425">
        <f t="shared" si="84"/>
        <v>6800.2433549290845</v>
      </c>
      <c r="Q331" s="79">
        <f t="shared" si="85"/>
        <v>5.4981999999999998</v>
      </c>
      <c r="R331" s="93">
        <f t="shared" si="92"/>
        <v>171.32</v>
      </c>
      <c r="S331" s="77">
        <v>23653</v>
      </c>
      <c r="T331" s="407">
        <f t="shared" si="77"/>
        <v>1656.7592808778891</v>
      </c>
      <c r="U331" s="387">
        <f t="shared" si="86"/>
        <v>559.98463693672647</v>
      </c>
      <c r="V331" s="338">
        <f t="shared" si="87"/>
        <v>33.135185617557781</v>
      </c>
      <c r="W331" s="435">
        <v>34</v>
      </c>
      <c r="X331" s="425">
        <f t="shared" si="88"/>
        <v>2283.8791034321735</v>
      </c>
      <c r="Y331" s="79">
        <f t="shared" si="89"/>
        <v>1.8328</v>
      </c>
    </row>
    <row r="332" spans="1:25" ht="17.25" customHeight="1" x14ac:dyDescent="0.2">
      <c r="A332" s="75">
        <v>315</v>
      </c>
      <c r="B332" s="89">
        <f t="shared" si="90"/>
        <v>42.85</v>
      </c>
      <c r="C332" s="77">
        <v>23653</v>
      </c>
      <c r="D332" s="411">
        <f t="shared" si="75"/>
        <v>6623.9439906651105</v>
      </c>
      <c r="E332" s="342">
        <f t="shared" si="78"/>
        <v>2238.8930688448072</v>
      </c>
      <c r="F332" s="338">
        <f t="shared" si="79"/>
        <v>132.4788798133022</v>
      </c>
      <c r="G332" s="407">
        <v>85</v>
      </c>
      <c r="H332" s="425">
        <f t="shared" si="80"/>
        <v>9080.3159393232199</v>
      </c>
      <c r="I332" s="79">
        <f t="shared" si="81"/>
        <v>7.3512000000000004</v>
      </c>
      <c r="J332" s="89">
        <f t="shared" si="91"/>
        <v>57.13</v>
      </c>
      <c r="K332" s="77">
        <v>23653</v>
      </c>
      <c r="L332" s="407">
        <f t="shared" si="76"/>
        <v>4968.2478557675477</v>
      </c>
      <c r="M332" s="342">
        <f t="shared" si="82"/>
        <v>1679.267775249431</v>
      </c>
      <c r="N332" s="338">
        <f t="shared" si="83"/>
        <v>99.364957115350961</v>
      </c>
      <c r="O332" s="435">
        <v>51</v>
      </c>
      <c r="P332" s="425">
        <f t="shared" si="84"/>
        <v>6797.8805881323296</v>
      </c>
      <c r="Q332" s="79">
        <f t="shared" si="85"/>
        <v>5.5137</v>
      </c>
      <c r="R332" s="93">
        <f t="shared" si="92"/>
        <v>171.38</v>
      </c>
      <c r="S332" s="77">
        <v>23653</v>
      </c>
      <c r="T332" s="407">
        <f t="shared" si="77"/>
        <v>1656.1792507877233</v>
      </c>
      <c r="U332" s="387">
        <f t="shared" si="86"/>
        <v>559.78858676625043</v>
      </c>
      <c r="V332" s="338">
        <f t="shared" si="87"/>
        <v>33.123585015754465</v>
      </c>
      <c r="W332" s="435">
        <v>34</v>
      </c>
      <c r="X332" s="425">
        <f t="shared" si="88"/>
        <v>2283.0914225697284</v>
      </c>
      <c r="Y332" s="79">
        <f t="shared" si="89"/>
        <v>1.8380000000000001</v>
      </c>
    </row>
    <row r="333" spans="1:25" ht="17.25" customHeight="1" x14ac:dyDescent="0.2">
      <c r="A333" s="75">
        <v>316</v>
      </c>
      <c r="B333" s="89">
        <f t="shared" si="90"/>
        <v>42.86</v>
      </c>
      <c r="C333" s="77">
        <v>23653</v>
      </c>
      <c r="D333" s="411">
        <f t="shared" si="75"/>
        <v>6622.3985067662161</v>
      </c>
      <c r="E333" s="342">
        <f t="shared" si="78"/>
        <v>2238.3706952869807</v>
      </c>
      <c r="F333" s="338">
        <f t="shared" si="79"/>
        <v>132.44797013532431</v>
      </c>
      <c r="G333" s="407">
        <v>85</v>
      </c>
      <c r="H333" s="425">
        <f t="shared" si="80"/>
        <v>9078.2171721885225</v>
      </c>
      <c r="I333" s="79">
        <f t="shared" si="81"/>
        <v>7.3727999999999998</v>
      </c>
      <c r="J333" s="89">
        <f t="shared" si="91"/>
        <v>57.15</v>
      </c>
      <c r="K333" s="77">
        <v>23653</v>
      </c>
      <c r="L333" s="407">
        <f t="shared" si="76"/>
        <v>4966.5091863517064</v>
      </c>
      <c r="M333" s="342">
        <f t="shared" si="82"/>
        <v>1678.6801049868766</v>
      </c>
      <c r="N333" s="338">
        <f t="shared" si="83"/>
        <v>99.330183727034125</v>
      </c>
      <c r="O333" s="435">
        <v>51</v>
      </c>
      <c r="P333" s="425">
        <f t="shared" si="84"/>
        <v>6795.5194750656165</v>
      </c>
      <c r="Q333" s="79">
        <f t="shared" si="85"/>
        <v>5.5293000000000001</v>
      </c>
      <c r="R333" s="93">
        <f t="shared" si="92"/>
        <v>171.44</v>
      </c>
      <c r="S333" s="77">
        <v>23653</v>
      </c>
      <c r="T333" s="407">
        <f t="shared" si="77"/>
        <v>1655.599626691554</v>
      </c>
      <c r="U333" s="387">
        <f t="shared" si="86"/>
        <v>559.59267382174517</v>
      </c>
      <c r="V333" s="338">
        <f t="shared" si="87"/>
        <v>33.111992533831078</v>
      </c>
      <c r="W333" s="435">
        <v>34</v>
      </c>
      <c r="X333" s="425">
        <f t="shared" si="88"/>
        <v>2282.3042930471306</v>
      </c>
      <c r="Y333" s="79">
        <f t="shared" si="89"/>
        <v>1.8431999999999999</v>
      </c>
    </row>
    <row r="334" spans="1:25" ht="17.25" customHeight="1" x14ac:dyDescent="0.2">
      <c r="A334" s="75">
        <v>317</v>
      </c>
      <c r="B334" s="89">
        <f t="shared" si="90"/>
        <v>42.87</v>
      </c>
      <c r="C334" s="77">
        <v>23653</v>
      </c>
      <c r="D334" s="411">
        <f t="shared" si="75"/>
        <v>6620.8537438768371</v>
      </c>
      <c r="E334" s="342">
        <f t="shared" si="78"/>
        <v>2237.8485654303709</v>
      </c>
      <c r="F334" s="338">
        <f t="shared" si="79"/>
        <v>132.41707487753675</v>
      </c>
      <c r="G334" s="407">
        <v>85</v>
      </c>
      <c r="H334" s="425">
        <f t="shared" si="80"/>
        <v>9076.1193841847435</v>
      </c>
      <c r="I334" s="79">
        <f t="shared" si="81"/>
        <v>7.3944000000000001</v>
      </c>
      <c r="J334" s="89">
        <f t="shared" si="91"/>
        <v>57.17</v>
      </c>
      <c r="K334" s="77">
        <v>23653</v>
      </c>
      <c r="L334" s="407">
        <f t="shared" si="76"/>
        <v>4964.7717334266217</v>
      </c>
      <c r="M334" s="342">
        <f t="shared" si="82"/>
        <v>1678.092845898198</v>
      </c>
      <c r="N334" s="338">
        <f t="shared" si="83"/>
        <v>99.295434668532437</v>
      </c>
      <c r="O334" s="435">
        <v>51</v>
      </c>
      <c r="P334" s="425">
        <f t="shared" si="84"/>
        <v>6793.1600139933525</v>
      </c>
      <c r="Q334" s="79">
        <f t="shared" si="85"/>
        <v>5.5449000000000002</v>
      </c>
      <c r="R334" s="93">
        <f t="shared" si="92"/>
        <v>171.5</v>
      </c>
      <c r="S334" s="77">
        <v>23653</v>
      </c>
      <c r="T334" s="407">
        <f t="shared" si="77"/>
        <v>1655.0204081632651</v>
      </c>
      <c r="U334" s="387">
        <f t="shared" si="86"/>
        <v>559.39689795918355</v>
      </c>
      <c r="V334" s="338">
        <f t="shared" si="87"/>
        <v>33.1004081632653</v>
      </c>
      <c r="W334" s="435">
        <v>34</v>
      </c>
      <c r="X334" s="425">
        <f t="shared" si="88"/>
        <v>2281.5177142857142</v>
      </c>
      <c r="Y334" s="79">
        <f t="shared" si="89"/>
        <v>1.8484</v>
      </c>
    </row>
    <row r="335" spans="1:25" ht="17.25" customHeight="1" x14ac:dyDescent="0.2">
      <c r="A335" s="75">
        <v>318</v>
      </c>
      <c r="B335" s="89">
        <f t="shared" si="90"/>
        <v>42.89</v>
      </c>
      <c r="C335" s="77">
        <v>23653</v>
      </c>
      <c r="D335" s="411">
        <f t="shared" si="75"/>
        <v>6617.7663791093491</v>
      </c>
      <c r="E335" s="342">
        <f t="shared" si="78"/>
        <v>2236.8050361389596</v>
      </c>
      <c r="F335" s="338">
        <f t="shared" si="79"/>
        <v>132.35532758218699</v>
      </c>
      <c r="G335" s="407">
        <v>85</v>
      </c>
      <c r="H335" s="425">
        <f t="shared" si="80"/>
        <v>9071.9267428304956</v>
      </c>
      <c r="I335" s="79">
        <f t="shared" si="81"/>
        <v>7.4142999999999999</v>
      </c>
      <c r="J335" s="89">
        <f t="shared" si="91"/>
        <v>57.19</v>
      </c>
      <c r="K335" s="77">
        <v>23653</v>
      </c>
      <c r="L335" s="407">
        <f t="shared" si="76"/>
        <v>4963.0354957160353</v>
      </c>
      <c r="M335" s="342">
        <f t="shared" si="82"/>
        <v>1677.5059975520198</v>
      </c>
      <c r="N335" s="338">
        <f t="shared" si="83"/>
        <v>99.260709914320714</v>
      </c>
      <c r="O335" s="435">
        <v>51</v>
      </c>
      <c r="P335" s="425">
        <f t="shared" si="84"/>
        <v>6790.8022031823757</v>
      </c>
      <c r="Q335" s="79">
        <f t="shared" si="85"/>
        <v>5.5603999999999996</v>
      </c>
      <c r="R335" s="93">
        <f t="shared" si="92"/>
        <v>171.56</v>
      </c>
      <c r="S335" s="77">
        <v>23653</v>
      </c>
      <c r="T335" s="407">
        <f t="shared" si="77"/>
        <v>1654.4415947773373</v>
      </c>
      <c r="U335" s="387">
        <f t="shared" si="86"/>
        <v>559.20125903473991</v>
      </c>
      <c r="V335" s="338">
        <f t="shared" si="87"/>
        <v>33.088831895546747</v>
      </c>
      <c r="W335" s="435">
        <v>34</v>
      </c>
      <c r="X335" s="425">
        <f t="shared" si="88"/>
        <v>2280.7316857076239</v>
      </c>
      <c r="Y335" s="79">
        <f t="shared" si="89"/>
        <v>1.8535999999999999</v>
      </c>
    </row>
    <row r="336" spans="1:25" ht="17.25" customHeight="1" x14ac:dyDescent="0.2">
      <c r="A336" s="75">
        <v>319</v>
      </c>
      <c r="B336" s="89">
        <f t="shared" si="90"/>
        <v>42.9</v>
      </c>
      <c r="C336" s="77">
        <v>23653</v>
      </c>
      <c r="D336" s="411">
        <f t="shared" si="75"/>
        <v>6616.2237762237764</v>
      </c>
      <c r="E336" s="342">
        <f t="shared" si="78"/>
        <v>2236.2836363636361</v>
      </c>
      <c r="F336" s="338">
        <f t="shared" si="79"/>
        <v>132.32447552447553</v>
      </c>
      <c r="G336" s="407">
        <v>85</v>
      </c>
      <c r="H336" s="425">
        <f t="shared" si="80"/>
        <v>9069.8318881118885</v>
      </c>
      <c r="I336" s="79">
        <f t="shared" si="81"/>
        <v>7.4359000000000002</v>
      </c>
      <c r="J336" s="89">
        <f t="shared" si="91"/>
        <v>57.21</v>
      </c>
      <c r="K336" s="77">
        <v>23653</v>
      </c>
      <c r="L336" s="407">
        <f t="shared" si="76"/>
        <v>4961.3004719454648</v>
      </c>
      <c r="M336" s="342">
        <f t="shared" si="82"/>
        <v>1676.919559517567</v>
      </c>
      <c r="N336" s="338">
        <f t="shared" si="83"/>
        <v>99.226009438909301</v>
      </c>
      <c r="O336" s="435">
        <v>51</v>
      </c>
      <c r="P336" s="425">
        <f t="shared" si="84"/>
        <v>6788.4460409019412</v>
      </c>
      <c r="Q336" s="79">
        <f t="shared" si="85"/>
        <v>5.5758999999999999</v>
      </c>
      <c r="R336" s="93">
        <f t="shared" si="92"/>
        <v>171.62</v>
      </c>
      <c r="S336" s="77">
        <v>23653</v>
      </c>
      <c r="T336" s="407">
        <f t="shared" si="77"/>
        <v>1653.8631861088452</v>
      </c>
      <c r="U336" s="387">
        <f t="shared" si="86"/>
        <v>559.00575690478956</v>
      </c>
      <c r="V336" s="338">
        <f t="shared" si="87"/>
        <v>33.077263722176902</v>
      </c>
      <c r="W336" s="435">
        <v>34</v>
      </c>
      <c r="X336" s="425">
        <f t="shared" si="88"/>
        <v>2279.9462067358118</v>
      </c>
      <c r="Y336" s="79">
        <f t="shared" si="89"/>
        <v>1.8588</v>
      </c>
    </row>
    <row r="337" spans="1:25" ht="17.25" customHeight="1" x14ac:dyDescent="0.2">
      <c r="A337" s="109">
        <v>320</v>
      </c>
      <c r="B337" s="89">
        <f t="shared" si="90"/>
        <v>42.92</v>
      </c>
      <c r="C337" s="77">
        <v>23653</v>
      </c>
      <c r="D337" s="411">
        <f t="shared" si="75"/>
        <v>6613.1407269338297</v>
      </c>
      <c r="E337" s="342">
        <f t="shared" si="78"/>
        <v>2235.241565703634</v>
      </c>
      <c r="F337" s="338">
        <f t="shared" si="79"/>
        <v>132.26281453867659</v>
      </c>
      <c r="G337" s="407">
        <v>85</v>
      </c>
      <c r="H337" s="425">
        <f t="shared" si="80"/>
        <v>9065.6451071761403</v>
      </c>
      <c r="I337" s="79">
        <f t="shared" si="81"/>
        <v>7.4557000000000002</v>
      </c>
      <c r="J337" s="89">
        <f t="shared" si="91"/>
        <v>57.23</v>
      </c>
      <c r="K337" s="77">
        <v>23653</v>
      </c>
      <c r="L337" s="407">
        <f t="shared" si="76"/>
        <v>4959.5666608422162</v>
      </c>
      <c r="M337" s="342">
        <f t="shared" si="82"/>
        <v>1676.3335313646689</v>
      </c>
      <c r="N337" s="338">
        <f t="shared" si="83"/>
        <v>99.191333216844328</v>
      </c>
      <c r="O337" s="435">
        <v>51</v>
      </c>
      <c r="P337" s="425">
        <f t="shared" si="84"/>
        <v>6786.0915254237298</v>
      </c>
      <c r="Q337" s="79">
        <f t="shared" si="85"/>
        <v>5.5914999999999999</v>
      </c>
      <c r="R337" s="93">
        <f t="shared" si="92"/>
        <v>171.68</v>
      </c>
      <c r="S337" s="77">
        <v>23653</v>
      </c>
      <c r="T337" s="407">
        <f t="shared" si="77"/>
        <v>1653.2851817334574</v>
      </c>
      <c r="U337" s="387">
        <f t="shared" si="86"/>
        <v>558.81039142590851</v>
      </c>
      <c r="V337" s="338">
        <f t="shared" si="87"/>
        <v>33.065703634669148</v>
      </c>
      <c r="W337" s="435">
        <v>34</v>
      </c>
      <c r="X337" s="425">
        <f t="shared" si="88"/>
        <v>2279.1612767940351</v>
      </c>
      <c r="Y337" s="79">
        <f t="shared" si="89"/>
        <v>1.8638999999999999</v>
      </c>
    </row>
    <row r="338" spans="1:25" ht="15.75" customHeight="1" x14ac:dyDescent="0.2">
      <c r="A338" s="152">
        <v>321</v>
      </c>
      <c r="B338" s="89">
        <f t="shared" si="90"/>
        <v>42.93</v>
      </c>
      <c r="C338" s="77">
        <v>23653</v>
      </c>
      <c r="D338" s="411">
        <f t="shared" ref="D338:D401" si="93">12*(1/B338*C338)</f>
        <v>6611.6002795248078</v>
      </c>
      <c r="E338" s="342">
        <f t="shared" si="78"/>
        <v>2234.7208944793847</v>
      </c>
      <c r="F338" s="338">
        <f t="shared" si="79"/>
        <v>132.23200559049616</v>
      </c>
      <c r="G338" s="407">
        <v>85</v>
      </c>
      <c r="H338" s="425">
        <f t="shared" si="80"/>
        <v>9063.5531795946881</v>
      </c>
      <c r="I338" s="79">
        <f t="shared" si="81"/>
        <v>7.4772999999999996</v>
      </c>
      <c r="J338" s="89">
        <f t="shared" si="91"/>
        <v>57.24</v>
      </c>
      <c r="K338" s="77">
        <v>23653</v>
      </c>
      <c r="L338" s="407">
        <f t="shared" ref="L338:L401" si="94">12*(1/J338*K338)</f>
        <v>4958.7002096436054</v>
      </c>
      <c r="M338" s="342">
        <f t="shared" si="82"/>
        <v>1676.0406708595385</v>
      </c>
      <c r="N338" s="338">
        <f t="shared" si="83"/>
        <v>99.174004192872104</v>
      </c>
      <c r="O338" s="435">
        <v>51</v>
      </c>
      <c r="P338" s="425">
        <f t="shared" si="84"/>
        <v>6784.9148846960161</v>
      </c>
      <c r="Q338" s="79">
        <f t="shared" si="85"/>
        <v>5.6079999999999997</v>
      </c>
      <c r="R338" s="93">
        <f t="shared" si="92"/>
        <v>171.73</v>
      </c>
      <c r="S338" s="77">
        <v>23653</v>
      </c>
      <c r="T338" s="407">
        <f t="shared" ref="T338:T401" si="95">12*(1/R338*S338)</f>
        <v>1652.8038199499215</v>
      </c>
      <c r="U338" s="387">
        <f t="shared" si="86"/>
        <v>558.64769114307342</v>
      </c>
      <c r="V338" s="338">
        <f t="shared" si="87"/>
        <v>33.056076398998428</v>
      </c>
      <c r="W338" s="435">
        <v>34</v>
      </c>
      <c r="X338" s="425">
        <f t="shared" si="88"/>
        <v>2278.5075874919935</v>
      </c>
      <c r="Y338" s="79">
        <f t="shared" si="89"/>
        <v>1.8692</v>
      </c>
    </row>
    <row r="339" spans="1:25" ht="15.75" customHeight="1" x14ac:dyDescent="0.2">
      <c r="A339" s="152">
        <v>322</v>
      </c>
      <c r="B339" s="89">
        <f t="shared" si="90"/>
        <v>42.95</v>
      </c>
      <c r="C339" s="77">
        <v>23653</v>
      </c>
      <c r="D339" s="411">
        <f t="shared" si="93"/>
        <v>6608.5215366705461</v>
      </c>
      <c r="E339" s="342">
        <f t="shared" ref="E339:E402" si="96">D339*33.8%</f>
        <v>2233.6802793946445</v>
      </c>
      <c r="F339" s="338">
        <f t="shared" ref="F339:F402" si="97">D339*2%</f>
        <v>132.17043073341091</v>
      </c>
      <c r="G339" s="407">
        <v>85</v>
      </c>
      <c r="H339" s="425">
        <f t="shared" ref="H339:H402" si="98">SUM(D339:G339)</f>
        <v>9059.3722467986008</v>
      </c>
      <c r="I339" s="79">
        <f t="shared" ref="I339:I402" si="99">ROUND(A339/B339,4)</f>
        <v>7.4970999999999997</v>
      </c>
      <c r="J339" s="89">
        <f t="shared" si="91"/>
        <v>57.26</v>
      </c>
      <c r="K339" s="77">
        <v>23653</v>
      </c>
      <c r="L339" s="407">
        <f t="shared" si="94"/>
        <v>4956.9682151589241</v>
      </c>
      <c r="M339" s="342">
        <f t="shared" ref="M339:M402" si="100">L339*33.8%</f>
        <v>1675.4552567237163</v>
      </c>
      <c r="N339" s="338">
        <f t="shared" ref="N339:N402" si="101">L339*2%</f>
        <v>99.139364303178482</v>
      </c>
      <c r="O339" s="435">
        <v>51</v>
      </c>
      <c r="P339" s="425">
        <f t="shared" ref="P339:P402" si="102">SUM(L339:O339)</f>
        <v>6782.5628361858189</v>
      </c>
      <c r="Q339" s="79">
        <f t="shared" ref="Q339:Q402" si="103">ROUND(A339/J339,4)</f>
        <v>5.6234999999999999</v>
      </c>
      <c r="R339" s="93">
        <f t="shared" si="92"/>
        <v>171.79</v>
      </c>
      <c r="S339" s="77">
        <v>23653</v>
      </c>
      <c r="T339" s="407">
        <f t="shared" si="95"/>
        <v>1652.226555678445</v>
      </c>
      <c r="U339" s="387">
        <f t="shared" ref="U339:U402" si="104">T339*33.8%</f>
        <v>558.45257581931435</v>
      </c>
      <c r="V339" s="338">
        <f t="shared" ref="V339:V402" si="105">T339*2%</f>
        <v>33.044531113568901</v>
      </c>
      <c r="W339" s="435">
        <v>34</v>
      </c>
      <c r="X339" s="425">
        <f t="shared" ref="X339:X402" si="106">SUM(T339:W339)</f>
        <v>2277.7236626113286</v>
      </c>
      <c r="Y339" s="79">
        <f t="shared" ref="Y339:Y402" si="107">ROUND(A339/R339,4)</f>
        <v>1.8744000000000001</v>
      </c>
    </row>
    <row r="340" spans="1:25" ht="15.75" customHeight="1" x14ac:dyDescent="0.2">
      <c r="A340" s="152">
        <v>323</v>
      </c>
      <c r="B340" s="89">
        <f t="shared" si="90"/>
        <v>42.96</v>
      </c>
      <c r="C340" s="77">
        <v>23653</v>
      </c>
      <c r="D340" s="411">
        <f t="shared" si="93"/>
        <v>6606.9832402234633</v>
      </c>
      <c r="E340" s="342">
        <f t="shared" si="96"/>
        <v>2233.1603351955305</v>
      </c>
      <c r="F340" s="338">
        <f t="shared" si="97"/>
        <v>132.13966480446928</v>
      </c>
      <c r="G340" s="407">
        <v>85</v>
      </c>
      <c r="H340" s="425">
        <f t="shared" si="98"/>
        <v>9057.2832402234635</v>
      </c>
      <c r="I340" s="79">
        <f t="shared" si="99"/>
        <v>7.5186000000000002</v>
      </c>
      <c r="J340" s="89">
        <f t="shared" si="91"/>
        <v>57.28</v>
      </c>
      <c r="K340" s="77">
        <v>23653</v>
      </c>
      <c r="L340" s="407">
        <f t="shared" si="94"/>
        <v>4955.2374301675973</v>
      </c>
      <c r="M340" s="342">
        <f t="shared" si="100"/>
        <v>1674.8702513966477</v>
      </c>
      <c r="N340" s="338">
        <f t="shared" si="101"/>
        <v>99.10474860335195</v>
      </c>
      <c r="O340" s="435">
        <v>51</v>
      </c>
      <c r="P340" s="425">
        <f t="shared" si="102"/>
        <v>6780.2124301675967</v>
      </c>
      <c r="Q340" s="79">
        <f t="shared" si="103"/>
        <v>5.6390000000000002</v>
      </c>
      <c r="R340" s="93">
        <f t="shared" si="92"/>
        <v>171.85</v>
      </c>
      <c r="S340" s="77">
        <v>23653</v>
      </c>
      <c r="T340" s="407">
        <f t="shared" si="95"/>
        <v>1651.6496945010185</v>
      </c>
      <c r="U340" s="387">
        <f t="shared" si="104"/>
        <v>558.25759674134417</v>
      </c>
      <c r="V340" s="338">
        <f t="shared" si="105"/>
        <v>33.032993890020371</v>
      </c>
      <c r="W340" s="435">
        <v>34</v>
      </c>
      <c r="X340" s="425">
        <f t="shared" si="106"/>
        <v>2276.940285132383</v>
      </c>
      <c r="Y340" s="79">
        <f t="shared" si="107"/>
        <v>1.8794999999999999</v>
      </c>
    </row>
    <row r="341" spans="1:25" ht="15.75" customHeight="1" x14ac:dyDescent="0.2">
      <c r="A341" s="152">
        <v>324</v>
      </c>
      <c r="B341" s="89">
        <f t="shared" si="90"/>
        <v>42.98</v>
      </c>
      <c r="C341" s="77">
        <v>23653</v>
      </c>
      <c r="D341" s="411">
        <f t="shared" si="93"/>
        <v>6603.9087947882736</v>
      </c>
      <c r="E341" s="342">
        <f t="shared" si="96"/>
        <v>2232.1211726384363</v>
      </c>
      <c r="F341" s="338">
        <f t="shared" si="97"/>
        <v>132.07817589576547</v>
      </c>
      <c r="G341" s="407">
        <v>85</v>
      </c>
      <c r="H341" s="425">
        <f t="shared" si="98"/>
        <v>9053.1081433224754</v>
      </c>
      <c r="I341" s="79">
        <f t="shared" si="99"/>
        <v>7.5384000000000002</v>
      </c>
      <c r="J341" s="89">
        <f t="shared" si="91"/>
        <v>57.3</v>
      </c>
      <c r="K341" s="77">
        <v>23653</v>
      </c>
      <c r="L341" s="407">
        <f t="shared" si="94"/>
        <v>4953.5078534031418</v>
      </c>
      <c r="M341" s="342">
        <f t="shared" si="100"/>
        <v>1674.2856544502617</v>
      </c>
      <c r="N341" s="338">
        <f t="shared" si="101"/>
        <v>99.070157068062841</v>
      </c>
      <c r="O341" s="435">
        <v>51</v>
      </c>
      <c r="P341" s="425">
        <f t="shared" si="102"/>
        <v>6777.8636649214668</v>
      </c>
      <c r="Q341" s="79">
        <f t="shared" si="103"/>
        <v>5.6544999999999996</v>
      </c>
      <c r="R341" s="93">
        <f t="shared" si="92"/>
        <v>171.91</v>
      </c>
      <c r="S341" s="77">
        <v>23653</v>
      </c>
      <c r="T341" s="407">
        <f t="shared" si="95"/>
        <v>1651.0732359955791</v>
      </c>
      <c r="U341" s="387">
        <f t="shared" si="104"/>
        <v>558.06275376650569</v>
      </c>
      <c r="V341" s="338">
        <f t="shared" si="105"/>
        <v>33.021464719911584</v>
      </c>
      <c r="W341" s="435">
        <v>34</v>
      </c>
      <c r="X341" s="425">
        <f t="shared" si="106"/>
        <v>2276.1574544819964</v>
      </c>
      <c r="Y341" s="79">
        <f t="shared" si="107"/>
        <v>1.8847</v>
      </c>
    </row>
    <row r="342" spans="1:25" ht="15.75" customHeight="1" x14ac:dyDescent="0.2">
      <c r="A342" s="152">
        <v>325</v>
      </c>
      <c r="B342" s="89">
        <f t="shared" si="90"/>
        <v>42.99</v>
      </c>
      <c r="C342" s="77">
        <v>23653</v>
      </c>
      <c r="D342" s="411">
        <f t="shared" si="93"/>
        <v>6602.3726448011157</v>
      </c>
      <c r="E342" s="342">
        <f t="shared" si="96"/>
        <v>2231.6019539427771</v>
      </c>
      <c r="F342" s="338">
        <f t="shared" si="97"/>
        <v>132.04745289602232</v>
      </c>
      <c r="G342" s="407">
        <v>85</v>
      </c>
      <c r="H342" s="425">
        <f t="shared" si="98"/>
        <v>9051.0220516399149</v>
      </c>
      <c r="I342" s="79">
        <f t="shared" si="99"/>
        <v>7.5598999999999998</v>
      </c>
      <c r="J342" s="89">
        <f t="shared" si="91"/>
        <v>57.32</v>
      </c>
      <c r="K342" s="77">
        <v>23653</v>
      </c>
      <c r="L342" s="407">
        <f t="shared" si="94"/>
        <v>4951.7794836008379</v>
      </c>
      <c r="M342" s="342">
        <f t="shared" si="100"/>
        <v>1673.701465457083</v>
      </c>
      <c r="N342" s="338">
        <f t="shared" si="101"/>
        <v>99.035589672016755</v>
      </c>
      <c r="O342" s="435">
        <v>51</v>
      </c>
      <c r="P342" s="425">
        <f t="shared" si="102"/>
        <v>6775.5165387299376</v>
      </c>
      <c r="Q342" s="79">
        <f t="shared" si="103"/>
        <v>5.6699000000000002</v>
      </c>
      <c r="R342" s="93">
        <f t="shared" si="92"/>
        <v>171.96</v>
      </c>
      <c r="S342" s="77">
        <v>23653</v>
      </c>
      <c r="T342" s="407">
        <f t="shared" si="95"/>
        <v>1650.5931612002789</v>
      </c>
      <c r="U342" s="387">
        <f t="shared" si="104"/>
        <v>557.90048848569427</v>
      </c>
      <c r="V342" s="338">
        <f t="shared" si="105"/>
        <v>33.01186322400558</v>
      </c>
      <c r="W342" s="435">
        <v>34</v>
      </c>
      <c r="X342" s="425">
        <f t="shared" si="106"/>
        <v>2275.5055129099787</v>
      </c>
      <c r="Y342" s="79">
        <f t="shared" si="107"/>
        <v>1.89</v>
      </c>
    </row>
    <row r="343" spans="1:25" ht="15.75" customHeight="1" x14ac:dyDescent="0.2">
      <c r="A343" s="152">
        <v>326</v>
      </c>
      <c r="B343" s="89">
        <f t="shared" si="90"/>
        <v>43.01</v>
      </c>
      <c r="C343" s="77">
        <v>23653</v>
      </c>
      <c r="D343" s="411">
        <f t="shared" si="93"/>
        <v>6599.3024877935368</v>
      </c>
      <c r="E343" s="342">
        <f t="shared" si="96"/>
        <v>2230.5642408742151</v>
      </c>
      <c r="F343" s="338">
        <f t="shared" si="97"/>
        <v>131.98604975587074</v>
      </c>
      <c r="G343" s="407">
        <v>85</v>
      </c>
      <c r="H343" s="425">
        <f t="shared" si="98"/>
        <v>9046.852778423623</v>
      </c>
      <c r="I343" s="79">
        <f t="shared" si="99"/>
        <v>7.5796000000000001</v>
      </c>
      <c r="J343" s="89">
        <f t="shared" si="91"/>
        <v>57.34</v>
      </c>
      <c r="K343" s="77">
        <v>23653</v>
      </c>
      <c r="L343" s="407">
        <f t="shared" si="94"/>
        <v>4950.0523194977322</v>
      </c>
      <c r="M343" s="342">
        <f t="shared" si="100"/>
        <v>1673.1176839902334</v>
      </c>
      <c r="N343" s="338">
        <f t="shared" si="101"/>
        <v>99.001046389954652</v>
      </c>
      <c r="O343" s="435">
        <v>51</v>
      </c>
      <c r="P343" s="425">
        <f t="shared" si="102"/>
        <v>6773.1710498779203</v>
      </c>
      <c r="Q343" s="79">
        <f t="shared" si="103"/>
        <v>5.6853999999999996</v>
      </c>
      <c r="R343" s="93">
        <f t="shared" si="92"/>
        <v>172.02</v>
      </c>
      <c r="S343" s="77">
        <v>23653</v>
      </c>
      <c r="T343" s="407">
        <f t="shared" si="95"/>
        <v>1650.0174398325776</v>
      </c>
      <c r="U343" s="387">
        <f t="shared" si="104"/>
        <v>557.70589466341119</v>
      </c>
      <c r="V343" s="338">
        <f t="shared" si="105"/>
        <v>33.000348796651551</v>
      </c>
      <c r="W343" s="435">
        <v>34</v>
      </c>
      <c r="X343" s="425">
        <f t="shared" si="106"/>
        <v>2274.7236832926401</v>
      </c>
      <c r="Y343" s="79">
        <f t="shared" si="107"/>
        <v>1.8951</v>
      </c>
    </row>
    <row r="344" spans="1:25" ht="15.75" customHeight="1" x14ac:dyDescent="0.2">
      <c r="A344" s="152">
        <v>327</v>
      </c>
      <c r="B344" s="89">
        <f t="shared" si="90"/>
        <v>43.02</v>
      </c>
      <c r="C344" s="77">
        <v>23653</v>
      </c>
      <c r="D344" s="411">
        <f t="shared" si="93"/>
        <v>6597.768479776847</v>
      </c>
      <c r="E344" s="342">
        <f t="shared" si="96"/>
        <v>2230.0457461645742</v>
      </c>
      <c r="F344" s="338">
        <f t="shared" si="97"/>
        <v>131.95536959553695</v>
      </c>
      <c r="G344" s="407">
        <v>85</v>
      </c>
      <c r="H344" s="425">
        <f t="shared" si="98"/>
        <v>9044.7695955369581</v>
      </c>
      <c r="I344" s="79">
        <f t="shared" si="99"/>
        <v>7.6010999999999997</v>
      </c>
      <c r="J344" s="89">
        <f t="shared" si="91"/>
        <v>57.36</v>
      </c>
      <c r="K344" s="77">
        <v>23653</v>
      </c>
      <c r="L344" s="407">
        <f t="shared" si="94"/>
        <v>4948.3263598326357</v>
      </c>
      <c r="M344" s="342">
        <f t="shared" si="100"/>
        <v>1672.5343096234308</v>
      </c>
      <c r="N344" s="338">
        <f t="shared" si="101"/>
        <v>98.96652719665272</v>
      </c>
      <c r="O344" s="435">
        <v>51</v>
      </c>
      <c r="P344" s="425">
        <f t="shared" si="102"/>
        <v>6770.8271966527191</v>
      </c>
      <c r="Q344" s="79">
        <f t="shared" si="103"/>
        <v>5.7008000000000001</v>
      </c>
      <c r="R344" s="93">
        <f t="shared" si="92"/>
        <v>172.08</v>
      </c>
      <c r="S344" s="77">
        <v>23653</v>
      </c>
      <c r="T344" s="407">
        <f t="shared" si="95"/>
        <v>1649.4421199442118</v>
      </c>
      <c r="U344" s="387">
        <f t="shared" si="104"/>
        <v>557.51143654114355</v>
      </c>
      <c r="V344" s="338">
        <f t="shared" si="105"/>
        <v>32.988842398884238</v>
      </c>
      <c r="W344" s="435">
        <v>34</v>
      </c>
      <c r="X344" s="425">
        <f t="shared" si="106"/>
        <v>2273.9423988842395</v>
      </c>
      <c r="Y344" s="79">
        <f t="shared" si="107"/>
        <v>1.9003000000000001</v>
      </c>
    </row>
    <row r="345" spans="1:25" ht="15.75" customHeight="1" x14ac:dyDescent="0.2">
      <c r="A345" s="152">
        <v>328</v>
      </c>
      <c r="B345" s="89">
        <f t="shared" si="90"/>
        <v>43.03</v>
      </c>
      <c r="C345" s="77">
        <v>23653</v>
      </c>
      <c r="D345" s="411">
        <f t="shared" si="93"/>
        <v>6596.2351847548216</v>
      </c>
      <c r="E345" s="342">
        <f t="shared" si="96"/>
        <v>2229.5274924471296</v>
      </c>
      <c r="F345" s="338">
        <f t="shared" si="97"/>
        <v>131.92470369509644</v>
      </c>
      <c r="G345" s="407">
        <v>85</v>
      </c>
      <c r="H345" s="425">
        <f t="shared" si="98"/>
        <v>9042.6873808970468</v>
      </c>
      <c r="I345" s="79">
        <f t="shared" si="99"/>
        <v>7.6226000000000003</v>
      </c>
      <c r="J345" s="89">
        <f t="shared" si="91"/>
        <v>57.38</v>
      </c>
      <c r="K345" s="77">
        <v>23653</v>
      </c>
      <c r="L345" s="407">
        <f t="shared" si="94"/>
        <v>4946.6016033461128</v>
      </c>
      <c r="M345" s="342">
        <f t="shared" si="100"/>
        <v>1671.951341930986</v>
      </c>
      <c r="N345" s="338">
        <f t="shared" si="101"/>
        <v>98.932032066922261</v>
      </c>
      <c r="O345" s="435">
        <v>51</v>
      </c>
      <c r="P345" s="425">
        <f t="shared" si="102"/>
        <v>6768.484977344021</v>
      </c>
      <c r="Q345" s="79">
        <f t="shared" si="103"/>
        <v>5.7163000000000004</v>
      </c>
      <c r="R345" s="93">
        <f t="shared" si="92"/>
        <v>172.14</v>
      </c>
      <c r="S345" s="77">
        <v>23653</v>
      </c>
      <c r="T345" s="407">
        <f t="shared" si="95"/>
        <v>1648.8672011153712</v>
      </c>
      <c r="U345" s="387">
        <f t="shared" si="104"/>
        <v>557.31711397699542</v>
      </c>
      <c r="V345" s="338">
        <f t="shared" si="105"/>
        <v>32.977344022307427</v>
      </c>
      <c r="W345" s="435">
        <v>34</v>
      </c>
      <c r="X345" s="425">
        <f t="shared" si="106"/>
        <v>2273.1616591146744</v>
      </c>
      <c r="Y345" s="79">
        <f t="shared" si="107"/>
        <v>1.9054</v>
      </c>
    </row>
    <row r="346" spans="1:25" ht="15.75" customHeight="1" x14ac:dyDescent="0.2">
      <c r="A346" s="152">
        <v>329</v>
      </c>
      <c r="B346" s="89">
        <f t="shared" si="90"/>
        <v>43.05</v>
      </c>
      <c r="C346" s="77">
        <v>23653</v>
      </c>
      <c r="D346" s="411">
        <f t="shared" si="93"/>
        <v>6593.170731707316</v>
      </c>
      <c r="E346" s="342">
        <f t="shared" si="96"/>
        <v>2228.4917073170727</v>
      </c>
      <c r="F346" s="338">
        <f t="shared" si="97"/>
        <v>131.86341463414632</v>
      </c>
      <c r="G346" s="407">
        <v>85</v>
      </c>
      <c r="H346" s="425">
        <f t="shared" si="98"/>
        <v>9038.5258536585352</v>
      </c>
      <c r="I346" s="79">
        <f t="shared" si="99"/>
        <v>7.6422999999999996</v>
      </c>
      <c r="J346" s="89">
        <f t="shared" si="91"/>
        <v>57.4</v>
      </c>
      <c r="K346" s="77">
        <v>23653</v>
      </c>
      <c r="L346" s="407">
        <f t="shared" si="94"/>
        <v>4944.8780487804879</v>
      </c>
      <c r="M346" s="342">
        <f t="shared" si="100"/>
        <v>1671.3687804878048</v>
      </c>
      <c r="N346" s="338">
        <f t="shared" si="101"/>
        <v>98.897560975609764</v>
      </c>
      <c r="O346" s="435">
        <v>51</v>
      </c>
      <c r="P346" s="425">
        <f t="shared" si="102"/>
        <v>6766.1443902439023</v>
      </c>
      <c r="Q346" s="79">
        <f t="shared" si="103"/>
        <v>5.7317</v>
      </c>
      <c r="R346" s="93">
        <f t="shared" si="92"/>
        <v>172.19</v>
      </c>
      <c r="S346" s="77">
        <v>23653</v>
      </c>
      <c r="T346" s="407">
        <f t="shared" si="95"/>
        <v>1648.3884081537835</v>
      </c>
      <c r="U346" s="387">
        <f t="shared" si="104"/>
        <v>557.15528195597881</v>
      </c>
      <c r="V346" s="338">
        <f t="shared" si="105"/>
        <v>32.967768163075668</v>
      </c>
      <c r="W346" s="435">
        <v>34</v>
      </c>
      <c r="X346" s="425">
        <f t="shared" si="106"/>
        <v>2272.5114582728379</v>
      </c>
      <c r="Y346" s="79">
        <f t="shared" si="107"/>
        <v>1.9107000000000001</v>
      </c>
    </row>
    <row r="347" spans="1:25" ht="15.75" customHeight="1" x14ac:dyDescent="0.2">
      <c r="A347" s="109">
        <v>330</v>
      </c>
      <c r="B347" s="89">
        <f t="shared" si="90"/>
        <v>43.06</v>
      </c>
      <c r="C347" s="77">
        <v>23653</v>
      </c>
      <c r="D347" s="411">
        <f t="shared" si="93"/>
        <v>6591.6395726892715</v>
      </c>
      <c r="E347" s="342">
        <f t="shared" si="96"/>
        <v>2227.9741755689734</v>
      </c>
      <c r="F347" s="338">
        <f t="shared" si="97"/>
        <v>131.83279145378543</v>
      </c>
      <c r="G347" s="407">
        <v>85</v>
      </c>
      <c r="H347" s="425">
        <f t="shared" si="98"/>
        <v>9036.4465397120312</v>
      </c>
      <c r="I347" s="79">
        <f t="shared" si="99"/>
        <v>7.6637000000000004</v>
      </c>
      <c r="J347" s="89">
        <f t="shared" si="91"/>
        <v>57.42</v>
      </c>
      <c r="K347" s="77">
        <v>23653</v>
      </c>
      <c r="L347" s="407">
        <f t="shared" si="94"/>
        <v>4943.1556948798334</v>
      </c>
      <c r="M347" s="342">
        <f t="shared" si="100"/>
        <v>1670.7866248693836</v>
      </c>
      <c r="N347" s="338">
        <f t="shared" si="101"/>
        <v>98.863113897596676</v>
      </c>
      <c r="O347" s="435">
        <v>51</v>
      </c>
      <c r="P347" s="425">
        <f t="shared" si="102"/>
        <v>6763.805433646814</v>
      </c>
      <c r="Q347" s="79">
        <f t="shared" si="103"/>
        <v>5.7470999999999997</v>
      </c>
      <c r="R347" s="93">
        <f t="shared" si="92"/>
        <v>172.25</v>
      </c>
      <c r="S347" s="77">
        <v>23653</v>
      </c>
      <c r="T347" s="407">
        <f t="shared" si="95"/>
        <v>1647.8142235123369</v>
      </c>
      <c r="U347" s="387">
        <f t="shared" si="104"/>
        <v>556.96120754716981</v>
      </c>
      <c r="V347" s="338">
        <f t="shared" si="105"/>
        <v>32.956284470246736</v>
      </c>
      <c r="W347" s="435">
        <v>34</v>
      </c>
      <c r="X347" s="425">
        <f t="shared" si="106"/>
        <v>2271.7317155297533</v>
      </c>
      <c r="Y347" s="79">
        <f t="shared" si="107"/>
        <v>1.9157999999999999</v>
      </c>
    </row>
    <row r="348" spans="1:25" ht="15.75" customHeight="1" x14ac:dyDescent="0.2">
      <c r="A348" s="152">
        <v>331</v>
      </c>
      <c r="B348" s="89">
        <f t="shared" si="90"/>
        <v>43.08</v>
      </c>
      <c r="C348" s="77">
        <v>23653</v>
      </c>
      <c r="D348" s="411">
        <f t="shared" si="93"/>
        <v>6588.5793871866299</v>
      </c>
      <c r="E348" s="342">
        <f t="shared" si="96"/>
        <v>2226.9398328690809</v>
      </c>
      <c r="F348" s="338">
        <f t="shared" si="97"/>
        <v>131.7715877437326</v>
      </c>
      <c r="G348" s="407">
        <v>85</v>
      </c>
      <c r="H348" s="425">
        <f t="shared" si="98"/>
        <v>9032.2908077994434</v>
      </c>
      <c r="I348" s="79">
        <f t="shared" si="99"/>
        <v>7.6833999999999998</v>
      </c>
      <c r="J348" s="89">
        <f t="shared" si="91"/>
        <v>57.44</v>
      </c>
      <c r="K348" s="77">
        <v>23653</v>
      </c>
      <c r="L348" s="407">
        <f t="shared" si="94"/>
        <v>4941.4345403899724</v>
      </c>
      <c r="M348" s="342">
        <f t="shared" si="100"/>
        <v>1670.2048746518105</v>
      </c>
      <c r="N348" s="338">
        <f t="shared" si="101"/>
        <v>98.828690807799447</v>
      </c>
      <c r="O348" s="435">
        <v>51</v>
      </c>
      <c r="P348" s="425">
        <f t="shared" si="102"/>
        <v>6761.4681058495826</v>
      </c>
      <c r="Q348" s="79">
        <f t="shared" si="103"/>
        <v>5.7625000000000002</v>
      </c>
      <c r="R348" s="93">
        <f t="shared" si="92"/>
        <v>172.31</v>
      </c>
      <c r="S348" s="77">
        <v>23653</v>
      </c>
      <c r="T348" s="407">
        <f t="shared" si="95"/>
        <v>1647.2404387441238</v>
      </c>
      <c r="U348" s="387">
        <f t="shared" si="104"/>
        <v>556.76726829551376</v>
      </c>
      <c r="V348" s="338">
        <f t="shared" si="105"/>
        <v>32.944808774882475</v>
      </c>
      <c r="W348" s="435">
        <v>34</v>
      </c>
      <c r="X348" s="425">
        <f t="shared" si="106"/>
        <v>2270.9525158145198</v>
      </c>
      <c r="Y348" s="79">
        <f t="shared" si="107"/>
        <v>1.921</v>
      </c>
    </row>
    <row r="349" spans="1:25" ht="15.75" customHeight="1" x14ac:dyDescent="0.2">
      <c r="A349" s="152">
        <v>332</v>
      </c>
      <c r="B349" s="89">
        <f t="shared" si="90"/>
        <v>43.09</v>
      </c>
      <c r="C349" s="77">
        <v>23653</v>
      </c>
      <c r="D349" s="411">
        <f t="shared" si="93"/>
        <v>6587.0503597122297</v>
      </c>
      <c r="E349" s="342">
        <f t="shared" si="96"/>
        <v>2226.4230215827333</v>
      </c>
      <c r="F349" s="338">
        <f t="shared" si="97"/>
        <v>131.74100719424459</v>
      </c>
      <c r="G349" s="407">
        <v>85</v>
      </c>
      <c r="H349" s="425">
        <f t="shared" si="98"/>
        <v>9030.2143884892084</v>
      </c>
      <c r="I349" s="79">
        <f t="shared" si="99"/>
        <v>7.7047999999999996</v>
      </c>
      <c r="J349" s="89">
        <f t="shared" si="91"/>
        <v>57.45</v>
      </c>
      <c r="K349" s="77">
        <v>23653</v>
      </c>
      <c r="L349" s="407">
        <f t="shared" si="94"/>
        <v>4940.5744125326373</v>
      </c>
      <c r="M349" s="342">
        <f t="shared" si="100"/>
        <v>1669.9141514360313</v>
      </c>
      <c r="N349" s="338">
        <f t="shared" si="101"/>
        <v>98.811488250652744</v>
      </c>
      <c r="O349" s="435">
        <v>51</v>
      </c>
      <c r="P349" s="425">
        <f t="shared" si="102"/>
        <v>6760.3000522193215</v>
      </c>
      <c r="Q349" s="79">
        <f t="shared" si="103"/>
        <v>5.7789000000000001</v>
      </c>
      <c r="R349" s="93">
        <f t="shared" si="92"/>
        <v>172.36</v>
      </c>
      <c r="S349" s="77">
        <v>23653</v>
      </c>
      <c r="T349" s="407">
        <f t="shared" si="95"/>
        <v>1646.7625899280574</v>
      </c>
      <c r="U349" s="387">
        <f t="shared" si="104"/>
        <v>556.60575539568333</v>
      </c>
      <c r="V349" s="338">
        <f t="shared" si="105"/>
        <v>32.935251798561147</v>
      </c>
      <c r="W349" s="435">
        <v>34</v>
      </c>
      <c r="X349" s="425">
        <f t="shared" si="106"/>
        <v>2270.3035971223021</v>
      </c>
      <c r="Y349" s="79">
        <f t="shared" si="107"/>
        <v>1.9261999999999999</v>
      </c>
    </row>
    <row r="350" spans="1:25" ht="15.75" customHeight="1" x14ac:dyDescent="0.2">
      <c r="A350" s="152">
        <v>333</v>
      </c>
      <c r="B350" s="89">
        <f t="shared" si="90"/>
        <v>43.1</v>
      </c>
      <c r="C350" s="77">
        <v>23653</v>
      </c>
      <c r="D350" s="411">
        <f t="shared" si="93"/>
        <v>6585.5220417633409</v>
      </c>
      <c r="E350" s="342">
        <f t="shared" si="96"/>
        <v>2225.9064501160092</v>
      </c>
      <c r="F350" s="338">
        <f t="shared" si="97"/>
        <v>131.71044083526681</v>
      </c>
      <c r="G350" s="407">
        <v>85</v>
      </c>
      <c r="H350" s="425">
        <f t="shared" si="98"/>
        <v>9028.1389327146153</v>
      </c>
      <c r="I350" s="79">
        <f t="shared" si="99"/>
        <v>7.7262000000000004</v>
      </c>
      <c r="J350" s="89">
        <f t="shared" si="91"/>
        <v>57.47</v>
      </c>
      <c r="K350" s="77">
        <v>23653</v>
      </c>
      <c r="L350" s="407">
        <f t="shared" si="94"/>
        <v>4938.8550548112062</v>
      </c>
      <c r="M350" s="342">
        <f t="shared" si="100"/>
        <v>1669.3330085261875</v>
      </c>
      <c r="N350" s="338">
        <f t="shared" si="101"/>
        <v>98.777101096224129</v>
      </c>
      <c r="O350" s="435">
        <v>51</v>
      </c>
      <c r="P350" s="425">
        <f t="shared" si="102"/>
        <v>6757.9651644336182</v>
      </c>
      <c r="Q350" s="79">
        <f t="shared" si="103"/>
        <v>5.7942999999999998</v>
      </c>
      <c r="R350" s="93">
        <f t="shared" si="92"/>
        <v>172.42</v>
      </c>
      <c r="S350" s="77">
        <v>23653</v>
      </c>
      <c r="T350" s="407">
        <f t="shared" si="95"/>
        <v>1646.1895371766618</v>
      </c>
      <c r="U350" s="387">
        <f t="shared" si="104"/>
        <v>556.41206356571161</v>
      </c>
      <c r="V350" s="338">
        <f t="shared" si="105"/>
        <v>32.923790743533239</v>
      </c>
      <c r="W350" s="435">
        <v>34</v>
      </c>
      <c r="X350" s="425">
        <f t="shared" si="106"/>
        <v>2269.5253914859063</v>
      </c>
      <c r="Y350" s="79">
        <f t="shared" si="107"/>
        <v>1.9313</v>
      </c>
    </row>
    <row r="351" spans="1:25" ht="15.75" customHeight="1" x14ac:dyDescent="0.2">
      <c r="A351" s="152">
        <v>334</v>
      </c>
      <c r="B351" s="89">
        <f t="shared" si="90"/>
        <v>43.12</v>
      </c>
      <c r="C351" s="77">
        <v>23653</v>
      </c>
      <c r="D351" s="411">
        <f t="shared" si="93"/>
        <v>6582.4675324675336</v>
      </c>
      <c r="E351" s="342">
        <f t="shared" si="96"/>
        <v>2224.8740259740262</v>
      </c>
      <c r="F351" s="338">
        <f t="shared" si="97"/>
        <v>131.64935064935068</v>
      </c>
      <c r="G351" s="407">
        <v>85</v>
      </c>
      <c r="H351" s="425">
        <f t="shared" si="98"/>
        <v>9023.9909090909096</v>
      </c>
      <c r="I351" s="79">
        <f t="shared" si="99"/>
        <v>7.7458</v>
      </c>
      <c r="J351" s="89">
        <f t="shared" si="91"/>
        <v>57.49</v>
      </c>
      <c r="K351" s="77">
        <v>23653</v>
      </c>
      <c r="L351" s="407">
        <f t="shared" si="94"/>
        <v>4937.1368933727599</v>
      </c>
      <c r="M351" s="342">
        <f t="shared" si="100"/>
        <v>1668.7522699599926</v>
      </c>
      <c r="N351" s="338">
        <f t="shared" si="101"/>
        <v>98.742737867455205</v>
      </c>
      <c r="O351" s="435">
        <v>51</v>
      </c>
      <c r="P351" s="425">
        <f t="shared" si="102"/>
        <v>6755.6319012002086</v>
      </c>
      <c r="Q351" s="79">
        <f t="shared" si="103"/>
        <v>5.8097000000000003</v>
      </c>
      <c r="R351" s="93">
        <f t="shared" si="92"/>
        <v>172.47</v>
      </c>
      <c r="S351" s="77">
        <v>23653</v>
      </c>
      <c r="T351" s="407">
        <f t="shared" si="95"/>
        <v>1645.7122977909203</v>
      </c>
      <c r="U351" s="387">
        <f t="shared" si="104"/>
        <v>556.250756653331</v>
      </c>
      <c r="V351" s="338">
        <f t="shared" si="105"/>
        <v>32.914245955818409</v>
      </c>
      <c r="W351" s="435">
        <v>34</v>
      </c>
      <c r="X351" s="425">
        <f t="shared" si="106"/>
        <v>2268.8773004000695</v>
      </c>
      <c r="Y351" s="79">
        <f t="shared" si="107"/>
        <v>1.9366000000000001</v>
      </c>
    </row>
    <row r="352" spans="1:25" ht="15.75" customHeight="1" x14ac:dyDescent="0.2">
      <c r="A352" s="152">
        <v>335</v>
      </c>
      <c r="B352" s="89">
        <f t="shared" si="90"/>
        <v>43.13</v>
      </c>
      <c r="C352" s="77">
        <v>23653</v>
      </c>
      <c r="D352" s="411">
        <f t="shared" si="93"/>
        <v>6580.9413401344764</v>
      </c>
      <c r="E352" s="342">
        <f t="shared" si="96"/>
        <v>2224.3581729654529</v>
      </c>
      <c r="F352" s="338">
        <f t="shared" si="97"/>
        <v>131.61882680268954</v>
      </c>
      <c r="G352" s="407">
        <v>85</v>
      </c>
      <c r="H352" s="425">
        <f t="shared" si="98"/>
        <v>9021.9183399026188</v>
      </c>
      <c r="I352" s="79">
        <f t="shared" si="99"/>
        <v>7.7671999999999999</v>
      </c>
      <c r="J352" s="89">
        <f t="shared" si="91"/>
        <v>57.51</v>
      </c>
      <c r="K352" s="77">
        <v>23653</v>
      </c>
      <c r="L352" s="407">
        <f t="shared" si="94"/>
        <v>4935.4199269692226</v>
      </c>
      <c r="M352" s="342">
        <f t="shared" si="100"/>
        <v>1668.171935315597</v>
      </c>
      <c r="N352" s="338">
        <f t="shared" si="101"/>
        <v>98.708398539384461</v>
      </c>
      <c r="O352" s="435">
        <v>51</v>
      </c>
      <c r="P352" s="425">
        <f t="shared" si="102"/>
        <v>6753.3002608242041</v>
      </c>
      <c r="Q352" s="79">
        <f t="shared" si="103"/>
        <v>5.8250999999999999</v>
      </c>
      <c r="R352" s="93">
        <f t="shared" si="92"/>
        <v>172.53</v>
      </c>
      <c r="S352" s="77">
        <v>23653</v>
      </c>
      <c r="T352" s="407">
        <f t="shared" si="95"/>
        <v>1645.1399756564074</v>
      </c>
      <c r="U352" s="387">
        <f t="shared" si="104"/>
        <v>556.05731177186567</v>
      </c>
      <c r="V352" s="338">
        <f t="shared" si="105"/>
        <v>32.902799513128151</v>
      </c>
      <c r="W352" s="435">
        <v>34</v>
      </c>
      <c r="X352" s="425">
        <f t="shared" si="106"/>
        <v>2268.1000869414011</v>
      </c>
      <c r="Y352" s="79">
        <f t="shared" si="107"/>
        <v>1.9417</v>
      </c>
    </row>
    <row r="353" spans="1:25" ht="15.75" customHeight="1" x14ac:dyDescent="0.2">
      <c r="A353" s="152">
        <v>336</v>
      </c>
      <c r="B353" s="89">
        <f t="shared" si="90"/>
        <v>43.15</v>
      </c>
      <c r="C353" s="77">
        <v>23653</v>
      </c>
      <c r="D353" s="411">
        <f t="shared" si="93"/>
        <v>6577.8910776361536</v>
      </c>
      <c r="E353" s="342">
        <f t="shared" si="96"/>
        <v>2223.3271842410195</v>
      </c>
      <c r="F353" s="338">
        <f t="shared" si="97"/>
        <v>131.55782155272308</v>
      </c>
      <c r="G353" s="407">
        <v>85</v>
      </c>
      <c r="H353" s="425">
        <f t="shared" si="98"/>
        <v>9017.776083429897</v>
      </c>
      <c r="I353" s="79">
        <f t="shared" si="99"/>
        <v>7.7868000000000004</v>
      </c>
      <c r="J353" s="89">
        <f t="shared" si="91"/>
        <v>57.53</v>
      </c>
      <c r="K353" s="77">
        <v>23653</v>
      </c>
      <c r="L353" s="407">
        <f t="shared" si="94"/>
        <v>4933.7041543542491</v>
      </c>
      <c r="M353" s="342">
        <f t="shared" si="100"/>
        <v>1667.5920041717361</v>
      </c>
      <c r="N353" s="338">
        <f t="shared" si="101"/>
        <v>98.674083087084981</v>
      </c>
      <c r="O353" s="435">
        <v>51</v>
      </c>
      <c r="P353" s="425">
        <f t="shared" si="102"/>
        <v>6750.9702416130704</v>
      </c>
      <c r="Q353" s="79">
        <f t="shared" si="103"/>
        <v>5.8403999999999998</v>
      </c>
      <c r="R353" s="93">
        <f t="shared" si="92"/>
        <v>172.59</v>
      </c>
      <c r="S353" s="77">
        <v>23653</v>
      </c>
      <c r="T353" s="407">
        <f t="shared" si="95"/>
        <v>1644.5680514514167</v>
      </c>
      <c r="U353" s="387">
        <f t="shared" si="104"/>
        <v>555.86400139057878</v>
      </c>
      <c r="V353" s="338">
        <f t="shared" si="105"/>
        <v>32.891361029028339</v>
      </c>
      <c r="W353" s="435">
        <v>34</v>
      </c>
      <c r="X353" s="425">
        <f t="shared" si="106"/>
        <v>2267.3234138710241</v>
      </c>
      <c r="Y353" s="79">
        <f t="shared" si="107"/>
        <v>1.9468000000000001</v>
      </c>
    </row>
    <row r="354" spans="1:25" ht="15.75" customHeight="1" x14ac:dyDescent="0.2">
      <c r="A354" s="152">
        <v>337</v>
      </c>
      <c r="B354" s="89">
        <f t="shared" si="90"/>
        <v>43.16</v>
      </c>
      <c r="C354" s="77">
        <v>23653</v>
      </c>
      <c r="D354" s="411">
        <f t="shared" si="93"/>
        <v>6576.3670064874896</v>
      </c>
      <c r="E354" s="342">
        <f t="shared" si="96"/>
        <v>2222.8120481927713</v>
      </c>
      <c r="F354" s="338">
        <f t="shared" si="97"/>
        <v>131.5273401297498</v>
      </c>
      <c r="G354" s="407">
        <v>85</v>
      </c>
      <c r="H354" s="425">
        <f t="shared" si="98"/>
        <v>9015.7063948100094</v>
      </c>
      <c r="I354" s="79">
        <f t="shared" si="99"/>
        <v>7.8082000000000003</v>
      </c>
      <c r="J354" s="89">
        <f t="shared" si="91"/>
        <v>57.55</v>
      </c>
      <c r="K354" s="77">
        <v>23653</v>
      </c>
      <c r="L354" s="407">
        <f t="shared" si="94"/>
        <v>4931.9895742832323</v>
      </c>
      <c r="M354" s="342">
        <f t="shared" si="100"/>
        <v>1667.0124761077323</v>
      </c>
      <c r="N354" s="338">
        <f t="shared" si="101"/>
        <v>98.639791485664645</v>
      </c>
      <c r="O354" s="435">
        <v>51</v>
      </c>
      <c r="P354" s="425">
        <f t="shared" si="102"/>
        <v>6748.6418418766289</v>
      </c>
      <c r="Q354" s="79">
        <f t="shared" si="103"/>
        <v>5.8558000000000003</v>
      </c>
      <c r="R354" s="93">
        <f t="shared" si="92"/>
        <v>172.64</v>
      </c>
      <c r="S354" s="77">
        <v>23653</v>
      </c>
      <c r="T354" s="407">
        <f t="shared" si="95"/>
        <v>1644.0917516218724</v>
      </c>
      <c r="U354" s="387">
        <f t="shared" si="104"/>
        <v>555.70301204819282</v>
      </c>
      <c r="V354" s="338">
        <f t="shared" si="105"/>
        <v>32.881835032437451</v>
      </c>
      <c r="W354" s="435">
        <v>34</v>
      </c>
      <c r="X354" s="425">
        <f t="shared" si="106"/>
        <v>2266.6765987025024</v>
      </c>
      <c r="Y354" s="79">
        <f t="shared" si="107"/>
        <v>1.952</v>
      </c>
    </row>
    <row r="355" spans="1:25" ht="15.75" customHeight="1" x14ac:dyDescent="0.2">
      <c r="A355" s="152">
        <v>338</v>
      </c>
      <c r="B355" s="89">
        <f t="shared" si="90"/>
        <v>43.17</v>
      </c>
      <c r="C355" s="77">
        <v>23653</v>
      </c>
      <c r="D355" s="411">
        <f t="shared" si="93"/>
        <v>6574.8436414176504</v>
      </c>
      <c r="E355" s="342">
        <f t="shared" si="96"/>
        <v>2222.2971507991656</v>
      </c>
      <c r="F355" s="338">
        <f t="shared" si="97"/>
        <v>131.49687282835302</v>
      </c>
      <c r="G355" s="407">
        <v>85</v>
      </c>
      <c r="H355" s="425">
        <f t="shared" si="98"/>
        <v>9013.6376650451693</v>
      </c>
      <c r="I355" s="79">
        <f t="shared" si="99"/>
        <v>7.8295000000000003</v>
      </c>
      <c r="J355" s="89">
        <f t="shared" si="91"/>
        <v>57.57</v>
      </c>
      <c r="K355" s="77">
        <v>23653</v>
      </c>
      <c r="L355" s="407">
        <f t="shared" si="94"/>
        <v>4930.2761855132876</v>
      </c>
      <c r="M355" s="342">
        <f t="shared" si="100"/>
        <v>1666.433350703491</v>
      </c>
      <c r="N355" s="338">
        <f t="shared" si="101"/>
        <v>98.605523710265757</v>
      </c>
      <c r="O355" s="435">
        <v>51</v>
      </c>
      <c r="P355" s="425">
        <f t="shared" si="102"/>
        <v>6746.3150599270439</v>
      </c>
      <c r="Q355" s="79">
        <f t="shared" si="103"/>
        <v>5.8711000000000002</v>
      </c>
      <c r="R355" s="93">
        <f t="shared" si="92"/>
        <v>172.7</v>
      </c>
      <c r="S355" s="77">
        <v>23653</v>
      </c>
      <c r="T355" s="407">
        <f t="shared" si="95"/>
        <v>1643.5205558772439</v>
      </c>
      <c r="U355" s="387">
        <f t="shared" si="104"/>
        <v>555.50994788650837</v>
      </c>
      <c r="V355" s="338">
        <f t="shared" si="105"/>
        <v>32.870411117544876</v>
      </c>
      <c r="W355" s="435">
        <v>34</v>
      </c>
      <c r="X355" s="425">
        <f t="shared" si="106"/>
        <v>2265.900914881297</v>
      </c>
      <c r="Y355" s="79">
        <f t="shared" si="107"/>
        <v>1.9572000000000001</v>
      </c>
    </row>
    <row r="356" spans="1:25" ht="15.75" customHeight="1" x14ac:dyDescent="0.2">
      <c r="A356" s="152">
        <v>339</v>
      </c>
      <c r="B356" s="89">
        <f t="shared" si="90"/>
        <v>43.19</v>
      </c>
      <c r="C356" s="77">
        <v>23653</v>
      </c>
      <c r="D356" s="411">
        <f t="shared" si="93"/>
        <v>6571.7990275526736</v>
      </c>
      <c r="E356" s="342">
        <f t="shared" si="96"/>
        <v>2221.2680713128034</v>
      </c>
      <c r="F356" s="338">
        <f t="shared" si="97"/>
        <v>131.43598055105346</v>
      </c>
      <c r="G356" s="407">
        <v>85</v>
      </c>
      <c r="H356" s="425">
        <f t="shared" si="98"/>
        <v>9009.5030794165305</v>
      </c>
      <c r="I356" s="79">
        <f t="shared" si="99"/>
        <v>7.8490000000000002</v>
      </c>
      <c r="J356" s="89">
        <f t="shared" si="91"/>
        <v>57.58</v>
      </c>
      <c r="K356" s="77">
        <v>23653</v>
      </c>
      <c r="L356" s="407">
        <f t="shared" si="94"/>
        <v>4929.4199374782911</v>
      </c>
      <c r="M356" s="342">
        <f t="shared" si="100"/>
        <v>1666.1439388676622</v>
      </c>
      <c r="N356" s="338">
        <f t="shared" si="101"/>
        <v>98.588398749565826</v>
      </c>
      <c r="O356" s="435">
        <v>51</v>
      </c>
      <c r="P356" s="425">
        <f t="shared" si="102"/>
        <v>6745.1522750955191</v>
      </c>
      <c r="Q356" s="79">
        <f t="shared" si="103"/>
        <v>5.8875000000000002</v>
      </c>
      <c r="R356" s="93">
        <f t="shared" si="92"/>
        <v>172.75</v>
      </c>
      <c r="S356" s="77">
        <v>23653</v>
      </c>
      <c r="T356" s="407">
        <f t="shared" si="95"/>
        <v>1643.0448625180895</v>
      </c>
      <c r="U356" s="387">
        <f t="shared" si="104"/>
        <v>555.34916353111419</v>
      </c>
      <c r="V356" s="338">
        <f t="shared" si="105"/>
        <v>32.860897250361788</v>
      </c>
      <c r="W356" s="435">
        <v>34</v>
      </c>
      <c r="X356" s="425">
        <f t="shared" si="106"/>
        <v>2265.2549232995652</v>
      </c>
      <c r="Y356" s="79">
        <f t="shared" si="107"/>
        <v>1.9623999999999999</v>
      </c>
    </row>
    <row r="357" spans="1:25" ht="15.75" customHeight="1" x14ac:dyDescent="0.2">
      <c r="A357" s="109">
        <v>340</v>
      </c>
      <c r="B357" s="89">
        <f t="shared" si="90"/>
        <v>43.2</v>
      </c>
      <c r="C357" s="77">
        <v>23653</v>
      </c>
      <c r="D357" s="411">
        <f t="shared" si="93"/>
        <v>6570.2777777777774</v>
      </c>
      <c r="E357" s="342">
        <f t="shared" si="96"/>
        <v>2220.7538888888885</v>
      </c>
      <c r="F357" s="338">
        <f t="shared" si="97"/>
        <v>131.40555555555554</v>
      </c>
      <c r="G357" s="407">
        <v>85</v>
      </c>
      <c r="H357" s="425">
        <f t="shared" si="98"/>
        <v>9007.437222222221</v>
      </c>
      <c r="I357" s="79">
        <f t="shared" si="99"/>
        <v>7.8704000000000001</v>
      </c>
      <c r="J357" s="89">
        <f t="shared" si="91"/>
        <v>57.6</v>
      </c>
      <c r="K357" s="77">
        <v>23653</v>
      </c>
      <c r="L357" s="407">
        <f t="shared" si="94"/>
        <v>4927.7083333333339</v>
      </c>
      <c r="M357" s="342">
        <f t="shared" si="100"/>
        <v>1665.5654166666668</v>
      </c>
      <c r="N357" s="338">
        <f t="shared" si="101"/>
        <v>98.554166666666674</v>
      </c>
      <c r="O357" s="435">
        <v>51</v>
      </c>
      <c r="P357" s="425">
        <f t="shared" si="102"/>
        <v>6742.8279166666671</v>
      </c>
      <c r="Q357" s="79">
        <f t="shared" si="103"/>
        <v>5.9028</v>
      </c>
      <c r="R357" s="93">
        <f t="shared" si="92"/>
        <v>172.81</v>
      </c>
      <c r="S357" s="77">
        <v>23653</v>
      </c>
      <c r="T357" s="407">
        <f t="shared" si="95"/>
        <v>1642.4743938429488</v>
      </c>
      <c r="U357" s="387">
        <f t="shared" si="104"/>
        <v>555.15634511891665</v>
      </c>
      <c r="V357" s="338">
        <f t="shared" si="105"/>
        <v>32.849487876858973</v>
      </c>
      <c r="W357" s="435">
        <v>34</v>
      </c>
      <c r="X357" s="425">
        <f t="shared" si="106"/>
        <v>2264.4802268387243</v>
      </c>
      <c r="Y357" s="79">
        <f t="shared" si="107"/>
        <v>1.9675</v>
      </c>
    </row>
    <row r="358" spans="1:25" ht="15.75" customHeight="1" x14ac:dyDescent="0.2">
      <c r="A358" s="152">
        <v>341</v>
      </c>
      <c r="B358" s="89">
        <f t="shared" si="90"/>
        <v>43.22</v>
      </c>
      <c r="C358" s="77">
        <v>23653</v>
      </c>
      <c r="D358" s="411">
        <f t="shared" si="93"/>
        <v>6567.2373900971779</v>
      </c>
      <c r="E358" s="342">
        <f t="shared" si="96"/>
        <v>2219.7262378528458</v>
      </c>
      <c r="F358" s="338">
        <f t="shared" si="97"/>
        <v>131.34474780194356</v>
      </c>
      <c r="G358" s="407">
        <v>85</v>
      </c>
      <c r="H358" s="425">
        <f t="shared" si="98"/>
        <v>9003.3083757519671</v>
      </c>
      <c r="I358" s="79">
        <f t="shared" si="99"/>
        <v>7.8898999999999999</v>
      </c>
      <c r="J358" s="89">
        <f t="shared" si="91"/>
        <v>57.62</v>
      </c>
      <c r="K358" s="77">
        <v>23653</v>
      </c>
      <c r="L358" s="407">
        <f t="shared" si="94"/>
        <v>4925.9979173897955</v>
      </c>
      <c r="M358" s="342">
        <f t="shared" si="100"/>
        <v>1664.9872960777507</v>
      </c>
      <c r="N358" s="338">
        <f t="shared" si="101"/>
        <v>98.519958347795907</v>
      </c>
      <c r="O358" s="435">
        <v>51</v>
      </c>
      <c r="P358" s="425">
        <f t="shared" si="102"/>
        <v>6740.5051718153418</v>
      </c>
      <c r="Q358" s="79">
        <f t="shared" si="103"/>
        <v>5.9180999999999999</v>
      </c>
      <c r="R358" s="93">
        <f t="shared" si="92"/>
        <v>172.86</v>
      </c>
      <c r="S358" s="77">
        <v>23653</v>
      </c>
      <c r="T358" s="407">
        <f t="shared" si="95"/>
        <v>1641.9993057965985</v>
      </c>
      <c r="U358" s="387">
        <f t="shared" si="104"/>
        <v>554.99576535925019</v>
      </c>
      <c r="V358" s="338">
        <f t="shared" si="105"/>
        <v>32.839986115931971</v>
      </c>
      <c r="W358" s="435">
        <v>34</v>
      </c>
      <c r="X358" s="425">
        <f t="shared" si="106"/>
        <v>2263.8350572717804</v>
      </c>
      <c r="Y358" s="79">
        <f t="shared" si="107"/>
        <v>1.9726999999999999</v>
      </c>
    </row>
    <row r="359" spans="1:25" ht="15.75" customHeight="1" x14ac:dyDescent="0.2">
      <c r="A359" s="152">
        <v>342</v>
      </c>
      <c r="B359" s="89">
        <f t="shared" ref="B359:B422" si="108">ROUND((3.5*LN(A359)+12)/0.75,2)</f>
        <v>43.23</v>
      </c>
      <c r="C359" s="77">
        <v>23653</v>
      </c>
      <c r="D359" s="411">
        <f t="shared" si="93"/>
        <v>6565.7182512144354</v>
      </c>
      <c r="E359" s="342">
        <f t="shared" si="96"/>
        <v>2219.2127689104791</v>
      </c>
      <c r="F359" s="338">
        <f t="shared" si="97"/>
        <v>131.31436502428872</v>
      </c>
      <c r="G359" s="407">
        <v>85</v>
      </c>
      <c r="H359" s="425">
        <f t="shared" si="98"/>
        <v>9001.2453851492028</v>
      </c>
      <c r="I359" s="79">
        <f t="shared" si="99"/>
        <v>7.9112</v>
      </c>
      <c r="J359" s="89">
        <f t="shared" ref="J359:J422" si="109">ROUND(((3.5*LN($A359)+12)/0.75)/0.75,2)</f>
        <v>57.64</v>
      </c>
      <c r="K359" s="77">
        <v>23653</v>
      </c>
      <c r="L359" s="407">
        <f t="shared" si="94"/>
        <v>4924.2886884108257</v>
      </c>
      <c r="M359" s="342">
        <f t="shared" si="100"/>
        <v>1664.4095766828589</v>
      </c>
      <c r="N359" s="338">
        <f t="shared" si="101"/>
        <v>98.485773768216518</v>
      </c>
      <c r="O359" s="435">
        <v>51</v>
      </c>
      <c r="P359" s="425">
        <f t="shared" si="102"/>
        <v>6738.1840388619012</v>
      </c>
      <c r="Q359" s="79">
        <f t="shared" si="103"/>
        <v>5.9333999999999998</v>
      </c>
      <c r="R359" s="93">
        <f t="shared" ref="R359:R422" si="110">ROUND(((3.5*LN($A359)+12)/0.75)/0.25,2)</f>
        <v>172.92</v>
      </c>
      <c r="S359" s="77">
        <v>23653</v>
      </c>
      <c r="T359" s="407">
        <f t="shared" si="95"/>
        <v>1641.4295628036089</v>
      </c>
      <c r="U359" s="387">
        <f t="shared" si="104"/>
        <v>554.80319222761977</v>
      </c>
      <c r="V359" s="338">
        <f t="shared" si="105"/>
        <v>32.82859125607218</v>
      </c>
      <c r="W359" s="435">
        <v>34</v>
      </c>
      <c r="X359" s="425">
        <f t="shared" si="106"/>
        <v>2263.0613462873007</v>
      </c>
      <c r="Y359" s="79">
        <f t="shared" si="107"/>
        <v>1.9778</v>
      </c>
    </row>
    <row r="360" spans="1:25" ht="15.75" customHeight="1" x14ac:dyDescent="0.2">
      <c r="A360" s="152">
        <v>343</v>
      </c>
      <c r="B360" s="89">
        <f t="shared" si="108"/>
        <v>43.24</v>
      </c>
      <c r="C360" s="77">
        <v>23653</v>
      </c>
      <c r="D360" s="411">
        <f t="shared" si="93"/>
        <v>6564.1998149861247</v>
      </c>
      <c r="E360" s="342">
        <f t="shared" si="96"/>
        <v>2218.6995374653097</v>
      </c>
      <c r="F360" s="338">
        <f t="shared" si="97"/>
        <v>131.2839962997225</v>
      </c>
      <c r="G360" s="407">
        <v>85</v>
      </c>
      <c r="H360" s="425">
        <f t="shared" si="98"/>
        <v>8999.1833487511558</v>
      </c>
      <c r="I360" s="79">
        <f t="shared" si="99"/>
        <v>7.9325000000000001</v>
      </c>
      <c r="J360" s="89">
        <f t="shared" si="109"/>
        <v>57.66</v>
      </c>
      <c r="K360" s="77">
        <v>23653</v>
      </c>
      <c r="L360" s="407">
        <f t="shared" si="94"/>
        <v>4922.5806451612898</v>
      </c>
      <c r="M360" s="342">
        <f t="shared" si="100"/>
        <v>1663.8322580645158</v>
      </c>
      <c r="N360" s="338">
        <f t="shared" si="101"/>
        <v>98.451612903225794</v>
      </c>
      <c r="O360" s="435">
        <v>51</v>
      </c>
      <c r="P360" s="425">
        <f t="shared" si="102"/>
        <v>6735.8645161290315</v>
      </c>
      <c r="Q360" s="79">
        <f t="shared" si="103"/>
        <v>5.9486999999999997</v>
      </c>
      <c r="R360" s="93">
        <f t="shared" si="110"/>
        <v>172.97</v>
      </c>
      <c r="S360" s="77">
        <v>23653</v>
      </c>
      <c r="T360" s="407">
        <f t="shared" si="95"/>
        <v>1640.9550789154189</v>
      </c>
      <c r="U360" s="387">
        <f t="shared" si="104"/>
        <v>554.64281667341152</v>
      </c>
      <c r="V360" s="338">
        <f t="shared" si="105"/>
        <v>32.819101578308377</v>
      </c>
      <c r="W360" s="435">
        <v>34</v>
      </c>
      <c r="X360" s="425">
        <f t="shared" si="106"/>
        <v>2262.4169971671386</v>
      </c>
      <c r="Y360" s="79">
        <f t="shared" si="107"/>
        <v>1.9830000000000001</v>
      </c>
    </row>
    <row r="361" spans="1:25" ht="15.75" customHeight="1" x14ac:dyDescent="0.2">
      <c r="A361" s="152">
        <v>344</v>
      </c>
      <c r="B361" s="89">
        <f t="shared" si="108"/>
        <v>43.26</v>
      </c>
      <c r="C361" s="77">
        <v>23653</v>
      </c>
      <c r="D361" s="411">
        <f t="shared" si="93"/>
        <v>6561.1650485436894</v>
      </c>
      <c r="E361" s="342">
        <f t="shared" si="96"/>
        <v>2217.6737864077668</v>
      </c>
      <c r="F361" s="338">
        <f t="shared" si="97"/>
        <v>131.22330097087379</v>
      </c>
      <c r="G361" s="407">
        <v>85</v>
      </c>
      <c r="H361" s="425">
        <f t="shared" si="98"/>
        <v>8995.0621359223314</v>
      </c>
      <c r="I361" s="79">
        <f t="shared" si="99"/>
        <v>7.9519000000000002</v>
      </c>
      <c r="J361" s="89">
        <f t="shared" si="109"/>
        <v>57.68</v>
      </c>
      <c r="K361" s="77">
        <v>23653</v>
      </c>
      <c r="L361" s="407">
        <f t="shared" si="94"/>
        <v>4920.8737864077666</v>
      </c>
      <c r="M361" s="342">
        <f t="shared" si="100"/>
        <v>1663.2553398058249</v>
      </c>
      <c r="N361" s="338">
        <f t="shared" si="101"/>
        <v>98.417475728155338</v>
      </c>
      <c r="O361" s="435">
        <v>51</v>
      </c>
      <c r="P361" s="425">
        <f t="shared" si="102"/>
        <v>6733.5466019417463</v>
      </c>
      <c r="Q361" s="79">
        <f t="shared" si="103"/>
        <v>5.9638999999999998</v>
      </c>
      <c r="R361" s="93">
        <f t="shared" si="110"/>
        <v>173.03</v>
      </c>
      <c r="S361" s="77">
        <v>23653</v>
      </c>
      <c r="T361" s="407">
        <f t="shared" si="95"/>
        <v>1640.386060220771</v>
      </c>
      <c r="U361" s="387">
        <f t="shared" si="104"/>
        <v>554.45048835462057</v>
      </c>
      <c r="V361" s="338">
        <f t="shared" si="105"/>
        <v>32.807721204415422</v>
      </c>
      <c r="W361" s="435">
        <v>34</v>
      </c>
      <c r="X361" s="425">
        <f t="shared" si="106"/>
        <v>2261.644269779807</v>
      </c>
      <c r="Y361" s="79">
        <f t="shared" si="107"/>
        <v>1.9881</v>
      </c>
    </row>
    <row r="362" spans="1:25" ht="15.75" customHeight="1" x14ac:dyDescent="0.2">
      <c r="A362" s="152">
        <v>345</v>
      </c>
      <c r="B362" s="89">
        <f t="shared" si="108"/>
        <v>43.27</v>
      </c>
      <c r="C362" s="77">
        <v>23653</v>
      </c>
      <c r="D362" s="411">
        <f t="shared" si="93"/>
        <v>6559.6487173561354</v>
      </c>
      <c r="E362" s="342">
        <f t="shared" si="96"/>
        <v>2217.1612664663735</v>
      </c>
      <c r="F362" s="338">
        <f t="shared" si="97"/>
        <v>131.19297434712271</v>
      </c>
      <c r="G362" s="407">
        <v>85</v>
      </c>
      <c r="H362" s="425">
        <f t="shared" si="98"/>
        <v>8993.0029581696326</v>
      </c>
      <c r="I362" s="79">
        <f t="shared" si="99"/>
        <v>7.9732000000000003</v>
      </c>
      <c r="J362" s="89">
        <f t="shared" si="109"/>
        <v>57.69</v>
      </c>
      <c r="K362" s="77">
        <v>23653</v>
      </c>
      <c r="L362" s="407">
        <f t="shared" si="94"/>
        <v>4920.0208008320333</v>
      </c>
      <c r="M362" s="342">
        <f t="shared" si="100"/>
        <v>1662.967030681227</v>
      </c>
      <c r="N362" s="338">
        <f t="shared" si="101"/>
        <v>98.400416016640662</v>
      </c>
      <c r="O362" s="435">
        <v>51</v>
      </c>
      <c r="P362" s="425">
        <f t="shared" si="102"/>
        <v>6732.3882475299006</v>
      </c>
      <c r="Q362" s="79">
        <f t="shared" si="103"/>
        <v>5.9802</v>
      </c>
      <c r="R362" s="93">
        <f t="shared" si="110"/>
        <v>173.08</v>
      </c>
      <c r="S362" s="77">
        <v>23653</v>
      </c>
      <c r="T362" s="407">
        <f t="shared" si="95"/>
        <v>1639.9121793390339</v>
      </c>
      <c r="U362" s="387">
        <f t="shared" si="104"/>
        <v>554.29031661659337</v>
      </c>
      <c r="V362" s="338">
        <f t="shared" si="105"/>
        <v>32.798243586780679</v>
      </c>
      <c r="W362" s="435">
        <v>34</v>
      </c>
      <c r="X362" s="425">
        <f t="shared" si="106"/>
        <v>2261.0007395424082</v>
      </c>
      <c r="Y362" s="79">
        <f t="shared" si="107"/>
        <v>1.9933000000000001</v>
      </c>
    </row>
    <row r="363" spans="1:25" ht="15.75" customHeight="1" x14ac:dyDescent="0.2">
      <c r="A363" s="152">
        <v>346</v>
      </c>
      <c r="B363" s="89">
        <f t="shared" si="108"/>
        <v>43.28</v>
      </c>
      <c r="C363" s="77">
        <v>23653</v>
      </c>
      <c r="D363" s="411">
        <f t="shared" si="93"/>
        <v>6558.1330868761561</v>
      </c>
      <c r="E363" s="342">
        <f t="shared" si="96"/>
        <v>2216.6489833641403</v>
      </c>
      <c r="F363" s="338">
        <f t="shared" si="97"/>
        <v>131.16266173752314</v>
      </c>
      <c r="G363" s="407">
        <v>85</v>
      </c>
      <c r="H363" s="425">
        <f t="shared" si="98"/>
        <v>8990.9447319778192</v>
      </c>
      <c r="I363" s="79">
        <f t="shared" si="99"/>
        <v>7.9945000000000004</v>
      </c>
      <c r="J363" s="89">
        <f t="shared" si="109"/>
        <v>57.71</v>
      </c>
      <c r="K363" s="77">
        <v>23653</v>
      </c>
      <c r="L363" s="407">
        <f t="shared" si="94"/>
        <v>4918.3157165136026</v>
      </c>
      <c r="M363" s="342">
        <f t="shared" si="100"/>
        <v>1662.3907121815976</v>
      </c>
      <c r="N363" s="338">
        <f t="shared" si="101"/>
        <v>98.366314330272061</v>
      </c>
      <c r="O363" s="435">
        <v>51</v>
      </c>
      <c r="P363" s="425">
        <f t="shared" si="102"/>
        <v>6730.0727430254719</v>
      </c>
      <c r="Q363" s="79">
        <f t="shared" si="103"/>
        <v>5.9954999999999998</v>
      </c>
      <c r="R363" s="93">
        <f t="shared" si="110"/>
        <v>173.13</v>
      </c>
      <c r="S363" s="77">
        <v>23653</v>
      </c>
      <c r="T363" s="407">
        <f t="shared" si="95"/>
        <v>1639.438572171201</v>
      </c>
      <c r="U363" s="387">
        <f t="shared" si="104"/>
        <v>554.13023739386585</v>
      </c>
      <c r="V363" s="338">
        <f t="shared" si="105"/>
        <v>32.788771443424018</v>
      </c>
      <c r="W363" s="435">
        <v>34</v>
      </c>
      <c r="X363" s="425">
        <f t="shared" si="106"/>
        <v>2260.3575810084908</v>
      </c>
      <c r="Y363" s="79">
        <f t="shared" si="107"/>
        <v>1.9984999999999999</v>
      </c>
    </row>
    <row r="364" spans="1:25" ht="15.75" customHeight="1" x14ac:dyDescent="0.2">
      <c r="A364" s="152">
        <v>347</v>
      </c>
      <c r="B364" s="89">
        <f t="shared" si="108"/>
        <v>43.3</v>
      </c>
      <c r="C364" s="77">
        <v>23653</v>
      </c>
      <c r="D364" s="411">
        <f t="shared" si="93"/>
        <v>6555.1039260969974</v>
      </c>
      <c r="E364" s="342">
        <f t="shared" si="96"/>
        <v>2215.6251270207849</v>
      </c>
      <c r="F364" s="338">
        <f t="shared" si="97"/>
        <v>131.10207852193994</v>
      </c>
      <c r="G364" s="407">
        <v>85</v>
      </c>
      <c r="H364" s="425">
        <f t="shared" si="98"/>
        <v>8986.831131639723</v>
      </c>
      <c r="I364" s="79">
        <f t="shared" si="99"/>
        <v>8.0138999999999996</v>
      </c>
      <c r="J364" s="89">
        <f t="shared" si="109"/>
        <v>57.73</v>
      </c>
      <c r="K364" s="77">
        <v>23653</v>
      </c>
      <c r="L364" s="407">
        <f t="shared" si="94"/>
        <v>4916.6118136151053</v>
      </c>
      <c r="M364" s="342">
        <f t="shared" si="100"/>
        <v>1661.8147930019054</v>
      </c>
      <c r="N364" s="338">
        <f t="shared" si="101"/>
        <v>98.332236272302112</v>
      </c>
      <c r="O364" s="435">
        <v>51</v>
      </c>
      <c r="P364" s="425">
        <f t="shared" si="102"/>
        <v>6727.7588428893132</v>
      </c>
      <c r="Q364" s="79">
        <f t="shared" si="103"/>
        <v>6.0106999999999999</v>
      </c>
      <c r="R364" s="93">
        <f t="shared" si="110"/>
        <v>173.19</v>
      </c>
      <c r="S364" s="77">
        <v>23653</v>
      </c>
      <c r="T364" s="407">
        <f t="shared" si="95"/>
        <v>1638.8706045383683</v>
      </c>
      <c r="U364" s="387">
        <f t="shared" si="104"/>
        <v>553.93826433396839</v>
      </c>
      <c r="V364" s="338">
        <f t="shared" si="105"/>
        <v>32.777412090767363</v>
      </c>
      <c r="W364" s="435">
        <v>34</v>
      </c>
      <c r="X364" s="425">
        <f t="shared" si="106"/>
        <v>2259.5862809631039</v>
      </c>
      <c r="Y364" s="79">
        <f t="shared" si="107"/>
        <v>2.0036</v>
      </c>
    </row>
    <row r="365" spans="1:25" ht="15.75" customHeight="1" x14ac:dyDescent="0.2">
      <c r="A365" s="152">
        <v>348</v>
      </c>
      <c r="B365" s="89">
        <f t="shared" si="108"/>
        <v>43.31</v>
      </c>
      <c r="C365" s="77">
        <v>23653</v>
      </c>
      <c r="D365" s="411">
        <f t="shared" si="93"/>
        <v>6553.5903948279829</v>
      </c>
      <c r="E365" s="342">
        <f t="shared" si="96"/>
        <v>2215.113553451858</v>
      </c>
      <c r="F365" s="338">
        <f t="shared" si="97"/>
        <v>131.07180789655965</v>
      </c>
      <c r="G365" s="407">
        <v>85</v>
      </c>
      <c r="H365" s="425">
        <f t="shared" si="98"/>
        <v>8984.775756176401</v>
      </c>
      <c r="I365" s="79">
        <f t="shared" si="99"/>
        <v>8.0350999999999999</v>
      </c>
      <c r="J365" s="89">
        <f t="shared" si="109"/>
        <v>57.75</v>
      </c>
      <c r="K365" s="77">
        <v>23653</v>
      </c>
      <c r="L365" s="407">
        <f t="shared" si="94"/>
        <v>4914.909090909091</v>
      </c>
      <c r="M365" s="342">
        <f t="shared" si="100"/>
        <v>1661.2392727272727</v>
      </c>
      <c r="N365" s="338">
        <f t="shared" si="101"/>
        <v>98.298181818181817</v>
      </c>
      <c r="O365" s="435">
        <v>51</v>
      </c>
      <c r="P365" s="425">
        <f t="shared" si="102"/>
        <v>6725.4465454545452</v>
      </c>
      <c r="Q365" s="79">
        <f t="shared" si="103"/>
        <v>6.0259999999999998</v>
      </c>
      <c r="R365" s="93">
        <f t="shared" si="110"/>
        <v>173.24</v>
      </c>
      <c r="S365" s="77">
        <v>23653</v>
      </c>
      <c r="T365" s="407">
        <f t="shared" si="95"/>
        <v>1638.3975987069957</v>
      </c>
      <c r="U365" s="387">
        <f t="shared" si="104"/>
        <v>553.77838836296451</v>
      </c>
      <c r="V365" s="338">
        <f t="shared" si="105"/>
        <v>32.767951974139912</v>
      </c>
      <c r="W365" s="435">
        <v>34</v>
      </c>
      <c r="X365" s="425">
        <f t="shared" si="106"/>
        <v>2258.9439390441003</v>
      </c>
      <c r="Y365" s="79">
        <f t="shared" si="107"/>
        <v>2.0087999999999999</v>
      </c>
    </row>
    <row r="366" spans="1:25" ht="15.75" customHeight="1" x14ac:dyDescent="0.2">
      <c r="A366" s="152">
        <v>349</v>
      </c>
      <c r="B366" s="89">
        <f t="shared" si="108"/>
        <v>43.32</v>
      </c>
      <c r="C366" s="77">
        <v>23653</v>
      </c>
      <c r="D366" s="411">
        <f t="shared" si="93"/>
        <v>6552.0775623268692</v>
      </c>
      <c r="E366" s="342">
        <f t="shared" si="96"/>
        <v>2214.6022160664816</v>
      </c>
      <c r="F366" s="338">
        <f t="shared" si="97"/>
        <v>131.04155124653738</v>
      </c>
      <c r="G366" s="407">
        <v>85</v>
      </c>
      <c r="H366" s="425">
        <f t="shared" si="98"/>
        <v>8982.7213296398877</v>
      </c>
      <c r="I366" s="79">
        <f t="shared" si="99"/>
        <v>8.0563000000000002</v>
      </c>
      <c r="J366" s="89">
        <f t="shared" si="109"/>
        <v>57.76</v>
      </c>
      <c r="K366" s="77">
        <v>23653</v>
      </c>
      <c r="L366" s="407">
        <f t="shared" si="94"/>
        <v>4914.0581717451523</v>
      </c>
      <c r="M366" s="342">
        <f t="shared" si="100"/>
        <v>1660.9516620498614</v>
      </c>
      <c r="N366" s="338">
        <f t="shared" si="101"/>
        <v>98.28116343490305</v>
      </c>
      <c r="O366" s="435">
        <v>51</v>
      </c>
      <c r="P366" s="425">
        <f t="shared" si="102"/>
        <v>6724.2909972299167</v>
      </c>
      <c r="Q366" s="79">
        <f t="shared" si="103"/>
        <v>6.0422000000000002</v>
      </c>
      <c r="R366" s="93">
        <f t="shared" si="110"/>
        <v>173.29</v>
      </c>
      <c r="S366" s="77">
        <v>23653</v>
      </c>
      <c r="T366" s="407">
        <f t="shared" si="95"/>
        <v>1637.9248658318425</v>
      </c>
      <c r="U366" s="387">
        <f t="shared" si="104"/>
        <v>553.61860465116274</v>
      </c>
      <c r="V366" s="338">
        <f t="shared" si="105"/>
        <v>32.758497316636848</v>
      </c>
      <c r="W366" s="435">
        <v>34</v>
      </c>
      <c r="X366" s="425">
        <f t="shared" si="106"/>
        <v>2258.3019677996417</v>
      </c>
      <c r="Y366" s="79">
        <f t="shared" si="107"/>
        <v>2.0139999999999998</v>
      </c>
    </row>
    <row r="367" spans="1:25" ht="15.75" customHeight="1" x14ac:dyDescent="0.2">
      <c r="A367" s="109">
        <v>350</v>
      </c>
      <c r="B367" s="89">
        <f t="shared" si="108"/>
        <v>43.34</v>
      </c>
      <c r="C367" s="77">
        <v>23653</v>
      </c>
      <c r="D367" s="411">
        <f t="shared" si="93"/>
        <v>6549.0539916935859</v>
      </c>
      <c r="E367" s="342">
        <f t="shared" si="96"/>
        <v>2213.5802491924319</v>
      </c>
      <c r="F367" s="338">
        <f t="shared" si="97"/>
        <v>130.98107983387172</v>
      </c>
      <c r="G367" s="407">
        <v>85</v>
      </c>
      <c r="H367" s="425">
        <f t="shared" si="98"/>
        <v>8978.6153207198895</v>
      </c>
      <c r="I367" s="79">
        <f t="shared" si="99"/>
        <v>8.0756999999999994</v>
      </c>
      <c r="J367" s="89">
        <f t="shared" si="109"/>
        <v>57.78</v>
      </c>
      <c r="K367" s="77">
        <v>23653</v>
      </c>
      <c r="L367" s="407">
        <f t="shared" si="94"/>
        <v>4912.357217030114</v>
      </c>
      <c r="M367" s="342">
        <f t="shared" si="100"/>
        <v>1660.3767393561784</v>
      </c>
      <c r="N367" s="338">
        <f t="shared" si="101"/>
        <v>98.24714434060229</v>
      </c>
      <c r="O367" s="435">
        <v>51</v>
      </c>
      <c r="P367" s="425">
        <f t="shared" si="102"/>
        <v>6721.9811007268945</v>
      </c>
      <c r="Q367" s="79">
        <f t="shared" si="103"/>
        <v>6.0575000000000001</v>
      </c>
      <c r="R367" s="93">
        <f t="shared" si="110"/>
        <v>173.35</v>
      </c>
      <c r="S367" s="77">
        <v>23653</v>
      </c>
      <c r="T367" s="407">
        <f t="shared" si="95"/>
        <v>1637.3579463513124</v>
      </c>
      <c r="U367" s="387">
        <f t="shared" si="104"/>
        <v>553.42698586674351</v>
      </c>
      <c r="V367" s="338">
        <f t="shared" si="105"/>
        <v>32.747158927026248</v>
      </c>
      <c r="W367" s="435">
        <v>34</v>
      </c>
      <c r="X367" s="425">
        <f t="shared" si="106"/>
        <v>2257.5320911450822</v>
      </c>
      <c r="Y367" s="79">
        <f t="shared" si="107"/>
        <v>2.0190000000000001</v>
      </c>
    </row>
    <row r="368" spans="1:25" ht="15.75" customHeight="1" x14ac:dyDescent="0.2">
      <c r="A368" s="152">
        <v>351</v>
      </c>
      <c r="B368" s="89">
        <f t="shared" si="108"/>
        <v>43.35</v>
      </c>
      <c r="C368" s="77">
        <v>23653</v>
      </c>
      <c r="D368" s="411">
        <f t="shared" si="93"/>
        <v>6547.5432525951564</v>
      </c>
      <c r="E368" s="342">
        <f t="shared" si="96"/>
        <v>2213.0696193771628</v>
      </c>
      <c r="F368" s="338">
        <f t="shared" si="97"/>
        <v>130.95086505190312</v>
      </c>
      <c r="G368" s="407">
        <v>85</v>
      </c>
      <c r="H368" s="425">
        <f t="shared" si="98"/>
        <v>8976.5637370242239</v>
      </c>
      <c r="I368" s="79">
        <f t="shared" si="99"/>
        <v>8.0968999999999998</v>
      </c>
      <c r="J368" s="89">
        <f t="shared" si="109"/>
        <v>57.8</v>
      </c>
      <c r="K368" s="77">
        <v>23653</v>
      </c>
      <c r="L368" s="407">
        <f t="shared" si="94"/>
        <v>4910.6574394463678</v>
      </c>
      <c r="M368" s="342">
        <f t="shared" si="100"/>
        <v>1659.8022145328721</v>
      </c>
      <c r="N368" s="338">
        <f t="shared" si="101"/>
        <v>98.213148788927356</v>
      </c>
      <c r="O368" s="435">
        <v>51</v>
      </c>
      <c r="P368" s="425">
        <f t="shared" si="102"/>
        <v>6719.6728027681675</v>
      </c>
      <c r="Q368" s="79">
        <f t="shared" si="103"/>
        <v>6.0727000000000002</v>
      </c>
      <c r="R368" s="93">
        <f t="shared" si="110"/>
        <v>173.4</v>
      </c>
      <c r="S368" s="77">
        <v>23653</v>
      </c>
      <c r="T368" s="407">
        <f t="shared" si="95"/>
        <v>1636.8858131487891</v>
      </c>
      <c r="U368" s="387">
        <f t="shared" si="104"/>
        <v>553.2674048442907</v>
      </c>
      <c r="V368" s="338">
        <f t="shared" si="105"/>
        <v>32.737716262975781</v>
      </c>
      <c r="W368" s="435">
        <v>34</v>
      </c>
      <c r="X368" s="425">
        <f t="shared" si="106"/>
        <v>2256.890934256056</v>
      </c>
      <c r="Y368" s="79">
        <f t="shared" si="107"/>
        <v>2.0242</v>
      </c>
    </row>
    <row r="369" spans="1:25" ht="15.75" customHeight="1" x14ac:dyDescent="0.2">
      <c r="A369" s="152">
        <v>352</v>
      </c>
      <c r="B369" s="89">
        <f t="shared" si="108"/>
        <v>43.36</v>
      </c>
      <c r="C369" s="77">
        <v>23653</v>
      </c>
      <c r="D369" s="411">
        <f t="shared" si="93"/>
        <v>6546.0332103321034</v>
      </c>
      <c r="E369" s="342">
        <f t="shared" si="96"/>
        <v>2212.5592250922509</v>
      </c>
      <c r="F369" s="338">
        <f t="shared" si="97"/>
        <v>130.92066420664207</v>
      </c>
      <c r="G369" s="407">
        <v>85</v>
      </c>
      <c r="H369" s="425">
        <f t="shared" si="98"/>
        <v>8974.5130996309963</v>
      </c>
      <c r="I369" s="79">
        <f t="shared" si="99"/>
        <v>8.1181000000000001</v>
      </c>
      <c r="J369" s="89">
        <f t="shared" si="109"/>
        <v>57.82</v>
      </c>
      <c r="K369" s="77">
        <v>23653</v>
      </c>
      <c r="L369" s="407">
        <f t="shared" si="94"/>
        <v>4908.9588377723967</v>
      </c>
      <c r="M369" s="342">
        <f t="shared" si="100"/>
        <v>1659.2280871670698</v>
      </c>
      <c r="N369" s="338">
        <f t="shared" si="101"/>
        <v>98.179176755447941</v>
      </c>
      <c r="O369" s="435">
        <v>51</v>
      </c>
      <c r="P369" s="425">
        <f t="shared" si="102"/>
        <v>6717.3661016949145</v>
      </c>
      <c r="Q369" s="79">
        <f t="shared" si="103"/>
        <v>6.0879000000000003</v>
      </c>
      <c r="R369" s="93">
        <f t="shared" si="110"/>
        <v>173.45</v>
      </c>
      <c r="S369" s="77">
        <v>23653</v>
      </c>
      <c r="T369" s="407">
        <f t="shared" si="95"/>
        <v>1636.4139521475931</v>
      </c>
      <c r="U369" s="387">
        <f t="shared" si="104"/>
        <v>553.10791582588638</v>
      </c>
      <c r="V369" s="338">
        <f t="shared" si="105"/>
        <v>32.728279042951861</v>
      </c>
      <c r="W369" s="435">
        <v>34</v>
      </c>
      <c r="X369" s="425">
        <f t="shared" si="106"/>
        <v>2256.2501470164311</v>
      </c>
      <c r="Y369" s="79">
        <f t="shared" si="107"/>
        <v>2.0293999999999999</v>
      </c>
    </row>
    <row r="370" spans="1:25" ht="15.75" customHeight="1" x14ac:dyDescent="0.2">
      <c r="A370" s="152">
        <v>353</v>
      </c>
      <c r="B370" s="89">
        <f t="shared" si="108"/>
        <v>43.38</v>
      </c>
      <c r="C370" s="77">
        <v>23653</v>
      </c>
      <c r="D370" s="411">
        <f t="shared" si="93"/>
        <v>6543.015214384508</v>
      </c>
      <c r="E370" s="342">
        <f t="shared" si="96"/>
        <v>2211.5391424619634</v>
      </c>
      <c r="F370" s="338">
        <f t="shared" si="97"/>
        <v>130.86030428769016</v>
      </c>
      <c r="G370" s="407">
        <v>85</v>
      </c>
      <c r="H370" s="425">
        <f t="shared" si="98"/>
        <v>8970.4146611341603</v>
      </c>
      <c r="I370" s="79">
        <f t="shared" si="99"/>
        <v>8.1373999999999995</v>
      </c>
      <c r="J370" s="89">
        <f t="shared" si="109"/>
        <v>57.84</v>
      </c>
      <c r="K370" s="77">
        <v>23653</v>
      </c>
      <c r="L370" s="407">
        <f t="shared" si="94"/>
        <v>4907.261410788381</v>
      </c>
      <c r="M370" s="342">
        <f t="shared" si="100"/>
        <v>1658.6543568464726</v>
      </c>
      <c r="N370" s="338">
        <f t="shared" si="101"/>
        <v>98.145228215767617</v>
      </c>
      <c r="O370" s="435">
        <v>51</v>
      </c>
      <c r="P370" s="425">
        <f t="shared" si="102"/>
        <v>6715.0609958506211</v>
      </c>
      <c r="Q370" s="79">
        <f t="shared" si="103"/>
        <v>6.1029999999999998</v>
      </c>
      <c r="R370" s="93">
        <f t="shared" si="110"/>
        <v>173.51</v>
      </c>
      <c r="S370" s="77">
        <v>23653</v>
      </c>
      <c r="T370" s="407">
        <f t="shared" si="95"/>
        <v>1635.8480779205811</v>
      </c>
      <c r="U370" s="387">
        <f t="shared" si="104"/>
        <v>552.9166503371564</v>
      </c>
      <c r="V370" s="338">
        <f t="shared" si="105"/>
        <v>32.716961558411626</v>
      </c>
      <c r="W370" s="435">
        <v>34</v>
      </c>
      <c r="X370" s="425">
        <f t="shared" si="106"/>
        <v>2255.4816898161489</v>
      </c>
      <c r="Y370" s="79">
        <f t="shared" si="107"/>
        <v>2.0345</v>
      </c>
    </row>
    <row r="371" spans="1:25" ht="15.75" customHeight="1" x14ac:dyDescent="0.2">
      <c r="A371" s="152">
        <v>354</v>
      </c>
      <c r="B371" s="89">
        <f t="shared" si="108"/>
        <v>43.39</v>
      </c>
      <c r="C371" s="77">
        <v>23653</v>
      </c>
      <c r="D371" s="411">
        <f t="shared" si="93"/>
        <v>6541.5072597372673</v>
      </c>
      <c r="E371" s="342">
        <f t="shared" si="96"/>
        <v>2211.0294537911959</v>
      </c>
      <c r="F371" s="338">
        <f t="shared" si="97"/>
        <v>130.83014519474534</v>
      </c>
      <c r="G371" s="407">
        <v>85</v>
      </c>
      <c r="H371" s="425">
        <f t="shared" si="98"/>
        <v>8968.3668587232078</v>
      </c>
      <c r="I371" s="79">
        <f t="shared" si="99"/>
        <v>8.1585999999999999</v>
      </c>
      <c r="J371" s="89">
        <f t="shared" si="109"/>
        <v>57.85</v>
      </c>
      <c r="K371" s="77">
        <v>23653</v>
      </c>
      <c r="L371" s="407">
        <f t="shared" si="94"/>
        <v>4906.4131374243725</v>
      </c>
      <c r="M371" s="342">
        <f t="shared" si="100"/>
        <v>1658.3676404494377</v>
      </c>
      <c r="N371" s="338">
        <f t="shared" si="101"/>
        <v>98.128262748487458</v>
      </c>
      <c r="O371" s="435">
        <v>51</v>
      </c>
      <c r="P371" s="425">
        <f t="shared" si="102"/>
        <v>6713.9090406222967</v>
      </c>
      <c r="Q371" s="79">
        <f t="shared" si="103"/>
        <v>6.1193</v>
      </c>
      <c r="R371" s="93">
        <f t="shared" si="110"/>
        <v>173.56</v>
      </c>
      <c r="S371" s="77">
        <v>23653</v>
      </c>
      <c r="T371" s="407">
        <f t="shared" si="95"/>
        <v>1635.3768149343168</v>
      </c>
      <c r="U371" s="387">
        <f t="shared" si="104"/>
        <v>552.75736344779898</v>
      </c>
      <c r="V371" s="338">
        <f t="shared" si="105"/>
        <v>32.707536298686335</v>
      </c>
      <c r="W371" s="435">
        <v>34</v>
      </c>
      <c r="X371" s="425">
        <f t="shared" si="106"/>
        <v>2254.8417146808019</v>
      </c>
      <c r="Y371" s="79">
        <f t="shared" si="107"/>
        <v>2.0396000000000001</v>
      </c>
    </row>
    <row r="372" spans="1:25" ht="15.75" customHeight="1" x14ac:dyDescent="0.2">
      <c r="A372" s="152">
        <v>355</v>
      </c>
      <c r="B372" s="89">
        <f t="shared" si="108"/>
        <v>43.4</v>
      </c>
      <c r="C372" s="77">
        <v>23653</v>
      </c>
      <c r="D372" s="411">
        <f t="shared" si="93"/>
        <v>6540</v>
      </c>
      <c r="E372" s="342">
        <f t="shared" si="96"/>
        <v>2210.52</v>
      </c>
      <c r="F372" s="338">
        <f t="shared" si="97"/>
        <v>130.80000000000001</v>
      </c>
      <c r="G372" s="407">
        <v>85</v>
      </c>
      <c r="H372" s="425">
        <f t="shared" si="98"/>
        <v>8966.32</v>
      </c>
      <c r="I372" s="79">
        <f t="shared" si="99"/>
        <v>8.1797000000000004</v>
      </c>
      <c r="J372" s="89">
        <f t="shared" si="109"/>
        <v>57.87</v>
      </c>
      <c r="K372" s="77">
        <v>23653</v>
      </c>
      <c r="L372" s="407">
        <f t="shared" si="94"/>
        <v>4904.7174701918093</v>
      </c>
      <c r="M372" s="342">
        <f t="shared" si="100"/>
        <v>1657.7945049248315</v>
      </c>
      <c r="N372" s="338">
        <f t="shared" si="101"/>
        <v>98.094349403836191</v>
      </c>
      <c r="O372" s="435">
        <v>51</v>
      </c>
      <c r="P372" s="425">
        <f t="shared" si="102"/>
        <v>6711.6063245204768</v>
      </c>
      <c r="Q372" s="79">
        <f t="shared" si="103"/>
        <v>6.1344000000000003</v>
      </c>
      <c r="R372" s="93">
        <f t="shared" si="110"/>
        <v>173.61</v>
      </c>
      <c r="S372" s="77">
        <v>23653</v>
      </c>
      <c r="T372" s="407">
        <f t="shared" si="95"/>
        <v>1634.9058233972696</v>
      </c>
      <c r="U372" s="387">
        <f t="shared" si="104"/>
        <v>552.59816830827708</v>
      </c>
      <c r="V372" s="338">
        <f t="shared" si="105"/>
        <v>32.69811646794539</v>
      </c>
      <c r="W372" s="435">
        <v>34</v>
      </c>
      <c r="X372" s="425">
        <f t="shared" si="106"/>
        <v>2254.202108173492</v>
      </c>
      <c r="Y372" s="79">
        <f t="shared" si="107"/>
        <v>2.0448</v>
      </c>
    </row>
    <row r="373" spans="1:25" ht="15.75" customHeight="1" x14ac:dyDescent="0.2">
      <c r="A373" s="152">
        <v>356</v>
      </c>
      <c r="B373" s="89">
        <f t="shared" si="108"/>
        <v>43.42</v>
      </c>
      <c r="C373" s="77">
        <v>23653</v>
      </c>
      <c r="D373" s="411">
        <f t="shared" si="93"/>
        <v>6536.9875633348674</v>
      </c>
      <c r="E373" s="342">
        <f t="shared" si="96"/>
        <v>2209.5017964071849</v>
      </c>
      <c r="F373" s="338">
        <f t="shared" si="97"/>
        <v>130.73975126669734</v>
      </c>
      <c r="G373" s="407">
        <v>85</v>
      </c>
      <c r="H373" s="425">
        <f t="shared" si="98"/>
        <v>8962.2291110087499</v>
      </c>
      <c r="I373" s="79">
        <f t="shared" si="99"/>
        <v>8.1989999999999998</v>
      </c>
      <c r="J373" s="89">
        <f t="shared" si="109"/>
        <v>57.89</v>
      </c>
      <c r="K373" s="77">
        <v>23653</v>
      </c>
      <c r="L373" s="407">
        <f t="shared" si="94"/>
        <v>4903.0229746070127</v>
      </c>
      <c r="M373" s="342">
        <f t="shared" si="100"/>
        <v>1657.2217654171702</v>
      </c>
      <c r="N373" s="338">
        <f t="shared" si="101"/>
        <v>98.060459492140254</v>
      </c>
      <c r="O373" s="435">
        <v>51</v>
      </c>
      <c r="P373" s="425">
        <f t="shared" si="102"/>
        <v>6709.3051995163232</v>
      </c>
      <c r="Q373" s="79">
        <f t="shared" si="103"/>
        <v>6.1496000000000004</v>
      </c>
      <c r="R373" s="93">
        <f t="shared" si="110"/>
        <v>173.67</v>
      </c>
      <c r="S373" s="77">
        <v>23653</v>
      </c>
      <c r="T373" s="407">
        <f t="shared" si="95"/>
        <v>1634.340991535671</v>
      </c>
      <c r="U373" s="387">
        <f t="shared" si="104"/>
        <v>552.4072551390567</v>
      </c>
      <c r="V373" s="338">
        <f t="shared" si="105"/>
        <v>32.686819830713418</v>
      </c>
      <c r="W373" s="435">
        <v>34</v>
      </c>
      <c r="X373" s="425">
        <f t="shared" si="106"/>
        <v>2253.4350665054412</v>
      </c>
      <c r="Y373" s="79">
        <f t="shared" si="107"/>
        <v>2.0499000000000001</v>
      </c>
    </row>
    <row r="374" spans="1:25" ht="15.75" customHeight="1" x14ac:dyDescent="0.2">
      <c r="A374" s="152">
        <v>357</v>
      </c>
      <c r="B374" s="89">
        <f t="shared" si="108"/>
        <v>43.43</v>
      </c>
      <c r="C374" s="77">
        <v>23653</v>
      </c>
      <c r="D374" s="411">
        <f t="shared" si="93"/>
        <v>6535.4823854478464</v>
      </c>
      <c r="E374" s="342">
        <f t="shared" si="96"/>
        <v>2208.9930462813718</v>
      </c>
      <c r="F374" s="338">
        <f t="shared" si="97"/>
        <v>130.70964770895694</v>
      </c>
      <c r="G374" s="407">
        <v>85</v>
      </c>
      <c r="H374" s="425">
        <f t="shared" si="98"/>
        <v>8960.1850794381735</v>
      </c>
      <c r="I374" s="79">
        <f t="shared" si="99"/>
        <v>8.2201000000000004</v>
      </c>
      <c r="J374" s="89">
        <f t="shared" si="109"/>
        <v>57.91</v>
      </c>
      <c r="K374" s="77">
        <v>23653</v>
      </c>
      <c r="L374" s="407">
        <f t="shared" si="94"/>
        <v>4901.3296494560527</v>
      </c>
      <c r="M374" s="342">
        <f t="shared" si="100"/>
        <v>1656.6494215161456</v>
      </c>
      <c r="N374" s="338">
        <f t="shared" si="101"/>
        <v>98.026592989121056</v>
      </c>
      <c r="O374" s="435">
        <v>51</v>
      </c>
      <c r="P374" s="425">
        <f t="shared" si="102"/>
        <v>6707.0056639613194</v>
      </c>
      <c r="Q374" s="79">
        <f t="shared" si="103"/>
        <v>6.1646999999999998</v>
      </c>
      <c r="R374" s="93">
        <f t="shared" si="110"/>
        <v>173.72</v>
      </c>
      <c r="S374" s="77">
        <v>23653</v>
      </c>
      <c r="T374" s="407">
        <f t="shared" si="95"/>
        <v>1633.8705963619616</v>
      </c>
      <c r="U374" s="387">
        <f t="shared" si="104"/>
        <v>552.24826157034295</v>
      </c>
      <c r="V374" s="338">
        <f t="shared" si="105"/>
        <v>32.677411927239234</v>
      </c>
      <c r="W374" s="435">
        <v>34</v>
      </c>
      <c r="X374" s="425">
        <f t="shared" si="106"/>
        <v>2252.7962698595434</v>
      </c>
      <c r="Y374" s="79">
        <f t="shared" si="107"/>
        <v>2.0550000000000002</v>
      </c>
    </row>
    <row r="375" spans="1:25" ht="15.75" customHeight="1" x14ac:dyDescent="0.2">
      <c r="A375" s="152">
        <v>358</v>
      </c>
      <c r="B375" s="89">
        <f t="shared" si="108"/>
        <v>43.44</v>
      </c>
      <c r="C375" s="77">
        <v>23653</v>
      </c>
      <c r="D375" s="411">
        <f t="shared" si="93"/>
        <v>6533.977900552487</v>
      </c>
      <c r="E375" s="342">
        <f t="shared" si="96"/>
        <v>2208.4845303867405</v>
      </c>
      <c r="F375" s="338">
        <f t="shared" si="97"/>
        <v>130.67955801104975</v>
      </c>
      <c r="G375" s="407">
        <v>85</v>
      </c>
      <c r="H375" s="425">
        <f t="shared" si="98"/>
        <v>8958.1419889502777</v>
      </c>
      <c r="I375" s="79">
        <f t="shared" si="99"/>
        <v>8.2413000000000007</v>
      </c>
      <c r="J375" s="89">
        <f t="shared" si="109"/>
        <v>57.92</v>
      </c>
      <c r="K375" s="77">
        <v>23653</v>
      </c>
      <c r="L375" s="407">
        <f t="shared" si="94"/>
        <v>4900.4834254143652</v>
      </c>
      <c r="M375" s="342">
        <f t="shared" si="100"/>
        <v>1656.3633977900554</v>
      </c>
      <c r="N375" s="338">
        <f t="shared" si="101"/>
        <v>98.009668508287305</v>
      </c>
      <c r="O375" s="435">
        <v>51</v>
      </c>
      <c r="P375" s="425">
        <f t="shared" si="102"/>
        <v>6705.8564917127078</v>
      </c>
      <c r="Q375" s="79">
        <f t="shared" si="103"/>
        <v>6.1809000000000003</v>
      </c>
      <c r="R375" s="93">
        <f t="shared" si="110"/>
        <v>173.77</v>
      </c>
      <c r="S375" s="77">
        <v>23653</v>
      </c>
      <c r="T375" s="407">
        <f t="shared" si="95"/>
        <v>1633.4004718881279</v>
      </c>
      <c r="U375" s="387">
        <f t="shared" si="104"/>
        <v>552.08935949818715</v>
      </c>
      <c r="V375" s="338">
        <f t="shared" si="105"/>
        <v>32.668009437762557</v>
      </c>
      <c r="W375" s="435">
        <v>34</v>
      </c>
      <c r="X375" s="425">
        <f t="shared" si="106"/>
        <v>2252.1578408240775</v>
      </c>
      <c r="Y375" s="79">
        <f t="shared" si="107"/>
        <v>2.0602</v>
      </c>
    </row>
    <row r="376" spans="1:25" ht="15.75" customHeight="1" x14ac:dyDescent="0.2">
      <c r="A376" s="152">
        <v>359</v>
      </c>
      <c r="B376" s="89">
        <f t="shared" si="108"/>
        <v>43.46</v>
      </c>
      <c r="C376" s="77">
        <v>23653</v>
      </c>
      <c r="D376" s="411">
        <f t="shared" si="93"/>
        <v>6530.9710078232856</v>
      </c>
      <c r="E376" s="342">
        <f t="shared" si="96"/>
        <v>2207.4682006442704</v>
      </c>
      <c r="F376" s="338">
        <f t="shared" si="97"/>
        <v>130.61942015646571</v>
      </c>
      <c r="G376" s="407">
        <v>85</v>
      </c>
      <c r="H376" s="425">
        <f t="shared" si="98"/>
        <v>8954.0586286240214</v>
      </c>
      <c r="I376" s="79">
        <f t="shared" si="99"/>
        <v>8.2605000000000004</v>
      </c>
      <c r="J376" s="89">
        <f t="shared" si="109"/>
        <v>57.94</v>
      </c>
      <c r="K376" s="77">
        <v>23653</v>
      </c>
      <c r="L376" s="407">
        <f t="shared" si="94"/>
        <v>4898.7918536416992</v>
      </c>
      <c r="M376" s="342">
        <f t="shared" si="100"/>
        <v>1655.7916465308942</v>
      </c>
      <c r="N376" s="338">
        <f t="shared" si="101"/>
        <v>97.975837072833983</v>
      </c>
      <c r="O376" s="435">
        <v>51</v>
      </c>
      <c r="P376" s="425">
        <f t="shared" si="102"/>
        <v>6703.5593372454277</v>
      </c>
      <c r="Q376" s="79">
        <f t="shared" si="103"/>
        <v>6.1961000000000004</v>
      </c>
      <c r="R376" s="93">
        <f t="shared" si="110"/>
        <v>173.82</v>
      </c>
      <c r="S376" s="77">
        <v>23653</v>
      </c>
      <c r="T376" s="407">
        <f t="shared" si="95"/>
        <v>1632.9306178805659</v>
      </c>
      <c r="U376" s="387">
        <f t="shared" si="104"/>
        <v>551.93054884363119</v>
      </c>
      <c r="V376" s="338">
        <f t="shared" si="105"/>
        <v>32.658612357611318</v>
      </c>
      <c r="W376" s="435">
        <v>34</v>
      </c>
      <c r="X376" s="425">
        <f t="shared" si="106"/>
        <v>2251.5197790818083</v>
      </c>
      <c r="Y376" s="79">
        <f t="shared" si="107"/>
        <v>2.0653999999999999</v>
      </c>
    </row>
    <row r="377" spans="1:25" ht="15.75" customHeight="1" x14ac:dyDescent="0.2">
      <c r="A377" s="109">
        <v>360</v>
      </c>
      <c r="B377" s="89">
        <f t="shared" si="108"/>
        <v>43.47</v>
      </c>
      <c r="C377" s="77">
        <v>23653</v>
      </c>
      <c r="D377" s="411">
        <f t="shared" si="93"/>
        <v>6529.4685990338166</v>
      </c>
      <c r="E377" s="342">
        <f t="shared" si="96"/>
        <v>2206.9603864734299</v>
      </c>
      <c r="F377" s="338">
        <f t="shared" si="97"/>
        <v>130.58937198067633</v>
      </c>
      <c r="G377" s="407">
        <v>85</v>
      </c>
      <c r="H377" s="425">
        <f t="shared" si="98"/>
        <v>8952.0183574879229</v>
      </c>
      <c r="I377" s="79">
        <f t="shared" si="99"/>
        <v>8.2815999999999992</v>
      </c>
      <c r="J377" s="89">
        <f t="shared" si="109"/>
        <v>57.96</v>
      </c>
      <c r="K377" s="77">
        <v>23653</v>
      </c>
      <c r="L377" s="407">
        <f t="shared" si="94"/>
        <v>4897.101449275362</v>
      </c>
      <c r="M377" s="342">
        <f t="shared" si="100"/>
        <v>1655.2202898550722</v>
      </c>
      <c r="N377" s="338">
        <f t="shared" si="101"/>
        <v>97.94202898550725</v>
      </c>
      <c r="O377" s="435">
        <v>51</v>
      </c>
      <c r="P377" s="425">
        <f t="shared" si="102"/>
        <v>6701.2637681159413</v>
      </c>
      <c r="Q377" s="79">
        <f t="shared" si="103"/>
        <v>6.2111999999999998</v>
      </c>
      <c r="R377" s="93">
        <f t="shared" si="110"/>
        <v>173.87</v>
      </c>
      <c r="S377" s="77">
        <v>23653</v>
      </c>
      <c r="T377" s="407">
        <f t="shared" si="95"/>
        <v>1632.4610341059413</v>
      </c>
      <c r="U377" s="387">
        <f t="shared" si="104"/>
        <v>551.77182952780811</v>
      </c>
      <c r="V377" s="338">
        <f t="shared" si="105"/>
        <v>32.649220682118823</v>
      </c>
      <c r="W377" s="435">
        <v>34</v>
      </c>
      <c r="X377" s="425">
        <f t="shared" si="106"/>
        <v>2250.8820843158683</v>
      </c>
      <c r="Y377" s="79">
        <f t="shared" si="107"/>
        <v>2.0705</v>
      </c>
    </row>
    <row r="378" spans="1:25" ht="15.75" customHeight="1" x14ac:dyDescent="0.2">
      <c r="A378" s="152">
        <v>361</v>
      </c>
      <c r="B378" s="89">
        <f t="shared" si="108"/>
        <v>43.48</v>
      </c>
      <c r="C378" s="77">
        <v>23653</v>
      </c>
      <c r="D378" s="411">
        <f t="shared" si="93"/>
        <v>6527.9668813247481</v>
      </c>
      <c r="E378" s="342">
        <f t="shared" si="96"/>
        <v>2206.4528058877645</v>
      </c>
      <c r="F378" s="338">
        <f t="shared" si="97"/>
        <v>130.55933762649497</v>
      </c>
      <c r="G378" s="407">
        <v>85</v>
      </c>
      <c r="H378" s="425">
        <f t="shared" si="98"/>
        <v>8949.9790248390073</v>
      </c>
      <c r="I378" s="79">
        <f t="shared" si="99"/>
        <v>8.3026999999999997</v>
      </c>
      <c r="J378" s="89">
        <f t="shared" si="109"/>
        <v>57.98</v>
      </c>
      <c r="K378" s="77">
        <v>23653</v>
      </c>
      <c r="L378" s="407">
        <f t="shared" si="94"/>
        <v>4895.4122111072784</v>
      </c>
      <c r="M378" s="342">
        <f t="shared" si="100"/>
        <v>1654.6493273542599</v>
      </c>
      <c r="N378" s="338">
        <f t="shared" si="101"/>
        <v>97.908244222145569</v>
      </c>
      <c r="O378" s="435">
        <v>51</v>
      </c>
      <c r="P378" s="425">
        <f t="shared" si="102"/>
        <v>6698.9697826836837</v>
      </c>
      <c r="Q378" s="79">
        <f t="shared" si="103"/>
        <v>6.2263000000000002</v>
      </c>
      <c r="R378" s="93">
        <f t="shared" si="110"/>
        <v>173.93</v>
      </c>
      <c r="S378" s="77">
        <v>23653</v>
      </c>
      <c r="T378" s="407">
        <f t="shared" si="95"/>
        <v>1631.8978899557292</v>
      </c>
      <c r="U378" s="387">
        <f t="shared" si="104"/>
        <v>551.58148680503643</v>
      </c>
      <c r="V378" s="338">
        <f t="shared" si="105"/>
        <v>32.637957799114581</v>
      </c>
      <c r="W378" s="435">
        <v>34</v>
      </c>
      <c r="X378" s="425">
        <f t="shared" si="106"/>
        <v>2250.1173345598804</v>
      </c>
      <c r="Y378" s="79">
        <f t="shared" si="107"/>
        <v>2.0754999999999999</v>
      </c>
    </row>
    <row r="379" spans="1:25" ht="15.75" customHeight="1" x14ac:dyDescent="0.2">
      <c r="A379" s="152">
        <v>362</v>
      </c>
      <c r="B379" s="89">
        <f t="shared" si="108"/>
        <v>43.49</v>
      </c>
      <c r="C379" s="77">
        <v>23653</v>
      </c>
      <c r="D379" s="411">
        <f t="shared" si="93"/>
        <v>6526.4658542193602</v>
      </c>
      <c r="E379" s="342">
        <f t="shared" si="96"/>
        <v>2205.9454587261434</v>
      </c>
      <c r="F379" s="338">
        <f t="shared" si="97"/>
        <v>130.5293170843872</v>
      </c>
      <c r="G379" s="407">
        <v>85</v>
      </c>
      <c r="H379" s="425">
        <f t="shared" si="98"/>
        <v>8947.9406300298906</v>
      </c>
      <c r="I379" s="79">
        <f t="shared" si="99"/>
        <v>8.3238000000000003</v>
      </c>
      <c r="J379" s="89">
        <f t="shared" si="109"/>
        <v>57.99</v>
      </c>
      <c r="K379" s="77">
        <v>23653</v>
      </c>
      <c r="L379" s="407">
        <f t="shared" si="94"/>
        <v>4894.5680289705115</v>
      </c>
      <c r="M379" s="342">
        <f t="shared" si="100"/>
        <v>1654.3639937920327</v>
      </c>
      <c r="N379" s="338">
        <f t="shared" si="101"/>
        <v>97.891360579410232</v>
      </c>
      <c r="O379" s="435">
        <v>51</v>
      </c>
      <c r="P379" s="425">
        <f t="shared" si="102"/>
        <v>6697.8233833419545</v>
      </c>
      <c r="Q379" s="79">
        <f t="shared" si="103"/>
        <v>6.2424999999999997</v>
      </c>
      <c r="R379" s="93">
        <f t="shared" si="110"/>
        <v>173.98</v>
      </c>
      <c r="S379" s="77">
        <v>23653</v>
      </c>
      <c r="T379" s="407">
        <f t="shared" si="95"/>
        <v>1631.428899873549</v>
      </c>
      <c r="U379" s="387">
        <f t="shared" si="104"/>
        <v>551.42296815725945</v>
      </c>
      <c r="V379" s="338">
        <f t="shared" si="105"/>
        <v>32.628577997470977</v>
      </c>
      <c r="W379" s="435">
        <v>34</v>
      </c>
      <c r="X379" s="425">
        <f t="shared" si="106"/>
        <v>2249.4804460282794</v>
      </c>
      <c r="Y379" s="79">
        <f t="shared" si="107"/>
        <v>2.0807000000000002</v>
      </c>
    </row>
    <row r="380" spans="1:25" ht="15.75" customHeight="1" x14ac:dyDescent="0.2">
      <c r="A380" s="152">
        <v>363</v>
      </c>
      <c r="B380" s="89">
        <f t="shared" si="108"/>
        <v>43.51</v>
      </c>
      <c r="C380" s="77">
        <v>23653</v>
      </c>
      <c r="D380" s="411">
        <f t="shared" si="93"/>
        <v>6523.4658699149622</v>
      </c>
      <c r="E380" s="342">
        <f t="shared" si="96"/>
        <v>2204.9314640312568</v>
      </c>
      <c r="F380" s="338">
        <f t="shared" si="97"/>
        <v>130.46931739829924</v>
      </c>
      <c r="G380" s="407">
        <v>85</v>
      </c>
      <c r="H380" s="425">
        <f t="shared" si="98"/>
        <v>8943.8666513445187</v>
      </c>
      <c r="I380" s="79">
        <f t="shared" si="99"/>
        <v>8.3429000000000002</v>
      </c>
      <c r="J380" s="89">
        <f t="shared" si="109"/>
        <v>58.01</v>
      </c>
      <c r="K380" s="77">
        <v>23653</v>
      </c>
      <c r="L380" s="407">
        <f t="shared" si="94"/>
        <v>4892.8805378383049</v>
      </c>
      <c r="M380" s="342">
        <f t="shared" si="100"/>
        <v>1653.7936217893468</v>
      </c>
      <c r="N380" s="338">
        <f t="shared" si="101"/>
        <v>97.857610756766107</v>
      </c>
      <c r="O380" s="435">
        <v>51</v>
      </c>
      <c r="P380" s="425">
        <f t="shared" si="102"/>
        <v>6695.5317703844175</v>
      </c>
      <c r="Q380" s="79">
        <f t="shared" si="103"/>
        <v>6.2575000000000003</v>
      </c>
      <c r="R380" s="93">
        <f t="shared" si="110"/>
        <v>174.03</v>
      </c>
      <c r="S380" s="77">
        <v>23653</v>
      </c>
      <c r="T380" s="407">
        <f t="shared" si="95"/>
        <v>1630.9601792794344</v>
      </c>
      <c r="U380" s="387">
        <f t="shared" si="104"/>
        <v>551.2645405964488</v>
      </c>
      <c r="V380" s="338">
        <f t="shared" si="105"/>
        <v>32.619203585588693</v>
      </c>
      <c r="W380" s="435">
        <v>34</v>
      </c>
      <c r="X380" s="425">
        <f t="shared" si="106"/>
        <v>2248.8439234614721</v>
      </c>
      <c r="Y380" s="79">
        <f t="shared" si="107"/>
        <v>2.0857999999999999</v>
      </c>
    </row>
    <row r="381" spans="1:25" ht="15.75" customHeight="1" x14ac:dyDescent="0.2">
      <c r="A381" s="152">
        <v>364</v>
      </c>
      <c r="B381" s="89">
        <f t="shared" si="108"/>
        <v>43.52</v>
      </c>
      <c r="C381" s="77">
        <v>23653</v>
      </c>
      <c r="D381" s="411">
        <f t="shared" si="93"/>
        <v>6521.9669117647054</v>
      </c>
      <c r="E381" s="342">
        <f t="shared" si="96"/>
        <v>2204.4248161764704</v>
      </c>
      <c r="F381" s="338">
        <f t="shared" si="97"/>
        <v>130.43933823529412</v>
      </c>
      <c r="G381" s="407">
        <v>85</v>
      </c>
      <c r="H381" s="425">
        <f t="shared" si="98"/>
        <v>8941.8310661764699</v>
      </c>
      <c r="I381" s="79">
        <f t="shared" si="99"/>
        <v>8.3640000000000008</v>
      </c>
      <c r="J381" s="89">
        <f t="shared" si="109"/>
        <v>58.03</v>
      </c>
      <c r="K381" s="77">
        <v>23653</v>
      </c>
      <c r="L381" s="407">
        <f t="shared" si="94"/>
        <v>4891.1942098914351</v>
      </c>
      <c r="M381" s="342">
        <f t="shared" si="100"/>
        <v>1653.2236429433049</v>
      </c>
      <c r="N381" s="338">
        <f t="shared" si="101"/>
        <v>97.823884197828704</v>
      </c>
      <c r="O381" s="435">
        <v>51</v>
      </c>
      <c r="P381" s="425">
        <f t="shared" si="102"/>
        <v>6693.2417370325693</v>
      </c>
      <c r="Q381" s="79">
        <f t="shared" si="103"/>
        <v>6.2725999999999997</v>
      </c>
      <c r="R381" s="93">
        <f t="shared" si="110"/>
        <v>174.08</v>
      </c>
      <c r="S381" s="77">
        <v>23653</v>
      </c>
      <c r="T381" s="407">
        <f t="shared" si="95"/>
        <v>1630.4917279411764</v>
      </c>
      <c r="U381" s="387">
        <f t="shared" si="104"/>
        <v>551.10620404411759</v>
      </c>
      <c r="V381" s="338">
        <f t="shared" si="105"/>
        <v>32.609834558823529</v>
      </c>
      <c r="W381" s="435">
        <v>34</v>
      </c>
      <c r="X381" s="425">
        <f t="shared" si="106"/>
        <v>2248.2077665441175</v>
      </c>
      <c r="Y381" s="79">
        <f t="shared" si="107"/>
        <v>2.0910000000000002</v>
      </c>
    </row>
    <row r="382" spans="1:25" ht="15.75" customHeight="1" x14ac:dyDescent="0.2">
      <c r="A382" s="152">
        <v>365</v>
      </c>
      <c r="B382" s="89">
        <f t="shared" si="108"/>
        <v>43.53</v>
      </c>
      <c r="C382" s="77">
        <v>23653</v>
      </c>
      <c r="D382" s="411">
        <f t="shared" si="93"/>
        <v>6520.4686423156436</v>
      </c>
      <c r="E382" s="342">
        <f t="shared" si="96"/>
        <v>2203.9184011026873</v>
      </c>
      <c r="F382" s="338">
        <f t="shared" si="97"/>
        <v>130.40937284631286</v>
      </c>
      <c r="G382" s="407">
        <v>85</v>
      </c>
      <c r="H382" s="425">
        <f t="shared" si="98"/>
        <v>8939.7964162646422</v>
      </c>
      <c r="I382" s="79">
        <f t="shared" si="99"/>
        <v>8.3849999999999998</v>
      </c>
      <c r="J382" s="89">
        <f t="shared" si="109"/>
        <v>58.04</v>
      </c>
      <c r="K382" s="77">
        <v>23653</v>
      </c>
      <c r="L382" s="407">
        <f t="shared" si="94"/>
        <v>4890.3514817367341</v>
      </c>
      <c r="M382" s="342">
        <f t="shared" si="100"/>
        <v>1652.9388008270159</v>
      </c>
      <c r="N382" s="338">
        <f t="shared" si="101"/>
        <v>97.80702963473469</v>
      </c>
      <c r="O382" s="435">
        <v>51</v>
      </c>
      <c r="P382" s="425">
        <f t="shared" si="102"/>
        <v>6692.0973121984853</v>
      </c>
      <c r="Q382" s="79">
        <f t="shared" si="103"/>
        <v>6.2888000000000002</v>
      </c>
      <c r="R382" s="93">
        <f t="shared" si="110"/>
        <v>174.13</v>
      </c>
      <c r="S382" s="77">
        <v>23653</v>
      </c>
      <c r="T382" s="407">
        <f t="shared" si="95"/>
        <v>1630.0235456268304</v>
      </c>
      <c r="U382" s="387">
        <f t="shared" si="104"/>
        <v>550.94795842186863</v>
      </c>
      <c r="V382" s="338">
        <f t="shared" si="105"/>
        <v>32.600470912536608</v>
      </c>
      <c r="W382" s="435">
        <v>34</v>
      </c>
      <c r="X382" s="425">
        <f t="shared" si="106"/>
        <v>2247.5719749612358</v>
      </c>
      <c r="Y382" s="79">
        <f t="shared" si="107"/>
        <v>2.0960999999999999</v>
      </c>
    </row>
    <row r="383" spans="1:25" ht="15.75" customHeight="1" x14ac:dyDescent="0.2">
      <c r="A383" s="152">
        <v>366</v>
      </c>
      <c r="B383" s="89">
        <f t="shared" si="108"/>
        <v>43.55</v>
      </c>
      <c r="C383" s="77">
        <v>23653</v>
      </c>
      <c r="D383" s="411">
        <f t="shared" si="93"/>
        <v>6517.4741676234207</v>
      </c>
      <c r="E383" s="342">
        <f t="shared" si="96"/>
        <v>2202.9062686567158</v>
      </c>
      <c r="F383" s="338">
        <f t="shared" si="97"/>
        <v>130.34948335246841</v>
      </c>
      <c r="G383" s="407">
        <v>85</v>
      </c>
      <c r="H383" s="425">
        <f t="shared" si="98"/>
        <v>8935.7299196326057</v>
      </c>
      <c r="I383" s="79">
        <f t="shared" si="99"/>
        <v>8.4040999999999997</v>
      </c>
      <c r="J383" s="89">
        <f t="shared" si="109"/>
        <v>58.06</v>
      </c>
      <c r="K383" s="77">
        <v>23653</v>
      </c>
      <c r="L383" s="407">
        <f t="shared" si="94"/>
        <v>4888.6668963141574</v>
      </c>
      <c r="M383" s="342">
        <f t="shared" si="100"/>
        <v>1652.369410954185</v>
      </c>
      <c r="N383" s="338">
        <f t="shared" si="101"/>
        <v>97.773337926283148</v>
      </c>
      <c r="O383" s="435">
        <v>51</v>
      </c>
      <c r="P383" s="425">
        <f t="shared" si="102"/>
        <v>6689.8096451946258</v>
      </c>
      <c r="Q383" s="79">
        <f t="shared" si="103"/>
        <v>6.3037999999999998</v>
      </c>
      <c r="R383" s="93">
        <f t="shared" si="110"/>
        <v>174.18</v>
      </c>
      <c r="S383" s="77">
        <v>23653</v>
      </c>
      <c r="T383" s="407">
        <f t="shared" si="95"/>
        <v>1629.5556321047193</v>
      </c>
      <c r="U383" s="387">
        <f t="shared" si="104"/>
        <v>550.78980365139512</v>
      </c>
      <c r="V383" s="338">
        <f t="shared" si="105"/>
        <v>32.591112642094387</v>
      </c>
      <c r="W383" s="435">
        <v>34</v>
      </c>
      <c r="X383" s="425">
        <f t="shared" si="106"/>
        <v>2246.9365483982087</v>
      </c>
      <c r="Y383" s="79">
        <f t="shared" si="107"/>
        <v>2.1013000000000002</v>
      </c>
    </row>
    <row r="384" spans="1:25" ht="15.75" customHeight="1" x14ac:dyDescent="0.2">
      <c r="A384" s="152">
        <v>367</v>
      </c>
      <c r="B384" s="89">
        <f t="shared" si="108"/>
        <v>43.56</v>
      </c>
      <c r="C384" s="77">
        <v>23653</v>
      </c>
      <c r="D384" s="411">
        <f t="shared" si="93"/>
        <v>6515.9779614325071</v>
      </c>
      <c r="E384" s="342">
        <f t="shared" si="96"/>
        <v>2202.400550964187</v>
      </c>
      <c r="F384" s="338">
        <f t="shared" si="97"/>
        <v>130.31955922865015</v>
      </c>
      <c r="G384" s="407">
        <v>85</v>
      </c>
      <c r="H384" s="425">
        <f t="shared" si="98"/>
        <v>8933.6980716253438</v>
      </c>
      <c r="I384" s="79">
        <f t="shared" si="99"/>
        <v>8.4252000000000002</v>
      </c>
      <c r="J384" s="89">
        <f t="shared" si="109"/>
        <v>58.08</v>
      </c>
      <c r="K384" s="77">
        <v>23653</v>
      </c>
      <c r="L384" s="407">
        <f t="shared" si="94"/>
        <v>4886.9834710743798</v>
      </c>
      <c r="M384" s="342">
        <f t="shared" si="100"/>
        <v>1651.8004132231401</v>
      </c>
      <c r="N384" s="338">
        <f t="shared" si="101"/>
        <v>97.739669421487605</v>
      </c>
      <c r="O384" s="435">
        <v>51</v>
      </c>
      <c r="P384" s="425">
        <f t="shared" si="102"/>
        <v>6687.5235537190074</v>
      </c>
      <c r="Q384" s="79">
        <f t="shared" si="103"/>
        <v>6.3189000000000002</v>
      </c>
      <c r="R384" s="93">
        <f t="shared" si="110"/>
        <v>174.23</v>
      </c>
      <c r="S384" s="77">
        <v>23653</v>
      </c>
      <c r="T384" s="407">
        <f t="shared" si="95"/>
        <v>1629.0879871434313</v>
      </c>
      <c r="U384" s="387">
        <f t="shared" si="104"/>
        <v>550.6317396544797</v>
      </c>
      <c r="V384" s="338">
        <f t="shared" si="105"/>
        <v>32.581759742868627</v>
      </c>
      <c r="W384" s="435">
        <v>34</v>
      </c>
      <c r="X384" s="425">
        <f t="shared" si="106"/>
        <v>2246.3014865407795</v>
      </c>
      <c r="Y384" s="79">
        <f t="shared" si="107"/>
        <v>2.1063999999999998</v>
      </c>
    </row>
    <row r="385" spans="1:25" ht="15.75" customHeight="1" x14ac:dyDescent="0.2">
      <c r="A385" s="152">
        <v>368</v>
      </c>
      <c r="B385" s="89">
        <f t="shared" si="108"/>
        <v>43.57</v>
      </c>
      <c r="C385" s="77">
        <v>23653</v>
      </c>
      <c r="D385" s="411">
        <f t="shared" si="93"/>
        <v>6514.4824420472805</v>
      </c>
      <c r="E385" s="342">
        <f t="shared" si="96"/>
        <v>2201.8950654119808</v>
      </c>
      <c r="F385" s="338">
        <f t="shared" si="97"/>
        <v>130.2896488409456</v>
      </c>
      <c r="G385" s="407">
        <v>85</v>
      </c>
      <c r="H385" s="425">
        <f t="shared" si="98"/>
        <v>8931.6671563002074</v>
      </c>
      <c r="I385" s="79">
        <f t="shared" si="99"/>
        <v>8.4461999999999993</v>
      </c>
      <c r="J385" s="89">
        <f t="shared" si="109"/>
        <v>58.09</v>
      </c>
      <c r="K385" s="77">
        <v>23653</v>
      </c>
      <c r="L385" s="407">
        <f t="shared" si="94"/>
        <v>4886.1421931485629</v>
      </c>
      <c r="M385" s="342">
        <f t="shared" si="100"/>
        <v>1651.5160612842142</v>
      </c>
      <c r="N385" s="338">
        <f t="shared" si="101"/>
        <v>97.72284386297126</v>
      </c>
      <c r="O385" s="435">
        <v>51</v>
      </c>
      <c r="P385" s="425">
        <f t="shared" si="102"/>
        <v>6686.3810982957484</v>
      </c>
      <c r="Q385" s="79">
        <f t="shared" si="103"/>
        <v>6.335</v>
      </c>
      <c r="R385" s="93">
        <f t="shared" si="110"/>
        <v>174.28</v>
      </c>
      <c r="S385" s="77">
        <v>23653</v>
      </c>
      <c r="T385" s="407">
        <f t="shared" si="95"/>
        <v>1628.6206105118201</v>
      </c>
      <c r="U385" s="387">
        <f t="shared" si="104"/>
        <v>550.4737663529952</v>
      </c>
      <c r="V385" s="338">
        <f t="shared" si="105"/>
        <v>32.572412210236401</v>
      </c>
      <c r="W385" s="435">
        <v>34</v>
      </c>
      <c r="X385" s="425">
        <f t="shared" si="106"/>
        <v>2245.6667890750518</v>
      </c>
      <c r="Y385" s="79">
        <f t="shared" si="107"/>
        <v>2.1114999999999999</v>
      </c>
    </row>
    <row r="386" spans="1:25" ht="15.75" customHeight="1" x14ac:dyDescent="0.2">
      <c r="A386" s="152">
        <v>369</v>
      </c>
      <c r="B386" s="89">
        <f t="shared" si="108"/>
        <v>43.58</v>
      </c>
      <c r="C386" s="77">
        <v>23653</v>
      </c>
      <c r="D386" s="411">
        <f t="shared" si="93"/>
        <v>6512.9876089949521</v>
      </c>
      <c r="E386" s="342">
        <f t="shared" si="96"/>
        <v>2201.3898118402935</v>
      </c>
      <c r="F386" s="338">
        <f t="shared" si="97"/>
        <v>130.25975217989904</v>
      </c>
      <c r="G386" s="407">
        <v>85</v>
      </c>
      <c r="H386" s="425">
        <f t="shared" si="98"/>
        <v>8929.6371730151459</v>
      </c>
      <c r="I386" s="79">
        <f t="shared" si="99"/>
        <v>8.4672000000000001</v>
      </c>
      <c r="J386" s="89">
        <f t="shared" si="109"/>
        <v>58.11</v>
      </c>
      <c r="K386" s="77">
        <v>23653</v>
      </c>
      <c r="L386" s="407">
        <f t="shared" si="94"/>
        <v>4884.460505937016</v>
      </c>
      <c r="M386" s="342">
        <f t="shared" si="100"/>
        <v>1650.9476510067113</v>
      </c>
      <c r="N386" s="338">
        <f t="shared" si="101"/>
        <v>97.68921011874032</v>
      </c>
      <c r="O386" s="435">
        <v>51</v>
      </c>
      <c r="P386" s="425">
        <f t="shared" si="102"/>
        <v>6684.097367062468</v>
      </c>
      <c r="Q386" s="79">
        <f t="shared" si="103"/>
        <v>6.35</v>
      </c>
      <c r="R386" s="93">
        <f t="shared" si="110"/>
        <v>174.33</v>
      </c>
      <c r="S386" s="77">
        <v>23653</v>
      </c>
      <c r="T386" s="407">
        <f t="shared" si="95"/>
        <v>1628.1535019790051</v>
      </c>
      <c r="U386" s="387">
        <f t="shared" si="104"/>
        <v>550.31588366890367</v>
      </c>
      <c r="V386" s="338">
        <f t="shared" si="105"/>
        <v>32.563070039580104</v>
      </c>
      <c r="W386" s="435">
        <v>34</v>
      </c>
      <c r="X386" s="425">
        <f t="shared" si="106"/>
        <v>2245.0324556874889</v>
      </c>
      <c r="Y386" s="79">
        <f t="shared" si="107"/>
        <v>2.1166999999999998</v>
      </c>
    </row>
    <row r="387" spans="1:25" ht="15.75" customHeight="1" x14ac:dyDescent="0.2">
      <c r="A387" s="109">
        <v>370</v>
      </c>
      <c r="B387" s="89">
        <f t="shared" si="108"/>
        <v>43.6</v>
      </c>
      <c r="C387" s="77">
        <v>23653</v>
      </c>
      <c r="D387" s="411">
        <f t="shared" si="93"/>
        <v>6510</v>
      </c>
      <c r="E387" s="342">
        <f t="shared" si="96"/>
        <v>2200.3799999999997</v>
      </c>
      <c r="F387" s="338">
        <f t="shared" si="97"/>
        <v>130.19999999999999</v>
      </c>
      <c r="G387" s="407">
        <v>85</v>
      </c>
      <c r="H387" s="425">
        <f t="shared" si="98"/>
        <v>8925.58</v>
      </c>
      <c r="I387" s="79">
        <f t="shared" si="99"/>
        <v>8.4862000000000002</v>
      </c>
      <c r="J387" s="89">
        <f t="shared" si="109"/>
        <v>58.13</v>
      </c>
      <c r="K387" s="77">
        <v>23653</v>
      </c>
      <c r="L387" s="407">
        <f t="shared" si="94"/>
        <v>4882.7799759160507</v>
      </c>
      <c r="M387" s="342">
        <f t="shared" si="100"/>
        <v>1650.3796318596251</v>
      </c>
      <c r="N387" s="338">
        <f t="shared" si="101"/>
        <v>97.655599518321011</v>
      </c>
      <c r="O387" s="435">
        <v>51</v>
      </c>
      <c r="P387" s="425">
        <f t="shared" si="102"/>
        <v>6681.8152072939965</v>
      </c>
      <c r="Q387" s="79">
        <f t="shared" si="103"/>
        <v>6.3650000000000002</v>
      </c>
      <c r="R387" s="93">
        <f t="shared" si="110"/>
        <v>174.39</v>
      </c>
      <c r="S387" s="77">
        <v>23653</v>
      </c>
      <c r="T387" s="407">
        <f t="shared" si="95"/>
        <v>1627.5933253053502</v>
      </c>
      <c r="U387" s="387">
        <f t="shared" si="104"/>
        <v>550.12654395320828</v>
      </c>
      <c r="V387" s="338">
        <f t="shared" si="105"/>
        <v>32.551866506107004</v>
      </c>
      <c r="W387" s="435">
        <v>34</v>
      </c>
      <c r="X387" s="425">
        <f t="shared" si="106"/>
        <v>2244.2717357646657</v>
      </c>
      <c r="Y387" s="79">
        <f t="shared" si="107"/>
        <v>2.1217000000000001</v>
      </c>
    </row>
    <row r="388" spans="1:25" ht="15.75" customHeight="1" x14ac:dyDescent="0.2">
      <c r="A388" s="152">
        <v>371</v>
      </c>
      <c r="B388" s="89">
        <f t="shared" si="108"/>
        <v>43.61</v>
      </c>
      <c r="C388" s="77">
        <v>23653</v>
      </c>
      <c r="D388" s="411">
        <f t="shared" si="93"/>
        <v>6508.5072231139657</v>
      </c>
      <c r="E388" s="342">
        <f t="shared" si="96"/>
        <v>2199.8754414125201</v>
      </c>
      <c r="F388" s="338">
        <f t="shared" si="97"/>
        <v>130.17014446227932</v>
      </c>
      <c r="G388" s="407">
        <v>85</v>
      </c>
      <c r="H388" s="425">
        <f t="shared" si="98"/>
        <v>8923.5528089887648</v>
      </c>
      <c r="I388" s="79">
        <f t="shared" si="99"/>
        <v>8.5071999999999992</v>
      </c>
      <c r="J388" s="89">
        <f t="shared" si="109"/>
        <v>58.15</v>
      </c>
      <c r="K388" s="77">
        <v>23653</v>
      </c>
      <c r="L388" s="407">
        <f t="shared" si="94"/>
        <v>4881.1006018916596</v>
      </c>
      <c r="M388" s="342">
        <f t="shared" si="100"/>
        <v>1649.8120034393808</v>
      </c>
      <c r="N388" s="338">
        <f t="shared" si="101"/>
        <v>97.622012037833201</v>
      </c>
      <c r="O388" s="435">
        <v>51</v>
      </c>
      <c r="P388" s="425">
        <f t="shared" si="102"/>
        <v>6679.5346173688731</v>
      </c>
      <c r="Q388" s="79">
        <f t="shared" si="103"/>
        <v>6.3800999999999997</v>
      </c>
      <c r="R388" s="93">
        <f t="shared" si="110"/>
        <v>174.44</v>
      </c>
      <c r="S388" s="77">
        <v>23653</v>
      </c>
      <c r="T388" s="407">
        <f t="shared" si="95"/>
        <v>1627.1268057784914</v>
      </c>
      <c r="U388" s="387">
        <f t="shared" si="104"/>
        <v>549.96886035313003</v>
      </c>
      <c r="V388" s="338">
        <f t="shared" si="105"/>
        <v>32.542536115569831</v>
      </c>
      <c r="W388" s="435">
        <v>34</v>
      </c>
      <c r="X388" s="425">
        <f t="shared" si="106"/>
        <v>2243.6382022471912</v>
      </c>
      <c r="Y388" s="79">
        <f t="shared" si="107"/>
        <v>2.1267999999999998</v>
      </c>
    </row>
    <row r="389" spans="1:25" ht="15.75" customHeight="1" x14ac:dyDescent="0.2">
      <c r="A389" s="152">
        <v>372</v>
      </c>
      <c r="B389" s="89">
        <f t="shared" si="108"/>
        <v>43.62</v>
      </c>
      <c r="C389" s="77">
        <v>23653</v>
      </c>
      <c r="D389" s="411">
        <f t="shared" si="93"/>
        <v>6507.0151306740026</v>
      </c>
      <c r="E389" s="342">
        <f t="shared" si="96"/>
        <v>2199.3711141678127</v>
      </c>
      <c r="F389" s="338">
        <f t="shared" si="97"/>
        <v>130.14030261348006</v>
      </c>
      <c r="G389" s="407">
        <v>85</v>
      </c>
      <c r="H389" s="425">
        <f t="shared" si="98"/>
        <v>8921.5265474552943</v>
      </c>
      <c r="I389" s="79">
        <f t="shared" si="99"/>
        <v>8.5282</v>
      </c>
      <c r="J389" s="89">
        <f t="shared" si="109"/>
        <v>58.16</v>
      </c>
      <c r="K389" s="77">
        <v>23653</v>
      </c>
      <c r="L389" s="407">
        <f t="shared" si="94"/>
        <v>4880.2613480055024</v>
      </c>
      <c r="M389" s="342">
        <f t="shared" si="100"/>
        <v>1649.5283356258597</v>
      </c>
      <c r="N389" s="338">
        <f t="shared" si="101"/>
        <v>97.605226960110045</v>
      </c>
      <c r="O389" s="435">
        <v>51</v>
      </c>
      <c r="P389" s="425">
        <f t="shared" si="102"/>
        <v>6678.3949105914726</v>
      </c>
      <c r="Q389" s="79">
        <f t="shared" si="103"/>
        <v>6.3960999999999997</v>
      </c>
      <c r="R389" s="93">
        <f t="shared" si="110"/>
        <v>174.49</v>
      </c>
      <c r="S389" s="77">
        <v>23653</v>
      </c>
      <c r="T389" s="407">
        <f t="shared" si="95"/>
        <v>1626.6605536133875</v>
      </c>
      <c r="U389" s="387">
        <f t="shared" si="104"/>
        <v>549.81126712132493</v>
      </c>
      <c r="V389" s="338">
        <f t="shared" si="105"/>
        <v>32.533211072267747</v>
      </c>
      <c r="W389" s="435">
        <v>34</v>
      </c>
      <c r="X389" s="425">
        <f t="shared" si="106"/>
        <v>2243.0050318069802</v>
      </c>
      <c r="Y389" s="79">
        <f t="shared" si="107"/>
        <v>2.1318999999999999</v>
      </c>
    </row>
    <row r="390" spans="1:25" ht="15.75" customHeight="1" x14ac:dyDescent="0.2">
      <c r="A390" s="152">
        <v>373</v>
      </c>
      <c r="B390" s="89">
        <f t="shared" si="108"/>
        <v>43.63</v>
      </c>
      <c r="C390" s="77">
        <v>23653</v>
      </c>
      <c r="D390" s="411">
        <f t="shared" si="93"/>
        <v>6505.5237222094884</v>
      </c>
      <c r="E390" s="342">
        <f t="shared" si="96"/>
        <v>2198.8670181068069</v>
      </c>
      <c r="F390" s="338">
        <f t="shared" si="97"/>
        <v>130.11047444418978</v>
      </c>
      <c r="G390" s="407">
        <v>85</v>
      </c>
      <c r="H390" s="425">
        <f t="shared" si="98"/>
        <v>8919.5012147604848</v>
      </c>
      <c r="I390" s="79">
        <f t="shared" si="99"/>
        <v>8.5492000000000008</v>
      </c>
      <c r="J390" s="89">
        <f t="shared" si="109"/>
        <v>58.18</v>
      </c>
      <c r="K390" s="77">
        <v>23653</v>
      </c>
      <c r="L390" s="407">
        <f t="shared" si="94"/>
        <v>4878.5837057408044</v>
      </c>
      <c r="M390" s="342">
        <f t="shared" si="100"/>
        <v>1648.9612925403917</v>
      </c>
      <c r="N390" s="338">
        <f t="shared" si="101"/>
        <v>97.571674114816091</v>
      </c>
      <c r="O390" s="435">
        <v>51</v>
      </c>
      <c r="P390" s="425">
        <f t="shared" si="102"/>
        <v>6676.1166723960123</v>
      </c>
      <c r="Q390" s="79">
        <f t="shared" si="103"/>
        <v>6.4111000000000002</v>
      </c>
      <c r="R390" s="93">
        <f t="shared" si="110"/>
        <v>174.54</v>
      </c>
      <c r="S390" s="77">
        <v>23653</v>
      </c>
      <c r="T390" s="407">
        <f t="shared" si="95"/>
        <v>1626.1945685802684</v>
      </c>
      <c r="U390" s="387">
        <f t="shared" si="104"/>
        <v>549.65376418013068</v>
      </c>
      <c r="V390" s="338">
        <f t="shared" si="105"/>
        <v>32.523891371605366</v>
      </c>
      <c r="W390" s="435">
        <v>34</v>
      </c>
      <c r="X390" s="425">
        <f t="shared" si="106"/>
        <v>2242.3722241320042</v>
      </c>
      <c r="Y390" s="79">
        <f t="shared" si="107"/>
        <v>2.137</v>
      </c>
    </row>
    <row r="391" spans="1:25" ht="15.75" customHeight="1" x14ac:dyDescent="0.2">
      <c r="A391" s="152">
        <v>374</v>
      </c>
      <c r="B391" s="89">
        <f t="shared" si="108"/>
        <v>43.65</v>
      </c>
      <c r="C391" s="77">
        <v>23653</v>
      </c>
      <c r="D391" s="411">
        <f t="shared" si="93"/>
        <v>6502.5429553264603</v>
      </c>
      <c r="E391" s="342">
        <f t="shared" si="96"/>
        <v>2197.8595189003436</v>
      </c>
      <c r="F391" s="338">
        <f t="shared" si="97"/>
        <v>130.0508591065292</v>
      </c>
      <c r="G391" s="407">
        <v>85</v>
      </c>
      <c r="H391" s="425">
        <f t="shared" si="98"/>
        <v>8915.4533333333347</v>
      </c>
      <c r="I391" s="79">
        <f t="shared" si="99"/>
        <v>8.5681999999999992</v>
      </c>
      <c r="J391" s="89">
        <f t="shared" si="109"/>
        <v>58.2</v>
      </c>
      <c r="K391" s="77">
        <v>23653</v>
      </c>
      <c r="L391" s="407">
        <f t="shared" si="94"/>
        <v>4876.9072164948448</v>
      </c>
      <c r="M391" s="342">
        <f t="shared" si="100"/>
        <v>1648.3946391752575</v>
      </c>
      <c r="N391" s="338">
        <f t="shared" si="101"/>
        <v>97.538144329896895</v>
      </c>
      <c r="O391" s="435">
        <v>51</v>
      </c>
      <c r="P391" s="425">
        <f t="shared" si="102"/>
        <v>6673.8399999999992</v>
      </c>
      <c r="Q391" s="79">
        <f t="shared" si="103"/>
        <v>6.4260999999999999</v>
      </c>
      <c r="R391" s="93">
        <f t="shared" si="110"/>
        <v>174.59</v>
      </c>
      <c r="S391" s="77">
        <v>23653</v>
      </c>
      <c r="T391" s="407">
        <f t="shared" si="95"/>
        <v>1625.7288504496246</v>
      </c>
      <c r="U391" s="387">
        <f t="shared" si="104"/>
        <v>549.49635145197306</v>
      </c>
      <c r="V391" s="338">
        <f t="shared" si="105"/>
        <v>32.514577008992489</v>
      </c>
      <c r="W391" s="435">
        <v>34</v>
      </c>
      <c r="X391" s="425">
        <f t="shared" si="106"/>
        <v>2241.7397789105903</v>
      </c>
      <c r="Y391" s="79">
        <f t="shared" si="107"/>
        <v>2.1421999999999999</v>
      </c>
    </row>
    <row r="392" spans="1:25" ht="15.75" customHeight="1" x14ac:dyDescent="0.2">
      <c r="A392" s="152">
        <v>375</v>
      </c>
      <c r="B392" s="89">
        <f t="shared" si="108"/>
        <v>43.66</v>
      </c>
      <c r="C392" s="77">
        <v>23653</v>
      </c>
      <c r="D392" s="411">
        <f t="shared" si="93"/>
        <v>6501.0535959688495</v>
      </c>
      <c r="E392" s="342">
        <f t="shared" si="96"/>
        <v>2197.3561154374711</v>
      </c>
      <c r="F392" s="338">
        <f t="shared" si="97"/>
        <v>130.02107191937699</v>
      </c>
      <c r="G392" s="407">
        <v>85</v>
      </c>
      <c r="H392" s="425">
        <f t="shared" si="98"/>
        <v>8913.4307833256971</v>
      </c>
      <c r="I392" s="79">
        <f t="shared" si="99"/>
        <v>8.5891000000000002</v>
      </c>
      <c r="J392" s="89">
        <f t="shared" si="109"/>
        <v>58.21</v>
      </c>
      <c r="K392" s="77">
        <v>23653</v>
      </c>
      <c r="L392" s="407">
        <f t="shared" si="94"/>
        <v>4876.0694038824931</v>
      </c>
      <c r="M392" s="342">
        <f t="shared" si="100"/>
        <v>1648.1114585122825</v>
      </c>
      <c r="N392" s="338">
        <f t="shared" si="101"/>
        <v>97.52138807764986</v>
      </c>
      <c r="O392" s="435">
        <v>51</v>
      </c>
      <c r="P392" s="425">
        <f t="shared" si="102"/>
        <v>6672.7022504724255</v>
      </c>
      <c r="Q392" s="79">
        <f t="shared" si="103"/>
        <v>6.4421999999999997</v>
      </c>
      <c r="R392" s="93">
        <f t="shared" si="110"/>
        <v>174.64</v>
      </c>
      <c r="S392" s="77">
        <v>23653</v>
      </c>
      <c r="T392" s="407">
        <f t="shared" si="95"/>
        <v>1625.2633989922124</v>
      </c>
      <c r="U392" s="387">
        <f t="shared" si="104"/>
        <v>549.33902885936777</v>
      </c>
      <c r="V392" s="338">
        <f t="shared" si="105"/>
        <v>32.505267979844248</v>
      </c>
      <c r="W392" s="435">
        <v>34</v>
      </c>
      <c r="X392" s="425">
        <f t="shared" si="106"/>
        <v>2241.1076958314243</v>
      </c>
      <c r="Y392" s="79">
        <f t="shared" si="107"/>
        <v>2.1473</v>
      </c>
    </row>
    <row r="393" spans="1:25" ht="15.75" customHeight="1" x14ac:dyDescent="0.2">
      <c r="A393" s="152">
        <v>376</v>
      </c>
      <c r="B393" s="89">
        <f t="shared" si="108"/>
        <v>43.67</v>
      </c>
      <c r="C393" s="77">
        <v>23653</v>
      </c>
      <c r="D393" s="411">
        <f t="shared" si="93"/>
        <v>6499.5649187084946</v>
      </c>
      <c r="E393" s="342">
        <f t="shared" si="96"/>
        <v>2196.852942523471</v>
      </c>
      <c r="F393" s="338">
        <f t="shared" si="97"/>
        <v>129.9912983741699</v>
      </c>
      <c r="G393" s="407">
        <v>85</v>
      </c>
      <c r="H393" s="425">
        <f t="shared" si="98"/>
        <v>8911.4091596061371</v>
      </c>
      <c r="I393" s="79">
        <f t="shared" si="99"/>
        <v>8.61</v>
      </c>
      <c r="J393" s="89">
        <f t="shared" si="109"/>
        <v>58.23</v>
      </c>
      <c r="K393" s="77">
        <v>23653</v>
      </c>
      <c r="L393" s="407">
        <f t="shared" si="94"/>
        <v>4874.3946419371459</v>
      </c>
      <c r="M393" s="342">
        <f t="shared" si="100"/>
        <v>1647.5453889747553</v>
      </c>
      <c r="N393" s="338">
        <f t="shared" si="101"/>
        <v>97.487892838742923</v>
      </c>
      <c r="O393" s="435">
        <v>51</v>
      </c>
      <c r="P393" s="425">
        <f t="shared" si="102"/>
        <v>6670.4279237506435</v>
      </c>
      <c r="Q393" s="79">
        <f t="shared" si="103"/>
        <v>6.4572000000000003</v>
      </c>
      <c r="R393" s="93">
        <f t="shared" si="110"/>
        <v>174.69</v>
      </c>
      <c r="S393" s="77">
        <v>23653</v>
      </c>
      <c r="T393" s="407">
        <f t="shared" si="95"/>
        <v>1624.7982139790483</v>
      </c>
      <c r="U393" s="387">
        <f t="shared" si="104"/>
        <v>549.18179632491831</v>
      </c>
      <c r="V393" s="338">
        <f t="shared" si="105"/>
        <v>32.495964279580967</v>
      </c>
      <c r="W393" s="435">
        <v>34</v>
      </c>
      <c r="X393" s="425">
        <f t="shared" si="106"/>
        <v>2240.4759745835477</v>
      </c>
      <c r="Y393" s="79">
        <f t="shared" si="107"/>
        <v>2.1524000000000001</v>
      </c>
    </row>
    <row r="394" spans="1:25" ht="15.75" customHeight="1" x14ac:dyDescent="0.2">
      <c r="A394" s="152">
        <v>377</v>
      </c>
      <c r="B394" s="89">
        <f t="shared" si="108"/>
        <v>43.68</v>
      </c>
      <c r="C394" s="77">
        <v>23653</v>
      </c>
      <c r="D394" s="411">
        <f t="shared" si="93"/>
        <v>6498.0769230769238</v>
      </c>
      <c r="E394" s="342">
        <f t="shared" si="96"/>
        <v>2196.35</v>
      </c>
      <c r="F394" s="338">
        <f t="shared" si="97"/>
        <v>129.96153846153848</v>
      </c>
      <c r="G394" s="407">
        <v>85</v>
      </c>
      <c r="H394" s="425">
        <f t="shared" si="98"/>
        <v>8909.3884615384632</v>
      </c>
      <c r="I394" s="79">
        <f t="shared" si="99"/>
        <v>8.6310000000000002</v>
      </c>
      <c r="J394" s="89">
        <f t="shared" si="109"/>
        <v>58.25</v>
      </c>
      <c r="K394" s="77">
        <v>23653</v>
      </c>
      <c r="L394" s="407">
        <f t="shared" si="94"/>
        <v>4872.7210300429188</v>
      </c>
      <c r="M394" s="342">
        <f t="shared" si="100"/>
        <v>1646.9797081545064</v>
      </c>
      <c r="N394" s="338">
        <f t="shared" si="101"/>
        <v>97.454420600858384</v>
      </c>
      <c r="O394" s="435">
        <v>51</v>
      </c>
      <c r="P394" s="425">
        <f t="shared" si="102"/>
        <v>6668.155158798284</v>
      </c>
      <c r="Q394" s="79">
        <f t="shared" si="103"/>
        <v>6.4721000000000002</v>
      </c>
      <c r="R394" s="93">
        <f t="shared" si="110"/>
        <v>174.74</v>
      </c>
      <c r="S394" s="77">
        <v>23653</v>
      </c>
      <c r="T394" s="407">
        <f t="shared" si="95"/>
        <v>1624.3332951814123</v>
      </c>
      <c r="U394" s="387">
        <f t="shared" si="104"/>
        <v>549.02465377131728</v>
      </c>
      <c r="V394" s="338">
        <f t="shared" si="105"/>
        <v>32.486665903628243</v>
      </c>
      <c r="W394" s="435">
        <v>34</v>
      </c>
      <c r="X394" s="425">
        <f t="shared" si="106"/>
        <v>2239.844614856358</v>
      </c>
      <c r="Y394" s="79">
        <f t="shared" si="107"/>
        <v>2.1575000000000002</v>
      </c>
    </row>
    <row r="395" spans="1:25" ht="15.75" customHeight="1" x14ac:dyDescent="0.2">
      <c r="A395" s="152">
        <v>378</v>
      </c>
      <c r="B395" s="89">
        <f t="shared" si="108"/>
        <v>43.7</v>
      </c>
      <c r="C395" s="77">
        <v>23653</v>
      </c>
      <c r="D395" s="411">
        <f t="shared" si="93"/>
        <v>6495.1029748283745</v>
      </c>
      <c r="E395" s="342">
        <f t="shared" si="96"/>
        <v>2195.3448054919904</v>
      </c>
      <c r="F395" s="338">
        <f t="shared" si="97"/>
        <v>129.90205949656749</v>
      </c>
      <c r="G395" s="407">
        <v>85</v>
      </c>
      <c r="H395" s="425">
        <f t="shared" si="98"/>
        <v>8905.3498398169322</v>
      </c>
      <c r="I395" s="79">
        <f t="shared" si="99"/>
        <v>8.6499000000000006</v>
      </c>
      <c r="J395" s="89">
        <f t="shared" si="109"/>
        <v>58.26</v>
      </c>
      <c r="K395" s="77">
        <v>23653</v>
      </c>
      <c r="L395" s="407">
        <f t="shared" si="94"/>
        <v>4871.8846549948503</v>
      </c>
      <c r="M395" s="342">
        <f t="shared" si="100"/>
        <v>1646.6970133882592</v>
      </c>
      <c r="N395" s="338">
        <f t="shared" si="101"/>
        <v>97.437693099897004</v>
      </c>
      <c r="O395" s="435">
        <v>51</v>
      </c>
      <c r="P395" s="425">
        <f t="shared" si="102"/>
        <v>6667.0193614830059</v>
      </c>
      <c r="Q395" s="79">
        <f t="shared" si="103"/>
        <v>6.4882</v>
      </c>
      <c r="R395" s="93">
        <f t="shared" si="110"/>
        <v>174.78</v>
      </c>
      <c r="S395" s="77">
        <v>23653</v>
      </c>
      <c r="T395" s="407">
        <f t="shared" si="95"/>
        <v>1623.9615516649503</v>
      </c>
      <c r="U395" s="387">
        <f t="shared" si="104"/>
        <v>548.89900446275317</v>
      </c>
      <c r="V395" s="338">
        <f t="shared" si="105"/>
        <v>32.479231033299008</v>
      </c>
      <c r="W395" s="435">
        <v>34</v>
      </c>
      <c r="X395" s="425">
        <f t="shared" si="106"/>
        <v>2239.3397871610027</v>
      </c>
      <c r="Y395" s="79">
        <f t="shared" si="107"/>
        <v>2.1627000000000001</v>
      </c>
    </row>
    <row r="396" spans="1:25" ht="15.75" customHeight="1" x14ac:dyDescent="0.2">
      <c r="A396" s="152">
        <v>379</v>
      </c>
      <c r="B396" s="89">
        <f t="shared" si="108"/>
        <v>43.71</v>
      </c>
      <c r="C396" s="77">
        <v>23653</v>
      </c>
      <c r="D396" s="411">
        <f t="shared" si="93"/>
        <v>6493.6170212765956</v>
      </c>
      <c r="E396" s="342">
        <f t="shared" si="96"/>
        <v>2194.8425531914891</v>
      </c>
      <c r="F396" s="338">
        <f t="shared" si="97"/>
        <v>129.87234042553192</v>
      </c>
      <c r="G396" s="407">
        <v>85</v>
      </c>
      <c r="H396" s="425">
        <f t="shared" si="98"/>
        <v>8903.3319148936171</v>
      </c>
      <c r="I396" s="79">
        <f t="shared" si="99"/>
        <v>8.6707999999999998</v>
      </c>
      <c r="J396" s="89">
        <f t="shared" si="109"/>
        <v>58.28</v>
      </c>
      <c r="K396" s="77">
        <v>23653</v>
      </c>
      <c r="L396" s="407">
        <f t="shared" si="94"/>
        <v>4870.2127659574471</v>
      </c>
      <c r="M396" s="342">
        <f t="shared" si="100"/>
        <v>1646.131914893617</v>
      </c>
      <c r="N396" s="338">
        <f t="shared" si="101"/>
        <v>97.404255319148945</v>
      </c>
      <c r="O396" s="435">
        <v>51</v>
      </c>
      <c r="P396" s="425">
        <f t="shared" si="102"/>
        <v>6664.7489361702137</v>
      </c>
      <c r="Q396" s="79">
        <f t="shared" si="103"/>
        <v>6.5030999999999999</v>
      </c>
      <c r="R396" s="93">
        <f t="shared" si="110"/>
        <v>174.83</v>
      </c>
      <c r="S396" s="77">
        <v>23653</v>
      </c>
      <c r="T396" s="407">
        <f t="shared" si="95"/>
        <v>1623.4971114797231</v>
      </c>
      <c r="U396" s="387">
        <f t="shared" si="104"/>
        <v>548.7420236801463</v>
      </c>
      <c r="V396" s="338">
        <f t="shared" si="105"/>
        <v>32.469942229594466</v>
      </c>
      <c r="W396" s="435">
        <v>34</v>
      </c>
      <c r="X396" s="425">
        <f t="shared" si="106"/>
        <v>2238.7090773894638</v>
      </c>
      <c r="Y396" s="79">
        <f t="shared" si="107"/>
        <v>2.1678000000000002</v>
      </c>
    </row>
    <row r="397" spans="1:25" ht="15.75" customHeight="1" x14ac:dyDescent="0.2">
      <c r="A397" s="109">
        <v>380</v>
      </c>
      <c r="B397" s="89">
        <f t="shared" si="108"/>
        <v>43.72</v>
      </c>
      <c r="C397" s="77">
        <v>23653</v>
      </c>
      <c r="D397" s="411">
        <f t="shared" si="93"/>
        <v>6492.1317474839889</v>
      </c>
      <c r="E397" s="342">
        <f t="shared" si="96"/>
        <v>2194.3405306495879</v>
      </c>
      <c r="F397" s="338">
        <f t="shared" si="97"/>
        <v>129.84263494967979</v>
      </c>
      <c r="G397" s="407">
        <v>85</v>
      </c>
      <c r="H397" s="425">
        <f t="shared" si="98"/>
        <v>8901.3149130832571</v>
      </c>
      <c r="I397" s="79">
        <f t="shared" si="99"/>
        <v>8.6917000000000009</v>
      </c>
      <c r="J397" s="89">
        <f t="shared" si="109"/>
        <v>58.29</v>
      </c>
      <c r="K397" s="77">
        <v>23653</v>
      </c>
      <c r="L397" s="407">
        <f t="shared" si="94"/>
        <v>4869.3772516726713</v>
      </c>
      <c r="M397" s="342">
        <f t="shared" si="100"/>
        <v>1645.8495110653628</v>
      </c>
      <c r="N397" s="338">
        <f t="shared" si="101"/>
        <v>97.387545033453421</v>
      </c>
      <c r="O397" s="435">
        <v>51</v>
      </c>
      <c r="P397" s="425">
        <f t="shared" si="102"/>
        <v>6663.6143077714878</v>
      </c>
      <c r="Q397" s="79">
        <f t="shared" si="103"/>
        <v>6.5190999999999999</v>
      </c>
      <c r="R397" s="93">
        <f t="shared" si="110"/>
        <v>174.88</v>
      </c>
      <c r="S397" s="77">
        <v>23653</v>
      </c>
      <c r="T397" s="407">
        <f t="shared" si="95"/>
        <v>1623.0329368709972</v>
      </c>
      <c r="U397" s="387">
        <f t="shared" si="104"/>
        <v>548.58513266239697</v>
      </c>
      <c r="V397" s="338">
        <f t="shared" si="105"/>
        <v>32.460658737419948</v>
      </c>
      <c r="W397" s="435">
        <v>34</v>
      </c>
      <c r="X397" s="425">
        <f t="shared" si="106"/>
        <v>2238.0787282708143</v>
      </c>
      <c r="Y397" s="79">
        <f t="shared" si="107"/>
        <v>2.1728999999999998</v>
      </c>
    </row>
    <row r="398" spans="1:25" ht="15.75" customHeight="1" x14ac:dyDescent="0.2">
      <c r="A398" s="152">
        <v>381</v>
      </c>
      <c r="B398" s="89">
        <f t="shared" si="108"/>
        <v>43.73</v>
      </c>
      <c r="C398" s="77">
        <v>23653</v>
      </c>
      <c r="D398" s="411">
        <f t="shared" si="93"/>
        <v>6490.647152984222</v>
      </c>
      <c r="E398" s="342">
        <f t="shared" si="96"/>
        <v>2193.8387377086669</v>
      </c>
      <c r="F398" s="338">
        <f t="shared" si="97"/>
        <v>129.81294305968444</v>
      </c>
      <c r="G398" s="407">
        <v>85</v>
      </c>
      <c r="H398" s="425">
        <f t="shared" si="98"/>
        <v>8899.298833752573</v>
      </c>
      <c r="I398" s="79">
        <f t="shared" si="99"/>
        <v>8.7126000000000001</v>
      </c>
      <c r="J398" s="89">
        <f t="shared" si="109"/>
        <v>58.31</v>
      </c>
      <c r="K398" s="77">
        <v>23653</v>
      </c>
      <c r="L398" s="407">
        <f t="shared" si="94"/>
        <v>4867.7070828331325</v>
      </c>
      <c r="M398" s="342">
        <f t="shared" si="100"/>
        <v>1645.2849939975986</v>
      </c>
      <c r="N398" s="338">
        <f t="shared" si="101"/>
        <v>97.354141656662648</v>
      </c>
      <c r="O398" s="435">
        <v>51</v>
      </c>
      <c r="P398" s="425">
        <f t="shared" si="102"/>
        <v>6661.3462184873933</v>
      </c>
      <c r="Q398" s="79">
        <f t="shared" si="103"/>
        <v>6.5339999999999998</v>
      </c>
      <c r="R398" s="93">
        <f t="shared" si="110"/>
        <v>174.93</v>
      </c>
      <c r="S398" s="77">
        <v>23653</v>
      </c>
      <c r="T398" s="407">
        <f t="shared" si="95"/>
        <v>1622.5690276110445</v>
      </c>
      <c r="U398" s="387">
        <f t="shared" si="104"/>
        <v>548.42833133253293</v>
      </c>
      <c r="V398" s="338">
        <f t="shared" si="105"/>
        <v>32.45138055222089</v>
      </c>
      <c r="W398" s="435">
        <v>34</v>
      </c>
      <c r="X398" s="425">
        <f t="shared" si="106"/>
        <v>2237.4487394957987</v>
      </c>
      <c r="Y398" s="79">
        <f t="shared" si="107"/>
        <v>2.1779999999999999</v>
      </c>
    </row>
    <row r="399" spans="1:25" ht="15.75" customHeight="1" x14ac:dyDescent="0.2">
      <c r="A399" s="152">
        <v>382</v>
      </c>
      <c r="B399" s="89">
        <f t="shared" si="108"/>
        <v>43.75</v>
      </c>
      <c r="C399" s="77">
        <v>23653</v>
      </c>
      <c r="D399" s="411">
        <f t="shared" si="93"/>
        <v>6487.68</v>
      </c>
      <c r="E399" s="342">
        <f t="shared" si="96"/>
        <v>2192.8358399999997</v>
      </c>
      <c r="F399" s="338">
        <f t="shared" si="97"/>
        <v>129.75360000000001</v>
      </c>
      <c r="G399" s="407">
        <v>85</v>
      </c>
      <c r="H399" s="425">
        <f t="shared" si="98"/>
        <v>8895.26944</v>
      </c>
      <c r="I399" s="79">
        <f t="shared" si="99"/>
        <v>8.7314000000000007</v>
      </c>
      <c r="J399" s="89">
        <f t="shared" si="109"/>
        <v>58.33</v>
      </c>
      <c r="K399" s="77">
        <v>23653</v>
      </c>
      <c r="L399" s="407">
        <f t="shared" si="94"/>
        <v>4866.038059317676</v>
      </c>
      <c r="M399" s="342">
        <f t="shared" si="100"/>
        <v>1644.7208640493743</v>
      </c>
      <c r="N399" s="338">
        <f t="shared" si="101"/>
        <v>97.320761186353522</v>
      </c>
      <c r="O399" s="435">
        <v>51</v>
      </c>
      <c r="P399" s="425">
        <f t="shared" si="102"/>
        <v>6659.0796845534041</v>
      </c>
      <c r="Q399" s="79">
        <f t="shared" si="103"/>
        <v>6.5488999999999997</v>
      </c>
      <c r="R399" s="93">
        <f t="shared" si="110"/>
        <v>174.98</v>
      </c>
      <c r="S399" s="77">
        <v>23653</v>
      </c>
      <c r="T399" s="407">
        <f t="shared" si="95"/>
        <v>1622.1053834723971</v>
      </c>
      <c r="U399" s="387">
        <f t="shared" si="104"/>
        <v>548.27161961367017</v>
      </c>
      <c r="V399" s="338">
        <f t="shared" si="105"/>
        <v>32.442107669447942</v>
      </c>
      <c r="W399" s="435">
        <v>34</v>
      </c>
      <c r="X399" s="425">
        <f t="shared" si="106"/>
        <v>2236.8191107555153</v>
      </c>
      <c r="Y399" s="79">
        <f t="shared" si="107"/>
        <v>2.1831</v>
      </c>
    </row>
    <row r="400" spans="1:25" ht="15.75" customHeight="1" x14ac:dyDescent="0.2">
      <c r="A400" s="152">
        <v>383</v>
      </c>
      <c r="B400" s="89">
        <f t="shared" si="108"/>
        <v>43.76</v>
      </c>
      <c r="C400" s="77">
        <v>23653</v>
      </c>
      <c r="D400" s="411">
        <f t="shared" si="93"/>
        <v>6486.1974405850096</v>
      </c>
      <c r="E400" s="342">
        <f t="shared" si="96"/>
        <v>2192.3347349177329</v>
      </c>
      <c r="F400" s="338">
        <f t="shared" si="97"/>
        <v>129.72394881170018</v>
      </c>
      <c r="G400" s="407">
        <v>85</v>
      </c>
      <c r="H400" s="425">
        <f t="shared" si="98"/>
        <v>8893.2561243144428</v>
      </c>
      <c r="I400" s="79">
        <f t="shared" si="99"/>
        <v>8.7523</v>
      </c>
      <c r="J400" s="89">
        <f t="shared" si="109"/>
        <v>58.34</v>
      </c>
      <c r="K400" s="77">
        <v>23653</v>
      </c>
      <c r="L400" s="407">
        <f t="shared" si="94"/>
        <v>4865.2039766883772</v>
      </c>
      <c r="M400" s="342">
        <f t="shared" si="100"/>
        <v>1644.4389441206713</v>
      </c>
      <c r="N400" s="338">
        <f t="shared" si="101"/>
        <v>97.304079533767549</v>
      </c>
      <c r="O400" s="435">
        <v>51</v>
      </c>
      <c r="P400" s="425">
        <f t="shared" si="102"/>
        <v>6657.947000342816</v>
      </c>
      <c r="Q400" s="79">
        <f t="shared" si="103"/>
        <v>6.5650000000000004</v>
      </c>
      <c r="R400" s="93">
        <f t="shared" si="110"/>
        <v>175.03</v>
      </c>
      <c r="S400" s="77">
        <v>23653</v>
      </c>
      <c r="T400" s="407">
        <f t="shared" si="95"/>
        <v>1621.6420042278464</v>
      </c>
      <c r="U400" s="387">
        <f t="shared" si="104"/>
        <v>548.11499742901208</v>
      </c>
      <c r="V400" s="338">
        <f t="shared" si="105"/>
        <v>32.432840084556929</v>
      </c>
      <c r="W400" s="435">
        <v>34</v>
      </c>
      <c r="X400" s="425">
        <f t="shared" si="106"/>
        <v>2236.1898417414154</v>
      </c>
      <c r="Y400" s="79">
        <f t="shared" si="107"/>
        <v>2.1882000000000001</v>
      </c>
    </row>
    <row r="401" spans="1:25" ht="15.75" customHeight="1" x14ac:dyDescent="0.2">
      <c r="A401" s="152">
        <v>384</v>
      </c>
      <c r="B401" s="89">
        <f t="shared" si="108"/>
        <v>43.77</v>
      </c>
      <c r="C401" s="77">
        <v>23653</v>
      </c>
      <c r="D401" s="411">
        <f t="shared" si="93"/>
        <v>6484.7155586017816</v>
      </c>
      <c r="E401" s="342">
        <f t="shared" si="96"/>
        <v>2191.8338588074021</v>
      </c>
      <c r="F401" s="338">
        <f t="shared" si="97"/>
        <v>129.69431117203564</v>
      </c>
      <c r="G401" s="407">
        <v>85</v>
      </c>
      <c r="H401" s="425">
        <f t="shared" si="98"/>
        <v>8891.2437285812193</v>
      </c>
      <c r="I401" s="79">
        <f t="shared" si="99"/>
        <v>8.7730999999999995</v>
      </c>
      <c r="J401" s="89">
        <f t="shared" si="109"/>
        <v>58.36</v>
      </c>
      <c r="K401" s="77">
        <v>23653</v>
      </c>
      <c r="L401" s="407">
        <f t="shared" si="94"/>
        <v>4863.5366689513357</v>
      </c>
      <c r="M401" s="342">
        <f t="shared" si="100"/>
        <v>1643.8753941055513</v>
      </c>
      <c r="N401" s="338">
        <f t="shared" si="101"/>
        <v>97.270733379026723</v>
      </c>
      <c r="O401" s="435">
        <v>51</v>
      </c>
      <c r="P401" s="425">
        <f t="shared" si="102"/>
        <v>6655.6827964359136</v>
      </c>
      <c r="Q401" s="79">
        <f t="shared" si="103"/>
        <v>6.5797999999999996</v>
      </c>
      <c r="R401" s="93">
        <f t="shared" si="110"/>
        <v>175.08</v>
      </c>
      <c r="S401" s="77">
        <v>23653</v>
      </c>
      <c r="T401" s="407">
        <f t="shared" si="95"/>
        <v>1621.1788896504454</v>
      </c>
      <c r="U401" s="387">
        <f t="shared" si="104"/>
        <v>547.95846470185052</v>
      </c>
      <c r="V401" s="338">
        <f t="shared" si="105"/>
        <v>32.42357779300891</v>
      </c>
      <c r="W401" s="435">
        <v>34</v>
      </c>
      <c r="X401" s="425">
        <f t="shared" si="106"/>
        <v>2235.5609321453048</v>
      </c>
      <c r="Y401" s="79">
        <f t="shared" si="107"/>
        <v>2.1932999999999998</v>
      </c>
    </row>
    <row r="402" spans="1:25" ht="15.75" customHeight="1" x14ac:dyDescent="0.2">
      <c r="A402" s="152">
        <v>385</v>
      </c>
      <c r="B402" s="89">
        <f t="shared" si="108"/>
        <v>43.78</v>
      </c>
      <c r="C402" s="77">
        <v>23653</v>
      </c>
      <c r="D402" s="411">
        <f t="shared" ref="D402:D465" si="111">12*(1/B402*C402)</f>
        <v>6483.2343535861119</v>
      </c>
      <c r="E402" s="342">
        <f t="shared" si="96"/>
        <v>2191.3332115121057</v>
      </c>
      <c r="F402" s="338">
        <f t="shared" si="97"/>
        <v>129.66468707172223</v>
      </c>
      <c r="G402" s="407">
        <v>85</v>
      </c>
      <c r="H402" s="425">
        <f t="shared" si="98"/>
        <v>8889.2322521699389</v>
      </c>
      <c r="I402" s="79">
        <f t="shared" si="99"/>
        <v>8.7940000000000005</v>
      </c>
      <c r="J402" s="89">
        <f t="shared" si="109"/>
        <v>58.38</v>
      </c>
      <c r="K402" s="77">
        <v>23653</v>
      </c>
      <c r="L402" s="407">
        <f t="shared" ref="L402:L465" si="112">12*(1/J402*K402)</f>
        <v>4861.8705035971216</v>
      </c>
      <c r="M402" s="342">
        <f t="shared" si="100"/>
        <v>1643.312230215827</v>
      </c>
      <c r="N402" s="338">
        <f t="shared" si="101"/>
        <v>97.237410071942435</v>
      </c>
      <c r="O402" s="435">
        <v>51</v>
      </c>
      <c r="P402" s="425">
        <f t="shared" si="102"/>
        <v>6653.4201438848913</v>
      </c>
      <c r="Q402" s="79">
        <f t="shared" si="103"/>
        <v>6.5946999999999996</v>
      </c>
      <c r="R402" s="93">
        <f t="shared" si="110"/>
        <v>175.13</v>
      </c>
      <c r="S402" s="77">
        <v>23653</v>
      </c>
      <c r="T402" s="407">
        <f t="shared" ref="T402:T465" si="113">12*(1/R402*S402)</f>
        <v>1620.7160395135043</v>
      </c>
      <c r="U402" s="387">
        <f t="shared" si="104"/>
        <v>547.80202135556442</v>
      </c>
      <c r="V402" s="338">
        <f t="shared" si="105"/>
        <v>32.414320790270082</v>
      </c>
      <c r="W402" s="435">
        <v>34</v>
      </c>
      <c r="X402" s="425">
        <f t="shared" si="106"/>
        <v>2234.9323816593392</v>
      </c>
      <c r="Y402" s="79">
        <f t="shared" si="107"/>
        <v>2.1983999999999999</v>
      </c>
    </row>
    <row r="403" spans="1:25" ht="15.75" customHeight="1" x14ac:dyDescent="0.2">
      <c r="A403" s="152">
        <v>386</v>
      </c>
      <c r="B403" s="89">
        <f t="shared" si="108"/>
        <v>43.79</v>
      </c>
      <c r="C403" s="77">
        <v>23653</v>
      </c>
      <c r="D403" s="411">
        <f t="shared" si="111"/>
        <v>6481.7538250742182</v>
      </c>
      <c r="E403" s="342">
        <f t="shared" ref="E403:E466" si="114">D403*33.8%</f>
        <v>2190.8327928750855</v>
      </c>
      <c r="F403" s="338">
        <f t="shared" ref="F403:F466" si="115">D403*2%</f>
        <v>129.63507650148438</v>
      </c>
      <c r="G403" s="407">
        <v>85</v>
      </c>
      <c r="H403" s="425">
        <f t="shared" ref="H403:H466" si="116">SUM(D403:G403)</f>
        <v>8887.2216944507891</v>
      </c>
      <c r="I403" s="79">
        <f t="shared" ref="I403:I466" si="117">ROUND(A403/B403,4)</f>
        <v>8.8148</v>
      </c>
      <c r="J403" s="89">
        <f t="shared" si="109"/>
        <v>58.39</v>
      </c>
      <c r="K403" s="77">
        <v>23653</v>
      </c>
      <c r="L403" s="407">
        <f t="shared" si="112"/>
        <v>4861.0378489467384</v>
      </c>
      <c r="M403" s="342">
        <f t="shared" ref="M403:M466" si="118">L403*33.8%</f>
        <v>1643.0307929439975</v>
      </c>
      <c r="N403" s="338">
        <f t="shared" ref="N403:N466" si="119">L403*2%</f>
        <v>97.220756978934773</v>
      </c>
      <c r="O403" s="435">
        <v>51</v>
      </c>
      <c r="P403" s="425">
        <f t="shared" ref="P403:P466" si="120">SUM(L403:O403)</f>
        <v>6652.2893988696705</v>
      </c>
      <c r="Q403" s="79">
        <f t="shared" ref="Q403:Q466" si="121">ROUND(A403/J403,4)</f>
        <v>6.6106999999999996</v>
      </c>
      <c r="R403" s="93">
        <f t="shared" si="110"/>
        <v>175.18</v>
      </c>
      <c r="S403" s="77">
        <v>23653</v>
      </c>
      <c r="T403" s="407">
        <f t="shared" si="113"/>
        <v>1620.2534535905922</v>
      </c>
      <c r="U403" s="387">
        <f t="shared" ref="U403:U466" si="122">T403*33.8%</f>
        <v>547.64566731362015</v>
      </c>
      <c r="V403" s="338">
        <f t="shared" ref="V403:V466" si="123">T403*2%</f>
        <v>32.405069071811845</v>
      </c>
      <c r="W403" s="435">
        <v>34</v>
      </c>
      <c r="X403" s="425">
        <f t="shared" ref="X403:X466" si="124">SUM(T403:W403)</f>
        <v>2234.3041899760242</v>
      </c>
      <c r="Y403" s="79">
        <f t="shared" ref="Y403:Y466" si="125">ROUND(A403/R403,4)</f>
        <v>2.2033999999999998</v>
      </c>
    </row>
    <row r="404" spans="1:25" ht="15.75" customHeight="1" x14ac:dyDescent="0.2">
      <c r="A404" s="152">
        <v>387</v>
      </c>
      <c r="B404" s="89">
        <f t="shared" si="108"/>
        <v>43.81</v>
      </c>
      <c r="C404" s="77">
        <v>23653</v>
      </c>
      <c r="D404" s="411">
        <f t="shared" si="111"/>
        <v>6478.7947957087417</v>
      </c>
      <c r="E404" s="342">
        <f t="shared" si="114"/>
        <v>2189.8326409495544</v>
      </c>
      <c r="F404" s="338">
        <f t="shared" si="115"/>
        <v>129.57589591417485</v>
      </c>
      <c r="G404" s="407">
        <v>85</v>
      </c>
      <c r="H404" s="425">
        <f t="shared" si="116"/>
        <v>8883.2033325724715</v>
      </c>
      <c r="I404" s="79">
        <f t="shared" si="117"/>
        <v>8.8336000000000006</v>
      </c>
      <c r="J404" s="89">
        <f t="shared" si="109"/>
        <v>58.41</v>
      </c>
      <c r="K404" s="77">
        <v>23653</v>
      </c>
      <c r="L404" s="407">
        <f t="shared" si="112"/>
        <v>4859.3733949666166</v>
      </c>
      <c r="M404" s="342">
        <f t="shared" si="118"/>
        <v>1642.4682074987163</v>
      </c>
      <c r="N404" s="338">
        <f t="shared" si="119"/>
        <v>97.187467899332333</v>
      </c>
      <c r="O404" s="435">
        <v>51</v>
      </c>
      <c r="P404" s="425">
        <f t="shared" si="120"/>
        <v>6650.0290703646651</v>
      </c>
      <c r="Q404" s="79">
        <f t="shared" si="121"/>
        <v>6.6256000000000004</v>
      </c>
      <c r="R404" s="93">
        <f t="shared" si="110"/>
        <v>175.22</v>
      </c>
      <c r="S404" s="77">
        <v>23653</v>
      </c>
      <c r="T404" s="407">
        <f t="shared" si="113"/>
        <v>1619.883574934368</v>
      </c>
      <c r="U404" s="387">
        <f t="shared" si="122"/>
        <v>547.52064832781628</v>
      </c>
      <c r="V404" s="338">
        <f t="shared" si="123"/>
        <v>32.397671498687359</v>
      </c>
      <c r="W404" s="435">
        <v>34</v>
      </c>
      <c r="X404" s="425">
        <f t="shared" si="124"/>
        <v>2233.8018947608716</v>
      </c>
      <c r="Y404" s="79">
        <f t="shared" si="125"/>
        <v>2.2086999999999999</v>
      </c>
    </row>
    <row r="405" spans="1:25" ht="15.75" customHeight="1" x14ac:dyDescent="0.2">
      <c r="A405" s="152">
        <v>388</v>
      </c>
      <c r="B405" s="89">
        <f t="shared" si="108"/>
        <v>43.82</v>
      </c>
      <c r="C405" s="77">
        <v>23653</v>
      </c>
      <c r="D405" s="411">
        <f t="shared" si="111"/>
        <v>6477.3162939297126</v>
      </c>
      <c r="E405" s="342">
        <f t="shared" si="114"/>
        <v>2189.3329073482428</v>
      </c>
      <c r="F405" s="338">
        <f t="shared" si="115"/>
        <v>129.54632587859425</v>
      </c>
      <c r="G405" s="407">
        <v>85</v>
      </c>
      <c r="H405" s="425">
        <f t="shared" si="116"/>
        <v>8881.1955271565512</v>
      </c>
      <c r="I405" s="79">
        <f t="shared" si="117"/>
        <v>8.8544</v>
      </c>
      <c r="J405" s="89">
        <f t="shared" si="109"/>
        <v>58.42</v>
      </c>
      <c r="K405" s="77">
        <v>23653</v>
      </c>
      <c r="L405" s="407">
        <f t="shared" si="112"/>
        <v>4858.5415953440597</v>
      </c>
      <c r="M405" s="342">
        <f t="shared" si="118"/>
        <v>1642.1870592262919</v>
      </c>
      <c r="N405" s="338">
        <f t="shared" si="119"/>
        <v>97.17083190688119</v>
      </c>
      <c r="O405" s="435">
        <v>51</v>
      </c>
      <c r="P405" s="425">
        <f t="shared" si="120"/>
        <v>6648.899486477233</v>
      </c>
      <c r="Q405" s="79">
        <f t="shared" si="121"/>
        <v>6.6416000000000004</v>
      </c>
      <c r="R405" s="93">
        <f t="shared" si="110"/>
        <v>175.27</v>
      </c>
      <c r="S405" s="77">
        <v>23653</v>
      </c>
      <c r="T405" s="407">
        <f t="shared" si="113"/>
        <v>1619.4214640269297</v>
      </c>
      <c r="U405" s="387">
        <f t="shared" si="122"/>
        <v>547.3644548411022</v>
      </c>
      <c r="V405" s="338">
        <f t="shared" si="123"/>
        <v>32.388429280538595</v>
      </c>
      <c r="W405" s="435">
        <v>34</v>
      </c>
      <c r="X405" s="425">
        <f t="shared" si="124"/>
        <v>2233.1743481485705</v>
      </c>
      <c r="Y405" s="79">
        <f t="shared" si="125"/>
        <v>2.2136999999999998</v>
      </c>
    </row>
    <row r="406" spans="1:25" ht="15.75" customHeight="1" x14ac:dyDescent="0.2">
      <c r="A406" s="152">
        <v>389</v>
      </c>
      <c r="B406" s="89">
        <f t="shared" si="108"/>
        <v>43.83</v>
      </c>
      <c r="C406" s="77">
        <v>23653</v>
      </c>
      <c r="D406" s="411">
        <f t="shared" si="111"/>
        <v>6475.8384668035596</v>
      </c>
      <c r="E406" s="342">
        <f t="shared" si="114"/>
        <v>2188.8334017796028</v>
      </c>
      <c r="F406" s="338">
        <f t="shared" si="115"/>
        <v>129.51676933607121</v>
      </c>
      <c r="G406" s="407">
        <v>85</v>
      </c>
      <c r="H406" s="425">
        <f t="shared" si="116"/>
        <v>8879.1886379192329</v>
      </c>
      <c r="I406" s="79">
        <f t="shared" si="117"/>
        <v>8.8751999999999995</v>
      </c>
      <c r="J406" s="89">
        <f t="shared" si="109"/>
        <v>58.44</v>
      </c>
      <c r="K406" s="77">
        <v>23653</v>
      </c>
      <c r="L406" s="407">
        <f t="shared" si="112"/>
        <v>4856.8788501026693</v>
      </c>
      <c r="M406" s="342">
        <f t="shared" si="118"/>
        <v>1641.625051334702</v>
      </c>
      <c r="N406" s="338">
        <f t="shared" si="119"/>
        <v>97.137577002053391</v>
      </c>
      <c r="O406" s="435">
        <v>51</v>
      </c>
      <c r="P406" s="425">
        <f t="shared" si="120"/>
        <v>6646.6414784394246</v>
      </c>
      <c r="Q406" s="79">
        <f t="shared" si="121"/>
        <v>6.6563999999999997</v>
      </c>
      <c r="R406" s="93">
        <f t="shared" si="110"/>
        <v>175.32</v>
      </c>
      <c r="S406" s="77">
        <v>23653</v>
      </c>
      <c r="T406" s="407">
        <f t="shared" si="113"/>
        <v>1618.9596167008899</v>
      </c>
      <c r="U406" s="387">
        <f t="shared" si="122"/>
        <v>547.2083504449007</v>
      </c>
      <c r="V406" s="338">
        <f t="shared" si="123"/>
        <v>32.379192334017802</v>
      </c>
      <c r="W406" s="435">
        <v>34</v>
      </c>
      <c r="X406" s="425">
        <f t="shared" si="124"/>
        <v>2232.5471594798082</v>
      </c>
      <c r="Y406" s="79">
        <f t="shared" si="125"/>
        <v>2.2187999999999999</v>
      </c>
    </row>
    <row r="407" spans="1:25" ht="15.75" customHeight="1" x14ac:dyDescent="0.2">
      <c r="A407" s="109">
        <v>390</v>
      </c>
      <c r="B407" s="89">
        <f t="shared" si="108"/>
        <v>43.84</v>
      </c>
      <c r="C407" s="77">
        <v>23653</v>
      </c>
      <c r="D407" s="411">
        <f t="shared" si="111"/>
        <v>6474.3613138686142</v>
      </c>
      <c r="E407" s="342">
        <f t="shared" si="114"/>
        <v>2188.3341240875916</v>
      </c>
      <c r="F407" s="338">
        <f t="shared" si="115"/>
        <v>129.48722627737229</v>
      </c>
      <c r="G407" s="407">
        <v>85</v>
      </c>
      <c r="H407" s="425">
        <f t="shared" si="116"/>
        <v>8877.1826642335764</v>
      </c>
      <c r="I407" s="79">
        <f t="shared" si="117"/>
        <v>8.8960000000000008</v>
      </c>
      <c r="J407" s="89">
        <f t="shared" si="109"/>
        <v>58.46</v>
      </c>
      <c r="K407" s="77">
        <v>23653</v>
      </c>
      <c r="L407" s="407">
        <f t="shared" si="112"/>
        <v>4855.2172425590143</v>
      </c>
      <c r="M407" s="342">
        <f t="shared" si="118"/>
        <v>1641.0634279849467</v>
      </c>
      <c r="N407" s="338">
        <f t="shared" si="119"/>
        <v>97.104344851180286</v>
      </c>
      <c r="O407" s="435">
        <v>51</v>
      </c>
      <c r="P407" s="425">
        <f t="shared" si="120"/>
        <v>6644.3850153951407</v>
      </c>
      <c r="Q407" s="79">
        <f t="shared" si="121"/>
        <v>6.6711999999999998</v>
      </c>
      <c r="R407" s="93">
        <f t="shared" si="110"/>
        <v>175.37</v>
      </c>
      <c r="S407" s="77">
        <v>23653</v>
      </c>
      <c r="T407" s="407">
        <f t="shared" si="113"/>
        <v>1618.4980327307976</v>
      </c>
      <c r="U407" s="387">
        <f t="shared" si="122"/>
        <v>547.05233506300954</v>
      </c>
      <c r="V407" s="338">
        <f t="shared" si="123"/>
        <v>32.369960654615952</v>
      </c>
      <c r="W407" s="435">
        <v>34</v>
      </c>
      <c r="X407" s="425">
        <f t="shared" si="124"/>
        <v>2231.9203284484233</v>
      </c>
      <c r="Y407" s="79">
        <f t="shared" si="125"/>
        <v>2.2239</v>
      </c>
    </row>
    <row r="408" spans="1:25" ht="15.75" customHeight="1" x14ac:dyDescent="0.2">
      <c r="A408" s="152">
        <v>391</v>
      </c>
      <c r="B408" s="89">
        <f t="shared" si="108"/>
        <v>43.85</v>
      </c>
      <c r="C408" s="77">
        <v>23653</v>
      </c>
      <c r="D408" s="411">
        <f t="shared" si="111"/>
        <v>6472.884834663626</v>
      </c>
      <c r="E408" s="342">
        <f t="shared" si="114"/>
        <v>2187.8350741163053</v>
      </c>
      <c r="F408" s="338">
        <f t="shared" si="115"/>
        <v>129.45769669327251</v>
      </c>
      <c r="G408" s="407">
        <v>85</v>
      </c>
      <c r="H408" s="425">
        <f t="shared" si="116"/>
        <v>8875.1776054732036</v>
      </c>
      <c r="I408" s="79">
        <f t="shared" si="117"/>
        <v>8.9168000000000003</v>
      </c>
      <c r="J408" s="89">
        <f t="shared" si="109"/>
        <v>58.47</v>
      </c>
      <c r="K408" s="77">
        <v>23653</v>
      </c>
      <c r="L408" s="407">
        <f t="shared" si="112"/>
        <v>4854.3868650590048</v>
      </c>
      <c r="M408" s="342">
        <f t="shared" si="118"/>
        <v>1640.7827603899434</v>
      </c>
      <c r="N408" s="338">
        <f t="shared" si="119"/>
        <v>97.087737301180098</v>
      </c>
      <c r="O408" s="435">
        <v>51</v>
      </c>
      <c r="P408" s="425">
        <f t="shared" si="120"/>
        <v>6643.2573627501279</v>
      </c>
      <c r="Q408" s="79">
        <f t="shared" si="121"/>
        <v>6.6871999999999998</v>
      </c>
      <c r="R408" s="93">
        <f t="shared" si="110"/>
        <v>175.42</v>
      </c>
      <c r="S408" s="77">
        <v>23653</v>
      </c>
      <c r="T408" s="407">
        <f t="shared" si="113"/>
        <v>1618.0367118914608</v>
      </c>
      <c r="U408" s="387">
        <f t="shared" si="122"/>
        <v>546.89640861931366</v>
      </c>
      <c r="V408" s="338">
        <f t="shared" si="123"/>
        <v>32.360734237829213</v>
      </c>
      <c r="W408" s="435">
        <v>34</v>
      </c>
      <c r="X408" s="425">
        <f t="shared" si="124"/>
        <v>2231.2938547486037</v>
      </c>
      <c r="Y408" s="79">
        <f t="shared" si="125"/>
        <v>2.2288999999999999</v>
      </c>
    </row>
    <row r="409" spans="1:25" ht="15.75" customHeight="1" x14ac:dyDescent="0.2">
      <c r="A409" s="152">
        <v>392</v>
      </c>
      <c r="B409" s="89">
        <f t="shared" si="108"/>
        <v>43.87</v>
      </c>
      <c r="C409" s="77">
        <v>23653</v>
      </c>
      <c r="D409" s="411">
        <f t="shared" si="111"/>
        <v>6469.9338956006386</v>
      </c>
      <c r="E409" s="342">
        <f t="shared" si="114"/>
        <v>2186.8376567130158</v>
      </c>
      <c r="F409" s="338">
        <f t="shared" si="115"/>
        <v>129.39867791201277</v>
      </c>
      <c r="G409" s="407">
        <v>85</v>
      </c>
      <c r="H409" s="425">
        <f t="shared" si="116"/>
        <v>8871.1702302256672</v>
      </c>
      <c r="I409" s="79">
        <f t="shared" si="117"/>
        <v>8.9354999999999993</v>
      </c>
      <c r="J409" s="89">
        <f t="shared" si="109"/>
        <v>58.49</v>
      </c>
      <c r="K409" s="77">
        <v>23653</v>
      </c>
      <c r="L409" s="407">
        <f t="shared" si="112"/>
        <v>4852.7269618738246</v>
      </c>
      <c r="M409" s="342">
        <f t="shared" si="118"/>
        <v>1640.2217131133525</v>
      </c>
      <c r="N409" s="338">
        <f t="shared" si="119"/>
        <v>97.05453923747649</v>
      </c>
      <c r="O409" s="435">
        <v>51</v>
      </c>
      <c r="P409" s="425">
        <f t="shared" si="120"/>
        <v>6641.0032142246537</v>
      </c>
      <c r="Q409" s="79">
        <f t="shared" si="121"/>
        <v>6.702</v>
      </c>
      <c r="R409" s="93">
        <f t="shared" si="110"/>
        <v>175.46</v>
      </c>
      <c r="S409" s="77">
        <v>23653</v>
      </c>
      <c r="T409" s="407">
        <f t="shared" si="113"/>
        <v>1617.6678445229679</v>
      </c>
      <c r="U409" s="387">
        <f t="shared" si="122"/>
        <v>546.77173144876315</v>
      </c>
      <c r="V409" s="338">
        <f t="shared" si="123"/>
        <v>32.353356890459359</v>
      </c>
      <c r="W409" s="435">
        <v>34</v>
      </c>
      <c r="X409" s="425">
        <f t="shared" si="124"/>
        <v>2230.7929328621904</v>
      </c>
      <c r="Y409" s="79">
        <f t="shared" si="125"/>
        <v>2.2341000000000002</v>
      </c>
    </row>
    <row r="410" spans="1:25" ht="15.75" customHeight="1" x14ac:dyDescent="0.2">
      <c r="A410" s="152">
        <v>393</v>
      </c>
      <c r="B410" s="89">
        <f t="shared" si="108"/>
        <v>43.88</v>
      </c>
      <c r="C410" s="77">
        <v>23653</v>
      </c>
      <c r="D410" s="411">
        <f t="shared" si="111"/>
        <v>6468.4594348222427</v>
      </c>
      <c r="E410" s="342">
        <f t="shared" si="114"/>
        <v>2186.339288969918</v>
      </c>
      <c r="F410" s="338">
        <f t="shared" si="115"/>
        <v>129.36918869644487</v>
      </c>
      <c r="G410" s="407">
        <v>85</v>
      </c>
      <c r="H410" s="425">
        <f t="shared" si="116"/>
        <v>8869.167912488605</v>
      </c>
      <c r="I410" s="79">
        <f t="shared" si="117"/>
        <v>8.9562000000000008</v>
      </c>
      <c r="J410" s="89">
        <f t="shared" si="109"/>
        <v>58.5</v>
      </c>
      <c r="K410" s="77">
        <v>23653</v>
      </c>
      <c r="L410" s="407">
        <f t="shared" si="112"/>
        <v>4851.8974358974365</v>
      </c>
      <c r="M410" s="342">
        <f t="shared" si="118"/>
        <v>1639.9413333333334</v>
      </c>
      <c r="N410" s="338">
        <f t="shared" si="119"/>
        <v>97.037948717948737</v>
      </c>
      <c r="O410" s="435">
        <v>51</v>
      </c>
      <c r="P410" s="425">
        <f t="shared" si="120"/>
        <v>6639.8767179487186</v>
      </c>
      <c r="Q410" s="79">
        <f t="shared" si="121"/>
        <v>6.7179000000000002</v>
      </c>
      <c r="R410" s="93">
        <f t="shared" si="110"/>
        <v>175.51</v>
      </c>
      <c r="S410" s="77">
        <v>23653</v>
      </c>
      <c r="T410" s="407">
        <f t="shared" si="113"/>
        <v>1617.2069967523216</v>
      </c>
      <c r="U410" s="387">
        <f t="shared" si="122"/>
        <v>546.61596490228465</v>
      </c>
      <c r="V410" s="338">
        <f t="shared" si="123"/>
        <v>32.344139935046435</v>
      </c>
      <c r="W410" s="435">
        <v>34</v>
      </c>
      <c r="X410" s="425">
        <f t="shared" si="124"/>
        <v>2230.1671015896527</v>
      </c>
      <c r="Y410" s="79">
        <f t="shared" si="125"/>
        <v>2.2391999999999999</v>
      </c>
    </row>
    <row r="411" spans="1:25" ht="15.75" customHeight="1" x14ac:dyDescent="0.2">
      <c r="A411" s="152">
        <v>394</v>
      </c>
      <c r="B411" s="89">
        <f t="shared" si="108"/>
        <v>43.89</v>
      </c>
      <c r="C411" s="77">
        <v>23653</v>
      </c>
      <c r="D411" s="411">
        <f t="shared" si="111"/>
        <v>6466.9856459330149</v>
      </c>
      <c r="E411" s="342">
        <f t="shared" si="114"/>
        <v>2185.841148325359</v>
      </c>
      <c r="F411" s="338">
        <f t="shared" si="115"/>
        <v>129.3397129186603</v>
      </c>
      <c r="G411" s="407">
        <v>85</v>
      </c>
      <c r="H411" s="425">
        <f t="shared" si="116"/>
        <v>8867.1665071770331</v>
      </c>
      <c r="I411" s="79">
        <f t="shared" si="117"/>
        <v>8.9770000000000003</v>
      </c>
      <c r="J411" s="89">
        <f t="shared" si="109"/>
        <v>58.52</v>
      </c>
      <c r="K411" s="77">
        <v>23653</v>
      </c>
      <c r="L411" s="407">
        <f t="shared" si="112"/>
        <v>4850.2392344497603</v>
      </c>
      <c r="M411" s="342">
        <f t="shared" si="118"/>
        <v>1639.3808612440189</v>
      </c>
      <c r="N411" s="338">
        <f t="shared" si="119"/>
        <v>97.004784688995201</v>
      </c>
      <c r="O411" s="435">
        <v>51</v>
      </c>
      <c r="P411" s="425">
        <f t="shared" si="120"/>
        <v>6637.6248803827748</v>
      </c>
      <c r="Q411" s="79">
        <f t="shared" si="121"/>
        <v>6.7327000000000004</v>
      </c>
      <c r="R411" s="93">
        <f t="shared" si="110"/>
        <v>175.56</v>
      </c>
      <c r="S411" s="77">
        <v>23653</v>
      </c>
      <c r="T411" s="407">
        <f t="shared" si="113"/>
        <v>1616.7464114832537</v>
      </c>
      <c r="U411" s="387">
        <f t="shared" si="122"/>
        <v>546.46028708133974</v>
      </c>
      <c r="V411" s="338">
        <f t="shared" si="123"/>
        <v>32.334928229665074</v>
      </c>
      <c r="W411" s="435">
        <v>34</v>
      </c>
      <c r="X411" s="425">
        <f t="shared" si="124"/>
        <v>2229.5416267942583</v>
      </c>
      <c r="Y411" s="79">
        <f t="shared" si="125"/>
        <v>2.2442000000000002</v>
      </c>
    </row>
    <row r="412" spans="1:25" ht="15.75" customHeight="1" x14ac:dyDescent="0.2">
      <c r="A412" s="152">
        <v>395</v>
      </c>
      <c r="B412" s="89">
        <f t="shared" si="108"/>
        <v>43.9</v>
      </c>
      <c r="C412" s="77">
        <v>23653</v>
      </c>
      <c r="D412" s="411">
        <f t="shared" si="111"/>
        <v>6465.5125284738042</v>
      </c>
      <c r="E412" s="342">
        <f t="shared" si="114"/>
        <v>2185.3432346241457</v>
      </c>
      <c r="F412" s="338">
        <f t="shared" si="115"/>
        <v>129.3102505694761</v>
      </c>
      <c r="G412" s="407">
        <v>85</v>
      </c>
      <c r="H412" s="425">
        <f t="shared" si="116"/>
        <v>8865.1660136674273</v>
      </c>
      <c r="I412" s="79">
        <f t="shared" si="117"/>
        <v>8.9977</v>
      </c>
      <c r="J412" s="89">
        <f t="shared" si="109"/>
        <v>58.54</v>
      </c>
      <c r="K412" s="77">
        <v>23653</v>
      </c>
      <c r="L412" s="407">
        <f t="shared" si="112"/>
        <v>4848.5821660403144</v>
      </c>
      <c r="M412" s="342">
        <f t="shared" si="118"/>
        <v>1638.8207721216261</v>
      </c>
      <c r="N412" s="338">
        <f t="shared" si="119"/>
        <v>96.971643320806294</v>
      </c>
      <c r="O412" s="435">
        <v>51</v>
      </c>
      <c r="P412" s="425">
        <f t="shared" si="120"/>
        <v>6635.3745814827462</v>
      </c>
      <c r="Q412" s="79">
        <f t="shared" si="121"/>
        <v>6.7474999999999996</v>
      </c>
      <c r="R412" s="93">
        <f t="shared" si="110"/>
        <v>175.61</v>
      </c>
      <c r="S412" s="77">
        <v>23653</v>
      </c>
      <c r="T412" s="407">
        <f t="shared" si="113"/>
        <v>1616.2860884915435</v>
      </c>
      <c r="U412" s="387">
        <f t="shared" si="122"/>
        <v>546.30469791014161</v>
      </c>
      <c r="V412" s="338">
        <f t="shared" si="123"/>
        <v>32.325721769830871</v>
      </c>
      <c r="W412" s="435">
        <v>34</v>
      </c>
      <c r="X412" s="425">
        <f t="shared" si="124"/>
        <v>2228.9165081715164</v>
      </c>
      <c r="Y412" s="79">
        <f t="shared" si="125"/>
        <v>2.2492999999999999</v>
      </c>
    </row>
    <row r="413" spans="1:25" ht="15.75" customHeight="1" x14ac:dyDescent="0.2">
      <c r="A413" s="152">
        <v>396</v>
      </c>
      <c r="B413" s="89">
        <f t="shared" si="108"/>
        <v>43.91</v>
      </c>
      <c r="C413" s="77">
        <v>23653</v>
      </c>
      <c r="D413" s="411">
        <f t="shared" si="111"/>
        <v>6464.0400819858805</v>
      </c>
      <c r="E413" s="342">
        <f t="shared" si="114"/>
        <v>2184.8455477112275</v>
      </c>
      <c r="F413" s="338">
        <f t="shared" si="115"/>
        <v>129.28080163971762</v>
      </c>
      <c r="G413" s="407">
        <v>85</v>
      </c>
      <c r="H413" s="425">
        <f t="shared" si="116"/>
        <v>8863.1664313368256</v>
      </c>
      <c r="I413" s="79">
        <f t="shared" si="117"/>
        <v>9.0183999999999997</v>
      </c>
      <c r="J413" s="89">
        <f t="shared" si="109"/>
        <v>58.55</v>
      </c>
      <c r="K413" s="77">
        <v>23653</v>
      </c>
      <c r="L413" s="407">
        <f t="shared" si="112"/>
        <v>4847.7540563620842</v>
      </c>
      <c r="M413" s="342">
        <f t="shared" si="118"/>
        <v>1638.5408710503843</v>
      </c>
      <c r="N413" s="338">
        <f t="shared" si="119"/>
        <v>96.955081127241684</v>
      </c>
      <c r="O413" s="435">
        <v>51</v>
      </c>
      <c r="P413" s="425">
        <f t="shared" si="120"/>
        <v>6634.2500085397105</v>
      </c>
      <c r="Q413" s="79">
        <f t="shared" si="121"/>
        <v>6.7634999999999996</v>
      </c>
      <c r="R413" s="93">
        <f t="shared" si="110"/>
        <v>175.65</v>
      </c>
      <c r="S413" s="77">
        <v>23653</v>
      </c>
      <c r="T413" s="407">
        <f t="shared" si="113"/>
        <v>1615.9180187873612</v>
      </c>
      <c r="U413" s="387">
        <f t="shared" si="122"/>
        <v>546.18029035012808</v>
      </c>
      <c r="V413" s="338">
        <f t="shared" si="123"/>
        <v>32.318360375747226</v>
      </c>
      <c r="W413" s="435">
        <v>34</v>
      </c>
      <c r="X413" s="425">
        <f t="shared" si="124"/>
        <v>2228.4166695132362</v>
      </c>
      <c r="Y413" s="79">
        <f t="shared" si="125"/>
        <v>2.2545000000000002</v>
      </c>
    </row>
    <row r="414" spans="1:25" ht="15.75" customHeight="1" x14ac:dyDescent="0.2">
      <c r="A414" s="152">
        <v>397</v>
      </c>
      <c r="B414" s="89">
        <f t="shared" si="108"/>
        <v>43.93</v>
      </c>
      <c r="C414" s="77">
        <v>23653</v>
      </c>
      <c r="D414" s="411">
        <f t="shared" si="111"/>
        <v>6461.0972000910533</v>
      </c>
      <c r="E414" s="342">
        <f t="shared" si="114"/>
        <v>2183.8508536307759</v>
      </c>
      <c r="F414" s="338">
        <f t="shared" si="115"/>
        <v>129.22194400182107</v>
      </c>
      <c r="G414" s="407">
        <v>85</v>
      </c>
      <c r="H414" s="425">
        <f t="shared" si="116"/>
        <v>8859.1699977236512</v>
      </c>
      <c r="I414" s="79">
        <f t="shared" si="117"/>
        <v>9.0371000000000006</v>
      </c>
      <c r="J414" s="89">
        <f t="shared" si="109"/>
        <v>58.57</v>
      </c>
      <c r="K414" s="77">
        <v>23653</v>
      </c>
      <c r="L414" s="407">
        <f t="shared" si="112"/>
        <v>4846.098685333789</v>
      </c>
      <c r="M414" s="342">
        <f t="shared" si="118"/>
        <v>1637.9813556428205</v>
      </c>
      <c r="N414" s="338">
        <f t="shared" si="119"/>
        <v>96.921973706675786</v>
      </c>
      <c r="O414" s="435">
        <v>51</v>
      </c>
      <c r="P414" s="425">
        <f t="shared" si="120"/>
        <v>6632.0020146832858</v>
      </c>
      <c r="Q414" s="79">
        <f t="shared" si="121"/>
        <v>6.7782</v>
      </c>
      <c r="R414" s="93">
        <f t="shared" si="110"/>
        <v>175.7</v>
      </c>
      <c r="S414" s="77">
        <v>23653</v>
      </c>
      <c r="T414" s="407">
        <f t="shared" si="113"/>
        <v>1615.4581673306775</v>
      </c>
      <c r="U414" s="387">
        <f t="shared" si="122"/>
        <v>546.02486055776899</v>
      </c>
      <c r="V414" s="338">
        <f t="shared" si="123"/>
        <v>32.309163346613552</v>
      </c>
      <c r="W414" s="435">
        <v>34</v>
      </c>
      <c r="X414" s="425">
        <f t="shared" si="124"/>
        <v>2227.7921912350598</v>
      </c>
      <c r="Y414" s="79">
        <f t="shared" si="125"/>
        <v>2.2595000000000001</v>
      </c>
    </row>
    <row r="415" spans="1:25" ht="15.75" customHeight="1" x14ac:dyDescent="0.2">
      <c r="A415" s="152">
        <v>398</v>
      </c>
      <c r="B415" s="89">
        <f t="shared" si="108"/>
        <v>43.94</v>
      </c>
      <c r="C415" s="77">
        <v>23653</v>
      </c>
      <c r="D415" s="411">
        <f t="shared" si="111"/>
        <v>6459.6267637687761</v>
      </c>
      <c r="E415" s="342">
        <f t="shared" si="114"/>
        <v>2183.353846153846</v>
      </c>
      <c r="F415" s="338">
        <f t="shared" si="115"/>
        <v>129.19253527537552</v>
      </c>
      <c r="G415" s="407">
        <v>85</v>
      </c>
      <c r="H415" s="425">
        <f t="shared" si="116"/>
        <v>8857.1731451979977</v>
      </c>
      <c r="I415" s="79">
        <f t="shared" si="117"/>
        <v>9.0578000000000003</v>
      </c>
      <c r="J415" s="89">
        <f t="shared" si="109"/>
        <v>58.58</v>
      </c>
      <c r="K415" s="77">
        <v>23653</v>
      </c>
      <c r="L415" s="407">
        <f t="shared" si="112"/>
        <v>4845.2714236940938</v>
      </c>
      <c r="M415" s="342">
        <f t="shared" si="118"/>
        <v>1637.7017412086036</v>
      </c>
      <c r="N415" s="338">
        <f t="shared" si="119"/>
        <v>96.905428473881884</v>
      </c>
      <c r="O415" s="435">
        <v>51</v>
      </c>
      <c r="P415" s="425">
        <f t="shared" si="120"/>
        <v>6630.8785933765794</v>
      </c>
      <c r="Q415" s="79">
        <f t="shared" si="121"/>
        <v>6.7941000000000003</v>
      </c>
      <c r="R415" s="93">
        <f t="shared" si="110"/>
        <v>175.75</v>
      </c>
      <c r="S415" s="77">
        <v>23653</v>
      </c>
      <c r="T415" s="407">
        <f t="shared" si="113"/>
        <v>1614.9985775248933</v>
      </c>
      <c r="U415" s="387">
        <f t="shared" si="122"/>
        <v>545.86951920341392</v>
      </c>
      <c r="V415" s="338">
        <f t="shared" si="123"/>
        <v>32.299971550497865</v>
      </c>
      <c r="W415" s="435">
        <v>34</v>
      </c>
      <c r="X415" s="425">
        <f t="shared" si="124"/>
        <v>2227.1680682788051</v>
      </c>
      <c r="Y415" s="79">
        <f t="shared" si="125"/>
        <v>2.2646000000000002</v>
      </c>
    </row>
    <row r="416" spans="1:25" ht="15.75" customHeight="1" x14ac:dyDescent="0.2">
      <c r="A416" s="152">
        <v>399</v>
      </c>
      <c r="B416" s="89">
        <f t="shared" si="108"/>
        <v>43.95</v>
      </c>
      <c r="C416" s="77">
        <v>23653</v>
      </c>
      <c r="D416" s="411">
        <f t="shared" si="111"/>
        <v>6458.1569965870312</v>
      </c>
      <c r="E416" s="342">
        <f t="shared" si="114"/>
        <v>2182.8570648464165</v>
      </c>
      <c r="F416" s="338">
        <f t="shared" si="115"/>
        <v>129.16313993174063</v>
      </c>
      <c r="G416" s="407">
        <v>85</v>
      </c>
      <c r="H416" s="425">
        <f t="shared" si="116"/>
        <v>8855.1772013651898</v>
      </c>
      <c r="I416" s="79">
        <f t="shared" si="117"/>
        <v>9.0785</v>
      </c>
      <c r="J416" s="89">
        <f t="shared" si="109"/>
        <v>58.6</v>
      </c>
      <c r="K416" s="77">
        <v>23653</v>
      </c>
      <c r="L416" s="407">
        <f t="shared" si="112"/>
        <v>4843.6177474402739</v>
      </c>
      <c r="M416" s="342">
        <f t="shared" si="118"/>
        <v>1637.1427986348124</v>
      </c>
      <c r="N416" s="338">
        <f t="shared" si="119"/>
        <v>96.87235494880548</v>
      </c>
      <c r="O416" s="435">
        <v>51</v>
      </c>
      <c r="P416" s="425">
        <f t="shared" si="120"/>
        <v>6628.6329010238924</v>
      </c>
      <c r="Q416" s="79">
        <f t="shared" si="121"/>
        <v>6.8089000000000004</v>
      </c>
      <c r="R416" s="93">
        <f t="shared" si="110"/>
        <v>175.79</v>
      </c>
      <c r="S416" s="77">
        <v>23653</v>
      </c>
      <c r="T416" s="407">
        <f t="shared" si="113"/>
        <v>1614.6310939188807</v>
      </c>
      <c r="U416" s="387">
        <f t="shared" si="122"/>
        <v>545.74530974458162</v>
      </c>
      <c r="V416" s="338">
        <f t="shared" si="123"/>
        <v>32.292621878377616</v>
      </c>
      <c r="W416" s="435">
        <v>34</v>
      </c>
      <c r="X416" s="425">
        <f t="shared" si="124"/>
        <v>2226.6690255418398</v>
      </c>
      <c r="Y416" s="79">
        <f t="shared" si="125"/>
        <v>2.2698</v>
      </c>
    </row>
    <row r="417" spans="1:25" ht="15.75" customHeight="1" x14ac:dyDescent="0.2">
      <c r="A417" s="109">
        <v>400</v>
      </c>
      <c r="B417" s="89">
        <f t="shared" si="108"/>
        <v>43.96</v>
      </c>
      <c r="C417" s="77">
        <v>23653</v>
      </c>
      <c r="D417" s="411">
        <f t="shared" si="111"/>
        <v>6456.6878980891715</v>
      </c>
      <c r="E417" s="342">
        <f t="shared" si="114"/>
        <v>2182.3605095541398</v>
      </c>
      <c r="F417" s="338">
        <f t="shared" si="115"/>
        <v>129.13375796178343</v>
      </c>
      <c r="G417" s="407">
        <v>85</v>
      </c>
      <c r="H417" s="425">
        <f t="shared" si="116"/>
        <v>8853.1821656050943</v>
      </c>
      <c r="I417" s="79">
        <f t="shared" si="117"/>
        <v>9.0991999999999997</v>
      </c>
      <c r="J417" s="89">
        <f t="shared" si="109"/>
        <v>58.61</v>
      </c>
      <c r="K417" s="77">
        <v>23653</v>
      </c>
      <c r="L417" s="407">
        <f t="shared" si="112"/>
        <v>4842.7913325371101</v>
      </c>
      <c r="M417" s="342">
        <f t="shared" si="118"/>
        <v>1636.8634703975431</v>
      </c>
      <c r="N417" s="338">
        <f t="shared" si="119"/>
        <v>96.855826650742202</v>
      </c>
      <c r="O417" s="435">
        <v>51</v>
      </c>
      <c r="P417" s="425">
        <f t="shared" si="120"/>
        <v>6627.5106295853957</v>
      </c>
      <c r="Q417" s="79">
        <f t="shared" si="121"/>
        <v>6.8247999999999998</v>
      </c>
      <c r="R417" s="93">
        <f t="shared" si="110"/>
        <v>175.84</v>
      </c>
      <c r="S417" s="77">
        <v>23653</v>
      </c>
      <c r="T417" s="407">
        <f t="shared" si="113"/>
        <v>1614.1719745222929</v>
      </c>
      <c r="U417" s="387">
        <f t="shared" si="122"/>
        <v>545.59012738853494</v>
      </c>
      <c r="V417" s="338">
        <f t="shared" si="123"/>
        <v>32.283439490445858</v>
      </c>
      <c r="W417" s="435">
        <v>34</v>
      </c>
      <c r="X417" s="425">
        <f t="shared" si="124"/>
        <v>2226.0455414012736</v>
      </c>
      <c r="Y417" s="79">
        <f t="shared" si="125"/>
        <v>2.2747999999999999</v>
      </c>
    </row>
    <row r="418" spans="1:25" ht="15.75" customHeight="1" x14ac:dyDescent="0.2">
      <c r="A418" s="152">
        <v>401</v>
      </c>
      <c r="B418" s="89">
        <f t="shared" si="108"/>
        <v>43.97</v>
      </c>
      <c r="C418" s="77">
        <v>23653</v>
      </c>
      <c r="D418" s="411">
        <f t="shared" si="111"/>
        <v>6455.219467818968</v>
      </c>
      <c r="E418" s="342">
        <f t="shared" si="114"/>
        <v>2181.8641801228109</v>
      </c>
      <c r="F418" s="338">
        <f t="shared" si="115"/>
        <v>129.10438935637936</v>
      </c>
      <c r="G418" s="407">
        <v>85</v>
      </c>
      <c r="H418" s="425">
        <f t="shared" si="116"/>
        <v>8851.1880372981595</v>
      </c>
      <c r="I418" s="79">
        <f t="shared" si="117"/>
        <v>9.1198999999999995</v>
      </c>
      <c r="J418" s="89">
        <f t="shared" si="109"/>
        <v>58.63</v>
      </c>
      <c r="K418" s="77">
        <v>23653</v>
      </c>
      <c r="L418" s="407">
        <f t="shared" si="112"/>
        <v>4841.1393484564214</v>
      </c>
      <c r="M418" s="342">
        <f t="shared" si="118"/>
        <v>1636.3050997782702</v>
      </c>
      <c r="N418" s="338">
        <f t="shared" si="119"/>
        <v>96.82278696912843</v>
      </c>
      <c r="O418" s="435">
        <v>51</v>
      </c>
      <c r="P418" s="425">
        <f t="shared" si="120"/>
        <v>6625.2672352038198</v>
      </c>
      <c r="Q418" s="79">
        <f t="shared" si="121"/>
        <v>6.8395000000000001</v>
      </c>
      <c r="R418" s="93">
        <f t="shared" si="110"/>
        <v>175.89</v>
      </c>
      <c r="S418" s="77">
        <v>23653</v>
      </c>
      <c r="T418" s="407">
        <f t="shared" si="113"/>
        <v>1613.7131161521409</v>
      </c>
      <c r="U418" s="387">
        <f t="shared" si="122"/>
        <v>545.43503325942356</v>
      </c>
      <c r="V418" s="338">
        <f t="shared" si="123"/>
        <v>32.274262323042819</v>
      </c>
      <c r="W418" s="435">
        <v>34</v>
      </c>
      <c r="X418" s="425">
        <f t="shared" si="124"/>
        <v>2225.4224117346071</v>
      </c>
      <c r="Y418" s="79">
        <f t="shared" si="125"/>
        <v>2.2797999999999998</v>
      </c>
    </row>
    <row r="419" spans="1:25" ht="15.75" customHeight="1" x14ac:dyDescent="0.2">
      <c r="A419" s="152">
        <v>402</v>
      </c>
      <c r="B419" s="89">
        <f t="shared" si="108"/>
        <v>43.98</v>
      </c>
      <c r="C419" s="77">
        <v>23653</v>
      </c>
      <c r="D419" s="411">
        <f t="shared" si="111"/>
        <v>6453.7517053206011</v>
      </c>
      <c r="E419" s="342">
        <f t="shared" si="114"/>
        <v>2181.368076398363</v>
      </c>
      <c r="F419" s="338">
        <f t="shared" si="115"/>
        <v>129.07503410641203</v>
      </c>
      <c r="G419" s="407">
        <v>85</v>
      </c>
      <c r="H419" s="425">
        <f t="shared" si="116"/>
        <v>8849.1948158253763</v>
      </c>
      <c r="I419" s="79">
        <f t="shared" si="117"/>
        <v>9.1404999999999994</v>
      </c>
      <c r="J419" s="89">
        <f t="shared" si="109"/>
        <v>58.64</v>
      </c>
      <c r="K419" s="77">
        <v>23653</v>
      </c>
      <c r="L419" s="407">
        <f t="shared" si="112"/>
        <v>4840.3137789904504</v>
      </c>
      <c r="M419" s="342">
        <f t="shared" si="118"/>
        <v>1636.026057298772</v>
      </c>
      <c r="N419" s="338">
        <f t="shared" si="119"/>
        <v>96.806275579809011</v>
      </c>
      <c r="O419" s="435">
        <v>51</v>
      </c>
      <c r="P419" s="425">
        <f t="shared" si="120"/>
        <v>6624.1461118690313</v>
      </c>
      <c r="Q419" s="79">
        <f t="shared" si="121"/>
        <v>6.8554000000000004</v>
      </c>
      <c r="R419" s="93">
        <f t="shared" si="110"/>
        <v>175.93</v>
      </c>
      <c r="S419" s="77">
        <v>23653</v>
      </c>
      <c r="T419" s="407">
        <f t="shared" si="113"/>
        <v>1613.3462172454952</v>
      </c>
      <c r="U419" s="387">
        <f t="shared" si="122"/>
        <v>545.31102142897726</v>
      </c>
      <c r="V419" s="338">
        <f t="shared" si="123"/>
        <v>32.266924344909903</v>
      </c>
      <c r="W419" s="435">
        <v>34</v>
      </c>
      <c r="X419" s="425">
        <f t="shared" si="124"/>
        <v>2224.9241630193824</v>
      </c>
      <c r="Y419" s="79">
        <f t="shared" si="125"/>
        <v>2.2850000000000001</v>
      </c>
    </row>
    <row r="420" spans="1:25" ht="15.75" customHeight="1" x14ac:dyDescent="0.2">
      <c r="A420" s="152">
        <v>403</v>
      </c>
      <c r="B420" s="89">
        <f t="shared" si="108"/>
        <v>44</v>
      </c>
      <c r="C420" s="77">
        <v>23653</v>
      </c>
      <c r="D420" s="411">
        <f t="shared" si="111"/>
        <v>6450.818181818182</v>
      </c>
      <c r="E420" s="342">
        <f t="shared" si="114"/>
        <v>2180.3765454545455</v>
      </c>
      <c r="F420" s="338">
        <f t="shared" si="115"/>
        <v>129.01636363636365</v>
      </c>
      <c r="G420" s="407">
        <v>85</v>
      </c>
      <c r="H420" s="425">
        <f t="shared" si="116"/>
        <v>8845.2110909090898</v>
      </c>
      <c r="I420" s="79">
        <f t="shared" si="117"/>
        <v>9.1591000000000005</v>
      </c>
      <c r="J420" s="89">
        <f t="shared" si="109"/>
        <v>58.66</v>
      </c>
      <c r="K420" s="77">
        <v>23653</v>
      </c>
      <c r="L420" s="407">
        <f t="shared" si="112"/>
        <v>4838.663484486874</v>
      </c>
      <c r="M420" s="342">
        <f t="shared" si="118"/>
        <v>1635.4682577565632</v>
      </c>
      <c r="N420" s="338">
        <f t="shared" si="119"/>
        <v>96.773269689737489</v>
      </c>
      <c r="O420" s="435">
        <v>51</v>
      </c>
      <c r="P420" s="425">
        <f t="shared" si="120"/>
        <v>6621.9050119331741</v>
      </c>
      <c r="Q420" s="79">
        <f t="shared" si="121"/>
        <v>6.8700999999999999</v>
      </c>
      <c r="R420" s="93">
        <f t="shared" si="110"/>
        <v>175.98</v>
      </c>
      <c r="S420" s="77">
        <v>23653</v>
      </c>
      <c r="T420" s="407">
        <f t="shared" si="113"/>
        <v>1612.8878281622913</v>
      </c>
      <c r="U420" s="387">
        <f t="shared" si="122"/>
        <v>545.15608591885439</v>
      </c>
      <c r="V420" s="338">
        <f t="shared" si="123"/>
        <v>32.257756563245827</v>
      </c>
      <c r="W420" s="435">
        <v>34</v>
      </c>
      <c r="X420" s="425">
        <f t="shared" si="124"/>
        <v>2224.3016706443918</v>
      </c>
      <c r="Y420" s="79">
        <f t="shared" si="125"/>
        <v>2.29</v>
      </c>
    </row>
    <row r="421" spans="1:25" ht="15.75" customHeight="1" x14ac:dyDescent="0.2">
      <c r="A421" s="152">
        <v>404</v>
      </c>
      <c r="B421" s="89">
        <f t="shared" si="108"/>
        <v>44.01</v>
      </c>
      <c r="C421" s="77">
        <v>23653</v>
      </c>
      <c r="D421" s="411">
        <f t="shared" si="111"/>
        <v>6449.352419904566</v>
      </c>
      <c r="E421" s="342">
        <f t="shared" si="114"/>
        <v>2179.8811179277432</v>
      </c>
      <c r="F421" s="338">
        <f t="shared" si="115"/>
        <v>128.98704839809133</v>
      </c>
      <c r="G421" s="407">
        <v>85</v>
      </c>
      <c r="H421" s="425">
        <f t="shared" si="116"/>
        <v>8843.2205862304018</v>
      </c>
      <c r="I421" s="79">
        <f t="shared" si="117"/>
        <v>9.1797000000000004</v>
      </c>
      <c r="J421" s="89">
        <f t="shared" si="109"/>
        <v>58.68</v>
      </c>
      <c r="K421" s="77">
        <v>23653</v>
      </c>
      <c r="L421" s="407">
        <f t="shared" si="112"/>
        <v>4837.0143149284258</v>
      </c>
      <c r="M421" s="342">
        <f t="shared" si="118"/>
        <v>1634.9108384458077</v>
      </c>
      <c r="N421" s="338">
        <f t="shared" si="119"/>
        <v>96.74028629856852</v>
      </c>
      <c r="O421" s="435">
        <v>51</v>
      </c>
      <c r="P421" s="425">
        <f t="shared" si="120"/>
        <v>6619.6654396728018</v>
      </c>
      <c r="Q421" s="79">
        <f t="shared" si="121"/>
        <v>6.8848000000000003</v>
      </c>
      <c r="R421" s="93">
        <f t="shared" si="110"/>
        <v>176.03</v>
      </c>
      <c r="S421" s="77">
        <v>23653</v>
      </c>
      <c r="T421" s="407">
        <f t="shared" si="113"/>
        <v>1612.4296994830429</v>
      </c>
      <c r="U421" s="387">
        <f t="shared" si="122"/>
        <v>545.00123842526841</v>
      </c>
      <c r="V421" s="338">
        <f t="shared" si="123"/>
        <v>32.248593989660861</v>
      </c>
      <c r="W421" s="435">
        <v>34</v>
      </c>
      <c r="X421" s="425">
        <f t="shared" si="124"/>
        <v>2223.6795318979725</v>
      </c>
      <c r="Y421" s="79">
        <f t="shared" si="125"/>
        <v>2.2951000000000001</v>
      </c>
    </row>
    <row r="422" spans="1:25" ht="15.75" customHeight="1" x14ac:dyDescent="0.2">
      <c r="A422" s="152">
        <v>405</v>
      </c>
      <c r="B422" s="89">
        <f t="shared" si="108"/>
        <v>44.02</v>
      </c>
      <c r="C422" s="77">
        <v>23653</v>
      </c>
      <c r="D422" s="411">
        <f t="shared" si="111"/>
        <v>6447.8873239436616</v>
      </c>
      <c r="E422" s="342">
        <f t="shared" si="114"/>
        <v>2179.3859154929573</v>
      </c>
      <c r="F422" s="338">
        <f t="shared" si="115"/>
        <v>128.95774647887325</v>
      </c>
      <c r="G422" s="407">
        <v>85</v>
      </c>
      <c r="H422" s="425">
        <f t="shared" si="116"/>
        <v>8841.2309859154921</v>
      </c>
      <c r="I422" s="79">
        <f t="shared" si="117"/>
        <v>9.2004000000000001</v>
      </c>
      <c r="J422" s="89">
        <f t="shared" si="109"/>
        <v>58.69</v>
      </c>
      <c r="K422" s="77">
        <v>23653</v>
      </c>
      <c r="L422" s="407">
        <f t="shared" si="112"/>
        <v>4836.1901516442322</v>
      </c>
      <c r="M422" s="342">
        <f t="shared" si="118"/>
        <v>1634.6322712557503</v>
      </c>
      <c r="N422" s="338">
        <f t="shared" si="119"/>
        <v>96.723803032884646</v>
      </c>
      <c r="O422" s="435">
        <v>51</v>
      </c>
      <c r="P422" s="425">
        <f t="shared" si="120"/>
        <v>6618.5462259328669</v>
      </c>
      <c r="Q422" s="79">
        <f t="shared" si="121"/>
        <v>6.9006999999999996</v>
      </c>
      <c r="R422" s="93">
        <f t="shared" si="110"/>
        <v>176.07</v>
      </c>
      <c r="S422" s="77">
        <v>23653</v>
      </c>
      <c r="T422" s="407">
        <f t="shared" si="113"/>
        <v>1612.063383881411</v>
      </c>
      <c r="U422" s="387">
        <f t="shared" si="122"/>
        <v>544.87742375191692</v>
      </c>
      <c r="V422" s="338">
        <f t="shared" si="123"/>
        <v>32.241267677628223</v>
      </c>
      <c r="W422" s="435">
        <v>34</v>
      </c>
      <c r="X422" s="425">
        <f t="shared" si="124"/>
        <v>2223.182075310956</v>
      </c>
      <c r="Y422" s="79">
        <f t="shared" si="125"/>
        <v>2.3001999999999998</v>
      </c>
    </row>
    <row r="423" spans="1:25" ht="15.75" customHeight="1" x14ac:dyDescent="0.2">
      <c r="A423" s="152">
        <v>406</v>
      </c>
      <c r="B423" s="89">
        <f t="shared" ref="B423:B486" si="126">ROUND((3.5*LN(A423)+12)/0.75,2)</f>
        <v>44.03</v>
      </c>
      <c r="C423" s="77">
        <v>23653</v>
      </c>
      <c r="D423" s="411">
        <f t="shared" si="111"/>
        <v>6446.4228934817165</v>
      </c>
      <c r="E423" s="342">
        <f t="shared" si="114"/>
        <v>2178.89093799682</v>
      </c>
      <c r="F423" s="338">
        <f t="shared" si="115"/>
        <v>128.92845786963434</v>
      </c>
      <c r="G423" s="407">
        <v>85</v>
      </c>
      <c r="H423" s="425">
        <f t="shared" si="116"/>
        <v>8839.2422893481707</v>
      </c>
      <c r="I423" s="79">
        <f t="shared" si="117"/>
        <v>9.2210000000000001</v>
      </c>
      <c r="J423" s="89">
        <f t="shared" ref="J423:J486" si="127">ROUND(((3.5*LN($A423)+12)/0.75)/0.75,2)</f>
        <v>58.71</v>
      </c>
      <c r="K423" s="77">
        <v>23653</v>
      </c>
      <c r="L423" s="407">
        <f t="shared" si="112"/>
        <v>4834.5426673479815</v>
      </c>
      <c r="M423" s="342">
        <f t="shared" si="118"/>
        <v>1634.0754215636175</v>
      </c>
      <c r="N423" s="338">
        <f t="shared" si="119"/>
        <v>96.690853346959628</v>
      </c>
      <c r="O423" s="435">
        <v>51</v>
      </c>
      <c r="P423" s="425">
        <f t="shared" si="120"/>
        <v>6616.3089422585581</v>
      </c>
      <c r="Q423" s="79">
        <f t="shared" si="121"/>
        <v>6.9153000000000002</v>
      </c>
      <c r="R423" s="93">
        <f t="shared" ref="R423:R486" si="128">ROUND(((3.5*LN($A423)+12)/0.75)/0.25,2)</f>
        <v>176.12</v>
      </c>
      <c r="S423" s="77">
        <v>23653</v>
      </c>
      <c r="T423" s="407">
        <f t="shared" si="113"/>
        <v>1611.6057233704291</v>
      </c>
      <c r="U423" s="387">
        <f t="shared" si="122"/>
        <v>544.72273449920499</v>
      </c>
      <c r="V423" s="338">
        <f t="shared" si="123"/>
        <v>32.232114467408586</v>
      </c>
      <c r="W423" s="435">
        <v>34</v>
      </c>
      <c r="X423" s="425">
        <f t="shared" si="124"/>
        <v>2222.5605723370427</v>
      </c>
      <c r="Y423" s="79">
        <f t="shared" si="125"/>
        <v>2.3052000000000001</v>
      </c>
    </row>
    <row r="424" spans="1:25" ht="15.75" customHeight="1" x14ac:dyDescent="0.2">
      <c r="A424" s="152">
        <v>407</v>
      </c>
      <c r="B424" s="89">
        <f t="shared" si="126"/>
        <v>44.04</v>
      </c>
      <c r="C424" s="77">
        <v>23653</v>
      </c>
      <c r="D424" s="411">
        <f t="shared" si="111"/>
        <v>6444.9591280653949</v>
      </c>
      <c r="E424" s="342">
        <f t="shared" si="114"/>
        <v>2178.3961852861034</v>
      </c>
      <c r="F424" s="338">
        <f t="shared" si="115"/>
        <v>128.8991825613079</v>
      </c>
      <c r="G424" s="407">
        <v>85</v>
      </c>
      <c r="H424" s="425">
        <f t="shared" si="116"/>
        <v>8837.2544959128063</v>
      </c>
      <c r="I424" s="79">
        <f t="shared" si="117"/>
        <v>9.2416</v>
      </c>
      <c r="J424" s="89">
        <f t="shared" si="127"/>
        <v>58.72</v>
      </c>
      <c r="K424" s="77">
        <v>23653</v>
      </c>
      <c r="L424" s="407">
        <f t="shared" si="112"/>
        <v>4833.7193460490471</v>
      </c>
      <c r="M424" s="342">
        <f t="shared" si="118"/>
        <v>1633.7971389645777</v>
      </c>
      <c r="N424" s="338">
        <f t="shared" si="119"/>
        <v>96.67438692098095</v>
      </c>
      <c r="O424" s="435">
        <v>51</v>
      </c>
      <c r="P424" s="425">
        <f t="shared" si="120"/>
        <v>6615.1908719346056</v>
      </c>
      <c r="Q424" s="79">
        <f t="shared" si="121"/>
        <v>6.9311999999999996</v>
      </c>
      <c r="R424" s="93">
        <f t="shared" si="128"/>
        <v>176.16</v>
      </c>
      <c r="S424" s="77">
        <v>23653</v>
      </c>
      <c r="T424" s="407">
        <f t="shared" si="113"/>
        <v>1611.2397820163487</v>
      </c>
      <c r="U424" s="387">
        <f t="shared" si="122"/>
        <v>544.59904632152586</v>
      </c>
      <c r="V424" s="338">
        <f t="shared" si="123"/>
        <v>32.224795640326974</v>
      </c>
      <c r="W424" s="435">
        <v>34</v>
      </c>
      <c r="X424" s="425">
        <f t="shared" si="124"/>
        <v>2222.0636239782016</v>
      </c>
      <c r="Y424" s="79">
        <f t="shared" si="125"/>
        <v>2.3104</v>
      </c>
    </row>
    <row r="425" spans="1:25" ht="15.75" customHeight="1" x14ac:dyDescent="0.2">
      <c r="A425" s="152">
        <v>408</v>
      </c>
      <c r="B425" s="89">
        <f t="shared" si="126"/>
        <v>44.05</v>
      </c>
      <c r="C425" s="77">
        <v>23653</v>
      </c>
      <c r="D425" s="411">
        <f t="shared" si="111"/>
        <v>6443.496027241772</v>
      </c>
      <c r="E425" s="342">
        <f t="shared" si="114"/>
        <v>2177.9016572077189</v>
      </c>
      <c r="F425" s="338">
        <f t="shared" si="115"/>
        <v>128.86992054483545</v>
      </c>
      <c r="G425" s="407">
        <v>85</v>
      </c>
      <c r="H425" s="425">
        <f t="shared" si="116"/>
        <v>8835.2676049943257</v>
      </c>
      <c r="I425" s="79">
        <f t="shared" si="117"/>
        <v>9.2622</v>
      </c>
      <c r="J425" s="89">
        <f t="shared" si="127"/>
        <v>58.74</v>
      </c>
      <c r="K425" s="77">
        <v>23653</v>
      </c>
      <c r="L425" s="407">
        <f t="shared" si="112"/>
        <v>4832.0735444330949</v>
      </c>
      <c r="M425" s="342">
        <f t="shared" si="118"/>
        <v>1633.240858018386</v>
      </c>
      <c r="N425" s="338">
        <f t="shared" si="119"/>
        <v>96.6414708886619</v>
      </c>
      <c r="O425" s="435">
        <v>51</v>
      </c>
      <c r="P425" s="425">
        <f t="shared" si="120"/>
        <v>6612.9558733401427</v>
      </c>
      <c r="Q425" s="79">
        <f t="shared" si="121"/>
        <v>6.9459</v>
      </c>
      <c r="R425" s="93">
        <f t="shared" si="128"/>
        <v>176.21</v>
      </c>
      <c r="S425" s="77">
        <v>23653</v>
      </c>
      <c r="T425" s="407">
        <f t="shared" si="113"/>
        <v>1610.7825889563587</v>
      </c>
      <c r="U425" s="387">
        <f t="shared" si="122"/>
        <v>544.4445150672492</v>
      </c>
      <c r="V425" s="338">
        <f t="shared" si="123"/>
        <v>32.215651779127178</v>
      </c>
      <c r="W425" s="435">
        <v>34</v>
      </c>
      <c r="X425" s="425">
        <f t="shared" si="124"/>
        <v>2221.4427558027351</v>
      </c>
      <c r="Y425" s="79">
        <f t="shared" si="125"/>
        <v>2.3153999999999999</v>
      </c>
    </row>
    <row r="426" spans="1:25" ht="15.75" customHeight="1" x14ac:dyDescent="0.2">
      <c r="A426" s="152">
        <v>409</v>
      </c>
      <c r="B426" s="89">
        <f t="shared" si="126"/>
        <v>44.06</v>
      </c>
      <c r="C426" s="77">
        <v>23653</v>
      </c>
      <c r="D426" s="411">
        <f t="shared" si="111"/>
        <v>6442.0335905583288</v>
      </c>
      <c r="E426" s="342">
        <f t="shared" si="114"/>
        <v>2177.4073536087149</v>
      </c>
      <c r="F426" s="338">
        <f t="shared" si="115"/>
        <v>128.84067181116657</v>
      </c>
      <c r="G426" s="407">
        <v>85</v>
      </c>
      <c r="H426" s="425">
        <f t="shared" si="116"/>
        <v>8833.2816159782105</v>
      </c>
      <c r="I426" s="79">
        <f t="shared" si="117"/>
        <v>9.2827999999999999</v>
      </c>
      <c r="J426" s="89">
        <f t="shared" si="127"/>
        <v>58.75</v>
      </c>
      <c r="K426" s="77">
        <v>23653</v>
      </c>
      <c r="L426" s="407">
        <f t="shared" si="112"/>
        <v>4831.2510638297872</v>
      </c>
      <c r="M426" s="342">
        <f t="shared" si="118"/>
        <v>1632.962859574468</v>
      </c>
      <c r="N426" s="338">
        <f t="shared" si="119"/>
        <v>96.625021276595746</v>
      </c>
      <c r="O426" s="435">
        <v>51</v>
      </c>
      <c r="P426" s="425">
        <f t="shared" si="120"/>
        <v>6611.8389446808505</v>
      </c>
      <c r="Q426" s="79">
        <f t="shared" si="121"/>
        <v>6.9617000000000004</v>
      </c>
      <c r="R426" s="93">
        <f t="shared" si="128"/>
        <v>176.26</v>
      </c>
      <c r="S426" s="77">
        <v>23653</v>
      </c>
      <c r="T426" s="407">
        <f t="shared" si="113"/>
        <v>1610.3256552819701</v>
      </c>
      <c r="U426" s="387">
        <f t="shared" si="122"/>
        <v>544.29007148530582</v>
      </c>
      <c r="V426" s="338">
        <f t="shared" si="123"/>
        <v>32.206513105639402</v>
      </c>
      <c r="W426" s="435">
        <v>34</v>
      </c>
      <c r="X426" s="425">
        <f t="shared" si="124"/>
        <v>2220.8222398729154</v>
      </c>
      <c r="Y426" s="79">
        <f t="shared" si="125"/>
        <v>2.3203999999999998</v>
      </c>
    </row>
    <row r="427" spans="1:25" ht="15.75" customHeight="1" x14ac:dyDescent="0.2">
      <c r="A427" s="109">
        <v>410</v>
      </c>
      <c r="B427" s="89">
        <f t="shared" si="126"/>
        <v>44.08</v>
      </c>
      <c r="C427" s="77">
        <v>23653</v>
      </c>
      <c r="D427" s="411">
        <f t="shared" si="111"/>
        <v>6439.1107078039931</v>
      </c>
      <c r="E427" s="342">
        <f t="shared" si="114"/>
        <v>2176.4194192377495</v>
      </c>
      <c r="F427" s="338">
        <f t="shared" si="115"/>
        <v>128.78221415607987</v>
      </c>
      <c r="G427" s="407">
        <v>85</v>
      </c>
      <c r="H427" s="425">
        <f t="shared" si="116"/>
        <v>8829.3123411978213</v>
      </c>
      <c r="I427" s="79">
        <f t="shared" si="117"/>
        <v>9.3012999999999995</v>
      </c>
      <c r="J427" s="89">
        <f t="shared" si="127"/>
        <v>58.77</v>
      </c>
      <c r="K427" s="77">
        <v>23653</v>
      </c>
      <c r="L427" s="407">
        <f t="shared" si="112"/>
        <v>4829.6069423175086</v>
      </c>
      <c r="M427" s="342">
        <f t="shared" si="118"/>
        <v>1632.4071465033178</v>
      </c>
      <c r="N427" s="338">
        <f t="shared" si="119"/>
        <v>96.592138846350167</v>
      </c>
      <c r="O427" s="435">
        <v>51</v>
      </c>
      <c r="P427" s="425">
        <f t="shared" si="120"/>
        <v>6609.6062276671764</v>
      </c>
      <c r="Q427" s="79">
        <f t="shared" si="121"/>
        <v>6.9763000000000002</v>
      </c>
      <c r="R427" s="93">
        <f t="shared" si="128"/>
        <v>176.3</v>
      </c>
      <c r="S427" s="77">
        <v>23653</v>
      </c>
      <c r="T427" s="407">
        <f t="shared" si="113"/>
        <v>1609.9602949517866</v>
      </c>
      <c r="U427" s="387">
        <f t="shared" si="122"/>
        <v>544.16657969370385</v>
      </c>
      <c r="V427" s="338">
        <f t="shared" si="123"/>
        <v>32.199205899035732</v>
      </c>
      <c r="W427" s="435">
        <v>34</v>
      </c>
      <c r="X427" s="425">
        <f t="shared" si="124"/>
        <v>2220.3260805445266</v>
      </c>
      <c r="Y427" s="79">
        <f t="shared" si="125"/>
        <v>2.3256000000000001</v>
      </c>
    </row>
    <row r="428" spans="1:25" ht="15.75" customHeight="1" x14ac:dyDescent="0.2">
      <c r="A428" s="152">
        <v>411</v>
      </c>
      <c r="B428" s="89">
        <f t="shared" si="126"/>
        <v>44.09</v>
      </c>
      <c r="C428" s="77">
        <v>23653</v>
      </c>
      <c r="D428" s="411">
        <f t="shared" si="111"/>
        <v>6437.6502608301198</v>
      </c>
      <c r="E428" s="342">
        <f t="shared" si="114"/>
        <v>2175.9257881605804</v>
      </c>
      <c r="F428" s="338">
        <f t="shared" si="115"/>
        <v>128.75300521660239</v>
      </c>
      <c r="G428" s="407">
        <v>85</v>
      </c>
      <c r="H428" s="425">
        <f t="shared" si="116"/>
        <v>8827.3290542073028</v>
      </c>
      <c r="I428" s="79">
        <f t="shared" si="117"/>
        <v>9.3217999999999996</v>
      </c>
      <c r="J428" s="89">
        <f t="shared" si="127"/>
        <v>58.78</v>
      </c>
      <c r="K428" s="77">
        <v>23653</v>
      </c>
      <c r="L428" s="407">
        <f t="shared" si="112"/>
        <v>4828.7853011228308</v>
      </c>
      <c r="M428" s="342">
        <f t="shared" si="118"/>
        <v>1632.1294317795166</v>
      </c>
      <c r="N428" s="338">
        <f t="shared" si="119"/>
        <v>96.575706022456615</v>
      </c>
      <c r="O428" s="435">
        <v>51</v>
      </c>
      <c r="P428" s="425">
        <f t="shared" si="120"/>
        <v>6608.490438924804</v>
      </c>
      <c r="Q428" s="79">
        <f t="shared" si="121"/>
        <v>6.9922000000000004</v>
      </c>
      <c r="R428" s="93">
        <f t="shared" si="128"/>
        <v>176.35</v>
      </c>
      <c r="S428" s="77">
        <v>23653</v>
      </c>
      <c r="T428" s="407">
        <f t="shared" si="113"/>
        <v>1609.5038276155374</v>
      </c>
      <c r="U428" s="387">
        <f t="shared" si="122"/>
        <v>544.01229373405158</v>
      </c>
      <c r="V428" s="338">
        <f t="shared" si="123"/>
        <v>32.190076552310749</v>
      </c>
      <c r="W428" s="435">
        <v>34</v>
      </c>
      <c r="X428" s="425">
        <f t="shared" si="124"/>
        <v>2219.7061979018995</v>
      </c>
      <c r="Y428" s="79">
        <f t="shared" si="125"/>
        <v>2.3306</v>
      </c>
    </row>
    <row r="429" spans="1:25" ht="15.75" customHeight="1" x14ac:dyDescent="0.2">
      <c r="A429" s="152">
        <v>412</v>
      </c>
      <c r="B429" s="89">
        <f t="shared" si="126"/>
        <v>44.1</v>
      </c>
      <c r="C429" s="77">
        <v>23653</v>
      </c>
      <c r="D429" s="411">
        <f t="shared" si="111"/>
        <v>6436.1904761904771</v>
      </c>
      <c r="E429" s="342">
        <f t="shared" si="114"/>
        <v>2175.4323809523812</v>
      </c>
      <c r="F429" s="338">
        <f t="shared" si="115"/>
        <v>128.72380952380954</v>
      </c>
      <c r="G429" s="407">
        <v>85</v>
      </c>
      <c r="H429" s="425">
        <f t="shared" si="116"/>
        <v>8825.3466666666682</v>
      </c>
      <c r="I429" s="79">
        <f t="shared" si="117"/>
        <v>9.3423999999999996</v>
      </c>
      <c r="J429" s="89">
        <f t="shared" si="127"/>
        <v>58.8</v>
      </c>
      <c r="K429" s="77">
        <v>23653</v>
      </c>
      <c r="L429" s="407">
        <f t="shared" si="112"/>
        <v>4827.1428571428578</v>
      </c>
      <c r="M429" s="342">
        <f t="shared" si="118"/>
        <v>1631.5742857142857</v>
      </c>
      <c r="N429" s="338">
        <f t="shared" si="119"/>
        <v>96.542857142857159</v>
      </c>
      <c r="O429" s="435">
        <v>51</v>
      </c>
      <c r="P429" s="425">
        <f t="shared" si="120"/>
        <v>6606.2600000000011</v>
      </c>
      <c r="Q429" s="79">
        <f t="shared" si="121"/>
        <v>7.0068000000000001</v>
      </c>
      <c r="R429" s="93">
        <f t="shared" si="128"/>
        <v>176.39</v>
      </c>
      <c r="S429" s="77">
        <v>23653</v>
      </c>
      <c r="T429" s="407">
        <f t="shared" si="113"/>
        <v>1609.138840070299</v>
      </c>
      <c r="U429" s="387">
        <f t="shared" si="122"/>
        <v>543.88892794376102</v>
      </c>
      <c r="V429" s="338">
        <f t="shared" si="123"/>
        <v>32.182776801405979</v>
      </c>
      <c r="W429" s="435">
        <v>34</v>
      </c>
      <c r="X429" s="425">
        <f t="shared" si="124"/>
        <v>2219.2105448154657</v>
      </c>
      <c r="Y429" s="79">
        <f t="shared" si="125"/>
        <v>2.3357000000000001</v>
      </c>
    </row>
    <row r="430" spans="1:25" ht="15.75" customHeight="1" x14ac:dyDescent="0.2">
      <c r="A430" s="152">
        <v>413</v>
      </c>
      <c r="B430" s="89">
        <f t="shared" si="126"/>
        <v>44.11</v>
      </c>
      <c r="C430" s="77">
        <v>23653</v>
      </c>
      <c r="D430" s="411">
        <f t="shared" si="111"/>
        <v>6434.7313534345958</v>
      </c>
      <c r="E430" s="342">
        <f t="shared" si="114"/>
        <v>2174.939197460893</v>
      </c>
      <c r="F430" s="338">
        <f t="shared" si="115"/>
        <v>128.69462706869191</v>
      </c>
      <c r="G430" s="407">
        <v>85</v>
      </c>
      <c r="H430" s="425">
        <f t="shared" si="116"/>
        <v>8823.3651779641805</v>
      </c>
      <c r="I430" s="79">
        <f t="shared" si="117"/>
        <v>9.3629999999999995</v>
      </c>
      <c r="J430" s="89">
        <f t="shared" si="127"/>
        <v>58.81</v>
      </c>
      <c r="K430" s="77">
        <v>23653</v>
      </c>
      <c r="L430" s="407">
        <f t="shared" si="112"/>
        <v>4826.3220540724369</v>
      </c>
      <c r="M430" s="342">
        <f t="shared" si="118"/>
        <v>1631.2968542764836</v>
      </c>
      <c r="N430" s="338">
        <f t="shared" si="119"/>
        <v>96.526441081448738</v>
      </c>
      <c r="O430" s="435">
        <v>51</v>
      </c>
      <c r="P430" s="425">
        <f t="shared" si="120"/>
        <v>6605.1453494303696</v>
      </c>
      <c r="Q430" s="79">
        <f t="shared" si="121"/>
        <v>7.0225999999999997</v>
      </c>
      <c r="R430" s="93">
        <f t="shared" si="128"/>
        <v>176.44</v>
      </c>
      <c r="S430" s="77">
        <v>23653</v>
      </c>
      <c r="T430" s="407">
        <f t="shared" si="113"/>
        <v>1608.682838358649</v>
      </c>
      <c r="U430" s="387">
        <f t="shared" si="122"/>
        <v>543.73479936522324</v>
      </c>
      <c r="V430" s="338">
        <f t="shared" si="123"/>
        <v>32.173656767172979</v>
      </c>
      <c r="W430" s="435">
        <v>34</v>
      </c>
      <c r="X430" s="425">
        <f t="shared" si="124"/>
        <v>2218.5912944910451</v>
      </c>
      <c r="Y430" s="79">
        <f t="shared" si="125"/>
        <v>2.3407</v>
      </c>
    </row>
    <row r="431" spans="1:25" ht="15.75" customHeight="1" x14ac:dyDescent="0.2">
      <c r="A431" s="152">
        <v>414</v>
      </c>
      <c r="B431" s="89">
        <f t="shared" si="126"/>
        <v>44.12</v>
      </c>
      <c r="C431" s="77">
        <v>23653</v>
      </c>
      <c r="D431" s="411">
        <f t="shared" si="111"/>
        <v>6433.2728921124208</v>
      </c>
      <c r="E431" s="342">
        <f t="shared" si="114"/>
        <v>2174.4462375339981</v>
      </c>
      <c r="F431" s="338">
        <f t="shared" si="115"/>
        <v>128.66545784224843</v>
      </c>
      <c r="G431" s="407">
        <v>85</v>
      </c>
      <c r="H431" s="425">
        <f t="shared" si="116"/>
        <v>8821.3845874886665</v>
      </c>
      <c r="I431" s="79">
        <f t="shared" si="117"/>
        <v>9.3834999999999997</v>
      </c>
      <c r="J431" s="89">
        <f t="shared" si="127"/>
        <v>58.83</v>
      </c>
      <c r="K431" s="77">
        <v>23653</v>
      </c>
      <c r="L431" s="407">
        <f t="shared" si="112"/>
        <v>4824.681285058643</v>
      </c>
      <c r="M431" s="342">
        <f t="shared" si="118"/>
        <v>1630.7422743498212</v>
      </c>
      <c r="N431" s="338">
        <f t="shared" si="119"/>
        <v>96.49362570117286</v>
      </c>
      <c r="O431" s="435">
        <v>51</v>
      </c>
      <c r="P431" s="425">
        <f t="shared" si="120"/>
        <v>6602.9171851096371</v>
      </c>
      <c r="Q431" s="79">
        <f t="shared" si="121"/>
        <v>7.0372000000000003</v>
      </c>
      <c r="R431" s="93">
        <f t="shared" si="128"/>
        <v>176.48</v>
      </c>
      <c r="S431" s="77">
        <v>23653</v>
      </c>
      <c r="T431" s="407">
        <f t="shared" si="113"/>
        <v>1608.3182230281052</v>
      </c>
      <c r="U431" s="387">
        <f t="shared" si="122"/>
        <v>543.61155938349953</v>
      </c>
      <c r="V431" s="338">
        <f t="shared" si="123"/>
        <v>32.166364460562107</v>
      </c>
      <c r="W431" s="435">
        <v>34</v>
      </c>
      <c r="X431" s="425">
        <f t="shared" si="124"/>
        <v>2218.0961468721666</v>
      </c>
      <c r="Y431" s="79">
        <f t="shared" si="125"/>
        <v>2.3458999999999999</v>
      </c>
    </row>
    <row r="432" spans="1:25" ht="15.75" customHeight="1" x14ac:dyDescent="0.2">
      <c r="A432" s="152">
        <v>415</v>
      </c>
      <c r="B432" s="89">
        <f t="shared" si="126"/>
        <v>44.13</v>
      </c>
      <c r="C432" s="77">
        <v>23653</v>
      </c>
      <c r="D432" s="411">
        <f t="shared" si="111"/>
        <v>6431.8150917743023</v>
      </c>
      <c r="E432" s="342">
        <f t="shared" si="114"/>
        <v>2173.9535010197142</v>
      </c>
      <c r="F432" s="338">
        <f t="shared" si="115"/>
        <v>128.63630183548605</v>
      </c>
      <c r="G432" s="407">
        <v>85</v>
      </c>
      <c r="H432" s="425">
        <f t="shared" si="116"/>
        <v>8819.4048946295025</v>
      </c>
      <c r="I432" s="79">
        <f t="shared" si="117"/>
        <v>9.4039999999999999</v>
      </c>
      <c r="J432" s="89">
        <f t="shared" si="127"/>
        <v>58.84</v>
      </c>
      <c r="K432" s="77">
        <v>23653</v>
      </c>
      <c r="L432" s="407">
        <f t="shared" si="112"/>
        <v>4823.8613188307272</v>
      </c>
      <c r="M432" s="342">
        <f t="shared" si="118"/>
        <v>1630.4651257647856</v>
      </c>
      <c r="N432" s="338">
        <f t="shared" si="119"/>
        <v>96.477226376614553</v>
      </c>
      <c r="O432" s="435">
        <v>51</v>
      </c>
      <c r="P432" s="425">
        <f t="shared" si="120"/>
        <v>6601.8036709721273</v>
      </c>
      <c r="Q432" s="79">
        <f t="shared" si="121"/>
        <v>7.0529999999999999</v>
      </c>
      <c r="R432" s="93">
        <f t="shared" si="128"/>
        <v>176.53</v>
      </c>
      <c r="S432" s="77">
        <v>23653</v>
      </c>
      <c r="T432" s="407">
        <f t="shared" si="113"/>
        <v>1607.8626862289693</v>
      </c>
      <c r="U432" s="387">
        <f t="shared" si="122"/>
        <v>543.45758794539154</v>
      </c>
      <c r="V432" s="338">
        <f t="shared" si="123"/>
        <v>32.157253724579384</v>
      </c>
      <c r="W432" s="435">
        <v>34</v>
      </c>
      <c r="X432" s="425">
        <f t="shared" si="124"/>
        <v>2217.47752789894</v>
      </c>
      <c r="Y432" s="79">
        <f t="shared" si="125"/>
        <v>2.3509000000000002</v>
      </c>
    </row>
    <row r="433" spans="1:25" ht="15.75" customHeight="1" x14ac:dyDescent="0.2">
      <c r="A433" s="152">
        <v>416</v>
      </c>
      <c r="B433" s="89">
        <f t="shared" si="126"/>
        <v>44.14</v>
      </c>
      <c r="C433" s="77">
        <v>23653</v>
      </c>
      <c r="D433" s="411">
        <f t="shared" si="111"/>
        <v>6430.3579519710001</v>
      </c>
      <c r="E433" s="342">
        <f t="shared" si="114"/>
        <v>2173.4609877661978</v>
      </c>
      <c r="F433" s="338">
        <f t="shared" si="115"/>
        <v>128.60715903942</v>
      </c>
      <c r="G433" s="407">
        <v>85</v>
      </c>
      <c r="H433" s="425">
        <f t="shared" si="116"/>
        <v>8817.4260987766174</v>
      </c>
      <c r="I433" s="79">
        <f t="shared" si="117"/>
        <v>9.4245999999999999</v>
      </c>
      <c r="J433" s="89">
        <f t="shared" si="127"/>
        <v>58.86</v>
      </c>
      <c r="K433" s="77">
        <v>23653</v>
      </c>
      <c r="L433" s="407">
        <f t="shared" si="112"/>
        <v>4822.2222222222226</v>
      </c>
      <c r="M433" s="342">
        <f t="shared" si="118"/>
        <v>1629.911111111111</v>
      </c>
      <c r="N433" s="338">
        <f t="shared" si="119"/>
        <v>96.444444444444457</v>
      </c>
      <c r="O433" s="435">
        <v>51</v>
      </c>
      <c r="P433" s="425">
        <f t="shared" si="120"/>
        <v>6599.5777777777776</v>
      </c>
      <c r="Q433" s="79">
        <f t="shared" si="121"/>
        <v>7.0675999999999997</v>
      </c>
      <c r="R433" s="93">
        <f t="shared" si="128"/>
        <v>176.57</v>
      </c>
      <c r="S433" s="77">
        <v>23653</v>
      </c>
      <c r="T433" s="407">
        <f t="shared" si="113"/>
        <v>1607.4984425440334</v>
      </c>
      <c r="U433" s="387">
        <f t="shared" si="122"/>
        <v>543.33447357988325</v>
      </c>
      <c r="V433" s="338">
        <f t="shared" si="123"/>
        <v>32.149968850880668</v>
      </c>
      <c r="W433" s="435">
        <v>34</v>
      </c>
      <c r="X433" s="425">
        <f t="shared" si="124"/>
        <v>2216.9828849747973</v>
      </c>
      <c r="Y433" s="79">
        <f t="shared" si="125"/>
        <v>2.3559999999999999</v>
      </c>
    </row>
    <row r="434" spans="1:25" ht="15.75" customHeight="1" x14ac:dyDescent="0.2">
      <c r="A434" s="152">
        <v>417</v>
      </c>
      <c r="B434" s="89">
        <f t="shared" si="126"/>
        <v>44.15</v>
      </c>
      <c r="C434" s="77">
        <v>23653</v>
      </c>
      <c r="D434" s="411">
        <f t="shared" si="111"/>
        <v>6428.9014722536813</v>
      </c>
      <c r="E434" s="342">
        <f t="shared" si="114"/>
        <v>2172.968697621744</v>
      </c>
      <c r="F434" s="338">
        <f t="shared" si="115"/>
        <v>128.57802944507364</v>
      </c>
      <c r="G434" s="407">
        <v>85</v>
      </c>
      <c r="H434" s="425">
        <f t="shared" si="116"/>
        <v>8815.448199320499</v>
      </c>
      <c r="I434" s="79">
        <f t="shared" si="117"/>
        <v>9.4451000000000001</v>
      </c>
      <c r="J434" s="89">
        <f t="shared" si="127"/>
        <v>58.87</v>
      </c>
      <c r="K434" s="77">
        <v>23653</v>
      </c>
      <c r="L434" s="407">
        <f t="shared" si="112"/>
        <v>4821.4030915576695</v>
      </c>
      <c r="M434" s="342">
        <f t="shared" si="118"/>
        <v>1629.6342449464921</v>
      </c>
      <c r="N434" s="338">
        <f t="shared" si="119"/>
        <v>96.4280618311534</v>
      </c>
      <c r="O434" s="435">
        <v>51</v>
      </c>
      <c r="P434" s="425">
        <f t="shared" si="120"/>
        <v>6598.4653983353146</v>
      </c>
      <c r="Q434" s="79">
        <f t="shared" si="121"/>
        <v>7.0834000000000001</v>
      </c>
      <c r="R434" s="93">
        <f t="shared" si="128"/>
        <v>176.62</v>
      </c>
      <c r="S434" s="77">
        <v>23653</v>
      </c>
      <c r="T434" s="407">
        <f t="shared" si="113"/>
        <v>1607.0433699467785</v>
      </c>
      <c r="U434" s="387">
        <f t="shared" si="122"/>
        <v>543.18065904201103</v>
      </c>
      <c r="V434" s="338">
        <f t="shared" si="123"/>
        <v>32.140867398935569</v>
      </c>
      <c r="W434" s="435">
        <v>34</v>
      </c>
      <c r="X434" s="425">
        <f t="shared" si="124"/>
        <v>2216.3648963877249</v>
      </c>
      <c r="Y434" s="79">
        <f t="shared" si="125"/>
        <v>2.3610000000000002</v>
      </c>
    </row>
    <row r="435" spans="1:25" ht="15.75" customHeight="1" x14ac:dyDescent="0.2">
      <c r="A435" s="152">
        <v>418</v>
      </c>
      <c r="B435" s="89">
        <f t="shared" si="126"/>
        <v>44.17</v>
      </c>
      <c r="C435" s="77">
        <v>23653</v>
      </c>
      <c r="D435" s="411">
        <f t="shared" si="111"/>
        <v>6425.9904912836773</v>
      </c>
      <c r="E435" s="342">
        <f t="shared" si="114"/>
        <v>2171.9847860538825</v>
      </c>
      <c r="F435" s="338">
        <f t="shared" si="115"/>
        <v>128.51980982567355</v>
      </c>
      <c r="G435" s="407">
        <v>85</v>
      </c>
      <c r="H435" s="425">
        <f t="shared" si="116"/>
        <v>8811.4950871632336</v>
      </c>
      <c r="I435" s="79">
        <f t="shared" si="117"/>
        <v>9.4634</v>
      </c>
      <c r="J435" s="89">
        <f t="shared" si="127"/>
        <v>58.89</v>
      </c>
      <c r="K435" s="77">
        <v>23653</v>
      </c>
      <c r="L435" s="407">
        <f t="shared" si="112"/>
        <v>4819.7656647987769</v>
      </c>
      <c r="M435" s="342">
        <f t="shared" si="118"/>
        <v>1629.0807947019864</v>
      </c>
      <c r="N435" s="338">
        <f t="shared" si="119"/>
        <v>96.395313295975541</v>
      </c>
      <c r="O435" s="435">
        <v>51</v>
      </c>
      <c r="P435" s="425">
        <f t="shared" si="120"/>
        <v>6596.2417727967395</v>
      </c>
      <c r="Q435" s="79">
        <f t="shared" si="121"/>
        <v>7.0979999999999999</v>
      </c>
      <c r="R435" s="93">
        <f t="shared" si="128"/>
        <v>176.66</v>
      </c>
      <c r="S435" s="77">
        <v>23653</v>
      </c>
      <c r="T435" s="407">
        <f t="shared" si="113"/>
        <v>1606.6794973395222</v>
      </c>
      <c r="U435" s="387">
        <f t="shared" si="122"/>
        <v>543.0576701007584</v>
      </c>
      <c r="V435" s="338">
        <f t="shared" si="123"/>
        <v>32.133589946790444</v>
      </c>
      <c r="W435" s="435">
        <v>34</v>
      </c>
      <c r="X435" s="425">
        <f t="shared" si="124"/>
        <v>2215.8707573870711</v>
      </c>
      <c r="Y435" s="79">
        <f t="shared" si="125"/>
        <v>2.3660999999999999</v>
      </c>
    </row>
    <row r="436" spans="1:25" ht="15.75" customHeight="1" x14ac:dyDescent="0.2">
      <c r="A436" s="152">
        <v>419</v>
      </c>
      <c r="B436" s="89">
        <f t="shared" si="126"/>
        <v>44.18</v>
      </c>
      <c r="C436" s="77">
        <v>23653</v>
      </c>
      <c r="D436" s="411">
        <f t="shared" si="111"/>
        <v>6424.5359891353555</v>
      </c>
      <c r="E436" s="342">
        <f t="shared" si="114"/>
        <v>2171.49316432775</v>
      </c>
      <c r="F436" s="338">
        <f t="shared" si="115"/>
        <v>128.49071978270712</v>
      </c>
      <c r="G436" s="407">
        <v>85</v>
      </c>
      <c r="H436" s="425">
        <f t="shared" si="116"/>
        <v>8809.5198732458121</v>
      </c>
      <c r="I436" s="79">
        <f t="shared" si="117"/>
        <v>9.4839000000000002</v>
      </c>
      <c r="J436" s="89">
        <f t="shared" si="127"/>
        <v>58.9</v>
      </c>
      <c r="K436" s="77">
        <v>23653</v>
      </c>
      <c r="L436" s="407">
        <f t="shared" si="112"/>
        <v>4818.9473684210525</v>
      </c>
      <c r="M436" s="342">
        <f t="shared" si="118"/>
        <v>1628.8042105263155</v>
      </c>
      <c r="N436" s="338">
        <f t="shared" si="119"/>
        <v>96.378947368421052</v>
      </c>
      <c r="O436" s="435">
        <v>51</v>
      </c>
      <c r="P436" s="425">
        <f t="shared" si="120"/>
        <v>6595.1305263157892</v>
      </c>
      <c r="Q436" s="79">
        <f t="shared" si="121"/>
        <v>7.1138000000000003</v>
      </c>
      <c r="R436" s="93">
        <f t="shared" si="128"/>
        <v>176.71</v>
      </c>
      <c r="S436" s="77">
        <v>23653</v>
      </c>
      <c r="T436" s="407">
        <f t="shared" si="113"/>
        <v>1606.2248882349613</v>
      </c>
      <c r="U436" s="387">
        <f t="shared" si="122"/>
        <v>542.90401222341688</v>
      </c>
      <c r="V436" s="338">
        <f t="shared" si="123"/>
        <v>32.124497764699228</v>
      </c>
      <c r="W436" s="435">
        <v>34</v>
      </c>
      <c r="X436" s="425">
        <f t="shared" si="124"/>
        <v>2215.2533982230775</v>
      </c>
      <c r="Y436" s="79">
        <f t="shared" si="125"/>
        <v>2.3711000000000002</v>
      </c>
    </row>
    <row r="437" spans="1:25" ht="15.75" customHeight="1" x14ac:dyDescent="0.2">
      <c r="A437" s="109">
        <v>420</v>
      </c>
      <c r="B437" s="89">
        <f t="shared" si="126"/>
        <v>44.19</v>
      </c>
      <c r="C437" s="77">
        <v>23653</v>
      </c>
      <c r="D437" s="411">
        <f t="shared" si="111"/>
        <v>6423.0821452817381</v>
      </c>
      <c r="E437" s="342">
        <f t="shared" si="114"/>
        <v>2171.0017651052272</v>
      </c>
      <c r="F437" s="338">
        <f t="shared" si="115"/>
        <v>128.46164290563476</v>
      </c>
      <c r="G437" s="407">
        <v>85</v>
      </c>
      <c r="H437" s="425">
        <f t="shared" si="116"/>
        <v>8807.5455532926007</v>
      </c>
      <c r="I437" s="79">
        <f t="shared" si="117"/>
        <v>9.5044000000000004</v>
      </c>
      <c r="J437" s="89">
        <f t="shared" si="127"/>
        <v>58.92</v>
      </c>
      <c r="K437" s="77">
        <v>23653</v>
      </c>
      <c r="L437" s="407">
        <f t="shared" si="112"/>
        <v>4817.3116089613031</v>
      </c>
      <c r="M437" s="342">
        <f t="shared" si="118"/>
        <v>1628.2513238289202</v>
      </c>
      <c r="N437" s="338">
        <f t="shared" si="119"/>
        <v>96.346232179226064</v>
      </c>
      <c r="O437" s="435">
        <v>51</v>
      </c>
      <c r="P437" s="425">
        <f t="shared" si="120"/>
        <v>6592.9091649694492</v>
      </c>
      <c r="Q437" s="79">
        <f t="shared" si="121"/>
        <v>7.1283000000000003</v>
      </c>
      <c r="R437" s="93">
        <f t="shared" si="128"/>
        <v>176.75</v>
      </c>
      <c r="S437" s="77">
        <v>23653</v>
      </c>
      <c r="T437" s="407">
        <f t="shared" si="113"/>
        <v>1605.8613861386139</v>
      </c>
      <c r="U437" s="387">
        <f t="shared" si="122"/>
        <v>542.78114851485145</v>
      </c>
      <c r="V437" s="338">
        <f t="shared" si="123"/>
        <v>32.117227722772277</v>
      </c>
      <c r="W437" s="435">
        <v>34</v>
      </c>
      <c r="X437" s="425">
        <f t="shared" si="124"/>
        <v>2214.7597623762376</v>
      </c>
      <c r="Y437" s="79">
        <f t="shared" si="125"/>
        <v>2.3761999999999999</v>
      </c>
    </row>
    <row r="438" spans="1:25" ht="15.75" customHeight="1" x14ac:dyDescent="0.2">
      <c r="A438" s="152">
        <v>421</v>
      </c>
      <c r="B438" s="89">
        <f t="shared" si="126"/>
        <v>44.2</v>
      </c>
      <c r="C438" s="77">
        <v>23653</v>
      </c>
      <c r="D438" s="411">
        <f t="shared" si="111"/>
        <v>6421.6289592760177</v>
      </c>
      <c r="E438" s="342">
        <f t="shared" si="114"/>
        <v>2170.5105882352937</v>
      </c>
      <c r="F438" s="338">
        <f t="shared" si="115"/>
        <v>128.43257918552035</v>
      </c>
      <c r="G438" s="407">
        <v>85</v>
      </c>
      <c r="H438" s="425">
        <f t="shared" si="116"/>
        <v>8805.5721266968321</v>
      </c>
      <c r="I438" s="79">
        <f t="shared" si="117"/>
        <v>9.5249000000000006</v>
      </c>
      <c r="J438" s="89">
        <f t="shared" si="127"/>
        <v>58.93</v>
      </c>
      <c r="K438" s="77">
        <v>23653</v>
      </c>
      <c r="L438" s="407">
        <f t="shared" si="112"/>
        <v>4816.4941455964708</v>
      </c>
      <c r="M438" s="342">
        <f t="shared" si="118"/>
        <v>1627.9750212116071</v>
      </c>
      <c r="N438" s="338">
        <f t="shared" si="119"/>
        <v>96.329882911929417</v>
      </c>
      <c r="O438" s="435">
        <v>51</v>
      </c>
      <c r="P438" s="425">
        <f t="shared" si="120"/>
        <v>6591.7990497200071</v>
      </c>
      <c r="Q438" s="79">
        <f t="shared" si="121"/>
        <v>7.1440999999999999</v>
      </c>
      <c r="R438" s="93">
        <f t="shared" si="128"/>
        <v>176.8</v>
      </c>
      <c r="S438" s="77">
        <v>23653</v>
      </c>
      <c r="T438" s="407">
        <f t="shared" si="113"/>
        <v>1605.4072398190044</v>
      </c>
      <c r="U438" s="387">
        <f t="shared" si="122"/>
        <v>542.62764705882341</v>
      </c>
      <c r="V438" s="338">
        <f t="shared" si="123"/>
        <v>32.108144796380088</v>
      </c>
      <c r="W438" s="435">
        <v>34</v>
      </c>
      <c r="X438" s="425">
        <f t="shared" si="124"/>
        <v>2214.143031674208</v>
      </c>
      <c r="Y438" s="79">
        <f t="shared" si="125"/>
        <v>2.3812000000000002</v>
      </c>
    </row>
    <row r="439" spans="1:25" ht="15.75" customHeight="1" x14ac:dyDescent="0.2">
      <c r="A439" s="152">
        <v>422</v>
      </c>
      <c r="B439" s="89">
        <f t="shared" si="126"/>
        <v>44.21</v>
      </c>
      <c r="C439" s="77">
        <v>23653</v>
      </c>
      <c r="D439" s="411">
        <f t="shared" si="111"/>
        <v>6420.1764306717942</v>
      </c>
      <c r="E439" s="342">
        <f t="shared" si="114"/>
        <v>2170.0196335670662</v>
      </c>
      <c r="F439" s="338">
        <f t="shared" si="115"/>
        <v>128.4035286134359</v>
      </c>
      <c r="G439" s="407">
        <v>85</v>
      </c>
      <c r="H439" s="425">
        <f t="shared" si="116"/>
        <v>8803.5995928522971</v>
      </c>
      <c r="I439" s="79">
        <f t="shared" si="117"/>
        <v>9.5454000000000008</v>
      </c>
      <c r="J439" s="89">
        <f t="shared" si="127"/>
        <v>58.95</v>
      </c>
      <c r="K439" s="77">
        <v>23653</v>
      </c>
      <c r="L439" s="407">
        <f t="shared" si="112"/>
        <v>4814.8600508905847</v>
      </c>
      <c r="M439" s="342">
        <f t="shared" si="118"/>
        <v>1627.4226972010174</v>
      </c>
      <c r="N439" s="338">
        <f t="shared" si="119"/>
        <v>96.297201017811702</v>
      </c>
      <c r="O439" s="435">
        <v>51</v>
      </c>
      <c r="P439" s="425">
        <f t="shared" si="120"/>
        <v>6589.579949109414</v>
      </c>
      <c r="Q439" s="79">
        <f t="shared" si="121"/>
        <v>7.1585999999999999</v>
      </c>
      <c r="R439" s="93">
        <f t="shared" si="128"/>
        <v>176.84</v>
      </c>
      <c r="S439" s="77">
        <v>23653</v>
      </c>
      <c r="T439" s="407">
        <f t="shared" si="113"/>
        <v>1605.0441076679485</v>
      </c>
      <c r="U439" s="387">
        <f t="shared" si="122"/>
        <v>542.50490839176655</v>
      </c>
      <c r="V439" s="338">
        <f t="shared" si="123"/>
        <v>32.100882153358974</v>
      </c>
      <c r="W439" s="435">
        <v>34</v>
      </c>
      <c r="X439" s="425">
        <f t="shared" si="124"/>
        <v>2213.6498982130743</v>
      </c>
      <c r="Y439" s="79">
        <f t="shared" si="125"/>
        <v>2.3862999999999999</v>
      </c>
    </row>
    <row r="440" spans="1:25" ht="15.75" customHeight="1" x14ac:dyDescent="0.2">
      <c r="A440" s="152">
        <v>423</v>
      </c>
      <c r="B440" s="89">
        <f t="shared" si="126"/>
        <v>44.22</v>
      </c>
      <c r="C440" s="77">
        <v>23653</v>
      </c>
      <c r="D440" s="411">
        <f t="shared" si="111"/>
        <v>6418.7245590230668</v>
      </c>
      <c r="E440" s="342">
        <f t="shared" si="114"/>
        <v>2169.5289009497965</v>
      </c>
      <c r="F440" s="338">
        <f t="shared" si="115"/>
        <v>128.37449118046135</v>
      </c>
      <c r="G440" s="407">
        <v>85</v>
      </c>
      <c r="H440" s="425">
        <f t="shared" si="116"/>
        <v>8801.6279511533248</v>
      </c>
      <c r="I440" s="79">
        <f t="shared" si="117"/>
        <v>9.5657999999999994</v>
      </c>
      <c r="J440" s="89">
        <f t="shared" si="127"/>
        <v>58.96</v>
      </c>
      <c r="K440" s="77">
        <v>23653</v>
      </c>
      <c r="L440" s="407">
        <f t="shared" si="112"/>
        <v>4814.0434192672992</v>
      </c>
      <c r="M440" s="342">
        <f t="shared" si="118"/>
        <v>1627.1466757123469</v>
      </c>
      <c r="N440" s="338">
        <f t="shared" si="119"/>
        <v>96.280868385345983</v>
      </c>
      <c r="O440" s="435">
        <v>51</v>
      </c>
      <c r="P440" s="425">
        <f t="shared" si="120"/>
        <v>6588.4709633649927</v>
      </c>
      <c r="Q440" s="79">
        <f t="shared" si="121"/>
        <v>7.1744000000000003</v>
      </c>
      <c r="R440" s="93">
        <f t="shared" si="128"/>
        <v>176.88</v>
      </c>
      <c r="S440" s="77">
        <v>23653</v>
      </c>
      <c r="T440" s="407">
        <f t="shared" si="113"/>
        <v>1604.6811397557667</v>
      </c>
      <c r="U440" s="387">
        <f t="shared" si="122"/>
        <v>542.38222523744912</v>
      </c>
      <c r="V440" s="338">
        <f t="shared" si="123"/>
        <v>32.093622795115337</v>
      </c>
      <c r="W440" s="435">
        <v>34</v>
      </c>
      <c r="X440" s="425">
        <f t="shared" si="124"/>
        <v>2213.1569877883312</v>
      </c>
      <c r="Y440" s="79">
        <f t="shared" si="125"/>
        <v>2.3915000000000002</v>
      </c>
    </row>
    <row r="441" spans="1:25" ht="15.75" customHeight="1" x14ac:dyDescent="0.2">
      <c r="A441" s="152">
        <v>424</v>
      </c>
      <c r="B441" s="89">
        <f t="shared" si="126"/>
        <v>44.23</v>
      </c>
      <c r="C441" s="77">
        <v>23653</v>
      </c>
      <c r="D441" s="411">
        <f t="shared" si="111"/>
        <v>6417.2733438842415</v>
      </c>
      <c r="E441" s="342">
        <f t="shared" si="114"/>
        <v>2169.0383902328736</v>
      </c>
      <c r="F441" s="338">
        <f t="shared" si="115"/>
        <v>128.34546687768483</v>
      </c>
      <c r="G441" s="407">
        <v>85</v>
      </c>
      <c r="H441" s="425">
        <f t="shared" si="116"/>
        <v>8799.6572009947995</v>
      </c>
      <c r="I441" s="79">
        <f t="shared" si="117"/>
        <v>9.5862999999999996</v>
      </c>
      <c r="J441" s="89">
        <f t="shared" si="127"/>
        <v>58.98</v>
      </c>
      <c r="K441" s="77">
        <v>23653</v>
      </c>
      <c r="L441" s="407">
        <f t="shared" si="112"/>
        <v>4812.4109867751777</v>
      </c>
      <c r="M441" s="342">
        <f t="shared" si="118"/>
        <v>1626.59491353001</v>
      </c>
      <c r="N441" s="338">
        <f t="shared" si="119"/>
        <v>96.248219735503554</v>
      </c>
      <c r="O441" s="435">
        <v>51</v>
      </c>
      <c r="P441" s="425">
        <f t="shared" si="120"/>
        <v>6586.2541200406913</v>
      </c>
      <c r="Q441" s="79">
        <f t="shared" si="121"/>
        <v>7.1889000000000003</v>
      </c>
      <c r="R441" s="93">
        <f t="shared" si="128"/>
        <v>176.93</v>
      </c>
      <c r="S441" s="77">
        <v>23653</v>
      </c>
      <c r="T441" s="407">
        <f t="shared" si="113"/>
        <v>1604.2276606567568</v>
      </c>
      <c r="U441" s="387">
        <f t="shared" si="122"/>
        <v>542.22894930198379</v>
      </c>
      <c r="V441" s="338">
        <f t="shared" si="123"/>
        <v>32.084553213135138</v>
      </c>
      <c r="W441" s="435">
        <v>34</v>
      </c>
      <c r="X441" s="425">
        <f t="shared" si="124"/>
        <v>2212.5411631718757</v>
      </c>
      <c r="Y441" s="79">
        <f t="shared" si="125"/>
        <v>2.3963999999999999</v>
      </c>
    </row>
    <row r="442" spans="1:25" ht="15.75" customHeight="1" x14ac:dyDescent="0.2">
      <c r="A442" s="152">
        <v>425</v>
      </c>
      <c r="B442" s="89">
        <f t="shared" si="126"/>
        <v>44.24</v>
      </c>
      <c r="C442" s="77">
        <v>23653</v>
      </c>
      <c r="D442" s="411">
        <f t="shared" si="111"/>
        <v>6415.822784810126</v>
      </c>
      <c r="E442" s="342">
        <f t="shared" si="114"/>
        <v>2168.5481012658224</v>
      </c>
      <c r="F442" s="338">
        <f t="shared" si="115"/>
        <v>128.31645569620252</v>
      </c>
      <c r="G442" s="407">
        <v>85</v>
      </c>
      <c r="H442" s="425">
        <f t="shared" si="116"/>
        <v>8797.6873417721508</v>
      </c>
      <c r="I442" s="79">
        <f t="shared" si="117"/>
        <v>9.6067</v>
      </c>
      <c r="J442" s="89">
        <f t="shared" si="127"/>
        <v>58.99</v>
      </c>
      <c r="K442" s="77">
        <v>23653</v>
      </c>
      <c r="L442" s="407">
        <f t="shared" si="112"/>
        <v>4811.595185624682</v>
      </c>
      <c r="M442" s="342">
        <f t="shared" si="118"/>
        <v>1626.3191727411424</v>
      </c>
      <c r="N442" s="338">
        <f t="shared" si="119"/>
        <v>96.231903712493647</v>
      </c>
      <c r="O442" s="435">
        <v>51</v>
      </c>
      <c r="P442" s="425">
        <f t="shared" si="120"/>
        <v>6585.1462620783177</v>
      </c>
      <c r="Q442" s="79">
        <f t="shared" si="121"/>
        <v>7.2046000000000001</v>
      </c>
      <c r="R442" s="93">
        <f t="shared" si="128"/>
        <v>176.97</v>
      </c>
      <c r="S442" s="77">
        <v>23653</v>
      </c>
      <c r="T442" s="407">
        <f t="shared" si="113"/>
        <v>1603.8650618748941</v>
      </c>
      <c r="U442" s="387">
        <f t="shared" si="122"/>
        <v>542.10639091371411</v>
      </c>
      <c r="V442" s="338">
        <f t="shared" si="123"/>
        <v>32.077301237497885</v>
      </c>
      <c r="W442" s="435">
        <v>34</v>
      </c>
      <c r="X442" s="425">
        <f t="shared" si="124"/>
        <v>2212.0487540261061</v>
      </c>
      <c r="Y442" s="79">
        <f t="shared" si="125"/>
        <v>2.4015</v>
      </c>
    </row>
    <row r="443" spans="1:25" ht="15.75" customHeight="1" x14ac:dyDescent="0.2">
      <c r="A443" s="152">
        <v>426</v>
      </c>
      <c r="B443" s="89">
        <f t="shared" si="126"/>
        <v>44.25</v>
      </c>
      <c r="C443" s="77">
        <v>23653</v>
      </c>
      <c r="D443" s="411">
        <f t="shared" si="111"/>
        <v>6414.3728813559319</v>
      </c>
      <c r="E443" s="342">
        <f t="shared" si="114"/>
        <v>2168.058033898305</v>
      </c>
      <c r="F443" s="338">
        <f t="shared" si="115"/>
        <v>128.28745762711864</v>
      </c>
      <c r="G443" s="407">
        <v>85</v>
      </c>
      <c r="H443" s="425">
        <f t="shared" si="116"/>
        <v>8795.7183728813561</v>
      </c>
      <c r="I443" s="79">
        <f t="shared" si="117"/>
        <v>9.6271000000000004</v>
      </c>
      <c r="J443" s="89">
        <f t="shared" si="127"/>
        <v>59.01</v>
      </c>
      <c r="K443" s="77">
        <v>23653</v>
      </c>
      <c r="L443" s="407">
        <f t="shared" si="112"/>
        <v>4809.9644128113878</v>
      </c>
      <c r="M443" s="342">
        <f t="shared" si="118"/>
        <v>1625.7679715302488</v>
      </c>
      <c r="N443" s="338">
        <f t="shared" si="119"/>
        <v>96.19928825622776</v>
      </c>
      <c r="O443" s="435">
        <v>51</v>
      </c>
      <c r="P443" s="425">
        <f t="shared" si="120"/>
        <v>6582.9316725978642</v>
      </c>
      <c r="Q443" s="79">
        <f t="shared" si="121"/>
        <v>7.2191000000000001</v>
      </c>
      <c r="R443" s="93">
        <f t="shared" si="128"/>
        <v>177.02</v>
      </c>
      <c r="S443" s="77">
        <v>23653</v>
      </c>
      <c r="T443" s="407">
        <f t="shared" si="113"/>
        <v>1603.4120438368545</v>
      </c>
      <c r="U443" s="387">
        <f t="shared" si="122"/>
        <v>541.95327081685673</v>
      </c>
      <c r="V443" s="338">
        <f t="shared" si="123"/>
        <v>32.068240876737093</v>
      </c>
      <c r="W443" s="435">
        <v>34</v>
      </c>
      <c r="X443" s="425">
        <f t="shared" si="124"/>
        <v>2211.4335555304483</v>
      </c>
      <c r="Y443" s="79">
        <f t="shared" si="125"/>
        <v>2.4064999999999999</v>
      </c>
    </row>
    <row r="444" spans="1:25" ht="15.75" customHeight="1" x14ac:dyDescent="0.2">
      <c r="A444" s="152">
        <v>427</v>
      </c>
      <c r="B444" s="89">
        <f t="shared" si="126"/>
        <v>44.26</v>
      </c>
      <c r="C444" s="77">
        <v>23653</v>
      </c>
      <c r="D444" s="411">
        <f t="shared" si="111"/>
        <v>6412.923633077271</v>
      </c>
      <c r="E444" s="342">
        <f t="shared" si="114"/>
        <v>2167.5681879801173</v>
      </c>
      <c r="F444" s="338">
        <f t="shared" si="115"/>
        <v>128.25847266154543</v>
      </c>
      <c r="G444" s="407">
        <v>85</v>
      </c>
      <c r="H444" s="425">
        <f t="shared" si="116"/>
        <v>8793.7502937189347</v>
      </c>
      <c r="I444" s="79">
        <f t="shared" si="117"/>
        <v>9.6475000000000009</v>
      </c>
      <c r="J444" s="89">
        <f t="shared" si="127"/>
        <v>59.02</v>
      </c>
      <c r="K444" s="77">
        <v>23653</v>
      </c>
      <c r="L444" s="407">
        <f t="shared" si="112"/>
        <v>4809.1494408675026</v>
      </c>
      <c r="M444" s="342">
        <f t="shared" si="118"/>
        <v>1625.4925110132158</v>
      </c>
      <c r="N444" s="338">
        <f t="shared" si="119"/>
        <v>96.182988817350051</v>
      </c>
      <c r="O444" s="435">
        <v>51</v>
      </c>
      <c r="P444" s="425">
        <f t="shared" si="120"/>
        <v>6581.8249406980676</v>
      </c>
      <c r="Q444" s="79">
        <f t="shared" si="121"/>
        <v>7.2347999999999999</v>
      </c>
      <c r="R444" s="93">
        <f t="shared" si="128"/>
        <v>177.06</v>
      </c>
      <c r="S444" s="77">
        <v>23653</v>
      </c>
      <c r="T444" s="407">
        <f t="shared" si="113"/>
        <v>1603.0498136225008</v>
      </c>
      <c r="U444" s="387">
        <f t="shared" si="122"/>
        <v>541.83083700440523</v>
      </c>
      <c r="V444" s="338">
        <f t="shared" si="123"/>
        <v>32.060996272450019</v>
      </c>
      <c r="W444" s="435">
        <v>34</v>
      </c>
      <c r="X444" s="425">
        <f t="shared" si="124"/>
        <v>2210.9416468993563</v>
      </c>
      <c r="Y444" s="79">
        <f t="shared" si="125"/>
        <v>2.4116</v>
      </c>
    </row>
    <row r="445" spans="1:25" ht="15.75" customHeight="1" x14ac:dyDescent="0.2">
      <c r="A445" s="152">
        <v>428</v>
      </c>
      <c r="B445" s="89">
        <f t="shared" si="126"/>
        <v>44.28</v>
      </c>
      <c r="C445" s="77">
        <v>23653</v>
      </c>
      <c r="D445" s="411">
        <f t="shared" si="111"/>
        <v>6410.0271002710033</v>
      </c>
      <c r="E445" s="342">
        <f t="shared" si="114"/>
        <v>2166.5891598915987</v>
      </c>
      <c r="F445" s="338">
        <f t="shared" si="115"/>
        <v>128.20054200542006</v>
      </c>
      <c r="G445" s="407">
        <v>85</v>
      </c>
      <c r="H445" s="425">
        <f t="shared" si="116"/>
        <v>8789.8168021680212</v>
      </c>
      <c r="I445" s="79">
        <f t="shared" si="117"/>
        <v>9.6658000000000008</v>
      </c>
      <c r="J445" s="89">
        <f t="shared" si="127"/>
        <v>59.03</v>
      </c>
      <c r="K445" s="77">
        <v>23653</v>
      </c>
      <c r="L445" s="407">
        <f t="shared" si="112"/>
        <v>4808.3347450448928</v>
      </c>
      <c r="M445" s="342">
        <f t="shared" si="118"/>
        <v>1625.2171438251737</v>
      </c>
      <c r="N445" s="338">
        <f t="shared" si="119"/>
        <v>96.166694900897852</v>
      </c>
      <c r="O445" s="435">
        <v>51</v>
      </c>
      <c r="P445" s="425">
        <f t="shared" si="120"/>
        <v>6580.718583770964</v>
      </c>
      <c r="Q445" s="79">
        <f t="shared" si="121"/>
        <v>7.2506000000000004</v>
      </c>
      <c r="R445" s="93">
        <f t="shared" si="128"/>
        <v>177.1</v>
      </c>
      <c r="S445" s="77">
        <v>23653</v>
      </c>
      <c r="T445" s="407">
        <f t="shared" si="113"/>
        <v>1602.6877470355732</v>
      </c>
      <c r="U445" s="387">
        <f t="shared" si="122"/>
        <v>541.70845849802367</v>
      </c>
      <c r="V445" s="338">
        <f t="shared" si="123"/>
        <v>32.053754940711464</v>
      </c>
      <c r="W445" s="435">
        <v>34</v>
      </c>
      <c r="X445" s="425">
        <f t="shared" si="124"/>
        <v>2210.4499604743082</v>
      </c>
      <c r="Y445" s="79">
        <f t="shared" si="125"/>
        <v>2.4167000000000001</v>
      </c>
    </row>
    <row r="446" spans="1:25" ht="15.75" customHeight="1" x14ac:dyDescent="0.2">
      <c r="A446" s="152">
        <v>429</v>
      </c>
      <c r="B446" s="89">
        <f t="shared" si="126"/>
        <v>44.29</v>
      </c>
      <c r="C446" s="77">
        <v>23653</v>
      </c>
      <c r="D446" s="411">
        <f t="shared" si="111"/>
        <v>6408.5798148566273</v>
      </c>
      <c r="E446" s="342">
        <f t="shared" si="114"/>
        <v>2166.0999774215397</v>
      </c>
      <c r="F446" s="338">
        <f t="shared" si="115"/>
        <v>128.17159629713254</v>
      </c>
      <c r="G446" s="407">
        <v>85</v>
      </c>
      <c r="H446" s="425">
        <f t="shared" si="116"/>
        <v>8787.8513885752982</v>
      </c>
      <c r="I446" s="79">
        <f t="shared" si="117"/>
        <v>9.6861999999999995</v>
      </c>
      <c r="J446" s="89">
        <f t="shared" si="127"/>
        <v>59.05</v>
      </c>
      <c r="K446" s="77">
        <v>23653</v>
      </c>
      <c r="L446" s="407">
        <f t="shared" si="112"/>
        <v>4806.7061812023712</v>
      </c>
      <c r="M446" s="342">
        <f t="shared" si="118"/>
        <v>1624.6666892464013</v>
      </c>
      <c r="N446" s="338">
        <f t="shared" si="119"/>
        <v>96.134123624047433</v>
      </c>
      <c r="O446" s="435">
        <v>51</v>
      </c>
      <c r="P446" s="425">
        <f t="shared" si="120"/>
        <v>6578.5069940728208</v>
      </c>
      <c r="Q446" s="79">
        <f t="shared" si="121"/>
        <v>7.2649999999999997</v>
      </c>
      <c r="R446" s="93">
        <f t="shared" si="128"/>
        <v>177.15</v>
      </c>
      <c r="S446" s="77">
        <v>23653</v>
      </c>
      <c r="T446" s="407">
        <f t="shared" si="113"/>
        <v>1602.2353937341236</v>
      </c>
      <c r="U446" s="387">
        <f t="shared" si="122"/>
        <v>541.55556308213374</v>
      </c>
      <c r="V446" s="338">
        <f t="shared" si="123"/>
        <v>32.044707874682473</v>
      </c>
      <c r="W446" s="435">
        <v>34</v>
      </c>
      <c r="X446" s="425">
        <f t="shared" si="124"/>
        <v>2209.8356646909397</v>
      </c>
      <c r="Y446" s="79">
        <f t="shared" si="125"/>
        <v>2.4217</v>
      </c>
    </row>
    <row r="447" spans="1:25" ht="15.75" customHeight="1" x14ac:dyDescent="0.2">
      <c r="A447" s="109">
        <v>430</v>
      </c>
      <c r="B447" s="89">
        <f t="shared" si="126"/>
        <v>44.3</v>
      </c>
      <c r="C447" s="77">
        <v>23653</v>
      </c>
      <c r="D447" s="411">
        <f t="shared" si="111"/>
        <v>6407.1331828442444</v>
      </c>
      <c r="E447" s="342">
        <f t="shared" si="114"/>
        <v>2165.6110158013544</v>
      </c>
      <c r="F447" s="338">
        <f t="shared" si="115"/>
        <v>128.14266365688488</v>
      </c>
      <c r="G447" s="407">
        <v>85</v>
      </c>
      <c r="H447" s="425">
        <f t="shared" si="116"/>
        <v>8785.8868623024846</v>
      </c>
      <c r="I447" s="79">
        <f t="shared" si="117"/>
        <v>9.7065000000000001</v>
      </c>
      <c r="J447" s="89">
        <f t="shared" si="127"/>
        <v>59.06</v>
      </c>
      <c r="K447" s="77">
        <v>23653</v>
      </c>
      <c r="L447" s="407">
        <f t="shared" si="112"/>
        <v>4805.8923129021332</v>
      </c>
      <c r="M447" s="342">
        <f t="shared" si="118"/>
        <v>1624.3916017609208</v>
      </c>
      <c r="N447" s="338">
        <f t="shared" si="119"/>
        <v>96.117846258042661</v>
      </c>
      <c r="O447" s="435">
        <v>51</v>
      </c>
      <c r="P447" s="425">
        <f t="shared" si="120"/>
        <v>6577.4017609210969</v>
      </c>
      <c r="Q447" s="79">
        <f t="shared" si="121"/>
        <v>7.2807000000000004</v>
      </c>
      <c r="R447" s="93">
        <f t="shared" si="128"/>
        <v>177.19</v>
      </c>
      <c r="S447" s="77">
        <v>23653</v>
      </c>
      <c r="T447" s="407">
        <f t="shared" si="113"/>
        <v>1601.8736949037757</v>
      </c>
      <c r="U447" s="387">
        <f t="shared" si="122"/>
        <v>541.43330887747618</v>
      </c>
      <c r="V447" s="338">
        <f t="shared" si="123"/>
        <v>32.037473898075511</v>
      </c>
      <c r="W447" s="435">
        <v>34</v>
      </c>
      <c r="X447" s="425">
        <f t="shared" si="124"/>
        <v>2209.3444776793272</v>
      </c>
      <c r="Y447" s="79">
        <f t="shared" si="125"/>
        <v>2.4268000000000001</v>
      </c>
    </row>
    <row r="448" spans="1:25" ht="15.75" customHeight="1" x14ac:dyDescent="0.2">
      <c r="A448" s="152">
        <v>431</v>
      </c>
      <c r="B448" s="89">
        <f t="shared" si="126"/>
        <v>44.31</v>
      </c>
      <c r="C448" s="77">
        <v>23653</v>
      </c>
      <c r="D448" s="411">
        <f t="shared" si="111"/>
        <v>6405.6872037914691</v>
      </c>
      <c r="E448" s="342">
        <f t="shared" si="114"/>
        <v>2165.1222748815162</v>
      </c>
      <c r="F448" s="338">
        <f t="shared" si="115"/>
        <v>128.11374407582937</v>
      </c>
      <c r="G448" s="407">
        <v>85</v>
      </c>
      <c r="H448" s="425">
        <f t="shared" si="116"/>
        <v>8783.9232227488155</v>
      </c>
      <c r="I448" s="79">
        <f t="shared" si="117"/>
        <v>9.7269000000000005</v>
      </c>
      <c r="J448" s="89">
        <f t="shared" si="127"/>
        <v>59.08</v>
      </c>
      <c r="K448" s="77">
        <v>23653</v>
      </c>
      <c r="L448" s="407">
        <f t="shared" si="112"/>
        <v>4804.2654028436018</v>
      </c>
      <c r="M448" s="342">
        <f t="shared" si="118"/>
        <v>1623.8417061611372</v>
      </c>
      <c r="N448" s="338">
        <f t="shared" si="119"/>
        <v>96.085308056872037</v>
      </c>
      <c r="O448" s="435">
        <v>51</v>
      </c>
      <c r="P448" s="425">
        <f t="shared" si="120"/>
        <v>6575.1924170616112</v>
      </c>
      <c r="Q448" s="79">
        <f t="shared" si="121"/>
        <v>7.2952000000000004</v>
      </c>
      <c r="R448" s="93">
        <f t="shared" si="128"/>
        <v>177.23</v>
      </c>
      <c r="S448" s="77">
        <v>23653</v>
      </c>
      <c r="T448" s="407">
        <f t="shared" si="113"/>
        <v>1601.5121593409694</v>
      </c>
      <c r="U448" s="387">
        <f t="shared" si="122"/>
        <v>541.31110985724763</v>
      </c>
      <c r="V448" s="338">
        <f t="shared" si="123"/>
        <v>32.030243186819391</v>
      </c>
      <c r="W448" s="435">
        <v>34</v>
      </c>
      <c r="X448" s="425">
        <f t="shared" si="124"/>
        <v>2208.8535123850365</v>
      </c>
      <c r="Y448" s="79">
        <f t="shared" si="125"/>
        <v>2.4319000000000002</v>
      </c>
    </row>
    <row r="449" spans="1:25" ht="15.75" customHeight="1" x14ac:dyDescent="0.2">
      <c r="A449" s="152">
        <v>432</v>
      </c>
      <c r="B449" s="89">
        <f t="shared" si="126"/>
        <v>44.32</v>
      </c>
      <c r="C449" s="77">
        <v>23653</v>
      </c>
      <c r="D449" s="411">
        <f t="shared" si="111"/>
        <v>6404.2418772563178</v>
      </c>
      <c r="E449" s="342">
        <f t="shared" si="114"/>
        <v>2164.6337545126353</v>
      </c>
      <c r="F449" s="338">
        <f t="shared" si="115"/>
        <v>128.08483754512636</v>
      </c>
      <c r="G449" s="407">
        <v>85</v>
      </c>
      <c r="H449" s="425">
        <f t="shared" si="116"/>
        <v>8781.9604693140791</v>
      </c>
      <c r="I449" s="79">
        <f t="shared" si="117"/>
        <v>9.7472999999999992</v>
      </c>
      <c r="J449" s="89">
        <f t="shared" si="127"/>
        <v>59.09</v>
      </c>
      <c r="K449" s="77">
        <v>23653</v>
      </c>
      <c r="L449" s="407">
        <f t="shared" si="112"/>
        <v>4803.4523608055506</v>
      </c>
      <c r="M449" s="342">
        <f t="shared" si="118"/>
        <v>1623.5668979522759</v>
      </c>
      <c r="N449" s="338">
        <f t="shared" si="119"/>
        <v>96.069047216111016</v>
      </c>
      <c r="O449" s="435">
        <v>51</v>
      </c>
      <c r="P449" s="425">
        <f t="shared" si="120"/>
        <v>6574.0883059739381</v>
      </c>
      <c r="Q449" s="79">
        <f t="shared" si="121"/>
        <v>7.3109000000000002</v>
      </c>
      <c r="R449" s="93">
        <f t="shared" si="128"/>
        <v>177.28</v>
      </c>
      <c r="S449" s="77">
        <v>23653</v>
      </c>
      <c r="T449" s="407">
        <f t="shared" si="113"/>
        <v>1601.0604693140795</v>
      </c>
      <c r="U449" s="387">
        <f t="shared" si="122"/>
        <v>541.15843862815882</v>
      </c>
      <c r="V449" s="338">
        <f t="shared" si="123"/>
        <v>32.021209386281591</v>
      </c>
      <c r="W449" s="435">
        <v>34</v>
      </c>
      <c r="X449" s="425">
        <f t="shared" si="124"/>
        <v>2208.2401173285198</v>
      </c>
      <c r="Y449" s="79">
        <f t="shared" si="125"/>
        <v>2.4367999999999999</v>
      </c>
    </row>
    <row r="450" spans="1:25" ht="15.75" customHeight="1" x14ac:dyDescent="0.2">
      <c r="A450" s="152">
        <v>433</v>
      </c>
      <c r="B450" s="89">
        <f t="shared" si="126"/>
        <v>44.33</v>
      </c>
      <c r="C450" s="77">
        <v>23653</v>
      </c>
      <c r="D450" s="411">
        <f t="shared" si="111"/>
        <v>6402.7972027972028</v>
      </c>
      <c r="E450" s="342">
        <f t="shared" si="114"/>
        <v>2164.1454545454544</v>
      </c>
      <c r="F450" s="338">
        <f t="shared" si="115"/>
        <v>128.05594405594405</v>
      </c>
      <c r="G450" s="407">
        <v>85</v>
      </c>
      <c r="H450" s="425">
        <f t="shared" si="116"/>
        <v>8779.9986013986017</v>
      </c>
      <c r="I450" s="79">
        <f t="shared" si="117"/>
        <v>9.7676999999999996</v>
      </c>
      <c r="J450" s="89">
        <f t="shared" si="127"/>
        <v>59.11</v>
      </c>
      <c r="K450" s="77">
        <v>23653</v>
      </c>
      <c r="L450" s="407">
        <f t="shared" si="112"/>
        <v>4801.8271020131961</v>
      </c>
      <c r="M450" s="342">
        <f t="shared" si="118"/>
        <v>1623.0175604804601</v>
      </c>
      <c r="N450" s="338">
        <f t="shared" si="119"/>
        <v>96.036542040263924</v>
      </c>
      <c r="O450" s="435">
        <v>51</v>
      </c>
      <c r="P450" s="425">
        <f t="shared" si="120"/>
        <v>6571.88120453392</v>
      </c>
      <c r="Q450" s="79">
        <f t="shared" si="121"/>
        <v>7.3253000000000004</v>
      </c>
      <c r="R450" s="93">
        <f t="shared" si="128"/>
        <v>177.32</v>
      </c>
      <c r="S450" s="77">
        <v>23653</v>
      </c>
      <c r="T450" s="407">
        <f t="shared" si="113"/>
        <v>1600.6993006993007</v>
      </c>
      <c r="U450" s="387">
        <f t="shared" si="122"/>
        <v>541.0363636363636</v>
      </c>
      <c r="V450" s="338">
        <f t="shared" si="123"/>
        <v>32.013986013986013</v>
      </c>
      <c r="W450" s="435">
        <v>34</v>
      </c>
      <c r="X450" s="425">
        <f t="shared" si="124"/>
        <v>2207.7496503496504</v>
      </c>
      <c r="Y450" s="79">
        <f t="shared" si="125"/>
        <v>2.4419</v>
      </c>
    </row>
    <row r="451" spans="1:25" ht="15.75" customHeight="1" x14ac:dyDescent="0.2">
      <c r="A451" s="152">
        <v>434</v>
      </c>
      <c r="B451" s="89">
        <f t="shared" si="126"/>
        <v>44.34</v>
      </c>
      <c r="C451" s="77">
        <v>23653</v>
      </c>
      <c r="D451" s="411">
        <f t="shared" si="111"/>
        <v>6401.3531799729362</v>
      </c>
      <c r="E451" s="342">
        <f t="shared" si="114"/>
        <v>2163.6573748308524</v>
      </c>
      <c r="F451" s="338">
        <f t="shared" si="115"/>
        <v>128.02706359945873</v>
      </c>
      <c r="G451" s="407">
        <v>85</v>
      </c>
      <c r="H451" s="425">
        <f t="shared" si="116"/>
        <v>8778.0376184032466</v>
      </c>
      <c r="I451" s="79">
        <f t="shared" si="117"/>
        <v>9.7880000000000003</v>
      </c>
      <c r="J451" s="89">
        <f t="shared" si="127"/>
        <v>59.12</v>
      </c>
      <c r="K451" s="77">
        <v>23653</v>
      </c>
      <c r="L451" s="407">
        <f t="shared" si="112"/>
        <v>4801.0148849797024</v>
      </c>
      <c r="M451" s="342">
        <f t="shared" si="118"/>
        <v>1622.7430311231392</v>
      </c>
      <c r="N451" s="338">
        <f t="shared" si="119"/>
        <v>96.020297699594053</v>
      </c>
      <c r="O451" s="435">
        <v>51</v>
      </c>
      <c r="P451" s="425">
        <f t="shared" si="120"/>
        <v>6570.7782138024359</v>
      </c>
      <c r="Q451" s="79">
        <f t="shared" si="121"/>
        <v>7.3410000000000002</v>
      </c>
      <c r="R451" s="93">
        <f t="shared" si="128"/>
        <v>177.36</v>
      </c>
      <c r="S451" s="77">
        <v>23653</v>
      </c>
      <c r="T451" s="407">
        <f t="shared" si="113"/>
        <v>1600.3382949932341</v>
      </c>
      <c r="U451" s="387">
        <f t="shared" si="122"/>
        <v>540.9143437077131</v>
      </c>
      <c r="V451" s="338">
        <f t="shared" si="123"/>
        <v>32.006765899864682</v>
      </c>
      <c r="W451" s="435">
        <v>34</v>
      </c>
      <c r="X451" s="425">
        <f t="shared" si="124"/>
        <v>2207.2594046008116</v>
      </c>
      <c r="Y451" s="79">
        <f t="shared" si="125"/>
        <v>2.4470000000000001</v>
      </c>
    </row>
    <row r="452" spans="1:25" ht="15.75" customHeight="1" x14ac:dyDescent="0.2">
      <c r="A452" s="152">
        <v>435</v>
      </c>
      <c r="B452" s="89">
        <f t="shared" si="126"/>
        <v>44.35</v>
      </c>
      <c r="C452" s="77">
        <v>23653</v>
      </c>
      <c r="D452" s="411">
        <f t="shared" si="111"/>
        <v>6399.909808342728</v>
      </c>
      <c r="E452" s="342">
        <f t="shared" si="114"/>
        <v>2163.1695152198417</v>
      </c>
      <c r="F452" s="338">
        <f t="shared" si="115"/>
        <v>127.99819616685456</v>
      </c>
      <c r="G452" s="407">
        <v>85</v>
      </c>
      <c r="H452" s="425">
        <f t="shared" si="116"/>
        <v>8776.0775197294242</v>
      </c>
      <c r="I452" s="79">
        <f t="shared" si="117"/>
        <v>9.8082999999999991</v>
      </c>
      <c r="J452" s="89">
        <f t="shared" si="127"/>
        <v>59.14</v>
      </c>
      <c r="K452" s="77">
        <v>23653</v>
      </c>
      <c r="L452" s="407">
        <f t="shared" si="112"/>
        <v>4799.3912749408182</v>
      </c>
      <c r="M452" s="342">
        <f t="shared" si="118"/>
        <v>1622.1942509299963</v>
      </c>
      <c r="N452" s="338">
        <f t="shared" si="119"/>
        <v>95.987825498816363</v>
      </c>
      <c r="O452" s="435">
        <v>51</v>
      </c>
      <c r="P452" s="425">
        <f t="shared" si="120"/>
        <v>6568.5733513696305</v>
      </c>
      <c r="Q452" s="79">
        <f t="shared" si="121"/>
        <v>7.3554000000000004</v>
      </c>
      <c r="R452" s="93">
        <f t="shared" si="128"/>
        <v>177.41</v>
      </c>
      <c r="S452" s="77">
        <v>23653</v>
      </c>
      <c r="T452" s="407">
        <f t="shared" si="113"/>
        <v>1599.8872667831579</v>
      </c>
      <c r="U452" s="387">
        <f t="shared" si="122"/>
        <v>540.76189617270734</v>
      </c>
      <c r="V452" s="338">
        <f t="shared" si="123"/>
        <v>31.997745335663158</v>
      </c>
      <c r="W452" s="435">
        <v>34</v>
      </c>
      <c r="X452" s="425">
        <f t="shared" si="124"/>
        <v>2206.6469082915282</v>
      </c>
      <c r="Y452" s="79">
        <f t="shared" si="125"/>
        <v>2.4519000000000002</v>
      </c>
    </row>
    <row r="453" spans="1:25" ht="15.75" customHeight="1" x14ac:dyDescent="0.2">
      <c r="A453" s="152">
        <v>436</v>
      </c>
      <c r="B453" s="89">
        <f t="shared" si="126"/>
        <v>44.36</v>
      </c>
      <c r="C453" s="77">
        <v>23653</v>
      </c>
      <c r="D453" s="411">
        <f t="shared" si="111"/>
        <v>6398.4670874661861</v>
      </c>
      <c r="E453" s="342">
        <f t="shared" si="114"/>
        <v>2162.6818755635709</v>
      </c>
      <c r="F453" s="338">
        <f t="shared" si="115"/>
        <v>127.96934174932372</v>
      </c>
      <c r="G453" s="407">
        <v>85</v>
      </c>
      <c r="H453" s="425">
        <f t="shared" si="116"/>
        <v>8774.1183047790801</v>
      </c>
      <c r="I453" s="79">
        <f t="shared" si="117"/>
        <v>9.8286999999999995</v>
      </c>
      <c r="J453" s="89">
        <f t="shared" si="127"/>
        <v>59.15</v>
      </c>
      <c r="K453" s="77">
        <v>23653</v>
      </c>
      <c r="L453" s="407">
        <f t="shared" si="112"/>
        <v>4798.5798816568058</v>
      </c>
      <c r="M453" s="342">
        <f t="shared" si="118"/>
        <v>1621.9200000000003</v>
      </c>
      <c r="N453" s="338">
        <f t="shared" si="119"/>
        <v>95.971597633136113</v>
      </c>
      <c r="O453" s="435">
        <v>51</v>
      </c>
      <c r="P453" s="425">
        <f t="shared" si="120"/>
        <v>6567.4714792899422</v>
      </c>
      <c r="Q453" s="79">
        <f t="shared" si="121"/>
        <v>7.3711000000000002</v>
      </c>
      <c r="R453" s="93">
        <f t="shared" si="128"/>
        <v>177.45</v>
      </c>
      <c r="S453" s="77">
        <v>23653</v>
      </c>
      <c r="T453" s="407">
        <f t="shared" si="113"/>
        <v>1599.5266272189351</v>
      </c>
      <c r="U453" s="387">
        <f t="shared" si="122"/>
        <v>540.64</v>
      </c>
      <c r="V453" s="338">
        <f t="shared" si="123"/>
        <v>31.990532544378702</v>
      </c>
      <c r="W453" s="435">
        <v>34</v>
      </c>
      <c r="X453" s="425">
        <f t="shared" si="124"/>
        <v>2206.1571597633138</v>
      </c>
      <c r="Y453" s="79">
        <f t="shared" si="125"/>
        <v>2.4569999999999999</v>
      </c>
    </row>
    <row r="454" spans="1:25" ht="15.75" customHeight="1" x14ac:dyDescent="0.2">
      <c r="A454" s="152">
        <v>437</v>
      </c>
      <c r="B454" s="89">
        <f t="shared" si="126"/>
        <v>44.37</v>
      </c>
      <c r="C454" s="77">
        <v>23653</v>
      </c>
      <c r="D454" s="411">
        <f t="shared" si="111"/>
        <v>6397.0250169033134</v>
      </c>
      <c r="E454" s="342">
        <f t="shared" si="114"/>
        <v>2162.1944557133197</v>
      </c>
      <c r="F454" s="338">
        <f t="shared" si="115"/>
        <v>127.94050033806627</v>
      </c>
      <c r="G454" s="407">
        <v>85</v>
      </c>
      <c r="H454" s="425">
        <f t="shared" si="116"/>
        <v>8772.1599729546997</v>
      </c>
      <c r="I454" s="79">
        <f t="shared" si="117"/>
        <v>9.8490000000000002</v>
      </c>
      <c r="J454" s="89">
        <f t="shared" si="127"/>
        <v>59.16</v>
      </c>
      <c r="K454" s="77">
        <v>23653</v>
      </c>
      <c r="L454" s="407">
        <f t="shared" si="112"/>
        <v>4797.768762677485</v>
      </c>
      <c r="M454" s="342">
        <f t="shared" si="118"/>
        <v>1621.6458417849897</v>
      </c>
      <c r="N454" s="338">
        <f t="shared" si="119"/>
        <v>95.955375253549704</v>
      </c>
      <c r="O454" s="435">
        <v>51</v>
      </c>
      <c r="P454" s="425">
        <f t="shared" si="120"/>
        <v>6566.3699797160243</v>
      </c>
      <c r="Q454" s="79">
        <f t="shared" si="121"/>
        <v>7.3867000000000003</v>
      </c>
      <c r="R454" s="93">
        <f t="shared" si="128"/>
        <v>177.49</v>
      </c>
      <c r="S454" s="77">
        <v>23653</v>
      </c>
      <c r="T454" s="407">
        <f t="shared" si="113"/>
        <v>1599.1661502056452</v>
      </c>
      <c r="U454" s="387">
        <f t="shared" si="122"/>
        <v>540.51815876950798</v>
      </c>
      <c r="V454" s="338">
        <f t="shared" si="123"/>
        <v>31.983323004112904</v>
      </c>
      <c r="W454" s="435">
        <v>34</v>
      </c>
      <c r="X454" s="425">
        <f t="shared" si="124"/>
        <v>2205.6676319792664</v>
      </c>
      <c r="Y454" s="79">
        <f t="shared" si="125"/>
        <v>2.4621</v>
      </c>
    </row>
    <row r="455" spans="1:25" ht="15.75" customHeight="1" x14ac:dyDescent="0.2">
      <c r="A455" s="152">
        <v>438</v>
      </c>
      <c r="B455" s="89">
        <f t="shared" si="126"/>
        <v>44.38</v>
      </c>
      <c r="C455" s="77">
        <v>23653</v>
      </c>
      <c r="D455" s="411">
        <f t="shared" si="111"/>
        <v>6395.5835962145102</v>
      </c>
      <c r="E455" s="342">
        <f t="shared" si="114"/>
        <v>2161.7072555205041</v>
      </c>
      <c r="F455" s="338">
        <f t="shared" si="115"/>
        <v>127.9116719242902</v>
      </c>
      <c r="G455" s="407">
        <v>85</v>
      </c>
      <c r="H455" s="425">
        <f t="shared" si="116"/>
        <v>8770.2025236593054</v>
      </c>
      <c r="I455" s="79">
        <f t="shared" si="117"/>
        <v>9.8693000000000008</v>
      </c>
      <c r="J455" s="89">
        <f t="shared" si="127"/>
        <v>59.18</v>
      </c>
      <c r="K455" s="77">
        <v>23653</v>
      </c>
      <c r="L455" s="407">
        <f t="shared" si="112"/>
        <v>4796.147347076716</v>
      </c>
      <c r="M455" s="342">
        <f t="shared" si="118"/>
        <v>1621.0978033119297</v>
      </c>
      <c r="N455" s="338">
        <f t="shared" si="119"/>
        <v>95.92294694153432</v>
      </c>
      <c r="O455" s="435">
        <v>51</v>
      </c>
      <c r="P455" s="425">
        <f t="shared" si="120"/>
        <v>6564.16809733018</v>
      </c>
      <c r="Q455" s="79">
        <f t="shared" si="121"/>
        <v>7.4010999999999996</v>
      </c>
      <c r="R455" s="93">
        <f t="shared" si="128"/>
        <v>177.53</v>
      </c>
      <c r="S455" s="77">
        <v>23653</v>
      </c>
      <c r="T455" s="407">
        <f t="shared" si="113"/>
        <v>1598.8058356334141</v>
      </c>
      <c r="U455" s="387">
        <f t="shared" si="122"/>
        <v>540.39637244409391</v>
      </c>
      <c r="V455" s="338">
        <f t="shared" si="123"/>
        <v>31.976116712668283</v>
      </c>
      <c r="W455" s="435">
        <v>34</v>
      </c>
      <c r="X455" s="425">
        <f t="shared" si="124"/>
        <v>2205.1783247901762</v>
      </c>
      <c r="Y455" s="79">
        <f t="shared" si="125"/>
        <v>2.4672000000000001</v>
      </c>
    </row>
    <row r="456" spans="1:25" ht="15.75" customHeight="1" x14ac:dyDescent="0.2">
      <c r="A456" s="152">
        <v>439</v>
      </c>
      <c r="B456" s="89">
        <f t="shared" si="126"/>
        <v>44.39</v>
      </c>
      <c r="C456" s="77">
        <v>23653</v>
      </c>
      <c r="D456" s="411">
        <f t="shared" si="111"/>
        <v>6394.142824960576</v>
      </c>
      <c r="E456" s="342">
        <f t="shared" si="114"/>
        <v>2161.2202748366744</v>
      </c>
      <c r="F456" s="338">
        <f t="shared" si="115"/>
        <v>127.88285649921153</v>
      </c>
      <c r="G456" s="407">
        <v>85</v>
      </c>
      <c r="H456" s="425">
        <f t="shared" si="116"/>
        <v>8768.2459562964614</v>
      </c>
      <c r="I456" s="79">
        <f t="shared" si="117"/>
        <v>9.8895999999999997</v>
      </c>
      <c r="J456" s="89">
        <f t="shared" si="127"/>
        <v>59.19</v>
      </c>
      <c r="K456" s="77">
        <v>23653</v>
      </c>
      <c r="L456" s="407">
        <f t="shared" si="112"/>
        <v>4795.3370501773943</v>
      </c>
      <c r="M456" s="342">
        <f t="shared" si="118"/>
        <v>1620.8239229599592</v>
      </c>
      <c r="N456" s="338">
        <f t="shared" si="119"/>
        <v>95.906741003547893</v>
      </c>
      <c r="O456" s="435">
        <v>51</v>
      </c>
      <c r="P456" s="425">
        <f t="shared" si="120"/>
        <v>6563.0677141409014</v>
      </c>
      <c r="Q456" s="79">
        <f t="shared" si="121"/>
        <v>7.4168000000000003</v>
      </c>
      <c r="R456" s="93">
        <f t="shared" si="128"/>
        <v>177.58</v>
      </c>
      <c r="S456" s="77">
        <v>23653</v>
      </c>
      <c r="T456" s="407">
        <f t="shared" si="113"/>
        <v>1598.3556706836353</v>
      </c>
      <c r="U456" s="387">
        <f t="shared" si="122"/>
        <v>540.24421669106869</v>
      </c>
      <c r="V456" s="338">
        <f t="shared" si="123"/>
        <v>31.967113413672706</v>
      </c>
      <c r="W456" s="435">
        <v>34</v>
      </c>
      <c r="X456" s="425">
        <f t="shared" si="124"/>
        <v>2204.5670007883768</v>
      </c>
      <c r="Y456" s="79">
        <f t="shared" si="125"/>
        <v>2.4721000000000002</v>
      </c>
    </row>
    <row r="457" spans="1:25" ht="15.75" customHeight="1" x14ac:dyDescent="0.2">
      <c r="A457" s="109">
        <v>440</v>
      </c>
      <c r="B457" s="89">
        <f t="shared" si="126"/>
        <v>44.4</v>
      </c>
      <c r="C457" s="77">
        <v>23653</v>
      </c>
      <c r="D457" s="411">
        <f t="shared" si="111"/>
        <v>6392.7027027027034</v>
      </c>
      <c r="E457" s="342">
        <f t="shared" si="114"/>
        <v>2160.7335135135136</v>
      </c>
      <c r="F457" s="338">
        <f t="shared" si="115"/>
        <v>127.85405405405407</v>
      </c>
      <c r="G457" s="407">
        <v>85</v>
      </c>
      <c r="H457" s="425">
        <f t="shared" si="116"/>
        <v>8766.2902702702722</v>
      </c>
      <c r="I457" s="79">
        <f t="shared" si="117"/>
        <v>9.9099000000000004</v>
      </c>
      <c r="J457" s="89">
        <f t="shared" si="127"/>
        <v>59.21</v>
      </c>
      <c r="K457" s="77">
        <v>23653</v>
      </c>
      <c r="L457" s="407">
        <f t="shared" si="112"/>
        <v>4793.7172774869105</v>
      </c>
      <c r="M457" s="342">
        <f t="shared" si="118"/>
        <v>1620.2764397905755</v>
      </c>
      <c r="N457" s="338">
        <f t="shared" si="119"/>
        <v>95.874345549738209</v>
      </c>
      <c r="O457" s="435">
        <v>51</v>
      </c>
      <c r="P457" s="425">
        <f t="shared" si="120"/>
        <v>6560.8680628272241</v>
      </c>
      <c r="Q457" s="79">
        <f t="shared" si="121"/>
        <v>7.4311999999999996</v>
      </c>
      <c r="R457" s="93">
        <f t="shared" si="128"/>
        <v>177.62</v>
      </c>
      <c r="S457" s="77">
        <v>23653</v>
      </c>
      <c r="T457" s="407">
        <f t="shared" si="113"/>
        <v>1597.9957212025672</v>
      </c>
      <c r="U457" s="387">
        <f t="shared" si="122"/>
        <v>540.12255376646772</v>
      </c>
      <c r="V457" s="338">
        <f t="shared" si="123"/>
        <v>31.959914424051345</v>
      </c>
      <c r="W457" s="435">
        <v>34</v>
      </c>
      <c r="X457" s="425">
        <f t="shared" si="124"/>
        <v>2204.0781893930866</v>
      </c>
      <c r="Y457" s="79">
        <f t="shared" si="125"/>
        <v>2.4771999999999998</v>
      </c>
    </row>
    <row r="458" spans="1:25" ht="15.75" customHeight="1" x14ac:dyDescent="0.2">
      <c r="A458" s="152">
        <v>441</v>
      </c>
      <c r="B458" s="89">
        <f t="shared" si="126"/>
        <v>44.42</v>
      </c>
      <c r="C458" s="77">
        <v>23653</v>
      </c>
      <c r="D458" s="411">
        <f t="shared" si="111"/>
        <v>6389.8244034218824</v>
      </c>
      <c r="E458" s="342">
        <f t="shared" si="114"/>
        <v>2159.760648356596</v>
      </c>
      <c r="F458" s="338">
        <f t="shared" si="115"/>
        <v>127.79648806843765</v>
      </c>
      <c r="G458" s="407">
        <v>85</v>
      </c>
      <c r="H458" s="425">
        <f t="shared" si="116"/>
        <v>8762.381539846916</v>
      </c>
      <c r="I458" s="79">
        <f t="shared" si="117"/>
        <v>9.9280000000000008</v>
      </c>
      <c r="J458" s="89">
        <f t="shared" si="127"/>
        <v>59.22</v>
      </c>
      <c r="K458" s="77">
        <v>23653</v>
      </c>
      <c r="L458" s="407">
        <f t="shared" si="112"/>
        <v>4792.9078014184406</v>
      </c>
      <c r="M458" s="342">
        <f t="shared" si="118"/>
        <v>1620.0028368794328</v>
      </c>
      <c r="N458" s="338">
        <f t="shared" si="119"/>
        <v>95.858156028368811</v>
      </c>
      <c r="O458" s="435">
        <v>51</v>
      </c>
      <c r="P458" s="425">
        <f t="shared" si="120"/>
        <v>6559.7687943262426</v>
      </c>
      <c r="Q458" s="79">
        <f t="shared" si="121"/>
        <v>7.4467999999999996</v>
      </c>
      <c r="R458" s="93">
        <f t="shared" si="128"/>
        <v>177.66</v>
      </c>
      <c r="S458" s="77">
        <v>23653</v>
      </c>
      <c r="T458" s="407">
        <f t="shared" si="113"/>
        <v>1597.6359338061466</v>
      </c>
      <c r="U458" s="387">
        <f t="shared" si="122"/>
        <v>540.00094562647746</v>
      </c>
      <c r="V458" s="338">
        <f t="shared" si="123"/>
        <v>31.952718676122931</v>
      </c>
      <c r="W458" s="435">
        <v>34</v>
      </c>
      <c r="X458" s="425">
        <f t="shared" si="124"/>
        <v>2203.5895981087469</v>
      </c>
      <c r="Y458" s="79">
        <f t="shared" si="125"/>
        <v>2.4823</v>
      </c>
    </row>
    <row r="459" spans="1:25" ht="15.75" customHeight="1" x14ac:dyDescent="0.2">
      <c r="A459" s="152">
        <v>442</v>
      </c>
      <c r="B459" s="89">
        <f t="shared" si="126"/>
        <v>44.43</v>
      </c>
      <c r="C459" s="77">
        <v>23653</v>
      </c>
      <c r="D459" s="411">
        <f t="shared" si="111"/>
        <v>6388.3862255232962</v>
      </c>
      <c r="E459" s="342">
        <f t="shared" si="114"/>
        <v>2159.2745442268738</v>
      </c>
      <c r="F459" s="338">
        <f t="shared" si="115"/>
        <v>127.76772451046592</v>
      </c>
      <c r="G459" s="407">
        <v>85</v>
      </c>
      <c r="H459" s="425">
        <f t="shared" si="116"/>
        <v>8760.4284942606355</v>
      </c>
      <c r="I459" s="79">
        <f t="shared" si="117"/>
        <v>9.9481999999999999</v>
      </c>
      <c r="J459" s="89">
        <f t="shared" si="127"/>
        <v>59.23</v>
      </c>
      <c r="K459" s="77">
        <v>23653</v>
      </c>
      <c r="L459" s="407">
        <f t="shared" si="112"/>
        <v>4792.0985986831001</v>
      </c>
      <c r="M459" s="342">
        <f t="shared" si="118"/>
        <v>1619.7293263548877</v>
      </c>
      <c r="N459" s="338">
        <f t="shared" si="119"/>
        <v>95.841971973661998</v>
      </c>
      <c r="O459" s="435">
        <v>51</v>
      </c>
      <c r="P459" s="425">
        <f t="shared" si="120"/>
        <v>6558.6698970116495</v>
      </c>
      <c r="Q459" s="79">
        <f t="shared" si="121"/>
        <v>7.4623999999999997</v>
      </c>
      <c r="R459" s="93">
        <f t="shared" si="128"/>
        <v>177.7</v>
      </c>
      <c r="S459" s="77">
        <v>23653</v>
      </c>
      <c r="T459" s="407">
        <f t="shared" si="113"/>
        <v>1597.2763083849186</v>
      </c>
      <c r="U459" s="387">
        <f t="shared" si="122"/>
        <v>539.8793922341024</v>
      </c>
      <c r="V459" s="338">
        <f t="shared" si="123"/>
        <v>31.945526167698372</v>
      </c>
      <c r="W459" s="435">
        <v>34</v>
      </c>
      <c r="X459" s="425">
        <f t="shared" si="124"/>
        <v>2203.1012267867195</v>
      </c>
      <c r="Y459" s="79">
        <f t="shared" si="125"/>
        <v>2.4872999999999998</v>
      </c>
    </row>
    <row r="460" spans="1:25" ht="15.75" customHeight="1" x14ac:dyDescent="0.2">
      <c r="A460" s="152">
        <v>443</v>
      </c>
      <c r="B460" s="89">
        <f t="shared" si="126"/>
        <v>44.44</v>
      </c>
      <c r="C460" s="77">
        <v>23653</v>
      </c>
      <c r="D460" s="411">
        <f t="shared" si="111"/>
        <v>6386.9486948694866</v>
      </c>
      <c r="E460" s="342">
        <f t="shared" si="114"/>
        <v>2158.7886588658862</v>
      </c>
      <c r="F460" s="338">
        <f t="shared" si="115"/>
        <v>127.73897389738974</v>
      </c>
      <c r="G460" s="407">
        <v>85</v>
      </c>
      <c r="H460" s="425">
        <f t="shared" si="116"/>
        <v>8758.4763276327612</v>
      </c>
      <c r="I460" s="79">
        <f t="shared" si="117"/>
        <v>9.9685000000000006</v>
      </c>
      <c r="J460" s="89">
        <f t="shared" si="127"/>
        <v>59.25</v>
      </c>
      <c r="K460" s="77">
        <v>23653</v>
      </c>
      <c r="L460" s="407">
        <f t="shared" si="112"/>
        <v>4790.4810126582279</v>
      </c>
      <c r="M460" s="342">
        <f t="shared" si="118"/>
        <v>1619.1825822784808</v>
      </c>
      <c r="N460" s="338">
        <f t="shared" si="119"/>
        <v>95.809620253164553</v>
      </c>
      <c r="O460" s="435">
        <v>51</v>
      </c>
      <c r="P460" s="425">
        <f t="shared" si="120"/>
        <v>6556.4732151898725</v>
      </c>
      <c r="Q460" s="79">
        <f t="shared" si="121"/>
        <v>7.4767999999999999</v>
      </c>
      <c r="R460" s="93">
        <f t="shared" si="128"/>
        <v>177.75</v>
      </c>
      <c r="S460" s="77">
        <v>23653</v>
      </c>
      <c r="T460" s="407">
        <f t="shared" si="113"/>
        <v>1596.8270042194094</v>
      </c>
      <c r="U460" s="387">
        <f t="shared" si="122"/>
        <v>539.72752742616035</v>
      </c>
      <c r="V460" s="338">
        <f t="shared" si="123"/>
        <v>31.936540084388188</v>
      </c>
      <c r="W460" s="435">
        <v>34</v>
      </c>
      <c r="X460" s="425">
        <f t="shared" si="124"/>
        <v>2202.4910717299581</v>
      </c>
      <c r="Y460" s="79">
        <f t="shared" si="125"/>
        <v>2.4923000000000002</v>
      </c>
    </row>
    <row r="461" spans="1:25" ht="15.75" customHeight="1" x14ac:dyDescent="0.2">
      <c r="A461" s="152">
        <v>444</v>
      </c>
      <c r="B461" s="89">
        <f t="shared" si="126"/>
        <v>44.45</v>
      </c>
      <c r="C461" s="77">
        <v>23653</v>
      </c>
      <c r="D461" s="411">
        <f t="shared" si="111"/>
        <v>6385.5118110236217</v>
      </c>
      <c r="E461" s="342">
        <f t="shared" si="114"/>
        <v>2158.302992125984</v>
      </c>
      <c r="F461" s="338">
        <f t="shared" si="115"/>
        <v>127.71023622047244</v>
      </c>
      <c r="G461" s="407">
        <v>85</v>
      </c>
      <c r="H461" s="425">
        <f t="shared" si="116"/>
        <v>8756.525039370079</v>
      </c>
      <c r="I461" s="79">
        <f t="shared" si="117"/>
        <v>9.9887999999999995</v>
      </c>
      <c r="J461" s="89">
        <f t="shared" si="127"/>
        <v>59.26</v>
      </c>
      <c r="K461" s="77">
        <v>23653</v>
      </c>
      <c r="L461" s="407">
        <f t="shared" si="112"/>
        <v>4789.672629092136</v>
      </c>
      <c r="M461" s="342">
        <f t="shared" si="118"/>
        <v>1618.9093486331419</v>
      </c>
      <c r="N461" s="338">
        <f t="shared" si="119"/>
        <v>95.793452581842729</v>
      </c>
      <c r="O461" s="435">
        <v>51</v>
      </c>
      <c r="P461" s="425">
        <f t="shared" si="120"/>
        <v>6555.375430307121</v>
      </c>
      <c r="Q461" s="79">
        <f t="shared" si="121"/>
        <v>7.4923999999999999</v>
      </c>
      <c r="R461" s="93">
        <f t="shared" si="128"/>
        <v>177.79</v>
      </c>
      <c r="S461" s="77">
        <v>23653</v>
      </c>
      <c r="T461" s="407">
        <f t="shared" si="113"/>
        <v>1596.4677428426799</v>
      </c>
      <c r="U461" s="387">
        <f t="shared" si="122"/>
        <v>539.60609708082575</v>
      </c>
      <c r="V461" s="338">
        <f t="shared" si="123"/>
        <v>31.929354856853596</v>
      </c>
      <c r="W461" s="435">
        <v>34</v>
      </c>
      <c r="X461" s="425">
        <f t="shared" si="124"/>
        <v>2202.0031947803591</v>
      </c>
      <c r="Y461" s="79">
        <f t="shared" si="125"/>
        <v>2.4973000000000001</v>
      </c>
    </row>
    <row r="462" spans="1:25" ht="15.75" customHeight="1" x14ac:dyDescent="0.2">
      <c r="A462" s="152">
        <v>445</v>
      </c>
      <c r="B462" s="89">
        <f t="shared" si="126"/>
        <v>44.46</v>
      </c>
      <c r="C462" s="77">
        <v>23653</v>
      </c>
      <c r="D462" s="411">
        <f t="shared" si="111"/>
        <v>6384.0755735492585</v>
      </c>
      <c r="E462" s="342">
        <f t="shared" si="114"/>
        <v>2157.817543859649</v>
      </c>
      <c r="F462" s="338">
        <f t="shared" si="115"/>
        <v>127.68151147098517</v>
      </c>
      <c r="G462" s="407">
        <v>85</v>
      </c>
      <c r="H462" s="425">
        <f t="shared" si="116"/>
        <v>8754.5746288798928</v>
      </c>
      <c r="I462" s="79">
        <f t="shared" si="117"/>
        <v>10.009</v>
      </c>
      <c r="J462" s="89">
        <f t="shared" si="127"/>
        <v>59.28</v>
      </c>
      <c r="K462" s="77">
        <v>23653</v>
      </c>
      <c r="L462" s="407">
        <f t="shared" si="112"/>
        <v>4788.0566801619434</v>
      </c>
      <c r="M462" s="342">
        <f t="shared" si="118"/>
        <v>1618.3631578947368</v>
      </c>
      <c r="N462" s="338">
        <f t="shared" si="119"/>
        <v>95.761133603238875</v>
      </c>
      <c r="O462" s="435">
        <v>51</v>
      </c>
      <c r="P462" s="425">
        <f t="shared" si="120"/>
        <v>6553.1809716599191</v>
      </c>
      <c r="Q462" s="79">
        <f t="shared" si="121"/>
        <v>7.5067000000000004</v>
      </c>
      <c r="R462" s="93">
        <f t="shared" si="128"/>
        <v>177.83</v>
      </c>
      <c r="S462" s="77">
        <v>23653</v>
      </c>
      <c r="T462" s="407">
        <f t="shared" si="113"/>
        <v>1596.1086430860935</v>
      </c>
      <c r="U462" s="387">
        <f t="shared" si="122"/>
        <v>539.48472136309954</v>
      </c>
      <c r="V462" s="338">
        <f t="shared" si="123"/>
        <v>31.922172861721869</v>
      </c>
      <c r="W462" s="435">
        <v>34</v>
      </c>
      <c r="X462" s="425">
        <f t="shared" si="124"/>
        <v>2201.5155373109146</v>
      </c>
      <c r="Y462" s="79">
        <f t="shared" si="125"/>
        <v>2.5024000000000002</v>
      </c>
    </row>
    <row r="463" spans="1:25" ht="15.75" customHeight="1" x14ac:dyDescent="0.2">
      <c r="A463" s="152">
        <v>446</v>
      </c>
      <c r="B463" s="89">
        <f t="shared" si="126"/>
        <v>44.47</v>
      </c>
      <c r="C463" s="77">
        <v>23653</v>
      </c>
      <c r="D463" s="411">
        <f t="shared" si="111"/>
        <v>6382.6399820103443</v>
      </c>
      <c r="E463" s="342">
        <f t="shared" si="114"/>
        <v>2157.3323139194963</v>
      </c>
      <c r="F463" s="338">
        <f t="shared" si="115"/>
        <v>127.65279964020689</v>
      </c>
      <c r="G463" s="407">
        <v>85</v>
      </c>
      <c r="H463" s="425">
        <f t="shared" si="116"/>
        <v>8752.6250955700489</v>
      </c>
      <c r="I463" s="79">
        <f t="shared" si="117"/>
        <v>10.029199999999999</v>
      </c>
      <c r="J463" s="89">
        <f t="shared" si="127"/>
        <v>59.29</v>
      </c>
      <c r="K463" s="77">
        <v>23653</v>
      </c>
      <c r="L463" s="407">
        <f t="shared" si="112"/>
        <v>4787.249114521841</v>
      </c>
      <c r="M463" s="342">
        <f t="shared" si="118"/>
        <v>1618.0902007083821</v>
      </c>
      <c r="N463" s="338">
        <f t="shared" si="119"/>
        <v>95.744982290436823</v>
      </c>
      <c r="O463" s="435">
        <v>51</v>
      </c>
      <c r="P463" s="425">
        <f t="shared" si="120"/>
        <v>6552.0842975206597</v>
      </c>
      <c r="Q463" s="79">
        <f t="shared" si="121"/>
        <v>7.5223000000000004</v>
      </c>
      <c r="R463" s="93">
        <f t="shared" si="128"/>
        <v>177.87</v>
      </c>
      <c r="S463" s="77">
        <v>23653</v>
      </c>
      <c r="T463" s="407">
        <f t="shared" si="113"/>
        <v>1595.749704840614</v>
      </c>
      <c r="U463" s="387">
        <f t="shared" si="122"/>
        <v>539.36340023612752</v>
      </c>
      <c r="V463" s="338">
        <f t="shared" si="123"/>
        <v>31.914994096812279</v>
      </c>
      <c r="W463" s="435">
        <v>34</v>
      </c>
      <c r="X463" s="425">
        <f t="shared" si="124"/>
        <v>2201.028099173554</v>
      </c>
      <c r="Y463" s="79">
        <f t="shared" si="125"/>
        <v>2.5074000000000001</v>
      </c>
    </row>
    <row r="464" spans="1:25" ht="15.75" customHeight="1" x14ac:dyDescent="0.2">
      <c r="A464" s="152">
        <v>447</v>
      </c>
      <c r="B464" s="89">
        <f t="shared" si="126"/>
        <v>44.48</v>
      </c>
      <c r="C464" s="77">
        <v>23653</v>
      </c>
      <c r="D464" s="411">
        <f t="shared" si="111"/>
        <v>6381.205035971223</v>
      </c>
      <c r="E464" s="342">
        <f t="shared" si="114"/>
        <v>2156.8473021582731</v>
      </c>
      <c r="F464" s="338">
        <f t="shared" si="115"/>
        <v>127.62410071942446</v>
      </c>
      <c r="G464" s="407">
        <v>85</v>
      </c>
      <c r="H464" s="425">
        <f t="shared" si="116"/>
        <v>8750.6764388489191</v>
      </c>
      <c r="I464" s="79">
        <f t="shared" si="117"/>
        <v>10.0495</v>
      </c>
      <c r="J464" s="89">
        <f t="shared" si="127"/>
        <v>59.3</v>
      </c>
      <c r="K464" s="77">
        <v>23653</v>
      </c>
      <c r="L464" s="407">
        <f t="shared" si="112"/>
        <v>4786.4418212478913</v>
      </c>
      <c r="M464" s="342">
        <f t="shared" si="118"/>
        <v>1617.8173355817871</v>
      </c>
      <c r="N464" s="338">
        <f t="shared" si="119"/>
        <v>95.728836424957834</v>
      </c>
      <c r="O464" s="435">
        <v>51</v>
      </c>
      <c r="P464" s="425">
        <f t="shared" si="120"/>
        <v>6550.9879932546364</v>
      </c>
      <c r="Q464" s="79">
        <f t="shared" si="121"/>
        <v>7.5378999999999996</v>
      </c>
      <c r="R464" s="93">
        <f t="shared" si="128"/>
        <v>177.91</v>
      </c>
      <c r="S464" s="77">
        <v>23653</v>
      </c>
      <c r="T464" s="407">
        <f t="shared" si="113"/>
        <v>1595.3909279973018</v>
      </c>
      <c r="U464" s="387">
        <f t="shared" si="122"/>
        <v>539.242133663088</v>
      </c>
      <c r="V464" s="338">
        <f t="shared" si="123"/>
        <v>31.907818559946037</v>
      </c>
      <c r="W464" s="435">
        <v>34</v>
      </c>
      <c r="X464" s="425">
        <f t="shared" si="124"/>
        <v>2200.540880220336</v>
      </c>
      <c r="Y464" s="79">
        <f t="shared" si="125"/>
        <v>2.5125000000000002</v>
      </c>
    </row>
    <row r="465" spans="1:25" ht="15.75" customHeight="1" x14ac:dyDescent="0.2">
      <c r="A465" s="152">
        <v>448</v>
      </c>
      <c r="B465" s="89">
        <f t="shared" si="126"/>
        <v>44.49</v>
      </c>
      <c r="C465" s="77">
        <v>23653</v>
      </c>
      <c r="D465" s="411">
        <f t="shared" si="111"/>
        <v>6379.7707349966286</v>
      </c>
      <c r="E465" s="342">
        <f t="shared" si="114"/>
        <v>2156.3625084288601</v>
      </c>
      <c r="F465" s="338">
        <f t="shared" si="115"/>
        <v>127.59541469993258</v>
      </c>
      <c r="G465" s="407">
        <v>85</v>
      </c>
      <c r="H465" s="425">
        <f t="shared" si="116"/>
        <v>8748.7286581254211</v>
      </c>
      <c r="I465" s="79">
        <f t="shared" si="117"/>
        <v>10.069699999999999</v>
      </c>
      <c r="J465" s="89">
        <f t="shared" si="127"/>
        <v>59.32</v>
      </c>
      <c r="K465" s="77">
        <v>23653</v>
      </c>
      <c r="L465" s="407">
        <f t="shared" si="112"/>
        <v>4784.8280512474712</v>
      </c>
      <c r="M465" s="342">
        <f t="shared" si="118"/>
        <v>1617.2718813216452</v>
      </c>
      <c r="N465" s="338">
        <f t="shared" si="119"/>
        <v>95.696561024949432</v>
      </c>
      <c r="O465" s="435">
        <v>51</v>
      </c>
      <c r="P465" s="425">
        <f t="shared" si="120"/>
        <v>6548.7964935940654</v>
      </c>
      <c r="Q465" s="79">
        <f t="shared" si="121"/>
        <v>7.5522999999999998</v>
      </c>
      <c r="R465" s="93">
        <f t="shared" si="128"/>
        <v>177.96</v>
      </c>
      <c r="S465" s="77">
        <v>23653</v>
      </c>
      <c r="T465" s="407">
        <f t="shared" si="113"/>
        <v>1594.9426837491571</v>
      </c>
      <c r="U465" s="387">
        <f t="shared" si="122"/>
        <v>539.09062710721503</v>
      </c>
      <c r="V465" s="338">
        <f t="shared" si="123"/>
        <v>31.898853674983144</v>
      </c>
      <c r="W465" s="435">
        <v>34</v>
      </c>
      <c r="X465" s="425">
        <f t="shared" si="124"/>
        <v>2199.9321645313553</v>
      </c>
      <c r="Y465" s="79">
        <f t="shared" si="125"/>
        <v>2.5173999999999999</v>
      </c>
    </row>
    <row r="466" spans="1:25" ht="15.75" customHeight="1" x14ac:dyDescent="0.2">
      <c r="A466" s="152">
        <v>449</v>
      </c>
      <c r="B466" s="89">
        <f t="shared" si="126"/>
        <v>44.5</v>
      </c>
      <c r="C466" s="77">
        <v>23653</v>
      </c>
      <c r="D466" s="411">
        <f t="shared" ref="D466:D529" si="129">12*(1/B466*C466)</f>
        <v>6378.3370786516862</v>
      </c>
      <c r="E466" s="342">
        <f t="shared" si="114"/>
        <v>2155.8779325842697</v>
      </c>
      <c r="F466" s="338">
        <f t="shared" si="115"/>
        <v>127.56674157303372</v>
      </c>
      <c r="G466" s="407">
        <v>85</v>
      </c>
      <c r="H466" s="425">
        <f t="shared" si="116"/>
        <v>8746.781752808989</v>
      </c>
      <c r="I466" s="79">
        <f t="shared" si="117"/>
        <v>10.0899</v>
      </c>
      <c r="J466" s="89">
        <f t="shared" si="127"/>
        <v>59.33</v>
      </c>
      <c r="K466" s="77">
        <v>23653</v>
      </c>
      <c r="L466" s="407">
        <f t="shared" ref="L466:L529" si="130">12*(1/J466*K466)</f>
        <v>4784.021574245744</v>
      </c>
      <c r="M466" s="342">
        <f t="shared" si="118"/>
        <v>1616.9992920950613</v>
      </c>
      <c r="N466" s="338">
        <f t="shared" si="119"/>
        <v>95.680431484914877</v>
      </c>
      <c r="O466" s="435">
        <v>51</v>
      </c>
      <c r="P466" s="425">
        <f t="shared" si="120"/>
        <v>6547.7012978257198</v>
      </c>
      <c r="Q466" s="79">
        <f t="shared" si="121"/>
        <v>7.5678000000000001</v>
      </c>
      <c r="R466" s="93">
        <f t="shared" si="128"/>
        <v>178</v>
      </c>
      <c r="S466" s="77">
        <v>23653</v>
      </c>
      <c r="T466" s="407">
        <f t="shared" ref="T466:T529" si="131">12*(1/R466*S466)</f>
        <v>1594.5842696629215</v>
      </c>
      <c r="U466" s="387">
        <f t="shared" si="122"/>
        <v>538.96948314606743</v>
      </c>
      <c r="V466" s="338">
        <f t="shared" si="123"/>
        <v>31.891685393258431</v>
      </c>
      <c r="W466" s="435">
        <v>34</v>
      </c>
      <c r="X466" s="425">
        <f t="shared" si="124"/>
        <v>2199.4454382022473</v>
      </c>
      <c r="Y466" s="79">
        <f t="shared" si="125"/>
        <v>2.5225</v>
      </c>
    </row>
    <row r="467" spans="1:25" ht="15.75" customHeight="1" x14ac:dyDescent="0.2">
      <c r="A467" s="109">
        <v>450</v>
      </c>
      <c r="B467" s="89">
        <f t="shared" si="126"/>
        <v>44.51</v>
      </c>
      <c r="C467" s="77">
        <v>23653</v>
      </c>
      <c r="D467" s="411">
        <f t="shared" si="129"/>
        <v>6376.9040665019093</v>
      </c>
      <c r="E467" s="342">
        <f t="shared" ref="E467:E530" si="132">D467*33.8%</f>
        <v>2155.393574477645</v>
      </c>
      <c r="F467" s="338">
        <f t="shared" ref="F467:F530" si="133">D467*2%</f>
        <v>127.53808133003818</v>
      </c>
      <c r="G467" s="407">
        <v>85</v>
      </c>
      <c r="H467" s="425">
        <f t="shared" ref="H467:H530" si="134">SUM(D467:G467)</f>
        <v>8744.8357223095918</v>
      </c>
      <c r="I467" s="79">
        <f t="shared" ref="I467:I530" si="135">ROUND(A467/B467,4)</f>
        <v>10.110099999999999</v>
      </c>
      <c r="J467" s="89">
        <f t="shared" si="127"/>
        <v>59.35</v>
      </c>
      <c r="K467" s="77">
        <v>23653</v>
      </c>
      <c r="L467" s="407">
        <f t="shared" si="130"/>
        <v>4782.4094355518109</v>
      </c>
      <c r="M467" s="342">
        <f t="shared" ref="M467:M530" si="136">L467*33.8%</f>
        <v>1616.454389216512</v>
      </c>
      <c r="N467" s="338">
        <f t="shared" ref="N467:N530" si="137">L467*2%</f>
        <v>95.648188711036227</v>
      </c>
      <c r="O467" s="435">
        <v>51</v>
      </c>
      <c r="P467" s="425">
        <f t="shared" ref="P467:P530" si="138">SUM(L467:O467)</f>
        <v>6545.5120134793588</v>
      </c>
      <c r="Q467" s="79">
        <f t="shared" ref="Q467:Q530" si="139">ROUND(A467/J467,4)</f>
        <v>7.5820999999999996</v>
      </c>
      <c r="R467" s="93">
        <f t="shared" si="128"/>
        <v>178.04</v>
      </c>
      <c r="S467" s="77">
        <v>23653</v>
      </c>
      <c r="T467" s="407">
        <f t="shared" si="131"/>
        <v>1594.2260166254773</v>
      </c>
      <c r="U467" s="387">
        <f t="shared" ref="U467:U530" si="140">T467*33.8%</f>
        <v>538.84839361941124</v>
      </c>
      <c r="V467" s="338">
        <f t="shared" ref="V467:V530" si="141">T467*2%</f>
        <v>31.884520332509545</v>
      </c>
      <c r="W467" s="435">
        <v>34</v>
      </c>
      <c r="X467" s="425">
        <f t="shared" ref="X467:X530" si="142">SUM(T467:W467)</f>
        <v>2198.958930577398</v>
      </c>
      <c r="Y467" s="79">
        <f t="shared" ref="Y467:Y530" si="143">ROUND(A467/R467,4)</f>
        <v>2.5274999999999999</v>
      </c>
    </row>
    <row r="468" spans="1:25" ht="15.75" customHeight="1" x14ac:dyDescent="0.2">
      <c r="A468" s="152">
        <v>451</v>
      </c>
      <c r="B468" s="89">
        <f t="shared" si="126"/>
        <v>44.52</v>
      </c>
      <c r="C468" s="77">
        <v>23653</v>
      </c>
      <c r="D468" s="411">
        <f t="shared" si="129"/>
        <v>6375.4716981132069</v>
      </c>
      <c r="E468" s="342">
        <f t="shared" si="132"/>
        <v>2154.9094339622638</v>
      </c>
      <c r="F468" s="338">
        <f t="shared" si="133"/>
        <v>127.50943396226414</v>
      </c>
      <c r="G468" s="407">
        <v>85</v>
      </c>
      <c r="H468" s="425">
        <f t="shared" si="134"/>
        <v>8742.890566037735</v>
      </c>
      <c r="I468" s="79">
        <f t="shared" si="135"/>
        <v>10.1303</v>
      </c>
      <c r="J468" s="89">
        <f t="shared" si="127"/>
        <v>59.36</v>
      </c>
      <c r="K468" s="77">
        <v>23653</v>
      </c>
      <c r="L468" s="407">
        <f t="shared" si="130"/>
        <v>4781.603773584905</v>
      </c>
      <c r="M468" s="342">
        <f t="shared" si="136"/>
        <v>1616.1820754716978</v>
      </c>
      <c r="N468" s="338">
        <f t="shared" si="137"/>
        <v>95.632075471698101</v>
      </c>
      <c r="O468" s="435">
        <v>51</v>
      </c>
      <c r="P468" s="425">
        <f t="shared" si="138"/>
        <v>6544.4179245283012</v>
      </c>
      <c r="Q468" s="79">
        <f t="shared" si="139"/>
        <v>7.5976999999999997</v>
      </c>
      <c r="R468" s="93">
        <f t="shared" si="128"/>
        <v>178.08</v>
      </c>
      <c r="S468" s="77">
        <v>23653</v>
      </c>
      <c r="T468" s="407">
        <f t="shared" si="131"/>
        <v>1593.8679245283017</v>
      </c>
      <c r="U468" s="387">
        <f t="shared" si="140"/>
        <v>538.72735849056596</v>
      </c>
      <c r="V468" s="338">
        <f t="shared" si="141"/>
        <v>31.877358490566035</v>
      </c>
      <c r="W468" s="435">
        <v>34</v>
      </c>
      <c r="X468" s="425">
        <f t="shared" si="142"/>
        <v>2198.4726415094337</v>
      </c>
      <c r="Y468" s="79">
        <f t="shared" si="143"/>
        <v>2.5326</v>
      </c>
    </row>
    <row r="469" spans="1:25" ht="15.75" customHeight="1" x14ac:dyDescent="0.2">
      <c r="A469" s="152">
        <v>452</v>
      </c>
      <c r="B469" s="89">
        <f t="shared" si="126"/>
        <v>44.53</v>
      </c>
      <c r="C469" s="77">
        <v>23653</v>
      </c>
      <c r="D469" s="411">
        <f t="shared" si="129"/>
        <v>6374.0399730518748</v>
      </c>
      <c r="E469" s="342">
        <f t="shared" si="132"/>
        <v>2154.4255108915336</v>
      </c>
      <c r="F469" s="338">
        <f t="shared" si="133"/>
        <v>127.48079946103749</v>
      </c>
      <c r="G469" s="407">
        <v>85</v>
      </c>
      <c r="H469" s="425">
        <f t="shared" si="134"/>
        <v>8740.9462834044461</v>
      </c>
      <c r="I469" s="79">
        <f t="shared" si="135"/>
        <v>10.150499999999999</v>
      </c>
      <c r="J469" s="89">
        <f t="shared" si="127"/>
        <v>59.37</v>
      </c>
      <c r="K469" s="77">
        <v>23653</v>
      </c>
      <c r="L469" s="407">
        <f t="shared" si="130"/>
        <v>4780.7983830217281</v>
      </c>
      <c r="M469" s="342">
        <f t="shared" si="136"/>
        <v>1615.909853461344</v>
      </c>
      <c r="N469" s="338">
        <f t="shared" si="137"/>
        <v>95.615967660434563</v>
      </c>
      <c r="O469" s="435">
        <v>51</v>
      </c>
      <c r="P469" s="425">
        <f t="shared" si="138"/>
        <v>6543.3242041435069</v>
      </c>
      <c r="Q469" s="79">
        <f t="shared" si="139"/>
        <v>7.6132999999999997</v>
      </c>
      <c r="R469" s="93">
        <f t="shared" si="128"/>
        <v>178.12</v>
      </c>
      <c r="S469" s="77">
        <v>23653</v>
      </c>
      <c r="T469" s="407">
        <f t="shared" si="131"/>
        <v>1593.5099932629687</v>
      </c>
      <c r="U469" s="387">
        <f t="shared" si="140"/>
        <v>538.60637772288339</v>
      </c>
      <c r="V469" s="338">
        <f t="shared" si="141"/>
        <v>31.870199865259373</v>
      </c>
      <c r="W469" s="435">
        <v>34</v>
      </c>
      <c r="X469" s="425">
        <f t="shared" si="142"/>
        <v>2197.9865708511115</v>
      </c>
      <c r="Y469" s="79">
        <f t="shared" si="143"/>
        <v>2.5375999999999999</v>
      </c>
    </row>
    <row r="470" spans="1:25" ht="15.75" customHeight="1" x14ac:dyDescent="0.2">
      <c r="A470" s="152">
        <v>453</v>
      </c>
      <c r="B470" s="89">
        <f t="shared" si="126"/>
        <v>44.54</v>
      </c>
      <c r="C470" s="77">
        <v>23653</v>
      </c>
      <c r="D470" s="411">
        <f t="shared" si="129"/>
        <v>6372.6088908845986</v>
      </c>
      <c r="E470" s="342">
        <f t="shared" si="132"/>
        <v>2153.9418051189941</v>
      </c>
      <c r="F470" s="338">
        <f t="shared" si="133"/>
        <v>127.45217781769198</v>
      </c>
      <c r="G470" s="407">
        <v>85</v>
      </c>
      <c r="H470" s="425">
        <f t="shared" si="134"/>
        <v>8739.0028738212841</v>
      </c>
      <c r="I470" s="79">
        <f t="shared" si="135"/>
        <v>10.1706</v>
      </c>
      <c r="J470" s="89">
        <f t="shared" si="127"/>
        <v>59.39</v>
      </c>
      <c r="K470" s="77">
        <v>23653</v>
      </c>
      <c r="L470" s="407">
        <f t="shared" si="130"/>
        <v>4779.1884155581738</v>
      </c>
      <c r="M470" s="342">
        <f t="shared" si="136"/>
        <v>1615.3656844586626</v>
      </c>
      <c r="N470" s="338">
        <f t="shared" si="137"/>
        <v>95.583768311163482</v>
      </c>
      <c r="O470" s="435">
        <v>51</v>
      </c>
      <c r="P470" s="425">
        <f t="shared" si="138"/>
        <v>6541.1378683279991</v>
      </c>
      <c r="Q470" s="79">
        <f t="shared" si="139"/>
        <v>7.6275000000000004</v>
      </c>
      <c r="R470" s="93">
        <f t="shared" si="128"/>
        <v>178.16</v>
      </c>
      <c r="S470" s="77">
        <v>23653</v>
      </c>
      <c r="T470" s="407">
        <f t="shared" si="131"/>
        <v>1593.1522227211497</v>
      </c>
      <c r="U470" s="387">
        <f t="shared" si="140"/>
        <v>538.48545127974853</v>
      </c>
      <c r="V470" s="338">
        <f t="shared" si="141"/>
        <v>31.863044454422994</v>
      </c>
      <c r="W470" s="435">
        <v>34</v>
      </c>
      <c r="X470" s="425">
        <f t="shared" si="142"/>
        <v>2197.500718455321</v>
      </c>
      <c r="Y470" s="79">
        <f t="shared" si="143"/>
        <v>2.5427</v>
      </c>
    </row>
    <row r="471" spans="1:25" ht="15.75" customHeight="1" x14ac:dyDescent="0.2">
      <c r="A471" s="152">
        <v>454</v>
      </c>
      <c r="B471" s="89">
        <f t="shared" si="126"/>
        <v>44.55</v>
      </c>
      <c r="C471" s="77">
        <v>23653</v>
      </c>
      <c r="D471" s="411">
        <f t="shared" si="129"/>
        <v>6371.1784511784517</v>
      </c>
      <c r="E471" s="342">
        <f t="shared" si="132"/>
        <v>2153.4583164983164</v>
      </c>
      <c r="F471" s="338">
        <f t="shared" si="133"/>
        <v>127.42356902356904</v>
      </c>
      <c r="G471" s="407">
        <v>85</v>
      </c>
      <c r="H471" s="425">
        <f t="shared" si="134"/>
        <v>8737.0603367003368</v>
      </c>
      <c r="I471" s="79">
        <f t="shared" si="135"/>
        <v>10.190799999999999</v>
      </c>
      <c r="J471" s="89">
        <f t="shared" si="127"/>
        <v>59.4</v>
      </c>
      <c r="K471" s="77">
        <v>23653</v>
      </c>
      <c r="L471" s="407">
        <f t="shared" si="130"/>
        <v>4778.3838383838383</v>
      </c>
      <c r="M471" s="342">
        <f t="shared" si="136"/>
        <v>1615.0937373737372</v>
      </c>
      <c r="N471" s="338">
        <f t="shared" si="137"/>
        <v>95.567676767676772</v>
      </c>
      <c r="O471" s="435">
        <v>51</v>
      </c>
      <c r="P471" s="425">
        <f t="shared" si="138"/>
        <v>6540.0452525252522</v>
      </c>
      <c r="Q471" s="79">
        <f t="shared" si="139"/>
        <v>7.6430999999999996</v>
      </c>
      <c r="R471" s="93">
        <f t="shared" si="128"/>
        <v>178.2</v>
      </c>
      <c r="S471" s="77">
        <v>23653</v>
      </c>
      <c r="T471" s="407">
        <f t="shared" si="131"/>
        <v>1592.7946127946129</v>
      </c>
      <c r="U471" s="387">
        <f t="shared" si="140"/>
        <v>538.36457912457911</v>
      </c>
      <c r="V471" s="338">
        <f t="shared" si="141"/>
        <v>31.855892255892261</v>
      </c>
      <c r="W471" s="435">
        <v>34</v>
      </c>
      <c r="X471" s="425">
        <f t="shared" si="142"/>
        <v>2197.0150841750842</v>
      </c>
      <c r="Y471" s="79">
        <f t="shared" si="143"/>
        <v>2.5476999999999999</v>
      </c>
    </row>
    <row r="472" spans="1:25" ht="15.75" customHeight="1" x14ac:dyDescent="0.2">
      <c r="A472" s="152">
        <v>455</v>
      </c>
      <c r="B472" s="89">
        <f t="shared" si="126"/>
        <v>44.56</v>
      </c>
      <c r="C472" s="77">
        <v>23653</v>
      </c>
      <c r="D472" s="411">
        <f t="shared" si="129"/>
        <v>6369.7486535008975</v>
      </c>
      <c r="E472" s="342">
        <f t="shared" si="132"/>
        <v>2152.9750448833033</v>
      </c>
      <c r="F472" s="338">
        <f t="shared" si="133"/>
        <v>127.39497307001795</v>
      </c>
      <c r="G472" s="407">
        <v>85</v>
      </c>
      <c r="H472" s="425">
        <f t="shared" si="134"/>
        <v>8735.11867145422</v>
      </c>
      <c r="I472" s="79">
        <f t="shared" si="135"/>
        <v>10.211</v>
      </c>
      <c r="J472" s="89">
        <f t="shared" si="127"/>
        <v>59.42</v>
      </c>
      <c r="K472" s="77">
        <v>23653</v>
      </c>
      <c r="L472" s="407">
        <f t="shared" si="130"/>
        <v>4776.7754964658361</v>
      </c>
      <c r="M472" s="342">
        <f t="shared" si="136"/>
        <v>1614.5501178054524</v>
      </c>
      <c r="N472" s="338">
        <f t="shared" si="137"/>
        <v>95.535509929316731</v>
      </c>
      <c r="O472" s="435">
        <v>51</v>
      </c>
      <c r="P472" s="425">
        <f t="shared" si="138"/>
        <v>6537.8611242006054</v>
      </c>
      <c r="Q472" s="79">
        <f t="shared" si="139"/>
        <v>7.6574</v>
      </c>
      <c r="R472" s="93">
        <f t="shared" si="128"/>
        <v>178.25</v>
      </c>
      <c r="S472" s="77">
        <v>23653</v>
      </c>
      <c r="T472" s="407">
        <f t="shared" si="131"/>
        <v>1592.3478260869565</v>
      </c>
      <c r="U472" s="387">
        <f t="shared" si="140"/>
        <v>538.21356521739119</v>
      </c>
      <c r="V472" s="338">
        <f t="shared" si="141"/>
        <v>31.846956521739131</v>
      </c>
      <c r="W472" s="435">
        <v>34</v>
      </c>
      <c r="X472" s="425">
        <f t="shared" si="142"/>
        <v>2196.4083478260868</v>
      </c>
      <c r="Y472" s="79">
        <f t="shared" si="143"/>
        <v>2.5526</v>
      </c>
    </row>
    <row r="473" spans="1:25" ht="15.75" customHeight="1" x14ac:dyDescent="0.2">
      <c r="A473" s="152">
        <v>456</v>
      </c>
      <c r="B473" s="89">
        <f t="shared" si="126"/>
        <v>44.57</v>
      </c>
      <c r="C473" s="77">
        <v>23653</v>
      </c>
      <c r="D473" s="411">
        <f t="shared" si="129"/>
        <v>6368.3194974197886</v>
      </c>
      <c r="E473" s="342">
        <f t="shared" si="132"/>
        <v>2152.4919901278881</v>
      </c>
      <c r="F473" s="338">
        <f t="shared" si="133"/>
        <v>127.36638994839578</v>
      </c>
      <c r="G473" s="407">
        <v>85</v>
      </c>
      <c r="H473" s="425">
        <f t="shared" si="134"/>
        <v>8733.1778774960731</v>
      </c>
      <c r="I473" s="79">
        <f t="shared" si="135"/>
        <v>10.2311</v>
      </c>
      <c r="J473" s="89">
        <f t="shared" si="127"/>
        <v>59.43</v>
      </c>
      <c r="K473" s="77">
        <v>23653</v>
      </c>
      <c r="L473" s="407">
        <f t="shared" si="130"/>
        <v>4775.9717314487625</v>
      </c>
      <c r="M473" s="342">
        <f t="shared" si="136"/>
        <v>1614.2784452296817</v>
      </c>
      <c r="N473" s="338">
        <f t="shared" si="137"/>
        <v>95.519434628975247</v>
      </c>
      <c r="O473" s="435">
        <v>51</v>
      </c>
      <c r="P473" s="425">
        <f t="shared" si="138"/>
        <v>6536.7696113074198</v>
      </c>
      <c r="Q473" s="79">
        <f t="shared" si="139"/>
        <v>7.6729000000000003</v>
      </c>
      <c r="R473" s="93">
        <f t="shared" si="128"/>
        <v>178.29</v>
      </c>
      <c r="S473" s="77">
        <v>23653</v>
      </c>
      <c r="T473" s="407">
        <f t="shared" si="131"/>
        <v>1591.9905771495878</v>
      </c>
      <c r="U473" s="387">
        <f t="shared" si="140"/>
        <v>538.09281507656067</v>
      </c>
      <c r="V473" s="338">
        <f t="shared" si="141"/>
        <v>31.839811542991757</v>
      </c>
      <c r="W473" s="435">
        <v>34</v>
      </c>
      <c r="X473" s="425">
        <f t="shared" si="142"/>
        <v>2195.9232037691404</v>
      </c>
      <c r="Y473" s="79">
        <f t="shared" si="143"/>
        <v>2.5575999999999999</v>
      </c>
    </row>
    <row r="474" spans="1:25" ht="15.75" customHeight="1" x14ac:dyDescent="0.2">
      <c r="A474" s="152">
        <v>457</v>
      </c>
      <c r="B474" s="89">
        <f t="shared" si="126"/>
        <v>44.58</v>
      </c>
      <c r="C474" s="77">
        <v>23653</v>
      </c>
      <c r="D474" s="411">
        <f t="shared" si="129"/>
        <v>6366.8909825033652</v>
      </c>
      <c r="E474" s="342">
        <f t="shared" si="132"/>
        <v>2152.0091520861374</v>
      </c>
      <c r="F474" s="338">
        <f t="shared" si="133"/>
        <v>127.3378196500673</v>
      </c>
      <c r="G474" s="407">
        <v>85</v>
      </c>
      <c r="H474" s="425">
        <f t="shared" si="134"/>
        <v>8731.2379542395702</v>
      </c>
      <c r="I474" s="79">
        <f t="shared" si="135"/>
        <v>10.251200000000001</v>
      </c>
      <c r="J474" s="89">
        <f t="shared" si="127"/>
        <v>59.44</v>
      </c>
      <c r="K474" s="77">
        <v>23653</v>
      </c>
      <c r="L474" s="407">
        <f t="shared" si="130"/>
        <v>4775.1682368775237</v>
      </c>
      <c r="M474" s="342">
        <f t="shared" si="136"/>
        <v>1614.006864064603</v>
      </c>
      <c r="N474" s="338">
        <f t="shared" si="137"/>
        <v>95.50336473755047</v>
      </c>
      <c r="O474" s="435">
        <v>51</v>
      </c>
      <c r="P474" s="425">
        <f t="shared" si="138"/>
        <v>6535.6784656796772</v>
      </c>
      <c r="Q474" s="79">
        <f t="shared" si="139"/>
        <v>7.6883999999999997</v>
      </c>
      <c r="R474" s="93">
        <f t="shared" si="128"/>
        <v>178.33</v>
      </c>
      <c r="S474" s="77">
        <v>23653</v>
      </c>
      <c r="T474" s="407">
        <f t="shared" si="131"/>
        <v>1591.6334884764199</v>
      </c>
      <c r="U474" s="387">
        <f t="shared" si="140"/>
        <v>537.97211910502983</v>
      </c>
      <c r="V474" s="338">
        <f t="shared" si="141"/>
        <v>31.832669769528398</v>
      </c>
      <c r="W474" s="435">
        <v>34</v>
      </c>
      <c r="X474" s="425">
        <f t="shared" si="142"/>
        <v>2195.4382773509778</v>
      </c>
      <c r="Y474" s="79">
        <f t="shared" si="143"/>
        <v>2.5627</v>
      </c>
    </row>
    <row r="475" spans="1:25" ht="15.75" customHeight="1" x14ac:dyDescent="0.2">
      <c r="A475" s="152">
        <v>458</v>
      </c>
      <c r="B475" s="89">
        <f t="shared" si="126"/>
        <v>44.59</v>
      </c>
      <c r="C475" s="77">
        <v>23653</v>
      </c>
      <c r="D475" s="411">
        <f t="shared" si="129"/>
        <v>6365.4631083202512</v>
      </c>
      <c r="E475" s="342">
        <f t="shared" si="132"/>
        <v>2151.5265306122446</v>
      </c>
      <c r="F475" s="338">
        <f t="shared" si="133"/>
        <v>127.30926216640502</v>
      </c>
      <c r="G475" s="407">
        <v>85</v>
      </c>
      <c r="H475" s="425">
        <f t="shared" si="134"/>
        <v>8729.2989010989022</v>
      </c>
      <c r="I475" s="79">
        <f t="shared" si="135"/>
        <v>10.2714</v>
      </c>
      <c r="J475" s="89">
        <f t="shared" si="127"/>
        <v>59.46</v>
      </c>
      <c r="K475" s="77">
        <v>23653</v>
      </c>
      <c r="L475" s="407">
        <f t="shared" si="130"/>
        <v>4773.5620585267407</v>
      </c>
      <c r="M475" s="342">
        <f t="shared" si="136"/>
        <v>1613.4639757820382</v>
      </c>
      <c r="N475" s="338">
        <f t="shared" si="137"/>
        <v>95.47124117053481</v>
      </c>
      <c r="O475" s="435">
        <v>51</v>
      </c>
      <c r="P475" s="425">
        <f t="shared" si="138"/>
        <v>6533.4972754793143</v>
      </c>
      <c r="Q475" s="79">
        <f t="shared" si="139"/>
        <v>7.7027000000000001</v>
      </c>
      <c r="R475" s="93">
        <f t="shared" si="128"/>
        <v>178.37</v>
      </c>
      <c r="S475" s="77">
        <v>23653</v>
      </c>
      <c r="T475" s="407">
        <f t="shared" si="131"/>
        <v>1591.2765599596346</v>
      </c>
      <c r="U475" s="387">
        <f t="shared" si="140"/>
        <v>537.85147726635648</v>
      </c>
      <c r="V475" s="338">
        <f t="shared" si="141"/>
        <v>31.825531199192692</v>
      </c>
      <c r="W475" s="435">
        <v>34</v>
      </c>
      <c r="X475" s="425">
        <f t="shared" si="142"/>
        <v>2194.9535684251837</v>
      </c>
      <c r="Y475" s="79">
        <f t="shared" si="143"/>
        <v>2.5676999999999999</v>
      </c>
    </row>
    <row r="476" spans="1:25" ht="15.75" customHeight="1" x14ac:dyDescent="0.2">
      <c r="A476" s="152">
        <v>459</v>
      </c>
      <c r="B476" s="89">
        <f t="shared" si="126"/>
        <v>44.6</v>
      </c>
      <c r="C476" s="77">
        <v>23653</v>
      </c>
      <c r="D476" s="411">
        <f t="shared" si="129"/>
        <v>6364.0358744394616</v>
      </c>
      <c r="E476" s="342">
        <f t="shared" si="132"/>
        <v>2151.0441255605379</v>
      </c>
      <c r="F476" s="338">
        <f t="shared" si="133"/>
        <v>127.28071748878924</v>
      </c>
      <c r="G476" s="407">
        <v>85</v>
      </c>
      <c r="H476" s="425">
        <f t="shared" si="134"/>
        <v>8727.3607174887893</v>
      </c>
      <c r="I476" s="79">
        <f t="shared" si="135"/>
        <v>10.291499999999999</v>
      </c>
      <c r="J476" s="89">
        <f t="shared" si="127"/>
        <v>59.47</v>
      </c>
      <c r="K476" s="77">
        <v>23653</v>
      </c>
      <c r="L476" s="407">
        <f t="shared" si="130"/>
        <v>4772.7593744745245</v>
      </c>
      <c r="M476" s="342">
        <f t="shared" si="136"/>
        <v>1613.192668572389</v>
      </c>
      <c r="N476" s="338">
        <f t="shared" si="137"/>
        <v>95.455187489490498</v>
      </c>
      <c r="O476" s="435">
        <v>51</v>
      </c>
      <c r="P476" s="425">
        <f t="shared" si="138"/>
        <v>6532.4072305364043</v>
      </c>
      <c r="Q476" s="79">
        <f t="shared" si="139"/>
        <v>7.7182000000000004</v>
      </c>
      <c r="R476" s="93">
        <f t="shared" si="128"/>
        <v>178.41</v>
      </c>
      <c r="S476" s="77">
        <v>23653</v>
      </c>
      <c r="T476" s="407">
        <f t="shared" si="131"/>
        <v>1590.919791491508</v>
      </c>
      <c r="U476" s="387">
        <f t="shared" si="140"/>
        <v>537.73088952412968</v>
      </c>
      <c r="V476" s="338">
        <f t="shared" si="141"/>
        <v>31.818395829830163</v>
      </c>
      <c r="W476" s="435">
        <v>34</v>
      </c>
      <c r="X476" s="425">
        <f t="shared" si="142"/>
        <v>2194.469076845468</v>
      </c>
      <c r="Y476" s="79">
        <f t="shared" si="143"/>
        <v>2.5727000000000002</v>
      </c>
    </row>
    <row r="477" spans="1:25" ht="15.75" customHeight="1" x14ac:dyDescent="0.2">
      <c r="A477" s="109">
        <v>460</v>
      </c>
      <c r="B477" s="89">
        <f t="shared" si="126"/>
        <v>44.61</v>
      </c>
      <c r="C477" s="77">
        <v>23653</v>
      </c>
      <c r="D477" s="411">
        <f t="shared" si="129"/>
        <v>6362.6092804303971</v>
      </c>
      <c r="E477" s="342">
        <f t="shared" si="132"/>
        <v>2150.5619367854742</v>
      </c>
      <c r="F477" s="338">
        <f t="shared" si="133"/>
        <v>127.25218560860795</v>
      </c>
      <c r="G477" s="407">
        <v>85</v>
      </c>
      <c r="H477" s="425">
        <f t="shared" si="134"/>
        <v>8725.4234028244791</v>
      </c>
      <c r="I477" s="79">
        <f t="shared" si="135"/>
        <v>10.3116</v>
      </c>
      <c r="J477" s="89">
        <f t="shared" si="127"/>
        <v>59.48</v>
      </c>
      <c r="K477" s="77">
        <v>23653</v>
      </c>
      <c r="L477" s="407">
        <f t="shared" si="130"/>
        <v>4771.9569603227974</v>
      </c>
      <c r="M477" s="342">
        <f t="shared" si="136"/>
        <v>1612.9214525891055</v>
      </c>
      <c r="N477" s="338">
        <f t="shared" si="137"/>
        <v>95.439139206455948</v>
      </c>
      <c r="O477" s="435">
        <v>51</v>
      </c>
      <c r="P477" s="425">
        <f t="shared" si="138"/>
        <v>6531.3175521183593</v>
      </c>
      <c r="Q477" s="79">
        <f t="shared" si="139"/>
        <v>7.7336999999999998</v>
      </c>
      <c r="R477" s="93">
        <f t="shared" si="128"/>
        <v>178.45</v>
      </c>
      <c r="S477" s="77">
        <v>23653</v>
      </c>
      <c r="T477" s="407">
        <f t="shared" si="131"/>
        <v>1590.5631829644158</v>
      </c>
      <c r="U477" s="387">
        <f t="shared" si="140"/>
        <v>537.61035584197248</v>
      </c>
      <c r="V477" s="338">
        <f t="shared" si="141"/>
        <v>31.811263659288315</v>
      </c>
      <c r="W477" s="435">
        <v>34</v>
      </c>
      <c r="X477" s="425">
        <f t="shared" si="142"/>
        <v>2193.9848024656762</v>
      </c>
      <c r="Y477" s="79">
        <f t="shared" si="143"/>
        <v>2.5777999999999999</v>
      </c>
    </row>
    <row r="478" spans="1:25" ht="15.75" customHeight="1" x14ac:dyDescent="0.2">
      <c r="A478" s="152">
        <v>461</v>
      </c>
      <c r="B478" s="89">
        <f t="shared" si="126"/>
        <v>44.62</v>
      </c>
      <c r="C478" s="77">
        <v>23653</v>
      </c>
      <c r="D478" s="411">
        <f t="shared" si="129"/>
        <v>6361.183325862843</v>
      </c>
      <c r="E478" s="342">
        <f t="shared" si="132"/>
        <v>2150.0799641416406</v>
      </c>
      <c r="F478" s="338">
        <f t="shared" si="133"/>
        <v>127.22366651725686</v>
      </c>
      <c r="G478" s="407">
        <v>85</v>
      </c>
      <c r="H478" s="425">
        <f t="shared" si="134"/>
        <v>8723.4869565217414</v>
      </c>
      <c r="I478" s="79">
        <f t="shared" si="135"/>
        <v>10.3317</v>
      </c>
      <c r="J478" s="89">
        <f t="shared" si="127"/>
        <v>59.5</v>
      </c>
      <c r="K478" s="77">
        <v>23653</v>
      </c>
      <c r="L478" s="407">
        <f t="shared" si="130"/>
        <v>4770.3529411764703</v>
      </c>
      <c r="M478" s="342">
        <f t="shared" si="136"/>
        <v>1612.3792941176469</v>
      </c>
      <c r="N478" s="338">
        <f t="shared" si="137"/>
        <v>95.407058823529411</v>
      </c>
      <c r="O478" s="435">
        <v>51</v>
      </c>
      <c r="P478" s="425">
        <f t="shared" si="138"/>
        <v>6529.1392941176464</v>
      </c>
      <c r="Q478" s="79">
        <f t="shared" si="139"/>
        <v>7.7478999999999996</v>
      </c>
      <c r="R478" s="93">
        <f t="shared" si="128"/>
        <v>178.49</v>
      </c>
      <c r="S478" s="77">
        <v>23653</v>
      </c>
      <c r="T478" s="407">
        <f t="shared" si="131"/>
        <v>1590.2067342708274</v>
      </c>
      <c r="U478" s="387">
        <f t="shared" si="140"/>
        <v>537.48987618353965</v>
      </c>
      <c r="V478" s="338">
        <f t="shared" si="141"/>
        <v>31.80413468541655</v>
      </c>
      <c r="W478" s="435">
        <v>34</v>
      </c>
      <c r="X478" s="425">
        <f t="shared" si="142"/>
        <v>2193.5007451397837</v>
      </c>
      <c r="Y478" s="79">
        <f t="shared" si="143"/>
        <v>2.5828000000000002</v>
      </c>
    </row>
    <row r="479" spans="1:25" ht="15.75" customHeight="1" x14ac:dyDescent="0.2">
      <c r="A479" s="152">
        <v>462</v>
      </c>
      <c r="B479" s="89">
        <f t="shared" si="126"/>
        <v>44.63</v>
      </c>
      <c r="C479" s="77">
        <v>23653</v>
      </c>
      <c r="D479" s="411">
        <f t="shared" si="129"/>
        <v>6359.7580103069686</v>
      </c>
      <c r="E479" s="342">
        <f t="shared" si="132"/>
        <v>2149.5982074837552</v>
      </c>
      <c r="F479" s="338">
        <f t="shared" si="133"/>
        <v>127.19516020613938</v>
      </c>
      <c r="G479" s="407">
        <v>85</v>
      </c>
      <c r="H479" s="425">
        <f t="shared" si="134"/>
        <v>8721.5513779968642</v>
      </c>
      <c r="I479" s="79">
        <f t="shared" si="135"/>
        <v>10.351800000000001</v>
      </c>
      <c r="J479" s="89">
        <f t="shared" si="127"/>
        <v>59.51</v>
      </c>
      <c r="K479" s="77">
        <v>23653</v>
      </c>
      <c r="L479" s="407">
        <f t="shared" si="130"/>
        <v>4769.5513359099314</v>
      </c>
      <c r="M479" s="342">
        <f t="shared" si="136"/>
        <v>1612.1083515375567</v>
      </c>
      <c r="N479" s="338">
        <f t="shared" si="137"/>
        <v>95.391026718198631</v>
      </c>
      <c r="O479" s="435">
        <v>51</v>
      </c>
      <c r="P479" s="425">
        <f t="shared" si="138"/>
        <v>6528.0507141656863</v>
      </c>
      <c r="Q479" s="79">
        <f t="shared" si="139"/>
        <v>7.7633999999999999</v>
      </c>
      <c r="R479" s="93">
        <f t="shared" si="128"/>
        <v>178.53</v>
      </c>
      <c r="S479" s="77">
        <v>23653</v>
      </c>
      <c r="T479" s="407">
        <f t="shared" si="131"/>
        <v>1589.8504453033102</v>
      </c>
      <c r="U479" s="387">
        <f t="shared" si="140"/>
        <v>537.36945051251882</v>
      </c>
      <c r="V479" s="338">
        <f t="shared" si="141"/>
        <v>31.797008906066203</v>
      </c>
      <c r="W479" s="435">
        <v>34</v>
      </c>
      <c r="X479" s="425">
        <f t="shared" si="142"/>
        <v>2193.0169047218951</v>
      </c>
      <c r="Y479" s="79">
        <f t="shared" si="143"/>
        <v>2.5878000000000001</v>
      </c>
    </row>
    <row r="480" spans="1:25" ht="15.75" customHeight="1" x14ac:dyDescent="0.2">
      <c r="A480" s="152">
        <v>463</v>
      </c>
      <c r="B480" s="89">
        <f t="shared" si="126"/>
        <v>44.64</v>
      </c>
      <c r="C480" s="77">
        <v>23653</v>
      </c>
      <c r="D480" s="411">
        <f t="shared" si="129"/>
        <v>6358.333333333333</v>
      </c>
      <c r="E480" s="342">
        <f t="shared" si="132"/>
        <v>2149.1166666666663</v>
      </c>
      <c r="F480" s="338">
        <f t="shared" si="133"/>
        <v>127.16666666666666</v>
      </c>
      <c r="G480" s="407">
        <v>85</v>
      </c>
      <c r="H480" s="425">
        <f t="shared" si="134"/>
        <v>8719.616666666665</v>
      </c>
      <c r="I480" s="79">
        <f t="shared" si="135"/>
        <v>10.3719</v>
      </c>
      <c r="J480" s="89">
        <f t="shared" si="127"/>
        <v>59.52</v>
      </c>
      <c r="K480" s="77">
        <v>23653</v>
      </c>
      <c r="L480" s="407">
        <f t="shared" si="130"/>
        <v>4768.75</v>
      </c>
      <c r="M480" s="342">
        <f t="shared" si="136"/>
        <v>1611.8374999999999</v>
      </c>
      <c r="N480" s="338">
        <f t="shared" si="137"/>
        <v>95.375</v>
      </c>
      <c r="O480" s="435">
        <v>51</v>
      </c>
      <c r="P480" s="425">
        <f t="shared" si="138"/>
        <v>6526.9624999999996</v>
      </c>
      <c r="Q480" s="79">
        <f t="shared" si="139"/>
        <v>7.7789000000000001</v>
      </c>
      <c r="R480" s="93">
        <f t="shared" si="128"/>
        <v>178.57</v>
      </c>
      <c r="S480" s="77">
        <v>23653</v>
      </c>
      <c r="T480" s="407">
        <f t="shared" si="131"/>
        <v>1589.4943159545276</v>
      </c>
      <c r="U480" s="387">
        <f t="shared" si="140"/>
        <v>537.24907879263026</v>
      </c>
      <c r="V480" s="338">
        <f t="shared" si="141"/>
        <v>31.789886319090552</v>
      </c>
      <c r="W480" s="435">
        <v>34</v>
      </c>
      <c r="X480" s="425">
        <f t="shared" si="142"/>
        <v>2192.533281066248</v>
      </c>
      <c r="Y480" s="79">
        <f t="shared" si="143"/>
        <v>2.5928</v>
      </c>
    </row>
    <row r="481" spans="1:25" ht="15.75" customHeight="1" x14ac:dyDescent="0.2">
      <c r="A481" s="152">
        <v>464</v>
      </c>
      <c r="B481" s="89">
        <f t="shared" si="126"/>
        <v>44.65</v>
      </c>
      <c r="C481" s="77">
        <v>23653</v>
      </c>
      <c r="D481" s="411">
        <f t="shared" si="129"/>
        <v>6356.9092945128778</v>
      </c>
      <c r="E481" s="342">
        <f t="shared" si="132"/>
        <v>2148.6353415453523</v>
      </c>
      <c r="F481" s="338">
        <f t="shared" si="133"/>
        <v>127.13818589025756</v>
      </c>
      <c r="G481" s="407">
        <v>85</v>
      </c>
      <c r="H481" s="425">
        <f t="shared" si="134"/>
        <v>8717.6828219484869</v>
      </c>
      <c r="I481" s="79">
        <f t="shared" si="135"/>
        <v>10.3919</v>
      </c>
      <c r="J481" s="89">
        <f t="shared" si="127"/>
        <v>59.54</v>
      </c>
      <c r="K481" s="77">
        <v>23653</v>
      </c>
      <c r="L481" s="407">
        <f t="shared" si="130"/>
        <v>4767.1481357070879</v>
      </c>
      <c r="M481" s="342">
        <f t="shared" si="136"/>
        <v>1611.2960698689956</v>
      </c>
      <c r="N481" s="338">
        <f t="shared" si="137"/>
        <v>95.342962714141763</v>
      </c>
      <c r="O481" s="435">
        <v>51</v>
      </c>
      <c r="P481" s="425">
        <f t="shared" si="138"/>
        <v>6524.7871682902251</v>
      </c>
      <c r="Q481" s="79">
        <f t="shared" si="139"/>
        <v>7.7930999999999999</v>
      </c>
      <c r="R481" s="93">
        <f t="shared" si="128"/>
        <v>178.61</v>
      </c>
      <c r="S481" s="77">
        <v>23653</v>
      </c>
      <c r="T481" s="407">
        <f t="shared" si="131"/>
        <v>1589.1383461172386</v>
      </c>
      <c r="U481" s="387">
        <f t="shared" si="140"/>
        <v>537.12876098762661</v>
      </c>
      <c r="V481" s="338">
        <f t="shared" si="141"/>
        <v>31.782766922344774</v>
      </c>
      <c r="W481" s="435">
        <v>34</v>
      </c>
      <c r="X481" s="425">
        <f t="shared" si="142"/>
        <v>2192.0498740272101</v>
      </c>
      <c r="Y481" s="79">
        <f t="shared" si="143"/>
        <v>2.5977999999999999</v>
      </c>
    </row>
    <row r="482" spans="1:25" ht="15.75" customHeight="1" x14ac:dyDescent="0.2">
      <c r="A482" s="152">
        <v>465</v>
      </c>
      <c r="B482" s="89">
        <f t="shared" si="126"/>
        <v>44.66</v>
      </c>
      <c r="C482" s="77">
        <v>23653</v>
      </c>
      <c r="D482" s="411">
        <f t="shared" si="129"/>
        <v>6355.4858934169279</v>
      </c>
      <c r="E482" s="342">
        <f t="shared" si="132"/>
        <v>2148.1542319749215</v>
      </c>
      <c r="F482" s="338">
        <f t="shared" si="133"/>
        <v>127.10971786833856</v>
      </c>
      <c r="G482" s="407">
        <v>85</v>
      </c>
      <c r="H482" s="425">
        <f t="shared" si="134"/>
        <v>8715.7498432601878</v>
      </c>
      <c r="I482" s="79">
        <f t="shared" si="135"/>
        <v>10.412000000000001</v>
      </c>
      <c r="J482" s="89">
        <f t="shared" si="127"/>
        <v>59.55</v>
      </c>
      <c r="K482" s="77">
        <v>23653</v>
      </c>
      <c r="L482" s="407">
        <f t="shared" si="130"/>
        <v>4766.3476070528968</v>
      </c>
      <c r="M482" s="342">
        <f t="shared" si="136"/>
        <v>1611.025491183879</v>
      </c>
      <c r="N482" s="338">
        <f t="shared" si="137"/>
        <v>95.326952141057944</v>
      </c>
      <c r="O482" s="435">
        <v>51</v>
      </c>
      <c r="P482" s="425">
        <f t="shared" si="138"/>
        <v>6523.7000503778336</v>
      </c>
      <c r="Q482" s="79">
        <f t="shared" si="139"/>
        <v>7.8086000000000002</v>
      </c>
      <c r="R482" s="93">
        <f t="shared" si="128"/>
        <v>178.65</v>
      </c>
      <c r="S482" s="77">
        <v>23653</v>
      </c>
      <c r="T482" s="407">
        <f t="shared" si="131"/>
        <v>1588.7825356842989</v>
      </c>
      <c r="U482" s="387">
        <f t="shared" si="140"/>
        <v>537.00849706129293</v>
      </c>
      <c r="V482" s="338">
        <f t="shared" si="141"/>
        <v>31.775650713685977</v>
      </c>
      <c r="W482" s="435">
        <v>34</v>
      </c>
      <c r="X482" s="425">
        <f t="shared" si="142"/>
        <v>2191.566683459278</v>
      </c>
      <c r="Y482" s="79">
        <f t="shared" si="143"/>
        <v>2.6029</v>
      </c>
    </row>
    <row r="483" spans="1:25" ht="15.75" customHeight="1" x14ac:dyDescent="0.2">
      <c r="A483" s="152">
        <v>466</v>
      </c>
      <c r="B483" s="89">
        <f t="shared" si="126"/>
        <v>44.67</v>
      </c>
      <c r="C483" s="77">
        <v>23653</v>
      </c>
      <c r="D483" s="411">
        <f t="shared" si="129"/>
        <v>6354.0631296171932</v>
      </c>
      <c r="E483" s="342">
        <f t="shared" si="132"/>
        <v>2147.673337810611</v>
      </c>
      <c r="F483" s="338">
        <f t="shared" si="133"/>
        <v>127.08126259234386</v>
      </c>
      <c r="G483" s="407">
        <v>85</v>
      </c>
      <c r="H483" s="425">
        <f t="shared" si="134"/>
        <v>8713.8177300201478</v>
      </c>
      <c r="I483" s="79">
        <f t="shared" si="135"/>
        <v>10.4321</v>
      </c>
      <c r="J483" s="89">
        <f t="shared" si="127"/>
        <v>59.56</v>
      </c>
      <c r="K483" s="77">
        <v>23653</v>
      </c>
      <c r="L483" s="407">
        <f t="shared" si="130"/>
        <v>4765.5473472128951</v>
      </c>
      <c r="M483" s="342">
        <f t="shared" si="136"/>
        <v>1610.7550033579585</v>
      </c>
      <c r="N483" s="338">
        <f t="shared" si="137"/>
        <v>95.310946944257907</v>
      </c>
      <c r="O483" s="435">
        <v>51</v>
      </c>
      <c r="P483" s="425">
        <f t="shared" si="138"/>
        <v>6522.6132975151113</v>
      </c>
      <c r="Q483" s="79">
        <f t="shared" si="139"/>
        <v>7.8239999999999998</v>
      </c>
      <c r="R483" s="93">
        <f t="shared" si="128"/>
        <v>178.69</v>
      </c>
      <c r="S483" s="77">
        <v>23653</v>
      </c>
      <c r="T483" s="407">
        <f t="shared" si="131"/>
        <v>1588.4268845486597</v>
      </c>
      <c r="U483" s="387">
        <f t="shared" si="140"/>
        <v>536.88828697744691</v>
      </c>
      <c r="V483" s="338">
        <f t="shared" si="141"/>
        <v>31.768537690973194</v>
      </c>
      <c r="W483" s="435">
        <v>34</v>
      </c>
      <c r="X483" s="425">
        <f t="shared" si="142"/>
        <v>2191.0837092170796</v>
      </c>
      <c r="Y483" s="79">
        <f t="shared" si="143"/>
        <v>2.6078999999999999</v>
      </c>
    </row>
    <row r="484" spans="1:25" ht="15.75" customHeight="1" x14ac:dyDescent="0.2">
      <c r="A484" s="152">
        <v>467</v>
      </c>
      <c r="B484" s="89">
        <f t="shared" si="126"/>
        <v>44.68</v>
      </c>
      <c r="C484" s="77">
        <v>23653</v>
      </c>
      <c r="D484" s="411">
        <f t="shared" si="129"/>
        <v>6352.6410026857657</v>
      </c>
      <c r="E484" s="342">
        <f t="shared" si="132"/>
        <v>2147.1926589077884</v>
      </c>
      <c r="F484" s="338">
        <f t="shared" si="133"/>
        <v>127.05282005371532</v>
      </c>
      <c r="G484" s="407">
        <v>85</v>
      </c>
      <c r="H484" s="425">
        <f t="shared" si="134"/>
        <v>8711.8864816472706</v>
      </c>
      <c r="I484" s="79">
        <f t="shared" si="135"/>
        <v>10.4521</v>
      </c>
      <c r="J484" s="89">
        <f t="shared" si="127"/>
        <v>59.58</v>
      </c>
      <c r="K484" s="77">
        <v>23653</v>
      </c>
      <c r="L484" s="407">
        <f t="shared" si="130"/>
        <v>4763.9476334340388</v>
      </c>
      <c r="M484" s="342">
        <f t="shared" si="136"/>
        <v>1610.214300100705</v>
      </c>
      <c r="N484" s="338">
        <f t="shared" si="137"/>
        <v>95.278952668680773</v>
      </c>
      <c r="O484" s="435">
        <v>51</v>
      </c>
      <c r="P484" s="425">
        <f t="shared" si="138"/>
        <v>6520.4408862034252</v>
      </c>
      <c r="Q484" s="79">
        <f t="shared" si="139"/>
        <v>7.8381999999999996</v>
      </c>
      <c r="R484" s="93">
        <f t="shared" si="128"/>
        <v>178.73</v>
      </c>
      <c r="S484" s="77">
        <v>23653</v>
      </c>
      <c r="T484" s="407">
        <f t="shared" si="131"/>
        <v>1588.0713926033684</v>
      </c>
      <c r="U484" s="387">
        <f t="shared" si="140"/>
        <v>536.76813069993841</v>
      </c>
      <c r="V484" s="338">
        <f t="shared" si="141"/>
        <v>31.761427852067367</v>
      </c>
      <c r="W484" s="435">
        <v>34</v>
      </c>
      <c r="X484" s="425">
        <f t="shared" si="142"/>
        <v>2190.6009511553743</v>
      </c>
      <c r="Y484" s="79">
        <f t="shared" si="143"/>
        <v>2.6128999999999998</v>
      </c>
    </row>
    <row r="485" spans="1:25" ht="15.75" customHeight="1" x14ac:dyDescent="0.2">
      <c r="A485" s="152">
        <v>468</v>
      </c>
      <c r="B485" s="89">
        <f t="shared" si="126"/>
        <v>44.69</v>
      </c>
      <c r="C485" s="77">
        <v>23653</v>
      </c>
      <c r="D485" s="411">
        <f t="shared" si="129"/>
        <v>6351.2195121951218</v>
      </c>
      <c r="E485" s="342">
        <f t="shared" si="132"/>
        <v>2146.712195121951</v>
      </c>
      <c r="F485" s="338">
        <f t="shared" si="133"/>
        <v>127.02439024390243</v>
      </c>
      <c r="G485" s="407">
        <v>85</v>
      </c>
      <c r="H485" s="425">
        <f t="shared" si="134"/>
        <v>8709.9560975609766</v>
      </c>
      <c r="I485" s="79">
        <f t="shared" si="135"/>
        <v>10.472099999999999</v>
      </c>
      <c r="J485" s="89">
        <f t="shared" si="127"/>
        <v>59.59</v>
      </c>
      <c r="K485" s="77">
        <v>23653</v>
      </c>
      <c r="L485" s="407">
        <f t="shared" si="130"/>
        <v>4763.1481792247014</v>
      </c>
      <c r="M485" s="342">
        <f t="shared" si="136"/>
        <v>1609.9440845779488</v>
      </c>
      <c r="N485" s="338">
        <f t="shared" si="137"/>
        <v>95.262963584494031</v>
      </c>
      <c r="O485" s="435">
        <v>51</v>
      </c>
      <c r="P485" s="425">
        <f t="shared" si="138"/>
        <v>6519.3552273871446</v>
      </c>
      <c r="Q485" s="79">
        <f t="shared" si="139"/>
        <v>7.8536999999999999</v>
      </c>
      <c r="R485" s="93">
        <f t="shared" si="128"/>
        <v>178.77</v>
      </c>
      <c r="S485" s="77">
        <v>23653</v>
      </c>
      <c r="T485" s="407">
        <f t="shared" si="131"/>
        <v>1587.7160597415673</v>
      </c>
      <c r="U485" s="387">
        <f t="shared" si="140"/>
        <v>536.64802819264969</v>
      </c>
      <c r="V485" s="338">
        <f t="shared" si="141"/>
        <v>31.754321194831345</v>
      </c>
      <c r="W485" s="435">
        <v>34</v>
      </c>
      <c r="X485" s="425">
        <f t="shared" si="142"/>
        <v>2190.1184091290484</v>
      </c>
      <c r="Y485" s="79">
        <f t="shared" si="143"/>
        <v>2.6179000000000001</v>
      </c>
    </row>
    <row r="486" spans="1:25" ht="15.75" customHeight="1" x14ac:dyDescent="0.2">
      <c r="A486" s="152">
        <v>469</v>
      </c>
      <c r="B486" s="89">
        <f t="shared" si="126"/>
        <v>44.7</v>
      </c>
      <c r="C486" s="77">
        <v>23653</v>
      </c>
      <c r="D486" s="411">
        <f t="shared" si="129"/>
        <v>6349.79865771812</v>
      </c>
      <c r="E486" s="342">
        <f t="shared" si="132"/>
        <v>2146.2319463087242</v>
      </c>
      <c r="F486" s="338">
        <f t="shared" si="133"/>
        <v>126.9959731543624</v>
      </c>
      <c r="G486" s="407">
        <v>85</v>
      </c>
      <c r="H486" s="425">
        <f t="shared" si="134"/>
        <v>8708.0265771812064</v>
      </c>
      <c r="I486" s="79">
        <f t="shared" si="135"/>
        <v>10.4922</v>
      </c>
      <c r="J486" s="89">
        <f t="shared" si="127"/>
        <v>59.6</v>
      </c>
      <c r="K486" s="77">
        <v>23653</v>
      </c>
      <c r="L486" s="407">
        <f t="shared" si="130"/>
        <v>4762.3489932885905</v>
      </c>
      <c r="M486" s="342">
        <f t="shared" si="136"/>
        <v>1609.6739597315434</v>
      </c>
      <c r="N486" s="338">
        <f t="shared" si="137"/>
        <v>95.246979865771806</v>
      </c>
      <c r="O486" s="435">
        <v>51</v>
      </c>
      <c r="P486" s="425">
        <f t="shared" si="138"/>
        <v>6518.2699328859062</v>
      </c>
      <c r="Q486" s="79">
        <f t="shared" si="139"/>
        <v>7.8691000000000004</v>
      </c>
      <c r="R486" s="93">
        <f t="shared" si="128"/>
        <v>178.81</v>
      </c>
      <c r="S486" s="77">
        <v>23653</v>
      </c>
      <c r="T486" s="407">
        <f t="shared" si="131"/>
        <v>1587.3608858564958</v>
      </c>
      <c r="U486" s="387">
        <f t="shared" si="140"/>
        <v>536.52797941949552</v>
      </c>
      <c r="V486" s="338">
        <f t="shared" si="141"/>
        <v>31.747217717129917</v>
      </c>
      <c r="W486" s="435">
        <v>34</v>
      </c>
      <c r="X486" s="425">
        <f t="shared" si="142"/>
        <v>2189.6360829931214</v>
      </c>
      <c r="Y486" s="79">
        <f t="shared" si="143"/>
        <v>2.6229</v>
      </c>
    </row>
    <row r="487" spans="1:25" ht="15.75" customHeight="1" x14ac:dyDescent="0.2">
      <c r="A487" s="109">
        <v>470</v>
      </c>
      <c r="B487" s="89">
        <f t="shared" ref="B487:B517" si="144">ROUND((3.5*LN(A487)+12)/0.75,2)</f>
        <v>44.71</v>
      </c>
      <c r="C487" s="77">
        <v>23653</v>
      </c>
      <c r="D487" s="411">
        <f t="shared" si="129"/>
        <v>6348.3784388280019</v>
      </c>
      <c r="E487" s="342">
        <f t="shared" si="132"/>
        <v>2145.7519123238644</v>
      </c>
      <c r="F487" s="338">
        <f t="shared" si="133"/>
        <v>126.96756877656004</v>
      </c>
      <c r="G487" s="407">
        <v>85</v>
      </c>
      <c r="H487" s="425">
        <f t="shared" si="134"/>
        <v>8706.0979199284266</v>
      </c>
      <c r="I487" s="79">
        <f t="shared" si="135"/>
        <v>10.5122</v>
      </c>
      <c r="J487" s="89">
        <f t="shared" ref="J487:J517" si="145">ROUND(((3.5*LN($A487)+12)/0.75)/0.75,2)</f>
        <v>59.62</v>
      </c>
      <c r="K487" s="77">
        <v>23653</v>
      </c>
      <c r="L487" s="407">
        <f t="shared" si="130"/>
        <v>4760.7514256960749</v>
      </c>
      <c r="M487" s="342">
        <f t="shared" si="136"/>
        <v>1609.1339818852732</v>
      </c>
      <c r="N487" s="338">
        <f t="shared" si="137"/>
        <v>95.215028513921496</v>
      </c>
      <c r="O487" s="435">
        <v>51</v>
      </c>
      <c r="P487" s="425">
        <f t="shared" si="138"/>
        <v>6516.1004360952693</v>
      </c>
      <c r="Q487" s="79">
        <f t="shared" si="139"/>
        <v>7.8833000000000002</v>
      </c>
      <c r="R487" s="93">
        <f t="shared" ref="R487:R517" si="146">ROUND(((3.5*LN($A487)+12)/0.75)/0.25,2)</f>
        <v>178.85</v>
      </c>
      <c r="S487" s="77">
        <v>23653</v>
      </c>
      <c r="T487" s="407">
        <f t="shared" si="131"/>
        <v>1587.0058708414876</v>
      </c>
      <c r="U487" s="387">
        <f t="shared" si="140"/>
        <v>536.40798434442274</v>
      </c>
      <c r="V487" s="338">
        <f t="shared" si="141"/>
        <v>31.740117416829754</v>
      </c>
      <c r="W487" s="435">
        <v>34</v>
      </c>
      <c r="X487" s="425">
        <f t="shared" si="142"/>
        <v>2189.1539726027404</v>
      </c>
      <c r="Y487" s="79">
        <f t="shared" si="143"/>
        <v>2.6278999999999999</v>
      </c>
    </row>
    <row r="488" spans="1:25" ht="15.75" customHeight="1" x14ac:dyDescent="0.2">
      <c r="A488" s="152">
        <v>471</v>
      </c>
      <c r="B488" s="89">
        <f t="shared" si="144"/>
        <v>44.72</v>
      </c>
      <c r="C488" s="77">
        <v>23653</v>
      </c>
      <c r="D488" s="411">
        <f t="shared" si="129"/>
        <v>6346.9588550983899</v>
      </c>
      <c r="E488" s="342">
        <f t="shared" si="132"/>
        <v>2145.2720930232554</v>
      </c>
      <c r="F488" s="338">
        <f t="shared" si="133"/>
        <v>126.9391771019678</v>
      </c>
      <c r="G488" s="407">
        <v>85</v>
      </c>
      <c r="H488" s="425">
        <f t="shared" si="134"/>
        <v>8704.1701252236126</v>
      </c>
      <c r="I488" s="79">
        <f t="shared" si="135"/>
        <v>10.5322</v>
      </c>
      <c r="J488" s="89">
        <f t="shared" si="145"/>
        <v>59.63</v>
      </c>
      <c r="K488" s="77">
        <v>23653</v>
      </c>
      <c r="L488" s="407">
        <f t="shared" si="130"/>
        <v>4759.9530437699141</v>
      </c>
      <c r="M488" s="342">
        <f t="shared" si="136"/>
        <v>1608.8641287942307</v>
      </c>
      <c r="N488" s="338">
        <f t="shared" si="137"/>
        <v>95.199060875398288</v>
      </c>
      <c r="O488" s="435">
        <v>51</v>
      </c>
      <c r="P488" s="425">
        <f t="shared" si="138"/>
        <v>6515.0162334395436</v>
      </c>
      <c r="Q488" s="79">
        <f t="shared" si="139"/>
        <v>7.8986999999999998</v>
      </c>
      <c r="R488" s="93">
        <f t="shared" si="146"/>
        <v>178.89</v>
      </c>
      <c r="S488" s="77">
        <v>23653</v>
      </c>
      <c r="T488" s="407">
        <f t="shared" si="131"/>
        <v>1586.6510145899717</v>
      </c>
      <c r="U488" s="387">
        <f t="shared" si="140"/>
        <v>536.28804293141036</v>
      </c>
      <c r="V488" s="338">
        <f t="shared" si="141"/>
        <v>31.733020291799434</v>
      </c>
      <c r="W488" s="435">
        <v>34</v>
      </c>
      <c r="X488" s="425">
        <f t="shared" si="142"/>
        <v>2188.6720778131812</v>
      </c>
      <c r="Y488" s="79">
        <f t="shared" si="143"/>
        <v>2.6328999999999998</v>
      </c>
    </row>
    <row r="489" spans="1:25" ht="15.75" customHeight="1" x14ac:dyDescent="0.2">
      <c r="A489" s="152">
        <v>472</v>
      </c>
      <c r="B489" s="89">
        <f t="shared" si="144"/>
        <v>44.73</v>
      </c>
      <c r="C489" s="77">
        <v>23653</v>
      </c>
      <c r="D489" s="411">
        <f t="shared" si="129"/>
        <v>6345.5399061032876</v>
      </c>
      <c r="E489" s="342">
        <f t="shared" si="132"/>
        <v>2144.7924882629109</v>
      </c>
      <c r="F489" s="338">
        <f t="shared" si="133"/>
        <v>126.91079812206576</v>
      </c>
      <c r="G489" s="407">
        <v>85</v>
      </c>
      <c r="H489" s="425">
        <f t="shared" si="134"/>
        <v>8702.243192488264</v>
      </c>
      <c r="I489" s="79">
        <f t="shared" si="135"/>
        <v>10.552199999999999</v>
      </c>
      <c r="J489" s="89">
        <f t="shared" si="145"/>
        <v>59.64</v>
      </c>
      <c r="K489" s="77">
        <v>23653</v>
      </c>
      <c r="L489" s="407">
        <f t="shared" si="130"/>
        <v>4759.1549295774648</v>
      </c>
      <c r="M489" s="342">
        <f t="shared" si="136"/>
        <v>1608.594366197183</v>
      </c>
      <c r="N489" s="338">
        <f t="shared" si="137"/>
        <v>95.183098591549296</v>
      </c>
      <c r="O489" s="435">
        <v>51</v>
      </c>
      <c r="P489" s="425">
        <f t="shared" si="138"/>
        <v>6513.9323943661975</v>
      </c>
      <c r="Q489" s="79">
        <f t="shared" si="139"/>
        <v>7.9142000000000001</v>
      </c>
      <c r="R489" s="93">
        <f t="shared" si="146"/>
        <v>178.93</v>
      </c>
      <c r="S489" s="77">
        <v>23653</v>
      </c>
      <c r="T489" s="407">
        <f t="shared" si="131"/>
        <v>1586.2963169954728</v>
      </c>
      <c r="U489" s="387">
        <f t="shared" si="140"/>
        <v>536.16815514446978</v>
      </c>
      <c r="V489" s="338">
        <f t="shared" si="141"/>
        <v>31.725926339909456</v>
      </c>
      <c r="W489" s="435">
        <v>34</v>
      </c>
      <c r="X489" s="425">
        <f t="shared" si="142"/>
        <v>2188.1903984798523</v>
      </c>
      <c r="Y489" s="79">
        <f t="shared" si="143"/>
        <v>2.6379000000000001</v>
      </c>
    </row>
    <row r="490" spans="1:25" ht="15.75" customHeight="1" x14ac:dyDescent="0.2">
      <c r="A490" s="152">
        <v>473</v>
      </c>
      <c r="B490" s="89">
        <f t="shared" si="144"/>
        <v>44.74</v>
      </c>
      <c r="C490" s="77">
        <v>23653</v>
      </c>
      <c r="D490" s="411">
        <f t="shared" si="129"/>
        <v>6344.1215914170771</v>
      </c>
      <c r="E490" s="342">
        <f t="shared" si="132"/>
        <v>2144.313097898972</v>
      </c>
      <c r="F490" s="338">
        <f t="shared" si="133"/>
        <v>126.88243182834154</v>
      </c>
      <c r="G490" s="407">
        <v>85</v>
      </c>
      <c r="H490" s="425">
        <f t="shared" si="134"/>
        <v>8700.3171211443914</v>
      </c>
      <c r="I490" s="79">
        <f t="shared" si="135"/>
        <v>10.5722</v>
      </c>
      <c r="J490" s="89">
        <f t="shared" si="145"/>
        <v>59.66</v>
      </c>
      <c r="K490" s="77">
        <v>23653</v>
      </c>
      <c r="L490" s="407">
        <f t="shared" si="130"/>
        <v>4757.5595038551801</v>
      </c>
      <c r="M490" s="342">
        <f t="shared" si="136"/>
        <v>1608.0551123030507</v>
      </c>
      <c r="N490" s="338">
        <f t="shared" si="137"/>
        <v>95.151190077103607</v>
      </c>
      <c r="O490" s="435">
        <v>51</v>
      </c>
      <c r="P490" s="425">
        <f t="shared" si="138"/>
        <v>6511.7658062353348</v>
      </c>
      <c r="Q490" s="79">
        <f t="shared" si="139"/>
        <v>7.9283000000000001</v>
      </c>
      <c r="R490" s="93">
        <f t="shared" si="146"/>
        <v>178.97</v>
      </c>
      <c r="S490" s="77">
        <v>23653</v>
      </c>
      <c r="T490" s="407">
        <f t="shared" si="131"/>
        <v>1585.9417779516123</v>
      </c>
      <c r="U490" s="387">
        <f t="shared" si="140"/>
        <v>536.04832094764492</v>
      </c>
      <c r="V490" s="338">
        <f t="shared" si="141"/>
        <v>31.718835559032247</v>
      </c>
      <c r="W490" s="435">
        <v>34</v>
      </c>
      <c r="X490" s="425">
        <f t="shared" si="142"/>
        <v>2187.7089344582896</v>
      </c>
      <c r="Y490" s="79">
        <f t="shared" si="143"/>
        <v>2.6429</v>
      </c>
    </row>
    <row r="491" spans="1:25" ht="15.75" customHeight="1" x14ac:dyDescent="0.2">
      <c r="A491" s="152">
        <v>474</v>
      </c>
      <c r="B491" s="89">
        <f t="shared" si="144"/>
        <v>44.75</v>
      </c>
      <c r="C491" s="77">
        <v>23653</v>
      </c>
      <c r="D491" s="411">
        <f t="shared" si="129"/>
        <v>6342.7039106145257</v>
      </c>
      <c r="E491" s="342">
        <f t="shared" si="132"/>
        <v>2143.8339217877096</v>
      </c>
      <c r="F491" s="338">
        <f t="shared" si="133"/>
        <v>126.85407821229052</v>
      </c>
      <c r="G491" s="407">
        <v>85</v>
      </c>
      <c r="H491" s="425">
        <f t="shared" si="134"/>
        <v>8698.3919106145258</v>
      </c>
      <c r="I491" s="79">
        <f t="shared" si="135"/>
        <v>10.5922</v>
      </c>
      <c r="J491" s="89">
        <f t="shared" si="145"/>
        <v>59.67</v>
      </c>
      <c r="K491" s="77">
        <v>23653</v>
      </c>
      <c r="L491" s="407">
        <f t="shared" si="130"/>
        <v>4756.7621920563097</v>
      </c>
      <c r="M491" s="342">
        <f t="shared" si="136"/>
        <v>1607.7856209150325</v>
      </c>
      <c r="N491" s="338">
        <f t="shared" si="137"/>
        <v>95.135243841126197</v>
      </c>
      <c r="O491" s="435">
        <v>51</v>
      </c>
      <c r="P491" s="425">
        <f t="shared" si="138"/>
        <v>6510.6830568124678</v>
      </c>
      <c r="Q491" s="79">
        <f t="shared" si="139"/>
        <v>7.9436999999999998</v>
      </c>
      <c r="R491" s="93">
        <f t="shared" si="146"/>
        <v>179.01</v>
      </c>
      <c r="S491" s="77">
        <v>23653</v>
      </c>
      <c r="T491" s="407">
        <f t="shared" si="131"/>
        <v>1585.5873973521034</v>
      </c>
      <c r="U491" s="387">
        <f t="shared" si="140"/>
        <v>535.92854030501087</v>
      </c>
      <c r="V491" s="338">
        <f t="shared" si="141"/>
        <v>31.711747947042067</v>
      </c>
      <c r="W491" s="435">
        <v>34</v>
      </c>
      <c r="X491" s="425">
        <f t="shared" si="142"/>
        <v>2187.2276856041562</v>
      </c>
      <c r="Y491" s="79">
        <f t="shared" si="143"/>
        <v>2.6478999999999999</v>
      </c>
    </row>
    <row r="492" spans="1:25" ht="15.75" customHeight="1" x14ac:dyDescent="0.2">
      <c r="A492" s="152">
        <v>475</v>
      </c>
      <c r="B492" s="89">
        <f t="shared" si="144"/>
        <v>44.76</v>
      </c>
      <c r="C492" s="77">
        <v>23653</v>
      </c>
      <c r="D492" s="411">
        <f t="shared" si="129"/>
        <v>6341.2868632707768</v>
      </c>
      <c r="E492" s="342">
        <f t="shared" si="132"/>
        <v>2143.3549597855222</v>
      </c>
      <c r="F492" s="338">
        <f t="shared" si="133"/>
        <v>126.82573726541554</v>
      </c>
      <c r="G492" s="407">
        <v>85</v>
      </c>
      <c r="H492" s="425">
        <f t="shared" si="134"/>
        <v>8696.4675603217147</v>
      </c>
      <c r="I492" s="79">
        <f t="shared" si="135"/>
        <v>10.6122</v>
      </c>
      <c r="J492" s="89">
        <f t="shared" si="145"/>
        <v>59.68</v>
      </c>
      <c r="K492" s="77">
        <v>23653</v>
      </c>
      <c r="L492" s="407">
        <f t="shared" si="130"/>
        <v>4755.9651474530838</v>
      </c>
      <c r="M492" s="342">
        <f t="shared" si="136"/>
        <v>1607.5162198391422</v>
      </c>
      <c r="N492" s="338">
        <f t="shared" si="137"/>
        <v>95.119302949061677</v>
      </c>
      <c r="O492" s="435">
        <v>51</v>
      </c>
      <c r="P492" s="425">
        <f t="shared" si="138"/>
        <v>6509.6006702412878</v>
      </c>
      <c r="Q492" s="79">
        <f t="shared" si="139"/>
        <v>7.9591000000000003</v>
      </c>
      <c r="R492" s="93">
        <f t="shared" si="146"/>
        <v>179.05</v>
      </c>
      <c r="S492" s="77">
        <v>23653</v>
      </c>
      <c r="T492" s="407">
        <f t="shared" si="131"/>
        <v>1585.2331750907565</v>
      </c>
      <c r="U492" s="387">
        <f t="shared" si="140"/>
        <v>535.80881318067566</v>
      </c>
      <c r="V492" s="338">
        <f t="shared" si="141"/>
        <v>31.70466350181513</v>
      </c>
      <c r="W492" s="435">
        <v>34</v>
      </c>
      <c r="X492" s="425">
        <f t="shared" si="142"/>
        <v>2186.7466517732473</v>
      </c>
      <c r="Y492" s="79">
        <f t="shared" si="143"/>
        <v>2.6528999999999998</v>
      </c>
    </row>
    <row r="493" spans="1:25" ht="15.75" customHeight="1" x14ac:dyDescent="0.2">
      <c r="A493" s="152">
        <v>476</v>
      </c>
      <c r="B493" s="89">
        <f t="shared" si="144"/>
        <v>44.77</v>
      </c>
      <c r="C493" s="77">
        <v>23653</v>
      </c>
      <c r="D493" s="411">
        <f t="shared" si="129"/>
        <v>6339.8704489613574</v>
      </c>
      <c r="E493" s="342">
        <f t="shared" si="132"/>
        <v>2142.8762117489387</v>
      </c>
      <c r="F493" s="338">
        <f t="shared" si="133"/>
        <v>126.79740897922716</v>
      </c>
      <c r="G493" s="407">
        <v>85</v>
      </c>
      <c r="H493" s="425">
        <f t="shared" si="134"/>
        <v>8694.5440696895239</v>
      </c>
      <c r="I493" s="79">
        <f t="shared" si="135"/>
        <v>10.632099999999999</v>
      </c>
      <c r="J493" s="89">
        <f t="shared" si="145"/>
        <v>59.7</v>
      </c>
      <c r="K493" s="77">
        <v>23653</v>
      </c>
      <c r="L493" s="407">
        <f t="shared" si="130"/>
        <v>4754.3718592964824</v>
      </c>
      <c r="M493" s="342">
        <f t="shared" si="136"/>
        <v>1606.9776884422108</v>
      </c>
      <c r="N493" s="338">
        <f t="shared" si="137"/>
        <v>95.087437185929645</v>
      </c>
      <c r="O493" s="435">
        <v>51</v>
      </c>
      <c r="P493" s="425">
        <f t="shared" si="138"/>
        <v>6507.4369849246232</v>
      </c>
      <c r="Q493" s="79">
        <f t="shared" si="139"/>
        <v>7.9732000000000003</v>
      </c>
      <c r="R493" s="93">
        <f t="shared" si="146"/>
        <v>179.09</v>
      </c>
      <c r="S493" s="77">
        <v>23653</v>
      </c>
      <c r="T493" s="407">
        <f t="shared" si="131"/>
        <v>1584.8791110614775</v>
      </c>
      <c r="U493" s="387">
        <f t="shared" si="140"/>
        <v>535.68913953877939</v>
      </c>
      <c r="V493" s="338">
        <f t="shared" si="141"/>
        <v>31.697582221229549</v>
      </c>
      <c r="W493" s="435">
        <v>34</v>
      </c>
      <c r="X493" s="425">
        <f t="shared" si="142"/>
        <v>2186.2658328214861</v>
      </c>
      <c r="Y493" s="79">
        <f t="shared" si="143"/>
        <v>2.6579000000000002</v>
      </c>
    </row>
    <row r="494" spans="1:25" ht="15.75" customHeight="1" x14ac:dyDescent="0.2">
      <c r="A494" s="152">
        <v>477</v>
      </c>
      <c r="B494" s="89">
        <f t="shared" si="144"/>
        <v>44.78</v>
      </c>
      <c r="C494" s="77">
        <v>23653</v>
      </c>
      <c r="D494" s="411">
        <f t="shared" si="129"/>
        <v>6338.4546672621709</v>
      </c>
      <c r="E494" s="342">
        <f t="shared" si="132"/>
        <v>2142.3976775346136</v>
      </c>
      <c r="F494" s="338">
        <f t="shared" si="133"/>
        <v>126.76909334524342</v>
      </c>
      <c r="G494" s="407">
        <v>85</v>
      </c>
      <c r="H494" s="425">
        <f t="shared" si="134"/>
        <v>8692.6214381420286</v>
      </c>
      <c r="I494" s="79">
        <f t="shared" si="135"/>
        <v>10.652100000000001</v>
      </c>
      <c r="J494" s="89">
        <f t="shared" si="145"/>
        <v>59.71</v>
      </c>
      <c r="K494" s="77">
        <v>23653</v>
      </c>
      <c r="L494" s="407">
        <f t="shared" si="130"/>
        <v>4753.5756154747951</v>
      </c>
      <c r="M494" s="342">
        <f t="shared" si="136"/>
        <v>1606.7085580304806</v>
      </c>
      <c r="N494" s="338">
        <f t="shared" si="137"/>
        <v>95.071512309495901</v>
      </c>
      <c r="O494" s="435">
        <v>51</v>
      </c>
      <c r="P494" s="425">
        <f t="shared" si="138"/>
        <v>6506.3556858147713</v>
      </c>
      <c r="Q494" s="79">
        <f t="shared" si="139"/>
        <v>7.9885999999999999</v>
      </c>
      <c r="R494" s="93">
        <f t="shared" si="146"/>
        <v>179.13</v>
      </c>
      <c r="S494" s="77">
        <v>23653</v>
      </c>
      <c r="T494" s="407">
        <f t="shared" si="131"/>
        <v>1584.5252051582652</v>
      </c>
      <c r="U494" s="387">
        <f t="shared" si="140"/>
        <v>535.56951934349354</v>
      </c>
      <c r="V494" s="338">
        <f t="shared" si="141"/>
        <v>31.690504103165303</v>
      </c>
      <c r="W494" s="435">
        <v>34</v>
      </c>
      <c r="X494" s="425">
        <f t="shared" si="142"/>
        <v>2185.7852286049242</v>
      </c>
      <c r="Y494" s="79">
        <f t="shared" si="143"/>
        <v>2.6629</v>
      </c>
    </row>
    <row r="495" spans="1:25" ht="15.75" customHeight="1" x14ac:dyDescent="0.2">
      <c r="A495" s="152">
        <v>478</v>
      </c>
      <c r="B495" s="89">
        <f t="shared" si="144"/>
        <v>44.79</v>
      </c>
      <c r="C495" s="77">
        <v>23653</v>
      </c>
      <c r="D495" s="411">
        <f t="shared" si="129"/>
        <v>6337.0395177494975</v>
      </c>
      <c r="E495" s="342">
        <f t="shared" si="132"/>
        <v>2141.9193569993299</v>
      </c>
      <c r="F495" s="338">
        <f t="shared" si="133"/>
        <v>126.74079035498995</v>
      </c>
      <c r="G495" s="407">
        <v>85</v>
      </c>
      <c r="H495" s="425">
        <f t="shared" si="134"/>
        <v>8690.6996651038171</v>
      </c>
      <c r="I495" s="79">
        <f t="shared" si="135"/>
        <v>10.672000000000001</v>
      </c>
      <c r="J495" s="89">
        <f t="shared" si="145"/>
        <v>59.72</v>
      </c>
      <c r="K495" s="77">
        <v>23653</v>
      </c>
      <c r="L495" s="407">
        <f t="shared" si="130"/>
        <v>4752.779638312124</v>
      </c>
      <c r="M495" s="342">
        <f t="shared" si="136"/>
        <v>1606.4395177494978</v>
      </c>
      <c r="N495" s="338">
        <f t="shared" si="137"/>
        <v>95.055592766242484</v>
      </c>
      <c r="O495" s="435">
        <v>51</v>
      </c>
      <c r="P495" s="425">
        <f t="shared" si="138"/>
        <v>6505.2747488278646</v>
      </c>
      <c r="Q495" s="79">
        <f t="shared" si="139"/>
        <v>8.0039999999999996</v>
      </c>
      <c r="R495" s="93">
        <f t="shared" si="146"/>
        <v>179.17</v>
      </c>
      <c r="S495" s="77">
        <v>23653</v>
      </c>
      <c r="T495" s="407">
        <f t="shared" si="131"/>
        <v>1584.1714572752135</v>
      </c>
      <c r="U495" s="387">
        <f t="shared" si="140"/>
        <v>535.44995255902211</v>
      </c>
      <c r="V495" s="338">
        <f t="shared" si="141"/>
        <v>31.68342914550427</v>
      </c>
      <c r="W495" s="435">
        <v>34</v>
      </c>
      <c r="X495" s="425">
        <f t="shared" si="142"/>
        <v>2185.30483897974</v>
      </c>
      <c r="Y495" s="79">
        <f t="shared" si="143"/>
        <v>2.6678999999999999</v>
      </c>
    </row>
    <row r="496" spans="1:25" ht="15.75" customHeight="1" x14ac:dyDescent="0.2">
      <c r="A496" s="152">
        <v>479</v>
      </c>
      <c r="B496" s="89">
        <f t="shared" si="144"/>
        <v>44.8</v>
      </c>
      <c r="C496" s="77">
        <v>23653</v>
      </c>
      <c r="D496" s="411">
        <f t="shared" si="129"/>
        <v>6335.625</v>
      </c>
      <c r="E496" s="342">
        <f t="shared" si="132"/>
        <v>2141.4412499999999</v>
      </c>
      <c r="F496" s="338">
        <f t="shared" si="133"/>
        <v>126.71250000000001</v>
      </c>
      <c r="G496" s="407">
        <v>85</v>
      </c>
      <c r="H496" s="425">
        <f t="shared" si="134"/>
        <v>8688.7787499999995</v>
      </c>
      <c r="I496" s="79">
        <f t="shared" si="135"/>
        <v>10.692</v>
      </c>
      <c r="J496" s="89">
        <f t="shared" si="145"/>
        <v>59.74</v>
      </c>
      <c r="K496" s="77">
        <v>23653</v>
      </c>
      <c r="L496" s="407">
        <f t="shared" si="130"/>
        <v>4751.1884834281882</v>
      </c>
      <c r="M496" s="342">
        <f t="shared" si="136"/>
        <v>1605.9017073987275</v>
      </c>
      <c r="N496" s="338">
        <f t="shared" si="137"/>
        <v>95.023769668563759</v>
      </c>
      <c r="O496" s="435">
        <v>51</v>
      </c>
      <c r="P496" s="425">
        <f t="shared" si="138"/>
        <v>6503.1139604954788</v>
      </c>
      <c r="Q496" s="79">
        <f t="shared" si="139"/>
        <v>8.0181000000000004</v>
      </c>
      <c r="R496" s="93">
        <f t="shared" si="146"/>
        <v>179.21</v>
      </c>
      <c r="S496" s="77">
        <v>23653</v>
      </c>
      <c r="T496" s="407">
        <f t="shared" si="131"/>
        <v>1583.8178673065117</v>
      </c>
      <c r="U496" s="387">
        <f t="shared" si="140"/>
        <v>535.33043914960092</v>
      </c>
      <c r="V496" s="338">
        <f t="shared" si="141"/>
        <v>31.676357346130235</v>
      </c>
      <c r="W496" s="435">
        <v>34</v>
      </c>
      <c r="X496" s="425">
        <f t="shared" si="142"/>
        <v>2184.8246638022429</v>
      </c>
      <c r="Y496" s="79">
        <f t="shared" si="143"/>
        <v>2.6728000000000001</v>
      </c>
    </row>
    <row r="497" spans="1:25" ht="15.75" customHeight="1" x14ac:dyDescent="0.2">
      <c r="A497" s="109">
        <v>480</v>
      </c>
      <c r="B497" s="89">
        <f t="shared" si="144"/>
        <v>44.81</v>
      </c>
      <c r="C497" s="77">
        <v>23653</v>
      </c>
      <c r="D497" s="411">
        <f t="shared" si="129"/>
        <v>6334.2111135907153</v>
      </c>
      <c r="E497" s="342">
        <f t="shared" si="132"/>
        <v>2140.9633563936613</v>
      </c>
      <c r="F497" s="338">
        <f t="shared" si="133"/>
        <v>126.68422227181431</v>
      </c>
      <c r="G497" s="407">
        <v>85</v>
      </c>
      <c r="H497" s="425">
        <f t="shared" si="134"/>
        <v>8686.8586922561917</v>
      </c>
      <c r="I497" s="79">
        <f t="shared" si="135"/>
        <v>10.7119</v>
      </c>
      <c r="J497" s="89">
        <f t="shared" si="145"/>
        <v>59.75</v>
      </c>
      <c r="K497" s="77">
        <v>23653</v>
      </c>
      <c r="L497" s="407">
        <f t="shared" si="130"/>
        <v>4750.3933054393301</v>
      </c>
      <c r="M497" s="342">
        <f t="shared" si="136"/>
        <v>1605.6329372384935</v>
      </c>
      <c r="N497" s="338">
        <f t="shared" si="137"/>
        <v>95.007866108786601</v>
      </c>
      <c r="O497" s="435">
        <v>51</v>
      </c>
      <c r="P497" s="425">
        <f t="shared" si="138"/>
        <v>6502.03410878661</v>
      </c>
      <c r="Q497" s="79">
        <f t="shared" si="139"/>
        <v>8.0335000000000001</v>
      </c>
      <c r="R497" s="93">
        <f t="shared" si="146"/>
        <v>179.24</v>
      </c>
      <c r="S497" s="77">
        <v>23653</v>
      </c>
      <c r="T497" s="407">
        <f t="shared" si="131"/>
        <v>1583.5527783976788</v>
      </c>
      <c r="U497" s="387">
        <f t="shared" si="140"/>
        <v>535.24083909841534</v>
      </c>
      <c r="V497" s="338">
        <f t="shared" si="141"/>
        <v>31.671055567953577</v>
      </c>
      <c r="W497" s="435">
        <v>34</v>
      </c>
      <c r="X497" s="425">
        <f t="shared" si="142"/>
        <v>2184.4646730640479</v>
      </c>
      <c r="Y497" s="79">
        <f t="shared" si="143"/>
        <v>2.6779999999999999</v>
      </c>
    </row>
    <row r="498" spans="1:25" ht="15.75" customHeight="1" x14ac:dyDescent="0.2">
      <c r="A498" s="152">
        <v>481</v>
      </c>
      <c r="B498" s="89">
        <f t="shared" si="144"/>
        <v>44.82</v>
      </c>
      <c r="C498" s="77">
        <v>23653</v>
      </c>
      <c r="D498" s="411">
        <f t="shared" si="129"/>
        <v>6332.7978580990621</v>
      </c>
      <c r="E498" s="342">
        <f t="shared" si="132"/>
        <v>2140.4856760374828</v>
      </c>
      <c r="F498" s="338">
        <f t="shared" si="133"/>
        <v>126.65595716198125</v>
      </c>
      <c r="G498" s="407">
        <v>85</v>
      </c>
      <c r="H498" s="425">
        <f t="shared" si="134"/>
        <v>8684.9394912985263</v>
      </c>
      <c r="I498" s="79">
        <f t="shared" si="135"/>
        <v>10.7318</v>
      </c>
      <c r="J498" s="89">
        <f t="shared" si="145"/>
        <v>59.76</v>
      </c>
      <c r="K498" s="77">
        <v>23653</v>
      </c>
      <c r="L498" s="407">
        <f t="shared" si="130"/>
        <v>4749.598393574297</v>
      </c>
      <c r="M498" s="342">
        <f t="shared" si="136"/>
        <v>1605.3642570281122</v>
      </c>
      <c r="N498" s="338">
        <f t="shared" si="137"/>
        <v>94.99196787148594</v>
      </c>
      <c r="O498" s="435">
        <v>51</v>
      </c>
      <c r="P498" s="425">
        <f t="shared" si="138"/>
        <v>6500.9546184738947</v>
      </c>
      <c r="Q498" s="79">
        <f t="shared" si="139"/>
        <v>8.0488999999999997</v>
      </c>
      <c r="R498" s="93">
        <f t="shared" si="146"/>
        <v>179.28</v>
      </c>
      <c r="S498" s="77">
        <v>23653</v>
      </c>
      <c r="T498" s="407">
        <f t="shared" si="131"/>
        <v>1583.1994645247655</v>
      </c>
      <c r="U498" s="387">
        <f t="shared" si="140"/>
        <v>535.1214190093707</v>
      </c>
      <c r="V498" s="338">
        <f t="shared" si="141"/>
        <v>31.663989290495312</v>
      </c>
      <c r="W498" s="435">
        <v>34</v>
      </c>
      <c r="X498" s="425">
        <f t="shared" si="142"/>
        <v>2183.9848728246316</v>
      </c>
      <c r="Y498" s="79">
        <f t="shared" si="143"/>
        <v>2.6829999999999998</v>
      </c>
    </row>
    <row r="499" spans="1:25" ht="15.75" customHeight="1" x14ac:dyDescent="0.2">
      <c r="A499" s="152">
        <v>482</v>
      </c>
      <c r="B499" s="89">
        <f t="shared" si="144"/>
        <v>44.83</v>
      </c>
      <c r="C499" s="77">
        <v>23653</v>
      </c>
      <c r="D499" s="411">
        <f t="shared" si="129"/>
        <v>6331.3852331028338</v>
      </c>
      <c r="E499" s="342">
        <f t="shared" si="132"/>
        <v>2140.0082087887577</v>
      </c>
      <c r="F499" s="338">
        <f t="shared" si="133"/>
        <v>126.62770466205667</v>
      </c>
      <c r="G499" s="407">
        <v>85</v>
      </c>
      <c r="H499" s="425">
        <f t="shared" si="134"/>
        <v>8683.0211465536486</v>
      </c>
      <c r="I499" s="79">
        <f t="shared" si="135"/>
        <v>10.7517</v>
      </c>
      <c r="J499" s="89">
        <f t="shared" si="145"/>
        <v>59.77</v>
      </c>
      <c r="K499" s="77">
        <v>23653</v>
      </c>
      <c r="L499" s="407">
        <f t="shared" si="130"/>
        <v>4748.8037476995141</v>
      </c>
      <c r="M499" s="342">
        <f t="shared" si="136"/>
        <v>1605.0956667224357</v>
      </c>
      <c r="N499" s="338">
        <f t="shared" si="137"/>
        <v>94.976074953990278</v>
      </c>
      <c r="O499" s="435">
        <v>51</v>
      </c>
      <c r="P499" s="425">
        <f t="shared" si="138"/>
        <v>6499.8754893759397</v>
      </c>
      <c r="Q499" s="79">
        <f t="shared" si="139"/>
        <v>8.0641999999999996</v>
      </c>
      <c r="R499" s="93">
        <f t="shared" si="146"/>
        <v>179.32</v>
      </c>
      <c r="S499" s="77">
        <v>23653</v>
      </c>
      <c r="T499" s="407">
        <f t="shared" si="131"/>
        <v>1582.8463082757085</v>
      </c>
      <c r="U499" s="387">
        <f t="shared" si="140"/>
        <v>535.00205219718941</v>
      </c>
      <c r="V499" s="338">
        <f t="shared" si="141"/>
        <v>31.656926165514168</v>
      </c>
      <c r="W499" s="435">
        <v>34</v>
      </c>
      <c r="X499" s="425">
        <f t="shared" si="142"/>
        <v>2183.5052866384121</v>
      </c>
      <c r="Y499" s="79">
        <f t="shared" si="143"/>
        <v>2.6879</v>
      </c>
    </row>
    <row r="500" spans="1:25" ht="15.75" customHeight="1" x14ac:dyDescent="0.2">
      <c r="A500" s="152">
        <v>483</v>
      </c>
      <c r="B500" s="89">
        <f t="shared" si="144"/>
        <v>44.84</v>
      </c>
      <c r="C500" s="77">
        <v>23653</v>
      </c>
      <c r="D500" s="411">
        <f t="shared" si="129"/>
        <v>6329.9732381801959</v>
      </c>
      <c r="E500" s="342">
        <f t="shared" si="132"/>
        <v>2139.5309545049058</v>
      </c>
      <c r="F500" s="338">
        <f t="shared" si="133"/>
        <v>126.59946476360392</v>
      </c>
      <c r="G500" s="407">
        <v>85</v>
      </c>
      <c r="H500" s="425">
        <f t="shared" si="134"/>
        <v>8681.1036574487043</v>
      </c>
      <c r="I500" s="79">
        <f t="shared" si="135"/>
        <v>10.771599999999999</v>
      </c>
      <c r="J500" s="89">
        <f t="shared" si="145"/>
        <v>59.79</v>
      </c>
      <c r="K500" s="77">
        <v>23653</v>
      </c>
      <c r="L500" s="407">
        <f t="shared" si="130"/>
        <v>4747.2152533868539</v>
      </c>
      <c r="M500" s="342">
        <f t="shared" si="136"/>
        <v>1604.5587556447565</v>
      </c>
      <c r="N500" s="338">
        <f t="shared" si="137"/>
        <v>94.944305067737076</v>
      </c>
      <c r="O500" s="435">
        <v>51</v>
      </c>
      <c r="P500" s="425">
        <f t="shared" si="138"/>
        <v>6497.7183140993475</v>
      </c>
      <c r="Q500" s="79">
        <f t="shared" si="139"/>
        <v>8.0783000000000005</v>
      </c>
      <c r="R500" s="93">
        <f t="shared" si="146"/>
        <v>179.36</v>
      </c>
      <c r="S500" s="77">
        <v>23653</v>
      </c>
      <c r="T500" s="407">
        <f t="shared" si="131"/>
        <v>1582.493309545049</v>
      </c>
      <c r="U500" s="387">
        <f t="shared" si="140"/>
        <v>534.88273862622646</v>
      </c>
      <c r="V500" s="338">
        <f t="shared" si="141"/>
        <v>31.64986619090098</v>
      </c>
      <c r="W500" s="435">
        <v>34</v>
      </c>
      <c r="X500" s="425">
        <f t="shared" si="142"/>
        <v>2183.0259143621761</v>
      </c>
      <c r="Y500" s="79">
        <f t="shared" si="143"/>
        <v>2.6928999999999998</v>
      </c>
    </row>
    <row r="501" spans="1:25" ht="15.75" customHeight="1" x14ac:dyDescent="0.2">
      <c r="A501" s="152">
        <v>484</v>
      </c>
      <c r="B501" s="89">
        <f t="shared" si="144"/>
        <v>44.85</v>
      </c>
      <c r="C501" s="77">
        <v>23653</v>
      </c>
      <c r="D501" s="411">
        <f t="shared" si="129"/>
        <v>6328.5618729096977</v>
      </c>
      <c r="E501" s="342">
        <f t="shared" si="132"/>
        <v>2139.0539130434777</v>
      </c>
      <c r="F501" s="338">
        <f t="shared" si="133"/>
        <v>126.57123745819396</v>
      </c>
      <c r="G501" s="407">
        <v>85</v>
      </c>
      <c r="H501" s="425">
        <f t="shared" si="134"/>
        <v>8679.1870234113703</v>
      </c>
      <c r="I501" s="79">
        <f t="shared" si="135"/>
        <v>10.791499999999999</v>
      </c>
      <c r="J501" s="89">
        <f t="shared" si="145"/>
        <v>59.8</v>
      </c>
      <c r="K501" s="77">
        <v>23653</v>
      </c>
      <c r="L501" s="407">
        <f t="shared" si="130"/>
        <v>4746.4214046822744</v>
      </c>
      <c r="M501" s="342">
        <f t="shared" si="136"/>
        <v>1604.2904347826086</v>
      </c>
      <c r="N501" s="338">
        <f t="shared" si="137"/>
        <v>94.928428093645493</v>
      </c>
      <c r="O501" s="435">
        <v>51</v>
      </c>
      <c r="P501" s="425">
        <f t="shared" si="138"/>
        <v>6496.6402675585286</v>
      </c>
      <c r="Q501" s="79">
        <f t="shared" si="139"/>
        <v>8.0936000000000003</v>
      </c>
      <c r="R501" s="93">
        <f t="shared" si="146"/>
        <v>179.4</v>
      </c>
      <c r="S501" s="77">
        <v>23653</v>
      </c>
      <c r="T501" s="407">
        <f t="shared" si="131"/>
        <v>1582.1404682274244</v>
      </c>
      <c r="U501" s="387">
        <f t="shared" si="140"/>
        <v>534.76347826086942</v>
      </c>
      <c r="V501" s="338">
        <f t="shared" si="141"/>
        <v>31.642809364548491</v>
      </c>
      <c r="W501" s="435">
        <v>34</v>
      </c>
      <c r="X501" s="425">
        <f t="shared" si="142"/>
        <v>2182.5467558528426</v>
      </c>
      <c r="Y501" s="79">
        <f t="shared" si="143"/>
        <v>2.6979000000000002</v>
      </c>
    </row>
    <row r="502" spans="1:25" ht="15.75" customHeight="1" x14ac:dyDescent="0.2">
      <c r="A502" s="152">
        <v>485</v>
      </c>
      <c r="B502" s="89">
        <f t="shared" si="144"/>
        <v>44.86</v>
      </c>
      <c r="C502" s="77">
        <v>23653</v>
      </c>
      <c r="D502" s="411">
        <f t="shared" si="129"/>
        <v>6327.1511368702631</v>
      </c>
      <c r="E502" s="342">
        <f t="shared" si="132"/>
        <v>2138.5770842621487</v>
      </c>
      <c r="F502" s="338">
        <f t="shared" si="133"/>
        <v>126.54302273740527</v>
      </c>
      <c r="G502" s="407">
        <v>85</v>
      </c>
      <c r="H502" s="425">
        <f t="shared" si="134"/>
        <v>8677.2712438698181</v>
      </c>
      <c r="I502" s="79">
        <f t="shared" si="135"/>
        <v>10.811400000000001</v>
      </c>
      <c r="J502" s="89">
        <f t="shared" si="145"/>
        <v>59.81</v>
      </c>
      <c r="K502" s="77">
        <v>23653</v>
      </c>
      <c r="L502" s="407">
        <f t="shared" si="130"/>
        <v>4745.6278214345421</v>
      </c>
      <c r="M502" s="342">
        <f t="shared" si="136"/>
        <v>1604.0222036448752</v>
      </c>
      <c r="N502" s="338">
        <f t="shared" si="137"/>
        <v>94.912556428690849</v>
      </c>
      <c r="O502" s="435">
        <v>51</v>
      </c>
      <c r="P502" s="425">
        <f t="shared" si="138"/>
        <v>6495.5625815081075</v>
      </c>
      <c r="Q502" s="79">
        <f t="shared" si="139"/>
        <v>8.109</v>
      </c>
      <c r="R502" s="93">
        <f t="shared" si="146"/>
        <v>179.44</v>
      </c>
      <c r="S502" s="77">
        <v>23653</v>
      </c>
      <c r="T502" s="407">
        <f t="shared" si="131"/>
        <v>1581.7877842175658</v>
      </c>
      <c r="U502" s="387">
        <f t="shared" si="140"/>
        <v>534.64427106553717</v>
      </c>
      <c r="V502" s="338">
        <f t="shared" si="141"/>
        <v>31.635755684351317</v>
      </c>
      <c r="W502" s="435">
        <v>34</v>
      </c>
      <c r="X502" s="425">
        <f t="shared" si="142"/>
        <v>2182.0678109674545</v>
      </c>
      <c r="Y502" s="79">
        <f t="shared" si="143"/>
        <v>2.7029000000000001</v>
      </c>
    </row>
    <row r="503" spans="1:25" ht="15.75" customHeight="1" x14ac:dyDescent="0.2">
      <c r="A503" s="152">
        <v>486</v>
      </c>
      <c r="B503" s="89">
        <f t="shared" si="144"/>
        <v>44.87</v>
      </c>
      <c r="C503" s="77">
        <v>23653</v>
      </c>
      <c r="D503" s="411">
        <f t="shared" si="129"/>
        <v>6325.7410296411854</v>
      </c>
      <c r="E503" s="342">
        <f t="shared" si="132"/>
        <v>2138.1004680187207</v>
      </c>
      <c r="F503" s="338">
        <f t="shared" si="133"/>
        <v>126.51482059282371</v>
      </c>
      <c r="G503" s="407">
        <v>85</v>
      </c>
      <c r="H503" s="425">
        <f t="shared" si="134"/>
        <v>8675.3563182527287</v>
      </c>
      <c r="I503" s="79">
        <f t="shared" si="135"/>
        <v>10.831300000000001</v>
      </c>
      <c r="J503" s="89">
        <f t="shared" si="145"/>
        <v>59.83</v>
      </c>
      <c r="K503" s="77">
        <v>23653</v>
      </c>
      <c r="L503" s="407">
        <f t="shared" si="130"/>
        <v>4744.041450777202</v>
      </c>
      <c r="M503" s="342">
        <f t="shared" si="136"/>
        <v>1603.4860103626941</v>
      </c>
      <c r="N503" s="338">
        <f t="shared" si="137"/>
        <v>94.880829015544037</v>
      </c>
      <c r="O503" s="435">
        <v>51</v>
      </c>
      <c r="P503" s="425">
        <f t="shared" si="138"/>
        <v>6493.4082901554402</v>
      </c>
      <c r="Q503" s="79">
        <f t="shared" si="139"/>
        <v>8.1229999999999993</v>
      </c>
      <c r="R503" s="93">
        <f t="shared" si="146"/>
        <v>179.48</v>
      </c>
      <c r="S503" s="77">
        <v>23653</v>
      </c>
      <c r="T503" s="407">
        <f t="shared" si="131"/>
        <v>1581.4352574102963</v>
      </c>
      <c r="U503" s="387">
        <f t="shared" si="140"/>
        <v>534.52511700468017</v>
      </c>
      <c r="V503" s="338">
        <f t="shared" si="141"/>
        <v>31.628705148205928</v>
      </c>
      <c r="W503" s="435">
        <v>34</v>
      </c>
      <c r="X503" s="425">
        <f t="shared" si="142"/>
        <v>2181.5890795631822</v>
      </c>
      <c r="Y503" s="79">
        <f t="shared" si="143"/>
        <v>2.7078000000000002</v>
      </c>
    </row>
    <row r="504" spans="1:25" ht="15.75" customHeight="1" x14ac:dyDescent="0.2">
      <c r="A504" s="152">
        <v>487</v>
      </c>
      <c r="B504" s="89">
        <f t="shared" si="144"/>
        <v>44.88</v>
      </c>
      <c r="C504" s="77">
        <v>23653</v>
      </c>
      <c r="D504" s="411">
        <f t="shared" si="129"/>
        <v>6324.3315508021387</v>
      </c>
      <c r="E504" s="342">
        <f t="shared" si="132"/>
        <v>2137.6240641711229</v>
      </c>
      <c r="F504" s="338">
        <f t="shared" si="133"/>
        <v>126.48663101604278</v>
      </c>
      <c r="G504" s="407">
        <v>85</v>
      </c>
      <c r="H504" s="425">
        <f t="shared" si="134"/>
        <v>8673.4422459893049</v>
      </c>
      <c r="I504" s="79">
        <f t="shared" si="135"/>
        <v>10.8512</v>
      </c>
      <c r="J504" s="89">
        <f t="shared" si="145"/>
        <v>59.84</v>
      </c>
      <c r="K504" s="77">
        <v>23653</v>
      </c>
      <c r="L504" s="407">
        <f t="shared" si="130"/>
        <v>4743.2486631016036</v>
      </c>
      <c r="M504" s="342">
        <f t="shared" si="136"/>
        <v>1603.2180481283419</v>
      </c>
      <c r="N504" s="338">
        <f t="shared" si="137"/>
        <v>94.86497326203208</v>
      </c>
      <c r="O504" s="435">
        <v>51</v>
      </c>
      <c r="P504" s="425">
        <f t="shared" si="138"/>
        <v>6492.3316844919782</v>
      </c>
      <c r="Q504" s="79">
        <f t="shared" si="139"/>
        <v>8.1384000000000007</v>
      </c>
      <c r="R504" s="93">
        <f t="shared" si="146"/>
        <v>179.51</v>
      </c>
      <c r="S504" s="77">
        <v>23653</v>
      </c>
      <c r="T504" s="407">
        <f t="shared" si="131"/>
        <v>1581.170965405827</v>
      </c>
      <c r="U504" s="387">
        <f t="shared" si="140"/>
        <v>534.43578630716945</v>
      </c>
      <c r="V504" s="338">
        <f t="shared" si="141"/>
        <v>31.623419308116542</v>
      </c>
      <c r="W504" s="435">
        <v>34</v>
      </c>
      <c r="X504" s="425">
        <f t="shared" si="142"/>
        <v>2181.2301710211127</v>
      </c>
      <c r="Y504" s="79">
        <f t="shared" si="143"/>
        <v>2.7128999999999999</v>
      </c>
    </row>
    <row r="505" spans="1:25" ht="15.75" customHeight="1" x14ac:dyDescent="0.2">
      <c r="A505" s="152">
        <v>488</v>
      </c>
      <c r="B505" s="89">
        <f t="shared" si="144"/>
        <v>44.89</v>
      </c>
      <c r="C505" s="77">
        <v>23653</v>
      </c>
      <c r="D505" s="411">
        <f t="shared" si="129"/>
        <v>6322.9226999331695</v>
      </c>
      <c r="E505" s="342">
        <f t="shared" si="132"/>
        <v>2137.1478725774109</v>
      </c>
      <c r="F505" s="338">
        <f t="shared" si="133"/>
        <v>126.45845399866339</v>
      </c>
      <c r="G505" s="407">
        <v>85</v>
      </c>
      <c r="H505" s="425">
        <f t="shared" si="134"/>
        <v>8671.5290265092426</v>
      </c>
      <c r="I505" s="79">
        <f t="shared" si="135"/>
        <v>10.871</v>
      </c>
      <c r="J505" s="89">
        <f t="shared" si="145"/>
        <v>59.85</v>
      </c>
      <c r="K505" s="77">
        <v>23653</v>
      </c>
      <c r="L505" s="407">
        <f t="shared" si="130"/>
        <v>4742.4561403508769</v>
      </c>
      <c r="M505" s="342">
        <f t="shared" si="136"/>
        <v>1602.9501754385963</v>
      </c>
      <c r="N505" s="338">
        <f t="shared" si="137"/>
        <v>94.849122807017537</v>
      </c>
      <c r="O505" s="435">
        <v>51</v>
      </c>
      <c r="P505" s="425">
        <f t="shared" si="138"/>
        <v>6491.2554385964913</v>
      </c>
      <c r="Q505" s="79">
        <f t="shared" si="139"/>
        <v>8.1537000000000006</v>
      </c>
      <c r="R505" s="93">
        <f t="shared" si="146"/>
        <v>179.55</v>
      </c>
      <c r="S505" s="77">
        <v>23653</v>
      </c>
      <c r="T505" s="407">
        <f t="shared" si="131"/>
        <v>1580.8187134502923</v>
      </c>
      <c r="U505" s="387">
        <f t="shared" si="140"/>
        <v>534.31672514619879</v>
      </c>
      <c r="V505" s="338">
        <f t="shared" si="141"/>
        <v>31.616374269005846</v>
      </c>
      <c r="W505" s="435">
        <v>34</v>
      </c>
      <c r="X505" s="425">
        <f t="shared" si="142"/>
        <v>2180.751812865497</v>
      </c>
      <c r="Y505" s="79">
        <f t="shared" si="143"/>
        <v>2.7179000000000002</v>
      </c>
    </row>
    <row r="506" spans="1:25" ht="15.75" customHeight="1" x14ac:dyDescent="0.2">
      <c r="A506" s="152">
        <v>489</v>
      </c>
      <c r="B506" s="89">
        <f t="shared" si="144"/>
        <v>44.9</v>
      </c>
      <c r="C506" s="77">
        <v>23653</v>
      </c>
      <c r="D506" s="411">
        <f t="shared" si="129"/>
        <v>6321.5144766146987</v>
      </c>
      <c r="E506" s="342">
        <f t="shared" si="132"/>
        <v>2136.6718930957682</v>
      </c>
      <c r="F506" s="338">
        <f t="shared" si="133"/>
        <v>126.43028953229397</v>
      </c>
      <c r="G506" s="407">
        <v>85</v>
      </c>
      <c r="H506" s="425">
        <f t="shared" si="134"/>
        <v>8669.6166592427617</v>
      </c>
      <c r="I506" s="79">
        <f t="shared" si="135"/>
        <v>10.8909</v>
      </c>
      <c r="J506" s="89">
        <f t="shared" si="145"/>
        <v>59.86</v>
      </c>
      <c r="K506" s="77">
        <v>23653</v>
      </c>
      <c r="L506" s="407">
        <f t="shared" si="130"/>
        <v>4741.6638823922485</v>
      </c>
      <c r="M506" s="342">
        <f t="shared" si="136"/>
        <v>1602.6823922485798</v>
      </c>
      <c r="N506" s="338">
        <f t="shared" si="137"/>
        <v>94.833277647844966</v>
      </c>
      <c r="O506" s="435">
        <v>51</v>
      </c>
      <c r="P506" s="425">
        <f t="shared" si="138"/>
        <v>6490.1795522886732</v>
      </c>
      <c r="Q506" s="79">
        <f t="shared" si="139"/>
        <v>8.1691000000000003</v>
      </c>
      <c r="R506" s="93">
        <f t="shared" si="146"/>
        <v>179.59</v>
      </c>
      <c r="S506" s="77">
        <v>23653</v>
      </c>
      <c r="T506" s="407">
        <f t="shared" si="131"/>
        <v>1580.4666184085972</v>
      </c>
      <c r="U506" s="387">
        <f t="shared" si="140"/>
        <v>534.19771702210585</v>
      </c>
      <c r="V506" s="338">
        <f t="shared" si="141"/>
        <v>31.609332368171945</v>
      </c>
      <c r="W506" s="435">
        <v>34</v>
      </c>
      <c r="X506" s="425">
        <f t="shared" si="142"/>
        <v>2180.2736677988751</v>
      </c>
      <c r="Y506" s="79">
        <f t="shared" si="143"/>
        <v>2.7229000000000001</v>
      </c>
    </row>
    <row r="507" spans="1:25" ht="15.75" customHeight="1" x14ac:dyDescent="0.2">
      <c r="A507" s="109">
        <v>490</v>
      </c>
      <c r="B507" s="89">
        <f t="shared" si="144"/>
        <v>44.91</v>
      </c>
      <c r="C507" s="77">
        <v>23653</v>
      </c>
      <c r="D507" s="411">
        <f t="shared" si="129"/>
        <v>6320.1068804275237</v>
      </c>
      <c r="E507" s="342">
        <f t="shared" si="132"/>
        <v>2136.1961255845026</v>
      </c>
      <c r="F507" s="338">
        <f t="shared" si="133"/>
        <v>126.40213760855048</v>
      </c>
      <c r="G507" s="407">
        <v>85</v>
      </c>
      <c r="H507" s="425">
        <f t="shared" si="134"/>
        <v>8667.7051436205766</v>
      </c>
      <c r="I507" s="79">
        <f t="shared" si="135"/>
        <v>10.9107</v>
      </c>
      <c r="J507" s="89">
        <f t="shared" si="145"/>
        <v>59.88</v>
      </c>
      <c r="K507" s="77">
        <v>23653</v>
      </c>
      <c r="L507" s="407">
        <f t="shared" si="130"/>
        <v>4740.080160320641</v>
      </c>
      <c r="M507" s="342">
        <f t="shared" si="136"/>
        <v>1602.1470941883765</v>
      </c>
      <c r="N507" s="338">
        <f t="shared" si="137"/>
        <v>94.801603206412821</v>
      </c>
      <c r="O507" s="435">
        <v>51</v>
      </c>
      <c r="P507" s="425">
        <f t="shared" si="138"/>
        <v>6488.0288577154297</v>
      </c>
      <c r="Q507" s="79">
        <f t="shared" si="139"/>
        <v>8.1829999999999998</v>
      </c>
      <c r="R507" s="93">
        <f t="shared" si="146"/>
        <v>179.63</v>
      </c>
      <c r="S507" s="77">
        <v>23653</v>
      </c>
      <c r="T507" s="407">
        <f t="shared" si="131"/>
        <v>1580.1146801759173</v>
      </c>
      <c r="U507" s="387">
        <f t="shared" si="140"/>
        <v>534.07876189946001</v>
      </c>
      <c r="V507" s="338">
        <f t="shared" si="141"/>
        <v>31.602293603518348</v>
      </c>
      <c r="W507" s="435">
        <v>34</v>
      </c>
      <c r="X507" s="425">
        <f t="shared" si="142"/>
        <v>2179.7957356788957</v>
      </c>
      <c r="Y507" s="79">
        <f t="shared" si="143"/>
        <v>2.7277999999999998</v>
      </c>
    </row>
    <row r="508" spans="1:25" ht="15.75" customHeight="1" x14ac:dyDescent="0.2">
      <c r="A508" s="152">
        <v>491</v>
      </c>
      <c r="B508" s="89">
        <f t="shared" si="144"/>
        <v>44.92</v>
      </c>
      <c r="C508" s="77">
        <v>23653</v>
      </c>
      <c r="D508" s="411">
        <f t="shared" si="129"/>
        <v>6318.6999109528042</v>
      </c>
      <c r="E508" s="342">
        <f t="shared" si="132"/>
        <v>2135.7205699020478</v>
      </c>
      <c r="F508" s="338">
        <f t="shared" si="133"/>
        <v>126.37399821905609</v>
      </c>
      <c r="G508" s="407">
        <v>85</v>
      </c>
      <c r="H508" s="425">
        <f t="shared" si="134"/>
        <v>8665.7944790739093</v>
      </c>
      <c r="I508" s="79">
        <f t="shared" si="135"/>
        <v>10.9305</v>
      </c>
      <c r="J508" s="89">
        <f t="shared" si="145"/>
        <v>59.89</v>
      </c>
      <c r="K508" s="77">
        <v>23653</v>
      </c>
      <c r="L508" s="407">
        <f t="shared" si="130"/>
        <v>4739.2886959425614</v>
      </c>
      <c r="M508" s="342">
        <f t="shared" si="136"/>
        <v>1601.8795792285855</v>
      </c>
      <c r="N508" s="338">
        <f t="shared" si="137"/>
        <v>94.785773918851234</v>
      </c>
      <c r="O508" s="435">
        <v>51</v>
      </c>
      <c r="P508" s="425">
        <f t="shared" si="138"/>
        <v>6486.9540490899981</v>
      </c>
      <c r="Q508" s="79">
        <f t="shared" si="139"/>
        <v>8.1983999999999995</v>
      </c>
      <c r="R508" s="93">
        <f t="shared" si="146"/>
        <v>179.67</v>
      </c>
      <c r="S508" s="77">
        <v>23653</v>
      </c>
      <c r="T508" s="407">
        <f t="shared" si="131"/>
        <v>1579.7628986475204</v>
      </c>
      <c r="U508" s="387">
        <f t="shared" si="140"/>
        <v>533.95985974286179</v>
      </c>
      <c r="V508" s="338">
        <f t="shared" si="141"/>
        <v>31.59525797295041</v>
      </c>
      <c r="W508" s="435">
        <v>34</v>
      </c>
      <c r="X508" s="425">
        <f t="shared" si="142"/>
        <v>2179.3180163633328</v>
      </c>
      <c r="Y508" s="79">
        <f t="shared" si="143"/>
        <v>2.7328000000000001</v>
      </c>
    </row>
    <row r="509" spans="1:25" ht="15.75" customHeight="1" x14ac:dyDescent="0.2">
      <c r="A509" s="152">
        <v>492</v>
      </c>
      <c r="B509" s="89">
        <f t="shared" si="144"/>
        <v>44.93</v>
      </c>
      <c r="C509" s="77">
        <v>23653</v>
      </c>
      <c r="D509" s="411">
        <f t="shared" si="129"/>
        <v>6317.2935677720907</v>
      </c>
      <c r="E509" s="342">
        <f t="shared" si="132"/>
        <v>2135.2452259069664</v>
      </c>
      <c r="F509" s="338">
        <f t="shared" si="133"/>
        <v>126.34587135544182</v>
      </c>
      <c r="G509" s="407">
        <v>85</v>
      </c>
      <c r="H509" s="425">
        <f t="shared" si="134"/>
        <v>8663.8846650344985</v>
      </c>
      <c r="I509" s="79">
        <f t="shared" si="135"/>
        <v>10.9504</v>
      </c>
      <c r="J509" s="89">
        <f t="shared" si="145"/>
        <v>59.9</v>
      </c>
      <c r="K509" s="77">
        <v>23653</v>
      </c>
      <c r="L509" s="407">
        <f t="shared" si="130"/>
        <v>4738.4974958263774</v>
      </c>
      <c r="M509" s="342">
        <f t="shared" si="136"/>
        <v>1601.6121535893153</v>
      </c>
      <c r="N509" s="338">
        <f t="shared" si="137"/>
        <v>94.769949916527551</v>
      </c>
      <c r="O509" s="435">
        <v>51</v>
      </c>
      <c r="P509" s="425">
        <f t="shared" si="138"/>
        <v>6485.8795993322201</v>
      </c>
      <c r="Q509" s="79">
        <f t="shared" si="139"/>
        <v>8.2136999999999993</v>
      </c>
      <c r="R509" s="93">
        <f t="shared" si="146"/>
        <v>179.7</v>
      </c>
      <c r="S509" s="77">
        <v>23653</v>
      </c>
      <c r="T509" s="407">
        <f t="shared" si="131"/>
        <v>1579.4991652754593</v>
      </c>
      <c r="U509" s="387">
        <f t="shared" si="140"/>
        <v>533.87071786310514</v>
      </c>
      <c r="V509" s="338">
        <f t="shared" si="141"/>
        <v>31.589983305509186</v>
      </c>
      <c r="W509" s="435">
        <v>34</v>
      </c>
      <c r="X509" s="425">
        <f t="shared" si="142"/>
        <v>2178.9598664440737</v>
      </c>
      <c r="Y509" s="79">
        <f t="shared" si="143"/>
        <v>2.7378999999999998</v>
      </c>
    </row>
    <row r="510" spans="1:25" ht="15.75" customHeight="1" x14ac:dyDescent="0.2">
      <c r="A510" s="152">
        <v>493</v>
      </c>
      <c r="B510" s="89">
        <f t="shared" si="144"/>
        <v>44.94</v>
      </c>
      <c r="C510" s="77">
        <v>23653</v>
      </c>
      <c r="D510" s="411">
        <f t="shared" si="129"/>
        <v>6315.8878504672903</v>
      </c>
      <c r="E510" s="342">
        <f t="shared" si="132"/>
        <v>2134.7700934579439</v>
      </c>
      <c r="F510" s="338">
        <f t="shared" si="133"/>
        <v>126.31775700934581</v>
      </c>
      <c r="G510" s="407">
        <v>85</v>
      </c>
      <c r="H510" s="425">
        <f t="shared" si="134"/>
        <v>8661.9757009345813</v>
      </c>
      <c r="I510" s="79">
        <f t="shared" si="135"/>
        <v>10.9702</v>
      </c>
      <c r="J510" s="89">
        <f t="shared" si="145"/>
        <v>59.91</v>
      </c>
      <c r="K510" s="77">
        <v>23653</v>
      </c>
      <c r="L510" s="407">
        <f t="shared" si="130"/>
        <v>4737.7065598397594</v>
      </c>
      <c r="M510" s="342">
        <f t="shared" si="136"/>
        <v>1601.3448172258386</v>
      </c>
      <c r="N510" s="338">
        <f t="shared" si="137"/>
        <v>94.754131196795186</v>
      </c>
      <c r="O510" s="435">
        <v>51</v>
      </c>
      <c r="P510" s="425">
        <f t="shared" si="138"/>
        <v>6484.8055082623932</v>
      </c>
      <c r="Q510" s="79">
        <f t="shared" si="139"/>
        <v>8.2289999999999992</v>
      </c>
      <c r="R510" s="93">
        <f t="shared" si="146"/>
        <v>179.74</v>
      </c>
      <c r="S510" s="77">
        <v>23653</v>
      </c>
      <c r="T510" s="407">
        <f t="shared" si="131"/>
        <v>1579.147657727829</v>
      </c>
      <c r="U510" s="387">
        <f t="shared" si="140"/>
        <v>533.75190831200621</v>
      </c>
      <c r="V510" s="338">
        <f t="shared" si="141"/>
        <v>31.582953154556581</v>
      </c>
      <c r="W510" s="435">
        <v>34</v>
      </c>
      <c r="X510" s="425">
        <f t="shared" si="142"/>
        <v>2178.4825191943914</v>
      </c>
      <c r="Y510" s="79">
        <f t="shared" si="143"/>
        <v>2.7429000000000001</v>
      </c>
    </row>
    <row r="511" spans="1:25" ht="15.75" customHeight="1" x14ac:dyDescent="0.2">
      <c r="A511" s="152">
        <v>494</v>
      </c>
      <c r="B511" s="89">
        <f t="shared" si="144"/>
        <v>44.95</v>
      </c>
      <c r="C511" s="77">
        <v>23653</v>
      </c>
      <c r="D511" s="411">
        <f t="shared" si="129"/>
        <v>6314.4827586206884</v>
      </c>
      <c r="E511" s="342">
        <f t="shared" si="132"/>
        <v>2134.2951724137924</v>
      </c>
      <c r="F511" s="338">
        <f t="shared" si="133"/>
        <v>126.28965517241377</v>
      </c>
      <c r="G511" s="407">
        <v>85</v>
      </c>
      <c r="H511" s="425">
        <f t="shared" si="134"/>
        <v>8660.0675862068947</v>
      </c>
      <c r="I511" s="79">
        <f t="shared" si="135"/>
        <v>10.99</v>
      </c>
      <c r="J511" s="89">
        <f t="shared" si="145"/>
        <v>59.93</v>
      </c>
      <c r="K511" s="77">
        <v>23653</v>
      </c>
      <c r="L511" s="407">
        <f t="shared" si="130"/>
        <v>4736.1254797263473</v>
      </c>
      <c r="M511" s="342">
        <f t="shared" si="136"/>
        <v>1600.8104121475053</v>
      </c>
      <c r="N511" s="338">
        <f t="shared" si="137"/>
        <v>94.722509594526954</v>
      </c>
      <c r="O511" s="435">
        <v>51</v>
      </c>
      <c r="P511" s="425">
        <f t="shared" si="138"/>
        <v>6482.6584014683795</v>
      </c>
      <c r="Q511" s="79">
        <f t="shared" si="139"/>
        <v>8.2430000000000003</v>
      </c>
      <c r="R511" s="93">
        <f t="shared" si="146"/>
        <v>179.78</v>
      </c>
      <c r="S511" s="77">
        <v>23653</v>
      </c>
      <c r="T511" s="407">
        <f t="shared" si="131"/>
        <v>1578.7963065969518</v>
      </c>
      <c r="U511" s="387">
        <f t="shared" si="140"/>
        <v>533.63315162976971</v>
      </c>
      <c r="V511" s="338">
        <f t="shared" si="141"/>
        <v>31.575926131939038</v>
      </c>
      <c r="W511" s="435">
        <v>34</v>
      </c>
      <c r="X511" s="425">
        <f t="shared" si="142"/>
        <v>2178.0053843586606</v>
      </c>
      <c r="Y511" s="79">
        <f t="shared" si="143"/>
        <v>2.7477999999999998</v>
      </c>
    </row>
    <row r="512" spans="1:25" ht="15.75" customHeight="1" x14ac:dyDescent="0.2">
      <c r="A512" s="152">
        <v>495</v>
      </c>
      <c r="B512" s="89">
        <f t="shared" si="144"/>
        <v>44.95</v>
      </c>
      <c r="C512" s="77">
        <v>23653</v>
      </c>
      <c r="D512" s="411">
        <f t="shared" si="129"/>
        <v>6314.4827586206884</v>
      </c>
      <c r="E512" s="342">
        <f t="shared" si="132"/>
        <v>2134.2951724137924</v>
      </c>
      <c r="F512" s="338">
        <f t="shared" si="133"/>
        <v>126.28965517241377</v>
      </c>
      <c r="G512" s="407">
        <v>85</v>
      </c>
      <c r="H512" s="425">
        <f t="shared" si="134"/>
        <v>8660.0675862068947</v>
      </c>
      <c r="I512" s="79">
        <f t="shared" si="135"/>
        <v>11.0122</v>
      </c>
      <c r="J512" s="89">
        <f t="shared" si="145"/>
        <v>59.94</v>
      </c>
      <c r="K512" s="77">
        <v>23653</v>
      </c>
      <c r="L512" s="407">
        <f t="shared" si="130"/>
        <v>4735.3353353353359</v>
      </c>
      <c r="M512" s="342">
        <f t="shared" si="136"/>
        <v>1600.5433433433434</v>
      </c>
      <c r="N512" s="338">
        <f t="shared" si="137"/>
        <v>94.706706706706726</v>
      </c>
      <c r="O512" s="435">
        <v>51</v>
      </c>
      <c r="P512" s="425">
        <f t="shared" si="138"/>
        <v>6481.585385385386</v>
      </c>
      <c r="Q512" s="79">
        <f t="shared" si="139"/>
        <v>8.2583000000000002</v>
      </c>
      <c r="R512" s="93">
        <f t="shared" si="146"/>
        <v>179.82</v>
      </c>
      <c r="S512" s="77">
        <v>23653</v>
      </c>
      <c r="T512" s="407">
        <f t="shared" si="131"/>
        <v>1578.4451117784452</v>
      </c>
      <c r="U512" s="387">
        <f t="shared" si="140"/>
        <v>533.51444778111443</v>
      </c>
      <c r="V512" s="338">
        <f t="shared" si="141"/>
        <v>31.568902235568903</v>
      </c>
      <c r="W512" s="435">
        <v>34</v>
      </c>
      <c r="X512" s="425">
        <f t="shared" si="142"/>
        <v>2177.5284617951288</v>
      </c>
      <c r="Y512" s="79">
        <f t="shared" si="143"/>
        <v>2.7528000000000001</v>
      </c>
    </row>
    <row r="513" spans="1:25" ht="15.75" customHeight="1" x14ac:dyDescent="0.2">
      <c r="A513" s="152">
        <v>496</v>
      </c>
      <c r="B513" s="89">
        <f t="shared" si="144"/>
        <v>44.96</v>
      </c>
      <c r="C513" s="77">
        <v>23653</v>
      </c>
      <c r="D513" s="411">
        <f t="shared" si="129"/>
        <v>6313.0782918149471</v>
      </c>
      <c r="E513" s="342">
        <f t="shared" si="132"/>
        <v>2133.8204626334518</v>
      </c>
      <c r="F513" s="338">
        <f t="shared" si="133"/>
        <v>126.26156583629894</v>
      </c>
      <c r="G513" s="407">
        <v>85</v>
      </c>
      <c r="H513" s="425">
        <f t="shared" si="134"/>
        <v>8658.1603202846982</v>
      </c>
      <c r="I513" s="79">
        <f t="shared" si="135"/>
        <v>11.032</v>
      </c>
      <c r="J513" s="89">
        <f t="shared" si="145"/>
        <v>59.95</v>
      </c>
      <c r="K513" s="77">
        <v>23653</v>
      </c>
      <c r="L513" s="407">
        <f t="shared" si="130"/>
        <v>4734.545454545454</v>
      </c>
      <c r="M513" s="342">
        <f t="shared" si="136"/>
        <v>1600.2763636363634</v>
      </c>
      <c r="N513" s="338">
        <f t="shared" si="137"/>
        <v>94.690909090909088</v>
      </c>
      <c r="O513" s="435">
        <v>51</v>
      </c>
      <c r="P513" s="425">
        <f t="shared" si="138"/>
        <v>6480.5127272727268</v>
      </c>
      <c r="Q513" s="79">
        <f t="shared" si="139"/>
        <v>8.2736000000000001</v>
      </c>
      <c r="R513" s="93">
        <f t="shared" si="146"/>
        <v>179.86</v>
      </c>
      <c r="S513" s="77">
        <v>23653</v>
      </c>
      <c r="T513" s="407">
        <f t="shared" si="131"/>
        <v>1578.0940731680196</v>
      </c>
      <c r="U513" s="387">
        <f t="shared" si="140"/>
        <v>533.39579673079061</v>
      </c>
      <c r="V513" s="338">
        <f t="shared" si="141"/>
        <v>31.561881463360393</v>
      </c>
      <c r="W513" s="435">
        <v>34</v>
      </c>
      <c r="X513" s="425">
        <f t="shared" si="142"/>
        <v>2177.0517513621703</v>
      </c>
      <c r="Y513" s="79">
        <f t="shared" si="143"/>
        <v>2.7576999999999998</v>
      </c>
    </row>
    <row r="514" spans="1:25" ht="15.75" customHeight="1" x14ac:dyDescent="0.2">
      <c r="A514" s="152">
        <v>497</v>
      </c>
      <c r="B514" s="89">
        <f t="shared" si="144"/>
        <v>44.97</v>
      </c>
      <c r="C514" s="77">
        <v>23653</v>
      </c>
      <c r="D514" s="411">
        <f t="shared" si="129"/>
        <v>6311.6744496330903</v>
      </c>
      <c r="E514" s="342">
        <f t="shared" si="132"/>
        <v>2133.3459639759844</v>
      </c>
      <c r="F514" s="338">
        <f t="shared" si="133"/>
        <v>126.2334889926618</v>
      </c>
      <c r="G514" s="407">
        <v>85</v>
      </c>
      <c r="H514" s="425">
        <f t="shared" si="134"/>
        <v>8656.2539026017366</v>
      </c>
      <c r="I514" s="79">
        <f t="shared" si="135"/>
        <v>11.0518</v>
      </c>
      <c r="J514" s="89">
        <f t="shared" si="145"/>
        <v>59.96</v>
      </c>
      <c r="K514" s="77">
        <v>23653</v>
      </c>
      <c r="L514" s="407">
        <f t="shared" si="130"/>
        <v>4733.7558372248168</v>
      </c>
      <c r="M514" s="342">
        <f t="shared" si="136"/>
        <v>1600.009472981988</v>
      </c>
      <c r="N514" s="338">
        <f t="shared" si="137"/>
        <v>94.675116744496336</v>
      </c>
      <c r="O514" s="435">
        <v>51</v>
      </c>
      <c r="P514" s="425">
        <f t="shared" si="138"/>
        <v>6479.4404269513016</v>
      </c>
      <c r="Q514" s="79">
        <f t="shared" si="139"/>
        <v>8.2888999999999999</v>
      </c>
      <c r="R514" s="93">
        <f t="shared" si="146"/>
        <v>179.89</v>
      </c>
      <c r="S514" s="77">
        <v>23653</v>
      </c>
      <c r="T514" s="407">
        <f t="shared" si="131"/>
        <v>1577.8308966590694</v>
      </c>
      <c r="U514" s="387">
        <f t="shared" si="140"/>
        <v>533.30684307076535</v>
      </c>
      <c r="V514" s="338">
        <f t="shared" si="141"/>
        <v>31.556617933181389</v>
      </c>
      <c r="W514" s="435">
        <v>34</v>
      </c>
      <c r="X514" s="425">
        <f t="shared" si="142"/>
        <v>2176.694357663016</v>
      </c>
      <c r="Y514" s="79">
        <f t="shared" si="143"/>
        <v>2.7627999999999999</v>
      </c>
    </row>
    <row r="515" spans="1:25" ht="15.75" customHeight="1" x14ac:dyDescent="0.2">
      <c r="A515" s="152">
        <v>498</v>
      </c>
      <c r="B515" s="89">
        <f t="shared" si="144"/>
        <v>44.98</v>
      </c>
      <c r="C515" s="77">
        <v>23653</v>
      </c>
      <c r="D515" s="411">
        <f t="shared" si="129"/>
        <v>6310.2712316585157</v>
      </c>
      <c r="E515" s="342">
        <f t="shared" si="132"/>
        <v>2132.8716763005782</v>
      </c>
      <c r="F515" s="338">
        <f t="shared" si="133"/>
        <v>126.20542463317032</v>
      </c>
      <c r="G515" s="407">
        <v>85</v>
      </c>
      <c r="H515" s="425">
        <f t="shared" si="134"/>
        <v>8654.3483325922643</v>
      </c>
      <c r="I515" s="79">
        <f t="shared" si="135"/>
        <v>11.0716</v>
      </c>
      <c r="J515" s="89">
        <f t="shared" si="145"/>
        <v>59.98</v>
      </c>
      <c r="K515" s="77">
        <v>23653</v>
      </c>
      <c r="L515" s="407">
        <f t="shared" si="130"/>
        <v>4732.1773924641548</v>
      </c>
      <c r="M515" s="342">
        <f t="shared" si="136"/>
        <v>1599.4759586528842</v>
      </c>
      <c r="N515" s="338">
        <f t="shared" si="137"/>
        <v>94.643547849283095</v>
      </c>
      <c r="O515" s="435">
        <v>51</v>
      </c>
      <c r="P515" s="425">
        <f t="shared" si="138"/>
        <v>6477.2968989663223</v>
      </c>
      <c r="Q515" s="79">
        <f t="shared" si="139"/>
        <v>8.3027999999999995</v>
      </c>
      <c r="R515" s="93">
        <f t="shared" si="146"/>
        <v>179.93</v>
      </c>
      <c r="S515" s="77">
        <v>23653</v>
      </c>
      <c r="T515" s="407">
        <f t="shared" si="131"/>
        <v>1577.4801311621186</v>
      </c>
      <c r="U515" s="387">
        <f t="shared" si="140"/>
        <v>533.188284332796</v>
      </c>
      <c r="V515" s="338">
        <f t="shared" si="141"/>
        <v>31.549602623242372</v>
      </c>
      <c r="W515" s="435">
        <v>34</v>
      </c>
      <c r="X515" s="425">
        <f t="shared" si="142"/>
        <v>2176.2180181181566</v>
      </c>
      <c r="Y515" s="79">
        <f t="shared" si="143"/>
        <v>2.7677</v>
      </c>
    </row>
    <row r="516" spans="1:25" ht="15.75" customHeight="1" x14ac:dyDescent="0.2">
      <c r="A516" s="152">
        <v>499</v>
      </c>
      <c r="B516" s="76">
        <f t="shared" si="144"/>
        <v>44.99</v>
      </c>
      <c r="C516" s="77">
        <v>23653</v>
      </c>
      <c r="D516" s="411">
        <f t="shared" si="129"/>
        <v>6308.8686374749941</v>
      </c>
      <c r="E516" s="342">
        <f t="shared" si="132"/>
        <v>2132.3975994665479</v>
      </c>
      <c r="F516" s="338">
        <f t="shared" si="133"/>
        <v>126.17737274949988</v>
      </c>
      <c r="G516" s="407">
        <v>85</v>
      </c>
      <c r="H516" s="425">
        <f t="shared" si="134"/>
        <v>8652.4436096910413</v>
      </c>
      <c r="I516" s="79">
        <f t="shared" si="135"/>
        <v>11.0914</v>
      </c>
      <c r="J516" s="76">
        <f t="shared" si="145"/>
        <v>59.99</v>
      </c>
      <c r="K516" s="77">
        <v>23653</v>
      </c>
      <c r="L516" s="407">
        <f t="shared" si="130"/>
        <v>4731.3885647607931</v>
      </c>
      <c r="M516" s="342">
        <f t="shared" si="136"/>
        <v>1599.2093348891478</v>
      </c>
      <c r="N516" s="338">
        <f t="shared" si="137"/>
        <v>94.627771295215865</v>
      </c>
      <c r="O516" s="435">
        <v>51</v>
      </c>
      <c r="P516" s="425">
        <f t="shared" si="138"/>
        <v>6476.2256709451567</v>
      </c>
      <c r="Q516" s="79">
        <f t="shared" si="139"/>
        <v>8.3180999999999994</v>
      </c>
      <c r="R516" s="95">
        <f t="shared" si="146"/>
        <v>179.97</v>
      </c>
      <c r="S516" s="77">
        <v>23653</v>
      </c>
      <c r="T516" s="407">
        <f t="shared" si="131"/>
        <v>1577.1295215869309</v>
      </c>
      <c r="U516" s="387">
        <f t="shared" si="140"/>
        <v>533.06977829638254</v>
      </c>
      <c r="V516" s="338">
        <f t="shared" si="141"/>
        <v>31.542590431738617</v>
      </c>
      <c r="W516" s="435">
        <v>34</v>
      </c>
      <c r="X516" s="425">
        <f t="shared" si="142"/>
        <v>2175.7418903150519</v>
      </c>
      <c r="Y516" s="79">
        <f t="shared" si="143"/>
        <v>2.7726999999999999</v>
      </c>
    </row>
    <row r="517" spans="1:25" ht="15.75" customHeight="1" thickBot="1" x14ac:dyDescent="0.25">
      <c r="A517" s="110">
        <v>500</v>
      </c>
      <c r="B517" s="235">
        <f t="shared" si="144"/>
        <v>45</v>
      </c>
      <c r="C517" s="85">
        <v>23653</v>
      </c>
      <c r="D517" s="420">
        <f t="shared" si="129"/>
        <v>6307.4666666666672</v>
      </c>
      <c r="E517" s="343">
        <f t="shared" si="132"/>
        <v>2131.9237333333331</v>
      </c>
      <c r="F517" s="341">
        <f t="shared" si="133"/>
        <v>126.14933333333335</v>
      </c>
      <c r="G517" s="408">
        <v>85</v>
      </c>
      <c r="H517" s="427">
        <f t="shared" si="134"/>
        <v>8650.5397333333331</v>
      </c>
      <c r="I517" s="87">
        <f t="shared" si="135"/>
        <v>11.1111</v>
      </c>
      <c r="J517" s="235">
        <f t="shared" si="145"/>
        <v>60</v>
      </c>
      <c r="K517" s="85">
        <v>23653</v>
      </c>
      <c r="L517" s="408">
        <f t="shared" si="130"/>
        <v>4730.5999999999995</v>
      </c>
      <c r="M517" s="343">
        <f t="shared" si="136"/>
        <v>1598.9427999999996</v>
      </c>
      <c r="N517" s="341">
        <f t="shared" si="137"/>
        <v>94.611999999999995</v>
      </c>
      <c r="O517" s="436">
        <v>51</v>
      </c>
      <c r="P517" s="427">
        <f t="shared" si="138"/>
        <v>6475.1547999999993</v>
      </c>
      <c r="Q517" s="87">
        <f t="shared" si="139"/>
        <v>8.3332999999999995</v>
      </c>
      <c r="R517" s="237">
        <f t="shared" si="146"/>
        <v>180.01</v>
      </c>
      <c r="S517" s="85">
        <v>23653</v>
      </c>
      <c r="T517" s="408">
        <f t="shared" si="131"/>
        <v>1576.7790678295651</v>
      </c>
      <c r="U517" s="391">
        <f t="shared" si="140"/>
        <v>532.95132492639289</v>
      </c>
      <c r="V517" s="341">
        <f t="shared" si="141"/>
        <v>31.535581356591301</v>
      </c>
      <c r="W517" s="436">
        <v>34</v>
      </c>
      <c r="X517" s="427">
        <f t="shared" si="142"/>
        <v>2175.265974112549</v>
      </c>
      <c r="Y517" s="87">
        <f t="shared" si="143"/>
        <v>2.7776000000000001</v>
      </c>
    </row>
    <row r="518" spans="1:25" ht="15.75" customHeight="1" x14ac:dyDescent="0.2">
      <c r="A518" s="153">
        <v>501</v>
      </c>
      <c r="B518" s="89">
        <v>45</v>
      </c>
      <c r="C518" s="90">
        <v>23653</v>
      </c>
      <c r="D518" s="412">
        <f t="shared" si="129"/>
        <v>6307.4666666666672</v>
      </c>
      <c r="E518" s="414">
        <f t="shared" si="132"/>
        <v>2131.9237333333331</v>
      </c>
      <c r="F518" s="337">
        <f t="shared" si="133"/>
        <v>126.14933333333335</v>
      </c>
      <c r="G518" s="409">
        <v>85</v>
      </c>
      <c r="H518" s="428">
        <f t="shared" si="134"/>
        <v>8650.5397333333331</v>
      </c>
      <c r="I518" s="92">
        <f t="shared" si="135"/>
        <v>11.1333</v>
      </c>
      <c r="J518" s="96">
        <v>60</v>
      </c>
      <c r="K518" s="90">
        <v>23653</v>
      </c>
      <c r="L518" s="409">
        <f t="shared" si="130"/>
        <v>4730.5999999999995</v>
      </c>
      <c r="M518" s="414">
        <f t="shared" si="136"/>
        <v>1598.9427999999996</v>
      </c>
      <c r="N518" s="337">
        <f t="shared" si="137"/>
        <v>94.611999999999995</v>
      </c>
      <c r="O518" s="437">
        <v>51</v>
      </c>
      <c r="P518" s="428">
        <f t="shared" si="138"/>
        <v>6475.1547999999993</v>
      </c>
      <c r="Q518" s="92">
        <f t="shared" si="139"/>
        <v>8.35</v>
      </c>
      <c r="R518" s="93">
        <v>180</v>
      </c>
      <c r="S518" s="90">
        <v>23653</v>
      </c>
      <c r="T518" s="409">
        <f t="shared" si="131"/>
        <v>1576.8666666666668</v>
      </c>
      <c r="U518" s="395">
        <f t="shared" si="140"/>
        <v>532.98093333333327</v>
      </c>
      <c r="V518" s="337">
        <f t="shared" si="141"/>
        <v>31.537333333333336</v>
      </c>
      <c r="W518" s="437">
        <v>34</v>
      </c>
      <c r="X518" s="428">
        <f t="shared" si="142"/>
        <v>2175.3849333333333</v>
      </c>
      <c r="Y518" s="92">
        <f t="shared" si="143"/>
        <v>2.7833000000000001</v>
      </c>
    </row>
    <row r="519" spans="1:25" ht="15.75" customHeight="1" x14ac:dyDescent="0.2">
      <c r="A519" s="152">
        <v>502</v>
      </c>
      <c r="B519" s="89">
        <v>45</v>
      </c>
      <c r="C519" s="77">
        <v>23653</v>
      </c>
      <c r="D519" s="411">
        <f t="shared" si="129"/>
        <v>6307.4666666666672</v>
      </c>
      <c r="E519" s="342">
        <f t="shared" si="132"/>
        <v>2131.9237333333331</v>
      </c>
      <c r="F519" s="338">
        <f t="shared" si="133"/>
        <v>126.14933333333335</v>
      </c>
      <c r="G519" s="407">
        <v>85</v>
      </c>
      <c r="H519" s="425">
        <f t="shared" si="134"/>
        <v>8650.5397333333331</v>
      </c>
      <c r="I519" s="79">
        <f t="shared" si="135"/>
        <v>11.1556</v>
      </c>
      <c r="J519" s="96">
        <v>60</v>
      </c>
      <c r="K519" s="77">
        <v>23653</v>
      </c>
      <c r="L519" s="407">
        <f t="shared" si="130"/>
        <v>4730.5999999999995</v>
      </c>
      <c r="M519" s="342">
        <f t="shared" si="136"/>
        <v>1598.9427999999996</v>
      </c>
      <c r="N519" s="338">
        <f t="shared" si="137"/>
        <v>94.611999999999995</v>
      </c>
      <c r="O519" s="435">
        <v>51</v>
      </c>
      <c r="P519" s="425">
        <f t="shared" si="138"/>
        <v>6475.1547999999993</v>
      </c>
      <c r="Q519" s="79">
        <f t="shared" si="139"/>
        <v>8.3666999999999998</v>
      </c>
      <c r="R519" s="93">
        <v>180</v>
      </c>
      <c r="S519" s="77">
        <v>23653</v>
      </c>
      <c r="T519" s="407">
        <f t="shared" si="131"/>
        <v>1576.8666666666668</v>
      </c>
      <c r="U519" s="387">
        <f t="shared" si="140"/>
        <v>532.98093333333327</v>
      </c>
      <c r="V519" s="338">
        <f t="shared" si="141"/>
        <v>31.537333333333336</v>
      </c>
      <c r="W519" s="435">
        <v>34</v>
      </c>
      <c r="X519" s="425">
        <f t="shared" si="142"/>
        <v>2175.3849333333333</v>
      </c>
      <c r="Y519" s="79">
        <f t="shared" si="143"/>
        <v>2.7888999999999999</v>
      </c>
    </row>
    <row r="520" spans="1:25" ht="15.75" customHeight="1" x14ac:dyDescent="0.2">
      <c r="A520" s="152">
        <v>503</v>
      </c>
      <c r="B520" s="89">
        <v>45</v>
      </c>
      <c r="C520" s="77">
        <v>23653</v>
      </c>
      <c r="D520" s="411">
        <f t="shared" si="129"/>
        <v>6307.4666666666672</v>
      </c>
      <c r="E520" s="342">
        <f t="shared" si="132"/>
        <v>2131.9237333333331</v>
      </c>
      <c r="F520" s="338">
        <f t="shared" si="133"/>
        <v>126.14933333333335</v>
      </c>
      <c r="G520" s="407">
        <v>85</v>
      </c>
      <c r="H520" s="425">
        <f t="shared" si="134"/>
        <v>8650.5397333333331</v>
      </c>
      <c r="I520" s="79">
        <f t="shared" si="135"/>
        <v>11.1778</v>
      </c>
      <c r="J520" s="96">
        <v>60</v>
      </c>
      <c r="K520" s="77">
        <v>23653</v>
      </c>
      <c r="L520" s="407">
        <f t="shared" si="130"/>
        <v>4730.5999999999995</v>
      </c>
      <c r="M520" s="342">
        <f t="shared" si="136"/>
        <v>1598.9427999999996</v>
      </c>
      <c r="N520" s="338">
        <f t="shared" si="137"/>
        <v>94.611999999999995</v>
      </c>
      <c r="O520" s="435">
        <v>51</v>
      </c>
      <c r="P520" s="425">
        <f t="shared" si="138"/>
        <v>6475.1547999999993</v>
      </c>
      <c r="Q520" s="79">
        <f t="shared" si="139"/>
        <v>8.3833000000000002</v>
      </c>
      <c r="R520" s="93">
        <v>180</v>
      </c>
      <c r="S520" s="77">
        <v>23653</v>
      </c>
      <c r="T520" s="407">
        <f t="shared" si="131"/>
        <v>1576.8666666666668</v>
      </c>
      <c r="U520" s="387">
        <f t="shared" si="140"/>
        <v>532.98093333333327</v>
      </c>
      <c r="V520" s="338">
        <f t="shared" si="141"/>
        <v>31.537333333333336</v>
      </c>
      <c r="W520" s="435">
        <v>34</v>
      </c>
      <c r="X520" s="425">
        <f t="shared" si="142"/>
        <v>2175.3849333333333</v>
      </c>
      <c r="Y520" s="79">
        <f t="shared" si="143"/>
        <v>2.7944</v>
      </c>
    </row>
    <row r="521" spans="1:25" ht="15.75" customHeight="1" x14ac:dyDescent="0.2">
      <c r="A521" s="152">
        <v>504</v>
      </c>
      <c r="B521" s="89">
        <v>45</v>
      </c>
      <c r="C521" s="77">
        <v>23653</v>
      </c>
      <c r="D521" s="411">
        <f t="shared" si="129"/>
        <v>6307.4666666666672</v>
      </c>
      <c r="E521" s="342">
        <f t="shared" si="132"/>
        <v>2131.9237333333331</v>
      </c>
      <c r="F521" s="338">
        <f t="shared" si="133"/>
        <v>126.14933333333335</v>
      </c>
      <c r="G521" s="407">
        <v>85</v>
      </c>
      <c r="H521" s="425">
        <f t="shared" si="134"/>
        <v>8650.5397333333331</v>
      </c>
      <c r="I521" s="79">
        <f t="shared" si="135"/>
        <v>11.2</v>
      </c>
      <c r="J521" s="96">
        <v>60</v>
      </c>
      <c r="K521" s="77">
        <v>23653</v>
      </c>
      <c r="L521" s="407">
        <f t="shared" si="130"/>
        <v>4730.5999999999995</v>
      </c>
      <c r="M521" s="342">
        <f t="shared" si="136"/>
        <v>1598.9427999999996</v>
      </c>
      <c r="N521" s="338">
        <f t="shared" si="137"/>
        <v>94.611999999999995</v>
      </c>
      <c r="O521" s="435">
        <v>51</v>
      </c>
      <c r="P521" s="425">
        <f t="shared" si="138"/>
        <v>6475.1547999999993</v>
      </c>
      <c r="Q521" s="79">
        <f t="shared" si="139"/>
        <v>8.4</v>
      </c>
      <c r="R521" s="93">
        <v>180</v>
      </c>
      <c r="S521" s="77">
        <v>23653</v>
      </c>
      <c r="T521" s="407">
        <f t="shared" si="131"/>
        <v>1576.8666666666668</v>
      </c>
      <c r="U521" s="387">
        <f t="shared" si="140"/>
        <v>532.98093333333327</v>
      </c>
      <c r="V521" s="338">
        <f t="shared" si="141"/>
        <v>31.537333333333336</v>
      </c>
      <c r="W521" s="435">
        <v>34</v>
      </c>
      <c r="X521" s="425">
        <f t="shared" si="142"/>
        <v>2175.3849333333333</v>
      </c>
      <c r="Y521" s="79">
        <f t="shared" si="143"/>
        <v>2.8</v>
      </c>
    </row>
    <row r="522" spans="1:25" ht="15.75" customHeight="1" x14ac:dyDescent="0.2">
      <c r="A522" s="152">
        <v>505</v>
      </c>
      <c r="B522" s="89">
        <v>45</v>
      </c>
      <c r="C522" s="77">
        <v>23653</v>
      </c>
      <c r="D522" s="411">
        <f t="shared" si="129"/>
        <v>6307.4666666666672</v>
      </c>
      <c r="E522" s="342">
        <f t="shared" si="132"/>
        <v>2131.9237333333331</v>
      </c>
      <c r="F522" s="338">
        <f t="shared" si="133"/>
        <v>126.14933333333335</v>
      </c>
      <c r="G522" s="407">
        <v>85</v>
      </c>
      <c r="H522" s="425">
        <f t="shared" si="134"/>
        <v>8650.5397333333331</v>
      </c>
      <c r="I522" s="79">
        <f t="shared" si="135"/>
        <v>11.222200000000001</v>
      </c>
      <c r="J522" s="96">
        <v>60</v>
      </c>
      <c r="K522" s="77">
        <v>23653</v>
      </c>
      <c r="L522" s="407">
        <f t="shared" si="130"/>
        <v>4730.5999999999995</v>
      </c>
      <c r="M522" s="342">
        <f t="shared" si="136"/>
        <v>1598.9427999999996</v>
      </c>
      <c r="N522" s="338">
        <f t="shared" si="137"/>
        <v>94.611999999999995</v>
      </c>
      <c r="O522" s="435">
        <v>51</v>
      </c>
      <c r="P522" s="425">
        <f t="shared" si="138"/>
        <v>6475.1547999999993</v>
      </c>
      <c r="Q522" s="79">
        <f t="shared" si="139"/>
        <v>8.4167000000000005</v>
      </c>
      <c r="R522" s="93">
        <v>180</v>
      </c>
      <c r="S522" s="77">
        <v>23653</v>
      </c>
      <c r="T522" s="407">
        <f t="shared" si="131"/>
        <v>1576.8666666666668</v>
      </c>
      <c r="U522" s="387">
        <f t="shared" si="140"/>
        <v>532.98093333333327</v>
      </c>
      <c r="V522" s="338">
        <f t="shared" si="141"/>
        <v>31.537333333333336</v>
      </c>
      <c r="W522" s="435">
        <v>34</v>
      </c>
      <c r="X522" s="425">
        <f t="shared" si="142"/>
        <v>2175.3849333333333</v>
      </c>
      <c r="Y522" s="79">
        <f t="shared" si="143"/>
        <v>2.8056000000000001</v>
      </c>
    </row>
    <row r="523" spans="1:25" ht="15.75" customHeight="1" x14ac:dyDescent="0.2">
      <c r="A523" s="152">
        <v>506</v>
      </c>
      <c r="B523" s="89">
        <v>45</v>
      </c>
      <c r="C523" s="77">
        <v>23653</v>
      </c>
      <c r="D523" s="411">
        <f t="shared" si="129"/>
        <v>6307.4666666666672</v>
      </c>
      <c r="E523" s="342">
        <f t="shared" si="132"/>
        <v>2131.9237333333331</v>
      </c>
      <c r="F523" s="338">
        <f t="shared" si="133"/>
        <v>126.14933333333335</v>
      </c>
      <c r="G523" s="407">
        <v>85</v>
      </c>
      <c r="H523" s="425">
        <f t="shared" si="134"/>
        <v>8650.5397333333331</v>
      </c>
      <c r="I523" s="79">
        <f t="shared" si="135"/>
        <v>11.244400000000001</v>
      </c>
      <c r="J523" s="96">
        <v>60</v>
      </c>
      <c r="K523" s="77">
        <v>23653</v>
      </c>
      <c r="L523" s="407">
        <f t="shared" si="130"/>
        <v>4730.5999999999995</v>
      </c>
      <c r="M523" s="342">
        <f t="shared" si="136"/>
        <v>1598.9427999999996</v>
      </c>
      <c r="N523" s="338">
        <f t="shared" si="137"/>
        <v>94.611999999999995</v>
      </c>
      <c r="O523" s="435">
        <v>51</v>
      </c>
      <c r="P523" s="425">
        <f t="shared" si="138"/>
        <v>6475.1547999999993</v>
      </c>
      <c r="Q523" s="79">
        <f t="shared" si="139"/>
        <v>8.4332999999999991</v>
      </c>
      <c r="R523" s="93">
        <v>180</v>
      </c>
      <c r="S523" s="77">
        <v>23653</v>
      </c>
      <c r="T523" s="407">
        <f t="shared" si="131"/>
        <v>1576.8666666666668</v>
      </c>
      <c r="U523" s="387">
        <f t="shared" si="140"/>
        <v>532.98093333333327</v>
      </c>
      <c r="V523" s="338">
        <f t="shared" si="141"/>
        <v>31.537333333333336</v>
      </c>
      <c r="W523" s="435">
        <v>34</v>
      </c>
      <c r="X523" s="425">
        <f t="shared" si="142"/>
        <v>2175.3849333333333</v>
      </c>
      <c r="Y523" s="79">
        <f t="shared" si="143"/>
        <v>2.8111000000000002</v>
      </c>
    </row>
    <row r="524" spans="1:25" ht="15.75" customHeight="1" x14ac:dyDescent="0.2">
      <c r="A524" s="152">
        <v>507</v>
      </c>
      <c r="B524" s="89">
        <v>45</v>
      </c>
      <c r="C524" s="77">
        <v>23653</v>
      </c>
      <c r="D524" s="411">
        <f t="shared" si="129"/>
        <v>6307.4666666666672</v>
      </c>
      <c r="E524" s="342">
        <f t="shared" si="132"/>
        <v>2131.9237333333331</v>
      </c>
      <c r="F524" s="338">
        <f t="shared" si="133"/>
        <v>126.14933333333335</v>
      </c>
      <c r="G524" s="407">
        <v>85</v>
      </c>
      <c r="H524" s="425">
        <f t="shared" si="134"/>
        <v>8650.5397333333331</v>
      </c>
      <c r="I524" s="79">
        <f t="shared" si="135"/>
        <v>11.2667</v>
      </c>
      <c r="J524" s="96">
        <v>60</v>
      </c>
      <c r="K524" s="77">
        <v>23653</v>
      </c>
      <c r="L524" s="407">
        <f t="shared" si="130"/>
        <v>4730.5999999999995</v>
      </c>
      <c r="M524" s="342">
        <f t="shared" si="136"/>
        <v>1598.9427999999996</v>
      </c>
      <c r="N524" s="338">
        <f t="shared" si="137"/>
        <v>94.611999999999995</v>
      </c>
      <c r="O524" s="435">
        <v>51</v>
      </c>
      <c r="P524" s="425">
        <f t="shared" si="138"/>
        <v>6475.1547999999993</v>
      </c>
      <c r="Q524" s="79">
        <f t="shared" si="139"/>
        <v>8.4499999999999993</v>
      </c>
      <c r="R524" s="93">
        <v>180</v>
      </c>
      <c r="S524" s="77">
        <v>23653</v>
      </c>
      <c r="T524" s="407">
        <f t="shared" si="131"/>
        <v>1576.8666666666668</v>
      </c>
      <c r="U524" s="387">
        <f t="shared" si="140"/>
        <v>532.98093333333327</v>
      </c>
      <c r="V524" s="338">
        <f t="shared" si="141"/>
        <v>31.537333333333336</v>
      </c>
      <c r="W524" s="435">
        <v>34</v>
      </c>
      <c r="X524" s="425">
        <f t="shared" si="142"/>
        <v>2175.3849333333333</v>
      </c>
      <c r="Y524" s="79">
        <f t="shared" si="143"/>
        <v>2.8167</v>
      </c>
    </row>
    <row r="525" spans="1:25" ht="15.75" customHeight="1" x14ac:dyDescent="0.2">
      <c r="A525" s="152">
        <v>508</v>
      </c>
      <c r="B525" s="89">
        <v>45</v>
      </c>
      <c r="C525" s="77">
        <v>23653</v>
      </c>
      <c r="D525" s="411">
        <f t="shared" si="129"/>
        <v>6307.4666666666672</v>
      </c>
      <c r="E525" s="342">
        <f t="shared" si="132"/>
        <v>2131.9237333333331</v>
      </c>
      <c r="F525" s="338">
        <f t="shared" si="133"/>
        <v>126.14933333333335</v>
      </c>
      <c r="G525" s="407">
        <v>85</v>
      </c>
      <c r="H525" s="425">
        <f t="shared" si="134"/>
        <v>8650.5397333333331</v>
      </c>
      <c r="I525" s="79">
        <f t="shared" si="135"/>
        <v>11.2889</v>
      </c>
      <c r="J525" s="96">
        <v>60</v>
      </c>
      <c r="K525" s="77">
        <v>23653</v>
      </c>
      <c r="L525" s="407">
        <f t="shared" si="130"/>
        <v>4730.5999999999995</v>
      </c>
      <c r="M525" s="342">
        <f t="shared" si="136"/>
        <v>1598.9427999999996</v>
      </c>
      <c r="N525" s="338">
        <f t="shared" si="137"/>
        <v>94.611999999999995</v>
      </c>
      <c r="O525" s="435">
        <v>51</v>
      </c>
      <c r="P525" s="425">
        <f t="shared" si="138"/>
        <v>6475.1547999999993</v>
      </c>
      <c r="Q525" s="79">
        <f t="shared" si="139"/>
        <v>8.4666999999999994</v>
      </c>
      <c r="R525" s="93">
        <v>180</v>
      </c>
      <c r="S525" s="77">
        <v>23653</v>
      </c>
      <c r="T525" s="407">
        <f t="shared" si="131"/>
        <v>1576.8666666666668</v>
      </c>
      <c r="U525" s="387">
        <f t="shared" si="140"/>
        <v>532.98093333333327</v>
      </c>
      <c r="V525" s="338">
        <f t="shared" si="141"/>
        <v>31.537333333333336</v>
      </c>
      <c r="W525" s="435">
        <v>34</v>
      </c>
      <c r="X525" s="425">
        <f t="shared" si="142"/>
        <v>2175.3849333333333</v>
      </c>
      <c r="Y525" s="79">
        <f t="shared" si="143"/>
        <v>2.8222</v>
      </c>
    </row>
    <row r="526" spans="1:25" ht="15.75" customHeight="1" x14ac:dyDescent="0.2">
      <c r="A526" s="152">
        <v>509</v>
      </c>
      <c r="B526" s="89">
        <v>45</v>
      </c>
      <c r="C526" s="77">
        <v>23653</v>
      </c>
      <c r="D526" s="411">
        <f t="shared" si="129"/>
        <v>6307.4666666666672</v>
      </c>
      <c r="E526" s="342">
        <f t="shared" si="132"/>
        <v>2131.9237333333331</v>
      </c>
      <c r="F526" s="338">
        <f t="shared" si="133"/>
        <v>126.14933333333335</v>
      </c>
      <c r="G526" s="407">
        <v>85</v>
      </c>
      <c r="H526" s="425">
        <f t="shared" si="134"/>
        <v>8650.5397333333331</v>
      </c>
      <c r="I526" s="79">
        <f t="shared" si="135"/>
        <v>11.3111</v>
      </c>
      <c r="J526" s="96">
        <v>60</v>
      </c>
      <c r="K526" s="77">
        <v>23653</v>
      </c>
      <c r="L526" s="407">
        <f t="shared" si="130"/>
        <v>4730.5999999999995</v>
      </c>
      <c r="M526" s="342">
        <f t="shared" si="136"/>
        <v>1598.9427999999996</v>
      </c>
      <c r="N526" s="338">
        <f t="shared" si="137"/>
        <v>94.611999999999995</v>
      </c>
      <c r="O526" s="435">
        <v>51</v>
      </c>
      <c r="P526" s="425">
        <f t="shared" si="138"/>
        <v>6475.1547999999993</v>
      </c>
      <c r="Q526" s="79">
        <f t="shared" si="139"/>
        <v>8.4832999999999998</v>
      </c>
      <c r="R526" s="93">
        <v>180</v>
      </c>
      <c r="S526" s="77">
        <v>23653</v>
      </c>
      <c r="T526" s="407">
        <f t="shared" si="131"/>
        <v>1576.8666666666668</v>
      </c>
      <c r="U526" s="387">
        <f t="shared" si="140"/>
        <v>532.98093333333327</v>
      </c>
      <c r="V526" s="338">
        <f t="shared" si="141"/>
        <v>31.537333333333336</v>
      </c>
      <c r="W526" s="435">
        <v>34</v>
      </c>
      <c r="X526" s="425">
        <f t="shared" si="142"/>
        <v>2175.3849333333333</v>
      </c>
      <c r="Y526" s="79">
        <f t="shared" si="143"/>
        <v>2.8277999999999999</v>
      </c>
    </row>
    <row r="527" spans="1:25" ht="15.75" customHeight="1" x14ac:dyDescent="0.2">
      <c r="A527" s="109">
        <v>510</v>
      </c>
      <c r="B527" s="89">
        <v>45</v>
      </c>
      <c r="C527" s="77">
        <v>23653</v>
      </c>
      <c r="D527" s="411">
        <f t="shared" si="129"/>
        <v>6307.4666666666672</v>
      </c>
      <c r="E527" s="342">
        <f t="shared" si="132"/>
        <v>2131.9237333333331</v>
      </c>
      <c r="F527" s="338">
        <f t="shared" si="133"/>
        <v>126.14933333333335</v>
      </c>
      <c r="G527" s="407">
        <v>85</v>
      </c>
      <c r="H527" s="425">
        <f t="shared" si="134"/>
        <v>8650.5397333333331</v>
      </c>
      <c r="I527" s="79">
        <f t="shared" si="135"/>
        <v>11.333299999999999</v>
      </c>
      <c r="J527" s="96">
        <v>60</v>
      </c>
      <c r="K527" s="77">
        <v>23653</v>
      </c>
      <c r="L527" s="407">
        <f t="shared" si="130"/>
        <v>4730.5999999999995</v>
      </c>
      <c r="M527" s="342">
        <f t="shared" si="136"/>
        <v>1598.9427999999996</v>
      </c>
      <c r="N527" s="338">
        <f t="shared" si="137"/>
        <v>94.611999999999995</v>
      </c>
      <c r="O527" s="435">
        <v>51</v>
      </c>
      <c r="P527" s="425">
        <f t="shared" si="138"/>
        <v>6475.1547999999993</v>
      </c>
      <c r="Q527" s="79">
        <f t="shared" si="139"/>
        <v>8.5</v>
      </c>
      <c r="R527" s="93">
        <v>180</v>
      </c>
      <c r="S527" s="77">
        <v>23653</v>
      </c>
      <c r="T527" s="407">
        <f t="shared" si="131"/>
        <v>1576.8666666666668</v>
      </c>
      <c r="U527" s="387">
        <f t="shared" si="140"/>
        <v>532.98093333333327</v>
      </c>
      <c r="V527" s="338">
        <f t="shared" si="141"/>
        <v>31.537333333333336</v>
      </c>
      <c r="W527" s="435">
        <v>34</v>
      </c>
      <c r="X527" s="425">
        <f t="shared" si="142"/>
        <v>2175.3849333333333</v>
      </c>
      <c r="Y527" s="79">
        <f t="shared" si="143"/>
        <v>2.8332999999999999</v>
      </c>
    </row>
    <row r="528" spans="1:25" ht="15.75" customHeight="1" x14ac:dyDescent="0.2">
      <c r="A528" s="152">
        <v>511</v>
      </c>
      <c r="B528" s="89">
        <v>45</v>
      </c>
      <c r="C528" s="77">
        <v>23653</v>
      </c>
      <c r="D528" s="411">
        <f t="shared" si="129"/>
        <v>6307.4666666666672</v>
      </c>
      <c r="E528" s="342">
        <f t="shared" si="132"/>
        <v>2131.9237333333331</v>
      </c>
      <c r="F528" s="338">
        <f t="shared" si="133"/>
        <v>126.14933333333335</v>
      </c>
      <c r="G528" s="407">
        <v>85</v>
      </c>
      <c r="H528" s="425">
        <f t="shared" si="134"/>
        <v>8650.5397333333331</v>
      </c>
      <c r="I528" s="79">
        <f t="shared" si="135"/>
        <v>11.355600000000001</v>
      </c>
      <c r="J528" s="96">
        <v>60</v>
      </c>
      <c r="K528" s="77">
        <v>23653</v>
      </c>
      <c r="L528" s="407">
        <f t="shared" si="130"/>
        <v>4730.5999999999995</v>
      </c>
      <c r="M528" s="342">
        <f t="shared" si="136"/>
        <v>1598.9427999999996</v>
      </c>
      <c r="N528" s="338">
        <f t="shared" si="137"/>
        <v>94.611999999999995</v>
      </c>
      <c r="O528" s="435">
        <v>51</v>
      </c>
      <c r="P528" s="425">
        <f t="shared" si="138"/>
        <v>6475.1547999999993</v>
      </c>
      <c r="Q528" s="79">
        <f t="shared" si="139"/>
        <v>8.5167000000000002</v>
      </c>
      <c r="R528" s="93">
        <v>180</v>
      </c>
      <c r="S528" s="77">
        <v>23653</v>
      </c>
      <c r="T528" s="407">
        <f t="shared" si="131"/>
        <v>1576.8666666666668</v>
      </c>
      <c r="U528" s="387">
        <f t="shared" si="140"/>
        <v>532.98093333333327</v>
      </c>
      <c r="V528" s="338">
        <f t="shared" si="141"/>
        <v>31.537333333333336</v>
      </c>
      <c r="W528" s="435">
        <v>34</v>
      </c>
      <c r="X528" s="425">
        <f t="shared" si="142"/>
        <v>2175.3849333333333</v>
      </c>
      <c r="Y528" s="79">
        <f t="shared" si="143"/>
        <v>2.8389000000000002</v>
      </c>
    </row>
    <row r="529" spans="1:25" ht="15.75" customHeight="1" x14ac:dyDescent="0.2">
      <c r="A529" s="152">
        <v>512</v>
      </c>
      <c r="B529" s="89">
        <v>45</v>
      </c>
      <c r="C529" s="77">
        <v>23653</v>
      </c>
      <c r="D529" s="411">
        <f t="shared" si="129"/>
        <v>6307.4666666666672</v>
      </c>
      <c r="E529" s="342">
        <f t="shared" si="132"/>
        <v>2131.9237333333331</v>
      </c>
      <c r="F529" s="338">
        <f t="shared" si="133"/>
        <v>126.14933333333335</v>
      </c>
      <c r="G529" s="407">
        <v>85</v>
      </c>
      <c r="H529" s="425">
        <f t="shared" si="134"/>
        <v>8650.5397333333331</v>
      </c>
      <c r="I529" s="79">
        <f t="shared" si="135"/>
        <v>11.377800000000001</v>
      </c>
      <c r="J529" s="96">
        <v>60</v>
      </c>
      <c r="K529" s="77">
        <v>23653</v>
      </c>
      <c r="L529" s="407">
        <f t="shared" si="130"/>
        <v>4730.5999999999995</v>
      </c>
      <c r="M529" s="342">
        <f t="shared" si="136"/>
        <v>1598.9427999999996</v>
      </c>
      <c r="N529" s="338">
        <f t="shared" si="137"/>
        <v>94.611999999999995</v>
      </c>
      <c r="O529" s="435">
        <v>51</v>
      </c>
      <c r="P529" s="425">
        <f t="shared" si="138"/>
        <v>6475.1547999999993</v>
      </c>
      <c r="Q529" s="79">
        <f t="shared" si="139"/>
        <v>8.5333000000000006</v>
      </c>
      <c r="R529" s="93">
        <v>180</v>
      </c>
      <c r="S529" s="77">
        <v>23653</v>
      </c>
      <c r="T529" s="407">
        <f t="shared" si="131"/>
        <v>1576.8666666666668</v>
      </c>
      <c r="U529" s="387">
        <f t="shared" si="140"/>
        <v>532.98093333333327</v>
      </c>
      <c r="V529" s="338">
        <f t="shared" si="141"/>
        <v>31.537333333333336</v>
      </c>
      <c r="W529" s="435">
        <v>34</v>
      </c>
      <c r="X529" s="425">
        <f t="shared" si="142"/>
        <v>2175.3849333333333</v>
      </c>
      <c r="Y529" s="79">
        <f t="shared" si="143"/>
        <v>2.8443999999999998</v>
      </c>
    </row>
    <row r="530" spans="1:25" ht="15.75" customHeight="1" x14ac:dyDescent="0.2">
      <c r="A530" s="152">
        <v>513</v>
      </c>
      <c r="B530" s="89">
        <v>45</v>
      </c>
      <c r="C530" s="77">
        <v>23653</v>
      </c>
      <c r="D530" s="411">
        <f t="shared" ref="D530:D593" si="147">12*(1/B530*C530)</f>
        <v>6307.4666666666672</v>
      </c>
      <c r="E530" s="342">
        <f t="shared" si="132"/>
        <v>2131.9237333333331</v>
      </c>
      <c r="F530" s="338">
        <f t="shared" si="133"/>
        <v>126.14933333333335</v>
      </c>
      <c r="G530" s="407">
        <v>85</v>
      </c>
      <c r="H530" s="425">
        <f t="shared" si="134"/>
        <v>8650.5397333333331</v>
      </c>
      <c r="I530" s="79">
        <f t="shared" si="135"/>
        <v>11.4</v>
      </c>
      <c r="J530" s="96">
        <v>60</v>
      </c>
      <c r="K530" s="77">
        <v>23653</v>
      </c>
      <c r="L530" s="407">
        <f t="shared" ref="L530:L593" si="148">12*(1/J530*K530)</f>
        <v>4730.5999999999995</v>
      </c>
      <c r="M530" s="342">
        <f t="shared" si="136"/>
        <v>1598.9427999999996</v>
      </c>
      <c r="N530" s="338">
        <f t="shared" si="137"/>
        <v>94.611999999999995</v>
      </c>
      <c r="O530" s="435">
        <v>51</v>
      </c>
      <c r="P530" s="425">
        <f t="shared" si="138"/>
        <v>6475.1547999999993</v>
      </c>
      <c r="Q530" s="79">
        <f t="shared" si="139"/>
        <v>8.5500000000000007</v>
      </c>
      <c r="R530" s="93">
        <v>180</v>
      </c>
      <c r="S530" s="77">
        <v>23653</v>
      </c>
      <c r="T530" s="407">
        <f t="shared" ref="T530:T593" si="149">12*(1/R530*S530)</f>
        <v>1576.8666666666668</v>
      </c>
      <c r="U530" s="387">
        <f t="shared" si="140"/>
        <v>532.98093333333327</v>
      </c>
      <c r="V530" s="338">
        <f t="shared" si="141"/>
        <v>31.537333333333336</v>
      </c>
      <c r="W530" s="435">
        <v>34</v>
      </c>
      <c r="X530" s="425">
        <f t="shared" si="142"/>
        <v>2175.3849333333333</v>
      </c>
      <c r="Y530" s="79">
        <f t="shared" si="143"/>
        <v>2.85</v>
      </c>
    </row>
    <row r="531" spans="1:25" ht="15.75" customHeight="1" x14ac:dyDescent="0.2">
      <c r="A531" s="152">
        <v>514</v>
      </c>
      <c r="B531" s="89">
        <v>45</v>
      </c>
      <c r="C531" s="77">
        <v>23653</v>
      </c>
      <c r="D531" s="411">
        <f t="shared" si="147"/>
        <v>6307.4666666666672</v>
      </c>
      <c r="E531" s="342">
        <f t="shared" ref="E531:E594" si="150">D531*33.8%</f>
        <v>2131.9237333333331</v>
      </c>
      <c r="F531" s="338">
        <f t="shared" ref="F531:F594" si="151">D531*2%</f>
        <v>126.14933333333335</v>
      </c>
      <c r="G531" s="407">
        <v>85</v>
      </c>
      <c r="H531" s="425">
        <f t="shared" ref="H531:H594" si="152">SUM(D531:G531)</f>
        <v>8650.5397333333331</v>
      </c>
      <c r="I531" s="79">
        <f t="shared" ref="I531:I594" si="153">ROUND(A531/B531,4)</f>
        <v>11.4222</v>
      </c>
      <c r="J531" s="96">
        <v>60</v>
      </c>
      <c r="K531" s="77">
        <v>23653</v>
      </c>
      <c r="L531" s="407">
        <f t="shared" si="148"/>
        <v>4730.5999999999995</v>
      </c>
      <c r="M531" s="342">
        <f t="shared" ref="M531:M594" si="154">L531*33.8%</f>
        <v>1598.9427999999996</v>
      </c>
      <c r="N531" s="338">
        <f t="shared" ref="N531:N594" si="155">L531*2%</f>
        <v>94.611999999999995</v>
      </c>
      <c r="O531" s="435">
        <v>51</v>
      </c>
      <c r="P531" s="425">
        <f t="shared" ref="P531:P594" si="156">SUM(L531:O531)</f>
        <v>6475.1547999999993</v>
      </c>
      <c r="Q531" s="79">
        <f t="shared" ref="Q531:Q594" si="157">ROUND(A531/J531,4)</f>
        <v>8.5667000000000009</v>
      </c>
      <c r="R531" s="93">
        <v>180</v>
      </c>
      <c r="S531" s="77">
        <v>23653</v>
      </c>
      <c r="T531" s="407">
        <f t="shared" si="149"/>
        <v>1576.8666666666668</v>
      </c>
      <c r="U531" s="387">
        <f t="shared" ref="U531:U594" si="158">T531*33.8%</f>
        <v>532.98093333333327</v>
      </c>
      <c r="V531" s="338">
        <f t="shared" ref="V531:V594" si="159">T531*2%</f>
        <v>31.537333333333336</v>
      </c>
      <c r="W531" s="435">
        <v>34</v>
      </c>
      <c r="X531" s="425">
        <f t="shared" ref="X531:X594" si="160">SUM(T531:W531)</f>
        <v>2175.3849333333333</v>
      </c>
      <c r="Y531" s="79">
        <f t="shared" ref="Y531:Y594" si="161">ROUND(A531/R531,4)</f>
        <v>2.8555999999999999</v>
      </c>
    </row>
    <row r="532" spans="1:25" ht="15.75" customHeight="1" x14ac:dyDescent="0.2">
      <c r="A532" s="152">
        <v>515</v>
      </c>
      <c r="B532" s="89">
        <v>45</v>
      </c>
      <c r="C532" s="77">
        <v>23653</v>
      </c>
      <c r="D532" s="411">
        <f t="shared" si="147"/>
        <v>6307.4666666666672</v>
      </c>
      <c r="E532" s="342">
        <f t="shared" si="150"/>
        <v>2131.9237333333331</v>
      </c>
      <c r="F532" s="338">
        <f t="shared" si="151"/>
        <v>126.14933333333335</v>
      </c>
      <c r="G532" s="407">
        <v>85</v>
      </c>
      <c r="H532" s="425">
        <f t="shared" si="152"/>
        <v>8650.5397333333331</v>
      </c>
      <c r="I532" s="79">
        <f t="shared" si="153"/>
        <v>11.4444</v>
      </c>
      <c r="J532" s="96">
        <v>60</v>
      </c>
      <c r="K532" s="77">
        <v>23653</v>
      </c>
      <c r="L532" s="407">
        <f t="shared" si="148"/>
        <v>4730.5999999999995</v>
      </c>
      <c r="M532" s="342">
        <f t="shared" si="154"/>
        <v>1598.9427999999996</v>
      </c>
      <c r="N532" s="338">
        <f t="shared" si="155"/>
        <v>94.611999999999995</v>
      </c>
      <c r="O532" s="435">
        <v>51</v>
      </c>
      <c r="P532" s="425">
        <f t="shared" si="156"/>
        <v>6475.1547999999993</v>
      </c>
      <c r="Q532" s="79">
        <f t="shared" si="157"/>
        <v>8.5832999999999995</v>
      </c>
      <c r="R532" s="93">
        <v>180</v>
      </c>
      <c r="S532" s="77">
        <v>23653</v>
      </c>
      <c r="T532" s="407">
        <f t="shared" si="149"/>
        <v>1576.8666666666668</v>
      </c>
      <c r="U532" s="387">
        <f t="shared" si="158"/>
        <v>532.98093333333327</v>
      </c>
      <c r="V532" s="338">
        <f t="shared" si="159"/>
        <v>31.537333333333336</v>
      </c>
      <c r="W532" s="435">
        <v>34</v>
      </c>
      <c r="X532" s="425">
        <f t="shared" si="160"/>
        <v>2175.3849333333333</v>
      </c>
      <c r="Y532" s="79">
        <f t="shared" si="161"/>
        <v>2.8611</v>
      </c>
    </row>
    <row r="533" spans="1:25" ht="15.75" customHeight="1" x14ac:dyDescent="0.2">
      <c r="A533" s="152">
        <v>516</v>
      </c>
      <c r="B533" s="89">
        <v>45</v>
      </c>
      <c r="C533" s="77">
        <v>23653</v>
      </c>
      <c r="D533" s="411">
        <f t="shared" si="147"/>
        <v>6307.4666666666672</v>
      </c>
      <c r="E533" s="342">
        <f t="shared" si="150"/>
        <v>2131.9237333333331</v>
      </c>
      <c r="F533" s="338">
        <f t="shared" si="151"/>
        <v>126.14933333333335</v>
      </c>
      <c r="G533" s="407">
        <v>85</v>
      </c>
      <c r="H533" s="425">
        <f t="shared" si="152"/>
        <v>8650.5397333333331</v>
      </c>
      <c r="I533" s="79">
        <f t="shared" si="153"/>
        <v>11.466699999999999</v>
      </c>
      <c r="J533" s="96">
        <v>60</v>
      </c>
      <c r="K533" s="77">
        <v>23653</v>
      </c>
      <c r="L533" s="407">
        <f t="shared" si="148"/>
        <v>4730.5999999999995</v>
      </c>
      <c r="M533" s="342">
        <f t="shared" si="154"/>
        <v>1598.9427999999996</v>
      </c>
      <c r="N533" s="338">
        <f t="shared" si="155"/>
        <v>94.611999999999995</v>
      </c>
      <c r="O533" s="435">
        <v>51</v>
      </c>
      <c r="P533" s="425">
        <f t="shared" si="156"/>
        <v>6475.1547999999993</v>
      </c>
      <c r="Q533" s="79">
        <f t="shared" si="157"/>
        <v>8.6</v>
      </c>
      <c r="R533" s="93">
        <v>180</v>
      </c>
      <c r="S533" s="77">
        <v>23653</v>
      </c>
      <c r="T533" s="407">
        <f t="shared" si="149"/>
        <v>1576.8666666666668</v>
      </c>
      <c r="U533" s="387">
        <f t="shared" si="158"/>
        <v>532.98093333333327</v>
      </c>
      <c r="V533" s="338">
        <f t="shared" si="159"/>
        <v>31.537333333333336</v>
      </c>
      <c r="W533" s="435">
        <v>34</v>
      </c>
      <c r="X533" s="425">
        <f t="shared" si="160"/>
        <v>2175.3849333333333</v>
      </c>
      <c r="Y533" s="79">
        <f t="shared" si="161"/>
        <v>2.8666999999999998</v>
      </c>
    </row>
    <row r="534" spans="1:25" ht="15.75" customHeight="1" x14ac:dyDescent="0.2">
      <c r="A534" s="152">
        <v>517</v>
      </c>
      <c r="B534" s="89">
        <v>45</v>
      </c>
      <c r="C534" s="77">
        <v>23653</v>
      </c>
      <c r="D534" s="411">
        <f t="shared" si="147"/>
        <v>6307.4666666666672</v>
      </c>
      <c r="E534" s="342">
        <f t="shared" si="150"/>
        <v>2131.9237333333331</v>
      </c>
      <c r="F534" s="338">
        <f t="shared" si="151"/>
        <v>126.14933333333335</v>
      </c>
      <c r="G534" s="407">
        <v>85</v>
      </c>
      <c r="H534" s="425">
        <f t="shared" si="152"/>
        <v>8650.5397333333331</v>
      </c>
      <c r="I534" s="79">
        <f t="shared" si="153"/>
        <v>11.488899999999999</v>
      </c>
      <c r="J534" s="96">
        <v>60</v>
      </c>
      <c r="K534" s="77">
        <v>23653</v>
      </c>
      <c r="L534" s="407">
        <f t="shared" si="148"/>
        <v>4730.5999999999995</v>
      </c>
      <c r="M534" s="342">
        <f t="shared" si="154"/>
        <v>1598.9427999999996</v>
      </c>
      <c r="N534" s="338">
        <f t="shared" si="155"/>
        <v>94.611999999999995</v>
      </c>
      <c r="O534" s="435">
        <v>51</v>
      </c>
      <c r="P534" s="425">
        <f t="shared" si="156"/>
        <v>6475.1547999999993</v>
      </c>
      <c r="Q534" s="79">
        <f t="shared" si="157"/>
        <v>8.6166999999999998</v>
      </c>
      <c r="R534" s="93">
        <v>180</v>
      </c>
      <c r="S534" s="77">
        <v>23653</v>
      </c>
      <c r="T534" s="407">
        <f t="shared" si="149"/>
        <v>1576.8666666666668</v>
      </c>
      <c r="U534" s="387">
        <f t="shared" si="158"/>
        <v>532.98093333333327</v>
      </c>
      <c r="V534" s="338">
        <f t="shared" si="159"/>
        <v>31.537333333333336</v>
      </c>
      <c r="W534" s="435">
        <v>34</v>
      </c>
      <c r="X534" s="425">
        <f t="shared" si="160"/>
        <v>2175.3849333333333</v>
      </c>
      <c r="Y534" s="79">
        <f t="shared" si="161"/>
        <v>2.8721999999999999</v>
      </c>
    </row>
    <row r="535" spans="1:25" ht="15.75" customHeight="1" x14ac:dyDescent="0.2">
      <c r="A535" s="152">
        <v>518</v>
      </c>
      <c r="B535" s="89">
        <v>45</v>
      </c>
      <c r="C535" s="77">
        <v>23653</v>
      </c>
      <c r="D535" s="411">
        <f t="shared" si="147"/>
        <v>6307.4666666666672</v>
      </c>
      <c r="E535" s="342">
        <f t="shared" si="150"/>
        <v>2131.9237333333331</v>
      </c>
      <c r="F535" s="338">
        <f t="shared" si="151"/>
        <v>126.14933333333335</v>
      </c>
      <c r="G535" s="407">
        <v>85</v>
      </c>
      <c r="H535" s="425">
        <f t="shared" si="152"/>
        <v>8650.5397333333331</v>
      </c>
      <c r="I535" s="79">
        <f t="shared" si="153"/>
        <v>11.511100000000001</v>
      </c>
      <c r="J535" s="96">
        <v>60</v>
      </c>
      <c r="K535" s="77">
        <v>23653</v>
      </c>
      <c r="L535" s="407">
        <f t="shared" si="148"/>
        <v>4730.5999999999995</v>
      </c>
      <c r="M535" s="342">
        <f t="shared" si="154"/>
        <v>1598.9427999999996</v>
      </c>
      <c r="N535" s="338">
        <f t="shared" si="155"/>
        <v>94.611999999999995</v>
      </c>
      <c r="O535" s="435">
        <v>51</v>
      </c>
      <c r="P535" s="425">
        <f t="shared" si="156"/>
        <v>6475.1547999999993</v>
      </c>
      <c r="Q535" s="79">
        <f t="shared" si="157"/>
        <v>8.6333000000000002</v>
      </c>
      <c r="R535" s="93">
        <v>180</v>
      </c>
      <c r="S535" s="77">
        <v>23653</v>
      </c>
      <c r="T535" s="407">
        <f t="shared" si="149"/>
        <v>1576.8666666666668</v>
      </c>
      <c r="U535" s="387">
        <f t="shared" si="158"/>
        <v>532.98093333333327</v>
      </c>
      <c r="V535" s="338">
        <f t="shared" si="159"/>
        <v>31.537333333333336</v>
      </c>
      <c r="W535" s="435">
        <v>34</v>
      </c>
      <c r="X535" s="425">
        <f t="shared" si="160"/>
        <v>2175.3849333333333</v>
      </c>
      <c r="Y535" s="79">
        <f t="shared" si="161"/>
        <v>2.8778000000000001</v>
      </c>
    </row>
    <row r="536" spans="1:25" ht="15.75" customHeight="1" x14ac:dyDescent="0.2">
      <c r="A536" s="152">
        <v>519</v>
      </c>
      <c r="B536" s="89">
        <v>45</v>
      </c>
      <c r="C536" s="77">
        <v>23653</v>
      </c>
      <c r="D536" s="411">
        <f t="shared" si="147"/>
        <v>6307.4666666666672</v>
      </c>
      <c r="E536" s="342">
        <f t="shared" si="150"/>
        <v>2131.9237333333331</v>
      </c>
      <c r="F536" s="338">
        <f t="shared" si="151"/>
        <v>126.14933333333335</v>
      </c>
      <c r="G536" s="407">
        <v>85</v>
      </c>
      <c r="H536" s="425">
        <f t="shared" si="152"/>
        <v>8650.5397333333331</v>
      </c>
      <c r="I536" s="79">
        <f t="shared" si="153"/>
        <v>11.533300000000001</v>
      </c>
      <c r="J536" s="96">
        <v>60</v>
      </c>
      <c r="K536" s="77">
        <v>23653</v>
      </c>
      <c r="L536" s="407">
        <f t="shared" si="148"/>
        <v>4730.5999999999995</v>
      </c>
      <c r="M536" s="342">
        <f t="shared" si="154"/>
        <v>1598.9427999999996</v>
      </c>
      <c r="N536" s="338">
        <f t="shared" si="155"/>
        <v>94.611999999999995</v>
      </c>
      <c r="O536" s="435">
        <v>51</v>
      </c>
      <c r="P536" s="425">
        <f t="shared" si="156"/>
        <v>6475.1547999999993</v>
      </c>
      <c r="Q536" s="79">
        <f t="shared" si="157"/>
        <v>8.65</v>
      </c>
      <c r="R536" s="93">
        <v>180</v>
      </c>
      <c r="S536" s="77">
        <v>23653</v>
      </c>
      <c r="T536" s="407">
        <f t="shared" si="149"/>
        <v>1576.8666666666668</v>
      </c>
      <c r="U536" s="387">
        <f t="shared" si="158"/>
        <v>532.98093333333327</v>
      </c>
      <c r="V536" s="338">
        <f t="shared" si="159"/>
        <v>31.537333333333336</v>
      </c>
      <c r="W536" s="435">
        <v>34</v>
      </c>
      <c r="X536" s="425">
        <f t="shared" si="160"/>
        <v>2175.3849333333333</v>
      </c>
      <c r="Y536" s="79">
        <f t="shared" si="161"/>
        <v>2.8833000000000002</v>
      </c>
    </row>
    <row r="537" spans="1:25" ht="15.75" customHeight="1" x14ac:dyDescent="0.2">
      <c r="A537" s="109">
        <v>520</v>
      </c>
      <c r="B537" s="89">
        <v>45</v>
      </c>
      <c r="C537" s="77">
        <v>23653</v>
      </c>
      <c r="D537" s="411">
        <f t="shared" si="147"/>
        <v>6307.4666666666672</v>
      </c>
      <c r="E537" s="342">
        <f t="shared" si="150"/>
        <v>2131.9237333333331</v>
      </c>
      <c r="F537" s="338">
        <f t="shared" si="151"/>
        <v>126.14933333333335</v>
      </c>
      <c r="G537" s="407">
        <v>85</v>
      </c>
      <c r="H537" s="425">
        <f t="shared" si="152"/>
        <v>8650.5397333333331</v>
      </c>
      <c r="I537" s="79">
        <f t="shared" si="153"/>
        <v>11.5556</v>
      </c>
      <c r="J537" s="96">
        <v>60</v>
      </c>
      <c r="K537" s="77">
        <v>23653</v>
      </c>
      <c r="L537" s="407">
        <f t="shared" si="148"/>
        <v>4730.5999999999995</v>
      </c>
      <c r="M537" s="342">
        <f t="shared" si="154"/>
        <v>1598.9427999999996</v>
      </c>
      <c r="N537" s="338">
        <f t="shared" si="155"/>
        <v>94.611999999999995</v>
      </c>
      <c r="O537" s="435">
        <v>51</v>
      </c>
      <c r="P537" s="425">
        <f t="shared" si="156"/>
        <v>6475.1547999999993</v>
      </c>
      <c r="Q537" s="79">
        <f t="shared" si="157"/>
        <v>8.6667000000000005</v>
      </c>
      <c r="R537" s="93">
        <v>180</v>
      </c>
      <c r="S537" s="77">
        <v>23653</v>
      </c>
      <c r="T537" s="407">
        <f t="shared" si="149"/>
        <v>1576.8666666666668</v>
      </c>
      <c r="U537" s="387">
        <f t="shared" si="158"/>
        <v>532.98093333333327</v>
      </c>
      <c r="V537" s="338">
        <f t="shared" si="159"/>
        <v>31.537333333333336</v>
      </c>
      <c r="W537" s="435">
        <v>34</v>
      </c>
      <c r="X537" s="425">
        <f t="shared" si="160"/>
        <v>2175.3849333333333</v>
      </c>
      <c r="Y537" s="79">
        <f t="shared" si="161"/>
        <v>2.8889</v>
      </c>
    </row>
    <row r="538" spans="1:25" ht="15.75" customHeight="1" x14ac:dyDescent="0.2">
      <c r="A538" s="152">
        <v>521</v>
      </c>
      <c r="B538" s="89">
        <v>45</v>
      </c>
      <c r="C538" s="77">
        <v>23653</v>
      </c>
      <c r="D538" s="411">
        <f t="shared" si="147"/>
        <v>6307.4666666666672</v>
      </c>
      <c r="E538" s="342">
        <f t="shared" si="150"/>
        <v>2131.9237333333331</v>
      </c>
      <c r="F538" s="338">
        <f t="shared" si="151"/>
        <v>126.14933333333335</v>
      </c>
      <c r="G538" s="407">
        <v>85</v>
      </c>
      <c r="H538" s="425">
        <f t="shared" si="152"/>
        <v>8650.5397333333331</v>
      </c>
      <c r="I538" s="79">
        <f t="shared" si="153"/>
        <v>11.5778</v>
      </c>
      <c r="J538" s="96">
        <v>60</v>
      </c>
      <c r="K538" s="77">
        <v>23653</v>
      </c>
      <c r="L538" s="407">
        <f t="shared" si="148"/>
        <v>4730.5999999999995</v>
      </c>
      <c r="M538" s="342">
        <f t="shared" si="154"/>
        <v>1598.9427999999996</v>
      </c>
      <c r="N538" s="338">
        <f t="shared" si="155"/>
        <v>94.611999999999995</v>
      </c>
      <c r="O538" s="435">
        <v>51</v>
      </c>
      <c r="P538" s="425">
        <f t="shared" si="156"/>
        <v>6475.1547999999993</v>
      </c>
      <c r="Q538" s="79">
        <f t="shared" si="157"/>
        <v>8.6832999999999991</v>
      </c>
      <c r="R538" s="93">
        <v>180</v>
      </c>
      <c r="S538" s="77">
        <v>23653</v>
      </c>
      <c r="T538" s="407">
        <f t="shared" si="149"/>
        <v>1576.8666666666668</v>
      </c>
      <c r="U538" s="387">
        <f t="shared" si="158"/>
        <v>532.98093333333327</v>
      </c>
      <c r="V538" s="338">
        <f t="shared" si="159"/>
        <v>31.537333333333336</v>
      </c>
      <c r="W538" s="435">
        <v>34</v>
      </c>
      <c r="X538" s="425">
        <f t="shared" si="160"/>
        <v>2175.3849333333333</v>
      </c>
      <c r="Y538" s="79">
        <f t="shared" si="161"/>
        <v>2.8944000000000001</v>
      </c>
    </row>
    <row r="539" spans="1:25" ht="15.75" customHeight="1" x14ac:dyDescent="0.2">
      <c r="A539" s="152">
        <v>522</v>
      </c>
      <c r="B539" s="89">
        <v>45</v>
      </c>
      <c r="C539" s="77">
        <v>23653</v>
      </c>
      <c r="D539" s="411">
        <f t="shared" si="147"/>
        <v>6307.4666666666672</v>
      </c>
      <c r="E539" s="342">
        <f t="shared" si="150"/>
        <v>2131.9237333333331</v>
      </c>
      <c r="F539" s="338">
        <f t="shared" si="151"/>
        <v>126.14933333333335</v>
      </c>
      <c r="G539" s="407">
        <v>85</v>
      </c>
      <c r="H539" s="425">
        <f t="shared" si="152"/>
        <v>8650.5397333333331</v>
      </c>
      <c r="I539" s="79">
        <f t="shared" si="153"/>
        <v>11.6</v>
      </c>
      <c r="J539" s="96">
        <v>60</v>
      </c>
      <c r="K539" s="77">
        <v>23653</v>
      </c>
      <c r="L539" s="407">
        <f t="shared" si="148"/>
        <v>4730.5999999999995</v>
      </c>
      <c r="M539" s="342">
        <f t="shared" si="154"/>
        <v>1598.9427999999996</v>
      </c>
      <c r="N539" s="338">
        <f t="shared" si="155"/>
        <v>94.611999999999995</v>
      </c>
      <c r="O539" s="435">
        <v>51</v>
      </c>
      <c r="P539" s="425">
        <f t="shared" si="156"/>
        <v>6475.1547999999993</v>
      </c>
      <c r="Q539" s="79">
        <f t="shared" si="157"/>
        <v>8.6999999999999993</v>
      </c>
      <c r="R539" s="93">
        <v>180</v>
      </c>
      <c r="S539" s="77">
        <v>23653</v>
      </c>
      <c r="T539" s="407">
        <f t="shared" si="149"/>
        <v>1576.8666666666668</v>
      </c>
      <c r="U539" s="387">
        <f t="shared" si="158"/>
        <v>532.98093333333327</v>
      </c>
      <c r="V539" s="338">
        <f t="shared" si="159"/>
        <v>31.537333333333336</v>
      </c>
      <c r="W539" s="435">
        <v>34</v>
      </c>
      <c r="X539" s="425">
        <f t="shared" si="160"/>
        <v>2175.3849333333333</v>
      </c>
      <c r="Y539" s="79">
        <f t="shared" si="161"/>
        <v>2.9</v>
      </c>
    </row>
    <row r="540" spans="1:25" ht="15.75" customHeight="1" x14ac:dyDescent="0.2">
      <c r="A540" s="152">
        <v>523</v>
      </c>
      <c r="B540" s="89">
        <v>45</v>
      </c>
      <c r="C540" s="77">
        <v>23653</v>
      </c>
      <c r="D540" s="411">
        <f t="shared" si="147"/>
        <v>6307.4666666666672</v>
      </c>
      <c r="E540" s="342">
        <f t="shared" si="150"/>
        <v>2131.9237333333331</v>
      </c>
      <c r="F540" s="338">
        <f t="shared" si="151"/>
        <v>126.14933333333335</v>
      </c>
      <c r="G540" s="407">
        <v>85</v>
      </c>
      <c r="H540" s="425">
        <f t="shared" si="152"/>
        <v>8650.5397333333331</v>
      </c>
      <c r="I540" s="79">
        <f t="shared" si="153"/>
        <v>11.622199999999999</v>
      </c>
      <c r="J540" s="96">
        <v>60</v>
      </c>
      <c r="K540" s="77">
        <v>23653</v>
      </c>
      <c r="L540" s="407">
        <f t="shared" si="148"/>
        <v>4730.5999999999995</v>
      </c>
      <c r="M540" s="342">
        <f t="shared" si="154"/>
        <v>1598.9427999999996</v>
      </c>
      <c r="N540" s="338">
        <f t="shared" si="155"/>
        <v>94.611999999999995</v>
      </c>
      <c r="O540" s="435">
        <v>51</v>
      </c>
      <c r="P540" s="425">
        <f t="shared" si="156"/>
        <v>6475.1547999999993</v>
      </c>
      <c r="Q540" s="79">
        <f t="shared" si="157"/>
        <v>8.7166999999999994</v>
      </c>
      <c r="R540" s="93">
        <v>180</v>
      </c>
      <c r="S540" s="77">
        <v>23653</v>
      </c>
      <c r="T540" s="407">
        <f t="shared" si="149"/>
        <v>1576.8666666666668</v>
      </c>
      <c r="U540" s="387">
        <f t="shared" si="158"/>
        <v>532.98093333333327</v>
      </c>
      <c r="V540" s="338">
        <f t="shared" si="159"/>
        <v>31.537333333333336</v>
      </c>
      <c r="W540" s="435">
        <v>34</v>
      </c>
      <c r="X540" s="425">
        <f t="shared" si="160"/>
        <v>2175.3849333333333</v>
      </c>
      <c r="Y540" s="79">
        <f t="shared" si="161"/>
        <v>2.9056000000000002</v>
      </c>
    </row>
    <row r="541" spans="1:25" ht="15.75" customHeight="1" x14ac:dyDescent="0.2">
      <c r="A541" s="152">
        <v>524</v>
      </c>
      <c r="B541" s="89">
        <v>45</v>
      </c>
      <c r="C541" s="77">
        <v>23653</v>
      </c>
      <c r="D541" s="411">
        <f t="shared" si="147"/>
        <v>6307.4666666666672</v>
      </c>
      <c r="E541" s="342">
        <f t="shared" si="150"/>
        <v>2131.9237333333331</v>
      </c>
      <c r="F541" s="338">
        <f t="shared" si="151"/>
        <v>126.14933333333335</v>
      </c>
      <c r="G541" s="407">
        <v>85</v>
      </c>
      <c r="H541" s="425">
        <f t="shared" si="152"/>
        <v>8650.5397333333331</v>
      </c>
      <c r="I541" s="79">
        <f t="shared" si="153"/>
        <v>11.644399999999999</v>
      </c>
      <c r="J541" s="96">
        <v>60</v>
      </c>
      <c r="K541" s="77">
        <v>23653</v>
      </c>
      <c r="L541" s="407">
        <f t="shared" si="148"/>
        <v>4730.5999999999995</v>
      </c>
      <c r="M541" s="342">
        <f t="shared" si="154"/>
        <v>1598.9427999999996</v>
      </c>
      <c r="N541" s="338">
        <f t="shared" si="155"/>
        <v>94.611999999999995</v>
      </c>
      <c r="O541" s="435">
        <v>51</v>
      </c>
      <c r="P541" s="425">
        <f t="shared" si="156"/>
        <v>6475.1547999999993</v>
      </c>
      <c r="Q541" s="79">
        <f t="shared" si="157"/>
        <v>8.7332999999999998</v>
      </c>
      <c r="R541" s="93">
        <v>180</v>
      </c>
      <c r="S541" s="77">
        <v>23653</v>
      </c>
      <c r="T541" s="407">
        <f t="shared" si="149"/>
        <v>1576.8666666666668</v>
      </c>
      <c r="U541" s="387">
        <f t="shared" si="158"/>
        <v>532.98093333333327</v>
      </c>
      <c r="V541" s="338">
        <f t="shared" si="159"/>
        <v>31.537333333333336</v>
      </c>
      <c r="W541" s="435">
        <v>34</v>
      </c>
      <c r="X541" s="425">
        <f t="shared" si="160"/>
        <v>2175.3849333333333</v>
      </c>
      <c r="Y541" s="79">
        <f t="shared" si="161"/>
        <v>2.9110999999999998</v>
      </c>
    </row>
    <row r="542" spans="1:25" ht="15.75" customHeight="1" x14ac:dyDescent="0.2">
      <c r="A542" s="152">
        <v>525</v>
      </c>
      <c r="B542" s="89">
        <v>45</v>
      </c>
      <c r="C542" s="77">
        <v>23653</v>
      </c>
      <c r="D542" s="411">
        <f t="shared" si="147"/>
        <v>6307.4666666666672</v>
      </c>
      <c r="E542" s="342">
        <f t="shared" si="150"/>
        <v>2131.9237333333331</v>
      </c>
      <c r="F542" s="338">
        <f t="shared" si="151"/>
        <v>126.14933333333335</v>
      </c>
      <c r="G542" s="407">
        <v>85</v>
      </c>
      <c r="H542" s="425">
        <f t="shared" si="152"/>
        <v>8650.5397333333331</v>
      </c>
      <c r="I542" s="79">
        <f t="shared" si="153"/>
        <v>11.666700000000001</v>
      </c>
      <c r="J542" s="96">
        <v>60</v>
      </c>
      <c r="K542" s="77">
        <v>23653</v>
      </c>
      <c r="L542" s="407">
        <f t="shared" si="148"/>
        <v>4730.5999999999995</v>
      </c>
      <c r="M542" s="342">
        <f t="shared" si="154"/>
        <v>1598.9427999999996</v>
      </c>
      <c r="N542" s="338">
        <f t="shared" si="155"/>
        <v>94.611999999999995</v>
      </c>
      <c r="O542" s="435">
        <v>51</v>
      </c>
      <c r="P542" s="425">
        <f t="shared" si="156"/>
        <v>6475.1547999999993</v>
      </c>
      <c r="Q542" s="79">
        <f t="shared" si="157"/>
        <v>8.75</v>
      </c>
      <c r="R542" s="93">
        <v>180</v>
      </c>
      <c r="S542" s="77">
        <v>23653</v>
      </c>
      <c r="T542" s="407">
        <f t="shared" si="149"/>
        <v>1576.8666666666668</v>
      </c>
      <c r="U542" s="387">
        <f t="shared" si="158"/>
        <v>532.98093333333327</v>
      </c>
      <c r="V542" s="338">
        <f t="shared" si="159"/>
        <v>31.537333333333336</v>
      </c>
      <c r="W542" s="435">
        <v>34</v>
      </c>
      <c r="X542" s="425">
        <f t="shared" si="160"/>
        <v>2175.3849333333333</v>
      </c>
      <c r="Y542" s="79">
        <f t="shared" si="161"/>
        <v>2.9167000000000001</v>
      </c>
    </row>
    <row r="543" spans="1:25" ht="15.75" customHeight="1" x14ac:dyDescent="0.2">
      <c r="A543" s="152">
        <v>526</v>
      </c>
      <c r="B543" s="89">
        <v>45</v>
      </c>
      <c r="C543" s="77">
        <v>23653</v>
      </c>
      <c r="D543" s="411">
        <f t="shared" si="147"/>
        <v>6307.4666666666672</v>
      </c>
      <c r="E543" s="342">
        <f t="shared" si="150"/>
        <v>2131.9237333333331</v>
      </c>
      <c r="F543" s="338">
        <f t="shared" si="151"/>
        <v>126.14933333333335</v>
      </c>
      <c r="G543" s="407">
        <v>85</v>
      </c>
      <c r="H543" s="425">
        <f t="shared" si="152"/>
        <v>8650.5397333333331</v>
      </c>
      <c r="I543" s="79">
        <f t="shared" si="153"/>
        <v>11.6889</v>
      </c>
      <c r="J543" s="96">
        <v>60</v>
      </c>
      <c r="K543" s="77">
        <v>23653</v>
      </c>
      <c r="L543" s="407">
        <f t="shared" si="148"/>
        <v>4730.5999999999995</v>
      </c>
      <c r="M543" s="342">
        <f t="shared" si="154"/>
        <v>1598.9427999999996</v>
      </c>
      <c r="N543" s="338">
        <f t="shared" si="155"/>
        <v>94.611999999999995</v>
      </c>
      <c r="O543" s="435">
        <v>51</v>
      </c>
      <c r="P543" s="425">
        <f t="shared" si="156"/>
        <v>6475.1547999999993</v>
      </c>
      <c r="Q543" s="79">
        <f t="shared" si="157"/>
        <v>8.7667000000000002</v>
      </c>
      <c r="R543" s="93">
        <v>180</v>
      </c>
      <c r="S543" s="77">
        <v>23653</v>
      </c>
      <c r="T543" s="407">
        <f t="shared" si="149"/>
        <v>1576.8666666666668</v>
      </c>
      <c r="U543" s="387">
        <f t="shared" si="158"/>
        <v>532.98093333333327</v>
      </c>
      <c r="V543" s="338">
        <f t="shared" si="159"/>
        <v>31.537333333333336</v>
      </c>
      <c r="W543" s="435">
        <v>34</v>
      </c>
      <c r="X543" s="425">
        <f t="shared" si="160"/>
        <v>2175.3849333333333</v>
      </c>
      <c r="Y543" s="79">
        <f t="shared" si="161"/>
        <v>2.9222000000000001</v>
      </c>
    </row>
    <row r="544" spans="1:25" ht="15.75" customHeight="1" x14ac:dyDescent="0.2">
      <c r="A544" s="152">
        <v>527</v>
      </c>
      <c r="B544" s="89">
        <v>45</v>
      </c>
      <c r="C544" s="77">
        <v>23653</v>
      </c>
      <c r="D544" s="411">
        <f t="shared" si="147"/>
        <v>6307.4666666666672</v>
      </c>
      <c r="E544" s="342">
        <f t="shared" si="150"/>
        <v>2131.9237333333331</v>
      </c>
      <c r="F544" s="338">
        <f t="shared" si="151"/>
        <v>126.14933333333335</v>
      </c>
      <c r="G544" s="407">
        <v>85</v>
      </c>
      <c r="H544" s="425">
        <f t="shared" si="152"/>
        <v>8650.5397333333331</v>
      </c>
      <c r="I544" s="79">
        <f t="shared" si="153"/>
        <v>11.7111</v>
      </c>
      <c r="J544" s="96">
        <v>60</v>
      </c>
      <c r="K544" s="77">
        <v>23653</v>
      </c>
      <c r="L544" s="407">
        <f t="shared" si="148"/>
        <v>4730.5999999999995</v>
      </c>
      <c r="M544" s="342">
        <f t="shared" si="154"/>
        <v>1598.9427999999996</v>
      </c>
      <c r="N544" s="338">
        <f t="shared" si="155"/>
        <v>94.611999999999995</v>
      </c>
      <c r="O544" s="435">
        <v>51</v>
      </c>
      <c r="P544" s="425">
        <f t="shared" si="156"/>
        <v>6475.1547999999993</v>
      </c>
      <c r="Q544" s="79">
        <f t="shared" si="157"/>
        <v>8.7833000000000006</v>
      </c>
      <c r="R544" s="93">
        <v>180</v>
      </c>
      <c r="S544" s="77">
        <v>23653</v>
      </c>
      <c r="T544" s="407">
        <f t="shared" si="149"/>
        <v>1576.8666666666668</v>
      </c>
      <c r="U544" s="387">
        <f t="shared" si="158"/>
        <v>532.98093333333327</v>
      </c>
      <c r="V544" s="338">
        <f t="shared" si="159"/>
        <v>31.537333333333336</v>
      </c>
      <c r="W544" s="435">
        <v>34</v>
      </c>
      <c r="X544" s="425">
        <f t="shared" si="160"/>
        <v>2175.3849333333333</v>
      </c>
      <c r="Y544" s="79">
        <f t="shared" si="161"/>
        <v>2.9278</v>
      </c>
    </row>
    <row r="545" spans="1:25" ht="15.75" customHeight="1" x14ac:dyDescent="0.2">
      <c r="A545" s="152">
        <v>528</v>
      </c>
      <c r="B545" s="89">
        <v>45</v>
      </c>
      <c r="C545" s="77">
        <v>23653</v>
      </c>
      <c r="D545" s="411">
        <f t="shared" si="147"/>
        <v>6307.4666666666672</v>
      </c>
      <c r="E545" s="342">
        <f t="shared" si="150"/>
        <v>2131.9237333333331</v>
      </c>
      <c r="F545" s="338">
        <f t="shared" si="151"/>
        <v>126.14933333333335</v>
      </c>
      <c r="G545" s="407">
        <v>85</v>
      </c>
      <c r="H545" s="425">
        <f t="shared" si="152"/>
        <v>8650.5397333333331</v>
      </c>
      <c r="I545" s="79">
        <f t="shared" si="153"/>
        <v>11.7333</v>
      </c>
      <c r="J545" s="96">
        <v>60</v>
      </c>
      <c r="K545" s="77">
        <v>23653</v>
      </c>
      <c r="L545" s="407">
        <f t="shared" si="148"/>
        <v>4730.5999999999995</v>
      </c>
      <c r="M545" s="342">
        <f t="shared" si="154"/>
        <v>1598.9427999999996</v>
      </c>
      <c r="N545" s="338">
        <f t="shared" si="155"/>
        <v>94.611999999999995</v>
      </c>
      <c r="O545" s="435">
        <v>51</v>
      </c>
      <c r="P545" s="425">
        <f t="shared" si="156"/>
        <v>6475.1547999999993</v>
      </c>
      <c r="Q545" s="79">
        <f t="shared" si="157"/>
        <v>8.8000000000000007</v>
      </c>
      <c r="R545" s="93">
        <v>180</v>
      </c>
      <c r="S545" s="77">
        <v>23653</v>
      </c>
      <c r="T545" s="407">
        <f t="shared" si="149"/>
        <v>1576.8666666666668</v>
      </c>
      <c r="U545" s="387">
        <f t="shared" si="158"/>
        <v>532.98093333333327</v>
      </c>
      <c r="V545" s="338">
        <f t="shared" si="159"/>
        <v>31.537333333333336</v>
      </c>
      <c r="W545" s="435">
        <v>34</v>
      </c>
      <c r="X545" s="425">
        <f t="shared" si="160"/>
        <v>2175.3849333333333</v>
      </c>
      <c r="Y545" s="79">
        <f t="shared" si="161"/>
        <v>2.9333</v>
      </c>
    </row>
    <row r="546" spans="1:25" ht="15.75" customHeight="1" x14ac:dyDescent="0.2">
      <c r="A546" s="152">
        <v>529</v>
      </c>
      <c r="B546" s="89">
        <v>45</v>
      </c>
      <c r="C546" s="77">
        <v>23653</v>
      </c>
      <c r="D546" s="411">
        <f t="shared" si="147"/>
        <v>6307.4666666666672</v>
      </c>
      <c r="E546" s="342">
        <f t="shared" si="150"/>
        <v>2131.9237333333331</v>
      </c>
      <c r="F546" s="338">
        <f t="shared" si="151"/>
        <v>126.14933333333335</v>
      </c>
      <c r="G546" s="407">
        <v>85</v>
      </c>
      <c r="H546" s="425">
        <f t="shared" si="152"/>
        <v>8650.5397333333331</v>
      </c>
      <c r="I546" s="79">
        <f t="shared" si="153"/>
        <v>11.755599999999999</v>
      </c>
      <c r="J546" s="96">
        <v>60</v>
      </c>
      <c r="K546" s="77">
        <v>23653</v>
      </c>
      <c r="L546" s="407">
        <f t="shared" si="148"/>
        <v>4730.5999999999995</v>
      </c>
      <c r="M546" s="342">
        <f t="shared" si="154"/>
        <v>1598.9427999999996</v>
      </c>
      <c r="N546" s="338">
        <f t="shared" si="155"/>
        <v>94.611999999999995</v>
      </c>
      <c r="O546" s="435">
        <v>51</v>
      </c>
      <c r="P546" s="425">
        <f t="shared" si="156"/>
        <v>6475.1547999999993</v>
      </c>
      <c r="Q546" s="79">
        <f t="shared" si="157"/>
        <v>8.8167000000000009</v>
      </c>
      <c r="R546" s="93">
        <v>180</v>
      </c>
      <c r="S546" s="77">
        <v>23653</v>
      </c>
      <c r="T546" s="407">
        <f t="shared" si="149"/>
        <v>1576.8666666666668</v>
      </c>
      <c r="U546" s="387">
        <f t="shared" si="158"/>
        <v>532.98093333333327</v>
      </c>
      <c r="V546" s="338">
        <f t="shared" si="159"/>
        <v>31.537333333333336</v>
      </c>
      <c r="W546" s="435">
        <v>34</v>
      </c>
      <c r="X546" s="425">
        <f t="shared" si="160"/>
        <v>2175.3849333333333</v>
      </c>
      <c r="Y546" s="79">
        <f t="shared" si="161"/>
        <v>2.9388999999999998</v>
      </c>
    </row>
    <row r="547" spans="1:25" ht="15.75" customHeight="1" x14ac:dyDescent="0.2">
      <c r="A547" s="109">
        <v>530</v>
      </c>
      <c r="B547" s="89">
        <v>45</v>
      </c>
      <c r="C547" s="77">
        <v>23653</v>
      </c>
      <c r="D547" s="411">
        <f t="shared" si="147"/>
        <v>6307.4666666666672</v>
      </c>
      <c r="E547" s="342">
        <f t="shared" si="150"/>
        <v>2131.9237333333331</v>
      </c>
      <c r="F547" s="338">
        <f t="shared" si="151"/>
        <v>126.14933333333335</v>
      </c>
      <c r="G547" s="407">
        <v>85</v>
      </c>
      <c r="H547" s="425">
        <f t="shared" si="152"/>
        <v>8650.5397333333331</v>
      </c>
      <c r="I547" s="79">
        <f t="shared" si="153"/>
        <v>11.777799999999999</v>
      </c>
      <c r="J547" s="96">
        <v>60</v>
      </c>
      <c r="K547" s="77">
        <v>23653</v>
      </c>
      <c r="L547" s="407">
        <f t="shared" si="148"/>
        <v>4730.5999999999995</v>
      </c>
      <c r="M547" s="342">
        <f t="shared" si="154"/>
        <v>1598.9427999999996</v>
      </c>
      <c r="N547" s="338">
        <f t="shared" si="155"/>
        <v>94.611999999999995</v>
      </c>
      <c r="O547" s="435">
        <v>51</v>
      </c>
      <c r="P547" s="425">
        <f t="shared" si="156"/>
        <v>6475.1547999999993</v>
      </c>
      <c r="Q547" s="79">
        <f t="shared" si="157"/>
        <v>8.8332999999999995</v>
      </c>
      <c r="R547" s="93">
        <v>180</v>
      </c>
      <c r="S547" s="77">
        <v>23653</v>
      </c>
      <c r="T547" s="407">
        <f t="shared" si="149"/>
        <v>1576.8666666666668</v>
      </c>
      <c r="U547" s="387">
        <f t="shared" si="158"/>
        <v>532.98093333333327</v>
      </c>
      <c r="V547" s="338">
        <f t="shared" si="159"/>
        <v>31.537333333333336</v>
      </c>
      <c r="W547" s="435">
        <v>34</v>
      </c>
      <c r="X547" s="425">
        <f t="shared" si="160"/>
        <v>2175.3849333333333</v>
      </c>
      <c r="Y547" s="79">
        <f t="shared" si="161"/>
        <v>2.9443999999999999</v>
      </c>
    </row>
    <row r="548" spans="1:25" ht="15.75" customHeight="1" x14ac:dyDescent="0.2">
      <c r="A548" s="152">
        <v>531</v>
      </c>
      <c r="B548" s="89">
        <v>45</v>
      </c>
      <c r="C548" s="77">
        <v>23653</v>
      </c>
      <c r="D548" s="411">
        <f t="shared" si="147"/>
        <v>6307.4666666666672</v>
      </c>
      <c r="E548" s="342">
        <f t="shared" si="150"/>
        <v>2131.9237333333331</v>
      </c>
      <c r="F548" s="338">
        <f t="shared" si="151"/>
        <v>126.14933333333335</v>
      </c>
      <c r="G548" s="407">
        <v>85</v>
      </c>
      <c r="H548" s="425">
        <f t="shared" si="152"/>
        <v>8650.5397333333331</v>
      </c>
      <c r="I548" s="79">
        <f t="shared" si="153"/>
        <v>11.8</v>
      </c>
      <c r="J548" s="96">
        <v>60</v>
      </c>
      <c r="K548" s="77">
        <v>23653</v>
      </c>
      <c r="L548" s="407">
        <f t="shared" si="148"/>
        <v>4730.5999999999995</v>
      </c>
      <c r="M548" s="342">
        <f t="shared" si="154"/>
        <v>1598.9427999999996</v>
      </c>
      <c r="N548" s="338">
        <f t="shared" si="155"/>
        <v>94.611999999999995</v>
      </c>
      <c r="O548" s="435">
        <v>51</v>
      </c>
      <c r="P548" s="425">
        <f t="shared" si="156"/>
        <v>6475.1547999999993</v>
      </c>
      <c r="Q548" s="79">
        <f t="shared" si="157"/>
        <v>8.85</v>
      </c>
      <c r="R548" s="93">
        <v>180</v>
      </c>
      <c r="S548" s="77">
        <v>23653</v>
      </c>
      <c r="T548" s="407">
        <f t="shared" si="149"/>
        <v>1576.8666666666668</v>
      </c>
      <c r="U548" s="387">
        <f t="shared" si="158"/>
        <v>532.98093333333327</v>
      </c>
      <c r="V548" s="338">
        <f t="shared" si="159"/>
        <v>31.537333333333336</v>
      </c>
      <c r="W548" s="435">
        <v>34</v>
      </c>
      <c r="X548" s="425">
        <f t="shared" si="160"/>
        <v>2175.3849333333333</v>
      </c>
      <c r="Y548" s="79">
        <f t="shared" si="161"/>
        <v>2.95</v>
      </c>
    </row>
    <row r="549" spans="1:25" ht="15.75" customHeight="1" x14ac:dyDescent="0.2">
      <c r="A549" s="152">
        <v>532</v>
      </c>
      <c r="B549" s="89">
        <v>45</v>
      </c>
      <c r="C549" s="77">
        <v>23653</v>
      </c>
      <c r="D549" s="411">
        <f t="shared" si="147"/>
        <v>6307.4666666666672</v>
      </c>
      <c r="E549" s="342">
        <f t="shared" si="150"/>
        <v>2131.9237333333331</v>
      </c>
      <c r="F549" s="338">
        <f t="shared" si="151"/>
        <v>126.14933333333335</v>
      </c>
      <c r="G549" s="407">
        <v>85</v>
      </c>
      <c r="H549" s="425">
        <f t="shared" si="152"/>
        <v>8650.5397333333331</v>
      </c>
      <c r="I549" s="79">
        <f t="shared" si="153"/>
        <v>11.8222</v>
      </c>
      <c r="J549" s="96">
        <v>60</v>
      </c>
      <c r="K549" s="77">
        <v>23653</v>
      </c>
      <c r="L549" s="407">
        <f t="shared" si="148"/>
        <v>4730.5999999999995</v>
      </c>
      <c r="M549" s="342">
        <f t="shared" si="154"/>
        <v>1598.9427999999996</v>
      </c>
      <c r="N549" s="338">
        <f t="shared" si="155"/>
        <v>94.611999999999995</v>
      </c>
      <c r="O549" s="435">
        <v>51</v>
      </c>
      <c r="P549" s="425">
        <f t="shared" si="156"/>
        <v>6475.1547999999993</v>
      </c>
      <c r="Q549" s="79">
        <f t="shared" si="157"/>
        <v>8.8666999999999998</v>
      </c>
      <c r="R549" s="93">
        <v>180</v>
      </c>
      <c r="S549" s="77">
        <v>23653</v>
      </c>
      <c r="T549" s="407">
        <f t="shared" si="149"/>
        <v>1576.8666666666668</v>
      </c>
      <c r="U549" s="387">
        <f t="shared" si="158"/>
        <v>532.98093333333327</v>
      </c>
      <c r="V549" s="338">
        <f t="shared" si="159"/>
        <v>31.537333333333336</v>
      </c>
      <c r="W549" s="435">
        <v>34</v>
      </c>
      <c r="X549" s="425">
        <f t="shared" si="160"/>
        <v>2175.3849333333333</v>
      </c>
      <c r="Y549" s="79">
        <f t="shared" si="161"/>
        <v>2.9556</v>
      </c>
    </row>
    <row r="550" spans="1:25" ht="15.75" customHeight="1" x14ac:dyDescent="0.2">
      <c r="A550" s="152">
        <v>533</v>
      </c>
      <c r="B550" s="89">
        <v>45</v>
      </c>
      <c r="C550" s="77">
        <v>23653</v>
      </c>
      <c r="D550" s="411">
        <f t="shared" si="147"/>
        <v>6307.4666666666672</v>
      </c>
      <c r="E550" s="342">
        <f t="shared" si="150"/>
        <v>2131.9237333333331</v>
      </c>
      <c r="F550" s="338">
        <f t="shared" si="151"/>
        <v>126.14933333333335</v>
      </c>
      <c r="G550" s="407">
        <v>85</v>
      </c>
      <c r="H550" s="425">
        <f t="shared" si="152"/>
        <v>8650.5397333333331</v>
      </c>
      <c r="I550" s="79">
        <f t="shared" si="153"/>
        <v>11.8444</v>
      </c>
      <c r="J550" s="96">
        <v>60</v>
      </c>
      <c r="K550" s="77">
        <v>23653</v>
      </c>
      <c r="L550" s="407">
        <f t="shared" si="148"/>
        <v>4730.5999999999995</v>
      </c>
      <c r="M550" s="342">
        <f t="shared" si="154"/>
        <v>1598.9427999999996</v>
      </c>
      <c r="N550" s="338">
        <f t="shared" si="155"/>
        <v>94.611999999999995</v>
      </c>
      <c r="O550" s="435">
        <v>51</v>
      </c>
      <c r="P550" s="425">
        <f t="shared" si="156"/>
        <v>6475.1547999999993</v>
      </c>
      <c r="Q550" s="79">
        <f t="shared" si="157"/>
        <v>8.8833000000000002</v>
      </c>
      <c r="R550" s="93">
        <v>180</v>
      </c>
      <c r="S550" s="77">
        <v>23653</v>
      </c>
      <c r="T550" s="407">
        <f t="shared" si="149"/>
        <v>1576.8666666666668</v>
      </c>
      <c r="U550" s="387">
        <f t="shared" si="158"/>
        <v>532.98093333333327</v>
      </c>
      <c r="V550" s="338">
        <f t="shared" si="159"/>
        <v>31.537333333333336</v>
      </c>
      <c r="W550" s="435">
        <v>34</v>
      </c>
      <c r="X550" s="425">
        <f t="shared" si="160"/>
        <v>2175.3849333333333</v>
      </c>
      <c r="Y550" s="79">
        <f t="shared" si="161"/>
        <v>2.9611000000000001</v>
      </c>
    </row>
    <row r="551" spans="1:25" ht="15.75" customHeight="1" x14ac:dyDescent="0.2">
      <c r="A551" s="152">
        <v>534</v>
      </c>
      <c r="B551" s="89">
        <v>45</v>
      </c>
      <c r="C551" s="77">
        <v>23653</v>
      </c>
      <c r="D551" s="411">
        <f t="shared" si="147"/>
        <v>6307.4666666666672</v>
      </c>
      <c r="E551" s="342">
        <f t="shared" si="150"/>
        <v>2131.9237333333331</v>
      </c>
      <c r="F551" s="338">
        <f t="shared" si="151"/>
        <v>126.14933333333335</v>
      </c>
      <c r="G551" s="407">
        <v>85</v>
      </c>
      <c r="H551" s="425">
        <f t="shared" si="152"/>
        <v>8650.5397333333331</v>
      </c>
      <c r="I551" s="79">
        <f t="shared" si="153"/>
        <v>11.8667</v>
      </c>
      <c r="J551" s="96">
        <v>60</v>
      </c>
      <c r="K551" s="77">
        <v>23653</v>
      </c>
      <c r="L551" s="407">
        <f t="shared" si="148"/>
        <v>4730.5999999999995</v>
      </c>
      <c r="M551" s="342">
        <f t="shared" si="154"/>
        <v>1598.9427999999996</v>
      </c>
      <c r="N551" s="338">
        <f t="shared" si="155"/>
        <v>94.611999999999995</v>
      </c>
      <c r="O551" s="435">
        <v>51</v>
      </c>
      <c r="P551" s="425">
        <f t="shared" si="156"/>
        <v>6475.1547999999993</v>
      </c>
      <c r="Q551" s="79">
        <f t="shared" si="157"/>
        <v>8.9</v>
      </c>
      <c r="R551" s="93">
        <v>180</v>
      </c>
      <c r="S551" s="77">
        <v>23653</v>
      </c>
      <c r="T551" s="407">
        <f t="shared" si="149"/>
        <v>1576.8666666666668</v>
      </c>
      <c r="U551" s="387">
        <f t="shared" si="158"/>
        <v>532.98093333333327</v>
      </c>
      <c r="V551" s="338">
        <f t="shared" si="159"/>
        <v>31.537333333333336</v>
      </c>
      <c r="W551" s="435">
        <v>34</v>
      </c>
      <c r="X551" s="425">
        <f t="shared" si="160"/>
        <v>2175.3849333333333</v>
      </c>
      <c r="Y551" s="79">
        <f t="shared" si="161"/>
        <v>2.9666999999999999</v>
      </c>
    </row>
    <row r="552" spans="1:25" ht="15.75" customHeight="1" x14ac:dyDescent="0.2">
      <c r="A552" s="152">
        <v>535</v>
      </c>
      <c r="B552" s="89">
        <v>45</v>
      </c>
      <c r="C552" s="77">
        <v>23653</v>
      </c>
      <c r="D552" s="411">
        <f t="shared" si="147"/>
        <v>6307.4666666666672</v>
      </c>
      <c r="E552" s="342">
        <f t="shared" si="150"/>
        <v>2131.9237333333331</v>
      </c>
      <c r="F552" s="338">
        <f t="shared" si="151"/>
        <v>126.14933333333335</v>
      </c>
      <c r="G552" s="407">
        <v>85</v>
      </c>
      <c r="H552" s="425">
        <f t="shared" si="152"/>
        <v>8650.5397333333331</v>
      </c>
      <c r="I552" s="79">
        <f t="shared" si="153"/>
        <v>11.8889</v>
      </c>
      <c r="J552" s="96">
        <v>60</v>
      </c>
      <c r="K552" s="77">
        <v>23653</v>
      </c>
      <c r="L552" s="407">
        <f t="shared" si="148"/>
        <v>4730.5999999999995</v>
      </c>
      <c r="M552" s="342">
        <f t="shared" si="154"/>
        <v>1598.9427999999996</v>
      </c>
      <c r="N552" s="338">
        <f t="shared" si="155"/>
        <v>94.611999999999995</v>
      </c>
      <c r="O552" s="435">
        <v>51</v>
      </c>
      <c r="P552" s="425">
        <f t="shared" si="156"/>
        <v>6475.1547999999993</v>
      </c>
      <c r="Q552" s="79">
        <f t="shared" si="157"/>
        <v>8.9167000000000005</v>
      </c>
      <c r="R552" s="93">
        <v>180</v>
      </c>
      <c r="S552" s="77">
        <v>23653</v>
      </c>
      <c r="T552" s="407">
        <f t="shared" si="149"/>
        <v>1576.8666666666668</v>
      </c>
      <c r="U552" s="387">
        <f t="shared" si="158"/>
        <v>532.98093333333327</v>
      </c>
      <c r="V552" s="338">
        <f t="shared" si="159"/>
        <v>31.537333333333336</v>
      </c>
      <c r="W552" s="435">
        <v>34</v>
      </c>
      <c r="X552" s="425">
        <f t="shared" si="160"/>
        <v>2175.3849333333333</v>
      </c>
      <c r="Y552" s="79">
        <f t="shared" si="161"/>
        <v>2.9722</v>
      </c>
    </row>
    <row r="553" spans="1:25" ht="15.75" customHeight="1" x14ac:dyDescent="0.2">
      <c r="A553" s="152">
        <v>536</v>
      </c>
      <c r="B553" s="89">
        <v>45</v>
      </c>
      <c r="C553" s="77">
        <v>23653</v>
      </c>
      <c r="D553" s="411">
        <f t="shared" si="147"/>
        <v>6307.4666666666672</v>
      </c>
      <c r="E553" s="342">
        <f t="shared" si="150"/>
        <v>2131.9237333333331</v>
      </c>
      <c r="F553" s="338">
        <f t="shared" si="151"/>
        <v>126.14933333333335</v>
      </c>
      <c r="G553" s="407">
        <v>85</v>
      </c>
      <c r="H553" s="425">
        <f t="shared" si="152"/>
        <v>8650.5397333333331</v>
      </c>
      <c r="I553" s="79">
        <f t="shared" si="153"/>
        <v>11.911099999999999</v>
      </c>
      <c r="J553" s="96">
        <v>60</v>
      </c>
      <c r="K553" s="77">
        <v>23653</v>
      </c>
      <c r="L553" s="407">
        <f t="shared" si="148"/>
        <v>4730.5999999999995</v>
      </c>
      <c r="M553" s="342">
        <f t="shared" si="154"/>
        <v>1598.9427999999996</v>
      </c>
      <c r="N553" s="338">
        <f t="shared" si="155"/>
        <v>94.611999999999995</v>
      </c>
      <c r="O553" s="435">
        <v>51</v>
      </c>
      <c r="P553" s="425">
        <f t="shared" si="156"/>
        <v>6475.1547999999993</v>
      </c>
      <c r="Q553" s="79">
        <f t="shared" si="157"/>
        <v>8.9332999999999991</v>
      </c>
      <c r="R553" s="93">
        <v>180</v>
      </c>
      <c r="S553" s="77">
        <v>23653</v>
      </c>
      <c r="T553" s="407">
        <f t="shared" si="149"/>
        <v>1576.8666666666668</v>
      </c>
      <c r="U553" s="387">
        <f t="shared" si="158"/>
        <v>532.98093333333327</v>
      </c>
      <c r="V553" s="338">
        <f t="shared" si="159"/>
        <v>31.537333333333336</v>
      </c>
      <c r="W553" s="435">
        <v>34</v>
      </c>
      <c r="X553" s="425">
        <f t="shared" si="160"/>
        <v>2175.3849333333333</v>
      </c>
      <c r="Y553" s="79">
        <f t="shared" si="161"/>
        <v>2.9777999999999998</v>
      </c>
    </row>
    <row r="554" spans="1:25" ht="15.75" customHeight="1" x14ac:dyDescent="0.2">
      <c r="A554" s="152">
        <v>537</v>
      </c>
      <c r="B554" s="89">
        <v>45</v>
      </c>
      <c r="C554" s="77">
        <v>23653</v>
      </c>
      <c r="D554" s="411">
        <f t="shared" si="147"/>
        <v>6307.4666666666672</v>
      </c>
      <c r="E554" s="342">
        <f t="shared" si="150"/>
        <v>2131.9237333333331</v>
      </c>
      <c r="F554" s="338">
        <f t="shared" si="151"/>
        <v>126.14933333333335</v>
      </c>
      <c r="G554" s="407">
        <v>85</v>
      </c>
      <c r="H554" s="425">
        <f t="shared" si="152"/>
        <v>8650.5397333333331</v>
      </c>
      <c r="I554" s="79">
        <f t="shared" si="153"/>
        <v>11.933299999999999</v>
      </c>
      <c r="J554" s="96">
        <v>60</v>
      </c>
      <c r="K554" s="77">
        <v>23653</v>
      </c>
      <c r="L554" s="407">
        <f t="shared" si="148"/>
        <v>4730.5999999999995</v>
      </c>
      <c r="M554" s="342">
        <f t="shared" si="154"/>
        <v>1598.9427999999996</v>
      </c>
      <c r="N554" s="338">
        <f t="shared" si="155"/>
        <v>94.611999999999995</v>
      </c>
      <c r="O554" s="435">
        <v>51</v>
      </c>
      <c r="P554" s="425">
        <f t="shared" si="156"/>
        <v>6475.1547999999993</v>
      </c>
      <c r="Q554" s="79">
        <f t="shared" si="157"/>
        <v>8.9499999999999993</v>
      </c>
      <c r="R554" s="93">
        <v>180</v>
      </c>
      <c r="S554" s="77">
        <v>23653</v>
      </c>
      <c r="T554" s="407">
        <f t="shared" si="149"/>
        <v>1576.8666666666668</v>
      </c>
      <c r="U554" s="387">
        <f t="shared" si="158"/>
        <v>532.98093333333327</v>
      </c>
      <c r="V554" s="338">
        <f t="shared" si="159"/>
        <v>31.537333333333336</v>
      </c>
      <c r="W554" s="435">
        <v>34</v>
      </c>
      <c r="X554" s="425">
        <f t="shared" si="160"/>
        <v>2175.3849333333333</v>
      </c>
      <c r="Y554" s="79">
        <f t="shared" si="161"/>
        <v>2.9832999999999998</v>
      </c>
    </row>
    <row r="555" spans="1:25" ht="15.75" customHeight="1" x14ac:dyDescent="0.2">
      <c r="A555" s="152">
        <v>538</v>
      </c>
      <c r="B555" s="89">
        <v>45</v>
      </c>
      <c r="C555" s="77">
        <v>23653</v>
      </c>
      <c r="D555" s="411">
        <f t="shared" si="147"/>
        <v>6307.4666666666672</v>
      </c>
      <c r="E555" s="342">
        <f t="shared" si="150"/>
        <v>2131.9237333333331</v>
      </c>
      <c r="F555" s="338">
        <f t="shared" si="151"/>
        <v>126.14933333333335</v>
      </c>
      <c r="G555" s="407">
        <v>85</v>
      </c>
      <c r="H555" s="425">
        <f t="shared" si="152"/>
        <v>8650.5397333333331</v>
      </c>
      <c r="I555" s="79">
        <f t="shared" si="153"/>
        <v>11.9556</v>
      </c>
      <c r="J555" s="96">
        <v>60</v>
      </c>
      <c r="K555" s="77">
        <v>23653</v>
      </c>
      <c r="L555" s="407">
        <f t="shared" si="148"/>
        <v>4730.5999999999995</v>
      </c>
      <c r="M555" s="342">
        <f t="shared" si="154"/>
        <v>1598.9427999999996</v>
      </c>
      <c r="N555" s="338">
        <f t="shared" si="155"/>
        <v>94.611999999999995</v>
      </c>
      <c r="O555" s="435">
        <v>51</v>
      </c>
      <c r="P555" s="425">
        <f t="shared" si="156"/>
        <v>6475.1547999999993</v>
      </c>
      <c r="Q555" s="79">
        <f t="shared" si="157"/>
        <v>8.9666999999999994</v>
      </c>
      <c r="R555" s="93">
        <v>180</v>
      </c>
      <c r="S555" s="77">
        <v>23653</v>
      </c>
      <c r="T555" s="407">
        <f t="shared" si="149"/>
        <v>1576.8666666666668</v>
      </c>
      <c r="U555" s="387">
        <f t="shared" si="158"/>
        <v>532.98093333333327</v>
      </c>
      <c r="V555" s="338">
        <f t="shared" si="159"/>
        <v>31.537333333333336</v>
      </c>
      <c r="W555" s="435">
        <v>34</v>
      </c>
      <c r="X555" s="425">
        <f t="shared" si="160"/>
        <v>2175.3849333333333</v>
      </c>
      <c r="Y555" s="79">
        <f t="shared" si="161"/>
        <v>2.9889000000000001</v>
      </c>
    </row>
    <row r="556" spans="1:25" ht="15.75" customHeight="1" x14ac:dyDescent="0.2">
      <c r="A556" s="152">
        <v>539</v>
      </c>
      <c r="B556" s="89">
        <v>45</v>
      </c>
      <c r="C556" s="77">
        <v>23653</v>
      </c>
      <c r="D556" s="411">
        <f t="shared" si="147"/>
        <v>6307.4666666666672</v>
      </c>
      <c r="E556" s="342">
        <f t="shared" si="150"/>
        <v>2131.9237333333331</v>
      </c>
      <c r="F556" s="338">
        <f t="shared" si="151"/>
        <v>126.14933333333335</v>
      </c>
      <c r="G556" s="407">
        <v>85</v>
      </c>
      <c r="H556" s="425">
        <f t="shared" si="152"/>
        <v>8650.5397333333331</v>
      </c>
      <c r="I556" s="79">
        <f t="shared" si="153"/>
        <v>11.9778</v>
      </c>
      <c r="J556" s="96">
        <v>60</v>
      </c>
      <c r="K556" s="77">
        <v>23653</v>
      </c>
      <c r="L556" s="407">
        <f t="shared" si="148"/>
        <v>4730.5999999999995</v>
      </c>
      <c r="M556" s="342">
        <f t="shared" si="154"/>
        <v>1598.9427999999996</v>
      </c>
      <c r="N556" s="338">
        <f t="shared" si="155"/>
        <v>94.611999999999995</v>
      </c>
      <c r="O556" s="435">
        <v>51</v>
      </c>
      <c r="P556" s="425">
        <f t="shared" si="156"/>
        <v>6475.1547999999993</v>
      </c>
      <c r="Q556" s="79">
        <f t="shared" si="157"/>
        <v>8.9832999999999998</v>
      </c>
      <c r="R556" s="93">
        <v>180</v>
      </c>
      <c r="S556" s="77">
        <v>23653</v>
      </c>
      <c r="T556" s="407">
        <f t="shared" si="149"/>
        <v>1576.8666666666668</v>
      </c>
      <c r="U556" s="387">
        <f t="shared" si="158"/>
        <v>532.98093333333327</v>
      </c>
      <c r="V556" s="338">
        <f t="shared" si="159"/>
        <v>31.537333333333336</v>
      </c>
      <c r="W556" s="435">
        <v>34</v>
      </c>
      <c r="X556" s="425">
        <f t="shared" si="160"/>
        <v>2175.3849333333333</v>
      </c>
      <c r="Y556" s="79">
        <f t="shared" si="161"/>
        <v>2.9944000000000002</v>
      </c>
    </row>
    <row r="557" spans="1:25" ht="15.75" customHeight="1" x14ac:dyDescent="0.2">
      <c r="A557" s="109">
        <v>540</v>
      </c>
      <c r="B557" s="89">
        <v>45</v>
      </c>
      <c r="C557" s="77">
        <v>23653</v>
      </c>
      <c r="D557" s="411">
        <f t="shared" si="147"/>
        <v>6307.4666666666672</v>
      </c>
      <c r="E557" s="342">
        <f t="shared" si="150"/>
        <v>2131.9237333333331</v>
      </c>
      <c r="F557" s="338">
        <f t="shared" si="151"/>
        <v>126.14933333333335</v>
      </c>
      <c r="G557" s="407">
        <v>85</v>
      </c>
      <c r="H557" s="425">
        <f t="shared" si="152"/>
        <v>8650.5397333333331</v>
      </c>
      <c r="I557" s="79">
        <f t="shared" si="153"/>
        <v>12</v>
      </c>
      <c r="J557" s="96">
        <v>60</v>
      </c>
      <c r="K557" s="77">
        <v>23653</v>
      </c>
      <c r="L557" s="407">
        <f t="shared" si="148"/>
        <v>4730.5999999999995</v>
      </c>
      <c r="M557" s="342">
        <f t="shared" si="154"/>
        <v>1598.9427999999996</v>
      </c>
      <c r="N557" s="338">
        <f t="shared" si="155"/>
        <v>94.611999999999995</v>
      </c>
      <c r="O557" s="435">
        <v>51</v>
      </c>
      <c r="P557" s="425">
        <f t="shared" si="156"/>
        <v>6475.1547999999993</v>
      </c>
      <c r="Q557" s="79">
        <f t="shared" si="157"/>
        <v>9</v>
      </c>
      <c r="R557" s="93">
        <v>180</v>
      </c>
      <c r="S557" s="77">
        <v>23653</v>
      </c>
      <c r="T557" s="407">
        <f t="shared" si="149"/>
        <v>1576.8666666666668</v>
      </c>
      <c r="U557" s="387">
        <f t="shared" si="158"/>
        <v>532.98093333333327</v>
      </c>
      <c r="V557" s="338">
        <f t="shared" si="159"/>
        <v>31.537333333333336</v>
      </c>
      <c r="W557" s="435">
        <v>34</v>
      </c>
      <c r="X557" s="425">
        <f t="shared" si="160"/>
        <v>2175.3849333333333</v>
      </c>
      <c r="Y557" s="79">
        <f t="shared" si="161"/>
        <v>3</v>
      </c>
    </row>
    <row r="558" spans="1:25" ht="15.75" customHeight="1" x14ac:dyDescent="0.2">
      <c r="A558" s="152">
        <v>541</v>
      </c>
      <c r="B558" s="89">
        <v>45</v>
      </c>
      <c r="C558" s="77">
        <v>23653</v>
      </c>
      <c r="D558" s="411">
        <f t="shared" si="147"/>
        <v>6307.4666666666672</v>
      </c>
      <c r="E558" s="342">
        <f t="shared" si="150"/>
        <v>2131.9237333333331</v>
      </c>
      <c r="F558" s="338">
        <f t="shared" si="151"/>
        <v>126.14933333333335</v>
      </c>
      <c r="G558" s="407">
        <v>85</v>
      </c>
      <c r="H558" s="425">
        <f t="shared" si="152"/>
        <v>8650.5397333333331</v>
      </c>
      <c r="I558" s="79">
        <f t="shared" si="153"/>
        <v>12.0222</v>
      </c>
      <c r="J558" s="96">
        <v>60</v>
      </c>
      <c r="K558" s="77">
        <v>23653</v>
      </c>
      <c r="L558" s="407">
        <f t="shared" si="148"/>
        <v>4730.5999999999995</v>
      </c>
      <c r="M558" s="342">
        <f t="shared" si="154"/>
        <v>1598.9427999999996</v>
      </c>
      <c r="N558" s="338">
        <f t="shared" si="155"/>
        <v>94.611999999999995</v>
      </c>
      <c r="O558" s="435">
        <v>51</v>
      </c>
      <c r="P558" s="425">
        <f t="shared" si="156"/>
        <v>6475.1547999999993</v>
      </c>
      <c r="Q558" s="79">
        <f t="shared" si="157"/>
        <v>9.0167000000000002</v>
      </c>
      <c r="R558" s="93">
        <v>180</v>
      </c>
      <c r="S558" s="77">
        <v>23653</v>
      </c>
      <c r="T558" s="407">
        <f t="shared" si="149"/>
        <v>1576.8666666666668</v>
      </c>
      <c r="U558" s="387">
        <f t="shared" si="158"/>
        <v>532.98093333333327</v>
      </c>
      <c r="V558" s="338">
        <f t="shared" si="159"/>
        <v>31.537333333333336</v>
      </c>
      <c r="W558" s="435">
        <v>34</v>
      </c>
      <c r="X558" s="425">
        <f t="shared" si="160"/>
        <v>2175.3849333333333</v>
      </c>
      <c r="Y558" s="79">
        <f t="shared" si="161"/>
        <v>3.0055999999999998</v>
      </c>
    </row>
    <row r="559" spans="1:25" ht="15.75" customHeight="1" x14ac:dyDescent="0.2">
      <c r="A559" s="152">
        <v>542</v>
      </c>
      <c r="B559" s="89">
        <v>45</v>
      </c>
      <c r="C559" s="77">
        <v>23653</v>
      </c>
      <c r="D559" s="411">
        <f t="shared" si="147"/>
        <v>6307.4666666666672</v>
      </c>
      <c r="E559" s="342">
        <f t="shared" si="150"/>
        <v>2131.9237333333331</v>
      </c>
      <c r="F559" s="338">
        <f t="shared" si="151"/>
        <v>126.14933333333335</v>
      </c>
      <c r="G559" s="407">
        <v>85</v>
      </c>
      <c r="H559" s="425">
        <f t="shared" si="152"/>
        <v>8650.5397333333331</v>
      </c>
      <c r="I559" s="79">
        <f t="shared" si="153"/>
        <v>12.0444</v>
      </c>
      <c r="J559" s="96">
        <v>60</v>
      </c>
      <c r="K559" s="77">
        <v>23653</v>
      </c>
      <c r="L559" s="407">
        <f t="shared" si="148"/>
        <v>4730.5999999999995</v>
      </c>
      <c r="M559" s="342">
        <f t="shared" si="154"/>
        <v>1598.9427999999996</v>
      </c>
      <c r="N559" s="338">
        <f t="shared" si="155"/>
        <v>94.611999999999995</v>
      </c>
      <c r="O559" s="435">
        <v>51</v>
      </c>
      <c r="P559" s="425">
        <f t="shared" si="156"/>
        <v>6475.1547999999993</v>
      </c>
      <c r="Q559" s="79">
        <f t="shared" si="157"/>
        <v>9.0333000000000006</v>
      </c>
      <c r="R559" s="93">
        <v>180</v>
      </c>
      <c r="S559" s="77">
        <v>23653</v>
      </c>
      <c r="T559" s="407">
        <f t="shared" si="149"/>
        <v>1576.8666666666668</v>
      </c>
      <c r="U559" s="387">
        <f t="shared" si="158"/>
        <v>532.98093333333327</v>
      </c>
      <c r="V559" s="338">
        <f t="shared" si="159"/>
        <v>31.537333333333336</v>
      </c>
      <c r="W559" s="435">
        <v>34</v>
      </c>
      <c r="X559" s="425">
        <f t="shared" si="160"/>
        <v>2175.3849333333333</v>
      </c>
      <c r="Y559" s="79">
        <f t="shared" si="161"/>
        <v>3.0110999999999999</v>
      </c>
    </row>
    <row r="560" spans="1:25" ht="15.75" customHeight="1" x14ac:dyDescent="0.2">
      <c r="A560" s="152">
        <v>543</v>
      </c>
      <c r="B560" s="89">
        <v>45</v>
      </c>
      <c r="C560" s="77">
        <v>23653</v>
      </c>
      <c r="D560" s="411">
        <f t="shared" si="147"/>
        <v>6307.4666666666672</v>
      </c>
      <c r="E560" s="342">
        <f t="shared" si="150"/>
        <v>2131.9237333333331</v>
      </c>
      <c r="F560" s="338">
        <f t="shared" si="151"/>
        <v>126.14933333333335</v>
      </c>
      <c r="G560" s="407">
        <v>85</v>
      </c>
      <c r="H560" s="425">
        <f t="shared" si="152"/>
        <v>8650.5397333333331</v>
      </c>
      <c r="I560" s="79">
        <f t="shared" si="153"/>
        <v>12.066700000000001</v>
      </c>
      <c r="J560" s="96">
        <v>60</v>
      </c>
      <c r="K560" s="77">
        <v>23653</v>
      </c>
      <c r="L560" s="407">
        <f t="shared" si="148"/>
        <v>4730.5999999999995</v>
      </c>
      <c r="M560" s="342">
        <f t="shared" si="154"/>
        <v>1598.9427999999996</v>
      </c>
      <c r="N560" s="338">
        <f t="shared" si="155"/>
        <v>94.611999999999995</v>
      </c>
      <c r="O560" s="435">
        <v>51</v>
      </c>
      <c r="P560" s="425">
        <f t="shared" si="156"/>
        <v>6475.1547999999993</v>
      </c>
      <c r="Q560" s="79">
        <f t="shared" si="157"/>
        <v>9.0500000000000007</v>
      </c>
      <c r="R560" s="93">
        <v>180</v>
      </c>
      <c r="S560" s="77">
        <v>23653</v>
      </c>
      <c r="T560" s="407">
        <f t="shared" si="149"/>
        <v>1576.8666666666668</v>
      </c>
      <c r="U560" s="387">
        <f t="shared" si="158"/>
        <v>532.98093333333327</v>
      </c>
      <c r="V560" s="338">
        <f t="shared" si="159"/>
        <v>31.537333333333336</v>
      </c>
      <c r="W560" s="435">
        <v>34</v>
      </c>
      <c r="X560" s="425">
        <f t="shared" si="160"/>
        <v>2175.3849333333333</v>
      </c>
      <c r="Y560" s="79">
        <f t="shared" si="161"/>
        <v>3.0167000000000002</v>
      </c>
    </row>
    <row r="561" spans="1:25" ht="15.75" customHeight="1" x14ac:dyDescent="0.2">
      <c r="A561" s="152">
        <v>544</v>
      </c>
      <c r="B561" s="89">
        <v>45</v>
      </c>
      <c r="C561" s="77">
        <v>23653</v>
      </c>
      <c r="D561" s="411">
        <f t="shared" si="147"/>
        <v>6307.4666666666672</v>
      </c>
      <c r="E561" s="342">
        <f t="shared" si="150"/>
        <v>2131.9237333333331</v>
      </c>
      <c r="F561" s="338">
        <f t="shared" si="151"/>
        <v>126.14933333333335</v>
      </c>
      <c r="G561" s="407">
        <v>85</v>
      </c>
      <c r="H561" s="425">
        <f t="shared" si="152"/>
        <v>8650.5397333333331</v>
      </c>
      <c r="I561" s="79">
        <f t="shared" si="153"/>
        <v>12.088900000000001</v>
      </c>
      <c r="J561" s="96">
        <v>60</v>
      </c>
      <c r="K561" s="77">
        <v>23653</v>
      </c>
      <c r="L561" s="407">
        <f t="shared" si="148"/>
        <v>4730.5999999999995</v>
      </c>
      <c r="M561" s="342">
        <f t="shared" si="154"/>
        <v>1598.9427999999996</v>
      </c>
      <c r="N561" s="338">
        <f t="shared" si="155"/>
        <v>94.611999999999995</v>
      </c>
      <c r="O561" s="435">
        <v>51</v>
      </c>
      <c r="P561" s="425">
        <f t="shared" si="156"/>
        <v>6475.1547999999993</v>
      </c>
      <c r="Q561" s="79">
        <f t="shared" si="157"/>
        <v>9.0667000000000009</v>
      </c>
      <c r="R561" s="93">
        <v>180</v>
      </c>
      <c r="S561" s="77">
        <v>23653</v>
      </c>
      <c r="T561" s="407">
        <f t="shared" si="149"/>
        <v>1576.8666666666668</v>
      </c>
      <c r="U561" s="387">
        <f t="shared" si="158"/>
        <v>532.98093333333327</v>
      </c>
      <c r="V561" s="338">
        <f t="shared" si="159"/>
        <v>31.537333333333336</v>
      </c>
      <c r="W561" s="435">
        <v>34</v>
      </c>
      <c r="X561" s="425">
        <f t="shared" si="160"/>
        <v>2175.3849333333333</v>
      </c>
      <c r="Y561" s="79">
        <f t="shared" si="161"/>
        <v>3.0222000000000002</v>
      </c>
    </row>
    <row r="562" spans="1:25" ht="15.75" customHeight="1" x14ac:dyDescent="0.2">
      <c r="A562" s="152">
        <v>545</v>
      </c>
      <c r="B562" s="89">
        <v>45</v>
      </c>
      <c r="C562" s="77">
        <v>23653</v>
      </c>
      <c r="D562" s="411">
        <f t="shared" si="147"/>
        <v>6307.4666666666672</v>
      </c>
      <c r="E562" s="342">
        <f t="shared" si="150"/>
        <v>2131.9237333333331</v>
      </c>
      <c r="F562" s="338">
        <f t="shared" si="151"/>
        <v>126.14933333333335</v>
      </c>
      <c r="G562" s="407">
        <v>85</v>
      </c>
      <c r="H562" s="425">
        <f t="shared" si="152"/>
        <v>8650.5397333333331</v>
      </c>
      <c r="I562" s="79">
        <f t="shared" si="153"/>
        <v>12.1111</v>
      </c>
      <c r="J562" s="96">
        <v>60</v>
      </c>
      <c r="K562" s="77">
        <v>23653</v>
      </c>
      <c r="L562" s="407">
        <f t="shared" si="148"/>
        <v>4730.5999999999995</v>
      </c>
      <c r="M562" s="342">
        <f t="shared" si="154"/>
        <v>1598.9427999999996</v>
      </c>
      <c r="N562" s="338">
        <f t="shared" si="155"/>
        <v>94.611999999999995</v>
      </c>
      <c r="O562" s="435">
        <v>51</v>
      </c>
      <c r="P562" s="425">
        <f t="shared" si="156"/>
        <v>6475.1547999999993</v>
      </c>
      <c r="Q562" s="79">
        <f t="shared" si="157"/>
        <v>9.0832999999999995</v>
      </c>
      <c r="R562" s="93">
        <v>180</v>
      </c>
      <c r="S562" s="77">
        <v>23653</v>
      </c>
      <c r="T562" s="407">
        <f t="shared" si="149"/>
        <v>1576.8666666666668</v>
      </c>
      <c r="U562" s="387">
        <f t="shared" si="158"/>
        <v>532.98093333333327</v>
      </c>
      <c r="V562" s="338">
        <f t="shared" si="159"/>
        <v>31.537333333333336</v>
      </c>
      <c r="W562" s="435">
        <v>34</v>
      </c>
      <c r="X562" s="425">
        <f t="shared" si="160"/>
        <v>2175.3849333333333</v>
      </c>
      <c r="Y562" s="79">
        <f t="shared" si="161"/>
        <v>3.0278</v>
      </c>
    </row>
    <row r="563" spans="1:25" ht="15.75" customHeight="1" x14ac:dyDescent="0.2">
      <c r="A563" s="152">
        <v>546</v>
      </c>
      <c r="B563" s="89">
        <v>45</v>
      </c>
      <c r="C563" s="77">
        <v>23653</v>
      </c>
      <c r="D563" s="411">
        <f t="shared" si="147"/>
        <v>6307.4666666666672</v>
      </c>
      <c r="E563" s="342">
        <f t="shared" si="150"/>
        <v>2131.9237333333331</v>
      </c>
      <c r="F563" s="338">
        <f t="shared" si="151"/>
        <v>126.14933333333335</v>
      </c>
      <c r="G563" s="407">
        <v>85</v>
      </c>
      <c r="H563" s="425">
        <f t="shared" si="152"/>
        <v>8650.5397333333331</v>
      </c>
      <c r="I563" s="79">
        <f t="shared" si="153"/>
        <v>12.1333</v>
      </c>
      <c r="J563" s="96">
        <v>60</v>
      </c>
      <c r="K563" s="77">
        <v>23653</v>
      </c>
      <c r="L563" s="407">
        <f t="shared" si="148"/>
        <v>4730.5999999999995</v>
      </c>
      <c r="M563" s="342">
        <f t="shared" si="154"/>
        <v>1598.9427999999996</v>
      </c>
      <c r="N563" s="338">
        <f t="shared" si="155"/>
        <v>94.611999999999995</v>
      </c>
      <c r="O563" s="435">
        <v>51</v>
      </c>
      <c r="P563" s="425">
        <f t="shared" si="156"/>
        <v>6475.1547999999993</v>
      </c>
      <c r="Q563" s="79">
        <f t="shared" si="157"/>
        <v>9.1</v>
      </c>
      <c r="R563" s="93">
        <v>180</v>
      </c>
      <c r="S563" s="77">
        <v>23653</v>
      </c>
      <c r="T563" s="407">
        <f t="shared" si="149"/>
        <v>1576.8666666666668</v>
      </c>
      <c r="U563" s="387">
        <f t="shared" si="158"/>
        <v>532.98093333333327</v>
      </c>
      <c r="V563" s="338">
        <f t="shared" si="159"/>
        <v>31.537333333333336</v>
      </c>
      <c r="W563" s="435">
        <v>34</v>
      </c>
      <c r="X563" s="425">
        <f t="shared" si="160"/>
        <v>2175.3849333333333</v>
      </c>
      <c r="Y563" s="79">
        <f t="shared" si="161"/>
        <v>3.0333000000000001</v>
      </c>
    </row>
    <row r="564" spans="1:25" ht="15.75" customHeight="1" x14ac:dyDescent="0.2">
      <c r="A564" s="152">
        <v>547</v>
      </c>
      <c r="B564" s="89">
        <v>45</v>
      </c>
      <c r="C564" s="77">
        <v>23653</v>
      </c>
      <c r="D564" s="411">
        <f t="shared" si="147"/>
        <v>6307.4666666666672</v>
      </c>
      <c r="E564" s="342">
        <f t="shared" si="150"/>
        <v>2131.9237333333331</v>
      </c>
      <c r="F564" s="338">
        <f t="shared" si="151"/>
        <v>126.14933333333335</v>
      </c>
      <c r="G564" s="407">
        <v>85</v>
      </c>
      <c r="H564" s="425">
        <f t="shared" si="152"/>
        <v>8650.5397333333331</v>
      </c>
      <c r="I564" s="79">
        <f t="shared" si="153"/>
        <v>12.1556</v>
      </c>
      <c r="J564" s="96">
        <v>60</v>
      </c>
      <c r="K564" s="77">
        <v>23653</v>
      </c>
      <c r="L564" s="407">
        <f t="shared" si="148"/>
        <v>4730.5999999999995</v>
      </c>
      <c r="M564" s="342">
        <f t="shared" si="154"/>
        <v>1598.9427999999996</v>
      </c>
      <c r="N564" s="338">
        <f t="shared" si="155"/>
        <v>94.611999999999995</v>
      </c>
      <c r="O564" s="435">
        <v>51</v>
      </c>
      <c r="P564" s="425">
        <f t="shared" si="156"/>
        <v>6475.1547999999993</v>
      </c>
      <c r="Q564" s="79">
        <f t="shared" si="157"/>
        <v>9.1166999999999998</v>
      </c>
      <c r="R564" s="93">
        <v>180</v>
      </c>
      <c r="S564" s="77">
        <v>23653</v>
      </c>
      <c r="T564" s="407">
        <f t="shared" si="149"/>
        <v>1576.8666666666668</v>
      </c>
      <c r="U564" s="387">
        <f t="shared" si="158"/>
        <v>532.98093333333327</v>
      </c>
      <c r="V564" s="338">
        <f t="shared" si="159"/>
        <v>31.537333333333336</v>
      </c>
      <c r="W564" s="435">
        <v>34</v>
      </c>
      <c r="X564" s="425">
        <f t="shared" si="160"/>
        <v>2175.3849333333333</v>
      </c>
      <c r="Y564" s="79">
        <f t="shared" si="161"/>
        <v>3.0388999999999999</v>
      </c>
    </row>
    <row r="565" spans="1:25" ht="15.75" customHeight="1" x14ac:dyDescent="0.2">
      <c r="A565" s="152">
        <v>548</v>
      </c>
      <c r="B565" s="89">
        <v>45</v>
      </c>
      <c r="C565" s="77">
        <v>23653</v>
      </c>
      <c r="D565" s="411">
        <f t="shared" si="147"/>
        <v>6307.4666666666672</v>
      </c>
      <c r="E565" s="342">
        <f t="shared" si="150"/>
        <v>2131.9237333333331</v>
      </c>
      <c r="F565" s="338">
        <f t="shared" si="151"/>
        <v>126.14933333333335</v>
      </c>
      <c r="G565" s="407">
        <v>85</v>
      </c>
      <c r="H565" s="425">
        <f t="shared" si="152"/>
        <v>8650.5397333333331</v>
      </c>
      <c r="I565" s="79">
        <f t="shared" si="153"/>
        <v>12.1778</v>
      </c>
      <c r="J565" s="96">
        <v>60</v>
      </c>
      <c r="K565" s="77">
        <v>23653</v>
      </c>
      <c r="L565" s="407">
        <f t="shared" si="148"/>
        <v>4730.5999999999995</v>
      </c>
      <c r="M565" s="342">
        <f t="shared" si="154"/>
        <v>1598.9427999999996</v>
      </c>
      <c r="N565" s="338">
        <f t="shared" si="155"/>
        <v>94.611999999999995</v>
      </c>
      <c r="O565" s="435">
        <v>51</v>
      </c>
      <c r="P565" s="425">
        <f t="shared" si="156"/>
        <v>6475.1547999999993</v>
      </c>
      <c r="Q565" s="79">
        <f t="shared" si="157"/>
        <v>9.1333000000000002</v>
      </c>
      <c r="R565" s="93">
        <v>180</v>
      </c>
      <c r="S565" s="77">
        <v>23653</v>
      </c>
      <c r="T565" s="407">
        <f t="shared" si="149"/>
        <v>1576.8666666666668</v>
      </c>
      <c r="U565" s="387">
        <f t="shared" si="158"/>
        <v>532.98093333333327</v>
      </c>
      <c r="V565" s="338">
        <f t="shared" si="159"/>
        <v>31.537333333333336</v>
      </c>
      <c r="W565" s="435">
        <v>34</v>
      </c>
      <c r="X565" s="425">
        <f t="shared" si="160"/>
        <v>2175.3849333333333</v>
      </c>
      <c r="Y565" s="79">
        <f t="shared" si="161"/>
        <v>3.0444</v>
      </c>
    </row>
    <row r="566" spans="1:25" ht="15.75" customHeight="1" x14ac:dyDescent="0.2">
      <c r="A566" s="152">
        <v>549</v>
      </c>
      <c r="B566" s="89">
        <v>45</v>
      </c>
      <c r="C566" s="77">
        <v>23653</v>
      </c>
      <c r="D566" s="411">
        <f t="shared" si="147"/>
        <v>6307.4666666666672</v>
      </c>
      <c r="E566" s="342">
        <f t="shared" si="150"/>
        <v>2131.9237333333331</v>
      </c>
      <c r="F566" s="338">
        <f t="shared" si="151"/>
        <v>126.14933333333335</v>
      </c>
      <c r="G566" s="407">
        <v>85</v>
      </c>
      <c r="H566" s="425">
        <f t="shared" si="152"/>
        <v>8650.5397333333331</v>
      </c>
      <c r="I566" s="79">
        <f t="shared" si="153"/>
        <v>12.2</v>
      </c>
      <c r="J566" s="96">
        <v>60</v>
      </c>
      <c r="K566" s="77">
        <v>23653</v>
      </c>
      <c r="L566" s="407">
        <f t="shared" si="148"/>
        <v>4730.5999999999995</v>
      </c>
      <c r="M566" s="342">
        <f t="shared" si="154"/>
        <v>1598.9427999999996</v>
      </c>
      <c r="N566" s="338">
        <f t="shared" si="155"/>
        <v>94.611999999999995</v>
      </c>
      <c r="O566" s="435">
        <v>51</v>
      </c>
      <c r="P566" s="425">
        <f t="shared" si="156"/>
        <v>6475.1547999999993</v>
      </c>
      <c r="Q566" s="79">
        <f t="shared" si="157"/>
        <v>9.15</v>
      </c>
      <c r="R566" s="93">
        <v>180</v>
      </c>
      <c r="S566" s="77">
        <v>23653</v>
      </c>
      <c r="T566" s="407">
        <f t="shared" si="149"/>
        <v>1576.8666666666668</v>
      </c>
      <c r="U566" s="387">
        <f t="shared" si="158"/>
        <v>532.98093333333327</v>
      </c>
      <c r="V566" s="338">
        <f t="shared" si="159"/>
        <v>31.537333333333336</v>
      </c>
      <c r="W566" s="435">
        <v>34</v>
      </c>
      <c r="X566" s="425">
        <f t="shared" si="160"/>
        <v>2175.3849333333333</v>
      </c>
      <c r="Y566" s="79">
        <f t="shared" si="161"/>
        <v>3.05</v>
      </c>
    </row>
    <row r="567" spans="1:25" ht="15.75" customHeight="1" x14ac:dyDescent="0.2">
      <c r="A567" s="109">
        <v>550</v>
      </c>
      <c r="B567" s="89">
        <v>45</v>
      </c>
      <c r="C567" s="77">
        <v>23653</v>
      </c>
      <c r="D567" s="411">
        <f t="shared" si="147"/>
        <v>6307.4666666666672</v>
      </c>
      <c r="E567" s="342">
        <f t="shared" si="150"/>
        <v>2131.9237333333331</v>
      </c>
      <c r="F567" s="338">
        <f t="shared" si="151"/>
        <v>126.14933333333335</v>
      </c>
      <c r="G567" s="407">
        <v>85</v>
      </c>
      <c r="H567" s="425">
        <f t="shared" si="152"/>
        <v>8650.5397333333331</v>
      </c>
      <c r="I567" s="79">
        <f t="shared" si="153"/>
        <v>12.222200000000001</v>
      </c>
      <c r="J567" s="96">
        <v>60</v>
      </c>
      <c r="K567" s="77">
        <v>23653</v>
      </c>
      <c r="L567" s="407">
        <f t="shared" si="148"/>
        <v>4730.5999999999995</v>
      </c>
      <c r="M567" s="342">
        <f t="shared" si="154"/>
        <v>1598.9427999999996</v>
      </c>
      <c r="N567" s="338">
        <f t="shared" si="155"/>
        <v>94.611999999999995</v>
      </c>
      <c r="O567" s="435">
        <v>51</v>
      </c>
      <c r="P567" s="425">
        <f t="shared" si="156"/>
        <v>6475.1547999999993</v>
      </c>
      <c r="Q567" s="79">
        <f t="shared" si="157"/>
        <v>9.1667000000000005</v>
      </c>
      <c r="R567" s="93">
        <v>180</v>
      </c>
      <c r="S567" s="77">
        <v>23653</v>
      </c>
      <c r="T567" s="407">
        <f t="shared" si="149"/>
        <v>1576.8666666666668</v>
      </c>
      <c r="U567" s="387">
        <f t="shared" si="158"/>
        <v>532.98093333333327</v>
      </c>
      <c r="V567" s="338">
        <f t="shared" si="159"/>
        <v>31.537333333333336</v>
      </c>
      <c r="W567" s="435">
        <v>34</v>
      </c>
      <c r="X567" s="425">
        <f t="shared" si="160"/>
        <v>2175.3849333333333</v>
      </c>
      <c r="Y567" s="79">
        <f t="shared" si="161"/>
        <v>3.0556000000000001</v>
      </c>
    </row>
    <row r="568" spans="1:25" ht="15.75" customHeight="1" x14ac:dyDescent="0.2">
      <c r="A568" s="152">
        <v>551</v>
      </c>
      <c r="B568" s="89">
        <v>45</v>
      </c>
      <c r="C568" s="77">
        <v>23653</v>
      </c>
      <c r="D568" s="411">
        <f t="shared" si="147"/>
        <v>6307.4666666666672</v>
      </c>
      <c r="E568" s="342">
        <f t="shared" si="150"/>
        <v>2131.9237333333331</v>
      </c>
      <c r="F568" s="338">
        <f t="shared" si="151"/>
        <v>126.14933333333335</v>
      </c>
      <c r="G568" s="407">
        <v>85</v>
      </c>
      <c r="H568" s="425">
        <f t="shared" si="152"/>
        <v>8650.5397333333331</v>
      </c>
      <c r="I568" s="79">
        <f t="shared" si="153"/>
        <v>12.244400000000001</v>
      </c>
      <c r="J568" s="96">
        <v>60</v>
      </c>
      <c r="K568" s="77">
        <v>23653</v>
      </c>
      <c r="L568" s="407">
        <f t="shared" si="148"/>
        <v>4730.5999999999995</v>
      </c>
      <c r="M568" s="342">
        <f t="shared" si="154"/>
        <v>1598.9427999999996</v>
      </c>
      <c r="N568" s="338">
        <f t="shared" si="155"/>
        <v>94.611999999999995</v>
      </c>
      <c r="O568" s="435">
        <v>51</v>
      </c>
      <c r="P568" s="425">
        <f t="shared" si="156"/>
        <v>6475.1547999999993</v>
      </c>
      <c r="Q568" s="79">
        <f t="shared" si="157"/>
        <v>9.1832999999999991</v>
      </c>
      <c r="R568" s="93">
        <v>180</v>
      </c>
      <c r="S568" s="77">
        <v>23653</v>
      </c>
      <c r="T568" s="407">
        <f t="shared" si="149"/>
        <v>1576.8666666666668</v>
      </c>
      <c r="U568" s="387">
        <f t="shared" si="158"/>
        <v>532.98093333333327</v>
      </c>
      <c r="V568" s="338">
        <f t="shared" si="159"/>
        <v>31.537333333333336</v>
      </c>
      <c r="W568" s="435">
        <v>34</v>
      </c>
      <c r="X568" s="425">
        <f t="shared" si="160"/>
        <v>2175.3849333333333</v>
      </c>
      <c r="Y568" s="79">
        <f t="shared" si="161"/>
        <v>3.0611000000000002</v>
      </c>
    </row>
    <row r="569" spans="1:25" ht="15.75" customHeight="1" x14ac:dyDescent="0.2">
      <c r="A569" s="152">
        <v>552</v>
      </c>
      <c r="B569" s="89">
        <v>45</v>
      </c>
      <c r="C569" s="77">
        <v>23653</v>
      </c>
      <c r="D569" s="411">
        <f t="shared" si="147"/>
        <v>6307.4666666666672</v>
      </c>
      <c r="E569" s="342">
        <f t="shared" si="150"/>
        <v>2131.9237333333331</v>
      </c>
      <c r="F569" s="338">
        <f t="shared" si="151"/>
        <v>126.14933333333335</v>
      </c>
      <c r="G569" s="407">
        <v>85</v>
      </c>
      <c r="H569" s="425">
        <f t="shared" si="152"/>
        <v>8650.5397333333331</v>
      </c>
      <c r="I569" s="79">
        <f t="shared" si="153"/>
        <v>12.2667</v>
      </c>
      <c r="J569" s="96">
        <v>60</v>
      </c>
      <c r="K569" s="77">
        <v>23653</v>
      </c>
      <c r="L569" s="407">
        <f t="shared" si="148"/>
        <v>4730.5999999999995</v>
      </c>
      <c r="M569" s="342">
        <f t="shared" si="154"/>
        <v>1598.9427999999996</v>
      </c>
      <c r="N569" s="338">
        <f t="shared" si="155"/>
        <v>94.611999999999995</v>
      </c>
      <c r="O569" s="435">
        <v>51</v>
      </c>
      <c r="P569" s="425">
        <f t="shared" si="156"/>
        <v>6475.1547999999993</v>
      </c>
      <c r="Q569" s="79">
        <f t="shared" si="157"/>
        <v>9.1999999999999993</v>
      </c>
      <c r="R569" s="93">
        <v>180</v>
      </c>
      <c r="S569" s="77">
        <v>23653</v>
      </c>
      <c r="T569" s="407">
        <f t="shared" si="149"/>
        <v>1576.8666666666668</v>
      </c>
      <c r="U569" s="387">
        <f t="shared" si="158"/>
        <v>532.98093333333327</v>
      </c>
      <c r="V569" s="338">
        <f t="shared" si="159"/>
        <v>31.537333333333336</v>
      </c>
      <c r="W569" s="435">
        <v>34</v>
      </c>
      <c r="X569" s="425">
        <f t="shared" si="160"/>
        <v>2175.3849333333333</v>
      </c>
      <c r="Y569" s="79">
        <f t="shared" si="161"/>
        <v>3.0667</v>
      </c>
    </row>
    <row r="570" spans="1:25" ht="15.75" customHeight="1" x14ac:dyDescent="0.2">
      <c r="A570" s="152">
        <v>553</v>
      </c>
      <c r="B570" s="89">
        <v>45</v>
      </c>
      <c r="C570" s="77">
        <v>23653</v>
      </c>
      <c r="D570" s="411">
        <f t="shared" si="147"/>
        <v>6307.4666666666672</v>
      </c>
      <c r="E570" s="342">
        <f t="shared" si="150"/>
        <v>2131.9237333333331</v>
      </c>
      <c r="F570" s="338">
        <f t="shared" si="151"/>
        <v>126.14933333333335</v>
      </c>
      <c r="G570" s="407">
        <v>85</v>
      </c>
      <c r="H570" s="425">
        <f t="shared" si="152"/>
        <v>8650.5397333333331</v>
      </c>
      <c r="I570" s="79">
        <f t="shared" si="153"/>
        <v>12.2889</v>
      </c>
      <c r="J570" s="96">
        <v>60</v>
      </c>
      <c r="K570" s="77">
        <v>23653</v>
      </c>
      <c r="L570" s="407">
        <f t="shared" si="148"/>
        <v>4730.5999999999995</v>
      </c>
      <c r="M570" s="342">
        <f t="shared" si="154"/>
        <v>1598.9427999999996</v>
      </c>
      <c r="N570" s="338">
        <f t="shared" si="155"/>
        <v>94.611999999999995</v>
      </c>
      <c r="O570" s="435">
        <v>51</v>
      </c>
      <c r="P570" s="425">
        <f t="shared" si="156"/>
        <v>6475.1547999999993</v>
      </c>
      <c r="Q570" s="79">
        <f t="shared" si="157"/>
        <v>9.2166999999999994</v>
      </c>
      <c r="R570" s="93">
        <v>180</v>
      </c>
      <c r="S570" s="77">
        <v>23653</v>
      </c>
      <c r="T570" s="407">
        <f t="shared" si="149"/>
        <v>1576.8666666666668</v>
      </c>
      <c r="U570" s="387">
        <f t="shared" si="158"/>
        <v>532.98093333333327</v>
      </c>
      <c r="V570" s="338">
        <f t="shared" si="159"/>
        <v>31.537333333333336</v>
      </c>
      <c r="W570" s="435">
        <v>34</v>
      </c>
      <c r="X570" s="425">
        <f t="shared" si="160"/>
        <v>2175.3849333333333</v>
      </c>
      <c r="Y570" s="79">
        <f t="shared" si="161"/>
        <v>3.0722</v>
      </c>
    </row>
    <row r="571" spans="1:25" ht="15.75" customHeight="1" x14ac:dyDescent="0.2">
      <c r="A571" s="152">
        <v>554</v>
      </c>
      <c r="B571" s="89">
        <v>45</v>
      </c>
      <c r="C571" s="77">
        <v>23653</v>
      </c>
      <c r="D571" s="411">
        <f t="shared" si="147"/>
        <v>6307.4666666666672</v>
      </c>
      <c r="E571" s="342">
        <f t="shared" si="150"/>
        <v>2131.9237333333331</v>
      </c>
      <c r="F571" s="338">
        <f t="shared" si="151"/>
        <v>126.14933333333335</v>
      </c>
      <c r="G571" s="407">
        <v>85</v>
      </c>
      <c r="H571" s="425">
        <f t="shared" si="152"/>
        <v>8650.5397333333331</v>
      </c>
      <c r="I571" s="79">
        <f t="shared" si="153"/>
        <v>12.3111</v>
      </c>
      <c r="J571" s="96">
        <v>60</v>
      </c>
      <c r="K571" s="77">
        <v>23653</v>
      </c>
      <c r="L571" s="407">
        <f t="shared" si="148"/>
        <v>4730.5999999999995</v>
      </c>
      <c r="M571" s="342">
        <f t="shared" si="154"/>
        <v>1598.9427999999996</v>
      </c>
      <c r="N571" s="338">
        <f t="shared" si="155"/>
        <v>94.611999999999995</v>
      </c>
      <c r="O571" s="435">
        <v>51</v>
      </c>
      <c r="P571" s="425">
        <f t="shared" si="156"/>
        <v>6475.1547999999993</v>
      </c>
      <c r="Q571" s="79">
        <f t="shared" si="157"/>
        <v>9.2332999999999998</v>
      </c>
      <c r="R571" s="93">
        <v>180</v>
      </c>
      <c r="S571" s="77">
        <v>23653</v>
      </c>
      <c r="T571" s="407">
        <f t="shared" si="149"/>
        <v>1576.8666666666668</v>
      </c>
      <c r="U571" s="387">
        <f t="shared" si="158"/>
        <v>532.98093333333327</v>
      </c>
      <c r="V571" s="338">
        <f t="shared" si="159"/>
        <v>31.537333333333336</v>
      </c>
      <c r="W571" s="435">
        <v>34</v>
      </c>
      <c r="X571" s="425">
        <f t="shared" si="160"/>
        <v>2175.3849333333333</v>
      </c>
      <c r="Y571" s="79">
        <f t="shared" si="161"/>
        <v>3.0777999999999999</v>
      </c>
    </row>
    <row r="572" spans="1:25" ht="15.75" customHeight="1" x14ac:dyDescent="0.2">
      <c r="A572" s="152">
        <v>555</v>
      </c>
      <c r="B572" s="89">
        <v>45</v>
      </c>
      <c r="C572" s="77">
        <v>23653</v>
      </c>
      <c r="D572" s="411">
        <f t="shared" si="147"/>
        <v>6307.4666666666672</v>
      </c>
      <c r="E572" s="342">
        <f t="shared" si="150"/>
        <v>2131.9237333333331</v>
      </c>
      <c r="F572" s="338">
        <f t="shared" si="151"/>
        <v>126.14933333333335</v>
      </c>
      <c r="G572" s="407">
        <v>85</v>
      </c>
      <c r="H572" s="425">
        <f t="shared" si="152"/>
        <v>8650.5397333333331</v>
      </c>
      <c r="I572" s="79">
        <f t="shared" si="153"/>
        <v>12.333299999999999</v>
      </c>
      <c r="J572" s="96">
        <v>60</v>
      </c>
      <c r="K572" s="77">
        <v>23653</v>
      </c>
      <c r="L572" s="407">
        <f t="shared" si="148"/>
        <v>4730.5999999999995</v>
      </c>
      <c r="M572" s="342">
        <f t="shared" si="154"/>
        <v>1598.9427999999996</v>
      </c>
      <c r="N572" s="338">
        <f t="shared" si="155"/>
        <v>94.611999999999995</v>
      </c>
      <c r="O572" s="435">
        <v>51</v>
      </c>
      <c r="P572" s="425">
        <f t="shared" si="156"/>
        <v>6475.1547999999993</v>
      </c>
      <c r="Q572" s="79">
        <f t="shared" si="157"/>
        <v>9.25</v>
      </c>
      <c r="R572" s="93">
        <v>180</v>
      </c>
      <c r="S572" s="77">
        <v>23653</v>
      </c>
      <c r="T572" s="407">
        <f t="shared" si="149"/>
        <v>1576.8666666666668</v>
      </c>
      <c r="U572" s="387">
        <f t="shared" si="158"/>
        <v>532.98093333333327</v>
      </c>
      <c r="V572" s="338">
        <f t="shared" si="159"/>
        <v>31.537333333333336</v>
      </c>
      <c r="W572" s="435">
        <v>34</v>
      </c>
      <c r="X572" s="425">
        <f t="shared" si="160"/>
        <v>2175.3849333333333</v>
      </c>
      <c r="Y572" s="79">
        <f t="shared" si="161"/>
        <v>3.0832999999999999</v>
      </c>
    </row>
    <row r="573" spans="1:25" ht="15.75" customHeight="1" x14ac:dyDescent="0.2">
      <c r="A573" s="152">
        <v>556</v>
      </c>
      <c r="B573" s="89">
        <v>45</v>
      </c>
      <c r="C573" s="77">
        <v>23653</v>
      </c>
      <c r="D573" s="411">
        <f t="shared" si="147"/>
        <v>6307.4666666666672</v>
      </c>
      <c r="E573" s="342">
        <f t="shared" si="150"/>
        <v>2131.9237333333331</v>
      </c>
      <c r="F573" s="338">
        <f t="shared" si="151"/>
        <v>126.14933333333335</v>
      </c>
      <c r="G573" s="407">
        <v>85</v>
      </c>
      <c r="H573" s="425">
        <f t="shared" si="152"/>
        <v>8650.5397333333331</v>
      </c>
      <c r="I573" s="79">
        <f t="shared" si="153"/>
        <v>12.355600000000001</v>
      </c>
      <c r="J573" s="96">
        <v>60</v>
      </c>
      <c r="K573" s="77">
        <v>23653</v>
      </c>
      <c r="L573" s="407">
        <f t="shared" si="148"/>
        <v>4730.5999999999995</v>
      </c>
      <c r="M573" s="342">
        <f t="shared" si="154"/>
        <v>1598.9427999999996</v>
      </c>
      <c r="N573" s="338">
        <f t="shared" si="155"/>
        <v>94.611999999999995</v>
      </c>
      <c r="O573" s="435">
        <v>51</v>
      </c>
      <c r="P573" s="425">
        <f t="shared" si="156"/>
        <v>6475.1547999999993</v>
      </c>
      <c r="Q573" s="79">
        <f t="shared" si="157"/>
        <v>9.2667000000000002</v>
      </c>
      <c r="R573" s="93">
        <v>180</v>
      </c>
      <c r="S573" s="77">
        <v>23653</v>
      </c>
      <c r="T573" s="407">
        <f t="shared" si="149"/>
        <v>1576.8666666666668</v>
      </c>
      <c r="U573" s="387">
        <f t="shared" si="158"/>
        <v>532.98093333333327</v>
      </c>
      <c r="V573" s="338">
        <f t="shared" si="159"/>
        <v>31.537333333333336</v>
      </c>
      <c r="W573" s="435">
        <v>34</v>
      </c>
      <c r="X573" s="425">
        <f t="shared" si="160"/>
        <v>2175.3849333333333</v>
      </c>
      <c r="Y573" s="79">
        <f t="shared" si="161"/>
        <v>3.0889000000000002</v>
      </c>
    </row>
    <row r="574" spans="1:25" ht="15.75" customHeight="1" x14ac:dyDescent="0.2">
      <c r="A574" s="152">
        <v>557</v>
      </c>
      <c r="B574" s="89">
        <v>45</v>
      </c>
      <c r="C574" s="77">
        <v>23653</v>
      </c>
      <c r="D574" s="411">
        <f t="shared" si="147"/>
        <v>6307.4666666666672</v>
      </c>
      <c r="E574" s="342">
        <f t="shared" si="150"/>
        <v>2131.9237333333331</v>
      </c>
      <c r="F574" s="338">
        <f t="shared" si="151"/>
        <v>126.14933333333335</v>
      </c>
      <c r="G574" s="407">
        <v>85</v>
      </c>
      <c r="H574" s="425">
        <f t="shared" si="152"/>
        <v>8650.5397333333331</v>
      </c>
      <c r="I574" s="79">
        <f t="shared" si="153"/>
        <v>12.377800000000001</v>
      </c>
      <c r="J574" s="96">
        <v>60</v>
      </c>
      <c r="K574" s="77">
        <v>23653</v>
      </c>
      <c r="L574" s="407">
        <f t="shared" si="148"/>
        <v>4730.5999999999995</v>
      </c>
      <c r="M574" s="342">
        <f t="shared" si="154"/>
        <v>1598.9427999999996</v>
      </c>
      <c r="N574" s="338">
        <f t="shared" si="155"/>
        <v>94.611999999999995</v>
      </c>
      <c r="O574" s="435">
        <v>51</v>
      </c>
      <c r="P574" s="425">
        <f t="shared" si="156"/>
        <v>6475.1547999999993</v>
      </c>
      <c r="Q574" s="79">
        <f t="shared" si="157"/>
        <v>9.2833000000000006</v>
      </c>
      <c r="R574" s="93">
        <v>180</v>
      </c>
      <c r="S574" s="77">
        <v>23653</v>
      </c>
      <c r="T574" s="407">
        <f t="shared" si="149"/>
        <v>1576.8666666666668</v>
      </c>
      <c r="U574" s="387">
        <f t="shared" si="158"/>
        <v>532.98093333333327</v>
      </c>
      <c r="V574" s="338">
        <f t="shared" si="159"/>
        <v>31.537333333333336</v>
      </c>
      <c r="W574" s="435">
        <v>34</v>
      </c>
      <c r="X574" s="425">
        <f t="shared" si="160"/>
        <v>2175.3849333333333</v>
      </c>
      <c r="Y574" s="79">
        <f t="shared" si="161"/>
        <v>3.0943999999999998</v>
      </c>
    </row>
    <row r="575" spans="1:25" ht="15.75" customHeight="1" x14ac:dyDescent="0.2">
      <c r="A575" s="152">
        <v>558</v>
      </c>
      <c r="B575" s="89">
        <v>45</v>
      </c>
      <c r="C575" s="77">
        <v>23653</v>
      </c>
      <c r="D575" s="411">
        <f t="shared" si="147"/>
        <v>6307.4666666666672</v>
      </c>
      <c r="E575" s="342">
        <f t="shared" si="150"/>
        <v>2131.9237333333331</v>
      </c>
      <c r="F575" s="338">
        <f t="shared" si="151"/>
        <v>126.14933333333335</v>
      </c>
      <c r="G575" s="407">
        <v>85</v>
      </c>
      <c r="H575" s="425">
        <f t="shared" si="152"/>
        <v>8650.5397333333331</v>
      </c>
      <c r="I575" s="79">
        <f t="shared" si="153"/>
        <v>12.4</v>
      </c>
      <c r="J575" s="96">
        <v>60</v>
      </c>
      <c r="K575" s="77">
        <v>23653</v>
      </c>
      <c r="L575" s="407">
        <f t="shared" si="148"/>
        <v>4730.5999999999995</v>
      </c>
      <c r="M575" s="342">
        <f t="shared" si="154"/>
        <v>1598.9427999999996</v>
      </c>
      <c r="N575" s="338">
        <f t="shared" si="155"/>
        <v>94.611999999999995</v>
      </c>
      <c r="O575" s="435">
        <v>51</v>
      </c>
      <c r="P575" s="425">
        <f t="shared" si="156"/>
        <v>6475.1547999999993</v>
      </c>
      <c r="Q575" s="79">
        <f t="shared" si="157"/>
        <v>9.3000000000000007</v>
      </c>
      <c r="R575" s="93">
        <v>180</v>
      </c>
      <c r="S575" s="77">
        <v>23653</v>
      </c>
      <c r="T575" s="407">
        <f t="shared" si="149"/>
        <v>1576.8666666666668</v>
      </c>
      <c r="U575" s="387">
        <f t="shared" si="158"/>
        <v>532.98093333333327</v>
      </c>
      <c r="V575" s="338">
        <f t="shared" si="159"/>
        <v>31.537333333333336</v>
      </c>
      <c r="W575" s="435">
        <v>34</v>
      </c>
      <c r="X575" s="425">
        <f t="shared" si="160"/>
        <v>2175.3849333333333</v>
      </c>
      <c r="Y575" s="79">
        <f t="shared" si="161"/>
        <v>3.1</v>
      </c>
    </row>
    <row r="576" spans="1:25" ht="15.75" customHeight="1" x14ac:dyDescent="0.2">
      <c r="A576" s="152">
        <v>559</v>
      </c>
      <c r="B576" s="89">
        <v>45</v>
      </c>
      <c r="C576" s="77">
        <v>23653</v>
      </c>
      <c r="D576" s="411">
        <f t="shared" si="147"/>
        <v>6307.4666666666672</v>
      </c>
      <c r="E576" s="342">
        <f t="shared" si="150"/>
        <v>2131.9237333333331</v>
      </c>
      <c r="F576" s="338">
        <f t="shared" si="151"/>
        <v>126.14933333333335</v>
      </c>
      <c r="G576" s="407">
        <v>85</v>
      </c>
      <c r="H576" s="425">
        <f t="shared" si="152"/>
        <v>8650.5397333333331</v>
      </c>
      <c r="I576" s="79">
        <f t="shared" si="153"/>
        <v>12.4222</v>
      </c>
      <c r="J576" s="96">
        <v>60</v>
      </c>
      <c r="K576" s="77">
        <v>23653</v>
      </c>
      <c r="L576" s="407">
        <f t="shared" si="148"/>
        <v>4730.5999999999995</v>
      </c>
      <c r="M576" s="342">
        <f t="shared" si="154"/>
        <v>1598.9427999999996</v>
      </c>
      <c r="N576" s="338">
        <f t="shared" si="155"/>
        <v>94.611999999999995</v>
      </c>
      <c r="O576" s="435">
        <v>51</v>
      </c>
      <c r="P576" s="425">
        <f t="shared" si="156"/>
        <v>6475.1547999999993</v>
      </c>
      <c r="Q576" s="79">
        <f t="shared" si="157"/>
        <v>9.3167000000000009</v>
      </c>
      <c r="R576" s="93">
        <v>180</v>
      </c>
      <c r="S576" s="77">
        <v>23653</v>
      </c>
      <c r="T576" s="407">
        <f t="shared" si="149"/>
        <v>1576.8666666666668</v>
      </c>
      <c r="U576" s="387">
        <f t="shared" si="158"/>
        <v>532.98093333333327</v>
      </c>
      <c r="V576" s="338">
        <f t="shared" si="159"/>
        <v>31.537333333333336</v>
      </c>
      <c r="W576" s="435">
        <v>34</v>
      </c>
      <c r="X576" s="425">
        <f t="shared" si="160"/>
        <v>2175.3849333333333</v>
      </c>
      <c r="Y576" s="79">
        <f t="shared" si="161"/>
        <v>3.1055999999999999</v>
      </c>
    </row>
    <row r="577" spans="1:25" ht="15.75" customHeight="1" x14ac:dyDescent="0.2">
      <c r="A577" s="109">
        <v>560</v>
      </c>
      <c r="B577" s="89">
        <v>45</v>
      </c>
      <c r="C577" s="77">
        <v>23653</v>
      </c>
      <c r="D577" s="411">
        <f t="shared" si="147"/>
        <v>6307.4666666666672</v>
      </c>
      <c r="E577" s="342">
        <f t="shared" si="150"/>
        <v>2131.9237333333331</v>
      </c>
      <c r="F577" s="338">
        <f t="shared" si="151"/>
        <v>126.14933333333335</v>
      </c>
      <c r="G577" s="407">
        <v>85</v>
      </c>
      <c r="H577" s="425">
        <f t="shared" si="152"/>
        <v>8650.5397333333331</v>
      </c>
      <c r="I577" s="79">
        <f t="shared" si="153"/>
        <v>12.4444</v>
      </c>
      <c r="J577" s="96">
        <v>60</v>
      </c>
      <c r="K577" s="77">
        <v>23653</v>
      </c>
      <c r="L577" s="407">
        <f t="shared" si="148"/>
        <v>4730.5999999999995</v>
      </c>
      <c r="M577" s="342">
        <f t="shared" si="154"/>
        <v>1598.9427999999996</v>
      </c>
      <c r="N577" s="338">
        <f t="shared" si="155"/>
        <v>94.611999999999995</v>
      </c>
      <c r="O577" s="435">
        <v>51</v>
      </c>
      <c r="P577" s="425">
        <f t="shared" si="156"/>
        <v>6475.1547999999993</v>
      </c>
      <c r="Q577" s="79">
        <f t="shared" si="157"/>
        <v>9.3332999999999995</v>
      </c>
      <c r="R577" s="93">
        <v>180</v>
      </c>
      <c r="S577" s="77">
        <v>23653</v>
      </c>
      <c r="T577" s="407">
        <f t="shared" si="149"/>
        <v>1576.8666666666668</v>
      </c>
      <c r="U577" s="387">
        <f t="shared" si="158"/>
        <v>532.98093333333327</v>
      </c>
      <c r="V577" s="338">
        <f t="shared" si="159"/>
        <v>31.537333333333336</v>
      </c>
      <c r="W577" s="435">
        <v>34</v>
      </c>
      <c r="X577" s="425">
        <f t="shared" si="160"/>
        <v>2175.3849333333333</v>
      </c>
      <c r="Y577" s="79">
        <f t="shared" si="161"/>
        <v>3.1111</v>
      </c>
    </row>
    <row r="578" spans="1:25" ht="15.75" customHeight="1" x14ac:dyDescent="0.2">
      <c r="A578" s="152">
        <v>561</v>
      </c>
      <c r="B578" s="89">
        <v>45</v>
      </c>
      <c r="C578" s="77">
        <v>23653</v>
      </c>
      <c r="D578" s="411">
        <f t="shared" si="147"/>
        <v>6307.4666666666672</v>
      </c>
      <c r="E578" s="342">
        <f t="shared" si="150"/>
        <v>2131.9237333333331</v>
      </c>
      <c r="F578" s="338">
        <f t="shared" si="151"/>
        <v>126.14933333333335</v>
      </c>
      <c r="G578" s="407">
        <v>85</v>
      </c>
      <c r="H578" s="425">
        <f t="shared" si="152"/>
        <v>8650.5397333333331</v>
      </c>
      <c r="I578" s="79">
        <f t="shared" si="153"/>
        <v>12.466699999999999</v>
      </c>
      <c r="J578" s="96">
        <v>60</v>
      </c>
      <c r="K578" s="77">
        <v>23653</v>
      </c>
      <c r="L578" s="407">
        <f t="shared" si="148"/>
        <v>4730.5999999999995</v>
      </c>
      <c r="M578" s="342">
        <f t="shared" si="154"/>
        <v>1598.9427999999996</v>
      </c>
      <c r="N578" s="338">
        <f t="shared" si="155"/>
        <v>94.611999999999995</v>
      </c>
      <c r="O578" s="435">
        <v>51</v>
      </c>
      <c r="P578" s="425">
        <f t="shared" si="156"/>
        <v>6475.1547999999993</v>
      </c>
      <c r="Q578" s="79">
        <f t="shared" si="157"/>
        <v>9.35</v>
      </c>
      <c r="R578" s="93">
        <v>180</v>
      </c>
      <c r="S578" s="77">
        <v>23653</v>
      </c>
      <c r="T578" s="407">
        <f t="shared" si="149"/>
        <v>1576.8666666666668</v>
      </c>
      <c r="U578" s="387">
        <f t="shared" si="158"/>
        <v>532.98093333333327</v>
      </c>
      <c r="V578" s="338">
        <f t="shared" si="159"/>
        <v>31.537333333333336</v>
      </c>
      <c r="W578" s="435">
        <v>34</v>
      </c>
      <c r="X578" s="425">
        <f t="shared" si="160"/>
        <v>2175.3849333333333</v>
      </c>
      <c r="Y578" s="79">
        <f t="shared" si="161"/>
        <v>3.1166999999999998</v>
      </c>
    </row>
    <row r="579" spans="1:25" ht="15.75" customHeight="1" x14ac:dyDescent="0.2">
      <c r="A579" s="152">
        <v>562</v>
      </c>
      <c r="B579" s="89">
        <v>45</v>
      </c>
      <c r="C579" s="77">
        <v>23653</v>
      </c>
      <c r="D579" s="411">
        <f t="shared" si="147"/>
        <v>6307.4666666666672</v>
      </c>
      <c r="E579" s="342">
        <f t="shared" si="150"/>
        <v>2131.9237333333331</v>
      </c>
      <c r="F579" s="338">
        <f t="shared" si="151"/>
        <v>126.14933333333335</v>
      </c>
      <c r="G579" s="407">
        <v>85</v>
      </c>
      <c r="H579" s="425">
        <f t="shared" si="152"/>
        <v>8650.5397333333331</v>
      </c>
      <c r="I579" s="79">
        <f t="shared" si="153"/>
        <v>12.488899999999999</v>
      </c>
      <c r="J579" s="96">
        <v>60</v>
      </c>
      <c r="K579" s="77">
        <v>23653</v>
      </c>
      <c r="L579" s="407">
        <f t="shared" si="148"/>
        <v>4730.5999999999995</v>
      </c>
      <c r="M579" s="342">
        <f t="shared" si="154"/>
        <v>1598.9427999999996</v>
      </c>
      <c r="N579" s="338">
        <f t="shared" si="155"/>
        <v>94.611999999999995</v>
      </c>
      <c r="O579" s="435">
        <v>51</v>
      </c>
      <c r="P579" s="425">
        <f t="shared" si="156"/>
        <v>6475.1547999999993</v>
      </c>
      <c r="Q579" s="79">
        <f t="shared" si="157"/>
        <v>9.3666999999999998</v>
      </c>
      <c r="R579" s="93">
        <v>180</v>
      </c>
      <c r="S579" s="77">
        <v>23653</v>
      </c>
      <c r="T579" s="407">
        <f t="shared" si="149"/>
        <v>1576.8666666666668</v>
      </c>
      <c r="U579" s="387">
        <f t="shared" si="158"/>
        <v>532.98093333333327</v>
      </c>
      <c r="V579" s="338">
        <f t="shared" si="159"/>
        <v>31.537333333333336</v>
      </c>
      <c r="W579" s="435">
        <v>34</v>
      </c>
      <c r="X579" s="425">
        <f t="shared" si="160"/>
        <v>2175.3849333333333</v>
      </c>
      <c r="Y579" s="79">
        <f t="shared" si="161"/>
        <v>3.1221999999999999</v>
      </c>
    </row>
    <row r="580" spans="1:25" ht="15.75" customHeight="1" x14ac:dyDescent="0.2">
      <c r="A580" s="152">
        <v>563</v>
      </c>
      <c r="B580" s="89">
        <v>45</v>
      </c>
      <c r="C580" s="77">
        <v>23653</v>
      </c>
      <c r="D580" s="411">
        <f t="shared" si="147"/>
        <v>6307.4666666666672</v>
      </c>
      <c r="E580" s="342">
        <f t="shared" si="150"/>
        <v>2131.9237333333331</v>
      </c>
      <c r="F580" s="338">
        <f t="shared" si="151"/>
        <v>126.14933333333335</v>
      </c>
      <c r="G580" s="407">
        <v>85</v>
      </c>
      <c r="H580" s="425">
        <f t="shared" si="152"/>
        <v>8650.5397333333331</v>
      </c>
      <c r="I580" s="79">
        <f t="shared" si="153"/>
        <v>12.511100000000001</v>
      </c>
      <c r="J580" s="96">
        <v>60</v>
      </c>
      <c r="K580" s="77">
        <v>23653</v>
      </c>
      <c r="L580" s="407">
        <f t="shared" si="148"/>
        <v>4730.5999999999995</v>
      </c>
      <c r="M580" s="342">
        <f t="shared" si="154"/>
        <v>1598.9427999999996</v>
      </c>
      <c r="N580" s="338">
        <f t="shared" si="155"/>
        <v>94.611999999999995</v>
      </c>
      <c r="O580" s="435">
        <v>51</v>
      </c>
      <c r="P580" s="425">
        <f t="shared" si="156"/>
        <v>6475.1547999999993</v>
      </c>
      <c r="Q580" s="79">
        <f t="shared" si="157"/>
        <v>9.3833000000000002</v>
      </c>
      <c r="R580" s="93">
        <v>180</v>
      </c>
      <c r="S580" s="77">
        <v>23653</v>
      </c>
      <c r="T580" s="407">
        <f t="shared" si="149"/>
        <v>1576.8666666666668</v>
      </c>
      <c r="U580" s="387">
        <f t="shared" si="158"/>
        <v>532.98093333333327</v>
      </c>
      <c r="V580" s="338">
        <f t="shared" si="159"/>
        <v>31.537333333333336</v>
      </c>
      <c r="W580" s="435">
        <v>34</v>
      </c>
      <c r="X580" s="425">
        <f t="shared" si="160"/>
        <v>2175.3849333333333</v>
      </c>
      <c r="Y580" s="79">
        <f t="shared" si="161"/>
        <v>3.1278000000000001</v>
      </c>
    </row>
    <row r="581" spans="1:25" ht="15.75" customHeight="1" x14ac:dyDescent="0.2">
      <c r="A581" s="152">
        <v>564</v>
      </c>
      <c r="B581" s="89">
        <v>45</v>
      </c>
      <c r="C581" s="77">
        <v>23653</v>
      </c>
      <c r="D581" s="411">
        <f t="shared" si="147"/>
        <v>6307.4666666666672</v>
      </c>
      <c r="E581" s="342">
        <f t="shared" si="150"/>
        <v>2131.9237333333331</v>
      </c>
      <c r="F581" s="338">
        <f t="shared" si="151"/>
        <v>126.14933333333335</v>
      </c>
      <c r="G581" s="407">
        <v>85</v>
      </c>
      <c r="H581" s="425">
        <f t="shared" si="152"/>
        <v>8650.5397333333331</v>
      </c>
      <c r="I581" s="79">
        <f t="shared" si="153"/>
        <v>12.533300000000001</v>
      </c>
      <c r="J581" s="96">
        <v>60</v>
      </c>
      <c r="K581" s="77">
        <v>23653</v>
      </c>
      <c r="L581" s="407">
        <f t="shared" si="148"/>
        <v>4730.5999999999995</v>
      </c>
      <c r="M581" s="342">
        <f t="shared" si="154"/>
        <v>1598.9427999999996</v>
      </c>
      <c r="N581" s="338">
        <f t="shared" si="155"/>
        <v>94.611999999999995</v>
      </c>
      <c r="O581" s="435">
        <v>51</v>
      </c>
      <c r="P581" s="425">
        <f t="shared" si="156"/>
        <v>6475.1547999999993</v>
      </c>
      <c r="Q581" s="79">
        <f t="shared" si="157"/>
        <v>9.4</v>
      </c>
      <c r="R581" s="93">
        <v>180</v>
      </c>
      <c r="S581" s="77">
        <v>23653</v>
      </c>
      <c r="T581" s="407">
        <f t="shared" si="149"/>
        <v>1576.8666666666668</v>
      </c>
      <c r="U581" s="387">
        <f t="shared" si="158"/>
        <v>532.98093333333327</v>
      </c>
      <c r="V581" s="338">
        <f t="shared" si="159"/>
        <v>31.537333333333336</v>
      </c>
      <c r="W581" s="435">
        <v>34</v>
      </c>
      <c r="X581" s="425">
        <f t="shared" si="160"/>
        <v>2175.3849333333333</v>
      </c>
      <c r="Y581" s="79">
        <f t="shared" si="161"/>
        <v>3.1333000000000002</v>
      </c>
    </row>
    <row r="582" spans="1:25" ht="15.75" customHeight="1" x14ac:dyDescent="0.2">
      <c r="A582" s="152">
        <v>565</v>
      </c>
      <c r="B582" s="89">
        <v>45</v>
      </c>
      <c r="C582" s="77">
        <v>23653</v>
      </c>
      <c r="D582" s="411">
        <f t="shared" si="147"/>
        <v>6307.4666666666672</v>
      </c>
      <c r="E582" s="342">
        <f t="shared" si="150"/>
        <v>2131.9237333333331</v>
      </c>
      <c r="F582" s="338">
        <f t="shared" si="151"/>
        <v>126.14933333333335</v>
      </c>
      <c r="G582" s="407">
        <v>85</v>
      </c>
      <c r="H582" s="425">
        <f t="shared" si="152"/>
        <v>8650.5397333333331</v>
      </c>
      <c r="I582" s="79">
        <f t="shared" si="153"/>
        <v>12.5556</v>
      </c>
      <c r="J582" s="96">
        <v>60</v>
      </c>
      <c r="K582" s="77">
        <v>23653</v>
      </c>
      <c r="L582" s="407">
        <f t="shared" si="148"/>
        <v>4730.5999999999995</v>
      </c>
      <c r="M582" s="342">
        <f t="shared" si="154"/>
        <v>1598.9427999999996</v>
      </c>
      <c r="N582" s="338">
        <f t="shared" si="155"/>
        <v>94.611999999999995</v>
      </c>
      <c r="O582" s="435">
        <v>51</v>
      </c>
      <c r="P582" s="425">
        <f t="shared" si="156"/>
        <v>6475.1547999999993</v>
      </c>
      <c r="Q582" s="79">
        <f t="shared" si="157"/>
        <v>9.4167000000000005</v>
      </c>
      <c r="R582" s="93">
        <v>180</v>
      </c>
      <c r="S582" s="77">
        <v>23653</v>
      </c>
      <c r="T582" s="407">
        <f t="shared" si="149"/>
        <v>1576.8666666666668</v>
      </c>
      <c r="U582" s="387">
        <f t="shared" si="158"/>
        <v>532.98093333333327</v>
      </c>
      <c r="V582" s="338">
        <f t="shared" si="159"/>
        <v>31.537333333333336</v>
      </c>
      <c r="W582" s="435">
        <v>34</v>
      </c>
      <c r="X582" s="425">
        <f t="shared" si="160"/>
        <v>2175.3849333333333</v>
      </c>
      <c r="Y582" s="79">
        <f t="shared" si="161"/>
        <v>3.1389</v>
      </c>
    </row>
    <row r="583" spans="1:25" ht="15.75" customHeight="1" x14ac:dyDescent="0.2">
      <c r="A583" s="152">
        <v>566</v>
      </c>
      <c r="B583" s="89">
        <v>45</v>
      </c>
      <c r="C583" s="77">
        <v>23653</v>
      </c>
      <c r="D583" s="411">
        <f t="shared" si="147"/>
        <v>6307.4666666666672</v>
      </c>
      <c r="E583" s="342">
        <f t="shared" si="150"/>
        <v>2131.9237333333331</v>
      </c>
      <c r="F583" s="338">
        <f t="shared" si="151"/>
        <v>126.14933333333335</v>
      </c>
      <c r="G583" s="407">
        <v>85</v>
      </c>
      <c r="H583" s="425">
        <f t="shared" si="152"/>
        <v>8650.5397333333331</v>
      </c>
      <c r="I583" s="79">
        <f t="shared" si="153"/>
        <v>12.5778</v>
      </c>
      <c r="J583" s="96">
        <v>60</v>
      </c>
      <c r="K583" s="77">
        <v>23653</v>
      </c>
      <c r="L583" s="407">
        <f t="shared" si="148"/>
        <v>4730.5999999999995</v>
      </c>
      <c r="M583" s="342">
        <f t="shared" si="154"/>
        <v>1598.9427999999996</v>
      </c>
      <c r="N583" s="338">
        <f t="shared" si="155"/>
        <v>94.611999999999995</v>
      </c>
      <c r="O583" s="435">
        <v>51</v>
      </c>
      <c r="P583" s="425">
        <f t="shared" si="156"/>
        <v>6475.1547999999993</v>
      </c>
      <c r="Q583" s="79">
        <f t="shared" si="157"/>
        <v>9.4332999999999991</v>
      </c>
      <c r="R583" s="93">
        <v>180</v>
      </c>
      <c r="S583" s="77">
        <v>23653</v>
      </c>
      <c r="T583" s="407">
        <f t="shared" si="149"/>
        <v>1576.8666666666668</v>
      </c>
      <c r="U583" s="387">
        <f t="shared" si="158"/>
        <v>532.98093333333327</v>
      </c>
      <c r="V583" s="338">
        <f t="shared" si="159"/>
        <v>31.537333333333336</v>
      </c>
      <c r="W583" s="435">
        <v>34</v>
      </c>
      <c r="X583" s="425">
        <f t="shared" si="160"/>
        <v>2175.3849333333333</v>
      </c>
      <c r="Y583" s="79">
        <f t="shared" si="161"/>
        <v>3.1444000000000001</v>
      </c>
    </row>
    <row r="584" spans="1:25" ht="15.75" customHeight="1" x14ac:dyDescent="0.2">
      <c r="A584" s="152">
        <v>567</v>
      </c>
      <c r="B584" s="89">
        <v>45</v>
      </c>
      <c r="C584" s="77">
        <v>23653</v>
      </c>
      <c r="D584" s="411">
        <f t="shared" si="147"/>
        <v>6307.4666666666672</v>
      </c>
      <c r="E584" s="342">
        <f t="shared" si="150"/>
        <v>2131.9237333333331</v>
      </c>
      <c r="F584" s="338">
        <f t="shared" si="151"/>
        <v>126.14933333333335</v>
      </c>
      <c r="G584" s="407">
        <v>85</v>
      </c>
      <c r="H584" s="425">
        <f t="shared" si="152"/>
        <v>8650.5397333333331</v>
      </c>
      <c r="I584" s="79">
        <f t="shared" si="153"/>
        <v>12.6</v>
      </c>
      <c r="J584" s="96">
        <v>60</v>
      </c>
      <c r="K584" s="77">
        <v>23653</v>
      </c>
      <c r="L584" s="407">
        <f t="shared" si="148"/>
        <v>4730.5999999999995</v>
      </c>
      <c r="M584" s="342">
        <f t="shared" si="154"/>
        <v>1598.9427999999996</v>
      </c>
      <c r="N584" s="338">
        <f t="shared" si="155"/>
        <v>94.611999999999995</v>
      </c>
      <c r="O584" s="435">
        <v>51</v>
      </c>
      <c r="P584" s="425">
        <f t="shared" si="156"/>
        <v>6475.1547999999993</v>
      </c>
      <c r="Q584" s="79">
        <f t="shared" si="157"/>
        <v>9.4499999999999993</v>
      </c>
      <c r="R584" s="93">
        <v>180</v>
      </c>
      <c r="S584" s="77">
        <v>23653</v>
      </c>
      <c r="T584" s="407">
        <f t="shared" si="149"/>
        <v>1576.8666666666668</v>
      </c>
      <c r="U584" s="387">
        <f t="shared" si="158"/>
        <v>532.98093333333327</v>
      </c>
      <c r="V584" s="338">
        <f t="shared" si="159"/>
        <v>31.537333333333336</v>
      </c>
      <c r="W584" s="435">
        <v>34</v>
      </c>
      <c r="X584" s="425">
        <f t="shared" si="160"/>
        <v>2175.3849333333333</v>
      </c>
      <c r="Y584" s="79">
        <f t="shared" si="161"/>
        <v>3.15</v>
      </c>
    </row>
    <row r="585" spans="1:25" ht="15.75" customHeight="1" x14ac:dyDescent="0.2">
      <c r="A585" s="152">
        <v>568</v>
      </c>
      <c r="B585" s="89">
        <v>45</v>
      </c>
      <c r="C585" s="77">
        <v>23653</v>
      </c>
      <c r="D585" s="411">
        <f t="shared" si="147"/>
        <v>6307.4666666666672</v>
      </c>
      <c r="E585" s="342">
        <f t="shared" si="150"/>
        <v>2131.9237333333331</v>
      </c>
      <c r="F585" s="338">
        <f t="shared" si="151"/>
        <v>126.14933333333335</v>
      </c>
      <c r="G585" s="407">
        <v>85</v>
      </c>
      <c r="H585" s="425">
        <f t="shared" si="152"/>
        <v>8650.5397333333331</v>
      </c>
      <c r="I585" s="79">
        <f t="shared" si="153"/>
        <v>12.622199999999999</v>
      </c>
      <c r="J585" s="96">
        <v>60</v>
      </c>
      <c r="K585" s="77">
        <v>23653</v>
      </c>
      <c r="L585" s="407">
        <f t="shared" si="148"/>
        <v>4730.5999999999995</v>
      </c>
      <c r="M585" s="342">
        <f t="shared" si="154"/>
        <v>1598.9427999999996</v>
      </c>
      <c r="N585" s="338">
        <f t="shared" si="155"/>
        <v>94.611999999999995</v>
      </c>
      <c r="O585" s="435">
        <v>51</v>
      </c>
      <c r="P585" s="425">
        <f t="shared" si="156"/>
        <v>6475.1547999999993</v>
      </c>
      <c r="Q585" s="79">
        <f t="shared" si="157"/>
        <v>9.4666999999999994</v>
      </c>
      <c r="R585" s="93">
        <v>180</v>
      </c>
      <c r="S585" s="77">
        <v>23653</v>
      </c>
      <c r="T585" s="407">
        <f t="shared" si="149"/>
        <v>1576.8666666666668</v>
      </c>
      <c r="U585" s="387">
        <f t="shared" si="158"/>
        <v>532.98093333333327</v>
      </c>
      <c r="V585" s="338">
        <f t="shared" si="159"/>
        <v>31.537333333333336</v>
      </c>
      <c r="W585" s="435">
        <v>34</v>
      </c>
      <c r="X585" s="425">
        <f t="shared" si="160"/>
        <v>2175.3849333333333</v>
      </c>
      <c r="Y585" s="79">
        <f t="shared" si="161"/>
        <v>3.1556000000000002</v>
      </c>
    </row>
    <row r="586" spans="1:25" ht="15.75" customHeight="1" x14ac:dyDescent="0.2">
      <c r="A586" s="152">
        <v>569</v>
      </c>
      <c r="B586" s="89">
        <v>45</v>
      </c>
      <c r="C586" s="77">
        <v>23653</v>
      </c>
      <c r="D586" s="411">
        <f t="shared" si="147"/>
        <v>6307.4666666666672</v>
      </c>
      <c r="E586" s="342">
        <f t="shared" si="150"/>
        <v>2131.9237333333331</v>
      </c>
      <c r="F586" s="338">
        <f t="shared" si="151"/>
        <v>126.14933333333335</v>
      </c>
      <c r="G586" s="407">
        <v>85</v>
      </c>
      <c r="H586" s="425">
        <f t="shared" si="152"/>
        <v>8650.5397333333331</v>
      </c>
      <c r="I586" s="79">
        <f t="shared" si="153"/>
        <v>12.644399999999999</v>
      </c>
      <c r="J586" s="96">
        <v>60</v>
      </c>
      <c r="K586" s="77">
        <v>23653</v>
      </c>
      <c r="L586" s="407">
        <f t="shared" si="148"/>
        <v>4730.5999999999995</v>
      </c>
      <c r="M586" s="342">
        <f t="shared" si="154"/>
        <v>1598.9427999999996</v>
      </c>
      <c r="N586" s="338">
        <f t="shared" si="155"/>
        <v>94.611999999999995</v>
      </c>
      <c r="O586" s="435">
        <v>51</v>
      </c>
      <c r="P586" s="425">
        <f t="shared" si="156"/>
        <v>6475.1547999999993</v>
      </c>
      <c r="Q586" s="79">
        <f t="shared" si="157"/>
        <v>9.4832999999999998</v>
      </c>
      <c r="R586" s="93">
        <v>180</v>
      </c>
      <c r="S586" s="77">
        <v>23653</v>
      </c>
      <c r="T586" s="407">
        <f t="shared" si="149"/>
        <v>1576.8666666666668</v>
      </c>
      <c r="U586" s="387">
        <f t="shared" si="158"/>
        <v>532.98093333333327</v>
      </c>
      <c r="V586" s="338">
        <f t="shared" si="159"/>
        <v>31.537333333333336</v>
      </c>
      <c r="W586" s="435">
        <v>34</v>
      </c>
      <c r="X586" s="425">
        <f t="shared" si="160"/>
        <v>2175.3849333333333</v>
      </c>
      <c r="Y586" s="79">
        <f t="shared" si="161"/>
        <v>3.1610999999999998</v>
      </c>
    </row>
    <row r="587" spans="1:25" ht="15.75" customHeight="1" x14ac:dyDescent="0.2">
      <c r="A587" s="109">
        <v>570</v>
      </c>
      <c r="B587" s="89">
        <v>45</v>
      </c>
      <c r="C587" s="77">
        <v>23653</v>
      </c>
      <c r="D587" s="411">
        <f t="shared" si="147"/>
        <v>6307.4666666666672</v>
      </c>
      <c r="E587" s="342">
        <f t="shared" si="150"/>
        <v>2131.9237333333331</v>
      </c>
      <c r="F587" s="338">
        <f t="shared" si="151"/>
        <v>126.14933333333335</v>
      </c>
      <c r="G587" s="407">
        <v>85</v>
      </c>
      <c r="H587" s="425">
        <f t="shared" si="152"/>
        <v>8650.5397333333331</v>
      </c>
      <c r="I587" s="79">
        <f t="shared" si="153"/>
        <v>12.666700000000001</v>
      </c>
      <c r="J587" s="96">
        <v>60</v>
      </c>
      <c r="K587" s="77">
        <v>23653</v>
      </c>
      <c r="L587" s="407">
        <f t="shared" si="148"/>
        <v>4730.5999999999995</v>
      </c>
      <c r="M587" s="342">
        <f t="shared" si="154"/>
        <v>1598.9427999999996</v>
      </c>
      <c r="N587" s="338">
        <f t="shared" si="155"/>
        <v>94.611999999999995</v>
      </c>
      <c r="O587" s="435">
        <v>51</v>
      </c>
      <c r="P587" s="425">
        <f t="shared" si="156"/>
        <v>6475.1547999999993</v>
      </c>
      <c r="Q587" s="79">
        <f t="shared" si="157"/>
        <v>9.5</v>
      </c>
      <c r="R587" s="93">
        <v>180</v>
      </c>
      <c r="S587" s="77">
        <v>23653</v>
      </c>
      <c r="T587" s="407">
        <f t="shared" si="149"/>
        <v>1576.8666666666668</v>
      </c>
      <c r="U587" s="387">
        <f t="shared" si="158"/>
        <v>532.98093333333327</v>
      </c>
      <c r="V587" s="338">
        <f t="shared" si="159"/>
        <v>31.537333333333336</v>
      </c>
      <c r="W587" s="435">
        <v>34</v>
      </c>
      <c r="X587" s="425">
        <f t="shared" si="160"/>
        <v>2175.3849333333333</v>
      </c>
      <c r="Y587" s="79">
        <f t="shared" si="161"/>
        <v>3.1667000000000001</v>
      </c>
    </row>
    <row r="588" spans="1:25" ht="15.75" customHeight="1" x14ac:dyDescent="0.2">
      <c r="A588" s="152">
        <v>571</v>
      </c>
      <c r="B588" s="89">
        <v>45</v>
      </c>
      <c r="C588" s="77">
        <v>23653</v>
      </c>
      <c r="D588" s="411">
        <f t="shared" si="147"/>
        <v>6307.4666666666672</v>
      </c>
      <c r="E588" s="342">
        <f t="shared" si="150"/>
        <v>2131.9237333333331</v>
      </c>
      <c r="F588" s="338">
        <f t="shared" si="151"/>
        <v>126.14933333333335</v>
      </c>
      <c r="G588" s="407">
        <v>85</v>
      </c>
      <c r="H588" s="425">
        <f t="shared" si="152"/>
        <v>8650.5397333333331</v>
      </c>
      <c r="I588" s="79">
        <f t="shared" si="153"/>
        <v>12.6889</v>
      </c>
      <c r="J588" s="96">
        <v>60</v>
      </c>
      <c r="K588" s="77">
        <v>23653</v>
      </c>
      <c r="L588" s="407">
        <f t="shared" si="148"/>
        <v>4730.5999999999995</v>
      </c>
      <c r="M588" s="342">
        <f t="shared" si="154"/>
        <v>1598.9427999999996</v>
      </c>
      <c r="N588" s="338">
        <f t="shared" si="155"/>
        <v>94.611999999999995</v>
      </c>
      <c r="O588" s="435">
        <v>51</v>
      </c>
      <c r="P588" s="425">
        <f t="shared" si="156"/>
        <v>6475.1547999999993</v>
      </c>
      <c r="Q588" s="79">
        <f t="shared" si="157"/>
        <v>9.5167000000000002</v>
      </c>
      <c r="R588" s="93">
        <v>180</v>
      </c>
      <c r="S588" s="77">
        <v>23653</v>
      </c>
      <c r="T588" s="407">
        <f t="shared" si="149"/>
        <v>1576.8666666666668</v>
      </c>
      <c r="U588" s="387">
        <f t="shared" si="158"/>
        <v>532.98093333333327</v>
      </c>
      <c r="V588" s="338">
        <f t="shared" si="159"/>
        <v>31.537333333333336</v>
      </c>
      <c r="W588" s="435">
        <v>34</v>
      </c>
      <c r="X588" s="425">
        <f t="shared" si="160"/>
        <v>2175.3849333333333</v>
      </c>
      <c r="Y588" s="79">
        <f t="shared" si="161"/>
        <v>3.1722000000000001</v>
      </c>
    </row>
    <row r="589" spans="1:25" ht="15.75" customHeight="1" x14ac:dyDescent="0.2">
      <c r="A589" s="152">
        <v>572</v>
      </c>
      <c r="B589" s="89">
        <v>45</v>
      </c>
      <c r="C589" s="77">
        <v>23653</v>
      </c>
      <c r="D589" s="411">
        <f t="shared" si="147"/>
        <v>6307.4666666666672</v>
      </c>
      <c r="E589" s="342">
        <f t="shared" si="150"/>
        <v>2131.9237333333331</v>
      </c>
      <c r="F589" s="338">
        <f t="shared" si="151"/>
        <v>126.14933333333335</v>
      </c>
      <c r="G589" s="407">
        <v>85</v>
      </c>
      <c r="H589" s="425">
        <f t="shared" si="152"/>
        <v>8650.5397333333331</v>
      </c>
      <c r="I589" s="79">
        <f t="shared" si="153"/>
        <v>12.7111</v>
      </c>
      <c r="J589" s="96">
        <v>60</v>
      </c>
      <c r="K589" s="77">
        <v>23653</v>
      </c>
      <c r="L589" s="407">
        <f t="shared" si="148"/>
        <v>4730.5999999999995</v>
      </c>
      <c r="M589" s="342">
        <f t="shared" si="154"/>
        <v>1598.9427999999996</v>
      </c>
      <c r="N589" s="338">
        <f t="shared" si="155"/>
        <v>94.611999999999995</v>
      </c>
      <c r="O589" s="435">
        <v>51</v>
      </c>
      <c r="P589" s="425">
        <f t="shared" si="156"/>
        <v>6475.1547999999993</v>
      </c>
      <c r="Q589" s="79">
        <f t="shared" si="157"/>
        <v>9.5333000000000006</v>
      </c>
      <c r="R589" s="93">
        <v>180</v>
      </c>
      <c r="S589" s="77">
        <v>23653</v>
      </c>
      <c r="T589" s="407">
        <f t="shared" si="149"/>
        <v>1576.8666666666668</v>
      </c>
      <c r="U589" s="387">
        <f t="shared" si="158"/>
        <v>532.98093333333327</v>
      </c>
      <c r="V589" s="338">
        <f t="shared" si="159"/>
        <v>31.537333333333336</v>
      </c>
      <c r="W589" s="435">
        <v>34</v>
      </c>
      <c r="X589" s="425">
        <f t="shared" si="160"/>
        <v>2175.3849333333333</v>
      </c>
      <c r="Y589" s="79">
        <f t="shared" si="161"/>
        <v>3.1778</v>
      </c>
    </row>
    <row r="590" spans="1:25" ht="15.75" customHeight="1" x14ac:dyDescent="0.2">
      <c r="A590" s="152">
        <v>573</v>
      </c>
      <c r="B590" s="89">
        <v>45</v>
      </c>
      <c r="C590" s="77">
        <v>23653</v>
      </c>
      <c r="D590" s="411">
        <f t="shared" si="147"/>
        <v>6307.4666666666672</v>
      </c>
      <c r="E590" s="342">
        <f t="shared" si="150"/>
        <v>2131.9237333333331</v>
      </c>
      <c r="F590" s="338">
        <f t="shared" si="151"/>
        <v>126.14933333333335</v>
      </c>
      <c r="G590" s="407">
        <v>85</v>
      </c>
      <c r="H590" s="425">
        <f t="shared" si="152"/>
        <v>8650.5397333333331</v>
      </c>
      <c r="I590" s="79">
        <f t="shared" si="153"/>
        <v>12.7333</v>
      </c>
      <c r="J590" s="96">
        <v>60</v>
      </c>
      <c r="K590" s="77">
        <v>23653</v>
      </c>
      <c r="L590" s="407">
        <f t="shared" si="148"/>
        <v>4730.5999999999995</v>
      </c>
      <c r="M590" s="342">
        <f t="shared" si="154"/>
        <v>1598.9427999999996</v>
      </c>
      <c r="N590" s="338">
        <f t="shared" si="155"/>
        <v>94.611999999999995</v>
      </c>
      <c r="O590" s="435">
        <v>51</v>
      </c>
      <c r="P590" s="425">
        <f t="shared" si="156"/>
        <v>6475.1547999999993</v>
      </c>
      <c r="Q590" s="79">
        <f t="shared" si="157"/>
        <v>9.5500000000000007</v>
      </c>
      <c r="R590" s="93">
        <v>180</v>
      </c>
      <c r="S590" s="77">
        <v>23653</v>
      </c>
      <c r="T590" s="407">
        <f t="shared" si="149"/>
        <v>1576.8666666666668</v>
      </c>
      <c r="U590" s="387">
        <f t="shared" si="158"/>
        <v>532.98093333333327</v>
      </c>
      <c r="V590" s="338">
        <f t="shared" si="159"/>
        <v>31.537333333333336</v>
      </c>
      <c r="W590" s="435">
        <v>34</v>
      </c>
      <c r="X590" s="425">
        <f t="shared" si="160"/>
        <v>2175.3849333333333</v>
      </c>
      <c r="Y590" s="79">
        <f t="shared" si="161"/>
        <v>3.1833</v>
      </c>
    </row>
    <row r="591" spans="1:25" ht="15.75" customHeight="1" x14ac:dyDescent="0.2">
      <c r="A591" s="152">
        <v>574</v>
      </c>
      <c r="B591" s="89">
        <v>45</v>
      </c>
      <c r="C591" s="77">
        <v>23653</v>
      </c>
      <c r="D591" s="411">
        <f t="shared" si="147"/>
        <v>6307.4666666666672</v>
      </c>
      <c r="E591" s="342">
        <f t="shared" si="150"/>
        <v>2131.9237333333331</v>
      </c>
      <c r="F591" s="338">
        <f t="shared" si="151"/>
        <v>126.14933333333335</v>
      </c>
      <c r="G591" s="407">
        <v>85</v>
      </c>
      <c r="H591" s="425">
        <f t="shared" si="152"/>
        <v>8650.5397333333331</v>
      </c>
      <c r="I591" s="79">
        <f t="shared" si="153"/>
        <v>12.755599999999999</v>
      </c>
      <c r="J591" s="96">
        <v>60</v>
      </c>
      <c r="K591" s="77">
        <v>23653</v>
      </c>
      <c r="L591" s="407">
        <f t="shared" si="148"/>
        <v>4730.5999999999995</v>
      </c>
      <c r="M591" s="342">
        <f t="shared" si="154"/>
        <v>1598.9427999999996</v>
      </c>
      <c r="N591" s="338">
        <f t="shared" si="155"/>
        <v>94.611999999999995</v>
      </c>
      <c r="O591" s="435">
        <v>51</v>
      </c>
      <c r="P591" s="425">
        <f t="shared" si="156"/>
        <v>6475.1547999999993</v>
      </c>
      <c r="Q591" s="79">
        <f t="shared" si="157"/>
        <v>9.5667000000000009</v>
      </c>
      <c r="R591" s="93">
        <v>180</v>
      </c>
      <c r="S591" s="77">
        <v>23653</v>
      </c>
      <c r="T591" s="407">
        <f t="shared" si="149"/>
        <v>1576.8666666666668</v>
      </c>
      <c r="U591" s="387">
        <f t="shared" si="158"/>
        <v>532.98093333333327</v>
      </c>
      <c r="V591" s="338">
        <f t="shared" si="159"/>
        <v>31.537333333333336</v>
      </c>
      <c r="W591" s="435">
        <v>34</v>
      </c>
      <c r="X591" s="425">
        <f t="shared" si="160"/>
        <v>2175.3849333333333</v>
      </c>
      <c r="Y591" s="79">
        <f t="shared" si="161"/>
        <v>3.1888999999999998</v>
      </c>
    </row>
    <row r="592" spans="1:25" ht="15.75" customHeight="1" x14ac:dyDescent="0.2">
      <c r="A592" s="152">
        <v>575</v>
      </c>
      <c r="B592" s="89">
        <v>45</v>
      </c>
      <c r="C592" s="77">
        <v>23653</v>
      </c>
      <c r="D592" s="411">
        <f t="shared" si="147"/>
        <v>6307.4666666666672</v>
      </c>
      <c r="E592" s="342">
        <f t="shared" si="150"/>
        <v>2131.9237333333331</v>
      </c>
      <c r="F592" s="338">
        <f t="shared" si="151"/>
        <v>126.14933333333335</v>
      </c>
      <c r="G592" s="407">
        <v>85</v>
      </c>
      <c r="H592" s="425">
        <f t="shared" si="152"/>
        <v>8650.5397333333331</v>
      </c>
      <c r="I592" s="79">
        <f t="shared" si="153"/>
        <v>12.777799999999999</v>
      </c>
      <c r="J592" s="96">
        <v>60</v>
      </c>
      <c r="K592" s="77">
        <v>23653</v>
      </c>
      <c r="L592" s="407">
        <f t="shared" si="148"/>
        <v>4730.5999999999995</v>
      </c>
      <c r="M592" s="342">
        <f t="shared" si="154"/>
        <v>1598.9427999999996</v>
      </c>
      <c r="N592" s="338">
        <f t="shared" si="155"/>
        <v>94.611999999999995</v>
      </c>
      <c r="O592" s="435">
        <v>51</v>
      </c>
      <c r="P592" s="425">
        <f t="shared" si="156"/>
        <v>6475.1547999999993</v>
      </c>
      <c r="Q592" s="79">
        <f t="shared" si="157"/>
        <v>9.5832999999999995</v>
      </c>
      <c r="R592" s="93">
        <v>180</v>
      </c>
      <c r="S592" s="77">
        <v>23653</v>
      </c>
      <c r="T592" s="407">
        <f t="shared" si="149"/>
        <v>1576.8666666666668</v>
      </c>
      <c r="U592" s="387">
        <f t="shared" si="158"/>
        <v>532.98093333333327</v>
      </c>
      <c r="V592" s="338">
        <f t="shared" si="159"/>
        <v>31.537333333333336</v>
      </c>
      <c r="W592" s="435">
        <v>34</v>
      </c>
      <c r="X592" s="425">
        <f t="shared" si="160"/>
        <v>2175.3849333333333</v>
      </c>
      <c r="Y592" s="79">
        <f t="shared" si="161"/>
        <v>3.1943999999999999</v>
      </c>
    </row>
    <row r="593" spans="1:25" ht="15.75" customHeight="1" x14ac:dyDescent="0.2">
      <c r="A593" s="152">
        <v>576</v>
      </c>
      <c r="B593" s="89">
        <v>45</v>
      </c>
      <c r="C593" s="77">
        <v>23653</v>
      </c>
      <c r="D593" s="411">
        <f t="shared" si="147"/>
        <v>6307.4666666666672</v>
      </c>
      <c r="E593" s="342">
        <f t="shared" si="150"/>
        <v>2131.9237333333331</v>
      </c>
      <c r="F593" s="338">
        <f t="shared" si="151"/>
        <v>126.14933333333335</v>
      </c>
      <c r="G593" s="407">
        <v>85</v>
      </c>
      <c r="H593" s="425">
        <f t="shared" si="152"/>
        <v>8650.5397333333331</v>
      </c>
      <c r="I593" s="79">
        <f t="shared" si="153"/>
        <v>12.8</v>
      </c>
      <c r="J593" s="96">
        <v>60</v>
      </c>
      <c r="K593" s="77">
        <v>23653</v>
      </c>
      <c r="L593" s="407">
        <f t="shared" si="148"/>
        <v>4730.5999999999995</v>
      </c>
      <c r="M593" s="342">
        <f t="shared" si="154"/>
        <v>1598.9427999999996</v>
      </c>
      <c r="N593" s="338">
        <f t="shared" si="155"/>
        <v>94.611999999999995</v>
      </c>
      <c r="O593" s="435">
        <v>51</v>
      </c>
      <c r="P593" s="425">
        <f t="shared" si="156"/>
        <v>6475.1547999999993</v>
      </c>
      <c r="Q593" s="79">
        <f t="shared" si="157"/>
        <v>9.6</v>
      </c>
      <c r="R593" s="93">
        <v>180</v>
      </c>
      <c r="S593" s="77">
        <v>23653</v>
      </c>
      <c r="T593" s="407">
        <f t="shared" si="149"/>
        <v>1576.8666666666668</v>
      </c>
      <c r="U593" s="387">
        <f t="shared" si="158"/>
        <v>532.98093333333327</v>
      </c>
      <c r="V593" s="338">
        <f t="shared" si="159"/>
        <v>31.537333333333336</v>
      </c>
      <c r="W593" s="435">
        <v>34</v>
      </c>
      <c r="X593" s="425">
        <f t="shared" si="160"/>
        <v>2175.3849333333333</v>
      </c>
      <c r="Y593" s="79">
        <f t="shared" si="161"/>
        <v>3.2</v>
      </c>
    </row>
    <row r="594" spans="1:25" ht="15.75" customHeight="1" x14ac:dyDescent="0.2">
      <c r="A594" s="152">
        <v>577</v>
      </c>
      <c r="B594" s="89">
        <v>45</v>
      </c>
      <c r="C594" s="77">
        <v>23653</v>
      </c>
      <c r="D594" s="411">
        <f t="shared" ref="D594:D657" si="162">12*(1/B594*C594)</f>
        <v>6307.4666666666672</v>
      </c>
      <c r="E594" s="342">
        <f t="shared" si="150"/>
        <v>2131.9237333333331</v>
      </c>
      <c r="F594" s="338">
        <f t="shared" si="151"/>
        <v>126.14933333333335</v>
      </c>
      <c r="G594" s="407">
        <v>85</v>
      </c>
      <c r="H594" s="425">
        <f t="shared" si="152"/>
        <v>8650.5397333333331</v>
      </c>
      <c r="I594" s="79">
        <f t="shared" si="153"/>
        <v>12.8222</v>
      </c>
      <c r="J594" s="96">
        <v>60</v>
      </c>
      <c r="K594" s="77">
        <v>23653</v>
      </c>
      <c r="L594" s="407">
        <f t="shared" ref="L594:L657" si="163">12*(1/J594*K594)</f>
        <v>4730.5999999999995</v>
      </c>
      <c r="M594" s="342">
        <f t="shared" si="154"/>
        <v>1598.9427999999996</v>
      </c>
      <c r="N594" s="338">
        <f t="shared" si="155"/>
        <v>94.611999999999995</v>
      </c>
      <c r="O594" s="435">
        <v>51</v>
      </c>
      <c r="P594" s="425">
        <f t="shared" si="156"/>
        <v>6475.1547999999993</v>
      </c>
      <c r="Q594" s="79">
        <f t="shared" si="157"/>
        <v>9.6166999999999998</v>
      </c>
      <c r="R594" s="93">
        <v>180</v>
      </c>
      <c r="S594" s="77">
        <v>23653</v>
      </c>
      <c r="T594" s="407">
        <f t="shared" ref="T594:T657" si="164">12*(1/R594*S594)</f>
        <v>1576.8666666666668</v>
      </c>
      <c r="U594" s="387">
        <f t="shared" si="158"/>
        <v>532.98093333333327</v>
      </c>
      <c r="V594" s="338">
        <f t="shared" si="159"/>
        <v>31.537333333333336</v>
      </c>
      <c r="W594" s="435">
        <v>34</v>
      </c>
      <c r="X594" s="425">
        <f t="shared" si="160"/>
        <v>2175.3849333333333</v>
      </c>
      <c r="Y594" s="79">
        <f t="shared" si="161"/>
        <v>3.2056</v>
      </c>
    </row>
    <row r="595" spans="1:25" ht="15.75" customHeight="1" x14ac:dyDescent="0.2">
      <c r="A595" s="152">
        <v>578</v>
      </c>
      <c r="B595" s="89">
        <v>45</v>
      </c>
      <c r="C595" s="77">
        <v>23653</v>
      </c>
      <c r="D595" s="411">
        <f t="shared" si="162"/>
        <v>6307.4666666666672</v>
      </c>
      <c r="E595" s="342">
        <f t="shared" ref="E595:E658" si="165">D595*33.8%</f>
        <v>2131.9237333333331</v>
      </c>
      <c r="F595" s="338">
        <f t="shared" ref="F595:F658" si="166">D595*2%</f>
        <v>126.14933333333335</v>
      </c>
      <c r="G595" s="407">
        <v>85</v>
      </c>
      <c r="H595" s="425">
        <f t="shared" ref="H595:H658" si="167">SUM(D595:G595)</f>
        <v>8650.5397333333331</v>
      </c>
      <c r="I595" s="79">
        <f t="shared" ref="I595:I658" si="168">ROUND(A595/B595,4)</f>
        <v>12.8444</v>
      </c>
      <c r="J595" s="96">
        <v>60</v>
      </c>
      <c r="K595" s="77">
        <v>23653</v>
      </c>
      <c r="L595" s="407">
        <f t="shared" si="163"/>
        <v>4730.5999999999995</v>
      </c>
      <c r="M595" s="342">
        <f t="shared" ref="M595:M658" si="169">L595*33.8%</f>
        <v>1598.9427999999996</v>
      </c>
      <c r="N595" s="338">
        <f t="shared" ref="N595:N658" si="170">L595*2%</f>
        <v>94.611999999999995</v>
      </c>
      <c r="O595" s="435">
        <v>51</v>
      </c>
      <c r="P595" s="425">
        <f t="shared" ref="P595:P658" si="171">SUM(L595:O595)</f>
        <v>6475.1547999999993</v>
      </c>
      <c r="Q595" s="79">
        <f t="shared" ref="Q595:Q658" si="172">ROUND(A595/J595,4)</f>
        <v>9.6333000000000002</v>
      </c>
      <c r="R595" s="93">
        <v>180</v>
      </c>
      <c r="S595" s="77">
        <v>23653</v>
      </c>
      <c r="T595" s="407">
        <f t="shared" si="164"/>
        <v>1576.8666666666668</v>
      </c>
      <c r="U595" s="387">
        <f t="shared" ref="U595:U658" si="173">T595*33.8%</f>
        <v>532.98093333333327</v>
      </c>
      <c r="V595" s="338">
        <f t="shared" ref="V595:V658" si="174">T595*2%</f>
        <v>31.537333333333336</v>
      </c>
      <c r="W595" s="435">
        <v>34</v>
      </c>
      <c r="X595" s="425">
        <f t="shared" ref="X595:X658" si="175">SUM(T595:W595)</f>
        <v>2175.3849333333333</v>
      </c>
      <c r="Y595" s="79">
        <f t="shared" ref="Y595:Y658" si="176">ROUND(A595/R595,4)</f>
        <v>3.2111000000000001</v>
      </c>
    </row>
    <row r="596" spans="1:25" ht="15.75" customHeight="1" x14ac:dyDescent="0.2">
      <c r="A596" s="152">
        <v>579</v>
      </c>
      <c r="B596" s="89">
        <v>45</v>
      </c>
      <c r="C596" s="77">
        <v>23653</v>
      </c>
      <c r="D596" s="411">
        <f t="shared" si="162"/>
        <v>6307.4666666666672</v>
      </c>
      <c r="E596" s="342">
        <f t="shared" si="165"/>
        <v>2131.9237333333331</v>
      </c>
      <c r="F596" s="338">
        <f t="shared" si="166"/>
        <v>126.14933333333335</v>
      </c>
      <c r="G596" s="407">
        <v>85</v>
      </c>
      <c r="H596" s="425">
        <f t="shared" si="167"/>
        <v>8650.5397333333331</v>
      </c>
      <c r="I596" s="79">
        <f t="shared" si="168"/>
        <v>12.8667</v>
      </c>
      <c r="J596" s="96">
        <v>60</v>
      </c>
      <c r="K596" s="77">
        <v>23653</v>
      </c>
      <c r="L596" s="407">
        <f t="shared" si="163"/>
        <v>4730.5999999999995</v>
      </c>
      <c r="M596" s="342">
        <f t="shared" si="169"/>
        <v>1598.9427999999996</v>
      </c>
      <c r="N596" s="338">
        <f t="shared" si="170"/>
        <v>94.611999999999995</v>
      </c>
      <c r="O596" s="435">
        <v>51</v>
      </c>
      <c r="P596" s="425">
        <f t="shared" si="171"/>
        <v>6475.1547999999993</v>
      </c>
      <c r="Q596" s="79">
        <f t="shared" si="172"/>
        <v>9.65</v>
      </c>
      <c r="R596" s="93">
        <v>180</v>
      </c>
      <c r="S596" s="77">
        <v>23653</v>
      </c>
      <c r="T596" s="407">
        <f t="shared" si="164"/>
        <v>1576.8666666666668</v>
      </c>
      <c r="U596" s="387">
        <f t="shared" si="173"/>
        <v>532.98093333333327</v>
      </c>
      <c r="V596" s="338">
        <f t="shared" si="174"/>
        <v>31.537333333333336</v>
      </c>
      <c r="W596" s="435">
        <v>34</v>
      </c>
      <c r="X596" s="425">
        <f t="shared" si="175"/>
        <v>2175.3849333333333</v>
      </c>
      <c r="Y596" s="79">
        <f t="shared" si="176"/>
        <v>3.2166999999999999</v>
      </c>
    </row>
    <row r="597" spans="1:25" ht="15.75" customHeight="1" x14ac:dyDescent="0.2">
      <c r="A597" s="109">
        <v>580</v>
      </c>
      <c r="B597" s="89">
        <v>45</v>
      </c>
      <c r="C597" s="77">
        <v>23653</v>
      </c>
      <c r="D597" s="411">
        <f t="shared" si="162"/>
        <v>6307.4666666666672</v>
      </c>
      <c r="E597" s="342">
        <f t="shared" si="165"/>
        <v>2131.9237333333331</v>
      </c>
      <c r="F597" s="338">
        <f t="shared" si="166"/>
        <v>126.14933333333335</v>
      </c>
      <c r="G597" s="407">
        <v>85</v>
      </c>
      <c r="H597" s="425">
        <f t="shared" si="167"/>
        <v>8650.5397333333331</v>
      </c>
      <c r="I597" s="79">
        <f t="shared" si="168"/>
        <v>12.8889</v>
      </c>
      <c r="J597" s="96">
        <v>60</v>
      </c>
      <c r="K597" s="77">
        <v>23653</v>
      </c>
      <c r="L597" s="407">
        <f t="shared" si="163"/>
        <v>4730.5999999999995</v>
      </c>
      <c r="M597" s="342">
        <f t="shared" si="169"/>
        <v>1598.9427999999996</v>
      </c>
      <c r="N597" s="338">
        <f t="shared" si="170"/>
        <v>94.611999999999995</v>
      </c>
      <c r="O597" s="435">
        <v>51</v>
      </c>
      <c r="P597" s="425">
        <f t="shared" si="171"/>
        <v>6475.1547999999993</v>
      </c>
      <c r="Q597" s="79">
        <f t="shared" si="172"/>
        <v>9.6667000000000005</v>
      </c>
      <c r="R597" s="93">
        <v>180</v>
      </c>
      <c r="S597" s="77">
        <v>23653</v>
      </c>
      <c r="T597" s="407">
        <f t="shared" si="164"/>
        <v>1576.8666666666668</v>
      </c>
      <c r="U597" s="387">
        <f t="shared" si="173"/>
        <v>532.98093333333327</v>
      </c>
      <c r="V597" s="338">
        <f t="shared" si="174"/>
        <v>31.537333333333336</v>
      </c>
      <c r="W597" s="435">
        <v>34</v>
      </c>
      <c r="X597" s="425">
        <f t="shared" si="175"/>
        <v>2175.3849333333333</v>
      </c>
      <c r="Y597" s="79">
        <f t="shared" si="176"/>
        <v>3.2222</v>
      </c>
    </row>
    <row r="598" spans="1:25" ht="15.75" customHeight="1" x14ac:dyDescent="0.2">
      <c r="A598" s="152">
        <v>581</v>
      </c>
      <c r="B598" s="89">
        <v>45</v>
      </c>
      <c r="C598" s="77">
        <v>23653</v>
      </c>
      <c r="D598" s="411">
        <f t="shared" si="162"/>
        <v>6307.4666666666672</v>
      </c>
      <c r="E598" s="342">
        <f t="shared" si="165"/>
        <v>2131.9237333333331</v>
      </c>
      <c r="F598" s="338">
        <f t="shared" si="166"/>
        <v>126.14933333333335</v>
      </c>
      <c r="G598" s="407">
        <v>85</v>
      </c>
      <c r="H598" s="425">
        <f t="shared" si="167"/>
        <v>8650.5397333333331</v>
      </c>
      <c r="I598" s="79">
        <f t="shared" si="168"/>
        <v>12.911099999999999</v>
      </c>
      <c r="J598" s="96">
        <v>60</v>
      </c>
      <c r="K598" s="77">
        <v>23653</v>
      </c>
      <c r="L598" s="407">
        <f t="shared" si="163"/>
        <v>4730.5999999999995</v>
      </c>
      <c r="M598" s="342">
        <f t="shared" si="169"/>
        <v>1598.9427999999996</v>
      </c>
      <c r="N598" s="338">
        <f t="shared" si="170"/>
        <v>94.611999999999995</v>
      </c>
      <c r="O598" s="435">
        <v>51</v>
      </c>
      <c r="P598" s="425">
        <f t="shared" si="171"/>
        <v>6475.1547999999993</v>
      </c>
      <c r="Q598" s="79">
        <f t="shared" si="172"/>
        <v>9.6832999999999991</v>
      </c>
      <c r="R598" s="93">
        <v>180</v>
      </c>
      <c r="S598" s="77">
        <v>23653</v>
      </c>
      <c r="T598" s="407">
        <f t="shared" si="164"/>
        <v>1576.8666666666668</v>
      </c>
      <c r="U598" s="387">
        <f t="shared" si="173"/>
        <v>532.98093333333327</v>
      </c>
      <c r="V598" s="338">
        <f t="shared" si="174"/>
        <v>31.537333333333336</v>
      </c>
      <c r="W598" s="435">
        <v>34</v>
      </c>
      <c r="X598" s="425">
        <f t="shared" si="175"/>
        <v>2175.3849333333333</v>
      </c>
      <c r="Y598" s="79">
        <f t="shared" si="176"/>
        <v>3.2277999999999998</v>
      </c>
    </row>
    <row r="599" spans="1:25" ht="15.75" customHeight="1" x14ac:dyDescent="0.2">
      <c r="A599" s="152">
        <v>582</v>
      </c>
      <c r="B599" s="89">
        <v>45</v>
      </c>
      <c r="C599" s="77">
        <v>23653</v>
      </c>
      <c r="D599" s="411">
        <f t="shared" si="162"/>
        <v>6307.4666666666672</v>
      </c>
      <c r="E599" s="342">
        <f t="shared" si="165"/>
        <v>2131.9237333333331</v>
      </c>
      <c r="F599" s="338">
        <f t="shared" si="166"/>
        <v>126.14933333333335</v>
      </c>
      <c r="G599" s="407">
        <v>85</v>
      </c>
      <c r="H599" s="425">
        <f t="shared" si="167"/>
        <v>8650.5397333333331</v>
      </c>
      <c r="I599" s="79">
        <f t="shared" si="168"/>
        <v>12.933299999999999</v>
      </c>
      <c r="J599" s="96">
        <v>60</v>
      </c>
      <c r="K599" s="77">
        <v>23653</v>
      </c>
      <c r="L599" s="407">
        <f t="shared" si="163"/>
        <v>4730.5999999999995</v>
      </c>
      <c r="M599" s="342">
        <f t="shared" si="169"/>
        <v>1598.9427999999996</v>
      </c>
      <c r="N599" s="338">
        <f t="shared" si="170"/>
        <v>94.611999999999995</v>
      </c>
      <c r="O599" s="435">
        <v>51</v>
      </c>
      <c r="P599" s="425">
        <f t="shared" si="171"/>
        <v>6475.1547999999993</v>
      </c>
      <c r="Q599" s="79">
        <f t="shared" si="172"/>
        <v>9.6999999999999993</v>
      </c>
      <c r="R599" s="93">
        <v>180</v>
      </c>
      <c r="S599" s="77">
        <v>23653</v>
      </c>
      <c r="T599" s="407">
        <f t="shared" si="164"/>
        <v>1576.8666666666668</v>
      </c>
      <c r="U599" s="387">
        <f t="shared" si="173"/>
        <v>532.98093333333327</v>
      </c>
      <c r="V599" s="338">
        <f t="shared" si="174"/>
        <v>31.537333333333336</v>
      </c>
      <c r="W599" s="435">
        <v>34</v>
      </c>
      <c r="X599" s="425">
        <f t="shared" si="175"/>
        <v>2175.3849333333333</v>
      </c>
      <c r="Y599" s="79">
        <f t="shared" si="176"/>
        <v>3.2332999999999998</v>
      </c>
    </row>
    <row r="600" spans="1:25" ht="15.75" customHeight="1" x14ac:dyDescent="0.2">
      <c r="A600" s="152">
        <v>583</v>
      </c>
      <c r="B600" s="89">
        <v>45</v>
      </c>
      <c r="C600" s="77">
        <v>23653</v>
      </c>
      <c r="D600" s="411">
        <f t="shared" si="162"/>
        <v>6307.4666666666672</v>
      </c>
      <c r="E600" s="342">
        <f t="shared" si="165"/>
        <v>2131.9237333333331</v>
      </c>
      <c r="F600" s="338">
        <f t="shared" si="166"/>
        <v>126.14933333333335</v>
      </c>
      <c r="G600" s="407">
        <v>85</v>
      </c>
      <c r="H600" s="425">
        <f t="shared" si="167"/>
        <v>8650.5397333333331</v>
      </c>
      <c r="I600" s="79">
        <f t="shared" si="168"/>
        <v>12.9556</v>
      </c>
      <c r="J600" s="96">
        <v>60</v>
      </c>
      <c r="K600" s="77">
        <v>23653</v>
      </c>
      <c r="L600" s="407">
        <f t="shared" si="163"/>
        <v>4730.5999999999995</v>
      </c>
      <c r="M600" s="342">
        <f t="shared" si="169"/>
        <v>1598.9427999999996</v>
      </c>
      <c r="N600" s="338">
        <f t="shared" si="170"/>
        <v>94.611999999999995</v>
      </c>
      <c r="O600" s="435">
        <v>51</v>
      </c>
      <c r="P600" s="425">
        <f t="shared" si="171"/>
        <v>6475.1547999999993</v>
      </c>
      <c r="Q600" s="79">
        <f t="shared" si="172"/>
        <v>9.7166999999999994</v>
      </c>
      <c r="R600" s="93">
        <v>180</v>
      </c>
      <c r="S600" s="77">
        <v>23653</v>
      </c>
      <c r="T600" s="407">
        <f t="shared" si="164"/>
        <v>1576.8666666666668</v>
      </c>
      <c r="U600" s="387">
        <f t="shared" si="173"/>
        <v>532.98093333333327</v>
      </c>
      <c r="V600" s="338">
        <f t="shared" si="174"/>
        <v>31.537333333333336</v>
      </c>
      <c r="W600" s="435">
        <v>34</v>
      </c>
      <c r="X600" s="425">
        <f t="shared" si="175"/>
        <v>2175.3849333333333</v>
      </c>
      <c r="Y600" s="79">
        <f t="shared" si="176"/>
        <v>3.2389000000000001</v>
      </c>
    </row>
    <row r="601" spans="1:25" ht="15.75" customHeight="1" x14ac:dyDescent="0.2">
      <c r="A601" s="152">
        <v>584</v>
      </c>
      <c r="B601" s="89">
        <v>45</v>
      </c>
      <c r="C601" s="77">
        <v>23653</v>
      </c>
      <c r="D601" s="411">
        <f t="shared" si="162"/>
        <v>6307.4666666666672</v>
      </c>
      <c r="E601" s="342">
        <f t="shared" si="165"/>
        <v>2131.9237333333331</v>
      </c>
      <c r="F601" s="338">
        <f t="shared" si="166"/>
        <v>126.14933333333335</v>
      </c>
      <c r="G601" s="407">
        <v>85</v>
      </c>
      <c r="H601" s="425">
        <f t="shared" si="167"/>
        <v>8650.5397333333331</v>
      </c>
      <c r="I601" s="79">
        <f t="shared" si="168"/>
        <v>12.9778</v>
      </c>
      <c r="J601" s="96">
        <v>60</v>
      </c>
      <c r="K601" s="77">
        <v>23653</v>
      </c>
      <c r="L601" s="407">
        <f t="shared" si="163"/>
        <v>4730.5999999999995</v>
      </c>
      <c r="M601" s="342">
        <f t="shared" si="169"/>
        <v>1598.9427999999996</v>
      </c>
      <c r="N601" s="338">
        <f t="shared" si="170"/>
        <v>94.611999999999995</v>
      </c>
      <c r="O601" s="435">
        <v>51</v>
      </c>
      <c r="P601" s="425">
        <f t="shared" si="171"/>
        <v>6475.1547999999993</v>
      </c>
      <c r="Q601" s="79">
        <f t="shared" si="172"/>
        <v>9.7332999999999998</v>
      </c>
      <c r="R601" s="93">
        <v>180</v>
      </c>
      <c r="S601" s="77">
        <v>23653</v>
      </c>
      <c r="T601" s="407">
        <f t="shared" si="164"/>
        <v>1576.8666666666668</v>
      </c>
      <c r="U601" s="387">
        <f t="shared" si="173"/>
        <v>532.98093333333327</v>
      </c>
      <c r="V601" s="338">
        <f t="shared" si="174"/>
        <v>31.537333333333336</v>
      </c>
      <c r="W601" s="435">
        <v>34</v>
      </c>
      <c r="X601" s="425">
        <f t="shared" si="175"/>
        <v>2175.3849333333333</v>
      </c>
      <c r="Y601" s="79">
        <f t="shared" si="176"/>
        <v>3.2444000000000002</v>
      </c>
    </row>
    <row r="602" spans="1:25" ht="15.75" customHeight="1" x14ac:dyDescent="0.2">
      <c r="A602" s="152">
        <v>585</v>
      </c>
      <c r="B602" s="89">
        <v>45</v>
      </c>
      <c r="C602" s="77">
        <v>23653</v>
      </c>
      <c r="D602" s="411">
        <f t="shared" si="162"/>
        <v>6307.4666666666672</v>
      </c>
      <c r="E602" s="342">
        <f t="shared" si="165"/>
        <v>2131.9237333333331</v>
      </c>
      <c r="F602" s="338">
        <f t="shared" si="166"/>
        <v>126.14933333333335</v>
      </c>
      <c r="G602" s="407">
        <v>85</v>
      </c>
      <c r="H602" s="425">
        <f t="shared" si="167"/>
        <v>8650.5397333333331</v>
      </c>
      <c r="I602" s="79">
        <f t="shared" si="168"/>
        <v>13</v>
      </c>
      <c r="J602" s="96">
        <v>60</v>
      </c>
      <c r="K602" s="77">
        <v>23653</v>
      </c>
      <c r="L602" s="407">
        <f t="shared" si="163"/>
        <v>4730.5999999999995</v>
      </c>
      <c r="M602" s="342">
        <f t="shared" si="169"/>
        <v>1598.9427999999996</v>
      </c>
      <c r="N602" s="338">
        <f t="shared" si="170"/>
        <v>94.611999999999995</v>
      </c>
      <c r="O602" s="435">
        <v>51</v>
      </c>
      <c r="P602" s="425">
        <f t="shared" si="171"/>
        <v>6475.1547999999993</v>
      </c>
      <c r="Q602" s="79">
        <f t="shared" si="172"/>
        <v>9.75</v>
      </c>
      <c r="R602" s="93">
        <v>180</v>
      </c>
      <c r="S602" s="77">
        <v>23653</v>
      </c>
      <c r="T602" s="407">
        <f t="shared" si="164"/>
        <v>1576.8666666666668</v>
      </c>
      <c r="U602" s="387">
        <f t="shared" si="173"/>
        <v>532.98093333333327</v>
      </c>
      <c r="V602" s="338">
        <f t="shared" si="174"/>
        <v>31.537333333333336</v>
      </c>
      <c r="W602" s="435">
        <v>34</v>
      </c>
      <c r="X602" s="425">
        <f t="shared" si="175"/>
        <v>2175.3849333333333</v>
      </c>
      <c r="Y602" s="79">
        <f t="shared" si="176"/>
        <v>3.25</v>
      </c>
    </row>
    <row r="603" spans="1:25" ht="15.75" customHeight="1" x14ac:dyDescent="0.2">
      <c r="A603" s="152">
        <v>586</v>
      </c>
      <c r="B603" s="89">
        <v>45</v>
      </c>
      <c r="C603" s="77">
        <v>23653</v>
      </c>
      <c r="D603" s="411">
        <f t="shared" si="162"/>
        <v>6307.4666666666672</v>
      </c>
      <c r="E603" s="342">
        <f t="shared" si="165"/>
        <v>2131.9237333333331</v>
      </c>
      <c r="F603" s="338">
        <f t="shared" si="166"/>
        <v>126.14933333333335</v>
      </c>
      <c r="G603" s="407">
        <v>85</v>
      </c>
      <c r="H603" s="425">
        <f t="shared" si="167"/>
        <v>8650.5397333333331</v>
      </c>
      <c r="I603" s="79">
        <f t="shared" si="168"/>
        <v>13.0222</v>
      </c>
      <c r="J603" s="96">
        <v>60</v>
      </c>
      <c r="K603" s="77">
        <v>23653</v>
      </c>
      <c r="L603" s="407">
        <f t="shared" si="163"/>
        <v>4730.5999999999995</v>
      </c>
      <c r="M603" s="342">
        <f t="shared" si="169"/>
        <v>1598.9427999999996</v>
      </c>
      <c r="N603" s="338">
        <f t="shared" si="170"/>
        <v>94.611999999999995</v>
      </c>
      <c r="O603" s="435">
        <v>51</v>
      </c>
      <c r="P603" s="425">
        <f t="shared" si="171"/>
        <v>6475.1547999999993</v>
      </c>
      <c r="Q603" s="79">
        <f t="shared" si="172"/>
        <v>9.7667000000000002</v>
      </c>
      <c r="R603" s="93">
        <v>180</v>
      </c>
      <c r="S603" s="77">
        <v>23653</v>
      </c>
      <c r="T603" s="407">
        <f t="shared" si="164"/>
        <v>1576.8666666666668</v>
      </c>
      <c r="U603" s="387">
        <f t="shared" si="173"/>
        <v>532.98093333333327</v>
      </c>
      <c r="V603" s="338">
        <f t="shared" si="174"/>
        <v>31.537333333333336</v>
      </c>
      <c r="W603" s="435">
        <v>34</v>
      </c>
      <c r="X603" s="425">
        <f t="shared" si="175"/>
        <v>2175.3849333333333</v>
      </c>
      <c r="Y603" s="79">
        <f t="shared" si="176"/>
        <v>3.2555999999999998</v>
      </c>
    </row>
    <row r="604" spans="1:25" ht="15.75" customHeight="1" x14ac:dyDescent="0.2">
      <c r="A604" s="152">
        <v>587</v>
      </c>
      <c r="B604" s="89">
        <v>45</v>
      </c>
      <c r="C604" s="77">
        <v>23653</v>
      </c>
      <c r="D604" s="411">
        <f t="shared" si="162"/>
        <v>6307.4666666666672</v>
      </c>
      <c r="E604" s="342">
        <f t="shared" si="165"/>
        <v>2131.9237333333331</v>
      </c>
      <c r="F604" s="338">
        <f t="shared" si="166"/>
        <v>126.14933333333335</v>
      </c>
      <c r="G604" s="407">
        <v>85</v>
      </c>
      <c r="H604" s="425">
        <f t="shared" si="167"/>
        <v>8650.5397333333331</v>
      </c>
      <c r="I604" s="79">
        <f t="shared" si="168"/>
        <v>13.0444</v>
      </c>
      <c r="J604" s="96">
        <v>60</v>
      </c>
      <c r="K604" s="77">
        <v>23653</v>
      </c>
      <c r="L604" s="407">
        <f t="shared" si="163"/>
        <v>4730.5999999999995</v>
      </c>
      <c r="M604" s="342">
        <f t="shared" si="169"/>
        <v>1598.9427999999996</v>
      </c>
      <c r="N604" s="338">
        <f t="shared" si="170"/>
        <v>94.611999999999995</v>
      </c>
      <c r="O604" s="435">
        <v>51</v>
      </c>
      <c r="P604" s="425">
        <f t="shared" si="171"/>
        <v>6475.1547999999993</v>
      </c>
      <c r="Q604" s="79">
        <f t="shared" si="172"/>
        <v>9.7833000000000006</v>
      </c>
      <c r="R604" s="93">
        <v>180</v>
      </c>
      <c r="S604" s="77">
        <v>23653</v>
      </c>
      <c r="T604" s="407">
        <f t="shared" si="164"/>
        <v>1576.8666666666668</v>
      </c>
      <c r="U604" s="387">
        <f t="shared" si="173"/>
        <v>532.98093333333327</v>
      </c>
      <c r="V604" s="338">
        <f t="shared" si="174"/>
        <v>31.537333333333336</v>
      </c>
      <c r="W604" s="435">
        <v>34</v>
      </c>
      <c r="X604" s="425">
        <f t="shared" si="175"/>
        <v>2175.3849333333333</v>
      </c>
      <c r="Y604" s="79">
        <f t="shared" si="176"/>
        <v>3.2610999999999999</v>
      </c>
    </row>
    <row r="605" spans="1:25" ht="15.75" customHeight="1" x14ac:dyDescent="0.2">
      <c r="A605" s="152">
        <v>588</v>
      </c>
      <c r="B605" s="89">
        <v>45</v>
      </c>
      <c r="C605" s="77">
        <v>23653</v>
      </c>
      <c r="D605" s="411">
        <f t="shared" si="162"/>
        <v>6307.4666666666672</v>
      </c>
      <c r="E605" s="342">
        <f t="shared" si="165"/>
        <v>2131.9237333333331</v>
      </c>
      <c r="F605" s="338">
        <f t="shared" si="166"/>
        <v>126.14933333333335</v>
      </c>
      <c r="G605" s="407">
        <v>85</v>
      </c>
      <c r="H605" s="425">
        <f t="shared" si="167"/>
        <v>8650.5397333333331</v>
      </c>
      <c r="I605" s="79">
        <f t="shared" si="168"/>
        <v>13.066700000000001</v>
      </c>
      <c r="J605" s="96">
        <v>60</v>
      </c>
      <c r="K605" s="77">
        <v>23653</v>
      </c>
      <c r="L605" s="407">
        <f t="shared" si="163"/>
        <v>4730.5999999999995</v>
      </c>
      <c r="M605" s="342">
        <f t="shared" si="169"/>
        <v>1598.9427999999996</v>
      </c>
      <c r="N605" s="338">
        <f t="shared" si="170"/>
        <v>94.611999999999995</v>
      </c>
      <c r="O605" s="435">
        <v>51</v>
      </c>
      <c r="P605" s="425">
        <f t="shared" si="171"/>
        <v>6475.1547999999993</v>
      </c>
      <c r="Q605" s="79">
        <f t="shared" si="172"/>
        <v>9.8000000000000007</v>
      </c>
      <c r="R605" s="93">
        <v>180</v>
      </c>
      <c r="S605" s="77">
        <v>23653</v>
      </c>
      <c r="T605" s="407">
        <f t="shared" si="164"/>
        <v>1576.8666666666668</v>
      </c>
      <c r="U605" s="387">
        <f t="shared" si="173"/>
        <v>532.98093333333327</v>
      </c>
      <c r="V605" s="338">
        <f t="shared" si="174"/>
        <v>31.537333333333336</v>
      </c>
      <c r="W605" s="435">
        <v>34</v>
      </c>
      <c r="X605" s="425">
        <f t="shared" si="175"/>
        <v>2175.3849333333333</v>
      </c>
      <c r="Y605" s="79">
        <f t="shared" si="176"/>
        <v>3.2667000000000002</v>
      </c>
    </row>
    <row r="606" spans="1:25" ht="15.75" customHeight="1" x14ac:dyDescent="0.2">
      <c r="A606" s="152">
        <v>589</v>
      </c>
      <c r="B606" s="89">
        <v>45</v>
      </c>
      <c r="C606" s="77">
        <v>23653</v>
      </c>
      <c r="D606" s="411">
        <f t="shared" si="162"/>
        <v>6307.4666666666672</v>
      </c>
      <c r="E606" s="342">
        <f t="shared" si="165"/>
        <v>2131.9237333333331</v>
      </c>
      <c r="F606" s="338">
        <f t="shared" si="166"/>
        <v>126.14933333333335</v>
      </c>
      <c r="G606" s="407">
        <v>85</v>
      </c>
      <c r="H606" s="425">
        <f t="shared" si="167"/>
        <v>8650.5397333333331</v>
      </c>
      <c r="I606" s="79">
        <f t="shared" si="168"/>
        <v>13.088900000000001</v>
      </c>
      <c r="J606" s="96">
        <v>60</v>
      </c>
      <c r="K606" s="77">
        <v>23653</v>
      </c>
      <c r="L606" s="407">
        <f t="shared" si="163"/>
        <v>4730.5999999999995</v>
      </c>
      <c r="M606" s="342">
        <f t="shared" si="169"/>
        <v>1598.9427999999996</v>
      </c>
      <c r="N606" s="338">
        <f t="shared" si="170"/>
        <v>94.611999999999995</v>
      </c>
      <c r="O606" s="435">
        <v>51</v>
      </c>
      <c r="P606" s="425">
        <f t="shared" si="171"/>
        <v>6475.1547999999993</v>
      </c>
      <c r="Q606" s="79">
        <f t="shared" si="172"/>
        <v>9.8167000000000009</v>
      </c>
      <c r="R606" s="93">
        <v>180</v>
      </c>
      <c r="S606" s="77">
        <v>23653</v>
      </c>
      <c r="T606" s="407">
        <f t="shared" si="164"/>
        <v>1576.8666666666668</v>
      </c>
      <c r="U606" s="387">
        <f t="shared" si="173"/>
        <v>532.98093333333327</v>
      </c>
      <c r="V606" s="338">
        <f t="shared" si="174"/>
        <v>31.537333333333336</v>
      </c>
      <c r="W606" s="435">
        <v>34</v>
      </c>
      <c r="X606" s="425">
        <f t="shared" si="175"/>
        <v>2175.3849333333333</v>
      </c>
      <c r="Y606" s="79">
        <f t="shared" si="176"/>
        <v>3.2722000000000002</v>
      </c>
    </row>
    <row r="607" spans="1:25" ht="15.75" customHeight="1" x14ac:dyDescent="0.2">
      <c r="A607" s="109">
        <v>590</v>
      </c>
      <c r="B607" s="89">
        <v>45</v>
      </c>
      <c r="C607" s="77">
        <v>23653</v>
      </c>
      <c r="D607" s="411">
        <f t="shared" si="162"/>
        <v>6307.4666666666672</v>
      </c>
      <c r="E607" s="342">
        <f t="shared" si="165"/>
        <v>2131.9237333333331</v>
      </c>
      <c r="F607" s="338">
        <f t="shared" si="166"/>
        <v>126.14933333333335</v>
      </c>
      <c r="G607" s="407">
        <v>85</v>
      </c>
      <c r="H607" s="425">
        <f t="shared" si="167"/>
        <v>8650.5397333333331</v>
      </c>
      <c r="I607" s="79">
        <f t="shared" si="168"/>
        <v>13.1111</v>
      </c>
      <c r="J607" s="96">
        <v>60</v>
      </c>
      <c r="K607" s="77">
        <v>23653</v>
      </c>
      <c r="L607" s="407">
        <f t="shared" si="163"/>
        <v>4730.5999999999995</v>
      </c>
      <c r="M607" s="342">
        <f t="shared" si="169"/>
        <v>1598.9427999999996</v>
      </c>
      <c r="N607" s="338">
        <f t="shared" si="170"/>
        <v>94.611999999999995</v>
      </c>
      <c r="O607" s="435">
        <v>51</v>
      </c>
      <c r="P607" s="425">
        <f t="shared" si="171"/>
        <v>6475.1547999999993</v>
      </c>
      <c r="Q607" s="79">
        <f t="shared" si="172"/>
        <v>9.8332999999999995</v>
      </c>
      <c r="R607" s="93">
        <v>180</v>
      </c>
      <c r="S607" s="77">
        <v>23653</v>
      </c>
      <c r="T607" s="407">
        <f t="shared" si="164"/>
        <v>1576.8666666666668</v>
      </c>
      <c r="U607" s="387">
        <f t="shared" si="173"/>
        <v>532.98093333333327</v>
      </c>
      <c r="V607" s="338">
        <f t="shared" si="174"/>
        <v>31.537333333333336</v>
      </c>
      <c r="W607" s="435">
        <v>34</v>
      </c>
      <c r="X607" s="425">
        <f t="shared" si="175"/>
        <v>2175.3849333333333</v>
      </c>
      <c r="Y607" s="79">
        <f t="shared" si="176"/>
        <v>3.2778</v>
      </c>
    </row>
    <row r="608" spans="1:25" ht="15.75" customHeight="1" x14ac:dyDescent="0.2">
      <c r="A608" s="152">
        <v>591</v>
      </c>
      <c r="B608" s="89">
        <v>45</v>
      </c>
      <c r="C608" s="77">
        <v>23653</v>
      </c>
      <c r="D608" s="411">
        <f t="shared" si="162"/>
        <v>6307.4666666666672</v>
      </c>
      <c r="E608" s="342">
        <f t="shared" si="165"/>
        <v>2131.9237333333331</v>
      </c>
      <c r="F608" s="338">
        <f t="shared" si="166"/>
        <v>126.14933333333335</v>
      </c>
      <c r="G608" s="407">
        <v>85</v>
      </c>
      <c r="H608" s="425">
        <f t="shared" si="167"/>
        <v>8650.5397333333331</v>
      </c>
      <c r="I608" s="79">
        <f t="shared" si="168"/>
        <v>13.1333</v>
      </c>
      <c r="J608" s="96">
        <v>60</v>
      </c>
      <c r="K608" s="77">
        <v>23653</v>
      </c>
      <c r="L608" s="407">
        <f t="shared" si="163"/>
        <v>4730.5999999999995</v>
      </c>
      <c r="M608" s="342">
        <f t="shared" si="169"/>
        <v>1598.9427999999996</v>
      </c>
      <c r="N608" s="338">
        <f t="shared" si="170"/>
        <v>94.611999999999995</v>
      </c>
      <c r="O608" s="435">
        <v>51</v>
      </c>
      <c r="P608" s="425">
        <f t="shared" si="171"/>
        <v>6475.1547999999993</v>
      </c>
      <c r="Q608" s="79">
        <f t="shared" si="172"/>
        <v>9.85</v>
      </c>
      <c r="R608" s="93">
        <v>180</v>
      </c>
      <c r="S608" s="77">
        <v>23653</v>
      </c>
      <c r="T608" s="407">
        <f t="shared" si="164"/>
        <v>1576.8666666666668</v>
      </c>
      <c r="U608" s="387">
        <f t="shared" si="173"/>
        <v>532.98093333333327</v>
      </c>
      <c r="V608" s="338">
        <f t="shared" si="174"/>
        <v>31.537333333333336</v>
      </c>
      <c r="W608" s="435">
        <v>34</v>
      </c>
      <c r="X608" s="425">
        <f t="shared" si="175"/>
        <v>2175.3849333333333</v>
      </c>
      <c r="Y608" s="79">
        <f t="shared" si="176"/>
        <v>3.2833000000000001</v>
      </c>
    </row>
    <row r="609" spans="1:25" ht="15.75" customHeight="1" x14ac:dyDescent="0.2">
      <c r="A609" s="152">
        <v>592</v>
      </c>
      <c r="B609" s="89">
        <v>45</v>
      </c>
      <c r="C609" s="77">
        <v>23653</v>
      </c>
      <c r="D609" s="411">
        <f t="shared" si="162"/>
        <v>6307.4666666666672</v>
      </c>
      <c r="E609" s="342">
        <f t="shared" si="165"/>
        <v>2131.9237333333331</v>
      </c>
      <c r="F609" s="338">
        <f t="shared" si="166"/>
        <v>126.14933333333335</v>
      </c>
      <c r="G609" s="407">
        <v>85</v>
      </c>
      <c r="H609" s="425">
        <f t="shared" si="167"/>
        <v>8650.5397333333331</v>
      </c>
      <c r="I609" s="79">
        <f t="shared" si="168"/>
        <v>13.1556</v>
      </c>
      <c r="J609" s="96">
        <v>60</v>
      </c>
      <c r="K609" s="77">
        <v>23653</v>
      </c>
      <c r="L609" s="407">
        <f t="shared" si="163"/>
        <v>4730.5999999999995</v>
      </c>
      <c r="M609" s="342">
        <f t="shared" si="169"/>
        <v>1598.9427999999996</v>
      </c>
      <c r="N609" s="338">
        <f t="shared" si="170"/>
        <v>94.611999999999995</v>
      </c>
      <c r="O609" s="435">
        <v>51</v>
      </c>
      <c r="P609" s="425">
        <f t="shared" si="171"/>
        <v>6475.1547999999993</v>
      </c>
      <c r="Q609" s="79">
        <f t="shared" si="172"/>
        <v>9.8666999999999998</v>
      </c>
      <c r="R609" s="93">
        <v>180</v>
      </c>
      <c r="S609" s="77">
        <v>23653</v>
      </c>
      <c r="T609" s="407">
        <f t="shared" si="164"/>
        <v>1576.8666666666668</v>
      </c>
      <c r="U609" s="387">
        <f t="shared" si="173"/>
        <v>532.98093333333327</v>
      </c>
      <c r="V609" s="338">
        <f t="shared" si="174"/>
        <v>31.537333333333336</v>
      </c>
      <c r="W609" s="435">
        <v>34</v>
      </c>
      <c r="X609" s="425">
        <f t="shared" si="175"/>
        <v>2175.3849333333333</v>
      </c>
      <c r="Y609" s="79">
        <f t="shared" si="176"/>
        <v>3.2888999999999999</v>
      </c>
    </row>
    <row r="610" spans="1:25" ht="15.75" customHeight="1" x14ac:dyDescent="0.2">
      <c r="A610" s="152">
        <v>593</v>
      </c>
      <c r="B610" s="89">
        <v>45</v>
      </c>
      <c r="C610" s="77">
        <v>23653</v>
      </c>
      <c r="D610" s="411">
        <f t="shared" si="162"/>
        <v>6307.4666666666672</v>
      </c>
      <c r="E610" s="342">
        <f t="shared" si="165"/>
        <v>2131.9237333333331</v>
      </c>
      <c r="F610" s="338">
        <f t="shared" si="166"/>
        <v>126.14933333333335</v>
      </c>
      <c r="G610" s="407">
        <v>85</v>
      </c>
      <c r="H610" s="425">
        <f t="shared" si="167"/>
        <v>8650.5397333333331</v>
      </c>
      <c r="I610" s="79">
        <f t="shared" si="168"/>
        <v>13.1778</v>
      </c>
      <c r="J610" s="96">
        <v>60</v>
      </c>
      <c r="K610" s="77">
        <v>23653</v>
      </c>
      <c r="L610" s="407">
        <f t="shared" si="163"/>
        <v>4730.5999999999995</v>
      </c>
      <c r="M610" s="342">
        <f t="shared" si="169"/>
        <v>1598.9427999999996</v>
      </c>
      <c r="N610" s="338">
        <f t="shared" si="170"/>
        <v>94.611999999999995</v>
      </c>
      <c r="O610" s="435">
        <v>51</v>
      </c>
      <c r="P610" s="425">
        <f t="shared" si="171"/>
        <v>6475.1547999999993</v>
      </c>
      <c r="Q610" s="79">
        <f t="shared" si="172"/>
        <v>9.8833000000000002</v>
      </c>
      <c r="R610" s="93">
        <v>180</v>
      </c>
      <c r="S610" s="77">
        <v>23653</v>
      </c>
      <c r="T610" s="407">
        <f t="shared" si="164"/>
        <v>1576.8666666666668</v>
      </c>
      <c r="U610" s="387">
        <f t="shared" si="173"/>
        <v>532.98093333333327</v>
      </c>
      <c r="V610" s="338">
        <f t="shared" si="174"/>
        <v>31.537333333333336</v>
      </c>
      <c r="W610" s="435">
        <v>34</v>
      </c>
      <c r="X610" s="425">
        <f t="shared" si="175"/>
        <v>2175.3849333333333</v>
      </c>
      <c r="Y610" s="79">
        <f t="shared" si="176"/>
        <v>3.2944</v>
      </c>
    </row>
    <row r="611" spans="1:25" ht="15.75" customHeight="1" x14ac:dyDescent="0.2">
      <c r="A611" s="152">
        <v>594</v>
      </c>
      <c r="B611" s="89">
        <v>45</v>
      </c>
      <c r="C611" s="77">
        <v>23653</v>
      </c>
      <c r="D611" s="411">
        <f t="shared" si="162"/>
        <v>6307.4666666666672</v>
      </c>
      <c r="E611" s="342">
        <f t="shared" si="165"/>
        <v>2131.9237333333331</v>
      </c>
      <c r="F611" s="338">
        <f t="shared" si="166"/>
        <v>126.14933333333335</v>
      </c>
      <c r="G611" s="407">
        <v>85</v>
      </c>
      <c r="H611" s="425">
        <f t="shared" si="167"/>
        <v>8650.5397333333331</v>
      </c>
      <c r="I611" s="79">
        <f t="shared" si="168"/>
        <v>13.2</v>
      </c>
      <c r="J611" s="96">
        <v>60</v>
      </c>
      <c r="K611" s="77">
        <v>23653</v>
      </c>
      <c r="L611" s="407">
        <f t="shared" si="163"/>
        <v>4730.5999999999995</v>
      </c>
      <c r="M611" s="342">
        <f t="shared" si="169"/>
        <v>1598.9427999999996</v>
      </c>
      <c r="N611" s="338">
        <f t="shared" si="170"/>
        <v>94.611999999999995</v>
      </c>
      <c r="O611" s="435">
        <v>51</v>
      </c>
      <c r="P611" s="425">
        <f t="shared" si="171"/>
        <v>6475.1547999999993</v>
      </c>
      <c r="Q611" s="79">
        <f t="shared" si="172"/>
        <v>9.9</v>
      </c>
      <c r="R611" s="93">
        <v>180</v>
      </c>
      <c r="S611" s="77">
        <v>23653</v>
      </c>
      <c r="T611" s="407">
        <f t="shared" si="164"/>
        <v>1576.8666666666668</v>
      </c>
      <c r="U611" s="387">
        <f t="shared" si="173"/>
        <v>532.98093333333327</v>
      </c>
      <c r="V611" s="338">
        <f t="shared" si="174"/>
        <v>31.537333333333336</v>
      </c>
      <c r="W611" s="435">
        <v>34</v>
      </c>
      <c r="X611" s="425">
        <f t="shared" si="175"/>
        <v>2175.3849333333333</v>
      </c>
      <c r="Y611" s="79">
        <f t="shared" si="176"/>
        <v>3.3</v>
      </c>
    </row>
    <row r="612" spans="1:25" ht="15.75" customHeight="1" x14ac:dyDescent="0.2">
      <c r="A612" s="152">
        <v>595</v>
      </c>
      <c r="B612" s="89">
        <v>45</v>
      </c>
      <c r="C612" s="77">
        <v>23653</v>
      </c>
      <c r="D612" s="411">
        <f t="shared" si="162"/>
        <v>6307.4666666666672</v>
      </c>
      <c r="E612" s="342">
        <f t="shared" si="165"/>
        <v>2131.9237333333331</v>
      </c>
      <c r="F612" s="338">
        <f t="shared" si="166"/>
        <v>126.14933333333335</v>
      </c>
      <c r="G612" s="407">
        <v>85</v>
      </c>
      <c r="H612" s="425">
        <f t="shared" si="167"/>
        <v>8650.5397333333331</v>
      </c>
      <c r="I612" s="79">
        <f t="shared" si="168"/>
        <v>13.222200000000001</v>
      </c>
      <c r="J612" s="96">
        <v>60</v>
      </c>
      <c r="K612" s="77">
        <v>23653</v>
      </c>
      <c r="L612" s="407">
        <f t="shared" si="163"/>
        <v>4730.5999999999995</v>
      </c>
      <c r="M612" s="342">
        <f t="shared" si="169"/>
        <v>1598.9427999999996</v>
      </c>
      <c r="N612" s="338">
        <f t="shared" si="170"/>
        <v>94.611999999999995</v>
      </c>
      <c r="O612" s="435">
        <v>51</v>
      </c>
      <c r="P612" s="425">
        <f t="shared" si="171"/>
        <v>6475.1547999999993</v>
      </c>
      <c r="Q612" s="79">
        <f t="shared" si="172"/>
        <v>9.9167000000000005</v>
      </c>
      <c r="R612" s="93">
        <v>180</v>
      </c>
      <c r="S612" s="77">
        <v>23653</v>
      </c>
      <c r="T612" s="407">
        <f t="shared" si="164"/>
        <v>1576.8666666666668</v>
      </c>
      <c r="U612" s="387">
        <f t="shared" si="173"/>
        <v>532.98093333333327</v>
      </c>
      <c r="V612" s="338">
        <f t="shared" si="174"/>
        <v>31.537333333333336</v>
      </c>
      <c r="W612" s="435">
        <v>34</v>
      </c>
      <c r="X612" s="425">
        <f t="shared" si="175"/>
        <v>2175.3849333333333</v>
      </c>
      <c r="Y612" s="79">
        <f t="shared" si="176"/>
        <v>3.3056000000000001</v>
      </c>
    </row>
    <row r="613" spans="1:25" ht="15.75" customHeight="1" x14ac:dyDescent="0.2">
      <c r="A613" s="152">
        <v>596</v>
      </c>
      <c r="B613" s="89">
        <v>45</v>
      </c>
      <c r="C613" s="77">
        <v>23653</v>
      </c>
      <c r="D613" s="411">
        <f t="shared" si="162"/>
        <v>6307.4666666666672</v>
      </c>
      <c r="E613" s="342">
        <f t="shared" si="165"/>
        <v>2131.9237333333331</v>
      </c>
      <c r="F613" s="338">
        <f t="shared" si="166"/>
        <v>126.14933333333335</v>
      </c>
      <c r="G613" s="407">
        <v>85</v>
      </c>
      <c r="H613" s="425">
        <f t="shared" si="167"/>
        <v>8650.5397333333331</v>
      </c>
      <c r="I613" s="79">
        <f t="shared" si="168"/>
        <v>13.244400000000001</v>
      </c>
      <c r="J613" s="96">
        <v>60</v>
      </c>
      <c r="K613" s="77">
        <v>23653</v>
      </c>
      <c r="L613" s="407">
        <f t="shared" si="163"/>
        <v>4730.5999999999995</v>
      </c>
      <c r="M613" s="342">
        <f t="shared" si="169"/>
        <v>1598.9427999999996</v>
      </c>
      <c r="N613" s="338">
        <f t="shared" si="170"/>
        <v>94.611999999999995</v>
      </c>
      <c r="O613" s="435">
        <v>51</v>
      </c>
      <c r="P613" s="425">
        <f t="shared" si="171"/>
        <v>6475.1547999999993</v>
      </c>
      <c r="Q613" s="79">
        <f t="shared" si="172"/>
        <v>9.9332999999999991</v>
      </c>
      <c r="R613" s="93">
        <v>180</v>
      </c>
      <c r="S613" s="77">
        <v>23653</v>
      </c>
      <c r="T613" s="407">
        <f t="shared" si="164"/>
        <v>1576.8666666666668</v>
      </c>
      <c r="U613" s="387">
        <f t="shared" si="173"/>
        <v>532.98093333333327</v>
      </c>
      <c r="V613" s="338">
        <f t="shared" si="174"/>
        <v>31.537333333333336</v>
      </c>
      <c r="W613" s="435">
        <v>34</v>
      </c>
      <c r="X613" s="425">
        <f t="shared" si="175"/>
        <v>2175.3849333333333</v>
      </c>
      <c r="Y613" s="79">
        <f t="shared" si="176"/>
        <v>3.3111000000000002</v>
      </c>
    </row>
    <row r="614" spans="1:25" ht="15.75" customHeight="1" x14ac:dyDescent="0.2">
      <c r="A614" s="152">
        <v>597</v>
      </c>
      <c r="B614" s="89">
        <v>45</v>
      </c>
      <c r="C614" s="77">
        <v>23653</v>
      </c>
      <c r="D614" s="411">
        <f t="shared" si="162"/>
        <v>6307.4666666666672</v>
      </c>
      <c r="E614" s="342">
        <f t="shared" si="165"/>
        <v>2131.9237333333331</v>
      </c>
      <c r="F614" s="338">
        <f t="shared" si="166"/>
        <v>126.14933333333335</v>
      </c>
      <c r="G614" s="407">
        <v>85</v>
      </c>
      <c r="H614" s="425">
        <f t="shared" si="167"/>
        <v>8650.5397333333331</v>
      </c>
      <c r="I614" s="79">
        <f t="shared" si="168"/>
        <v>13.2667</v>
      </c>
      <c r="J614" s="96">
        <v>60</v>
      </c>
      <c r="K614" s="77">
        <v>23653</v>
      </c>
      <c r="L614" s="407">
        <f t="shared" si="163"/>
        <v>4730.5999999999995</v>
      </c>
      <c r="M614" s="342">
        <f t="shared" si="169"/>
        <v>1598.9427999999996</v>
      </c>
      <c r="N614" s="338">
        <f t="shared" si="170"/>
        <v>94.611999999999995</v>
      </c>
      <c r="O614" s="435">
        <v>51</v>
      </c>
      <c r="P614" s="425">
        <f t="shared" si="171"/>
        <v>6475.1547999999993</v>
      </c>
      <c r="Q614" s="79">
        <f t="shared" si="172"/>
        <v>9.9499999999999993</v>
      </c>
      <c r="R614" s="93">
        <v>180</v>
      </c>
      <c r="S614" s="77">
        <v>23653</v>
      </c>
      <c r="T614" s="407">
        <f t="shared" si="164"/>
        <v>1576.8666666666668</v>
      </c>
      <c r="U614" s="387">
        <f t="shared" si="173"/>
        <v>532.98093333333327</v>
      </c>
      <c r="V614" s="338">
        <f t="shared" si="174"/>
        <v>31.537333333333336</v>
      </c>
      <c r="W614" s="435">
        <v>34</v>
      </c>
      <c r="X614" s="425">
        <f t="shared" si="175"/>
        <v>2175.3849333333333</v>
      </c>
      <c r="Y614" s="79">
        <f t="shared" si="176"/>
        <v>3.3167</v>
      </c>
    </row>
    <row r="615" spans="1:25" ht="15.75" customHeight="1" x14ac:dyDescent="0.2">
      <c r="A615" s="152">
        <v>598</v>
      </c>
      <c r="B615" s="89">
        <v>45</v>
      </c>
      <c r="C615" s="77">
        <v>23653</v>
      </c>
      <c r="D615" s="411">
        <f t="shared" si="162"/>
        <v>6307.4666666666672</v>
      </c>
      <c r="E615" s="342">
        <f t="shared" si="165"/>
        <v>2131.9237333333331</v>
      </c>
      <c r="F615" s="338">
        <f t="shared" si="166"/>
        <v>126.14933333333335</v>
      </c>
      <c r="G615" s="407">
        <v>85</v>
      </c>
      <c r="H615" s="425">
        <f t="shared" si="167"/>
        <v>8650.5397333333331</v>
      </c>
      <c r="I615" s="79">
        <f t="shared" si="168"/>
        <v>13.2889</v>
      </c>
      <c r="J615" s="96">
        <v>60</v>
      </c>
      <c r="K615" s="77">
        <v>23653</v>
      </c>
      <c r="L615" s="407">
        <f t="shared" si="163"/>
        <v>4730.5999999999995</v>
      </c>
      <c r="M615" s="342">
        <f t="shared" si="169"/>
        <v>1598.9427999999996</v>
      </c>
      <c r="N615" s="338">
        <f t="shared" si="170"/>
        <v>94.611999999999995</v>
      </c>
      <c r="O615" s="435">
        <v>51</v>
      </c>
      <c r="P615" s="425">
        <f t="shared" si="171"/>
        <v>6475.1547999999993</v>
      </c>
      <c r="Q615" s="79">
        <f t="shared" si="172"/>
        <v>9.9666999999999994</v>
      </c>
      <c r="R615" s="93">
        <v>180</v>
      </c>
      <c r="S615" s="77">
        <v>23653</v>
      </c>
      <c r="T615" s="407">
        <f t="shared" si="164"/>
        <v>1576.8666666666668</v>
      </c>
      <c r="U615" s="387">
        <f t="shared" si="173"/>
        <v>532.98093333333327</v>
      </c>
      <c r="V615" s="338">
        <f t="shared" si="174"/>
        <v>31.537333333333336</v>
      </c>
      <c r="W615" s="435">
        <v>34</v>
      </c>
      <c r="X615" s="425">
        <f t="shared" si="175"/>
        <v>2175.3849333333333</v>
      </c>
      <c r="Y615" s="79">
        <f t="shared" si="176"/>
        <v>3.3222</v>
      </c>
    </row>
    <row r="616" spans="1:25" ht="15.75" customHeight="1" x14ac:dyDescent="0.2">
      <c r="A616" s="152">
        <v>599</v>
      </c>
      <c r="B616" s="89">
        <v>45</v>
      </c>
      <c r="C616" s="77">
        <v>23653</v>
      </c>
      <c r="D616" s="411">
        <f t="shared" si="162"/>
        <v>6307.4666666666672</v>
      </c>
      <c r="E616" s="342">
        <f t="shared" si="165"/>
        <v>2131.9237333333331</v>
      </c>
      <c r="F616" s="338">
        <f t="shared" si="166"/>
        <v>126.14933333333335</v>
      </c>
      <c r="G616" s="407">
        <v>85</v>
      </c>
      <c r="H616" s="425">
        <f t="shared" si="167"/>
        <v>8650.5397333333331</v>
      </c>
      <c r="I616" s="79">
        <f t="shared" si="168"/>
        <v>13.3111</v>
      </c>
      <c r="J616" s="96">
        <v>60</v>
      </c>
      <c r="K616" s="77">
        <v>23653</v>
      </c>
      <c r="L616" s="407">
        <f t="shared" si="163"/>
        <v>4730.5999999999995</v>
      </c>
      <c r="M616" s="342">
        <f t="shared" si="169"/>
        <v>1598.9427999999996</v>
      </c>
      <c r="N616" s="338">
        <f t="shared" si="170"/>
        <v>94.611999999999995</v>
      </c>
      <c r="O616" s="435">
        <v>51</v>
      </c>
      <c r="P616" s="425">
        <f t="shared" si="171"/>
        <v>6475.1547999999993</v>
      </c>
      <c r="Q616" s="79">
        <f t="shared" si="172"/>
        <v>9.9832999999999998</v>
      </c>
      <c r="R616" s="93">
        <v>180</v>
      </c>
      <c r="S616" s="77">
        <v>23653</v>
      </c>
      <c r="T616" s="407">
        <f t="shared" si="164"/>
        <v>1576.8666666666668</v>
      </c>
      <c r="U616" s="387">
        <f t="shared" si="173"/>
        <v>532.98093333333327</v>
      </c>
      <c r="V616" s="338">
        <f t="shared" si="174"/>
        <v>31.537333333333336</v>
      </c>
      <c r="W616" s="435">
        <v>34</v>
      </c>
      <c r="X616" s="425">
        <f t="shared" si="175"/>
        <v>2175.3849333333333</v>
      </c>
      <c r="Y616" s="79">
        <f t="shared" si="176"/>
        <v>3.3277999999999999</v>
      </c>
    </row>
    <row r="617" spans="1:25" ht="15.75" customHeight="1" x14ac:dyDescent="0.2">
      <c r="A617" s="109">
        <v>600</v>
      </c>
      <c r="B617" s="89">
        <v>45</v>
      </c>
      <c r="C617" s="77">
        <v>23653</v>
      </c>
      <c r="D617" s="411">
        <f t="shared" si="162"/>
        <v>6307.4666666666672</v>
      </c>
      <c r="E617" s="342">
        <f t="shared" si="165"/>
        <v>2131.9237333333331</v>
      </c>
      <c r="F617" s="338">
        <f t="shared" si="166"/>
        <v>126.14933333333335</v>
      </c>
      <c r="G617" s="407">
        <v>85</v>
      </c>
      <c r="H617" s="425">
        <f t="shared" si="167"/>
        <v>8650.5397333333331</v>
      </c>
      <c r="I617" s="79">
        <f t="shared" si="168"/>
        <v>13.333299999999999</v>
      </c>
      <c r="J617" s="96">
        <v>60</v>
      </c>
      <c r="K617" s="77">
        <v>23653</v>
      </c>
      <c r="L617" s="407">
        <f t="shared" si="163"/>
        <v>4730.5999999999995</v>
      </c>
      <c r="M617" s="342">
        <f t="shared" si="169"/>
        <v>1598.9427999999996</v>
      </c>
      <c r="N617" s="338">
        <f t="shared" si="170"/>
        <v>94.611999999999995</v>
      </c>
      <c r="O617" s="435">
        <v>51</v>
      </c>
      <c r="P617" s="425">
        <f t="shared" si="171"/>
        <v>6475.1547999999993</v>
      </c>
      <c r="Q617" s="79">
        <f t="shared" si="172"/>
        <v>10</v>
      </c>
      <c r="R617" s="93">
        <v>180</v>
      </c>
      <c r="S617" s="77">
        <v>23653</v>
      </c>
      <c r="T617" s="407">
        <f t="shared" si="164"/>
        <v>1576.8666666666668</v>
      </c>
      <c r="U617" s="387">
        <f t="shared" si="173"/>
        <v>532.98093333333327</v>
      </c>
      <c r="V617" s="338">
        <f t="shared" si="174"/>
        <v>31.537333333333336</v>
      </c>
      <c r="W617" s="435">
        <v>34</v>
      </c>
      <c r="X617" s="425">
        <f t="shared" si="175"/>
        <v>2175.3849333333333</v>
      </c>
      <c r="Y617" s="79">
        <f t="shared" si="176"/>
        <v>3.3332999999999999</v>
      </c>
    </row>
    <row r="618" spans="1:25" ht="15.75" customHeight="1" x14ac:dyDescent="0.2">
      <c r="A618" s="152">
        <v>601</v>
      </c>
      <c r="B618" s="89">
        <v>45</v>
      </c>
      <c r="C618" s="77">
        <v>23653</v>
      </c>
      <c r="D618" s="411">
        <f t="shared" si="162"/>
        <v>6307.4666666666672</v>
      </c>
      <c r="E618" s="342">
        <f t="shared" si="165"/>
        <v>2131.9237333333331</v>
      </c>
      <c r="F618" s="338">
        <f t="shared" si="166"/>
        <v>126.14933333333335</v>
      </c>
      <c r="G618" s="407">
        <v>85</v>
      </c>
      <c r="H618" s="425">
        <f t="shared" si="167"/>
        <v>8650.5397333333331</v>
      </c>
      <c r="I618" s="79">
        <f t="shared" si="168"/>
        <v>13.355600000000001</v>
      </c>
      <c r="J618" s="96">
        <v>60</v>
      </c>
      <c r="K618" s="77">
        <v>23653</v>
      </c>
      <c r="L618" s="407">
        <f t="shared" si="163"/>
        <v>4730.5999999999995</v>
      </c>
      <c r="M618" s="342">
        <f t="shared" si="169"/>
        <v>1598.9427999999996</v>
      </c>
      <c r="N618" s="338">
        <f t="shared" si="170"/>
        <v>94.611999999999995</v>
      </c>
      <c r="O618" s="435">
        <v>51</v>
      </c>
      <c r="P618" s="425">
        <f t="shared" si="171"/>
        <v>6475.1547999999993</v>
      </c>
      <c r="Q618" s="79">
        <f t="shared" si="172"/>
        <v>10.0167</v>
      </c>
      <c r="R618" s="93">
        <v>180</v>
      </c>
      <c r="S618" s="77">
        <v>23653</v>
      </c>
      <c r="T618" s="407">
        <f t="shared" si="164"/>
        <v>1576.8666666666668</v>
      </c>
      <c r="U618" s="387">
        <f t="shared" si="173"/>
        <v>532.98093333333327</v>
      </c>
      <c r="V618" s="338">
        <f t="shared" si="174"/>
        <v>31.537333333333336</v>
      </c>
      <c r="W618" s="435">
        <v>34</v>
      </c>
      <c r="X618" s="425">
        <f t="shared" si="175"/>
        <v>2175.3849333333333</v>
      </c>
      <c r="Y618" s="79">
        <f t="shared" si="176"/>
        <v>3.3389000000000002</v>
      </c>
    </row>
    <row r="619" spans="1:25" ht="15.75" customHeight="1" x14ac:dyDescent="0.2">
      <c r="A619" s="152">
        <v>602</v>
      </c>
      <c r="B619" s="89">
        <v>45</v>
      </c>
      <c r="C619" s="77">
        <v>23653</v>
      </c>
      <c r="D619" s="411">
        <f t="shared" si="162"/>
        <v>6307.4666666666672</v>
      </c>
      <c r="E619" s="342">
        <f t="shared" si="165"/>
        <v>2131.9237333333331</v>
      </c>
      <c r="F619" s="338">
        <f t="shared" si="166"/>
        <v>126.14933333333335</v>
      </c>
      <c r="G619" s="407">
        <v>85</v>
      </c>
      <c r="H619" s="425">
        <f t="shared" si="167"/>
        <v>8650.5397333333331</v>
      </c>
      <c r="I619" s="79">
        <f t="shared" si="168"/>
        <v>13.377800000000001</v>
      </c>
      <c r="J619" s="96">
        <v>60</v>
      </c>
      <c r="K619" s="77">
        <v>23653</v>
      </c>
      <c r="L619" s="407">
        <f t="shared" si="163"/>
        <v>4730.5999999999995</v>
      </c>
      <c r="M619" s="342">
        <f t="shared" si="169"/>
        <v>1598.9427999999996</v>
      </c>
      <c r="N619" s="338">
        <f t="shared" si="170"/>
        <v>94.611999999999995</v>
      </c>
      <c r="O619" s="435">
        <v>51</v>
      </c>
      <c r="P619" s="425">
        <f t="shared" si="171"/>
        <v>6475.1547999999993</v>
      </c>
      <c r="Q619" s="79">
        <f t="shared" si="172"/>
        <v>10.033300000000001</v>
      </c>
      <c r="R619" s="93">
        <v>180</v>
      </c>
      <c r="S619" s="77">
        <v>23653</v>
      </c>
      <c r="T619" s="407">
        <f t="shared" si="164"/>
        <v>1576.8666666666668</v>
      </c>
      <c r="U619" s="387">
        <f t="shared" si="173"/>
        <v>532.98093333333327</v>
      </c>
      <c r="V619" s="338">
        <f t="shared" si="174"/>
        <v>31.537333333333336</v>
      </c>
      <c r="W619" s="435">
        <v>34</v>
      </c>
      <c r="X619" s="425">
        <f t="shared" si="175"/>
        <v>2175.3849333333333</v>
      </c>
      <c r="Y619" s="79">
        <f t="shared" si="176"/>
        <v>3.3443999999999998</v>
      </c>
    </row>
    <row r="620" spans="1:25" ht="15.75" customHeight="1" x14ac:dyDescent="0.2">
      <c r="A620" s="152">
        <v>603</v>
      </c>
      <c r="B620" s="89">
        <v>45</v>
      </c>
      <c r="C620" s="77">
        <v>23653</v>
      </c>
      <c r="D620" s="411">
        <f t="shared" si="162"/>
        <v>6307.4666666666672</v>
      </c>
      <c r="E620" s="342">
        <f t="shared" si="165"/>
        <v>2131.9237333333331</v>
      </c>
      <c r="F620" s="338">
        <f t="shared" si="166"/>
        <v>126.14933333333335</v>
      </c>
      <c r="G620" s="407">
        <v>85</v>
      </c>
      <c r="H620" s="425">
        <f t="shared" si="167"/>
        <v>8650.5397333333331</v>
      </c>
      <c r="I620" s="79">
        <f t="shared" si="168"/>
        <v>13.4</v>
      </c>
      <c r="J620" s="96">
        <v>60</v>
      </c>
      <c r="K620" s="77">
        <v>23653</v>
      </c>
      <c r="L620" s="407">
        <f t="shared" si="163"/>
        <v>4730.5999999999995</v>
      </c>
      <c r="M620" s="342">
        <f t="shared" si="169"/>
        <v>1598.9427999999996</v>
      </c>
      <c r="N620" s="338">
        <f t="shared" si="170"/>
        <v>94.611999999999995</v>
      </c>
      <c r="O620" s="435">
        <v>51</v>
      </c>
      <c r="P620" s="425">
        <f t="shared" si="171"/>
        <v>6475.1547999999993</v>
      </c>
      <c r="Q620" s="79">
        <f t="shared" si="172"/>
        <v>10.050000000000001</v>
      </c>
      <c r="R620" s="93">
        <v>180</v>
      </c>
      <c r="S620" s="77">
        <v>23653</v>
      </c>
      <c r="T620" s="407">
        <f t="shared" si="164"/>
        <v>1576.8666666666668</v>
      </c>
      <c r="U620" s="387">
        <f t="shared" si="173"/>
        <v>532.98093333333327</v>
      </c>
      <c r="V620" s="338">
        <f t="shared" si="174"/>
        <v>31.537333333333336</v>
      </c>
      <c r="W620" s="435">
        <v>34</v>
      </c>
      <c r="X620" s="425">
        <f t="shared" si="175"/>
        <v>2175.3849333333333</v>
      </c>
      <c r="Y620" s="79">
        <f t="shared" si="176"/>
        <v>3.35</v>
      </c>
    </row>
    <row r="621" spans="1:25" ht="15.75" customHeight="1" x14ac:dyDescent="0.2">
      <c r="A621" s="152">
        <v>604</v>
      </c>
      <c r="B621" s="89">
        <v>45</v>
      </c>
      <c r="C621" s="77">
        <v>23653</v>
      </c>
      <c r="D621" s="411">
        <f t="shared" si="162"/>
        <v>6307.4666666666672</v>
      </c>
      <c r="E621" s="342">
        <f t="shared" si="165"/>
        <v>2131.9237333333331</v>
      </c>
      <c r="F621" s="338">
        <f t="shared" si="166"/>
        <v>126.14933333333335</v>
      </c>
      <c r="G621" s="407">
        <v>85</v>
      </c>
      <c r="H621" s="425">
        <f t="shared" si="167"/>
        <v>8650.5397333333331</v>
      </c>
      <c r="I621" s="79">
        <f t="shared" si="168"/>
        <v>13.4222</v>
      </c>
      <c r="J621" s="96">
        <v>60</v>
      </c>
      <c r="K621" s="77">
        <v>23653</v>
      </c>
      <c r="L621" s="407">
        <f t="shared" si="163"/>
        <v>4730.5999999999995</v>
      </c>
      <c r="M621" s="342">
        <f t="shared" si="169"/>
        <v>1598.9427999999996</v>
      </c>
      <c r="N621" s="338">
        <f t="shared" si="170"/>
        <v>94.611999999999995</v>
      </c>
      <c r="O621" s="435">
        <v>51</v>
      </c>
      <c r="P621" s="425">
        <f t="shared" si="171"/>
        <v>6475.1547999999993</v>
      </c>
      <c r="Q621" s="79">
        <f t="shared" si="172"/>
        <v>10.066700000000001</v>
      </c>
      <c r="R621" s="93">
        <v>180</v>
      </c>
      <c r="S621" s="77">
        <v>23653</v>
      </c>
      <c r="T621" s="407">
        <f t="shared" si="164"/>
        <v>1576.8666666666668</v>
      </c>
      <c r="U621" s="387">
        <f t="shared" si="173"/>
        <v>532.98093333333327</v>
      </c>
      <c r="V621" s="338">
        <f t="shared" si="174"/>
        <v>31.537333333333336</v>
      </c>
      <c r="W621" s="435">
        <v>34</v>
      </c>
      <c r="X621" s="425">
        <f t="shared" si="175"/>
        <v>2175.3849333333333</v>
      </c>
      <c r="Y621" s="79">
        <f t="shared" si="176"/>
        <v>3.3555999999999999</v>
      </c>
    </row>
    <row r="622" spans="1:25" ht="15.75" customHeight="1" x14ac:dyDescent="0.2">
      <c r="A622" s="152">
        <v>605</v>
      </c>
      <c r="B622" s="89">
        <v>45</v>
      </c>
      <c r="C622" s="77">
        <v>23653</v>
      </c>
      <c r="D622" s="411">
        <f t="shared" si="162"/>
        <v>6307.4666666666672</v>
      </c>
      <c r="E622" s="342">
        <f t="shared" si="165"/>
        <v>2131.9237333333331</v>
      </c>
      <c r="F622" s="338">
        <f t="shared" si="166"/>
        <v>126.14933333333335</v>
      </c>
      <c r="G622" s="407">
        <v>85</v>
      </c>
      <c r="H622" s="425">
        <f t="shared" si="167"/>
        <v>8650.5397333333331</v>
      </c>
      <c r="I622" s="79">
        <f t="shared" si="168"/>
        <v>13.4444</v>
      </c>
      <c r="J622" s="96">
        <v>60</v>
      </c>
      <c r="K622" s="77">
        <v>23653</v>
      </c>
      <c r="L622" s="407">
        <f t="shared" si="163"/>
        <v>4730.5999999999995</v>
      </c>
      <c r="M622" s="342">
        <f t="shared" si="169"/>
        <v>1598.9427999999996</v>
      </c>
      <c r="N622" s="338">
        <f t="shared" si="170"/>
        <v>94.611999999999995</v>
      </c>
      <c r="O622" s="435">
        <v>51</v>
      </c>
      <c r="P622" s="425">
        <f t="shared" si="171"/>
        <v>6475.1547999999993</v>
      </c>
      <c r="Q622" s="79">
        <f t="shared" si="172"/>
        <v>10.083299999999999</v>
      </c>
      <c r="R622" s="93">
        <v>180</v>
      </c>
      <c r="S622" s="77">
        <v>23653</v>
      </c>
      <c r="T622" s="407">
        <f t="shared" si="164"/>
        <v>1576.8666666666668</v>
      </c>
      <c r="U622" s="387">
        <f t="shared" si="173"/>
        <v>532.98093333333327</v>
      </c>
      <c r="V622" s="338">
        <f t="shared" si="174"/>
        <v>31.537333333333336</v>
      </c>
      <c r="W622" s="435">
        <v>34</v>
      </c>
      <c r="X622" s="425">
        <f t="shared" si="175"/>
        <v>2175.3849333333333</v>
      </c>
      <c r="Y622" s="79">
        <f t="shared" si="176"/>
        <v>3.3611</v>
      </c>
    </row>
    <row r="623" spans="1:25" ht="15.75" customHeight="1" x14ac:dyDescent="0.2">
      <c r="A623" s="152">
        <v>606</v>
      </c>
      <c r="B623" s="89">
        <v>45</v>
      </c>
      <c r="C623" s="77">
        <v>23653</v>
      </c>
      <c r="D623" s="411">
        <f t="shared" si="162"/>
        <v>6307.4666666666672</v>
      </c>
      <c r="E623" s="342">
        <f t="shared" si="165"/>
        <v>2131.9237333333331</v>
      </c>
      <c r="F623" s="338">
        <f t="shared" si="166"/>
        <v>126.14933333333335</v>
      </c>
      <c r="G623" s="407">
        <v>85</v>
      </c>
      <c r="H623" s="425">
        <f t="shared" si="167"/>
        <v>8650.5397333333331</v>
      </c>
      <c r="I623" s="79">
        <f t="shared" si="168"/>
        <v>13.466699999999999</v>
      </c>
      <c r="J623" s="96">
        <v>60</v>
      </c>
      <c r="K623" s="77">
        <v>23653</v>
      </c>
      <c r="L623" s="407">
        <f t="shared" si="163"/>
        <v>4730.5999999999995</v>
      </c>
      <c r="M623" s="342">
        <f t="shared" si="169"/>
        <v>1598.9427999999996</v>
      </c>
      <c r="N623" s="338">
        <f t="shared" si="170"/>
        <v>94.611999999999995</v>
      </c>
      <c r="O623" s="435">
        <v>51</v>
      </c>
      <c r="P623" s="425">
        <f t="shared" si="171"/>
        <v>6475.1547999999993</v>
      </c>
      <c r="Q623" s="79">
        <f t="shared" si="172"/>
        <v>10.1</v>
      </c>
      <c r="R623" s="93">
        <v>180</v>
      </c>
      <c r="S623" s="77">
        <v>23653</v>
      </c>
      <c r="T623" s="407">
        <f t="shared" si="164"/>
        <v>1576.8666666666668</v>
      </c>
      <c r="U623" s="387">
        <f t="shared" si="173"/>
        <v>532.98093333333327</v>
      </c>
      <c r="V623" s="338">
        <f t="shared" si="174"/>
        <v>31.537333333333336</v>
      </c>
      <c r="W623" s="435">
        <v>34</v>
      </c>
      <c r="X623" s="425">
        <f t="shared" si="175"/>
        <v>2175.3849333333333</v>
      </c>
      <c r="Y623" s="79">
        <f t="shared" si="176"/>
        <v>3.3666999999999998</v>
      </c>
    </row>
    <row r="624" spans="1:25" ht="15.75" customHeight="1" x14ac:dyDescent="0.2">
      <c r="A624" s="152">
        <v>607</v>
      </c>
      <c r="B624" s="89">
        <v>45</v>
      </c>
      <c r="C624" s="77">
        <v>23653</v>
      </c>
      <c r="D624" s="411">
        <f t="shared" si="162"/>
        <v>6307.4666666666672</v>
      </c>
      <c r="E624" s="342">
        <f t="shared" si="165"/>
        <v>2131.9237333333331</v>
      </c>
      <c r="F624" s="338">
        <f t="shared" si="166"/>
        <v>126.14933333333335</v>
      </c>
      <c r="G624" s="407">
        <v>85</v>
      </c>
      <c r="H624" s="425">
        <f t="shared" si="167"/>
        <v>8650.5397333333331</v>
      </c>
      <c r="I624" s="79">
        <f t="shared" si="168"/>
        <v>13.488899999999999</v>
      </c>
      <c r="J624" s="96">
        <v>60</v>
      </c>
      <c r="K624" s="77">
        <v>23653</v>
      </c>
      <c r="L624" s="407">
        <f t="shared" si="163"/>
        <v>4730.5999999999995</v>
      </c>
      <c r="M624" s="342">
        <f t="shared" si="169"/>
        <v>1598.9427999999996</v>
      </c>
      <c r="N624" s="338">
        <f t="shared" si="170"/>
        <v>94.611999999999995</v>
      </c>
      <c r="O624" s="435">
        <v>51</v>
      </c>
      <c r="P624" s="425">
        <f t="shared" si="171"/>
        <v>6475.1547999999993</v>
      </c>
      <c r="Q624" s="79">
        <f t="shared" si="172"/>
        <v>10.1167</v>
      </c>
      <c r="R624" s="93">
        <v>180</v>
      </c>
      <c r="S624" s="77">
        <v>23653</v>
      </c>
      <c r="T624" s="407">
        <f t="shared" si="164"/>
        <v>1576.8666666666668</v>
      </c>
      <c r="U624" s="387">
        <f t="shared" si="173"/>
        <v>532.98093333333327</v>
      </c>
      <c r="V624" s="338">
        <f t="shared" si="174"/>
        <v>31.537333333333336</v>
      </c>
      <c r="W624" s="435">
        <v>34</v>
      </c>
      <c r="X624" s="425">
        <f t="shared" si="175"/>
        <v>2175.3849333333333</v>
      </c>
      <c r="Y624" s="79">
        <f t="shared" si="176"/>
        <v>3.3721999999999999</v>
      </c>
    </row>
    <row r="625" spans="1:25" ht="15.75" customHeight="1" x14ac:dyDescent="0.2">
      <c r="A625" s="152">
        <v>608</v>
      </c>
      <c r="B625" s="89">
        <v>45</v>
      </c>
      <c r="C625" s="77">
        <v>23653</v>
      </c>
      <c r="D625" s="411">
        <f t="shared" si="162"/>
        <v>6307.4666666666672</v>
      </c>
      <c r="E625" s="342">
        <f t="shared" si="165"/>
        <v>2131.9237333333331</v>
      </c>
      <c r="F625" s="338">
        <f t="shared" si="166"/>
        <v>126.14933333333335</v>
      </c>
      <c r="G625" s="407">
        <v>85</v>
      </c>
      <c r="H625" s="425">
        <f t="shared" si="167"/>
        <v>8650.5397333333331</v>
      </c>
      <c r="I625" s="79">
        <f t="shared" si="168"/>
        <v>13.511100000000001</v>
      </c>
      <c r="J625" s="96">
        <v>60</v>
      </c>
      <c r="K625" s="77">
        <v>23653</v>
      </c>
      <c r="L625" s="407">
        <f t="shared" si="163"/>
        <v>4730.5999999999995</v>
      </c>
      <c r="M625" s="342">
        <f t="shared" si="169"/>
        <v>1598.9427999999996</v>
      </c>
      <c r="N625" s="338">
        <f t="shared" si="170"/>
        <v>94.611999999999995</v>
      </c>
      <c r="O625" s="435">
        <v>51</v>
      </c>
      <c r="P625" s="425">
        <f t="shared" si="171"/>
        <v>6475.1547999999993</v>
      </c>
      <c r="Q625" s="79">
        <f t="shared" si="172"/>
        <v>10.1333</v>
      </c>
      <c r="R625" s="93">
        <v>180</v>
      </c>
      <c r="S625" s="77">
        <v>23653</v>
      </c>
      <c r="T625" s="407">
        <f t="shared" si="164"/>
        <v>1576.8666666666668</v>
      </c>
      <c r="U625" s="387">
        <f t="shared" si="173"/>
        <v>532.98093333333327</v>
      </c>
      <c r="V625" s="338">
        <f t="shared" si="174"/>
        <v>31.537333333333336</v>
      </c>
      <c r="W625" s="435">
        <v>34</v>
      </c>
      <c r="X625" s="425">
        <f t="shared" si="175"/>
        <v>2175.3849333333333</v>
      </c>
      <c r="Y625" s="79">
        <f t="shared" si="176"/>
        <v>3.3778000000000001</v>
      </c>
    </row>
    <row r="626" spans="1:25" ht="15.75" customHeight="1" x14ac:dyDescent="0.2">
      <c r="A626" s="152">
        <v>609</v>
      </c>
      <c r="B626" s="89">
        <v>45</v>
      </c>
      <c r="C626" s="77">
        <v>23653</v>
      </c>
      <c r="D626" s="411">
        <f t="shared" si="162"/>
        <v>6307.4666666666672</v>
      </c>
      <c r="E626" s="342">
        <f t="shared" si="165"/>
        <v>2131.9237333333331</v>
      </c>
      <c r="F626" s="338">
        <f t="shared" si="166"/>
        <v>126.14933333333335</v>
      </c>
      <c r="G626" s="407">
        <v>85</v>
      </c>
      <c r="H626" s="425">
        <f t="shared" si="167"/>
        <v>8650.5397333333331</v>
      </c>
      <c r="I626" s="79">
        <f t="shared" si="168"/>
        <v>13.533300000000001</v>
      </c>
      <c r="J626" s="96">
        <v>60</v>
      </c>
      <c r="K626" s="77">
        <v>23653</v>
      </c>
      <c r="L626" s="407">
        <f t="shared" si="163"/>
        <v>4730.5999999999995</v>
      </c>
      <c r="M626" s="342">
        <f t="shared" si="169"/>
        <v>1598.9427999999996</v>
      </c>
      <c r="N626" s="338">
        <f t="shared" si="170"/>
        <v>94.611999999999995</v>
      </c>
      <c r="O626" s="435">
        <v>51</v>
      </c>
      <c r="P626" s="425">
        <f t="shared" si="171"/>
        <v>6475.1547999999993</v>
      </c>
      <c r="Q626" s="79">
        <f t="shared" si="172"/>
        <v>10.15</v>
      </c>
      <c r="R626" s="93">
        <v>180</v>
      </c>
      <c r="S626" s="77">
        <v>23653</v>
      </c>
      <c r="T626" s="407">
        <f t="shared" si="164"/>
        <v>1576.8666666666668</v>
      </c>
      <c r="U626" s="387">
        <f t="shared" si="173"/>
        <v>532.98093333333327</v>
      </c>
      <c r="V626" s="338">
        <f t="shared" si="174"/>
        <v>31.537333333333336</v>
      </c>
      <c r="W626" s="435">
        <v>34</v>
      </c>
      <c r="X626" s="425">
        <f t="shared" si="175"/>
        <v>2175.3849333333333</v>
      </c>
      <c r="Y626" s="79">
        <f t="shared" si="176"/>
        <v>3.3833000000000002</v>
      </c>
    </row>
    <row r="627" spans="1:25" ht="15.75" customHeight="1" x14ac:dyDescent="0.2">
      <c r="A627" s="109">
        <v>610</v>
      </c>
      <c r="B627" s="89">
        <v>45</v>
      </c>
      <c r="C627" s="77">
        <v>23653</v>
      </c>
      <c r="D627" s="411">
        <f t="shared" si="162"/>
        <v>6307.4666666666672</v>
      </c>
      <c r="E627" s="342">
        <f t="shared" si="165"/>
        <v>2131.9237333333331</v>
      </c>
      <c r="F627" s="338">
        <f t="shared" si="166"/>
        <v>126.14933333333335</v>
      </c>
      <c r="G627" s="407">
        <v>85</v>
      </c>
      <c r="H627" s="425">
        <f t="shared" si="167"/>
        <v>8650.5397333333331</v>
      </c>
      <c r="I627" s="79">
        <f t="shared" si="168"/>
        <v>13.5556</v>
      </c>
      <c r="J627" s="96">
        <v>60</v>
      </c>
      <c r="K627" s="77">
        <v>23653</v>
      </c>
      <c r="L627" s="407">
        <f t="shared" si="163"/>
        <v>4730.5999999999995</v>
      </c>
      <c r="M627" s="342">
        <f t="shared" si="169"/>
        <v>1598.9427999999996</v>
      </c>
      <c r="N627" s="338">
        <f t="shared" si="170"/>
        <v>94.611999999999995</v>
      </c>
      <c r="O627" s="435">
        <v>51</v>
      </c>
      <c r="P627" s="425">
        <f t="shared" si="171"/>
        <v>6475.1547999999993</v>
      </c>
      <c r="Q627" s="79">
        <f t="shared" si="172"/>
        <v>10.166700000000001</v>
      </c>
      <c r="R627" s="93">
        <v>180</v>
      </c>
      <c r="S627" s="77">
        <v>23653</v>
      </c>
      <c r="T627" s="407">
        <f t="shared" si="164"/>
        <v>1576.8666666666668</v>
      </c>
      <c r="U627" s="387">
        <f t="shared" si="173"/>
        <v>532.98093333333327</v>
      </c>
      <c r="V627" s="338">
        <f t="shared" si="174"/>
        <v>31.537333333333336</v>
      </c>
      <c r="W627" s="435">
        <v>34</v>
      </c>
      <c r="X627" s="425">
        <f t="shared" si="175"/>
        <v>2175.3849333333333</v>
      </c>
      <c r="Y627" s="79">
        <f t="shared" si="176"/>
        <v>3.3889</v>
      </c>
    </row>
    <row r="628" spans="1:25" ht="15.75" customHeight="1" x14ac:dyDescent="0.2">
      <c r="A628" s="152">
        <v>611</v>
      </c>
      <c r="B628" s="89">
        <v>45</v>
      </c>
      <c r="C628" s="77">
        <v>23653</v>
      </c>
      <c r="D628" s="411">
        <f t="shared" si="162"/>
        <v>6307.4666666666672</v>
      </c>
      <c r="E628" s="342">
        <f t="shared" si="165"/>
        <v>2131.9237333333331</v>
      </c>
      <c r="F628" s="338">
        <f t="shared" si="166"/>
        <v>126.14933333333335</v>
      </c>
      <c r="G628" s="407">
        <v>85</v>
      </c>
      <c r="H628" s="425">
        <f t="shared" si="167"/>
        <v>8650.5397333333331</v>
      </c>
      <c r="I628" s="79">
        <f t="shared" si="168"/>
        <v>13.5778</v>
      </c>
      <c r="J628" s="96">
        <v>60</v>
      </c>
      <c r="K628" s="77">
        <v>23653</v>
      </c>
      <c r="L628" s="407">
        <f t="shared" si="163"/>
        <v>4730.5999999999995</v>
      </c>
      <c r="M628" s="342">
        <f t="shared" si="169"/>
        <v>1598.9427999999996</v>
      </c>
      <c r="N628" s="338">
        <f t="shared" si="170"/>
        <v>94.611999999999995</v>
      </c>
      <c r="O628" s="435">
        <v>51</v>
      </c>
      <c r="P628" s="425">
        <f t="shared" si="171"/>
        <v>6475.1547999999993</v>
      </c>
      <c r="Q628" s="79">
        <f t="shared" si="172"/>
        <v>10.183299999999999</v>
      </c>
      <c r="R628" s="93">
        <v>180</v>
      </c>
      <c r="S628" s="77">
        <v>23653</v>
      </c>
      <c r="T628" s="407">
        <f t="shared" si="164"/>
        <v>1576.8666666666668</v>
      </c>
      <c r="U628" s="387">
        <f t="shared" si="173"/>
        <v>532.98093333333327</v>
      </c>
      <c r="V628" s="338">
        <f t="shared" si="174"/>
        <v>31.537333333333336</v>
      </c>
      <c r="W628" s="435">
        <v>34</v>
      </c>
      <c r="X628" s="425">
        <f t="shared" si="175"/>
        <v>2175.3849333333333</v>
      </c>
      <c r="Y628" s="79">
        <f t="shared" si="176"/>
        <v>3.3944000000000001</v>
      </c>
    </row>
    <row r="629" spans="1:25" ht="15.75" customHeight="1" x14ac:dyDescent="0.2">
      <c r="A629" s="152">
        <v>612</v>
      </c>
      <c r="B629" s="89">
        <v>45</v>
      </c>
      <c r="C629" s="77">
        <v>23653</v>
      </c>
      <c r="D629" s="411">
        <f t="shared" si="162"/>
        <v>6307.4666666666672</v>
      </c>
      <c r="E629" s="342">
        <f t="shared" si="165"/>
        <v>2131.9237333333331</v>
      </c>
      <c r="F629" s="338">
        <f t="shared" si="166"/>
        <v>126.14933333333335</v>
      </c>
      <c r="G629" s="407">
        <v>85</v>
      </c>
      <c r="H629" s="425">
        <f t="shared" si="167"/>
        <v>8650.5397333333331</v>
      </c>
      <c r="I629" s="79">
        <f t="shared" si="168"/>
        <v>13.6</v>
      </c>
      <c r="J629" s="96">
        <v>60</v>
      </c>
      <c r="K629" s="77">
        <v>23653</v>
      </c>
      <c r="L629" s="407">
        <f t="shared" si="163"/>
        <v>4730.5999999999995</v>
      </c>
      <c r="M629" s="342">
        <f t="shared" si="169"/>
        <v>1598.9427999999996</v>
      </c>
      <c r="N629" s="338">
        <f t="shared" si="170"/>
        <v>94.611999999999995</v>
      </c>
      <c r="O629" s="435">
        <v>51</v>
      </c>
      <c r="P629" s="425">
        <f t="shared" si="171"/>
        <v>6475.1547999999993</v>
      </c>
      <c r="Q629" s="79">
        <f t="shared" si="172"/>
        <v>10.199999999999999</v>
      </c>
      <c r="R629" s="93">
        <v>180</v>
      </c>
      <c r="S629" s="77">
        <v>23653</v>
      </c>
      <c r="T629" s="407">
        <f t="shared" si="164"/>
        <v>1576.8666666666668</v>
      </c>
      <c r="U629" s="387">
        <f t="shared" si="173"/>
        <v>532.98093333333327</v>
      </c>
      <c r="V629" s="338">
        <f t="shared" si="174"/>
        <v>31.537333333333336</v>
      </c>
      <c r="W629" s="435">
        <v>34</v>
      </c>
      <c r="X629" s="425">
        <f t="shared" si="175"/>
        <v>2175.3849333333333</v>
      </c>
      <c r="Y629" s="79">
        <f t="shared" si="176"/>
        <v>3.4</v>
      </c>
    </row>
    <row r="630" spans="1:25" ht="15.75" customHeight="1" x14ac:dyDescent="0.2">
      <c r="A630" s="152">
        <v>613</v>
      </c>
      <c r="B630" s="89">
        <v>45</v>
      </c>
      <c r="C630" s="77">
        <v>23653</v>
      </c>
      <c r="D630" s="411">
        <f t="shared" si="162"/>
        <v>6307.4666666666672</v>
      </c>
      <c r="E630" s="342">
        <f t="shared" si="165"/>
        <v>2131.9237333333331</v>
      </c>
      <c r="F630" s="338">
        <f t="shared" si="166"/>
        <v>126.14933333333335</v>
      </c>
      <c r="G630" s="407">
        <v>85</v>
      </c>
      <c r="H630" s="425">
        <f t="shared" si="167"/>
        <v>8650.5397333333331</v>
      </c>
      <c r="I630" s="79">
        <f t="shared" si="168"/>
        <v>13.622199999999999</v>
      </c>
      <c r="J630" s="96">
        <v>60</v>
      </c>
      <c r="K630" s="77">
        <v>23653</v>
      </c>
      <c r="L630" s="407">
        <f t="shared" si="163"/>
        <v>4730.5999999999995</v>
      </c>
      <c r="M630" s="342">
        <f t="shared" si="169"/>
        <v>1598.9427999999996</v>
      </c>
      <c r="N630" s="338">
        <f t="shared" si="170"/>
        <v>94.611999999999995</v>
      </c>
      <c r="O630" s="435">
        <v>51</v>
      </c>
      <c r="P630" s="425">
        <f t="shared" si="171"/>
        <v>6475.1547999999993</v>
      </c>
      <c r="Q630" s="79">
        <f t="shared" si="172"/>
        <v>10.216699999999999</v>
      </c>
      <c r="R630" s="93">
        <v>180</v>
      </c>
      <c r="S630" s="77">
        <v>23653</v>
      </c>
      <c r="T630" s="407">
        <f t="shared" si="164"/>
        <v>1576.8666666666668</v>
      </c>
      <c r="U630" s="387">
        <f t="shared" si="173"/>
        <v>532.98093333333327</v>
      </c>
      <c r="V630" s="338">
        <f t="shared" si="174"/>
        <v>31.537333333333336</v>
      </c>
      <c r="W630" s="435">
        <v>34</v>
      </c>
      <c r="X630" s="425">
        <f t="shared" si="175"/>
        <v>2175.3849333333333</v>
      </c>
      <c r="Y630" s="79">
        <f t="shared" si="176"/>
        <v>3.4056000000000002</v>
      </c>
    </row>
    <row r="631" spans="1:25" ht="15.75" customHeight="1" x14ac:dyDescent="0.2">
      <c r="A631" s="152">
        <v>614</v>
      </c>
      <c r="B631" s="89">
        <v>45</v>
      </c>
      <c r="C631" s="77">
        <v>23653</v>
      </c>
      <c r="D631" s="411">
        <f t="shared" si="162"/>
        <v>6307.4666666666672</v>
      </c>
      <c r="E631" s="342">
        <f t="shared" si="165"/>
        <v>2131.9237333333331</v>
      </c>
      <c r="F631" s="338">
        <f t="shared" si="166"/>
        <v>126.14933333333335</v>
      </c>
      <c r="G631" s="407">
        <v>85</v>
      </c>
      <c r="H631" s="425">
        <f t="shared" si="167"/>
        <v>8650.5397333333331</v>
      </c>
      <c r="I631" s="79">
        <f t="shared" si="168"/>
        <v>13.644399999999999</v>
      </c>
      <c r="J631" s="96">
        <v>60</v>
      </c>
      <c r="K631" s="77">
        <v>23653</v>
      </c>
      <c r="L631" s="407">
        <f t="shared" si="163"/>
        <v>4730.5999999999995</v>
      </c>
      <c r="M631" s="342">
        <f t="shared" si="169"/>
        <v>1598.9427999999996</v>
      </c>
      <c r="N631" s="338">
        <f t="shared" si="170"/>
        <v>94.611999999999995</v>
      </c>
      <c r="O631" s="435">
        <v>51</v>
      </c>
      <c r="P631" s="425">
        <f t="shared" si="171"/>
        <v>6475.1547999999993</v>
      </c>
      <c r="Q631" s="79">
        <f t="shared" si="172"/>
        <v>10.2333</v>
      </c>
      <c r="R631" s="93">
        <v>180</v>
      </c>
      <c r="S631" s="77">
        <v>23653</v>
      </c>
      <c r="T631" s="407">
        <f t="shared" si="164"/>
        <v>1576.8666666666668</v>
      </c>
      <c r="U631" s="387">
        <f t="shared" si="173"/>
        <v>532.98093333333327</v>
      </c>
      <c r="V631" s="338">
        <f t="shared" si="174"/>
        <v>31.537333333333336</v>
      </c>
      <c r="W631" s="435">
        <v>34</v>
      </c>
      <c r="X631" s="425">
        <f t="shared" si="175"/>
        <v>2175.3849333333333</v>
      </c>
      <c r="Y631" s="79">
        <f t="shared" si="176"/>
        <v>3.4110999999999998</v>
      </c>
    </row>
    <row r="632" spans="1:25" ht="15.75" customHeight="1" x14ac:dyDescent="0.2">
      <c r="A632" s="152">
        <v>615</v>
      </c>
      <c r="B632" s="89">
        <v>45</v>
      </c>
      <c r="C632" s="77">
        <v>23653</v>
      </c>
      <c r="D632" s="411">
        <f t="shared" si="162"/>
        <v>6307.4666666666672</v>
      </c>
      <c r="E632" s="342">
        <f t="shared" si="165"/>
        <v>2131.9237333333331</v>
      </c>
      <c r="F632" s="338">
        <f t="shared" si="166"/>
        <v>126.14933333333335</v>
      </c>
      <c r="G632" s="407">
        <v>85</v>
      </c>
      <c r="H632" s="425">
        <f t="shared" si="167"/>
        <v>8650.5397333333331</v>
      </c>
      <c r="I632" s="79">
        <f t="shared" si="168"/>
        <v>13.666700000000001</v>
      </c>
      <c r="J632" s="96">
        <v>60</v>
      </c>
      <c r="K632" s="77">
        <v>23653</v>
      </c>
      <c r="L632" s="407">
        <f t="shared" si="163"/>
        <v>4730.5999999999995</v>
      </c>
      <c r="M632" s="342">
        <f t="shared" si="169"/>
        <v>1598.9427999999996</v>
      </c>
      <c r="N632" s="338">
        <f t="shared" si="170"/>
        <v>94.611999999999995</v>
      </c>
      <c r="O632" s="435">
        <v>51</v>
      </c>
      <c r="P632" s="425">
        <f t="shared" si="171"/>
        <v>6475.1547999999993</v>
      </c>
      <c r="Q632" s="79">
        <f t="shared" si="172"/>
        <v>10.25</v>
      </c>
      <c r="R632" s="93">
        <v>180</v>
      </c>
      <c r="S632" s="77">
        <v>23653</v>
      </c>
      <c r="T632" s="407">
        <f t="shared" si="164"/>
        <v>1576.8666666666668</v>
      </c>
      <c r="U632" s="387">
        <f t="shared" si="173"/>
        <v>532.98093333333327</v>
      </c>
      <c r="V632" s="338">
        <f t="shared" si="174"/>
        <v>31.537333333333336</v>
      </c>
      <c r="W632" s="435">
        <v>34</v>
      </c>
      <c r="X632" s="425">
        <f t="shared" si="175"/>
        <v>2175.3849333333333</v>
      </c>
      <c r="Y632" s="79">
        <f t="shared" si="176"/>
        <v>3.4167000000000001</v>
      </c>
    </row>
    <row r="633" spans="1:25" ht="15.75" customHeight="1" x14ac:dyDescent="0.2">
      <c r="A633" s="152">
        <v>616</v>
      </c>
      <c r="B633" s="89">
        <v>45</v>
      </c>
      <c r="C633" s="77">
        <v>23653</v>
      </c>
      <c r="D633" s="411">
        <f t="shared" si="162"/>
        <v>6307.4666666666672</v>
      </c>
      <c r="E633" s="342">
        <f t="shared" si="165"/>
        <v>2131.9237333333331</v>
      </c>
      <c r="F633" s="338">
        <f t="shared" si="166"/>
        <v>126.14933333333335</v>
      </c>
      <c r="G633" s="407">
        <v>85</v>
      </c>
      <c r="H633" s="425">
        <f t="shared" si="167"/>
        <v>8650.5397333333331</v>
      </c>
      <c r="I633" s="79">
        <f t="shared" si="168"/>
        <v>13.6889</v>
      </c>
      <c r="J633" s="96">
        <v>60</v>
      </c>
      <c r="K633" s="77">
        <v>23653</v>
      </c>
      <c r="L633" s="407">
        <f t="shared" si="163"/>
        <v>4730.5999999999995</v>
      </c>
      <c r="M633" s="342">
        <f t="shared" si="169"/>
        <v>1598.9427999999996</v>
      </c>
      <c r="N633" s="338">
        <f t="shared" si="170"/>
        <v>94.611999999999995</v>
      </c>
      <c r="O633" s="435">
        <v>51</v>
      </c>
      <c r="P633" s="425">
        <f t="shared" si="171"/>
        <v>6475.1547999999993</v>
      </c>
      <c r="Q633" s="79">
        <f t="shared" si="172"/>
        <v>10.2667</v>
      </c>
      <c r="R633" s="93">
        <v>180</v>
      </c>
      <c r="S633" s="77">
        <v>23653</v>
      </c>
      <c r="T633" s="407">
        <f t="shared" si="164"/>
        <v>1576.8666666666668</v>
      </c>
      <c r="U633" s="387">
        <f t="shared" si="173"/>
        <v>532.98093333333327</v>
      </c>
      <c r="V633" s="338">
        <f t="shared" si="174"/>
        <v>31.537333333333336</v>
      </c>
      <c r="W633" s="435">
        <v>34</v>
      </c>
      <c r="X633" s="425">
        <f t="shared" si="175"/>
        <v>2175.3849333333333</v>
      </c>
      <c r="Y633" s="79">
        <f t="shared" si="176"/>
        <v>3.4222000000000001</v>
      </c>
    </row>
    <row r="634" spans="1:25" ht="15.75" customHeight="1" x14ac:dyDescent="0.2">
      <c r="A634" s="152">
        <v>617</v>
      </c>
      <c r="B634" s="89">
        <v>45</v>
      </c>
      <c r="C634" s="77">
        <v>23653</v>
      </c>
      <c r="D634" s="411">
        <f t="shared" si="162"/>
        <v>6307.4666666666672</v>
      </c>
      <c r="E634" s="342">
        <f t="shared" si="165"/>
        <v>2131.9237333333331</v>
      </c>
      <c r="F634" s="338">
        <f t="shared" si="166"/>
        <v>126.14933333333335</v>
      </c>
      <c r="G634" s="407">
        <v>85</v>
      </c>
      <c r="H634" s="425">
        <f t="shared" si="167"/>
        <v>8650.5397333333331</v>
      </c>
      <c r="I634" s="79">
        <f t="shared" si="168"/>
        <v>13.7111</v>
      </c>
      <c r="J634" s="96">
        <v>60</v>
      </c>
      <c r="K634" s="77">
        <v>23653</v>
      </c>
      <c r="L634" s="407">
        <f t="shared" si="163"/>
        <v>4730.5999999999995</v>
      </c>
      <c r="M634" s="342">
        <f t="shared" si="169"/>
        <v>1598.9427999999996</v>
      </c>
      <c r="N634" s="338">
        <f t="shared" si="170"/>
        <v>94.611999999999995</v>
      </c>
      <c r="O634" s="435">
        <v>51</v>
      </c>
      <c r="P634" s="425">
        <f t="shared" si="171"/>
        <v>6475.1547999999993</v>
      </c>
      <c r="Q634" s="79">
        <f t="shared" si="172"/>
        <v>10.283300000000001</v>
      </c>
      <c r="R634" s="93">
        <v>180</v>
      </c>
      <c r="S634" s="77">
        <v>23653</v>
      </c>
      <c r="T634" s="407">
        <f t="shared" si="164"/>
        <v>1576.8666666666668</v>
      </c>
      <c r="U634" s="387">
        <f t="shared" si="173"/>
        <v>532.98093333333327</v>
      </c>
      <c r="V634" s="338">
        <f t="shared" si="174"/>
        <v>31.537333333333336</v>
      </c>
      <c r="W634" s="435">
        <v>34</v>
      </c>
      <c r="X634" s="425">
        <f t="shared" si="175"/>
        <v>2175.3849333333333</v>
      </c>
      <c r="Y634" s="79">
        <f t="shared" si="176"/>
        <v>3.4278</v>
      </c>
    </row>
    <row r="635" spans="1:25" ht="15.75" customHeight="1" x14ac:dyDescent="0.2">
      <c r="A635" s="152">
        <v>618</v>
      </c>
      <c r="B635" s="89">
        <v>45</v>
      </c>
      <c r="C635" s="77">
        <v>23653</v>
      </c>
      <c r="D635" s="411">
        <f t="shared" si="162"/>
        <v>6307.4666666666672</v>
      </c>
      <c r="E635" s="342">
        <f t="shared" si="165"/>
        <v>2131.9237333333331</v>
      </c>
      <c r="F635" s="338">
        <f t="shared" si="166"/>
        <v>126.14933333333335</v>
      </c>
      <c r="G635" s="407">
        <v>85</v>
      </c>
      <c r="H635" s="425">
        <f t="shared" si="167"/>
        <v>8650.5397333333331</v>
      </c>
      <c r="I635" s="79">
        <f t="shared" si="168"/>
        <v>13.7333</v>
      </c>
      <c r="J635" s="96">
        <v>60</v>
      </c>
      <c r="K635" s="77">
        <v>23653</v>
      </c>
      <c r="L635" s="407">
        <f t="shared" si="163"/>
        <v>4730.5999999999995</v>
      </c>
      <c r="M635" s="342">
        <f t="shared" si="169"/>
        <v>1598.9427999999996</v>
      </c>
      <c r="N635" s="338">
        <f t="shared" si="170"/>
        <v>94.611999999999995</v>
      </c>
      <c r="O635" s="435">
        <v>51</v>
      </c>
      <c r="P635" s="425">
        <f t="shared" si="171"/>
        <v>6475.1547999999993</v>
      </c>
      <c r="Q635" s="79">
        <f t="shared" si="172"/>
        <v>10.3</v>
      </c>
      <c r="R635" s="93">
        <v>180</v>
      </c>
      <c r="S635" s="77">
        <v>23653</v>
      </c>
      <c r="T635" s="407">
        <f t="shared" si="164"/>
        <v>1576.8666666666668</v>
      </c>
      <c r="U635" s="387">
        <f t="shared" si="173"/>
        <v>532.98093333333327</v>
      </c>
      <c r="V635" s="338">
        <f t="shared" si="174"/>
        <v>31.537333333333336</v>
      </c>
      <c r="W635" s="435">
        <v>34</v>
      </c>
      <c r="X635" s="425">
        <f t="shared" si="175"/>
        <v>2175.3849333333333</v>
      </c>
      <c r="Y635" s="79">
        <f t="shared" si="176"/>
        <v>3.4333</v>
      </c>
    </row>
    <row r="636" spans="1:25" ht="15.75" customHeight="1" x14ac:dyDescent="0.2">
      <c r="A636" s="152">
        <v>619</v>
      </c>
      <c r="B636" s="89">
        <v>45</v>
      </c>
      <c r="C636" s="77">
        <v>23653</v>
      </c>
      <c r="D636" s="411">
        <f t="shared" si="162"/>
        <v>6307.4666666666672</v>
      </c>
      <c r="E636" s="342">
        <f t="shared" si="165"/>
        <v>2131.9237333333331</v>
      </c>
      <c r="F636" s="338">
        <f t="shared" si="166"/>
        <v>126.14933333333335</v>
      </c>
      <c r="G636" s="407">
        <v>85</v>
      </c>
      <c r="H636" s="425">
        <f t="shared" si="167"/>
        <v>8650.5397333333331</v>
      </c>
      <c r="I636" s="79">
        <f t="shared" si="168"/>
        <v>13.755599999999999</v>
      </c>
      <c r="J636" s="96">
        <v>60</v>
      </c>
      <c r="K636" s="77">
        <v>23653</v>
      </c>
      <c r="L636" s="407">
        <f t="shared" si="163"/>
        <v>4730.5999999999995</v>
      </c>
      <c r="M636" s="342">
        <f t="shared" si="169"/>
        <v>1598.9427999999996</v>
      </c>
      <c r="N636" s="338">
        <f t="shared" si="170"/>
        <v>94.611999999999995</v>
      </c>
      <c r="O636" s="435">
        <v>51</v>
      </c>
      <c r="P636" s="425">
        <f t="shared" si="171"/>
        <v>6475.1547999999993</v>
      </c>
      <c r="Q636" s="79">
        <f t="shared" si="172"/>
        <v>10.316700000000001</v>
      </c>
      <c r="R636" s="93">
        <v>180</v>
      </c>
      <c r="S636" s="77">
        <v>23653</v>
      </c>
      <c r="T636" s="407">
        <f t="shared" si="164"/>
        <v>1576.8666666666668</v>
      </c>
      <c r="U636" s="387">
        <f t="shared" si="173"/>
        <v>532.98093333333327</v>
      </c>
      <c r="V636" s="338">
        <f t="shared" si="174"/>
        <v>31.537333333333336</v>
      </c>
      <c r="W636" s="435">
        <v>34</v>
      </c>
      <c r="X636" s="425">
        <f t="shared" si="175"/>
        <v>2175.3849333333333</v>
      </c>
      <c r="Y636" s="79">
        <f t="shared" si="176"/>
        <v>3.4388999999999998</v>
      </c>
    </row>
    <row r="637" spans="1:25" ht="15.75" customHeight="1" x14ac:dyDescent="0.2">
      <c r="A637" s="109">
        <v>620</v>
      </c>
      <c r="B637" s="89">
        <v>45</v>
      </c>
      <c r="C637" s="77">
        <v>23653</v>
      </c>
      <c r="D637" s="411">
        <f t="shared" si="162"/>
        <v>6307.4666666666672</v>
      </c>
      <c r="E637" s="342">
        <f t="shared" si="165"/>
        <v>2131.9237333333331</v>
      </c>
      <c r="F637" s="338">
        <f t="shared" si="166"/>
        <v>126.14933333333335</v>
      </c>
      <c r="G637" s="407">
        <v>85</v>
      </c>
      <c r="H637" s="425">
        <f t="shared" si="167"/>
        <v>8650.5397333333331</v>
      </c>
      <c r="I637" s="79">
        <f t="shared" si="168"/>
        <v>13.777799999999999</v>
      </c>
      <c r="J637" s="96">
        <v>60</v>
      </c>
      <c r="K637" s="77">
        <v>23653</v>
      </c>
      <c r="L637" s="407">
        <f t="shared" si="163"/>
        <v>4730.5999999999995</v>
      </c>
      <c r="M637" s="342">
        <f t="shared" si="169"/>
        <v>1598.9427999999996</v>
      </c>
      <c r="N637" s="338">
        <f t="shared" si="170"/>
        <v>94.611999999999995</v>
      </c>
      <c r="O637" s="435">
        <v>51</v>
      </c>
      <c r="P637" s="425">
        <f t="shared" si="171"/>
        <v>6475.1547999999993</v>
      </c>
      <c r="Q637" s="79">
        <f t="shared" si="172"/>
        <v>10.333299999999999</v>
      </c>
      <c r="R637" s="93">
        <v>180</v>
      </c>
      <c r="S637" s="77">
        <v>23653</v>
      </c>
      <c r="T637" s="407">
        <f t="shared" si="164"/>
        <v>1576.8666666666668</v>
      </c>
      <c r="U637" s="387">
        <f t="shared" si="173"/>
        <v>532.98093333333327</v>
      </c>
      <c r="V637" s="338">
        <f t="shared" si="174"/>
        <v>31.537333333333336</v>
      </c>
      <c r="W637" s="435">
        <v>34</v>
      </c>
      <c r="X637" s="425">
        <f t="shared" si="175"/>
        <v>2175.3849333333333</v>
      </c>
      <c r="Y637" s="79">
        <f t="shared" si="176"/>
        <v>3.4443999999999999</v>
      </c>
    </row>
    <row r="638" spans="1:25" ht="15.75" customHeight="1" x14ac:dyDescent="0.2">
      <c r="A638" s="152">
        <v>621</v>
      </c>
      <c r="B638" s="89">
        <v>45</v>
      </c>
      <c r="C638" s="77">
        <v>23653</v>
      </c>
      <c r="D638" s="411">
        <f t="shared" si="162"/>
        <v>6307.4666666666672</v>
      </c>
      <c r="E638" s="342">
        <f t="shared" si="165"/>
        <v>2131.9237333333331</v>
      </c>
      <c r="F638" s="338">
        <f t="shared" si="166"/>
        <v>126.14933333333335</v>
      </c>
      <c r="G638" s="407">
        <v>85</v>
      </c>
      <c r="H638" s="425">
        <f t="shared" si="167"/>
        <v>8650.5397333333331</v>
      </c>
      <c r="I638" s="79">
        <f t="shared" si="168"/>
        <v>13.8</v>
      </c>
      <c r="J638" s="96">
        <v>60</v>
      </c>
      <c r="K638" s="77">
        <v>23653</v>
      </c>
      <c r="L638" s="407">
        <f t="shared" si="163"/>
        <v>4730.5999999999995</v>
      </c>
      <c r="M638" s="342">
        <f t="shared" si="169"/>
        <v>1598.9427999999996</v>
      </c>
      <c r="N638" s="338">
        <f t="shared" si="170"/>
        <v>94.611999999999995</v>
      </c>
      <c r="O638" s="435">
        <v>51</v>
      </c>
      <c r="P638" s="425">
        <f t="shared" si="171"/>
        <v>6475.1547999999993</v>
      </c>
      <c r="Q638" s="79">
        <f t="shared" si="172"/>
        <v>10.35</v>
      </c>
      <c r="R638" s="93">
        <v>180</v>
      </c>
      <c r="S638" s="77">
        <v>23653</v>
      </c>
      <c r="T638" s="407">
        <f t="shared" si="164"/>
        <v>1576.8666666666668</v>
      </c>
      <c r="U638" s="387">
        <f t="shared" si="173"/>
        <v>532.98093333333327</v>
      </c>
      <c r="V638" s="338">
        <f t="shared" si="174"/>
        <v>31.537333333333336</v>
      </c>
      <c r="W638" s="435">
        <v>34</v>
      </c>
      <c r="X638" s="425">
        <f t="shared" si="175"/>
        <v>2175.3849333333333</v>
      </c>
      <c r="Y638" s="79">
        <f t="shared" si="176"/>
        <v>3.45</v>
      </c>
    </row>
    <row r="639" spans="1:25" ht="15.75" customHeight="1" x14ac:dyDescent="0.2">
      <c r="A639" s="152">
        <v>622</v>
      </c>
      <c r="B639" s="89">
        <v>45</v>
      </c>
      <c r="C639" s="77">
        <v>23653</v>
      </c>
      <c r="D639" s="411">
        <f t="shared" si="162"/>
        <v>6307.4666666666672</v>
      </c>
      <c r="E639" s="342">
        <f t="shared" si="165"/>
        <v>2131.9237333333331</v>
      </c>
      <c r="F639" s="338">
        <f t="shared" si="166"/>
        <v>126.14933333333335</v>
      </c>
      <c r="G639" s="407">
        <v>85</v>
      </c>
      <c r="H639" s="425">
        <f t="shared" si="167"/>
        <v>8650.5397333333331</v>
      </c>
      <c r="I639" s="79">
        <f t="shared" si="168"/>
        <v>13.8222</v>
      </c>
      <c r="J639" s="96">
        <v>60</v>
      </c>
      <c r="K639" s="77">
        <v>23653</v>
      </c>
      <c r="L639" s="407">
        <f t="shared" si="163"/>
        <v>4730.5999999999995</v>
      </c>
      <c r="M639" s="342">
        <f t="shared" si="169"/>
        <v>1598.9427999999996</v>
      </c>
      <c r="N639" s="338">
        <f t="shared" si="170"/>
        <v>94.611999999999995</v>
      </c>
      <c r="O639" s="435">
        <v>51</v>
      </c>
      <c r="P639" s="425">
        <f t="shared" si="171"/>
        <v>6475.1547999999993</v>
      </c>
      <c r="Q639" s="79">
        <f t="shared" si="172"/>
        <v>10.3667</v>
      </c>
      <c r="R639" s="93">
        <v>180</v>
      </c>
      <c r="S639" s="77">
        <v>23653</v>
      </c>
      <c r="T639" s="407">
        <f t="shared" si="164"/>
        <v>1576.8666666666668</v>
      </c>
      <c r="U639" s="387">
        <f t="shared" si="173"/>
        <v>532.98093333333327</v>
      </c>
      <c r="V639" s="338">
        <f t="shared" si="174"/>
        <v>31.537333333333336</v>
      </c>
      <c r="W639" s="435">
        <v>34</v>
      </c>
      <c r="X639" s="425">
        <f t="shared" si="175"/>
        <v>2175.3849333333333</v>
      </c>
      <c r="Y639" s="79">
        <f t="shared" si="176"/>
        <v>3.4556</v>
      </c>
    </row>
    <row r="640" spans="1:25" ht="15.75" customHeight="1" x14ac:dyDescent="0.2">
      <c r="A640" s="152">
        <v>623</v>
      </c>
      <c r="B640" s="89">
        <v>45</v>
      </c>
      <c r="C640" s="77">
        <v>23653</v>
      </c>
      <c r="D640" s="411">
        <f t="shared" si="162"/>
        <v>6307.4666666666672</v>
      </c>
      <c r="E640" s="342">
        <f t="shared" si="165"/>
        <v>2131.9237333333331</v>
      </c>
      <c r="F640" s="338">
        <f t="shared" si="166"/>
        <v>126.14933333333335</v>
      </c>
      <c r="G640" s="407">
        <v>85</v>
      </c>
      <c r="H640" s="425">
        <f t="shared" si="167"/>
        <v>8650.5397333333331</v>
      </c>
      <c r="I640" s="79">
        <f t="shared" si="168"/>
        <v>13.8444</v>
      </c>
      <c r="J640" s="96">
        <v>60</v>
      </c>
      <c r="K640" s="77">
        <v>23653</v>
      </c>
      <c r="L640" s="407">
        <f t="shared" si="163"/>
        <v>4730.5999999999995</v>
      </c>
      <c r="M640" s="342">
        <f t="shared" si="169"/>
        <v>1598.9427999999996</v>
      </c>
      <c r="N640" s="338">
        <f t="shared" si="170"/>
        <v>94.611999999999995</v>
      </c>
      <c r="O640" s="435">
        <v>51</v>
      </c>
      <c r="P640" s="425">
        <f t="shared" si="171"/>
        <v>6475.1547999999993</v>
      </c>
      <c r="Q640" s="79">
        <f t="shared" si="172"/>
        <v>10.3833</v>
      </c>
      <c r="R640" s="93">
        <v>180</v>
      </c>
      <c r="S640" s="77">
        <v>23653</v>
      </c>
      <c r="T640" s="407">
        <f t="shared" si="164"/>
        <v>1576.8666666666668</v>
      </c>
      <c r="U640" s="387">
        <f t="shared" si="173"/>
        <v>532.98093333333327</v>
      </c>
      <c r="V640" s="338">
        <f t="shared" si="174"/>
        <v>31.537333333333336</v>
      </c>
      <c r="W640" s="435">
        <v>34</v>
      </c>
      <c r="X640" s="425">
        <f t="shared" si="175"/>
        <v>2175.3849333333333</v>
      </c>
      <c r="Y640" s="79">
        <f t="shared" si="176"/>
        <v>3.4611000000000001</v>
      </c>
    </row>
    <row r="641" spans="1:25" ht="15.75" customHeight="1" x14ac:dyDescent="0.2">
      <c r="A641" s="152">
        <v>624</v>
      </c>
      <c r="B641" s="89">
        <v>45</v>
      </c>
      <c r="C641" s="77">
        <v>23653</v>
      </c>
      <c r="D641" s="411">
        <f t="shared" si="162"/>
        <v>6307.4666666666672</v>
      </c>
      <c r="E641" s="342">
        <f t="shared" si="165"/>
        <v>2131.9237333333331</v>
      </c>
      <c r="F641" s="338">
        <f t="shared" si="166"/>
        <v>126.14933333333335</v>
      </c>
      <c r="G641" s="407">
        <v>85</v>
      </c>
      <c r="H641" s="425">
        <f t="shared" si="167"/>
        <v>8650.5397333333331</v>
      </c>
      <c r="I641" s="79">
        <f t="shared" si="168"/>
        <v>13.8667</v>
      </c>
      <c r="J641" s="96">
        <v>60</v>
      </c>
      <c r="K641" s="77">
        <v>23653</v>
      </c>
      <c r="L641" s="407">
        <f t="shared" si="163"/>
        <v>4730.5999999999995</v>
      </c>
      <c r="M641" s="342">
        <f t="shared" si="169"/>
        <v>1598.9427999999996</v>
      </c>
      <c r="N641" s="338">
        <f t="shared" si="170"/>
        <v>94.611999999999995</v>
      </c>
      <c r="O641" s="435">
        <v>51</v>
      </c>
      <c r="P641" s="425">
        <f t="shared" si="171"/>
        <v>6475.1547999999993</v>
      </c>
      <c r="Q641" s="79">
        <f t="shared" si="172"/>
        <v>10.4</v>
      </c>
      <c r="R641" s="93">
        <v>180</v>
      </c>
      <c r="S641" s="77">
        <v>23653</v>
      </c>
      <c r="T641" s="407">
        <f t="shared" si="164"/>
        <v>1576.8666666666668</v>
      </c>
      <c r="U641" s="387">
        <f t="shared" si="173"/>
        <v>532.98093333333327</v>
      </c>
      <c r="V641" s="338">
        <f t="shared" si="174"/>
        <v>31.537333333333336</v>
      </c>
      <c r="W641" s="435">
        <v>34</v>
      </c>
      <c r="X641" s="425">
        <f t="shared" si="175"/>
        <v>2175.3849333333333</v>
      </c>
      <c r="Y641" s="79">
        <f t="shared" si="176"/>
        <v>3.4666999999999999</v>
      </c>
    </row>
    <row r="642" spans="1:25" ht="15.75" customHeight="1" x14ac:dyDescent="0.2">
      <c r="A642" s="152">
        <v>625</v>
      </c>
      <c r="B642" s="89">
        <v>45</v>
      </c>
      <c r="C642" s="77">
        <v>23653</v>
      </c>
      <c r="D642" s="411">
        <f t="shared" si="162"/>
        <v>6307.4666666666672</v>
      </c>
      <c r="E642" s="342">
        <f t="shared" si="165"/>
        <v>2131.9237333333331</v>
      </c>
      <c r="F642" s="338">
        <f t="shared" si="166"/>
        <v>126.14933333333335</v>
      </c>
      <c r="G642" s="407">
        <v>85</v>
      </c>
      <c r="H642" s="425">
        <f t="shared" si="167"/>
        <v>8650.5397333333331</v>
      </c>
      <c r="I642" s="79">
        <f t="shared" si="168"/>
        <v>13.8889</v>
      </c>
      <c r="J642" s="96">
        <v>60</v>
      </c>
      <c r="K642" s="77">
        <v>23653</v>
      </c>
      <c r="L642" s="407">
        <f t="shared" si="163"/>
        <v>4730.5999999999995</v>
      </c>
      <c r="M642" s="342">
        <f t="shared" si="169"/>
        <v>1598.9427999999996</v>
      </c>
      <c r="N642" s="338">
        <f t="shared" si="170"/>
        <v>94.611999999999995</v>
      </c>
      <c r="O642" s="435">
        <v>51</v>
      </c>
      <c r="P642" s="425">
        <f t="shared" si="171"/>
        <v>6475.1547999999993</v>
      </c>
      <c r="Q642" s="79">
        <f t="shared" si="172"/>
        <v>10.416700000000001</v>
      </c>
      <c r="R642" s="93">
        <v>180</v>
      </c>
      <c r="S642" s="77">
        <v>23653</v>
      </c>
      <c r="T642" s="407">
        <f t="shared" si="164"/>
        <v>1576.8666666666668</v>
      </c>
      <c r="U642" s="387">
        <f t="shared" si="173"/>
        <v>532.98093333333327</v>
      </c>
      <c r="V642" s="338">
        <f t="shared" si="174"/>
        <v>31.537333333333336</v>
      </c>
      <c r="W642" s="435">
        <v>34</v>
      </c>
      <c r="X642" s="425">
        <f t="shared" si="175"/>
        <v>2175.3849333333333</v>
      </c>
      <c r="Y642" s="79">
        <f t="shared" si="176"/>
        <v>3.4722</v>
      </c>
    </row>
    <row r="643" spans="1:25" ht="15.75" customHeight="1" x14ac:dyDescent="0.2">
      <c r="A643" s="152">
        <v>626</v>
      </c>
      <c r="B643" s="89">
        <v>45</v>
      </c>
      <c r="C643" s="77">
        <v>23653</v>
      </c>
      <c r="D643" s="411">
        <f t="shared" si="162"/>
        <v>6307.4666666666672</v>
      </c>
      <c r="E643" s="342">
        <f t="shared" si="165"/>
        <v>2131.9237333333331</v>
      </c>
      <c r="F643" s="338">
        <f t="shared" si="166"/>
        <v>126.14933333333335</v>
      </c>
      <c r="G643" s="407">
        <v>85</v>
      </c>
      <c r="H643" s="425">
        <f t="shared" si="167"/>
        <v>8650.5397333333331</v>
      </c>
      <c r="I643" s="79">
        <f t="shared" si="168"/>
        <v>13.911099999999999</v>
      </c>
      <c r="J643" s="96">
        <v>60</v>
      </c>
      <c r="K643" s="77">
        <v>23653</v>
      </c>
      <c r="L643" s="407">
        <f t="shared" si="163"/>
        <v>4730.5999999999995</v>
      </c>
      <c r="M643" s="342">
        <f t="shared" si="169"/>
        <v>1598.9427999999996</v>
      </c>
      <c r="N643" s="338">
        <f t="shared" si="170"/>
        <v>94.611999999999995</v>
      </c>
      <c r="O643" s="435">
        <v>51</v>
      </c>
      <c r="P643" s="425">
        <f t="shared" si="171"/>
        <v>6475.1547999999993</v>
      </c>
      <c r="Q643" s="79">
        <f t="shared" si="172"/>
        <v>10.433299999999999</v>
      </c>
      <c r="R643" s="93">
        <v>180</v>
      </c>
      <c r="S643" s="77">
        <v>23653</v>
      </c>
      <c r="T643" s="407">
        <f t="shared" si="164"/>
        <v>1576.8666666666668</v>
      </c>
      <c r="U643" s="387">
        <f t="shared" si="173"/>
        <v>532.98093333333327</v>
      </c>
      <c r="V643" s="338">
        <f t="shared" si="174"/>
        <v>31.537333333333336</v>
      </c>
      <c r="W643" s="435">
        <v>34</v>
      </c>
      <c r="X643" s="425">
        <f t="shared" si="175"/>
        <v>2175.3849333333333</v>
      </c>
      <c r="Y643" s="79">
        <f t="shared" si="176"/>
        <v>3.4777999999999998</v>
      </c>
    </row>
    <row r="644" spans="1:25" ht="15.75" customHeight="1" x14ac:dyDescent="0.2">
      <c r="A644" s="152">
        <v>627</v>
      </c>
      <c r="B644" s="89">
        <v>45</v>
      </c>
      <c r="C644" s="77">
        <v>23653</v>
      </c>
      <c r="D644" s="411">
        <f t="shared" si="162"/>
        <v>6307.4666666666672</v>
      </c>
      <c r="E644" s="342">
        <f t="shared" si="165"/>
        <v>2131.9237333333331</v>
      </c>
      <c r="F644" s="338">
        <f t="shared" si="166"/>
        <v>126.14933333333335</v>
      </c>
      <c r="G644" s="407">
        <v>85</v>
      </c>
      <c r="H644" s="425">
        <f t="shared" si="167"/>
        <v>8650.5397333333331</v>
      </c>
      <c r="I644" s="79">
        <f t="shared" si="168"/>
        <v>13.933299999999999</v>
      </c>
      <c r="J644" s="96">
        <v>60</v>
      </c>
      <c r="K644" s="77">
        <v>23653</v>
      </c>
      <c r="L644" s="407">
        <f t="shared" si="163"/>
        <v>4730.5999999999995</v>
      </c>
      <c r="M644" s="342">
        <f t="shared" si="169"/>
        <v>1598.9427999999996</v>
      </c>
      <c r="N644" s="338">
        <f t="shared" si="170"/>
        <v>94.611999999999995</v>
      </c>
      <c r="O644" s="435">
        <v>51</v>
      </c>
      <c r="P644" s="425">
        <f t="shared" si="171"/>
        <v>6475.1547999999993</v>
      </c>
      <c r="Q644" s="79">
        <f t="shared" si="172"/>
        <v>10.45</v>
      </c>
      <c r="R644" s="93">
        <v>180</v>
      </c>
      <c r="S644" s="77">
        <v>23653</v>
      </c>
      <c r="T644" s="407">
        <f t="shared" si="164"/>
        <v>1576.8666666666668</v>
      </c>
      <c r="U644" s="387">
        <f t="shared" si="173"/>
        <v>532.98093333333327</v>
      </c>
      <c r="V644" s="338">
        <f t="shared" si="174"/>
        <v>31.537333333333336</v>
      </c>
      <c r="W644" s="435">
        <v>34</v>
      </c>
      <c r="X644" s="425">
        <f t="shared" si="175"/>
        <v>2175.3849333333333</v>
      </c>
      <c r="Y644" s="79">
        <f t="shared" si="176"/>
        <v>3.4832999999999998</v>
      </c>
    </row>
    <row r="645" spans="1:25" ht="15.75" customHeight="1" x14ac:dyDescent="0.2">
      <c r="A645" s="152">
        <v>628</v>
      </c>
      <c r="B645" s="89">
        <v>45</v>
      </c>
      <c r="C645" s="77">
        <v>23653</v>
      </c>
      <c r="D645" s="411">
        <f t="shared" si="162"/>
        <v>6307.4666666666672</v>
      </c>
      <c r="E645" s="342">
        <f t="shared" si="165"/>
        <v>2131.9237333333331</v>
      </c>
      <c r="F645" s="338">
        <f t="shared" si="166"/>
        <v>126.14933333333335</v>
      </c>
      <c r="G645" s="407">
        <v>85</v>
      </c>
      <c r="H645" s="425">
        <f t="shared" si="167"/>
        <v>8650.5397333333331</v>
      </c>
      <c r="I645" s="79">
        <f t="shared" si="168"/>
        <v>13.9556</v>
      </c>
      <c r="J645" s="96">
        <v>60</v>
      </c>
      <c r="K645" s="77">
        <v>23653</v>
      </c>
      <c r="L645" s="407">
        <f t="shared" si="163"/>
        <v>4730.5999999999995</v>
      </c>
      <c r="M645" s="342">
        <f t="shared" si="169"/>
        <v>1598.9427999999996</v>
      </c>
      <c r="N645" s="338">
        <f t="shared" si="170"/>
        <v>94.611999999999995</v>
      </c>
      <c r="O645" s="435">
        <v>51</v>
      </c>
      <c r="P645" s="425">
        <f t="shared" si="171"/>
        <v>6475.1547999999993</v>
      </c>
      <c r="Q645" s="79">
        <f t="shared" si="172"/>
        <v>10.466699999999999</v>
      </c>
      <c r="R645" s="93">
        <v>180</v>
      </c>
      <c r="S645" s="77">
        <v>23653</v>
      </c>
      <c r="T645" s="407">
        <f t="shared" si="164"/>
        <v>1576.8666666666668</v>
      </c>
      <c r="U645" s="387">
        <f t="shared" si="173"/>
        <v>532.98093333333327</v>
      </c>
      <c r="V645" s="338">
        <f t="shared" si="174"/>
        <v>31.537333333333336</v>
      </c>
      <c r="W645" s="435">
        <v>34</v>
      </c>
      <c r="X645" s="425">
        <f t="shared" si="175"/>
        <v>2175.3849333333333</v>
      </c>
      <c r="Y645" s="79">
        <f t="shared" si="176"/>
        <v>3.4889000000000001</v>
      </c>
    </row>
    <row r="646" spans="1:25" ht="15.75" customHeight="1" x14ac:dyDescent="0.2">
      <c r="A646" s="152">
        <v>629</v>
      </c>
      <c r="B646" s="89">
        <v>45</v>
      </c>
      <c r="C646" s="77">
        <v>23653</v>
      </c>
      <c r="D646" s="411">
        <f t="shared" si="162"/>
        <v>6307.4666666666672</v>
      </c>
      <c r="E646" s="342">
        <f t="shared" si="165"/>
        <v>2131.9237333333331</v>
      </c>
      <c r="F646" s="338">
        <f t="shared" si="166"/>
        <v>126.14933333333335</v>
      </c>
      <c r="G646" s="407">
        <v>85</v>
      </c>
      <c r="H646" s="425">
        <f t="shared" si="167"/>
        <v>8650.5397333333331</v>
      </c>
      <c r="I646" s="79">
        <f t="shared" si="168"/>
        <v>13.9778</v>
      </c>
      <c r="J646" s="96">
        <v>60</v>
      </c>
      <c r="K646" s="77">
        <v>23653</v>
      </c>
      <c r="L646" s="407">
        <f t="shared" si="163"/>
        <v>4730.5999999999995</v>
      </c>
      <c r="M646" s="342">
        <f t="shared" si="169"/>
        <v>1598.9427999999996</v>
      </c>
      <c r="N646" s="338">
        <f t="shared" si="170"/>
        <v>94.611999999999995</v>
      </c>
      <c r="O646" s="435">
        <v>51</v>
      </c>
      <c r="P646" s="425">
        <f t="shared" si="171"/>
        <v>6475.1547999999993</v>
      </c>
      <c r="Q646" s="79">
        <f t="shared" si="172"/>
        <v>10.4833</v>
      </c>
      <c r="R646" s="93">
        <v>180</v>
      </c>
      <c r="S646" s="77">
        <v>23653</v>
      </c>
      <c r="T646" s="407">
        <f t="shared" si="164"/>
        <v>1576.8666666666668</v>
      </c>
      <c r="U646" s="387">
        <f t="shared" si="173"/>
        <v>532.98093333333327</v>
      </c>
      <c r="V646" s="338">
        <f t="shared" si="174"/>
        <v>31.537333333333336</v>
      </c>
      <c r="W646" s="435">
        <v>34</v>
      </c>
      <c r="X646" s="425">
        <f t="shared" si="175"/>
        <v>2175.3849333333333</v>
      </c>
      <c r="Y646" s="79">
        <f t="shared" si="176"/>
        <v>3.4944000000000002</v>
      </c>
    </row>
    <row r="647" spans="1:25" ht="15.75" customHeight="1" x14ac:dyDescent="0.2">
      <c r="A647" s="109">
        <v>630</v>
      </c>
      <c r="B647" s="89">
        <v>45</v>
      </c>
      <c r="C647" s="77">
        <v>23653</v>
      </c>
      <c r="D647" s="411">
        <f t="shared" si="162"/>
        <v>6307.4666666666672</v>
      </c>
      <c r="E647" s="342">
        <f t="shared" si="165"/>
        <v>2131.9237333333331</v>
      </c>
      <c r="F647" s="338">
        <f t="shared" si="166"/>
        <v>126.14933333333335</v>
      </c>
      <c r="G647" s="407">
        <v>85</v>
      </c>
      <c r="H647" s="425">
        <f t="shared" si="167"/>
        <v>8650.5397333333331</v>
      </c>
      <c r="I647" s="79">
        <f t="shared" si="168"/>
        <v>14</v>
      </c>
      <c r="J647" s="96">
        <v>60</v>
      </c>
      <c r="K647" s="77">
        <v>23653</v>
      </c>
      <c r="L647" s="407">
        <f t="shared" si="163"/>
        <v>4730.5999999999995</v>
      </c>
      <c r="M647" s="342">
        <f t="shared" si="169"/>
        <v>1598.9427999999996</v>
      </c>
      <c r="N647" s="338">
        <f t="shared" si="170"/>
        <v>94.611999999999995</v>
      </c>
      <c r="O647" s="435">
        <v>51</v>
      </c>
      <c r="P647" s="425">
        <f t="shared" si="171"/>
        <v>6475.1547999999993</v>
      </c>
      <c r="Q647" s="79">
        <f t="shared" si="172"/>
        <v>10.5</v>
      </c>
      <c r="R647" s="93">
        <v>180</v>
      </c>
      <c r="S647" s="77">
        <v>23653</v>
      </c>
      <c r="T647" s="407">
        <f t="shared" si="164"/>
        <v>1576.8666666666668</v>
      </c>
      <c r="U647" s="387">
        <f t="shared" si="173"/>
        <v>532.98093333333327</v>
      </c>
      <c r="V647" s="338">
        <f t="shared" si="174"/>
        <v>31.537333333333336</v>
      </c>
      <c r="W647" s="435">
        <v>34</v>
      </c>
      <c r="X647" s="425">
        <f t="shared" si="175"/>
        <v>2175.3849333333333</v>
      </c>
      <c r="Y647" s="79">
        <f t="shared" si="176"/>
        <v>3.5</v>
      </c>
    </row>
    <row r="648" spans="1:25" ht="15.75" customHeight="1" x14ac:dyDescent="0.2">
      <c r="A648" s="152">
        <v>631</v>
      </c>
      <c r="B648" s="89">
        <v>45</v>
      </c>
      <c r="C648" s="77">
        <v>23653</v>
      </c>
      <c r="D648" s="411">
        <f t="shared" si="162"/>
        <v>6307.4666666666672</v>
      </c>
      <c r="E648" s="342">
        <f t="shared" si="165"/>
        <v>2131.9237333333331</v>
      </c>
      <c r="F648" s="338">
        <f t="shared" si="166"/>
        <v>126.14933333333335</v>
      </c>
      <c r="G648" s="407">
        <v>85</v>
      </c>
      <c r="H648" s="425">
        <f t="shared" si="167"/>
        <v>8650.5397333333331</v>
      </c>
      <c r="I648" s="79">
        <f t="shared" si="168"/>
        <v>14.0222</v>
      </c>
      <c r="J648" s="96">
        <v>60</v>
      </c>
      <c r="K648" s="77">
        <v>23653</v>
      </c>
      <c r="L648" s="407">
        <f t="shared" si="163"/>
        <v>4730.5999999999995</v>
      </c>
      <c r="M648" s="342">
        <f t="shared" si="169"/>
        <v>1598.9427999999996</v>
      </c>
      <c r="N648" s="338">
        <f t="shared" si="170"/>
        <v>94.611999999999995</v>
      </c>
      <c r="O648" s="435">
        <v>51</v>
      </c>
      <c r="P648" s="425">
        <f t="shared" si="171"/>
        <v>6475.1547999999993</v>
      </c>
      <c r="Q648" s="79">
        <f t="shared" si="172"/>
        <v>10.5167</v>
      </c>
      <c r="R648" s="93">
        <v>180</v>
      </c>
      <c r="S648" s="77">
        <v>23653</v>
      </c>
      <c r="T648" s="407">
        <f t="shared" si="164"/>
        <v>1576.8666666666668</v>
      </c>
      <c r="U648" s="387">
        <f t="shared" si="173"/>
        <v>532.98093333333327</v>
      </c>
      <c r="V648" s="338">
        <f t="shared" si="174"/>
        <v>31.537333333333336</v>
      </c>
      <c r="W648" s="435">
        <v>34</v>
      </c>
      <c r="X648" s="425">
        <f t="shared" si="175"/>
        <v>2175.3849333333333</v>
      </c>
      <c r="Y648" s="79">
        <f t="shared" si="176"/>
        <v>3.5055999999999998</v>
      </c>
    </row>
    <row r="649" spans="1:25" ht="15.75" customHeight="1" x14ac:dyDescent="0.2">
      <c r="A649" s="152">
        <v>632</v>
      </c>
      <c r="B649" s="89">
        <v>45</v>
      </c>
      <c r="C649" s="77">
        <v>23653</v>
      </c>
      <c r="D649" s="411">
        <f t="shared" si="162"/>
        <v>6307.4666666666672</v>
      </c>
      <c r="E649" s="342">
        <f t="shared" si="165"/>
        <v>2131.9237333333331</v>
      </c>
      <c r="F649" s="338">
        <f t="shared" si="166"/>
        <v>126.14933333333335</v>
      </c>
      <c r="G649" s="407">
        <v>85</v>
      </c>
      <c r="H649" s="425">
        <f t="shared" si="167"/>
        <v>8650.5397333333331</v>
      </c>
      <c r="I649" s="79">
        <f t="shared" si="168"/>
        <v>14.0444</v>
      </c>
      <c r="J649" s="96">
        <v>60</v>
      </c>
      <c r="K649" s="77">
        <v>23653</v>
      </c>
      <c r="L649" s="407">
        <f t="shared" si="163"/>
        <v>4730.5999999999995</v>
      </c>
      <c r="M649" s="342">
        <f t="shared" si="169"/>
        <v>1598.9427999999996</v>
      </c>
      <c r="N649" s="338">
        <f t="shared" si="170"/>
        <v>94.611999999999995</v>
      </c>
      <c r="O649" s="435">
        <v>51</v>
      </c>
      <c r="P649" s="425">
        <f t="shared" si="171"/>
        <v>6475.1547999999993</v>
      </c>
      <c r="Q649" s="79">
        <f t="shared" si="172"/>
        <v>10.533300000000001</v>
      </c>
      <c r="R649" s="93">
        <v>180</v>
      </c>
      <c r="S649" s="77">
        <v>23653</v>
      </c>
      <c r="T649" s="407">
        <f t="shared" si="164"/>
        <v>1576.8666666666668</v>
      </c>
      <c r="U649" s="387">
        <f t="shared" si="173"/>
        <v>532.98093333333327</v>
      </c>
      <c r="V649" s="338">
        <f t="shared" si="174"/>
        <v>31.537333333333336</v>
      </c>
      <c r="W649" s="435">
        <v>34</v>
      </c>
      <c r="X649" s="425">
        <f t="shared" si="175"/>
        <v>2175.3849333333333</v>
      </c>
      <c r="Y649" s="79">
        <f t="shared" si="176"/>
        <v>3.5110999999999999</v>
      </c>
    </row>
    <row r="650" spans="1:25" ht="15.75" customHeight="1" x14ac:dyDescent="0.2">
      <c r="A650" s="152">
        <v>633</v>
      </c>
      <c r="B650" s="89">
        <v>45</v>
      </c>
      <c r="C650" s="77">
        <v>23653</v>
      </c>
      <c r="D650" s="411">
        <f t="shared" si="162"/>
        <v>6307.4666666666672</v>
      </c>
      <c r="E650" s="342">
        <f t="shared" si="165"/>
        <v>2131.9237333333331</v>
      </c>
      <c r="F650" s="338">
        <f t="shared" si="166"/>
        <v>126.14933333333335</v>
      </c>
      <c r="G650" s="407">
        <v>85</v>
      </c>
      <c r="H650" s="425">
        <f t="shared" si="167"/>
        <v>8650.5397333333331</v>
      </c>
      <c r="I650" s="79">
        <f t="shared" si="168"/>
        <v>14.066700000000001</v>
      </c>
      <c r="J650" s="96">
        <v>60</v>
      </c>
      <c r="K650" s="77">
        <v>23653</v>
      </c>
      <c r="L650" s="407">
        <f t="shared" si="163"/>
        <v>4730.5999999999995</v>
      </c>
      <c r="M650" s="342">
        <f t="shared" si="169"/>
        <v>1598.9427999999996</v>
      </c>
      <c r="N650" s="338">
        <f t="shared" si="170"/>
        <v>94.611999999999995</v>
      </c>
      <c r="O650" s="435">
        <v>51</v>
      </c>
      <c r="P650" s="425">
        <f t="shared" si="171"/>
        <v>6475.1547999999993</v>
      </c>
      <c r="Q650" s="79">
        <f t="shared" si="172"/>
        <v>10.55</v>
      </c>
      <c r="R650" s="93">
        <v>180</v>
      </c>
      <c r="S650" s="77">
        <v>23653</v>
      </c>
      <c r="T650" s="407">
        <f t="shared" si="164"/>
        <v>1576.8666666666668</v>
      </c>
      <c r="U650" s="387">
        <f t="shared" si="173"/>
        <v>532.98093333333327</v>
      </c>
      <c r="V650" s="338">
        <f t="shared" si="174"/>
        <v>31.537333333333336</v>
      </c>
      <c r="W650" s="435">
        <v>34</v>
      </c>
      <c r="X650" s="425">
        <f t="shared" si="175"/>
        <v>2175.3849333333333</v>
      </c>
      <c r="Y650" s="79">
        <f t="shared" si="176"/>
        <v>3.5167000000000002</v>
      </c>
    </row>
    <row r="651" spans="1:25" ht="15.75" customHeight="1" x14ac:dyDescent="0.2">
      <c r="A651" s="152">
        <v>634</v>
      </c>
      <c r="B651" s="89">
        <v>45</v>
      </c>
      <c r="C651" s="77">
        <v>23653</v>
      </c>
      <c r="D651" s="411">
        <f t="shared" si="162"/>
        <v>6307.4666666666672</v>
      </c>
      <c r="E651" s="342">
        <f t="shared" si="165"/>
        <v>2131.9237333333331</v>
      </c>
      <c r="F651" s="338">
        <f t="shared" si="166"/>
        <v>126.14933333333335</v>
      </c>
      <c r="G651" s="407">
        <v>85</v>
      </c>
      <c r="H651" s="425">
        <f t="shared" si="167"/>
        <v>8650.5397333333331</v>
      </c>
      <c r="I651" s="79">
        <f t="shared" si="168"/>
        <v>14.088900000000001</v>
      </c>
      <c r="J651" s="96">
        <v>60</v>
      </c>
      <c r="K651" s="77">
        <v>23653</v>
      </c>
      <c r="L651" s="407">
        <f t="shared" si="163"/>
        <v>4730.5999999999995</v>
      </c>
      <c r="M651" s="342">
        <f t="shared" si="169"/>
        <v>1598.9427999999996</v>
      </c>
      <c r="N651" s="338">
        <f t="shared" si="170"/>
        <v>94.611999999999995</v>
      </c>
      <c r="O651" s="435">
        <v>51</v>
      </c>
      <c r="P651" s="425">
        <f t="shared" si="171"/>
        <v>6475.1547999999993</v>
      </c>
      <c r="Q651" s="79">
        <f t="shared" si="172"/>
        <v>10.566700000000001</v>
      </c>
      <c r="R651" s="93">
        <v>180</v>
      </c>
      <c r="S651" s="77">
        <v>23653</v>
      </c>
      <c r="T651" s="407">
        <f t="shared" si="164"/>
        <v>1576.8666666666668</v>
      </c>
      <c r="U651" s="387">
        <f t="shared" si="173"/>
        <v>532.98093333333327</v>
      </c>
      <c r="V651" s="338">
        <f t="shared" si="174"/>
        <v>31.537333333333336</v>
      </c>
      <c r="W651" s="435">
        <v>34</v>
      </c>
      <c r="X651" s="425">
        <f t="shared" si="175"/>
        <v>2175.3849333333333</v>
      </c>
      <c r="Y651" s="79">
        <f t="shared" si="176"/>
        <v>3.5222000000000002</v>
      </c>
    </row>
    <row r="652" spans="1:25" ht="15.75" customHeight="1" x14ac:dyDescent="0.2">
      <c r="A652" s="152">
        <v>635</v>
      </c>
      <c r="B652" s="89">
        <v>45</v>
      </c>
      <c r="C652" s="77">
        <v>23653</v>
      </c>
      <c r="D652" s="411">
        <f t="shared" si="162"/>
        <v>6307.4666666666672</v>
      </c>
      <c r="E652" s="342">
        <f t="shared" si="165"/>
        <v>2131.9237333333331</v>
      </c>
      <c r="F652" s="338">
        <f t="shared" si="166"/>
        <v>126.14933333333335</v>
      </c>
      <c r="G652" s="407">
        <v>85</v>
      </c>
      <c r="H652" s="425">
        <f t="shared" si="167"/>
        <v>8650.5397333333331</v>
      </c>
      <c r="I652" s="79">
        <f t="shared" si="168"/>
        <v>14.1111</v>
      </c>
      <c r="J652" s="96">
        <v>60</v>
      </c>
      <c r="K652" s="77">
        <v>23653</v>
      </c>
      <c r="L652" s="407">
        <f t="shared" si="163"/>
        <v>4730.5999999999995</v>
      </c>
      <c r="M652" s="342">
        <f t="shared" si="169"/>
        <v>1598.9427999999996</v>
      </c>
      <c r="N652" s="338">
        <f t="shared" si="170"/>
        <v>94.611999999999995</v>
      </c>
      <c r="O652" s="435">
        <v>51</v>
      </c>
      <c r="P652" s="425">
        <f t="shared" si="171"/>
        <v>6475.1547999999993</v>
      </c>
      <c r="Q652" s="79">
        <f t="shared" si="172"/>
        <v>10.583299999999999</v>
      </c>
      <c r="R652" s="93">
        <v>180</v>
      </c>
      <c r="S652" s="77">
        <v>23653</v>
      </c>
      <c r="T652" s="407">
        <f t="shared" si="164"/>
        <v>1576.8666666666668</v>
      </c>
      <c r="U652" s="387">
        <f t="shared" si="173"/>
        <v>532.98093333333327</v>
      </c>
      <c r="V652" s="338">
        <f t="shared" si="174"/>
        <v>31.537333333333336</v>
      </c>
      <c r="W652" s="435">
        <v>34</v>
      </c>
      <c r="X652" s="425">
        <f t="shared" si="175"/>
        <v>2175.3849333333333</v>
      </c>
      <c r="Y652" s="79">
        <f t="shared" si="176"/>
        <v>3.5278</v>
      </c>
    </row>
    <row r="653" spans="1:25" ht="15.75" customHeight="1" x14ac:dyDescent="0.2">
      <c r="A653" s="152">
        <v>636</v>
      </c>
      <c r="B653" s="89">
        <v>45</v>
      </c>
      <c r="C653" s="77">
        <v>23653</v>
      </c>
      <c r="D653" s="411">
        <f t="shared" si="162"/>
        <v>6307.4666666666672</v>
      </c>
      <c r="E653" s="342">
        <f t="shared" si="165"/>
        <v>2131.9237333333331</v>
      </c>
      <c r="F653" s="338">
        <f t="shared" si="166"/>
        <v>126.14933333333335</v>
      </c>
      <c r="G653" s="407">
        <v>85</v>
      </c>
      <c r="H653" s="425">
        <f t="shared" si="167"/>
        <v>8650.5397333333331</v>
      </c>
      <c r="I653" s="79">
        <f t="shared" si="168"/>
        <v>14.1333</v>
      </c>
      <c r="J653" s="96">
        <v>60</v>
      </c>
      <c r="K653" s="77">
        <v>23653</v>
      </c>
      <c r="L653" s="407">
        <f t="shared" si="163"/>
        <v>4730.5999999999995</v>
      </c>
      <c r="M653" s="342">
        <f t="shared" si="169"/>
        <v>1598.9427999999996</v>
      </c>
      <c r="N653" s="338">
        <f t="shared" si="170"/>
        <v>94.611999999999995</v>
      </c>
      <c r="O653" s="435">
        <v>51</v>
      </c>
      <c r="P653" s="425">
        <f t="shared" si="171"/>
        <v>6475.1547999999993</v>
      </c>
      <c r="Q653" s="79">
        <f t="shared" si="172"/>
        <v>10.6</v>
      </c>
      <c r="R653" s="93">
        <v>180</v>
      </c>
      <c r="S653" s="77">
        <v>23653</v>
      </c>
      <c r="T653" s="407">
        <f t="shared" si="164"/>
        <v>1576.8666666666668</v>
      </c>
      <c r="U653" s="387">
        <f t="shared" si="173"/>
        <v>532.98093333333327</v>
      </c>
      <c r="V653" s="338">
        <f t="shared" si="174"/>
        <v>31.537333333333336</v>
      </c>
      <c r="W653" s="435">
        <v>34</v>
      </c>
      <c r="X653" s="425">
        <f t="shared" si="175"/>
        <v>2175.3849333333333</v>
      </c>
      <c r="Y653" s="79">
        <f t="shared" si="176"/>
        <v>3.5333000000000001</v>
      </c>
    </row>
    <row r="654" spans="1:25" ht="15.75" customHeight="1" x14ac:dyDescent="0.2">
      <c r="A654" s="152">
        <v>637</v>
      </c>
      <c r="B654" s="89">
        <v>45</v>
      </c>
      <c r="C654" s="77">
        <v>23653</v>
      </c>
      <c r="D654" s="411">
        <f t="shared" si="162"/>
        <v>6307.4666666666672</v>
      </c>
      <c r="E654" s="342">
        <f t="shared" si="165"/>
        <v>2131.9237333333331</v>
      </c>
      <c r="F654" s="338">
        <f t="shared" si="166"/>
        <v>126.14933333333335</v>
      </c>
      <c r="G654" s="407">
        <v>85</v>
      </c>
      <c r="H654" s="425">
        <f t="shared" si="167"/>
        <v>8650.5397333333331</v>
      </c>
      <c r="I654" s="79">
        <f t="shared" si="168"/>
        <v>14.1556</v>
      </c>
      <c r="J654" s="96">
        <v>60</v>
      </c>
      <c r="K654" s="77">
        <v>23653</v>
      </c>
      <c r="L654" s="407">
        <f t="shared" si="163"/>
        <v>4730.5999999999995</v>
      </c>
      <c r="M654" s="342">
        <f t="shared" si="169"/>
        <v>1598.9427999999996</v>
      </c>
      <c r="N654" s="338">
        <f t="shared" si="170"/>
        <v>94.611999999999995</v>
      </c>
      <c r="O654" s="435">
        <v>51</v>
      </c>
      <c r="P654" s="425">
        <f t="shared" si="171"/>
        <v>6475.1547999999993</v>
      </c>
      <c r="Q654" s="79">
        <f t="shared" si="172"/>
        <v>10.6167</v>
      </c>
      <c r="R654" s="93">
        <v>180</v>
      </c>
      <c r="S654" s="77">
        <v>23653</v>
      </c>
      <c r="T654" s="407">
        <f t="shared" si="164"/>
        <v>1576.8666666666668</v>
      </c>
      <c r="U654" s="387">
        <f t="shared" si="173"/>
        <v>532.98093333333327</v>
      </c>
      <c r="V654" s="338">
        <f t="shared" si="174"/>
        <v>31.537333333333336</v>
      </c>
      <c r="W654" s="435">
        <v>34</v>
      </c>
      <c r="X654" s="425">
        <f t="shared" si="175"/>
        <v>2175.3849333333333</v>
      </c>
      <c r="Y654" s="79">
        <f t="shared" si="176"/>
        <v>3.5388999999999999</v>
      </c>
    </row>
    <row r="655" spans="1:25" ht="15.75" customHeight="1" x14ac:dyDescent="0.2">
      <c r="A655" s="152">
        <v>638</v>
      </c>
      <c r="B655" s="89">
        <v>45</v>
      </c>
      <c r="C655" s="77">
        <v>23653</v>
      </c>
      <c r="D655" s="411">
        <f t="shared" si="162"/>
        <v>6307.4666666666672</v>
      </c>
      <c r="E655" s="342">
        <f t="shared" si="165"/>
        <v>2131.9237333333331</v>
      </c>
      <c r="F655" s="338">
        <f t="shared" si="166"/>
        <v>126.14933333333335</v>
      </c>
      <c r="G655" s="407">
        <v>85</v>
      </c>
      <c r="H655" s="425">
        <f t="shared" si="167"/>
        <v>8650.5397333333331</v>
      </c>
      <c r="I655" s="79">
        <f t="shared" si="168"/>
        <v>14.1778</v>
      </c>
      <c r="J655" s="96">
        <v>60</v>
      </c>
      <c r="K655" s="77">
        <v>23653</v>
      </c>
      <c r="L655" s="407">
        <f t="shared" si="163"/>
        <v>4730.5999999999995</v>
      </c>
      <c r="M655" s="342">
        <f t="shared" si="169"/>
        <v>1598.9427999999996</v>
      </c>
      <c r="N655" s="338">
        <f t="shared" si="170"/>
        <v>94.611999999999995</v>
      </c>
      <c r="O655" s="435">
        <v>51</v>
      </c>
      <c r="P655" s="425">
        <f t="shared" si="171"/>
        <v>6475.1547999999993</v>
      </c>
      <c r="Q655" s="79">
        <f t="shared" si="172"/>
        <v>10.6333</v>
      </c>
      <c r="R655" s="93">
        <v>180</v>
      </c>
      <c r="S655" s="77">
        <v>23653</v>
      </c>
      <c r="T655" s="407">
        <f t="shared" si="164"/>
        <v>1576.8666666666668</v>
      </c>
      <c r="U655" s="387">
        <f t="shared" si="173"/>
        <v>532.98093333333327</v>
      </c>
      <c r="V655" s="338">
        <f t="shared" si="174"/>
        <v>31.537333333333336</v>
      </c>
      <c r="W655" s="435">
        <v>34</v>
      </c>
      <c r="X655" s="425">
        <f t="shared" si="175"/>
        <v>2175.3849333333333</v>
      </c>
      <c r="Y655" s="79">
        <f t="shared" si="176"/>
        <v>3.5444</v>
      </c>
    </row>
    <row r="656" spans="1:25" ht="15.75" customHeight="1" x14ac:dyDescent="0.2">
      <c r="A656" s="152">
        <v>639</v>
      </c>
      <c r="B656" s="89">
        <v>45</v>
      </c>
      <c r="C656" s="77">
        <v>23653</v>
      </c>
      <c r="D656" s="411">
        <f t="shared" si="162"/>
        <v>6307.4666666666672</v>
      </c>
      <c r="E656" s="342">
        <f t="shared" si="165"/>
        <v>2131.9237333333331</v>
      </c>
      <c r="F656" s="338">
        <f t="shared" si="166"/>
        <v>126.14933333333335</v>
      </c>
      <c r="G656" s="407">
        <v>85</v>
      </c>
      <c r="H656" s="425">
        <f t="shared" si="167"/>
        <v>8650.5397333333331</v>
      </c>
      <c r="I656" s="79">
        <f t="shared" si="168"/>
        <v>14.2</v>
      </c>
      <c r="J656" s="96">
        <v>60</v>
      </c>
      <c r="K656" s="77">
        <v>23653</v>
      </c>
      <c r="L656" s="407">
        <f t="shared" si="163"/>
        <v>4730.5999999999995</v>
      </c>
      <c r="M656" s="342">
        <f t="shared" si="169"/>
        <v>1598.9427999999996</v>
      </c>
      <c r="N656" s="338">
        <f t="shared" si="170"/>
        <v>94.611999999999995</v>
      </c>
      <c r="O656" s="435">
        <v>51</v>
      </c>
      <c r="P656" s="425">
        <f t="shared" si="171"/>
        <v>6475.1547999999993</v>
      </c>
      <c r="Q656" s="79">
        <f t="shared" si="172"/>
        <v>10.65</v>
      </c>
      <c r="R656" s="93">
        <v>180</v>
      </c>
      <c r="S656" s="77">
        <v>23653</v>
      </c>
      <c r="T656" s="407">
        <f t="shared" si="164"/>
        <v>1576.8666666666668</v>
      </c>
      <c r="U656" s="387">
        <f t="shared" si="173"/>
        <v>532.98093333333327</v>
      </c>
      <c r="V656" s="338">
        <f t="shared" si="174"/>
        <v>31.537333333333336</v>
      </c>
      <c r="W656" s="435">
        <v>34</v>
      </c>
      <c r="X656" s="425">
        <f t="shared" si="175"/>
        <v>2175.3849333333333</v>
      </c>
      <c r="Y656" s="79">
        <f t="shared" si="176"/>
        <v>3.55</v>
      </c>
    </row>
    <row r="657" spans="1:25" ht="15.75" customHeight="1" x14ac:dyDescent="0.2">
      <c r="A657" s="109">
        <v>640</v>
      </c>
      <c r="B657" s="89">
        <v>45</v>
      </c>
      <c r="C657" s="77">
        <v>23653</v>
      </c>
      <c r="D657" s="411">
        <f t="shared" si="162"/>
        <v>6307.4666666666672</v>
      </c>
      <c r="E657" s="342">
        <f t="shared" si="165"/>
        <v>2131.9237333333331</v>
      </c>
      <c r="F657" s="338">
        <f t="shared" si="166"/>
        <v>126.14933333333335</v>
      </c>
      <c r="G657" s="407">
        <v>85</v>
      </c>
      <c r="H657" s="425">
        <f t="shared" si="167"/>
        <v>8650.5397333333331</v>
      </c>
      <c r="I657" s="79">
        <f t="shared" si="168"/>
        <v>14.222200000000001</v>
      </c>
      <c r="J657" s="96">
        <v>60</v>
      </c>
      <c r="K657" s="77">
        <v>23653</v>
      </c>
      <c r="L657" s="407">
        <f t="shared" si="163"/>
        <v>4730.5999999999995</v>
      </c>
      <c r="M657" s="342">
        <f t="shared" si="169"/>
        <v>1598.9427999999996</v>
      </c>
      <c r="N657" s="338">
        <f t="shared" si="170"/>
        <v>94.611999999999995</v>
      </c>
      <c r="O657" s="435">
        <v>51</v>
      </c>
      <c r="P657" s="425">
        <f t="shared" si="171"/>
        <v>6475.1547999999993</v>
      </c>
      <c r="Q657" s="79">
        <f t="shared" si="172"/>
        <v>10.666700000000001</v>
      </c>
      <c r="R657" s="93">
        <v>180</v>
      </c>
      <c r="S657" s="77">
        <v>23653</v>
      </c>
      <c r="T657" s="407">
        <f t="shared" si="164"/>
        <v>1576.8666666666668</v>
      </c>
      <c r="U657" s="387">
        <f t="shared" si="173"/>
        <v>532.98093333333327</v>
      </c>
      <c r="V657" s="338">
        <f t="shared" si="174"/>
        <v>31.537333333333336</v>
      </c>
      <c r="W657" s="435">
        <v>34</v>
      </c>
      <c r="X657" s="425">
        <f t="shared" si="175"/>
        <v>2175.3849333333333</v>
      </c>
      <c r="Y657" s="79">
        <f t="shared" si="176"/>
        <v>3.5556000000000001</v>
      </c>
    </row>
    <row r="658" spans="1:25" ht="15.75" customHeight="1" x14ac:dyDescent="0.2">
      <c r="A658" s="152">
        <v>641</v>
      </c>
      <c r="B658" s="89">
        <v>45</v>
      </c>
      <c r="C658" s="77">
        <v>23653</v>
      </c>
      <c r="D658" s="411">
        <f t="shared" ref="D658:D721" si="177">12*(1/B658*C658)</f>
        <v>6307.4666666666672</v>
      </c>
      <c r="E658" s="342">
        <f t="shared" si="165"/>
        <v>2131.9237333333331</v>
      </c>
      <c r="F658" s="338">
        <f t="shared" si="166"/>
        <v>126.14933333333335</v>
      </c>
      <c r="G658" s="407">
        <v>85</v>
      </c>
      <c r="H658" s="425">
        <f t="shared" si="167"/>
        <v>8650.5397333333331</v>
      </c>
      <c r="I658" s="79">
        <f t="shared" si="168"/>
        <v>14.244400000000001</v>
      </c>
      <c r="J658" s="96">
        <v>60</v>
      </c>
      <c r="K658" s="77">
        <v>23653</v>
      </c>
      <c r="L658" s="407">
        <f t="shared" ref="L658:L721" si="178">12*(1/J658*K658)</f>
        <v>4730.5999999999995</v>
      </c>
      <c r="M658" s="342">
        <f t="shared" si="169"/>
        <v>1598.9427999999996</v>
      </c>
      <c r="N658" s="338">
        <f t="shared" si="170"/>
        <v>94.611999999999995</v>
      </c>
      <c r="O658" s="435">
        <v>51</v>
      </c>
      <c r="P658" s="425">
        <f t="shared" si="171"/>
        <v>6475.1547999999993</v>
      </c>
      <c r="Q658" s="79">
        <f t="shared" si="172"/>
        <v>10.683299999999999</v>
      </c>
      <c r="R658" s="93">
        <v>180</v>
      </c>
      <c r="S658" s="77">
        <v>23653</v>
      </c>
      <c r="T658" s="407">
        <f t="shared" ref="T658:T721" si="179">12*(1/R658*S658)</f>
        <v>1576.8666666666668</v>
      </c>
      <c r="U658" s="387">
        <f t="shared" si="173"/>
        <v>532.98093333333327</v>
      </c>
      <c r="V658" s="338">
        <f t="shared" si="174"/>
        <v>31.537333333333336</v>
      </c>
      <c r="W658" s="435">
        <v>34</v>
      </c>
      <c r="X658" s="425">
        <f t="shared" si="175"/>
        <v>2175.3849333333333</v>
      </c>
      <c r="Y658" s="79">
        <f t="shared" si="176"/>
        <v>3.5611000000000002</v>
      </c>
    </row>
    <row r="659" spans="1:25" ht="15.75" customHeight="1" x14ac:dyDescent="0.2">
      <c r="A659" s="152">
        <v>642</v>
      </c>
      <c r="B659" s="89">
        <v>45</v>
      </c>
      <c r="C659" s="77">
        <v>23653</v>
      </c>
      <c r="D659" s="411">
        <f t="shared" si="177"/>
        <v>6307.4666666666672</v>
      </c>
      <c r="E659" s="342">
        <f t="shared" ref="E659:E722" si="180">D659*33.8%</f>
        <v>2131.9237333333331</v>
      </c>
      <c r="F659" s="338">
        <f t="shared" ref="F659:F722" si="181">D659*2%</f>
        <v>126.14933333333335</v>
      </c>
      <c r="G659" s="407">
        <v>85</v>
      </c>
      <c r="H659" s="425">
        <f t="shared" ref="H659:H722" si="182">SUM(D659:G659)</f>
        <v>8650.5397333333331</v>
      </c>
      <c r="I659" s="79">
        <f t="shared" ref="I659:I722" si="183">ROUND(A659/B659,4)</f>
        <v>14.2667</v>
      </c>
      <c r="J659" s="96">
        <v>60</v>
      </c>
      <c r="K659" s="77">
        <v>23653</v>
      </c>
      <c r="L659" s="407">
        <f t="shared" si="178"/>
        <v>4730.5999999999995</v>
      </c>
      <c r="M659" s="342">
        <f t="shared" ref="M659:M722" si="184">L659*33.8%</f>
        <v>1598.9427999999996</v>
      </c>
      <c r="N659" s="338">
        <f t="shared" ref="N659:N722" si="185">L659*2%</f>
        <v>94.611999999999995</v>
      </c>
      <c r="O659" s="435">
        <v>51</v>
      </c>
      <c r="P659" s="425">
        <f t="shared" ref="P659:P722" si="186">SUM(L659:O659)</f>
        <v>6475.1547999999993</v>
      </c>
      <c r="Q659" s="79">
        <f t="shared" ref="Q659:Q722" si="187">ROUND(A659/J659,4)</f>
        <v>10.7</v>
      </c>
      <c r="R659" s="93">
        <v>180</v>
      </c>
      <c r="S659" s="77">
        <v>23653</v>
      </c>
      <c r="T659" s="407">
        <f t="shared" si="179"/>
        <v>1576.8666666666668</v>
      </c>
      <c r="U659" s="387">
        <f t="shared" ref="U659:U722" si="188">T659*33.8%</f>
        <v>532.98093333333327</v>
      </c>
      <c r="V659" s="338">
        <f t="shared" ref="V659:V722" si="189">T659*2%</f>
        <v>31.537333333333336</v>
      </c>
      <c r="W659" s="435">
        <v>34</v>
      </c>
      <c r="X659" s="425">
        <f t="shared" ref="X659:X722" si="190">SUM(T659:W659)</f>
        <v>2175.3849333333333</v>
      </c>
      <c r="Y659" s="79">
        <f t="shared" ref="Y659:Y722" si="191">ROUND(A659/R659,4)</f>
        <v>3.5667</v>
      </c>
    </row>
    <row r="660" spans="1:25" ht="15.75" customHeight="1" x14ac:dyDescent="0.2">
      <c r="A660" s="152">
        <v>643</v>
      </c>
      <c r="B660" s="89">
        <v>45</v>
      </c>
      <c r="C660" s="77">
        <v>23653</v>
      </c>
      <c r="D660" s="411">
        <f t="shared" si="177"/>
        <v>6307.4666666666672</v>
      </c>
      <c r="E660" s="342">
        <f t="shared" si="180"/>
        <v>2131.9237333333331</v>
      </c>
      <c r="F660" s="338">
        <f t="shared" si="181"/>
        <v>126.14933333333335</v>
      </c>
      <c r="G660" s="407">
        <v>85</v>
      </c>
      <c r="H660" s="425">
        <f t="shared" si="182"/>
        <v>8650.5397333333331</v>
      </c>
      <c r="I660" s="79">
        <f t="shared" si="183"/>
        <v>14.2889</v>
      </c>
      <c r="J660" s="96">
        <v>60</v>
      </c>
      <c r="K660" s="77">
        <v>23653</v>
      </c>
      <c r="L660" s="407">
        <f t="shared" si="178"/>
        <v>4730.5999999999995</v>
      </c>
      <c r="M660" s="342">
        <f t="shared" si="184"/>
        <v>1598.9427999999996</v>
      </c>
      <c r="N660" s="338">
        <f t="shared" si="185"/>
        <v>94.611999999999995</v>
      </c>
      <c r="O660" s="435">
        <v>51</v>
      </c>
      <c r="P660" s="425">
        <f t="shared" si="186"/>
        <v>6475.1547999999993</v>
      </c>
      <c r="Q660" s="79">
        <f t="shared" si="187"/>
        <v>10.716699999999999</v>
      </c>
      <c r="R660" s="93">
        <v>180</v>
      </c>
      <c r="S660" s="77">
        <v>23653</v>
      </c>
      <c r="T660" s="407">
        <f t="shared" si="179"/>
        <v>1576.8666666666668</v>
      </c>
      <c r="U660" s="387">
        <f t="shared" si="188"/>
        <v>532.98093333333327</v>
      </c>
      <c r="V660" s="338">
        <f t="shared" si="189"/>
        <v>31.537333333333336</v>
      </c>
      <c r="W660" s="435">
        <v>34</v>
      </c>
      <c r="X660" s="425">
        <f t="shared" si="190"/>
        <v>2175.3849333333333</v>
      </c>
      <c r="Y660" s="79">
        <f t="shared" si="191"/>
        <v>3.5722</v>
      </c>
    </row>
    <row r="661" spans="1:25" ht="15.75" customHeight="1" x14ac:dyDescent="0.2">
      <c r="A661" s="152">
        <v>644</v>
      </c>
      <c r="B661" s="89">
        <v>45</v>
      </c>
      <c r="C661" s="77">
        <v>23653</v>
      </c>
      <c r="D661" s="411">
        <f t="shared" si="177"/>
        <v>6307.4666666666672</v>
      </c>
      <c r="E661" s="342">
        <f t="shared" si="180"/>
        <v>2131.9237333333331</v>
      </c>
      <c r="F661" s="338">
        <f t="shared" si="181"/>
        <v>126.14933333333335</v>
      </c>
      <c r="G661" s="407">
        <v>85</v>
      </c>
      <c r="H661" s="425">
        <f t="shared" si="182"/>
        <v>8650.5397333333331</v>
      </c>
      <c r="I661" s="79">
        <f t="shared" si="183"/>
        <v>14.3111</v>
      </c>
      <c r="J661" s="96">
        <v>60</v>
      </c>
      <c r="K661" s="77">
        <v>23653</v>
      </c>
      <c r="L661" s="407">
        <f t="shared" si="178"/>
        <v>4730.5999999999995</v>
      </c>
      <c r="M661" s="342">
        <f t="shared" si="184"/>
        <v>1598.9427999999996</v>
      </c>
      <c r="N661" s="338">
        <f t="shared" si="185"/>
        <v>94.611999999999995</v>
      </c>
      <c r="O661" s="435">
        <v>51</v>
      </c>
      <c r="P661" s="425">
        <f t="shared" si="186"/>
        <v>6475.1547999999993</v>
      </c>
      <c r="Q661" s="79">
        <f t="shared" si="187"/>
        <v>10.7333</v>
      </c>
      <c r="R661" s="93">
        <v>180</v>
      </c>
      <c r="S661" s="77">
        <v>23653</v>
      </c>
      <c r="T661" s="407">
        <f t="shared" si="179"/>
        <v>1576.8666666666668</v>
      </c>
      <c r="U661" s="387">
        <f t="shared" si="188"/>
        <v>532.98093333333327</v>
      </c>
      <c r="V661" s="338">
        <f t="shared" si="189"/>
        <v>31.537333333333336</v>
      </c>
      <c r="W661" s="435">
        <v>34</v>
      </c>
      <c r="X661" s="425">
        <f t="shared" si="190"/>
        <v>2175.3849333333333</v>
      </c>
      <c r="Y661" s="79">
        <f t="shared" si="191"/>
        <v>3.5777999999999999</v>
      </c>
    </row>
    <row r="662" spans="1:25" ht="15.75" customHeight="1" x14ac:dyDescent="0.2">
      <c r="A662" s="152">
        <v>645</v>
      </c>
      <c r="B662" s="89">
        <v>45</v>
      </c>
      <c r="C662" s="77">
        <v>23653</v>
      </c>
      <c r="D662" s="411">
        <f t="shared" si="177"/>
        <v>6307.4666666666672</v>
      </c>
      <c r="E662" s="342">
        <f t="shared" si="180"/>
        <v>2131.9237333333331</v>
      </c>
      <c r="F662" s="338">
        <f t="shared" si="181"/>
        <v>126.14933333333335</v>
      </c>
      <c r="G662" s="407">
        <v>85</v>
      </c>
      <c r="H662" s="425">
        <f t="shared" si="182"/>
        <v>8650.5397333333331</v>
      </c>
      <c r="I662" s="79">
        <f t="shared" si="183"/>
        <v>14.333299999999999</v>
      </c>
      <c r="J662" s="96">
        <v>60</v>
      </c>
      <c r="K662" s="77">
        <v>23653</v>
      </c>
      <c r="L662" s="407">
        <f t="shared" si="178"/>
        <v>4730.5999999999995</v>
      </c>
      <c r="M662" s="342">
        <f t="shared" si="184"/>
        <v>1598.9427999999996</v>
      </c>
      <c r="N662" s="338">
        <f t="shared" si="185"/>
        <v>94.611999999999995</v>
      </c>
      <c r="O662" s="435">
        <v>51</v>
      </c>
      <c r="P662" s="425">
        <f t="shared" si="186"/>
        <v>6475.1547999999993</v>
      </c>
      <c r="Q662" s="79">
        <f t="shared" si="187"/>
        <v>10.75</v>
      </c>
      <c r="R662" s="93">
        <v>180</v>
      </c>
      <c r="S662" s="77">
        <v>23653</v>
      </c>
      <c r="T662" s="407">
        <f t="shared" si="179"/>
        <v>1576.8666666666668</v>
      </c>
      <c r="U662" s="387">
        <f t="shared" si="188"/>
        <v>532.98093333333327</v>
      </c>
      <c r="V662" s="338">
        <f t="shared" si="189"/>
        <v>31.537333333333336</v>
      </c>
      <c r="W662" s="435">
        <v>34</v>
      </c>
      <c r="X662" s="425">
        <f t="shared" si="190"/>
        <v>2175.3849333333333</v>
      </c>
      <c r="Y662" s="79">
        <f t="shared" si="191"/>
        <v>3.5832999999999999</v>
      </c>
    </row>
    <row r="663" spans="1:25" ht="15.75" customHeight="1" x14ac:dyDescent="0.2">
      <c r="A663" s="152">
        <v>646</v>
      </c>
      <c r="B663" s="89">
        <v>45</v>
      </c>
      <c r="C663" s="77">
        <v>23653</v>
      </c>
      <c r="D663" s="411">
        <f t="shared" si="177"/>
        <v>6307.4666666666672</v>
      </c>
      <c r="E663" s="342">
        <f t="shared" si="180"/>
        <v>2131.9237333333331</v>
      </c>
      <c r="F663" s="338">
        <f t="shared" si="181"/>
        <v>126.14933333333335</v>
      </c>
      <c r="G663" s="407">
        <v>85</v>
      </c>
      <c r="H663" s="425">
        <f t="shared" si="182"/>
        <v>8650.5397333333331</v>
      </c>
      <c r="I663" s="79">
        <f t="shared" si="183"/>
        <v>14.355600000000001</v>
      </c>
      <c r="J663" s="96">
        <v>60</v>
      </c>
      <c r="K663" s="77">
        <v>23653</v>
      </c>
      <c r="L663" s="407">
        <f t="shared" si="178"/>
        <v>4730.5999999999995</v>
      </c>
      <c r="M663" s="342">
        <f t="shared" si="184"/>
        <v>1598.9427999999996</v>
      </c>
      <c r="N663" s="338">
        <f t="shared" si="185"/>
        <v>94.611999999999995</v>
      </c>
      <c r="O663" s="435">
        <v>51</v>
      </c>
      <c r="P663" s="425">
        <f t="shared" si="186"/>
        <v>6475.1547999999993</v>
      </c>
      <c r="Q663" s="79">
        <f t="shared" si="187"/>
        <v>10.7667</v>
      </c>
      <c r="R663" s="93">
        <v>180</v>
      </c>
      <c r="S663" s="77">
        <v>23653</v>
      </c>
      <c r="T663" s="407">
        <f t="shared" si="179"/>
        <v>1576.8666666666668</v>
      </c>
      <c r="U663" s="387">
        <f t="shared" si="188"/>
        <v>532.98093333333327</v>
      </c>
      <c r="V663" s="338">
        <f t="shared" si="189"/>
        <v>31.537333333333336</v>
      </c>
      <c r="W663" s="435">
        <v>34</v>
      </c>
      <c r="X663" s="425">
        <f t="shared" si="190"/>
        <v>2175.3849333333333</v>
      </c>
      <c r="Y663" s="79">
        <f t="shared" si="191"/>
        <v>3.5889000000000002</v>
      </c>
    </row>
    <row r="664" spans="1:25" ht="15.75" customHeight="1" x14ac:dyDescent="0.2">
      <c r="A664" s="152">
        <v>647</v>
      </c>
      <c r="B664" s="89">
        <v>45</v>
      </c>
      <c r="C664" s="77">
        <v>23653</v>
      </c>
      <c r="D664" s="411">
        <f t="shared" si="177"/>
        <v>6307.4666666666672</v>
      </c>
      <c r="E664" s="342">
        <f t="shared" si="180"/>
        <v>2131.9237333333331</v>
      </c>
      <c r="F664" s="338">
        <f t="shared" si="181"/>
        <v>126.14933333333335</v>
      </c>
      <c r="G664" s="407">
        <v>85</v>
      </c>
      <c r="H664" s="425">
        <f t="shared" si="182"/>
        <v>8650.5397333333331</v>
      </c>
      <c r="I664" s="79">
        <f t="shared" si="183"/>
        <v>14.377800000000001</v>
      </c>
      <c r="J664" s="96">
        <v>60</v>
      </c>
      <c r="K664" s="77">
        <v>23653</v>
      </c>
      <c r="L664" s="407">
        <f t="shared" si="178"/>
        <v>4730.5999999999995</v>
      </c>
      <c r="M664" s="342">
        <f t="shared" si="184"/>
        <v>1598.9427999999996</v>
      </c>
      <c r="N664" s="338">
        <f t="shared" si="185"/>
        <v>94.611999999999995</v>
      </c>
      <c r="O664" s="435">
        <v>51</v>
      </c>
      <c r="P664" s="425">
        <f t="shared" si="186"/>
        <v>6475.1547999999993</v>
      </c>
      <c r="Q664" s="79">
        <f t="shared" si="187"/>
        <v>10.783300000000001</v>
      </c>
      <c r="R664" s="93">
        <v>180</v>
      </c>
      <c r="S664" s="77">
        <v>23653</v>
      </c>
      <c r="T664" s="407">
        <f t="shared" si="179"/>
        <v>1576.8666666666668</v>
      </c>
      <c r="U664" s="387">
        <f t="shared" si="188"/>
        <v>532.98093333333327</v>
      </c>
      <c r="V664" s="338">
        <f t="shared" si="189"/>
        <v>31.537333333333336</v>
      </c>
      <c r="W664" s="435">
        <v>34</v>
      </c>
      <c r="X664" s="425">
        <f t="shared" si="190"/>
        <v>2175.3849333333333</v>
      </c>
      <c r="Y664" s="79">
        <f t="shared" si="191"/>
        <v>3.5943999999999998</v>
      </c>
    </row>
    <row r="665" spans="1:25" ht="15.75" customHeight="1" x14ac:dyDescent="0.2">
      <c r="A665" s="152">
        <v>648</v>
      </c>
      <c r="B665" s="89">
        <v>45</v>
      </c>
      <c r="C665" s="77">
        <v>23653</v>
      </c>
      <c r="D665" s="411">
        <f t="shared" si="177"/>
        <v>6307.4666666666672</v>
      </c>
      <c r="E665" s="342">
        <f t="shared" si="180"/>
        <v>2131.9237333333331</v>
      </c>
      <c r="F665" s="338">
        <f t="shared" si="181"/>
        <v>126.14933333333335</v>
      </c>
      <c r="G665" s="407">
        <v>85</v>
      </c>
      <c r="H665" s="425">
        <f t="shared" si="182"/>
        <v>8650.5397333333331</v>
      </c>
      <c r="I665" s="79">
        <f t="shared" si="183"/>
        <v>14.4</v>
      </c>
      <c r="J665" s="96">
        <v>60</v>
      </c>
      <c r="K665" s="77">
        <v>23653</v>
      </c>
      <c r="L665" s="407">
        <f t="shared" si="178"/>
        <v>4730.5999999999995</v>
      </c>
      <c r="M665" s="342">
        <f t="shared" si="184"/>
        <v>1598.9427999999996</v>
      </c>
      <c r="N665" s="338">
        <f t="shared" si="185"/>
        <v>94.611999999999995</v>
      </c>
      <c r="O665" s="435">
        <v>51</v>
      </c>
      <c r="P665" s="425">
        <f t="shared" si="186"/>
        <v>6475.1547999999993</v>
      </c>
      <c r="Q665" s="79">
        <f t="shared" si="187"/>
        <v>10.8</v>
      </c>
      <c r="R665" s="93">
        <v>180</v>
      </c>
      <c r="S665" s="77">
        <v>23653</v>
      </c>
      <c r="T665" s="407">
        <f t="shared" si="179"/>
        <v>1576.8666666666668</v>
      </c>
      <c r="U665" s="387">
        <f t="shared" si="188"/>
        <v>532.98093333333327</v>
      </c>
      <c r="V665" s="338">
        <f t="shared" si="189"/>
        <v>31.537333333333336</v>
      </c>
      <c r="W665" s="435">
        <v>34</v>
      </c>
      <c r="X665" s="425">
        <f t="shared" si="190"/>
        <v>2175.3849333333333</v>
      </c>
      <c r="Y665" s="79">
        <f t="shared" si="191"/>
        <v>3.6</v>
      </c>
    </row>
    <row r="666" spans="1:25" ht="15.75" customHeight="1" x14ac:dyDescent="0.2">
      <c r="A666" s="152">
        <v>649</v>
      </c>
      <c r="B666" s="89">
        <v>45</v>
      </c>
      <c r="C666" s="77">
        <v>23653</v>
      </c>
      <c r="D666" s="411">
        <f t="shared" si="177"/>
        <v>6307.4666666666672</v>
      </c>
      <c r="E666" s="342">
        <f t="shared" si="180"/>
        <v>2131.9237333333331</v>
      </c>
      <c r="F666" s="338">
        <f t="shared" si="181"/>
        <v>126.14933333333335</v>
      </c>
      <c r="G666" s="407">
        <v>85</v>
      </c>
      <c r="H666" s="425">
        <f t="shared" si="182"/>
        <v>8650.5397333333331</v>
      </c>
      <c r="I666" s="79">
        <f t="shared" si="183"/>
        <v>14.4222</v>
      </c>
      <c r="J666" s="96">
        <v>60</v>
      </c>
      <c r="K666" s="77">
        <v>23653</v>
      </c>
      <c r="L666" s="407">
        <f t="shared" si="178"/>
        <v>4730.5999999999995</v>
      </c>
      <c r="M666" s="342">
        <f t="shared" si="184"/>
        <v>1598.9427999999996</v>
      </c>
      <c r="N666" s="338">
        <f t="shared" si="185"/>
        <v>94.611999999999995</v>
      </c>
      <c r="O666" s="435">
        <v>51</v>
      </c>
      <c r="P666" s="425">
        <f t="shared" si="186"/>
        <v>6475.1547999999993</v>
      </c>
      <c r="Q666" s="79">
        <f t="shared" si="187"/>
        <v>10.816700000000001</v>
      </c>
      <c r="R666" s="93">
        <v>180</v>
      </c>
      <c r="S666" s="77">
        <v>23653</v>
      </c>
      <c r="T666" s="407">
        <f t="shared" si="179"/>
        <v>1576.8666666666668</v>
      </c>
      <c r="U666" s="387">
        <f t="shared" si="188"/>
        <v>532.98093333333327</v>
      </c>
      <c r="V666" s="338">
        <f t="shared" si="189"/>
        <v>31.537333333333336</v>
      </c>
      <c r="W666" s="435">
        <v>34</v>
      </c>
      <c r="X666" s="425">
        <f t="shared" si="190"/>
        <v>2175.3849333333333</v>
      </c>
      <c r="Y666" s="79">
        <f t="shared" si="191"/>
        <v>3.6055999999999999</v>
      </c>
    </row>
    <row r="667" spans="1:25" ht="15.75" customHeight="1" x14ac:dyDescent="0.2">
      <c r="A667" s="109">
        <v>650</v>
      </c>
      <c r="B667" s="89">
        <v>45</v>
      </c>
      <c r="C667" s="77">
        <v>23653</v>
      </c>
      <c r="D667" s="411">
        <f t="shared" si="177"/>
        <v>6307.4666666666672</v>
      </c>
      <c r="E667" s="342">
        <f t="shared" si="180"/>
        <v>2131.9237333333331</v>
      </c>
      <c r="F667" s="338">
        <f t="shared" si="181"/>
        <v>126.14933333333335</v>
      </c>
      <c r="G667" s="407">
        <v>85</v>
      </c>
      <c r="H667" s="425">
        <f t="shared" si="182"/>
        <v>8650.5397333333331</v>
      </c>
      <c r="I667" s="79">
        <f t="shared" si="183"/>
        <v>14.4444</v>
      </c>
      <c r="J667" s="96">
        <v>60</v>
      </c>
      <c r="K667" s="77">
        <v>23653</v>
      </c>
      <c r="L667" s="407">
        <f t="shared" si="178"/>
        <v>4730.5999999999995</v>
      </c>
      <c r="M667" s="342">
        <f t="shared" si="184"/>
        <v>1598.9427999999996</v>
      </c>
      <c r="N667" s="338">
        <f t="shared" si="185"/>
        <v>94.611999999999995</v>
      </c>
      <c r="O667" s="435">
        <v>51</v>
      </c>
      <c r="P667" s="425">
        <f t="shared" si="186"/>
        <v>6475.1547999999993</v>
      </c>
      <c r="Q667" s="79">
        <f t="shared" si="187"/>
        <v>10.833299999999999</v>
      </c>
      <c r="R667" s="93">
        <v>180</v>
      </c>
      <c r="S667" s="77">
        <v>23653</v>
      </c>
      <c r="T667" s="407">
        <f t="shared" si="179"/>
        <v>1576.8666666666668</v>
      </c>
      <c r="U667" s="387">
        <f t="shared" si="188"/>
        <v>532.98093333333327</v>
      </c>
      <c r="V667" s="338">
        <f t="shared" si="189"/>
        <v>31.537333333333336</v>
      </c>
      <c r="W667" s="435">
        <v>34</v>
      </c>
      <c r="X667" s="425">
        <f t="shared" si="190"/>
        <v>2175.3849333333333</v>
      </c>
      <c r="Y667" s="79">
        <f t="shared" si="191"/>
        <v>3.6111</v>
      </c>
    </row>
    <row r="668" spans="1:25" ht="15.75" customHeight="1" x14ac:dyDescent="0.2">
      <c r="A668" s="152">
        <v>651</v>
      </c>
      <c r="B668" s="89">
        <v>45</v>
      </c>
      <c r="C668" s="77">
        <v>23653</v>
      </c>
      <c r="D668" s="411">
        <f t="shared" si="177"/>
        <v>6307.4666666666672</v>
      </c>
      <c r="E668" s="342">
        <f t="shared" si="180"/>
        <v>2131.9237333333331</v>
      </c>
      <c r="F668" s="338">
        <f t="shared" si="181"/>
        <v>126.14933333333335</v>
      </c>
      <c r="G668" s="407">
        <v>85</v>
      </c>
      <c r="H668" s="425">
        <f t="shared" si="182"/>
        <v>8650.5397333333331</v>
      </c>
      <c r="I668" s="79">
        <f t="shared" si="183"/>
        <v>14.466699999999999</v>
      </c>
      <c r="J668" s="96">
        <v>60</v>
      </c>
      <c r="K668" s="77">
        <v>23653</v>
      </c>
      <c r="L668" s="407">
        <f t="shared" si="178"/>
        <v>4730.5999999999995</v>
      </c>
      <c r="M668" s="342">
        <f t="shared" si="184"/>
        <v>1598.9427999999996</v>
      </c>
      <c r="N668" s="338">
        <f t="shared" si="185"/>
        <v>94.611999999999995</v>
      </c>
      <c r="O668" s="435">
        <v>51</v>
      </c>
      <c r="P668" s="425">
        <f t="shared" si="186"/>
        <v>6475.1547999999993</v>
      </c>
      <c r="Q668" s="79">
        <f t="shared" si="187"/>
        <v>10.85</v>
      </c>
      <c r="R668" s="93">
        <v>180</v>
      </c>
      <c r="S668" s="77">
        <v>23653</v>
      </c>
      <c r="T668" s="407">
        <f t="shared" si="179"/>
        <v>1576.8666666666668</v>
      </c>
      <c r="U668" s="387">
        <f t="shared" si="188"/>
        <v>532.98093333333327</v>
      </c>
      <c r="V668" s="338">
        <f t="shared" si="189"/>
        <v>31.537333333333336</v>
      </c>
      <c r="W668" s="435">
        <v>34</v>
      </c>
      <c r="X668" s="425">
        <f t="shared" si="190"/>
        <v>2175.3849333333333</v>
      </c>
      <c r="Y668" s="79">
        <f t="shared" si="191"/>
        <v>3.6166999999999998</v>
      </c>
    </row>
    <row r="669" spans="1:25" ht="15.75" customHeight="1" x14ac:dyDescent="0.2">
      <c r="A669" s="152">
        <v>652</v>
      </c>
      <c r="B669" s="89">
        <v>45</v>
      </c>
      <c r="C669" s="77">
        <v>23653</v>
      </c>
      <c r="D669" s="411">
        <f t="shared" si="177"/>
        <v>6307.4666666666672</v>
      </c>
      <c r="E669" s="342">
        <f t="shared" si="180"/>
        <v>2131.9237333333331</v>
      </c>
      <c r="F669" s="338">
        <f t="shared" si="181"/>
        <v>126.14933333333335</v>
      </c>
      <c r="G669" s="407">
        <v>85</v>
      </c>
      <c r="H669" s="425">
        <f t="shared" si="182"/>
        <v>8650.5397333333331</v>
      </c>
      <c r="I669" s="79">
        <f t="shared" si="183"/>
        <v>14.488899999999999</v>
      </c>
      <c r="J669" s="96">
        <v>60</v>
      </c>
      <c r="K669" s="77">
        <v>23653</v>
      </c>
      <c r="L669" s="407">
        <f t="shared" si="178"/>
        <v>4730.5999999999995</v>
      </c>
      <c r="M669" s="342">
        <f t="shared" si="184"/>
        <v>1598.9427999999996</v>
      </c>
      <c r="N669" s="338">
        <f t="shared" si="185"/>
        <v>94.611999999999995</v>
      </c>
      <c r="O669" s="435">
        <v>51</v>
      </c>
      <c r="P669" s="425">
        <f t="shared" si="186"/>
        <v>6475.1547999999993</v>
      </c>
      <c r="Q669" s="79">
        <f t="shared" si="187"/>
        <v>10.8667</v>
      </c>
      <c r="R669" s="93">
        <v>180</v>
      </c>
      <c r="S669" s="77">
        <v>23653</v>
      </c>
      <c r="T669" s="407">
        <f t="shared" si="179"/>
        <v>1576.8666666666668</v>
      </c>
      <c r="U669" s="387">
        <f t="shared" si="188"/>
        <v>532.98093333333327</v>
      </c>
      <c r="V669" s="338">
        <f t="shared" si="189"/>
        <v>31.537333333333336</v>
      </c>
      <c r="W669" s="435">
        <v>34</v>
      </c>
      <c r="X669" s="425">
        <f t="shared" si="190"/>
        <v>2175.3849333333333</v>
      </c>
      <c r="Y669" s="79">
        <f t="shared" si="191"/>
        <v>3.6221999999999999</v>
      </c>
    </row>
    <row r="670" spans="1:25" ht="15.75" customHeight="1" x14ac:dyDescent="0.2">
      <c r="A670" s="152">
        <v>653</v>
      </c>
      <c r="B670" s="89">
        <v>45</v>
      </c>
      <c r="C670" s="77">
        <v>23653</v>
      </c>
      <c r="D670" s="411">
        <f t="shared" si="177"/>
        <v>6307.4666666666672</v>
      </c>
      <c r="E670" s="342">
        <f t="shared" si="180"/>
        <v>2131.9237333333331</v>
      </c>
      <c r="F670" s="338">
        <f t="shared" si="181"/>
        <v>126.14933333333335</v>
      </c>
      <c r="G670" s="407">
        <v>85</v>
      </c>
      <c r="H670" s="425">
        <f t="shared" si="182"/>
        <v>8650.5397333333331</v>
      </c>
      <c r="I670" s="79">
        <f t="shared" si="183"/>
        <v>14.511100000000001</v>
      </c>
      <c r="J670" s="96">
        <v>60</v>
      </c>
      <c r="K670" s="77">
        <v>23653</v>
      </c>
      <c r="L670" s="407">
        <f t="shared" si="178"/>
        <v>4730.5999999999995</v>
      </c>
      <c r="M670" s="342">
        <f t="shared" si="184"/>
        <v>1598.9427999999996</v>
      </c>
      <c r="N670" s="338">
        <f t="shared" si="185"/>
        <v>94.611999999999995</v>
      </c>
      <c r="O670" s="435">
        <v>51</v>
      </c>
      <c r="P670" s="425">
        <f t="shared" si="186"/>
        <v>6475.1547999999993</v>
      </c>
      <c r="Q670" s="79">
        <f t="shared" si="187"/>
        <v>10.8833</v>
      </c>
      <c r="R670" s="93">
        <v>180</v>
      </c>
      <c r="S670" s="77">
        <v>23653</v>
      </c>
      <c r="T670" s="407">
        <f t="shared" si="179"/>
        <v>1576.8666666666668</v>
      </c>
      <c r="U670" s="387">
        <f t="shared" si="188"/>
        <v>532.98093333333327</v>
      </c>
      <c r="V670" s="338">
        <f t="shared" si="189"/>
        <v>31.537333333333336</v>
      </c>
      <c r="W670" s="435">
        <v>34</v>
      </c>
      <c r="X670" s="425">
        <f t="shared" si="190"/>
        <v>2175.3849333333333</v>
      </c>
      <c r="Y670" s="79">
        <f t="shared" si="191"/>
        <v>3.6278000000000001</v>
      </c>
    </row>
    <row r="671" spans="1:25" ht="15.75" customHeight="1" x14ac:dyDescent="0.2">
      <c r="A671" s="152">
        <v>654</v>
      </c>
      <c r="B671" s="89">
        <v>45</v>
      </c>
      <c r="C671" s="77">
        <v>23653</v>
      </c>
      <c r="D671" s="411">
        <f t="shared" si="177"/>
        <v>6307.4666666666672</v>
      </c>
      <c r="E671" s="342">
        <f t="shared" si="180"/>
        <v>2131.9237333333331</v>
      </c>
      <c r="F671" s="338">
        <f t="shared" si="181"/>
        <v>126.14933333333335</v>
      </c>
      <c r="G671" s="407">
        <v>85</v>
      </c>
      <c r="H671" s="425">
        <f t="shared" si="182"/>
        <v>8650.5397333333331</v>
      </c>
      <c r="I671" s="79">
        <f t="shared" si="183"/>
        <v>14.533300000000001</v>
      </c>
      <c r="J671" s="96">
        <v>60</v>
      </c>
      <c r="K671" s="77">
        <v>23653</v>
      </c>
      <c r="L671" s="407">
        <f t="shared" si="178"/>
        <v>4730.5999999999995</v>
      </c>
      <c r="M671" s="342">
        <f t="shared" si="184"/>
        <v>1598.9427999999996</v>
      </c>
      <c r="N671" s="338">
        <f t="shared" si="185"/>
        <v>94.611999999999995</v>
      </c>
      <c r="O671" s="435">
        <v>51</v>
      </c>
      <c r="P671" s="425">
        <f t="shared" si="186"/>
        <v>6475.1547999999993</v>
      </c>
      <c r="Q671" s="79">
        <f t="shared" si="187"/>
        <v>10.9</v>
      </c>
      <c r="R671" s="93">
        <v>180</v>
      </c>
      <c r="S671" s="77">
        <v>23653</v>
      </c>
      <c r="T671" s="407">
        <f t="shared" si="179"/>
        <v>1576.8666666666668</v>
      </c>
      <c r="U671" s="387">
        <f t="shared" si="188"/>
        <v>532.98093333333327</v>
      </c>
      <c r="V671" s="338">
        <f t="shared" si="189"/>
        <v>31.537333333333336</v>
      </c>
      <c r="W671" s="435">
        <v>34</v>
      </c>
      <c r="X671" s="425">
        <f t="shared" si="190"/>
        <v>2175.3849333333333</v>
      </c>
      <c r="Y671" s="79">
        <f t="shared" si="191"/>
        <v>3.6333000000000002</v>
      </c>
    </row>
    <row r="672" spans="1:25" ht="15.75" customHeight="1" x14ac:dyDescent="0.2">
      <c r="A672" s="152">
        <v>655</v>
      </c>
      <c r="B672" s="89">
        <v>45</v>
      </c>
      <c r="C672" s="77">
        <v>23653</v>
      </c>
      <c r="D672" s="411">
        <f t="shared" si="177"/>
        <v>6307.4666666666672</v>
      </c>
      <c r="E672" s="342">
        <f t="shared" si="180"/>
        <v>2131.9237333333331</v>
      </c>
      <c r="F672" s="338">
        <f t="shared" si="181"/>
        <v>126.14933333333335</v>
      </c>
      <c r="G672" s="407">
        <v>85</v>
      </c>
      <c r="H672" s="425">
        <f t="shared" si="182"/>
        <v>8650.5397333333331</v>
      </c>
      <c r="I672" s="79">
        <f t="shared" si="183"/>
        <v>14.5556</v>
      </c>
      <c r="J672" s="96">
        <v>60</v>
      </c>
      <c r="K672" s="77">
        <v>23653</v>
      </c>
      <c r="L672" s="407">
        <f t="shared" si="178"/>
        <v>4730.5999999999995</v>
      </c>
      <c r="M672" s="342">
        <f t="shared" si="184"/>
        <v>1598.9427999999996</v>
      </c>
      <c r="N672" s="338">
        <f t="shared" si="185"/>
        <v>94.611999999999995</v>
      </c>
      <c r="O672" s="435">
        <v>51</v>
      </c>
      <c r="P672" s="425">
        <f t="shared" si="186"/>
        <v>6475.1547999999993</v>
      </c>
      <c r="Q672" s="79">
        <f t="shared" si="187"/>
        <v>10.916700000000001</v>
      </c>
      <c r="R672" s="93">
        <v>180</v>
      </c>
      <c r="S672" s="77">
        <v>23653</v>
      </c>
      <c r="T672" s="407">
        <f t="shared" si="179"/>
        <v>1576.8666666666668</v>
      </c>
      <c r="U672" s="387">
        <f t="shared" si="188"/>
        <v>532.98093333333327</v>
      </c>
      <c r="V672" s="338">
        <f t="shared" si="189"/>
        <v>31.537333333333336</v>
      </c>
      <c r="W672" s="435">
        <v>34</v>
      </c>
      <c r="X672" s="425">
        <f t="shared" si="190"/>
        <v>2175.3849333333333</v>
      </c>
      <c r="Y672" s="79">
        <f t="shared" si="191"/>
        <v>3.6389</v>
      </c>
    </row>
    <row r="673" spans="1:25" ht="15.75" customHeight="1" x14ac:dyDescent="0.2">
      <c r="A673" s="152">
        <v>656</v>
      </c>
      <c r="B673" s="89">
        <v>45</v>
      </c>
      <c r="C673" s="77">
        <v>23653</v>
      </c>
      <c r="D673" s="411">
        <f t="shared" si="177"/>
        <v>6307.4666666666672</v>
      </c>
      <c r="E673" s="342">
        <f t="shared" si="180"/>
        <v>2131.9237333333331</v>
      </c>
      <c r="F673" s="338">
        <f t="shared" si="181"/>
        <v>126.14933333333335</v>
      </c>
      <c r="G673" s="407">
        <v>85</v>
      </c>
      <c r="H673" s="425">
        <f t="shared" si="182"/>
        <v>8650.5397333333331</v>
      </c>
      <c r="I673" s="79">
        <f t="shared" si="183"/>
        <v>14.5778</v>
      </c>
      <c r="J673" s="96">
        <v>60</v>
      </c>
      <c r="K673" s="77">
        <v>23653</v>
      </c>
      <c r="L673" s="407">
        <f t="shared" si="178"/>
        <v>4730.5999999999995</v>
      </c>
      <c r="M673" s="342">
        <f t="shared" si="184"/>
        <v>1598.9427999999996</v>
      </c>
      <c r="N673" s="338">
        <f t="shared" si="185"/>
        <v>94.611999999999995</v>
      </c>
      <c r="O673" s="435">
        <v>51</v>
      </c>
      <c r="P673" s="425">
        <f t="shared" si="186"/>
        <v>6475.1547999999993</v>
      </c>
      <c r="Q673" s="79">
        <f t="shared" si="187"/>
        <v>10.933299999999999</v>
      </c>
      <c r="R673" s="93">
        <v>180</v>
      </c>
      <c r="S673" s="77">
        <v>23653</v>
      </c>
      <c r="T673" s="407">
        <f t="shared" si="179"/>
        <v>1576.8666666666668</v>
      </c>
      <c r="U673" s="387">
        <f t="shared" si="188"/>
        <v>532.98093333333327</v>
      </c>
      <c r="V673" s="338">
        <f t="shared" si="189"/>
        <v>31.537333333333336</v>
      </c>
      <c r="W673" s="435">
        <v>34</v>
      </c>
      <c r="X673" s="425">
        <f t="shared" si="190"/>
        <v>2175.3849333333333</v>
      </c>
      <c r="Y673" s="79">
        <f t="shared" si="191"/>
        <v>3.6444000000000001</v>
      </c>
    </row>
    <row r="674" spans="1:25" ht="15.75" customHeight="1" x14ac:dyDescent="0.2">
      <c r="A674" s="152">
        <v>657</v>
      </c>
      <c r="B674" s="89">
        <v>45</v>
      </c>
      <c r="C674" s="77">
        <v>23653</v>
      </c>
      <c r="D674" s="411">
        <f t="shared" si="177"/>
        <v>6307.4666666666672</v>
      </c>
      <c r="E674" s="342">
        <f t="shared" si="180"/>
        <v>2131.9237333333331</v>
      </c>
      <c r="F674" s="338">
        <f t="shared" si="181"/>
        <v>126.14933333333335</v>
      </c>
      <c r="G674" s="407">
        <v>85</v>
      </c>
      <c r="H674" s="425">
        <f t="shared" si="182"/>
        <v>8650.5397333333331</v>
      </c>
      <c r="I674" s="79">
        <f t="shared" si="183"/>
        <v>14.6</v>
      </c>
      <c r="J674" s="96">
        <v>60</v>
      </c>
      <c r="K674" s="77">
        <v>23653</v>
      </c>
      <c r="L674" s="407">
        <f t="shared" si="178"/>
        <v>4730.5999999999995</v>
      </c>
      <c r="M674" s="342">
        <f t="shared" si="184"/>
        <v>1598.9427999999996</v>
      </c>
      <c r="N674" s="338">
        <f t="shared" si="185"/>
        <v>94.611999999999995</v>
      </c>
      <c r="O674" s="435">
        <v>51</v>
      </c>
      <c r="P674" s="425">
        <f t="shared" si="186"/>
        <v>6475.1547999999993</v>
      </c>
      <c r="Q674" s="79">
        <f t="shared" si="187"/>
        <v>10.95</v>
      </c>
      <c r="R674" s="93">
        <v>180</v>
      </c>
      <c r="S674" s="77">
        <v>23653</v>
      </c>
      <c r="T674" s="407">
        <f t="shared" si="179"/>
        <v>1576.8666666666668</v>
      </c>
      <c r="U674" s="387">
        <f t="shared" si="188"/>
        <v>532.98093333333327</v>
      </c>
      <c r="V674" s="338">
        <f t="shared" si="189"/>
        <v>31.537333333333336</v>
      </c>
      <c r="W674" s="435">
        <v>34</v>
      </c>
      <c r="X674" s="425">
        <f t="shared" si="190"/>
        <v>2175.3849333333333</v>
      </c>
      <c r="Y674" s="79">
        <f t="shared" si="191"/>
        <v>3.65</v>
      </c>
    </row>
    <row r="675" spans="1:25" ht="15.75" customHeight="1" x14ac:dyDescent="0.2">
      <c r="A675" s="152">
        <v>658</v>
      </c>
      <c r="B675" s="89">
        <v>45</v>
      </c>
      <c r="C675" s="77">
        <v>23653</v>
      </c>
      <c r="D675" s="411">
        <f t="shared" si="177"/>
        <v>6307.4666666666672</v>
      </c>
      <c r="E675" s="342">
        <f t="shared" si="180"/>
        <v>2131.9237333333331</v>
      </c>
      <c r="F675" s="338">
        <f t="shared" si="181"/>
        <v>126.14933333333335</v>
      </c>
      <c r="G675" s="407">
        <v>85</v>
      </c>
      <c r="H675" s="425">
        <f t="shared" si="182"/>
        <v>8650.5397333333331</v>
      </c>
      <c r="I675" s="79">
        <f t="shared" si="183"/>
        <v>14.622199999999999</v>
      </c>
      <c r="J675" s="96">
        <v>60</v>
      </c>
      <c r="K675" s="77">
        <v>23653</v>
      </c>
      <c r="L675" s="407">
        <f t="shared" si="178"/>
        <v>4730.5999999999995</v>
      </c>
      <c r="M675" s="342">
        <f t="shared" si="184"/>
        <v>1598.9427999999996</v>
      </c>
      <c r="N675" s="338">
        <f t="shared" si="185"/>
        <v>94.611999999999995</v>
      </c>
      <c r="O675" s="435">
        <v>51</v>
      </c>
      <c r="P675" s="425">
        <f t="shared" si="186"/>
        <v>6475.1547999999993</v>
      </c>
      <c r="Q675" s="79">
        <f t="shared" si="187"/>
        <v>10.966699999999999</v>
      </c>
      <c r="R675" s="93">
        <v>180</v>
      </c>
      <c r="S675" s="77">
        <v>23653</v>
      </c>
      <c r="T675" s="407">
        <f t="shared" si="179"/>
        <v>1576.8666666666668</v>
      </c>
      <c r="U675" s="387">
        <f t="shared" si="188"/>
        <v>532.98093333333327</v>
      </c>
      <c r="V675" s="338">
        <f t="shared" si="189"/>
        <v>31.537333333333336</v>
      </c>
      <c r="W675" s="435">
        <v>34</v>
      </c>
      <c r="X675" s="425">
        <f t="shared" si="190"/>
        <v>2175.3849333333333</v>
      </c>
      <c r="Y675" s="79">
        <f t="shared" si="191"/>
        <v>3.6556000000000002</v>
      </c>
    </row>
    <row r="676" spans="1:25" ht="15.75" customHeight="1" x14ac:dyDescent="0.2">
      <c r="A676" s="152">
        <v>659</v>
      </c>
      <c r="B676" s="89">
        <v>45</v>
      </c>
      <c r="C676" s="77">
        <v>23653</v>
      </c>
      <c r="D676" s="411">
        <f t="shared" si="177"/>
        <v>6307.4666666666672</v>
      </c>
      <c r="E676" s="342">
        <f t="shared" si="180"/>
        <v>2131.9237333333331</v>
      </c>
      <c r="F676" s="338">
        <f t="shared" si="181"/>
        <v>126.14933333333335</v>
      </c>
      <c r="G676" s="407">
        <v>85</v>
      </c>
      <c r="H676" s="425">
        <f t="shared" si="182"/>
        <v>8650.5397333333331</v>
      </c>
      <c r="I676" s="79">
        <f t="shared" si="183"/>
        <v>14.644399999999999</v>
      </c>
      <c r="J676" s="96">
        <v>60</v>
      </c>
      <c r="K676" s="77">
        <v>23653</v>
      </c>
      <c r="L676" s="407">
        <f t="shared" si="178"/>
        <v>4730.5999999999995</v>
      </c>
      <c r="M676" s="342">
        <f t="shared" si="184"/>
        <v>1598.9427999999996</v>
      </c>
      <c r="N676" s="338">
        <f t="shared" si="185"/>
        <v>94.611999999999995</v>
      </c>
      <c r="O676" s="435">
        <v>51</v>
      </c>
      <c r="P676" s="425">
        <f t="shared" si="186"/>
        <v>6475.1547999999993</v>
      </c>
      <c r="Q676" s="79">
        <f t="shared" si="187"/>
        <v>10.9833</v>
      </c>
      <c r="R676" s="93">
        <v>180</v>
      </c>
      <c r="S676" s="77">
        <v>23653</v>
      </c>
      <c r="T676" s="407">
        <f t="shared" si="179"/>
        <v>1576.8666666666668</v>
      </c>
      <c r="U676" s="387">
        <f t="shared" si="188"/>
        <v>532.98093333333327</v>
      </c>
      <c r="V676" s="338">
        <f t="shared" si="189"/>
        <v>31.537333333333336</v>
      </c>
      <c r="W676" s="435">
        <v>34</v>
      </c>
      <c r="X676" s="425">
        <f t="shared" si="190"/>
        <v>2175.3849333333333</v>
      </c>
      <c r="Y676" s="79">
        <f t="shared" si="191"/>
        <v>3.6610999999999998</v>
      </c>
    </row>
    <row r="677" spans="1:25" ht="15.75" customHeight="1" x14ac:dyDescent="0.2">
      <c r="A677" s="109">
        <v>660</v>
      </c>
      <c r="B677" s="89">
        <v>45</v>
      </c>
      <c r="C677" s="77">
        <v>23653</v>
      </c>
      <c r="D677" s="411">
        <f t="shared" si="177"/>
        <v>6307.4666666666672</v>
      </c>
      <c r="E677" s="342">
        <f t="shared" si="180"/>
        <v>2131.9237333333331</v>
      </c>
      <c r="F677" s="338">
        <f t="shared" si="181"/>
        <v>126.14933333333335</v>
      </c>
      <c r="G677" s="407">
        <v>85</v>
      </c>
      <c r="H677" s="425">
        <f t="shared" si="182"/>
        <v>8650.5397333333331</v>
      </c>
      <c r="I677" s="79">
        <f t="shared" si="183"/>
        <v>14.666700000000001</v>
      </c>
      <c r="J677" s="96">
        <v>60</v>
      </c>
      <c r="K677" s="77">
        <v>23653</v>
      </c>
      <c r="L677" s="407">
        <f t="shared" si="178"/>
        <v>4730.5999999999995</v>
      </c>
      <c r="M677" s="342">
        <f t="shared" si="184"/>
        <v>1598.9427999999996</v>
      </c>
      <c r="N677" s="338">
        <f t="shared" si="185"/>
        <v>94.611999999999995</v>
      </c>
      <c r="O677" s="435">
        <v>51</v>
      </c>
      <c r="P677" s="425">
        <f t="shared" si="186"/>
        <v>6475.1547999999993</v>
      </c>
      <c r="Q677" s="79">
        <f t="shared" si="187"/>
        <v>11</v>
      </c>
      <c r="R677" s="93">
        <v>180</v>
      </c>
      <c r="S677" s="77">
        <v>23653</v>
      </c>
      <c r="T677" s="407">
        <f t="shared" si="179"/>
        <v>1576.8666666666668</v>
      </c>
      <c r="U677" s="387">
        <f t="shared" si="188"/>
        <v>532.98093333333327</v>
      </c>
      <c r="V677" s="338">
        <f t="shared" si="189"/>
        <v>31.537333333333336</v>
      </c>
      <c r="W677" s="435">
        <v>34</v>
      </c>
      <c r="X677" s="425">
        <f t="shared" si="190"/>
        <v>2175.3849333333333</v>
      </c>
      <c r="Y677" s="79">
        <f t="shared" si="191"/>
        <v>3.6667000000000001</v>
      </c>
    </row>
    <row r="678" spans="1:25" ht="15.75" customHeight="1" x14ac:dyDescent="0.2">
      <c r="A678" s="152">
        <v>661</v>
      </c>
      <c r="B678" s="89">
        <v>45</v>
      </c>
      <c r="C678" s="77">
        <v>23653</v>
      </c>
      <c r="D678" s="411">
        <f t="shared" si="177"/>
        <v>6307.4666666666672</v>
      </c>
      <c r="E678" s="342">
        <f t="shared" si="180"/>
        <v>2131.9237333333331</v>
      </c>
      <c r="F678" s="338">
        <f t="shared" si="181"/>
        <v>126.14933333333335</v>
      </c>
      <c r="G678" s="407">
        <v>85</v>
      </c>
      <c r="H678" s="425">
        <f t="shared" si="182"/>
        <v>8650.5397333333331</v>
      </c>
      <c r="I678" s="79">
        <f t="shared" si="183"/>
        <v>14.6889</v>
      </c>
      <c r="J678" s="96">
        <v>60</v>
      </c>
      <c r="K678" s="77">
        <v>23653</v>
      </c>
      <c r="L678" s="407">
        <f t="shared" si="178"/>
        <v>4730.5999999999995</v>
      </c>
      <c r="M678" s="342">
        <f t="shared" si="184"/>
        <v>1598.9427999999996</v>
      </c>
      <c r="N678" s="338">
        <f t="shared" si="185"/>
        <v>94.611999999999995</v>
      </c>
      <c r="O678" s="435">
        <v>51</v>
      </c>
      <c r="P678" s="425">
        <f t="shared" si="186"/>
        <v>6475.1547999999993</v>
      </c>
      <c r="Q678" s="79">
        <f t="shared" si="187"/>
        <v>11.0167</v>
      </c>
      <c r="R678" s="93">
        <v>180</v>
      </c>
      <c r="S678" s="77">
        <v>23653</v>
      </c>
      <c r="T678" s="407">
        <f t="shared" si="179"/>
        <v>1576.8666666666668</v>
      </c>
      <c r="U678" s="387">
        <f t="shared" si="188"/>
        <v>532.98093333333327</v>
      </c>
      <c r="V678" s="338">
        <f t="shared" si="189"/>
        <v>31.537333333333336</v>
      </c>
      <c r="W678" s="435">
        <v>34</v>
      </c>
      <c r="X678" s="425">
        <f t="shared" si="190"/>
        <v>2175.3849333333333</v>
      </c>
      <c r="Y678" s="79">
        <f t="shared" si="191"/>
        <v>3.6722000000000001</v>
      </c>
    </row>
    <row r="679" spans="1:25" ht="15.75" customHeight="1" x14ac:dyDescent="0.2">
      <c r="A679" s="152">
        <v>662</v>
      </c>
      <c r="B679" s="89">
        <v>45</v>
      </c>
      <c r="C679" s="77">
        <v>23653</v>
      </c>
      <c r="D679" s="411">
        <f t="shared" si="177"/>
        <v>6307.4666666666672</v>
      </c>
      <c r="E679" s="342">
        <f t="shared" si="180"/>
        <v>2131.9237333333331</v>
      </c>
      <c r="F679" s="338">
        <f t="shared" si="181"/>
        <v>126.14933333333335</v>
      </c>
      <c r="G679" s="407">
        <v>85</v>
      </c>
      <c r="H679" s="425">
        <f t="shared" si="182"/>
        <v>8650.5397333333331</v>
      </c>
      <c r="I679" s="79">
        <f t="shared" si="183"/>
        <v>14.7111</v>
      </c>
      <c r="J679" s="96">
        <v>60</v>
      </c>
      <c r="K679" s="77">
        <v>23653</v>
      </c>
      <c r="L679" s="407">
        <f t="shared" si="178"/>
        <v>4730.5999999999995</v>
      </c>
      <c r="M679" s="342">
        <f t="shared" si="184"/>
        <v>1598.9427999999996</v>
      </c>
      <c r="N679" s="338">
        <f t="shared" si="185"/>
        <v>94.611999999999995</v>
      </c>
      <c r="O679" s="435">
        <v>51</v>
      </c>
      <c r="P679" s="425">
        <f t="shared" si="186"/>
        <v>6475.1547999999993</v>
      </c>
      <c r="Q679" s="79">
        <f t="shared" si="187"/>
        <v>11.033300000000001</v>
      </c>
      <c r="R679" s="93">
        <v>180</v>
      </c>
      <c r="S679" s="77">
        <v>23653</v>
      </c>
      <c r="T679" s="407">
        <f t="shared" si="179"/>
        <v>1576.8666666666668</v>
      </c>
      <c r="U679" s="387">
        <f t="shared" si="188"/>
        <v>532.98093333333327</v>
      </c>
      <c r="V679" s="338">
        <f t="shared" si="189"/>
        <v>31.537333333333336</v>
      </c>
      <c r="W679" s="435">
        <v>34</v>
      </c>
      <c r="X679" s="425">
        <f t="shared" si="190"/>
        <v>2175.3849333333333</v>
      </c>
      <c r="Y679" s="79">
        <f t="shared" si="191"/>
        <v>3.6778</v>
      </c>
    </row>
    <row r="680" spans="1:25" ht="15.75" customHeight="1" x14ac:dyDescent="0.2">
      <c r="A680" s="152">
        <v>663</v>
      </c>
      <c r="B680" s="89">
        <v>45</v>
      </c>
      <c r="C680" s="77">
        <v>23653</v>
      </c>
      <c r="D680" s="411">
        <f t="shared" si="177"/>
        <v>6307.4666666666672</v>
      </c>
      <c r="E680" s="342">
        <f t="shared" si="180"/>
        <v>2131.9237333333331</v>
      </c>
      <c r="F680" s="338">
        <f t="shared" si="181"/>
        <v>126.14933333333335</v>
      </c>
      <c r="G680" s="407">
        <v>85</v>
      </c>
      <c r="H680" s="425">
        <f t="shared" si="182"/>
        <v>8650.5397333333331</v>
      </c>
      <c r="I680" s="79">
        <f t="shared" si="183"/>
        <v>14.7333</v>
      </c>
      <c r="J680" s="96">
        <v>60</v>
      </c>
      <c r="K680" s="77">
        <v>23653</v>
      </c>
      <c r="L680" s="407">
        <f t="shared" si="178"/>
        <v>4730.5999999999995</v>
      </c>
      <c r="M680" s="342">
        <f t="shared" si="184"/>
        <v>1598.9427999999996</v>
      </c>
      <c r="N680" s="338">
        <f t="shared" si="185"/>
        <v>94.611999999999995</v>
      </c>
      <c r="O680" s="435">
        <v>51</v>
      </c>
      <c r="P680" s="425">
        <f t="shared" si="186"/>
        <v>6475.1547999999993</v>
      </c>
      <c r="Q680" s="79">
        <f t="shared" si="187"/>
        <v>11.05</v>
      </c>
      <c r="R680" s="93">
        <v>180</v>
      </c>
      <c r="S680" s="77">
        <v>23653</v>
      </c>
      <c r="T680" s="407">
        <f t="shared" si="179"/>
        <v>1576.8666666666668</v>
      </c>
      <c r="U680" s="387">
        <f t="shared" si="188"/>
        <v>532.98093333333327</v>
      </c>
      <c r="V680" s="338">
        <f t="shared" si="189"/>
        <v>31.537333333333336</v>
      </c>
      <c r="W680" s="435">
        <v>34</v>
      </c>
      <c r="X680" s="425">
        <f t="shared" si="190"/>
        <v>2175.3849333333333</v>
      </c>
      <c r="Y680" s="79">
        <f t="shared" si="191"/>
        <v>3.6833</v>
      </c>
    </row>
    <row r="681" spans="1:25" ht="15.75" customHeight="1" x14ac:dyDescent="0.2">
      <c r="A681" s="152">
        <v>664</v>
      </c>
      <c r="B681" s="89">
        <v>45</v>
      </c>
      <c r="C681" s="77">
        <v>23653</v>
      </c>
      <c r="D681" s="411">
        <f t="shared" si="177"/>
        <v>6307.4666666666672</v>
      </c>
      <c r="E681" s="342">
        <f t="shared" si="180"/>
        <v>2131.9237333333331</v>
      </c>
      <c r="F681" s="338">
        <f t="shared" si="181"/>
        <v>126.14933333333335</v>
      </c>
      <c r="G681" s="407">
        <v>85</v>
      </c>
      <c r="H681" s="425">
        <f t="shared" si="182"/>
        <v>8650.5397333333331</v>
      </c>
      <c r="I681" s="79">
        <f t="shared" si="183"/>
        <v>14.755599999999999</v>
      </c>
      <c r="J681" s="96">
        <v>60</v>
      </c>
      <c r="K681" s="77">
        <v>23653</v>
      </c>
      <c r="L681" s="407">
        <f t="shared" si="178"/>
        <v>4730.5999999999995</v>
      </c>
      <c r="M681" s="342">
        <f t="shared" si="184"/>
        <v>1598.9427999999996</v>
      </c>
      <c r="N681" s="338">
        <f t="shared" si="185"/>
        <v>94.611999999999995</v>
      </c>
      <c r="O681" s="435">
        <v>51</v>
      </c>
      <c r="P681" s="425">
        <f t="shared" si="186"/>
        <v>6475.1547999999993</v>
      </c>
      <c r="Q681" s="79">
        <f t="shared" si="187"/>
        <v>11.066700000000001</v>
      </c>
      <c r="R681" s="93">
        <v>180</v>
      </c>
      <c r="S681" s="77">
        <v>23653</v>
      </c>
      <c r="T681" s="407">
        <f t="shared" si="179"/>
        <v>1576.8666666666668</v>
      </c>
      <c r="U681" s="387">
        <f t="shared" si="188"/>
        <v>532.98093333333327</v>
      </c>
      <c r="V681" s="338">
        <f t="shared" si="189"/>
        <v>31.537333333333336</v>
      </c>
      <c r="W681" s="435">
        <v>34</v>
      </c>
      <c r="X681" s="425">
        <f t="shared" si="190"/>
        <v>2175.3849333333333</v>
      </c>
      <c r="Y681" s="79">
        <f t="shared" si="191"/>
        <v>3.6888999999999998</v>
      </c>
    </row>
    <row r="682" spans="1:25" ht="15.75" customHeight="1" x14ac:dyDescent="0.2">
      <c r="A682" s="152">
        <v>665</v>
      </c>
      <c r="B682" s="89">
        <v>45</v>
      </c>
      <c r="C682" s="77">
        <v>23653</v>
      </c>
      <c r="D682" s="411">
        <f t="shared" si="177"/>
        <v>6307.4666666666672</v>
      </c>
      <c r="E682" s="342">
        <f t="shared" si="180"/>
        <v>2131.9237333333331</v>
      </c>
      <c r="F682" s="338">
        <f t="shared" si="181"/>
        <v>126.14933333333335</v>
      </c>
      <c r="G682" s="407">
        <v>85</v>
      </c>
      <c r="H682" s="425">
        <f t="shared" si="182"/>
        <v>8650.5397333333331</v>
      </c>
      <c r="I682" s="79">
        <f t="shared" si="183"/>
        <v>14.777799999999999</v>
      </c>
      <c r="J682" s="96">
        <v>60</v>
      </c>
      <c r="K682" s="77">
        <v>23653</v>
      </c>
      <c r="L682" s="407">
        <f t="shared" si="178"/>
        <v>4730.5999999999995</v>
      </c>
      <c r="M682" s="342">
        <f t="shared" si="184"/>
        <v>1598.9427999999996</v>
      </c>
      <c r="N682" s="338">
        <f t="shared" si="185"/>
        <v>94.611999999999995</v>
      </c>
      <c r="O682" s="435">
        <v>51</v>
      </c>
      <c r="P682" s="425">
        <f t="shared" si="186"/>
        <v>6475.1547999999993</v>
      </c>
      <c r="Q682" s="79">
        <f t="shared" si="187"/>
        <v>11.083299999999999</v>
      </c>
      <c r="R682" s="93">
        <v>180</v>
      </c>
      <c r="S682" s="77">
        <v>23653</v>
      </c>
      <c r="T682" s="407">
        <f t="shared" si="179"/>
        <v>1576.8666666666668</v>
      </c>
      <c r="U682" s="387">
        <f t="shared" si="188"/>
        <v>532.98093333333327</v>
      </c>
      <c r="V682" s="338">
        <f t="shared" si="189"/>
        <v>31.537333333333336</v>
      </c>
      <c r="W682" s="435">
        <v>34</v>
      </c>
      <c r="X682" s="425">
        <f t="shared" si="190"/>
        <v>2175.3849333333333</v>
      </c>
      <c r="Y682" s="79">
        <f t="shared" si="191"/>
        <v>3.6943999999999999</v>
      </c>
    </row>
    <row r="683" spans="1:25" ht="15.75" customHeight="1" x14ac:dyDescent="0.2">
      <c r="A683" s="152">
        <v>666</v>
      </c>
      <c r="B683" s="89">
        <v>45</v>
      </c>
      <c r="C683" s="77">
        <v>23653</v>
      </c>
      <c r="D683" s="411">
        <f t="shared" si="177"/>
        <v>6307.4666666666672</v>
      </c>
      <c r="E683" s="342">
        <f t="shared" si="180"/>
        <v>2131.9237333333331</v>
      </c>
      <c r="F683" s="338">
        <f t="shared" si="181"/>
        <v>126.14933333333335</v>
      </c>
      <c r="G683" s="407">
        <v>85</v>
      </c>
      <c r="H683" s="425">
        <f t="shared" si="182"/>
        <v>8650.5397333333331</v>
      </c>
      <c r="I683" s="79">
        <f t="shared" si="183"/>
        <v>14.8</v>
      </c>
      <c r="J683" s="96">
        <v>60</v>
      </c>
      <c r="K683" s="77">
        <v>23653</v>
      </c>
      <c r="L683" s="407">
        <f t="shared" si="178"/>
        <v>4730.5999999999995</v>
      </c>
      <c r="M683" s="342">
        <f t="shared" si="184"/>
        <v>1598.9427999999996</v>
      </c>
      <c r="N683" s="338">
        <f t="shared" si="185"/>
        <v>94.611999999999995</v>
      </c>
      <c r="O683" s="435">
        <v>51</v>
      </c>
      <c r="P683" s="425">
        <f t="shared" si="186"/>
        <v>6475.1547999999993</v>
      </c>
      <c r="Q683" s="79">
        <f t="shared" si="187"/>
        <v>11.1</v>
      </c>
      <c r="R683" s="93">
        <v>180</v>
      </c>
      <c r="S683" s="77">
        <v>23653</v>
      </c>
      <c r="T683" s="407">
        <f t="shared" si="179"/>
        <v>1576.8666666666668</v>
      </c>
      <c r="U683" s="387">
        <f t="shared" si="188"/>
        <v>532.98093333333327</v>
      </c>
      <c r="V683" s="338">
        <f t="shared" si="189"/>
        <v>31.537333333333336</v>
      </c>
      <c r="W683" s="435">
        <v>34</v>
      </c>
      <c r="X683" s="425">
        <f t="shared" si="190"/>
        <v>2175.3849333333333</v>
      </c>
      <c r="Y683" s="79">
        <f t="shared" si="191"/>
        <v>3.7</v>
      </c>
    </row>
    <row r="684" spans="1:25" ht="15.75" customHeight="1" x14ac:dyDescent="0.2">
      <c r="A684" s="152">
        <v>667</v>
      </c>
      <c r="B684" s="89">
        <v>45</v>
      </c>
      <c r="C684" s="77">
        <v>23653</v>
      </c>
      <c r="D684" s="411">
        <f t="shared" si="177"/>
        <v>6307.4666666666672</v>
      </c>
      <c r="E684" s="342">
        <f t="shared" si="180"/>
        <v>2131.9237333333331</v>
      </c>
      <c r="F684" s="338">
        <f t="shared" si="181"/>
        <v>126.14933333333335</v>
      </c>
      <c r="G684" s="407">
        <v>85</v>
      </c>
      <c r="H684" s="425">
        <f t="shared" si="182"/>
        <v>8650.5397333333331</v>
      </c>
      <c r="I684" s="79">
        <f t="shared" si="183"/>
        <v>14.8222</v>
      </c>
      <c r="J684" s="96">
        <v>60</v>
      </c>
      <c r="K684" s="77">
        <v>23653</v>
      </c>
      <c r="L684" s="407">
        <f t="shared" si="178"/>
        <v>4730.5999999999995</v>
      </c>
      <c r="M684" s="342">
        <f t="shared" si="184"/>
        <v>1598.9427999999996</v>
      </c>
      <c r="N684" s="338">
        <f t="shared" si="185"/>
        <v>94.611999999999995</v>
      </c>
      <c r="O684" s="435">
        <v>51</v>
      </c>
      <c r="P684" s="425">
        <f t="shared" si="186"/>
        <v>6475.1547999999993</v>
      </c>
      <c r="Q684" s="79">
        <f t="shared" si="187"/>
        <v>11.1167</v>
      </c>
      <c r="R684" s="93">
        <v>180</v>
      </c>
      <c r="S684" s="77">
        <v>23653</v>
      </c>
      <c r="T684" s="407">
        <f t="shared" si="179"/>
        <v>1576.8666666666668</v>
      </c>
      <c r="U684" s="387">
        <f t="shared" si="188"/>
        <v>532.98093333333327</v>
      </c>
      <c r="V684" s="338">
        <f t="shared" si="189"/>
        <v>31.537333333333336</v>
      </c>
      <c r="W684" s="435">
        <v>34</v>
      </c>
      <c r="X684" s="425">
        <f t="shared" si="190"/>
        <v>2175.3849333333333</v>
      </c>
      <c r="Y684" s="79">
        <f t="shared" si="191"/>
        <v>3.7056</v>
      </c>
    </row>
    <row r="685" spans="1:25" ht="15.75" customHeight="1" x14ac:dyDescent="0.2">
      <c r="A685" s="152">
        <v>668</v>
      </c>
      <c r="B685" s="89">
        <v>45</v>
      </c>
      <c r="C685" s="77">
        <v>23653</v>
      </c>
      <c r="D685" s="411">
        <f t="shared" si="177"/>
        <v>6307.4666666666672</v>
      </c>
      <c r="E685" s="342">
        <f t="shared" si="180"/>
        <v>2131.9237333333331</v>
      </c>
      <c r="F685" s="338">
        <f t="shared" si="181"/>
        <v>126.14933333333335</v>
      </c>
      <c r="G685" s="407">
        <v>85</v>
      </c>
      <c r="H685" s="425">
        <f t="shared" si="182"/>
        <v>8650.5397333333331</v>
      </c>
      <c r="I685" s="79">
        <f t="shared" si="183"/>
        <v>14.8444</v>
      </c>
      <c r="J685" s="96">
        <v>60</v>
      </c>
      <c r="K685" s="77">
        <v>23653</v>
      </c>
      <c r="L685" s="407">
        <f t="shared" si="178"/>
        <v>4730.5999999999995</v>
      </c>
      <c r="M685" s="342">
        <f t="shared" si="184"/>
        <v>1598.9427999999996</v>
      </c>
      <c r="N685" s="338">
        <f t="shared" si="185"/>
        <v>94.611999999999995</v>
      </c>
      <c r="O685" s="435">
        <v>51</v>
      </c>
      <c r="P685" s="425">
        <f t="shared" si="186"/>
        <v>6475.1547999999993</v>
      </c>
      <c r="Q685" s="79">
        <f t="shared" si="187"/>
        <v>11.1333</v>
      </c>
      <c r="R685" s="93">
        <v>180</v>
      </c>
      <c r="S685" s="77">
        <v>23653</v>
      </c>
      <c r="T685" s="407">
        <f t="shared" si="179"/>
        <v>1576.8666666666668</v>
      </c>
      <c r="U685" s="387">
        <f t="shared" si="188"/>
        <v>532.98093333333327</v>
      </c>
      <c r="V685" s="338">
        <f t="shared" si="189"/>
        <v>31.537333333333336</v>
      </c>
      <c r="W685" s="435">
        <v>34</v>
      </c>
      <c r="X685" s="425">
        <f t="shared" si="190"/>
        <v>2175.3849333333333</v>
      </c>
      <c r="Y685" s="79">
        <f t="shared" si="191"/>
        <v>3.7111000000000001</v>
      </c>
    </row>
    <row r="686" spans="1:25" ht="15.75" customHeight="1" x14ac:dyDescent="0.2">
      <c r="A686" s="152">
        <v>669</v>
      </c>
      <c r="B686" s="89">
        <v>45</v>
      </c>
      <c r="C686" s="77">
        <v>23653</v>
      </c>
      <c r="D686" s="411">
        <f t="shared" si="177"/>
        <v>6307.4666666666672</v>
      </c>
      <c r="E686" s="342">
        <f t="shared" si="180"/>
        <v>2131.9237333333331</v>
      </c>
      <c r="F686" s="338">
        <f t="shared" si="181"/>
        <v>126.14933333333335</v>
      </c>
      <c r="G686" s="407">
        <v>85</v>
      </c>
      <c r="H686" s="425">
        <f t="shared" si="182"/>
        <v>8650.5397333333331</v>
      </c>
      <c r="I686" s="79">
        <f t="shared" si="183"/>
        <v>14.8667</v>
      </c>
      <c r="J686" s="96">
        <v>60</v>
      </c>
      <c r="K686" s="77">
        <v>23653</v>
      </c>
      <c r="L686" s="407">
        <f t="shared" si="178"/>
        <v>4730.5999999999995</v>
      </c>
      <c r="M686" s="342">
        <f t="shared" si="184"/>
        <v>1598.9427999999996</v>
      </c>
      <c r="N686" s="338">
        <f t="shared" si="185"/>
        <v>94.611999999999995</v>
      </c>
      <c r="O686" s="435">
        <v>51</v>
      </c>
      <c r="P686" s="425">
        <f t="shared" si="186"/>
        <v>6475.1547999999993</v>
      </c>
      <c r="Q686" s="79">
        <f t="shared" si="187"/>
        <v>11.15</v>
      </c>
      <c r="R686" s="93">
        <v>180</v>
      </c>
      <c r="S686" s="77">
        <v>23653</v>
      </c>
      <c r="T686" s="407">
        <f t="shared" si="179"/>
        <v>1576.8666666666668</v>
      </c>
      <c r="U686" s="387">
        <f t="shared" si="188"/>
        <v>532.98093333333327</v>
      </c>
      <c r="V686" s="338">
        <f t="shared" si="189"/>
        <v>31.537333333333336</v>
      </c>
      <c r="W686" s="435">
        <v>34</v>
      </c>
      <c r="X686" s="425">
        <f t="shared" si="190"/>
        <v>2175.3849333333333</v>
      </c>
      <c r="Y686" s="79">
        <f t="shared" si="191"/>
        <v>3.7166999999999999</v>
      </c>
    </row>
    <row r="687" spans="1:25" ht="15.75" customHeight="1" x14ac:dyDescent="0.2">
      <c r="A687" s="109">
        <v>670</v>
      </c>
      <c r="B687" s="89">
        <v>45</v>
      </c>
      <c r="C687" s="77">
        <v>23653</v>
      </c>
      <c r="D687" s="411">
        <f t="shared" si="177"/>
        <v>6307.4666666666672</v>
      </c>
      <c r="E687" s="342">
        <f t="shared" si="180"/>
        <v>2131.9237333333331</v>
      </c>
      <c r="F687" s="338">
        <f t="shared" si="181"/>
        <v>126.14933333333335</v>
      </c>
      <c r="G687" s="407">
        <v>85</v>
      </c>
      <c r="H687" s="425">
        <f t="shared" si="182"/>
        <v>8650.5397333333331</v>
      </c>
      <c r="I687" s="79">
        <f t="shared" si="183"/>
        <v>14.8889</v>
      </c>
      <c r="J687" s="96">
        <v>60</v>
      </c>
      <c r="K687" s="77">
        <v>23653</v>
      </c>
      <c r="L687" s="407">
        <f t="shared" si="178"/>
        <v>4730.5999999999995</v>
      </c>
      <c r="M687" s="342">
        <f t="shared" si="184"/>
        <v>1598.9427999999996</v>
      </c>
      <c r="N687" s="338">
        <f t="shared" si="185"/>
        <v>94.611999999999995</v>
      </c>
      <c r="O687" s="435">
        <v>51</v>
      </c>
      <c r="P687" s="425">
        <f t="shared" si="186"/>
        <v>6475.1547999999993</v>
      </c>
      <c r="Q687" s="79">
        <f t="shared" si="187"/>
        <v>11.166700000000001</v>
      </c>
      <c r="R687" s="93">
        <v>180</v>
      </c>
      <c r="S687" s="77">
        <v>23653</v>
      </c>
      <c r="T687" s="407">
        <f t="shared" si="179"/>
        <v>1576.8666666666668</v>
      </c>
      <c r="U687" s="387">
        <f t="shared" si="188"/>
        <v>532.98093333333327</v>
      </c>
      <c r="V687" s="338">
        <f t="shared" si="189"/>
        <v>31.537333333333336</v>
      </c>
      <c r="W687" s="435">
        <v>34</v>
      </c>
      <c r="X687" s="425">
        <f t="shared" si="190"/>
        <v>2175.3849333333333</v>
      </c>
      <c r="Y687" s="79">
        <f t="shared" si="191"/>
        <v>3.7222</v>
      </c>
    </row>
    <row r="688" spans="1:25" ht="15.75" customHeight="1" x14ac:dyDescent="0.2">
      <c r="A688" s="152">
        <v>671</v>
      </c>
      <c r="B688" s="89">
        <v>45</v>
      </c>
      <c r="C688" s="77">
        <v>23653</v>
      </c>
      <c r="D688" s="411">
        <f t="shared" si="177"/>
        <v>6307.4666666666672</v>
      </c>
      <c r="E688" s="342">
        <f t="shared" si="180"/>
        <v>2131.9237333333331</v>
      </c>
      <c r="F688" s="338">
        <f t="shared" si="181"/>
        <v>126.14933333333335</v>
      </c>
      <c r="G688" s="407">
        <v>85</v>
      </c>
      <c r="H688" s="425">
        <f t="shared" si="182"/>
        <v>8650.5397333333331</v>
      </c>
      <c r="I688" s="79">
        <f t="shared" si="183"/>
        <v>14.911099999999999</v>
      </c>
      <c r="J688" s="96">
        <v>60</v>
      </c>
      <c r="K688" s="77">
        <v>23653</v>
      </c>
      <c r="L688" s="407">
        <f t="shared" si="178"/>
        <v>4730.5999999999995</v>
      </c>
      <c r="M688" s="342">
        <f t="shared" si="184"/>
        <v>1598.9427999999996</v>
      </c>
      <c r="N688" s="338">
        <f t="shared" si="185"/>
        <v>94.611999999999995</v>
      </c>
      <c r="O688" s="435">
        <v>51</v>
      </c>
      <c r="P688" s="425">
        <f t="shared" si="186"/>
        <v>6475.1547999999993</v>
      </c>
      <c r="Q688" s="79">
        <f t="shared" si="187"/>
        <v>11.183299999999999</v>
      </c>
      <c r="R688" s="93">
        <v>180</v>
      </c>
      <c r="S688" s="77">
        <v>23653</v>
      </c>
      <c r="T688" s="407">
        <f t="shared" si="179"/>
        <v>1576.8666666666668</v>
      </c>
      <c r="U688" s="387">
        <f t="shared" si="188"/>
        <v>532.98093333333327</v>
      </c>
      <c r="V688" s="338">
        <f t="shared" si="189"/>
        <v>31.537333333333336</v>
      </c>
      <c r="W688" s="435">
        <v>34</v>
      </c>
      <c r="X688" s="425">
        <f t="shared" si="190"/>
        <v>2175.3849333333333</v>
      </c>
      <c r="Y688" s="79">
        <f t="shared" si="191"/>
        <v>3.7277999999999998</v>
      </c>
    </row>
    <row r="689" spans="1:25" ht="15.75" customHeight="1" x14ac:dyDescent="0.2">
      <c r="A689" s="152">
        <v>672</v>
      </c>
      <c r="B689" s="89">
        <v>45</v>
      </c>
      <c r="C689" s="77">
        <v>23653</v>
      </c>
      <c r="D689" s="411">
        <f t="shared" si="177"/>
        <v>6307.4666666666672</v>
      </c>
      <c r="E689" s="342">
        <f t="shared" si="180"/>
        <v>2131.9237333333331</v>
      </c>
      <c r="F689" s="338">
        <f t="shared" si="181"/>
        <v>126.14933333333335</v>
      </c>
      <c r="G689" s="407">
        <v>85</v>
      </c>
      <c r="H689" s="425">
        <f t="shared" si="182"/>
        <v>8650.5397333333331</v>
      </c>
      <c r="I689" s="79">
        <f t="shared" si="183"/>
        <v>14.933299999999999</v>
      </c>
      <c r="J689" s="96">
        <v>60</v>
      </c>
      <c r="K689" s="77">
        <v>23653</v>
      </c>
      <c r="L689" s="407">
        <f t="shared" si="178"/>
        <v>4730.5999999999995</v>
      </c>
      <c r="M689" s="342">
        <f t="shared" si="184"/>
        <v>1598.9427999999996</v>
      </c>
      <c r="N689" s="338">
        <f t="shared" si="185"/>
        <v>94.611999999999995</v>
      </c>
      <c r="O689" s="435">
        <v>51</v>
      </c>
      <c r="P689" s="425">
        <f t="shared" si="186"/>
        <v>6475.1547999999993</v>
      </c>
      <c r="Q689" s="79">
        <f t="shared" si="187"/>
        <v>11.2</v>
      </c>
      <c r="R689" s="93">
        <v>180</v>
      </c>
      <c r="S689" s="77">
        <v>23653</v>
      </c>
      <c r="T689" s="407">
        <f t="shared" si="179"/>
        <v>1576.8666666666668</v>
      </c>
      <c r="U689" s="387">
        <f t="shared" si="188"/>
        <v>532.98093333333327</v>
      </c>
      <c r="V689" s="338">
        <f t="shared" si="189"/>
        <v>31.537333333333336</v>
      </c>
      <c r="W689" s="435">
        <v>34</v>
      </c>
      <c r="X689" s="425">
        <f t="shared" si="190"/>
        <v>2175.3849333333333</v>
      </c>
      <c r="Y689" s="79">
        <f t="shared" si="191"/>
        <v>3.7332999999999998</v>
      </c>
    </row>
    <row r="690" spans="1:25" ht="15.75" customHeight="1" x14ac:dyDescent="0.2">
      <c r="A690" s="152">
        <v>673</v>
      </c>
      <c r="B690" s="89">
        <v>45</v>
      </c>
      <c r="C690" s="77">
        <v>23653</v>
      </c>
      <c r="D690" s="411">
        <f t="shared" si="177"/>
        <v>6307.4666666666672</v>
      </c>
      <c r="E690" s="342">
        <f t="shared" si="180"/>
        <v>2131.9237333333331</v>
      </c>
      <c r="F690" s="338">
        <f t="shared" si="181"/>
        <v>126.14933333333335</v>
      </c>
      <c r="G690" s="407">
        <v>85</v>
      </c>
      <c r="H690" s="425">
        <f t="shared" si="182"/>
        <v>8650.5397333333331</v>
      </c>
      <c r="I690" s="79">
        <f t="shared" si="183"/>
        <v>14.9556</v>
      </c>
      <c r="J690" s="96">
        <v>60</v>
      </c>
      <c r="K690" s="77">
        <v>23653</v>
      </c>
      <c r="L690" s="407">
        <f t="shared" si="178"/>
        <v>4730.5999999999995</v>
      </c>
      <c r="M690" s="342">
        <f t="shared" si="184"/>
        <v>1598.9427999999996</v>
      </c>
      <c r="N690" s="338">
        <f t="shared" si="185"/>
        <v>94.611999999999995</v>
      </c>
      <c r="O690" s="435">
        <v>51</v>
      </c>
      <c r="P690" s="425">
        <f t="shared" si="186"/>
        <v>6475.1547999999993</v>
      </c>
      <c r="Q690" s="79">
        <f t="shared" si="187"/>
        <v>11.216699999999999</v>
      </c>
      <c r="R690" s="93">
        <v>180</v>
      </c>
      <c r="S690" s="77">
        <v>23653</v>
      </c>
      <c r="T690" s="407">
        <f t="shared" si="179"/>
        <v>1576.8666666666668</v>
      </c>
      <c r="U690" s="387">
        <f t="shared" si="188"/>
        <v>532.98093333333327</v>
      </c>
      <c r="V690" s="338">
        <f t="shared" si="189"/>
        <v>31.537333333333336</v>
      </c>
      <c r="W690" s="435">
        <v>34</v>
      </c>
      <c r="X690" s="425">
        <f t="shared" si="190"/>
        <v>2175.3849333333333</v>
      </c>
      <c r="Y690" s="79">
        <f t="shared" si="191"/>
        <v>3.7389000000000001</v>
      </c>
    </row>
    <row r="691" spans="1:25" ht="15.75" customHeight="1" x14ac:dyDescent="0.2">
      <c r="A691" s="152">
        <v>674</v>
      </c>
      <c r="B691" s="89">
        <v>45</v>
      </c>
      <c r="C691" s="77">
        <v>23653</v>
      </c>
      <c r="D691" s="411">
        <f t="shared" si="177"/>
        <v>6307.4666666666672</v>
      </c>
      <c r="E691" s="342">
        <f t="shared" si="180"/>
        <v>2131.9237333333331</v>
      </c>
      <c r="F691" s="338">
        <f t="shared" si="181"/>
        <v>126.14933333333335</v>
      </c>
      <c r="G691" s="407">
        <v>85</v>
      </c>
      <c r="H691" s="425">
        <f t="shared" si="182"/>
        <v>8650.5397333333331</v>
      </c>
      <c r="I691" s="79">
        <f t="shared" si="183"/>
        <v>14.9778</v>
      </c>
      <c r="J691" s="96">
        <v>60</v>
      </c>
      <c r="K691" s="77">
        <v>23653</v>
      </c>
      <c r="L691" s="407">
        <f t="shared" si="178"/>
        <v>4730.5999999999995</v>
      </c>
      <c r="M691" s="342">
        <f t="shared" si="184"/>
        <v>1598.9427999999996</v>
      </c>
      <c r="N691" s="338">
        <f t="shared" si="185"/>
        <v>94.611999999999995</v>
      </c>
      <c r="O691" s="435">
        <v>51</v>
      </c>
      <c r="P691" s="425">
        <f t="shared" si="186"/>
        <v>6475.1547999999993</v>
      </c>
      <c r="Q691" s="79">
        <f t="shared" si="187"/>
        <v>11.2333</v>
      </c>
      <c r="R691" s="93">
        <v>180</v>
      </c>
      <c r="S691" s="77">
        <v>23653</v>
      </c>
      <c r="T691" s="407">
        <f t="shared" si="179"/>
        <v>1576.8666666666668</v>
      </c>
      <c r="U691" s="387">
        <f t="shared" si="188"/>
        <v>532.98093333333327</v>
      </c>
      <c r="V691" s="338">
        <f t="shared" si="189"/>
        <v>31.537333333333336</v>
      </c>
      <c r="W691" s="435">
        <v>34</v>
      </c>
      <c r="X691" s="425">
        <f t="shared" si="190"/>
        <v>2175.3849333333333</v>
      </c>
      <c r="Y691" s="79">
        <f t="shared" si="191"/>
        <v>3.7444000000000002</v>
      </c>
    </row>
    <row r="692" spans="1:25" ht="15.75" customHeight="1" x14ac:dyDescent="0.2">
      <c r="A692" s="152">
        <v>675</v>
      </c>
      <c r="B692" s="89">
        <v>45</v>
      </c>
      <c r="C692" s="77">
        <v>23653</v>
      </c>
      <c r="D692" s="411">
        <f t="shared" si="177"/>
        <v>6307.4666666666672</v>
      </c>
      <c r="E692" s="342">
        <f t="shared" si="180"/>
        <v>2131.9237333333331</v>
      </c>
      <c r="F692" s="338">
        <f t="shared" si="181"/>
        <v>126.14933333333335</v>
      </c>
      <c r="G692" s="407">
        <v>85</v>
      </c>
      <c r="H692" s="425">
        <f t="shared" si="182"/>
        <v>8650.5397333333331</v>
      </c>
      <c r="I692" s="79">
        <f t="shared" si="183"/>
        <v>15</v>
      </c>
      <c r="J692" s="96">
        <v>60</v>
      </c>
      <c r="K692" s="77">
        <v>23653</v>
      </c>
      <c r="L692" s="407">
        <f t="shared" si="178"/>
        <v>4730.5999999999995</v>
      </c>
      <c r="M692" s="342">
        <f t="shared" si="184"/>
        <v>1598.9427999999996</v>
      </c>
      <c r="N692" s="338">
        <f t="shared" si="185"/>
        <v>94.611999999999995</v>
      </c>
      <c r="O692" s="435">
        <v>51</v>
      </c>
      <c r="P692" s="425">
        <f t="shared" si="186"/>
        <v>6475.1547999999993</v>
      </c>
      <c r="Q692" s="79">
        <f t="shared" si="187"/>
        <v>11.25</v>
      </c>
      <c r="R692" s="93">
        <v>180</v>
      </c>
      <c r="S692" s="77">
        <v>23653</v>
      </c>
      <c r="T692" s="407">
        <f t="shared" si="179"/>
        <v>1576.8666666666668</v>
      </c>
      <c r="U692" s="387">
        <f t="shared" si="188"/>
        <v>532.98093333333327</v>
      </c>
      <c r="V692" s="338">
        <f t="shared" si="189"/>
        <v>31.537333333333336</v>
      </c>
      <c r="W692" s="435">
        <v>34</v>
      </c>
      <c r="X692" s="425">
        <f t="shared" si="190"/>
        <v>2175.3849333333333</v>
      </c>
      <c r="Y692" s="79">
        <f t="shared" si="191"/>
        <v>3.75</v>
      </c>
    </row>
    <row r="693" spans="1:25" ht="15.75" customHeight="1" x14ac:dyDescent="0.2">
      <c r="A693" s="152">
        <v>676</v>
      </c>
      <c r="B693" s="89">
        <v>45</v>
      </c>
      <c r="C693" s="77">
        <v>23653</v>
      </c>
      <c r="D693" s="411">
        <f t="shared" si="177"/>
        <v>6307.4666666666672</v>
      </c>
      <c r="E693" s="342">
        <f t="shared" si="180"/>
        <v>2131.9237333333331</v>
      </c>
      <c r="F693" s="338">
        <f t="shared" si="181"/>
        <v>126.14933333333335</v>
      </c>
      <c r="G693" s="407">
        <v>85</v>
      </c>
      <c r="H693" s="425">
        <f t="shared" si="182"/>
        <v>8650.5397333333331</v>
      </c>
      <c r="I693" s="79">
        <f t="shared" si="183"/>
        <v>15.0222</v>
      </c>
      <c r="J693" s="96">
        <v>60</v>
      </c>
      <c r="K693" s="77">
        <v>23653</v>
      </c>
      <c r="L693" s="407">
        <f t="shared" si="178"/>
        <v>4730.5999999999995</v>
      </c>
      <c r="M693" s="342">
        <f t="shared" si="184"/>
        <v>1598.9427999999996</v>
      </c>
      <c r="N693" s="338">
        <f t="shared" si="185"/>
        <v>94.611999999999995</v>
      </c>
      <c r="O693" s="435">
        <v>51</v>
      </c>
      <c r="P693" s="425">
        <f t="shared" si="186"/>
        <v>6475.1547999999993</v>
      </c>
      <c r="Q693" s="79">
        <f t="shared" si="187"/>
        <v>11.2667</v>
      </c>
      <c r="R693" s="93">
        <v>180</v>
      </c>
      <c r="S693" s="77">
        <v>23653</v>
      </c>
      <c r="T693" s="407">
        <f t="shared" si="179"/>
        <v>1576.8666666666668</v>
      </c>
      <c r="U693" s="387">
        <f t="shared" si="188"/>
        <v>532.98093333333327</v>
      </c>
      <c r="V693" s="338">
        <f t="shared" si="189"/>
        <v>31.537333333333336</v>
      </c>
      <c r="W693" s="435">
        <v>34</v>
      </c>
      <c r="X693" s="425">
        <f t="shared" si="190"/>
        <v>2175.3849333333333</v>
      </c>
      <c r="Y693" s="79">
        <f t="shared" si="191"/>
        <v>3.7555999999999998</v>
      </c>
    </row>
    <row r="694" spans="1:25" ht="15.75" customHeight="1" x14ac:dyDescent="0.2">
      <c r="A694" s="152">
        <v>677</v>
      </c>
      <c r="B694" s="89">
        <v>45</v>
      </c>
      <c r="C694" s="77">
        <v>23653</v>
      </c>
      <c r="D694" s="411">
        <f t="shared" si="177"/>
        <v>6307.4666666666672</v>
      </c>
      <c r="E694" s="342">
        <f t="shared" si="180"/>
        <v>2131.9237333333331</v>
      </c>
      <c r="F694" s="338">
        <f t="shared" si="181"/>
        <v>126.14933333333335</v>
      </c>
      <c r="G694" s="407">
        <v>85</v>
      </c>
      <c r="H694" s="425">
        <f t="shared" si="182"/>
        <v>8650.5397333333331</v>
      </c>
      <c r="I694" s="79">
        <f t="shared" si="183"/>
        <v>15.0444</v>
      </c>
      <c r="J694" s="96">
        <v>60</v>
      </c>
      <c r="K694" s="77">
        <v>23653</v>
      </c>
      <c r="L694" s="407">
        <f t="shared" si="178"/>
        <v>4730.5999999999995</v>
      </c>
      <c r="M694" s="342">
        <f t="shared" si="184"/>
        <v>1598.9427999999996</v>
      </c>
      <c r="N694" s="338">
        <f t="shared" si="185"/>
        <v>94.611999999999995</v>
      </c>
      <c r="O694" s="435">
        <v>51</v>
      </c>
      <c r="P694" s="425">
        <f t="shared" si="186"/>
        <v>6475.1547999999993</v>
      </c>
      <c r="Q694" s="79">
        <f t="shared" si="187"/>
        <v>11.283300000000001</v>
      </c>
      <c r="R694" s="93">
        <v>180</v>
      </c>
      <c r="S694" s="77">
        <v>23653</v>
      </c>
      <c r="T694" s="407">
        <f t="shared" si="179"/>
        <v>1576.8666666666668</v>
      </c>
      <c r="U694" s="387">
        <f t="shared" si="188"/>
        <v>532.98093333333327</v>
      </c>
      <c r="V694" s="338">
        <f t="shared" si="189"/>
        <v>31.537333333333336</v>
      </c>
      <c r="W694" s="435">
        <v>34</v>
      </c>
      <c r="X694" s="425">
        <f t="shared" si="190"/>
        <v>2175.3849333333333</v>
      </c>
      <c r="Y694" s="79">
        <f t="shared" si="191"/>
        <v>3.7610999999999999</v>
      </c>
    </row>
    <row r="695" spans="1:25" ht="15.75" customHeight="1" x14ac:dyDescent="0.2">
      <c r="A695" s="152">
        <v>678</v>
      </c>
      <c r="B695" s="89">
        <v>45</v>
      </c>
      <c r="C695" s="77">
        <v>23653</v>
      </c>
      <c r="D695" s="411">
        <f t="shared" si="177"/>
        <v>6307.4666666666672</v>
      </c>
      <c r="E695" s="342">
        <f t="shared" si="180"/>
        <v>2131.9237333333331</v>
      </c>
      <c r="F695" s="338">
        <f t="shared" si="181"/>
        <v>126.14933333333335</v>
      </c>
      <c r="G695" s="407">
        <v>85</v>
      </c>
      <c r="H695" s="425">
        <f t="shared" si="182"/>
        <v>8650.5397333333331</v>
      </c>
      <c r="I695" s="79">
        <f t="shared" si="183"/>
        <v>15.066700000000001</v>
      </c>
      <c r="J695" s="96">
        <v>60</v>
      </c>
      <c r="K695" s="77">
        <v>23653</v>
      </c>
      <c r="L695" s="407">
        <f t="shared" si="178"/>
        <v>4730.5999999999995</v>
      </c>
      <c r="M695" s="342">
        <f t="shared" si="184"/>
        <v>1598.9427999999996</v>
      </c>
      <c r="N695" s="338">
        <f t="shared" si="185"/>
        <v>94.611999999999995</v>
      </c>
      <c r="O695" s="435">
        <v>51</v>
      </c>
      <c r="P695" s="425">
        <f t="shared" si="186"/>
        <v>6475.1547999999993</v>
      </c>
      <c r="Q695" s="79">
        <f t="shared" si="187"/>
        <v>11.3</v>
      </c>
      <c r="R695" s="93">
        <v>180</v>
      </c>
      <c r="S695" s="77">
        <v>23653</v>
      </c>
      <c r="T695" s="407">
        <f t="shared" si="179"/>
        <v>1576.8666666666668</v>
      </c>
      <c r="U695" s="387">
        <f t="shared" si="188"/>
        <v>532.98093333333327</v>
      </c>
      <c r="V695" s="338">
        <f t="shared" si="189"/>
        <v>31.537333333333336</v>
      </c>
      <c r="W695" s="435">
        <v>34</v>
      </c>
      <c r="X695" s="425">
        <f t="shared" si="190"/>
        <v>2175.3849333333333</v>
      </c>
      <c r="Y695" s="79">
        <f t="shared" si="191"/>
        <v>3.7667000000000002</v>
      </c>
    </row>
    <row r="696" spans="1:25" ht="15.75" customHeight="1" x14ac:dyDescent="0.2">
      <c r="A696" s="152">
        <v>679</v>
      </c>
      <c r="B696" s="89">
        <v>45</v>
      </c>
      <c r="C696" s="77">
        <v>23653</v>
      </c>
      <c r="D696" s="411">
        <f t="shared" si="177"/>
        <v>6307.4666666666672</v>
      </c>
      <c r="E696" s="342">
        <f t="shared" si="180"/>
        <v>2131.9237333333331</v>
      </c>
      <c r="F696" s="338">
        <f t="shared" si="181"/>
        <v>126.14933333333335</v>
      </c>
      <c r="G696" s="407">
        <v>85</v>
      </c>
      <c r="H696" s="425">
        <f t="shared" si="182"/>
        <v>8650.5397333333331</v>
      </c>
      <c r="I696" s="79">
        <f t="shared" si="183"/>
        <v>15.088900000000001</v>
      </c>
      <c r="J696" s="96">
        <v>60</v>
      </c>
      <c r="K696" s="77">
        <v>23653</v>
      </c>
      <c r="L696" s="407">
        <f t="shared" si="178"/>
        <v>4730.5999999999995</v>
      </c>
      <c r="M696" s="342">
        <f t="shared" si="184"/>
        <v>1598.9427999999996</v>
      </c>
      <c r="N696" s="338">
        <f t="shared" si="185"/>
        <v>94.611999999999995</v>
      </c>
      <c r="O696" s="435">
        <v>51</v>
      </c>
      <c r="P696" s="425">
        <f t="shared" si="186"/>
        <v>6475.1547999999993</v>
      </c>
      <c r="Q696" s="79">
        <f t="shared" si="187"/>
        <v>11.316700000000001</v>
      </c>
      <c r="R696" s="93">
        <v>180</v>
      </c>
      <c r="S696" s="77">
        <v>23653</v>
      </c>
      <c r="T696" s="407">
        <f t="shared" si="179"/>
        <v>1576.8666666666668</v>
      </c>
      <c r="U696" s="387">
        <f t="shared" si="188"/>
        <v>532.98093333333327</v>
      </c>
      <c r="V696" s="338">
        <f t="shared" si="189"/>
        <v>31.537333333333336</v>
      </c>
      <c r="W696" s="435">
        <v>34</v>
      </c>
      <c r="X696" s="425">
        <f t="shared" si="190"/>
        <v>2175.3849333333333</v>
      </c>
      <c r="Y696" s="79">
        <f t="shared" si="191"/>
        <v>3.7722000000000002</v>
      </c>
    </row>
    <row r="697" spans="1:25" ht="15.75" customHeight="1" x14ac:dyDescent="0.2">
      <c r="A697" s="109">
        <v>680</v>
      </c>
      <c r="B697" s="89">
        <v>45</v>
      </c>
      <c r="C697" s="77">
        <v>23653</v>
      </c>
      <c r="D697" s="411">
        <f t="shared" si="177"/>
        <v>6307.4666666666672</v>
      </c>
      <c r="E697" s="342">
        <f t="shared" si="180"/>
        <v>2131.9237333333331</v>
      </c>
      <c r="F697" s="338">
        <f t="shared" si="181"/>
        <v>126.14933333333335</v>
      </c>
      <c r="G697" s="407">
        <v>85</v>
      </c>
      <c r="H697" s="425">
        <f t="shared" si="182"/>
        <v>8650.5397333333331</v>
      </c>
      <c r="I697" s="79">
        <f t="shared" si="183"/>
        <v>15.1111</v>
      </c>
      <c r="J697" s="96">
        <v>60</v>
      </c>
      <c r="K697" s="77">
        <v>23653</v>
      </c>
      <c r="L697" s="407">
        <f t="shared" si="178"/>
        <v>4730.5999999999995</v>
      </c>
      <c r="M697" s="342">
        <f t="shared" si="184"/>
        <v>1598.9427999999996</v>
      </c>
      <c r="N697" s="338">
        <f t="shared" si="185"/>
        <v>94.611999999999995</v>
      </c>
      <c r="O697" s="435">
        <v>51</v>
      </c>
      <c r="P697" s="425">
        <f t="shared" si="186"/>
        <v>6475.1547999999993</v>
      </c>
      <c r="Q697" s="79">
        <f t="shared" si="187"/>
        <v>11.333299999999999</v>
      </c>
      <c r="R697" s="93">
        <v>180</v>
      </c>
      <c r="S697" s="77">
        <v>23653</v>
      </c>
      <c r="T697" s="407">
        <f t="shared" si="179"/>
        <v>1576.8666666666668</v>
      </c>
      <c r="U697" s="387">
        <f t="shared" si="188"/>
        <v>532.98093333333327</v>
      </c>
      <c r="V697" s="338">
        <f t="shared" si="189"/>
        <v>31.537333333333336</v>
      </c>
      <c r="W697" s="435">
        <v>34</v>
      </c>
      <c r="X697" s="425">
        <f t="shared" si="190"/>
        <v>2175.3849333333333</v>
      </c>
      <c r="Y697" s="79">
        <f t="shared" si="191"/>
        <v>3.7778</v>
      </c>
    </row>
    <row r="698" spans="1:25" ht="15.75" customHeight="1" x14ac:dyDescent="0.2">
      <c r="A698" s="152">
        <v>681</v>
      </c>
      <c r="B698" s="89">
        <v>45</v>
      </c>
      <c r="C698" s="77">
        <v>23653</v>
      </c>
      <c r="D698" s="411">
        <f t="shared" si="177"/>
        <v>6307.4666666666672</v>
      </c>
      <c r="E698" s="342">
        <f t="shared" si="180"/>
        <v>2131.9237333333331</v>
      </c>
      <c r="F698" s="338">
        <f t="shared" si="181"/>
        <v>126.14933333333335</v>
      </c>
      <c r="G698" s="407">
        <v>85</v>
      </c>
      <c r="H698" s="425">
        <f t="shared" si="182"/>
        <v>8650.5397333333331</v>
      </c>
      <c r="I698" s="79">
        <f t="shared" si="183"/>
        <v>15.1333</v>
      </c>
      <c r="J698" s="96">
        <v>60</v>
      </c>
      <c r="K698" s="77">
        <v>23653</v>
      </c>
      <c r="L698" s="407">
        <f t="shared" si="178"/>
        <v>4730.5999999999995</v>
      </c>
      <c r="M698" s="342">
        <f t="shared" si="184"/>
        <v>1598.9427999999996</v>
      </c>
      <c r="N698" s="338">
        <f t="shared" si="185"/>
        <v>94.611999999999995</v>
      </c>
      <c r="O698" s="435">
        <v>51</v>
      </c>
      <c r="P698" s="425">
        <f t="shared" si="186"/>
        <v>6475.1547999999993</v>
      </c>
      <c r="Q698" s="79">
        <f t="shared" si="187"/>
        <v>11.35</v>
      </c>
      <c r="R698" s="93">
        <v>180</v>
      </c>
      <c r="S698" s="77">
        <v>23653</v>
      </c>
      <c r="T698" s="407">
        <f t="shared" si="179"/>
        <v>1576.8666666666668</v>
      </c>
      <c r="U698" s="387">
        <f t="shared" si="188"/>
        <v>532.98093333333327</v>
      </c>
      <c r="V698" s="338">
        <f t="shared" si="189"/>
        <v>31.537333333333336</v>
      </c>
      <c r="W698" s="435">
        <v>34</v>
      </c>
      <c r="X698" s="425">
        <f t="shared" si="190"/>
        <v>2175.3849333333333</v>
      </c>
      <c r="Y698" s="79">
        <f t="shared" si="191"/>
        <v>3.7833000000000001</v>
      </c>
    </row>
    <row r="699" spans="1:25" ht="15.75" customHeight="1" x14ac:dyDescent="0.2">
      <c r="A699" s="152">
        <v>682</v>
      </c>
      <c r="B699" s="89">
        <v>45</v>
      </c>
      <c r="C699" s="77">
        <v>23653</v>
      </c>
      <c r="D699" s="411">
        <f t="shared" si="177"/>
        <v>6307.4666666666672</v>
      </c>
      <c r="E699" s="342">
        <f t="shared" si="180"/>
        <v>2131.9237333333331</v>
      </c>
      <c r="F699" s="338">
        <f t="shared" si="181"/>
        <v>126.14933333333335</v>
      </c>
      <c r="G699" s="407">
        <v>85</v>
      </c>
      <c r="H699" s="425">
        <f t="shared" si="182"/>
        <v>8650.5397333333331</v>
      </c>
      <c r="I699" s="79">
        <f t="shared" si="183"/>
        <v>15.1556</v>
      </c>
      <c r="J699" s="96">
        <v>60</v>
      </c>
      <c r="K699" s="77">
        <v>23653</v>
      </c>
      <c r="L699" s="407">
        <f t="shared" si="178"/>
        <v>4730.5999999999995</v>
      </c>
      <c r="M699" s="342">
        <f t="shared" si="184"/>
        <v>1598.9427999999996</v>
      </c>
      <c r="N699" s="338">
        <f t="shared" si="185"/>
        <v>94.611999999999995</v>
      </c>
      <c r="O699" s="435">
        <v>51</v>
      </c>
      <c r="P699" s="425">
        <f t="shared" si="186"/>
        <v>6475.1547999999993</v>
      </c>
      <c r="Q699" s="79">
        <f t="shared" si="187"/>
        <v>11.3667</v>
      </c>
      <c r="R699" s="93">
        <v>180</v>
      </c>
      <c r="S699" s="77">
        <v>23653</v>
      </c>
      <c r="T699" s="407">
        <f t="shared" si="179"/>
        <v>1576.8666666666668</v>
      </c>
      <c r="U699" s="387">
        <f t="shared" si="188"/>
        <v>532.98093333333327</v>
      </c>
      <c r="V699" s="338">
        <f t="shared" si="189"/>
        <v>31.537333333333336</v>
      </c>
      <c r="W699" s="435">
        <v>34</v>
      </c>
      <c r="X699" s="425">
        <f t="shared" si="190"/>
        <v>2175.3849333333333</v>
      </c>
      <c r="Y699" s="79">
        <f t="shared" si="191"/>
        <v>3.7888999999999999</v>
      </c>
    </row>
    <row r="700" spans="1:25" ht="15.75" customHeight="1" x14ac:dyDescent="0.2">
      <c r="A700" s="152">
        <v>683</v>
      </c>
      <c r="B700" s="89">
        <v>45</v>
      </c>
      <c r="C700" s="77">
        <v>23653</v>
      </c>
      <c r="D700" s="411">
        <f t="shared" si="177"/>
        <v>6307.4666666666672</v>
      </c>
      <c r="E700" s="342">
        <f t="shared" si="180"/>
        <v>2131.9237333333331</v>
      </c>
      <c r="F700" s="338">
        <f t="shared" si="181"/>
        <v>126.14933333333335</v>
      </c>
      <c r="G700" s="407">
        <v>85</v>
      </c>
      <c r="H700" s="425">
        <f t="shared" si="182"/>
        <v>8650.5397333333331</v>
      </c>
      <c r="I700" s="79">
        <f t="shared" si="183"/>
        <v>15.1778</v>
      </c>
      <c r="J700" s="96">
        <v>60</v>
      </c>
      <c r="K700" s="77">
        <v>23653</v>
      </c>
      <c r="L700" s="407">
        <f t="shared" si="178"/>
        <v>4730.5999999999995</v>
      </c>
      <c r="M700" s="342">
        <f t="shared" si="184"/>
        <v>1598.9427999999996</v>
      </c>
      <c r="N700" s="338">
        <f t="shared" si="185"/>
        <v>94.611999999999995</v>
      </c>
      <c r="O700" s="435">
        <v>51</v>
      </c>
      <c r="P700" s="425">
        <f t="shared" si="186"/>
        <v>6475.1547999999993</v>
      </c>
      <c r="Q700" s="79">
        <f t="shared" si="187"/>
        <v>11.3833</v>
      </c>
      <c r="R700" s="93">
        <v>180</v>
      </c>
      <c r="S700" s="77">
        <v>23653</v>
      </c>
      <c r="T700" s="407">
        <f t="shared" si="179"/>
        <v>1576.8666666666668</v>
      </c>
      <c r="U700" s="387">
        <f t="shared" si="188"/>
        <v>532.98093333333327</v>
      </c>
      <c r="V700" s="338">
        <f t="shared" si="189"/>
        <v>31.537333333333336</v>
      </c>
      <c r="W700" s="435">
        <v>34</v>
      </c>
      <c r="X700" s="425">
        <f t="shared" si="190"/>
        <v>2175.3849333333333</v>
      </c>
      <c r="Y700" s="79">
        <f t="shared" si="191"/>
        <v>3.7944</v>
      </c>
    </row>
    <row r="701" spans="1:25" ht="15.75" customHeight="1" x14ac:dyDescent="0.2">
      <c r="A701" s="152">
        <v>684</v>
      </c>
      <c r="B701" s="89">
        <v>45</v>
      </c>
      <c r="C701" s="77">
        <v>23653</v>
      </c>
      <c r="D701" s="411">
        <f t="shared" si="177"/>
        <v>6307.4666666666672</v>
      </c>
      <c r="E701" s="342">
        <f t="shared" si="180"/>
        <v>2131.9237333333331</v>
      </c>
      <c r="F701" s="338">
        <f t="shared" si="181"/>
        <v>126.14933333333335</v>
      </c>
      <c r="G701" s="407">
        <v>85</v>
      </c>
      <c r="H701" s="425">
        <f t="shared" si="182"/>
        <v>8650.5397333333331</v>
      </c>
      <c r="I701" s="79">
        <f t="shared" si="183"/>
        <v>15.2</v>
      </c>
      <c r="J701" s="96">
        <v>60</v>
      </c>
      <c r="K701" s="77">
        <v>23653</v>
      </c>
      <c r="L701" s="407">
        <f t="shared" si="178"/>
        <v>4730.5999999999995</v>
      </c>
      <c r="M701" s="342">
        <f t="shared" si="184"/>
        <v>1598.9427999999996</v>
      </c>
      <c r="N701" s="338">
        <f t="shared" si="185"/>
        <v>94.611999999999995</v>
      </c>
      <c r="O701" s="435">
        <v>51</v>
      </c>
      <c r="P701" s="425">
        <f t="shared" si="186"/>
        <v>6475.1547999999993</v>
      </c>
      <c r="Q701" s="79">
        <f t="shared" si="187"/>
        <v>11.4</v>
      </c>
      <c r="R701" s="93">
        <v>180</v>
      </c>
      <c r="S701" s="77">
        <v>23653</v>
      </c>
      <c r="T701" s="407">
        <f t="shared" si="179"/>
        <v>1576.8666666666668</v>
      </c>
      <c r="U701" s="387">
        <f t="shared" si="188"/>
        <v>532.98093333333327</v>
      </c>
      <c r="V701" s="338">
        <f t="shared" si="189"/>
        <v>31.537333333333336</v>
      </c>
      <c r="W701" s="435">
        <v>34</v>
      </c>
      <c r="X701" s="425">
        <f t="shared" si="190"/>
        <v>2175.3849333333333</v>
      </c>
      <c r="Y701" s="79">
        <f t="shared" si="191"/>
        <v>3.8</v>
      </c>
    </row>
    <row r="702" spans="1:25" ht="15.75" customHeight="1" x14ac:dyDescent="0.2">
      <c r="A702" s="152">
        <v>685</v>
      </c>
      <c r="B702" s="89">
        <v>45</v>
      </c>
      <c r="C702" s="77">
        <v>23653</v>
      </c>
      <c r="D702" s="411">
        <f t="shared" si="177"/>
        <v>6307.4666666666672</v>
      </c>
      <c r="E702" s="342">
        <f t="shared" si="180"/>
        <v>2131.9237333333331</v>
      </c>
      <c r="F702" s="338">
        <f t="shared" si="181"/>
        <v>126.14933333333335</v>
      </c>
      <c r="G702" s="407">
        <v>85</v>
      </c>
      <c r="H702" s="425">
        <f t="shared" si="182"/>
        <v>8650.5397333333331</v>
      </c>
      <c r="I702" s="79">
        <f t="shared" si="183"/>
        <v>15.222200000000001</v>
      </c>
      <c r="J702" s="96">
        <v>60</v>
      </c>
      <c r="K702" s="77">
        <v>23653</v>
      </c>
      <c r="L702" s="407">
        <f t="shared" si="178"/>
        <v>4730.5999999999995</v>
      </c>
      <c r="M702" s="342">
        <f t="shared" si="184"/>
        <v>1598.9427999999996</v>
      </c>
      <c r="N702" s="338">
        <f t="shared" si="185"/>
        <v>94.611999999999995</v>
      </c>
      <c r="O702" s="435">
        <v>51</v>
      </c>
      <c r="P702" s="425">
        <f t="shared" si="186"/>
        <v>6475.1547999999993</v>
      </c>
      <c r="Q702" s="79">
        <f t="shared" si="187"/>
        <v>11.416700000000001</v>
      </c>
      <c r="R702" s="93">
        <v>180</v>
      </c>
      <c r="S702" s="77">
        <v>23653</v>
      </c>
      <c r="T702" s="407">
        <f t="shared" si="179"/>
        <v>1576.8666666666668</v>
      </c>
      <c r="U702" s="387">
        <f t="shared" si="188"/>
        <v>532.98093333333327</v>
      </c>
      <c r="V702" s="338">
        <f t="shared" si="189"/>
        <v>31.537333333333336</v>
      </c>
      <c r="W702" s="435">
        <v>34</v>
      </c>
      <c r="X702" s="425">
        <f t="shared" si="190"/>
        <v>2175.3849333333333</v>
      </c>
      <c r="Y702" s="79">
        <f t="shared" si="191"/>
        <v>3.8056000000000001</v>
      </c>
    </row>
    <row r="703" spans="1:25" ht="15.75" customHeight="1" x14ac:dyDescent="0.2">
      <c r="A703" s="152">
        <v>686</v>
      </c>
      <c r="B703" s="89">
        <v>45</v>
      </c>
      <c r="C703" s="77">
        <v>23653</v>
      </c>
      <c r="D703" s="411">
        <f t="shared" si="177"/>
        <v>6307.4666666666672</v>
      </c>
      <c r="E703" s="342">
        <f t="shared" si="180"/>
        <v>2131.9237333333331</v>
      </c>
      <c r="F703" s="338">
        <f t="shared" si="181"/>
        <v>126.14933333333335</v>
      </c>
      <c r="G703" s="407">
        <v>85</v>
      </c>
      <c r="H703" s="425">
        <f t="shared" si="182"/>
        <v>8650.5397333333331</v>
      </c>
      <c r="I703" s="79">
        <f t="shared" si="183"/>
        <v>15.244400000000001</v>
      </c>
      <c r="J703" s="96">
        <v>60</v>
      </c>
      <c r="K703" s="77">
        <v>23653</v>
      </c>
      <c r="L703" s="407">
        <f t="shared" si="178"/>
        <v>4730.5999999999995</v>
      </c>
      <c r="M703" s="342">
        <f t="shared" si="184"/>
        <v>1598.9427999999996</v>
      </c>
      <c r="N703" s="338">
        <f t="shared" si="185"/>
        <v>94.611999999999995</v>
      </c>
      <c r="O703" s="435">
        <v>51</v>
      </c>
      <c r="P703" s="425">
        <f t="shared" si="186"/>
        <v>6475.1547999999993</v>
      </c>
      <c r="Q703" s="79">
        <f t="shared" si="187"/>
        <v>11.433299999999999</v>
      </c>
      <c r="R703" s="93">
        <v>180</v>
      </c>
      <c r="S703" s="77">
        <v>23653</v>
      </c>
      <c r="T703" s="407">
        <f t="shared" si="179"/>
        <v>1576.8666666666668</v>
      </c>
      <c r="U703" s="387">
        <f t="shared" si="188"/>
        <v>532.98093333333327</v>
      </c>
      <c r="V703" s="338">
        <f t="shared" si="189"/>
        <v>31.537333333333336</v>
      </c>
      <c r="W703" s="435">
        <v>34</v>
      </c>
      <c r="X703" s="425">
        <f t="shared" si="190"/>
        <v>2175.3849333333333</v>
      </c>
      <c r="Y703" s="79">
        <f t="shared" si="191"/>
        <v>3.8111000000000002</v>
      </c>
    </row>
    <row r="704" spans="1:25" ht="15.75" customHeight="1" x14ac:dyDescent="0.2">
      <c r="A704" s="152">
        <v>687</v>
      </c>
      <c r="B704" s="89">
        <v>45</v>
      </c>
      <c r="C704" s="77">
        <v>23653</v>
      </c>
      <c r="D704" s="411">
        <f t="shared" si="177"/>
        <v>6307.4666666666672</v>
      </c>
      <c r="E704" s="342">
        <f t="shared" si="180"/>
        <v>2131.9237333333331</v>
      </c>
      <c r="F704" s="338">
        <f t="shared" si="181"/>
        <v>126.14933333333335</v>
      </c>
      <c r="G704" s="407">
        <v>85</v>
      </c>
      <c r="H704" s="425">
        <f t="shared" si="182"/>
        <v>8650.5397333333331</v>
      </c>
      <c r="I704" s="79">
        <f t="shared" si="183"/>
        <v>15.2667</v>
      </c>
      <c r="J704" s="96">
        <v>60</v>
      </c>
      <c r="K704" s="77">
        <v>23653</v>
      </c>
      <c r="L704" s="407">
        <f t="shared" si="178"/>
        <v>4730.5999999999995</v>
      </c>
      <c r="M704" s="342">
        <f t="shared" si="184"/>
        <v>1598.9427999999996</v>
      </c>
      <c r="N704" s="338">
        <f t="shared" si="185"/>
        <v>94.611999999999995</v>
      </c>
      <c r="O704" s="435">
        <v>51</v>
      </c>
      <c r="P704" s="425">
        <f t="shared" si="186"/>
        <v>6475.1547999999993</v>
      </c>
      <c r="Q704" s="79">
        <f t="shared" si="187"/>
        <v>11.45</v>
      </c>
      <c r="R704" s="93">
        <v>180</v>
      </c>
      <c r="S704" s="77">
        <v>23653</v>
      </c>
      <c r="T704" s="407">
        <f t="shared" si="179"/>
        <v>1576.8666666666668</v>
      </c>
      <c r="U704" s="387">
        <f t="shared" si="188"/>
        <v>532.98093333333327</v>
      </c>
      <c r="V704" s="338">
        <f t="shared" si="189"/>
        <v>31.537333333333336</v>
      </c>
      <c r="W704" s="435">
        <v>34</v>
      </c>
      <c r="X704" s="425">
        <f t="shared" si="190"/>
        <v>2175.3849333333333</v>
      </c>
      <c r="Y704" s="79">
        <f t="shared" si="191"/>
        <v>3.8167</v>
      </c>
    </row>
    <row r="705" spans="1:25" ht="15.75" customHeight="1" x14ac:dyDescent="0.2">
      <c r="A705" s="152">
        <v>688</v>
      </c>
      <c r="B705" s="89">
        <v>45</v>
      </c>
      <c r="C705" s="77">
        <v>23653</v>
      </c>
      <c r="D705" s="411">
        <f t="shared" si="177"/>
        <v>6307.4666666666672</v>
      </c>
      <c r="E705" s="342">
        <f t="shared" si="180"/>
        <v>2131.9237333333331</v>
      </c>
      <c r="F705" s="338">
        <f t="shared" si="181"/>
        <v>126.14933333333335</v>
      </c>
      <c r="G705" s="407">
        <v>85</v>
      </c>
      <c r="H705" s="425">
        <f t="shared" si="182"/>
        <v>8650.5397333333331</v>
      </c>
      <c r="I705" s="79">
        <f t="shared" si="183"/>
        <v>15.2889</v>
      </c>
      <c r="J705" s="96">
        <v>60</v>
      </c>
      <c r="K705" s="77">
        <v>23653</v>
      </c>
      <c r="L705" s="407">
        <f t="shared" si="178"/>
        <v>4730.5999999999995</v>
      </c>
      <c r="M705" s="342">
        <f t="shared" si="184"/>
        <v>1598.9427999999996</v>
      </c>
      <c r="N705" s="338">
        <f t="shared" si="185"/>
        <v>94.611999999999995</v>
      </c>
      <c r="O705" s="435">
        <v>51</v>
      </c>
      <c r="P705" s="425">
        <f t="shared" si="186"/>
        <v>6475.1547999999993</v>
      </c>
      <c r="Q705" s="79">
        <f t="shared" si="187"/>
        <v>11.466699999999999</v>
      </c>
      <c r="R705" s="93">
        <v>180</v>
      </c>
      <c r="S705" s="77">
        <v>23653</v>
      </c>
      <c r="T705" s="407">
        <f t="shared" si="179"/>
        <v>1576.8666666666668</v>
      </c>
      <c r="U705" s="387">
        <f t="shared" si="188"/>
        <v>532.98093333333327</v>
      </c>
      <c r="V705" s="338">
        <f t="shared" si="189"/>
        <v>31.537333333333336</v>
      </c>
      <c r="W705" s="435">
        <v>34</v>
      </c>
      <c r="X705" s="425">
        <f t="shared" si="190"/>
        <v>2175.3849333333333</v>
      </c>
      <c r="Y705" s="79">
        <f t="shared" si="191"/>
        <v>3.8222</v>
      </c>
    </row>
    <row r="706" spans="1:25" ht="15.75" customHeight="1" x14ac:dyDescent="0.2">
      <c r="A706" s="152">
        <v>689</v>
      </c>
      <c r="B706" s="89">
        <v>45</v>
      </c>
      <c r="C706" s="77">
        <v>23653</v>
      </c>
      <c r="D706" s="411">
        <f t="shared" si="177"/>
        <v>6307.4666666666672</v>
      </c>
      <c r="E706" s="342">
        <f t="shared" si="180"/>
        <v>2131.9237333333331</v>
      </c>
      <c r="F706" s="338">
        <f t="shared" si="181"/>
        <v>126.14933333333335</v>
      </c>
      <c r="G706" s="407">
        <v>85</v>
      </c>
      <c r="H706" s="425">
        <f t="shared" si="182"/>
        <v>8650.5397333333331</v>
      </c>
      <c r="I706" s="79">
        <f t="shared" si="183"/>
        <v>15.3111</v>
      </c>
      <c r="J706" s="96">
        <v>60</v>
      </c>
      <c r="K706" s="77">
        <v>23653</v>
      </c>
      <c r="L706" s="407">
        <f t="shared" si="178"/>
        <v>4730.5999999999995</v>
      </c>
      <c r="M706" s="342">
        <f t="shared" si="184"/>
        <v>1598.9427999999996</v>
      </c>
      <c r="N706" s="338">
        <f t="shared" si="185"/>
        <v>94.611999999999995</v>
      </c>
      <c r="O706" s="435">
        <v>51</v>
      </c>
      <c r="P706" s="425">
        <f t="shared" si="186"/>
        <v>6475.1547999999993</v>
      </c>
      <c r="Q706" s="79">
        <f t="shared" si="187"/>
        <v>11.4833</v>
      </c>
      <c r="R706" s="93">
        <v>180</v>
      </c>
      <c r="S706" s="77">
        <v>23653</v>
      </c>
      <c r="T706" s="407">
        <f t="shared" si="179"/>
        <v>1576.8666666666668</v>
      </c>
      <c r="U706" s="387">
        <f t="shared" si="188"/>
        <v>532.98093333333327</v>
      </c>
      <c r="V706" s="338">
        <f t="shared" si="189"/>
        <v>31.537333333333336</v>
      </c>
      <c r="W706" s="435">
        <v>34</v>
      </c>
      <c r="X706" s="425">
        <f t="shared" si="190"/>
        <v>2175.3849333333333</v>
      </c>
      <c r="Y706" s="79">
        <f t="shared" si="191"/>
        <v>3.8277999999999999</v>
      </c>
    </row>
    <row r="707" spans="1:25" ht="15.75" customHeight="1" x14ac:dyDescent="0.2">
      <c r="A707" s="109">
        <v>690</v>
      </c>
      <c r="B707" s="89">
        <v>45</v>
      </c>
      <c r="C707" s="77">
        <v>23653</v>
      </c>
      <c r="D707" s="411">
        <f t="shared" si="177"/>
        <v>6307.4666666666672</v>
      </c>
      <c r="E707" s="342">
        <f t="shared" si="180"/>
        <v>2131.9237333333331</v>
      </c>
      <c r="F707" s="338">
        <f t="shared" si="181"/>
        <v>126.14933333333335</v>
      </c>
      <c r="G707" s="407">
        <v>85</v>
      </c>
      <c r="H707" s="425">
        <f t="shared" si="182"/>
        <v>8650.5397333333331</v>
      </c>
      <c r="I707" s="79">
        <f t="shared" si="183"/>
        <v>15.333299999999999</v>
      </c>
      <c r="J707" s="96">
        <v>60</v>
      </c>
      <c r="K707" s="77">
        <v>23653</v>
      </c>
      <c r="L707" s="407">
        <f t="shared" si="178"/>
        <v>4730.5999999999995</v>
      </c>
      <c r="M707" s="342">
        <f t="shared" si="184"/>
        <v>1598.9427999999996</v>
      </c>
      <c r="N707" s="338">
        <f t="shared" si="185"/>
        <v>94.611999999999995</v>
      </c>
      <c r="O707" s="435">
        <v>51</v>
      </c>
      <c r="P707" s="425">
        <f t="shared" si="186"/>
        <v>6475.1547999999993</v>
      </c>
      <c r="Q707" s="79">
        <f t="shared" si="187"/>
        <v>11.5</v>
      </c>
      <c r="R707" s="93">
        <v>180</v>
      </c>
      <c r="S707" s="77">
        <v>23653</v>
      </c>
      <c r="T707" s="407">
        <f t="shared" si="179"/>
        <v>1576.8666666666668</v>
      </c>
      <c r="U707" s="387">
        <f t="shared" si="188"/>
        <v>532.98093333333327</v>
      </c>
      <c r="V707" s="338">
        <f t="shared" si="189"/>
        <v>31.537333333333336</v>
      </c>
      <c r="W707" s="435">
        <v>34</v>
      </c>
      <c r="X707" s="425">
        <f t="shared" si="190"/>
        <v>2175.3849333333333</v>
      </c>
      <c r="Y707" s="79">
        <f t="shared" si="191"/>
        <v>3.8332999999999999</v>
      </c>
    </row>
    <row r="708" spans="1:25" ht="15.75" customHeight="1" x14ac:dyDescent="0.2">
      <c r="A708" s="152">
        <v>691</v>
      </c>
      <c r="B708" s="89">
        <v>45</v>
      </c>
      <c r="C708" s="77">
        <v>23653</v>
      </c>
      <c r="D708" s="411">
        <f t="shared" si="177"/>
        <v>6307.4666666666672</v>
      </c>
      <c r="E708" s="342">
        <f t="shared" si="180"/>
        <v>2131.9237333333331</v>
      </c>
      <c r="F708" s="338">
        <f t="shared" si="181"/>
        <v>126.14933333333335</v>
      </c>
      <c r="G708" s="407">
        <v>85</v>
      </c>
      <c r="H708" s="425">
        <f t="shared" si="182"/>
        <v>8650.5397333333331</v>
      </c>
      <c r="I708" s="79">
        <f t="shared" si="183"/>
        <v>15.355600000000001</v>
      </c>
      <c r="J708" s="96">
        <v>60</v>
      </c>
      <c r="K708" s="77">
        <v>23653</v>
      </c>
      <c r="L708" s="407">
        <f t="shared" si="178"/>
        <v>4730.5999999999995</v>
      </c>
      <c r="M708" s="342">
        <f t="shared" si="184"/>
        <v>1598.9427999999996</v>
      </c>
      <c r="N708" s="338">
        <f t="shared" si="185"/>
        <v>94.611999999999995</v>
      </c>
      <c r="O708" s="435">
        <v>51</v>
      </c>
      <c r="P708" s="425">
        <f t="shared" si="186"/>
        <v>6475.1547999999993</v>
      </c>
      <c r="Q708" s="79">
        <f t="shared" si="187"/>
        <v>11.5167</v>
      </c>
      <c r="R708" s="93">
        <v>180</v>
      </c>
      <c r="S708" s="77">
        <v>23653</v>
      </c>
      <c r="T708" s="407">
        <f t="shared" si="179"/>
        <v>1576.8666666666668</v>
      </c>
      <c r="U708" s="387">
        <f t="shared" si="188"/>
        <v>532.98093333333327</v>
      </c>
      <c r="V708" s="338">
        <f t="shared" si="189"/>
        <v>31.537333333333336</v>
      </c>
      <c r="W708" s="435">
        <v>34</v>
      </c>
      <c r="X708" s="425">
        <f t="shared" si="190"/>
        <v>2175.3849333333333</v>
      </c>
      <c r="Y708" s="79">
        <f t="shared" si="191"/>
        <v>3.8389000000000002</v>
      </c>
    </row>
    <row r="709" spans="1:25" ht="15.75" customHeight="1" x14ac:dyDescent="0.2">
      <c r="A709" s="152">
        <v>692</v>
      </c>
      <c r="B709" s="89">
        <v>45</v>
      </c>
      <c r="C709" s="77">
        <v>23653</v>
      </c>
      <c r="D709" s="411">
        <f t="shared" si="177"/>
        <v>6307.4666666666672</v>
      </c>
      <c r="E709" s="342">
        <f t="shared" si="180"/>
        <v>2131.9237333333331</v>
      </c>
      <c r="F709" s="338">
        <f t="shared" si="181"/>
        <v>126.14933333333335</v>
      </c>
      <c r="G709" s="407">
        <v>85</v>
      </c>
      <c r="H709" s="425">
        <f t="shared" si="182"/>
        <v>8650.5397333333331</v>
      </c>
      <c r="I709" s="79">
        <f t="shared" si="183"/>
        <v>15.377800000000001</v>
      </c>
      <c r="J709" s="96">
        <v>60</v>
      </c>
      <c r="K709" s="77">
        <v>23653</v>
      </c>
      <c r="L709" s="407">
        <f t="shared" si="178"/>
        <v>4730.5999999999995</v>
      </c>
      <c r="M709" s="342">
        <f t="shared" si="184"/>
        <v>1598.9427999999996</v>
      </c>
      <c r="N709" s="338">
        <f t="shared" si="185"/>
        <v>94.611999999999995</v>
      </c>
      <c r="O709" s="435">
        <v>51</v>
      </c>
      <c r="P709" s="425">
        <f t="shared" si="186"/>
        <v>6475.1547999999993</v>
      </c>
      <c r="Q709" s="79">
        <f t="shared" si="187"/>
        <v>11.533300000000001</v>
      </c>
      <c r="R709" s="93">
        <v>180</v>
      </c>
      <c r="S709" s="77">
        <v>23653</v>
      </c>
      <c r="T709" s="407">
        <f t="shared" si="179"/>
        <v>1576.8666666666668</v>
      </c>
      <c r="U709" s="387">
        <f t="shared" si="188"/>
        <v>532.98093333333327</v>
      </c>
      <c r="V709" s="338">
        <f t="shared" si="189"/>
        <v>31.537333333333336</v>
      </c>
      <c r="W709" s="435">
        <v>34</v>
      </c>
      <c r="X709" s="425">
        <f t="shared" si="190"/>
        <v>2175.3849333333333</v>
      </c>
      <c r="Y709" s="79">
        <f t="shared" si="191"/>
        <v>3.8443999999999998</v>
      </c>
    </row>
    <row r="710" spans="1:25" ht="15.75" customHeight="1" x14ac:dyDescent="0.2">
      <c r="A710" s="152">
        <v>693</v>
      </c>
      <c r="B710" s="89">
        <v>45</v>
      </c>
      <c r="C710" s="77">
        <v>23653</v>
      </c>
      <c r="D710" s="411">
        <f t="shared" si="177"/>
        <v>6307.4666666666672</v>
      </c>
      <c r="E710" s="342">
        <f t="shared" si="180"/>
        <v>2131.9237333333331</v>
      </c>
      <c r="F710" s="338">
        <f t="shared" si="181"/>
        <v>126.14933333333335</v>
      </c>
      <c r="G710" s="407">
        <v>85</v>
      </c>
      <c r="H710" s="425">
        <f t="shared" si="182"/>
        <v>8650.5397333333331</v>
      </c>
      <c r="I710" s="79">
        <f t="shared" si="183"/>
        <v>15.4</v>
      </c>
      <c r="J710" s="96">
        <v>60</v>
      </c>
      <c r="K710" s="77">
        <v>23653</v>
      </c>
      <c r="L710" s="407">
        <f t="shared" si="178"/>
        <v>4730.5999999999995</v>
      </c>
      <c r="M710" s="342">
        <f t="shared" si="184"/>
        <v>1598.9427999999996</v>
      </c>
      <c r="N710" s="338">
        <f t="shared" si="185"/>
        <v>94.611999999999995</v>
      </c>
      <c r="O710" s="435">
        <v>51</v>
      </c>
      <c r="P710" s="425">
        <f t="shared" si="186"/>
        <v>6475.1547999999993</v>
      </c>
      <c r="Q710" s="79">
        <f t="shared" si="187"/>
        <v>11.55</v>
      </c>
      <c r="R710" s="93">
        <v>180</v>
      </c>
      <c r="S710" s="77">
        <v>23653</v>
      </c>
      <c r="T710" s="407">
        <f t="shared" si="179"/>
        <v>1576.8666666666668</v>
      </c>
      <c r="U710" s="387">
        <f t="shared" si="188"/>
        <v>532.98093333333327</v>
      </c>
      <c r="V710" s="338">
        <f t="shared" si="189"/>
        <v>31.537333333333336</v>
      </c>
      <c r="W710" s="435">
        <v>34</v>
      </c>
      <c r="X710" s="425">
        <f t="shared" si="190"/>
        <v>2175.3849333333333</v>
      </c>
      <c r="Y710" s="79">
        <f t="shared" si="191"/>
        <v>3.85</v>
      </c>
    </row>
    <row r="711" spans="1:25" ht="15.75" customHeight="1" x14ac:dyDescent="0.2">
      <c r="A711" s="152">
        <v>694</v>
      </c>
      <c r="B711" s="89">
        <v>45</v>
      </c>
      <c r="C711" s="77">
        <v>23653</v>
      </c>
      <c r="D711" s="411">
        <f t="shared" si="177"/>
        <v>6307.4666666666672</v>
      </c>
      <c r="E711" s="342">
        <f t="shared" si="180"/>
        <v>2131.9237333333331</v>
      </c>
      <c r="F711" s="338">
        <f t="shared" si="181"/>
        <v>126.14933333333335</v>
      </c>
      <c r="G711" s="407">
        <v>85</v>
      </c>
      <c r="H711" s="425">
        <f t="shared" si="182"/>
        <v>8650.5397333333331</v>
      </c>
      <c r="I711" s="79">
        <f t="shared" si="183"/>
        <v>15.4222</v>
      </c>
      <c r="J711" s="96">
        <v>60</v>
      </c>
      <c r="K711" s="77">
        <v>23653</v>
      </c>
      <c r="L711" s="407">
        <f t="shared" si="178"/>
        <v>4730.5999999999995</v>
      </c>
      <c r="M711" s="342">
        <f t="shared" si="184"/>
        <v>1598.9427999999996</v>
      </c>
      <c r="N711" s="338">
        <f t="shared" si="185"/>
        <v>94.611999999999995</v>
      </c>
      <c r="O711" s="435">
        <v>51</v>
      </c>
      <c r="P711" s="425">
        <f t="shared" si="186"/>
        <v>6475.1547999999993</v>
      </c>
      <c r="Q711" s="79">
        <f t="shared" si="187"/>
        <v>11.566700000000001</v>
      </c>
      <c r="R711" s="93">
        <v>180</v>
      </c>
      <c r="S711" s="77">
        <v>23653</v>
      </c>
      <c r="T711" s="407">
        <f t="shared" si="179"/>
        <v>1576.8666666666668</v>
      </c>
      <c r="U711" s="387">
        <f t="shared" si="188"/>
        <v>532.98093333333327</v>
      </c>
      <c r="V711" s="338">
        <f t="shared" si="189"/>
        <v>31.537333333333336</v>
      </c>
      <c r="W711" s="435">
        <v>34</v>
      </c>
      <c r="X711" s="425">
        <f t="shared" si="190"/>
        <v>2175.3849333333333</v>
      </c>
      <c r="Y711" s="79">
        <f t="shared" si="191"/>
        <v>3.8555999999999999</v>
      </c>
    </row>
    <row r="712" spans="1:25" ht="15.75" customHeight="1" x14ac:dyDescent="0.2">
      <c r="A712" s="152">
        <v>695</v>
      </c>
      <c r="B712" s="89">
        <v>45</v>
      </c>
      <c r="C712" s="77">
        <v>23653</v>
      </c>
      <c r="D712" s="411">
        <f t="shared" si="177"/>
        <v>6307.4666666666672</v>
      </c>
      <c r="E712" s="342">
        <f t="shared" si="180"/>
        <v>2131.9237333333331</v>
      </c>
      <c r="F712" s="338">
        <f t="shared" si="181"/>
        <v>126.14933333333335</v>
      </c>
      <c r="G712" s="407">
        <v>85</v>
      </c>
      <c r="H712" s="425">
        <f t="shared" si="182"/>
        <v>8650.5397333333331</v>
      </c>
      <c r="I712" s="79">
        <f t="shared" si="183"/>
        <v>15.4444</v>
      </c>
      <c r="J712" s="96">
        <v>60</v>
      </c>
      <c r="K712" s="77">
        <v>23653</v>
      </c>
      <c r="L712" s="407">
        <f t="shared" si="178"/>
        <v>4730.5999999999995</v>
      </c>
      <c r="M712" s="342">
        <f t="shared" si="184"/>
        <v>1598.9427999999996</v>
      </c>
      <c r="N712" s="338">
        <f t="shared" si="185"/>
        <v>94.611999999999995</v>
      </c>
      <c r="O712" s="435">
        <v>51</v>
      </c>
      <c r="P712" s="425">
        <f t="shared" si="186"/>
        <v>6475.1547999999993</v>
      </c>
      <c r="Q712" s="79">
        <f t="shared" si="187"/>
        <v>11.583299999999999</v>
      </c>
      <c r="R712" s="93">
        <v>180</v>
      </c>
      <c r="S712" s="77">
        <v>23653</v>
      </c>
      <c r="T712" s="407">
        <f t="shared" si="179"/>
        <v>1576.8666666666668</v>
      </c>
      <c r="U712" s="387">
        <f t="shared" si="188"/>
        <v>532.98093333333327</v>
      </c>
      <c r="V712" s="338">
        <f t="shared" si="189"/>
        <v>31.537333333333336</v>
      </c>
      <c r="W712" s="435">
        <v>34</v>
      </c>
      <c r="X712" s="425">
        <f t="shared" si="190"/>
        <v>2175.3849333333333</v>
      </c>
      <c r="Y712" s="79">
        <f t="shared" si="191"/>
        <v>3.8611</v>
      </c>
    </row>
    <row r="713" spans="1:25" ht="15.75" customHeight="1" x14ac:dyDescent="0.2">
      <c r="A713" s="152">
        <v>696</v>
      </c>
      <c r="B713" s="89">
        <v>45</v>
      </c>
      <c r="C713" s="77">
        <v>23653</v>
      </c>
      <c r="D713" s="411">
        <f t="shared" si="177"/>
        <v>6307.4666666666672</v>
      </c>
      <c r="E713" s="342">
        <f t="shared" si="180"/>
        <v>2131.9237333333331</v>
      </c>
      <c r="F713" s="338">
        <f t="shared" si="181"/>
        <v>126.14933333333335</v>
      </c>
      <c r="G713" s="407">
        <v>85</v>
      </c>
      <c r="H713" s="425">
        <f t="shared" si="182"/>
        <v>8650.5397333333331</v>
      </c>
      <c r="I713" s="79">
        <f t="shared" si="183"/>
        <v>15.466699999999999</v>
      </c>
      <c r="J713" s="96">
        <v>60</v>
      </c>
      <c r="K713" s="77">
        <v>23653</v>
      </c>
      <c r="L713" s="407">
        <f t="shared" si="178"/>
        <v>4730.5999999999995</v>
      </c>
      <c r="M713" s="342">
        <f t="shared" si="184"/>
        <v>1598.9427999999996</v>
      </c>
      <c r="N713" s="338">
        <f t="shared" si="185"/>
        <v>94.611999999999995</v>
      </c>
      <c r="O713" s="435">
        <v>51</v>
      </c>
      <c r="P713" s="425">
        <f t="shared" si="186"/>
        <v>6475.1547999999993</v>
      </c>
      <c r="Q713" s="79">
        <f t="shared" si="187"/>
        <v>11.6</v>
      </c>
      <c r="R713" s="93">
        <v>180</v>
      </c>
      <c r="S713" s="77">
        <v>23653</v>
      </c>
      <c r="T713" s="407">
        <f t="shared" si="179"/>
        <v>1576.8666666666668</v>
      </c>
      <c r="U713" s="387">
        <f t="shared" si="188"/>
        <v>532.98093333333327</v>
      </c>
      <c r="V713" s="338">
        <f t="shared" si="189"/>
        <v>31.537333333333336</v>
      </c>
      <c r="W713" s="435">
        <v>34</v>
      </c>
      <c r="X713" s="425">
        <f t="shared" si="190"/>
        <v>2175.3849333333333</v>
      </c>
      <c r="Y713" s="79">
        <f t="shared" si="191"/>
        <v>3.8666999999999998</v>
      </c>
    </row>
    <row r="714" spans="1:25" ht="15.75" customHeight="1" x14ac:dyDescent="0.2">
      <c r="A714" s="152">
        <v>697</v>
      </c>
      <c r="B714" s="89">
        <v>45</v>
      </c>
      <c r="C714" s="77">
        <v>23653</v>
      </c>
      <c r="D714" s="411">
        <f t="shared" si="177"/>
        <v>6307.4666666666672</v>
      </c>
      <c r="E714" s="342">
        <f t="shared" si="180"/>
        <v>2131.9237333333331</v>
      </c>
      <c r="F714" s="338">
        <f t="shared" si="181"/>
        <v>126.14933333333335</v>
      </c>
      <c r="G714" s="407">
        <v>85</v>
      </c>
      <c r="H714" s="425">
        <f t="shared" si="182"/>
        <v>8650.5397333333331</v>
      </c>
      <c r="I714" s="79">
        <f t="shared" si="183"/>
        <v>15.488899999999999</v>
      </c>
      <c r="J714" s="96">
        <v>60</v>
      </c>
      <c r="K714" s="77">
        <v>23653</v>
      </c>
      <c r="L714" s="407">
        <f t="shared" si="178"/>
        <v>4730.5999999999995</v>
      </c>
      <c r="M714" s="342">
        <f t="shared" si="184"/>
        <v>1598.9427999999996</v>
      </c>
      <c r="N714" s="338">
        <f t="shared" si="185"/>
        <v>94.611999999999995</v>
      </c>
      <c r="O714" s="435">
        <v>51</v>
      </c>
      <c r="P714" s="425">
        <f t="shared" si="186"/>
        <v>6475.1547999999993</v>
      </c>
      <c r="Q714" s="79">
        <f t="shared" si="187"/>
        <v>11.6167</v>
      </c>
      <c r="R714" s="93">
        <v>180</v>
      </c>
      <c r="S714" s="77">
        <v>23653</v>
      </c>
      <c r="T714" s="407">
        <f t="shared" si="179"/>
        <v>1576.8666666666668</v>
      </c>
      <c r="U714" s="387">
        <f t="shared" si="188"/>
        <v>532.98093333333327</v>
      </c>
      <c r="V714" s="338">
        <f t="shared" si="189"/>
        <v>31.537333333333336</v>
      </c>
      <c r="W714" s="435">
        <v>34</v>
      </c>
      <c r="X714" s="425">
        <f t="shared" si="190"/>
        <v>2175.3849333333333</v>
      </c>
      <c r="Y714" s="79">
        <f t="shared" si="191"/>
        <v>3.8721999999999999</v>
      </c>
    </row>
    <row r="715" spans="1:25" ht="15.75" customHeight="1" x14ac:dyDescent="0.2">
      <c r="A715" s="152">
        <v>698</v>
      </c>
      <c r="B715" s="89">
        <v>45</v>
      </c>
      <c r="C715" s="77">
        <v>23653</v>
      </c>
      <c r="D715" s="411">
        <f t="shared" si="177"/>
        <v>6307.4666666666672</v>
      </c>
      <c r="E715" s="342">
        <f t="shared" si="180"/>
        <v>2131.9237333333331</v>
      </c>
      <c r="F715" s="338">
        <f t="shared" si="181"/>
        <v>126.14933333333335</v>
      </c>
      <c r="G715" s="407">
        <v>85</v>
      </c>
      <c r="H715" s="425">
        <f t="shared" si="182"/>
        <v>8650.5397333333331</v>
      </c>
      <c r="I715" s="79">
        <f t="shared" si="183"/>
        <v>15.511100000000001</v>
      </c>
      <c r="J715" s="96">
        <v>60</v>
      </c>
      <c r="K715" s="77">
        <v>23653</v>
      </c>
      <c r="L715" s="407">
        <f t="shared" si="178"/>
        <v>4730.5999999999995</v>
      </c>
      <c r="M715" s="342">
        <f t="shared" si="184"/>
        <v>1598.9427999999996</v>
      </c>
      <c r="N715" s="338">
        <f t="shared" si="185"/>
        <v>94.611999999999995</v>
      </c>
      <c r="O715" s="435">
        <v>51</v>
      </c>
      <c r="P715" s="425">
        <f t="shared" si="186"/>
        <v>6475.1547999999993</v>
      </c>
      <c r="Q715" s="79">
        <f t="shared" si="187"/>
        <v>11.6333</v>
      </c>
      <c r="R715" s="93">
        <v>180</v>
      </c>
      <c r="S715" s="77">
        <v>23653</v>
      </c>
      <c r="T715" s="407">
        <f t="shared" si="179"/>
        <v>1576.8666666666668</v>
      </c>
      <c r="U715" s="387">
        <f t="shared" si="188"/>
        <v>532.98093333333327</v>
      </c>
      <c r="V715" s="338">
        <f t="shared" si="189"/>
        <v>31.537333333333336</v>
      </c>
      <c r="W715" s="435">
        <v>34</v>
      </c>
      <c r="X715" s="425">
        <f t="shared" si="190"/>
        <v>2175.3849333333333</v>
      </c>
      <c r="Y715" s="79">
        <f t="shared" si="191"/>
        <v>3.8778000000000001</v>
      </c>
    </row>
    <row r="716" spans="1:25" ht="15.75" customHeight="1" x14ac:dyDescent="0.2">
      <c r="A716" s="152">
        <v>699</v>
      </c>
      <c r="B716" s="89">
        <v>45</v>
      </c>
      <c r="C716" s="77">
        <v>23653</v>
      </c>
      <c r="D716" s="411">
        <f t="shared" si="177"/>
        <v>6307.4666666666672</v>
      </c>
      <c r="E716" s="342">
        <f t="shared" si="180"/>
        <v>2131.9237333333331</v>
      </c>
      <c r="F716" s="338">
        <f t="shared" si="181"/>
        <v>126.14933333333335</v>
      </c>
      <c r="G716" s="407">
        <v>85</v>
      </c>
      <c r="H716" s="425">
        <f t="shared" si="182"/>
        <v>8650.5397333333331</v>
      </c>
      <c r="I716" s="79">
        <f t="shared" si="183"/>
        <v>15.533300000000001</v>
      </c>
      <c r="J716" s="96">
        <v>60</v>
      </c>
      <c r="K716" s="77">
        <v>23653</v>
      </c>
      <c r="L716" s="407">
        <f t="shared" si="178"/>
        <v>4730.5999999999995</v>
      </c>
      <c r="M716" s="342">
        <f t="shared" si="184"/>
        <v>1598.9427999999996</v>
      </c>
      <c r="N716" s="338">
        <f t="shared" si="185"/>
        <v>94.611999999999995</v>
      </c>
      <c r="O716" s="435">
        <v>51</v>
      </c>
      <c r="P716" s="425">
        <f t="shared" si="186"/>
        <v>6475.1547999999993</v>
      </c>
      <c r="Q716" s="79">
        <f t="shared" si="187"/>
        <v>11.65</v>
      </c>
      <c r="R716" s="93">
        <v>180</v>
      </c>
      <c r="S716" s="77">
        <v>23653</v>
      </c>
      <c r="T716" s="407">
        <f t="shared" si="179"/>
        <v>1576.8666666666668</v>
      </c>
      <c r="U716" s="387">
        <f t="shared" si="188"/>
        <v>532.98093333333327</v>
      </c>
      <c r="V716" s="338">
        <f t="shared" si="189"/>
        <v>31.537333333333336</v>
      </c>
      <c r="W716" s="435">
        <v>34</v>
      </c>
      <c r="X716" s="425">
        <f t="shared" si="190"/>
        <v>2175.3849333333333</v>
      </c>
      <c r="Y716" s="79">
        <f t="shared" si="191"/>
        <v>3.8833000000000002</v>
      </c>
    </row>
    <row r="717" spans="1:25" ht="15.75" customHeight="1" x14ac:dyDescent="0.2">
      <c r="A717" s="109">
        <v>700</v>
      </c>
      <c r="B717" s="89">
        <v>45</v>
      </c>
      <c r="C717" s="77">
        <v>23653</v>
      </c>
      <c r="D717" s="411">
        <f t="shared" si="177"/>
        <v>6307.4666666666672</v>
      </c>
      <c r="E717" s="342">
        <f t="shared" si="180"/>
        <v>2131.9237333333331</v>
      </c>
      <c r="F717" s="338">
        <f t="shared" si="181"/>
        <v>126.14933333333335</v>
      </c>
      <c r="G717" s="407">
        <v>85</v>
      </c>
      <c r="H717" s="425">
        <f t="shared" si="182"/>
        <v>8650.5397333333331</v>
      </c>
      <c r="I717" s="79">
        <f t="shared" si="183"/>
        <v>15.5556</v>
      </c>
      <c r="J717" s="96">
        <v>60</v>
      </c>
      <c r="K717" s="77">
        <v>23653</v>
      </c>
      <c r="L717" s="407">
        <f t="shared" si="178"/>
        <v>4730.5999999999995</v>
      </c>
      <c r="M717" s="342">
        <f t="shared" si="184"/>
        <v>1598.9427999999996</v>
      </c>
      <c r="N717" s="338">
        <f t="shared" si="185"/>
        <v>94.611999999999995</v>
      </c>
      <c r="O717" s="435">
        <v>51</v>
      </c>
      <c r="P717" s="425">
        <f t="shared" si="186"/>
        <v>6475.1547999999993</v>
      </c>
      <c r="Q717" s="79">
        <f t="shared" si="187"/>
        <v>11.666700000000001</v>
      </c>
      <c r="R717" s="93">
        <v>180</v>
      </c>
      <c r="S717" s="77">
        <v>23653</v>
      </c>
      <c r="T717" s="407">
        <f t="shared" si="179"/>
        <v>1576.8666666666668</v>
      </c>
      <c r="U717" s="387">
        <f t="shared" si="188"/>
        <v>532.98093333333327</v>
      </c>
      <c r="V717" s="338">
        <f t="shared" si="189"/>
        <v>31.537333333333336</v>
      </c>
      <c r="W717" s="435">
        <v>34</v>
      </c>
      <c r="X717" s="425">
        <f t="shared" si="190"/>
        <v>2175.3849333333333</v>
      </c>
      <c r="Y717" s="79">
        <f t="shared" si="191"/>
        <v>3.8889</v>
      </c>
    </row>
    <row r="718" spans="1:25" ht="15.75" customHeight="1" x14ac:dyDescent="0.2">
      <c r="A718" s="152">
        <v>701</v>
      </c>
      <c r="B718" s="89">
        <v>45</v>
      </c>
      <c r="C718" s="77">
        <v>23653</v>
      </c>
      <c r="D718" s="411">
        <f t="shared" si="177"/>
        <v>6307.4666666666672</v>
      </c>
      <c r="E718" s="342">
        <f t="shared" si="180"/>
        <v>2131.9237333333331</v>
      </c>
      <c r="F718" s="338">
        <f t="shared" si="181"/>
        <v>126.14933333333335</v>
      </c>
      <c r="G718" s="407">
        <v>85</v>
      </c>
      <c r="H718" s="425">
        <f t="shared" si="182"/>
        <v>8650.5397333333331</v>
      </c>
      <c r="I718" s="79">
        <f t="shared" si="183"/>
        <v>15.5778</v>
      </c>
      <c r="J718" s="96">
        <v>60</v>
      </c>
      <c r="K718" s="77">
        <v>23653</v>
      </c>
      <c r="L718" s="407">
        <f t="shared" si="178"/>
        <v>4730.5999999999995</v>
      </c>
      <c r="M718" s="342">
        <f t="shared" si="184"/>
        <v>1598.9427999999996</v>
      </c>
      <c r="N718" s="338">
        <f t="shared" si="185"/>
        <v>94.611999999999995</v>
      </c>
      <c r="O718" s="435">
        <v>51</v>
      </c>
      <c r="P718" s="425">
        <f t="shared" si="186"/>
        <v>6475.1547999999993</v>
      </c>
      <c r="Q718" s="79">
        <f t="shared" si="187"/>
        <v>11.683299999999999</v>
      </c>
      <c r="R718" s="93">
        <v>180</v>
      </c>
      <c r="S718" s="77">
        <v>23653</v>
      </c>
      <c r="T718" s="407">
        <f t="shared" si="179"/>
        <v>1576.8666666666668</v>
      </c>
      <c r="U718" s="387">
        <f t="shared" si="188"/>
        <v>532.98093333333327</v>
      </c>
      <c r="V718" s="338">
        <f t="shared" si="189"/>
        <v>31.537333333333336</v>
      </c>
      <c r="W718" s="435">
        <v>34</v>
      </c>
      <c r="X718" s="425">
        <f t="shared" si="190"/>
        <v>2175.3849333333333</v>
      </c>
      <c r="Y718" s="79">
        <f t="shared" si="191"/>
        <v>3.8944000000000001</v>
      </c>
    </row>
    <row r="719" spans="1:25" ht="15.75" customHeight="1" x14ac:dyDescent="0.2">
      <c r="A719" s="152">
        <v>702</v>
      </c>
      <c r="B719" s="89">
        <v>45</v>
      </c>
      <c r="C719" s="77">
        <v>23653</v>
      </c>
      <c r="D719" s="411">
        <f t="shared" si="177"/>
        <v>6307.4666666666672</v>
      </c>
      <c r="E719" s="342">
        <f t="shared" si="180"/>
        <v>2131.9237333333331</v>
      </c>
      <c r="F719" s="338">
        <f t="shared" si="181"/>
        <v>126.14933333333335</v>
      </c>
      <c r="G719" s="407">
        <v>85</v>
      </c>
      <c r="H719" s="425">
        <f t="shared" si="182"/>
        <v>8650.5397333333331</v>
      </c>
      <c r="I719" s="79">
        <f t="shared" si="183"/>
        <v>15.6</v>
      </c>
      <c r="J719" s="96">
        <v>60</v>
      </c>
      <c r="K719" s="77">
        <v>23653</v>
      </c>
      <c r="L719" s="407">
        <f t="shared" si="178"/>
        <v>4730.5999999999995</v>
      </c>
      <c r="M719" s="342">
        <f t="shared" si="184"/>
        <v>1598.9427999999996</v>
      </c>
      <c r="N719" s="338">
        <f t="shared" si="185"/>
        <v>94.611999999999995</v>
      </c>
      <c r="O719" s="435">
        <v>51</v>
      </c>
      <c r="P719" s="425">
        <f t="shared" si="186"/>
        <v>6475.1547999999993</v>
      </c>
      <c r="Q719" s="79">
        <f t="shared" si="187"/>
        <v>11.7</v>
      </c>
      <c r="R719" s="93">
        <v>180</v>
      </c>
      <c r="S719" s="77">
        <v>23653</v>
      </c>
      <c r="T719" s="407">
        <f t="shared" si="179"/>
        <v>1576.8666666666668</v>
      </c>
      <c r="U719" s="387">
        <f t="shared" si="188"/>
        <v>532.98093333333327</v>
      </c>
      <c r="V719" s="338">
        <f t="shared" si="189"/>
        <v>31.537333333333336</v>
      </c>
      <c r="W719" s="435">
        <v>34</v>
      </c>
      <c r="X719" s="425">
        <f t="shared" si="190"/>
        <v>2175.3849333333333</v>
      </c>
      <c r="Y719" s="79">
        <f t="shared" si="191"/>
        <v>3.9</v>
      </c>
    </row>
    <row r="720" spans="1:25" ht="15.75" customHeight="1" x14ac:dyDescent="0.2">
      <c r="A720" s="152">
        <v>703</v>
      </c>
      <c r="B720" s="89">
        <v>45</v>
      </c>
      <c r="C720" s="77">
        <v>23653</v>
      </c>
      <c r="D720" s="411">
        <f t="shared" si="177"/>
        <v>6307.4666666666672</v>
      </c>
      <c r="E720" s="342">
        <f t="shared" si="180"/>
        <v>2131.9237333333331</v>
      </c>
      <c r="F720" s="338">
        <f t="shared" si="181"/>
        <v>126.14933333333335</v>
      </c>
      <c r="G720" s="407">
        <v>85</v>
      </c>
      <c r="H720" s="425">
        <f t="shared" si="182"/>
        <v>8650.5397333333331</v>
      </c>
      <c r="I720" s="79">
        <f t="shared" si="183"/>
        <v>15.622199999999999</v>
      </c>
      <c r="J720" s="96">
        <v>60</v>
      </c>
      <c r="K720" s="77">
        <v>23653</v>
      </c>
      <c r="L720" s="407">
        <f t="shared" si="178"/>
        <v>4730.5999999999995</v>
      </c>
      <c r="M720" s="342">
        <f t="shared" si="184"/>
        <v>1598.9427999999996</v>
      </c>
      <c r="N720" s="338">
        <f t="shared" si="185"/>
        <v>94.611999999999995</v>
      </c>
      <c r="O720" s="435">
        <v>51</v>
      </c>
      <c r="P720" s="425">
        <f t="shared" si="186"/>
        <v>6475.1547999999993</v>
      </c>
      <c r="Q720" s="79">
        <f t="shared" si="187"/>
        <v>11.716699999999999</v>
      </c>
      <c r="R720" s="93">
        <v>180</v>
      </c>
      <c r="S720" s="77">
        <v>23653</v>
      </c>
      <c r="T720" s="407">
        <f t="shared" si="179"/>
        <v>1576.8666666666668</v>
      </c>
      <c r="U720" s="387">
        <f t="shared" si="188"/>
        <v>532.98093333333327</v>
      </c>
      <c r="V720" s="338">
        <f t="shared" si="189"/>
        <v>31.537333333333336</v>
      </c>
      <c r="W720" s="435">
        <v>34</v>
      </c>
      <c r="X720" s="425">
        <f t="shared" si="190"/>
        <v>2175.3849333333333</v>
      </c>
      <c r="Y720" s="79">
        <f t="shared" si="191"/>
        <v>3.9056000000000002</v>
      </c>
    </row>
    <row r="721" spans="1:25" ht="15.75" customHeight="1" x14ac:dyDescent="0.2">
      <c r="A721" s="152">
        <v>704</v>
      </c>
      <c r="B721" s="89">
        <v>45</v>
      </c>
      <c r="C721" s="77">
        <v>23653</v>
      </c>
      <c r="D721" s="411">
        <f t="shared" si="177"/>
        <v>6307.4666666666672</v>
      </c>
      <c r="E721" s="342">
        <f t="shared" si="180"/>
        <v>2131.9237333333331</v>
      </c>
      <c r="F721" s="338">
        <f t="shared" si="181"/>
        <v>126.14933333333335</v>
      </c>
      <c r="G721" s="407">
        <v>85</v>
      </c>
      <c r="H721" s="425">
        <f t="shared" si="182"/>
        <v>8650.5397333333331</v>
      </c>
      <c r="I721" s="79">
        <f t="shared" si="183"/>
        <v>15.644399999999999</v>
      </c>
      <c r="J721" s="96">
        <v>60</v>
      </c>
      <c r="K721" s="77">
        <v>23653</v>
      </c>
      <c r="L721" s="407">
        <f t="shared" si="178"/>
        <v>4730.5999999999995</v>
      </c>
      <c r="M721" s="342">
        <f t="shared" si="184"/>
        <v>1598.9427999999996</v>
      </c>
      <c r="N721" s="338">
        <f t="shared" si="185"/>
        <v>94.611999999999995</v>
      </c>
      <c r="O721" s="435">
        <v>51</v>
      </c>
      <c r="P721" s="425">
        <f t="shared" si="186"/>
        <v>6475.1547999999993</v>
      </c>
      <c r="Q721" s="79">
        <f t="shared" si="187"/>
        <v>11.7333</v>
      </c>
      <c r="R721" s="93">
        <v>180</v>
      </c>
      <c r="S721" s="77">
        <v>23653</v>
      </c>
      <c r="T721" s="407">
        <f t="shared" si="179"/>
        <v>1576.8666666666668</v>
      </c>
      <c r="U721" s="387">
        <f t="shared" si="188"/>
        <v>532.98093333333327</v>
      </c>
      <c r="V721" s="338">
        <f t="shared" si="189"/>
        <v>31.537333333333336</v>
      </c>
      <c r="W721" s="435">
        <v>34</v>
      </c>
      <c r="X721" s="425">
        <f t="shared" si="190"/>
        <v>2175.3849333333333</v>
      </c>
      <c r="Y721" s="79">
        <f t="shared" si="191"/>
        <v>3.9110999999999998</v>
      </c>
    </row>
    <row r="722" spans="1:25" ht="15.75" customHeight="1" x14ac:dyDescent="0.2">
      <c r="A722" s="152">
        <v>705</v>
      </c>
      <c r="B722" s="89">
        <v>45</v>
      </c>
      <c r="C722" s="77">
        <v>23653</v>
      </c>
      <c r="D722" s="411">
        <f t="shared" ref="D722:D785" si="192">12*(1/B722*C722)</f>
        <v>6307.4666666666672</v>
      </c>
      <c r="E722" s="342">
        <f t="shared" si="180"/>
        <v>2131.9237333333331</v>
      </c>
      <c r="F722" s="338">
        <f t="shared" si="181"/>
        <v>126.14933333333335</v>
      </c>
      <c r="G722" s="407">
        <v>85</v>
      </c>
      <c r="H722" s="425">
        <f t="shared" si="182"/>
        <v>8650.5397333333331</v>
      </c>
      <c r="I722" s="79">
        <f t="shared" si="183"/>
        <v>15.666700000000001</v>
      </c>
      <c r="J722" s="96">
        <v>60</v>
      </c>
      <c r="K722" s="77">
        <v>23653</v>
      </c>
      <c r="L722" s="407">
        <f t="shared" ref="L722:L785" si="193">12*(1/J722*K722)</f>
        <v>4730.5999999999995</v>
      </c>
      <c r="M722" s="342">
        <f t="shared" si="184"/>
        <v>1598.9427999999996</v>
      </c>
      <c r="N722" s="338">
        <f t="shared" si="185"/>
        <v>94.611999999999995</v>
      </c>
      <c r="O722" s="435">
        <v>51</v>
      </c>
      <c r="P722" s="425">
        <f t="shared" si="186"/>
        <v>6475.1547999999993</v>
      </c>
      <c r="Q722" s="79">
        <f t="shared" si="187"/>
        <v>11.75</v>
      </c>
      <c r="R722" s="93">
        <v>180</v>
      </c>
      <c r="S722" s="77">
        <v>23653</v>
      </c>
      <c r="T722" s="407">
        <f t="shared" ref="T722:T785" si="194">12*(1/R722*S722)</f>
        <v>1576.8666666666668</v>
      </c>
      <c r="U722" s="387">
        <f t="shared" si="188"/>
        <v>532.98093333333327</v>
      </c>
      <c r="V722" s="338">
        <f t="shared" si="189"/>
        <v>31.537333333333336</v>
      </c>
      <c r="W722" s="435">
        <v>34</v>
      </c>
      <c r="X722" s="425">
        <f t="shared" si="190"/>
        <v>2175.3849333333333</v>
      </c>
      <c r="Y722" s="79">
        <f t="shared" si="191"/>
        <v>3.9167000000000001</v>
      </c>
    </row>
    <row r="723" spans="1:25" ht="15.75" customHeight="1" x14ac:dyDescent="0.2">
      <c r="A723" s="152">
        <v>706</v>
      </c>
      <c r="B723" s="89">
        <v>45</v>
      </c>
      <c r="C723" s="77">
        <v>23653</v>
      </c>
      <c r="D723" s="411">
        <f t="shared" si="192"/>
        <v>6307.4666666666672</v>
      </c>
      <c r="E723" s="342">
        <f t="shared" ref="E723:E786" si="195">D723*33.8%</f>
        <v>2131.9237333333331</v>
      </c>
      <c r="F723" s="338">
        <f t="shared" ref="F723:F786" si="196">D723*2%</f>
        <v>126.14933333333335</v>
      </c>
      <c r="G723" s="407">
        <v>85</v>
      </c>
      <c r="H723" s="425">
        <f t="shared" ref="H723:H786" si="197">SUM(D723:G723)</f>
        <v>8650.5397333333331</v>
      </c>
      <c r="I723" s="79">
        <f t="shared" ref="I723:I786" si="198">ROUND(A723/B723,4)</f>
        <v>15.6889</v>
      </c>
      <c r="J723" s="96">
        <v>60</v>
      </c>
      <c r="K723" s="77">
        <v>23653</v>
      </c>
      <c r="L723" s="407">
        <f t="shared" si="193"/>
        <v>4730.5999999999995</v>
      </c>
      <c r="M723" s="342">
        <f t="shared" ref="M723:M786" si="199">L723*33.8%</f>
        <v>1598.9427999999996</v>
      </c>
      <c r="N723" s="338">
        <f t="shared" ref="N723:N786" si="200">L723*2%</f>
        <v>94.611999999999995</v>
      </c>
      <c r="O723" s="435">
        <v>51</v>
      </c>
      <c r="P723" s="425">
        <f t="shared" ref="P723:P786" si="201">SUM(L723:O723)</f>
        <v>6475.1547999999993</v>
      </c>
      <c r="Q723" s="79">
        <f t="shared" ref="Q723:Q786" si="202">ROUND(A723/J723,4)</f>
        <v>11.7667</v>
      </c>
      <c r="R723" s="93">
        <v>180</v>
      </c>
      <c r="S723" s="77">
        <v>23653</v>
      </c>
      <c r="T723" s="407">
        <f t="shared" si="194"/>
        <v>1576.8666666666668</v>
      </c>
      <c r="U723" s="387">
        <f t="shared" ref="U723:U786" si="203">T723*33.8%</f>
        <v>532.98093333333327</v>
      </c>
      <c r="V723" s="338">
        <f t="shared" ref="V723:V786" si="204">T723*2%</f>
        <v>31.537333333333336</v>
      </c>
      <c r="W723" s="435">
        <v>34</v>
      </c>
      <c r="X723" s="425">
        <f t="shared" ref="X723:X786" si="205">SUM(T723:W723)</f>
        <v>2175.3849333333333</v>
      </c>
      <c r="Y723" s="79">
        <f t="shared" ref="Y723:Y786" si="206">ROUND(A723/R723,4)</f>
        <v>3.9222000000000001</v>
      </c>
    </row>
    <row r="724" spans="1:25" ht="15.75" customHeight="1" x14ac:dyDescent="0.2">
      <c r="A724" s="152">
        <v>707</v>
      </c>
      <c r="B724" s="89">
        <v>45</v>
      </c>
      <c r="C724" s="77">
        <v>23653</v>
      </c>
      <c r="D724" s="411">
        <f t="shared" si="192"/>
        <v>6307.4666666666672</v>
      </c>
      <c r="E724" s="342">
        <f t="shared" si="195"/>
        <v>2131.9237333333331</v>
      </c>
      <c r="F724" s="338">
        <f t="shared" si="196"/>
        <v>126.14933333333335</v>
      </c>
      <c r="G724" s="407">
        <v>85</v>
      </c>
      <c r="H724" s="425">
        <f t="shared" si="197"/>
        <v>8650.5397333333331</v>
      </c>
      <c r="I724" s="79">
        <f t="shared" si="198"/>
        <v>15.7111</v>
      </c>
      <c r="J724" s="96">
        <v>60</v>
      </c>
      <c r="K724" s="77">
        <v>23653</v>
      </c>
      <c r="L724" s="407">
        <f t="shared" si="193"/>
        <v>4730.5999999999995</v>
      </c>
      <c r="M724" s="342">
        <f t="shared" si="199"/>
        <v>1598.9427999999996</v>
      </c>
      <c r="N724" s="338">
        <f t="shared" si="200"/>
        <v>94.611999999999995</v>
      </c>
      <c r="O724" s="435">
        <v>51</v>
      </c>
      <c r="P724" s="425">
        <f t="shared" si="201"/>
        <v>6475.1547999999993</v>
      </c>
      <c r="Q724" s="79">
        <f t="shared" si="202"/>
        <v>11.783300000000001</v>
      </c>
      <c r="R724" s="93">
        <v>180</v>
      </c>
      <c r="S724" s="77">
        <v>23653</v>
      </c>
      <c r="T724" s="407">
        <f t="shared" si="194"/>
        <v>1576.8666666666668</v>
      </c>
      <c r="U724" s="387">
        <f t="shared" si="203"/>
        <v>532.98093333333327</v>
      </c>
      <c r="V724" s="338">
        <f t="shared" si="204"/>
        <v>31.537333333333336</v>
      </c>
      <c r="W724" s="435">
        <v>34</v>
      </c>
      <c r="X724" s="425">
        <f t="shared" si="205"/>
        <v>2175.3849333333333</v>
      </c>
      <c r="Y724" s="79">
        <f t="shared" si="206"/>
        <v>3.9278</v>
      </c>
    </row>
    <row r="725" spans="1:25" ht="15.75" customHeight="1" x14ac:dyDescent="0.2">
      <c r="A725" s="152">
        <v>708</v>
      </c>
      <c r="B725" s="89">
        <v>45</v>
      </c>
      <c r="C725" s="77">
        <v>23653</v>
      </c>
      <c r="D725" s="411">
        <f t="shared" si="192"/>
        <v>6307.4666666666672</v>
      </c>
      <c r="E725" s="342">
        <f t="shared" si="195"/>
        <v>2131.9237333333331</v>
      </c>
      <c r="F725" s="338">
        <f t="shared" si="196"/>
        <v>126.14933333333335</v>
      </c>
      <c r="G725" s="407">
        <v>85</v>
      </c>
      <c r="H725" s="425">
        <f t="shared" si="197"/>
        <v>8650.5397333333331</v>
      </c>
      <c r="I725" s="79">
        <f t="shared" si="198"/>
        <v>15.7333</v>
      </c>
      <c r="J725" s="96">
        <v>60</v>
      </c>
      <c r="K725" s="77">
        <v>23653</v>
      </c>
      <c r="L725" s="407">
        <f t="shared" si="193"/>
        <v>4730.5999999999995</v>
      </c>
      <c r="M725" s="342">
        <f t="shared" si="199"/>
        <v>1598.9427999999996</v>
      </c>
      <c r="N725" s="338">
        <f t="shared" si="200"/>
        <v>94.611999999999995</v>
      </c>
      <c r="O725" s="435">
        <v>51</v>
      </c>
      <c r="P725" s="425">
        <f t="shared" si="201"/>
        <v>6475.1547999999993</v>
      </c>
      <c r="Q725" s="79">
        <f t="shared" si="202"/>
        <v>11.8</v>
      </c>
      <c r="R725" s="93">
        <v>180</v>
      </c>
      <c r="S725" s="77">
        <v>23653</v>
      </c>
      <c r="T725" s="407">
        <f t="shared" si="194"/>
        <v>1576.8666666666668</v>
      </c>
      <c r="U725" s="387">
        <f t="shared" si="203"/>
        <v>532.98093333333327</v>
      </c>
      <c r="V725" s="338">
        <f t="shared" si="204"/>
        <v>31.537333333333336</v>
      </c>
      <c r="W725" s="435">
        <v>34</v>
      </c>
      <c r="X725" s="425">
        <f t="shared" si="205"/>
        <v>2175.3849333333333</v>
      </c>
      <c r="Y725" s="79">
        <f t="shared" si="206"/>
        <v>3.9333</v>
      </c>
    </row>
    <row r="726" spans="1:25" ht="15.75" customHeight="1" x14ac:dyDescent="0.2">
      <c r="A726" s="152">
        <v>709</v>
      </c>
      <c r="B726" s="89">
        <v>45</v>
      </c>
      <c r="C726" s="77">
        <v>23653</v>
      </c>
      <c r="D726" s="411">
        <f t="shared" si="192"/>
        <v>6307.4666666666672</v>
      </c>
      <c r="E726" s="342">
        <f t="shared" si="195"/>
        <v>2131.9237333333331</v>
      </c>
      <c r="F726" s="338">
        <f t="shared" si="196"/>
        <v>126.14933333333335</v>
      </c>
      <c r="G726" s="407">
        <v>85</v>
      </c>
      <c r="H726" s="425">
        <f t="shared" si="197"/>
        <v>8650.5397333333331</v>
      </c>
      <c r="I726" s="79">
        <f t="shared" si="198"/>
        <v>15.755599999999999</v>
      </c>
      <c r="J726" s="96">
        <v>60</v>
      </c>
      <c r="K726" s="77">
        <v>23653</v>
      </c>
      <c r="L726" s="407">
        <f t="shared" si="193"/>
        <v>4730.5999999999995</v>
      </c>
      <c r="M726" s="342">
        <f t="shared" si="199"/>
        <v>1598.9427999999996</v>
      </c>
      <c r="N726" s="338">
        <f t="shared" si="200"/>
        <v>94.611999999999995</v>
      </c>
      <c r="O726" s="435">
        <v>51</v>
      </c>
      <c r="P726" s="425">
        <f t="shared" si="201"/>
        <v>6475.1547999999993</v>
      </c>
      <c r="Q726" s="79">
        <f t="shared" si="202"/>
        <v>11.816700000000001</v>
      </c>
      <c r="R726" s="93">
        <v>180</v>
      </c>
      <c r="S726" s="77">
        <v>23653</v>
      </c>
      <c r="T726" s="407">
        <f t="shared" si="194"/>
        <v>1576.8666666666668</v>
      </c>
      <c r="U726" s="387">
        <f t="shared" si="203"/>
        <v>532.98093333333327</v>
      </c>
      <c r="V726" s="338">
        <f t="shared" si="204"/>
        <v>31.537333333333336</v>
      </c>
      <c r="W726" s="435">
        <v>34</v>
      </c>
      <c r="X726" s="425">
        <f t="shared" si="205"/>
        <v>2175.3849333333333</v>
      </c>
      <c r="Y726" s="79">
        <f t="shared" si="206"/>
        <v>3.9388999999999998</v>
      </c>
    </row>
    <row r="727" spans="1:25" ht="15.75" customHeight="1" x14ac:dyDescent="0.2">
      <c r="A727" s="109">
        <v>710</v>
      </c>
      <c r="B727" s="89">
        <v>45</v>
      </c>
      <c r="C727" s="77">
        <v>23653</v>
      </c>
      <c r="D727" s="411">
        <f t="shared" si="192"/>
        <v>6307.4666666666672</v>
      </c>
      <c r="E727" s="342">
        <f t="shared" si="195"/>
        <v>2131.9237333333331</v>
      </c>
      <c r="F727" s="338">
        <f t="shared" si="196"/>
        <v>126.14933333333335</v>
      </c>
      <c r="G727" s="407">
        <v>85</v>
      </c>
      <c r="H727" s="425">
        <f t="shared" si="197"/>
        <v>8650.5397333333331</v>
      </c>
      <c r="I727" s="79">
        <f t="shared" si="198"/>
        <v>15.777799999999999</v>
      </c>
      <c r="J727" s="96">
        <v>60</v>
      </c>
      <c r="K727" s="77">
        <v>23653</v>
      </c>
      <c r="L727" s="407">
        <f t="shared" si="193"/>
        <v>4730.5999999999995</v>
      </c>
      <c r="M727" s="342">
        <f t="shared" si="199"/>
        <v>1598.9427999999996</v>
      </c>
      <c r="N727" s="338">
        <f t="shared" si="200"/>
        <v>94.611999999999995</v>
      </c>
      <c r="O727" s="435">
        <v>51</v>
      </c>
      <c r="P727" s="425">
        <f t="shared" si="201"/>
        <v>6475.1547999999993</v>
      </c>
      <c r="Q727" s="79">
        <f t="shared" si="202"/>
        <v>11.833299999999999</v>
      </c>
      <c r="R727" s="93">
        <v>180</v>
      </c>
      <c r="S727" s="77">
        <v>23653</v>
      </c>
      <c r="T727" s="407">
        <f t="shared" si="194"/>
        <v>1576.8666666666668</v>
      </c>
      <c r="U727" s="387">
        <f t="shared" si="203"/>
        <v>532.98093333333327</v>
      </c>
      <c r="V727" s="338">
        <f t="shared" si="204"/>
        <v>31.537333333333336</v>
      </c>
      <c r="W727" s="435">
        <v>34</v>
      </c>
      <c r="X727" s="425">
        <f t="shared" si="205"/>
        <v>2175.3849333333333</v>
      </c>
      <c r="Y727" s="79">
        <f t="shared" si="206"/>
        <v>3.9443999999999999</v>
      </c>
    </row>
    <row r="728" spans="1:25" ht="15.75" customHeight="1" x14ac:dyDescent="0.2">
      <c r="A728" s="152">
        <v>711</v>
      </c>
      <c r="B728" s="89">
        <v>45</v>
      </c>
      <c r="C728" s="77">
        <v>23653</v>
      </c>
      <c r="D728" s="411">
        <f t="shared" si="192"/>
        <v>6307.4666666666672</v>
      </c>
      <c r="E728" s="342">
        <f t="shared" si="195"/>
        <v>2131.9237333333331</v>
      </c>
      <c r="F728" s="338">
        <f t="shared" si="196"/>
        <v>126.14933333333335</v>
      </c>
      <c r="G728" s="407">
        <v>85</v>
      </c>
      <c r="H728" s="425">
        <f t="shared" si="197"/>
        <v>8650.5397333333331</v>
      </c>
      <c r="I728" s="79">
        <f t="shared" si="198"/>
        <v>15.8</v>
      </c>
      <c r="J728" s="96">
        <v>60</v>
      </c>
      <c r="K728" s="77">
        <v>23653</v>
      </c>
      <c r="L728" s="407">
        <f t="shared" si="193"/>
        <v>4730.5999999999995</v>
      </c>
      <c r="M728" s="342">
        <f t="shared" si="199"/>
        <v>1598.9427999999996</v>
      </c>
      <c r="N728" s="338">
        <f t="shared" si="200"/>
        <v>94.611999999999995</v>
      </c>
      <c r="O728" s="435">
        <v>51</v>
      </c>
      <c r="P728" s="425">
        <f t="shared" si="201"/>
        <v>6475.1547999999993</v>
      </c>
      <c r="Q728" s="79">
        <f t="shared" si="202"/>
        <v>11.85</v>
      </c>
      <c r="R728" s="93">
        <v>180</v>
      </c>
      <c r="S728" s="77">
        <v>23653</v>
      </c>
      <c r="T728" s="407">
        <f t="shared" si="194"/>
        <v>1576.8666666666668</v>
      </c>
      <c r="U728" s="387">
        <f t="shared" si="203"/>
        <v>532.98093333333327</v>
      </c>
      <c r="V728" s="338">
        <f t="shared" si="204"/>
        <v>31.537333333333336</v>
      </c>
      <c r="W728" s="435">
        <v>34</v>
      </c>
      <c r="X728" s="425">
        <f t="shared" si="205"/>
        <v>2175.3849333333333</v>
      </c>
      <c r="Y728" s="79">
        <f t="shared" si="206"/>
        <v>3.95</v>
      </c>
    </row>
    <row r="729" spans="1:25" ht="15.75" customHeight="1" x14ac:dyDescent="0.2">
      <c r="A729" s="152">
        <v>712</v>
      </c>
      <c r="B729" s="89">
        <v>45</v>
      </c>
      <c r="C729" s="77">
        <v>23653</v>
      </c>
      <c r="D729" s="411">
        <f t="shared" si="192"/>
        <v>6307.4666666666672</v>
      </c>
      <c r="E729" s="342">
        <f t="shared" si="195"/>
        <v>2131.9237333333331</v>
      </c>
      <c r="F729" s="338">
        <f t="shared" si="196"/>
        <v>126.14933333333335</v>
      </c>
      <c r="G729" s="407">
        <v>85</v>
      </c>
      <c r="H729" s="425">
        <f t="shared" si="197"/>
        <v>8650.5397333333331</v>
      </c>
      <c r="I729" s="79">
        <f t="shared" si="198"/>
        <v>15.8222</v>
      </c>
      <c r="J729" s="96">
        <v>60</v>
      </c>
      <c r="K729" s="77">
        <v>23653</v>
      </c>
      <c r="L729" s="407">
        <f t="shared" si="193"/>
        <v>4730.5999999999995</v>
      </c>
      <c r="M729" s="342">
        <f t="shared" si="199"/>
        <v>1598.9427999999996</v>
      </c>
      <c r="N729" s="338">
        <f t="shared" si="200"/>
        <v>94.611999999999995</v>
      </c>
      <c r="O729" s="435">
        <v>51</v>
      </c>
      <c r="P729" s="425">
        <f t="shared" si="201"/>
        <v>6475.1547999999993</v>
      </c>
      <c r="Q729" s="79">
        <f t="shared" si="202"/>
        <v>11.8667</v>
      </c>
      <c r="R729" s="93">
        <v>180</v>
      </c>
      <c r="S729" s="77">
        <v>23653</v>
      </c>
      <c r="T729" s="407">
        <f t="shared" si="194"/>
        <v>1576.8666666666668</v>
      </c>
      <c r="U729" s="387">
        <f t="shared" si="203"/>
        <v>532.98093333333327</v>
      </c>
      <c r="V729" s="338">
        <f t="shared" si="204"/>
        <v>31.537333333333336</v>
      </c>
      <c r="W729" s="435">
        <v>34</v>
      </c>
      <c r="X729" s="425">
        <f t="shared" si="205"/>
        <v>2175.3849333333333</v>
      </c>
      <c r="Y729" s="79">
        <f t="shared" si="206"/>
        <v>3.9556</v>
      </c>
    </row>
    <row r="730" spans="1:25" ht="15.75" customHeight="1" x14ac:dyDescent="0.2">
      <c r="A730" s="152">
        <v>713</v>
      </c>
      <c r="B730" s="89">
        <v>45</v>
      </c>
      <c r="C730" s="77">
        <v>23653</v>
      </c>
      <c r="D730" s="411">
        <f t="shared" si="192"/>
        <v>6307.4666666666672</v>
      </c>
      <c r="E730" s="342">
        <f t="shared" si="195"/>
        <v>2131.9237333333331</v>
      </c>
      <c r="F730" s="338">
        <f t="shared" si="196"/>
        <v>126.14933333333335</v>
      </c>
      <c r="G730" s="407">
        <v>85</v>
      </c>
      <c r="H730" s="425">
        <f t="shared" si="197"/>
        <v>8650.5397333333331</v>
      </c>
      <c r="I730" s="79">
        <f t="shared" si="198"/>
        <v>15.8444</v>
      </c>
      <c r="J730" s="96">
        <v>60</v>
      </c>
      <c r="K730" s="77">
        <v>23653</v>
      </c>
      <c r="L730" s="407">
        <f t="shared" si="193"/>
        <v>4730.5999999999995</v>
      </c>
      <c r="M730" s="342">
        <f t="shared" si="199"/>
        <v>1598.9427999999996</v>
      </c>
      <c r="N730" s="338">
        <f t="shared" si="200"/>
        <v>94.611999999999995</v>
      </c>
      <c r="O730" s="435">
        <v>51</v>
      </c>
      <c r="P730" s="425">
        <f t="shared" si="201"/>
        <v>6475.1547999999993</v>
      </c>
      <c r="Q730" s="79">
        <f t="shared" si="202"/>
        <v>11.8833</v>
      </c>
      <c r="R730" s="93">
        <v>180</v>
      </c>
      <c r="S730" s="77">
        <v>23653</v>
      </c>
      <c r="T730" s="407">
        <f t="shared" si="194"/>
        <v>1576.8666666666668</v>
      </c>
      <c r="U730" s="387">
        <f t="shared" si="203"/>
        <v>532.98093333333327</v>
      </c>
      <c r="V730" s="338">
        <f t="shared" si="204"/>
        <v>31.537333333333336</v>
      </c>
      <c r="W730" s="435">
        <v>34</v>
      </c>
      <c r="X730" s="425">
        <f t="shared" si="205"/>
        <v>2175.3849333333333</v>
      </c>
      <c r="Y730" s="79">
        <f t="shared" si="206"/>
        <v>3.9611000000000001</v>
      </c>
    </row>
    <row r="731" spans="1:25" ht="15.75" customHeight="1" x14ac:dyDescent="0.2">
      <c r="A731" s="152">
        <v>714</v>
      </c>
      <c r="B731" s="89">
        <v>45</v>
      </c>
      <c r="C731" s="77">
        <v>23653</v>
      </c>
      <c r="D731" s="411">
        <f t="shared" si="192"/>
        <v>6307.4666666666672</v>
      </c>
      <c r="E731" s="342">
        <f t="shared" si="195"/>
        <v>2131.9237333333331</v>
      </c>
      <c r="F731" s="338">
        <f t="shared" si="196"/>
        <v>126.14933333333335</v>
      </c>
      <c r="G731" s="407">
        <v>85</v>
      </c>
      <c r="H731" s="425">
        <f t="shared" si="197"/>
        <v>8650.5397333333331</v>
      </c>
      <c r="I731" s="79">
        <f t="shared" si="198"/>
        <v>15.8667</v>
      </c>
      <c r="J731" s="96">
        <v>60</v>
      </c>
      <c r="K731" s="77">
        <v>23653</v>
      </c>
      <c r="L731" s="407">
        <f t="shared" si="193"/>
        <v>4730.5999999999995</v>
      </c>
      <c r="M731" s="342">
        <f t="shared" si="199"/>
        <v>1598.9427999999996</v>
      </c>
      <c r="N731" s="338">
        <f t="shared" si="200"/>
        <v>94.611999999999995</v>
      </c>
      <c r="O731" s="435">
        <v>51</v>
      </c>
      <c r="P731" s="425">
        <f t="shared" si="201"/>
        <v>6475.1547999999993</v>
      </c>
      <c r="Q731" s="79">
        <f t="shared" si="202"/>
        <v>11.9</v>
      </c>
      <c r="R731" s="93">
        <v>180</v>
      </c>
      <c r="S731" s="77">
        <v>23653</v>
      </c>
      <c r="T731" s="407">
        <f t="shared" si="194"/>
        <v>1576.8666666666668</v>
      </c>
      <c r="U731" s="387">
        <f t="shared" si="203"/>
        <v>532.98093333333327</v>
      </c>
      <c r="V731" s="338">
        <f t="shared" si="204"/>
        <v>31.537333333333336</v>
      </c>
      <c r="W731" s="435">
        <v>34</v>
      </c>
      <c r="X731" s="425">
        <f t="shared" si="205"/>
        <v>2175.3849333333333</v>
      </c>
      <c r="Y731" s="79">
        <f t="shared" si="206"/>
        <v>3.9666999999999999</v>
      </c>
    </row>
    <row r="732" spans="1:25" ht="15.75" customHeight="1" x14ac:dyDescent="0.2">
      <c r="A732" s="152">
        <v>715</v>
      </c>
      <c r="B732" s="89">
        <v>45</v>
      </c>
      <c r="C732" s="77">
        <v>23653</v>
      </c>
      <c r="D732" s="411">
        <f t="shared" si="192"/>
        <v>6307.4666666666672</v>
      </c>
      <c r="E732" s="342">
        <f t="shared" si="195"/>
        <v>2131.9237333333331</v>
      </c>
      <c r="F732" s="338">
        <f t="shared" si="196"/>
        <v>126.14933333333335</v>
      </c>
      <c r="G732" s="407">
        <v>85</v>
      </c>
      <c r="H732" s="425">
        <f t="shared" si="197"/>
        <v>8650.5397333333331</v>
      </c>
      <c r="I732" s="79">
        <f t="shared" si="198"/>
        <v>15.8889</v>
      </c>
      <c r="J732" s="96">
        <v>60</v>
      </c>
      <c r="K732" s="77">
        <v>23653</v>
      </c>
      <c r="L732" s="407">
        <f t="shared" si="193"/>
        <v>4730.5999999999995</v>
      </c>
      <c r="M732" s="342">
        <f t="shared" si="199"/>
        <v>1598.9427999999996</v>
      </c>
      <c r="N732" s="338">
        <f t="shared" si="200"/>
        <v>94.611999999999995</v>
      </c>
      <c r="O732" s="435">
        <v>51</v>
      </c>
      <c r="P732" s="425">
        <f t="shared" si="201"/>
        <v>6475.1547999999993</v>
      </c>
      <c r="Q732" s="79">
        <f t="shared" si="202"/>
        <v>11.916700000000001</v>
      </c>
      <c r="R732" s="93">
        <v>180</v>
      </c>
      <c r="S732" s="77">
        <v>23653</v>
      </c>
      <c r="T732" s="407">
        <f t="shared" si="194"/>
        <v>1576.8666666666668</v>
      </c>
      <c r="U732" s="387">
        <f t="shared" si="203"/>
        <v>532.98093333333327</v>
      </c>
      <c r="V732" s="338">
        <f t="shared" si="204"/>
        <v>31.537333333333336</v>
      </c>
      <c r="W732" s="435">
        <v>34</v>
      </c>
      <c r="X732" s="425">
        <f t="shared" si="205"/>
        <v>2175.3849333333333</v>
      </c>
      <c r="Y732" s="79">
        <f t="shared" si="206"/>
        <v>3.9722</v>
      </c>
    </row>
    <row r="733" spans="1:25" ht="15.75" customHeight="1" x14ac:dyDescent="0.2">
      <c r="A733" s="152">
        <v>716</v>
      </c>
      <c r="B733" s="89">
        <v>45</v>
      </c>
      <c r="C733" s="77">
        <v>23653</v>
      </c>
      <c r="D733" s="411">
        <f t="shared" si="192"/>
        <v>6307.4666666666672</v>
      </c>
      <c r="E733" s="342">
        <f t="shared" si="195"/>
        <v>2131.9237333333331</v>
      </c>
      <c r="F733" s="338">
        <f t="shared" si="196"/>
        <v>126.14933333333335</v>
      </c>
      <c r="G733" s="407">
        <v>85</v>
      </c>
      <c r="H733" s="425">
        <f t="shared" si="197"/>
        <v>8650.5397333333331</v>
      </c>
      <c r="I733" s="79">
        <f t="shared" si="198"/>
        <v>15.911099999999999</v>
      </c>
      <c r="J733" s="96">
        <v>60</v>
      </c>
      <c r="K733" s="77">
        <v>23653</v>
      </c>
      <c r="L733" s="407">
        <f t="shared" si="193"/>
        <v>4730.5999999999995</v>
      </c>
      <c r="M733" s="342">
        <f t="shared" si="199"/>
        <v>1598.9427999999996</v>
      </c>
      <c r="N733" s="338">
        <f t="shared" si="200"/>
        <v>94.611999999999995</v>
      </c>
      <c r="O733" s="435">
        <v>51</v>
      </c>
      <c r="P733" s="425">
        <f t="shared" si="201"/>
        <v>6475.1547999999993</v>
      </c>
      <c r="Q733" s="79">
        <f t="shared" si="202"/>
        <v>11.933299999999999</v>
      </c>
      <c r="R733" s="93">
        <v>180</v>
      </c>
      <c r="S733" s="77">
        <v>23653</v>
      </c>
      <c r="T733" s="407">
        <f t="shared" si="194"/>
        <v>1576.8666666666668</v>
      </c>
      <c r="U733" s="387">
        <f t="shared" si="203"/>
        <v>532.98093333333327</v>
      </c>
      <c r="V733" s="338">
        <f t="shared" si="204"/>
        <v>31.537333333333336</v>
      </c>
      <c r="W733" s="435">
        <v>34</v>
      </c>
      <c r="X733" s="425">
        <f t="shared" si="205"/>
        <v>2175.3849333333333</v>
      </c>
      <c r="Y733" s="79">
        <f t="shared" si="206"/>
        <v>3.9777999999999998</v>
      </c>
    </row>
    <row r="734" spans="1:25" ht="15.75" customHeight="1" x14ac:dyDescent="0.2">
      <c r="A734" s="152">
        <v>717</v>
      </c>
      <c r="B734" s="89">
        <v>45</v>
      </c>
      <c r="C734" s="77">
        <v>23653</v>
      </c>
      <c r="D734" s="411">
        <f t="shared" si="192"/>
        <v>6307.4666666666672</v>
      </c>
      <c r="E734" s="342">
        <f t="shared" si="195"/>
        <v>2131.9237333333331</v>
      </c>
      <c r="F734" s="338">
        <f t="shared" si="196"/>
        <v>126.14933333333335</v>
      </c>
      <c r="G734" s="407">
        <v>85</v>
      </c>
      <c r="H734" s="425">
        <f t="shared" si="197"/>
        <v>8650.5397333333331</v>
      </c>
      <c r="I734" s="79">
        <f t="shared" si="198"/>
        <v>15.933299999999999</v>
      </c>
      <c r="J734" s="96">
        <v>60</v>
      </c>
      <c r="K734" s="77">
        <v>23653</v>
      </c>
      <c r="L734" s="407">
        <f t="shared" si="193"/>
        <v>4730.5999999999995</v>
      </c>
      <c r="M734" s="342">
        <f t="shared" si="199"/>
        <v>1598.9427999999996</v>
      </c>
      <c r="N734" s="338">
        <f t="shared" si="200"/>
        <v>94.611999999999995</v>
      </c>
      <c r="O734" s="435">
        <v>51</v>
      </c>
      <c r="P734" s="425">
        <f t="shared" si="201"/>
        <v>6475.1547999999993</v>
      </c>
      <c r="Q734" s="79">
        <f t="shared" si="202"/>
        <v>11.95</v>
      </c>
      <c r="R734" s="93">
        <v>180</v>
      </c>
      <c r="S734" s="77">
        <v>23653</v>
      </c>
      <c r="T734" s="407">
        <f t="shared" si="194"/>
        <v>1576.8666666666668</v>
      </c>
      <c r="U734" s="387">
        <f t="shared" si="203"/>
        <v>532.98093333333327</v>
      </c>
      <c r="V734" s="338">
        <f t="shared" si="204"/>
        <v>31.537333333333336</v>
      </c>
      <c r="W734" s="435">
        <v>34</v>
      </c>
      <c r="X734" s="425">
        <f t="shared" si="205"/>
        <v>2175.3849333333333</v>
      </c>
      <c r="Y734" s="79">
        <f t="shared" si="206"/>
        <v>3.9832999999999998</v>
      </c>
    </row>
    <row r="735" spans="1:25" ht="15.75" customHeight="1" x14ac:dyDescent="0.2">
      <c r="A735" s="152">
        <v>718</v>
      </c>
      <c r="B735" s="89">
        <v>45</v>
      </c>
      <c r="C735" s="77">
        <v>23653</v>
      </c>
      <c r="D735" s="411">
        <f t="shared" si="192"/>
        <v>6307.4666666666672</v>
      </c>
      <c r="E735" s="342">
        <f t="shared" si="195"/>
        <v>2131.9237333333331</v>
      </c>
      <c r="F735" s="338">
        <f t="shared" si="196"/>
        <v>126.14933333333335</v>
      </c>
      <c r="G735" s="407">
        <v>85</v>
      </c>
      <c r="H735" s="425">
        <f t="shared" si="197"/>
        <v>8650.5397333333331</v>
      </c>
      <c r="I735" s="79">
        <f t="shared" si="198"/>
        <v>15.9556</v>
      </c>
      <c r="J735" s="96">
        <v>60</v>
      </c>
      <c r="K735" s="77">
        <v>23653</v>
      </c>
      <c r="L735" s="407">
        <f t="shared" si="193"/>
        <v>4730.5999999999995</v>
      </c>
      <c r="M735" s="342">
        <f t="shared" si="199"/>
        <v>1598.9427999999996</v>
      </c>
      <c r="N735" s="338">
        <f t="shared" si="200"/>
        <v>94.611999999999995</v>
      </c>
      <c r="O735" s="435">
        <v>51</v>
      </c>
      <c r="P735" s="425">
        <f t="shared" si="201"/>
        <v>6475.1547999999993</v>
      </c>
      <c r="Q735" s="79">
        <f t="shared" si="202"/>
        <v>11.966699999999999</v>
      </c>
      <c r="R735" s="93">
        <v>180</v>
      </c>
      <c r="S735" s="77">
        <v>23653</v>
      </c>
      <c r="T735" s="407">
        <f t="shared" si="194"/>
        <v>1576.8666666666668</v>
      </c>
      <c r="U735" s="387">
        <f t="shared" si="203"/>
        <v>532.98093333333327</v>
      </c>
      <c r="V735" s="338">
        <f t="shared" si="204"/>
        <v>31.537333333333336</v>
      </c>
      <c r="W735" s="435">
        <v>34</v>
      </c>
      <c r="X735" s="425">
        <f t="shared" si="205"/>
        <v>2175.3849333333333</v>
      </c>
      <c r="Y735" s="79">
        <f t="shared" si="206"/>
        <v>3.9889000000000001</v>
      </c>
    </row>
    <row r="736" spans="1:25" ht="15.75" customHeight="1" x14ac:dyDescent="0.2">
      <c r="A736" s="152">
        <v>719</v>
      </c>
      <c r="B736" s="89">
        <v>45</v>
      </c>
      <c r="C736" s="77">
        <v>23653</v>
      </c>
      <c r="D736" s="411">
        <f t="shared" si="192"/>
        <v>6307.4666666666672</v>
      </c>
      <c r="E736" s="342">
        <f t="shared" si="195"/>
        <v>2131.9237333333331</v>
      </c>
      <c r="F736" s="338">
        <f t="shared" si="196"/>
        <v>126.14933333333335</v>
      </c>
      <c r="G736" s="407">
        <v>85</v>
      </c>
      <c r="H736" s="425">
        <f t="shared" si="197"/>
        <v>8650.5397333333331</v>
      </c>
      <c r="I736" s="79">
        <f t="shared" si="198"/>
        <v>15.9778</v>
      </c>
      <c r="J736" s="96">
        <v>60</v>
      </c>
      <c r="K736" s="77">
        <v>23653</v>
      </c>
      <c r="L736" s="407">
        <f t="shared" si="193"/>
        <v>4730.5999999999995</v>
      </c>
      <c r="M736" s="342">
        <f t="shared" si="199"/>
        <v>1598.9427999999996</v>
      </c>
      <c r="N736" s="338">
        <f t="shared" si="200"/>
        <v>94.611999999999995</v>
      </c>
      <c r="O736" s="435">
        <v>51</v>
      </c>
      <c r="P736" s="425">
        <f t="shared" si="201"/>
        <v>6475.1547999999993</v>
      </c>
      <c r="Q736" s="79">
        <f t="shared" si="202"/>
        <v>11.9833</v>
      </c>
      <c r="R736" s="93">
        <v>180</v>
      </c>
      <c r="S736" s="77">
        <v>23653</v>
      </c>
      <c r="T736" s="407">
        <f t="shared" si="194"/>
        <v>1576.8666666666668</v>
      </c>
      <c r="U736" s="387">
        <f t="shared" si="203"/>
        <v>532.98093333333327</v>
      </c>
      <c r="V736" s="338">
        <f t="shared" si="204"/>
        <v>31.537333333333336</v>
      </c>
      <c r="W736" s="435">
        <v>34</v>
      </c>
      <c r="X736" s="425">
        <f t="shared" si="205"/>
        <v>2175.3849333333333</v>
      </c>
      <c r="Y736" s="79">
        <f t="shared" si="206"/>
        <v>3.9944000000000002</v>
      </c>
    </row>
    <row r="737" spans="1:25" ht="15.75" customHeight="1" x14ac:dyDescent="0.2">
      <c r="A737" s="109">
        <v>720</v>
      </c>
      <c r="B737" s="89">
        <v>45</v>
      </c>
      <c r="C737" s="77">
        <v>23653</v>
      </c>
      <c r="D737" s="411">
        <f t="shared" si="192"/>
        <v>6307.4666666666672</v>
      </c>
      <c r="E737" s="342">
        <f t="shared" si="195"/>
        <v>2131.9237333333331</v>
      </c>
      <c r="F737" s="338">
        <f t="shared" si="196"/>
        <v>126.14933333333335</v>
      </c>
      <c r="G737" s="407">
        <v>85</v>
      </c>
      <c r="H737" s="425">
        <f t="shared" si="197"/>
        <v>8650.5397333333331</v>
      </c>
      <c r="I737" s="79">
        <f t="shared" si="198"/>
        <v>16</v>
      </c>
      <c r="J737" s="96">
        <v>60</v>
      </c>
      <c r="K737" s="77">
        <v>23653</v>
      </c>
      <c r="L737" s="407">
        <f t="shared" si="193"/>
        <v>4730.5999999999995</v>
      </c>
      <c r="M737" s="342">
        <f t="shared" si="199"/>
        <v>1598.9427999999996</v>
      </c>
      <c r="N737" s="338">
        <f t="shared" si="200"/>
        <v>94.611999999999995</v>
      </c>
      <c r="O737" s="435">
        <v>51</v>
      </c>
      <c r="P737" s="425">
        <f t="shared" si="201"/>
        <v>6475.1547999999993</v>
      </c>
      <c r="Q737" s="79">
        <f t="shared" si="202"/>
        <v>12</v>
      </c>
      <c r="R737" s="93">
        <v>180</v>
      </c>
      <c r="S737" s="77">
        <v>23653</v>
      </c>
      <c r="T737" s="407">
        <f t="shared" si="194"/>
        <v>1576.8666666666668</v>
      </c>
      <c r="U737" s="387">
        <f t="shared" si="203"/>
        <v>532.98093333333327</v>
      </c>
      <c r="V737" s="338">
        <f t="shared" si="204"/>
        <v>31.537333333333336</v>
      </c>
      <c r="W737" s="435">
        <v>34</v>
      </c>
      <c r="X737" s="425">
        <f t="shared" si="205"/>
        <v>2175.3849333333333</v>
      </c>
      <c r="Y737" s="79">
        <f t="shared" si="206"/>
        <v>4</v>
      </c>
    </row>
    <row r="738" spans="1:25" ht="15.75" customHeight="1" x14ac:dyDescent="0.2">
      <c r="A738" s="152">
        <v>721</v>
      </c>
      <c r="B738" s="89">
        <v>45</v>
      </c>
      <c r="C738" s="77">
        <v>23653</v>
      </c>
      <c r="D738" s="411">
        <f t="shared" si="192"/>
        <v>6307.4666666666672</v>
      </c>
      <c r="E738" s="342">
        <f t="shared" si="195"/>
        <v>2131.9237333333331</v>
      </c>
      <c r="F738" s="338">
        <f t="shared" si="196"/>
        <v>126.14933333333335</v>
      </c>
      <c r="G738" s="407">
        <v>85</v>
      </c>
      <c r="H738" s="425">
        <f t="shared" si="197"/>
        <v>8650.5397333333331</v>
      </c>
      <c r="I738" s="79">
        <f t="shared" si="198"/>
        <v>16.022200000000002</v>
      </c>
      <c r="J738" s="96">
        <v>60</v>
      </c>
      <c r="K738" s="77">
        <v>23653</v>
      </c>
      <c r="L738" s="407">
        <f t="shared" si="193"/>
        <v>4730.5999999999995</v>
      </c>
      <c r="M738" s="342">
        <f t="shared" si="199"/>
        <v>1598.9427999999996</v>
      </c>
      <c r="N738" s="338">
        <f t="shared" si="200"/>
        <v>94.611999999999995</v>
      </c>
      <c r="O738" s="435">
        <v>51</v>
      </c>
      <c r="P738" s="425">
        <f t="shared" si="201"/>
        <v>6475.1547999999993</v>
      </c>
      <c r="Q738" s="79">
        <f t="shared" si="202"/>
        <v>12.0167</v>
      </c>
      <c r="R738" s="93">
        <v>180</v>
      </c>
      <c r="S738" s="77">
        <v>23653</v>
      </c>
      <c r="T738" s="407">
        <f t="shared" si="194"/>
        <v>1576.8666666666668</v>
      </c>
      <c r="U738" s="387">
        <f t="shared" si="203"/>
        <v>532.98093333333327</v>
      </c>
      <c r="V738" s="338">
        <f t="shared" si="204"/>
        <v>31.537333333333336</v>
      </c>
      <c r="W738" s="435">
        <v>34</v>
      </c>
      <c r="X738" s="425">
        <f t="shared" si="205"/>
        <v>2175.3849333333333</v>
      </c>
      <c r="Y738" s="79">
        <f t="shared" si="206"/>
        <v>4.0056000000000003</v>
      </c>
    </row>
    <row r="739" spans="1:25" ht="15.75" customHeight="1" x14ac:dyDescent="0.2">
      <c r="A739" s="152">
        <v>722</v>
      </c>
      <c r="B739" s="89">
        <v>45</v>
      </c>
      <c r="C739" s="77">
        <v>23653</v>
      </c>
      <c r="D739" s="411">
        <f t="shared" si="192"/>
        <v>6307.4666666666672</v>
      </c>
      <c r="E739" s="342">
        <f t="shared" si="195"/>
        <v>2131.9237333333331</v>
      </c>
      <c r="F739" s="338">
        <f t="shared" si="196"/>
        <v>126.14933333333335</v>
      </c>
      <c r="G739" s="407">
        <v>85</v>
      </c>
      <c r="H739" s="425">
        <f t="shared" si="197"/>
        <v>8650.5397333333331</v>
      </c>
      <c r="I739" s="79">
        <f t="shared" si="198"/>
        <v>16.0444</v>
      </c>
      <c r="J739" s="96">
        <v>60</v>
      </c>
      <c r="K739" s="77">
        <v>23653</v>
      </c>
      <c r="L739" s="407">
        <f t="shared" si="193"/>
        <v>4730.5999999999995</v>
      </c>
      <c r="M739" s="342">
        <f t="shared" si="199"/>
        <v>1598.9427999999996</v>
      </c>
      <c r="N739" s="338">
        <f t="shared" si="200"/>
        <v>94.611999999999995</v>
      </c>
      <c r="O739" s="435">
        <v>51</v>
      </c>
      <c r="P739" s="425">
        <f t="shared" si="201"/>
        <v>6475.1547999999993</v>
      </c>
      <c r="Q739" s="79">
        <f t="shared" si="202"/>
        <v>12.033300000000001</v>
      </c>
      <c r="R739" s="93">
        <v>180</v>
      </c>
      <c r="S739" s="77">
        <v>23653</v>
      </c>
      <c r="T739" s="407">
        <f t="shared" si="194"/>
        <v>1576.8666666666668</v>
      </c>
      <c r="U739" s="387">
        <f t="shared" si="203"/>
        <v>532.98093333333327</v>
      </c>
      <c r="V739" s="338">
        <f t="shared" si="204"/>
        <v>31.537333333333336</v>
      </c>
      <c r="W739" s="435">
        <v>34</v>
      </c>
      <c r="X739" s="425">
        <f t="shared" si="205"/>
        <v>2175.3849333333333</v>
      </c>
      <c r="Y739" s="79">
        <f t="shared" si="206"/>
        <v>4.0110999999999999</v>
      </c>
    </row>
    <row r="740" spans="1:25" ht="15.75" customHeight="1" x14ac:dyDescent="0.2">
      <c r="A740" s="152">
        <v>723</v>
      </c>
      <c r="B740" s="89">
        <v>45</v>
      </c>
      <c r="C740" s="77">
        <v>23653</v>
      </c>
      <c r="D740" s="411">
        <f t="shared" si="192"/>
        <v>6307.4666666666672</v>
      </c>
      <c r="E740" s="342">
        <f t="shared" si="195"/>
        <v>2131.9237333333331</v>
      </c>
      <c r="F740" s="338">
        <f t="shared" si="196"/>
        <v>126.14933333333335</v>
      </c>
      <c r="G740" s="407">
        <v>85</v>
      </c>
      <c r="H740" s="425">
        <f t="shared" si="197"/>
        <v>8650.5397333333331</v>
      </c>
      <c r="I740" s="79">
        <f t="shared" si="198"/>
        <v>16.066700000000001</v>
      </c>
      <c r="J740" s="96">
        <v>60</v>
      </c>
      <c r="K740" s="77">
        <v>23653</v>
      </c>
      <c r="L740" s="407">
        <f t="shared" si="193"/>
        <v>4730.5999999999995</v>
      </c>
      <c r="M740" s="342">
        <f t="shared" si="199"/>
        <v>1598.9427999999996</v>
      </c>
      <c r="N740" s="338">
        <f t="shared" si="200"/>
        <v>94.611999999999995</v>
      </c>
      <c r="O740" s="435">
        <v>51</v>
      </c>
      <c r="P740" s="425">
        <f t="shared" si="201"/>
        <v>6475.1547999999993</v>
      </c>
      <c r="Q740" s="79">
        <f t="shared" si="202"/>
        <v>12.05</v>
      </c>
      <c r="R740" s="93">
        <v>180</v>
      </c>
      <c r="S740" s="77">
        <v>23653</v>
      </c>
      <c r="T740" s="407">
        <f t="shared" si="194"/>
        <v>1576.8666666666668</v>
      </c>
      <c r="U740" s="387">
        <f t="shared" si="203"/>
        <v>532.98093333333327</v>
      </c>
      <c r="V740" s="338">
        <f t="shared" si="204"/>
        <v>31.537333333333336</v>
      </c>
      <c r="W740" s="435">
        <v>34</v>
      </c>
      <c r="X740" s="425">
        <f t="shared" si="205"/>
        <v>2175.3849333333333</v>
      </c>
      <c r="Y740" s="79">
        <f t="shared" si="206"/>
        <v>4.0167000000000002</v>
      </c>
    </row>
    <row r="741" spans="1:25" ht="15.75" customHeight="1" x14ac:dyDescent="0.2">
      <c r="A741" s="152">
        <v>724</v>
      </c>
      <c r="B741" s="89">
        <v>45</v>
      </c>
      <c r="C741" s="77">
        <v>23653</v>
      </c>
      <c r="D741" s="411">
        <f t="shared" si="192"/>
        <v>6307.4666666666672</v>
      </c>
      <c r="E741" s="342">
        <f t="shared" si="195"/>
        <v>2131.9237333333331</v>
      </c>
      <c r="F741" s="338">
        <f t="shared" si="196"/>
        <v>126.14933333333335</v>
      </c>
      <c r="G741" s="407">
        <v>85</v>
      </c>
      <c r="H741" s="425">
        <f t="shared" si="197"/>
        <v>8650.5397333333331</v>
      </c>
      <c r="I741" s="79">
        <f t="shared" si="198"/>
        <v>16.088899999999999</v>
      </c>
      <c r="J741" s="96">
        <v>60</v>
      </c>
      <c r="K741" s="77">
        <v>23653</v>
      </c>
      <c r="L741" s="407">
        <f t="shared" si="193"/>
        <v>4730.5999999999995</v>
      </c>
      <c r="M741" s="342">
        <f t="shared" si="199"/>
        <v>1598.9427999999996</v>
      </c>
      <c r="N741" s="338">
        <f t="shared" si="200"/>
        <v>94.611999999999995</v>
      </c>
      <c r="O741" s="435">
        <v>51</v>
      </c>
      <c r="P741" s="425">
        <f t="shared" si="201"/>
        <v>6475.1547999999993</v>
      </c>
      <c r="Q741" s="79">
        <f t="shared" si="202"/>
        <v>12.066700000000001</v>
      </c>
      <c r="R741" s="93">
        <v>180</v>
      </c>
      <c r="S741" s="77">
        <v>23653</v>
      </c>
      <c r="T741" s="407">
        <f t="shared" si="194"/>
        <v>1576.8666666666668</v>
      </c>
      <c r="U741" s="387">
        <f t="shared" si="203"/>
        <v>532.98093333333327</v>
      </c>
      <c r="V741" s="338">
        <f t="shared" si="204"/>
        <v>31.537333333333336</v>
      </c>
      <c r="W741" s="435">
        <v>34</v>
      </c>
      <c r="X741" s="425">
        <f t="shared" si="205"/>
        <v>2175.3849333333333</v>
      </c>
      <c r="Y741" s="79">
        <f t="shared" si="206"/>
        <v>4.0221999999999998</v>
      </c>
    </row>
    <row r="742" spans="1:25" ht="15.75" customHeight="1" x14ac:dyDescent="0.2">
      <c r="A742" s="152">
        <v>725</v>
      </c>
      <c r="B742" s="89">
        <v>45</v>
      </c>
      <c r="C742" s="77">
        <v>23653</v>
      </c>
      <c r="D742" s="411">
        <f t="shared" si="192"/>
        <v>6307.4666666666672</v>
      </c>
      <c r="E742" s="342">
        <f t="shared" si="195"/>
        <v>2131.9237333333331</v>
      </c>
      <c r="F742" s="338">
        <f t="shared" si="196"/>
        <v>126.14933333333335</v>
      </c>
      <c r="G742" s="407">
        <v>85</v>
      </c>
      <c r="H742" s="425">
        <f t="shared" si="197"/>
        <v>8650.5397333333331</v>
      </c>
      <c r="I742" s="79">
        <f t="shared" si="198"/>
        <v>16.1111</v>
      </c>
      <c r="J742" s="96">
        <v>60</v>
      </c>
      <c r="K742" s="77">
        <v>23653</v>
      </c>
      <c r="L742" s="407">
        <f t="shared" si="193"/>
        <v>4730.5999999999995</v>
      </c>
      <c r="M742" s="342">
        <f t="shared" si="199"/>
        <v>1598.9427999999996</v>
      </c>
      <c r="N742" s="338">
        <f t="shared" si="200"/>
        <v>94.611999999999995</v>
      </c>
      <c r="O742" s="435">
        <v>51</v>
      </c>
      <c r="P742" s="425">
        <f t="shared" si="201"/>
        <v>6475.1547999999993</v>
      </c>
      <c r="Q742" s="79">
        <f t="shared" si="202"/>
        <v>12.083299999999999</v>
      </c>
      <c r="R742" s="93">
        <v>180</v>
      </c>
      <c r="S742" s="77">
        <v>23653</v>
      </c>
      <c r="T742" s="407">
        <f t="shared" si="194"/>
        <v>1576.8666666666668</v>
      </c>
      <c r="U742" s="387">
        <f t="shared" si="203"/>
        <v>532.98093333333327</v>
      </c>
      <c r="V742" s="338">
        <f t="shared" si="204"/>
        <v>31.537333333333336</v>
      </c>
      <c r="W742" s="435">
        <v>34</v>
      </c>
      <c r="X742" s="425">
        <f t="shared" si="205"/>
        <v>2175.3849333333333</v>
      </c>
      <c r="Y742" s="79">
        <f t="shared" si="206"/>
        <v>4.0278</v>
      </c>
    </row>
    <row r="743" spans="1:25" ht="15.75" customHeight="1" x14ac:dyDescent="0.2">
      <c r="A743" s="152">
        <v>726</v>
      </c>
      <c r="B743" s="89">
        <v>45</v>
      </c>
      <c r="C743" s="77">
        <v>23653</v>
      </c>
      <c r="D743" s="411">
        <f t="shared" si="192"/>
        <v>6307.4666666666672</v>
      </c>
      <c r="E743" s="342">
        <f t="shared" si="195"/>
        <v>2131.9237333333331</v>
      </c>
      <c r="F743" s="338">
        <f t="shared" si="196"/>
        <v>126.14933333333335</v>
      </c>
      <c r="G743" s="407">
        <v>85</v>
      </c>
      <c r="H743" s="425">
        <f t="shared" si="197"/>
        <v>8650.5397333333331</v>
      </c>
      <c r="I743" s="79">
        <f t="shared" si="198"/>
        <v>16.133299999999998</v>
      </c>
      <c r="J743" s="96">
        <v>60</v>
      </c>
      <c r="K743" s="77">
        <v>23653</v>
      </c>
      <c r="L743" s="407">
        <f t="shared" si="193"/>
        <v>4730.5999999999995</v>
      </c>
      <c r="M743" s="342">
        <f t="shared" si="199"/>
        <v>1598.9427999999996</v>
      </c>
      <c r="N743" s="338">
        <f t="shared" si="200"/>
        <v>94.611999999999995</v>
      </c>
      <c r="O743" s="435">
        <v>51</v>
      </c>
      <c r="P743" s="425">
        <f t="shared" si="201"/>
        <v>6475.1547999999993</v>
      </c>
      <c r="Q743" s="79">
        <f t="shared" si="202"/>
        <v>12.1</v>
      </c>
      <c r="R743" s="93">
        <v>180</v>
      </c>
      <c r="S743" s="77">
        <v>23653</v>
      </c>
      <c r="T743" s="407">
        <f t="shared" si="194"/>
        <v>1576.8666666666668</v>
      </c>
      <c r="U743" s="387">
        <f t="shared" si="203"/>
        <v>532.98093333333327</v>
      </c>
      <c r="V743" s="338">
        <f t="shared" si="204"/>
        <v>31.537333333333336</v>
      </c>
      <c r="W743" s="435">
        <v>34</v>
      </c>
      <c r="X743" s="425">
        <f t="shared" si="205"/>
        <v>2175.3849333333333</v>
      </c>
      <c r="Y743" s="79">
        <f t="shared" si="206"/>
        <v>4.0332999999999997</v>
      </c>
    </row>
    <row r="744" spans="1:25" ht="15.75" customHeight="1" x14ac:dyDescent="0.2">
      <c r="A744" s="152">
        <v>727</v>
      </c>
      <c r="B744" s="89">
        <v>45</v>
      </c>
      <c r="C744" s="77">
        <v>23653</v>
      </c>
      <c r="D744" s="411">
        <f t="shared" si="192"/>
        <v>6307.4666666666672</v>
      </c>
      <c r="E744" s="342">
        <f t="shared" si="195"/>
        <v>2131.9237333333331</v>
      </c>
      <c r="F744" s="338">
        <f t="shared" si="196"/>
        <v>126.14933333333335</v>
      </c>
      <c r="G744" s="407">
        <v>85</v>
      </c>
      <c r="H744" s="425">
        <f t="shared" si="197"/>
        <v>8650.5397333333331</v>
      </c>
      <c r="I744" s="79">
        <f t="shared" si="198"/>
        <v>16.1556</v>
      </c>
      <c r="J744" s="96">
        <v>60</v>
      </c>
      <c r="K744" s="77">
        <v>23653</v>
      </c>
      <c r="L744" s="407">
        <f t="shared" si="193"/>
        <v>4730.5999999999995</v>
      </c>
      <c r="M744" s="342">
        <f t="shared" si="199"/>
        <v>1598.9427999999996</v>
      </c>
      <c r="N744" s="338">
        <f t="shared" si="200"/>
        <v>94.611999999999995</v>
      </c>
      <c r="O744" s="435">
        <v>51</v>
      </c>
      <c r="P744" s="425">
        <f t="shared" si="201"/>
        <v>6475.1547999999993</v>
      </c>
      <c r="Q744" s="79">
        <f t="shared" si="202"/>
        <v>12.1167</v>
      </c>
      <c r="R744" s="93">
        <v>180</v>
      </c>
      <c r="S744" s="77">
        <v>23653</v>
      </c>
      <c r="T744" s="407">
        <f t="shared" si="194"/>
        <v>1576.8666666666668</v>
      </c>
      <c r="U744" s="387">
        <f t="shared" si="203"/>
        <v>532.98093333333327</v>
      </c>
      <c r="V744" s="338">
        <f t="shared" si="204"/>
        <v>31.537333333333336</v>
      </c>
      <c r="W744" s="435">
        <v>34</v>
      </c>
      <c r="X744" s="425">
        <f t="shared" si="205"/>
        <v>2175.3849333333333</v>
      </c>
      <c r="Y744" s="79">
        <f t="shared" si="206"/>
        <v>4.0388999999999999</v>
      </c>
    </row>
    <row r="745" spans="1:25" ht="15.75" customHeight="1" x14ac:dyDescent="0.2">
      <c r="A745" s="152">
        <v>728</v>
      </c>
      <c r="B745" s="89">
        <v>45</v>
      </c>
      <c r="C745" s="77">
        <v>23653</v>
      </c>
      <c r="D745" s="411">
        <f t="shared" si="192"/>
        <v>6307.4666666666672</v>
      </c>
      <c r="E745" s="342">
        <f t="shared" si="195"/>
        <v>2131.9237333333331</v>
      </c>
      <c r="F745" s="338">
        <f t="shared" si="196"/>
        <v>126.14933333333335</v>
      </c>
      <c r="G745" s="407">
        <v>85</v>
      </c>
      <c r="H745" s="425">
        <f t="shared" si="197"/>
        <v>8650.5397333333331</v>
      </c>
      <c r="I745" s="79">
        <f t="shared" si="198"/>
        <v>16.177800000000001</v>
      </c>
      <c r="J745" s="96">
        <v>60</v>
      </c>
      <c r="K745" s="77">
        <v>23653</v>
      </c>
      <c r="L745" s="407">
        <f t="shared" si="193"/>
        <v>4730.5999999999995</v>
      </c>
      <c r="M745" s="342">
        <f t="shared" si="199"/>
        <v>1598.9427999999996</v>
      </c>
      <c r="N745" s="338">
        <f t="shared" si="200"/>
        <v>94.611999999999995</v>
      </c>
      <c r="O745" s="435">
        <v>51</v>
      </c>
      <c r="P745" s="425">
        <f t="shared" si="201"/>
        <v>6475.1547999999993</v>
      </c>
      <c r="Q745" s="79">
        <f t="shared" si="202"/>
        <v>12.1333</v>
      </c>
      <c r="R745" s="93">
        <v>180</v>
      </c>
      <c r="S745" s="77">
        <v>23653</v>
      </c>
      <c r="T745" s="407">
        <f t="shared" si="194"/>
        <v>1576.8666666666668</v>
      </c>
      <c r="U745" s="387">
        <f t="shared" si="203"/>
        <v>532.98093333333327</v>
      </c>
      <c r="V745" s="338">
        <f t="shared" si="204"/>
        <v>31.537333333333336</v>
      </c>
      <c r="W745" s="435">
        <v>34</v>
      </c>
      <c r="X745" s="425">
        <f t="shared" si="205"/>
        <v>2175.3849333333333</v>
      </c>
      <c r="Y745" s="79">
        <f t="shared" si="206"/>
        <v>4.0444000000000004</v>
      </c>
    </row>
    <row r="746" spans="1:25" ht="15.75" customHeight="1" x14ac:dyDescent="0.2">
      <c r="A746" s="152">
        <v>729</v>
      </c>
      <c r="B746" s="89">
        <v>45</v>
      </c>
      <c r="C746" s="77">
        <v>23653</v>
      </c>
      <c r="D746" s="411">
        <f t="shared" si="192"/>
        <v>6307.4666666666672</v>
      </c>
      <c r="E746" s="342">
        <f t="shared" si="195"/>
        <v>2131.9237333333331</v>
      </c>
      <c r="F746" s="338">
        <f t="shared" si="196"/>
        <v>126.14933333333335</v>
      </c>
      <c r="G746" s="407">
        <v>85</v>
      </c>
      <c r="H746" s="425">
        <f t="shared" si="197"/>
        <v>8650.5397333333331</v>
      </c>
      <c r="I746" s="79">
        <f t="shared" si="198"/>
        <v>16.2</v>
      </c>
      <c r="J746" s="96">
        <v>60</v>
      </c>
      <c r="K746" s="77">
        <v>23653</v>
      </c>
      <c r="L746" s="407">
        <f t="shared" si="193"/>
        <v>4730.5999999999995</v>
      </c>
      <c r="M746" s="342">
        <f t="shared" si="199"/>
        <v>1598.9427999999996</v>
      </c>
      <c r="N746" s="338">
        <f t="shared" si="200"/>
        <v>94.611999999999995</v>
      </c>
      <c r="O746" s="435">
        <v>51</v>
      </c>
      <c r="P746" s="425">
        <f t="shared" si="201"/>
        <v>6475.1547999999993</v>
      </c>
      <c r="Q746" s="79">
        <f t="shared" si="202"/>
        <v>12.15</v>
      </c>
      <c r="R746" s="93">
        <v>180</v>
      </c>
      <c r="S746" s="77">
        <v>23653</v>
      </c>
      <c r="T746" s="407">
        <f t="shared" si="194"/>
        <v>1576.8666666666668</v>
      </c>
      <c r="U746" s="387">
        <f t="shared" si="203"/>
        <v>532.98093333333327</v>
      </c>
      <c r="V746" s="338">
        <f t="shared" si="204"/>
        <v>31.537333333333336</v>
      </c>
      <c r="W746" s="435">
        <v>34</v>
      </c>
      <c r="X746" s="425">
        <f t="shared" si="205"/>
        <v>2175.3849333333333</v>
      </c>
      <c r="Y746" s="79">
        <f t="shared" si="206"/>
        <v>4.05</v>
      </c>
    </row>
    <row r="747" spans="1:25" ht="15.75" customHeight="1" x14ac:dyDescent="0.2">
      <c r="A747" s="109">
        <v>730</v>
      </c>
      <c r="B747" s="89">
        <v>45</v>
      </c>
      <c r="C747" s="77">
        <v>23653</v>
      </c>
      <c r="D747" s="411">
        <f t="shared" si="192"/>
        <v>6307.4666666666672</v>
      </c>
      <c r="E747" s="342">
        <f t="shared" si="195"/>
        <v>2131.9237333333331</v>
      </c>
      <c r="F747" s="338">
        <f t="shared" si="196"/>
        <v>126.14933333333335</v>
      </c>
      <c r="G747" s="407">
        <v>85</v>
      </c>
      <c r="H747" s="425">
        <f t="shared" si="197"/>
        <v>8650.5397333333331</v>
      </c>
      <c r="I747" s="79">
        <f t="shared" si="198"/>
        <v>16.222200000000001</v>
      </c>
      <c r="J747" s="96">
        <v>60</v>
      </c>
      <c r="K747" s="77">
        <v>23653</v>
      </c>
      <c r="L747" s="407">
        <f t="shared" si="193"/>
        <v>4730.5999999999995</v>
      </c>
      <c r="M747" s="342">
        <f t="shared" si="199"/>
        <v>1598.9427999999996</v>
      </c>
      <c r="N747" s="338">
        <f t="shared" si="200"/>
        <v>94.611999999999995</v>
      </c>
      <c r="O747" s="435">
        <v>51</v>
      </c>
      <c r="P747" s="425">
        <f t="shared" si="201"/>
        <v>6475.1547999999993</v>
      </c>
      <c r="Q747" s="79">
        <f t="shared" si="202"/>
        <v>12.166700000000001</v>
      </c>
      <c r="R747" s="93">
        <v>180</v>
      </c>
      <c r="S747" s="77">
        <v>23653</v>
      </c>
      <c r="T747" s="407">
        <f t="shared" si="194"/>
        <v>1576.8666666666668</v>
      </c>
      <c r="U747" s="387">
        <f t="shared" si="203"/>
        <v>532.98093333333327</v>
      </c>
      <c r="V747" s="338">
        <f t="shared" si="204"/>
        <v>31.537333333333336</v>
      </c>
      <c r="W747" s="435">
        <v>34</v>
      </c>
      <c r="X747" s="425">
        <f t="shared" si="205"/>
        <v>2175.3849333333333</v>
      </c>
      <c r="Y747" s="79">
        <f t="shared" si="206"/>
        <v>4.0556000000000001</v>
      </c>
    </row>
    <row r="748" spans="1:25" ht="15.75" customHeight="1" x14ac:dyDescent="0.2">
      <c r="A748" s="152">
        <v>731</v>
      </c>
      <c r="B748" s="89">
        <v>45</v>
      </c>
      <c r="C748" s="77">
        <v>23653</v>
      </c>
      <c r="D748" s="411">
        <f t="shared" si="192"/>
        <v>6307.4666666666672</v>
      </c>
      <c r="E748" s="342">
        <f t="shared" si="195"/>
        <v>2131.9237333333331</v>
      </c>
      <c r="F748" s="338">
        <f t="shared" si="196"/>
        <v>126.14933333333335</v>
      </c>
      <c r="G748" s="407">
        <v>85</v>
      </c>
      <c r="H748" s="425">
        <f t="shared" si="197"/>
        <v>8650.5397333333331</v>
      </c>
      <c r="I748" s="79">
        <f t="shared" si="198"/>
        <v>16.244399999999999</v>
      </c>
      <c r="J748" s="96">
        <v>60</v>
      </c>
      <c r="K748" s="77">
        <v>23653</v>
      </c>
      <c r="L748" s="407">
        <f t="shared" si="193"/>
        <v>4730.5999999999995</v>
      </c>
      <c r="M748" s="342">
        <f t="shared" si="199"/>
        <v>1598.9427999999996</v>
      </c>
      <c r="N748" s="338">
        <f t="shared" si="200"/>
        <v>94.611999999999995</v>
      </c>
      <c r="O748" s="435">
        <v>51</v>
      </c>
      <c r="P748" s="425">
        <f t="shared" si="201"/>
        <v>6475.1547999999993</v>
      </c>
      <c r="Q748" s="79">
        <f t="shared" si="202"/>
        <v>12.183299999999999</v>
      </c>
      <c r="R748" s="93">
        <v>180</v>
      </c>
      <c r="S748" s="77">
        <v>23653</v>
      </c>
      <c r="T748" s="407">
        <f t="shared" si="194"/>
        <v>1576.8666666666668</v>
      </c>
      <c r="U748" s="387">
        <f t="shared" si="203"/>
        <v>532.98093333333327</v>
      </c>
      <c r="V748" s="338">
        <f t="shared" si="204"/>
        <v>31.537333333333336</v>
      </c>
      <c r="W748" s="435">
        <v>34</v>
      </c>
      <c r="X748" s="425">
        <f t="shared" si="205"/>
        <v>2175.3849333333333</v>
      </c>
      <c r="Y748" s="79">
        <f t="shared" si="206"/>
        <v>4.0610999999999997</v>
      </c>
    </row>
    <row r="749" spans="1:25" ht="15.75" customHeight="1" x14ac:dyDescent="0.2">
      <c r="A749" s="152">
        <v>732</v>
      </c>
      <c r="B749" s="89">
        <v>45</v>
      </c>
      <c r="C749" s="77">
        <v>23653</v>
      </c>
      <c r="D749" s="411">
        <f t="shared" si="192"/>
        <v>6307.4666666666672</v>
      </c>
      <c r="E749" s="342">
        <f t="shared" si="195"/>
        <v>2131.9237333333331</v>
      </c>
      <c r="F749" s="338">
        <f t="shared" si="196"/>
        <v>126.14933333333335</v>
      </c>
      <c r="G749" s="407">
        <v>85</v>
      </c>
      <c r="H749" s="425">
        <f t="shared" si="197"/>
        <v>8650.5397333333331</v>
      </c>
      <c r="I749" s="79">
        <f t="shared" si="198"/>
        <v>16.2667</v>
      </c>
      <c r="J749" s="96">
        <v>60</v>
      </c>
      <c r="K749" s="77">
        <v>23653</v>
      </c>
      <c r="L749" s="407">
        <f t="shared" si="193"/>
        <v>4730.5999999999995</v>
      </c>
      <c r="M749" s="342">
        <f t="shared" si="199"/>
        <v>1598.9427999999996</v>
      </c>
      <c r="N749" s="338">
        <f t="shared" si="200"/>
        <v>94.611999999999995</v>
      </c>
      <c r="O749" s="435">
        <v>51</v>
      </c>
      <c r="P749" s="425">
        <f t="shared" si="201"/>
        <v>6475.1547999999993</v>
      </c>
      <c r="Q749" s="79">
        <f t="shared" si="202"/>
        <v>12.2</v>
      </c>
      <c r="R749" s="93">
        <v>180</v>
      </c>
      <c r="S749" s="77">
        <v>23653</v>
      </c>
      <c r="T749" s="407">
        <f t="shared" si="194"/>
        <v>1576.8666666666668</v>
      </c>
      <c r="U749" s="387">
        <f t="shared" si="203"/>
        <v>532.98093333333327</v>
      </c>
      <c r="V749" s="338">
        <f t="shared" si="204"/>
        <v>31.537333333333336</v>
      </c>
      <c r="W749" s="435">
        <v>34</v>
      </c>
      <c r="X749" s="425">
        <f t="shared" si="205"/>
        <v>2175.3849333333333</v>
      </c>
      <c r="Y749" s="79">
        <f t="shared" si="206"/>
        <v>4.0667</v>
      </c>
    </row>
    <row r="750" spans="1:25" ht="15.75" customHeight="1" x14ac:dyDescent="0.2">
      <c r="A750" s="152">
        <v>733</v>
      </c>
      <c r="B750" s="89">
        <v>45</v>
      </c>
      <c r="C750" s="77">
        <v>23653</v>
      </c>
      <c r="D750" s="411">
        <f t="shared" si="192"/>
        <v>6307.4666666666672</v>
      </c>
      <c r="E750" s="342">
        <f t="shared" si="195"/>
        <v>2131.9237333333331</v>
      </c>
      <c r="F750" s="338">
        <f t="shared" si="196"/>
        <v>126.14933333333335</v>
      </c>
      <c r="G750" s="407">
        <v>85</v>
      </c>
      <c r="H750" s="425">
        <f t="shared" si="197"/>
        <v>8650.5397333333331</v>
      </c>
      <c r="I750" s="79">
        <f t="shared" si="198"/>
        <v>16.288900000000002</v>
      </c>
      <c r="J750" s="96">
        <v>60</v>
      </c>
      <c r="K750" s="77">
        <v>23653</v>
      </c>
      <c r="L750" s="407">
        <f t="shared" si="193"/>
        <v>4730.5999999999995</v>
      </c>
      <c r="M750" s="342">
        <f t="shared" si="199"/>
        <v>1598.9427999999996</v>
      </c>
      <c r="N750" s="338">
        <f t="shared" si="200"/>
        <v>94.611999999999995</v>
      </c>
      <c r="O750" s="435">
        <v>51</v>
      </c>
      <c r="P750" s="425">
        <f t="shared" si="201"/>
        <v>6475.1547999999993</v>
      </c>
      <c r="Q750" s="79">
        <f t="shared" si="202"/>
        <v>12.216699999999999</v>
      </c>
      <c r="R750" s="93">
        <v>180</v>
      </c>
      <c r="S750" s="77">
        <v>23653</v>
      </c>
      <c r="T750" s="407">
        <f t="shared" si="194"/>
        <v>1576.8666666666668</v>
      </c>
      <c r="U750" s="387">
        <f t="shared" si="203"/>
        <v>532.98093333333327</v>
      </c>
      <c r="V750" s="338">
        <f t="shared" si="204"/>
        <v>31.537333333333336</v>
      </c>
      <c r="W750" s="435">
        <v>34</v>
      </c>
      <c r="X750" s="425">
        <f t="shared" si="205"/>
        <v>2175.3849333333333</v>
      </c>
      <c r="Y750" s="79">
        <f t="shared" si="206"/>
        <v>4.0721999999999996</v>
      </c>
    </row>
    <row r="751" spans="1:25" ht="15.75" customHeight="1" x14ac:dyDescent="0.2">
      <c r="A751" s="152">
        <v>734</v>
      </c>
      <c r="B751" s="89">
        <v>45</v>
      </c>
      <c r="C751" s="77">
        <v>23653</v>
      </c>
      <c r="D751" s="411">
        <f t="shared" si="192"/>
        <v>6307.4666666666672</v>
      </c>
      <c r="E751" s="342">
        <f t="shared" si="195"/>
        <v>2131.9237333333331</v>
      </c>
      <c r="F751" s="338">
        <f t="shared" si="196"/>
        <v>126.14933333333335</v>
      </c>
      <c r="G751" s="407">
        <v>85</v>
      </c>
      <c r="H751" s="425">
        <f t="shared" si="197"/>
        <v>8650.5397333333331</v>
      </c>
      <c r="I751" s="79">
        <f t="shared" si="198"/>
        <v>16.3111</v>
      </c>
      <c r="J751" s="96">
        <v>60</v>
      </c>
      <c r="K751" s="77">
        <v>23653</v>
      </c>
      <c r="L751" s="407">
        <f t="shared" si="193"/>
        <v>4730.5999999999995</v>
      </c>
      <c r="M751" s="342">
        <f t="shared" si="199"/>
        <v>1598.9427999999996</v>
      </c>
      <c r="N751" s="338">
        <f t="shared" si="200"/>
        <v>94.611999999999995</v>
      </c>
      <c r="O751" s="435">
        <v>51</v>
      </c>
      <c r="P751" s="425">
        <f t="shared" si="201"/>
        <v>6475.1547999999993</v>
      </c>
      <c r="Q751" s="79">
        <f t="shared" si="202"/>
        <v>12.2333</v>
      </c>
      <c r="R751" s="93">
        <v>180</v>
      </c>
      <c r="S751" s="77">
        <v>23653</v>
      </c>
      <c r="T751" s="407">
        <f t="shared" si="194"/>
        <v>1576.8666666666668</v>
      </c>
      <c r="U751" s="387">
        <f t="shared" si="203"/>
        <v>532.98093333333327</v>
      </c>
      <c r="V751" s="338">
        <f t="shared" si="204"/>
        <v>31.537333333333336</v>
      </c>
      <c r="W751" s="435">
        <v>34</v>
      </c>
      <c r="X751" s="425">
        <f t="shared" si="205"/>
        <v>2175.3849333333333</v>
      </c>
      <c r="Y751" s="79">
        <f t="shared" si="206"/>
        <v>4.0777999999999999</v>
      </c>
    </row>
    <row r="752" spans="1:25" ht="15.75" customHeight="1" x14ac:dyDescent="0.2">
      <c r="A752" s="152">
        <v>735</v>
      </c>
      <c r="B752" s="89">
        <v>45</v>
      </c>
      <c r="C752" s="77">
        <v>23653</v>
      </c>
      <c r="D752" s="411">
        <f t="shared" si="192"/>
        <v>6307.4666666666672</v>
      </c>
      <c r="E752" s="342">
        <f t="shared" si="195"/>
        <v>2131.9237333333331</v>
      </c>
      <c r="F752" s="338">
        <f t="shared" si="196"/>
        <v>126.14933333333335</v>
      </c>
      <c r="G752" s="407">
        <v>85</v>
      </c>
      <c r="H752" s="425">
        <f t="shared" si="197"/>
        <v>8650.5397333333331</v>
      </c>
      <c r="I752" s="79">
        <f t="shared" si="198"/>
        <v>16.333300000000001</v>
      </c>
      <c r="J752" s="96">
        <v>60</v>
      </c>
      <c r="K752" s="77">
        <v>23653</v>
      </c>
      <c r="L752" s="407">
        <f t="shared" si="193"/>
        <v>4730.5999999999995</v>
      </c>
      <c r="M752" s="342">
        <f t="shared" si="199"/>
        <v>1598.9427999999996</v>
      </c>
      <c r="N752" s="338">
        <f t="shared" si="200"/>
        <v>94.611999999999995</v>
      </c>
      <c r="O752" s="435">
        <v>51</v>
      </c>
      <c r="P752" s="425">
        <f t="shared" si="201"/>
        <v>6475.1547999999993</v>
      </c>
      <c r="Q752" s="79">
        <f t="shared" si="202"/>
        <v>12.25</v>
      </c>
      <c r="R752" s="93">
        <v>180</v>
      </c>
      <c r="S752" s="77">
        <v>23653</v>
      </c>
      <c r="T752" s="407">
        <f t="shared" si="194"/>
        <v>1576.8666666666668</v>
      </c>
      <c r="U752" s="387">
        <f t="shared" si="203"/>
        <v>532.98093333333327</v>
      </c>
      <c r="V752" s="338">
        <f t="shared" si="204"/>
        <v>31.537333333333336</v>
      </c>
      <c r="W752" s="435">
        <v>34</v>
      </c>
      <c r="X752" s="425">
        <f t="shared" si="205"/>
        <v>2175.3849333333333</v>
      </c>
      <c r="Y752" s="79">
        <f t="shared" si="206"/>
        <v>4.0833000000000004</v>
      </c>
    </row>
    <row r="753" spans="1:25" ht="15.75" customHeight="1" x14ac:dyDescent="0.2">
      <c r="A753" s="152">
        <v>736</v>
      </c>
      <c r="B753" s="89">
        <v>45</v>
      </c>
      <c r="C753" s="77">
        <v>23653</v>
      </c>
      <c r="D753" s="411">
        <f t="shared" si="192"/>
        <v>6307.4666666666672</v>
      </c>
      <c r="E753" s="342">
        <f t="shared" si="195"/>
        <v>2131.9237333333331</v>
      </c>
      <c r="F753" s="338">
        <f t="shared" si="196"/>
        <v>126.14933333333335</v>
      </c>
      <c r="G753" s="407">
        <v>85</v>
      </c>
      <c r="H753" s="425">
        <f t="shared" si="197"/>
        <v>8650.5397333333331</v>
      </c>
      <c r="I753" s="79">
        <f t="shared" si="198"/>
        <v>16.355599999999999</v>
      </c>
      <c r="J753" s="96">
        <v>60</v>
      </c>
      <c r="K753" s="77">
        <v>23653</v>
      </c>
      <c r="L753" s="407">
        <f t="shared" si="193"/>
        <v>4730.5999999999995</v>
      </c>
      <c r="M753" s="342">
        <f t="shared" si="199"/>
        <v>1598.9427999999996</v>
      </c>
      <c r="N753" s="338">
        <f t="shared" si="200"/>
        <v>94.611999999999995</v>
      </c>
      <c r="O753" s="435">
        <v>51</v>
      </c>
      <c r="P753" s="425">
        <f t="shared" si="201"/>
        <v>6475.1547999999993</v>
      </c>
      <c r="Q753" s="79">
        <f t="shared" si="202"/>
        <v>12.2667</v>
      </c>
      <c r="R753" s="93">
        <v>180</v>
      </c>
      <c r="S753" s="77">
        <v>23653</v>
      </c>
      <c r="T753" s="407">
        <f t="shared" si="194"/>
        <v>1576.8666666666668</v>
      </c>
      <c r="U753" s="387">
        <f t="shared" si="203"/>
        <v>532.98093333333327</v>
      </c>
      <c r="V753" s="338">
        <f t="shared" si="204"/>
        <v>31.537333333333336</v>
      </c>
      <c r="W753" s="435">
        <v>34</v>
      </c>
      <c r="X753" s="425">
        <f t="shared" si="205"/>
        <v>2175.3849333333333</v>
      </c>
      <c r="Y753" s="79">
        <f t="shared" si="206"/>
        <v>4.0888999999999998</v>
      </c>
    </row>
    <row r="754" spans="1:25" ht="15.75" customHeight="1" x14ac:dyDescent="0.2">
      <c r="A754" s="152">
        <v>737</v>
      </c>
      <c r="B754" s="89">
        <v>45</v>
      </c>
      <c r="C754" s="77">
        <v>23653</v>
      </c>
      <c r="D754" s="411">
        <f t="shared" si="192"/>
        <v>6307.4666666666672</v>
      </c>
      <c r="E754" s="342">
        <f t="shared" si="195"/>
        <v>2131.9237333333331</v>
      </c>
      <c r="F754" s="338">
        <f t="shared" si="196"/>
        <v>126.14933333333335</v>
      </c>
      <c r="G754" s="407">
        <v>85</v>
      </c>
      <c r="H754" s="425">
        <f t="shared" si="197"/>
        <v>8650.5397333333331</v>
      </c>
      <c r="I754" s="79">
        <f t="shared" si="198"/>
        <v>16.377800000000001</v>
      </c>
      <c r="J754" s="96">
        <v>60</v>
      </c>
      <c r="K754" s="77">
        <v>23653</v>
      </c>
      <c r="L754" s="407">
        <f t="shared" si="193"/>
        <v>4730.5999999999995</v>
      </c>
      <c r="M754" s="342">
        <f t="shared" si="199"/>
        <v>1598.9427999999996</v>
      </c>
      <c r="N754" s="338">
        <f t="shared" si="200"/>
        <v>94.611999999999995</v>
      </c>
      <c r="O754" s="435">
        <v>51</v>
      </c>
      <c r="P754" s="425">
        <f t="shared" si="201"/>
        <v>6475.1547999999993</v>
      </c>
      <c r="Q754" s="79">
        <f t="shared" si="202"/>
        <v>12.283300000000001</v>
      </c>
      <c r="R754" s="93">
        <v>180</v>
      </c>
      <c r="S754" s="77">
        <v>23653</v>
      </c>
      <c r="T754" s="407">
        <f t="shared" si="194"/>
        <v>1576.8666666666668</v>
      </c>
      <c r="U754" s="387">
        <f t="shared" si="203"/>
        <v>532.98093333333327</v>
      </c>
      <c r="V754" s="338">
        <f t="shared" si="204"/>
        <v>31.537333333333336</v>
      </c>
      <c r="W754" s="435">
        <v>34</v>
      </c>
      <c r="X754" s="425">
        <f t="shared" si="205"/>
        <v>2175.3849333333333</v>
      </c>
      <c r="Y754" s="79">
        <f t="shared" si="206"/>
        <v>4.0944000000000003</v>
      </c>
    </row>
    <row r="755" spans="1:25" ht="15.75" customHeight="1" x14ac:dyDescent="0.2">
      <c r="A755" s="152">
        <v>738</v>
      </c>
      <c r="B755" s="89">
        <v>45</v>
      </c>
      <c r="C755" s="77">
        <v>23653</v>
      </c>
      <c r="D755" s="411">
        <f t="shared" si="192"/>
        <v>6307.4666666666672</v>
      </c>
      <c r="E755" s="342">
        <f t="shared" si="195"/>
        <v>2131.9237333333331</v>
      </c>
      <c r="F755" s="338">
        <f t="shared" si="196"/>
        <v>126.14933333333335</v>
      </c>
      <c r="G755" s="407">
        <v>85</v>
      </c>
      <c r="H755" s="425">
        <f t="shared" si="197"/>
        <v>8650.5397333333331</v>
      </c>
      <c r="I755" s="79">
        <f t="shared" si="198"/>
        <v>16.399999999999999</v>
      </c>
      <c r="J755" s="96">
        <v>60</v>
      </c>
      <c r="K755" s="77">
        <v>23653</v>
      </c>
      <c r="L755" s="407">
        <f t="shared" si="193"/>
        <v>4730.5999999999995</v>
      </c>
      <c r="M755" s="342">
        <f t="shared" si="199"/>
        <v>1598.9427999999996</v>
      </c>
      <c r="N755" s="338">
        <f t="shared" si="200"/>
        <v>94.611999999999995</v>
      </c>
      <c r="O755" s="435">
        <v>51</v>
      </c>
      <c r="P755" s="425">
        <f t="shared" si="201"/>
        <v>6475.1547999999993</v>
      </c>
      <c r="Q755" s="79">
        <f t="shared" si="202"/>
        <v>12.3</v>
      </c>
      <c r="R755" s="93">
        <v>180</v>
      </c>
      <c r="S755" s="77">
        <v>23653</v>
      </c>
      <c r="T755" s="407">
        <f t="shared" si="194"/>
        <v>1576.8666666666668</v>
      </c>
      <c r="U755" s="387">
        <f t="shared" si="203"/>
        <v>532.98093333333327</v>
      </c>
      <c r="V755" s="338">
        <f t="shared" si="204"/>
        <v>31.537333333333336</v>
      </c>
      <c r="W755" s="435">
        <v>34</v>
      </c>
      <c r="X755" s="425">
        <f t="shared" si="205"/>
        <v>2175.3849333333333</v>
      </c>
      <c r="Y755" s="79">
        <f t="shared" si="206"/>
        <v>4.0999999999999996</v>
      </c>
    </row>
    <row r="756" spans="1:25" ht="15.75" customHeight="1" x14ac:dyDescent="0.2">
      <c r="A756" s="152">
        <v>739</v>
      </c>
      <c r="B756" s="89">
        <v>45</v>
      </c>
      <c r="C756" s="77">
        <v>23653</v>
      </c>
      <c r="D756" s="411">
        <f t="shared" si="192"/>
        <v>6307.4666666666672</v>
      </c>
      <c r="E756" s="342">
        <f t="shared" si="195"/>
        <v>2131.9237333333331</v>
      </c>
      <c r="F756" s="338">
        <f t="shared" si="196"/>
        <v>126.14933333333335</v>
      </c>
      <c r="G756" s="407">
        <v>85</v>
      </c>
      <c r="H756" s="425">
        <f t="shared" si="197"/>
        <v>8650.5397333333331</v>
      </c>
      <c r="I756" s="79">
        <f t="shared" si="198"/>
        <v>16.4222</v>
      </c>
      <c r="J756" s="96">
        <v>60</v>
      </c>
      <c r="K756" s="77">
        <v>23653</v>
      </c>
      <c r="L756" s="407">
        <f t="shared" si="193"/>
        <v>4730.5999999999995</v>
      </c>
      <c r="M756" s="342">
        <f t="shared" si="199"/>
        <v>1598.9427999999996</v>
      </c>
      <c r="N756" s="338">
        <f t="shared" si="200"/>
        <v>94.611999999999995</v>
      </c>
      <c r="O756" s="435">
        <v>51</v>
      </c>
      <c r="P756" s="425">
        <f t="shared" si="201"/>
        <v>6475.1547999999993</v>
      </c>
      <c r="Q756" s="79">
        <f t="shared" si="202"/>
        <v>12.316700000000001</v>
      </c>
      <c r="R756" s="93">
        <v>180</v>
      </c>
      <c r="S756" s="77">
        <v>23653</v>
      </c>
      <c r="T756" s="407">
        <f t="shared" si="194"/>
        <v>1576.8666666666668</v>
      </c>
      <c r="U756" s="387">
        <f t="shared" si="203"/>
        <v>532.98093333333327</v>
      </c>
      <c r="V756" s="338">
        <f t="shared" si="204"/>
        <v>31.537333333333336</v>
      </c>
      <c r="W756" s="435">
        <v>34</v>
      </c>
      <c r="X756" s="425">
        <f t="shared" si="205"/>
        <v>2175.3849333333333</v>
      </c>
      <c r="Y756" s="79">
        <f t="shared" si="206"/>
        <v>4.1055999999999999</v>
      </c>
    </row>
    <row r="757" spans="1:25" ht="15.75" customHeight="1" x14ac:dyDescent="0.2">
      <c r="A757" s="109">
        <v>740</v>
      </c>
      <c r="B757" s="89">
        <v>45</v>
      </c>
      <c r="C757" s="77">
        <v>23653</v>
      </c>
      <c r="D757" s="411">
        <f t="shared" si="192"/>
        <v>6307.4666666666672</v>
      </c>
      <c r="E757" s="342">
        <f t="shared" si="195"/>
        <v>2131.9237333333331</v>
      </c>
      <c r="F757" s="338">
        <f t="shared" si="196"/>
        <v>126.14933333333335</v>
      </c>
      <c r="G757" s="407">
        <v>85</v>
      </c>
      <c r="H757" s="425">
        <f t="shared" si="197"/>
        <v>8650.5397333333331</v>
      </c>
      <c r="I757" s="79">
        <f t="shared" si="198"/>
        <v>16.444400000000002</v>
      </c>
      <c r="J757" s="96">
        <v>60</v>
      </c>
      <c r="K757" s="77">
        <v>23653</v>
      </c>
      <c r="L757" s="407">
        <f t="shared" si="193"/>
        <v>4730.5999999999995</v>
      </c>
      <c r="M757" s="342">
        <f t="shared" si="199"/>
        <v>1598.9427999999996</v>
      </c>
      <c r="N757" s="338">
        <f t="shared" si="200"/>
        <v>94.611999999999995</v>
      </c>
      <c r="O757" s="435">
        <v>51</v>
      </c>
      <c r="P757" s="425">
        <f t="shared" si="201"/>
        <v>6475.1547999999993</v>
      </c>
      <c r="Q757" s="79">
        <f t="shared" si="202"/>
        <v>12.333299999999999</v>
      </c>
      <c r="R757" s="93">
        <v>180</v>
      </c>
      <c r="S757" s="77">
        <v>23653</v>
      </c>
      <c r="T757" s="407">
        <f t="shared" si="194"/>
        <v>1576.8666666666668</v>
      </c>
      <c r="U757" s="387">
        <f t="shared" si="203"/>
        <v>532.98093333333327</v>
      </c>
      <c r="V757" s="338">
        <f t="shared" si="204"/>
        <v>31.537333333333336</v>
      </c>
      <c r="W757" s="435">
        <v>34</v>
      </c>
      <c r="X757" s="425">
        <f t="shared" si="205"/>
        <v>2175.3849333333333</v>
      </c>
      <c r="Y757" s="79">
        <f t="shared" si="206"/>
        <v>4.1111000000000004</v>
      </c>
    </row>
    <row r="758" spans="1:25" ht="15.75" customHeight="1" x14ac:dyDescent="0.2">
      <c r="A758" s="152">
        <v>741</v>
      </c>
      <c r="B758" s="89">
        <v>45</v>
      </c>
      <c r="C758" s="77">
        <v>23653</v>
      </c>
      <c r="D758" s="411">
        <f t="shared" si="192"/>
        <v>6307.4666666666672</v>
      </c>
      <c r="E758" s="342">
        <f t="shared" si="195"/>
        <v>2131.9237333333331</v>
      </c>
      <c r="F758" s="338">
        <f t="shared" si="196"/>
        <v>126.14933333333335</v>
      </c>
      <c r="G758" s="407">
        <v>85</v>
      </c>
      <c r="H758" s="425">
        <f t="shared" si="197"/>
        <v>8650.5397333333331</v>
      </c>
      <c r="I758" s="79">
        <f t="shared" si="198"/>
        <v>16.466699999999999</v>
      </c>
      <c r="J758" s="96">
        <v>60</v>
      </c>
      <c r="K758" s="77">
        <v>23653</v>
      </c>
      <c r="L758" s="407">
        <f t="shared" si="193"/>
        <v>4730.5999999999995</v>
      </c>
      <c r="M758" s="342">
        <f t="shared" si="199"/>
        <v>1598.9427999999996</v>
      </c>
      <c r="N758" s="338">
        <f t="shared" si="200"/>
        <v>94.611999999999995</v>
      </c>
      <c r="O758" s="435">
        <v>51</v>
      </c>
      <c r="P758" s="425">
        <f t="shared" si="201"/>
        <v>6475.1547999999993</v>
      </c>
      <c r="Q758" s="79">
        <f t="shared" si="202"/>
        <v>12.35</v>
      </c>
      <c r="R758" s="93">
        <v>180</v>
      </c>
      <c r="S758" s="77">
        <v>23653</v>
      </c>
      <c r="T758" s="407">
        <f t="shared" si="194"/>
        <v>1576.8666666666668</v>
      </c>
      <c r="U758" s="387">
        <f t="shared" si="203"/>
        <v>532.98093333333327</v>
      </c>
      <c r="V758" s="338">
        <f t="shared" si="204"/>
        <v>31.537333333333336</v>
      </c>
      <c r="W758" s="435">
        <v>34</v>
      </c>
      <c r="X758" s="425">
        <f t="shared" si="205"/>
        <v>2175.3849333333333</v>
      </c>
      <c r="Y758" s="79">
        <f t="shared" si="206"/>
        <v>4.1166999999999998</v>
      </c>
    </row>
    <row r="759" spans="1:25" ht="15.75" customHeight="1" x14ac:dyDescent="0.2">
      <c r="A759" s="152">
        <v>742</v>
      </c>
      <c r="B759" s="89">
        <v>45</v>
      </c>
      <c r="C759" s="77">
        <v>23653</v>
      </c>
      <c r="D759" s="411">
        <f t="shared" si="192"/>
        <v>6307.4666666666672</v>
      </c>
      <c r="E759" s="342">
        <f t="shared" si="195"/>
        <v>2131.9237333333331</v>
      </c>
      <c r="F759" s="338">
        <f t="shared" si="196"/>
        <v>126.14933333333335</v>
      </c>
      <c r="G759" s="407">
        <v>85</v>
      </c>
      <c r="H759" s="425">
        <f t="shared" si="197"/>
        <v>8650.5397333333331</v>
      </c>
      <c r="I759" s="79">
        <f t="shared" si="198"/>
        <v>16.488900000000001</v>
      </c>
      <c r="J759" s="96">
        <v>60</v>
      </c>
      <c r="K759" s="77">
        <v>23653</v>
      </c>
      <c r="L759" s="407">
        <f t="shared" si="193"/>
        <v>4730.5999999999995</v>
      </c>
      <c r="M759" s="342">
        <f t="shared" si="199"/>
        <v>1598.9427999999996</v>
      </c>
      <c r="N759" s="338">
        <f t="shared" si="200"/>
        <v>94.611999999999995</v>
      </c>
      <c r="O759" s="435">
        <v>51</v>
      </c>
      <c r="P759" s="425">
        <f t="shared" si="201"/>
        <v>6475.1547999999993</v>
      </c>
      <c r="Q759" s="79">
        <f t="shared" si="202"/>
        <v>12.3667</v>
      </c>
      <c r="R759" s="93">
        <v>180</v>
      </c>
      <c r="S759" s="77">
        <v>23653</v>
      </c>
      <c r="T759" s="407">
        <f t="shared" si="194"/>
        <v>1576.8666666666668</v>
      </c>
      <c r="U759" s="387">
        <f t="shared" si="203"/>
        <v>532.98093333333327</v>
      </c>
      <c r="V759" s="338">
        <f t="shared" si="204"/>
        <v>31.537333333333336</v>
      </c>
      <c r="W759" s="435">
        <v>34</v>
      </c>
      <c r="X759" s="425">
        <f t="shared" si="205"/>
        <v>2175.3849333333333</v>
      </c>
      <c r="Y759" s="79">
        <f t="shared" si="206"/>
        <v>4.1222000000000003</v>
      </c>
    </row>
    <row r="760" spans="1:25" ht="15.75" customHeight="1" x14ac:dyDescent="0.2">
      <c r="A760" s="152">
        <v>743</v>
      </c>
      <c r="B760" s="89">
        <v>45</v>
      </c>
      <c r="C760" s="77">
        <v>23653</v>
      </c>
      <c r="D760" s="411">
        <f t="shared" si="192"/>
        <v>6307.4666666666672</v>
      </c>
      <c r="E760" s="342">
        <f t="shared" si="195"/>
        <v>2131.9237333333331</v>
      </c>
      <c r="F760" s="338">
        <f t="shared" si="196"/>
        <v>126.14933333333335</v>
      </c>
      <c r="G760" s="407">
        <v>85</v>
      </c>
      <c r="H760" s="425">
        <f t="shared" si="197"/>
        <v>8650.5397333333331</v>
      </c>
      <c r="I760" s="79">
        <f t="shared" si="198"/>
        <v>16.511099999999999</v>
      </c>
      <c r="J760" s="96">
        <v>60</v>
      </c>
      <c r="K760" s="77">
        <v>23653</v>
      </c>
      <c r="L760" s="407">
        <f t="shared" si="193"/>
        <v>4730.5999999999995</v>
      </c>
      <c r="M760" s="342">
        <f t="shared" si="199"/>
        <v>1598.9427999999996</v>
      </c>
      <c r="N760" s="338">
        <f t="shared" si="200"/>
        <v>94.611999999999995</v>
      </c>
      <c r="O760" s="435">
        <v>51</v>
      </c>
      <c r="P760" s="425">
        <f t="shared" si="201"/>
        <v>6475.1547999999993</v>
      </c>
      <c r="Q760" s="79">
        <f t="shared" si="202"/>
        <v>12.3833</v>
      </c>
      <c r="R760" s="93">
        <v>180</v>
      </c>
      <c r="S760" s="77">
        <v>23653</v>
      </c>
      <c r="T760" s="407">
        <f t="shared" si="194"/>
        <v>1576.8666666666668</v>
      </c>
      <c r="U760" s="387">
        <f t="shared" si="203"/>
        <v>532.98093333333327</v>
      </c>
      <c r="V760" s="338">
        <f t="shared" si="204"/>
        <v>31.537333333333336</v>
      </c>
      <c r="W760" s="435">
        <v>34</v>
      </c>
      <c r="X760" s="425">
        <f t="shared" si="205"/>
        <v>2175.3849333333333</v>
      </c>
      <c r="Y760" s="79">
        <f t="shared" si="206"/>
        <v>4.1277999999999997</v>
      </c>
    </row>
    <row r="761" spans="1:25" ht="15.75" customHeight="1" x14ac:dyDescent="0.2">
      <c r="A761" s="152">
        <v>744</v>
      </c>
      <c r="B761" s="89">
        <v>45</v>
      </c>
      <c r="C761" s="77">
        <v>23653</v>
      </c>
      <c r="D761" s="411">
        <f t="shared" si="192"/>
        <v>6307.4666666666672</v>
      </c>
      <c r="E761" s="342">
        <f t="shared" si="195"/>
        <v>2131.9237333333331</v>
      </c>
      <c r="F761" s="338">
        <f t="shared" si="196"/>
        <v>126.14933333333335</v>
      </c>
      <c r="G761" s="407">
        <v>85</v>
      </c>
      <c r="H761" s="425">
        <f t="shared" si="197"/>
        <v>8650.5397333333331</v>
      </c>
      <c r="I761" s="79">
        <f t="shared" si="198"/>
        <v>16.533300000000001</v>
      </c>
      <c r="J761" s="96">
        <v>60</v>
      </c>
      <c r="K761" s="77">
        <v>23653</v>
      </c>
      <c r="L761" s="407">
        <f t="shared" si="193"/>
        <v>4730.5999999999995</v>
      </c>
      <c r="M761" s="342">
        <f t="shared" si="199"/>
        <v>1598.9427999999996</v>
      </c>
      <c r="N761" s="338">
        <f t="shared" si="200"/>
        <v>94.611999999999995</v>
      </c>
      <c r="O761" s="435">
        <v>51</v>
      </c>
      <c r="P761" s="425">
        <f t="shared" si="201"/>
        <v>6475.1547999999993</v>
      </c>
      <c r="Q761" s="79">
        <f t="shared" si="202"/>
        <v>12.4</v>
      </c>
      <c r="R761" s="93">
        <v>180</v>
      </c>
      <c r="S761" s="77">
        <v>23653</v>
      </c>
      <c r="T761" s="407">
        <f t="shared" si="194"/>
        <v>1576.8666666666668</v>
      </c>
      <c r="U761" s="387">
        <f t="shared" si="203"/>
        <v>532.98093333333327</v>
      </c>
      <c r="V761" s="338">
        <f t="shared" si="204"/>
        <v>31.537333333333336</v>
      </c>
      <c r="W761" s="435">
        <v>34</v>
      </c>
      <c r="X761" s="425">
        <f t="shared" si="205"/>
        <v>2175.3849333333333</v>
      </c>
      <c r="Y761" s="79">
        <f t="shared" si="206"/>
        <v>4.1333000000000002</v>
      </c>
    </row>
    <row r="762" spans="1:25" ht="15.75" customHeight="1" x14ac:dyDescent="0.2">
      <c r="A762" s="152">
        <v>745</v>
      </c>
      <c r="B762" s="89">
        <v>45</v>
      </c>
      <c r="C762" s="77">
        <v>23653</v>
      </c>
      <c r="D762" s="411">
        <f t="shared" si="192"/>
        <v>6307.4666666666672</v>
      </c>
      <c r="E762" s="342">
        <f t="shared" si="195"/>
        <v>2131.9237333333331</v>
      </c>
      <c r="F762" s="338">
        <f t="shared" si="196"/>
        <v>126.14933333333335</v>
      </c>
      <c r="G762" s="407">
        <v>85</v>
      </c>
      <c r="H762" s="425">
        <f t="shared" si="197"/>
        <v>8650.5397333333331</v>
      </c>
      <c r="I762" s="79">
        <f t="shared" si="198"/>
        <v>16.555599999999998</v>
      </c>
      <c r="J762" s="96">
        <v>60</v>
      </c>
      <c r="K762" s="77">
        <v>23653</v>
      </c>
      <c r="L762" s="407">
        <f t="shared" si="193"/>
        <v>4730.5999999999995</v>
      </c>
      <c r="M762" s="342">
        <f t="shared" si="199"/>
        <v>1598.9427999999996</v>
      </c>
      <c r="N762" s="338">
        <f t="shared" si="200"/>
        <v>94.611999999999995</v>
      </c>
      <c r="O762" s="435">
        <v>51</v>
      </c>
      <c r="P762" s="425">
        <f t="shared" si="201"/>
        <v>6475.1547999999993</v>
      </c>
      <c r="Q762" s="79">
        <f t="shared" si="202"/>
        <v>12.416700000000001</v>
      </c>
      <c r="R762" s="93">
        <v>180</v>
      </c>
      <c r="S762" s="77">
        <v>23653</v>
      </c>
      <c r="T762" s="407">
        <f t="shared" si="194"/>
        <v>1576.8666666666668</v>
      </c>
      <c r="U762" s="387">
        <f t="shared" si="203"/>
        <v>532.98093333333327</v>
      </c>
      <c r="V762" s="338">
        <f t="shared" si="204"/>
        <v>31.537333333333336</v>
      </c>
      <c r="W762" s="435">
        <v>34</v>
      </c>
      <c r="X762" s="425">
        <f t="shared" si="205"/>
        <v>2175.3849333333333</v>
      </c>
      <c r="Y762" s="79">
        <f t="shared" si="206"/>
        <v>4.1388999999999996</v>
      </c>
    </row>
    <row r="763" spans="1:25" ht="15.75" customHeight="1" x14ac:dyDescent="0.2">
      <c r="A763" s="152">
        <v>746</v>
      </c>
      <c r="B763" s="89">
        <v>45</v>
      </c>
      <c r="C763" s="77">
        <v>23653</v>
      </c>
      <c r="D763" s="411">
        <f t="shared" si="192"/>
        <v>6307.4666666666672</v>
      </c>
      <c r="E763" s="342">
        <f t="shared" si="195"/>
        <v>2131.9237333333331</v>
      </c>
      <c r="F763" s="338">
        <f t="shared" si="196"/>
        <v>126.14933333333335</v>
      </c>
      <c r="G763" s="407">
        <v>85</v>
      </c>
      <c r="H763" s="425">
        <f t="shared" si="197"/>
        <v>8650.5397333333331</v>
      </c>
      <c r="I763" s="79">
        <f t="shared" si="198"/>
        <v>16.5778</v>
      </c>
      <c r="J763" s="96">
        <v>60</v>
      </c>
      <c r="K763" s="77">
        <v>23653</v>
      </c>
      <c r="L763" s="407">
        <f t="shared" si="193"/>
        <v>4730.5999999999995</v>
      </c>
      <c r="M763" s="342">
        <f t="shared" si="199"/>
        <v>1598.9427999999996</v>
      </c>
      <c r="N763" s="338">
        <f t="shared" si="200"/>
        <v>94.611999999999995</v>
      </c>
      <c r="O763" s="435">
        <v>51</v>
      </c>
      <c r="P763" s="425">
        <f t="shared" si="201"/>
        <v>6475.1547999999993</v>
      </c>
      <c r="Q763" s="79">
        <f t="shared" si="202"/>
        <v>12.433299999999999</v>
      </c>
      <c r="R763" s="93">
        <v>180</v>
      </c>
      <c r="S763" s="77">
        <v>23653</v>
      </c>
      <c r="T763" s="407">
        <f t="shared" si="194"/>
        <v>1576.8666666666668</v>
      </c>
      <c r="U763" s="387">
        <f t="shared" si="203"/>
        <v>532.98093333333327</v>
      </c>
      <c r="V763" s="338">
        <f t="shared" si="204"/>
        <v>31.537333333333336</v>
      </c>
      <c r="W763" s="435">
        <v>34</v>
      </c>
      <c r="X763" s="425">
        <f t="shared" si="205"/>
        <v>2175.3849333333333</v>
      </c>
      <c r="Y763" s="79">
        <f t="shared" si="206"/>
        <v>4.1444000000000001</v>
      </c>
    </row>
    <row r="764" spans="1:25" ht="15.75" customHeight="1" x14ac:dyDescent="0.2">
      <c r="A764" s="152">
        <v>747</v>
      </c>
      <c r="B764" s="89">
        <v>45</v>
      </c>
      <c r="C764" s="77">
        <v>23653</v>
      </c>
      <c r="D764" s="411">
        <f t="shared" si="192"/>
        <v>6307.4666666666672</v>
      </c>
      <c r="E764" s="342">
        <f t="shared" si="195"/>
        <v>2131.9237333333331</v>
      </c>
      <c r="F764" s="338">
        <f t="shared" si="196"/>
        <v>126.14933333333335</v>
      </c>
      <c r="G764" s="407">
        <v>85</v>
      </c>
      <c r="H764" s="425">
        <f t="shared" si="197"/>
        <v>8650.5397333333331</v>
      </c>
      <c r="I764" s="79">
        <f t="shared" si="198"/>
        <v>16.600000000000001</v>
      </c>
      <c r="J764" s="96">
        <v>60</v>
      </c>
      <c r="K764" s="77">
        <v>23653</v>
      </c>
      <c r="L764" s="407">
        <f t="shared" si="193"/>
        <v>4730.5999999999995</v>
      </c>
      <c r="M764" s="342">
        <f t="shared" si="199"/>
        <v>1598.9427999999996</v>
      </c>
      <c r="N764" s="338">
        <f t="shared" si="200"/>
        <v>94.611999999999995</v>
      </c>
      <c r="O764" s="435">
        <v>51</v>
      </c>
      <c r="P764" s="425">
        <f t="shared" si="201"/>
        <v>6475.1547999999993</v>
      </c>
      <c r="Q764" s="79">
        <f t="shared" si="202"/>
        <v>12.45</v>
      </c>
      <c r="R764" s="93">
        <v>180</v>
      </c>
      <c r="S764" s="77">
        <v>23653</v>
      </c>
      <c r="T764" s="407">
        <f t="shared" si="194"/>
        <v>1576.8666666666668</v>
      </c>
      <c r="U764" s="387">
        <f t="shared" si="203"/>
        <v>532.98093333333327</v>
      </c>
      <c r="V764" s="338">
        <f t="shared" si="204"/>
        <v>31.537333333333336</v>
      </c>
      <c r="W764" s="435">
        <v>34</v>
      </c>
      <c r="X764" s="425">
        <f t="shared" si="205"/>
        <v>2175.3849333333333</v>
      </c>
      <c r="Y764" s="79">
        <f t="shared" si="206"/>
        <v>4.1500000000000004</v>
      </c>
    </row>
    <row r="765" spans="1:25" ht="15.75" customHeight="1" x14ac:dyDescent="0.2">
      <c r="A765" s="152">
        <v>748</v>
      </c>
      <c r="B765" s="89">
        <v>45</v>
      </c>
      <c r="C765" s="77">
        <v>23653</v>
      </c>
      <c r="D765" s="411">
        <f t="shared" si="192"/>
        <v>6307.4666666666672</v>
      </c>
      <c r="E765" s="342">
        <f t="shared" si="195"/>
        <v>2131.9237333333331</v>
      </c>
      <c r="F765" s="338">
        <f t="shared" si="196"/>
        <v>126.14933333333335</v>
      </c>
      <c r="G765" s="407">
        <v>85</v>
      </c>
      <c r="H765" s="425">
        <f t="shared" si="197"/>
        <v>8650.5397333333331</v>
      </c>
      <c r="I765" s="79">
        <f t="shared" si="198"/>
        <v>16.622199999999999</v>
      </c>
      <c r="J765" s="96">
        <v>60</v>
      </c>
      <c r="K765" s="77">
        <v>23653</v>
      </c>
      <c r="L765" s="407">
        <f t="shared" si="193"/>
        <v>4730.5999999999995</v>
      </c>
      <c r="M765" s="342">
        <f t="shared" si="199"/>
        <v>1598.9427999999996</v>
      </c>
      <c r="N765" s="338">
        <f t="shared" si="200"/>
        <v>94.611999999999995</v>
      </c>
      <c r="O765" s="435">
        <v>51</v>
      </c>
      <c r="P765" s="425">
        <f t="shared" si="201"/>
        <v>6475.1547999999993</v>
      </c>
      <c r="Q765" s="79">
        <f t="shared" si="202"/>
        <v>12.466699999999999</v>
      </c>
      <c r="R765" s="93">
        <v>180</v>
      </c>
      <c r="S765" s="77">
        <v>23653</v>
      </c>
      <c r="T765" s="407">
        <f t="shared" si="194"/>
        <v>1576.8666666666668</v>
      </c>
      <c r="U765" s="387">
        <f t="shared" si="203"/>
        <v>532.98093333333327</v>
      </c>
      <c r="V765" s="338">
        <f t="shared" si="204"/>
        <v>31.537333333333336</v>
      </c>
      <c r="W765" s="435">
        <v>34</v>
      </c>
      <c r="X765" s="425">
        <f t="shared" si="205"/>
        <v>2175.3849333333333</v>
      </c>
      <c r="Y765" s="79">
        <f t="shared" si="206"/>
        <v>4.1555999999999997</v>
      </c>
    </row>
    <row r="766" spans="1:25" ht="15.75" customHeight="1" x14ac:dyDescent="0.2">
      <c r="A766" s="152">
        <v>749</v>
      </c>
      <c r="B766" s="89">
        <v>45</v>
      </c>
      <c r="C766" s="77">
        <v>23653</v>
      </c>
      <c r="D766" s="411">
        <f t="shared" si="192"/>
        <v>6307.4666666666672</v>
      </c>
      <c r="E766" s="342">
        <f t="shared" si="195"/>
        <v>2131.9237333333331</v>
      </c>
      <c r="F766" s="338">
        <f t="shared" si="196"/>
        <v>126.14933333333335</v>
      </c>
      <c r="G766" s="407">
        <v>85</v>
      </c>
      <c r="H766" s="425">
        <f t="shared" si="197"/>
        <v>8650.5397333333331</v>
      </c>
      <c r="I766" s="79">
        <f t="shared" si="198"/>
        <v>16.644400000000001</v>
      </c>
      <c r="J766" s="96">
        <v>60</v>
      </c>
      <c r="K766" s="77">
        <v>23653</v>
      </c>
      <c r="L766" s="407">
        <f t="shared" si="193"/>
        <v>4730.5999999999995</v>
      </c>
      <c r="M766" s="342">
        <f t="shared" si="199"/>
        <v>1598.9427999999996</v>
      </c>
      <c r="N766" s="338">
        <f t="shared" si="200"/>
        <v>94.611999999999995</v>
      </c>
      <c r="O766" s="435">
        <v>51</v>
      </c>
      <c r="P766" s="425">
        <f t="shared" si="201"/>
        <v>6475.1547999999993</v>
      </c>
      <c r="Q766" s="79">
        <f t="shared" si="202"/>
        <v>12.4833</v>
      </c>
      <c r="R766" s="93">
        <v>180</v>
      </c>
      <c r="S766" s="77">
        <v>23653</v>
      </c>
      <c r="T766" s="407">
        <f t="shared" si="194"/>
        <v>1576.8666666666668</v>
      </c>
      <c r="U766" s="387">
        <f t="shared" si="203"/>
        <v>532.98093333333327</v>
      </c>
      <c r="V766" s="338">
        <f t="shared" si="204"/>
        <v>31.537333333333336</v>
      </c>
      <c r="W766" s="435">
        <v>34</v>
      </c>
      <c r="X766" s="425">
        <f t="shared" si="205"/>
        <v>2175.3849333333333</v>
      </c>
      <c r="Y766" s="79">
        <f t="shared" si="206"/>
        <v>4.1611000000000002</v>
      </c>
    </row>
    <row r="767" spans="1:25" ht="15.75" customHeight="1" x14ac:dyDescent="0.2">
      <c r="A767" s="109">
        <v>750</v>
      </c>
      <c r="B767" s="89">
        <v>45</v>
      </c>
      <c r="C767" s="77">
        <v>23653</v>
      </c>
      <c r="D767" s="411">
        <f t="shared" si="192"/>
        <v>6307.4666666666672</v>
      </c>
      <c r="E767" s="342">
        <f t="shared" si="195"/>
        <v>2131.9237333333331</v>
      </c>
      <c r="F767" s="338">
        <f t="shared" si="196"/>
        <v>126.14933333333335</v>
      </c>
      <c r="G767" s="407">
        <v>85</v>
      </c>
      <c r="H767" s="425">
        <f t="shared" si="197"/>
        <v>8650.5397333333331</v>
      </c>
      <c r="I767" s="79">
        <f t="shared" si="198"/>
        <v>16.666699999999999</v>
      </c>
      <c r="J767" s="96">
        <v>60</v>
      </c>
      <c r="K767" s="77">
        <v>23653</v>
      </c>
      <c r="L767" s="407">
        <f t="shared" si="193"/>
        <v>4730.5999999999995</v>
      </c>
      <c r="M767" s="342">
        <f t="shared" si="199"/>
        <v>1598.9427999999996</v>
      </c>
      <c r="N767" s="338">
        <f t="shared" si="200"/>
        <v>94.611999999999995</v>
      </c>
      <c r="O767" s="435">
        <v>51</v>
      </c>
      <c r="P767" s="425">
        <f t="shared" si="201"/>
        <v>6475.1547999999993</v>
      </c>
      <c r="Q767" s="79">
        <f t="shared" si="202"/>
        <v>12.5</v>
      </c>
      <c r="R767" s="93">
        <v>180</v>
      </c>
      <c r="S767" s="77">
        <v>23653</v>
      </c>
      <c r="T767" s="407">
        <f t="shared" si="194"/>
        <v>1576.8666666666668</v>
      </c>
      <c r="U767" s="387">
        <f t="shared" si="203"/>
        <v>532.98093333333327</v>
      </c>
      <c r="V767" s="338">
        <f t="shared" si="204"/>
        <v>31.537333333333336</v>
      </c>
      <c r="W767" s="435">
        <v>34</v>
      </c>
      <c r="X767" s="425">
        <f t="shared" si="205"/>
        <v>2175.3849333333333</v>
      </c>
      <c r="Y767" s="79">
        <f t="shared" si="206"/>
        <v>4.1666999999999996</v>
      </c>
    </row>
    <row r="768" spans="1:25" ht="15.75" customHeight="1" x14ac:dyDescent="0.2">
      <c r="A768" s="152">
        <v>751</v>
      </c>
      <c r="B768" s="89">
        <v>45</v>
      </c>
      <c r="C768" s="77">
        <v>23653</v>
      </c>
      <c r="D768" s="411">
        <f t="shared" si="192"/>
        <v>6307.4666666666672</v>
      </c>
      <c r="E768" s="342">
        <f t="shared" si="195"/>
        <v>2131.9237333333331</v>
      </c>
      <c r="F768" s="338">
        <f t="shared" si="196"/>
        <v>126.14933333333335</v>
      </c>
      <c r="G768" s="407">
        <v>85</v>
      </c>
      <c r="H768" s="425">
        <f t="shared" si="197"/>
        <v>8650.5397333333331</v>
      </c>
      <c r="I768" s="79">
        <f t="shared" si="198"/>
        <v>16.6889</v>
      </c>
      <c r="J768" s="96">
        <v>60</v>
      </c>
      <c r="K768" s="77">
        <v>23653</v>
      </c>
      <c r="L768" s="407">
        <f t="shared" si="193"/>
        <v>4730.5999999999995</v>
      </c>
      <c r="M768" s="342">
        <f t="shared" si="199"/>
        <v>1598.9427999999996</v>
      </c>
      <c r="N768" s="338">
        <f t="shared" si="200"/>
        <v>94.611999999999995</v>
      </c>
      <c r="O768" s="435">
        <v>51</v>
      </c>
      <c r="P768" s="425">
        <f t="shared" si="201"/>
        <v>6475.1547999999993</v>
      </c>
      <c r="Q768" s="79">
        <f t="shared" si="202"/>
        <v>12.5167</v>
      </c>
      <c r="R768" s="93">
        <v>180</v>
      </c>
      <c r="S768" s="77">
        <v>23653</v>
      </c>
      <c r="T768" s="407">
        <f t="shared" si="194"/>
        <v>1576.8666666666668</v>
      </c>
      <c r="U768" s="387">
        <f t="shared" si="203"/>
        <v>532.98093333333327</v>
      </c>
      <c r="V768" s="338">
        <f t="shared" si="204"/>
        <v>31.537333333333336</v>
      </c>
      <c r="W768" s="435">
        <v>34</v>
      </c>
      <c r="X768" s="425">
        <f t="shared" si="205"/>
        <v>2175.3849333333333</v>
      </c>
      <c r="Y768" s="79">
        <f t="shared" si="206"/>
        <v>4.1722000000000001</v>
      </c>
    </row>
    <row r="769" spans="1:25" ht="15.75" customHeight="1" x14ac:dyDescent="0.2">
      <c r="A769" s="152">
        <v>752</v>
      </c>
      <c r="B769" s="89">
        <v>45</v>
      </c>
      <c r="C769" s="77">
        <v>23653</v>
      </c>
      <c r="D769" s="411">
        <f t="shared" si="192"/>
        <v>6307.4666666666672</v>
      </c>
      <c r="E769" s="342">
        <f t="shared" si="195"/>
        <v>2131.9237333333331</v>
      </c>
      <c r="F769" s="338">
        <f t="shared" si="196"/>
        <v>126.14933333333335</v>
      </c>
      <c r="G769" s="407">
        <v>85</v>
      </c>
      <c r="H769" s="425">
        <f t="shared" si="197"/>
        <v>8650.5397333333331</v>
      </c>
      <c r="I769" s="79">
        <f t="shared" si="198"/>
        <v>16.711099999999998</v>
      </c>
      <c r="J769" s="96">
        <v>60</v>
      </c>
      <c r="K769" s="77">
        <v>23653</v>
      </c>
      <c r="L769" s="407">
        <f t="shared" si="193"/>
        <v>4730.5999999999995</v>
      </c>
      <c r="M769" s="342">
        <f t="shared" si="199"/>
        <v>1598.9427999999996</v>
      </c>
      <c r="N769" s="338">
        <f t="shared" si="200"/>
        <v>94.611999999999995</v>
      </c>
      <c r="O769" s="435">
        <v>51</v>
      </c>
      <c r="P769" s="425">
        <f t="shared" si="201"/>
        <v>6475.1547999999993</v>
      </c>
      <c r="Q769" s="79">
        <f t="shared" si="202"/>
        <v>12.533300000000001</v>
      </c>
      <c r="R769" s="93">
        <v>180</v>
      </c>
      <c r="S769" s="77">
        <v>23653</v>
      </c>
      <c r="T769" s="407">
        <f t="shared" si="194"/>
        <v>1576.8666666666668</v>
      </c>
      <c r="U769" s="387">
        <f t="shared" si="203"/>
        <v>532.98093333333327</v>
      </c>
      <c r="V769" s="338">
        <f t="shared" si="204"/>
        <v>31.537333333333336</v>
      </c>
      <c r="W769" s="435">
        <v>34</v>
      </c>
      <c r="X769" s="425">
        <f t="shared" si="205"/>
        <v>2175.3849333333333</v>
      </c>
      <c r="Y769" s="79">
        <f t="shared" si="206"/>
        <v>4.1778000000000004</v>
      </c>
    </row>
    <row r="770" spans="1:25" ht="15.75" customHeight="1" x14ac:dyDescent="0.2">
      <c r="A770" s="152">
        <v>753</v>
      </c>
      <c r="B770" s="89">
        <v>45</v>
      </c>
      <c r="C770" s="77">
        <v>23653</v>
      </c>
      <c r="D770" s="411">
        <f t="shared" si="192"/>
        <v>6307.4666666666672</v>
      </c>
      <c r="E770" s="342">
        <f t="shared" si="195"/>
        <v>2131.9237333333331</v>
      </c>
      <c r="F770" s="338">
        <f t="shared" si="196"/>
        <v>126.14933333333335</v>
      </c>
      <c r="G770" s="407">
        <v>85</v>
      </c>
      <c r="H770" s="425">
        <f t="shared" si="197"/>
        <v>8650.5397333333331</v>
      </c>
      <c r="I770" s="79">
        <f t="shared" si="198"/>
        <v>16.7333</v>
      </c>
      <c r="J770" s="96">
        <v>60</v>
      </c>
      <c r="K770" s="77">
        <v>23653</v>
      </c>
      <c r="L770" s="407">
        <f t="shared" si="193"/>
        <v>4730.5999999999995</v>
      </c>
      <c r="M770" s="342">
        <f t="shared" si="199"/>
        <v>1598.9427999999996</v>
      </c>
      <c r="N770" s="338">
        <f t="shared" si="200"/>
        <v>94.611999999999995</v>
      </c>
      <c r="O770" s="435">
        <v>51</v>
      </c>
      <c r="P770" s="425">
        <f t="shared" si="201"/>
        <v>6475.1547999999993</v>
      </c>
      <c r="Q770" s="79">
        <f t="shared" si="202"/>
        <v>12.55</v>
      </c>
      <c r="R770" s="93">
        <v>180</v>
      </c>
      <c r="S770" s="77">
        <v>23653</v>
      </c>
      <c r="T770" s="407">
        <f t="shared" si="194"/>
        <v>1576.8666666666668</v>
      </c>
      <c r="U770" s="387">
        <f t="shared" si="203"/>
        <v>532.98093333333327</v>
      </c>
      <c r="V770" s="338">
        <f t="shared" si="204"/>
        <v>31.537333333333336</v>
      </c>
      <c r="W770" s="435">
        <v>34</v>
      </c>
      <c r="X770" s="425">
        <f t="shared" si="205"/>
        <v>2175.3849333333333</v>
      </c>
      <c r="Y770" s="79">
        <f t="shared" si="206"/>
        <v>4.1833</v>
      </c>
    </row>
    <row r="771" spans="1:25" ht="15.75" customHeight="1" x14ac:dyDescent="0.2">
      <c r="A771" s="152">
        <v>754</v>
      </c>
      <c r="B771" s="89">
        <v>45</v>
      </c>
      <c r="C771" s="77">
        <v>23653</v>
      </c>
      <c r="D771" s="411">
        <f t="shared" si="192"/>
        <v>6307.4666666666672</v>
      </c>
      <c r="E771" s="342">
        <f t="shared" si="195"/>
        <v>2131.9237333333331</v>
      </c>
      <c r="F771" s="338">
        <f t="shared" si="196"/>
        <v>126.14933333333335</v>
      </c>
      <c r="G771" s="407">
        <v>85</v>
      </c>
      <c r="H771" s="425">
        <f t="shared" si="197"/>
        <v>8650.5397333333331</v>
      </c>
      <c r="I771" s="79">
        <f t="shared" si="198"/>
        <v>16.755600000000001</v>
      </c>
      <c r="J771" s="96">
        <v>60</v>
      </c>
      <c r="K771" s="77">
        <v>23653</v>
      </c>
      <c r="L771" s="407">
        <f t="shared" si="193"/>
        <v>4730.5999999999995</v>
      </c>
      <c r="M771" s="342">
        <f t="shared" si="199"/>
        <v>1598.9427999999996</v>
      </c>
      <c r="N771" s="338">
        <f t="shared" si="200"/>
        <v>94.611999999999995</v>
      </c>
      <c r="O771" s="435">
        <v>51</v>
      </c>
      <c r="P771" s="425">
        <f t="shared" si="201"/>
        <v>6475.1547999999993</v>
      </c>
      <c r="Q771" s="79">
        <f t="shared" si="202"/>
        <v>12.566700000000001</v>
      </c>
      <c r="R771" s="93">
        <v>180</v>
      </c>
      <c r="S771" s="77">
        <v>23653</v>
      </c>
      <c r="T771" s="407">
        <f t="shared" si="194"/>
        <v>1576.8666666666668</v>
      </c>
      <c r="U771" s="387">
        <f t="shared" si="203"/>
        <v>532.98093333333327</v>
      </c>
      <c r="V771" s="338">
        <f t="shared" si="204"/>
        <v>31.537333333333336</v>
      </c>
      <c r="W771" s="435">
        <v>34</v>
      </c>
      <c r="X771" s="425">
        <f t="shared" si="205"/>
        <v>2175.3849333333333</v>
      </c>
      <c r="Y771" s="79">
        <f t="shared" si="206"/>
        <v>4.1889000000000003</v>
      </c>
    </row>
    <row r="772" spans="1:25" ht="15.75" customHeight="1" x14ac:dyDescent="0.2">
      <c r="A772" s="152">
        <v>755</v>
      </c>
      <c r="B772" s="89">
        <v>45</v>
      </c>
      <c r="C772" s="77">
        <v>23653</v>
      </c>
      <c r="D772" s="411">
        <f t="shared" si="192"/>
        <v>6307.4666666666672</v>
      </c>
      <c r="E772" s="342">
        <f t="shared" si="195"/>
        <v>2131.9237333333331</v>
      </c>
      <c r="F772" s="338">
        <f t="shared" si="196"/>
        <v>126.14933333333335</v>
      </c>
      <c r="G772" s="407">
        <v>85</v>
      </c>
      <c r="H772" s="425">
        <f t="shared" si="197"/>
        <v>8650.5397333333331</v>
      </c>
      <c r="I772" s="79">
        <f t="shared" si="198"/>
        <v>16.777799999999999</v>
      </c>
      <c r="J772" s="96">
        <v>60</v>
      </c>
      <c r="K772" s="77">
        <v>23653</v>
      </c>
      <c r="L772" s="407">
        <f t="shared" si="193"/>
        <v>4730.5999999999995</v>
      </c>
      <c r="M772" s="342">
        <f t="shared" si="199"/>
        <v>1598.9427999999996</v>
      </c>
      <c r="N772" s="338">
        <f t="shared" si="200"/>
        <v>94.611999999999995</v>
      </c>
      <c r="O772" s="435">
        <v>51</v>
      </c>
      <c r="P772" s="425">
        <f t="shared" si="201"/>
        <v>6475.1547999999993</v>
      </c>
      <c r="Q772" s="79">
        <f t="shared" si="202"/>
        <v>12.583299999999999</v>
      </c>
      <c r="R772" s="93">
        <v>180</v>
      </c>
      <c r="S772" s="77">
        <v>23653</v>
      </c>
      <c r="T772" s="407">
        <f t="shared" si="194"/>
        <v>1576.8666666666668</v>
      </c>
      <c r="U772" s="387">
        <f t="shared" si="203"/>
        <v>532.98093333333327</v>
      </c>
      <c r="V772" s="338">
        <f t="shared" si="204"/>
        <v>31.537333333333336</v>
      </c>
      <c r="W772" s="435">
        <v>34</v>
      </c>
      <c r="X772" s="425">
        <f t="shared" si="205"/>
        <v>2175.3849333333333</v>
      </c>
      <c r="Y772" s="79">
        <f t="shared" si="206"/>
        <v>4.1943999999999999</v>
      </c>
    </row>
    <row r="773" spans="1:25" ht="15.75" customHeight="1" x14ac:dyDescent="0.2">
      <c r="A773" s="152">
        <v>756</v>
      </c>
      <c r="B773" s="89">
        <v>45</v>
      </c>
      <c r="C773" s="77">
        <v>23653</v>
      </c>
      <c r="D773" s="411">
        <f t="shared" si="192"/>
        <v>6307.4666666666672</v>
      </c>
      <c r="E773" s="342">
        <f t="shared" si="195"/>
        <v>2131.9237333333331</v>
      </c>
      <c r="F773" s="338">
        <f t="shared" si="196"/>
        <v>126.14933333333335</v>
      </c>
      <c r="G773" s="407">
        <v>85</v>
      </c>
      <c r="H773" s="425">
        <f t="shared" si="197"/>
        <v>8650.5397333333331</v>
      </c>
      <c r="I773" s="79">
        <f t="shared" si="198"/>
        <v>16.8</v>
      </c>
      <c r="J773" s="96">
        <v>60</v>
      </c>
      <c r="K773" s="77">
        <v>23653</v>
      </c>
      <c r="L773" s="407">
        <f t="shared" si="193"/>
        <v>4730.5999999999995</v>
      </c>
      <c r="M773" s="342">
        <f t="shared" si="199"/>
        <v>1598.9427999999996</v>
      </c>
      <c r="N773" s="338">
        <f t="shared" si="200"/>
        <v>94.611999999999995</v>
      </c>
      <c r="O773" s="435">
        <v>51</v>
      </c>
      <c r="P773" s="425">
        <f t="shared" si="201"/>
        <v>6475.1547999999993</v>
      </c>
      <c r="Q773" s="79">
        <f t="shared" si="202"/>
        <v>12.6</v>
      </c>
      <c r="R773" s="93">
        <v>180</v>
      </c>
      <c r="S773" s="77">
        <v>23653</v>
      </c>
      <c r="T773" s="407">
        <f t="shared" si="194"/>
        <v>1576.8666666666668</v>
      </c>
      <c r="U773" s="387">
        <f t="shared" si="203"/>
        <v>532.98093333333327</v>
      </c>
      <c r="V773" s="338">
        <f t="shared" si="204"/>
        <v>31.537333333333336</v>
      </c>
      <c r="W773" s="435">
        <v>34</v>
      </c>
      <c r="X773" s="425">
        <f t="shared" si="205"/>
        <v>2175.3849333333333</v>
      </c>
      <c r="Y773" s="79">
        <f t="shared" si="206"/>
        <v>4.2</v>
      </c>
    </row>
    <row r="774" spans="1:25" ht="15.75" customHeight="1" x14ac:dyDescent="0.2">
      <c r="A774" s="152">
        <v>757</v>
      </c>
      <c r="B774" s="89">
        <v>45</v>
      </c>
      <c r="C774" s="77">
        <v>23653</v>
      </c>
      <c r="D774" s="411">
        <f t="shared" si="192"/>
        <v>6307.4666666666672</v>
      </c>
      <c r="E774" s="342">
        <f t="shared" si="195"/>
        <v>2131.9237333333331</v>
      </c>
      <c r="F774" s="338">
        <f t="shared" si="196"/>
        <v>126.14933333333335</v>
      </c>
      <c r="G774" s="407">
        <v>85</v>
      </c>
      <c r="H774" s="425">
        <f t="shared" si="197"/>
        <v>8650.5397333333331</v>
      </c>
      <c r="I774" s="79">
        <f t="shared" si="198"/>
        <v>16.822199999999999</v>
      </c>
      <c r="J774" s="96">
        <v>60</v>
      </c>
      <c r="K774" s="77">
        <v>23653</v>
      </c>
      <c r="L774" s="407">
        <f t="shared" si="193"/>
        <v>4730.5999999999995</v>
      </c>
      <c r="M774" s="342">
        <f t="shared" si="199"/>
        <v>1598.9427999999996</v>
      </c>
      <c r="N774" s="338">
        <f t="shared" si="200"/>
        <v>94.611999999999995</v>
      </c>
      <c r="O774" s="435">
        <v>51</v>
      </c>
      <c r="P774" s="425">
        <f t="shared" si="201"/>
        <v>6475.1547999999993</v>
      </c>
      <c r="Q774" s="79">
        <f t="shared" si="202"/>
        <v>12.6167</v>
      </c>
      <c r="R774" s="93">
        <v>180</v>
      </c>
      <c r="S774" s="77">
        <v>23653</v>
      </c>
      <c r="T774" s="407">
        <f t="shared" si="194"/>
        <v>1576.8666666666668</v>
      </c>
      <c r="U774" s="387">
        <f t="shared" si="203"/>
        <v>532.98093333333327</v>
      </c>
      <c r="V774" s="338">
        <f t="shared" si="204"/>
        <v>31.537333333333336</v>
      </c>
      <c r="W774" s="435">
        <v>34</v>
      </c>
      <c r="X774" s="425">
        <f t="shared" si="205"/>
        <v>2175.3849333333333</v>
      </c>
      <c r="Y774" s="79">
        <f t="shared" si="206"/>
        <v>4.2055999999999996</v>
      </c>
    </row>
    <row r="775" spans="1:25" ht="15.75" customHeight="1" x14ac:dyDescent="0.2">
      <c r="A775" s="152">
        <v>758</v>
      </c>
      <c r="B775" s="89">
        <v>45</v>
      </c>
      <c r="C775" s="77">
        <v>23653</v>
      </c>
      <c r="D775" s="411">
        <f t="shared" si="192"/>
        <v>6307.4666666666672</v>
      </c>
      <c r="E775" s="342">
        <f t="shared" si="195"/>
        <v>2131.9237333333331</v>
      </c>
      <c r="F775" s="338">
        <f t="shared" si="196"/>
        <v>126.14933333333335</v>
      </c>
      <c r="G775" s="407">
        <v>85</v>
      </c>
      <c r="H775" s="425">
        <f t="shared" si="197"/>
        <v>8650.5397333333331</v>
      </c>
      <c r="I775" s="79">
        <f t="shared" si="198"/>
        <v>16.8444</v>
      </c>
      <c r="J775" s="96">
        <v>60</v>
      </c>
      <c r="K775" s="77">
        <v>23653</v>
      </c>
      <c r="L775" s="407">
        <f t="shared" si="193"/>
        <v>4730.5999999999995</v>
      </c>
      <c r="M775" s="342">
        <f t="shared" si="199"/>
        <v>1598.9427999999996</v>
      </c>
      <c r="N775" s="338">
        <f t="shared" si="200"/>
        <v>94.611999999999995</v>
      </c>
      <c r="O775" s="435">
        <v>51</v>
      </c>
      <c r="P775" s="425">
        <f t="shared" si="201"/>
        <v>6475.1547999999993</v>
      </c>
      <c r="Q775" s="79">
        <f t="shared" si="202"/>
        <v>12.6333</v>
      </c>
      <c r="R775" s="93">
        <v>180</v>
      </c>
      <c r="S775" s="77">
        <v>23653</v>
      </c>
      <c r="T775" s="407">
        <f t="shared" si="194"/>
        <v>1576.8666666666668</v>
      </c>
      <c r="U775" s="387">
        <f t="shared" si="203"/>
        <v>532.98093333333327</v>
      </c>
      <c r="V775" s="338">
        <f t="shared" si="204"/>
        <v>31.537333333333336</v>
      </c>
      <c r="W775" s="435">
        <v>34</v>
      </c>
      <c r="X775" s="425">
        <f t="shared" si="205"/>
        <v>2175.3849333333333</v>
      </c>
      <c r="Y775" s="79">
        <f t="shared" si="206"/>
        <v>4.2111000000000001</v>
      </c>
    </row>
    <row r="776" spans="1:25" ht="15.75" customHeight="1" x14ac:dyDescent="0.2">
      <c r="A776" s="152">
        <v>759</v>
      </c>
      <c r="B776" s="89">
        <v>45</v>
      </c>
      <c r="C776" s="77">
        <v>23653</v>
      </c>
      <c r="D776" s="411">
        <f t="shared" si="192"/>
        <v>6307.4666666666672</v>
      </c>
      <c r="E776" s="342">
        <f t="shared" si="195"/>
        <v>2131.9237333333331</v>
      </c>
      <c r="F776" s="338">
        <f t="shared" si="196"/>
        <v>126.14933333333335</v>
      </c>
      <c r="G776" s="407">
        <v>85</v>
      </c>
      <c r="H776" s="425">
        <f t="shared" si="197"/>
        <v>8650.5397333333331</v>
      </c>
      <c r="I776" s="79">
        <f t="shared" si="198"/>
        <v>16.866700000000002</v>
      </c>
      <c r="J776" s="96">
        <v>60</v>
      </c>
      <c r="K776" s="77">
        <v>23653</v>
      </c>
      <c r="L776" s="407">
        <f t="shared" si="193"/>
        <v>4730.5999999999995</v>
      </c>
      <c r="M776" s="342">
        <f t="shared" si="199"/>
        <v>1598.9427999999996</v>
      </c>
      <c r="N776" s="338">
        <f t="shared" si="200"/>
        <v>94.611999999999995</v>
      </c>
      <c r="O776" s="435">
        <v>51</v>
      </c>
      <c r="P776" s="425">
        <f t="shared" si="201"/>
        <v>6475.1547999999993</v>
      </c>
      <c r="Q776" s="79">
        <f t="shared" si="202"/>
        <v>12.65</v>
      </c>
      <c r="R776" s="93">
        <v>180</v>
      </c>
      <c r="S776" s="77">
        <v>23653</v>
      </c>
      <c r="T776" s="407">
        <f t="shared" si="194"/>
        <v>1576.8666666666668</v>
      </c>
      <c r="U776" s="387">
        <f t="shared" si="203"/>
        <v>532.98093333333327</v>
      </c>
      <c r="V776" s="338">
        <f t="shared" si="204"/>
        <v>31.537333333333336</v>
      </c>
      <c r="W776" s="435">
        <v>34</v>
      </c>
      <c r="X776" s="425">
        <f t="shared" si="205"/>
        <v>2175.3849333333333</v>
      </c>
      <c r="Y776" s="79">
        <f t="shared" si="206"/>
        <v>4.2167000000000003</v>
      </c>
    </row>
    <row r="777" spans="1:25" ht="15.75" customHeight="1" x14ac:dyDescent="0.2">
      <c r="A777" s="109">
        <v>760</v>
      </c>
      <c r="B777" s="89">
        <v>45</v>
      </c>
      <c r="C777" s="77">
        <v>23653</v>
      </c>
      <c r="D777" s="411">
        <f t="shared" si="192"/>
        <v>6307.4666666666672</v>
      </c>
      <c r="E777" s="342">
        <f t="shared" si="195"/>
        <v>2131.9237333333331</v>
      </c>
      <c r="F777" s="338">
        <f t="shared" si="196"/>
        <v>126.14933333333335</v>
      </c>
      <c r="G777" s="407">
        <v>85</v>
      </c>
      <c r="H777" s="425">
        <f t="shared" si="197"/>
        <v>8650.5397333333331</v>
      </c>
      <c r="I777" s="79">
        <f t="shared" si="198"/>
        <v>16.8889</v>
      </c>
      <c r="J777" s="96">
        <v>60</v>
      </c>
      <c r="K777" s="77">
        <v>23653</v>
      </c>
      <c r="L777" s="407">
        <f t="shared" si="193"/>
        <v>4730.5999999999995</v>
      </c>
      <c r="M777" s="342">
        <f t="shared" si="199"/>
        <v>1598.9427999999996</v>
      </c>
      <c r="N777" s="338">
        <f t="shared" si="200"/>
        <v>94.611999999999995</v>
      </c>
      <c r="O777" s="435">
        <v>51</v>
      </c>
      <c r="P777" s="425">
        <f t="shared" si="201"/>
        <v>6475.1547999999993</v>
      </c>
      <c r="Q777" s="79">
        <f t="shared" si="202"/>
        <v>12.666700000000001</v>
      </c>
      <c r="R777" s="93">
        <v>180</v>
      </c>
      <c r="S777" s="77">
        <v>23653</v>
      </c>
      <c r="T777" s="407">
        <f t="shared" si="194"/>
        <v>1576.8666666666668</v>
      </c>
      <c r="U777" s="387">
        <f t="shared" si="203"/>
        <v>532.98093333333327</v>
      </c>
      <c r="V777" s="338">
        <f t="shared" si="204"/>
        <v>31.537333333333336</v>
      </c>
      <c r="W777" s="435">
        <v>34</v>
      </c>
      <c r="X777" s="425">
        <f t="shared" si="205"/>
        <v>2175.3849333333333</v>
      </c>
      <c r="Y777" s="79">
        <f t="shared" si="206"/>
        <v>4.2222</v>
      </c>
    </row>
    <row r="778" spans="1:25" ht="15.75" customHeight="1" x14ac:dyDescent="0.2">
      <c r="A778" s="152">
        <v>761</v>
      </c>
      <c r="B778" s="89">
        <v>45</v>
      </c>
      <c r="C778" s="77">
        <v>23653</v>
      </c>
      <c r="D778" s="411">
        <f t="shared" si="192"/>
        <v>6307.4666666666672</v>
      </c>
      <c r="E778" s="342">
        <f t="shared" si="195"/>
        <v>2131.9237333333331</v>
      </c>
      <c r="F778" s="338">
        <f t="shared" si="196"/>
        <v>126.14933333333335</v>
      </c>
      <c r="G778" s="407">
        <v>85</v>
      </c>
      <c r="H778" s="425">
        <f t="shared" si="197"/>
        <v>8650.5397333333331</v>
      </c>
      <c r="I778" s="79">
        <f t="shared" si="198"/>
        <v>16.911100000000001</v>
      </c>
      <c r="J778" s="96">
        <v>60</v>
      </c>
      <c r="K778" s="77">
        <v>23653</v>
      </c>
      <c r="L778" s="407">
        <f t="shared" si="193"/>
        <v>4730.5999999999995</v>
      </c>
      <c r="M778" s="342">
        <f t="shared" si="199"/>
        <v>1598.9427999999996</v>
      </c>
      <c r="N778" s="338">
        <f t="shared" si="200"/>
        <v>94.611999999999995</v>
      </c>
      <c r="O778" s="435">
        <v>51</v>
      </c>
      <c r="P778" s="425">
        <f t="shared" si="201"/>
        <v>6475.1547999999993</v>
      </c>
      <c r="Q778" s="79">
        <f t="shared" si="202"/>
        <v>12.683299999999999</v>
      </c>
      <c r="R778" s="93">
        <v>180</v>
      </c>
      <c r="S778" s="77">
        <v>23653</v>
      </c>
      <c r="T778" s="407">
        <f t="shared" si="194"/>
        <v>1576.8666666666668</v>
      </c>
      <c r="U778" s="387">
        <f t="shared" si="203"/>
        <v>532.98093333333327</v>
      </c>
      <c r="V778" s="338">
        <f t="shared" si="204"/>
        <v>31.537333333333336</v>
      </c>
      <c r="W778" s="435">
        <v>34</v>
      </c>
      <c r="X778" s="425">
        <f t="shared" si="205"/>
        <v>2175.3849333333333</v>
      </c>
      <c r="Y778" s="79">
        <f t="shared" si="206"/>
        <v>4.2278000000000002</v>
      </c>
    </row>
    <row r="779" spans="1:25" ht="15.75" customHeight="1" x14ac:dyDescent="0.2">
      <c r="A779" s="152">
        <v>762</v>
      </c>
      <c r="B779" s="89">
        <v>45</v>
      </c>
      <c r="C779" s="77">
        <v>23653</v>
      </c>
      <c r="D779" s="411">
        <f t="shared" si="192"/>
        <v>6307.4666666666672</v>
      </c>
      <c r="E779" s="342">
        <f t="shared" si="195"/>
        <v>2131.9237333333331</v>
      </c>
      <c r="F779" s="338">
        <f t="shared" si="196"/>
        <v>126.14933333333335</v>
      </c>
      <c r="G779" s="407">
        <v>85</v>
      </c>
      <c r="H779" s="425">
        <f t="shared" si="197"/>
        <v>8650.5397333333331</v>
      </c>
      <c r="I779" s="79">
        <f t="shared" si="198"/>
        <v>16.933299999999999</v>
      </c>
      <c r="J779" s="96">
        <v>60</v>
      </c>
      <c r="K779" s="77">
        <v>23653</v>
      </c>
      <c r="L779" s="407">
        <f t="shared" si="193"/>
        <v>4730.5999999999995</v>
      </c>
      <c r="M779" s="342">
        <f t="shared" si="199"/>
        <v>1598.9427999999996</v>
      </c>
      <c r="N779" s="338">
        <f t="shared" si="200"/>
        <v>94.611999999999995</v>
      </c>
      <c r="O779" s="435">
        <v>51</v>
      </c>
      <c r="P779" s="425">
        <f t="shared" si="201"/>
        <v>6475.1547999999993</v>
      </c>
      <c r="Q779" s="79">
        <f t="shared" si="202"/>
        <v>12.7</v>
      </c>
      <c r="R779" s="93">
        <v>180</v>
      </c>
      <c r="S779" s="77">
        <v>23653</v>
      </c>
      <c r="T779" s="407">
        <f t="shared" si="194"/>
        <v>1576.8666666666668</v>
      </c>
      <c r="U779" s="387">
        <f t="shared" si="203"/>
        <v>532.98093333333327</v>
      </c>
      <c r="V779" s="338">
        <f t="shared" si="204"/>
        <v>31.537333333333336</v>
      </c>
      <c r="W779" s="435">
        <v>34</v>
      </c>
      <c r="X779" s="425">
        <f t="shared" si="205"/>
        <v>2175.3849333333333</v>
      </c>
      <c r="Y779" s="79">
        <f t="shared" si="206"/>
        <v>4.2332999999999998</v>
      </c>
    </row>
    <row r="780" spans="1:25" ht="15.75" customHeight="1" x14ac:dyDescent="0.2">
      <c r="A780" s="152">
        <v>763</v>
      </c>
      <c r="B780" s="89">
        <v>45</v>
      </c>
      <c r="C780" s="77">
        <v>23653</v>
      </c>
      <c r="D780" s="411">
        <f t="shared" si="192"/>
        <v>6307.4666666666672</v>
      </c>
      <c r="E780" s="342">
        <f t="shared" si="195"/>
        <v>2131.9237333333331</v>
      </c>
      <c r="F780" s="338">
        <f t="shared" si="196"/>
        <v>126.14933333333335</v>
      </c>
      <c r="G780" s="407">
        <v>85</v>
      </c>
      <c r="H780" s="425">
        <f t="shared" si="197"/>
        <v>8650.5397333333331</v>
      </c>
      <c r="I780" s="79">
        <f t="shared" si="198"/>
        <v>16.9556</v>
      </c>
      <c r="J780" s="96">
        <v>60</v>
      </c>
      <c r="K780" s="77">
        <v>23653</v>
      </c>
      <c r="L780" s="407">
        <f t="shared" si="193"/>
        <v>4730.5999999999995</v>
      </c>
      <c r="M780" s="342">
        <f t="shared" si="199"/>
        <v>1598.9427999999996</v>
      </c>
      <c r="N780" s="338">
        <f t="shared" si="200"/>
        <v>94.611999999999995</v>
      </c>
      <c r="O780" s="435">
        <v>51</v>
      </c>
      <c r="P780" s="425">
        <f t="shared" si="201"/>
        <v>6475.1547999999993</v>
      </c>
      <c r="Q780" s="79">
        <f t="shared" si="202"/>
        <v>12.716699999999999</v>
      </c>
      <c r="R780" s="93">
        <v>180</v>
      </c>
      <c r="S780" s="77">
        <v>23653</v>
      </c>
      <c r="T780" s="407">
        <f t="shared" si="194"/>
        <v>1576.8666666666668</v>
      </c>
      <c r="U780" s="387">
        <f t="shared" si="203"/>
        <v>532.98093333333327</v>
      </c>
      <c r="V780" s="338">
        <f t="shared" si="204"/>
        <v>31.537333333333336</v>
      </c>
      <c r="W780" s="435">
        <v>34</v>
      </c>
      <c r="X780" s="425">
        <f t="shared" si="205"/>
        <v>2175.3849333333333</v>
      </c>
      <c r="Y780" s="79">
        <f t="shared" si="206"/>
        <v>4.2389000000000001</v>
      </c>
    </row>
    <row r="781" spans="1:25" ht="15.75" customHeight="1" x14ac:dyDescent="0.2">
      <c r="A781" s="152">
        <v>764</v>
      </c>
      <c r="B781" s="89">
        <v>45</v>
      </c>
      <c r="C781" s="77">
        <v>23653</v>
      </c>
      <c r="D781" s="411">
        <f t="shared" si="192"/>
        <v>6307.4666666666672</v>
      </c>
      <c r="E781" s="342">
        <f t="shared" si="195"/>
        <v>2131.9237333333331</v>
      </c>
      <c r="F781" s="338">
        <f t="shared" si="196"/>
        <v>126.14933333333335</v>
      </c>
      <c r="G781" s="407">
        <v>85</v>
      </c>
      <c r="H781" s="425">
        <f t="shared" si="197"/>
        <v>8650.5397333333331</v>
      </c>
      <c r="I781" s="79">
        <f t="shared" si="198"/>
        <v>16.977799999999998</v>
      </c>
      <c r="J781" s="96">
        <v>60</v>
      </c>
      <c r="K781" s="77">
        <v>23653</v>
      </c>
      <c r="L781" s="407">
        <f t="shared" si="193"/>
        <v>4730.5999999999995</v>
      </c>
      <c r="M781" s="342">
        <f t="shared" si="199"/>
        <v>1598.9427999999996</v>
      </c>
      <c r="N781" s="338">
        <f t="shared" si="200"/>
        <v>94.611999999999995</v>
      </c>
      <c r="O781" s="435">
        <v>51</v>
      </c>
      <c r="P781" s="425">
        <f t="shared" si="201"/>
        <v>6475.1547999999993</v>
      </c>
      <c r="Q781" s="79">
        <f t="shared" si="202"/>
        <v>12.7333</v>
      </c>
      <c r="R781" s="93">
        <v>180</v>
      </c>
      <c r="S781" s="77">
        <v>23653</v>
      </c>
      <c r="T781" s="407">
        <f t="shared" si="194"/>
        <v>1576.8666666666668</v>
      </c>
      <c r="U781" s="387">
        <f t="shared" si="203"/>
        <v>532.98093333333327</v>
      </c>
      <c r="V781" s="338">
        <f t="shared" si="204"/>
        <v>31.537333333333336</v>
      </c>
      <c r="W781" s="435">
        <v>34</v>
      </c>
      <c r="X781" s="425">
        <f t="shared" si="205"/>
        <v>2175.3849333333333</v>
      </c>
      <c r="Y781" s="79">
        <f t="shared" si="206"/>
        <v>4.2443999999999997</v>
      </c>
    </row>
    <row r="782" spans="1:25" ht="15.75" customHeight="1" x14ac:dyDescent="0.2">
      <c r="A782" s="152">
        <v>765</v>
      </c>
      <c r="B782" s="89">
        <v>45</v>
      </c>
      <c r="C782" s="77">
        <v>23653</v>
      </c>
      <c r="D782" s="411">
        <f t="shared" si="192"/>
        <v>6307.4666666666672</v>
      </c>
      <c r="E782" s="342">
        <f t="shared" si="195"/>
        <v>2131.9237333333331</v>
      </c>
      <c r="F782" s="338">
        <f t="shared" si="196"/>
        <v>126.14933333333335</v>
      </c>
      <c r="G782" s="407">
        <v>85</v>
      </c>
      <c r="H782" s="425">
        <f t="shared" si="197"/>
        <v>8650.5397333333331</v>
      </c>
      <c r="I782" s="79">
        <f t="shared" si="198"/>
        <v>17</v>
      </c>
      <c r="J782" s="96">
        <v>60</v>
      </c>
      <c r="K782" s="77">
        <v>23653</v>
      </c>
      <c r="L782" s="407">
        <f t="shared" si="193"/>
        <v>4730.5999999999995</v>
      </c>
      <c r="M782" s="342">
        <f t="shared" si="199"/>
        <v>1598.9427999999996</v>
      </c>
      <c r="N782" s="338">
        <f t="shared" si="200"/>
        <v>94.611999999999995</v>
      </c>
      <c r="O782" s="435">
        <v>51</v>
      </c>
      <c r="P782" s="425">
        <f t="shared" si="201"/>
        <v>6475.1547999999993</v>
      </c>
      <c r="Q782" s="79">
        <f t="shared" si="202"/>
        <v>12.75</v>
      </c>
      <c r="R782" s="93">
        <v>180</v>
      </c>
      <c r="S782" s="77">
        <v>23653</v>
      </c>
      <c r="T782" s="407">
        <f t="shared" si="194"/>
        <v>1576.8666666666668</v>
      </c>
      <c r="U782" s="387">
        <f t="shared" si="203"/>
        <v>532.98093333333327</v>
      </c>
      <c r="V782" s="338">
        <f t="shared" si="204"/>
        <v>31.537333333333336</v>
      </c>
      <c r="W782" s="435">
        <v>34</v>
      </c>
      <c r="X782" s="425">
        <f t="shared" si="205"/>
        <v>2175.3849333333333</v>
      </c>
      <c r="Y782" s="79">
        <f t="shared" si="206"/>
        <v>4.25</v>
      </c>
    </row>
    <row r="783" spans="1:25" ht="15.75" customHeight="1" x14ac:dyDescent="0.2">
      <c r="A783" s="152">
        <v>766</v>
      </c>
      <c r="B783" s="89">
        <v>45</v>
      </c>
      <c r="C783" s="77">
        <v>23653</v>
      </c>
      <c r="D783" s="411">
        <f t="shared" si="192"/>
        <v>6307.4666666666672</v>
      </c>
      <c r="E783" s="342">
        <f t="shared" si="195"/>
        <v>2131.9237333333331</v>
      </c>
      <c r="F783" s="338">
        <f t="shared" si="196"/>
        <v>126.14933333333335</v>
      </c>
      <c r="G783" s="407">
        <v>85</v>
      </c>
      <c r="H783" s="425">
        <f t="shared" si="197"/>
        <v>8650.5397333333331</v>
      </c>
      <c r="I783" s="79">
        <f t="shared" si="198"/>
        <v>17.022200000000002</v>
      </c>
      <c r="J783" s="96">
        <v>60</v>
      </c>
      <c r="K783" s="77">
        <v>23653</v>
      </c>
      <c r="L783" s="407">
        <f t="shared" si="193"/>
        <v>4730.5999999999995</v>
      </c>
      <c r="M783" s="342">
        <f t="shared" si="199"/>
        <v>1598.9427999999996</v>
      </c>
      <c r="N783" s="338">
        <f t="shared" si="200"/>
        <v>94.611999999999995</v>
      </c>
      <c r="O783" s="435">
        <v>51</v>
      </c>
      <c r="P783" s="425">
        <f t="shared" si="201"/>
        <v>6475.1547999999993</v>
      </c>
      <c r="Q783" s="79">
        <f t="shared" si="202"/>
        <v>12.7667</v>
      </c>
      <c r="R783" s="93">
        <v>180</v>
      </c>
      <c r="S783" s="77">
        <v>23653</v>
      </c>
      <c r="T783" s="407">
        <f t="shared" si="194"/>
        <v>1576.8666666666668</v>
      </c>
      <c r="U783" s="387">
        <f t="shared" si="203"/>
        <v>532.98093333333327</v>
      </c>
      <c r="V783" s="338">
        <f t="shared" si="204"/>
        <v>31.537333333333336</v>
      </c>
      <c r="W783" s="435">
        <v>34</v>
      </c>
      <c r="X783" s="425">
        <f t="shared" si="205"/>
        <v>2175.3849333333333</v>
      </c>
      <c r="Y783" s="79">
        <f t="shared" si="206"/>
        <v>4.2556000000000003</v>
      </c>
    </row>
    <row r="784" spans="1:25" ht="15.75" customHeight="1" x14ac:dyDescent="0.2">
      <c r="A784" s="152">
        <v>767</v>
      </c>
      <c r="B784" s="89">
        <v>45</v>
      </c>
      <c r="C784" s="77">
        <v>23653</v>
      </c>
      <c r="D784" s="411">
        <f t="shared" si="192"/>
        <v>6307.4666666666672</v>
      </c>
      <c r="E784" s="342">
        <f t="shared" si="195"/>
        <v>2131.9237333333331</v>
      </c>
      <c r="F784" s="338">
        <f t="shared" si="196"/>
        <v>126.14933333333335</v>
      </c>
      <c r="G784" s="407">
        <v>85</v>
      </c>
      <c r="H784" s="425">
        <f t="shared" si="197"/>
        <v>8650.5397333333331</v>
      </c>
      <c r="I784" s="79">
        <f t="shared" si="198"/>
        <v>17.0444</v>
      </c>
      <c r="J784" s="96">
        <v>60</v>
      </c>
      <c r="K784" s="77">
        <v>23653</v>
      </c>
      <c r="L784" s="407">
        <f t="shared" si="193"/>
        <v>4730.5999999999995</v>
      </c>
      <c r="M784" s="342">
        <f t="shared" si="199"/>
        <v>1598.9427999999996</v>
      </c>
      <c r="N784" s="338">
        <f t="shared" si="200"/>
        <v>94.611999999999995</v>
      </c>
      <c r="O784" s="435">
        <v>51</v>
      </c>
      <c r="P784" s="425">
        <f t="shared" si="201"/>
        <v>6475.1547999999993</v>
      </c>
      <c r="Q784" s="79">
        <f t="shared" si="202"/>
        <v>12.783300000000001</v>
      </c>
      <c r="R784" s="93">
        <v>180</v>
      </c>
      <c r="S784" s="77">
        <v>23653</v>
      </c>
      <c r="T784" s="407">
        <f t="shared" si="194"/>
        <v>1576.8666666666668</v>
      </c>
      <c r="U784" s="387">
        <f t="shared" si="203"/>
        <v>532.98093333333327</v>
      </c>
      <c r="V784" s="338">
        <f t="shared" si="204"/>
        <v>31.537333333333336</v>
      </c>
      <c r="W784" s="435">
        <v>34</v>
      </c>
      <c r="X784" s="425">
        <f t="shared" si="205"/>
        <v>2175.3849333333333</v>
      </c>
      <c r="Y784" s="79">
        <f t="shared" si="206"/>
        <v>4.2610999999999999</v>
      </c>
    </row>
    <row r="785" spans="1:25" ht="15.75" customHeight="1" x14ac:dyDescent="0.2">
      <c r="A785" s="152">
        <v>768</v>
      </c>
      <c r="B785" s="89">
        <v>45</v>
      </c>
      <c r="C785" s="77">
        <v>23653</v>
      </c>
      <c r="D785" s="411">
        <f t="shared" si="192"/>
        <v>6307.4666666666672</v>
      </c>
      <c r="E785" s="342">
        <f t="shared" si="195"/>
        <v>2131.9237333333331</v>
      </c>
      <c r="F785" s="338">
        <f t="shared" si="196"/>
        <v>126.14933333333335</v>
      </c>
      <c r="G785" s="407">
        <v>85</v>
      </c>
      <c r="H785" s="425">
        <f t="shared" si="197"/>
        <v>8650.5397333333331</v>
      </c>
      <c r="I785" s="79">
        <f t="shared" si="198"/>
        <v>17.066700000000001</v>
      </c>
      <c r="J785" s="96">
        <v>60</v>
      </c>
      <c r="K785" s="77">
        <v>23653</v>
      </c>
      <c r="L785" s="407">
        <f t="shared" si="193"/>
        <v>4730.5999999999995</v>
      </c>
      <c r="M785" s="342">
        <f t="shared" si="199"/>
        <v>1598.9427999999996</v>
      </c>
      <c r="N785" s="338">
        <f t="shared" si="200"/>
        <v>94.611999999999995</v>
      </c>
      <c r="O785" s="435">
        <v>51</v>
      </c>
      <c r="P785" s="425">
        <f t="shared" si="201"/>
        <v>6475.1547999999993</v>
      </c>
      <c r="Q785" s="79">
        <f t="shared" si="202"/>
        <v>12.8</v>
      </c>
      <c r="R785" s="93">
        <v>180</v>
      </c>
      <c r="S785" s="77">
        <v>23653</v>
      </c>
      <c r="T785" s="407">
        <f t="shared" si="194"/>
        <v>1576.8666666666668</v>
      </c>
      <c r="U785" s="387">
        <f t="shared" si="203"/>
        <v>532.98093333333327</v>
      </c>
      <c r="V785" s="338">
        <f t="shared" si="204"/>
        <v>31.537333333333336</v>
      </c>
      <c r="W785" s="435">
        <v>34</v>
      </c>
      <c r="X785" s="425">
        <f t="shared" si="205"/>
        <v>2175.3849333333333</v>
      </c>
      <c r="Y785" s="79">
        <f t="shared" si="206"/>
        <v>4.2667000000000002</v>
      </c>
    </row>
    <row r="786" spans="1:25" ht="15.75" customHeight="1" x14ac:dyDescent="0.2">
      <c r="A786" s="152">
        <v>769</v>
      </c>
      <c r="B786" s="89">
        <v>45</v>
      </c>
      <c r="C786" s="77">
        <v>23653</v>
      </c>
      <c r="D786" s="411">
        <f t="shared" ref="D786:D849" si="207">12*(1/B786*C786)</f>
        <v>6307.4666666666672</v>
      </c>
      <c r="E786" s="342">
        <f t="shared" si="195"/>
        <v>2131.9237333333331</v>
      </c>
      <c r="F786" s="338">
        <f t="shared" si="196"/>
        <v>126.14933333333335</v>
      </c>
      <c r="G786" s="407">
        <v>85</v>
      </c>
      <c r="H786" s="425">
        <f t="shared" si="197"/>
        <v>8650.5397333333331</v>
      </c>
      <c r="I786" s="79">
        <f t="shared" si="198"/>
        <v>17.088899999999999</v>
      </c>
      <c r="J786" s="96">
        <v>60</v>
      </c>
      <c r="K786" s="77">
        <v>23653</v>
      </c>
      <c r="L786" s="407">
        <f t="shared" ref="L786:L849" si="208">12*(1/J786*K786)</f>
        <v>4730.5999999999995</v>
      </c>
      <c r="M786" s="342">
        <f t="shared" si="199"/>
        <v>1598.9427999999996</v>
      </c>
      <c r="N786" s="338">
        <f t="shared" si="200"/>
        <v>94.611999999999995</v>
      </c>
      <c r="O786" s="435">
        <v>51</v>
      </c>
      <c r="P786" s="425">
        <f t="shared" si="201"/>
        <v>6475.1547999999993</v>
      </c>
      <c r="Q786" s="79">
        <f t="shared" si="202"/>
        <v>12.816700000000001</v>
      </c>
      <c r="R786" s="93">
        <v>180</v>
      </c>
      <c r="S786" s="77">
        <v>23653</v>
      </c>
      <c r="T786" s="407">
        <f t="shared" ref="T786:T849" si="209">12*(1/R786*S786)</f>
        <v>1576.8666666666668</v>
      </c>
      <c r="U786" s="387">
        <f t="shared" si="203"/>
        <v>532.98093333333327</v>
      </c>
      <c r="V786" s="338">
        <f t="shared" si="204"/>
        <v>31.537333333333336</v>
      </c>
      <c r="W786" s="435">
        <v>34</v>
      </c>
      <c r="X786" s="425">
        <f t="shared" si="205"/>
        <v>2175.3849333333333</v>
      </c>
      <c r="Y786" s="79">
        <f t="shared" si="206"/>
        <v>4.2721999999999998</v>
      </c>
    </row>
    <row r="787" spans="1:25" ht="15.75" customHeight="1" x14ac:dyDescent="0.2">
      <c r="A787" s="109">
        <v>770</v>
      </c>
      <c r="B787" s="89">
        <v>45</v>
      </c>
      <c r="C787" s="77">
        <v>23653</v>
      </c>
      <c r="D787" s="411">
        <f t="shared" si="207"/>
        <v>6307.4666666666672</v>
      </c>
      <c r="E787" s="342">
        <f t="shared" ref="E787:E850" si="210">D787*33.8%</f>
        <v>2131.9237333333331</v>
      </c>
      <c r="F787" s="338">
        <f t="shared" ref="F787:F850" si="211">D787*2%</f>
        <v>126.14933333333335</v>
      </c>
      <c r="G787" s="407">
        <v>85</v>
      </c>
      <c r="H787" s="425">
        <f t="shared" ref="H787:H850" si="212">SUM(D787:G787)</f>
        <v>8650.5397333333331</v>
      </c>
      <c r="I787" s="79">
        <f t="shared" ref="I787:I850" si="213">ROUND(A787/B787,4)</f>
        <v>17.1111</v>
      </c>
      <c r="J787" s="96">
        <v>60</v>
      </c>
      <c r="K787" s="77">
        <v>23653</v>
      </c>
      <c r="L787" s="407">
        <f t="shared" si="208"/>
        <v>4730.5999999999995</v>
      </c>
      <c r="M787" s="342">
        <f t="shared" ref="M787:M850" si="214">L787*33.8%</f>
        <v>1598.9427999999996</v>
      </c>
      <c r="N787" s="338">
        <f t="shared" ref="N787:N850" si="215">L787*2%</f>
        <v>94.611999999999995</v>
      </c>
      <c r="O787" s="435">
        <v>51</v>
      </c>
      <c r="P787" s="425">
        <f t="shared" ref="P787:P850" si="216">SUM(L787:O787)</f>
        <v>6475.1547999999993</v>
      </c>
      <c r="Q787" s="79">
        <f t="shared" ref="Q787:Q850" si="217">ROUND(A787/J787,4)</f>
        <v>12.833299999999999</v>
      </c>
      <c r="R787" s="93">
        <v>180</v>
      </c>
      <c r="S787" s="77">
        <v>23653</v>
      </c>
      <c r="T787" s="407">
        <f t="shared" si="209"/>
        <v>1576.8666666666668</v>
      </c>
      <c r="U787" s="387">
        <f t="shared" ref="U787:U850" si="218">T787*33.8%</f>
        <v>532.98093333333327</v>
      </c>
      <c r="V787" s="338">
        <f t="shared" ref="V787:V850" si="219">T787*2%</f>
        <v>31.537333333333336</v>
      </c>
      <c r="W787" s="435">
        <v>34</v>
      </c>
      <c r="X787" s="425">
        <f t="shared" ref="X787:X850" si="220">SUM(T787:W787)</f>
        <v>2175.3849333333333</v>
      </c>
      <c r="Y787" s="79">
        <f t="shared" ref="Y787:Y850" si="221">ROUND(A787/R787,4)</f>
        <v>4.2778</v>
      </c>
    </row>
    <row r="788" spans="1:25" ht="15.75" customHeight="1" x14ac:dyDescent="0.2">
      <c r="A788" s="152">
        <v>771</v>
      </c>
      <c r="B788" s="89">
        <v>45</v>
      </c>
      <c r="C788" s="77">
        <v>23653</v>
      </c>
      <c r="D788" s="411">
        <f t="shared" si="207"/>
        <v>6307.4666666666672</v>
      </c>
      <c r="E788" s="342">
        <f t="shared" si="210"/>
        <v>2131.9237333333331</v>
      </c>
      <c r="F788" s="338">
        <f t="shared" si="211"/>
        <v>126.14933333333335</v>
      </c>
      <c r="G788" s="407">
        <v>85</v>
      </c>
      <c r="H788" s="425">
        <f t="shared" si="212"/>
        <v>8650.5397333333331</v>
      </c>
      <c r="I788" s="79">
        <f t="shared" si="213"/>
        <v>17.133299999999998</v>
      </c>
      <c r="J788" s="96">
        <v>60</v>
      </c>
      <c r="K788" s="77">
        <v>23653</v>
      </c>
      <c r="L788" s="407">
        <f t="shared" si="208"/>
        <v>4730.5999999999995</v>
      </c>
      <c r="M788" s="342">
        <f t="shared" si="214"/>
        <v>1598.9427999999996</v>
      </c>
      <c r="N788" s="338">
        <f t="shared" si="215"/>
        <v>94.611999999999995</v>
      </c>
      <c r="O788" s="435">
        <v>51</v>
      </c>
      <c r="P788" s="425">
        <f t="shared" si="216"/>
        <v>6475.1547999999993</v>
      </c>
      <c r="Q788" s="79">
        <f t="shared" si="217"/>
        <v>12.85</v>
      </c>
      <c r="R788" s="93">
        <v>180</v>
      </c>
      <c r="S788" s="77">
        <v>23653</v>
      </c>
      <c r="T788" s="407">
        <f t="shared" si="209"/>
        <v>1576.8666666666668</v>
      </c>
      <c r="U788" s="387">
        <f t="shared" si="218"/>
        <v>532.98093333333327</v>
      </c>
      <c r="V788" s="338">
        <f t="shared" si="219"/>
        <v>31.537333333333336</v>
      </c>
      <c r="W788" s="435">
        <v>34</v>
      </c>
      <c r="X788" s="425">
        <f t="shared" si="220"/>
        <v>2175.3849333333333</v>
      </c>
      <c r="Y788" s="79">
        <f t="shared" si="221"/>
        <v>4.2832999999999997</v>
      </c>
    </row>
    <row r="789" spans="1:25" ht="15.75" customHeight="1" x14ac:dyDescent="0.2">
      <c r="A789" s="152">
        <v>772</v>
      </c>
      <c r="B789" s="89">
        <v>45</v>
      </c>
      <c r="C789" s="77">
        <v>23653</v>
      </c>
      <c r="D789" s="411">
        <f t="shared" si="207"/>
        <v>6307.4666666666672</v>
      </c>
      <c r="E789" s="342">
        <f t="shared" si="210"/>
        <v>2131.9237333333331</v>
      </c>
      <c r="F789" s="338">
        <f t="shared" si="211"/>
        <v>126.14933333333335</v>
      </c>
      <c r="G789" s="407">
        <v>85</v>
      </c>
      <c r="H789" s="425">
        <f t="shared" si="212"/>
        <v>8650.5397333333331</v>
      </c>
      <c r="I789" s="79">
        <f t="shared" si="213"/>
        <v>17.1556</v>
      </c>
      <c r="J789" s="96">
        <v>60</v>
      </c>
      <c r="K789" s="77">
        <v>23653</v>
      </c>
      <c r="L789" s="407">
        <f t="shared" si="208"/>
        <v>4730.5999999999995</v>
      </c>
      <c r="M789" s="342">
        <f t="shared" si="214"/>
        <v>1598.9427999999996</v>
      </c>
      <c r="N789" s="338">
        <f t="shared" si="215"/>
        <v>94.611999999999995</v>
      </c>
      <c r="O789" s="435">
        <v>51</v>
      </c>
      <c r="P789" s="425">
        <f t="shared" si="216"/>
        <v>6475.1547999999993</v>
      </c>
      <c r="Q789" s="79">
        <f t="shared" si="217"/>
        <v>12.8667</v>
      </c>
      <c r="R789" s="93">
        <v>180</v>
      </c>
      <c r="S789" s="77">
        <v>23653</v>
      </c>
      <c r="T789" s="407">
        <f t="shared" si="209"/>
        <v>1576.8666666666668</v>
      </c>
      <c r="U789" s="387">
        <f t="shared" si="218"/>
        <v>532.98093333333327</v>
      </c>
      <c r="V789" s="338">
        <f t="shared" si="219"/>
        <v>31.537333333333336</v>
      </c>
      <c r="W789" s="435">
        <v>34</v>
      </c>
      <c r="X789" s="425">
        <f t="shared" si="220"/>
        <v>2175.3849333333333</v>
      </c>
      <c r="Y789" s="79">
        <f t="shared" si="221"/>
        <v>4.2888999999999999</v>
      </c>
    </row>
    <row r="790" spans="1:25" ht="15.75" customHeight="1" x14ac:dyDescent="0.2">
      <c r="A790" s="152">
        <v>773</v>
      </c>
      <c r="B790" s="89">
        <v>45</v>
      </c>
      <c r="C790" s="77">
        <v>23653</v>
      </c>
      <c r="D790" s="411">
        <f t="shared" si="207"/>
        <v>6307.4666666666672</v>
      </c>
      <c r="E790" s="342">
        <f t="shared" si="210"/>
        <v>2131.9237333333331</v>
      </c>
      <c r="F790" s="338">
        <f t="shared" si="211"/>
        <v>126.14933333333335</v>
      </c>
      <c r="G790" s="407">
        <v>85</v>
      </c>
      <c r="H790" s="425">
        <f t="shared" si="212"/>
        <v>8650.5397333333331</v>
      </c>
      <c r="I790" s="79">
        <f t="shared" si="213"/>
        <v>17.177800000000001</v>
      </c>
      <c r="J790" s="96">
        <v>60</v>
      </c>
      <c r="K790" s="77">
        <v>23653</v>
      </c>
      <c r="L790" s="407">
        <f t="shared" si="208"/>
        <v>4730.5999999999995</v>
      </c>
      <c r="M790" s="342">
        <f t="shared" si="214"/>
        <v>1598.9427999999996</v>
      </c>
      <c r="N790" s="338">
        <f t="shared" si="215"/>
        <v>94.611999999999995</v>
      </c>
      <c r="O790" s="435">
        <v>51</v>
      </c>
      <c r="P790" s="425">
        <f t="shared" si="216"/>
        <v>6475.1547999999993</v>
      </c>
      <c r="Q790" s="79">
        <f t="shared" si="217"/>
        <v>12.8833</v>
      </c>
      <c r="R790" s="93">
        <v>180</v>
      </c>
      <c r="S790" s="77">
        <v>23653</v>
      </c>
      <c r="T790" s="407">
        <f t="shared" si="209"/>
        <v>1576.8666666666668</v>
      </c>
      <c r="U790" s="387">
        <f t="shared" si="218"/>
        <v>532.98093333333327</v>
      </c>
      <c r="V790" s="338">
        <f t="shared" si="219"/>
        <v>31.537333333333336</v>
      </c>
      <c r="W790" s="435">
        <v>34</v>
      </c>
      <c r="X790" s="425">
        <f t="shared" si="220"/>
        <v>2175.3849333333333</v>
      </c>
      <c r="Y790" s="79">
        <f t="shared" si="221"/>
        <v>4.2944000000000004</v>
      </c>
    </row>
    <row r="791" spans="1:25" ht="15.75" customHeight="1" x14ac:dyDescent="0.2">
      <c r="A791" s="152">
        <v>774</v>
      </c>
      <c r="B791" s="89">
        <v>45</v>
      </c>
      <c r="C791" s="77">
        <v>23653</v>
      </c>
      <c r="D791" s="411">
        <f t="shared" si="207"/>
        <v>6307.4666666666672</v>
      </c>
      <c r="E791" s="342">
        <f t="shared" si="210"/>
        <v>2131.9237333333331</v>
      </c>
      <c r="F791" s="338">
        <f t="shared" si="211"/>
        <v>126.14933333333335</v>
      </c>
      <c r="G791" s="407">
        <v>85</v>
      </c>
      <c r="H791" s="425">
        <f t="shared" si="212"/>
        <v>8650.5397333333331</v>
      </c>
      <c r="I791" s="79">
        <f t="shared" si="213"/>
        <v>17.2</v>
      </c>
      <c r="J791" s="96">
        <v>60</v>
      </c>
      <c r="K791" s="77">
        <v>23653</v>
      </c>
      <c r="L791" s="407">
        <f t="shared" si="208"/>
        <v>4730.5999999999995</v>
      </c>
      <c r="M791" s="342">
        <f t="shared" si="214"/>
        <v>1598.9427999999996</v>
      </c>
      <c r="N791" s="338">
        <f t="shared" si="215"/>
        <v>94.611999999999995</v>
      </c>
      <c r="O791" s="435">
        <v>51</v>
      </c>
      <c r="P791" s="425">
        <f t="shared" si="216"/>
        <v>6475.1547999999993</v>
      </c>
      <c r="Q791" s="79">
        <f t="shared" si="217"/>
        <v>12.9</v>
      </c>
      <c r="R791" s="93">
        <v>180</v>
      </c>
      <c r="S791" s="77">
        <v>23653</v>
      </c>
      <c r="T791" s="407">
        <f t="shared" si="209"/>
        <v>1576.8666666666668</v>
      </c>
      <c r="U791" s="387">
        <f t="shared" si="218"/>
        <v>532.98093333333327</v>
      </c>
      <c r="V791" s="338">
        <f t="shared" si="219"/>
        <v>31.537333333333336</v>
      </c>
      <c r="W791" s="435">
        <v>34</v>
      </c>
      <c r="X791" s="425">
        <f t="shared" si="220"/>
        <v>2175.3849333333333</v>
      </c>
      <c r="Y791" s="79">
        <f t="shared" si="221"/>
        <v>4.3</v>
      </c>
    </row>
    <row r="792" spans="1:25" ht="15.75" customHeight="1" x14ac:dyDescent="0.2">
      <c r="A792" s="152">
        <v>775</v>
      </c>
      <c r="B792" s="89">
        <v>45</v>
      </c>
      <c r="C792" s="77">
        <v>23653</v>
      </c>
      <c r="D792" s="411">
        <f t="shared" si="207"/>
        <v>6307.4666666666672</v>
      </c>
      <c r="E792" s="342">
        <f t="shared" si="210"/>
        <v>2131.9237333333331</v>
      </c>
      <c r="F792" s="338">
        <f t="shared" si="211"/>
        <v>126.14933333333335</v>
      </c>
      <c r="G792" s="407">
        <v>85</v>
      </c>
      <c r="H792" s="425">
        <f t="shared" si="212"/>
        <v>8650.5397333333331</v>
      </c>
      <c r="I792" s="79">
        <f t="shared" si="213"/>
        <v>17.222200000000001</v>
      </c>
      <c r="J792" s="96">
        <v>60</v>
      </c>
      <c r="K792" s="77">
        <v>23653</v>
      </c>
      <c r="L792" s="407">
        <f t="shared" si="208"/>
        <v>4730.5999999999995</v>
      </c>
      <c r="M792" s="342">
        <f t="shared" si="214"/>
        <v>1598.9427999999996</v>
      </c>
      <c r="N792" s="338">
        <f t="shared" si="215"/>
        <v>94.611999999999995</v>
      </c>
      <c r="O792" s="435">
        <v>51</v>
      </c>
      <c r="P792" s="425">
        <f t="shared" si="216"/>
        <v>6475.1547999999993</v>
      </c>
      <c r="Q792" s="79">
        <f t="shared" si="217"/>
        <v>12.916700000000001</v>
      </c>
      <c r="R792" s="93">
        <v>180</v>
      </c>
      <c r="S792" s="77">
        <v>23653</v>
      </c>
      <c r="T792" s="407">
        <f t="shared" si="209"/>
        <v>1576.8666666666668</v>
      </c>
      <c r="U792" s="387">
        <f t="shared" si="218"/>
        <v>532.98093333333327</v>
      </c>
      <c r="V792" s="338">
        <f t="shared" si="219"/>
        <v>31.537333333333336</v>
      </c>
      <c r="W792" s="435">
        <v>34</v>
      </c>
      <c r="X792" s="425">
        <f t="shared" si="220"/>
        <v>2175.3849333333333</v>
      </c>
      <c r="Y792" s="79">
        <f t="shared" si="221"/>
        <v>4.3056000000000001</v>
      </c>
    </row>
    <row r="793" spans="1:25" ht="15.75" customHeight="1" x14ac:dyDescent="0.2">
      <c r="A793" s="152">
        <v>776</v>
      </c>
      <c r="B793" s="89">
        <v>45</v>
      </c>
      <c r="C793" s="77">
        <v>23653</v>
      </c>
      <c r="D793" s="411">
        <f t="shared" si="207"/>
        <v>6307.4666666666672</v>
      </c>
      <c r="E793" s="342">
        <f t="shared" si="210"/>
        <v>2131.9237333333331</v>
      </c>
      <c r="F793" s="338">
        <f t="shared" si="211"/>
        <v>126.14933333333335</v>
      </c>
      <c r="G793" s="407">
        <v>85</v>
      </c>
      <c r="H793" s="425">
        <f t="shared" si="212"/>
        <v>8650.5397333333331</v>
      </c>
      <c r="I793" s="79">
        <f t="shared" si="213"/>
        <v>17.244399999999999</v>
      </c>
      <c r="J793" s="96">
        <v>60</v>
      </c>
      <c r="K793" s="77">
        <v>23653</v>
      </c>
      <c r="L793" s="407">
        <f t="shared" si="208"/>
        <v>4730.5999999999995</v>
      </c>
      <c r="M793" s="342">
        <f t="shared" si="214"/>
        <v>1598.9427999999996</v>
      </c>
      <c r="N793" s="338">
        <f t="shared" si="215"/>
        <v>94.611999999999995</v>
      </c>
      <c r="O793" s="435">
        <v>51</v>
      </c>
      <c r="P793" s="425">
        <f t="shared" si="216"/>
        <v>6475.1547999999993</v>
      </c>
      <c r="Q793" s="79">
        <f t="shared" si="217"/>
        <v>12.933299999999999</v>
      </c>
      <c r="R793" s="93">
        <v>180</v>
      </c>
      <c r="S793" s="77">
        <v>23653</v>
      </c>
      <c r="T793" s="407">
        <f t="shared" si="209"/>
        <v>1576.8666666666668</v>
      </c>
      <c r="U793" s="387">
        <f t="shared" si="218"/>
        <v>532.98093333333327</v>
      </c>
      <c r="V793" s="338">
        <f t="shared" si="219"/>
        <v>31.537333333333336</v>
      </c>
      <c r="W793" s="435">
        <v>34</v>
      </c>
      <c r="X793" s="425">
        <f t="shared" si="220"/>
        <v>2175.3849333333333</v>
      </c>
      <c r="Y793" s="79">
        <f t="shared" si="221"/>
        <v>4.3110999999999997</v>
      </c>
    </row>
    <row r="794" spans="1:25" ht="15.75" customHeight="1" x14ac:dyDescent="0.2">
      <c r="A794" s="152">
        <v>777</v>
      </c>
      <c r="B794" s="89">
        <v>45</v>
      </c>
      <c r="C794" s="77">
        <v>23653</v>
      </c>
      <c r="D794" s="411">
        <f t="shared" si="207"/>
        <v>6307.4666666666672</v>
      </c>
      <c r="E794" s="342">
        <f t="shared" si="210"/>
        <v>2131.9237333333331</v>
      </c>
      <c r="F794" s="338">
        <f t="shared" si="211"/>
        <v>126.14933333333335</v>
      </c>
      <c r="G794" s="407">
        <v>85</v>
      </c>
      <c r="H794" s="425">
        <f t="shared" si="212"/>
        <v>8650.5397333333331</v>
      </c>
      <c r="I794" s="79">
        <f t="shared" si="213"/>
        <v>17.2667</v>
      </c>
      <c r="J794" s="96">
        <v>60</v>
      </c>
      <c r="K794" s="77">
        <v>23653</v>
      </c>
      <c r="L794" s="407">
        <f t="shared" si="208"/>
        <v>4730.5999999999995</v>
      </c>
      <c r="M794" s="342">
        <f t="shared" si="214"/>
        <v>1598.9427999999996</v>
      </c>
      <c r="N794" s="338">
        <f t="shared" si="215"/>
        <v>94.611999999999995</v>
      </c>
      <c r="O794" s="435">
        <v>51</v>
      </c>
      <c r="P794" s="425">
        <f t="shared" si="216"/>
        <v>6475.1547999999993</v>
      </c>
      <c r="Q794" s="79">
        <f t="shared" si="217"/>
        <v>12.95</v>
      </c>
      <c r="R794" s="93">
        <v>180</v>
      </c>
      <c r="S794" s="77">
        <v>23653</v>
      </c>
      <c r="T794" s="407">
        <f t="shared" si="209"/>
        <v>1576.8666666666668</v>
      </c>
      <c r="U794" s="387">
        <f t="shared" si="218"/>
        <v>532.98093333333327</v>
      </c>
      <c r="V794" s="338">
        <f t="shared" si="219"/>
        <v>31.537333333333336</v>
      </c>
      <c r="W794" s="435">
        <v>34</v>
      </c>
      <c r="X794" s="425">
        <f t="shared" si="220"/>
        <v>2175.3849333333333</v>
      </c>
      <c r="Y794" s="79">
        <f t="shared" si="221"/>
        <v>4.3167</v>
      </c>
    </row>
    <row r="795" spans="1:25" ht="15.75" customHeight="1" x14ac:dyDescent="0.2">
      <c r="A795" s="152">
        <v>778</v>
      </c>
      <c r="B795" s="89">
        <v>45</v>
      </c>
      <c r="C795" s="77">
        <v>23653</v>
      </c>
      <c r="D795" s="411">
        <f t="shared" si="207"/>
        <v>6307.4666666666672</v>
      </c>
      <c r="E795" s="342">
        <f t="shared" si="210"/>
        <v>2131.9237333333331</v>
      </c>
      <c r="F795" s="338">
        <f t="shared" si="211"/>
        <v>126.14933333333335</v>
      </c>
      <c r="G795" s="407">
        <v>85</v>
      </c>
      <c r="H795" s="425">
        <f t="shared" si="212"/>
        <v>8650.5397333333331</v>
      </c>
      <c r="I795" s="79">
        <f t="shared" si="213"/>
        <v>17.288900000000002</v>
      </c>
      <c r="J795" s="96">
        <v>60</v>
      </c>
      <c r="K795" s="77">
        <v>23653</v>
      </c>
      <c r="L795" s="407">
        <f t="shared" si="208"/>
        <v>4730.5999999999995</v>
      </c>
      <c r="M795" s="342">
        <f t="shared" si="214"/>
        <v>1598.9427999999996</v>
      </c>
      <c r="N795" s="338">
        <f t="shared" si="215"/>
        <v>94.611999999999995</v>
      </c>
      <c r="O795" s="435">
        <v>51</v>
      </c>
      <c r="P795" s="425">
        <f t="shared" si="216"/>
        <v>6475.1547999999993</v>
      </c>
      <c r="Q795" s="79">
        <f t="shared" si="217"/>
        <v>12.966699999999999</v>
      </c>
      <c r="R795" s="93">
        <v>180</v>
      </c>
      <c r="S795" s="77">
        <v>23653</v>
      </c>
      <c r="T795" s="407">
        <f t="shared" si="209"/>
        <v>1576.8666666666668</v>
      </c>
      <c r="U795" s="387">
        <f t="shared" si="218"/>
        <v>532.98093333333327</v>
      </c>
      <c r="V795" s="338">
        <f t="shared" si="219"/>
        <v>31.537333333333336</v>
      </c>
      <c r="W795" s="435">
        <v>34</v>
      </c>
      <c r="X795" s="425">
        <f t="shared" si="220"/>
        <v>2175.3849333333333</v>
      </c>
      <c r="Y795" s="79">
        <f t="shared" si="221"/>
        <v>4.3221999999999996</v>
      </c>
    </row>
    <row r="796" spans="1:25" ht="15.75" customHeight="1" x14ac:dyDescent="0.2">
      <c r="A796" s="152">
        <v>779</v>
      </c>
      <c r="B796" s="89">
        <v>45</v>
      </c>
      <c r="C796" s="77">
        <v>23653</v>
      </c>
      <c r="D796" s="411">
        <f t="shared" si="207"/>
        <v>6307.4666666666672</v>
      </c>
      <c r="E796" s="342">
        <f t="shared" si="210"/>
        <v>2131.9237333333331</v>
      </c>
      <c r="F796" s="338">
        <f t="shared" si="211"/>
        <v>126.14933333333335</v>
      </c>
      <c r="G796" s="407">
        <v>85</v>
      </c>
      <c r="H796" s="425">
        <f t="shared" si="212"/>
        <v>8650.5397333333331</v>
      </c>
      <c r="I796" s="79">
        <f t="shared" si="213"/>
        <v>17.3111</v>
      </c>
      <c r="J796" s="96">
        <v>60</v>
      </c>
      <c r="K796" s="77">
        <v>23653</v>
      </c>
      <c r="L796" s="407">
        <f t="shared" si="208"/>
        <v>4730.5999999999995</v>
      </c>
      <c r="M796" s="342">
        <f t="shared" si="214"/>
        <v>1598.9427999999996</v>
      </c>
      <c r="N796" s="338">
        <f t="shared" si="215"/>
        <v>94.611999999999995</v>
      </c>
      <c r="O796" s="435">
        <v>51</v>
      </c>
      <c r="P796" s="425">
        <f t="shared" si="216"/>
        <v>6475.1547999999993</v>
      </c>
      <c r="Q796" s="79">
        <f t="shared" si="217"/>
        <v>12.9833</v>
      </c>
      <c r="R796" s="93">
        <v>180</v>
      </c>
      <c r="S796" s="77">
        <v>23653</v>
      </c>
      <c r="T796" s="407">
        <f t="shared" si="209"/>
        <v>1576.8666666666668</v>
      </c>
      <c r="U796" s="387">
        <f t="shared" si="218"/>
        <v>532.98093333333327</v>
      </c>
      <c r="V796" s="338">
        <f t="shared" si="219"/>
        <v>31.537333333333336</v>
      </c>
      <c r="W796" s="435">
        <v>34</v>
      </c>
      <c r="X796" s="425">
        <f t="shared" si="220"/>
        <v>2175.3849333333333</v>
      </c>
      <c r="Y796" s="79">
        <f t="shared" si="221"/>
        <v>4.3277999999999999</v>
      </c>
    </row>
    <row r="797" spans="1:25" ht="15.75" customHeight="1" x14ac:dyDescent="0.2">
      <c r="A797" s="109">
        <v>780</v>
      </c>
      <c r="B797" s="89">
        <v>45</v>
      </c>
      <c r="C797" s="77">
        <v>23653</v>
      </c>
      <c r="D797" s="411">
        <f t="shared" si="207"/>
        <v>6307.4666666666672</v>
      </c>
      <c r="E797" s="342">
        <f t="shared" si="210"/>
        <v>2131.9237333333331</v>
      </c>
      <c r="F797" s="338">
        <f t="shared" si="211"/>
        <v>126.14933333333335</v>
      </c>
      <c r="G797" s="407">
        <v>85</v>
      </c>
      <c r="H797" s="425">
        <f t="shared" si="212"/>
        <v>8650.5397333333331</v>
      </c>
      <c r="I797" s="79">
        <f t="shared" si="213"/>
        <v>17.333300000000001</v>
      </c>
      <c r="J797" s="96">
        <v>60</v>
      </c>
      <c r="K797" s="77">
        <v>23653</v>
      </c>
      <c r="L797" s="407">
        <f t="shared" si="208"/>
        <v>4730.5999999999995</v>
      </c>
      <c r="M797" s="342">
        <f t="shared" si="214"/>
        <v>1598.9427999999996</v>
      </c>
      <c r="N797" s="338">
        <f t="shared" si="215"/>
        <v>94.611999999999995</v>
      </c>
      <c r="O797" s="435">
        <v>51</v>
      </c>
      <c r="P797" s="425">
        <f t="shared" si="216"/>
        <v>6475.1547999999993</v>
      </c>
      <c r="Q797" s="79">
        <f t="shared" si="217"/>
        <v>13</v>
      </c>
      <c r="R797" s="93">
        <v>180</v>
      </c>
      <c r="S797" s="77">
        <v>23653</v>
      </c>
      <c r="T797" s="407">
        <f t="shared" si="209"/>
        <v>1576.8666666666668</v>
      </c>
      <c r="U797" s="387">
        <f t="shared" si="218"/>
        <v>532.98093333333327</v>
      </c>
      <c r="V797" s="338">
        <f t="shared" si="219"/>
        <v>31.537333333333336</v>
      </c>
      <c r="W797" s="435">
        <v>34</v>
      </c>
      <c r="X797" s="425">
        <f t="shared" si="220"/>
        <v>2175.3849333333333</v>
      </c>
      <c r="Y797" s="79">
        <f t="shared" si="221"/>
        <v>4.3333000000000004</v>
      </c>
    </row>
    <row r="798" spans="1:25" ht="15.75" customHeight="1" x14ac:dyDescent="0.2">
      <c r="A798" s="152">
        <v>781</v>
      </c>
      <c r="B798" s="89">
        <v>45</v>
      </c>
      <c r="C798" s="77">
        <v>23653</v>
      </c>
      <c r="D798" s="411">
        <f t="shared" si="207"/>
        <v>6307.4666666666672</v>
      </c>
      <c r="E798" s="342">
        <f t="shared" si="210"/>
        <v>2131.9237333333331</v>
      </c>
      <c r="F798" s="338">
        <f t="shared" si="211"/>
        <v>126.14933333333335</v>
      </c>
      <c r="G798" s="407">
        <v>85</v>
      </c>
      <c r="H798" s="425">
        <f t="shared" si="212"/>
        <v>8650.5397333333331</v>
      </c>
      <c r="I798" s="79">
        <f t="shared" si="213"/>
        <v>17.355599999999999</v>
      </c>
      <c r="J798" s="96">
        <v>60</v>
      </c>
      <c r="K798" s="77">
        <v>23653</v>
      </c>
      <c r="L798" s="407">
        <f t="shared" si="208"/>
        <v>4730.5999999999995</v>
      </c>
      <c r="M798" s="342">
        <f t="shared" si="214"/>
        <v>1598.9427999999996</v>
      </c>
      <c r="N798" s="338">
        <f t="shared" si="215"/>
        <v>94.611999999999995</v>
      </c>
      <c r="O798" s="435">
        <v>51</v>
      </c>
      <c r="P798" s="425">
        <f t="shared" si="216"/>
        <v>6475.1547999999993</v>
      </c>
      <c r="Q798" s="79">
        <f t="shared" si="217"/>
        <v>13.0167</v>
      </c>
      <c r="R798" s="93">
        <v>180</v>
      </c>
      <c r="S798" s="77">
        <v>23653</v>
      </c>
      <c r="T798" s="407">
        <f t="shared" si="209"/>
        <v>1576.8666666666668</v>
      </c>
      <c r="U798" s="387">
        <f t="shared" si="218"/>
        <v>532.98093333333327</v>
      </c>
      <c r="V798" s="338">
        <f t="shared" si="219"/>
        <v>31.537333333333336</v>
      </c>
      <c r="W798" s="435">
        <v>34</v>
      </c>
      <c r="X798" s="425">
        <f t="shared" si="220"/>
        <v>2175.3849333333333</v>
      </c>
      <c r="Y798" s="79">
        <f t="shared" si="221"/>
        <v>4.3388999999999998</v>
      </c>
    </row>
    <row r="799" spans="1:25" ht="15.75" customHeight="1" x14ac:dyDescent="0.2">
      <c r="A799" s="152">
        <v>782</v>
      </c>
      <c r="B799" s="89">
        <v>45</v>
      </c>
      <c r="C799" s="77">
        <v>23653</v>
      </c>
      <c r="D799" s="411">
        <f t="shared" si="207"/>
        <v>6307.4666666666672</v>
      </c>
      <c r="E799" s="342">
        <f t="shared" si="210"/>
        <v>2131.9237333333331</v>
      </c>
      <c r="F799" s="338">
        <f t="shared" si="211"/>
        <v>126.14933333333335</v>
      </c>
      <c r="G799" s="407">
        <v>85</v>
      </c>
      <c r="H799" s="425">
        <f t="shared" si="212"/>
        <v>8650.5397333333331</v>
      </c>
      <c r="I799" s="79">
        <f t="shared" si="213"/>
        <v>17.377800000000001</v>
      </c>
      <c r="J799" s="96">
        <v>60</v>
      </c>
      <c r="K799" s="77">
        <v>23653</v>
      </c>
      <c r="L799" s="407">
        <f t="shared" si="208"/>
        <v>4730.5999999999995</v>
      </c>
      <c r="M799" s="342">
        <f t="shared" si="214"/>
        <v>1598.9427999999996</v>
      </c>
      <c r="N799" s="338">
        <f t="shared" si="215"/>
        <v>94.611999999999995</v>
      </c>
      <c r="O799" s="435">
        <v>51</v>
      </c>
      <c r="P799" s="425">
        <f t="shared" si="216"/>
        <v>6475.1547999999993</v>
      </c>
      <c r="Q799" s="79">
        <f t="shared" si="217"/>
        <v>13.033300000000001</v>
      </c>
      <c r="R799" s="93">
        <v>180</v>
      </c>
      <c r="S799" s="77">
        <v>23653</v>
      </c>
      <c r="T799" s="407">
        <f t="shared" si="209"/>
        <v>1576.8666666666668</v>
      </c>
      <c r="U799" s="387">
        <f t="shared" si="218"/>
        <v>532.98093333333327</v>
      </c>
      <c r="V799" s="338">
        <f t="shared" si="219"/>
        <v>31.537333333333336</v>
      </c>
      <c r="W799" s="435">
        <v>34</v>
      </c>
      <c r="X799" s="425">
        <f t="shared" si="220"/>
        <v>2175.3849333333333</v>
      </c>
      <c r="Y799" s="79">
        <f t="shared" si="221"/>
        <v>4.3444000000000003</v>
      </c>
    </row>
    <row r="800" spans="1:25" ht="15.75" customHeight="1" x14ac:dyDescent="0.2">
      <c r="A800" s="152">
        <v>783</v>
      </c>
      <c r="B800" s="89">
        <v>45</v>
      </c>
      <c r="C800" s="77">
        <v>23653</v>
      </c>
      <c r="D800" s="411">
        <f t="shared" si="207"/>
        <v>6307.4666666666672</v>
      </c>
      <c r="E800" s="342">
        <f t="shared" si="210"/>
        <v>2131.9237333333331</v>
      </c>
      <c r="F800" s="338">
        <f t="shared" si="211"/>
        <v>126.14933333333335</v>
      </c>
      <c r="G800" s="407">
        <v>85</v>
      </c>
      <c r="H800" s="425">
        <f t="shared" si="212"/>
        <v>8650.5397333333331</v>
      </c>
      <c r="I800" s="79">
        <f t="shared" si="213"/>
        <v>17.399999999999999</v>
      </c>
      <c r="J800" s="96">
        <v>60</v>
      </c>
      <c r="K800" s="77">
        <v>23653</v>
      </c>
      <c r="L800" s="407">
        <f t="shared" si="208"/>
        <v>4730.5999999999995</v>
      </c>
      <c r="M800" s="342">
        <f t="shared" si="214"/>
        <v>1598.9427999999996</v>
      </c>
      <c r="N800" s="338">
        <f t="shared" si="215"/>
        <v>94.611999999999995</v>
      </c>
      <c r="O800" s="435">
        <v>51</v>
      </c>
      <c r="P800" s="425">
        <f t="shared" si="216"/>
        <v>6475.1547999999993</v>
      </c>
      <c r="Q800" s="79">
        <f t="shared" si="217"/>
        <v>13.05</v>
      </c>
      <c r="R800" s="93">
        <v>180</v>
      </c>
      <c r="S800" s="77">
        <v>23653</v>
      </c>
      <c r="T800" s="407">
        <f t="shared" si="209"/>
        <v>1576.8666666666668</v>
      </c>
      <c r="U800" s="387">
        <f t="shared" si="218"/>
        <v>532.98093333333327</v>
      </c>
      <c r="V800" s="338">
        <f t="shared" si="219"/>
        <v>31.537333333333336</v>
      </c>
      <c r="W800" s="435">
        <v>34</v>
      </c>
      <c r="X800" s="425">
        <f t="shared" si="220"/>
        <v>2175.3849333333333</v>
      </c>
      <c r="Y800" s="79">
        <f t="shared" si="221"/>
        <v>4.3499999999999996</v>
      </c>
    </row>
    <row r="801" spans="1:25" ht="15.75" customHeight="1" x14ac:dyDescent="0.2">
      <c r="A801" s="152">
        <v>784</v>
      </c>
      <c r="B801" s="89">
        <v>45</v>
      </c>
      <c r="C801" s="77">
        <v>23653</v>
      </c>
      <c r="D801" s="411">
        <f t="shared" si="207"/>
        <v>6307.4666666666672</v>
      </c>
      <c r="E801" s="342">
        <f t="shared" si="210"/>
        <v>2131.9237333333331</v>
      </c>
      <c r="F801" s="338">
        <f t="shared" si="211"/>
        <v>126.14933333333335</v>
      </c>
      <c r="G801" s="407">
        <v>85</v>
      </c>
      <c r="H801" s="425">
        <f t="shared" si="212"/>
        <v>8650.5397333333331</v>
      </c>
      <c r="I801" s="79">
        <f t="shared" si="213"/>
        <v>17.4222</v>
      </c>
      <c r="J801" s="96">
        <v>60</v>
      </c>
      <c r="K801" s="77">
        <v>23653</v>
      </c>
      <c r="L801" s="407">
        <f t="shared" si="208"/>
        <v>4730.5999999999995</v>
      </c>
      <c r="M801" s="342">
        <f t="shared" si="214"/>
        <v>1598.9427999999996</v>
      </c>
      <c r="N801" s="338">
        <f t="shared" si="215"/>
        <v>94.611999999999995</v>
      </c>
      <c r="O801" s="435">
        <v>51</v>
      </c>
      <c r="P801" s="425">
        <f t="shared" si="216"/>
        <v>6475.1547999999993</v>
      </c>
      <c r="Q801" s="79">
        <f t="shared" si="217"/>
        <v>13.066700000000001</v>
      </c>
      <c r="R801" s="93">
        <v>180</v>
      </c>
      <c r="S801" s="77">
        <v>23653</v>
      </c>
      <c r="T801" s="407">
        <f t="shared" si="209"/>
        <v>1576.8666666666668</v>
      </c>
      <c r="U801" s="387">
        <f t="shared" si="218"/>
        <v>532.98093333333327</v>
      </c>
      <c r="V801" s="338">
        <f t="shared" si="219"/>
        <v>31.537333333333336</v>
      </c>
      <c r="W801" s="435">
        <v>34</v>
      </c>
      <c r="X801" s="425">
        <f t="shared" si="220"/>
        <v>2175.3849333333333</v>
      </c>
      <c r="Y801" s="79">
        <f t="shared" si="221"/>
        <v>4.3555999999999999</v>
      </c>
    </row>
    <row r="802" spans="1:25" ht="15.75" customHeight="1" x14ac:dyDescent="0.2">
      <c r="A802" s="152">
        <v>785</v>
      </c>
      <c r="B802" s="89">
        <v>45</v>
      </c>
      <c r="C802" s="77">
        <v>23653</v>
      </c>
      <c r="D802" s="411">
        <f t="shared" si="207"/>
        <v>6307.4666666666672</v>
      </c>
      <c r="E802" s="342">
        <f t="shared" si="210"/>
        <v>2131.9237333333331</v>
      </c>
      <c r="F802" s="338">
        <f t="shared" si="211"/>
        <v>126.14933333333335</v>
      </c>
      <c r="G802" s="407">
        <v>85</v>
      </c>
      <c r="H802" s="425">
        <f t="shared" si="212"/>
        <v>8650.5397333333331</v>
      </c>
      <c r="I802" s="79">
        <f t="shared" si="213"/>
        <v>17.444400000000002</v>
      </c>
      <c r="J802" s="96">
        <v>60</v>
      </c>
      <c r="K802" s="77">
        <v>23653</v>
      </c>
      <c r="L802" s="407">
        <f t="shared" si="208"/>
        <v>4730.5999999999995</v>
      </c>
      <c r="M802" s="342">
        <f t="shared" si="214"/>
        <v>1598.9427999999996</v>
      </c>
      <c r="N802" s="338">
        <f t="shared" si="215"/>
        <v>94.611999999999995</v>
      </c>
      <c r="O802" s="435">
        <v>51</v>
      </c>
      <c r="P802" s="425">
        <f t="shared" si="216"/>
        <v>6475.1547999999993</v>
      </c>
      <c r="Q802" s="79">
        <f t="shared" si="217"/>
        <v>13.083299999999999</v>
      </c>
      <c r="R802" s="93">
        <v>180</v>
      </c>
      <c r="S802" s="77">
        <v>23653</v>
      </c>
      <c r="T802" s="407">
        <f t="shared" si="209"/>
        <v>1576.8666666666668</v>
      </c>
      <c r="U802" s="387">
        <f t="shared" si="218"/>
        <v>532.98093333333327</v>
      </c>
      <c r="V802" s="338">
        <f t="shared" si="219"/>
        <v>31.537333333333336</v>
      </c>
      <c r="W802" s="435">
        <v>34</v>
      </c>
      <c r="X802" s="425">
        <f t="shared" si="220"/>
        <v>2175.3849333333333</v>
      </c>
      <c r="Y802" s="79">
        <f t="shared" si="221"/>
        <v>4.3611000000000004</v>
      </c>
    </row>
    <row r="803" spans="1:25" ht="15.75" customHeight="1" x14ac:dyDescent="0.2">
      <c r="A803" s="152">
        <v>786</v>
      </c>
      <c r="B803" s="89">
        <v>45</v>
      </c>
      <c r="C803" s="77">
        <v>23653</v>
      </c>
      <c r="D803" s="411">
        <f t="shared" si="207"/>
        <v>6307.4666666666672</v>
      </c>
      <c r="E803" s="342">
        <f t="shared" si="210"/>
        <v>2131.9237333333331</v>
      </c>
      <c r="F803" s="338">
        <f t="shared" si="211"/>
        <v>126.14933333333335</v>
      </c>
      <c r="G803" s="407">
        <v>85</v>
      </c>
      <c r="H803" s="425">
        <f t="shared" si="212"/>
        <v>8650.5397333333331</v>
      </c>
      <c r="I803" s="79">
        <f t="shared" si="213"/>
        <v>17.466699999999999</v>
      </c>
      <c r="J803" s="96">
        <v>60</v>
      </c>
      <c r="K803" s="77">
        <v>23653</v>
      </c>
      <c r="L803" s="407">
        <f t="shared" si="208"/>
        <v>4730.5999999999995</v>
      </c>
      <c r="M803" s="342">
        <f t="shared" si="214"/>
        <v>1598.9427999999996</v>
      </c>
      <c r="N803" s="338">
        <f t="shared" si="215"/>
        <v>94.611999999999995</v>
      </c>
      <c r="O803" s="435">
        <v>51</v>
      </c>
      <c r="P803" s="425">
        <f t="shared" si="216"/>
        <v>6475.1547999999993</v>
      </c>
      <c r="Q803" s="79">
        <f t="shared" si="217"/>
        <v>13.1</v>
      </c>
      <c r="R803" s="93">
        <v>180</v>
      </c>
      <c r="S803" s="77">
        <v>23653</v>
      </c>
      <c r="T803" s="407">
        <f t="shared" si="209"/>
        <v>1576.8666666666668</v>
      </c>
      <c r="U803" s="387">
        <f t="shared" si="218"/>
        <v>532.98093333333327</v>
      </c>
      <c r="V803" s="338">
        <f t="shared" si="219"/>
        <v>31.537333333333336</v>
      </c>
      <c r="W803" s="435">
        <v>34</v>
      </c>
      <c r="X803" s="425">
        <f t="shared" si="220"/>
        <v>2175.3849333333333</v>
      </c>
      <c r="Y803" s="79">
        <f t="shared" si="221"/>
        <v>4.3666999999999998</v>
      </c>
    </row>
    <row r="804" spans="1:25" ht="15.75" customHeight="1" x14ac:dyDescent="0.2">
      <c r="A804" s="152">
        <v>787</v>
      </c>
      <c r="B804" s="89">
        <v>45</v>
      </c>
      <c r="C804" s="77">
        <v>23653</v>
      </c>
      <c r="D804" s="411">
        <f t="shared" si="207"/>
        <v>6307.4666666666672</v>
      </c>
      <c r="E804" s="342">
        <f t="shared" si="210"/>
        <v>2131.9237333333331</v>
      </c>
      <c r="F804" s="338">
        <f t="shared" si="211"/>
        <v>126.14933333333335</v>
      </c>
      <c r="G804" s="407">
        <v>85</v>
      </c>
      <c r="H804" s="425">
        <f t="shared" si="212"/>
        <v>8650.5397333333331</v>
      </c>
      <c r="I804" s="79">
        <f t="shared" si="213"/>
        <v>17.488900000000001</v>
      </c>
      <c r="J804" s="96">
        <v>60</v>
      </c>
      <c r="K804" s="77">
        <v>23653</v>
      </c>
      <c r="L804" s="407">
        <f t="shared" si="208"/>
        <v>4730.5999999999995</v>
      </c>
      <c r="M804" s="342">
        <f t="shared" si="214"/>
        <v>1598.9427999999996</v>
      </c>
      <c r="N804" s="338">
        <f t="shared" si="215"/>
        <v>94.611999999999995</v>
      </c>
      <c r="O804" s="435">
        <v>51</v>
      </c>
      <c r="P804" s="425">
        <f t="shared" si="216"/>
        <v>6475.1547999999993</v>
      </c>
      <c r="Q804" s="79">
        <f t="shared" si="217"/>
        <v>13.1167</v>
      </c>
      <c r="R804" s="93">
        <v>180</v>
      </c>
      <c r="S804" s="77">
        <v>23653</v>
      </c>
      <c r="T804" s="407">
        <f t="shared" si="209"/>
        <v>1576.8666666666668</v>
      </c>
      <c r="U804" s="387">
        <f t="shared" si="218"/>
        <v>532.98093333333327</v>
      </c>
      <c r="V804" s="338">
        <f t="shared" si="219"/>
        <v>31.537333333333336</v>
      </c>
      <c r="W804" s="435">
        <v>34</v>
      </c>
      <c r="X804" s="425">
        <f t="shared" si="220"/>
        <v>2175.3849333333333</v>
      </c>
      <c r="Y804" s="79">
        <f t="shared" si="221"/>
        <v>4.3722000000000003</v>
      </c>
    </row>
    <row r="805" spans="1:25" ht="15.75" customHeight="1" x14ac:dyDescent="0.2">
      <c r="A805" s="152">
        <v>788</v>
      </c>
      <c r="B805" s="89">
        <v>45</v>
      </c>
      <c r="C805" s="77">
        <v>23653</v>
      </c>
      <c r="D805" s="411">
        <f t="shared" si="207"/>
        <v>6307.4666666666672</v>
      </c>
      <c r="E805" s="342">
        <f t="shared" si="210"/>
        <v>2131.9237333333331</v>
      </c>
      <c r="F805" s="338">
        <f t="shared" si="211"/>
        <v>126.14933333333335</v>
      </c>
      <c r="G805" s="407">
        <v>85</v>
      </c>
      <c r="H805" s="425">
        <f t="shared" si="212"/>
        <v>8650.5397333333331</v>
      </c>
      <c r="I805" s="79">
        <f t="shared" si="213"/>
        <v>17.511099999999999</v>
      </c>
      <c r="J805" s="96">
        <v>60</v>
      </c>
      <c r="K805" s="77">
        <v>23653</v>
      </c>
      <c r="L805" s="407">
        <f t="shared" si="208"/>
        <v>4730.5999999999995</v>
      </c>
      <c r="M805" s="342">
        <f t="shared" si="214"/>
        <v>1598.9427999999996</v>
      </c>
      <c r="N805" s="338">
        <f t="shared" si="215"/>
        <v>94.611999999999995</v>
      </c>
      <c r="O805" s="435">
        <v>51</v>
      </c>
      <c r="P805" s="425">
        <f t="shared" si="216"/>
        <v>6475.1547999999993</v>
      </c>
      <c r="Q805" s="79">
        <f t="shared" si="217"/>
        <v>13.1333</v>
      </c>
      <c r="R805" s="93">
        <v>180</v>
      </c>
      <c r="S805" s="77">
        <v>23653</v>
      </c>
      <c r="T805" s="407">
        <f t="shared" si="209"/>
        <v>1576.8666666666668</v>
      </c>
      <c r="U805" s="387">
        <f t="shared" si="218"/>
        <v>532.98093333333327</v>
      </c>
      <c r="V805" s="338">
        <f t="shared" si="219"/>
        <v>31.537333333333336</v>
      </c>
      <c r="W805" s="435">
        <v>34</v>
      </c>
      <c r="X805" s="425">
        <f t="shared" si="220"/>
        <v>2175.3849333333333</v>
      </c>
      <c r="Y805" s="79">
        <f t="shared" si="221"/>
        <v>4.3777999999999997</v>
      </c>
    </row>
    <row r="806" spans="1:25" ht="15.75" customHeight="1" x14ac:dyDescent="0.2">
      <c r="A806" s="152">
        <v>789</v>
      </c>
      <c r="B806" s="89">
        <v>45</v>
      </c>
      <c r="C806" s="77">
        <v>23653</v>
      </c>
      <c r="D806" s="411">
        <f t="shared" si="207"/>
        <v>6307.4666666666672</v>
      </c>
      <c r="E806" s="342">
        <f t="shared" si="210"/>
        <v>2131.9237333333331</v>
      </c>
      <c r="F806" s="338">
        <f t="shared" si="211"/>
        <v>126.14933333333335</v>
      </c>
      <c r="G806" s="407">
        <v>85</v>
      </c>
      <c r="H806" s="425">
        <f t="shared" si="212"/>
        <v>8650.5397333333331</v>
      </c>
      <c r="I806" s="79">
        <f t="shared" si="213"/>
        <v>17.533300000000001</v>
      </c>
      <c r="J806" s="96">
        <v>60</v>
      </c>
      <c r="K806" s="77">
        <v>23653</v>
      </c>
      <c r="L806" s="407">
        <f t="shared" si="208"/>
        <v>4730.5999999999995</v>
      </c>
      <c r="M806" s="342">
        <f t="shared" si="214"/>
        <v>1598.9427999999996</v>
      </c>
      <c r="N806" s="338">
        <f t="shared" si="215"/>
        <v>94.611999999999995</v>
      </c>
      <c r="O806" s="435">
        <v>51</v>
      </c>
      <c r="P806" s="425">
        <f t="shared" si="216"/>
        <v>6475.1547999999993</v>
      </c>
      <c r="Q806" s="79">
        <f t="shared" si="217"/>
        <v>13.15</v>
      </c>
      <c r="R806" s="93">
        <v>180</v>
      </c>
      <c r="S806" s="77">
        <v>23653</v>
      </c>
      <c r="T806" s="407">
        <f t="shared" si="209"/>
        <v>1576.8666666666668</v>
      </c>
      <c r="U806" s="387">
        <f t="shared" si="218"/>
        <v>532.98093333333327</v>
      </c>
      <c r="V806" s="338">
        <f t="shared" si="219"/>
        <v>31.537333333333336</v>
      </c>
      <c r="W806" s="435">
        <v>34</v>
      </c>
      <c r="X806" s="425">
        <f t="shared" si="220"/>
        <v>2175.3849333333333</v>
      </c>
      <c r="Y806" s="79">
        <f t="shared" si="221"/>
        <v>4.3833000000000002</v>
      </c>
    </row>
    <row r="807" spans="1:25" ht="15.75" customHeight="1" x14ac:dyDescent="0.2">
      <c r="A807" s="109">
        <v>790</v>
      </c>
      <c r="B807" s="89">
        <v>45</v>
      </c>
      <c r="C807" s="77">
        <v>23653</v>
      </c>
      <c r="D807" s="411">
        <f t="shared" si="207"/>
        <v>6307.4666666666672</v>
      </c>
      <c r="E807" s="342">
        <f t="shared" si="210"/>
        <v>2131.9237333333331</v>
      </c>
      <c r="F807" s="338">
        <f t="shared" si="211"/>
        <v>126.14933333333335</v>
      </c>
      <c r="G807" s="407">
        <v>85</v>
      </c>
      <c r="H807" s="425">
        <f t="shared" si="212"/>
        <v>8650.5397333333331</v>
      </c>
      <c r="I807" s="79">
        <f t="shared" si="213"/>
        <v>17.555599999999998</v>
      </c>
      <c r="J807" s="96">
        <v>60</v>
      </c>
      <c r="K807" s="77">
        <v>23653</v>
      </c>
      <c r="L807" s="407">
        <f t="shared" si="208"/>
        <v>4730.5999999999995</v>
      </c>
      <c r="M807" s="342">
        <f t="shared" si="214"/>
        <v>1598.9427999999996</v>
      </c>
      <c r="N807" s="338">
        <f t="shared" si="215"/>
        <v>94.611999999999995</v>
      </c>
      <c r="O807" s="435">
        <v>51</v>
      </c>
      <c r="P807" s="425">
        <f t="shared" si="216"/>
        <v>6475.1547999999993</v>
      </c>
      <c r="Q807" s="79">
        <f t="shared" si="217"/>
        <v>13.166700000000001</v>
      </c>
      <c r="R807" s="93">
        <v>180</v>
      </c>
      <c r="S807" s="77">
        <v>23653</v>
      </c>
      <c r="T807" s="407">
        <f t="shared" si="209"/>
        <v>1576.8666666666668</v>
      </c>
      <c r="U807" s="387">
        <f t="shared" si="218"/>
        <v>532.98093333333327</v>
      </c>
      <c r="V807" s="338">
        <f t="shared" si="219"/>
        <v>31.537333333333336</v>
      </c>
      <c r="W807" s="435">
        <v>34</v>
      </c>
      <c r="X807" s="425">
        <f t="shared" si="220"/>
        <v>2175.3849333333333</v>
      </c>
      <c r="Y807" s="79">
        <f t="shared" si="221"/>
        <v>4.3888999999999996</v>
      </c>
    </row>
    <row r="808" spans="1:25" ht="15.75" customHeight="1" x14ac:dyDescent="0.2">
      <c r="A808" s="152">
        <v>791</v>
      </c>
      <c r="B808" s="89">
        <v>45</v>
      </c>
      <c r="C808" s="77">
        <v>23653</v>
      </c>
      <c r="D808" s="411">
        <f t="shared" si="207"/>
        <v>6307.4666666666672</v>
      </c>
      <c r="E808" s="342">
        <f t="shared" si="210"/>
        <v>2131.9237333333331</v>
      </c>
      <c r="F808" s="338">
        <f t="shared" si="211"/>
        <v>126.14933333333335</v>
      </c>
      <c r="G808" s="407">
        <v>85</v>
      </c>
      <c r="H808" s="425">
        <f t="shared" si="212"/>
        <v>8650.5397333333331</v>
      </c>
      <c r="I808" s="79">
        <f t="shared" si="213"/>
        <v>17.5778</v>
      </c>
      <c r="J808" s="96">
        <v>60</v>
      </c>
      <c r="K808" s="77">
        <v>23653</v>
      </c>
      <c r="L808" s="407">
        <f t="shared" si="208"/>
        <v>4730.5999999999995</v>
      </c>
      <c r="M808" s="342">
        <f t="shared" si="214"/>
        <v>1598.9427999999996</v>
      </c>
      <c r="N808" s="338">
        <f t="shared" si="215"/>
        <v>94.611999999999995</v>
      </c>
      <c r="O808" s="435">
        <v>51</v>
      </c>
      <c r="P808" s="425">
        <f t="shared" si="216"/>
        <v>6475.1547999999993</v>
      </c>
      <c r="Q808" s="79">
        <f t="shared" si="217"/>
        <v>13.183299999999999</v>
      </c>
      <c r="R808" s="93">
        <v>180</v>
      </c>
      <c r="S808" s="77">
        <v>23653</v>
      </c>
      <c r="T808" s="407">
        <f t="shared" si="209"/>
        <v>1576.8666666666668</v>
      </c>
      <c r="U808" s="387">
        <f t="shared" si="218"/>
        <v>532.98093333333327</v>
      </c>
      <c r="V808" s="338">
        <f t="shared" si="219"/>
        <v>31.537333333333336</v>
      </c>
      <c r="W808" s="435">
        <v>34</v>
      </c>
      <c r="X808" s="425">
        <f t="shared" si="220"/>
        <v>2175.3849333333333</v>
      </c>
      <c r="Y808" s="79">
        <f t="shared" si="221"/>
        <v>4.3944000000000001</v>
      </c>
    </row>
    <row r="809" spans="1:25" ht="15.75" customHeight="1" x14ac:dyDescent="0.2">
      <c r="A809" s="152">
        <v>792</v>
      </c>
      <c r="B809" s="89">
        <v>45</v>
      </c>
      <c r="C809" s="77">
        <v>23653</v>
      </c>
      <c r="D809" s="411">
        <f t="shared" si="207"/>
        <v>6307.4666666666672</v>
      </c>
      <c r="E809" s="342">
        <f t="shared" si="210"/>
        <v>2131.9237333333331</v>
      </c>
      <c r="F809" s="338">
        <f t="shared" si="211"/>
        <v>126.14933333333335</v>
      </c>
      <c r="G809" s="407">
        <v>85</v>
      </c>
      <c r="H809" s="425">
        <f t="shared" si="212"/>
        <v>8650.5397333333331</v>
      </c>
      <c r="I809" s="79">
        <f t="shared" si="213"/>
        <v>17.600000000000001</v>
      </c>
      <c r="J809" s="96">
        <v>60</v>
      </c>
      <c r="K809" s="77">
        <v>23653</v>
      </c>
      <c r="L809" s="407">
        <f t="shared" si="208"/>
        <v>4730.5999999999995</v>
      </c>
      <c r="M809" s="342">
        <f t="shared" si="214"/>
        <v>1598.9427999999996</v>
      </c>
      <c r="N809" s="338">
        <f t="shared" si="215"/>
        <v>94.611999999999995</v>
      </c>
      <c r="O809" s="435">
        <v>51</v>
      </c>
      <c r="P809" s="425">
        <f t="shared" si="216"/>
        <v>6475.1547999999993</v>
      </c>
      <c r="Q809" s="79">
        <f t="shared" si="217"/>
        <v>13.2</v>
      </c>
      <c r="R809" s="93">
        <v>180</v>
      </c>
      <c r="S809" s="77">
        <v>23653</v>
      </c>
      <c r="T809" s="407">
        <f t="shared" si="209"/>
        <v>1576.8666666666668</v>
      </c>
      <c r="U809" s="387">
        <f t="shared" si="218"/>
        <v>532.98093333333327</v>
      </c>
      <c r="V809" s="338">
        <f t="shared" si="219"/>
        <v>31.537333333333336</v>
      </c>
      <c r="W809" s="435">
        <v>34</v>
      </c>
      <c r="X809" s="425">
        <f t="shared" si="220"/>
        <v>2175.3849333333333</v>
      </c>
      <c r="Y809" s="79">
        <f t="shared" si="221"/>
        <v>4.4000000000000004</v>
      </c>
    </row>
    <row r="810" spans="1:25" ht="15.75" customHeight="1" x14ac:dyDescent="0.2">
      <c r="A810" s="152">
        <v>793</v>
      </c>
      <c r="B810" s="89">
        <v>45</v>
      </c>
      <c r="C810" s="77">
        <v>23653</v>
      </c>
      <c r="D810" s="411">
        <f t="shared" si="207"/>
        <v>6307.4666666666672</v>
      </c>
      <c r="E810" s="342">
        <f t="shared" si="210"/>
        <v>2131.9237333333331</v>
      </c>
      <c r="F810" s="338">
        <f t="shared" si="211"/>
        <v>126.14933333333335</v>
      </c>
      <c r="G810" s="407">
        <v>85</v>
      </c>
      <c r="H810" s="425">
        <f t="shared" si="212"/>
        <v>8650.5397333333331</v>
      </c>
      <c r="I810" s="79">
        <f t="shared" si="213"/>
        <v>17.622199999999999</v>
      </c>
      <c r="J810" s="96">
        <v>60</v>
      </c>
      <c r="K810" s="77">
        <v>23653</v>
      </c>
      <c r="L810" s="407">
        <f t="shared" si="208"/>
        <v>4730.5999999999995</v>
      </c>
      <c r="M810" s="342">
        <f t="shared" si="214"/>
        <v>1598.9427999999996</v>
      </c>
      <c r="N810" s="338">
        <f t="shared" si="215"/>
        <v>94.611999999999995</v>
      </c>
      <c r="O810" s="435">
        <v>51</v>
      </c>
      <c r="P810" s="425">
        <f t="shared" si="216"/>
        <v>6475.1547999999993</v>
      </c>
      <c r="Q810" s="79">
        <f t="shared" si="217"/>
        <v>13.216699999999999</v>
      </c>
      <c r="R810" s="93">
        <v>180</v>
      </c>
      <c r="S810" s="77">
        <v>23653</v>
      </c>
      <c r="T810" s="407">
        <f t="shared" si="209"/>
        <v>1576.8666666666668</v>
      </c>
      <c r="U810" s="387">
        <f t="shared" si="218"/>
        <v>532.98093333333327</v>
      </c>
      <c r="V810" s="338">
        <f t="shared" si="219"/>
        <v>31.537333333333336</v>
      </c>
      <c r="W810" s="435">
        <v>34</v>
      </c>
      <c r="X810" s="425">
        <f t="shared" si="220"/>
        <v>2175.3849333333333</v>
      </c>
      <c r="Y810" s="79">
        <f t="shared" si="221"/>
        <v>4.4055999999999997</v>
      </c>
    </row>
    <row r="811" spans="1:25" ht="15.75" customHeight="1" x14ac:dyDescent="0.2">
      <c r="A811" s="152">
        <v>794</v>
      </c>
      <c r="B811" s="89">
        <v>45</v>
      </c>
      <c r="C811" s="77">
        <v>23653</v>
      </c>
      <c r="D811" s="411">
        <f t="shared" si="207"/>
        <v>6307.4666666666672</v>
      </c>
      <c r="E811" s="342">
        <f t="shared" si="210"/>
        <v>2131.9237333333331</v>
      </c>
      <c r="F811" s="338">
        <f t="shared" si="211"/>
        <v>126.14933333333335</v>
      </c>
      <c r="G811" s="407">
        <v>85</v>
      </c>
      <c r="H811" s="425">
        <f t="shared" si="212"/>
        <v>8650.5397333333331</v>
      </c>
      <c r="I811" s="79">
        <f t="shared" si="213"/>
        <v>17.644400000000001</v>
      </c>
      <c r="J811" s="96">
        <v>60</v>
      </c>
      <c r="K811" s="77">
        <v>23653</v>
      </c>
      <c r="L811" s="407">
        <f t="shared" si="208"/>
        <v>4730.5999999999995</v>
      </c>
      <c r="M811" s="342">
        <f t="shared" si="214"/>
        <v>1598.9427999999996</v>
      </c>
      <c r="N811" s="338">
        <f t="shared" si="215"/>
        <v>94.611999999999995</v>
      </c>
      <c r="O811" s="435">
        <v>51</v>
      </c>
      <c r="P811" s="425">
        <f t="shared" si="216"/>
        <v>6475.1547999999993</v>
      </c>
      <c r="Q811" s="79">
        <f t="shared" si="217"/>
        <v>13.2333</v>
      </c>
      <c r="R811" s="93">
        <v>180</v>
      </c>
      <c r="S811" s="77">
        <v>23653</v>
      </c>
      <c r="T811" s="407">
        <f t="shared" si="209"/>
        <v>1576.8666666666668</v>
      </c>
      <c r="U811" s="387">
        <f t="shared" si="218"/>
        <v>532.98093333333327</v>
      </c>
      <c r="V811" s="338">
        <f t="shared" si="219"/>
        <v>31.537333333333336</v>
      </c>
      <c r="W811" s="435">
        <v>34</v>
      </c>
      <c r="X811" s="425">
        <f t="shared" si="220"/>
        <v>2175.3849333333333</v>
      </c>
      <c r="Y811" s="79">
        <f t="shared" si="221"/>
        <v>4.4111000000000002</v>
      </c>
    </row>
    <row r="812" spans="1:25" ht="15.75" customHeight="1" x14ac:dyDescent="0.2">
      <c r="A812" s="152">
        <v>795</v>
      </c>
      <c r="B812" s="89">
        <v>45</v>
      </c>
      <c r="C812" s="77">
        <v>23653</v>
      </c>
      <c r="D812" s="411">
        <f t="shared" si="207"/>
        <v>6307.4666666666672</v>
      </c>
      <c r="E812" s="342">
        <f t="shared" si="210"/>
        <v>2131.9237333333331</v>
      </c>
      <c r="F812" s="338">
        <f t="shared" si="211"/>
        <v>126.14933333333335</v>
      </c>
      <c r="G812" s="407">
        <v>85</v>
      </c>
      <c r="H812" s="425">
        <f t="shared" si="212"/>
        <v>8650.5397333333331</v>
      </c>
      <c r="I812" s="79">
        <f t="shared" si="213"/>
        <v>17.666699999999999</v>
      </c>
      <c r="J812" s="96">
        <v>60</v>
      </c>
      <c r="K812" s="77">
        <v>23653</v>
      </c>
      <c r="L812" s="407">
        <f t="shared" si="208"/>
        <v>4730.5999999999995</v>
      </c>
      <c r="M812" s="342">
        <f t="shared" si="214"/>
        <v>1598.9427999999996</v>
      </c>
      <c r="N812" s="338">
        <f t="shared" si="215"/>
        <v>94.611999999999995</v>
      </c>
      <c r="O812" s="435">
        <v>51</v>
      </c>
      <c r="P812" s="425">
        <f t="shared" si="216"/>
        <v>6475.1547999999993</v>
      </c>
      <c r="Q812" s="79">
        <f t="shared" si="217"/>
        <v>13.25</v>
      </c>
      <c r="R812" s="93">
        <v>180</v>
      </c>
      <c r="S812" s="77">
        <v>23653</v>
      </c>
      <c r="T812" s="407">
        <f t="shared" si="209"/>
        <v>1576.8666666666668</v>
      </c>
      <c r="U812" s="387">
        <f t="shared" si="218"/>
        <v>532.98093333333327</v>
      </c>
      <c r="V812" s="338">
        <f t="shared" si="219"/>
        <v>31.537333333333336</v>
      </c>
      <c r="W812" s="435">
        <v>34</v>
      </c>
      <c r="X812" s="425">
        <f t="shared" si="220"/>
        <v>2175.3849333333333</v>
      </c>
      <c r="Y812" s="79">
        <f t="shared" si="221"/>
        <v>4.4166999999999996</v>
      </c>
    </row>
    <row r="813" spans="1:25" ht="15.75" customHeight="1" x14ac:dyDescent="0.2">
      <c r="A813" s="152">
        <v>796</v>
      </c>
      <c r="B813" s="89">
        <v>45</v>
      </c>
      <c r="C813" s="77">
        <v>23653</v>
      </c>
      <c r="D813" s="411">
        <f t="shared" si="207"/>
        <v>6307.4666666666672</v>
      </c>
      <c r="E813" s="342">
        <f t="shared" si="210"/>
        <v>2131.9237333333331</v>
      </c>
      <c r="F813" s="338">
        <f t="shared" si="211"/>
        <v>126.14933333333335</v>
      </c>
      <c r="G813" s="407">
        <v>85</v>
      </c>
      <c r="H813" s="425">
        <f t="shared" si="212"/>
        <v>8650.5397333333331</v>
      </c>
      <c r="I813" s="79">
        <f t="shared" si="213"/>
        <v>17.6889</v>
      </c>
      <c r="J813" s="96">
        <v>60</v>
      </c>
      <c r="K813" s="77">
        <v>23653</v>
      </c>
      <c r="L813" s="407">
        <f t="shared" si="208"/>
        <v>4730.5999999999995</v>
      </c>
      <c r="M813" s="342">
        <f t="shared" si="214"/>
        <v>1598.9427999999996</v>
      </c>
      <c r="N813" s="338">
        <f t="shared" si="215"/>
        <v>94.611999999999995</v>
      </c>
      <c r="O813" s="435">
        <v>51</v>
      </c>
      <c r="P813" s="425">
        <f t="shared" si="216"/>
        <v>6475.1547999999993</v>
      </c>
      <c r="Q813" s="79">
        <f t="shared" si="217"/>
        <v>13.2667</v>
      </c>
      <c r="R813" s="93">
        <v>180</v>
      </c>
      <c r="S813" s="77">
        <v>23653</v>
      </c>
      <c r="T813" s="407">
        <f t="shared" si="209"/>
        <v>1576.8666666666668</v>
      </c>
      <c r="U813" s="387">
        <f t="shared" si="218"/>
        <v>532.98093333333327</v>
      </c>
      <c r="V813" s="338">
        <f t="shared" si="219"/>
        <v>31.537333333333336</v>
      </c>
      <c r="W813" s="435">
        <v>34</v>
      </c>
      <c r="X813" s="425">
        <f t="shared" si="220"/>
        <v>2175.3849333333333</v>
      </c>
      <c r="Y813" s="79">
        <f t="shared" si="221"/>
        <v>4.4222000000000001</v>
      </c>
    </row>
    <row r="814" spans="1:25" ht="15.75" customHeight="1" x14ac:dyDescent="0.2">
      <c r="A814" s="152">
        <v>797</v>
      </c>
      <c r="B814" s="89">
        <v>45</v>
      </c>
      <c r="C814" s="77">
        <v>23653</v>
      </c>
      <c r="D814" s="411">
        <f t="shared" si="207"/>
        <v>6307.4666666666672</v>
      </c>
      <c r="E814" s="342">
        <f t="shared" si="210"/>
        <v>2131.9237333333331</v>
      </c>
      <c r="F814" s="338">
        <f t="shared" si="211"/>
        <v>126.14933333333335</v>
      </c>
      <c r="G814" s="407">
        <v>85</v>
      </c>
      <c r="H814" s="425">
        <f t="shared" si="212"/>
        <v>8650.5397333333331</v>
      </c>
      <c r="I814" s="79">
        <f t="shared" si="213"/>
        <v>17.711099999999998</v>
      </c>
      <c r="J814" s="96">
        <v>60</v>
      </c>
      <c r="K814" s="77">
        <v>23653</v>
      </c>
      <c r="L814" s="407">
        <f t="shared" si="208"/>
        <v>4730.5999999999995</v>
      </c>
      <c r="M814" s="342">
        <f t="shared" si="214"/>
        <v>1598.9427999999996</v>
      </c>
      <c r="N814" s="338">
        <f t="shared" si="215"/>
        <v>94.611999999999995</v>
      </c>
      <c r="O814" s="435">
        <v>51</v>
      </c>
      <c r="P814" s="425">
        <f t="shared" si="216"/>
        <v>6475.1547999999993</v>
      </c>
      <c r="Q814" s="79">
        <f t="shared" si="217"/>
        <v>13.283300000000001</v>
      </c>
      <c r="R814" s="93">
        <v>180</v>
      </c>
      <c r="S814" s="77">
        <v>23653</v>
      </c>
      <c r="T814" s="407">
        <f t="shared" si="209"/>
        <v>1576.8666666666668</v>
      </c>
      <c r="U814" s="387">
        <f t="shared" si="218"/>
        <v>532.98093333333327</v>
      </c>
      <c r="V814" s="338">
        <f t="shared" si="219"/>
        <v>31.537333333333336</v>
      </c>
      <c r="W814" s="435">
        <v>34</v>
      </c>
      <c r="X814" s="425">
        <f t="shared" si="220"/>
        <v>2175.3849333333333</v>
      </c>
      <c r="Y814" s="79">
        <f t="shared" si="221"/>
        <v>4.4278000000000004</v>
      </c>
    </row>
    <row r="815" spans="1:25" ht="15.75" customHeight="1" x14ac:dyDescent="0.2">
      <c r="A815" s="152">
        <v>798</v>
      </c>
      <c r="B815" s="89">
        <v>45</v>
      </c>
      <c r="C815" s="77">
        <v>23653</v>
      </c>
      <c r="D815" s="411">
        <f t="shared" si="207"/>
        <v>6307.4666666666672</v>
      </c>
      <c r="E815" s="342">
        <f t="shared" si="210"/>
        <v>2131.9237333333331</v>
      </c>
      <c r="F815" s="338">
        <f t="shared" si="211"/>
        <v>126.14933333333335</v>
      </c>
      <c r="G815" s="407">
        <v>85</v>
      </c>
      <c r="H815" s="425">
        <f t="shared" si="212"/>
        <v>8650.5397333333331</v>
      </c>
      <c r="I815" s="79">
        <f t="shared" si="213"/>
        <v>17.7333</v>
      </c>
      <c r="J815" s="96">
        <v>60</v>
      </c>
      <c r="K815" s="77">
        <v>23653</v>
      </c>
      <c r="L815" s="407">
        <f t="shared" si="208"/>
        <v>4730.5999999999995</v>
      </c>
      <c r="M815" s="342">
        <f t="shared" si="214"/>
        <v>1598.9427999999996</v>
      </c>
      <c r="N815" s="338">
        <f t="shared" si="215"/>
        <v>94.611999999999995</v>
      </c>
      <c r="O815" s="435">
        <v>51</v>
      </c>
      <c r="P815" s="425">
        <f t="shared" si="216"/>
        <v>6475.1547999999993</v>
      </c>
      <c r="Q815" s="79">
        <f t="shared" si="217"/>
        <v>13.3</v>
      </c>
      <c r="R815" s="93">
        <v>180</v>
      </c>
      <c r="S815" s="77">
        <v>23653</v>
      </c>
      <c r="T815" s="407">
        <f t="shared" si="209"/>
        <v>1576.8666666666668</v>
      </c>
      <c r="U815" s="387">
        <f t="shared" si="218"/>
        <v>532.98093333333327</v>
      </c>
      <c r="V815" s="338">
        <f t="shared" si="219"/>
        <v>31.537333333333336</v>
      </c>
      <c r="W815" s="435">
        <v>34</v>
      </c>
      <c r="X815" s="425">
        <f t="shared" si="220"/>
        <v>2175.3849333333333</v>
      </c>
      <c r="Y815" s="79">
        <f t="shared" si="221"/>
        <v>4.4333</v>
      </c>
    </row>
    <row r="816" spans="1:25" ht="15.75" customHeight="1" x14ac:dyDescent="0.2">
      <c r="A816" s="152">
        <v>799</v>
      </c>
      <c r="B816" s="89">
        <v>45</v>
      </c>
      <c r="C816" s="77">
        <v>23653</v>
      </c>
      <c r="D816" s="411">
        <f t="shared" si="207"/>
        <v>6307.4666666666672</v>
      </c>
      <c r="E816" s="342">
        <f t="shared" si="210"/>
        <v>2131.9237333333331</v>
      </c>
      <c r="F816" s="338">
        <f t="shared" si="211"/>
        <v>126.14933333333335</v>
      </c>
      <c r="G816" s="407">
        <v>85</v>
      </c>
      <c r="H816" s="425">
        <f t="shared" si="212"/>
        <v>8650.5397333333331</v>
      </c>
      <c r="I816" s="79">
        <f t="shared" si="213"/>
        <v>17.755600000000001</v>
      </c>
      <c r="J816" s="96">
        <v>60</v>
      </c>
      <c r="K816" s="77">
        <v>23653</v>
      </c>
      <c r="L816" s="407">
        <f t="shared" si="208"/>
        <v>4730.5999999999995</v>
      </c>
      <c r="M816" s="342">
        <f t="shared" si="214"/>
        <v>1598.9427999999996</v>
      </c>
      <c r="N816" s="338">
        <f t="shared" si="215"/>
        <v>94.611999999999995</v>
      </c>
      <c r="O816" s="435">
        <v>51</v>
      </c>
      <c r="P816" s="425">
        <f t="shared" si="216"/>
        <v>6475.1547999999993</v>
      </c>
      <c r="Q816" s="79">
        <f t="shared" si="217"/>
        <v>13.316700000000001</v>
      </c>
      <c r="R816" s="93">
        <v>180</v>
      </c>
      <c r="S816" s="77">
        <v>23653</v>
      </c>
      <c r="T816" s="407">
        <f t="shared" si="209"/>
        <v>1576.8666666666668</v>
      </c>
      <c r="U816" s="387">
        <f t="shared" si="218"/>
        <v>532.98093333333327</v>
      </c>
      <c r="V816" s="338">
        <f t="shared" si="219"/>
        <v>31.537333333333336</v>
      </c>
      <c r="W816" s="435">
        <v>34</v>
      </c>
      <c r="X816" s="425">
        <f t="shared" si="220"/>
        <v>2175.3849333333333</v>
      </c>
      <c r="Y816" s="79">
        <f t="shared" si="221"/>
        <v>4.4389000000000003</v>
      </c>
    </row>
    <row r="817" spans="1:25" ht="15.75" customHeight="1" x14ac:dyDescent="0.2">
      <c r="A817" s="109">
        <v>800</v>
      </c>
      <c r="B817" s="89">
        <v>45</v>
      </c>
      <c r="C817" s="77">
        <v>23653</v>
      </c>
      <c r="D817" s="411">
        <f t="shared" si="207"/>
        <v>6307.4666666666672</v>
      </c>
      <c r="E817" s="342">
        <f t="shared" si="210"/>
        <v>2131.9237333333331</v>
      </c>
      <c r="F817" s="338">
        <f t="shared" si="211"/>
        <v>126.14933333333335</v>
      </c>
      <c r="G817" s="407">
        <v>85</v>
      </c>
      <c r="H817" s="425">
        <f t="shared" si="212"/>
        <v>8650.5397333333331</v>
      </c>
      <c r="I817" s="79">
        <f t="shared" si="213"/>
        <v>17.777799999999999</v>
      </c>
      <c r="J817" s="96">
        <v>60</v>
      </c>
      <c r="K817" s="77">
        <v>23653</v>
      </c>
      <c r="L817" s="407">
        <f t="shared" si="208"/>
        <v>4730.5999999999995</v>
      </c>
      <c r="M817" s="342">
        <f t="shared" si="214"/>
        <v>1598.9427999999996</v>
      </c>
      <c r="N817" s="338">
        <f t="shared" si="215"/>
        <v>94.611999999999995</v>
      </c>
      <c r="O817" s="435">
        <v>51</v>
      </c>
      <c r="P817" s="425">
        <f t="shared" si="216"/>
        <v>6475.1547999999993</v>
      </c>
      <c r="Q817" s="79">
        <f t="shared" si="217"/>
        <v>13.333299999999999</v>
      </c>
      <c r="R817" s="93">
        <v>180</v>
      </c>
      <c r="S817" s="77">
        <v>23653</v>
      </c>
      <c r="T817" s="407">
        <f t="shared" si="209"/>
        <v>1576.8666666666668</v>
      </c>
      <c r="U817" s="387">
        <f t="shared" si="218"/>
        <v>532.98093333333327</v>
      </c>
      <c r="V817" s="338">
        <f t="shared" si="219"/>
        <v>31.537333333333336</v>
      </c>
      <c r="W817" s="435">
        <v>34</v>
      </c>
      <c r="X817" s="425">
        <f t="shared" si="220"/>
        <v>2175.3849333333333</v>
      </c>
      <c r="Y817" s="79">
        <f t="shared" si="221"/>
        <v>4.4443999999999999</v>
      </c>
    </row>
    <row r="818" spans="1:25" ht="15.75" customHeight="1" x14ac:dyDescent="0.2">
      <c r="A818" s="152">
        <v>801</v>
      </c>
      <c r="B818" s="89">
        <v>45</v>
      </c>
      <c r="C818" s="77">
        <v>23653</v>
      </c>
      <c r="D818" s="411">
        <f t="shared" si="207"/>
        <v>6307.4666666666672</v>
      </c>
      <c r="E818" s="342">
        <f t="shared" si="210"/>
        <v>2131.9237333333331</v>
      </c>
      <c r="F818" s="338">
        <f t="shared" si="211"/>
        <v>126.14933333333335</v>
      </c>
      <c r="G818" s="407">
        <v>85</v>
      </c>
      <c r="H818" s="425">
        <f t="shared" si="212"/>
        <v>8650.5397333333331</v>
      </c>
      <c r="I818" s="79">
        <f t="shared" si="213"/>
        <v>17.8</v>
      </c>
      <c r="J818" s="96">
        <v>60</v>
      </c>
      <c r="K818" s="77">
        <v>23653</v>
      </c>
      <c r="L818" s="407">
        <f t="shared" si="208"/>
        <v>4730.5999999999995</v>
      </c>
      <c r="M818" s="342">
        <f t="shared" si="214"/>
        <v>1598.9427999999996</v>
      </c>
      <c r="N818" s="338">
        <f t="shared" si="215"/>
        <v>94.611999999999995</v>
      </c>
      <c r="O818" s="435">
        <v>51</v>
      </c>
      <c r="P818" s="425">
        <f t="shared" si="216"/>
        <v>6475.1547999999993</v>
      </c>
      <c r="Q818" s="79">
        <f t="shared" si="217"/>
        <v>13.35</v>
      </c>
      <c r="R818" s="93">
        <v>180</v>
      </c>
      <c r="S818" s="77">
        <v>23653</v>
      </c>
      <c r="T818" s="407">
        <f t="shared" si="209"/>
        <v>1576.8666666666668</v>
      </c>
      <c r="U818" s="387">
        <f t="shared" si="218"/>
        <v>532.98093333333327</v>
      </c>
      <c r="V818" s="338">
        <f t="shared" si="219"/>
        <v>31.537333333333336</v>
      </c>
      <c r="W818" s="435">
        <v>34</v>
      </c>
      <c r="X818" s="425">
        <f t="shared" si="220"/>
        <v>2175.3849333333333</v>
      </c>
      <c r="Y818" s="79">
        <f t="shared" si="221"/>
        <v>4.45</v>
      </c>
    </row>
    <row r="819" spans="1:25" ht="15.75" customHeight="1" x14ac:dyDescent="0.2">
      <c r="A819" s="152">
        <v>802</v>
      </c>
      <c r="B819" s="89">
        <v>45</v>
      </c>
      <c r="C819" s="77">
        <v>23653</v>
      </c>
      <c r="D819" s="411">
        <f t="shared" si="207"/>
        <v>6307.4666666666672</v>
      </c>
      <c r="E819" s="342">
        <f t="shared" si="210"/>
        <v>2131.9237333333331</v>
      </c>
      <c r="F819" s="338">
        <f t="shared" si="211"/>
        <v>126.14933333333335</v>
      </c>
      <c r="G819" s="407">
        <v>85</v>
      </c>
      <c r="H819" s="425">
        <f t="shared" si="212"/>
        <v>8650.5397333333331</v>
      </c>
      <c r="I819" s="79">
        <f t="shared" si="213"/>
        <v>17.822199999999999</v>
      </c>
      <c r="J819" s="96">
        <v>60</v>
      </c>
      <c r="K819" s="77">
        <v>23653</v>
      </c>
      <c r="L819" s="407">
        <f t="shared" si="208"/>
        <v>4730.5999999999995</v>
      </c>
      <c r="M819" s="342">
        <f t="shared" si="214"/>
        <v>1598.9427999999996</v>
      </c>
      <c r="N819" s="338">
        <f t="shared" si="215"/>
        <v>94.611999999999995</v>
      </c>
      <c r="O819" s="435">
        <v>51</v>
      </c>
      <c r="P819" s="425">
        <f t="shared" si="216"/>
        <v>6475.1547999999993</v>
      </c>
      <c r="Q819" s="79">
        <f t="shared" si="217"/>
        <v>13.3667</v>
      </c>
      <c r="R819" s="93">
        <v>180</v>
      </c>
      <c r="S819" s="77">
        <v>23653</v>
      </c>
      <c r="T819" s="407">
        <f t="shared" si="209"/>
        <v>1576.8666666666668</v>
      </c>
      <c r="U819" s="387">
        <f t="shared" si="218"/>
        <v>532.98093333333327</v>
      </c>
      <c r="V819" s="338">
        <f t="shared" si="219"/>
        <v>31.537333333333336</v>
      </c>
      <c r="W819" s="435">
        <v>34</v>
      </c>
      <c r="X819" s="425">
        <f t="shared" si="220"/>
        <v>2175.3849333333333</v>
      </c>
      <c r="Y819" s="79">
        <f t="shared" si="221"/>
        <v>4.4555999999999996</v>
      </c>
    </row>
    <row r="820" spans="1:25" ht="15.75" customHeight="1" x14ac:dyDescent="0.2">
      <c r="A820" s="152">
        <v>803</v>
      </c>
      <c r="B820" s="89">
        <v>45</v>
      </c>
      <c r="C820" s="77">
        <v>23653</v>
      </c>
      <c r="D820" s="411">
        <f t="shared" si="207"/>
        <v>6307.4666666666672</v>
      </c>
      <c r="E820" s="342">
        <f t="shared" si="210"/>
        <v>2131.9237333333331</v>
      </c>
      <c r="F820" s="338">
        <f t="shared" si="211"/>
        <v>126.14933333333335</v>
      </c>
      <c r="G820" s="407">
        <v>85</v>
      </c>
      <c r="H820" s="425">
        <f t="shared" si="212"/>
        <v>8650.5397333333331</v>
      </c>
      <c r="I820" s="79">
        <f t="shared" si="213"/>
        <v>17.8444</v>
      </c>
      <c r="J820" s="96">
        <v>60</v>
      </c>
      <c r="K820" s="77">
        <v>23653</v>
      </c>
      <c r="L820" s="407">
        <f t="shared" si="208"/>
        <v>4730.5999999999995</v>
      </c>
      <c r="M820" s="342">
        <f t="shared" si="214"/>
        <v>1598.9427999999996</v>
      </c>
      <c r="N820" s="338">
        <f t="shared" si="215"/>
        <v>94.611999999999995</v>
      </c>
      <c r="O820" s="435">
        <v>51</v>
      </c>
      <c r="P820" s="425">
        <f t="shared" si="216"/>
        <v>6475.1547999999993</v>
      </c>
      <c r="Q820" s="79">
        <f t="shared" si="217"/>
        <v>13.3833</v>
      </c>
      <c r="R820" s="93">
        <v>180</v>
      </c>
      <c r="S820" s="77">
        <v>23653</v>
      </c>
      <c r="T820" s="407">
        <f t="shared" si="209"/>
        <v>1576.8666666666668</v>
      </c>
      <c r="U820" s="387">
        <f t="shared" si="218"/>
        <v>532.98093333333327</v>
      </c>
      <c r="V820" s="338">
        <f t="shared" si="219"/>
        <v>31.537333333333336</v>
      </c>
      <c r="W820" s="435">
        <v>34</v>
      </c>
      <c r="X820" s="425">
        <f t="shared" si="220"/>
        <v>2175.3849333333333</v>
      </c>
      <c r="Y820" s="79">
        <f t="shared" si="221"/>
        <v>4.4611000000000001</v>
      </c>
    </row>
    <row r="821" spans="1:25" ht="15.75" customHeight="1" x14ac:dyDescent="0.2">
      <c r="A821" s="152">
        <v>804</v>
      </c>
      <c r="B821" s="89">
        <v>45</v>
      </c>
      <c r="C821" s="77">
        <v>23653</v>
      </c>
      <c r="D821" s="411">
        <f t="shared" si="207"/>
        <v>6307.4666666666672</v>
      </c>
      <c r="E821" s="342">
        <f t="shared" si="210"/>
        <v>2131.9237333333331</v>
      </c>
      <c r="F821" s="338">
        <f t="shared" si="211"/>
        <v>126.14933333333335</v>
      </c>
      <c r="G821" s="407">
        <v>85</v>
      </c>
      <c r="H821" s="425">
        <f t="shared" si="212"/>
        <v>8650.5397333333331</v>
      </c>
      <c r="I821" s="79">
        <f t="shared" si="213"/>
        <v>17.866700000000002</v>
      </c>
      <c r="J821" s="96">
        <v>60</v>
      </c>
      <c r="K821" s="77">
        <v>23653</v>
      </c>
      <c r="L821" s="407">
        <f t="shared" si="208"/>
        <v>4730.5999999999995</v>
      </c>
      <c r="M821" s="342">
        <f t="shared" si="214"/>
        <v>1598.9427999999996</v>
      </c>
      <c r="N821" s="338">
        <f t="shared" si="215"/>
        <v>94.611999999999995</v>
      </c>
      <c r="O821" s="435">
        <v>51</v>
      </c>
      <c r="P821" s="425">
        <f t="shared" si="216"/>
        <v>6475.1547999999993</v>
      </c>
      <c r="Q821" s="79">
        <f t="shared" si="217"/>
        <v>13.4</v>
      </c>
      <c r="R821" s="93">
        <v>180</v>
      </c>
      <c r="S821" s="77">
        <v>23653</v>
      </c>
      <c r="T821" s="407">
        <f t="shared" si="209"/>
        <v>1576.8666666666668</v>
      </c>
      <c r="U821" s="387">
        <f t="shared" si="218"/>
        <v>532.98093333333327</v>
      </c>
      <c r="V821" s="338">
        <f t="shared" si="219"/>
        <v>31.537333333333336</v>
      </c>
      <c r="W821" s="435">
        <v>34</v>
      </c>
      <c r="X821" s="425">
        <f t="shared" si="220"/>
        <v>2175.3849333333333</v>
      </c>
      <c r="Y821" s="79">
        <f t="shared" si="221"/>
        <v>4.4667000000000003</v>
      </c>
    </row>
    <row r="822" spans="1:25" ht="15.75" customHeight="1" x14ac:dyDescent="0.2">
      <c r="A822" s="152">
        <v>805</v>
      </c>
      <c r="B822" s="89">
        <v>45</v>
      </c>
      <c r="C822" s="77">
        <v>23653</v>
      </c>
      <c r="D822" s="411">
        <f t="shared" si="207"/>
        <v>6307.4666666666672</v>
      </c>
      <c r="E822" s="342">
        <f t="shared" si="210"/>
        <v>2131.9237333333331</v>
      </c>
      <c r="F822" s="338">
        <f t="shared" si="211"/>
        <v>126.14933333333335</v>
      </c>
      <c r="G822" s="407">
        <v>85</v>
      </c>
      <c r="H822" s="425">
        <f t="shared" si="212"/>
        <v>8650.5397333333331</v>
      </c>
      <c r="I822" s="79">
        <f t="shared" si="213"/>
        <v>17.8889</v>
      </c>
      <c r="J822" s="96">
        <v>60</v>
      </c>
      <c r="K822" s="77">
        <v>23653</v>
      </c>
      <c r="L822" s="407">
        <f t="shared" si="208"/>
        <v>4730.5999999999995</v>
      </c>
      <c r="M822" s="342">
        <f t="shared" si="214"/>
        <v>1598.9427999999996</v>
      </c>
      <c r="N822" s="338">
        <f t="shared" si="215"/>
        <v>94.611999999999995</v>
      </c>
      <c r="O822" s="435">
        <v>51</v>
      </c>
      <c r="P822" s="425">
        <f t="shared" si="216"/>
        <v>6475.1547999999993</v>
      </c>
      <c r="Q822" s="79">
        <f t="shared" si="217"/>
        <v>13.416700000000001</v>
      </c>
      <c r="R822" s="93">
        <v>180</v>
      </c>
      <c r="S822" s="77">
        <v>23653</v>
      </c>
      <c r="T822" s="407">
        <f t="shared" si="209"/>
        <v>1576.8666666666668</v>
      </c>
      <c r="U822" s="387">
        <f t="shared" si="218"/>
        <v>532.98093333333327</v>
      </c>
      <c r="V822" s="338">
        <f t="shared" si="219"/>
        <v>31.537333333333336</v>
      </c>
      <c r="W822" s="435">
        <v>34</v>
      </c>
      <c r="X822" s="425">
        <f t="shared" si="220"/>
        <v>2175.3849333333333</v>
      </c>
      <c r="Y822" s="79">
        <f t="shared" si="221"/>
        <v>4.4722</v>
      </c>
    </row>
    <row r="823" spans="1:25" ht="15.75" customHeight="1" x14ac:dyDescent="0.2">
      <c r="A823" s="152">
        <v>806</v>
      </c>
      <c r="B823" s="89">
        <v>45</v>
      </c>
      <c r="C823" s="77">
        <v>23653</v>
      </c>
      <c r="D823" s="411">
        <f t="shared" si="207"/>
        <v>6307.4666666666672</v>
      </c>
      <c r="E823" s="342">
        <f t="shared" si="210"/>
        <v>2131.9237333333331</v>
      </c>
      <c r="F823" s="338">
        <f t="shared" si="211"/>
        <v>126.14933333333335</v>
      </c>
      <c r="G823" s="407">
        <v>85</v>
      </c>
      <c r="H823" s="425">
        <f t="shared" si="212"/>
        <v>8650.5397333333331</v>
      </c>
      <c r="I823" s="79">
        <f t="shared" si="213"/>
        <v>17.911100000000001</v>
      </c>
      <c r="J823" s="96">
        <v>60</v>
      </c>
      <c r="K823" s="77">
        <v>23653</v>
      </c>
      <c r="L823" s="407">
        <f t="shared" si="208"/>
        <v>4730.5999999999995</v>
      </c>
      <c r="M823" s="342">
        <f t="shared" si="214"/>
        <v>1598.9427999999996</v>
      </c>
      <c r="N823" s="338">
        <f t="shared" si="215"/>
        <v>94.611999999999995</v>
      </c>
      <c r="O823" s="435">
        <v>51</v>
      </c>
      <c r="P823" s="425">
        <f t="shared" si="216"/>
        <v>6475.1547999999993</v>
      </c>
      <c r="Q823" s="79">
        <f t="shared" si="217"/>
        <v>13.433299999999999</v>
      </c>
      <c r="R823" s="93">
        <v>180</v>
      </c>
      <c r="S823" s="77">
        <v>23653</v>
      </c>
      <c r="T823" s="407">
        <f t="shared" si="209"/>
        <v>1576.8666666666668</v>
      </c>
      <c r="U823" s="387">
        <f t="shared" si="218"/>
        <v>532.98093333333327</v>
      </c>
      <c r="V823" s="338">
        <f t="shared" si="219"/>
        <v>31.537333333333336</v>
      </c>
      <c r="W823" s="435">
        <v>34</v>
      </c>
      <c r="X823" s="425">
        <f t="shared" si="220"/>
        <v>2175.3849333333333</v>
      </c>
      <c r="Y823" s="79">
        <f t="shared" si="221"/>
        <v>4.4778000000000002</v>
      </c>
    </row>
    <row r="824" spans="1:25" ht="15.75" customHeight="1" x14ac:dyDescent="0.2">
      <c r="A824" s="152">
        <v>807</v>
      </c>
      <c r="B824" s="89">
        <v>45</v>
      </c>
      <c r="C824" s="77">
        <v>23653</v>
      </c>
      <c r="D824" s="411">
        <f t="shared" si="207"/>
        <v>6307.4666666666672</v>
      </c>
      <c r="E824" s="342">
        <f t="shared" si="210"/>
        <v>2131.9237333333331</v>
      </c>
      <c r="F824" s="338">
        <f t="shared" si="211"/>
        <v>126.14933333333335</v>
      </c>
      <c r="G824" s="407">
        <v>85</v>
      </c>
      <c r="H824" s="425">
        <f t="shared" si="212"/>
        <v>8650.5397333333331</v>
      </c>
      <c r="I824" s="79">
        <f t="shared" si="213"/>
        <v>17.933299999999999</v>
      </c>
      <c r="J824" s="96">
        <v>60</v>
      </c>
      <c r="K824" s="77">
        <v>23653</v>
      </c>
      <c r="L824" s="407">
        <f t="shared" si="208"/>
        <v>4730.5999999999995</v>
      </c>
      <c r="M824" s="342">
        <f t="shared" si="214"/>
        <v>1598.9427999999996</v>
      </c>
      <c r="N824" s="338">
        <f t="shared" si="215"/>
        <v>94.611999999999995</v>
      </c>
      <c r="O824" s="435">
        <v>51</v>
      </c>
      <c r="P824" s="425">
        <f t="shared" si="216"/>
        <v>6475.1547999999993</v>
      </c>
      <c r="Q824" s="79">
        <f t="shared" si="217"/>
        <v>13.45</v>
      </c>
      <c r="R824" s="93">
        <v>180</v>
      </c>
      <c r="S824" s="77">
        <v>23653</v>
      </c>
      <c r="T824" s="407">
        <f t="shared" si="209"/>
        <v>1576.8666666666668</v>
      </c>
      <c r="U824" s="387">
        <f t="shared" si="218"/>
        <v>532.98093333333327</v>
      </c>
      <c r="V824" s="338">
        <f t="shared" si="219"/>
        <v>31.537333333333336</v>
      </c>
      <c r="W824" s="435">
        <v>34</v>
      </c>
      <c r="X824" s="425">
        <f t="shared" si="220"/>
        <v>2175.3849333333333</v>
      </c>
      <c r="Y824" s="79">
        <f t="shared" si="221"/>
        <v>4.4832999999999998</v>
      </c>
    </row>
    <row r="825" spans="1:25" ht="15.75" customHeight="1" x14ac:dyDescent="0.2">
      <c r="A825" s="152">
        <v>808</v>
      </c>
      <c r="B825" s="89">
        <v>45</v>
      </c>
      <c r="C825" s="77">
        <v>23653</v>
      </c>
      <c r="D825" s="411">
        <f t="shared" si="207"/>
        <v>6307.4666666666672</v>
      </c>
      <c r="E825" s="342">
        <f t="shared" si="210"/>
        <v>2131.9237333333331</v>
      </c>
      <c r="F825" s="338">
        <f t="shared" si="211"/>
        <v>126.14933333333335</v>
      </c>
      <c r="G825" s="407">
        <v>85</v>
      </c>
      <c r="H825" s="425">
        <f t="shared" si="212"/>
        <v>8650.5397333333331</v>
      </c>
      <c r="I825" s="79">
        <f t="shared" si="213"/>
        <v>17.9556</v>
      </c>
      <c r="J825" s="96">
        <v>60</v>
      </c>
      <c r="K825" s="77">
        <v>23653</v>
      </c>
      <c r="L825" s="407">
        <f t="shared" si="208"/>
        <v>4730.5999999999995</v>
      </c>
      <c r="M825" s="342">
        <f t="shared" si="214"/>
        <v>1598.9427999999996</v>
      </c>
      <c r="N825" s="338">
        <f t="shared" si="215"/>
        <v>94.611999999999995</v>
      </c>
      <c r="O825" s="435">
        <v>51</v>
      </c>
      <c r="P825" s="425">
        <f t="shared" si="216"/>
        <v>6475.1547999999993</v>
      </c>
      <c r="Q825" s="79">
        <f t="shared" si="217"/>
        <v>13.466699999999999</v>
      </c>
      <c r="R825" s="93">
        <v>180</v>
      </c>
      <c r="S825" s="77">
        <v>23653</v>
      </c>
      <c r="T825" s="407">
        <f t="shared" si="209"/>
        <v>1576.8666666666668</v>
      </c>
      <c r="U825" s="387">
        <f t="shared" si="218"/>
        <v>532.98093333333327</v>
      </c>
      <c r="V825" s="338">
        <f t="shared" si="219"/>
        <v>31.537333333333336</v>
      </c>
      <c r="W825" s="435">
        <v>34</v>
      </c>
      <c r="X825" s="425">
        <f t="shared" si="220"/>
        <v>2175.3849333333333</v>
      </c>
      <c r="Y825" s="79">
        <f t="shared" si="221"/>
        <v>4.4889000000000001</v>
      </c>
    </row>
    <row r="826" spans="1:25" ht="15.75" customHeight="1" x14ac:dyDescent="0.2">
      <c r="A826" s="152">
        <v>809</v>
      </c>
      <c r="B826" s="89">
        <v>45</v>
      </c>
      <c r="C826" s="77">
        <v>23653</v>
      </c>
      <c r="D826" s="411">
        <f t="shared" si="207"/>
        <v>6307.4666666666672</v>
      </c>
      <c r="E826" s="342">
        <f t="shared" si="210"/>
        <v>2131.9237333333331</v>
      </c>
      <c r="F826" s="338">
        <f t="shared" si="211"/>
        <v>126.14933333333335</v>
      </c>
      <c r="G826" s="407">
        <v>85</v>
      </c>
      <c r="H826" s="425">
        <f t="shared" si="212"/>
        <v>8650.5397333333331</v>
      </c>
      <c r="I826" s="79">
        <f t="shared" si="213"/>
        <v>17.977799999999998</v>
      </c>
      <c r="J826" s="96">
        <v>60</v>
      </c>
      <c r="K826" s="77">
        <v>23653</v>
      </c>
      <c r="L826" s="407">
        <f t="shared" si="208"/>
        <v>4730.5999999999995</v>
      </c>
      <c r="M826" s="342">
        <f t="shared" si="214"/>
        <v>1598.9427999999996</v>
      </c>
      <c r="N826" s="338">
        <f t="shared" si="215"/>
        <v>94.611999999999995</v>
      </c>
      <c r="O826" s="435">
        <v>51</v>
      </c>
      <c r="P826" s="425">
        <f t="shared" si="216"/>
        <v>6475.1547999999993</v>
      </c>
      <c r="Q826" s="79">
        <f t="shared" si="217"/>
        <v>13.4833</v>
      </c>
      <c r="R826" s="93">
        <v>180</v>
      </c>
      <c r="S826" s="77">
        <v>23653</v>
      </c>
      <c r="T826" s="407">
        <f t="shared" si="209"/>
        <v>1576.8666666666668</v>
      </c>
      <c r="U826" s="387">
        <f t="shared" si="218"/>
        <v>532.98093333333327</v>
      </c>
      <c r="V826" s="338">
        <f t="shared" si="219"/>
        <v>31.537333333333336</v>
      </c>
      <c r="W826" s="435">
        <v>34</v>
      </c>
      <c r="X826" s="425">
        <f t="shared" si="220"/>
        <v>2175.3849333333333</v>
      </c>
      <c r="Y826" s="79">
        <f t="shared" si="221"/>
        <v>4.4943999999999997</v>
      </c>
    </row>
    <row r="827" spans="1:25" ht="15.75" customHeight="1" x14ac:dyDescent="0.2">
      <c r="A827" s="109">
        <v>810</v>
      </c>
      <c r="B827" s="89">
        <v>45</v>
      </c>
      <c r="C827" s="77">
        <v>23653</v>
      </c>
      <c r="D827" s="411">
        <f t="shared" si="207"/>
        <v>6307.4666666666672</v>
      </c>
      <c r="E827" s="342">
        <f t="shared" si="210"/>
        <v>2131.9237333333331</v>
      </c>
      <c r="F827" s="338">
        <f t="shared" si="211"/>
        <v>126.14933333333335</v>
      </c>
      <c r="G827" s="407">
        <v>85</v>
      </c>
      <c r="H827" s="425">
        <f t="shared" si="212"/>
        <v>8650.5397333333331</v>
      </c>
      <c r="I827" s="79">
        <f t="shared" si="213"/>
        <v>18</v>
      </c>
      <c r="J827" s="96">
        <v>60</v>
      </c>
      <c r="K827" s="77">
        <v>23653</v>
      </c>
      <c r="L827" s="407">
        <f t="shared" si="208"/>
        <v>4730.5999999999995</v>
      </c>
      <c r="M827" s="342">
        <f t="shared" si="214"/>
        <v>1598.9427999999996</v>
      </c>
      <c r="N827" s="338">
        <f t="shared" si="215"/>
        <v>94.611999999999995</v>
      </c>
      <c r="O827" s="435">
        <v>51</v>
      </c>
      <c r="P827" s="425">
        <f t="shared" si="216"/>
        <v>6475.1547999999993</v>
      </c>
      <c r="Q827" s="79">
        <f t="shared" si="217"/>
        <v>13.5</v>
      </c>
      <c r="R827" s="93">
        <v>180</v>
      </c>
      <c r="S827" s="77">
        <v>23653</v>
      </c>
      <c r="T827" s="407">
        <f t="shared" si="209"/>
        <v>1576.8666666666668</v>
      </c>
      <c r="U827" s="387">
        <f t="shared" si="218"/>
        <v>532.98093333333327</v>
      </c>
      <c r="V827" s="338">
        <f t="shared" si="219"/>
        <v>31.537333333333336</v>
      </c>
      <c r="W827" s="435">
        <v>34</v>
      </c>
      <c r="X827" s="425">
        <f t="shared" si="220"/>
        <v>2175.3849333333333</v>
      </c>
      <c r="Y827" s="79">
        <f t="shared" si="221"/>
        <v>4.5</v>
      </c>
    </row>
    <row r="828" spans="1:25" ht="15.75" customHeight="1" x14ac:dyDescent="0.2">
      <c r="A828" s="152">
        <v>811</v>
      </c>
      <c r="B828" s="89">
        <v>45</v>
      </c>
      <c r="C828" s="77">
        <v>23653</v>
      </c>
      <c r="D828" s="411">
        <f t="shared" si="207"/>
        <v>6307.4666666666672</v>
      </c>
      <c r="E828" s="342">
        <f t="shared" si="210"/>
        <v>2131.9237333333331</v>
      </c>
      <c r="F828" s="338">
        <f t="shared" si="211"/>
        <v>126.14933333333335</v>
      </c>
      <c r="G828" s="407">
        <v>85</v>
      </c>
      <c r="H828" s="425">
        <f t="shared" si="212"/>
        <v>8650.5397333333331</v>
      </c>
      <c r="I828" s="79">
        <f t="shared" si="213"/>
        <v>18.022200000000002</v>
      </c>
      <c r="J828" s="96">
        <v>60</v>
      </c>
      <c r="K828" s="77">
        <v>23653</v>
      </c>
      <c r="L828" s="407">
        <f t="shared" si="208"/>
        <v>4730.5999999999995</v>
      </c>
      <c r="M828" s="342">
        <f t="shared" si="214"/>
        <v>1598.9427999999996</v>
      </c>
      <c r="N828" s="338">
        <f t="shared" si="215"/>
        <v>94.611999999999995</v>
      </c>
      <c r="O828" s="435">
        <v>51</v>
      </c>
      <c r="P828" s="425">
        <f t="shared" si="216"/>
        <v>6475.1547999999993</v>
      </c>
      <c r="Q828" s="79">
        <f t="shared" si="217"/>
        <v>13.5167</v>
      </c>
      <c r="R828" s="93">
        <v>180</v>
      </c>
      <c r="S828" s="77">
        <v>23653</v>
      </c>
      <c r="T828" s="407">
        <f t="shared" si="209"/>
        <v>1576.8666666666668</v>
      </c>
      <c r="U828" s="387">
        <f t="shared" si="218"/>
        <v>532.98093333333327</v>
      </c>
      <c r="V828" s="338">
        <f t="shared" si="219"/>
        <v>31.537333333333336</v>
      </c>
      <c r="W828" s="435">
        <v>34</v>
      </c>
      <c r="X828" s="425">
        <f t="shared" si="220"/>
        <v>2175.3849333333333</v>
      </c>
      <c r="Y828" s="79">
        <f t="shared" si="221"/>
        <v>4.5056000000000003</v>
      </c>
    </row>
    <row r="829" spans="1:25" ht="15.75" customHeight="1" x14ac:dyDescent="0.2">
      <c r="A829" s="152">
        <v>812</v>
      </c>
      <c r="B829" s="89">
        <v>45</v>
      </c>
      <c r="C829" s="77">
        <v>23653</v>
      </c>
      <c r="D829" s="411">
        <f t="shared" si="207"/>
        <v>6307.4666666666672</v>
      </c>
      <c r="E829" s="342">
        <f t="shared" si="210"/>
        <v>2131.9237333333331</v>
      </c>
      <c r="F829" s="338">
        <f t="shared" si="211"/>
        <v>126.14933333333335</v>
      </c>
      <c r="G829" s="407">
        <v>85</v>
      </c>
      <c r="H829" s="425">
        <f t="shared" si="212"/>
        <v>8650.5397333333331</v>
      </c>
      <c r="I829" s="79">
        <f t="shared" si="213"/>
        <v>18.0444</v>
      </c>
      <c r="J829" s="96">
        <v>60</v>
      </c>
      <c r="K829" s="77">
        <v>23653</v>
      </c>
      <c r="L829" s="407">
        <f t="shared" si="208"/>
        <v>4730.5999999999995</v>
      </c>
      <c r="M829" s="342">
        <f t="shared" si="214"/>
        <v>1598.9427999999996</v>
      </c>
      <c r="N829" s="338">
        <f t="shared" si="215"/>
        <v>94.611999999999995</v>
      </c>
      <c r="O829" s="435">
        <v>51</v>
      </c>
      <c r="P829" s="425">
        <f t="shared" si="216"/>
        <v>6475.1547999999993</v>
      </c>
      <c r="Q829" s="79">
        <f t="shared" si="217"/>
        <v>13.533300000000001</v>
      </c>
      <c r="R829" s="93">
        <v>180</v>
      </c>
      <c r="S829" s="77">
        <v>23653</v>
      </c>
      <c r="T829" s="407">
        <f t="shared" si="209"/>
        <v>1576.8666666666668</v>
      </c>
      <c r="U829" s="387">
        <f t="shared" si="218"/>
        <v>532.98093333333327</v>
      </c>
      <c r="V829" s="338">
        <f t="shared" si="219"/>
        <v>31.537333333333336</v>
      </c>
      <c r="W829" s="435">
        <v>34</v>
      </c>
      <c r="X829" s="425">
        <f t="shared" si="220"/>
        <v>2175.3849333333333</v>
      </c>
      <c r="Y829" s="79">
        <f t="shared" si="221"/>
        <v>4.5110999999999999</v>
      </c>
    </row>
    <row r="830" spans="1:25" ht="15.75" customHeight="1" x14ac:dyDescent="0.2">
      <c r="A830" s="152">
        <v>813</v>
      </c>
      <c r="B830" s="89">
        <v>45</v>
      </c>
      <c r="C830" s="77">
        <v>23653</v>
      </c>
      <c r="D830" s="411">
        <f t="shared" si="207"/>
        <v>6307.4666666666672</v>
      </c>
      <c r="E830" s="342">
        <f t="shared" si="210"/>
        <v>2131.9237333333331</v>
      </c>
      <c r="F830" s="338">
        <f t="shared" si="211"/>
        <v>126.14933333333335</v>
      </c>
      <c r="G830" s="407">
        <v>85</v>
      </c>
      <c r="H830" s="425">
        <f t="shared" si="212"/>
        <v>8650.5397333333331</v>
      </c>
      <c r="I830" s="79">
        <f t="shared" si="213"/>
        <v>18.066700000000001</v>
      </c>
      <c r="J830" s="96">
        <v>60</v>
      </c>
      <c r="K830" s="77">
        <v>23653</v>
      </c>
      <c r="L830" s="407">
        <f t="shared" si="208"/>
        <v>4730.5999999999995</v>
      </c>
      <c r="M830" s="342">
        <f t="shared" si="214"/>
        <v>1598.9427999999996</v>
      </c>
      <c r="N830" s="338">
        <f t="shared" si="215"/>
        <v>94.611999999999995</v>
      </c>
      <c r="O830" s="435">
        <v>51</v>
      </c>
      <c r="P830" s="425">
        <f t="shared" si="216"/>
        <v>6475.1547999999993</v>
      </c>
      <c r="Q830" s="79">
        <f t="shared" si="217"/>
        <v>13.55</v>
      </c>
      <c r="R830" s="93">
        <v>180</v>
      </c>
      <c r="S830" s="77">
        <v>23653</v>
      </c>
      <c r="T830" s="407">
        <f t="shared" si="209"/>
        <v>1576.8666666666668</v>
      </c>
      <c r="U830" s="387">
        <f t="shared" si="218"/>
        <v>532.98093333333327</v>
      </c>
      <c r="V830" s="338">
        <f t="shared" si="219"/>
        <v>31.537333333333336</v>
      </c>
      <c r="W830" s="435">
        <v>34</v>
      </c>
      <c r="X830" s="425">
        <f t="shared" si="220"/>
        <v>2175.3849333333333</v>
      </c>
      <c r="Y830" s="79">
        <f t="shared" si="221"/>
        <v>4.5167000000000002</v>
      </c>
    </row>
    <row r="831" spans="1:25" ht="15.75" customHeight="1" x14ac:dyDescent="0.2">
      <c r="A831" s="152">
        <v>814</v>
      </c>
      <c r="B831" s="89">
        <v>45</v>
      </c>
      <c r="C831" s="77">
        <v>23653</v>
      </c>
      <c r="D831" s="411">
        <f t="shared" si="207"/>
        <v>6307.4666666666672</v>
      </c>
      <c r="E831" s="342">
        <f t="shared" si="210"/>
        <v>2131.9237333333331</v>
      </c>
      <c r="F831" s="338">
        <f t="shared" si="211"/>
        <v>126.14933333333335</v>
      </c>
      <c r="G831" s="407">
        <v>85</v>
      </c>
      <c r="H831" s="425">
        <f t="shared" si="212"/>
        <v>8650.5397333333331</v>
      </c>
      <c r="I831" s="79">
        <f t="shared" si="213"/>
        <v>18.088899999999999</v>
      </c>
      <c r="J831" s="96">
        <v>60</v>
      </c>
      <c r="K831" s="77">
        <v>23653</v>
      </c>
      <c r="L831" s="407">
        <f t="shared" si="208"/>
        <v>4730.5999999999995</v>
      </c>
      <c r="M831" s="342">
        <f t="shared" si="214"/>
        <v>1598.9427999999996</v>
      </c>
      <c r="N831" s="338">
        <f t="shared" si="215"/>
        <v>94.611999999999995</v>
      </c>
      <c r="O831" s="435">
        <v>51</v>
      </c>
      <c r="P831" s="425">
        <f t="shared" si="216"/>
        <v>6475.1547999999993</v>
      </c>
      <c r="Q831" s="79">
        <f t="shared" si="217"/>
        <v>13.566700000000001</v>
      </c>
      <c r="R831" s="93">
        <v>180</v>
      </c>
      <c r="S831" s="77">
        <v>23653</v>
      </c>
      <c r="T831" s="407">
        <f t="shared" si="209"/>
        <v>1576.8666666666668</v>
      </c>
      <c r="U831" s="387">
        <f t="shared" si="218"/>
        <v>532.98093333333327</v>
      </c>
      <c r="V831" s="338">
        <f t="shared" si="219"/>
        <v>31.537333333333336</v>
      </c>
      <c r="W831" s="435">
        <v>34</v>
      </c>
      <c r="X831" s="425">
        <f t="shared" si="220"/>
        <v>2175.3849333333333</v>
      </c>
      <c r="Y831" s="79">
        <f t="shared" si="221"/>
        <v>4.5221999999999998</v>
      </c>
    </row>
    <row r="832" spans="1:25" ht="15.75" customHeight="1" x14ac:dyDescent="0.2">
      <c r="A832" s="152">
        <v>815</v>
      </c>
      <c r="B832" s="89">
        <v>45</v>
      </c>
      <c r="C832" s="77">
        <v>23653</v>
      </c>
      <c r="D832" s="411">
        <f t="shared" si="207"/>
        <v>6307.4666666666672</v>
      </c>
      <c r="E832" s="342">
        <f t="shared" si="210"/>
        <v>2131.9237333333331</v>
      </c>
      <c r="F832" s="338">
        <f t="shared" si="211"/>
        <v>126.14933333333335</v>
      </c>
      <c r="G832" s="407">
        <v>85</v>
      </c>
      <c r="H832" s="425">
        <f t="shared" si="212"/>
        <v>8650.5397333333331</v>
      </c>
      <c r="I832" s="79">
        <f t="shared" si="213"/>
        <v>18.1111</v>
      </c>
      <c r="J832" s="96">
        <v>60</v>
      </c>
      <c r="K832" s="77">
        <v>23653</v>
      </c>
      <c r="L832" s="407">
        <f t="shared" si="208"/>
        <v>4730.5999999999995</v>
      </c>
      <c r="M832" s="342">
        <f t="shared" si="214"/>
        <v>1598.9427999999996</v>
      </c>
      <c r="N832" s="338">
        <f t="shared" si="215"/>
        <v>94.611999999999995</v>
      </c>
      <c r="O832" s="435">
        <v>51</v>
      </c>
      <c r="P832" s="425">
        <f t="shared" si="216"/>
        <v>6475.1547999999993</v>
      </c>
      <c r="Q832" s="79">
        <f t="shared" si="217"/>
        <v>13.583299999999999</v>
      </c>
      <c r="R832" s="93">
        <v>180</v>
      </c>
      <c r="S832" s="77">
        <v>23653</v>
      </c>
      <c r="T832" s="407">
        <f t="shared" si="209"/>
        <v>1576.8666666666668</v>
      </c>
      <c r="U832" s="387">
        <f t="shared" si="218"/>
        <v>532.98093333333327</v>
      </c>
      <c r="V832" s="338">
        <f t="shared" si="219"/>
        <v>31.537333333333336</v>
      </c>
      <c r="W832" s="435">
        <v>34</v>
      </c>
      <c r="X832" s="425">
        <f t="shared" si="220"/>
        <v>2175.3849333333333</v>
      </c>
      <c r="Y832" s="79">
        <f t="shared" si="221"/>
        <v>4.5278</v>
      </c>
    </row>
    <row r="833" spans="1:25" ht="15.75" customHeight="1" x14ac:dyDescent="0.2">
      <c r="A833" s="152">
        <v>816</v>
      </c>
      <c r="B833" s="89">
        <v>45</v>
      </c>
      <c r="C833" s="77">
        <v>23653</v>
      </c>
      <c r="D833" s="411">
        <f t="shared" si="207"/>
        <v>6307.4666666666672</v>
      </c>
      <c r="E833" s="342">
        <f t="shared" si="210"/>
        <v>2131.9237333333331</v>
      </c>
      <c r="F833" s="338">
        <f t="shared" si="211"/>
        <v>126.14933333333335</v>
      </c>
      <c r="G833" s="407">
        <v>85</v>
      </c>
      <c r="H833" s="425">
        <f t="shared" si="212"/>
        <v>8650.5397333333331</v>
      </c>
      <c r="I833" s="79">
        <f t="shared" si="213"/>
        <v>18.133299999999998</v>
      </c>
      <c r="J833" s="96">
        <v>60</v>
      </c>
      <c r="K833" s="77">
        <v>23653</v>
      </c>
      <c r="L833" s="407">
        <f t="shared" si="208"/>
        <v>4730.5999999999995</v>
      </c>
      <c r="M833" s="342">
        <f t="shared" si="214"/>
        <v>1598.9427999999996</v>
      </c>
      <c r="N833" s="338">
        <f t="shared" si="215"/>
        <v>94.611999999999995</v>
      </c>
      <c r="O833" s="435">
        <v>51</v>
      </c>
      <c r="P833" s="425">
        <f t="shared" si="216"/>
        <v>6475.1547999999993</v>
      </c>
      <c r="Q833" s="79">
        <f t="shared" si="217"/>
        <v>13.6</v>
      </c>
      <c r="R833" s="93">
        <v>180</v>
      </c>
      <c r="S833" s="77">
        <v>23653</v>
      </c>
      <c r="T833" s="407">
        <f t="shared" si="209"/>
        <v>1576.8666666666668</v>
      </c>
      <c r="U833" s="387">
        <f t="shared" si="218"/>
        <v>532.98093333333327</v>
      </c>
      <c r="V833" s="338">
        <f t="shared" si="219"/>
        <v>31.537333333333336</v>
      </c>
      <c r="W833" s="435">
        <v>34</v>
      </c>
      <c r="X833" s="425">
        <f t="shared" si="220"/>
        <v>2175.3849333333333</v>
      </c>
      <c r="Y833" s="79">
        <f t="shared" si="221"/>
        <v>4.5332999999999997</v>
      </c>
    </row>
    <row r="834" spans="1:25" ht="15.75" customHeight="1" x14ac:dyDescent="0.2">
      <c r="A834" s="152">
        <v>817</v>
      </c>
      <c r="B834" s="89">
        <v>45</v>
      </c>
      <c r="C834" s="77">
        <v>23653</v>
      </c>
      <c r="D834" s="411">
        <f t="shared" si="207"/>
        <v>6307.4666666666672</v>
      </c>
      <c r="E834" s="342">
        <f t="shared" si="210"/>
        <v>2131.9237333333331</v>
      </c>
      <c r="F834" s="338">
        <f t="shared" si="211"/>
        <v>126.14933333333335</v>
      </c>
      <c r="G834" s="407">
        <v>85</v>
      </c>
      <c r="H834" s="425">
        <f t="shared" si="212"/>
        <v>8650.5397333333331</v>
      </c>
      <c r="I834" s="79">
        <f t="shared" si="213"/>
        <v>18.1556</v>
      </c>
      <c r="J834" s="96">
        <v>60</v>
      </c>
      <c r="K834" s="77">
        <v>23653</v>
      </c>
      <c r="L834" s="407">
        <f t="shared" si="208"/>
        <v>4730.5999999999995</v>
      </c>
      <c r="M834" s="342">
        <f t="shared" si="214"/>
        <v>1598.9427999999996</v>
      </c>
      <c r="N834" s="338">
        <f t="shared" si="215"/>
        <v>94.611999999999995</v>
      </c>
      <c r="O834" s="435">
        <v>51</v>
      </c>
      <c r="P834" s="425">
        <f t="shared" si="216"/>
        <v>6475.1547999999993</v>
      </c>
      <c r="Q834" s="79">
        <f t="shared" si="217"/>
        <v>13.6167</v>
      </c>
      <c r="R834" s="93">
        <v>180</v>
      </c>
      <c r="S834" s="77">
        <v>23653</v>
      </c>
      <c r="T834" s="407">
        <f t="shared" si="209"/>
        <v>1576.8666666666668</v>
      </c>
      <c r="U834" s="387">
        <f t="shared" si="218"/>
        <v>532.98093333333327</v>
      </c>
      <c r="V834" s="338">
        <f t="shared" si="219"/>
        <v>31.537333333333336</v>
      </c>
      <c r="W834" s="435">
        <v>34</v>
      </c>
      <c r="X834" s="425">
        <f t="shared" si="220"/>
        <v>2175.3849333333333</v>
      </c>
      <c r="Y834" s="79">
        <f t="shared" si="221"/>
        <v>4.5388999999999999</v>
      </c>
    </row>
    <row r="835" spans="1:25" ht="15.75" customHeight="1" x14ac:dyDescent="0.2">
      <c r="A835" s="152">
        <v>818</v>
      </c>
      <c r="B835" s="89">
        <v>45</v>
      </c>
      <c r="C835" s="77">
        <v>23653</v>
      </c>
      <c r="D835" s="411">
        <f t="shared" si="207"/>
        <v>6307.4666666666672</v>
      </c>
      <c r="E835" s="342">
        <f t="shared" si="210"/>
        <v>2131.9237333333331</v>
      </c>
      <c r="F835" s="338">
        <f t="shared" si="211"/>
        <v>126.14933333333335</v>
      </c>
      <c r="G835" s="407">
        <v>85</v>
      </c>
      <c r="H835" s="425">
        <f t="shared" si="212"/>
        <v>8650.5397333333331</v>
      </c>
      <c r="I835" s="79">
        <f t="shared" si="213"/>
        <v>18.177800000000001</v>
      </c>
      <c r="J835" s="96">
        <v>60</v>
      </c>
      <c r="K835" s="77">
        <v>23653</v>
      </c>
      <c r="L835" s="407">
        <f t="shared" si="208"/>
        <v>4730.5999999999995</v>
      </c>
      <c r="M835" s="342">
        <f t="shared" si="214"/>
        <v>1598.9427999999996</v>
      </c>
      <c r="N835" s="338">
        <f t="shared" si="215"/>
        <v>94.611999999999995</v>
      </c>
      <c r="O835" s="435">
        <v>51</v>
      </c>
      <c r="P835" s="425">
        <f t="shared" si="216"/>
        <v>6475.1547999999993</v>
      </c>
      <c r="Q835" s="79">
        <f t="shared" si="217"/>
        <v>13.6333</v>
      </c>
      <c r="R835" s="93">
        <v>180</v>
      </c>
      <c r="S835" s="77">
        <v>23653</v>
      </c>
      <c r="T835" s="407">
        <f t="shared" si="209"/>
        <v>1576.8666666666668</v>
      </c>
      <c r="U835" s="387">
        <f t="shared" si="218"/>
        <v>532.98093333333327</v>
      </c>
      <c r="V835" s="338">
        <f t="shared" si="219"/>
        <v>31.537333333333336</v>
      </c>
      <c r="W835" s="435">
        <v>34</v>
      </c>
      <c r="X835" s="425">
        <f t="shared" si="220"/>
        <v>2175.3849333333333</v>
      </c>
      <c r="Y835" s="79">
        <f t="shared" si="221"/>
        <v>4.5444000000000004</v>
      </c>
    </row>
    <row r="836" spans="1:25" ht="15.75" customHeight="1" x14ac:dyDescent="0.2">
      <c r="A836" s="152">
        <v>819</v>
      </c>
      <c r="B836" s="89">
        <v>45</v>
      </c>
      <c r="C836" s="77">
        <v>23653</v>
      </c>
      <c r="D836" s="411">
        <f t="shared" si="207"/>
        <v>6307.4666666666672</v>
      </c>
      <c r="E836" s="342">
        <f t="shared" si="210"/>
        <v>2131.9237333333331</v>
      </c>
      <c r="F836" s="338">
        <f t="shared" si="211"/>
        <v>126.14933333333335</v>
      </c>
      <c r="G836" s="407">
        <v>85</v>
      </c>
      <c r="H836" s="425">
        <f t="shared" si="212"/>
        <v>8650.5397333333331</v>
      </c>
      <c r="I836" s="79">
        <f t="shared" si="213"/>
        <v>18.2</v>
      </c>
      <c r="J836" s="96">
        <v>60</v>
      </c>
      <c r="K836" s="77">
        <v>23653</v>
      </c>
      <c r="L836" s="407">
        <f t="shared" si="208"/>
        <v>4730.5999999999995</v>
      </c>
      <c r="M836" s="342">
        <f t="shared" si="214"/>
        <v>1598.9427999999996</v>
      </c>
      <c r="N836" s="338">
        <f t="shared" si="215"/>
        <v>94.611999999999995</v>
      </c>
      <c r="O836" s="435">
        <v>51</v>
      </c>
      <c r="P836" s="425">
        <f t="shared" si="216"/>
        <v>6475.1547999999993</v>
      </c>
      <c r="Q836" s="79">
        <f t="shared" si="217"/>
        <v>13.65</v>
      </c>
      <c r="R836" s="93">
        <v>180</v>
      </c>
      <c r="S836" s="77">
        <v>23653</v>
      </c>
      <c r="T836" s="407">
        <f t="shared" si="209"/>
        <v>1576.8666666666668</v>
      </c>
      <c r="U836" s="387">
        <f t="shared" si="218"/>
        <v>532.98093333333327</v>
      </c>
      <c r="V836" s="338">
        <f t="shared" si="219"/>
        <v>31.537333333333336</v>
      </c>
      <c r="W836" s="435">
        <v>34</v>
      </c>
      <c r="X836" s="425">
        <f t="shared" si="220"/>
        <v>2175.3849333333333</v>
      </c>
      <c r="Y836" s="79">
        <f t="shared" si="221"/>
        <v>4.55</v>
      </c>
    </row>
    <row r="837" spans="1:25" ht="15.75" customHeight="1" x14ac:dyDescent="0.2">
      <c r="A837" s="109">
        <v>820</v>
      </c>
      <c r="B837" s="89">
        <v>45</v>
      </c>
      <c r="C837" s="77">
        <v>23653</v>
      </c>
      <c r="D837" s="411">
        <f t="shared" si="207"/>
        <v>6307.4666666666672</v>
      </c>
      <c r="E837" s="342">
        <f t="shared" si="210"/>
        <v>2131.9237333333331</v>
      </c>
      <c r="F837" s="338">
        <f t="shared" si="211"/>
        <v>126.14933333333335</v>
      </c>
      <c r="G837" s="407">
        <v>85</v>
      </c>
      <c r="H837" s="425">
        <f t="shared" si="212"/>
        <v>8650.5397333333331</v>
      </c>
      <c r="I837" s="79">
        <f t="shared" si="213"/>
        <v>18.222200000000001</v>
      </c>
      <c r="J837" s="96">
        <v>60</v>
      </c>
      <c r="K837" s="77">
        <v>23653</v>
      </c>
      <c r="L837" s="407">
        <f t="shared" si="208"/>
        <v>4730.5999999999995</v>
      </c>
      <c r="M837" s="342">
        <f t="shared" si="214"/>
        <v>1598.9427999999996</v>
      </c>
      <c r="N837" s="338">
        <f t="shared" si="215"/>
        <v>94.611999999999995</v>
      </c>
      <c r="O837" s="435">
        <v>51</v>
      </c>
      <c r="P837" s="425">
        <f t="shared" si="216"/>
        <v>6475.1547999999993</v>
      </c>
      <c r="Q837" s="79">
        <f t="shared" si="217"/>
        <v>13.666700000000001</v>
      </c>
      <c r="R837" s="93">
        <v>180</v>
      </c>
      <c r="S837" s="77">
        <v>23653</v>
      </c>
      <c r="T837" s="407">
        <f t="shared" si="209"/>
        <v>1576.8666666666668</v>
      </c>
      <c r="U837" s="387">
        <f t="shared" si="218"/>
        <v>532.98093333333327</v>
      </c>
      <c r="V837" s="338">
        <f t="shared" si="219"/>
        <v>31.537333333333336</v>
      </c>
      <c r="W837" s="435">
        <v>34</v>
      </c>
      <c r="X837" s="425">
        <f t="shared" si="220"/>
        <v>2175.3849333333333</v>
      </c>
      <c r="Y837" s="79">
        <f t="shared" si="221"/>
        <v>4.5556000000000001</v>
      </c>
    </row>
    <row r="838" spans="1:25" ht="15.75" customHeight="1" x14ac:dyDescent="0.2">
      <c r="A838" s="152">
        <v>821</v>
      </c>
      <c r="B838" s="89">
        <v>45</v>
      </c>
      <c r="C838" s="77">
        <v>23653</v>
      </c>
      <c r="D838" s="411">
        <f t="shared" si="207"/>
        <v>6307.4666666666672</v>
      </c>
      <c r="E838" s="342">
        <f t="shared" si="210"/>
        <v>2131.9237333333331</v>
      </c>
      <c r="F838" s="338">
        <f t="shared" si="211"/>
        <v>126.14933333333335</v>
      </c>
      <c r="G838" s="407">
        <v>85</v>
      </c>
      <c r="H838" s="425">
        <f t="shared" si="212"/>
        <v>8650.5397333333331</v>
      </c>
      <c r="I838" s="79">
        <f t="shared" si="213"/>
        <v>18.244399999999999</v>
      </c>
      <c r="J838" s="96">
        <v>60</v>
      </c>
      <c r="K838" s="77">
        <v>23653</v>
      </c>
      <c r="L838" s="407">
        <f t="shared" si="208"/>
        <v>4730.5999999999995</v>
      </c>
      <c r="M838" s="342">
        <f t="shared" si="214"/>
        <v>1598.9427999999996</v>
      </c>
      <c r="N838" s="338">
        <f t="shared" si="215"/>
        <v>94.611999999999995</v>
      </c>
      <c r="O838" s="435">
        <v>51</v>
      </c>
      <c r="P838" s="425">
        <f t="shared" si="216"/>
        <v>6475.1547999999993</v>
      </c>
      <c r="Q838" s="79">
        <f t="shared" si="217"/>
        <v>13.683299999999999</v>
      </c>
      <c r="R838" s="93">
        <v>180</v>
      </c>
      <c r="S838" s="77">
        <v>23653</v>
      </c>
      <c r="T838" s="407">
        <f t="shared" si="209"/>
        <v>1576.8666666666668</v>
      </c>
      <c r="U838" s="387">
        <f t="shared" si="218"/>
        <v>532.98093333333327</v>
      </c>
      <c r="V838" s="338">
        <f t="shared" si="219"/>
        <v>31.537333333333336</v>
      </c>
      <c r="W838" s="435">
        <v>34</v>
      </c>
      <c r="X838" s="425">
        <f t="shared" si="220"/>
        <v>2175.3849333333333</v>
      </c>
      <c r="Y838" s="79">
        <f t="shared" si="221"/>
        <v>4.5610999999999997</v>
      </c>
    </row>
    <row r="839" spans="1:25" ht="15.75" customHeight="1" x14ac:dyDescent="0.2">
      <c r="A839" s="152">
        <v>822</v>
      </c>
      <c r="B839" s="89">
        <v>45</v>
      </c>
      <c r="C839" s="77">
        <v>23653</v>
      </c>
      <c r="D839" s="411">
        <f t="shared" si="207"/>
        <v>6307.4666666666672</v>
      </c>
      <c r="E839" s="342">
        <f t="shared" si="210"/>
        <v>2131.9237333333331</v>
      </c>
      <c r="F839" s="338">
        <f t="shared" si="211"/>
        <v>126.14933333333335</v>
      </c>
      <c r="G839" s="407">
        <v>85</v>
      </c>
      <c r="H839" s="425">
        <f t="shared" si="212"/>
        <v>8650.5397333333331</v>
      </c>
      <c r="I839" s="79">
        <f t="shared" si="213"/>
        <v>18.2667</v>
      </c>
      <c r="J839" s="96">
        <v>60</v>
      </c>
      <c r="K839" s="77">
        <v>23653</v>
      </c>
      <c r="L839" s="407">
        <f t="shared" si="208"/>
        <v>4730.5999999999995</v>
      </c>
      <c r="M839" s="342">
        <f t="shared" si="214"/>
        <v>1598.9427999999996</v>
      </c>
      <c r="N839" s="338">
        <f t="shared" si="215"/>
        <v>94.611999999999995</v>
      </c>
      <c r="O839" s="435">
        <v>51</v>
      </c>
      <c r="P839" s="425">
        <f t="shared" si="216"/>
        <v>6475.1547999999993</v>
      </c>
      <c r="Q839" s="79">
        <f t="shared" si="217"/>
        <v>13.7</v>
      </c>
      <c r="R839" s="93">
        <v>180</v>
      </c>
      <c r="S839" s="77">
        <v>23653</v>
      </c>
      <c r="T839" s="407">
        <f t="shared" si="209"/>
        <v>1576.8666666666668</v>
      </c>
      <c r="U839" s="387">
        <f t="shared" si="218"/>
        <v>532.98093333333327</v>
      </c>
      <c r="V839" s="338">
        <f t="shared" si="219"/>
        <v>31.537333333333336</v>
      </c>
      <c r="W839" s="435">
        <v>34</v>
      </c>
      <c r="X839" s="425">
        <f t="shared" si="220"/>
        <v>2175.3849333333333</v>
      </c>
      <c r="Y839" s="79">
        <f t="shared" si="221"/>
        <v>4.5667</v>
      </c>
    </row>
    <row r="840" spans="1:25" ht="15.75" customHeight="1" x14ac:dyDescent="0.2">
      <c r="A840" s="152">
        <v>823</v>
      </c>
      <c r="B840" s="89">
        <v>45</v>
      </c>
      <c r="C840" s="77">
        <v>23653</v>
      </c>
      <c r="D840" s="411">
        <f t="shared" si="207"/>
        <v>6307.4666666666672</v>
      </c>
      <c r="E840" s="342">
        <f t="shared" si="210"/>
        <v>2131.9237333333331</v>
      </c>
      <c r="F840" s="338">
        <f t="shared" si="211"/>
        <v>126.14933333333335</v>
      </c>
      <c r="G840" s="407">
        <v>85</v>
      </c>
      <c r="H840" s="425">
        <f t="shared" si="212"/>
        <v>8650.5397333333331</v>
      </c>
      <c r="I840" s="79">
        <f t="shared" si="213"/>
        <v>18.288900000000002</v>
      </c>
      <c r="J840" s="96">
        <v>60</v>
      </c>
      <c r="K840" s="77">
        <v>23653</v>
      </c>
      <c r="L840" s="407">
        <f t="shared" si="208"/>
        <v>4730.5999999999995</v>
      </c>
      <c r="M840" s="342">
        <f t="shared" si="214"/>
        <v>1598.9427999999996</v>
      </c>
      <c r="N840" s="338">
        <f t="shared" si="215"/>
        <v>94.611999999999995</v>
      </c>
      <c r="O840" s="435">
        <v>51</v>
      </c>
      <c r="P840" s="425">
        <f t="shared" si="216"/>
        <v>6475.1547999999993</v>
      </c>
      <c r="Q840" s="79">
        <f t="shared" si="217"/>
        <v>13.716699999999999</v>
      </c>
      <c r="R840" s="93">
        <v>180</v>
      </c>
      <c r="S840" s="77">
        <v>23653</v>
      </c>
      <c r="T840" s="407">
        <f t="shared" si="209"/>
        <v>1576.8666666666668</v>
      </c>
      <c r="U840" s="387">
        <f t="shared" si="218"/>
        <v>532.98093333333327</v>
      </c>
      <c r="V840" s="338">
        <f t="shared" si="219"/>
        <v>31.537333333333336</v>
      </c>
      <c r="W840" s="435">
        <v>34</v>
      </c>
      <c r="X840" s="425">
        <f t="shared" si="220"/>
        <v>2175.3849333333333</v>
      </c>
      <c r="Y840" s="79">
        <f t="shared" si="221"/>
        <v>4.5721999999999996</v>
      </c>
    </row>
    <row r="841" spans="1:25" ht="15.75" customHeight="1" x14ac:dyDescent="0.2">
      <c r="A841" s="152">
        <v>824</v>
      </c>
      <c r="B841" s="89">
        <v>45</v>
      </c>
      <c r="C841" s="77">
        <v>23653</v>
      </c>
      <c r="D841" s="411">
        <f t="shared" si="207"/>
        <v>6307.4666666666672</v>
      </c>
      <c r="E841" s="342">
        <f t="shared" si="210"/>
        <v>2131.9237333333331</v>
      </c>
      <c r="F841" s="338">
        <f t="shared" si="211"/>
        <v>126.14933333333335</v>
      </c>
      <c r="G841" s="407">
        <v>85</v>
      </c>
      <c r="H841" s="425">
        <f t="shared" si="212"/>
        <v>8650.5397333333331</v>
      </c>
      <c r="I841" s="79">
        <f t="shared" si="213"/>
        <v>18.3111</v>
      </c>
      <c r="J841" s="96">
        <v>60</v>
      </c>
      <c r="K841" s="77">
        <v>23653</v>
      </c>
      <c r="L841" s="407">
        <f t="shared" si="208"/>
        <v>4730.5999999999995</v>
      </c>
      <c r="M841" s="342">
        <f t="shared" si="214"/>
        <v>1598.9427999999996</v>
      </c>
      <c r="N841" s="338">
        <f t="shared" si="215"/>
        <v>94.611999999999995</v>
      </c>
      <c r="O841" s="435">
        <v>51</v>
      </c>
      <c r="P841" s="425">
        <f t="shared" si="216"/>
        <v>6475.1547999999993</v>
      </c>
      <c r="Q841" s="79">
        <f t="shared" si="217"/>
        <v>13.7333</v>
      </c>
      <c r="R841" s="93">
        <v>180</v>
      </c>
      <c r="S841" s="77">
        <v>23653</v>
      </c>
      <c r="T841" s="407">
        <f t="shared" si="209"/>
        <v>1576.8666666666668</v>
      </c>
      <c r="U841" s="387">
        <f t="shared" si="218"/>
        <v>532.98093333333327</v>
      </c>
      <c r="V841" s="338">
        <f t="shared" si="219"/>
        <v>31.537333333333336</v>
      </c>
      <c r="W841" s="435">
        <v>34</v>
      </c>
      <c r="X841" s="425">
        <f t="shared" si="220"/>
        <v>2175.3849333333333</v>
      </c>
      <c r="Y841" s="79">
        <f t="shared" si="221"/>
        <v>4.5777999999999999</v>
      </c>
    </row>
    <row r="842" spans="1:25" ht="15.75" customHeight="1" x14ac:dyDescent="0.2">
      <c r="A842" s="152">
        <v>825</v>
      </c>
      <c r="B842" s="89">
        <v>45</v>
      </c>
      <c r="C842" s="77">
        <v>23653</v>
      </c>
      <c r="D842" s="411">
        <f t="shared" si="207"/>
        <v>6307.4666666666672</v>
      </c>
      <c r="E842" s="342">
        <f t="shared" si="210"/>
        <v>2131.9237333333331</v>
      </c>
      <c r="F842" s="338">
        <f t="shared" si="211"/>
        <v>126.14933333333335</v>
      </c>
      <c r="G842" s="407">
        <v>85</v>
      </c>
      <c r="H842" s="425">
        <f t="shared" si="212"/>
        <v>8650.5397333333331</v>
      </c>
      <c r="I842" s="79">
        <f t="shared" si="213"/>
        <v>18.333300000000001</v>
      </c>
      <c r="J842" s="96">
        <v>60</v>
      </c>
      <c r="K842" s="77">
        <v>23653</v>
      </c>
      <c r="L842" s="407">
        <f t="shared" si="208"/>
        <v>4730.5999999999995</v>
      </c>
      <c r="M842" s="342">
        <f t="shared" si="214"/>
        <v>1598.9427999999996</v>
      </c>
      <c r="N842" s="338">
        <f t="shared" si="215"/>
        <v>94.611999999999995</v>
      </c>
      <c r="O842" s="435">
        <v>51</v>
      </c>
      <c r="P842" s="425">
        <f t="shared" si="216"/>
        <v>6475.1547999999993</v>
      </c>
      <c r="Q842" s="79">
        <f t="shared" si="217"/>
        <v>13.75</v>
      </c>
      <c r="R842" s="93">
        <v>180</v>
      </c>
      <c r="S842" s="77">
        <v>23653</v>
      </c>
      <c r="T842" s="407">
        <f t="shared" si="209"/>
        <v>1576.8666666666668</v>
      </c>
      <c r="U842" s="387">
        <f t="shared" si="218"/>
        <v>532.98093333333327</v>
      </c>
      <c r="V842" s="338">
        <f t="shared" si="219"/>
        <v>31.537333333333336</v>
      </c>
      <c r="W842" s="435">
        <v>34</v>
      </c>
      <c r="X842" s="425">
        <f t="shared" si="220"/>
        <v>2175.3849333333333</v>
      </c>
      <c r="Y842" s="79">
        <f t="shared" si="221"/>
        <v>4.5833000000000004</v>
      </c>
    </row>
    <row r="843" spans="1:25" ht="15.75" customHeight="1" x14ac:dyDescent="0.2">
      <c r="A843" s="152">
        <v>826</v>
      </c>
      <c r="B843" s="89">
        <v>45</v>
      </c>
      <c r="C843" s="77">
        <v>23653</v>
      </c>
      <c r="D843" s="411">
        <f t="shared" si="207"/>
        <v>6307.4666666666672</v>
      </c>
      <c r="E843" s="342">
        <f t="shared" si="210"/>
        <v>2131.9237333333331</v>
      </c>
      <c r="F843" s="338">
        <f t="shared" si="211"/>
        <v>126.14933333333335</v>
      </c>
      <c r="G843" s="407">
        <v>85</v>
      </c>
      <c r="H843" s="425">
        <f t="shared" si="212"/>
        <v>8650.5397333333331</v>
      </c>
      <c r="I843" s="79">
        <f t="shared" si="213"/>
        <v>18.355599999999999</v>
      </c>
      <c r="J843" s="96">
        <v>60</v>
      </c>
      <c r="K843" s="77">
        <v>23653</v>
      </c>
      <c r="L843" s="407">
        <f t="shared" si="208"/>
        <v>4730.5999999999995</v>
      </c>
      <c r="M843" s="342">
        <f t="shared" si="214"/>
        <v>1598.9427999999996</v>
      </c>
      <c r="N843" s="338">
        <f t="shared" si="215"/>
        <v>94.611999999999995</v>
      </c>
      <c r="O843" s="435">
        <v>51</v>
      </c>
      <c r="P843" s="425">
        <f t="shared" si="216"/>
        <v>6475.1547999999993</v>
      </c>
      <c r="Q843" s="79">
        <f t="shared" si="217"/>
        <v>13.7667</v>
      </c>
      <c r="R843" s="93">
        <v>180</v>
      </c>
      <c r="S843" s="77">
        <v>23653</v>
      </c>
      <c r="T843" s="407">
        <f t="shared" si="209"/>
        <v>1576.8666666666668</v>
      </c>
      <c r="U843" s="387">
        <f t="shared" si="218"/>
        <v>532.98093333333327</v>
      </c>
      <c r="V843" s="338">
        <f t="shared" si="219"/>
        <v>31.537333333333336</v>
      </c>
      <c r="W843" s="435">
        <v>34</v>
      </c>
      <c r="X843" s="425">
        <f t="shared" si="220"/>
        <v>2175.3849333333333</v>
      </c>
      <c r="Y843" s="79">
        <f t="shared" si="221"/>
        <v>4.5888999999999998</v>
      </c>
    </row>
    <row r="844" spans="1:25" ht="15.75" customHeight="1" x14ac:dyDescent="0.2">
      <c r="A844" s="152">
        <v>827</v>
      </c>
      <c r="B844" s="89">
        <v>45</v>
      </c>
      <c r="C844" s="77">
        <v>23653</v>
      </c>
      <c r="D844" s="411">
        <f t="shared" si="207"/>
        <v>6307.4666666666672</v>
      </c>
      <c r="E844" s="342">
        <f t="shared" si="210"/>
        <v>2131.9237333333331</v>
      </c>
      <c r="F844" s="338">
        <f t="shared" si="211"/>
        <v>126.14933333333335</v>
      </c>
      <c r="G844" s="407">
        <v>85</v>
      </c>
      <c r="H844" s="425">
        <f t="shared" si="212"/>
        <v>8650.5397333333331</v>
      </c>
      <c r="I844" s="79">
        <f t="shared" si="213"/>
        <v>18.377800000000001</v>
      </c>
      <c r="J844" s="96">
        <v>60</v>
      </c>
      <c r="K844" s="77">
        <v>23653</v>
      </c>
      <c r="L844" s="407">
        <f t="shared" si="208"/>
        <v>4730.5999999999995</v>
      </c>
      <c r="M844" s="342">
        <f t="shared" si="214"/>
        <v>1598.9427999999996</v>
      </c>
      <c r="N844" s="338">
        <f t="shared" si="215"/>
        <v>94.611999999999995</v>
      </c>
      <c r="O844" s="435">
        <v>51</v>
      </c>
      <c r="P844" s="425">
        <f t="shared" si="216"/>
        <v>6475.1547999999993</v>
      </c>
      <c r="Q844" s="79">
        <f t="shared" si="217"/>
        <v>13.783300000000001</v>
      </c>
      <c r="R844" s="93">
        <v>180</v>
      </c>
      <c r="S844" s="77">
        <v>23653</v>
      </c>
      <c r="T844" s="407">
        <f t="shared" si="209"/>
        <v>1576.8666666666668</v>
      </c>
      <c r="U844" s="387">
        <f t="shared" si="218"/>
        <v>532.98093333333327</v>
      </c>
      <c r="V844" s="338">
        <f t="shared" si="219"/>
        <v>31.537333333333336</v>
      </c>
      <c r="W844" s="435">
        <v>34</v>
      </c>
      <c r="X844" s="425">
        <f t="shared" si="220"/>
        <v>2175.3849333333333</v>
      </c>
      <c r="Y844" s="79">
        <f t="shared" si="221"/>
        <v>4.5944000000000003</v>
      </c>
    </row>
    <row r="845" spans="1:25" ht="15.75" customHeight="1" x14ac:dyDescent="0.2">
      <c r="A845" s="152">
        <v>828</v>
      </c>
      <c r="B845" s="89">
        <v>45</v>
      </c>
      <c r="C845" s="77">
        <v>23653</v>
      </c>
      <c r="D845" s="411">
        <f t="shared" si="207"/>
        <v>6307.4666666666672</v>
      </c>
      <c r="E845" s="342">
        <f t="shared" si="210"/>
        <v>2131.9237333333331</v>
      </c>
      <c r="F845" s="338">
        <f t="shared" si="211"/>
        <v>126.14933333333335</v>
      </c>
      <c r="G845" s="407">
        <v>85</v>
      </c>
      <c r="H845" s="425">
        <f t="shared" si="212"/>
        <v>8650.5397333333331</v>
      </c>
      <c r="I845" s="79">
        <f t="shared" si="213"/>
        <v>18.399999999999999</v>
      </c>
      <c r="J845" s="96">
        <v>60</v>
      </c>
      <c r="K845" s="77">
        <v>23653</v>
      </c>
      <c r="L845" s="407">
        <f t="shared" si="208"/>
        <v>4730.5999999999995</v>
      </c>
      <c r="M845" s="342">
        <f t="shared" si="214"/>
        <v>1598.9427999999996</v>
      </c>
      <c r="N845" s="338">
        <f t="shared" si="215"/>
        <v>94.611999999999995</v>
      </c>
      <c r="O845" s="435">
        <v>51</v>
      </c>
      <c r="P845" s="425">
        <f t="shared" si="216"/>
        <v>6475.1547999999993</v>
      </c>
      <c r="Q845" s="79">
        <f t="shared" si="217"/>
        <v>13.8</v>
      </c>
      <c r="R845" s="93">
        <v>180</v>
      </c>
      <c r="S845" s="77">
        <v>23653</v>
      </c>
      <c r="T845" s="407">
        <f t="shared" si="209"/>
        <v>1576.8666666666668</v>
      </c>
      <c r="U845" s="387">
        <f t="shared" si="218"/>
        <v>532.98093333333327</v>
      </c>
      <c r="V845" s="338">
        <f t="shared" si="219"/>
        <v>31.537333333333336</v>
      </c>
      <c r="W845" s="435">
        <v>34</v>
      </c>
      <c r="X845" s="425">
        <f t="shared" si="220"/>
        <v>2175.3849333333333</v>
      </c>
      <c r="Y845" s="79">
        <f t="shared" si="221"/>
        <v>4.5999999999999996</v>
      </c>
    </row>
    <row r="846" spans="1:25" ht="15.75" customHeight="1" x14ac:dyDescent="0.2">
      <c r="A846" s="152">
        <v>829</v>
      </c>
      <c r="B846" s="89">
        <v>45</v>
      </c>
      <c r="C846" s="77">
        <v>23653</v>
      </c>
      <c r="D846" s="411">
        <f t="shared" si="207"/>
        <v>6307.4666666666672</v>
      </c>
      <c r="E846" s="342">
        <f t="shared" si="210"/>
        <v>2131.9237333333331</v>
      </c>
      <c r="F846" s="338">
        <f t="shared" si="211"/>
        <v>126.14933333333335</v>
      </c>
      <c r="G846" s="407">
        <v>85</v>
      </c>
      <c r="H846" s="425">
        <f t="shared" si="212"/>
        <v>8650.5397333333331</v>
      </c>
      <c r="I846" s="79">
        <f t="shared" si="213"/>
        <v>18.4222</v>
      </c>
      <c r="J846" s="96">
        <v>60</v>
      </c>
      <c r="K846" s="77">
        <v>23653</v>
      </c>
      <c r="L846" s="407">
        <f t="shared" si="208"/>
        <v>4730.5999999999995</v>
      </c>
      <c r="M846" s="342">
        <f t="shared" si="214"/>
        <v>1598.9427999999996</v>
      </c>
      <c r="N846" s="338">
        <f t="shared" si="215"/>
        <v>94.611999999999995</v>
      </c>
      <c r="O846" s="435">
        <v>51</v>
      </c>
      <c r="P846" s="425">
        <f t="shared" si="216"/>
        <v>6475.1547999999993</v>
      </c>
      <c r="Q846" s="79">
        <f t="shared" si="217"/>
        <v>13.816700000000001</v>
      </c>
      <c r="R846" s="93">
        <v>180</v>
      </c>
      <c r="S846" s="77">
        <v>23653</v>
      </c>
      <c r="T846" s="407">
        <f t="shared" si="209"/>
        <v>1576.8666666666668</v>
      </c>
      <c r="U846" s="387">
        <f t="shared" si="218"/>
        <v>532.98093333333327</v>
      </c>
      <c r="V846" s="338">
        <f t="shared" si="219"/>
        <v>31.537333333333336</v>
      </c>
      <c r="W846" s="435">
        <v>34</v>
      </c>
      <c r="X846" s="425">
        <f t="shared" si="220"/>
        <v>2175.3849333333333</v>
      </c>
      <c r="Y846" s="79">
        <f t="shared" si="221"/>
        <v>4.6055999999999999</v>
      </c>
    </row>
    <row r="847" spans="1:25" ht="15.75" customHeight="1" x14ac:dyDescent="0.2">
      <c r="A847" s="109">
        <v>830</v>
      </c>
      <c r="B847" s="89">
        <v>45</v>
      </c>
      <c r="C847" s="77">
        <v>23653</v>
      </c>
      <c r="D847" s="411">
        <f t="shared" si="207"/>
        <v>6307.4666666666672</v>
      </c>
      <c r="E847" s="342">
        <f t="shared" si="210"/>
        <v>2131.9237333333331</v>
      </c>
      <c r="F847" s="338">
        <f t="shared" si="211"/>
        <v>126.14933333333335</v>
      </c>
      <c r="G847" s="407">
        <v>85</v>
      </c>
      <c r="H847" s="425">
        <f t="shared" si="212"/>
        <v>8650.5397333333331</v>
      </c>
      <c r="I847" s="79">
        <f t="shared" si="213"/>
        <v>18.444400000000002</v>
      </c>
      <c r="J847" s="96">
        <v>60</v>
      </c>
      <c r="K847" s="77">
        <v>23653</v>
      </c>
      <c r="L847" s="407">
        <f t="shared" si="208"/>
        <v>4730.5999999999995</v>
      </c>
      <c r="M847" s="342">
        <f t="shared" si="214"/>
        <v>1598.9427999999996</v>
      </c>
      <c r="N847" s="338">
        <f t="shared" si="215"/>
        <v>94.611999999999995</v>
      </c>
      <c r="O847" s="435">
        <v>51</v>
      </c>
      <c r="P847" s="425">
        <f t="shared" si="216"/>
        <v>6475.1547999999993</v>
      </c>
      <c r="Q847" s="79">
        <f t="shared" si="217"/>
        <v>13.833299999999999</v>
      </c>
      <c r="R847" s="93">
        <v>180</v>
      </c>
      <c r="S847" s="77">
        <v>23653</v>
      </c>
      <c r="T847" s="407">
        <f t="shared" si="209"/>
        <v>1576.8666666666668</v>
      </c>
      <c r="U847" s="387">
        <f t="shared" si="218"/>
        <v>532.98093333333327</v>
      </c>
      <c r="V847" s="338">
        <f t="shared" si="219"/>
        <v>31.537333333333336</v>
      </c>
      <c r="W847" s="435">
        <v>34</v>
      </c>
      <c r="X847" s="425">
        <f t="shared" si="220"/>
        <v>2175.3849333333333</v>
      </c>
      <c r="Y847" s="79">
        <f t="shared" si="221"/>
        <v>4.6111000000000004</v>
      </c>
    </row>
    <row r="848" spans="1:25" ht="15.75" customHeight="1" x14ac:dyDescent="0.2">
      <c r="A848" s="152">
        <v>831</v>
      </c>
      <c r="B848" s="89">
        <v>45</v>
      </c>
      <c r="C848" s="77">
        <v>23653</v>
      </c>
      <c r="D848" s="411">
        <f t="shared" si="207"/>
        <v>6307.4666666666672</v>
      </c>
      <c r="E848" s="342">
        <f t="shared" si="210"/>
        <v>2131.9237333333331</v>
      </c>
      <c r="F848" s="338">
        <f t="shared" si="211"/>
        <v>126.14933333333335</v>
      </c>
      <c r="G848" s="407">
        <v>85</v>
      </c>
      <c r="H848" s="425">
        <f t="shared" si="212"/>
        <v>8650.5397333333331</v>
      </c>
      <c r="I848" s="79">
        <f t="shared" si="213"/>
        <v>18.466699999999999</v>
      </c>
      <c r="J848" s="96">
        <v>60</v>
      </c>
      <c r="K848" s="77">
        <v>23653</v>
      </c>
      <c r="L848" s="407">
        <f t="shared" si="208"/>
        <v>4730.5999999999995</v>
      </c>
      <c r="M848" s="342">
        <f t="shared" si="214"/>
        <v>1598.9427999999996</v>
      </c>
      <c r="N848" s="338">
        <f t="shared" si="215"/>
        <v>94.611999999999995</v>
      </c>
      <c r="O848" s="435">
        <v>51</v>
      </c>
      <c r="P848" s="425">
        <f t="shared" si="216"/>
        <v>6475.1547999999993</v>
      </c>
      <c r="Q848" s="79">
        <f t="shared" si="217"/>
        <v>13.85</v>
      </c>
      <c r="R848" s="93">
        <v>180</v>
      </c>
      <c r="S848" s="77">
        <v>23653</v>
      </c>
      <c r="T848" s="407">
        <f t="shared" si="209"/>
        <v>1576.8666666666668</v>
      </c>
      <c r="U848" s="387">
        <f t="shared" si="218"/>
        <v>532.98093333333327</v>
      </c>
      <c r="V848" s="338">
        <f t="shared" si="219"/>
        <v>31.537333333333336</v>
      </c>
      <c r="W848" s="435">
        <v>34</v>
      </c>
      <c r="X848" s="425">
        <f t="shared" si="220"/>
        <v>2175.3849333333333</v>
      </c>
      <c r="Y848" s="79">
        <f t="shared" si="221"/>
        <v>4.6166999999999998</v>
      </c>
    </row>
    <row r="849" spans="1:25" ht="15.75" customHeight="1" x14ac:dyDescent="0.2">
      <c r="A849" s="152">
        <v>832</v>
      </c>
      <c r="B849" s="89">
        <v>45</v>
      </c>
      <c r="C849" s="77">
        <v>23653</v>
      </c>
      <c r="D849" s="411">
        <f t="shared" si="207"/>
        <v>6307.4666666666672</v>
      </c>
      <c r="E849" s="342">
        <f t="shared" si="210"/>
        <v>2131.9237333333331</v>
      </c>
      <c r="F849" s="338">
        <f t="shared" si="211"/>
        <v>126.14933333333335</v>
      </c>
      <c r="G849" s="407">
        <v>85</v>
      </c>
      <c r="H849" s="425">
        <f t="shared" si="212"/>
        <v>8650.5397333333331</v>
      </c>
      <c r="I849" s="79">
        <f t="shared" si="213"/>
        <v>18.488900000000001</v>
      </c>
      <c r="J849" s="96">
        <v>60</v>
      </c>
      <c r="K849" s="77">
        <v>23653</v>
      </c>
      <c r="L849" s="407">
        <f t="shared" si="208"/>
        <v>4730.5999999999995</v>
      </c>
      <c r="M849" s="342">
        <f t="shared" si="214"/>
        <v>1598.9427999999996</v>
      </c>
      <c r="N849" s="338">
        <f t="shared" si="215"/>
        <v>94.611999999999995</v>
      </c>
      <c r="O849" s="435">
        <v>51</v>
      </c>
      <c r="P849" s="425">
        <f t="shared" si="216"/>
        <v>6475.1547999999993</v>
      </c>
      <c r="Q849" s="79">
        <f t="shared" si="217"/>
        <v>13.8667</v>
      </c>
      <c r="R849" s="93">
        <v>180</v>
      </c>
      <c r="S849" s="77">
        <v>23653</v>
      </c>
      <c r="T849" s="407">
        <f t="shared" si="209"/>
        <v>1576.8666666666668</v>
      </c>
      <c r="U849" s="387">
        <f t="shared" si="218"/>
        <v>532.98093333333327</v>
      </c>
      <c r="V849" s="338">
        <f t="shared" si="219"/>
        <v>31.537333333333336</v>
      </c>
      <c r="W849" s="435">
        <v>34</v>
      </c>
      <c r="X849" s="425">
        <f t="shared" si="220"/>
        <v>2175.3849333333333</v>
      </c>
      <c r="Y849" s="79">
        <f t="shared" si="221"/>
        <v>4.6222000000000003</v>
      </c>
    </row>
    <row r="850" spans="1:25" ht="15.75" customHeight="1" x14ac:dyDescent="0.2">
      <c r="A850" s="152">
        <v>833</v>
      </c>
      <c r="B850" s="89">
        <v>45</v>
      </c>
      <c r="C850" s="77">
        <v>23653</v>
      </c>
      <c r="D850" s="411">
        <f t="shared" ref="D850:D867" si="222">12*(1/B850*C850)</f>
        <v>6307.4666666666672</v>
      </c>
      <c r="E850" s="342">
        <f t="shared" si="210"/>
        <v>2131.9237333333331</v>
      </c>
      <c r="F850" s="338">
        <f t="shared" si="211"/>
        <v>126.14933333333335</v>
      </c>
      <c r="G850" s="407">
        <v>85</v>
      </c>
      <c r="H850" s="425">
        <f t="shared" si="212"/>
        <v>8650.5397333333331</v>
      </c>
      <c r="I850" s="79">
        <f t="shared" si="213"/>
        <v>18.511099999999999</v>
      </c>
      <c r="J850" s="96">
        <v>60</v>
      </c>
      <c r="K850" s="77">
        <v>23653</v>
      </c>
      <c r="L850" s="407">
        <f t="shared" ref="L850:L867" si="223">12*(1/J850*K850)</f>
        <v>4730.5999999999995</v>
      </c>
      <c r="M850" s="342">
        <f t="shared" si="214"/>
        <v>1598.9427999999996</v>
      </c>
      <c r="N850" s="338">
        <f t="shared" si="215"/>
        <v>94.611999999999995</v>
      </c>
      <c r="O850" s="435">
        <v>51</v>
      </c>
      <c r="P850" s="425">
        <f t="shared" si="216"/>
        <v>6475.1547999999993</v>
      </c>
      <c r="Q850" s="79">
        <f t="shared" si="217"/>
        <v>13.8833</v>
      </c>
      <c r="R850" s="93">
        <v>180</v>
      </c>
      <c r="S850" s="77">
        <v>23653</v>
      </c>
      <c r="T850" s="407">
        <f t="shared" ref="T850:T867" si="224">12*(1/R850*S850)</f>
        <v>1576.8666666666668</v>
      </c>
      <c r="U850" s="387">
        <f t="shared" si="218"/>
        <v>532.98093333333327</v>
      </c>
      <c r="V850" s="338">
        <f t="shared" si="219"/>
        <v>31.537333333333336</v>
      </c>
      <c r="W850" s="435">
        <v>34</v>
      </c>
      <c r="X850" s="425">
        <f t="shared" si="220"/>
        <v>2175.3849333333333</v>
      </c>
      <c r="Y850" s="79">
        <f t="shared" si="221"/>
        <v>4.6277999999999997</v>
      </c>
    </row>
    <row r="851" spans="1:25" ht="15.75" customHeight="1" x14ac:dyDescent="0.2">
      <c r="A851" s="152">
        <v>834</v>
      </c>
      <c r="B851" s="89">
        <v>45</v>
      </c>
      <c r="C851" s="77">
        <v>23653</v>
      </c>
      <c r="D851" s="411">
        <f t="shared" si="222"/>
        <v>6307.4666666666672</v>
      </c>
      <c r="E851" s="342">
        <f t="shared" ref="E851:E867" si="225">D851*33.8%</f>
        <v>2131.9237333333331</v>
      </c>
      <c r="F851" s="338">
        <f t="shared" ref="F851:F867" si="226">D851*2%</f>
        <v>126.14933333333335</v>
      </c>
      <c r="G851" s="407">
        <v>85</v>
      </c>
      <c r="H851" s="425">
        <f t="shared" ref="H851:H867" si="227">SUM(D851:G851)</f>
        <v>8650.5397333333331</v>
      </c>
      <c r="I851" s="79">
        <f t="shared" ref="I851:I867" si="228">ROUND(A851/B851,4)</f>
        <v>18.533300000000001</v>
      </c>
      <c r="J851" s="96">
        <v>60</v>
      </c>
      <c r="K851" s="77">
        <v>23653</v>
      </c>
      <c r="L851" s="407">
        <f t="shared" si="223"/>
        <v>4730.5999999999995</v>
      </c>
      <c r="M851" s="342">
        <f t="shared" ref="M851:M867" si="229">L851*33.8%</f>
        <v>1598.9427999999996</v>
      </c>
      <c r="N851" s="338">
        <f t="shared" ref="N851:N867" si="230">L851*2%</f>
        <v>94.611999999999995</v>
      </c>
      <c r="O851" s="435">
        <v>51</v>
      </c>
      <c r="P851" s="425">
        <f t="shared" ref="P851:P867" si="231">SUM(L851:O851)</f>
        <v>6475.1547999999993</v>
      </c>
      <c r="Q851" s="79">
        <f t="shared" ref="Q851:Q867" si="232">ROUND(A851/J851,4)</f>
        <v>13.9</v>
      </c>
      <c r="R851" s="93">
        <v>180</v>
      </c>
      <c r="S851" s="77">
        <v>23653</v>
      </c>
      <c r="T851" s="407">
        <f t="shared" si="224"/>
        <v>1576.8666666666668</v>
      </c>
      <c r="U851" s="387">
        <f t="shared" ref="U851:U867" si="233">T851*33.8%</f>
        <v>532.98093333333327</v>
      </c>
      <c r="V851" s="338">
        <f t="shared" ref="V851:V867" si="234">T851*2%</f>
        <v>31.537333333333336</v>
      </c>
      <c r="W851" s="435">
        <v>34</v>
      </c>
      <c r="X851" s="425">
        <f t="shared" ref="X851:X867" si="235">SUM(T851:W851)</f>
        <v>2175.3849333333333</v>
      </c>
      <c r="Y851" s="79">
        <f t="shared" ref="Y851:Y867" si="236">ROUND(A851/R851,4)</f>
        <v>4.6333000000000002</v>
      </c>
    </row>
    <row r="852" spans="1:25" ht="15.75" customHeight="1" x14ac:dyDescent="0.2">
      <c r="A852" s="152">
        <v>835</v>
      </c>
      <c r="B852" s="89">
        <v>45</v>
      </c>
      <c r="C852" s="77">
        <v>23653</v>
      </c>
      <c r="D852" s="411">
        <f t="shared" si="222"/>
        <v>6307.4666666666672</v>
      </c>
      <c r="E852" s="342">
        <f t="shared" si="225"/>
        <v>2131.9237333333331</v>
      </c>
      <c r="F852" s="338">
        <f t="shared" si="226"/>
        <v>126.14933333333335</v>
      </c>
      <c r="G852" s="407">
        <v>85</v>
      </c>
      <c r="H852" s="425">
        <f t="shared" si="227"/>
        <v>8650.5397333333331</v>
      </c>
      <c r="I852" s="79">
        <f t="shared" si="228"/>
        <v>18.555599999999998</v>
      </c>
      <c r="J852" s="96">
        <v>60</v>
      </c>
      <c r="K852" s="77">
        <v>23653</v>
      </c>
      <c r="L852" s="407">
        <f t="shared" si="223"/>
        <v>4730.5999999999995</v>
      </c>
      <c r="M852" s="342">
        <f t="shared" si="229"/>
        <v>1598.9427999999996</v>
      </c>
      <c r="N852" s="338">
        <f t="shared" si="230"/>
        <v>94.611999999999995</v>
      </c>
      <c r="O852" s="435">
        <v>51</v>
      </c>
      <c r="P852" s="425">
        <f t="shared" si="231"/>
        <v>6475.1547999999993</v>
      </c>
      <c r="Q852" s="79">
        <f t="shared" si="232"/>
        <v>13.916700000000001</v>
      </c>
      <c r="R852" s="93">
        <v>180</v>
      </c>
      <c r="S852" s="77">
        <v>23653</v>
      </c>
      <c r="T852" s="407">
        <f t="shared" si="224"/>
        <v>1576.8666666666668</v>
      </c>
      <c r="U852" s="387">
        <f t="shared" si="233"/>
        <v>532.98093333333327</v>
      </c>
      <c r="V852" s="338">
        <f t="shared" si="234"/>
        <v>31.537333333333336</v>
      </c>
      <c r="W852" s="435">
        <v>34</v>
      </c>
      <c r="X852" s="425">
        <f t="shared" si="235"/>
        <v>2175.3849333333333</v>
      </c>
      <c r="Y852" s="79">
        <f t="shared" si="236"/>
        <v>4.6388999999999996</v>
      </c>
    </row>
    <row r="853" spans="1:25" ht="15.75" customHeight="1" x14ac:dyDescent="0.2">
      <c r="A853" s="152">
        <v>836</v>
      </c>
      <c r="B853" s="89">
        <v>45</v>
      </c>
      <c r="C853" s="77">
        <v>23653</v>
      </c>
      <c r="D853" s="411">
        <f t="shared" si="222"/>
        <v>6307.4666666666672</v>
      </c>
      <c r="E853" s="342">
        <f t="shared" si="225"/>
        <v>2131.9237333333331</v>
      </c>
      <c r="F853" s="338">
        <f t="shared" si="226"/>
        <v>126.14933333333335</v>
      </c>
      <c r="G853" s="407">
        <v>85</v>
      </c>
      <c r="H853" s="425">
        <f t="shared" si="227"/>
        <v>8650.5397333333331</v>
      </c>
      <c r="I853" s="79">
        <f t="shared" si="228"/>
        <v>18.5778</v>
      </c>
      <c r="J853" s="96">
        <v>60</v>
      </c>
      <c r="K853" s="77">
        <v>23653</v>
      </c>
      <c r="L853" s="407">
        <f t="shared" si="223"/>
        <v>4730.5999999999995</v>
      </c>
      <c r="M853" s="342">
        <f t="shared" si="229"/>
        <v>1598.9427999999996</v>
      </c>
      <c r="N853" s="338">
        <f t="shared" si="230"/>
        <v>94.611999999999995</v>
      </c>
      <c r="O853" s="435">
        <v>51</v>
      </c>
      <c r="P853" s="425">
        <f t="shared" si="231"/>
        <v>6475.1547999999993</v>
      </c>
      <c r="Q853" s="79">
        <f t="shared" si="232"/>
        <v>13.933299999999999</v>
      </c>
      <c r="R853" s="93">
        <v>180</v>
      </c>
      <c r="S853" s="77">
        <v>23653</v>
      </c>
      <c r="T853" s="407">
        <f t="shared" si="224"/>
        <v>1576.8666666666668</v>
      </c>
      <c r="U853" s="387">
        <f t="shared" si="233"/>
        <v>532.98093333333327</v>
      </c>
      <c r="V853" s="338">
        <f t="shared" si="234"/>
        <v>31.537333333333336</v>
      </c>
      <c r="W853" s="435">
        <v>34</v>
      </c>
      <c r="X853" s="425">
        <f t="shared" si="235"/>
        <v>2175.3849333333333</v>
      </c>
      <c r="Y853" s="79">
        <f t="shared" si="236"/>
        <v>4.6444000000000001</v>
      </c>
    </row>
    <row r="854" spans="1:25" ht="15.75" customHeight="1" x14ac:dyDescent="0.2">
      <c r="A854" s="152">
        <v>837</v>
      </c>
      <c r="B854" s="89">
        <v>45</v>
      </c>
      <c r="C854" s="77">
        <v>23653</v>
      </c>
      <c r="D854" s="411">
        <f t="shared" si="222"/>
        <v>6307.4666666666672</v>
      </c>
      <c r="E854" s="342">
        <f t="shared" si="225"/>
        <v>2131.9237333333331</v>
      </c>
      <c r="F854" s="338">
        <f t="shared" si="226"/>
        <v>126.14933333333335</v>
      </c>
      <c r="G854" s="407">
        <v>85</v>
      </c>
      <c r="H854" s="425">
        <f t="shared" si="227"/>
        <v>8650.5397333333331</v>
      </c>
      <c r="I854" s="79">
        <f t="shared" si="228"/>
        <v>18.600000000000001</v>
      </c>
      <c r="J854" s="96">
        <v>60</v>
      </c>
      <c r="K854" s="77">
        <v>23653</v>
      </c>
      <c r="L854" s="407">
        <f t="shared" si="223"/>
        <v>4730.5999999999995</v>
      </c>
      <c r="M854" s="342">
        <f t="shared" si="229"/>
        <v>1598.9427999999996</v>
      </c>
      <c r="N854" s="338">
        <f t="shared" si="230"/>
        <v>94.611999999999995</v>
      </c>
      <c r="O854" s="435">
        <v>51</v>
      </c>
      <c r="P854" s="425">
        <f t="shared" si="231"/>
        <v>6475.1547999999993</v>
      </c>
      <c r="Q854" s="79">
        <f t="shared" si="232"/>
        <v>13.95</v>
      </c>
      <c r="R854" s="93">
        <v>180</v>
      </c>
      <c r="S854" s="77">
        <v>23653</v>
      </c>
      <c r="T854" s="407">
        <f t="shared" si="224"/>
        <v>1576.8666666666668</v>
      </c>
      <c r="U854" s="387">
        <f t="shared" si="233"/>
        <v>532.98093333333327</v>
      </c>
      <c r="V854" s="338">
        <f t="shared" si="234"/>
        <v>31.537333333333336</v>
      </c>
      <c r="W854" s="435">
        <v>34</v>
      </c>
      <c r="X854" s="425">
        <f t="shared" si="235"/>
        <v>2175.3849333333333</v>
      </c>
      <c r="Y854" s="79">
        <f t="shared" si="236"/>
        <v>4.6500000000000004</v>
      </c>
    </row>
    <row r="855" spans="1:25" ht="15.75" customHeight="1" x14ac:dyDescent="0.2">
      <c r="A855" s="152">
        <v>838</v>
      </c>
      <c r="B855" s="89">
        <v>45</v>
      </c>
      <c r="C855" s="77">
        <v>23653</v>
      </c>
      <c r="D855" s="411">
        <f t="shared" si="222"/>
        <v>6307.4666666666672</v>
      </c>
      <c r="E855" s="342">
        <f t="shared" si="225"/>
        <v>2131.9237333333331</v>
      </c>
      <c r="F855" s="338">
        <f t="shared" si="226"/>
        <v>126.14933333333335</v>
      </c>
      <c r="G855" s="407">
        <v>85</v>
      </c>
      <c r="H855" s="425">
        <f t="shared" si="227"/>
        <v>8650.5397333333331</v>
      </c>
      <c r="I855" s="79">
        <f t="shared" si="228"/>
        <v>18.622199999999999</v>
      </c>
      <c r="J855" s="96">
        <v>60</v>
      </c>
      <c r="K855" s="77">
        <v>23653</v>
      </c>
      <c r="L855" s="407">
        <f t="shared" si="223"/>
        <v>4730.5999999999995</v>
      </c>
      <c r="M855" s="342">
        <f t="shared" si="229"/>
        <v>1598.9427999999996</v>
      </c>
      <c r="N855" s="338">
        <f t="shared" si="230"/>
        <v>94.611999999999995</v>
      </c>
      <c r="O855" s="435">
        <v>51</v>
      </c>
      <c r="P855" s="425">
        <f t="shared" si="231"/>
        <v>6475.1547999999993</v>
      </c>
      <c r="Q855" s="79">
        <f t="shared" si="232"/>
        <v>13.966699999999999</v>
      </c>
      <c r="R855" s="93">
        <v>180</v>
      </c>
      <c r="S855" s="77">
        <v>23653</v>
      </c>
      <c r="T855" s="407">
        <f t="shared" si="224"/>
        <v>1576.8666666666668</v>
      </c>
      <c r="U855" s="387">
        <f t="shared" si="233"/>
        <v>532.98093333333327</v>
      </c>
      <c r="V855" s="338">
        <f t="shared" si="234"/>
        <v>31.537333333333336</v>
      </c>
      <c r="W855" s="435">
        <v>34</v>
      </c>
      <c r="X855" s="425">
        <f t="shared" si="235"/>
        <v>2175.3849333333333</v>
      </c>
      <c r="Y855" s="79">
        <f t="shared" si="236"/>
        <v>4.6555999999999997</v>
      </c>
    </row>
    <row r="856" spans="1:25" ht="15.75" customHeight="1" x14ac:dyDescent="0.2">
      <c r="A856" s="152">
        <v>839</v>
      </c>
      <c r="B856" s="89">
        <v>45</v>
      </c>
      <c r="C856" s="77">
        <v>23653</v>
      </c>
      <c r="D856" s="411">
        <f t="shared" si="222"/>
        <v>6307.4666666666672</v>
      </c>
      <c r="E856" s="342">
        <f t="shared" si="225"/>
        <v>2131.9237333333331</v>
      </c>
      <c r="F856" s="338">
        <f t="shared" si="226"/>
        <v>126.14933333333335</v>
      </c>
      <c r="G856" s="407">
        <v>85</v>
      </c>
      <c r="H856" s="425">
        <f t="shared" si="227"/>
        <v>8650.5397333333331</v>
      </c>
      <c r="I856" s="79">
        <f t="shared" si="228"/>
        <v>18.644400000000001</v>
      </c>
      <c r="J856" s="96">
        <v>60</v>
      </c>
      <c r="K856" s="77">
        <v>23653</v>
      </c>
      <c r="L856" s="407">
        <f t="shared" si="223"/>
        <v>4730.5999999999995</v>
      </c>
      <c r="M856" s="342">
        <f t="shared" si="229"/>
        <v>1598.9427999999996</v>
      </c>
      <c r="N856" s="338">
        <f t="shared" si="230"/>
        <v>94.611999999999995</v>
      </c>
      <c r="O856" s="435">
        <v>51</v>
      </c>
      <c r="P856" s="425">
        <f t="shared" si="231"/>
        <v>6475.1547999999993</v>
      </c>
      <c r="Q856" s="79">
        <f t="shared" si="232"/>
        <v>13.9833</v>
      </c>
      <c r="R856" s="93">
        <v>180</v>
      </c>
      <c r="S856" s="77">
        <v>23653</v>
      </c>
      <c r="T856" s="407">
        <f t="shared" si="224"/>
        <v>1576.8666666666668</v>
      </c>
      <c r="U856" s="387">
        <f t="shared" si="233"/>
        <v>532.98093333333327</v>
      </c>
      <c r="V856" s="338">
        <f t="shared" si="234"/>
        <v>31.537333333333336</v>
      </c>
      <c r="W856" s="435">
        <v>34</v>
      </c>
      <c r="X856" s="425">
        <f t="shared" si="235"/>
        <v>2175.3849333333333</v>
      </c>
      <c r="Y856" s="79">
        <f t="shared" si="236"/>
        <v>4.6611000000000002</v>
      </c>
    </row>
    <row r="857" spans="1:25" ht="15.75" customHeight="1" x14ac:dyDescent="0.2">
      <c r="A857" s="109">
        <v>840</v>
      </c>
      <c r="B857" s="89">
        <v>45</v>
      </c>
      <c r="C857" s="77">
        <v>23653</v>
      </c>
      <c r="D857" s="411">
        <f t="shared" si="222"/>
        <v>6307.4666666666672</v>
      </c>
      <c r="E857" s="342">
        <f t="shared" si="225"/>
        <v>2131.9237333333331</v>
      </c>
      <c r="F857" s="338">
        <f t="shared" si="226"/>
        <v>126.14933333333335</v>
      </c>
      <c r="G857" s="407">
        <v>85</v>
      </c>
      <c r="H857" s="425">
        <f t="shared" si="227"/>
        <v>8650.5397333333331</v>
      </c>
      <c r="I857" s="79">
        <f t="shared" si="228"/>
        <v>18.666699999999999</v>
      </c>
      <c r="J857" s="96">
        <v>60</v>
      </c>
      <c r="K857" s="77">
        <v>23653</v>
      </c>
      <c r="L857" s="407">
        <f t="shared" si="223"/>
        <v>4730.5999999999995</v>
      </c>
      <c r="M857" s="342">
        <f t="shared" si="229"/>
        <v>1598.9427999999996</v>
      </c>
      <c r="N857" s="338">
        <f t="shared" si="230"/>
        <v>94.611999999999995</v>
      </c>
      <c r="O857" s="435">
        <v>51</v>
      </c>
      <c r="P857" s="425">
        <f t="shared" si="231"/>
        <v>6475.1547999999993</v>
      </c>
      <c r="Q857" s="79">
        <f t="shared" si="232"/>
        <v>14</v>
      </c>
      <c r="R857" s="93">
        <v>180</v>
      </c>
      <c r="S857" s="77">
        <v>23653</v>
      </c>
      <c r="T857" s="407">
        <f t="shared" si="224"/>
        <v>1576.8666666666668</v>
      </c>
      <c r="U857" s="387">
        <f t="shared" si="233"/>
        <v>532.98093333333327</v>
      </c>
      <c r="V857" s="338">
        <f t="shared" si="234"/>
        <v>31.537333333333336</v>
      </c>
      <c r="W857" s="435">
        <v>34</v>
      </c>
      <c r="X857" s="425">
        <f t="shared" si="235"/>
        <v>2175.3849333333333</v>
      </c>
      <c r="Y857" s="79">
        <f t="shared" si="236"/>
        <v>4.6666999999999996</v>
      </c>
    </row>
    <row r="858" spans="1:25" ht="15.75" customHeight="1" x14ac:dyDescent="0.2">
      <c r="A858" s="152">
        <v>841</v>
      </c>
      <c r="B858" s="89">
        <v>45</v>
      </c>
      <c r="C858" s="77">
        <v>23653</v>
      </c>
      <c r="D858" s="411">
        <f t="shared" si="222"/>
        <v>6307.4666666666672</v>
      </c>
      <c r="E858" s="342">
        <f t="shared" si="225"/>
        <v>2131.9237333333331</v>
      </c>
      <c r="F858" s="338">
        <f t="shared" si="226"/>
        <v>126.14933333333335</v>
      </c>
      <c r="G858" s="407">
        <v>85</v>
      </c>
      <c r="H858" s="425">
        <f t="shared" si="227"/>
        <v>8650.5397333333331</v>
      </c>
      <c r="I858" s="79">
        <f t="shared" si="228"/>
        <v>18.6889</v>
      </c>
      <c r="J858" s="96">
        <v>60</v>
      </c>
      <c r="K858" s="77">
        <v>23653</v>
      </c>
      <c r="L858" s="407">
        <f t="shared" si="223"/>
        <v>4730.5999999999995</v>
      </c>
      <c r="M858" s="342">
        <f t="shared" si="229"/>
        <v>1598.9427999999996</v>
      </c>
      <c r="N858" s="338">
        <f t="shared" si="230"/>
        <v>94.611999999999995</v>
      </c>
      <c r="O858" s="435">
        <v>51</v>
      </c>
      <c r="P858" s="425">
        <f t="shared" si="231"/>
        <v>6475.1547999999993</v>
      </c>
      <c r="Q858" s="79">
        <f t="shared" si="232"/>
        <v>14.0167</v>
      </c>
      <c r="R858" s="93">
        <v>180</v>
      </c>
      <c r="S858" s="77">
        <v>23653</v>
      </c>
      <c r="T858" s="407">
        <f t="shared" si="224"/>
        <v>1576.8666666666668</v>
      </c>
      <c r="U858" s="387">
        <f t="shared" si="233"/>
        <v>532.98093333333327</v>
      </c>
      <c r="V858" s="338">
        <f t="shared" si="234"/>
        <v>31.537333333333336</v>
      </c>
      <c r="W858" s="435">
        <v>34</v>
      </c>
      <c r="X858" s="425">
        <f t="shared" si="235"/>
        <v>2175.3849333333333</v>
      </c>
      <c r="Y858" s="79">
        <f t="shared" si="236"/>
        <v>4.6722000000000001</v>
      </c>
    </row>
    <row r="859" spans="1:25" ht="15.75" customHeight="1" x14ac:dyDescent="0.2">
      <c r="A859" s="152">
        <v>842</v>
      </c>
      <c r="B859" s="89">
        <v>45</v>
      </c>
      <c r="C859" s="77">
        <v>23653</v>
      </c>
      <c r="D859" s="411">
        <f t="shared" si="222"/>
        <v>6307.4666666666672</v>
      </c>
      <c r="E859" s="342">
        <f t="shared" si="225"/>
        <v>2131.9237333333331</v>
      </c>
      <c r="F859" s="338">
        <f t="shared" si="226"/>
        <v>126.14933333333335</v>
      </c>
      <c r="G859" s="407">
        <v>85</v>
      </c>
      <c r="H859" s="425">
        <f t="shared" si="227"/>
        <v>8650.5397333333331</v>
      </c>
      <c r="I859" s="79">
        <f t="shared" si="228"/>
        <v>18.711099999999998</v>
      </c>
      <c r="J859" s="96">
        <v>60</v>
      </c>
      <c r="K859" s="77">
        <v>23653</v>
      </c>
      <c r="L859" s="407">
        <f t="shared" si="223"/>
        <v>4730.5999999999995</v>
      </c>
      <c r="M859" s="342">
        <f t="shared" si="229"/>
        <v>1598.9427999999996</v>
      </c>
      <c r="N859" s="338">
        <f t="shared" si="230"/>
        <v>94.611999999999995</v>
      </c>
      <c r="O859" s="435">
        <v>51</v>
      </c>
      <c r="P859" s="425">
        <f t="shared" si="231"/>
        <v>6475.1547999999993</v>
      </c>
      <c r="Q859" s="79">
        <f t="shared" si="232"/>
        <v>14.033300000000001</v>
      </c>
      <c r="R859" s="93">
        <v>180</v>
      </c>
      <c r="S859" s="77">
        <v>23653</v>
      </c>
      <c r="T859" s="407">
        <f t="shared" si="224"/>
        <v>1576.8666666666668</v>
      </c>
      <c r="U859" s="387">
        <f t="shared" si="233"/>
        <v>532.98093333333327</v>
      </c>
      <c r="V859" s="338">
        <f t="shared" si="234"/>
        <v>31.537333333333336</v>
      </c>
      <c r="W859" s="435">
        <v>34</v>
      </c>
      <c r="X859" s="425">
        <f t="shared" si="235"/>
        <v>2175.3849333333333</v>
      </c>
      <c r="Y859" s="79">
        <f t="shared" si="236"/>
        <v>4.6778000000000004</v>
      </c>
    </row>
    <row r="860" spans="1:25" ht="15.75" customHeight="1" x14ac:dyDescent="0.2">
      <c r="A860" s="152">
        <v>843</v>
      </c>
      <c r="B860" s="89">
        <v>45</v>
      </c>
      <c r="C860" s="77">
        <v>23653</v>
      </c>
      <c r="D860" s="411">
        <f t="shared" si="222"/>
        <v>6307.4666666666672</v>
      </c>
      <c r="E860" s="342">
        <f t="shared" si="225"/>
        <v>2131.9237333333331</v>
      </c>
      <c r="F860" s="338">
        <f t="shared" si="226"/>
        <v>126.14933333333335</v>
      </c>
      <c r="G860" s="407">
        <v>85</v>
      </c>
      <c r="H860" s="425">
        <f t="shared" si="227"/>
        <v>8650.5397333333331</v>
      </c>
      <c r="I860" s="79">
        <f t="shared" si="228"/>
        <v>18.7333</v>
      </c>
      <c r="J860" s="96">
        <v>60</v>
      </c>
      <c r="K860" s="77">
        <v>23653</v>
      </c>
      <c r="L860" s="407">
        <f t="shared" si="223"/>
        <v>4730.5999999999995</v>
      </c>
      <c r="M860" s="342">
        <f t="shared" si="229"/>
        <v>1598.9427999999996</v>
      </c>
      <c r="N860" s="338">
        <f t="shared" si="230"/>
        <v>94.611999999999995</v>
      </c>
      <c r="O860" s="435">
        <v>51</v>
      </c>
      <c r="P860" s="425">
        <f t="shared" si="231"/>
        <v>6475.1547999999993</v>
      </c>
      <c r="Q860" s="79">
        <f t="shared" si="232"/>
        <v>14.05</v>
      </c>
      <c r="R860" s="93">
        <v>180</v>
      </c>
      <c r="S860" s="77">
        <v>23653</v>
      </c>
      <c r="T860" s="407">
        <f t="shared" si="224"/>
        <v>1576.8666666666668</v>
      </c>
      <c r="U860" s="387">
        <f t="shared" si="233"/>
        <v>532.98093333333327</v>
      </c>
      <c r="V860" s="338">
        <f t="shared" si="234"/>
        <v>31.537333333333336</v>
      </c>
      <c r="W860" s="435">
        <v>34</v>
      </c>
      <c r="X860" s="425">
        <f t="shared" si="235"/>
        <v>2175.3849333333333</v>
      </c>
      <c r="Y860" s="79">
        <f t="shared" si="236"/>
        <v>4.6833</v>
      </c>
    </row>
    <row r="861" spans="1:25" ht="15.75" customHeight="1" x14ac:dyDescent="0.2">
      <c r="A861" s="152">
        <v>844</v>
      </c>
      <c r="B861" s="89">
        <v>45</v>
      </c>
      <c r="C861" s="77">
        <v>23653</v>
      </c>
      <c r="D861" s="411">
        <f t="shared" si="222"/>
        <v>6307.4666666666672</v>
      </c>
      <c r="E861" s="342">
        <f t="shared" si="225"/>
        <v>2131.9237333333331</v>
      </c>
      <c r="F861" s="338">
        <f t="shared" si="226"/>
        <v>126.14933333333335</v>
      </c>
      <c r="G861" s="407">
        <v>85</v>
      </c>
      <c r="H861" s="425">
        <f t="shared" si="227"/>
        <v>8650.5397333333331</v>
      </c>
      <c r="I861" s="79">
        <f t="shared" si="228"/>
        <v>18.755600000000001</v>
      </c>
      <c r="J861" s="96">
        <v>60</v>
      </c>
      <c r="K861" s="77">
        <v>23653</v>
      </c>
      <c r="L861" s="407">
        <f t="shared" si="223"/>
        <v>4730.5999999999995</v>
      </c>
      <c r="M861" s="342">
        <f t="shared" si="229"/>
        <v>1598.9427999999996</v>
      </c>
      <c r="N861" s="338">
        <f t="shared" si="230"/>
        <v>94.611999999999995</v>
      </c>
      <c r="O861" s="435">
        <v>51</v>
      </c>
      <c r="P861" s="425">
        <f t="shared" si="231"/>
        <v>6475.1547999999993</v>
      </c>
      <c r="Q861" s="79">
        <f t="shared" si="232"/>
        <v>14.066700000000001</v>
      </c>
      <c r="R861" s="93">
        <v>180</v>
      </c>
      <c r="S861" s="77">
        <v>23653</v>
      </c>
      <c r="T861" s="407">
        <f t="shared" si="224"/>
        <v>1576.8666666666668</v>
      </c>
      <c r="U861" s="387">
        <f t="shared" si="233"/>
        <v>532.98093333333327</v>
      </c>
      <c r="V861" s="338">
        <f t="shared" si="234"/>
        <v>31.537333333333336</v>
      </c>
      <c r="W861" s="435">
        <v>34</v>
      </c>
      <c r="X861" s="425">
        <f t="shared" si="235"/>
        <v>2175.3849333333333</v>
      </c>
      <c r="Y861" s="79">
        <f t="shared" si="236"/>
        <v>4.6889000000000003</v>
      </c>
    </row>
    <row r="862" spans="1:25" ht="15.75" customHeight="1" x14ac:dyDescent="0.2">
      <c r="A862" s="152">
        <v>845</v>
      </c>
      <c r="B862" s="89">
        <v>45</v>
      </c>
      <c r="C862" s="77">
        <v>23653</v>
      </c>
      <c r="D862" s="411">
        <f t="shared" si="222"/>
        <v>6307.4666666666672</v>
      </c>
      <c r="E862" s="342">
        <f t="shared" si="225"/>
        <v>2131.9237333333331</v>
      </c>
      <c r="F862" s="338">
        <f t="shared" si="226"/>
        <v>126.14933333333335</v>
      </c>
      <c r="G862" s="407">
        <v>85</v>
      </c>
      <c r="H862" s="425">
        <f t="shared" si="227"/>
        <v>8650.5397333333331</v>
      </c>
      <c r="I862" s="79">
        <f t="shared" si="228"/>
        <v>18.777799999999999</v>
      </c>
      <c r="J862" s="96">
        <v>60</v>
      </c>
      <c r="K862" s="77">
        <v>23653</v>
      </c>
      <c r="L862" s="407">
        <f t="shared" si="223"/>
        <v>4730.5999999999995</v>
      </c>
      <c r="M862" s="342">
        <f t="shared" si="229"/>
        <v>1598.9427999999996</v>
      </c>
      <c r="N862" s="338">
        <f t="shared" si="230"/>
        <v>94.611999999999995</v>
      </c>
      <c r="O862" s="435">
        <v>51</v>
      </c>
      <c r="P862" s="425">
        <f t="shared" si="231"/>
        <v>6475.1547999999993</v>
      </c>
      <c r="Q862" s="79">
        <f t="shared" si="232"/>
        <v>14.083299999999999</v>
      </c>
      <c r="R862" s="93">
        <v>180</v>
      </c>
      <c r="S862" s="77">
        <v>23653</v>
      </c>
      <c r="T862" s="407">
        <f t="shared" si="224"/>
        <v>1576.8666666666668</v>
      </c>
      <c r="U862" s="387">
        <f t="shared" si="233"/>
        <v>532.98093333333327</v>
      </c>
      <c r="V862" s="338">
        <f t="shared" si="234"/>
        <v>31.537333333333336</v>
      </c>
      <c r="W862" s="435">
        <v>34</v>
      </c>
      <c r="X862" s="425">
        <f t="shared" si="235"/>
        <v>2175.3849333333333</v>
      </c>
      <c r="Y862" s="79">
        <f t="shared" si="236"/>
        <v>4.6943999999999999</v>
      </c>
    </row>
    <row r="863" spans="1:25" ht="15.75" customHeight="1" x14ac:dyDescent="0.2">
      <c r="A863" s="152">
        <v>846</v>
      </c>
      <c r="B863" s="89">
        <v>45</v>
      </c>
      <c r="C863" s="77">
        <v>23653</v>
      </c>
      <c r="D863" s="411">
        <f t="shared" si="222"/>
        <v>6307.4666666666672</v>
      </c>
      <c r="E863" s="342">
        <f t="shared" si="225"/>
        <v>2131.9237333333331</v>
      </c>
      <c r="F863" s="338">
        <f t="shared" si="226"/>
        <v>126.14933333333335</v>
      </c>
      <c r="G863" s="407">
        <v>85</v>
      </c>
      <c r="H863" s="425">
        <f t="shared" si="227"/>
        <v>8650.5397333333331</v>
      </c>
      <c r="I863" s="79">
        <f t="shared" si="228"/>
        <v>18.8</v>
      </c>
      <c r="J863" s="96">
        <v>60</v>
      </c>
      <c r="K863" s="77">
        <v>23653</v>
      </c>
      <c r="L863" s="407">
        <f t="shared" si="223"/>
        <v>4730.5999999999995</v>
      </c>
      <c r="M863" s="342">
        <f t="shared" si="229"/>
        <v>1598.9427999999996</v>
      </c>
      <c r="N863" s="338">
        <f t="shared" si="230"/>
        <v>94.611999999999995</v>
      </c>
      <c r="O863" s="435">
        <v>51</v>
      </c>
      <c r="P863" s="425">
        <f t="shared" si="231"/>
        <v>6475.1547999999993</v>
      </c>
      <c r="Q863" s="79">
        <f t="shared" si="232"/>
        <v>14.1</v>
      </c>
      <c r="R863" s="93">
        <v>180</v>
      </c>
      <c r="S863" s="77">
        <v>23653</v>
      </c>
      <c r="T863" s="407">
        <f t="shared" si="224"/>
        <v>1576.8666666666668</v>
      </c>
      <c r="U863" s="387">
        <f t="shared" si="233"/>
        <v>532.98093333333327</v>
      </c>
      <c r="V863" s="338">
        <f t="shared" si="234"/>
        <v>31.537333333333336</v>
      </c>
      <c r="W863" s="435">
        <v>34</v>
      </c>
      <c r="X863" s="425">
        <f t="shared" si="235"/>
        <v>2175.3849333333333</v>
      </c>
      <c r="Y863" s="79">
        <f t="shared" si="236"/>
        <v>4.7</v>
      </c>
    </row>
    <row r="864" spans="1:25" ht="15.75" customHeight="1" x14ac:dyDescent="0.2">
      <c r="A864" s="152">
        <v>847</v>
      </c>
      <c r="B864" s="89">
        <v>45</v>
      </c>
      <c r="C864" s="77">
        <v>23653</v>
      </c>
      <c r="D864" s="411">
        <f t="shared" si="222"/>
        <v>6307.4666666666672</v>
      </c>
      <c r="E864" s="342">
        <f t="shared" si="225"/>
        <v>2131.9237333333331</v>
      </c>
      <c r="F864" s="338">
        <f t="shared" si="226"/>
        <v>126.14933333333335</v>
      </c>
      <c r="G864" s="407">
        <v>85</v>
      </c>
      <c r="H864" s="425">
        <f t="shared" si="227"/>
        <v>8650.5397333333331</v>
      </c>
      <c r="I864" s="79">
        <f t="shared" si="228"/>
        <v>18.822199999999999</v>
      </c>
      <c r="J864" s="96">
        <v>60</v>
      </c>
      <c r="K864" s="77">
        <v>23653</v>
      </c>
      <c r="L864" s="407">
        <f t="shared" si="223"/>
        <v>4730.5999999999995</v>
      </c>
      <c r="M864" s="342">
        <f t="shared" si="229"/>
        <v>1598.9427999999996</v>
      </c>
      <c r="N864" s="338">
        <f t="shared" si="230"/>
        <v>94.611999999999995</v>
      </c>
      <c r="O864" s="435">
        <v>51</v>
      </c>
      <c r="P864" s="425">
        <f t="shared" si="231"/>
        <v>6475.1547999999993</v>
      </c>
      <c r="Q864" s="79">
        <f t="shared" si="232"/>
        <v>14.1167</v>
      </c>
      <c r="R864" s="93">
        <v>180</v>
      </c>
      <c r="S864" s="77">
        <v>23653</v>
      </c>
      <c r="T864" s="407">
        <f t="shared" si="224"/>
        <v>1576.8666666666668</v>
      </c>
      <c r="U864" s="387">
        <f t="shared" si="233"/>
        <v>532.98093333333327</v>
      </c>
      <c r="V864" s="338">
        <f t="shared" si="234"/>
        <v>31.537333333333336</v>
      </c>
      <c r="W864" s="435">
        <v>34</v>
      </c>
      <c r="X864" s="425">
        <f t="shared" si="235"/>
        <v>2175.3849333333333</v>
      </c>
      <c r="Y864" s="79">
        <f t="shared" si="236"/>
        <v>4.7055999999999996</v>
      </c>
    </row>
    <row r="865" spans="1:25" ht="15.75" customHeight="1" x14ac:dyDescent="0.2">
      <c r="A865" s="152">
        <v>848</v>
      </c>
      <c r="B865" s="89">
        <v>45</v>
      </c>
      <c r="C865" s="77">
        <v>23653</v>
      </c>
      <c r="D865" s="411">
        <f t="shared" si="222"/>
        <v>6307.4666666666672</v>
      </c>
      <c r="E865" s="342">
        <f t="shared" si="225"/>
        <v>2131.9237333333331</v>
      </c>
      <c r="F865" s="338">
        <f t="shared" si="226"/>
        <v>126.14933333333335</v>
      </c>
      <c r="G865" s="407">
        <v>85</v>
      </c>
      <c r="H865" s="425">
        <f t="shared" si="227"/>
        <v>8650.5397333333331</v>
      </c>
      <c r="I865" s="79">
        <f t="shared" si="228"/>
        <v>18.8444</v>
      </c>
      <c r="J865" s="96">
        <v>60</v>
      </c>
      <c r="K865" s="77">
        <v>23653</v>
      </c>
      <c r="L865" s="407">
        <f t="shared" si="223"/>
        <v>4730.5999999999995</v>
      </c>
      <c r="M865" s="342">
        <f t="shared" si="229"/>
        <v>1598.9427999999996</v>
      </c>
      <c r="N865" s="338">
        <f t="shared" si="230"/>
        <v>94.611999999999995</v>
      </c>
      <c r="O865" s="435">
        <v>51</v>
      </c>
      <c r="P865" s="425">
        <f t="shared" si="231"/>
        <v>6475.1547999999993</v>
      </c>
      <c r="Q865" s="79">
        <f t="shared" si="232"/>
        <v>14.1333</v>
      </c>
      <c r="R865" s="93">
        <v>180</v>
      </c>
      <c r="S865" s="77">
        <v>23653</v>
      </c>
      <c r="T865" s="407">
        <f t="shared" si="224"/>
        <v>1576.8666666666668</v>
      </c>
      <c r="U865" s="387">
        <f t="shared" si="233"/>
        <v>532.98093333333327</v>
      </c>
      <c r="V865" s="338">
        <f t="shared" si="234"/>
        <v>31.537333333333336</v>
      </c>
      <c r="W865" s="435">
        <v>34</v>
      </c>
      <c r="X865" s="425">
        <f t="shared" si="235"/>
        <v>2175.3849333333333</v>
      </c>
      <c r="Y865" s="79">
        <f t="shared" si="236"/>
        <v>4.7111000000000001</v>
      </c>
    </row>
    <row r="866" spans="1:25" ht="15.75" customHeight="1" x14ac:dyDescent="0.2">
      <c r="A866" s="152">
        <v>849</v>
      </c>
      <c r="B866" s="89">
        <v>45</v>
      </c>
      <c r="C866" s="77">
        <v>23653</v>
      </c>
      <c r="D866" s="411">
        <f t="shared" si="222"/>
        <v>6307.4666666666672</v>
      </c>
      <c r="E866" s="342">
        <f t="shared" si="225"/>
        <v>2131.9237333333331</v>
      </c>
      <c r="F866" s="338">
        <f t="shared" si="226"/>
        <v>126.14933333333335</v>
      </c>
      <c r="G866" s="407">
        <v>85</v>
      </c>
      <c r="H866" s="425">
        <f t="shared" si="227"/>
        <v>8650.5397333333331</v>
      </c>
      <c r="I866" s="79">
        <f t="shared" si="228"/>
        <v>18.866700000000002</v>
      </c>
      <c r="J866" s="96">
        <v>60</v>
      </c>
      <c r="K866" s="77">
        <v>23653</v>
      </c>
      <c r="L866" s="407">
        <f t="shared" si="223"/>
        <v>4730.5999999999995</v>
      </c>
      <c r="M866" s="342">
        <f t="shared" si="229"/>
        <v>1598.9427999999996</v>
      </c>
      <c r="N866" s="338">
        <f t="shared" si="230"/>
        <v>94.611999999999995</v>
      </c>
      <c r="O866" s="435">
        <v>51</v>
      </c>
      <c r="P866" s="425">
        <f t="shared" si="231"/>
        <v>6475.1547999999993</v>
      </c>
      <c r="Q866" s="79">
        <f t="shared" si="232"/>
        <v>14.15</v>
      </c>
      <c r="R866" s="93">
        <v>180</v>
      </c>
      <c r="S866" s="77">
        <v>23653</v>
      </c>
      <c r="T866" s="407">
        <f t="shared" si="224"/>
        <v>1576.8666666666668</v>
      </c>
      <c r="U866" s="387">
        <f t="shared" si="233"/>
        <v>532.98093333333327</v>
      </c>
      <c r="V866" s="338">
        <f t="shared" si="234"/>
        <v>31.537333333333336</v>
      </c>
      <c r="W866" s="435">
        <v>34</v>
      </c>
      <c r="X866" s="425">
        <f t="shared" si="235"/>
        <v>2175.3849333333333</v>
      </c>
      <c r="Y866" s="79">
        <f t="shared" si="236"/>
        <v>4.7167000000000003</v>
      </c>
    </row>
    <row r="867" spans="1:25" ht="15.75" customHeight="1" thickBot="1" x14ac:dyDescent="0.25">
      <c r="A867" s="110">
        <v>850</v>
      </c>
      <c r="B867" s="235">
        <v>45</v>
      </c>
      <c r="C867" s="85">
        <v>23653</v>
      </c>
      <c r="D867" s="420">
        <f t="shared" si="222"/>
        <v>6307.4666666666672</v>
      </c>
      <c r="E867" s="343">
        <f t="shared" si="225"/>
        <v>2131.9237333333331</v>
      </c>
      <c r="F867" s="341">
        <f t="shared" si="226"/>
        <v>126.14933333333335</v>
      </c>
      <c r="G867" s="408">
        <v>85</v>
      </c>
      <c r="H867" s="427">
        <f t="shared" si="227"/>
        <v>8650.5397333333331</v>
      </c>
      <c r="I867" s="87">
        <f t="shared" si="228"/>
        <v>18.8889</v>
      </c>
      <c r="J867" s="236">
        <v>60</v>
      </c>
      <c r="K867" s="85">
        <v>23653</v>
      </c>
      <c r="L867" s="408">
        <f t="shared" si="223"/>
        <v>4730.5999999999995</v>
      </c>
      <c r="M867" s="343">
        <f t="shared" si="229"/>
        <v>1598.9427999999996</v>
      </c>
      <c r="N867" s="341">
        <f t="shared" si="230"/>
        <v>94.611999999999995</v>
      </c>
      <c r="O867" s="436">
        <v>51</v>
      </c>
      <c r="P867" s="427">
        <f t="shared" si="231"/>
        <v>6475.1547999999993</v>
      </c>
      <c r="Q867" s="87">
        <f t="shared" si="232"/>
        <v>14.166700000000001</v>
      </c>
      <c r="R867" s="237">
        <v>180</v>
      </c>
      <c r="S867" s="85">
        <v>23653</v>
      </c>
      <c r="T867" s="408">
        <f t="shared" si="224"/>
        <v>1576.8666666666668</v>
      </c>
      <c r="U867" s="391">
        <f t="shared" si="233"/>
        <v>532.98093333333327</v>
      </c>
      <c r="V867" s="341">
        <f t="shared" si="234"/>
        <v>31.537333333333336</v>
      </c>
      <c r="W867" s="436">
        <v>34</v>
      </c>
      <c r="X867" s="427">
        <f t="shared" si="235"/>
        <v>2175.3849333333333</v>
      </c>
      <c r="Y867" s="87">
        <f t="shared" si="236"/>
        <v>4.7222</v>
      </c>
    </row>
    <row r="868" spans="1:25" x14ac:dyDescent="0.2">
      <c r="A868" s="53"/>
    </row>
    <row r="869" spans="1:25" x14ac:dyDescent="0.2">
      <c r="A869" s="53"/>
    </row>
    <row r="870" spans="1:25" x14ac:dyDescent="0.2">
      <c r="A870" s="53"/>
    </row>
    <row r="871" spans="1:25" x14ac:dyDescent="0.2">
      <c r="A871" s="53"/>
    </row>
    <row r="872" spans="1:25" x14ac:dyDescent="0.2">
      <c r="A872" s="53"/>
    </row>
    <row r="873" spans="1:25" x14ac:dyDescent="0.2">
      <c r="A873" s="53"/>
    </row>
    <row r="874" spans="1:25" x14ac:dyDescent="0.2">
      <c r="A874" s="53"/>
    </row>
    <row r="875" spans="1:25" x14ac:dyDescent="0.2">
      <c r="A875" s="53"/>
    </row>
    <row r="876" spans="1:25" x14ac:dyDescent="0.2">
      <c r="A876" s="53"/>
    </row>
  </sheetData>
  <mergeCells count="22">
    <mergeCell ref="M16:M17"/>
    <mergeCell ref="A15:A17"/>
    <mergeCell ref="B15:I15"/>
    <mergeCell ref="J15:Q15"/>
    <mergeCell ref="R15:Y15"/>
    <mergeCell ref="B16:B17"/>
    <mergeCell ref="C16:C17"/>
    <mergeCell ref="E16:E17"/>
    <mergeCell ref="F16:F17"/>
    <mergeCell ref="G16:G17"/>
    <mergeCell ref="H16:H17"/>
    <mergeCell ref="J16:J17"/>
    <mergeCell ref="K16:K17"/>
    <mergeCell ref="U16:U17"/>
    <mergeCell ref="V16:V17"/>
    <mergeCell ref="W16:W17"/>
    <mergeCell ref="X16:X17"/>
    <mergeCell ref="N16:N17"/>
    <mergeCell ref="O16:O17"/>
    <mergeCell ref="P16:P17"/>
    <mergeCell ref="R16:R17"/>
    <mergeCell ref="S16:S17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10</vt:i4>
      </vt:variant>
      <vt:variant>
        <vt:lpstr>Pojmenované oblasti</vt:lpstr>
      </vt:variant>
      <vt:variant>
        <vt:i4>2</vt:i4>
      </vt:variant>
    </vt:vector>
  </HeadingPairs>
  <TitlesOfParts>
    <vt:vector size="12" baseType="lpstr">
      <vt:lpstr>Krajské normativy</vt:lpstr>
      <vt:lpstr>Příloha č.1</vt:lpstr>
      <vt:lpstr>Příloha č.2</vt:lpstr>
      <vt:lpstr>Příloha č.3</vt:lpstr>
      <vt:lpstr>Příloha č.4</vt:lpstr>
      <vt:lpstr>Příloha č.5</vt:lpstr>
      <vt:lpstr>Příloha č.6</vt:lpstr>
      <vt:lpstr>Příloha č.7</vt:lpstr>
      <vt:lpstr>Příloha č.8</vt:lpstr>
      <vt:lpstr>Příloha č.9</vt:lpstr>
      <vt:lpstr>'Příloha č.1'!Názvy_tisku</vt:lpstr>
      <vt:lpstr>'Příloha č.9'!Názvy_tisku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Košťálová Lenka (MHMP, ROZ)</dc:creator>
  <cp:lastModifiedBy>Fáberová Petra (MHMP, ROZ)</cp:lastModifiedBy>
  <cp:lastPrinted>2021-02-24T14:25:30Z</cp:lastPrinted>
  <dcterms:created xsi:type="dcterms:W3CDTF">2021-02-02T15:09:31Z</dcterms:created>
  <dcterms:modified xsi:type="dcterms:W3CDTF">2022-09-13T13:43:08Z</dcterms:modified>
</cp:coreProperties>
</file>